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readi\Box\s28\"/>
    </mc:Choice>
  </mc:AlternateContent>
  <xr:revisionPtr revIDLastSave="0" documentId="13_ncr:1_{D1D9CEA4-9C2C-4BB1-AC80-953F6548D3F3}" xr6:coauthVersionLast="47" xr6:coauthVersionMax="47" xr10:uidLastSave="{00000000-0000-0000-0000-000000000000}"/>
  <bookViews>
    <workbookView xWindow="-120" yWindow="-120" windowWidth="29040" windowHeight="15840" tabRatio="701" xr2:uid="{00000000-000D-0000-FFFF-FFFF00000000}"/>
  </bookViews>
  <sheets>
    <sheet name="Rosters" sheetId="13" r:id="rId1"/>
    <sheet name="UNOWNED_2020" sheetId="59" r:id="rId2"/>
    <sheet name="Card Rankings" sheetId="43" r:id="rId3"/>
    <sheet name="ALL" sheetId="55" r:id="rId4"/>
    <sheet name="R2020" sheetId="57" r:id="rId5"/>
    <sheet name="Last 3 Games Randomizer" sheetId="56" r:id="rId6"/>
  </sheets>
  <definedNames>
    <definedName name="_xlnm._FilterDatabase" localSheetId="2" hidden="1">'Card Rankings'!$A$122:$D$171</definedName>
    <definedName name="_xlnm._FilterDatabase" localSheetId="4" hidden="1">'R2020'!$A$1:$G$1619</definedName>
    <definedName name="_xlnm._FilterDatabase" localSheetId="1" hidden="1">UNOWNED_2020!#REF!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56" i="13" l="1"/>
  <c r="D1214" i="13"/>
  <c r="D1858" i="13"/>
  <c r="E430" i="13" l="1"/>
  <c r="D1571" i="13"/>
  <c r="E1858" i="13" l="1"/>
  <c r="G1858" i="13"/>
  <c r="F1858" i="13"/>
  <c r="G1643" i="13"/>
  <c r="F1643" i="13"/>
  <c r="E1643" i="13"/>
  <c r="D784" i="13"/>
  <c r="D717" i="13"/>
  <c r="F1952" i="55"/>
  <c r="E1952" i="55"/>
  <c r="G1455" i="13"/>
  <c r="G1315" i="13"/>
  <c r="G1561" i="13"/>
  <c r="G198" i="13"/>
  <c r="G1699" i="13"/>
  <c r="G1042" i="13"/>
  <c r="G42" i="13"/>
  <c r="G836" i="13"/>
  <c r="G1743" i="13"/>
  <c r="G816" i="13"/>
  <c r="G343" i="13"/>
  <c r="G246" i="13"/>
  <c r="G818" i="13"/>
  <c r="G1205" i="13"/>
  <c r="G1710" i="13"/>
  <c r="G493" i="13"/>
  <c r="G681" i="13"/>
  <c r="G870" i="13"/>
  <c r="G1397" i="13" l="1"/>
  <c r="G375" i="13"/>
  <c r="G1090" i="13"/>
  <c r="G53" i="13"/>
  <c r="G1243" i="13"/>
  <c r="G472" i="13"/>
  <c r="G1519" i="13"/>
  <c r="G1300" i="13"/>
  <c r="G1040" i="13"/>
  <c r="G29" i="13"/>
  <c r="G815" i="13"/>
  <c r="G567" i="13"/>
  <c r="G1873" i="13"/>
  <c r="G1718" i="13"/>
  <c r="G298" i="13"/>
  <c r="G497" i="13"/>
  <c r="G744" i="13"/>
  <c r="D928" i="13"/>
  <c r="G996" i="13"/>
  <c r="G86" i="13"/>
  <c r="G226" i="13"/>
  <c r="G1186" i="13"/>
  <c r="E856" i="13"/>
  <c r="G702" i="13"/>
  <c r="G622" i="13"/>
  <c r="G1396" i="13"/>
  <c r="G1103" i="13"/>
  <c r="G401" i="13"/>
  <c r="G1810" i="13"/>
  <c r="E1786" i="13" l="1"/>
  <c r="G282" i="13"/>
  <c r="G212" i="13"/>
  <c r="G1281" i="13"/>
  <c r="G1582" i="13"/>
  <c r="G1985" i="13"/>
  <c r="G980" i="13"/>
  <c r="G1532" i="13"/>
  <c r="G1531" i="13"/>
  <c r="G1314" i="13"/>
  <c r="G1041" i="13"/>
  <c r="G52" i="13"/>
  <c r="G531" i="13"/>
  <c r="G1132" i="13"/>
  <c r="G1742" i="13"/>
  <c r="G1885" i="13"/>
  <c r="G1605" i="13"/>
  <c r="G307" i="13"/>
  <c r="G1622" i="13"/>
  <c r="G1185" i="13"/>
  <c r="G1884" i="13"/>
  <c r="G1834" i="13"/>
  <c r="G970" i="13"/>
  <c r="G471" i="13"/>
  <c r="G601" i="13"/>
  <c r="G703" i="13"/>
  <c r="AB1930" i="13" l="1"/>
  <c r="AA1930" i="13"/>
  <c r="Z1930" i="13"/>
  <c r="Y1930" i="13"/>
  <c r="X1930" i="13"/>
  <c r="W1930" i="13"/>
  <c r="V1930" i="13"/>
  <c r="U1930" i="13"/>
  <c r="T1930" i="13"/>
  <c r="P1930" i="13"/>
  <c r="O1930" i="13"/>
  <c r="N1930" i="13"/>
  <c r="M1930" i="13"/>
  <c r="L1930" i="13"/>
  <c r="K1930" i="13"/>
  <c r="AB1929" i="13"/>
  <c r="AA1929" i="13"/>
  <c r="Z1929" i="13"/>
  <c r="Y1929" i="13"/>
  <c r="X1929" i="13"/>
  <c r="W1929" i="13"/>
  <c r="V1929" i="13"/>
  <c r="U1929" i="13"/>
  <c r="T1929" i="13"/>
  <c r="P1929" i="13"/>
  <c r="O1929" i="13"/>
  <c r="N1929" i="13"/>
  <c r="M1929" i="13"/>
  <c r="L1929" i="13"/>
  <c r="K1929" i="13"/>
  <c r="G1929" i="13"/>
  <c r="F1929" i="13"/>
  <c r="E1929" i="13"/>
  <c r="D1929" i="13"/>
  <c r="AB1928" i="13"/>
  <c r="AA1928" i="13"/>
  <c r="Z1928" i="13"/>
  <c r="Y1928" i="13"/>
  <c r="X1928" i="13"/>
  <c r="W1928" i="13"/>
  <c r="V1928" i="13"/>
  <c r="U1928" i="13"/>
  <c r="T1928" i="13"/>
  <c r="P1928" i="13"/>
  <c r="O1928" i="13"/>
  <c r="N1928" i="13"/>
  <c r="M1928" i="13"/>
  <c r="L1928" i="13"/>
  <c r="K1928" i="13"/>
  <c r="AB1859" i="13"/>
  <c r="AA1859" i="13"/>
  <c r="Z1859" i="13"/>
  <c r="Y1859" i="13"/>
  <c r="X1859" i="13"/>
  <c r="W1859" i="13"/>
  <c r="V1859" i="13"/>
  <c r="U1859" i="13"/>
  <c r="T1859" i="13"/>
  <c r="P1859" i="13"/>
  <c r="O1859" i="13"/>
  <c r="N1859" i="13"/>
  <c r="M1859" i="13"/>
  <c r="L1859" i="13"/>
  <c r="K1859" i="13"/>
  <c r="G1859" i="13"/>
  <c r="AB1858" i="13"/>
  <c r="AA1858" i="13"/>
  <c r="Z1858" i="13"/>
  <c r="Y1858" i="13"/>
  <c r="X1858" i="13"/>
  <c r="W1858" i="13"/>
  <c r="V1858" i="13"/>
  <c r="U1858" i="13"/>
  <c r="T1858" i="13"/>
  <c r="P1858" i="13"/>
  <c r="O1858" i="13"/>
  <c r="N1858" i="13"/>
  <c r="M1858" i="13"/>
  <c r="L1858" i="13"/>
  <c r="K1858" i="13"/>
  <c r="AB1857" i="13"/>
  <c r="AA1857" i="13"/>
  <c r="Z1857" i="13"/>
  <c r="Y1857" i="13"/>
  <c r="X1857" i="13"/>
  <c r="W1857" i="13"/>
  <c r="V1857" i="13"/>
  <c r="U1857" i="13"/>
  <c r="T1857" i="13"/>
  <c r="P1857" i="13"/>
  <c r="O1857" i="13"/>
  <c r="N1857" i="13"/>
  <c r="M1857" i="13"/>
  <c r="L1857" i="13"/>
  <c r="K1857" i="13"/>
  <c r="AB1787" i="13"/>
  <c r="AA1787" i="13"/>
  <c r="Z1787" i="13"/>
  <c r="Y1787" i="13"/>
  <c r="X1787" i="13"/>
  <c r="W1787" i="13"/>
  <c r="V1787" i="13"/>
  <c r="U1787" i="13"/>
  <c r="T1787" i="13"/>
  <c r="AB1786" i="13"/>
  <c r="AA1786" i="13"/>
  <c r="Z1786" i="13"/>
  <c r="Y1786" i="13"/>
  <c r="X1786" i="13"/>
  <c r="W1786" i="13"/>
  <c r="V1786" i="13"/>
  <c r="U1786" i="13"/>
  <c r="T1786" i="13"/>
  <c r="P1786" i="13"/>
  <c r="O1786" i="13"/>
  <c r="N1786" i="13"/>
  <c r="M1786" i="13"/>
  <c r="L1786" i="13"/>
  <c r="K1786" i="13"/>
  <c r="G1786" i="13"/>
  <c r="F1786" i="13"/>
  <c r="D1786" i="13"/>
  <c r="AB1785" i="13"/>
  <c r="AA1785" i="13"/>
  <c r="Z1785" i="13"/>
  <c r="Y1785" i="13"/>
  <c r="X1785" i="13"/>
  <c r="W1785" i="13"/>
  <c r="V1785" i="13"/>
  <c r="U1785" i="13"/>
  <c r="T1785" i="13"/>
  <c r="P1785" i="13"/>
  <c r="O1785" i="13"/>
  <c r="N1785" i="13"/>
  <c r="M1785" i="13"/>
  <c r="L1785" i="13"/>
  <c r="K1785" i="13"/>
  <c r="AB1715" i="13"/>
  <c r="AA1715" i="13"/>
  <c r="Z1715" i="13"/>
  <c r="Y1715" i="13"/>
  <c r="X1715" i="13"/>
  <c r="W1715" i="13"/>
  <c r="V1715" i="13"/>
  <c r="U1715" i="13"/>
  <c r="T1715" i="13"/>
  <c r="S1715" i="13"/>
  <c r="R1715" i="13"/>
  <c r="Q1715" i="13"/>
  <c r="P1715" i="13"/>
  <c r="O1715" i="13"/>
  <c r="N1715" i="13"/>
  <c r="M1715" i="13"/>
  <c r="L1715" i="13"/>
  <c r="K1715" i="13"/>
  <c r="G1715" i="13"/>
  <c r="AB1714" i="13"/>
  <c r="AA1714" i="13"/>
  <c r="Z1714" i="13"/>
  <c r="Y1714" i="13"/>
  <c r="X1714" i="13"/>
  <c r="W1714" i="13"/>
  <c r="V1714" i="13"/>
  <c r="U1714" i="13"/>
  <c r="T1714" i="13"/>
  <c r="P1714" i="13"/>
  <c r="O1714" i="13"/>
  <c r="N1714" i="13"/>
  <c r="M1714" i="13"/>
  <c r="L1714" i="13"/>
  <c r="K1714" i="13"/>
  <c r="G1714" i="13"/>
  <c r="F1714" i="13"/>
  <c r="E1714" i="13"/>
  <c r="D1714" i="13"/>
  <c r="AB1713" i="13"/>
  <c r="AA1713" i="13"/>
  <c r="Z1713" i="13"/>
  <c r="Y1713" i="13"/>
  <c r="X1713" i="13"/>
  <c r="W1713" i="13"/>
  <c r="V1713" i="13"/>
  <c r="U1713" i="13"/>
  <c r="T1713" i="13"/>
  <c r="P1713" i="13"/>
  <c r="O1713" i="13"/>
  <c r="N1713" i="13"/>
  <c r="M1713" i="13"/>
  <c r="L1713" i="13"/>
  <c r="K1713" i="13"/>
  <c r="AB1644" i="13"/>
  <c r="AA1644" i="13"/>
  <c r="Z1644" i="13"/>
  <c r="Y1644" i="13"/>
  <c r="X1644" i="13"/>
  <c r="W1644" i="13"/>
  <c r="V1644" i="13"/>
  <c r="U1644" i="13"/>
  <c r="T1644" i="13"/>
  <c r="P1644" i="13"/>
  <c r="O1644" i="13"/>
  <c r="N1644" i="13"/>
  <c r="M1644" i="13"/>
  <c r="L1644" i="13"/>
  <c r="K1644" i="13"/>
  <c r="G1644" i="13"/>
  <c r="AB1643" i="13"/>
  <c r="AA1643" i="13"/>
  <c r="Z1643" i="13"/>
  <c r="Y1643" i="13"/>
  <c r="X1643" i="13"/>
  <c r="W1643" i="13"/>
  <c r="V1643" i="13"/>
  <c r="U1643" i="13"/>
  <c r="T1643" i="13"/>
  <c r="P1643" i="13"/>
  <c r="O1643" i="13"/>
  <c r="N1643" i="13"/>
  <c r="M1643" i="13"/>
  <c r="L1643" i="13"/>
  <c r="K1643" i="13"/>
  <c r="D1643" i="13"/>
  <c r="AB1642" i="13"/>
  <c r="AA1642" i="13"/>
  <c r="Z1642" i="13"/>
  <c r="Y1642" i="13"/>
  <c r="X1642" i="13"/>
  <c r="W1642" i="13"/>
  <c r="V1642" i="13"/>
  <c r="U1642" i="13"/>
  <c r="T1642" i="13"/>
  <c r="P1642" i="13"/>
  <c r="O1642" i="13"/>
  <c r="N1642" i="13"/>
  <c r="M1642" i="13"/>
  <c r="L1642" i="13"/>
  <c r="K1642" i="13"/>
  <c r="AB1572" i="13"/>
  <c r="AA1572" i="13"/>
  <c r="Z1572" i="13"/>
  <c r="Y1572" i="13"/>
  <c r="X1572" i="13"/>
  <c r="W1572" i="13"/>
  <c r="V1572" i="13"/>
  <c r="U1572" i="13"/>
  <c r="T1572" i="13"/>
  <c r="P1572" i="13"/>
  <c r="O1572" i="13"/>
  <c r="N1572" i="13"/>
  <c r="M1572" i="13"/>
  <c r="G1572" i="13"/>
  <c r="AB1571" i="13"/>
  <c r="AA1571" i="13"/>
  <c r="Z1571" i="13"/>
  <c r="Y1571" i="13"/>
  <c r="X1571" i="13"/>
  <c r="W1571" i="13"/>
  <c r="V1571" i="13"/>
  <c r="U1571" i="13"/>
  <c r="T1571" i="13"/>
  <c r="P1571" i="13"/>
  <c r="O1571" i="13"/>
  <c r="N1571" i="13"/>
  <c r="M1571" i="13"/>
  <c r="L1571" i="13"/>
  <c r="K1571" i="13"/>
  <c r="G1571" i="13"/>
  <c r="F1571" i="13"/>
  <c r="E1571" i="13"/>
  <c r="AB1570" i="13"/>
  <c r="AA1570" i="13"/>
  <c r="Z1570" i="13"/>
  <c r="Y1570" i="13"/>
  <c r="X1570" i="13"/>
  <c r="W1570" i="13"/>
  <c r="V1570" i="13"/>
  <c r="U1570" i="13"/>
  <c r="T1570" i="13"/>
  <c r="P1570" i="13"/>
  <c r="O1570" i="13"/>
  <c r="N1570" i="13"/>
  <c r="M1570" i="13"/>
  <c r="L1570" i="13"/>
  <c r="K1570" i="13"/>
  <c r="AB1501" i="13"/>
  <c r="AA1501" i="13"/>
  <c r="Z1501" i="13"/>
  <c r="Y1501" i="13"/>
  <c r="X1501" i="13"/>
  <c r="W1501" i="13"/>
  <c r="V1501" i="13"/>
  <c r="U1501" i="13"/>
  <c r="T1501" i="13"/>
  <c r="P1501" i="13"/>
  <c r="O1501" i="13"/>
  <c r="N1501" i="13"/>
  <c r="M1501" i="13"/>
  <c r="L1501" i="13"/>
  <c r="K1501" i="13"/>
  <c r="AB1500" i="13"/>
  <c r="AA1500" i="13"/>
  <c r="Z1500" i="13"/>
  <c r="Y1500" i="13"/>
  <c r="X1500" i="13"/>
  <c r="W1500" i="13"/>
  <c r="V1500" i="13"/>
  <c r="U1500" i="13"/>
  <c r="T1500" i="13"/>
  <c r="P1500" i="13"/>
  <c r="O1500" i="13"/>
  <c r="N1500" i="13"/>
  <c r="M1500" i="13"/>
  <c r="L1500" i="13"/>
  <c r="K1500" i="13"/>
  <c r="G1500" i="13"/>
  <c r="F1500" i="13"/>
  <c r="E1500" i="13"/>
  <c r="D1500" i="13"/>
  <c r="AB1499" i="13"/>
  <c r="AA1499" i="13"/>
  <c r="Z1499" i="13"/>
  <c r="Y1499" i="13"/>
  <c r="X1499" i="13"/>
  <c r="W1499" i="13"/>
  <c r="V1499" i="13"/>
  <c r="U1499" i="13"/>
  <c r="T1499" i="13"/>
  <c r="P1499" i="13"/>
  <c r="O1499" i="13"/>
  <c r="N1499" i="13"/>
  <c r="M1499" i="13"/>
  <c r="L1499" i="13"/>
  <c r="K1499" i="13"/>
  <c r="AB1429" i="13"/>
  <c r="AA1429" i="13"/>
  <c r="Z1429" i="13"/>
  <c r="Y1429" i="13"/>
  <c r="X1429" i="13"/>
  <c r="W1429" i="13"/>
  <c r="V1429" i="13"/>
  <c r="U1429" i="13"/>
  <c r="T1429" i="13"/>
  <c r="P1429" i="13"/>
  <c r="O1429" i="13"/>
  <c r="N1429" i="13"/>
  <c r="M1429" i="13"/>
  <c r="L1429" i="13"/>
  <c r="K1429" i="13"/>
  <c r="G1429" i="13"/>
  <c r="AB1428" i="13"/>
  <c r="AA1428" i="13"/>
  <c r="Z1428" i="13"/>
  <c r="Y1428" i="13"/>
  <c r="X1428" i="13"/>
  <c r="W1428" i="13"/>
  <c r="V1428" i="13"/>
  <c r="U1428" i="13"/>
  <c r="T1428" i="13"/>
  <c r="P1428" i="13"/>
  <c r="O1428" i="13"/>
  <c r="N1428" i="13"/>
  <c r="M1428" i="13"/>
  <c r="L1428" i="13"/>
  <c r="K1428" i="13"/>
  <c r="G1428" i="13"/>
  <c r="F1428" i="13"/>
  <c r="E1428" i="13"/>
  <c r="D1428" i="13"/>
  <c r="AB1427" i="13"/>
  <c r="AA1427" i="13"/>
  <c r="Z1427" i="13"/>
  <c r="Y1427" i="13"/>
  <c r="X1427" i="13"/>
  <c r="W1427" i="13"/>
  <c r="V1427" i="13"/>
  <c r="U1427" i="13"/>
  <c r="T1427" i="13"/>
  <c r="P1427" i="13"/>
  <c r="O1427" i="13"/>
  <c r="N1427" i="13"/>
  <c r="M1427" i="13"/>
  <c r="L1427" i="13"/>
  <c r="K1427" i="13"/>
  <c r="AB1357" i="13"/>
  <c r="AA1357" i="13"/>
  <c r="Z1357" i="13"/>
  <c r="Y1357" i="13"/>
  <c r="X1357" i="13"/>
  <c r="W1357" i="13"/>
  <c r="V1357" i="13"/>
  <c r="U1357" i="13"/>
  <c r="T1357" i="13"/>
  <c r="P1357" i="13"/>
  <c r="O1357" i="13"/>
  <c r="N1357" i="13"/>
  <c r="M1357" i="13"/>
  <c r="L1357" i="13"/>
  <c r="K1357" i="13"/>
  <c r="G1357" i="13"/>
  <c r="AB1356" i="13"/>
  <c r="AA1356" i="13"/>
  <c r="Z1356" i="13"/>
  <c r="Y1356" i="13"/>
  <c r="X1356" i="13"/>
  <c r="W1356" i="13"/>
  <c r="V1356" i="13"/>
  <c r="U1356" i="13"/>
  <c r="T1356" i="13"/>
  <c r="P1356" i="13"/>
  <c r="O1356" i="13"/>
  <c r="N1356" i="13"/>
  <c r="M1356" i="13"/>
  <c r="L1356" i="13"/>
  <c r="K1356" i="13"/>
  <c r="G1356" i="13"/>
  <c r="F1356" i="13"/>
  <c r="E1356" i="13"/>
  <c r="D1356" i="13"/>
  <c r="AB1355" i="13"/>
  <c r="AA1355" i="13"/>
  <c r="Z1355" i="13"/>
  <c r="Y1355" i="13"/>
  <c r="X1355" i="13"/>
  <c r="W1355" i="13"/>
  <c r="V1355" i="13"/>
  <c r="U1355" i="13"/>
  <c r="T1355" i="13"/>
  <c r="P1355" i="13"/>
  <c r="O1355" i="13"/>
  <c r="N1355" i="13"/>
  <c r="M1355" i="13"/>
  <c r="L1355" i="13"/>
  <c r="K1355" i="13"/>
  <c r="AB1286" i="13"/>
  <c r="AA1286" i="13"/>
  <c r="Z1286" i="13"/>
  <c r="Y1286" i="13"/>
  <c r="X1286" i="13"/>
  <c r="W1286" i="13"/>
  <c r="V1286" i="13"/>
  <c r="U1286" i="13"/>
  <c r="T1286" i="13"/>
  <c r="P1286" i="13"/>
  <c r="O1286" i="13"/>
  <c r="N1286" i="13"/>
  <c r="M1286" i="13"/>
  <c r="L1286" i="13"/>
  <c r="K1286" i="13"/>
  <c r="G1286" i="13"/>
  <c r="AB1285" i="13"/>
  <c r="AA1285" i="13"/>
  <c r="Z1285" i="13"/>
  <c r="Y1285" i="13"/>
  <c r="X1285" i="13"/>
  <c r="W1285" i="13"/>
  <c r="V1285" i="13"/>
  <c r="U1285" i="13"/>
  <c r="T1285" i="13"/>
  <c r="P1285" i="13"/>
  <c r="O1285" i="13"/>
  <c r="N1285" i="13"/>
  <c r="M1285" i="13"/>
  <c r="L1285" i="13"/>
  <c r="K1285" i="13"/>
  <c r="G1285" i="13"/>
  <c r="F1285" i="13"/>
  <c r="E1285" i="13"/>
  <c r="D1285" i="13"/>
  <c r="AB1284" i="13"/>
  <c r="AA1284" i="13"/>
  <c r="Z1284" i="13"/>
  <c r="Y1284" i="13"/>
  <c r="X1284" i="13"/>
  <c r="W1284" i="13"/>
  <c r="V1284" i="13"/>
  <c r="U1284" i="13"/>
  <c r="T1284" i="13"/>
  <c r="P1284" i="13"/>
  <c r="O1284" i="13"/>
  <c r="N1284" i="13"/>
  <c r="M1284" i="13"/>
  <c r="L1284" i="13"/>
  <c r="K1284" i="13"/>
  <c r="AB1215" i="13"/>
  <c r="AA1215" i="13"/>
  <c r="Z1215" i="13"/>
  <c r="Y1215" i="13"/>
  <c r="X1215" i="13"/>
  <c r="W1215" i="13"/>
  <c r="V1215" i="13"/>
  <c r="U1215" i="13"/>
  <c r="T1215" i="13"/>
  <c r="P1215" i="13"/>
  <c r="O1215" i="13"/>
  <c r="N1215" i="13"/>
  <c r="M1215" i="13"/>
  <c r="L1215" i="13"/>
  <c r="K1215" i="13"/>
  <c r="G1215" i="13"/>
  <c r="AB1214" i="13"/>
  <c r="AA1214" i="13"/>
  <c r="Z1214" i="13"/>
  <c r="Y1214" i="13"/>
  <c r="X1214" i="13"/>
  <c r="W1214" i="13"/>
  <c r="V1214" i="13"/>
  <c r="U1214" i="13"/>
  <c r="T1214" i="13"/>
  <c r="P1214" i="13"/>
  <c r="O1214" i="13"/>
  <c r="N1214" i="13"/>
  <c r="M1214" i="13"/>
  <c r="L1214" i="13"/>
  <c r="K1214" i="13"/>
  <c r="G1214" i="13"/>
  <c r="F1214" i="13"/>
  <c r="E1214" i="13"/>
  <c r="AB1213" i="13"/>
  <c r="AA1213" i="13"/>
  <c r="Z1213" i="13"/>
  <c r="Y1213" i="13"/>
  <c r="X1213" i="13"/>
  <c r="W1213" i="13"/>
  <c r="V1213" i="13"/>
  <c r="U1213" i="13"/>
  <c r="T1213" i="13"/>
  <c r="P1213" i="13"/>
  <c r="O1213" i="13"/>
  <c r="N1213" i="13"/>
  <c r="M1213" i="13"/>
  <c r="L1213" i="13"/>
  <c r="K1213" i="13"/>
  <c r="AB1142" i="13"/>
  <c r="AA1142" i="13"/>
  <c r="Z1142" i="13"/>
  <c r="Y1142" i="13"/>
  <c r="X1142" i="13"/>
  <c r="W1142" i="13"/>
  <c r="V1142" i="13"/>
  <c r="U1142" i="13"/>
  <c r="T1142" i="13"/>
  <c r="P1142" i="13"/>
  <c r="O1142" i="13"/>
  <c r="N1142" i="13"/>
  <c r="M1142" i="13"/>
  <c r="L1142" i="13"/>
  <c r="K1142" i="13"/>
  <c r="G1142" i="13"/>
  <c r="AB1141" i="13"/>
  <c r="AA1141" i="13"/>
  <c r="Z1141" i="13"/>
  <c r="Y1141" i="13"/>
  <c r="X1141" i="13"/>
  <c r="W1141" i="13"/>
  <c r="V1141" i="13"/>
  <c r="U1141" i="13"/>
  <c r="T1141" i="13"/>
  <c r="P1141" i="13"/>
  <c r="O1141" i="13"/>
  <c r="N1141" i="13"/>
  <c r="M1141" i="13"/>
  <c r="L1141" i="13"/>
  <c r="K1141" i="13"/>
  <c r="G1141" i="13"/>
  <c r="F1141" i="13"/>
  <c r="E1141" i="13"/>
  <c r="D1141" i="13"/>
  <c r="AB1140" i="13"/>
  <c r="AA1140" i="13"/>
  <c r="Z1140" i="13"/>
  <c r="Y1140" i="13"/>
  <c r="X1140" i="13"/>
  <c r="W1140" i="13"/>
  <c r="V1140" i="13"/>
  <c r="U1140" i="13"/>
  <c r="T1140" i="13"/>
  <c r="P1140" i="13"/>
  <c r="O1140" i="13"/>
  <c r="N1140" i="13"/>
  <c r="M1140" i="13"/>
  <c r="L1140" i="13"/>
  <c r="K1140" i="13"/>
  <c r="AB1073" i="13"/>
  <c r="AA1073" i="13"/>
  <c r="Z1073" i="13"/>
  <c r="Y1073" i="13"/>
  <c r="X1073" i="13"/>
  <c r="W1073" i="13"/>
  <c r="V1073" i="13"/>
  <c r="U1073" i="13"/>
  <c r="T1073" i="13"/>
  <c r="P1073" i="13"/>
  <c r="O1073" i="13"/>
  <c r="N1073" i="13"/>
  <c r="M1073" i="13"/>
  <c r="L1073" i="13"/>
  <c r="K1073" i="13"/>
  <c r="G1073" i="13"/>
  <c r="AB1072" i="13"/>
  <c r="AA1072" i="13"/>
  <c r="Z1072" i="13"/>
  <c r="Y1072" i="13"/>
  <c r="X1072" i="13"/>
  <c r="W1072" i="13"/>
  <c r="V1072" i="13"/>
  <c r="U1072" i="13"/>
  <c r="T1072" i="13"/>
  <c r="P1072" i="13"/>
  <c r="O1072" i="13"/>
  <c r="N1072" i="13"/>
  <c r="M1072" i="13"/>
  <c r="L1072" i="13"/>
  <c r="K1072" i="13"/>
  <c r="G1072" i="13"/>
  <c r="F1072" i="13"/>
  <c r="E1072" i="13"/>
  <c r="D1072" i="13"/>
  <c r="AB1071" i="13"/>
  <c r="AA1071" i="13"/>
  <c r="Z1071" i="13"/>
  <c r="Y1071" i="13"/>
  <c r="X1071" i="13"/>
  <c r="W1071" i="13"/>
  <c r="V1071" i="13"/>
  <c r="U1071" i="13"/>
  <c r="T1071" i="13"/>
  <c r="P1071" i="13"/>
  <c r="O1071" i="13"/>
  <c r="N1071" i="13"/>
  <c r="M1071" i="13"/>
  <c r="L1071" i="13"/>
  <c r="K1071" i="13"/>
  <c r="AB1001" i="13"/>
  <c r="AA1001" i="13"/>
  <c r="Z1001" i="13"/>
  <c r="Y1001" i="13"/>
  <c r="X1001" i="13"/>
  <c r="W1001" i="13"/>
  <c r="V1001" i="13"/>
  <c r="U1001" i="13"/>
  <c r="T1001" i="13"/>
  <c r="P1001" i="13"/>
  <c r="O1001" i="13"/>
  <c r="N1001" i="13"/>
  <c r="M1001" i="13"/>
  <c r="L1001" i="13"/>
  <c r="K1001" i="13"/>
  <c r="G1001" i="13"/>
  <c r="AB1000" i="13"/>
  <c r="AA1000" i="13"/>
  <c r="Z1000" i="13"/>
  <c r="Y1000" i="13"/>
  <c r="X1000" i="13"/>
  <c r="W1000" i="13"/>
  <c r="V1000" i="13"/>
  <c r="U1000" i="13"/>
  <c r="T1000" i="13"/>
  <c r="P1000" i="13"/>
  <c r="O1000" i="13"/>
  <c r="N1000" i="13"/>
  <c r="M1000" i="13"/>
  <c r="L1000" i="13"/>
  <c r="K1000" i="13"/>
  <c r="G1000" i="13"/>
  <c r="F1000" i="13"/>
  <c r="E1000" i="13"/>
  <c r="D1000" i="13"/>
  <c r="AB999" i="13"/>
  <c r="AA999" i="13"/>
  <c r="Z999" i="13"/>
  <c r="Y999" i="13"/>
  <c r="X999" i="13"/>
  <c r="W999" i="13"/>
  <c r="V999" i="13"/>
  <c r="U999" i="13"/>
  <c r="T999" i="13"/>
  <c r="P999" i="13"/>
  <c r="O999" i="13"/>
  <c r="N999" i="13"/>
  <c r="M999" i="13"/>
  <c r="L999" i="13"/>
  <c r="K999" i="13"/>
  <c r="AB929" i="13"/>
  <c r="AA929" i="13"/>
  <c r="Z929" i="13"/>
  <c r="Y929" i="13"/>
  <c r="X929" i="13"/>
  <c r="W929" i="13"/>
  <c r="V929" i="13"/>
  <c r="U929" i="13"/>
  <c r="T929" i="13"/>
  <c r="P929" i="13"/>
  <c r="O929" i="13"/>
  <c r="N929" i="13"/>
  <c r="M929" i="13"/>
  <c r="L929" i="13"/>
  <c r="K929" i="13"/>
  <c r="G929" i="13"/>
  <c r="AB928" i="13"/>
  <c r="AA928" i="13"/>
  <c r="Z928" i="13"/>
  <c r="Y928" i="13"/>
  <c r="X928" i="13"/>
  <c r="W928" i="13"/>
  <c r="V928" i="13"/>
  <c r="U928" i="13"/>
  <c r="T928" i="13"/>
  <c r="P928" i="13"/>
  <c r="O928" i="13"/>
  <c r="N928" i="13"/>
  <c r="M928" i="13"/>
  <c r="L928" i="13"/>
  <c r="K928" i="13"/>
  <c r="G928" i="13"/>
  <c r="F928" i="13"/>
  <c r="E928" i="13"/>
  <c r="AB927" i="13"/>
  <c r="AA927" i="13"/>
  <c r="Z927" i="13"/>
  <c r="Y927" i="13"/>
  <c r="X927" i="13"/>
  <c r="W927" i="13"/>
  <c r="V927" i="13"/>
  <c r="U927" i="13"/>
  <c r="T927" i="13"/>
  <c r="P927" i="13"/>
  <c r="O927" i="13"/>
  <c r="N927" i="13"/>
  <c r="M927" i="13"/>
  <c r="L927" i="13"/>
  <c r="K927" i="13"/>
  <c r="AB857" i="13"/>
  <c r="AA857" i="13"/>
  <c r="Z857" i="13"/>
  <c r="Y857" i="13"/>
  <c r="X857" i="13"/>
  <c r="W857" i="13"/>
  <c r="V857" i="13"/>
  <c r="U857" i="13"/>
  <c r="T857" i="13"/>
  <c r="P857" i="13"/>
  <c r="O857" i="13"/>
  <c r="N857" i="13"/>
  <c r="M857" i="13"/>
  <c r="L857" i="13"/>
  <c r="K857" i="13"/>
  <c r="G857" i="13"/>
  <c r="AB856" i="13"/>
  <c r="AA856" i="13"/>
  <c r="Z856" i="13"/>
  <c r="Y856" i="13"/>
  <c r="X856" i="13"/>
  <c r="W856" i="13"/>
  <c r="V856" i="13"/>
  <c r="U856" i="13"/>
  <c r="T856" i="13"/>
  <c r="P856" i="13"/>
  <c r="O856" i="13"/>
  <c r="N856" i="13"/>
  <c r="M856" i="13"/>
  <c r="L856" i="13"/>
  <c r="K856" i="13"/>
  <c r="G856" i="13"/>
  <c r="F856" i="13"/>
  <c r="AB855" i="13"/>
  <c r="AA855" i="13"/>
  <c r="Z855" i="13"/>
  <c r="Y855" i="13"/>
  <c r="X855" i="13"/>
  <c r="W855" i="13"/>
  <c r="V855" i="13"/>
  <c r="U855" i="13"/>
  <c r="T855" i="13"/>
  <c r="P855" i="13"/>
  <c r="O855" i="13"/>
  <c r="N855" i="13"/>
  <c r="M855" i="13"/>
  <c r="L855" i="13"/>
  <c r="K855" i="13"/>
  <c r="AB785" i="13"/>
  <c r="AA785" i="13"/>
  <c r="Z785" i="13"/>
  <c r="Y785" i="13"/>
  <c r="X785" i="13"/>
  <c r="W785" i="13"/>
  <c r="V785" i="13"/>
  <c r="U785" i="13"/>
  <c r="T785" i="13"/>
  <c r="P785" i="13"/>
  <c r="O785" i="13"/>
  <c r="N785" i="13"/>
  <c r="M785" i="13"/>
  <c r="G785" i="13"/>
  <c r="AB784" i="13"/>
  <c r="AA784" i="13"/>
  <c r="Z784" i="13"/>
  <c r="Y784" i="13"/>
  <c r="X784" i="13"/>
  <c r="W784" i="13"/>
  <c r="V784" i="13"/>
  <c r="U784" i="13"/>
  <c r="T784" i="13"/>
  <c r="P784" i="13"/>
  <c r="O784" i="13"/>
  <c r="N784" i="13"/>
  <c r="M784" i="13"/>
  <c r="L784" i="13"/>
  <c r="K784" i="13"/>
  <c r="G784" i="13"/>
  <c r="F784" i="13"/>
  <c r="E784" i="13"/>
  <c r="AB783" i="13"/>
  <c r="AA783" i="13"/>
  <c r="Z783" i="13"/>
  <c r="Y783" i="13"/>
  <c r="X783" i="13"/>
  <c r="W783" i="13"/>
  <c r="V783" i="13"/>
  <c r="U783" i="13"/>
  <c r="T783" i="13"/>
  <c r="P783" i="13"/>
  <c r="O783" i="13"/>
  <c r="N783" i="13"/>
  <c r="M783" i="13"/>
  <c r="L783" i="13"/>
  <c r="K783" i="13"/>
  <c r="AB718" i="13"/>
  <c r="AA718" i="13"/>
  <c r="Z718" i="13"/>
  <c r="Y718" i="13"/>
  <c r="X718" i="13"/>
  <c r="W718" i="13"/>
  <c r="V718" i="13"/>
  <c r="U718" i="13"/>
  <c r="T718" i="13"/>
  <c r="P718" i="13"/>
  <c r="O718" i="13"/>
  <c r="N718" i="13"/>
  <c r="M718" i="13"/>
  <c r="L718" i="13"/>
  <c r="G718" i="13"/>
  <c r="AB717" i="13"/>
  <c r="AA717" i="13"/>
  <c r="Z717" i="13"/>
  <c r="Y717" i="13"/>
  <c r="X717" i="13"/>
  <c r="W717" i="13"/>
  <c r="V717" i="13"/>
  <c r="U717" i="13"/>
  <c r="T717" i="13"/>
  <c r="P717" i="13"/>
  <c r="O717" i="13"/>
  <c r="N717" i="13"/>
  <c r="M717" i="13"/>
  <c r="L717" i="13"/>
  <c r="K717" i="13"/>
  <c r="G717" i="13"/>
  <c r="F717" i="13"/>
  <c r="E717" i="13"/>
  <c r="AB716" i="13"/>
  <c r="AA716" i="13"/>
  <c r="Z716" i="13"/>
  <c r="Y716" i="13"/>
  <c r="X716" i="13"/>
  <c r="W716" i="13"/>
  <c r="V716" i="13"/>
  <c r="U716" i="13"/>
  <c r="T716" i="13"/>
  <c r="P716" i="13"/>
  <c r="O716" i="13"/>
  <c r="N716" i="13"/>
  <c r="M716" i="13"/>
  <c r="L716" i="13"/>
  <c r="K716" i="13"/>
  <c r="AB646" i="13"/>
  <c r="AA646" i="13"/>
  <c r="Z646" i="13"/>
  <c r="Y646" i="13"/>
  <c r="X646" i="13"/>
  <c r="W646" i="13"/>
  <c r="V646" i="13"/>
  <c r="U646" i="13"/>
  <c r="T646" i="13"/>
  <c r="P646" i="13"/>
  <c r="O646" i="13"/>
  <c r="N646" i="13"/>
  <c r="M646" i="13"/>
  <c r="L646" i="13"/>
  <c r="K646" i="13"/>
  <c r="G646" i="13"/>
  <c r="AB645" i="13"/>
  <c r="AA645" i="13"/>
  <c r="Z645" i="13"/>
  <c r="Y645" i="13"/>
  <c r="X645" i="13"/>
  <c r="W645" i="13"/>
  <c r="V645" i="13"/>
  <c r="U645" i="13"/>
  <c r="T645" i="13"/>
  <c r="P645" i="13"/>
  <c r="O645" i="13"/>
  <c r="N645" i="13"/>
  <c r="M645" i="13"/>
  <c r="L645" i="13"/>
  <c r="K645" i="13"/>
  <c r="J645" i="13"/>
  <c r="G645" i="13"/>
  <c r="F645" i="13"/>
  <c r="E645" i="13"/>
  <c r="D645" i="13"/>
  <c r="AB644" i="13"/>
  <c r="AA644" i="13"/>
  <c r="Z644" i="13"/>
  <c r="Y644" i="13"/>
  <c r="X644" i="13"/>
  <c r="W644" i="13"/>
  <c r="V644" i="13"/>
  <c r="U644" i="13"/>
  <c r="T644" i="13"/>
  <c r="P644" i="13"/>
  <c r="O644" i="13"/>
  <c r="N644" i="13"/>
  <c r="M644" i="13"/>
  <c r="L644" i="13"/>
  <c r="K644" i="13"/>
  <c r="G644" i="13"/>
  <c r="AB574" i="13"/>
  <c r="AA574" i="13"/>
  <c r="Z574" i="13"/>
  <c r="Y574" i="13"/>
  <c r="X574" i="13"/>
  <c r="W574" i="13"/>
  <c r="V574" i="13"/>
  <c r="U574" i="13"/>
  <c r="T574" i="13"/>
  <c r="P574" i="13"/>
  <c r="O574" i="13"/>
  <c r="N574" i="13"/>
  <c r="M574" i="13"/>
  <c r="L574" i="13"/>
  <c r="K574" i="13"/>
  <c r="G574" i="13"/>
  <c r="AB573" i="13"/>
  <c r="AA573" i="13"/>
  <c r="Z573" i="13"/>
  <c r="Y573" i="13"/>
  <c r="X573" i="13"/>
  <c r="W573" i="13"/>
  <c r="V573" i="13"/>
  <c r="U573" i="13"/>
  <c r="T573" i="13"/>
  <c r="P573" i="13"/>
  <c r="O573" i="13"/>
  <c r="N573" i="13"/>
  <c r="M573" i="13"/>
  <c r="L573" i="13"/>
  <c r="K573" i="13"/>
  <c r="G573" i="13"/>
  <c r="F573" i="13"/>
  <c r="E573" i="13"/>
  <c r="D573" i="13"/>
  <c r="AB572" i="13"/>
  <c r="AA572" i="13"/>
  <c r="Z572" i="13"/>
  <c r="Y572" i="13"/>
  <c r="X572" i="13"/>
  <c r="W572" i="13"/>
  <c r="V572" i="13"/>
  <c r="U572" i="13"/>
  <c r="T572" i="13"/>
  <c r="P572" i="13"/>
  <c r="O572" i="13"/>
  <c r="N572" i="13"/>
  <c r="M572" i="13"/>
  <c r="L572" i="13"/>
  <c r="K572" i="13"/>
  <c r="AB502" i="13"/>
  <c r="AA502" i="13"/>
  <c r="Z502" i="13"/>
  <c r="Y502" i="13"/>
  <c r="X502" i="13"/>
  <c r="W502" i="13"/>
  <c r="V502" i="13"/>
  <c r="U502" i="13"/>
  <c r="T502" i="13"/>
  <c r="P502" i="13"/>
  <c r="O502" i="13"/>
  <c r="N502" i="13"/>
  <c r="M502" i="13"/>
  <c r="L502" i="13"/>
  <c r="K502" i="13"/>
  <c r="G502" i="13"/>
  <c r="AB501" i="13"/>
  <c r="AA501" i="13"/>
  <c r="Z501" i="13"/>
  <c r="Y501" i="13"/>
  <c r="X501" i="13"/>
  <c r="W501" i="13"/>
  <c r="V501" i="13"/>
  <c r="U501" i="13"/>
  <c r="T501" i="13"/>
  <c r="P501" i="13"/>
  <c r="O501" i="13"/>
  <c r="N501" i="13"/>
  <c r="M501" i="13"/>
  <c r="L501" i="13"/>
  <c r="K501" i="13"/>
  <c r="G501" i="13"/>
  <c r="F501" i="13"/>
  <c r="E501" i="13"/>
  <c r="D501" i="13"/>
  <c r="AB500" i="13"/>
  <c r="AA500" i="13"/>
  <c r="Z500" i="13"/>
  <c r="Y500" i="13"/>
  <c r="X500" i="13"/>
  <c r="W500" i="13"/>
  <c r="V500" i="13"/>
  <c r="U500" i="13"/>
  <c r="T500" i="13"/>
  <c r="P500" i="13"/>
  <c r="O500" i="13"/>
  <c r="N500" i="13"/>
  <c r="M500" i="13"/>
  <c r="L500" i="13"/>
  <c r="K500" i="13"/>
  <c r="AB431" i="13"/>
  <c r="AA431" i="13"/>
  <c r="Z431" i="13"/>
  <c r="Y431" i="13"/>
  <c r="X431" i="13"/>
  <c r="W431" i="13"/>
  <c r="V431" i="13"/>
  <c r="U431" i="13"/>
  <c r="T431" i="13"/>
  <c r="P431" i="13"/>
  <c r="O431" i="13"/>
  <c r="N431" i="13"/>
  <c r="M431" i="13"/>
  <c r="L431" i="13"/>
  <c r="K431" i="13"/>
  <c r="G431" i="13"/>
  <c r="AB430" i="13"/>
  <c r="AA430" i="13"/>
  <c r="Z430" i="13"/>
  <c r="Y430" i="13"/>
  <c r="X430" i="13"/>
  <c r="W430" i="13"/>
  <c r="V430" i="13"/>
  <c r="U430" i="13"/>
  <c r="T430" i="13"/>
  <c r="P430" i="13"/>
  <c r="O430" i="13"/>
  <c r="N430" i="13"/>
  <c r="M430" i="13"/>
  <c r="L430" i="13"/>
  <c r="K430" i="13"/>
  <c r="G430" i="13"/>
  <c r="F430" i="13"/>
  <c r="D430" i="13"/>
  <c r="AB429" i="13"/>
  <c r="AA429" i="13"/>
  <c r="Z429" i="13"/>
  <c r="Y429" i="13"/>
  <c r="X429" i="13"/>
  <c r="W429" i="13"/>
  <c r="V429" i="13"/>
  <c r="U429" i="13"/>
  <c r="T429" i="13"/>
  <c r="P429" i="13"/>
  <c r="O429" i="13"/>
  <c r="N429" i="13"/>
  <c r="M429" i="13"/>
  <c r="L429" i="13"/>
  <c r="K429" i="13"/>
  <c r="AB360" i="13"/>
  <c r="AA360" i="13"/>
  <c r="Z360" i="13"/>
  <c r="Y360" i="13"/>
  <c r="X360" i="13"/>
  <c r="W360" i="13"/>
  <c r="V360" i="13"/>
  <c r="U360" i="13"/>
  <c r="T360" i="13"/>
  <c r="P360" i="13"/>
  <c r="O360" i="13"/>
  <c r="N360" i="13"/>
  <c r="M360" i="13"/>
  <c r="L360" i="13"/>
  <c r="K360" i="13"/>
  <c r="G360" i="13"/>
  <c r="AB359" i="13"/>
  <c r="AA359" i="13"/>
  <c r="Z359" i="13"/>
  <c r="Y359" i="13"/>
  <c r="X359" i="13"/>
  <c r="W359" i="13"/>
  <c r="V359" i="13"/>
  <c r="U359" i="13"/>
  <c r="T359" i="13"/>
  <c r="P359" i="13"/>
  <c r="O359" i="13"/>
  <c r="N359" i="13"/>
  <c r="M359" i="13"/>
  <c r="L359" i="13"/>
  <c r="K359" i="13"/>
  <c r="G359" i="13"/>
  <c r="F359" i="13"/>
  <c r="E359" i="13"/>
  <c r="D359" i="13"/>
  <c r="AB358" i="13"/>
  <c r="AA358" i="13"/>
  <c r="Z358" i="13"/>
  <c r="Y358" i="13"/>
  <c r="X358" i="13"/>
  <c r="W358" i="13"/>
  <c r="V358" i="13"/>
  <c r="U358" i="13"/>
  <c r="T358" i="13"/>
  <c r="P358" i="13"/>
  <c r="O358" i="13"/>
  <c r="N358" i="13"/>
  <c r="M358" i="13"/>
  <c r="L358" i="13"/>
  <c r="K358" i="13"/>
  <c r="AB289" i="13"/>
  <c r="AA289" i="13"/>
  <c r="Z289" i="13"/>
  <c r="Y289" i="13"/>
  <c r="X289" i="13"/>
  <c r="W289" i="13"/>
  <c r="V289" i="13"/>
  <c r="U289" i="13"/>
  <c r="T289" i="13"/>
  <c r="P289" i="13"/>
  <c r="O289" i="13"/>
  <c r="N289" i="13"/>
  <c r="M289" i="13"/>
  <c r="L289" i="13"/>
  <c r="K289" i="13"/>
  <c r="G289" i="13"/>
  <c r="AB288" i="13"/>
  <c r="AA288" i="13"/>
  <c r="Z288" i="13"/>
  <c r="Y288" i="13"/>
  <c r="X288" i="13"/>
  <c r="W288" i="13"/>
  <c r="V288" i="13"/>
  <c r="U288" i="13"/>
  <c r="T288" i="13"/>
  <c r="P288" i="13"/>
  <c r="O288" i="13"/>
  <c r="N288" i="13"/>
  <c r="M288" i="13"/>
  <c r="L288" i="13"/>
  <c r="K288" i="13"/>
  <c r="G288" i="13"/>
  <c r="F288" i="13"/>
  <c r="E288" i="13"/>
  <c r="D288" i="13"/>
  <c r="AB287" i="13"/>
  <c r="AA287" i="13"/>
  <c r="Z287" i="13"/>
  <c r="Y287" i="13"/>
  <c r="X287" i="13"/>
  <c r="W287" i="13"/>
  <c r="V287" i="13"/>
  <c r="U287" i="13"/>
  <c r="T287" i="13"/>
  <c r="P287" i="13"/>
  <c r="O287" i="13"/>
  <c r="N287" i="13"/>
  <c r="M287" i="13"/>
  <c r="L287" i="13"/>
  <c r="K287" i="13"/>
  <c r="AB218" i="13"/>
  <c r="AA218" i="13"/>
  <c r="Z218" i="13"/>
  <c r="Y218" i="13"/>
  <c r="X218" i="13"/>
  <c r="W218" i="13"/>
  <c r="V218" i="13"/>
  <c r="U218" i="13"/>
  <c r="T218" i="13"/>
  <c r="P218" i="13"/>
  <c r="O218" i="13"/>
  <c r="N218" i="13"/>
  <c r="M218" i="13"/>
  <c r="L218" i="13"/>
  <c r="K218" i="13"/>
  <c r="G218" i="13"/>
  <c r="AB217" i="13"/>
  <c r="AA217" i="13"/>
  <c r="Z217" i="13"/>
  <c r="Y217" i="13"/>
  <c r="X217" i="13"/>
  <c r="W217" i="13"/>
  <c r="V217" i="13"/>
  <c r="U217" i="13"/>
  <c r="T217" i="13"/>
  <c r="P217" i="13"/>
  <c r="O217" i="13"/>
  <c r="N217" i="13"/>
  <c r="M217" i="13"/>
  <c r="L217" i="13"/>
  <c r="K217" i="13"/>
  <c r="G217" i="13"/>
  <c r="F217" i="13"/>
  <c r="E217" i="13"/>
  <c r="D217" i="13"/>
  <c r="AB216" i="13"/>
  <c r="AA216" i="13"/>
  <c r="Z216" i="13"/>
  <c r="Y216" i="13"/>
  <c r="X216" i="13"/>
  <c r="W216" i="13"/>
  <c r="V216" i="13"/>
  <c r="U216" i="13"/>
  <c r="T216" i="13"/>
  <c r="P216" i="13"/>
  <c r="O216" i="13"/>
  <c r="N216" i="13"/>
  <c r="M216" i="13"/>
  <c r="L216" i="13"/>
  <c r="K216" i="13"/>
  <c r="AB146" i="13"/>
  <c r="AA146" i="13"/>
  <c r="Z146" i="13"/>
  <c r="Y146" i="13"/>
  <c r="X146" i="13"/>
  <c r="W146" i="13"/>
  <c r="V146" i="13"/>
  <c r="U146" i="13"/>
  <c r="T146" i="13"/>
  <c r="P146" i="13"/>
  <c r="O146" i="13"/>
  <c r="N146" i="13"/>
  <c r="M146" i="13"/>
  <c r="L146" i="13"/>
  <c r="K146" i="13"/>
  <c r="G146" i="13"/>
  <c r="AB145" i="13"/>
  <c r="AA145" i="13"/>
  <c r="Z145" i="13"/>
  <c r="Y145" i="13"/>
  <c r="X145" i="13"/>
  <c r="W145" i="13"/>
  <c r="V145" i="13"/>
  <c r="U145" i="13"/>
  <c r="T145" i="13"/>
  <c r="P145" i="13"/>
  <c r="O145" i="13"/>
  <c r="N145" i="13"/>
  <c r="M145" i="13"/>
  <c r="L145" i="13"/>
  <c r="K145" i="13"/>
  <c r="G145" i="13"/>
  <c r="F145" i="13"/>
  <c r="E145" i="13"/>
  <c r="D145" i="13"/>
  <c r="AB144" i="13"/>
  <c r="AA144" i="13"/>
  <c r="Z144" i="13"/>
  <c r="Y144" i="13"/>
  <c r="X144" i="13"/>
  <c r="W144" i="13"/>
  <c r="V144" i="13"/>
  <c r="U144" i="13"/>
  <c r="T144" i="13"/>
  <c r="P144" i="13"/>
  <c r="O144" i="13"/>
  <c r="N144" i="13"/>
  <c r="M144" i="13"/>
  <c r="L144" i="13"/>
  <c r="K144" i="13"/>
  <c r="AB77" i="13"/>
  <c r="AA77" i="13"/>
  <c r="Z77" i="13"/>
  <c r="Y77" i="13"/>
  <c r="X77" i="13"/>
  <c r="W77" i="13"/>
  <c r="V77" i="13"/>
  <c r="U77" i="13"/>
  <c r="T77" i="13"/>
  <c r="G77" i="13"/>
  <c r="AB76" i="13"/>
  <c r="AA76" i="13"/>
  <c r="Z76" i="13"/>
  <c r="Y76" i="13"/>
  <c r="X76" i="13"/>
  <c r="W76" i="13"/>
  <c r="V76" i="13"/>
  <c r="U76" i="13"/>
  <c r="T76" i="13"/>
  <c r="P76" i="13"/>
  <c r="O76" i="13"/>
  <c r="N76" i="13"/>
  <c r="M76" i="13"/>
  <c r="L76" i="13"/>
  <c r="K76" i="13"/>
  <c r="G76" i="13"/>
  <c r="F76" i="13"/>
  <c r="E76" i="13"/>
  <c r="D76" i="13"/>
  <c r="AB75" i="13"/>
  <c r="AA75" i="13"/>
  <c r="Z75" i="13"/>
  <c r="Y75" i="13"/>
  <c r="X75" i="13"/>
  <c r="W75" i="13"/>
  <c r="V75" i="13"/>
  <c r="U75" i="13"/>
  <c r="T75" i="13"/>
  <c r="P75" i="13"/>
  <c r="O75" i="13"/>
  <c r="N75" i="13"/>
  <c r="M75" i="13"/>
  <c r="L75" i="13"/>
  <c r="K75" i="13"/>
  <c r="G4" i="13"/>
  <c r="F4" i="13"/>
  <c r="E4" i="13"/>
  <c r="D4" i="13"/>
  <c r="E648" i="55" l="1"/>
  <c r="F648" i="55"/>
  <c r="E653" i="55"/>
  <c r="F653" i="55"/>
  <c r="E676" i="55"/>
  <c r="F676" i="55"/>
  <c r="E686" i="55"/>
  <c r="F686" i="55"/>
  <c r="E1090" i="55"/>
  <c r="F1090" i="55"/>
  <c r="E1791" i="55"/>
  <c r="F1791" i="55"/>
  <c r="E1888" i="55"/>
  <c r="F1888" i="55"/>
  <c r="E172" i="55"/>
  <c r="F172" i="55"/>
  <c r="E468" i="55"/>
  <c r="F468" i="55"/>
  <c r="E800" i="55"/>
  <c r="F800" i="55"/>
  <c r="E851" i="55"/>
  <c r="F851" i="55"/>
  <c r="E865" i="55"/>
  <c r="F865" i="55"/>
  <c r="E908" i="55"/>
  <c r="F908" i="55"/>
  <c r="E1348" i="55"/>
  <c r="F1348" i="55"/>
  <c r="E1590" i="55"/>
  <c r="F1590" i="55"/>
  <c r="E1684" i="55"/>
  <c r="F1684" i="55"/>
  <c r="E1939" i="55"/>
  <c r="F1939" i="55"/>
  <c r="E2034" i="55"/>
  <c r="F2034" i="55"/>
  <c r="E2209" i="55"/>
  <c r="F2209" i="55"/>
  <c r="E222" i="55"/>
  <c r="F222" i="55"/>
  <c r="E393" i="55"/>
  <c r="F393" i="55"/>
  <c r="E526" i="55"/>
  <c r="F526" i="55"/>
  <c r="E552" i="55"/>
  <c r="F552" i="55"/>
  <c r="E841" i="55"/>
  <c r="F841" i="55"/>
  <c r="E1261" i="55"/>
  <c r="F1261" i="55"/>
  <c r="E1567" i="55"/>
  <c r="F1567" i="55"/>
  <c r="E1591" i="55"/>
  <c r="F1591" i="55"/>
  <c r="E1600" i="55"/>
  <c r="F1600" i="55"/>
  <c r="E1607" i="55"/>
  <c r="F1607" i="55"/>
  <c r="E2051" i="55"/>
  <c r="F2051" i="55"/>
  <c r="E130" i="55"/>
  <c r="F130" i="55"/>
  <c r="E476" i="55"/>
  <c r="F476" i="55"/>
  <c r="E529" i="55"/>
  <c r="F529" i="55"/>
  <c r="E589" i="55"/>
  <c r="F589" i="55"/>
  <c r="E988" i="55"/>
  <c r="F988" i="55"/>
  <c r="E1411" i="55"/>
  <c r="F1411" i="55"/>
  <c r="E2103" i="55"/>
  <c r="F2103" i="55"/>
  <c r="E2213" i="55"/>
  <c r="F2213" i="55"/>
  <c r="E246" i="55"/>
  <c r="F246" i="55"/>
  <c r="E343" i="55"/>
  <c r="F343" i="55"/>
  <c r="E346" i="55"/>
  <c r="F346" i="55"/>
  <c r="E659" i="55"/>
  <c r="F659" i="55"/>
  <c r="E775" i="55"/>
  <c r="F775" i="55"/>
  <c r="E808" i="55"/>
  <c r="F808" i="55"/>
  <c r="E846" i="55"/>
  <c r="F846" i="55"/>
  <c r="E1181" i="55"/>
  <c r="F1181" i="55"/>
  <c r="E1597" i="55"/>
  <c r="F1597" i="55"/>
  <c r="E1705" i="55"/>
  <c r="F1705" i="55"/>
  <c r="E1837" i="55"/>
  <c r="F1837" i="55"/>
  <c r="E2035" i="55"/>
  <c r="F2035" i="55"/>
  <c r="E716" i="55"/>
  <c r="F716" i="55"/>
  <c r="E802" i="55"/>
  <c r="F802" i="55"/>
  <c r="E929" i="55"/>
  <c r="F929" i="55"/>
  <c r="E1049" i="55"/>
  <c r="F1049" i="55"/>
  <c r="E1156" i="55"/>
  <c r="F1156" i="55"/>
  <c r="E1386" i="55"/>
  <c r="F1386" i="55"/>
  <c r="E1430" i="55"/>
  <c r="F1430" i="55"/>
  <c r="E1569" i="55"/>
  <c r="F1569" i="55"/>
  <c r="E1732" i="55"/>
  <c r="F1732" i="55"/>
  <c r="E1774" i="55"/>
  <c r="F1774" i="55"/>
  <c r="E2012" i="55"/>
  <c r="F2012" i="55"/>
  <c r="E2020" i="55"/>
  <c r="F2020" i="55"/>
  <c r="E2184" i="55"/>
  <c r="F2184" i="55"/>
  <c r="E268" i="55"/>
  <c r="F268" i="55"/>
  <c r="E583" i="55"/>
  <c r="F583" i="55"/>
  <c r="E835" i="55"/>
  <c r="F835" i="55"/>
  <c r="E994" i="55"/>
  <c r="F994" i="55"/>
  <c r="E1001" i="55"/>
  <c r="F1001" i="55"/>
  <c r="E1040" i="55"/>
  <c r="F1040" i="55"/>
  <c r="E1543" i="55"/>
  <c r="F1543" i="55"/>
  <c r="E2146" i="55"/>
  <c r="F2146" i="55"/>
  <c r="E18" i="55"/>
  <c r="F18" i="55"/>
  <c r="E103" i="55"/>
  <c r="F103" i="55"/>
  <c r="E175" i="55"/>
  <c r="F175" i="55"/>
  <c r="E288" i="55"/>
  <c r="F288" i="55"/>
  <c r="E492" i="55"/>
  <c r="F492" i="55"/>
  <c r="E884" i="55"/>
  <c r="F884" i="55"/>
  <c r="E1115" i="55"/>
  <c r="F1115" i="55"/>
  <c r="E1331" i="55"/>
  <c r="F1331" i="55"/>
  <c r="E2116" i="55"/>
  <c r="F2116" i="55"/>
  <c r="E2157" i="55"/>
  <c r="F2157" i="55"/>
  <c r="E163" i="55"/>
  <c r="F163" i="55"/>
  <c r="E258" i="55"/>
  <c r="F258" i="55"/>
  <c r="E518" i="55"/>
  <c r="F518" i="55"/>
  <c r="E522" i="55"/>
  <c r="F522" i="55"/>
  <c r="E680" i="55"/>
  <c r="F680" i="55"/>
  <c r="E806" i="55"/>
  <c r="F806" i="55"/>
  <c r="E1172" i="55"/>
  <c r="F1172" i="55"/>
  <c r="E1327" i="55"/>
  <c r="F1327" i="55"/>
  <c r="E1457" i="55"/>
  <c r="F1457" i="55"/>
  <c r="E1689" i="55"/>
  <c r="F1689" i="55"/>
  <c r="E1760" i="55"/>
  <c r="F1760" i="55"/>
  <c r="E1814" i="55"/>
  <c r="F1814" i="55"/>
  <c r="E1875" i="55"/>
  <c r="F1875" i="55"/>
  <c r="E1949" i="55"/>
  <c r="F1949" i="55"/>
  <c r="E2151" i="55"/>
  <c r="F2151" i="55"/>
  <c r="E2153" i="55"/>
  <c r="F2153" i="55"/>
  <c r="E248" i="55"/>
  <c r="F248" i="55"/>
  <c r="E266" i="55"/>
  <c r="F266" i="55"/>
  <c r="E301" i="55"/>
  <c r="F301" i="55"/>
  <c r="E338" i="55"/>
  <c r="F338" i="55"/>
  <c r="E657" i="55"/>
  <c r="F657" i="55"/>
  <c r="E995" i="55"/>
  <c r="F995" i="55"/>
  <c r="E1444" i="55"/>
  <c r="F1444" i="55"/>
  <c r="E1487" i="55"/>
  <c r="F1487" i="55"/>
  <c r="E1489" i="55"/>
  <c r="F1489" i="55"/>
  <c r="E1538" i="55"/>
  <c r="F1538" i="55"/>
  <c r="E1909" i="55"/>
  <c r="F1909" i="55"/>
  <c r="E21" i="55"/>
  <c r="F21" i="55"/>
  <c r="E65" i="55"/>
  <c r="F65" i="55"/>
  <c r="E131" i="55"/>
  <c r="F131" i="55"/>
  <c r="E366" i="55"/>
  <c r="F366" i="55"/>
  <c r="E448" i="55"/>
  <c r="F448" i="55"/>
  <c r="E497" i="55"/>
  <c r="F497" i="55"/>
  <c r="E809" i="55"/>
  <c r="F809" i="55"/>
  <c r="E1031" i="55"/>
  <c r="F1031" i="55"/>
  <c r="E1413" i="55"/>
  <c r="F1413" i="55"/>
  <c r="E1431" i="55"/>
  <c r="F1431" i="55"/>
  <c r="E1482" i="55"/>
  <c r="F1482" i="55"/>
  <c r="E1491" i="55"/>
  <c r="F1491" i="55"/>
  <c r="E1720" i="55"/>
  <c r="F1720" i="55"/>
  <c r="E1994" i="55"/>
  <c r="F1994" i="55"/>
  <c r="E2111" i="55"/>
  <c r="F2111" i="55"/>
  <c r="E119" i="55"/>
  <c r="F119" i="55"/>
  <c r="E520" i="55"/>
  <c r="F520" i="55"/>
  <c r="E1278" i="55"/>
  <c r="F1278" i="55"/>
  <c r="E1456" i="55"/>
  <c r="F1456" i="55"/>
  <c r="E1618" i="55"/>
  <c r="F1618" i="55"/>
  <c r="E1711" i="55"/>
  <c r="F1711" i="55"/>
  <c r="E1755" i="55"/>
  <c r="F1755" i="55"/>
  <c r="E1781" i="55"/>
  <c r="F1781" i="55"/>
  <c r="E1879" i="55"/>
  <c r="F1879" i="55"/>
  <c r="E1898" i="55"/>
  <c r="F1898" i="55"/>
  <c r="E1930" i="55"/>
  <c r="F1930" i="55"/>
  <c r="E2167" i="55"/>
  <c r="F2167" i="55"/>
  <c r="E57" i="55"/>
  <c r="F57" i="55"/>
  <c r="E167" i="55"/>
  <c r="F167" i="55"/>
  <c r="E259" i="55"/>
  <c r="F259" i="55"/>
  <c r="E760" i="55"/>
  <c r="F760" i="55"/>
  <c r="E798" i="55"/>
  <c r="F798" i="55"/>
  <c r="E813" i="55"/>
  <c r="F813" i="55"/>
  <c r="E935" i="55"/>
  <c r="F935" i="55"/>
  <c r="E1387" i="55"/>
  <c r="F1387" i="55"/>
  <c r="E1645" i="55"/>
  <c r="F1645" i="55"/>
  <c r="E168" i="55"/>
  <c r="F168" i="55"/>
  <c r="E173" i="55"/>
  <c r="F173" i="55"/>
  <c r="E367" i="55"/>
  <c r="F367" i="55"/>
  <c r="E546" i="55"/>
  <c r="F546" i="55"/>
  <c r="E756" i="55"/>
  <c r="F756" i="55"/>
  <c r="E912" i="55"/>
  <c r="F912" i="55"/>
  <c r="E1576" i="55"/>
  <c r="F1576" i="55"/>
  <c r="E1578" i="55"/>
  <c r="F1578" i="55"/>
  <c r="E1693" i="55"/>
  <c r="F1693" i="55"/>
  <c r="E1927" i="55"/>
  <c r="F1927" i="55"/>
  <c r="E40" i="55"/>
  <c r="F40" i="55"/>
  <c r="E125" i="55"/>
  <c r="F125" i="55"/>
  <c r="E339" i="55"/>
  <c r="F339" i="55"/>
  <c r="E361" i="55"/>
  <c r="F361" i="55"/>
  <c r="E418" i="55"/>
  <c r="F418" i="55"/>
  <c r="E419" i="55"/>
  <c r="F419" i="55"/>
  <c r="E709" i="55"/>
  <c r="F709" i="55"/>
  <c r="E805" i="55"/>
  <c r="F805" i="55"/>
  <c r="E861" i="55"/>
  <c r="F861" i="55"/>
  <c r="E1036" i="55"/>
  <c r="F1036" i="55"/>
  <c r="E1245" i="55"/>
  <c r="F1245" i="55"/>
  <c r="E1363" i="55"/>
  <c r="F1363" i="55"/>
  <c r="E1656" i="55"/>
  <c r="F1656" i="55"/>
  <c r="E1686" i="55"/>
  <c r="F1686" i="55"/>
  <c r="E1714" i="55"/>
  <c r="F1714" i="55"/>
  <c r="E1777" i="55"/>
  <c r="F1777" i="55"/>
  <c r="E460" i="55"/>
  <c r="F460" i="55"/>
  <c r="E551" i="55"/>
  <c r="F551" i="55"/>
  <c r="E570" i="55"/>
  <c r="F570" i="55"/>
  <c r="E698" i="55"/>
  <c r="F698" i="55"/>
  <c r="E826" i="55"/>
  <c r="F826" i="55"/>
  <c r="E864" i="55"/>
  <c r="F864" i="55"/>
  <c r="E1122" i="55"/>
  <c r="F1122" i="55"/>
  <c r="E1853" i="55"/>
  <c r="F1853" i="55"/>
  <c r="E1978" i="55"/>
  <c r="F1978" i="55"/>
  <c r="E2047" i="55"/>
  <c r="F2047" i="55"/>
  <c r="E2082" i="55"/>
  <c r="F2082" i="55"/>
  <c r="E16" i="55"/>
  <c r="F16" i="55"/>
  <c r="E98" i="55"/>
  <c r="F98" i="55"/>
  <c r="E238" i="55"/>
  <c r="F238" i="55"/>
  <c r="E314" i="55"/>
  <c r="F314" i="55"/>
  <c r="E712" i="55"/>
  <c r="F712" i="55"/>
  <c r="E784" i="55"/>
  <c r="F784" i="55"/>
  <c r="E869" i="55"/>
  <c r="F869" i="55"/>
  <c r="E894" i="55"/>
  <c r="F894" i="55"/>
  <c r="E1065" i="55"/>
  <c r="F1065" i="55"/>
  <c r="E1127" i="55"/>
  <c r="F1127" i="55"/>
  <c r="E1427" i="55"/>
  <c r="F1427" i="55"/>
  <c r="E1433" i="55"/>
  <c r="F1433" i="55"/>
  <c r="E1463" i="55"/>
  <c r="F1463" i="55"/>
  <c r="E1518" i="55"/>
  <c r="F1518" i="55"/>
  <c r="E1638" i="55"/>
  <c r="F1638" i="55"/>
  <c r="E1869" i="55"/>
  <c r="F1869" i="55"/>
  <c r="E1973" i="55"/>
  <c r="F1973" i="55"/>
  <c r="E27" i="55"/>
  <c r="F27" i="55"/>
  <c r="E62" i="55"/>
  <c r="F62" i="55"/>
  <c r="E280" i="55"/>
  <c r="F280" i="55"/>
  <c r="E303" i="55"/>
  <c r="F303" i="55"/>
  <c r="E666" i="55"/>
  <c r="F666" i="55"/>
  <c r="E1018" i="55"/>
  <c r="F1018" i="55"/>
  <c r="E1151" i="55"/>
  <c r="F1151" i="55"/>
  <c r="E1214" i="55"/>
  <c r="F1214" i="55"/>
  <c r="E1582" i="55"/>
  <c r="F1582" i="55"/>
  <c r="E1753" i="55"/>
  <c r="F1753" i="55"/>
  <c r="E2075" i="55"/>
  <c r="F2075" i="55"/>
  <c r="E2180" i="55"/>
  <c r="F2180" i="55"/>
  <c r="E6" i="55"/>
  <c r="F6" i="55"/>
  <c r="E85" i="55"/>
  <c r="F85" i="55"/>
  <c r="E1709" i="55"/>
  <c r="F1709" i="55"/>
  <c r="E1796" i="55"/>
  <c r="F1796" i="55"/>
  <c r="E1820" i="55"/>
  <c r="F1820" i="55"/>
  <c r="E2017" i="55"/>
  <c r="F2017" i="55"/>
  <c r="E23" i="55"/>
  <c r="F23" i="55"/>
  <c r="E206" i="55"/>
  <c r="F206" i="55"/>
  <c r="E485" i="55"/>
  <c r="F485" i="55"/>
  <c r="E693" i="55"/>
  <c r="F693" i="55"/>
  <c r="E952" i="55"/>
  <c r="F952" i="55"/>
  <c r="E963" i="55"/>
  <c r="F963" i="55"/>
  <c r="E985" i="55"/>
  <c r="F985" i="55"/>
  <c r="E1070" i="55"/>
  <c r="F1070" i="55"/>
  <c r="E1071" i="55"/>
  <c r="F1071" i="55"/>
  <c r="E1142" i="55"/>
  <c r="F1142" i="55"/>
  <c r="E1551" i="55"/>
  <c r="F1551" i="55"/>
  <c r="E1891" i="55"/>
  <c r="F1891" i="55"/>
  <c r="E1913" i="55"/>
  <c r="F1913" i="55"/>
  <c r="E209" i="55"/>
  <c r="F209" i="55"/>
  <c r="E365" i="55"/>
  <c r="F365" i="55"/>
  <c r="E461" i="55"/>
  <c r="F461" i="55"/>
  <c r="E555" i="55"/>
  <c r="F555" i="55"/>
  <c r="E718" i="55"/>
  <c r="F718" i="55"/>
  <c r="E811" i="55"/>
  <c r="F811" i="55"/>
  <c r="E1015" i="55"/>
  <c r="F1015" i="55"/>
  <c r="E1075" i="55"/>
  <c r="F1075" i="55"/>
  <c r="E1249" i="55"/>
  <c r="F1249" i="55"/>
  <c r="E1250" i="55"/>
  <c r="F1250" i="55"/>
  <c r="E1509" i="55"/>
  <c r="F1509" i="55"/>
  <c r="E2181" i="55"/>
  <c r="F2181" i="55"/>
  <c r="E2202" i="55"/>
  <c r="F2202" i="55"/>
  <c r="E427" i="55"/>
  <c r="F427" i="55"/>
  <c r="E545" i="55"/>
  <c r="F545" i="55"/>
  <c r="E664" i="55"/>
  <c r="F664" i="55"/>
  <c r="E799" i="55"/>
  <c r="F799" i="55"/>
  <c r="E825" i="55"/>
  <c r="F825" i="55"/>
  <c r="E875" i="55"/>
  <c r="F875" i="55"/>
  <c r="E1026" i="55"/>
  <c r="F1026" i="55"/>
  <c r="E1047" i="55"/>
  <c r="F1047" i="55"/>
  <c r="E1502" i="55"/>
  <c r="F1502" i="55"/>
  <c r="E1967" i="55"/>
  <c r="F1967" i="55"/>
  <c r="E1996" i="55"/>
  <c r="F1996" i="55"/>
  <c r="E2172" i="55"/>
  <c r="F2172" i="55"/>
  <c r="E134" i="55"/>
  <c r="F134" i="55"/>
  <c r="E309" i="55"/>
  <c r="F309" i="55"/>
  <c r="E753" i="55"/>
  <c r="F753" i="55"/>
  <c r="E762" i="55"/>
  <c r="F762" i="55"/>
  <c r="E1669" i="55"/>
  <c r="F1669" i="55"/>
  <c r="E1710" i="55"/>
  <c r="F1710" i="55"/>
  <c r="E1980" i="55"/>
  <c r="F1980" i="55"/>
  <c r="E145" i="55"/>
  <c r="F145" i="55"/>
  <c r="E469" i="55"/>
  <c r="F469" i="55"/>
  <c r="E779" i="55"/>
  <c r="F779" i="55"/>
  <c r="E793" i="55"/>
  <c r="F793" i="55"/>
  <c r="E942" i="55"/>
  <c r="F942" i="55"/>
  <c r="E1266" i="55"/>
  <c r="F1266" i="55"/>
  <c r="E1375" i="55"/>
  <c r="F1375" i="55"/>
  <c r="E1546" i="55"/>
  <c r="F1546" i="55"/>
  <c r="E1829" i="55"/>
  <c r="F1829" i="55"/>
  <c r="E2215" i="55"/>
  <c r="F2215" i="55"/>
  <c r="E244" i="55"/>
  <c r="F244" i="55"/>
  <c r="E420" i="55"/>
  <c r="F420" i="55"/>
  <c r="E441" i="55"/>
  <c r="F441" i="55"/>
  <c r="E538" i="55"/>
  <c r="F538" i="55"/>
  <c r="E889" i="55"/>
  <c r="F889" i="55"/>
  <c r="E916" i="55"/>
  <c r="F916" i="55"/>
  <c r="E1171" i="55"/>
  <c r="F1171" i="55"/>
  <c r="E1203" i="55"/>
  <c r="F1203" i="55"/>
  <c r="E1255" i="55"/>
  <c r="F1255" i="55"/>
  <c r="E1334" i="55"/>
  <c r="F1334" i="55"/>
  <c r="E1534" i="55"/>
  <c r="F1534" i="55"/>
  <c r="E1808" i="55"/>
  <c r="F1808" i="55"/>
  <c r="E1942" i="55"/>
  <c r="F1942" i="55"/>
  <c r="E87" i="55"/>
  <c r="F87" i="55"/>
  <c r="E218" i="55"/>
  <c r="F218" i="55"/>
  <c r="E542" i="55"/>
  <c r="F542" i="55"/>
  <c r="E665" i="55"/>
  <c r="F665" i="55"/>
  <c r="E887" i="55"/>
  <c r="F887" i="55"/>
  <c r="E958" i="55"/>
  <c r="F958" i="55"/>
  <c r="E1005" i="55"/>
  <c r="F1005" i="55"/>
  <c r="E1263" i="55"/>
  <c r="F1263" i="55"/>
  <c r="E1324" i="55"/>
  <c r="F1324" i="55"/>
  <c r="E1505" i="55"/>
  <c r="F1505" i="55"/>
  <c r="E1628" i="55"/>
  <c r="F1628" i="55"/>
  <c r="E1696" i="55"/>
  <c r="F1696" i="55"/>
  <c r="E1801" i="55"/>
  <c r="F1801" i="55"/>
  <c r="E1977" i="55"/>
  <c r="F1977" i="55"/>
  <c r="E2037" i="55"/>
  <c r="F2037" i="55"/>
  <c r="E2131" i="55"/>
  <c r="F2131" i="55"/>
  <c r="E49" i="55"/>
  <c r="F49" i="55"/>
  <c r="E362" i="55"/>
  <c r="F362" i="55"/>
  <c r="E471" i="55"/>
  <c r="F471" i="55"/>
  <c r="E535" i="55"/>
  <c r="F535" i="55"/>
  <c r="E582" i="55"/>
  <c r="F582" i="55"/>
  <c r="E752" i="55"/>
  <c r="F752" i="55"/>
  <c r="E848" i="55"/>
  <c r="F848" i="55"/>
  <c r="E885" i="55"/>
  <c r="F885" i="55"/>
  <c r="E1321" i="55"/>
  <c r="F1321" i="55"/>
  <c r="E1382" i="55"/>
  <c r="F1382" i="55"/>
  <c r="E193" i="55"/>
  <c r="F193" i="55"/>
  <c r="E234" i="55"/>
  <c r="F234" i="55"/>
  <c r="E452" i="55"/>
  <c r="F452" i="55"/>
  <c r="E1209" i="55"/>
  <c r="F1209" i="55"/>
  <c r="E1391" i="55"/>
  <c r="F1391" i="55"/>
  <c r="E1437" i="55"/>
  <c r="F1437" i="55"/>
  <c r="E1680" i="55"/>
  <c r="F1680" i="55"/>
  <c r="E1793" i="55"/>
  <c r="F1793" i="55"/>
  <c r="E1878" i="55"/>
  <c r="F1878" i="55"/>
  <c r="E1903" i="55"/>
  <c r="F1903" i="55"/>
  <c r="E25" i="55"/>
  <c r="F25" i="55"/>
  <c r="E457" i="55"/>
  <c r="F457" i="55"/>
  <c r="E631" i="55"/>
  <c r="F631" i="55"/>
  <c r="E717" i="55"/>
  <c r="F717" i="55"/>
  <c r="E1042" i="55"/>
  <c r="F1042" i="55"/>
  <c r="E1146" i="55"/>
  <c r="F1146" i="55"/>
  <c r="E1338" i="55"/>
  <c r="F1338" i="55"/>
  <c r="E1887" i="55"/>
  <c r="F1887" i="55"/>
  <c r="E2040" i="55"/>
  <c r="F2040" i="55"/>
  <c r="E481" i="55"/>
  <c r="F481" i="55"/>
  <c r="E710" i="55"/>
  <c r="F710" i="55"/>
  <c r="E1064" i="55"/>
  <c r="F1064" i="55"/>
  <c r="E1196" i="55"/>
  <c r="F1196" i="55"/>
  <c r="E1365" i="55"/>
  <c r="F1365" i="55"/>
  <c r="E1586" i="55"/>
  <c r="F1586" i="55"/>
  <c r="E2011" i="55"/>
  <c r="F2011" i="55"/>
  <c r="E2165" i="55"/>
  <c r="F2165" i="55"/>
  <c r="E2171" i="55"/>
  <c r="F2171" i="55"/>
  <c r="E174" i="55"/>
  <c r="F174" i="55"/>
  <c r="E195" i="55"/>
  <c r="F195" i="55"/>
  <c r="E226" i="55"/>
  <c r="F226" i="55"/>
  <c r="E670" i="55"/>
  <c r="F670" i="55"/>
  <c r="E741" i="55"/>
  <c r="F741" i="55"/>
  <c r="E987" i="55"/>
  <c r="F987" i="55"/>
  <c r="E1345" i="55"/>
  <c r="F1345" i="55"/>
  <c r="E1420" i="55"/>
  <c r="F1420" i="55"/>
  <c r="E1625" i="55"/>
  <c r="F1625" i="55"/>
  <c r="E1918" i="55"/>
  <c r="F1918" i="55"/>
  <c r="E2187" i="55"/>
  <c r="F2187" i="55"/>
  <c r="E201" i="55"/>
  <c r="F201" i="55"/>
  <c r="E342" i="55"/>
  <c r="F342" i="55"/>
  <c r="E446" i="55"/>
  <c r="F446" i="55"/>
  <c r="E705" i="55"/>
  <c r="F705" i="55"/>
  <c r="E858" i="55"/>
  <c r="F858" i="55"/>
  <c r="E940" i="55"/>
  <c r="F940" i="55"/>
  <c r="E977" i="55"/>
  <c r="F977" i="55"/>
  <c r="E1797" i="55"/>
  <c r="F1797" i="55"/>
  <c r="E1849" i="55"/>
  <c r="F1849" i="55"/>
  <c r="E1876" i="55"/>
  <c r="F1876" i="55"/>
  <c r="E1975" i="55"/>
  <c r="F1975" i="55"/>
  <c r="E2193" i="55"/>
  <c r="F2193" i="55"/>
  <c r="E2206" i="55"/>
  <c r="F2206" i="55"/>
  <c r="E5" i="55"/>
  <c r="F5" i="55"/>
  <c r="E7" i="55"/>
  <c r="F7" i="55"/>
  <c r="G7" i="55"/>
  <c r="E8" i="55"/>
  <c r="F8" i="55"/>
  <c r="E9" i="55"/>
  <c r="F9" i="55"/>
  <c r="E10" i="55"/>
  <c r="F10" i="55"/>
  <c r="E11" i="55"/>
  <c r="F11" i="55"/>
  <c r="G11" i="55"/>
  <c r="E12" i="55"/>
  <c r="F12" i="55"/>
  <c r="G12" i="55"/>
  <c r="E13" i="55"/>
  <c r="F13" i="55"/>
  <c r="E14" i="55"/>
  <c r="F14" i="55"/>
  <c r="E15" i="55"/>
  <c r="F15" i="55"/>
  <c r="E17" i="55"/>
  <c r="F17" i="55"/>
  <c r="E19" i="55"/>
  <c r="F19" i="55"/>
  <c r="E20" i="55"/>
  <c r="F20" i="55"/>
  <c r="E22" i="55"/>
  <c r="F22" i="55"/>
  <c r="E24" i="55"/>
  <c r="F24" i="55"/>
  <c r="G24" i="55"/>
  <c r="E26" i="55"/>
  <c r="F26" i="55"/>
  <c r="G26" i="55"/>
  <c r="E28" i="55"/>
  <c r="F28" i="55"/>
  <c r="E29" i="55"/>
  <c r="F29" i="55"/>
  <c r="E30" i="55"/>
  <c r="F30" i="55"/>
  <c r="E31" i="55"/>
  <c r="F31" i="55"/>
  <c r="G31" i="55"/>
  <c r="E32" i="55"/>
  <c r="F32" i="55"/>
  <c r="E33" i="55"/>
  <c r="F33" i="55"/>
  <c r="G33" i="55"/>
  <c r="E34" i="55"/>
  <c r="F34" i="55"/>
  <c r="G34" i="55"/>
  <c r="E35" i="55"/>
  <c r="F35" i="55"/>
  <c r="E36" i="55"/>
  <c r="F36" i="55"/>
  <c r="E37" i="55"/>
  <c r="F37" i="55"/>
  <c r="G37" i="55"/>
  <c r="E38" i="55"/>
  <c r="F38" i="55"/>
  <c r="E39" i="55"/>
  <c r="F39" i="55"/>
  <c r="G39" i="55"/>
  <c r="E41" i="55"/>
  <c r="F41" i="55"/>
  <c r="G41" i="55"/>
  <c r="E42" i="55"/>
  <c r="F42" i="55"/>
  <c r="G42" i="55"/>
  <c r="E43" i="55"/>
  <c r="F43" i="55"/>
  <c r="G43" i="55"/>
  <c r="E44" i="55"/>
  <c r="F44" i="55"/>
  <c r="E46" i="55"/>
  <c r="F46" i="55"/>
  <c r="E45" i="55"/>
  <c r="F45" i="55"/>
  <c r="E47" i="55"/>
  <c r="F47" i="55"/>
  <c r="E48" i="55"/>
  <c r="F48" i="55"/>
  <c r="E50" i="55"/>
  <c r="F50" i="55"/>
  <c r="E51" i="55"/>
  <c r="F51" i="55"/>
  <c r="G51" i="55"/>
  <c r="E52" i="55"/>
  <c r="F52" i="55"/>
  <c r="E53" i="55"/>
  <c r="F53" i="55"/>
  <c r="G53" i="55"/>
  <c r="E54" i="55"/>
  <c r="F54" i="55"/>
  <c r="G54" i="55"/>
  <c r="E55" i="55"/>
  <c r="F55" i="55"/>
  <c r="E56" i="55"/>
  <c r="F56" i="55"/>
  <c r="E58" i="55"/>
  <c r="F58" i="55"/>
  <c r="E59" i="55"/>
  <c r="F59" i="55"/>
  <c r="E60" i="55"/>
  <c r="F60" i="55"/>
  <c r="E61" i="55"/>
  <c r="F61" i="55"/>
  <c r="G61" i="55"/>
  <c r="E63" i="55"/>
  <c r="F63" i="55"/>
  <c r="G63" i="55"/>
  <c r="E64" i="55"/>
  <c r="F64" i="55"/>
  <c r="G64" i="55"/>
  <c r="E66" i="55"/>
  <c r="F66" i="55"/>
  <c r="E67" i="55"/>
  <c r="F67" i="55"/>
  <c r="E68" i="55"/>
  <c r="F68" i="55"/>
  <c r="E69" i="55"/>
  <c r="F69" i="55"/>
  <c r="E70" i="55"/>
  <c r="F70" i="55"/>
  <c r="E71" i="55"/>
  <c r="F71" i="55"/>
  <c r="E72" i="55"/>
  <c r="F72" i="55"/>
  <c r="E73" i="55"/>
  <c r="F73" i="55"/>
  <c r="G73" i="55"/>
  <c r="E74" i="55"/>
  <c r="F74" i="55"/>
  <c r="G74" i="55"/>
  <c r="E75" i="55"/>
  <c r="F75" i="55"/>
  <c r="G75" i="55"/>
  <c r="E76" i="55"/>
  <c r="F76" i="55"/>
  <c r="E77" i="55"/>
  <c r="F77" i="55"/>
  <c r="E78" i="55"/>
  <c r="F78" i="55"/>
  <c r="G78" i="55"/>
  <c r="E79" i="55"/>
  <c r="F79" i="55"/>
  <c r="G79" i="55"/>
  <c r="E80" i="55"/>
  <c r="F80" i="55"/>
  <c r="E81" i="55"/>
  <c r="F81" i="55"/>
  <c r="E82" i="55"/>
  <c r="F82" i="55"/>
  <c r="G82" i="55"/>
  <c r="E83" i="55"/>
  <c r="F83" i="55"/>
  <c r="E84" i="55"/>
  <c r="F84" i="55"/>
  <c r="E86" i="55"/>
  <c r="F86" i="55"/>
  <c r="E88" i="55"/>
  <c r="F88" i="55"/>
  <c r="E89" i="55"/>
  <c r="F89" i="55"/>
  <c r="G89" i="55"/>
  <c r="E90" i="55"/>
  <c r="F90" i="55"/>
  <c r="E91" i="55"/>
  <c r="F91" i="55"/>
  <c r="G91" i="55"/>
  <c r="E92" i="55"/>
  <c r="F92" i="55"/>
  <c r="E93" i="55"/>
  <c r="F93" i="55"/>
  <c r="E94" i="55"/>
  <c r="F94" i="55"/>
  <c r="E95" i="55"/>
  <c r="F95" i="55"/>
  <c r="E96" i="55"/>
  <c r="F96" i="55"/>
  <c r="E97" i="55"/>
  <c r="F97" i="55"/>
  <c r="E99" i="55"/>
  <c r="F99" i="55"/>
  <c r="G99" i="55"/>
  <c r="E100" i="55"/>
  <c r="F100" i="55"/>
  <c r="E101" i="55"/>
  <c r="F101" i="55"/>
  <c r="E102" i="55"/>
  <c r="F102" i="55"/>
  <c r="E104" i="55"/>
  <c r="F104" i="55"/>
  <c r="E105" i="55"/>
  <c r="F105" i="55"/>
  <c r="G105" i="55"/>
  <c r="E106" i="55"/>
  <c r="F106" i="55"/>
  <c r="E107" i="55"/>
  <c r="F107" i="55"/>
  <c r="E108" i="55"/>
  <c r="F108" i="55"/>
  <c r="G108" i="55"/>
  <c r="E109" i="55"/>
  <c r="F109" i="55"/>
  <c r="E110" i="55"/>
  <c r="F110" i="55"/>
  <c r="E111" i="55"/>
  <c r="F111" i="55"/>
  <c r="E112" i="55"/>
  <c r="F112" i="55"/>
  <c r="G112" i="55"/>
  <c r="E113" i="55"/>
  <c r="F113" i="55"/>
  <c r="E114" i="55"/>
  <c r="F114" i="55"/>
  <c r="E115" i="55"/>
  <c r="F115" i="55"/>
  <c r="E116" i="55"/>
  <c r="F116" i="55"/>
  <c r="G116" i="55"/>
  <c r="E117" i="55"/>
  <c r="F117" i="55"/>
  <c r="G117" i="55"/>
  <c r="E118" i="55"/>
  <c r="F118" i="55"/>
  <c r="E120" i="55"/>
  <c r="F120" i="55"/>
  <c r="E121" i="55"/>
  <c r="F121" i="55"/>
  <c r="G121" i="55"/>
  <c r="E122" i="55"/>
  <c r="F122" i="55"/>
  <c r="E123" i="55"/>
  <c r="F123" i="55"/>
  <c r="G123" i="55"/>
  <c r="E124" i="55"/>
  <c r="F124" i="55"/>
  <c r="E126" i="55"/>
  <c r="F126" i="55"/>
  <c r="E127" i="55"/>
  <c r="F127" i="55"/>
  <c r="G127" i="55"/>
  <c r="E128" i="55"/>
  <c r="F128" i="55"/>
  <c r="E129" i="55"/>
  <c r="F129" i="55"/>
  <c r="G129" i="55"/>
  <c r="E132" i="55"/>
  <c r="F132" i="55"/>
  <c r="E133" i="55"/>
  <c r="F133" i="55"/>
  <c r="E135" i="55"/>
  <c r="F135" i="55"/>
  <c r="E136" i="55"/>
  <c r="F136" i="55"/>
  <c r="E137" i="55"/>
  <c r="F137" i="55"/>
  <c r="G137" i="55"/>
  <c r="E138" i="55"/>
  <c r="F138" i="55"/>
  <c r="G138" i="55"/>
  <c r="E139" i="55"/>
  <c r="F139" i="55"/>
  <c r="E140" i="55"/>
  <c r="F140" i="55"/>
  <c r="E141" i="55"/>
  <c r="F141" i="55"/>
  <c r="E142" i="55"/>
  <c r="F142" i="55"/>
  <c r="G142" i="55"/>
  <c r="E143" i="55"/>
  <c r="F143" i="55"/>
  <c r="E144" i="55"/>
  <c r="F144" i="55"/>
  <c r="G144" i="55"/>
  <c r="E146" i="55"/>
  <c r="F146" i="55"/>
  <c r="E147" i="55"/>
  <c r="F147" i="55"/>
  <c r="E148" i="55"/>
  <c r="F148" i="55"/>
  <c r="E149" i="55"/>
  <c r="F149" i="55"/>
  <c r="E150" i="55"/>
  <c r="F150" i="55"/>
  <c r="G150" i="55"/>
  <c r="E151" i="55"/>
  <c r="F151" i="55"/>
  <c r="G151" i="55"/>
  <c r="E152" i="55"/>
  <c r="F152" i="55"/>
  <c r="G152" i="55"/>
  <c r="E153" i="55"/>
  <c r="F153" i="55"/>
  <c r="G153" i="55"/>
  <c r="E154" i="55"/>
  <c r="F154" i="55"/>
  <c r="G154" i="55"/>
  <c r="E155" i="55"/>
  <c r="F155" i="55"/>
  <c r="G155" i="55"/>
  <c r="E156" i="55"/>
  <c r="F156" i="55"/>
  <c r="E157" i="55"/>
  <c r="F157" i="55"/>
  <c r="G157" i="55"/>
  <c r="E158" i="55"/>
  <c r="F158" i="55"/>
  <c r="E159" i="55"/>
  <c r="F159" i="55"/>
  <c r="E160" i="55"/>
  <c r="F160" i="55"/>
  <c r="G160" i="55"/>
  <c r="E161" i="55"/>
  <c r="F161" i="55"/>
  <c r="E162" i="55"/>
  <c r="F162" i="55"/>
  <c r="G162" i="55"/>
  <c r="E164" i="55"/>
  <c r="F164" i="55"/>
  <c r="G164" i="55"/>
  <c r="E165" i="55"/>
  <c r="F165" i="55"/>
  <c r="G165" i="55"/>
  <c r="E166" i="55"/>
  <c r="F166" i="55"/>
  <c r="E169" i="55"/>
  <c r="F169" i="55"/>
  <c r="E170" i="55"/>
  <c r="F170" i="55"/>
  <c r="G170" i="55"/>
  <c r="E171" i="55"/>
  <c r="F171" i="55"/>
  <c r="G171" i="55"/>
  <c r="E176" i="55"/>
  <c r="F176" i="55"/>
  <c r="G176" i="55"/>
  <c r="E177" i="55"/>
  <c r="F177" i="55"/>
  <c r="G177" i="55"/>
  <c r="E178" i="55"/>
  <c r="F178" i="55"/>
  <c r="G178" i="55"/>
  <c r="E179" i="55"/>
  <c r="F179" i="55"/>
  <c r="E180" i="55"/>
  <c r="F180" i="55"/>
  <c r="E181" i="55"/>
  <c r="F181" i="55"/>
  <c r="G181" i="55"/>
  <c r="E182" i="55"/>
  <c r="F182" i="55"/>
  <c r="G182" i="55"/>
  <c r="E183" i="55"/>
  <c r="F183" i="55"/>
  <c r="G183" i="55"/>
  <c r="E184" i="55"/>
  <c r="F184" i="55"/>
  <c r="E185" i="55"/>
  <c r="F185" i="55"/>
  <c r="G185" i="55"/>
  <c r="E186" i="55"/>
  <c r="F186" i="55"/>
  <c r="E187" i="55"/>
  <c r="F187" i="55"/>
  <c r="G187" i="55"/>
  <c r="E188" i="55"/>
  <c r="F188" i="55"/>
  <c r="G188" i="55"/>
  <c r="E189" i="55"/>
  <c r="F189" i="55"/>
  <c r="E190" i="55"/>
  <c r="F190" i="55"/>
  <c r="G190" i="55"/>
  <c r="E191" i="55"/>
  <c r="F191" i="55"/>
  <c r="G191" i="55"/>
  <c r="E192" i="55"/>
  <c r="F192" i="55"/>
  <c r="E194" i="55"/>
  <c r="F194" i="55"/>
  <c r="E196" i="55"/>
  <c r="F196" i="55"/>
  <c r="G196" i="55"/>
  <c r="E197" i="55"/>
  <c r="F197" i="55"/>
  <c r="E198" i="55"/>
  <c r="F198" i="55"/>
  <c r="G198" i="55"/>
  <c r="E199" i="55"/>
  <c r="F199" i="55"/>
  <c r="G199" i="55"/>
  <c r="E200" i="55"/>
  <c r="F200" i="55"/>
  <c r="G200" i="55"/>
  <c r="E202" i="55"/>
  <c r="F202" i="55"/>
  <c r="E203" i="55"/>
  <c r="F203" i="55"/>
  <c r="E204" i="55"/>
  <c r="F204" i="55"/>
  <c r="E205" i="55"/>
  <c r="F205" i="55"/>
  <c r="E207" i="55"/>
  <c r="F207" i="55"/>
  <c r="E208" i="55"/>
  <c r="F208" i="55"/>
  <c r="E210" i="55"/>
  <c r="F210" i="55"/>
  <c r="E211" i="55"/>
  <c r="F211" i="55"/>
  <c r="E212" i="55"/>
  <c r="F212" i="55"/>
  <c r="E213" i="55"/>
  <c r="F213" i="55"/>
  <c r="E214" i="55"/>
  <c r="F214" i="55"/>
  <c r="E215" i="55"/>
  <c r="F215" i="55"/>
  <c r="E216" i="55"/>
  <c r="F216" i="55"/>
  <c r="E217" i="55"/>
  <c r="F217" i="55"/>
  <c r="G217" i="55"/>
  <c r="E219" i="55"/>
  <c r="F219" i="55"/>
  <c r="E220" i="55"/>
  <c r="F220" i="55"/>
  <c r="G220" i="55"/>
  <c r="E221" i="55"/>
  <c r="F221" i="55"/>
  <c r="E223" i="55"/>
  <c r="F223" i="55"/>
  <c r="E224" i="55"/>
  <c r="F224" i="55"/>
  <c r="E225" i="55"/>
  <c r="F225" i="55"/>
  <c r="E227" i="55"/>
  <c r="F227" i="55"/>
  <c r="G227" i="55"/>
  <c r="E228" i="55"/>
  <c r="F228" i="55"/>
  <c r="E229" i="55"/>
  <c r="F229" i="55"/>
  <c r="E230" i="55"/>
  <c r="F230" i="55"/>
  <c r="G230" i="55"/>
  <c r="E231" i="55"/>
  <c r="F231" i="55"/>
  <c r="G231" i="55"/>
  <c r="E232" i="55"/>
  <c r="F232" i="55"/>
  <c r="E233" i="55"/>
  <c r="F233" i="55"/>
  <c r="G233" i="55"/>
  <c r="E235" i="55"/>
  <c r="F235" i="55"/>
  <c r="G235" i="55"/>
  <c r="E236" i="55"/>
  <c r="F236" i="55"/>
  <c r="E237" i="55"/>
  <c r="F237" i="55"/>
  <c r="G237" i="55"/>
  <c r="E239" i="55"/>
  <c r="F239" i="55"/>
  <c r="E240" i="55"/>
  <c r="F240" i="55"/>
  <c r="E241" i="55"/>
  <c r="F241" i="55"/>
  <c r="G241" i="55"/>
  <c r="E242" i="55"/>
  <c r="F242" i="55"/>
  <c r="E243" i="55"/>
  <c r="F243" i="55"/>
  <c r="E245" i="55"/>
  <c r="F245" i="55"/>
  <c r="E247" i="55"/>
  <c r="F247" i="55"/>
  <c r="E249" i="55"/>
  <c r="F249" i="55"/>
  <c r="G249" i="55"/>
  <c r="E250" i="55"/>
  <c r="F250" i="55"/>
  <c r="G250" i="55"/>
  <c r="E251" i="55"/>
  <c r="F251" i="55"/>
  <c r="G251" i="55"/>
  <c r="E252" i="55"/>
  <c r="F252" i="55"/>
  <c r="E253" i="55"/>
  <c r="F253" i="55"/>
  <c r="E254" i="55"/>
  <c r="F254" i="55"/>
  <c r="E255" i="55"/>
  <c r="F255" i="55"/>
  <c r="E256" i="55"/>
  <c r="F256" i="55"/>
  <c r="E257" i="55"/>
  <c r="F257" i="55"/>
  <c r="G257" i="55"/>
  <c r="E260" i="55"/>
  <c r="F260" i="55"/>
  <c r="G260" i="55"/>
  <c r="E261" i="55"/>
  <c r="F261" i="55"/>
  <c r="E262" i="55"/>
  <c r="F262" i="55"/>
  <c r="E263" i="55"/>
  <c r="F263" i="55"/>
  <c r="G263" i="55"/>
  <c r="E264" i="55"/>
  <c r="F264" i="55"/>
  <c r="E265" i="55"/>
  <c r="F265" i="55"/>
  <c r="E267" i="55"/>
  <c r="F267" i="55"/>
  <c r="G267" i="55"/>
  <c r="E269" i="55"/>
  <c r="F269" i="55"/>
  <c r="G269" i="55"/>
  <c r="E270" i="55"/>
  <c r="F270" i="55"/>
  <c r="G270" i="55"/>
  <c r="E271" i="55"/>
  <c r="F271" i="55"/>
  <c r="G271" i="55"/>
  <c r="E272" i="55"/>
  <c r="F272" i="55"/>
  <c r="E273" i="55"/>
  <c r="F273" i="55"/>
  <c r="E274" i="55"/>
  <c r="F274" i="55"/>
  <c r="E275" i="55"/>
  <c r="F275" i="55"/>
  <c r="E276" i="55"/>
  <c r="F276" i="55"/>
  <c r="E277" i="55"/>
  <c r="F277" i="55"/>
  <c r="G277" i="55"/>
  <c r="E278" i="55"/>
  <c r="F278" i="55"/>
  <c r="G278" i="55"/>
  <c r="E279" i="55"/>
  <c r="F279" i="55"/>
  <c r="G279" i="55"/>
  <c r="E281" i="55"/>
  <c r="F281" i="55"/>
  <c r="E282" i="55"/>
  <c r="F282" i="55"/>
  <c r="E283" i="55"/>
  <c r="F283" i="55"/>
  <c r="G283" i="55"/>
  <c r="E284" i="55"/>
  <c r="F284" i="55"/>
  <c r="G284" i="55"/>
  <c r="E285" i="55"/>
  <c r="F285" i="55"/>
  <c r="E286" i="55"/>
  <c r="F286" i="55"/>
  <c r="E287" i="55"/>
  <c r="F287" i="55"/>
  <c r="E289" i="55"/>
  <c r="F289" i="55"/>
  <c r="E290" i="55"/>
  <c r="F290" i="55"/>
  <c r="E291" i="55"/>
  <c r="F291" i="55"/>
  <c r="G291" i="55"/>
  <c r="E292" i="55"/>
  <c r="F292" i="55"/>
  <c r="E293" i="55"/>
  <c r="F293" i="55"/>
  <c r="E294" i="55"/>
  <c r="F294" i="55"/>
  <c r="G294" i="55"/>
  <c r="E295" i="55"/>
  <c r="F295" i="55"/>
  <c r="E296" i="55"/>
  <c r="F296" i="55"/>
  <c r="E297" i="55"/>
  <c r="F297" i="55"/>
  <c r="G297" i="55"/>
  <c r="E298" i="55"/>
  <c r="F298" i="55"/>
  <c r="E299" i="55"/>
  <c r="F299" i="55"/>
  <c r="E300" i="55"/>
  <c r="F300" i="55"/>
  <c r="E302" i="55"/>
  <c r="F302" i="55"/>
  <c r="G302" i="55"/>
  <c r="E304" i="55"/>
  <c r="F304" i="55"/>
  <c r="E305" i="55"/>
  <c r="F305" i="55"/>
  <c r="E306" i="55"/>
  <c r="F306" i="55"/>
  <c r="G306" i="55"/>
  <c r="E307" i="55"/>
  <c r="F307" i="55"/>
  <c r="E308" i="55"/>
  <c r="F308" i="55"/>
  <c r="G308" i="55"/>
  <c r="E310" i="55"/>
  <c r="F310" i="55"/>
  <c r="E311" i="55"/>
  <c r="F311" i="55"/>
  <c r="E312" i="55"/>
  <c r="F312" i="55"/>
  <c r="G312" i="55"/>
  <c r="E313" i="55"/>
  <c r="F313" i="55"/>
  <c r="G313" i="55"/>
  <c r="E315" i="55"/>
  <c r="F315" i="55"/>
  <c r="G315" i="55"/>
  <c r="E316" i="55"/>
  <c r="F316" i="55"/>
  <c r="E317" i="55"/>
  <c r="F317" i="55"/>
  <c r="G317" i="55"/>
  <c r="E318" i="55"/>
  <c r="F318" i="55"/>
  <c r="E319" i="55"/>
  <c r="F319" i="55"/>
  <c r="E320" i="55"/>
  <c r="F320" i="55"/>
  <c r="E321" i="55"/>
  <c r="F321" i="55"/>
  <c r="G321" i="55"/>
  <c r="E322" i="55"/>
  <c r="F322" i="55"/>
  <c r="E323" i="55"/>
  <c r="F323" i="55"/>
  <c r="G323" i="55"/>
  <c r="E324" i="55"/>
  <c r="F324" i="55"/>
  <c r="G324" i="55"/>
  <c r="E325" i="55"/>
  <c r="F325" i="55"/>
  <c r="E326" i="55"/>
  <c r="F326" i="55"/>
  <c r="E327" i="55"/>
  <c r="F327" i="55"/>
  <c r="G327" i="55"/>
  <c r="E328" i="55"/>
  <c r="F328" i="55"/>
  <c r="E329" i="55"/>
  <c r="F329" i="55"/>
  <c r="E330" i="55"/>
  <c r="F330" i="55"/>
  <c r="E331" i="55"/>
  <c r="F331" i="55"/>
  <c r="G331" i="55"/>
  <c r="E332" i="55"/>
  <c r="F332" i="55"/>
  <c r="E333" i="55"/>
  <c r="F333" i="55"/>
  <c r="G333" i="55"/>
  <c r="E334" i="55"/>
  <c r="F334" i="55"/>
  <c r="G334" i="55"/>
  <c r="E335" i="55"/>
  <c r="F335" i="55"/>
  <c r="G335" i="55"/>
  <c r="E336" i="55"/>
  <c r="F336" i="55"/>
  <c r="E337" i="55"/>
  <c r="F337" i="55"/>
  <c r="G337" i="55"/>
  <c r="E340" i="55"/>
  <c r="F340" i="55"/>
  <c r="G340" i="55"/>
  <c r="E341" i="55"/>
  <c r="F341" i="55"/>
  <c r="E344" i="55"/>
  <c r="F344" i="55"/>
  <c r="E345" i="55"/>
  <c r="F345" i="55"/>
  <c r="E347" i="55"/>
  <c r="F347" i="55"/>
  <c r="G347" i="55"/>
  <c r="E348" i="55"/>
  <c r="F348" i="55"/>
  <c r="G348" i="55"/>
  <c r="E349" i="55"/>
  <c r="F349" i="55"/>
  <c r="E350" i="55"/>
  <c r="F350" i="55"/>
  <c r="E351" i="55"/>
  <c r="F351" i="55"/>
  <c r="G351" i="55"/>
  <c r="E352" i="55"/>
  <c r="F352" i="55"/>
  <c r="G352" i="55"/>
  <c r="E353" i="55"/>
  <c r="F353" i="55"/>
  <c r="G353" i="55"/>
  <c r="E354" i="55"/>
  <c r="F354" i="55"/>
  <c r="E355" i="55"/>
  <c r="F355" i="55"/>
  <c r="G355" i="55"/>
  <c r="E356" i="55"/>
  <c r="F356" i="55"/>
  <c r="E357" i="55"/>
  <c r="F357" i="55"/>
  <c r="E358" i="55"/>
  <c r="F358" i="55"/>
  <c r="E359" i="55"/>
  <c r="F359" i="55"/>
  <c r="G359" i="55"/>
  <c r="E360" i="55"/>
  <c r="F360" i="55"/>
  <c r="E363" i="55"/>
  <c r="F363" i="55"/>
  <c r="E364" i="55"/>
  <c r="F364" i="55"/>
  <c r="G364" i="55"/>
  <c r="E368" i="55"/>
  <c r="F368" i="55"/>
  <c r="G368" i="55"/>
  <c r="E369" i="55"/>
  <c r="F369" i="55"/>
  <c r="E370" i="55"/>
  <c r="F370" i="55"/>
  <c r="G370" i="55"/>
  <c r="E371" i="55"/>
  <c r="F371" i="55"/>
  <c r="E372" i="55"/>
  <c r="F372" i="55"/>
  <c r="E373" i="55"/>
  <c r="F373" i="55"/>
  <c r="E374" i="55"/>
  <c r="F374" i="55"/>
  <c r="E375" i="55"/>
  <c r="F375" i="55"/>
  <c r="E376" i="55"/>
  <c r="F376" i="55"/>
  <c r="G376" i="55"/>
  <c r="E377" i="55"/>
  <c r="F377" i="55"/>
  <c r="E378" i="55"/>
  <c r="F378" i="55"/>
  <c r="E379" i="55"/>
  <c r="F379" i="55"/>
  <c r="G379" i="55"/>
  <c r="E380" i="55"/>
  <c r="F380" i="55"/>
  <c r="G380" i="55"/>
  <c r="E381" i="55"/>
  <c r="F381" i="55"/>
  <c r="E382" i="55"/>
  <c r="F382" i="55"/>
  <c r="G382" i="55"/>
  <c r="E383" i="55"/>
  <c r="F383" i="55"/>
  <c r="G383" i="55"/>
  <c r="E384" i="55"/>
  <c r="F384" i="55"/>
  <c r="G384" i="55"/>
  <c r="E385" i="55"/>
  <c r="F385" i="55"/>
  <c r="E386" i="55"/>
  <c r="F386" i="55"/>
  <c r="E387" i="55"/>
  <c r="F387" i="55"/>
  <c r="G387" i="55"/>
  <c r="E388" i="55"/>
  <c r="F388" i="55"/>
  <c r="G388" i="55"/>
  <c r="E389" i="55"/>
  <c r="F389" i="55"/>
  <c r="E390" i="55"/>
  <c r="F390" i="55"/>
  <c r="G390" i="55"/>
  <c r="E391" i="55"/>
  <c r="F391" i="55"/>
  <c r="G391" i="55"/>
  <c r="E392" i="55"/>
  <c r="F392" i="55"/>
  <c r="E394" i="55"/>
  <c r="F394" i="55"/>
  <c r="E395" i="55"/>
  <c r="F395" i="55"/>
  <c r="G395" i="55"/>
  <c r="E396" i="55"/>
  <c r="F396" i="55"/>
  <c r="G396" i="55"/>
  <c r="E397" i="55"/>
  <c r="F397" i="55"/>
  <c r="E398" i="55"/>
  <c r="F398" i="55"/>
  <c r="E399" i="55"/>
  <c r="F399" i="55"/>
  <c r="E400" i="55"/>
  <c r="F400" i="55"/>
  <c r="E401" i="55"/>
  <c r="F401" i="55"/>
  <c r="E402" i="55"/>
  <c r="F402" i="55"/>
  <c r="E403" i="55"/>
  <c r="F403" i="55"/>
  <c r="G403" i="55"/>
  <c r="E404" i="55"/>
  <c r="F404" i="55"/>
  <c r="G404" i="55"/>
  <c r="E405" i="55"/>
  <c r="F405" i="55"/>
  <c r="E406" i="55"/>
  <c r="F406" i="55"/>
  <c r="G406" i="55"/>
  <c r="E407" i="55"/>
  <c r="F407" i="55"/>
  <c r="E408" i="55"/>
  <c r="F408" i="55"/>
  <c r="E409" i="55"/>
  <c r="F409" i="55"/>
  <c r="E410" i="55"/>
  <c r="F410" i="55"/>
  <c r="E411" i="55"/>
  <c r="F411" i="55"/>
  <c r="E412" i="55"/>
  <c r="F412" i="55"/>
  <c r="G412" i="55"/>
  <c r="E413" i="55"/>
  <c r="F413" i="55"/>
  <c r="E414" i="55"/>
  <c r="F414" i="55"/>
  <c r="G414" i="55"/>
  <c r="E415" i="55"/>
  <c r="F415" i="55"/>
  <c r="E416" i="55"/>
  <c r="F416" i="55"/>
  <c r="G416" i="55"/>
  <c r="E417" i="55"/>
  <c r="F417" i="55"/>
  <c r="E421" i="55"/>
  <c r="F421" i="55"/>
  <c r="G421" i="55"/>
  <c r="E422" i="55"/>
  <c r="F422" i="55"/>
  <c r="E423" i="55"/>
  <c r="F423" i="55"/>
  <c r="E424" i="55"/>
  <c r="F424" i="55"/>
  <c r="G424" i="55"/>
  <c r="E425" i="55"/>
  <c r="F425" i="55"/>
  <c r="E426" i="55"/>
  <c r="F426" i="55"/>
  <c r="E428" i="55"/>
  <c r="F428" i="55"/>
  <c r="G428" i="55"/>
  <c r="E429" i="55"/>
  <c r="F429" i="55"/>
  <c r="E430" i="55"/>
  <c r="F430" i="55"/>
  <c r="G430" i="55"/>
  <c r="E431" i="55"/>
  <c r="F431" i="55"/>
  <c r="G431" i="55"/>
  <c r="E432" i="55"/>
  <c r="F432" i="55"/>
  <c r="E433" i="55"/>
  <c r="F433" i="55"/>
  <c r="E434" i="55"/>
  <c r="F434" i="55"/>
  <c r="G434" i="55"/>
  <c r="E435" i="55"/>
  <c r="F435" i="55"/>
  <c r="E436" i="55"/>
  <c r="F436" i="55"/>
  <c r="E437" i="55"/>
  <c r="F437" i="55"/>
  <c r="E438" i="55"/>
  <c r="F438" i="55"/>
  <c r="G438" i="55"/>
  <c r="E439" i="55"/>
  <c r="F439" i="55"/>
  <c r="E440" i="55"/>
  <c r="F440" i="55"/>
  <c r="E442" i="55"/>
  <c r="F442" i="55"/>
  <c r="G442" i="55"/>
  <c r="E443" i="55"/>
  <c r="F443" i="55"/>
  <c r="G443" i="55"/>
  <c r="E444" i="55"/>
  <c r="F444" i="55"/>
  <c r="E445" i="55"/>
  <c r="F445" i="55"/>
  <c r="E447" i="55"/>
  <c r="F447" i="55"/>
  <c r="E449" i="55"/>
  <c r="F449" i="55"/>
  <c r="G449" i="55"/>
  <c r="E450" i="55"/>
  <c r="F450" i="55"/>
  <c r="E451" i="55"/>
  <c r="F451" i="55"/>
  <c r="E453" i="55"/>
  <c r="F453" i="55"/>
  <c r="E454" i="55"/>
  <c r="F454" i="55"/>
  <c r="G454" i="55"/>
  <c r="E455" i="55"/>
  <c r="F455" i="55"/>
  <c r="E456" i="55"/>
  <c r="F456" i="55"/>
  <c r="G456" i="55"/>
  <c r="E458" i="55"/>
  <c r="F458" i="55"/>
  <c r="G458" i="55"/>
  <c r="E459" i="55"/>
  <c r="F459" i="55"/>
  <c r="E462" i="55"/>
  <c r="F462" i="55"/>
  <c r="E463" i="55"/>
  <c r="F463" i="55"/>
  <c r="G463" i="55"/>
  <c r="E464" i="55"/>
  <c r="F464" i="55"/>
  <c r="E465" i="55"/>
  <c r="F465" i="55"/>
  <c r="E466" i="55"/>
  <c r="F466" i="55"/>
  <c r="E467" i="55"/>
  <c r="F467" i="55"/>
  <c r="E470" i="55"/>
  <c r="F470" i="55"/>
  <c r="G470" i="55"/>
  <c r="E472" i="55"/>
  <c r="F472" i="55"/>
  <c r="E473" i="55"/>
  <c r="F473" i="55"/>
  <c r="G473" i="55"/>
  <c r="E474" i="55"/>
  <c r="F474" i="55"/>
  <c r="E475" i="55"/>
  <c r="F475" i="55"/>
  <c r="E477" i="55"/>
  <c r="F477" i="55"/>
  <c r="G477" i="55"/>
  <c r="E478" i="55"/>
  <c r="F478" i="55"/>
  <c r="E479" i="55"/>
  <c r="F479" i="55"/>
  <c r="G479" i="55"/>
  <c r="E480" i="55"/>
  <c r="F480" i="55"/>
  <c r="E482" i="55"/>
  <c r="F482" i="55"/>
  <c r="E483" i="55"/>
  <c r="F483" i="55"/>
  <c r="E484" i="55"/>
  <c r="F484" i="55"/>
  <c r="E486" i="55"/>
  <c r="F486" i="55"/>
  <c r="E487" i="55"/>
  <c r="F487" i="55"/>
  <c r="E488" i="55"/>
  <c r="F488" i="55"/>
  <c r="E489" i="55"/>
  <c r="F489" i="55"/>
  <c r="E490" i="55"/>
  <c r="F490" i="55"/>
  <c r="G490" i="55"/>
  <c r="E491" i="55"/>
  <c r="F491" i="55"/>
  <c r="G491" i="55"/>
  <c r="E493" i="55"/>
  <c r="F493" i="55"/>
  <c r="E494" i="55"/>
  <c r="F494" i="55"/>
  <c r="G494" i="55"/>
  <c r="E495" i="55"/>
  <c r="F495" i="55"/>
  <c r="E496" i="55"/>
  <c r="F496" i="55"/>
  <c r="G496" i="55"/>
  <c r="E498" i="55"/>
  <c r="F498" i="55"/>
  <c r="G498" i="55"/>
  <c r="E499" i="55"/>
  <c r="F499" i="55"/>
  <c r="G499" i="55"/>
  <c r="E500" i="55"/>
  <c r="F500" i="55"/>
  <c r="G500" i="55"/>
  <c r="E501" i="55"/>
  <c r="F501" i="55"/>
  <c r="G501" i="55"/>
  <c r="E502" i="55"/>
  <c r="F502" i="55"/>
  <c r="E503" i="55"/>
  <c r="F503" i="55"/>
  <c r="G503" i="55"/>
  <c r="E504" i="55"/>
  <c r="F504" i="55"/>
  <c r="E505" i="55"/>
  <c r="F505" i="55"/>
  <c r="E506" i="55"/>
  <c r="F506" i="55"/>
  <c r="E507" i="55"/>
  <c r="F507" i="55"/>
  <c r="G507" i="55"/>
  <c r="E508" i="55"/>
  <c r="F508" i="55"/>
  <c r="E509" i="55"/>
  <c r="F509" i="55"/>
  <c r="G509" i="55"/>
  <c r="E510" i="55"/>
  <c r="F510" i="55"/>
  <c r="E511" i="55"/>
  <c r="F511" i="55"/>
  <c r="G511" i="55"/>
  <c r="E512" i="55"/>
  <c r="F512" i="55"/>
  <c r="G512" i="55"/>
  <c r="E513" i="55"/>
  <c r="F513" i="55"/>
  <c r="E514" i="55"/>
  <c r="F514" i="55"/>
  <c r="G514" i="55"/>
  <c r="E515" i="55"/>
  <c r="F515" i="55"/>
  <c r="E516" i="55"/>
  <c r="F516" i="55"/>
  <c r="E517" i="55"/>
  <c r="F517" i="55"/>
  <c r="E519" i="55"/>
  <c r="F519" i="55"/>
  <c r="G519" i="55"/>
  <c r="E521" i="55"/>
  <c r="F521" i="55"/>
  <c r="G521" i="55"/>
  <c r="E523" i="55"/>
  <c r="F523" i="55"/>
  <c r="E524" i="55"/>
  <c r="F524" i="55"/>
  <c r="G524" i="55"/>
  <c r="E525" i="55"/>
  <c r="F525" i="55"/>
  <c r="E527" i="55"/>
  <c r="F527" i="55"/>
  <c r="G527" i="55"/>
  <c r="E528" i="55"/>
  <c r="F528" i="55"/>
  <c r="G528" i="55"/>
  <c r="E530" i="55"/>
  <c r="F530" i="55"/>
  <c r="G530" i="55"/>
  <c r="E531" i="55"/>
  <c r="F531" i="55"/>
  <c r="E532" i="55"/>
  <c r="F532" i="55"/>
  <c r="G532" i="55"/>
  <c r="E533" i="55"/>
  <c r="F533" i="55"/>
  <c r="G533" i="55"/>
  <c r="E534" i="55"/>
  <c r="F534" i="55"/>
  <c r="E536" i="55"/>
  <c r="F536" i="55"/>
  <c r="E537" i="55"/>
  <c r="F537" i="55"/>
  <c r="E539" i="55"/>
  <c r="F539" i="55"/>
  <c r="E540" i="55"/>
  <c r="F540" i="55"/>
  <c r="E541" i="55"/>
  <c r="F541" i="55"/>
  <c r="E543" i="55"/>
  <c r="F543" i="55"/>
  <c r="E544" i="55"/>
  <c r="F544" i="55"/>
  <c r="G544" i="55"/>
  <c r="E547" i="55"/>
  <c r="F547" i="55"/>
  <c r="G547" i="55"/>
  <c r="E548" i="55"/>
  <c r="F548" i="55"/>
  <c r="E549" i="55"/>
  <c r="F549" i="55"/>
  <c r="E550" i="55"/>
  <c r="F550" i="55"/>
  <c r="E553" i="55"/>
  <c r="F553" i="55"/>
  <c r="G553" i="55"/>
  <c r="E554" i="55"/>
  <c r="F554" i="55"/>
  <c r="E556" i="55"/>
  <c r="F556" i="55"/>
  <c r="E557" i="55"/>
  <c r="F557" i="55"/>
  <c r="E558" i="55"/>
  <c r="F558" i="55"/>
  <c r="E559" i="55"/>
  <c r="F559" i="55"/>
  <c r="E560" i="55"/>
  <c r="F560" i="55"/>
  <c r="E561" i="55"/>
  <c r="F561" i="55"/>
  <c r="E562" i="55"/>
  <c r="F562" i="55"/>
  <c r="E563" i="55"/>
  <c r="F563" i="55"/>
  <c r="E564" i="55"/>
  <c r="F564" i="55"/>
  <c r="E565" i="55"/>
  <c r="F565" i="55"/>
  <c r="E566" i="55"/>
  <c r="F566" i="55"/>
  <c r="G566" i="55"/>
  <c r="E567" i="55"/>
  <c r="F567" i="55"/>
  <c r="E568" i="55"/>
  <c r="F568" i="55"/>
  <c r="E569" i="55"/>
  <c r="F569" i="55"/>
  <c r="E571" i="55"/>
  <c r="F571" i="55"/>
  <c r="E572" i="55"/>
  <c r="F572" i="55"/>
  <c r="E573" i="55"/>
  <c r="F573" i="55"/>
  <c r="G573" i="55"/>
  <c r="E574" i="55"/>
  <c r="F574" i="55"/>
  <c r="E575" i="55"/>
  <c r="F575" i="55"/>
  <c r="E576" i="55"/>
  <c r="F576" i="55"/>
  <c r="E577" i="55"/>
  <c r="F577" i="55"/>
  <c r="E578" i="55"/>
  <c r="F578" i="55"/>
  <c r="E579" i="55"/>
  <c r="F579" i="55"/>
  <c r="E580" i="55"/>
  <c r="F580" i="55"/>
  <c r="E581" i="55"/>
  <c r="F581" i="55"/>
  <c r="G581" i="55"/>
  <c r="E584" i="55"/>
  <c r="F584" i="55"/>
  <c r="E585" i="55"/>
  <c r="F585" i="55"/>
  <c r="G585" i="55"/>
  <c r="E586" i="55"/>
  <c r="F586" i="55"/>
  <c r="E587" i="55"/>
  <c r="F587" i="55"/>
  <c r="G587" i="55"/>
  <c r="E588" i="55"/>
  <c r="F588" i="55"/>
  <c r="E590" i="55"/>
  <c r="F590" i="55"/>
  <c r="E591" i="55"/>
  <c r="F591" i="55"/>
  <c r="E592" i="55"/>
  <c r="F592" i="55"/>
  <c r="E593" i="55"/>
  <c r="F593" i="55"/>
  <c r="E594" i="55"/>
  <c r="F594" i="55"/>
  <c r="E595" i="55"/>
  <c r="F595" i="55"/>
  <c r="E596" i="55"/>
  <c r="F596" i="55"/>
  <c r="E597" i="55"/>
  <c r="F597" i="55"/>
  <c r="G597" i="55"/>
  <c r="E598" i="55"/>
  <c r="F598" i="55"/>
  <c r="E599" i="55"/>
  <c r="F599" i="55"/>
  <c r="E600" i="55"/>
  <c r="F600" i="55"/>
  <c r="E601" i="55"/>
  <c r="F601" i="55"/>
  <c r="G601" i="55"/>
  <c r="E602" i="55"/>
  <c r="F602" i="55"/>
  <c r="E603" i="55"/>
  <c r="F603" i="55"/>
  <c r="G603" i="55"/>
  <c r="E604" i="55"/>
  <c r="F604" i="55"/>
  <c r="E605" i="55"/>
  <c r="F605" i="55"/>
  <c r="G605" i="55"/>
  <c r="E606" i="55"/>
  <c r="F606" i="55"/>
  <c r="E607" i="55"/>
  <c r="F607" i="55"/>
  <c r="E608" i="55"/>
  <c r="F608" i="55"/>
  <c r="E609" i="55"/>
  <c r="F609" i="55"/>
  <c r="E610" i="55"/>
  <c r="F610" i="55"/>
  <c r="E611" i="55"/>
  <c r="F611" i="55"/>
  <c r="E612" i="55"/>
  <c r="F612" i="55"/>
  <c r="E613" i="55"/>
  <c r="F613" i="55"/>
  <c r="E614" i="55"/>
  <c r="F614" i="55"/>
  <c r="E615" i="55"/>
  <c r="F615" i="55"/>
  <c r="E616" i="55"/>
  <c r="F616" i="55"/>
  <c r="E617" i="55"/>
  <c r="F617" i="55"/>
  <c r="E618" i="55"/>
  <c r="F618" i="55"/>
  <c r="E619" i="55"/>
  <c r="F619" i="55"/>
  <c r="E620" i="55"/>
  <c r="F620" i="55"/>
  <c r="G620" i="55"/>
  <c r="E621" i="55"/>
  <c r="F621" i="55"/>
  <c r="E622" i="55"/>
  <c r="F622" i="55"/>
  <c r="G622" i="55"/>
  <c r="E623" i="55"/>
  <c r="F623" i="55"/>
  <c r="E624" i="55"/>
  <c r="F624" i="55"/>
  <c r="E625" i="55"/>
  <c r="F625" i="55"/>
  <c r="G625" i="55"/>
  <c r="E626" i="55"/>
  <c r="F626" i="55"/>
  <c r="E627" i="55"/>
  <c r="F627" i="55"/>
  <c r="E628" i="55"/>
  <c r="F628" i="55"/>
  <c r="E629" i="55"/>
  <c r="F629" i="55"/>
  <c r="E630" i="55"/>
  <c r="F630" i="55"/>
  <c r="E632" i="55"/>
  <c r="F632" i="55"/>
  <c r="E633" i="55"/>
  <c r="F633" i="55"/>
  <c r="E634" i="55"/>
  <c r="F634" i="55"/>
  <c r="E635" i="55"/>
  <c r="F635" i="55"/>
  <c r="G635" i="55"/>
  <c r="E636" i="55"/>
  <c r="F636" i="55"/>
  <c r="E637" i="55"/>
  <c r="F637" i="55"/>
  <c r="E638" i="55"/>
  <c r="F638" i="55"/>
  <c r="E639" i="55"/>
  <c r="F639" i="55"/>
  <c r="E640" i="55"/>
  <c r="F640" i="55"/>
  <c r="G640" i="55"/>
  <c r="E641" i="55"/>
  <c r="F641" i="55"/>
  <c r="E642" i="55"/>
  <c r="F642" i="55"/>
  <c r="G642" i="55"/>
  <c r="E643" i="55"/>
  <c r="F643" i="55"/>
  <c r="G643" i="55"/>
  <c r="E644" i="55"/>
  <c r="F644" i="55"/>
  <c r="E645" i="55"/>
  <c r="F645" i="55"/>
  <c r="E646" i="55"/>
  <c r="F646" i="55"/>
  <c r="E647" i="55"/>
  <c r="F647" i="55"/>
  <c r="E649" i="55"/>
  <c r="F649" i="55"/>
  <c r="G649" i="55"/>
  <c r="E650" i="55"/>
  <c r="F650" i="55"/>
  <c r="G650" i="55"/>
  <c r="E651" i="55"/>
  <c r="F651" i="55"/>
  <c r="G651" i="55"/>
  <c r="E652" i="55"/>
  <c r="F652" i="55"/>
  <c r="G652" i="55"/>
  <c r="E654" i="55"/>
  <c r="F654" i="55"/>
  <c r="E655" i="55"/>
  <c r="F655" i="55"/>
  <c r="G655" i="55"/>
  <c r="E656" i="55"/>
  <c r="F656" i="55"/>
  <c r="E658" i="55"/>
  <c r="F658" i="55"/>
  <c r="E660" i="55"/>
  <c r="F660" i="55"/>
  <c r="G660" i="55"/>
  <c r="E661" i="55"/>
  <c r="F661" i="55"/>
  <c r="G661" i="55"/>
  <c r="E662" i="55"/>
  <c r="F662" i="55"/>
  <c r="E663" i="55"/>
  <c r="F663" i="55"/>
  <c r="E667" i="55"/>
  <c r="F667" i="55"/>
  <c r="E668" i="55"/>
  <c r="F668" i="55"/>
  <c r="E669" i="55"/>
  <c r="F669" i="55"/>
  <c r="E671" i="55"/>
  <c r="F671" i="55"/>
  <c r="E672" i="55"/>
  <c r="F672" i="55"/>
  <c r="G672" i="55"/>
  <c r="E673" i="55"/>
  <c r="F673" i="55"/>
  <c r="E674" i="55"/>
  <c r="F674" i="55"/>
  <c r="G674" i="55"/>
  <c r="E675" i="55"/>
  <c r="F675" i="55"/>
  <c r="E677" i="55"/>
  <c r="F677" i="55"/>
  <c r="G677" i="55"/>
  <c r="E678" i="55"/>
  <c r="F678" i="55"/>
  <c r="E679" i="55"/>
  <c r="F679" i="55"/>
  <c r="E681" i="55"/>
  <c r="F681" i="55"/>
  <c r="E682" i="55"/>
  <c r="F682" i="55"/>
  <c r="E683" i="55"/>
  <c r="F683" i="55"/>
  <c r="E684" i="55"/>
  <c r="F684" i="55"/>
  <c r="E685" i="55"/>
  <c r="F685" i="55"/>
  <c r="G685" i="55"/>
  <c r="E687" i="55"/>
  <c r="F687" i="55"/>
  <c r="E688" i="55"/>
  <c r="F688" i="55"/>
  <c r="G688" i="55"/>
  <c r="E689" i="55"/>
  <c r="F689" i="55"/>
  <c r="G689" i="55"/>
  <c r="E690" i="55"/>
  <c r="F690" i="55"/>
  <c r="E691" i="55"/>
  <c r="F691" i="55"/>
  <c r="E692" i="55"/>
  <c r="F692" i="55"/>
  <c r="E694" i="55"/>
  <c r="F694" i="55"/>
  <c r="G694" i="55"/>
  <c r="E695" i="55"/>
  <c r="F695" i="55"/>
  <c r="E696" i="55"/>
  <c r="F696" i="55"/>
  <c r="G696" i="55"/>
  <c r="E697" i="55"/>
  <c r="F697" i="55"/>
  <c r="E699" i="55"/>
  <c r="F699" i="55"/>
  <c r="G699" i="55"/>
  <c r="E700" i="55"/>
  <c r="F700" i="55"/>
  <c r="G700" i="55"/>
  <c r="E701" i="55"/>
  <c r="F701" i="55"/>
  <c r="G701" i="55"/>
  <c r="E702" i="55"/>
  <c r="F702" i="55"/>
  <c r="G702" i="55"/>
  <c r="E703" i="55"/>
  <c r="F703" i="55"/>
  <c r="E704" i="55"/>
  <c r="F704" i="55"/>
  <c r="E706" i="55"/>
  <c r="F706" i="55"/>
  <c r="E707" i="55"/>
  <c r="F707" i="55"/>
  <c r="G707" i="55"/>
  <c r="E708" i="55"/>
  <c r="F708" i="55"/>
  <c r="G708" i="55"/>
  <c r="E711" i="55"/>
  <c r="F711" i="55"/>
  <c r="E713" i="55"/>
  <c r="F713" i="55"/>
  <c r="E714" i="55"/>
  <c r="F714" i="55"/>
  <c r="E715" i="55"/>
  <c r="F715" i="55"/>
  <c r="E719" i="55"/>
  <c r="F719" i="55"/>
  <c r="E720" i="55"/>
  <c r="F720" i="55"/>
  <c r="E721" i="55"/>
  <c r="F721" i="55"/>
  <c r="G721" i="55"/>
  <c r="E722" i="55"/>
  <c r="F722" i="55"/>
  <c r="E723" i="55"/>
  <c r="F723" i="55"/>
  <c r="E724" i="55"/>
  <c r="F724" i="55"/>
  <c r="G724" i="55"/>
  <c r="E725" i="55"/>
  <c r="F725" i="55"/>
  <c r="E726" i="55"/>
  <c r="F726" i="55"/>
  <c r="E727" i="55"/>
  <c r="F727" i="55"/>
  <c r="E728" i="55"/>
  <c r="F728" i="55"/>
  <c r="E729" i="55"/>
  <c r="F729" i="55"/>
  <c r="G729" i="55"/>
  <c r="E730" i="55"/>
  <c r="F730" i="55"/>
  <c r="E731" i="55"/>
  <c r="F731" i="55"/>
  <c r="E732" i="55"/>
  <c r="F732" i="55"/>
  <c r="E733" i="55"/>
  <c r="F733" i="55"/>
  <c r="E734" i="55"/>
  <c r="F734" i="55"/>
  <c r="G734" i="55"/>
  <c r="E735" i="55"/>
  <c r="F735" i="55"/>
  <c r="E736" i="55"/>
  <c r="F736" i="55"/>
  <c r="G736" i="55"/>
  <c r="E737" i="55"/>
  <c r="F737" i="55"/>
  <c r="G737" i="55"/>
  <c r="E738" i="55"/>
  <c r="F738" i="55"/>
  <c r="G738" i="55"/>
  <c r="E739" i="55"/>
  <c r="F739" i="55"/>
  <c r="E740" i="55"/>
  <c r="F740" i="55"/>
  <c r="E742" i="55"/>
  <c r="F742" i="55"/>
  <c r="G742" i="55"/>
  <c r="E743" i="55"/>
  <c r="F743" i="55"/>
  <c r="E744" i="55"/>
  <c r="F744" i="55"/>
  <c r="E745" i="55"/>
  <c r="F745" i="55"/>
  <c r="E746" i="55"/>
  <c r="F746" i="55"/>
  <c r="G746" i="55"/>
  <c r="E747" i="55"/>
  <c r="F747" i="55"/>
  <c r="E748" i="55"/>
  <c r="F748" i="55"/>
  <c r="E749" i="55"/>
  <c r="F749" i="55"/>
  <c r="E750" i="55"/>
  <c r="F750" i="55"/>
  <c r="G750" i="55"/>
  <c r="E751" i="55"/>
  <c r="F751" i="55"/>
  <c r="E754" i="55"/>
  <c r="F754" i="55"/>
  <c r="G754" i="55"/>
  <c r="E755" i="55"/>
  <c r="F755" i="55"/>
  <c r="E757" i="55"/>
  <c r="F757" i="55"/>
  <c r="E758" i="55"/>
  <c r="F758" i="55"/>
  <c r="G758" i="55"/>
  <c r="E759" i="55"/>
  <c r="F759" i="55"/>
  <c r="G759" i="55"/>
  <c r="E761" i="55"/>
  <c r="F761" i="55"/>
  <c r="E763" i="55"/>
  <c r="F763" i="55"/>
  <c r="E764" i="55"/>
  <c r="F764" i="55"/>
  <c r="E765" i="55"/>
  <c r="F765" i="55"/>
  <c r="G765" i="55"/>
  <c r="E766" i="55"/>
  <c r="F766" i="55"/>
  <c r="E767" i="55"/>
  <c r="F767" i="55"/>
  <c r="E768" i="55"/>
  <c r="F768" i="55"/>
  <c r="E769" i="55"/>
  <c r="F769" i="55"/>
  <c r="G769" i="55"/>
  <c r="E770" i="55"/>
  <c r="F770" i="55"/>
  <c r="E771" i="55"/>
  <c r="F771" i="55"/>
  <c r="E772" i="55"/>
  <c r="F772" i="55"/>
  <c r="G772" i="55"/>
  <c r="E773" i="55"/>
  <c r="F773" i="55"/>
  <c r="G773" i="55"/>
  <c r="E774" i="55"/>
  <c r="F774" i="55"/>
  <c r="E776" i="55"/>
  <c r="F776" i="55"/>
  <c r="E777" i="55"/>
  <c r="F777" i="55"/>
  <c r="E778" i="55"/>
  <c r="F778" i="55"/>
  <c r="G778" i="55"/>
  <c r="E780" i="55"/>
  <c r="F780" i="55"/>
  <c r="G780" i="55"/>
  <c r="E781" i="55"/>
  <c r="F781" i="55"/>
  <c r="E782" i="55"/>
  <c r="F782" i="55"/>
  <c r="E783" i="55"/>
  <c r="F783" i="55"/>
  <c r="E785" i="55"/>
  <c r="F785" i="55"/>
  <c r="E786" i="55"/>
  <c r="F786" i="55"/>
  <c r="E787" i="55"/>
  <c r="F787" i="55"/>
  <c r="E788" i="55"/>
  <c r="F788" i="55"/>
  <c r="E789" i="55"/>
  <c r="F789" i="55"/>
  <c r="G789" i="55"/>
  <c r="E790" i="55"/>
  <c r="F790" i="55"/>
  <c r="G790" i="55"/>
  <c r="E791" i="55"/>
  <c r="F791" i="55"/>
  <c r="G791" i="55"/>
  <c r="E792" i="55"/>
  <c r="F792" i="55"/>
  <c r="G792" i="55"/>
  <c r="E794" i="55"/>
  <c r="F794" i="55"/>
  <c r="G794" i="55"/>
  <c r="E795" i="55"/>
  <c r="F795" i="55"/>
  <c r="G795" i="55"/>
  <c r="E796" i="55"/>
  <c r="F796" i="55"/>
  <c r="G796" i="55"/>
  <c r="E797" i="55"/>
  <c r="F797" i="55"/>
  <c r="G797" i="55"/>
  <c r="E801" i="55"/>
  <c r="F801" i="55"/>
  <c r="E803" i="55"/>
  <c r="F803" i="55"/>
  <c r="E804" i="55"/>
  <c r="F804" i="55"/>
  <c r="E807" i="55"/>
  <c r="F807" i="55"/>
  <c r="E810" i="55"/>
  <c r="F810" i="55"/>
  <c r="E812" i="55"/>
  <c r="F812" i="55"/>
  <c r="E814" i="55"/>
  <c r="F814" i="55"/>
  <c r="E815" i="55"/>
  <c r="F815" i="55"/>
  <c r="G815" i="55"/>
  <c r="E816" i="55"/>
  <c r="F816" i="55"/>
  <c r="E817" i="55"/>
  <c r="F817" i="55"/>
  <c r="E818" i="55"/>
  <c r="F818" i="55"/>
  <c r="G818" i="55"/>
  <c r="E819" i="55"/>
  <c r="F819" i="55"/>
  <c r="E820" i="55"/>
  <c r="F820" i="55"/>
  <c r="G820" i="55"/>
  <c r="E821" i="55"/>
  <c r="F821" i="55"/>
  <c r="G821" i="55"/>
  <c r="E822" i="55"/>
  <c r="F822" i="55"/>
  <c r="E823" i="55"/>
  <c r="F823" i="55"/>
  <c r="E824" i="55"/>
  <c r="F824" i="55"/>
  <c r="E827" i="55"/>
  <c r="F827" i="55"/>
  <c r="E828" i="55"/>
  <c r="F828" i="55"/>
  <c r="E829" i="55"/>
  <c r="F829" i="55"/>
  <c r="G829" i="55"/>
  <c r="E830" i="55"/>
  <c r="F830" i="55"/>
  <c r="E831" i="55"/>
  <c r="F831" i="55"/>
  <c r="E832" i="55"/>
  <c r="F832" i="55"/>
  <c r="E833" i="55"/>
  <c r="F833" i="55"/>
  <c r="G833" i="55"/>
  <c r="E834" i="55"/>
  <c r="F834" i="55"/>
  <c r="E836" i="55"/>
  <c r="F836" i="55"/>
  <c r="E837" i="55"/>
  <c r="F837" i="55"/>
  <c r="E838" i="55"/>
  <c r="F838" i="55"/>
  <c r="E839" i="55"/>
  <c r="F839" i="55"/>
  <c r="G839" i="55"/>
  <c r="E840" i="55"/>
  <c r="F840" i="55"/>
  <c r="G840" i="55"/>
  <c r="E842" i="55"/>
  <c r="F842" i="55"/>
  <c r="E843" i="55"/>
  <c r="F843" i="55"/>
  <c r="E844" i="55"/>
  <c r="F844" i="55"/>
  <c r="E845" i="55"/>
  <c r="F845" i="55"/>
  <c r="G845" i="55"/>
  <c r="E847" i="55"/>
  <c r="F847" i="55"/>
  <c r="E849" i="55"/>
  <c r="F849" i="55"/>
  <c r="G849" i="55"/>
  <c r="E850" i="55"/>
  <c r="F850" i="55"/>
  <c r="E852" i="55"/>
  <c r="F852" i="55"/>
  <c r="E853" i="55"/>
  <c r="F853" i="55"/>
  <c r="G853" i="55"/>
  <c r="E854" i="55"/>
  <c r="F854" i="55"/>
  <c r="E855" i="55"/>
  <c r="F855" i="55"/>
  <c r="E856" i="55"/>
  <c r="F856" i="55"/>
  <c r="E857" i="55"/>
  <c r="F857" i="55"/>
  <c r="G857" i="55"/>
  <c r="E859" i="55"/>
  <c r="F859" i="55"/>
  <c r="E860" i="55"/>
  <c r="F860" i="55"/>
  <c r="E862" i="55"/>
  <c r="F862" i="55"/>
  <c r="G862" i="55"/>
  <c r="E863" i="55"/>
  <c r="F863" i="55"/>
  <c r="E866" i="55"/>
  <c r="F866" i="55"/>
  <c r="E867" i="55"/>
  <c r="F867" i="55"/>
  <c r="E868" i="55"/>
  <c r="F868" i="55"/>
  <c r="G868" i="55"/>
  <c r="E870" i="55"/>
  <c r="F870" i="55"/>
  <c r="E871" i="55"/>
  <c r="F871" i="55"/>
  <c r="E872" i="55"/>
  <c r="F872" i="55"/>
  <c r="E873" i="55"/>
  <c r="F873" i="55"/>
  <c r="E874" i="55"/>
  <c r="F874" i="55"/>
  <c r="G874" i="55"/>
  <c r="E876" i="55"/>
  <c r="F876" i="55"/>
  <c r="G876" i="55"/>
  <c r="E877" i="55"/>
  <c r="F877" i="55"/>
  <c r="G877" i="55"/>
  <c r="E878" i="55"/>
  <c r="F878" i="55"/>
  <c r="E879" i="55"/>
  <c r="F879" i="55"/>
  <c r="E880" i="55"/>
  <c r="F880" i="55"/>
  <c r="E881" i="55"/>
  <c r="F881" i="55"/>
  <c r="E882" i="55"/>
  <c r="F882" i="55"/>
  <c r="E883" i="55"/>
  <c r="F883" i="55"/>
  <c r="E886" i="55"/>
  <c r="F886" i="55"/>
  <c r="G886" i="55"/>
  <c r="E888" i="55"/>
  <c r="F888" i="55"/>
  <c r="G888" i="55"/>
  <c r="E890" i="55"/>
  <c r="F890" i="55"/>
  <c r="E891" i="55"/>
  <c r="F891" i="55"/>
  <c r="E892" i="55"/>
  <c r="F892" i="55"/>
  <c r="G892" i="55"/>
  <c r="E893" i="55"/>
  <c r="F893" i="55"/>
  <c r="E895" i="55"/>
  <c r="F895" i="55"/>
  <c r="G895" i="55"/>
  <c r="E896" i="55"/>
  <c r="F896" i="55"/>
  <c r="E897" i="55"/>
  <c r="F897" i="55"/>
  <c r="E898" i="55"/>
  <c r="F898" i="55"/>
  <c r="E899" i="55"/>
  <c r="F899" i="55"/>
  <c r="E900" i="55"/>
  <c r="F900" i="55"/>
  <c r="E901" i="55"/>
  <c r="F901" i="55"/>
  <c r="G901" i="55"/>
  <c r="E902" i="55"/>
  <c r="F902" i="55"/>
  <c r="E903" i="55"/>
  <c r="F903" i="55"/>
  <c r="E904" i="55"/>
  <c r="F904" i="55"/>
  <c r="E905" i="55"/>
  <c r="F905" i="55"/>
  <c r="E906" i="55"/>
  <c r="F906" i="55"/>
  <c r="E907" i="55"/>
  <c r="F907" i="55"/>
  <c r="G907" i="55"/>
  <c r="E909" i="55"/>
  <c r="F909" i="55"/>
  <c r="G909" i="55"/>
  <c r="E910" i="55"/>
  <c r="F910" i="55"/>
  <c r="G910" i="55"/>
  <c r="E911" i="55"/>
  <c r="F911" i="55"/>
  <c r="E913" i="55"/>
  <c r="F913" i="55"/>
  <c r="E914" i="55"/>
  <c r="F914" i="55"/>
  <c r="E915" i="55"/>
  <c r="F915" i="55"/>
  <c r="E917" i="55"/>
  <c r="F917" i="55"/>
  <c r="E918" i="55"/>
  <c r="F918" i="55"/>
  <c r="G918" i="55"/>
  <c r="E919" i="55"/>
  <c r="F919" i="55"/>
  <c r="E920" i="55"/>
  <c r="F920" i="55"/>
  <c r="E921" i="55"/>
  <c r="F921" i="55"/>
  <c r="G921" i="55"/>
  <c r="E922" i="55"/>
  <c r="F922" i="55"/>
  <c r="E923" i="55"/>
  <c r="F923" i="55"/>
  <c r="E924" i="55"/>
  <c r="F924" i="55"/>
  <c r="E925" i="55"/>
  <c r="F925" i="55"/>
  <c r="E926" i="55"/>
  <c r="F926" i="55"/>
  <c r="G926" i="55"/>
  <c r="E927" i="55"/>
  <c r="F927" i="55"/>
  <c r="G927" i="55"/>
  <c r="E928" i="55"/>
  <c r="F928" i="55"/>
  <c r="E930" i="55"/>
  <c r="F930" i="55"/>
  <c r="G930" i="55"/>
  <c r="E931" i="55"/>
  <c r="F931" i="55"/>
  <c r="E932" i="55"/>
  <c r="F932" i="55"/>
  <c r="G932" i="55"/>
  <c r="E933" i="55"/>
  <c r="F933" i="55"/>
  <c r="E934" i="55"/>
  <c r="F934" i="55"/>
  <c r="E936" i="55"/>
  <c r="F936" i="55"/>
  <c r="E937" i="55"/>
  <c r="F937" i="55"/>
  <c r="E938" i="55"/>
  <c r="F938" i="55"/>
  <c r="E939" i="55"/>
  <c r="F939" i="55"/>
  <c r="E941" i="55"/>
  <c r="F941" i="55"/>
  <c r="E943" i="55"/>
  <c r="F943" i="55"/>
  <c r="E944" i="55"/>
  <c r="F944" i="55"/>
  <c r="E945" i="55"/>
  <c r="F945" i="55"/>
  <c r="E946" i="55"/>
  <c r="F946" i="55"/>
  <c r="E947" i="55"/>
  <c r="F947" i="55"/>
  <c r="E948" i="55"/>
  <c r="F948" i="55"/>
  <c r="G948" i="55"/>
  <c r="E949" i="55"/>
  <c r="F949" i="55"/>
  <c r="E950" i="55"/>
  <c r="F950" i="55"/>
  <c r="E951" i="55"/>
  <c r="F951" i="55"/>
  <c r="E953" i="55"/>
  <c r="F953" i="55"/>
  <c r="G953" i="55"/>
  <c r="E954" i="55"/>
  <c r="F954" i="55"/>
  <c r="G954" i="55"/>
  <c r="E955" i="55"/>
  <c r="F955" i="55"/>
  <c r="E956" i="55"/>
  <c r="F956" i="55"/>
  <c r="E957" i="55"/>
  <c r="F957" i="55"/>
  <c r="E959" i="55"/>
  <c r="F959" i="55"/>
  <c r="E960" i="55"/>
  <c r="F960" i="55"/>
  <c r="E961" i="55"/>
  <c r="F961" i="55"/>
  <c r="E962" i="55"/>
  <c r="F962" i="55"/>
  <c r="E964" i="55"/>
  <c r="F964" i="55"/>
  <c r="G964" i="55"/>
  <c r="E965" i="55"/>
  <c r="F965" i="55"/>
  <c r="G965" i="55"/>
  <c r="E966" i="55"/>
  <c r="F966" i="55"/>
  <c r="E967" i="55"/>
  <c r="F967" i="55"/>
  <c r="E968" i="55"/>
  <c r="F968" i="55"/>
  <c r="G968" i="55"/>
  <c r="E969" i="55"/>
  <c r="F969" i="55"/>
  <c r="G969" i="55"/>
  <c r="E970" i="55"/>
  <c r="F970" i="55"/>
  <c r="E971" i="55"/>
  <c r="F971" i="55"/>
  <c r="G971" i="55"/>
  <c r="E972" i="55"/>
  <c r="F972" i="55"/>
  <c r="G972" i="55"/>
  <c r="E973" i="55"/>
  <c r="F973" i="55"/>
  <c r="G973" i="55"/>
  <c r="E974" i="55"/>
  <c r="F974" i="55"/>
  <c r="E975" i="55"/>
  <c r="F975" i="55"/>
  <c r="G975" i="55"/>
  <c r="E976" i="55"/>
  <c r="F976" i="55"/>
  <c r="G976" i="55"/>
  <c r="E978" i="55"/>
  <c r="F978" i="55"/>
  <c r="E979" i="55"/>
  <c r="F979" i="55"/>
  <c r="G979" i="55"/>
  <c r="E980" i="55"/>
  <c r="F980" i="55"/>
  <c r="G980" i="55"/>
  <c r="E981" i="55"/>
  <c r="F981" i="55"/>
  <c r="E982" i="55"/>
  <c r="F982" i="55"/>
  <c r="E983" i="55"/>
  <c r="F983" i="55"/>
  <c r="E984" i="55"/>
  <c r="F984" i="55"/>
  <c r="E986" i="55"/>
  <c r="F986" i="55"/>
  <c r="G986" i="55"/>
  <c r="E989" i="55"/>
  <c r="F989" i="55"/>
  <c r="E990" i="55"/>
  <c r="F990" i="55"/>
  <c r="E991" i="55"/>
  <c r="F991" i="55"/>
  <c r="E992" i="55"/>
  <c r="F992" i="55"/>
  <c r="E993" i="55"/>
  <c r="F993" i="55"/>
  <c r="E996" i="55"/>
  <c r="F996" i="55"/>
  <c r="E997" i="55"/>
  <c r="F997" i="55"/>
  <c r="E998" i="55"/>
  <c r="F998" i="55"/>
  <c r="E999" i="55"/>
  <c r="F999" i="55"/>
  <c r="E1000" i="55"/>
  <c r="F1000" i="55"/>
  <c r="E1002" i="55"/>
  <c r="F1002" i="55"/>
  <c r="E1003" i="55"/>
  <c r="F1003" i="55"/>
  <c r="E1004" i="55"/>
  <c r="F1004" i="55"/>
  <c r="G1004" i="55"/>
  <c r="E1006" i="55"/>
  <c r="F1006" i="55"/>
  <c r="G1006" i="55"/>
  <c r="E1007" i="55"/>
  <c r="F1007" i="55"/>
  <c r="G1007" i="55"/>
  <c r="E1008" i="55"/>
  <c r="F1008" i="55"/>
  <c r="G1008" i="55"/>
  <c r="E1009" i="55"/>
  <c r="F1009" i="55"/>
  <c r="E1010" i="55"/>
  <c r="F1010" i="55"/>
  <c r="E1011" i="55"/>
  <c r="F1011" i="55"/>
  <c r="G1011" i="55"/>
  <c r="E1012" i="55"/>
  <c r="F1012" i="55"/>
  <c r="E1013" i="55"/>
  <c r="F1013" i="55"/>
  <c r="E1014" i="55"/>
  <c r="F1014" i="55"/>
  <c r="G1014" i="55"/>
  <c r="E1016" i="55"/>
  <c r="F1016" i="55"/>
  <c r="E1017" i="55"/>
  <c r="F1017" i="55"/>
  <c r="G1017" i="55"/>
  <c r="E1019" i="55"/>
  <c r="F1019" i="55"/>
  <c r="G1019" i="55"/>
  <c r="E1020" i="55"/>
  <c r="F1020" i="55"/>
  <c r="E1021" i="55"/>
  <c r="F1021" i="55"/>
  <c r="E1022" i="55"/>
  <c r="F1022" i="55"/>
  <c r="E1023" i="55"/>
  <c r="F1023" i="55"/>
  <c r="E1024" i="55"/>
  <c r="F1024" i="55"/>
  <c r="E1025" i="55"/>
  <c r="F1025" i="55"/>
  <c r="E1027" i="55"/>
  <c r="F1027" i="55"/>
  <c r="G1027" i="55"/>
  <c r="E1028" i="55"/>
  <c r="F1028" i="55"/>
  <c r="E1029" i="55"/>
  <c r="F1029" i="55"/>
  <c r="G1029" i="55"/>
  <c r="E1030" i="55"/>
  <c r="F1030" i="55"/>
  <c r="G1030" i="55"/>
  <c r="E1032" i="55"/>
  <c r="F1032" i="55"/>
  <c r="E1033" i="55"/>
  <c r="F1033" i="55"/>
  <c r="E1034" i="55"/>
  <c r="F1034" i="55"/>
  <c r="E1035" i="55"/>
  <c r="F1035" i="55"/>
  <c r="E1037" i="55"/>
  <c r="F1037" i="55"/>
  <c r="E1038" i="55"/>
  <c r="F1038" i="55"/>
  <c r="E1039" i="55"/>
  <c r="F1039" i="55"/>
  <c r="E1041" i="55"/>
  <c r="F1041" i="55"/>
  <c r="E1043" i="55"/>
  <c r="F1043" i="55"/>
  <c r="E1044" i="55"/>
  <c r="F1044" i="55"/>
  <c r="E1046" i="55"/>
  <c r="F1046" i="55"/>
  <c r="G1046" i="55"/>
  <c r="E1045" i="55"/>
  <c r="F1045" i="55"/>
  <c r="E1048" i="55"/>
  <c r="F1048" i="55"/>
  <c r="E1050" i="55"/>
  <c r="F1050" i="55"/>
  <c r="E1051" i="55"/>
  <c r="F1051" i="55"/>
  <c r="G1051" i="55"/>
  <c r="E1052" i="55"/>
  <c r="F1052" i="55"/>
  <c r="E1053" i="55"/>
  <c r="F1053" i="55"/>
  <c r="E1054" i="55"/>
  <c r="F1054" i="55"/>
  <c r="E1055" i="55"/>
  <c r="F1055" i="55"/>
  <c r="G1055" i="55"/>
  <c r="E1056" i="55"/>
  <c r="F1056" i="55"/>
  <c r="E1057" i="55"/>
  <c r="F1057" i="55"/>
  <c r="G1057" i="55"/>
  <c r="E1058" i="55"/>
  <c r="F1058" i="55"/>
  <c r="E1059" i="55"/>
  <c r="F1059" i="55"/>
  <c r="E1060" i="55"/>
  <c r="F1060" i="55"/>
  <c r="E1061" i="55"/>
  <c r="F1061" i="55"/>
  <c r="G1061" i="55"/>
  <c r="E1062" i="55"/>
  <c r="F1062" i="55"/>
  <c r="G1062" i="55"/>
  <c r="E1063" i="55"/>
  <c r="F1063" i="55"/>
  <c r="E1066" i="55"/>
  <c r="F1066" i="55"/>
  <c r="E1067" i="55"/>
  <c r="F1067" i="55"/>
  <c r="E1068" i="55"/>
  <c r="F1068" i="55"/>
  <c r="G1068" i="55"/>
  <c r="E1069" i="55"/>
  <c r="F1069" i="55"/>
  <c r="E1072" i="55"/>
  <c r="F1072" i="55"/>
  <c r="E1073" i="55"/>
  <c r="F1073" i="55"/>
  <c r="E1074" i="55"/>
  <c r="F1074" i="55"/>
  <c r="G1074" i="55"/>
  <c r="E1078" i="55"/>
  <c r="F1078" i="55"/>
  <c r="G1078" i="55"/>
  <c r="E1076" i="55"/>
  <c r="F1076" i="55"/>
  <c r="E1077" i="55"/>
  <c r="F1077" i="55"/>
  <c r="G1077" i="55"/>
  <c r="E1079" i="55"/>
  <c r="F1079" i="55"/>
  <c r="E1080" i="55"/>
  <c r="F1080" i="55"/>
  <c r="G1080" i="55"/>
  <c r="E1081" i="55"/>
  <c r="F1081" i="55"/>
  <c r="G1081" i="55"/>
  <c r="E1082" i="55"/>
  <c r="F1082" i="55"/>
  <c r="E1083" i="55"/>
  <c r="F1083" i="55"/>
  <c r="E1084" i="55"/>
  <c r="F1084" i="55"/>
  <c r="E1085" i="55"/>
  <c r="F1085" i="55"/>
  <c r="E1086" i="55"/>
  <c r="F1086" i="55"/>
  <c r="E1087" i="55"/>
  <c r="F1087" i="55"/>
  <c r="E1088" i="55"/>
  <c r="F1088" i="55"/>
  <c r="E1089" i="55"/>
  <c r="F1089" i="55"/>
  <c r="E1091" i="55"/>
  <c r="F1091" i="55"/>
  <c r="E1092" i="55"/>
  <c r="F1092" i="55"/>
  <c r="E1093" i="55"/>
  <c r="F1093" i="55"/>
  <c r="E1094" i="55"/>
  <c r="F1094" i="55"/>
  <c r="G1094" i="55"/>
  <c r="E1095" i="55"/>
  <c r="F1095" i="55"/>
  <c r="G1095" i="55"/>
  <c r="E1096" i="55"/>
  <c r="F1096" i="55"/>
  <c r="E1097" i="55"/>
  <c r="F1097" i="55"/>
  <c r="E1098" i="55"/>
  <c r="F1098" i="55"/>
  <c r="G1098" i="55"/>
  <c r="E1099" i="55"/>
  <c r="F1099" i="55"/>
  <c r="G1099" i="55"/>
  <c r="E1100" i="55"/>
  <c r="F1100" i="55"/>
  <c r="E1101" i="55"/>
  <c r="F1101" i="55"/>
  <c r="E1102" i="55"/>
  <c r="F1102" i="55"/>
  <c r="E1103" i="55"/>
  <c r="F1103" i="55"/>
  <c r="E1104" i="55"/>
  <c r="F1104" i="55"/>
  <c r="G1104" i="55"/>
  <c r="E1105" i="55"/>
  <c r="F1105" i="55"/>
  <c r="E1106" i="55"/>
  <c r="F1106" i="55"/>
  <c r="E1107" i="55"/>
  <c r="F1107" i="55"/>
  <c r="E1108" i="55"/>
  <c r="F1108" i="55"/>
  <c r="E1109" i="55"/>
  <c r="F1109" i="55"/>
  <c r="E1110" i="55"/>
  <c r="F1110" i="55"/>
  <c r="E1111" i="55"/>
  <c r="F1111" i="55"/>
  <c r="E1112" i="55"/>
  <c r="F1112" i="55"/>
  <c r="G1112" i="55"/>
  <c r="E1113" i="55"/>
  <c r="F1113" i="55"/>
  <c r="G1113" i="55"/>
  <c r="E1114" i="55"/>
  <c r="F1114" i="55"/>
  <c r="E1116" i="55"/>
  <c r="F1116" i="55"/>
  <c r="E1117" i="55"/>
  <c r="F1117" i="55"/>
  <c r="G1117" i="55"/>
  <c r="E1118" i="55"/>
  <c r="F1118" i="55"/>
  <c r="G1118" i="55"/>
  <c r="E1119" i="55"/>
  <c r="F1119" i="55"/>
  <c r="E1120" i="55"/>
  <c r="F1120" i="55"/>
  <c r="G1120" i="55"/>
  <c r="E1121" i="55"/>
  <c r="F1121" i="55"/>
  <c r="E1123" i="55"/>
  <c r="F1123" i="55"/>
  <c r="E1124" i="55"/>
  <c r="F1124" i="55"/>
  <c r="E1125" i="55"/>
  <c r="F1125" i="55"/>
  <c r="E1126" i="55"/>
  <c r="F1126" i="55"/>
  <c r="E1128" i="55"/>
  <c r="F1128" i="55"/>
  <c r="G1128" i="55"/>
  <c r="E1129" i="55"/>
  <c r="F1129" i="55"/>
  <c r="E1130" i="55"/>
  <c r="F1130" i="55"/>
  <c r="E1131" i="55"/>
  <c r="F1131" i="55"/>
  <c r="E1132" i="55"/>
  <c r="F1132" i="55"/>
  <c r="G1132" i="55"/>
  <c r="E1133" i="55"/>
  <c r="F1133" i="55"/>
  <c r="G1133" i="55"/>
  <c r="E1134" i="55"/>
  <c r="F1134" i="55"/>
  <c r="E1135" i="55"/>
  <c r="F1135" i="55"/>
  <c r="E1136" i="55"/>
  <c r="F1136" i="55"/>
  <c r="E1137" i="55"/>
  <c r="F1137" i="55"/>
  <c r="E1138" i="55"/>
  <c r="F1138" i="55"/>
  <c r="G1138" i="55"/>
  <c r="E1139" i="55"/>
  <c r="F1139" i="55"/>
  <c r="E1140" i="55"/>
  <c r="F1140" i="55"/>
  <c r="E1141" i="55"/>
  <c r="F1141" i="55"/>
  <c r="G1141" i="55"/>
  <c r="E1143" i="55"/>
  <c r="F1143" i="55"/>
  <c r="G1143" i="55"/>
  <c r="E1144" i="55"/>
  <c r="F1144" i="55"/>
  <c r="E1145" i="55"/>
  <c r="F1145" i="55"/>
  <c r="E1147" i="55"/>
  <c r="F1147" i="55"/>
  <c r="E1148" i="55"/>
  <c r="F1148" i="55"/>
  <c r="E1149" i="55"/>
  <c r="F1149" i="55"/>
  <c r="E1150" i="55"/>
  <c r="F1150" i="55"/>
  <c r="G1150" i="55"/>
  <c r="E1152" i="55"/>
  <c r="F1152" i="55"/>
  <c r="E1153" i="55"/>
  <c r="F1153" i="55"/>
  <c r="G1153" i="55"/>
  <c r="E1154" i="55"/>
  <c r="F1154" i="55"/>
  <c r="G1154" i="55"/>
  <c r="E1155" i="55"/>
  <c r="F1155" i="55"/>
  <c r="G1155" i="55"/>
  <c r="E1157" i="55"/>
  <c r="F1157" i="55"/>
  <c r="E1158" i="55"/>
  <c r="F1158" i="55"/>
  <c r="E1159" i="55"/>
  <c r="F1159" i="55"/>
  <c r="E1160" i="55"/>
  <c r="F1160" i="55"/>
  <c r="E1161" i="55"/>
  <c r="F1161" i="55"/>
  <c r="G1161" i="55"/>
  <c r="E1162" i="55"/>
  <c r="F1162" i="55"/>
  <c r="E1163" i="55"/>
  <c r="F1163" i="55"/>
  <c r="E1164" i="55"/>
  <c r="F1164" i="55"/>
  <c r="G1164" i="55"/>
  <c r="E1165" i="55"/>
  <c r="F1165" i="55"/>
  <c r="G1165" i="55"/>
  <c r="E1166" i="55"/>
  <c r="F1166" i="55"/>
  <c r="E1167" i="55"/>
  <c r="F1167" i="55"/>
  <c r="G1167" i="55"/>
  <c r="E1168" i="55"/>
  <c r="F1168" i="55"/>
  <c r="E1169" i="55"/>
  <c r="F1169" i="55"/>
  <c r="G1169" i="55"/>
  <c r="E1170" i="55"/>
  <c r="F1170" i="55"/>
  <c r="G1170" i="55"/>
  <c r="E1173" i="55"/>
  <c r="F1173" i="55"/>
  <c r="G1173" i="55"/>
  <c r="E1174" i="55"/>
  <c r="F1174" i="55"/>
  <c r="E1175" i="55"/>
  <c r="F1175" i="55"/>
  <c r="E1176" i="55"/>
  <c r="F1176" i="55"/>
  <c r="G1176" i="55"/>
  <c r="E1177" i="55"/>
  <c r="F1177" i="55"/>
  <c r="E1178" i="55"/>
  <c r="F1178" i="55"/>
  <c r="E1179" i="55"/>
  <c r="F1179" i="55"/>
  <c r="E1180" i="55"/>
  <c r="F1180" i="55"/>
  <c r="E1182" i="55"/>
  <c r="F1182" i="55"/>
  <c r="G1182" i="55"/>
  <c r="E1183" i="55"/>
  <c r="F1183" i="55"/>
  <c r="E1184" i="55"/>
  <c r="F1184" i="55"/>
  <c r="G1184" i="55"/>
  <c r="E1185" i="55"/>
  <c r="F1185" i="55"/>
  <c r="E1186" i="55"/>
  <c r="F1186" i="55"/>
  <c r="E1187" i="55"/>
  <c r="F1187" i="55"/>
  <c r="E1188" i="55"/>
  <c r="F1188" i="55"/>
  <c r="E1189" i="55"/>
  <c r="F1189" i="55"/>
  <c r="E1190" i="55"/>
  <c r="F1190" i="55"/>
  <c r="E1191" i="55"/>
  <c r="F1191" i="55"/>
  <c r="E1192" i="55"/>
  <c r="F1192" i="55"/>
  <c r="E1193" i="55"/>
  <c r="F1193" i="55"/>
  <c r="G1193" i="55"/>
  <c r="E1194" i="55"/>
  <c r="F1194" i="55"/>
  <c r="G1194" i="55"/>
  <c r="E1195" i="55"/>
  <c r="F1195" i="55"/>
  <c r="E1197" i="55"/>
  <c r="F1197" i="55"/>
  <c r="E1198" i="55"/>
  <c r="F1198" i="55"/>
  <c r="G1198" i="55"/>
  <c r="E1199" i="55"/>
  <c r="F1199" i="55"/>
  <c r="G1199" i="55"/>
  <c r="E1200" i="55"/>
  <c r="F1200" i="55"/>
  <c r="G1200" i="55"/>
  <c r="E1201" i="55"/>
  <c r="F1201" i="55"/>
  <c r="G1201" i="55"/>
  <c r="E1202" i="55"/>
  <c r="F1202" i="55"/>
  <c r="E1204" i="55"/>
  <c r="F1204" i="55"/>
  <c r="E1205" i="55"/>
  <c r="F1205" i="55"/>
  <c r="E1206" i="55"/>
  <c r="F1206" i="55"/>
  <c r="E1207" i="55"/>
  <c r="F1207" i="55"/>
  <c r="G1207" i="55"/>
  <c r="E1208" i="55"/>
  <c r="F1208" i="55"/>
  <c r="E1210" i="55"/>
  <c r="F1210" i="55"/>
  <c r="E1211" i="55"/>
  <c r="F1211" i="55"/>
  <c r="E1212" i="55"/>
  <c r="F1212" i="55"/>
  <c r="E1213" i="55"/>
  <c r="F1213" i="55"/>
  <c r="E1215" i="55"/>
  <c r="F1215" i="55"/>
  <c r="G1215" i="55"/>
  <c r="E1216" i="55"/>
  <c r="F1216" i="55"/>
  <c r="E1217" i="55"/>
  <c r="F1217" i="55"/>
  <c r="G1217" i="55"/>
  <c r="E1218" i="55"/>
  <c r="F1218" i="55"/>
  <c r="E1219" i="55"/>
  <c r="F1219" i="55"/>
  <c r="E1220" i="55"/>
  <c r="F1220" i="55"/>
  <c r="E1221" i="55"/>
  <c r="F1221" i="55"/>
  <c r="G1221" i="55"/>
  <c r="E1222" i="55"/>
  <c r="F1222" i="55"/>
  <c r="E1223" i="55"/>
  <c r="F1223" i="55"/>
  <c r="G1223" i="55"/>
  <c r="E1224" i="55"/>
  <c r="F1224" i="55"/>
  <c r="E1225" i="55"/>
  <c r="F1225" i="55"/>
  <c r="E1226" i="55"/>
  <c r="F1226" i="55"/>
  <c r="E1227" i="55"/>
  <c r="F1227" i="55"/>
  <c r="E1228" i="55"/>
  <c r="F1228" i="55"/>
  <c r="E1229" i="55"/>
  <c r="F1229" i="55"/>
  <c r="G1229" i="55"/>
  <c r="E1230" i="55"/>
  <c r="F1230" i="55"/>
  <c r="E1231" i="55"/>
  <c r="F1231" i="55"/>
  <c r="G1231" i="55"/>
  <c r="E1232" i="55"/>
  <c r="F1232" i="55"/>
  <c r="E1233" i="55"/>
  <c r="F1233" i="55"/>
  <c r="G1233" i="55"/>
  <c r="E1234" i="55"/>
  <c r="F1234" i="55"/>
  <c r="G1234" i="55"/>
  <c r="E1235" i="55"/>
  <c r="F1235" i="55"/>
  <c r="E1236" i="55"/>
  <c r="F1236" i="55"/>
  <c r="G1236" i="55"/>
  <c r="E1237" i="55"/>
  <c r="F1237" i="55"/>
  <c r="E1238" i="55"/>
  <c r="F1238" i="55"/>
  <c r="G1238" i="55"/>
  <c r="E1239" i="55"/>
  <c r="F1239" i="55"/>
  <c r="E1240" i="55"/>
  <c r="F1240" i="55"/>
  <c r="G1240" i="55"/>
  <c r="E1241" i="55"/>
  <c r="F1241" i="55"/>
  <c r="E1242" i="55"/>
  <c r="F1242" i="55"/>
  <c r="E1243" i="55"/>
  <c r="F1243" i="55"/>
  <c r="G1243" i="55"/>
  <c r="E1244" i="55"/>
  <c r="F1244" i="55"/>
  <c r="G1244" i="55"/>
  <c r="E1246" i="55"/>
  <c r="F1246" i="55"/>
  <c r="E1247" i="55"/>
  <c r="F1247" i="55"/>
  <c r="E1248" i="55"/>
  <c r="F1248" i="55"/>
  <c r="E1251" i="55"/>
  <c r="F1251" i="55"/>
  <c r="G1251" i="55"/>
  <c r="E1252" i="55"/>
  <c r="F1252" i="55"/>
  <c r="G1252" i="55"/>
  <c r="E1253" i="55"/>
  <c r="F1253" i="55"/>
  <c r="E1254" i="55"/>
  <c r="F1254" i="55"/>
  <c r="E1256" i="55"/>
  <c r="F1256" i="55"/>
  <c r="G1256" i="55"/>
  <c r="E1257" i="55"/>
  <c r="F1257" i="55"/>
  <c r="E1258" i="55"/>
  <c r="F1258" i="55"/>
  <c r="G1258" i="55"/>
  <c r="E1259" i="55"/>
  <c r="F1259" i="55"/>
  <c r="G1259" i="55"/>
  <c r="E1260" i="55"/>
  <c r="F1260" i="55"/>
  <c r="E1262" i="55"/>
  <c r="F1262" i="55"/>
  <c r="E1264" i="55"/>
  <c r="F1264" i="55"/>
  <c r="G1264" i="55"/>
  <c r="E1265" i="55"/>
  <c r="F1265" i="55"/>
  <c r="E1267" i="55"/>
  <c r="F1267" i="55"/>
  <c r="G1267" i="55"/>
  <c r="E1268" i="55"/>
  <c r="F1268" i="55"/>
  <c r="E1269" i="55"/>
  <c r="F1269" i="55"/>
  <c r="G1269" i="55"/>
  <c r="E1270" i="55"/>
  <c r="F1270" i="55"/>
  <c r="E1271" i="55"/>
  <c r="F1271" i="55"/>
  <c r="E1272" i="55"/>
  <c r="F1272" i="55"/>
  <c r="E1273" i="55"/>
  <c r="F1273" i="55"/>
  <c r="E1274" i="55"/>
  <c r="F1274" i="55"/>
  <c r="G1274" i="55"/>
  <c r="E1275" i="55"/>
  <c r="F1275" i="55"/>
  <c r="E1276" i="55"/>
  <c r="F1276" i="55"/>
  <c r="G1276" i="55"/>
  <c r="E1277" i="55"/>
  <c r="F1277" i="55"/>
  <c r="E1279" i="55"/>
  <c r="F1279" i="55"/>
  <c r="G1279" i="55"/>
  <c r="E1280" i="55"/>
  <c r="F1280" i="55"/>
  <c r="E1281" i="55"/>
  <c r="F1281" i="55"/>
  <c r="E1282" i="55"/>
  <c r="F1282" i="55"/>
  <c r="E1283" i="55"/>
  <c r="F1283" i="55"/>
  <c r="E1284" i="55"/>
  <c r="F1284" i="55"/>
  <c r="E1285" i="55"/>
  <c r="F1285" i="55"/>
  <c r="E1286" i="55"/>
  <c r="F1286" i="55"/>
  <c r="E1287" i="55"/>
  <c r="F1287" i="55"/>
  <c r="E1288" i="55"/>
  <c r="F1288" i="55"/>
  <c r="E1289" i="55"/>
  <c r="F1289" i="55"/>
  <c r="E1290" i="55"/>
  <c r="F1290" i="55"/>
  <c r="G1290" i="55"/>
  <c r="E1291" i="55"/>
  <c r="F1291" i="55"/>
  <c r="E1292" i="55"/>
  <c r="F1292" i="55"/>
  <c r="G1292" i="55"/>
  <c r="E1293" i="55"/>
  <c r="F1293" i="55"/>
  <c r="E1294" i="55"/>
  <c r="F1294" i="55"/>
  <c r="E1295" i="55"/>
  <c r="F1295" i="55"/>
  <c r="E1296" i="55"/>
  <c r="F1296" i="55"/>
  <c r="E1297" i="55"/>
  <c r="F1297" i="55"/>
  <c r="E1298" i="55"/>
  <c r="F1298" i="55"/>
  <c r="E1299" i="55"/>
  <c r="F1299" i="55"/>
  <c r="E1300" i="55"/>
  <c r="F1300" i="55"/>
  <c r="E1301" i="55"/>
  <c r="F1301" i="55"/>
  <c r="E1302" i="55"/>
  <c r="F1302" i="55"/>
  <c r="G1302" i="55"/>
  <c r="E1303" i="55"/>
  <c r="F1303" i="55"/>
  <c r="G1303" i="55"/>
  <c r="E1304" i="55"/>
  <c r="F1304" i="55"/>
  <c r="E1305" i="55"/>
  <c r="F1305" i="55"/>
  <c r="E1306" i="55"/>
  <c r="F1306" i="55"/>
  <c r="E1307" i="55"/>
  <c r="F1307" i="55"/>
  <c r="E1308" i="55"/>
  <c r="F1308" i="55"/>
  <c r="G1308" i="55"/>
  <c r="E1309" i="55"/>
  <c r="F1309" i="55"/>
  <c r="E1310" i="55"/>
  <c r="F1310" i="55"/>
  <c r="E1311" i="55"/>
  <c r="F1311" i="55"/>
  <c r="G1311" i="55"/>
  <c r="E1312" i="55"/>
  <c r="F1312" i="55"/>
  <c r="G1312" i="55"/>
  <c r="E1313" i="55"/>
  <c r="F1313" i="55"/>
  <c r="E1314" i="55"/>
  <c r="F1314" i="55"/>
  <c r="G1314" i="55"/>
  <c r="E1315" i="55"/>
  <c r="F1315" i="55"/>
  <c r="E1316" i="55"/>
  <c r="F1316" i="55"/>
  <c r="E1317" i="55"/>
  <c r="F1317" i="55"/>
  <c r="G1317" i="55"/>
  <c r="E1318" i="55"/>
  <c r="F1318" i="55"/>
  <c r="G1318" i="55"/>
  <c r="E1319" i="55"/>
  <c r="F1319" i="55"/>
  <c r="E1320" i="55"/>
  <c r="F1320" i="55"/>
  <c r="G1320" i="55"/>
  <c r="E1322" i="55"/>
  <c r="F1322" i="55"/>
  <c r="E1323" i="55"/>
  <c r="F1323" i="55"/>
  <c r="G1323" i="55"/>
  <c r="E1325" i="55"/>
  <c r="F1325" i="55"/>
  <c r="E1326" i="55"/>
  <c r="F1326" i="55"/>
  <c r="E1328" i="55"/>
  <c r="F1328" i="55"/>
  <c r="G1328" i="55"/>
  <c r="E1329" i="55"/>
  <c r="F1329" i="55"/>
  <c r="G1329" i="55"/>
  <c r="E1330" i="55"/>
  <c r="F1330" i="55"/>
  <c r="E1332" i="55"/>
  <c r="F1332" i="55"/>
  <c r="G1332" i="55"/>
  <c r="E1333" i="55"/>
  <c r="F1333" i="55"/>
  <c r="G1333" i="55"/>
  <c r="E1335" i="55"/>
  <c r="F1335" i="55"/>
  <c r="E1336" i="55"/>
  <c r="F1336" i="55"/>
  <c r="G1336" i="55"/>
  <c r="E1337" i="55"/>
  <c r="F1337" i="55"/>
  <c r="E1339" i="55"/>
  <c r="F1339" i="55"/>
  <c r="E1340" i="55"/>
  <c r="F1340" i="55"/>
  <c r="E1341" i="55"/>
  <c r="F1341" i="55"/>
  <c r="E1342" i="55"/>
  <c r="F1342" i="55"/>
  <c r="G1342" i="55"/>
  <c r="E1343" i="55"/>
  <c r="F1343" i="55"/>
  <c r="E1344" i="55"/>
  <c r="F1344" i="55"/>
  <c r="E1346" i="55"/>
  <c r="F1346" i="55"/>
  <c r="E1347" i="55"/>
  <c r="F1347" i="55"/>
  <c r="G1347" i="55"/>
  <c r="E1349" i="55"/>
  <c r="F1349" i="55"/>
  <c r="G1349" i="55"/>
  <c r="E1350" i="55"/>
  <c r="F1350" i="55"/>
  <c r="E1351" i="55"/>
  <c r="F1351" i="55"/>
  <c r="G1351" i="55"/>
  <c r="E1352" i="55"/>
  <c r="F1352" i="55"/>
  <c r="G1352" i="55"/>
  <c r="E1353" i="55"/>
  <c r="F1353" i="55"/>
  <c r="E1354" i="55"/>
  <c r="F1354" i="55"/>
  <c r="G1354" i="55"/>
  <c r="E1355" i="55"/>
  <c r="F1355" i="55"/>
  <c r="E1356" i="55"/>
  <c r="F1356" i="55"/>
  <c r="G1356" i="55"/>
  <c r="E1357" i="55"/>
  <c r="F1357" i="55"/>
  <c r="E1358" i="55"/>
  <c r="F1358" i="55"/>
  <c r="E1359" i="55"/>
  <c r="F1359" i="55"/>
  <c r="E1360" i="55"/>
  <c r="F1360" i="55"/>
  <c r="E1361" i="55"/>
  <c r="F1361" i="55"/>
  <c r="G1361" i="55"/>
  <c r="E1362" i="55"/>
  <c r="F1362" i="55"/>
  <c r="E1364" i="55"/>
  <c r="F1364" i="55"/>
  <c r="G1364" i="55"/>
  <c r="E1366" i="55"/>
  <c r="F1366" i="55"/>
  <c r="E1367" i="55"/>
  <c r="F1367" i="55"/>
  <c r="G1367" i="55"/>
  <c r="E1368" i="55"/>
  <c r="F1368" i="55"/>
  <c r="E1369" i="55"/>
  <c r="F1369" i="55"/>
  <c r="G1369" i="55"/>
  <c r="E1370" i="55"/>
  <c r="F1370" i="55"/>
  <c r="E1371" i="55"/>
  <c r="F1371" i="55"/>
  <c r="G1371" i="55"/>
  <c r="E1372" i="55"/>
  <c r="F1372" i="55"/>
  <c r="G1372" i="55"/>
  <c r="E1373" i="55"/>
  <c r="F1373" i="55"/>
  <c r="E1374" i="55"/>
  <c r="F1374" i="55"/>
  <c r="G1374" i="55"/>
  <c r="E1376" i="55"/>
  <c r="F1376" i="55"/>
  <c r="E1377" i="55"/>
  <c r="F1377" i="55"/>
  <c r="E1378" i="55"/>
  <c r="F1378" i="55"/>
  <c r="E1379" i="55"/>
  <c r="F1379" i="55"/>
  <c r="E1380" i="55"/>
  <c r="F1380" i="55"/>
  <c r="E1381" i="55"/>
  <c r="F1381" i="55"/>
  <c r="E1383" i="55"/>
  <c r="F1383" i="55"/>
  <c r="E1384" i="55"/>
  <c r="F1384" i="55"/>
  <c r="E1385" i="55"/>
  <c r="F1385" i="55"/>
  <c r="E1388" i="55"/>
  <c r="F1388" i="55"/>
  <c r="G1388" i="55"/>
  <c r="E1389" i="55"/>
  <c r="F1389" i="55"/>
  <c r="G1389" i="55"/>
  <c r="E1390" i="55"/>
  <c r="F1390" i="55"/>
  <c r="E1392" i="55"/>
  <c r="F1392" i="55"/>
  <c r="E1393" i="55"/>
  <c r="F1393" i="55"/>
  <c r="E1394" i="55"/>
  <c r="F1394" i="55"/>
  <c r="G1394" i="55"/>
  <c r="E1395" i="55"/>
  <c r="F1395" i="55"/>
  <c r="E1396" i="55"/>
  <c r="F1396" i="55"/>
  <c r="E1397" i="55"/>
  <c r="F1397" i="55"/>
  <c r="E1398" i="55"/>
  <c r="F1398" i="55"/>
  <c r="E1399" i="55"/>
  <c r="F1399" i="55"/>
  <c r="G1399" i="55"/>
  <c r="E1400" i="55"/>
  <c r="F1400" i="55"/>
  <c r="G1400" i="55"/>
  <c r="E1401" i="55"/>
  <c r="F1401" i="55"/>
  <c r="E1402" i="55"/>
  <c r="F1402" i="55"/>
  <c r="G1402" i="55"/>
  <c r="E1403" i="55"/>
  <c r="F1403" i="55"/>
  <c r="G1403" i="55"/>
  <c r="E1404" i="55"/>
  <c r="F1404" i="55"/>
  <c r="E1405" i="55"/>
  <c r="F1405" i="55"/>
  <c r="E1406" i="55"/>
  <c r="F1406" i="55"/>
  <c r="E1407" i="55"/>
  <c r="F1407" i="55"/>
  <c r="E1408" i="55"/>
  <c r="F1408" i="55"/>
  <c r="E1409" i="55"/>
  <c r="F1409" i="55"/>
  <c r="G1409" i="55"/>
  <c r="E1410" i="55"/>
  <c r="F1410" i="55"/>
  <c r="G1410" i="55"/>
  <c r="E1412" i="55"/>
  <c r="F1412" i="55"/>
  <c r="E1414" i="55"/>
  <c r="F1414" i="55"/>
  <c r="E1415" i="55"/>
  <c r="F1415" i="55"/>
  <c r="E1416" i="55"/>
  <c r="F1416" i="55"/>
  <c r="E1417" i="55"/>
  <c r="F1417" i="55"/>
  <c r="E1418" i="55"/>
  <c r="F1418" i="55"/>
  <c r="E1419" i="55"/>
  <c r="F1419" i="55"/>
  <c r="E1421" i="55"/>
  <c r="F1421" i="55"/>
  <c r="E1422" i="55"/>
  <c r="F1422" i="55"/>
  <c r="G1422" i="55"/>
  <c r="E1423" i="55"/>
  <c r="F1423" i="55"/>
  <c r="E1424" i="55"/>
  <c r="F1424" i="55"/>
  <c r="E1425" i="55"/>
  <c r="F1425" i="55"/>
  <c r="E1426" i="55"/>
  <c r="F1426" i="55"/>
  <c r="E1428" i="55"/>
  <c r="F1428" i="55"/>
  <c r="E1429" i="55"/>
  <c r="F1429" i="55"/>
  <c r="E1432" i="55"/>
  <c r="F1432" i="55"/>
  <c r="E1434" i="55"/>
  <c r="F1434" i="55"/>
  <c r="E1435" i="55"/>
  <c r="F1435" i="55"/>
  <c r="G1435" i="55"/>
  <c r="E1436" i="55"/>
  <c r="F1436" i="55"/>
  <c r="E1438" i="55"/>
  <c r="F1438" i="55"/>
  <c r="E1439" i="55"/>
  <c r="F1439" i="55"/>
  <c r="E1440" i="55"/>
  <c r="F1440" i="55"/>
  <c r="E1441" i="55"/>
  <c r="F1441" i="55"/>
  <c r="G1441" i="55"/>
  <c r="E1442" i="55"/>
  <c r="F1442" i="55"/>
  <c r="G1442" i="55"/>
  <c r="E1443" i="55"/>
  <c r="F1443" i="55"/>
  <c r="G1443" i="55"/>
  <c r="E1445" i="55"/>
  <c r="F1445" i="55"/>
  <c r="G1445" i="55"/>
  <c r="E1446" i="55"/>
  <c r="F1446" i="55"/>
  <c r="E1447" i="55"/>
  <c r="F1447" i="55"/>
  <c r="E1448" i="55"/>
  <c r="F1448" i="55"/>
  <c r="E1449" i="55"/>
  <c r="F1449" i="55"/>
  <c r="E1450" i="55"/>
  <c r="F1450" i="55"/>
  <c r="E1451" i="55"/>
  <c r="F1451" i="55"/>
  <c r="E1452" i="55"/>
  <c r="F1452" i="55"/>
  <c r="G1452" i="55"/>
  <c r="E1453" i="55"/>
  <c r="F1453" i="55"/>
  <c r="E1454" i="55"/>
  <c r="F1454" i="55"/>
  <c r="G1454" i="55"/>
  <c r="E1455" i="55"/>
  <c r="F1455" i="55"/>
  <c r="E1458" i="55"/>
  <c r="F1458" i="55"/>
  <c r="E1459" i="55"/>
  <c r="F1459" i="55"/>
  <c r="E1460" i="55"/>
  <c r="F1460" i="55"/>
  <c r="G1460" i="55"/>
  <c r="E1461" i="55"/>
  <c r="F1461" i="55"/>
  <c r="E1462" i="55"/>
  <c r="F1462" i="55"/>
  <c r="E1464" i="55"/>
  <c r="F1464" i="55"/>
  <c r="E1465" i="55"/>
  <c r="F1465" i="55"/>
  <c r="E1466" i="55"/>
  <c r="F1466" i="55"/>
  <c r="E1467" i="55"/>
  <c r="F1467" i="55"/>
  <c r="E1468" i="55"/>
  <c r="F1468" i="55"/>
  <c r="E1469" i="55"/>
  <c r="F1469" i="55"/>
  <c r="G1469" i="55"/>
  <c r="E1470" i="55"/>
  <c r="F1470" i="55"/>
  <c r="E1471" i="55"/>
  <c r="F1471" i="55"/>
  <c r="E1472" i="55"/>
  <c r="F1472" i="55"/>
  <c r="E1473" i="55"/>
  <c r="F1473" i="55"/>
  <c r="E1474" i="55"/>
  <c r="F1474" i="55"/>
  <c r="G1474" i="55"/>
  <c r="E1475" i="55"/>
  <c r="F1475" i="55"/>
  <c r="E1476" i="55"/>
  <c r="F1476" i="55"/>
  <c r="E1477" i="55"/>
  <c r="F1477" i="55"/>
  <c r="E1478" i="55"/>
  <c r="F1478" i="55"/>
  <c r="E1479" i="55"/>
  <c r="F1479" i="55"/>
  <c r="G1479" i="55"/>
  <c r="E1480" i="55"/>
  <c r="F1480" i="55"/>
  <c r="E1481" i="55"/>
  <c r="F1481" i="55"/>
  <c r="E1483" i="55"/>
  <c r="F1483" i="55"/>
  <c r="E1484" i="55"/>
  <c r="F1484" i="55"/>
  <c r="E1485" i="55"/>
  <c r="F1485" i="55"/>
  <c r="E1486" i="55"/>
  <c r="F1486" i="55"/>
  <c r="E1488" i="55"/>
  <c r="F1488" i="55"/>
  <c r="E1490" i="55"/>
  <c r="F1490" i="55"/>
  <c r="E1492" i="55"/>
  <c r="F1492" i="55"/>
  <c r="G1492" i="55"/>
  <c r="E1493" i="55"/>
  <c r="F1493" i="55"/>
  <c r="G1493" i="55"/>
  <c r="E1494" i="55"/>
  <c r="F1494" i="55"/>
  <c r="E1495" i="55"/>
  <c r="F1495" i="55"/>
  <c r="E1496" i="55"/>
  <c r="F1496" i="55"/>
  <c r="E1497" i="55"/>
  <c r="F1497" i="55"/>
  <c r="E1498" i="55"/>
  <c r="F1498" i="55"/>
  <c r="E1499" i="55"/>
  <c r="F1499" i="55"/>
  <c r="E1500" i="55"/>
  <c r="F1500" i="55"/>
  <c r="E1501" i="55"/>
  <c r="F1501" i="55"/>
  <c r="E1503" i="55"/>
  <c r="F1503" i="55"/>
  <c r="G1503" i="55"/>
  <c r="E1504" i="55"/>
  <c r="F1504" i="55"/>
  <c r="E1506" i="55"/>
  <c r="F1506" i="55"/>
  <c r="G1506" i="55"/>
  <c r="E1507" i="55"/>
  <c r="F1507" i="55"/>
  <c r="G1507" i="55"/>
  <c r="E1508" i="55"/>
  <c r="F1508" i="55"/>
  <c r="E1510" i="55"/>
  <c r="F1510" i="55"/>
  <c r="G1510" i="55"/>
  <c r="E1511" i="55"/>
  <c r="F1511" i="55"/>
  <c r="E1512" i="55"/>
  <c r="F1512" i="55"/>
  <c r="G1512" i="55"/>
  <c r="E1513" i="55"/>
  <c r="F1513" i="55"/>
  <c r="G1513" i="55"/>
  <c r="E1514" i="55"/>
  <c r="F1514" i="55"/>
  <c r="G1514" i="55"/>
  <c r="E1515" i="55"/>
  <c r="F1515" i="55"/>
  <c r="G1515" i="55"/>
  <c r="E1516" i="55"/>
  <c r="F1516" i="55"/>
  <c r="E1517" i="55"/>
  <c r="F1517" i="55"/>
  <c r="E1519" i="55"/>
  <c r="F1519" i="55"/>
  <c r="E1520" i="55"/>
  <c r="F1520" i="55"/>
  <c r="E1521" i="55"/>
  <c r="F1521" i="55"/>
  <c r="E1522" i="55"/>
  <c r="F1522" i="55"/>
  <c r="E1523" i="55"/>
  <c r="F1523" i="55"/>
  <c r="E1524" i="55"/>
  <c r="F1524" i="55"/>
  <c r="G1524" i="55"/>
  <c r="E1525" i="55"/>
  <c r="F1525" i="55"/>
  <c r="G1525" i="55"/>
  <c r="E1526" i="55"/>
  <c r="F1526" i="55"/>
  <c r="E1527" i="55"/>
  <c r="F1527" i="55"/>
  <c r="E1528" i="55"/>
  <c r="F1528" i="55"/>
  <c r="G1528" i="55"/>
  <c r="E1529" i="55"/>
  <c r="F1529" i="55"/>
  <c r="E1530" i="55"/>
  <c r="F1530" i="55"/>
  <c r="E1531" i="55"/>
  <c r="F1531" i="55"/>
  <c r="G1531" i="55"/>
  <c r="E1532" i="55"/>
  <c r="F1532" i="55"/>
  <c r="E1533" i="55"/>
  <c r="F1533" i="55"/>
  <c r="G1533" i="55"/>
  <c r="E1535" i="55"/>
  <c r="F1535" i="55"/>
  <c r="E1536" i="55"/>
  <c r="F1536" i="55"/>
  <c r="E1537" i="55"/>
  <c r="F1537" i="55"/>
  <c r="G1537" i="55"/>
  <c r="E1539" i="55"/>
  <c r="F1539" i="55"/>
  <c r="G1539" i="55"/>
  <c r="E1540" i="55"/>
  <c r="F1540" i="55"/>
  <c r="E1541" i="55"/>
  <c r="F1541" i="55"/>
  <c r="G1541" i="55"/>
  <c r="E1542" i="55"/>
  <c r="F1542" i="55"/>
  <c r="G1542" i="55"/>
  <c r="E1544" i="55"/>
  <c r="F1544" i="55"/>
  <c r="E1545" i="55"/>
  <c r="F1545" i="55"/>
  <c r="G1545" i="55"/>
  <c r="E1547" i="55"/>
  <c r="F1547" i="55"/>
  <c r="E1548" i="55"/>
  <c r="F1548" i="55"/>
  <c r="G1548" i="55"/>
  <c r="E1549" i="55"/>
  <c r="F1549" i="55"/>
  <c r="G1549" i="55"/>
  <c r="E1550" i="55"/>
  <c r="F1550" i="55"/>
  <c r="E1552" i="55"/>
  <c r="F1552" i="55"/>
  <c r="E1553" i="55"/>
  <c r="F1553" i="55"/>
  <c r="G1553" i="55"/>
  <c r="E1554" i="55"/>
  <c r="F1554" i="55"/>
  <c r="G1554" i="55"/>
  <c r="E1555" i="55"/>
  <c r="F1555" i="55"/>
  <c r="E1556" i="55"/>
  <c r="F1556" i="55"/>
  <c r="E1557" i="55"/>
  <c r="F1557" i="55"/>
  <c r="E1558" i="55"/>
  <c r="F1558" i="55"/>
  <c r="E1559" i="55"/>
  <c r="F1559" i="55"/>
  <c r="G1559" i="55"/>
  <c r="E1560" i="55"/>
  <c r="F1560" i="55"/>
  <c r="E1561" i="55"/>
  <c r="F1561" i="55"/>
  <c r="G1561" i="55"/>
  <c r="E1562" i="55"/>
  <c r="F1562" i="55"/>
  <c r="E1563" i="55"/>
  <c r="F1563" i="55"/>
  <c r="E1564" i="55"/>
  <c r="F1564" i="55"/>
  <c r="E1565" i="55"/>
  <c r="F1565" i="55"/>
  <c r="E1566" i="55"/>
  <c r="F1566" i="55"/>
  <c r="E1568" i="55"/>
  <c r="F1568" i="55"/>
  <c r="G1568" i="55"/>
  <c r="E1570" i="55"/>
  <c r="F1570" i="55"/>
  <c r="G1570" i="55"/>
  <c r="E1571" i="55"/>
  <c r="F1571" i="55"/>
  <c r="G1571" i="55"/>
  <c r="E1572" i="55"/>
  <c r="F1572" i="55"/>
  <c r="E1573" i="55"/>
  <c r="F1573" i="55"/>
  <c r="E1574" i="55"/>
  <c r="F1574" i="55"/>
  <c r="G1574" i="55"/>
  <c r="E1575" i="55"/>
  <c r="F1575" i="55"/>
  <c r="E1577" i="55"/>
  <c r="F1577" i="55"/>
  <c r="E1579" i="55"/>
  <c r="F1579" i="55"/>
  <c r="G1579" i="55"/>
  <c r="E1580" i="55"/>
  <c r="F1580" i="55"/>
  <c r="E1581" i="55"/>
  <c r="F1581" i="55"/>
  <c r="G1581" i="55"/>
  <c r="E1583" i="55"/>
  <c r="F1583" i="55"/>
  <c r="E1584" i="55"/>
  <c r="F1584" i="55"/>
  <c r="E1585" i="55"/>
  <c r="F1585" i="55"/>
  <c r="G1585" i="55"/>
  <c r="E1587" i="55"/>
  <c r="F1587" i="55"/>
  <c r="E1588" i="55"/>
  <c r="F1588" i="55"/>
  <c r="G1588" i="55"/>
  <c r="E1589" i="55"/>
  <c r="F1589" i="55"/>
  <c r="G1589" i="55"/>
  <c r="E1592" i="55"/>
  <c r="F1592" i="55"/>
  <c r="E1593" i="55"/>
  <c r="F1593" i="55"/>
  <c r="E1594" i="55"/>
  <c r="F1594" i="55"/>
  <c r="E1595" i="55"/>
  <c r="F1595" i="55"/>
  <c r="E1596" i="55"/>
  <c r="F1596" i="55"/>
  <c r="E1598" i="55"/>
  <c r="F1598" i="55"/>
  <c r="G1598" i="55"/>
  <c r="E1599" i="55"/>
  <c r="F1599" i="55"/>
  <c r="E1601" i="55"/>
  <c r="F1601" i="55"/>
  <c r="E1602" i="55"/>
  <c r="F1602" i="55"/>
  <c r="G1602" i="55"/>
  <c r="E1603" i="55"/>
  <c r="F1603" i="55"/>
  <c r="E1604" i="55"/>
  <c r="F1604" i="55"/>
  <c r="E1605" i="55"/>
  <c r="F1605" i="55"/>
  <c r="G1605" i="55"/>
  <c r="E1606" i="55"/>
  <c r="F1606" i="55"/>
  <c r="G1606" i="55"/>
  <c r="E1608" i="55"/>
  <c r="F1608" i="55"/>
  <c r="E1609" i="55"/>
  <c r="F1609" i="55"/>
  <c r="E1610" i="55"/>
  <c r="F1610" i="55"/>
  <c r="G1610" i="55"/>
  <c r="E1611" i="55"/>
  <c r="F1611" i="55"/>
  <c r="E1612" i="55"/>
  <c r="F1612" i="55"/>
  <c r="G1612" i="55"/>
  <c r="E1613" i="55"/>
  <c r="F1613" i="55"/>
  <c r="E1614" i="55"/>
  <c r="F1614" i="55"/>
  <c r="E1615" i="55"/>
  <c r="F1615" i="55"/>
  <c r="E1616" i="55"/>
  <c r="F1616" i="55"/>
  <c r="E1617" i="55"/>
  <c r="F1617" i="55"/>
  <c r="E1619" i="55"/>
  <c r="F1619" i="55"/>
  <c r="E1620" i="55"/>
  <c r="F1620" i="55"/>
  <c r="E1621" i="55"/>
  <c r="F1621" i="55"/>
  <c r="E1622" i="55"/>
  <c r="F1622" i="55"/>
  <c r="E1623" i="55"/>
  <c r="F1623" i="55"/>
  <c r="G1623" i="55"/>
  <c r="E1624" i="55"/>
  <c r="F1624" i="55"/>
  <c r="G1624" i="55"/>
  <c r="E1626" i="55"/>
  <c r="F1626" i="55"/>
  <c r="E1627" i="55"/>
  <c r="F1627" i="55"/>
  <c r="G1627" i="55"/>
  <c r="E1629" i="55"/>
  <c r="F1629" i="55"/>
  <c r="E1630" i="55"/>
  <c r="F1630" i="55"/>
  <c r="E1631" i="55"/>
  <c r="F1631" i="55"/>
  <c r="E1632" i="55"/>
  <c r="F1632" i="55"/>
  <c r="E1633" i="55"/>
  <c r="F1633" i="55"/>
  <c r="E1634" i="55"/>
  <c r="F1634" i="55"/>
  <c r="E1635" i="55"/>
  <c r="F1635" i="55"/>
  <c r="E1636" i="55"/>
  <c r="F1636" i="55"/>
  <c r="E1637" i="55"/>
  <c r="F1637" i="55"/>
  <c r="E1639" i="55"/>
  <c r="F1639" i="55"/>
  <c r="E1640" i="55"/>
  <c r="F1640" i="55"/>
  <c r="E1641" i="55"/>
  <c r="F1641" i="55"/>
  <c r="E1642" i="55"/>
  <c r="F1642" i="55"/>
  <c r="E1643" i="55"/>
  <c r="F1643" i="55"/>
  <c r="E1644" i="55"/>
  <c r="F1644" i="55"/>
  <c r="G1644" i="55"/>
  <c r="E1646" i="55"/>
  <c r="F1646" i="55"/>
  <c r="E1647" i="55"/>
  <c r="F1647" i="55"/>
  <c r="E1648" i="55"/>
  <c r="F1648" i="55"/>
  <c r="E1649" i="55"/>
  <c r="F1649" i="55"/>
  <c r="E1650" i="55"/>
  <c r="F1650" i="55"/>
  <c r="E1651" i="55"/>
  <c r="F1651" i="55"/>
  <c r="E1652" i="55"/>
  <c r="F1652" i="55"/>
  <c r="E1653" i="55"/>
  <c r="F1653" i="55"/>
  <c r="E1654" i="55"/>
  <c r="F1654" i="55"/>
  <c r="E1655" i="55"/>
  <c r="F1655" i="55"/>
  <c r="E1657" i="55"/>
  <c r="F1657" i="55"/>
  <c r="G1657" i="55"/>
  <c r="E1658" i="55"/>
  <c r="F1658" i="55"/>
  <c r="G1658" i="55"/>
  <c r="E1659" i="55"/>
  <c r="F1659" i="55"/>
  <c r="E1660" i="55"/>
  <c r="F1660" i="55"/>
  <c r="G1660" i="55"/>
  <c r="E1661" i="55"/>
  <c r="F1661" i="55"/>
  <c r="G1661" i="55"/>
  <c r="E1662" i="55"/>
  <c r="F1662" i="55"/>
  <c r="E1663" i="55"/>
  <c r="F1663" i="55"/>
  <c r="E1664" i="55"/>
  <c r="F1664" i="55"/>
  <c r="G1664" i="55"/>
  <c r="E1665" i="55"/>
  <c r="F1665" i="55"/>
  <c r="E1666" i="55"/>
  <c r="F1666" i="55"/>
  <c r="G1666" i="55"/>
  <c r="E1667" i="55"/>
  <c r="F1667" i="55"/>
  <c r="E1668" i="55"/>
  <c r="F1668" i="55"/>
  <c r="E1670" i="55"/>
  <c r="F1670" i="55"/>
  <c r="E1671" i="55"/>
  <c r="F1671" i="55"/>
  <c r="E1672" i="55"/>
  <c r="F1672" i="55"/>
  <c r="E1673" i="55"/>
  <c r="F1673" i="55"/>
  <c r="E1674" i="55"/>
  <c r="F1674" i="55"/>
  <c r="G1674" i="55"/>
  <c r="E1675" i="55"/>
  <c r="F1675" i="55"/>
  <c r="G1675" i="55"/>
  <c r="E1676" i="55"/>
  <c r="F1676" i="55"/>
  <c r="E1677" i="55"/>
  <c r="F1677" i="55"/>
  <c r="G1677" i="55"/>
  <c r="E1678" i="55"/>
  <c r="F1678" i="55"/>
  <c r="E1679" i="55"/>
  <c r="F1679" i="55"/>
  <c r="E1681" i="55"/>
  <c r="F1681" i="55"/>
  <c r="E1682" i="55"/>
  <c r="F1682" i="55"/>
  <c r="E1683" i="55"/>
  <c r="F1683" i="55"/>
  <c r="E1685" i="55"/>
  <c r="F1685" i="55"/>
  <c r="G1685" i="55"/>
  <c r="E1687" i="55"/>
  <c r="F1687" i="55"/>
  <c r="E1688" i="55"/>
  <c r="F1688" i="55"/>
  <c r="E1690" i="55"/>
  <c r="F1690" i="55"/>
  <c r="E1691" i="55"/>
  <c r="F1691" i="55"/>
  <c r="E1692" i="55"/>
  <c r="F1692" i="55"/>
  <c r="E1694" i="55"/>
  <c r="F1694" i="55"/>
  <c r="G1694" i="55"/>
  <c r="E1695" i="55"/>
  <c r="F1695" i="55"/>
  <c r="E1697" i="55"/>
  <c r="F1697" i="55"/>
  <c r="E1698" i="55"/>
  <c r="F1698" i="55"/>
  <c r="G1698" i="55"/>
  <c r="E1699" i="55"/>
  <c r="F1699" i="55"/>
  <c r="E1700" i="55"/>
  <c r="F1700" i="55"/>
  <c r="G1700" i="55"/>
  <c r="E1701" i="55"/>
  <c r="F1701" i="55"/>
  <c r="G1701" i="55"/>
  <c r="E1702" i="55"/>
  <c r="F1702" i="55"/>
  <c r="G1702" i="55"/>
  <c r="E1703" i="55"/>
  <c r="F1703" i="55"/>
  <c r="E1704" i="55"/>
  <c r="F1704" i="55"/>
  <c r="E1706" i="55"/>
  <c r="F1706" i="55"/>
  <c r="G1706" i="55"/>
  <c r="E1707" i="55"/>
  <c r="F1707" i="55"/>
  <c r="E1708" i="55"/>
  <c r="F1708" i="55"/>
  <c r="E1712" i="55"/>
  <c r="F1712" i="55"/>
  <c r="G1712" i="55"/>
  <c r="E1713" i="55"/>
  <c r="F1713" i="55"/>
  <c r="G1713" i="55"/>
  <c r="E1715" i="55"/>
  <c r="F1715" i="55"/>
  <c r="G1715" i="55"/>
  <c r="E1716" i="55"/>
  <c r="F1716" i="55"/>
  <c r="G1716" i="55"/>
  <c r="E1717" i="55"/>
  <c r="F1717" i="55"/>
  <c r="G1717" i="55"/>
  <c r="E1718" i="55"/>
  <c r="F1718" i="55"/>
  <c r="E1719" i="55"/>
  <c r="F1719" i="55"/>
  <c r="E1721" i="55"/>
  <c r="F1721" i="55"/>
  <c r="E1722" i="55"/>
  <c r="F1722" i="55"/>
  <c r="E1723" i="55"/>
  <c r="F1723" i="55"/>
  <c r="E1724" i="55"/>
  <c r="F1724" i="55"/>
  <c r="E1725" i="55"/>
  <c r="F1725" i="55"/>
  <c r="E1726" i="55"/>
  <c r="F1726" i="55"/>
  <c r="E1727" i="55"/>
  <c r="F1727" i="55"/>
  <c r="E1728" i="55"/>
  <c r="F1728" i="55"/>
  <c r="E1729" i="55"/>
  <c r="F1729" i="55"/>
  <c r="E1730" i="55"/>
  <c r="F1730" i="55"/>
  <c r="E1731" i="55"/>
  <c r="F1731" i="55"/>
  <c r="E1733" i="55"/>
  <c r="F1733" i="55"/>
  <c r="E1734" i="55"/>
  <c r="F1734" i="55"/>
  <c r="G1734" i="55"/>
  <c r="E1735" i="55"/>
  <c r="F1735" i="55"/>
  <c r="G1735" i="55"/>
  <c r="E1736" i="55"/>
  <c r="F1736" i="55"/>
  <c r="E1737" i="55"/>
  <c r="F1737" i="55"/>
  <c r="G1737" i="55"/>
  <c r="E1738" i="55"/>
  <c r="F1738" i="55"/>
  <c r="G1738" i="55"/>
  <c r="E1739" i="55"/>
  <c r="F1739" i="55"/>
  <c r="E1740" i="55"/>
  <c r="F1740" i="55"/>
  <c r="E1741" i="55"/>
  <c r="F1741" i="55"/>
  <c r="E1742" i="55"/>
  <c r="F1742" i="55"/>
  <c r="E1743" i="55"/>
  <c r="F1743" i="55"/>
  <c r="E1744" i="55"/>
  <c r="F1744" i="55"/>
  <c r="E1745" i="55"/>
  <c r="F1745" i="55"/>
  <c r="E1746" i="55"/>
  <c r="F1746" i="55"/>
  <c r="G1746" i="55"/>
  <c r="E1747" i="55"/>
  <c r="F1747" i="55"/>
  <c r="E1748" i="55"/>
  <c r="F1748" i="55"/>
  <c r="G1748" i="55"/>
  <c r="E1749" i="55"/>
  <c r="F1749" i="55"/>
  <c r="E1750" i="55"/>
  <c r="F1750" i="55"/>
  <c r="G1750" i="55"/>
  <c r="E1751" i="55"/>
  <c r="F1751" i="55"/>
  <c r="E1752" i="55"/>
  <c r="F1752" i="55"/>
  <c r="E1754" i="55"/>
  <c r="F1754" i="55"/>
  <c r="E1756" i="55"/>
  <c r="F1756" i="55"/>
  <c r="G1756" i="55"/>
  <c r="E1757" i="55"/>
  <c r="F1757" i="55"/>
  <c r="G1757" i="55"/>
  <c r="E1758" i="55"/>
  <c r="F1758" i="55"/>
  <c r="G1758" i="55"/>
  <c r="E1759" i="55"/>
  <c r="F1759" i="55"/>
  <c r="G1759" i="55"/>
  <c r="E1761" i="55"/>
  <c r="F1761" i="55"/>
  <c r="E1762" i="55"/>
  <c r="F1762" i="55"/>
  <c r="G1762" i="55"/>
  <c r="E1763" i="55"/>
  <c r="F1763" i="55"/>
  <c r="E1764" i="55"/>
  <c r="F1764" i="55"/>
  <c r="E1765" i="55"/>
  <c r="F1765" i="55"/>
  <c r="E1766" i="55"/>
  <c r="F1766" i="55"/>
  <c r="E1767" i="55"/>
  <c r="F1767" i="55"/>
  <c r="G1767" i="55"/>
  <c r="E1768" i="55"/>
  <c r="F1768" i="55"/>
  <c r="E1769" i="55"/>
  <c r="F1769" i="55"/>
  <c r="G1769" i="55"/>
  <c r="E1770" i="55"/>
  <c r="F1770" i="55"/>
  <c r="E1771" i="55"/>
  <c r="F1771" i="55"/>
  <c r="E1772" i="55"/>
  <c r="F1772" i="55"/>
  <c r="G1772" i="55"/>
  <c r="E1773" i="55"/>
  <c r="F1773" i="55"/>
  <c r="E1775" i="55"/>
  <c r="F1775" i="55"/>
  <c r="G1775" i="55"/>
  <c r="E1776" i="55"/>
  <c r="F1776" i="55"/>
  <c r="E1778" i="55"/>
  <c r="F1778" i="55"/>
  <c r="G1778" i="55"/>
  <c r="E1779" i="55"/>
  <c r="F1779" i="55"/>
  <c r="E1780" i="55"/>
  <c r="F1780" i="55"/>
  <c r="G1780" i="55"/>
  <c r="E1782" i="55"/>
  <c r="F1782" i="55"/>
  <c r="E1783" i="55"/>
  <c r="F1783" i="55"/>
  <c r="G1783" i="55"/>
  <c r="E1784" i="55"/>
  <c r="F1784" i="55"/>
  <c r="E1785" i="55"/>
  <c r="F1785" i="55"/>
  <c r="G1785" i="55"/>
  <c r="E1786" i="55"/>
  <c r="F1786" i="55"/>
  <c r="E1787" i="55"/>
  <c r="F1787" i="55"/>
  <c r="G1787" i="55"/>
  <c r="E1788" i="55"/>
  <c r="F1788" i="55"/>
  <c r="E1789" i="55"/>
  <c r="F1789" i="55"/>
  <c r="G1789" i="55"/>
  <c r="E1790" i="55"/>
  <c r="F1790" i="55"/>
  <c r="G1790" i="55"/>
  <c r="E1792" i="55"/>
  <c r="F1792" i="55"/>
  <c r="E1794" i="55"/>
  <c r="F1794" i="55"/>
  <c r="E1795" i="55"/>
  <c r="F1795" i="55"/>
  <c r="E1798" i="55"/>
  <c r="F1798" i="55"/>
  <c r="E1799" i="55"/>
  <c r="F1799" i="55"/>
  <c r="E1800" i="55"/>
  <c r="F1800" i="55"/>
  <c r="E1802" i="55"/>
  <c r="F1802" i="55"/>
  <c r="G1802" i="55"/>
  <c r="E1803" i="55"/>
  <c r="F1803" i="55"/>
  <c r="G1803" i="55"/>
  <c r="E1804" i="55"/>
  <c r="F1804" i="55"/>
  <c r="G1804" i="55"/>
  <c r="E1805" i="55"/>
  <c r="F1805" i="55"/>
  <c r="E1806" i="55"/>
  <c r="F1806" i="55"/>
  <c r="E1807" i="55"/>
  <c r="F1807" i="55"/>
  <c r="E1809" i="55"/>
  <c r="F1809" i="55"/>
  <c r="E1810" i="55"/>
  <c r="F1810" i="55"/>
  <c r="E1811" i="55"/>
  <c r="F1811" i="55"/>
  <c r="E1812" i="55"/>
  <c r="F1812" i="55"/>
  <c r="G1812" i="55"/>
  <c r="E1813" i="55"/>
  <c r="F1813" i="55"/>
  <c r="G1813" i="55"/>
  <c r="E1815" i="55"/>
  <c r="F1815" i="55"/>
  <c r="E1817" i="55"/>
  <c r="F1817" i="55"/>
  <c r="G1817" i="55"/>
  <c r="E1816" i="55"/>
  <c r="F1816" i="55"/>
  <c r="E1818" i="55"/>
  <c r="F1818" i="55"/>
  <c r="E1819" i="55"/>
  <c r="F1819" i="55"/>
  <c r="G1819" i="55"/>
  <c r="E1821" i="55"/>
  <c r="F1821" i="55"/>
  <c r="G1821" i="55"/>
  <c r="E1822" i="55"/>
  <c r="F1822" i="55"/>
  <c r="E1823" i="55"/>
  <c r="F1823" i="55"/>
  <c r="G1823" i="55"/>
  <c r="E1824" i="55"/>
  <c r="F1824" i="55"/>
  <c r="E1825" i="55"/>
  <c r="F1825" i="55"/>
  <c r="E1826" i="55"/>
  <c r="F1826" i="55"/>
  <c r="E1827" i="55"/>
  <c r="F1827" i="55"/>
  <c r="E1828" i="55"/>
  <c r="F1828" i="55"/>
  <c r="E1830" i="55"/>
  <c r="F1830" i="55"/>
  <c r="E1831" i="55"/>
  <c r="F1831" i="55"/>
  <c r="E1832" i="55"/>
  <c r="F1832" i="55"/>
  <c r="E1833" i="55"/>
  <c r="F1833" i="55"/>
  <c r="E1834" i="55"/>
  <c r="F1834" i="55"/>
  <c r="E1835" i="55"/>
  <c r="F1835" i="55"/>
  <c r="E1836" i="55"/>
  <c r="F1836" i="55"/>
  <c r="E1838" i="55"/>
  <c r="F1838" i="55"/>
  <c r="E1839" i="55"/>
  <c r="F1839" i="55"/>
  <c r="G1839" i="55"/>
  <c r="E1840" i="55"/>
  <c r="F1840" i="55"/>
  <c r="G1840" i="55"/>
  <c r="E1841" i="55"/>
  <c r="F1841" i="55"/>
  <c r="G1841" i="55"/>
  <c r="E1842" i="55"/>
  <c r="F1842" i="55"/>
  <c r="E1843" i="55"/>
  <c r="F1843" i="55"/>
  <c r="E1844" i="55"/>
  <c r="F1844" i="55"/>
  <c r="E1845" i="55"/>
  <c r="F1845" i="55"/>
  <c r="G1845" i="55"/>
  <c r="E1846" i="55"/>
  <c r="F1846" i="55"/>
  <c r="G1846" i="55"/>
  <c r="E1847" i="55"/>
  <c r="F1847" i="55"/>
  <c r="E1848" i="55"/>
  <c r="F1848" i="55"/>
  <c r="E1850" i="55"/>
  <c r="F1850" i="55"/>
  <c r="E1851" i="55"/>
  <c r="F1851" i="55"/>
  <c r="E1852" i="55"/>
  <c r="F1852" i="55"/>
  <c r="E1854" i="55"/>
  <c r="F1854" i="55"/>
  <c r="E1855" i="55"/>
  <c r="F1855" i="55"/>
  <c r="G1855" i="55"/>
  <c r="E1856" i="55"/>
  <c r="F1856" i="55"/>
  <c r="E1857" i="55"/>
  <c r="F1857" i="55"/>
  <c r="E1858" i="55"/>
  <c r="F1858" i="55"/>
  <c r="G1858" i="55"/>
  <c r="E1859" i="55"/>
  <c r="F1859" i="55"/>
  <c r="E1860" i="55"/>
  <c r="F1860" i="55"/>
  <c r="E1861" i="55"/>
  <c r="F1861" i="55"/>
  <c r="G1861" i="55"/>
  <c r="E1862" i="55"/>
  <c r="F1862" i="55"/>
  <c r="E1863" i="55"/>
  <c r="F1863" i="55"/>
  <c r="E1864" i="55"/>
  <c r="F1864" i="55"/>
  <c r="E1865" i="55"/>
  <c r="F1865" i="55"/>
  <c r="E1866" i="55"/>
  <c r="F1866" i="55"/>
  <c r="G1866" i="55"/>
  <c r="E1867" i="55"/>
  <c r="F1867" i="55"/>
  <c r="E1868" i="55"/>
  <c r="F1868" i="55"/>
  <c r="G1868" i="55"/>
  <c r="E1870" i="55"/>
  <c r="F1870" i="55"/>
  <c r="E1871" i="55"/>
  <c r="F1871" i="55"/>
  <c r="G1871" i="55"/>
  <c r="E1872" i="55"/>
  <c r="F1872" i="55"/>
  <c r="E1873" i="55"/>
  <c r="F1873" i="55"/>
  <c r="G1873" i="55"/>
  <c r="E1874" i="55"/>
  <c r="F1874" i="55"/>
  <c r="G1874" i="55"/>
  <c r="E1877" i="55"/>
  <c r="F1877" i="55"/>
  <c r="E1880" i="55"/>
  <c r="F1880" i="55"/>
  <c r="G1880" i="55"/>
  <c r="E1881" i="55"/>
  <c r="F1881" i="55"/>
  <c r="E1882" i="55"/>
  <c r="F1882" i="55"/>
  <c r="E1883" i="55"/>
  <c r="F1883" i="55"/>
  <c r="E1884" i="55"/>
  <c r="F1884" i="55"/>
  <c r="G1884" i="55"/>
  <c r="E1885" i="55"/>
  <c r="F1885" i="55"/>
  <c r="E1886" i="55"/>
  <c r="F1886" i="55"/>
  <c r="E1889" i="55"/>
  <c r="F1889" i="55"/>
  <c r="G1889" i="55"/>
  <c r="E1890" i="55"/>
  <c r="F1890" i="55"/>
  <c r="E1892" i="55"/>
  <c r="F1892" i="55"/>
  <c r="E1893" i="55"/>
  <c r="F1893" i="55"/>
  <c r="E1894" i="55"/>
  <c r="F1894" i="55"/>
  <c r="G1894" i="55"/>
  <c r="E1895" i="55"/>
  <c r="F1895" i="55"/>
  <c r="E1896" i="55"/>
  <c r="F1896" i="55"/>
  <c r="E1897" i="55"/>
  <c r="F1897" i="55"/>
  <c r="G1897" i="55"/>
  <c r="E1899" i="55"/>
  <c r="F1899" i="55"/>
  <c r="G1899" i="55"/>
  <c r="E1900" i="55"/>
  <c r="F1900" i="55"/>
  <c r="E1901" i="55"/>
  <c r="F1901" i="55"/>
  <c r="G1901" i="55"/>
  <c r="E1902" i="55"/>
  <c r="F1902" i="55"/>
  <c r="E1904" i="55"/>
  <c r="F1904" i="55"/>
  <c r="G1904" i="55"/>
  <c r="E1905" i="55"/>
  <c r="F1905" i="55"/>
  <c r="E1906" i="55"/>
  <c r="F1906" i="55"/>
  <c r="E1907" i="55"/>
  <c r="F1907" i="55"/>
  <c r="E1908" i="55"/>
  <c r="F1908" i="55"/>
  <c r="E1910" i="55"/>
  <c r="F1910" i="55"/>
  <c r="G1910" i="55"/>
  <c r="E1911" i="55"/>
  <c r="F1911" i="55"/>
  <c r="G1911" i="55"/>
  <c r="E1912" i="55"/>
  <c r="F1912" i="55"/>
  <c r="G1912" i="55"/>
  <c r="E1914" i="55"/>
  <c r="F1914" i="55"/>
  <c r="E1915" i="55"/>
  <c r="F1915" i="55"/>
  <c r="G1915" i="55"/>
  <c r="E1916" i="55"/>
  <c r="F1916" i="55"/>
  <c r="G1916" i="55"/>
  <c r="E1917" i="55"/>
  <c r="F1917" i="55"/>
  <c r="E1919" i="55"/>
  <c r="F1919" i="55"/>
  <c r="G1919" i="55"/>
  <c r="E1920" i="55"/>
  <c r="F1920" i="55"/>
  <c r="G1920" i="55"/>
  <c r="E1921" i="55"/>
  <c r="F1921" i="55"/>
  <c r="G1921" i="55"/>
  <c r="E1922" i="55"/>
  <c r="F1922" i="55"/>
  <c r="E1923" i="55"/>
  <c r="F1923" i="55"/>
  <c r="E1924" i="55"/>
  <c r="F1924" i="55"/>
  <c r="E1925" i="55"/>
  <c r="F1925" i="55"/>
  <c r="E1926" i="55"/>
  <c r="F1926" i="55"/>
  <c r="E1928" i="55"/>
  <c r="F1928" i="55"/>
  <c r="G1928" i="55"/>
  <c r="E1929" i="55"/>
  <c r="F1929" i="55"/>
  <c r="E1931" i="55"/>
  <c r="F1931" i="55"/>
  <c r="G1931" i="55"/>
  <c r="E1932" i="55"/>
  <c r="F1932" i="55"/>
  <c r="E1933" i="55"/>
  <c r="F1933" i="55"/>
  <c r="E1934" i="55"/>
  <c r="F1934" i="55"/>
  <c r="E1935" i="55"/>
  <c r="F1935" i="55"/>
  <c r="G1935" i="55"/>
  <c r="E1936" i="55"/>
  <c r="F1936" i="55"/>
  <c r="G1936" i="55"/>
  <c r="E1937" i="55"/>
  <c r="F1937" i="55"/>
  <c r="E1938" i="55"/>
  <c r="F1938" i="55"/>
  <c r="G1938" i="55"/>
  <c r="E1940" i="55"/>
  <c r="F1940" i="55"/>
  <c r="E1941" i="55"/>
  <c r="F1941" i="55"/>
  <c r="E1943" i="55"/>
  <c r="F1943" i="55"/>
  <c r="G1943" i="55"/>
  <c r="E1944" i="55"/>
  <c r="F1944" i="55"/>
  <c r="G1944" i="55"/>
  <c r="E1945" i="55"/>
  <c r="F1945" i="55"/>
  <c r="G1945" i="55"/>
  <c r="E1946" i="55"/>
  <c r="F1946" i="55"/>
  <c r="G1946" i="55"/>
  <c r="E1947" i="55"/>
  <c r="F1947" i="55"/>
  <c r="E1948" i="55"/>
  <c r="F1948" i="55"/>
  <c r="G1948" i="55"/>
  <c r="E1950" i="55"/>
  <c r="F1950" i="55"/>
  <c r="G1950" i="55"/>
  <c r="E1951" i="55"/>
  <c r="F1951" i="55"/>
  <c r="E1953" i="55"/>
  <c r="F1953" i="55"/>
  <c r="G1953" i="55"/>
  <c r="E1954" i="55"/>
  <c r="F1954" i="55"/>
  <c r="G1954" i="55"/>
  <c r="E1955" i="55"/>
  <c r="F1955" i="55"/>
  <c r="G1955" i="55"/>
  <c r="E1956" i="55"/>
  <c r="F1956" i="55"/>
  <c r="E1957" i="55"/>
  <c r="F1957" i="55"/>
  <c r="G1957" i="55"/>
  <c r="E1958" i="55"/>
  <c r="F1958" i="55"/>
  <c r="G1958" i="55"/>
  <c r="E1959" i="55"/>
  <c r="F1959" i="55"/>
  <c r="E1960" i="55"/>
  <c r="F1960" i="55"/>
  <c r="E1961" i="55"/>
  <c r="F1961" i="55"/>
  <c r="E1962" i="55"/>
  <c r="F1962" i="55"/>
  <c r="E1963" i="55"/>
  <c r="F1963" i="55"/>
  <c r="G1963" i="55"/>
  <c r="E1964" i="55"/>
  <c r="F1964" i="55"/>
  <c r="E1965" i="55"/>
  <c r="F1965" i="55"/>
  <c r="G1965" i="55"/>
  <c r="E1966" i="55"/>
  <c r="F1966" i="55"/>
  <c r="E1968" i="55"/>
  <c r="F1968" i="55"/>
  <c r="E1969" i="55"/>
  <c r="F1969" i="55"/>
  <c r="E1970" i="55"/>
  <c r="F1970" i="55"/>
  <c r="G1970" i="55"/>
  <c r="E1971" i="55"/>
  <c r="F1971" i="55"/>
  <c r="E1972" i="55"/>
  <c r="F1972" i="55"/>
  <c r="E1974" i="55"/>
  <c r="F1974" i="55"/>
  <c r="E1976" i="55"/>
  <c r="F1976" i="55"/>
  <c r="G1976" i="55"/>
  <c r="E1979" i="55"/>
  <c r="F1979" i="55"/>
  <c r="G1979" i="55"/>
  <c r="E1981" i="55"/>
  <c r="F1981" i="55"/>
  <c r="G1981" i="55"/>
  <c r="E1982" i="55"/>
  <c r="F1982" i="55"/>
  <c r="E1983" i="55"/>
  <c r="F1983" i="55"/>
  <c r="E1984" i="55"/>
  <c r="F1984" i="55"/>
  <c r="E1985" i="55"/>
  <c r="F1985" i="55"/>
  <c r="G1985" i="55"/>
  <c r="E1986" i="55"/>
  <c r="F1986" i="55"/>
  <c r="E1987" i="55"/>
  <c r="F1987" i="55"/>
  <c r="E1988" i="55"/>
  <c r="F1988" i="55"/>
  <c r="E1989" i="55"/>
  <c r="F1989" i="55"/>
  <c r="E1990" i="55"/>
  <c r="F1990" i="55"/>
  <c r="G1990" i="55"/>
  <c r="E1991" i="55"/>
  <c r="F1991" i="55"/>
  <c r="E1992" i="55"/>
  <c r="F1992" i="55"/>
  <c r="E1993" i="55"/>
  <c r="F1993" i="55"/>
  <c r="E1995" i="55"/>
  <c r="F1995" i="55"/>
  <c r="E1997" i="55"/>
  <c r="F1997" i="55"/>
  <c r="G1997" i="55"/>
  <c r="E1998" i="55"/>
  <c r="F1998" i="55"/>
  <c r="G1998" i="55"/>
  <c r="E1999" i="55"/>
  <c r="F1999" i="55"/>
  <c r="E2000" i="55"/>
  <c r="F2000" i="55"/>
  <c r="E2001" i="55"/>
  <c r="F2001" i="55"/>
  <c r="E2002" i="55"/>
  <c r="F2002" i="55"/>
  <c r="E2003" i="55"/>
  <c r="F2003" i="55"/>
  <c r="E2004" i="55"/>
  <c r="F2004" i="55"/>
  <c r="E2005" i="55"/>
  <c r="F2005" i="55"/>
  <c r="E2006" i="55"/>
  <c r="F2006" i="55"/>
  <c r="E2007" i="55"/>
  <c r="F2007" i="55"/>
  <c r="E2008" i="55"/>
  <c r="F2008" i="55"/>
  <c r="E2009" i="55"/>
  <c r="F2009" i="55"/>
  <c r="G2009" i="55"/>
  <c r="E2010" i="55"/>
  <c r="F2010" i="55"/>
  <c r="E2013" i="55"/>
  <c r="F2013" i="55"/>
  <c r="E2014" i="55"/>
  <c r="F2014" i="55"/>
  <c r="G2014" i="55"/>
  <c r="E2015" i="55"/>
  <c r="F2015" i="55"/>
  <c r="E2016" i="55"/>
  <c r="F2016" i="55"/>
  <c r="E2018" i="55"/>
  <c r="F2018" i="55"/>
  <c r="E2019" i="55"/>
  <c r="F2019" i="55"/>
  <c r="G2019" i="55"/>
  <c r="E2021" i="55"/>
  <c r="F2021" i="55"/>
  <c r="E2022" i="55"/>
  <c r="F2022" i="55"/>
  <c r="G2022" i="55"/>
  <c r="E2023" i="55"/>
  <c r="F2023" i="55"/>
  <c r="G2023" i="55"/>
  <c r="E2024" i="55"/>
  <c r="F2024" i="55"/>
  <c r="G2024" i="55"/>
  <c r="E2025" i="55"/>
  <c r="F2025" i="55"/>
  <c r="E2026" i="55"/>
  <c r="F2026" i="55"/>
  <c r="E2027" i="55"/>
  <c r="F2027" i="55"/>
  <c r="G2027" i="55"/>
  <c r="E2028" i="55"/>
  <c r="F2028" i="55"/>
  <c r="G2028" i="55"/>
  <c r="E2029" i="55"/>
  <c r="F2029" i="55"/>
  <c r="E2030" i="55"/>
  <c r="F2030" i="55"/>
  <c r="G2030" i="55"/>
  <c r="E2031" i="55"/>
  <c r="F2031" i="55"/>
  <c r="E2032" i="55"/>
  <c r="F2032" i="55"/>
  <c r="E2033" i="55"/>
  <c r="F2033" i="55"/>
  <c r="G2033" i="55"/>
  <c r="E2036" i="55"/>
  <c r="F2036" i="55"/>
  <c r="E2038" i="55"/>
  <c r="F2038" i="55"/>
  <c r="E2039" i="55"/>
  <c r="F2039" i="55"/>
  <c r="E2041" i="55"/>
  <c r="F2041" i="55"/>
  <c r="G2041" i="55"/>
  <c r="E2042" i="55"/>
  <c r="F2042" i="55"/>
  <c r="E2043" i="55"/>
  <c r="F2043" i="55"/>
  <c r="E2044" i="55"/>
  <c r="F2044" i="55"/>
  <c r="E2045" i="55"/>
  <c r="F2045" i="55"/>
  <c r="E2046" i="55"/>
  <c r="F2046" i="55"/>
  <c r="E2048" i="55"/>
  <c r="F2048" i="55"/>
  <c r="G2048" i="55"/>
  <c r="E2049" i="55"/>
  <c r="F2049" i="55"/>
  <c r="G2049" i="55"/>
  <c r="E2050" i="55"/>
  <c r="F2050" i="55"/>
  <c r="E2052" i="55"/>
  <c r="F2052" i="55"/>
  <c r="G2052" i="55"/>
  <c r="E2053" i="55"/>
  <c r="F2053" i="55"/>
  <c r="G2053" i="55"/>
  <c r="E2054" i="55"/>
  <c r="F2054" i="55"/>
  <c r="E2055" i="55"/>
  <c r="F2055" i="55"/>
  <c r="G2055" i="55"/>
  <c r="E2056" i="55"/>
  <c r="F2056" i="55"/>
  <c r="E2057" i="55"/>
  <c r="F2057" i="55"/>
  <c r="E2058" i="55"/>
  <c r="F2058" i="55"/>
  <c r="E2059" i="55"/>
  <c r="F2059" i="55"/>
  <c r="G2059" i="55"/>
  <c r="E2060" i="55"/>
  <c r="F2060" i="55"/>
  <c r="G2060" i="55"/>
  <c r="E2061" i="55"/>
  <c r="F2061" i="55"/>
  <c r="E2062" i="55"/>
  <c r="F2062" i="55"/>
  <c r="G2062" i="55"/>
  <c r="E2063" i="55"/>
  <c r="F2063" i="55"/>
  <c r="G2063" i="55"/>
  <c r="E2064" i="55"/>
  <c r="F2064" i="55"/>
  <c r="E2065" i="55"/>
  <c r="F2065" i="55"/>
  <c r="E2066" i="55"/>
  <c r="F2066" i="55"/>
  <c r="E2067" i="55"/>
  <c r="F2067" i="55"/>
  <c r="E2068" i="55"/>
  <c r="F2068" i="55"/>
  <c r="E2069" i="55"/>
  <c r="F2069" i="55"/>
  <c r="G2069" i="55"/>
  <c r="E2070" i="55"/>
  <c r="F2070" i="55"/>
  <c r="E2071" i="55"/>
  <c r="F2071" i="55"/>
  <c r="G2071" i="55"/>
  <c r="E2072" i="55"/>
  <c r="F2072" i="55"/>
  <c r="E2073" i="55"/>
  <c r="F2073" i="55"/>
  <c r="G2073" i="55"/>
  <c r="E2074" i="55"/>
  <c r="F2074" i="55"/>
  <c r="G2074" i="55"/>
  <c r="E2076" i="55"/>
  <c r="F2076" i="55"/>
  <c r="G2076" i="55"/>
  <c r="E2077" i="55"/>
  <c r="F2077" i="55"/>
  <c r="E2078" i="55"/>
  <c r="F2078" i="55"/>
  <c r="E2079" i="55"/>
  <c r="F2079" i="55"/>
  <c r="E2080" i="55"/>
  <c r="F2080" i="55"/>
  <c r="G2080" i="55"/>
  <c r="E2081" i="55"/>
  <c r="F2081" i="55"/>
  <c r="E2083" i="55"/>
  <c r="F2083" i="55"/>
  <c r="E2084" i="55"/>
  <c r="F2084" i="55"/>
  <c r="G2084" i="55"/>
  <c r="E2085" i="55"/>
  <c r="F2085" i="55"/>
  <c r="E2086" i="55"/>
  <c r="F2086" i="55"/>
  <c r="E2087" i="55"/>
  <c r="F2087" i="55"/>
  <c r="G2087" i="55"/>
  <c r="E2088" i="55"/>
  <c r="F2088" i="55"/>
  <c r="E2089" i="55"/>
  <c r="F2089" i="55"/>
  <c r="G2089" i="55"/>
  <c r="E2090" i="55"/>
  <c r="F2090" i="55"/>
  <c r="E2091" i="55"/>
  <c r="F2091" i="55"/>
  <c r="E2092" i="55"/>
  <c r="F2092" i="55"/>
  <c r="G2092" i="55"/>
  <c r="E2093" i="55"/>
  <c r="F2093" i="55"/>
  <c r="E2094" i="55"/>
  <c r="F2094" i="55"/>
  <c r="E2095" i="55"/>
  <c r="F2095" i="55"/>
  <c r="E2096" i="55"/>
  <c r="F2096" i="55"/>
  <c r="G2096" i="55"/>
  <c r="E2097" i="55"/>
  <c r="F2097" i="55"/>
  <c r="G2097" i="55"/>
  <c r="E2098" i="55"/>
  <c r="F2098" i="55"/>
  <c r="E2099" i="55"/>
  <c r="F2099" i="55"/>
  <c r="G2099" i="55"/>
  <c r="E2100" i="55"/>
  <c r="F2100" i="55"/>
  <c r="E2101" i="55"/>
  <c r="F2101" i="55"/>
  <c r="E2102" i="55"/>
  <c r="F2102" i="55"/>
  <c r="E2104" i="55"/>
  <c r="F2104" i="55"/>
  <c r="E2105" i="55"/>
  <c r="F2105" i="55"/>
  <c r="G2105" i="55"/>
  <c r="E2106" i="55"/>
  <c r="F2106" i="55"/>
  <c r="E2107" i="55"/>
  <c r="F2107" i="55"/>
  <c r="G2107" i="55"/>
  <c r="E2108" i="55"/>
  <c r="F2108" i="55"/>
  <c r="E2109" i="55"/>
  <c r="F2109" i="55"/>
  <c r="E2110" i="55"/>
  <c r="F2110" i="55"/>
  <c r="E2112" i="55"/>
  <c r="F2112" i="55"/>
  <c r="G2112" i="55"/>
  <c r="E2113" i="55"/>
  <c r="F2113" i="55"/>
  <c r="G2113" i="55"/>
  <c r="E2114" i="55"/>
  <c r="F2114" i="55"/>
  <c r="E2115" i="55"/>
  <c r="F2115" i="55"/>
  <c r="E2117" i="55"/>
  <c r="F2117" i="55"/>
  <c r="G2117" i="55"/>
  <c r="E2118" i="55"/>
  <c r="F2118" i="55"/>
  <c r="G2118" i="55"/>
  <c r="E2119" i="55"/>
  <c r="F2119" i="55"/>
  <c r="E2120" i="55"/>
  <c r="F2120" i="55"/>
  <c r="G2120" i="55"/>
  <c r="E2121" i="55"/>
  <c r="F2121" i="55"/>
  <c r="E2122" i="55"/>
  <c r="F2122" i="55"/>
  <c r="E2123" i="55"/>
  <c r="F2123" i="55"/>
  <c r="E2124" i="55"/>
  <c r="F2124" i="55"/>
  <c r="E2125" i="55"/>
  <c r="F2125" i="55"/>
  <c r="E2126" i="55"/>
  <c r="F2126" i="55"/>
  <c r="G2126" i="55"/>
  <c r="E2127" i="55"/>
  <c r="F2127" i="55"/>
  <c r="E2128" i="55"/>
  <c r="F2128" i="55"/>
  <c r="E2129" i="55"/>
  <c r="F2129" i="55"/>
  <c r="G2129" i="55"/>
  <c r="E2130" i="55"/>
  <c r="F2130" i="55"/>
  <c r="E2132" i="55"/>
  <c r="F2132" i="55"/>
  <c r="E2133" i="55"/>
  <c r="F2133" i="55"/>
  <c r="E2134" i="55"/>
  <c r="F2134" i="55"/>
  <c r="G2134" i="55"/>
  <c r="E2135" i="55"/>
  <c r="F2135" i="55"/>
  <c r="G2135" i="55"/>
  <c r="E2136" i="55"/>
  <c r="F2136" i="55"/>
  <c r="G2136" i="55"/>
  <c r="E2137" i="55"/>
  <c r="F2137" i="55"/>
  <c r="E2138" i="55"/>
  <c r="F2138" i="55"/>
  <c r="G2138" i="55"/>
  <c r="E2139" i="55"/>
  <c r="F2139" i="55"/>
  <c r="G2139" i="55"/>
  <c r="E2140" i="55"/>
  <c r="F2140" i="55"/>
  <c r="E2141" i="55"/>
  <c r="F2141" i="55"/>
  <c r="E2142" i="55"/>
  <c r="F2142" i="55"/>
  <c r="E2143" i="55"/>
  <c r="F2143" i="55"/>
  <c r="G2143" i="55"/>
  <c r="E2144" i="55"/>
  <c r="F2144" i="55"/>
  <c r="E2145" i="55"/>
  <c r="F2145" i="55"/>
  <c r="E2147" i="55"/>
  <c r="F2147" i="55"/>
  <c r="G2147" i="55"/>
  <c r="E2148" i="55"/>
  <c r="F2148" i="55"/>
  <c r="G2148" i="55"/>
  <c r="E2149" i="55"/>
  <c r="F2149" i="55"/>
  <c r="G2149" i="55"/>
  <c r="E2150" i="55"/>
  <c r="F2150" i="55"/>
  <c r="E2152" i="55"/>
  <c r="F2152" i="55"/>
  <c r="E2154" i="55"/>
  <c r="F2154" i="55"/>
  <c r="E2155" i="55"/>
  <c r="F2155" i="55"/>
  <c r="E2156" i="55"/>
  <c r="F2156" i="55"/>
  <c r="E2158" i="55"/>
  <c r="F2158" i="55"/>
  <c r="E2159" i="55"/>
  <c r="F2159" i="55"/>
  <c r="G2159" i="55"/>
  <c r="E2160" i="55"/>
  <c r="F2160" i="55"/>
  <c r="G2160" i="55"/>
  <c r="E2161" i="55"/>
  <c r="F2161" i="55"/>
  <c r="E2162" i="55"/>
  <c r="F2162" i="55"/>
  <c r="E2163" i="55"/>
  <c r="F2163" i="55"/>
  <c r="G2163" i="55"/>
  <c r="E2164" i="55"/>
  <c r="F2164" i="55"/>
  <c r="G2164" i="55"/>
  <c r="E2166" i="55"/>
  <c r="F2166" i="55"/>
  <c r="E2168" i="55"/>
  <c r="F2168" i="55"/>
  <c r="E2169" i="55"/>
  <c r="F2169" i="55"/>
  <c r="G2169" i="55"/>
  <c r="E2170" i="55"/>
  <c r="F2170" i="55"/>
  <c r="E2173" i="55"/>
  <c r="F2173" i="55"/>
  <c r="G2173" i="55"/>
  <c r="E2174" i="55"/>
  <c r="F2174" i="55"/>
  <c r="E2175" i="55"/>
  <c r="F2175" i="55"/>
  <c r="E2176" i="55"/>
  <c r="F2176" i="55"/>
  <c r="E2177" i="55"/>
  <c r="F2177" i="55"/>
  <c r="E2178" i="55"/>
  <c r="F2178" i="55"/>
  <c r="G2178" i="55"/>
  <c r="E2179" i="55"/>
  <c r="F2179" i="55"/>
  <c r="E2182" i="55"/>
  <c r="F2182" i="55"/>
  <c r="G2182" i="55"/>
  <c r="E2183" i="55"/>
  <c r="F2183" i="55"/>
  <c r="E2185" i="55"/>
  <c r="F2185" i="55"/>
  <c r="E2186" i="55"/>
  <c r="F2186" i="55"/>
  <c r="E2188" i="55"/>
  <c r="F2188" i="55"/>
  <c r="G2188" i="55"/>
  <c r="E2189" i="55"/>
  <c r="F2189" i="55"/>
  <c r="E2190" i="55"/>
  <c r="F2190" i="55"/>
  <c r="E2191" i="55"/>
  <c r="F2191" i="55"/>
  <c r="E2192" i="55"/>
  <c r="F2192" i="55"/>
  <c r="G2192" i="55"/>
  <c r="E2194" i="55"/>
  <c r="F2194" i="55"/>
  <c r="G2194" i="55"/>
  <c r="E2195" i="55"/>
  <c r="F2195" i="55"/>
  <c r="E2196" i="55"/>
  <c r="F2196" i="55"/>
  <c r="G2196" i="55"/>
  <c r="E2197" i="55"/>
  <c r="F2197" i="55"/>
  <c r="E2198" i="55"/>
  <c r="F2198" i="55"/>
  <c r="E2199" i="55"/>
  <c r="F2199" i="55"/>
  <c r="G2199" i="55"/>
  <c r="E2200" i="55"/>
  <c r="F2200" i="55"/>
  <c r="E2201" i="55"/>
  <c r="F2201" i="55"/>
  <c r="G2201" i="55"/>
  <c r="E2203" i="55"/>
  <c r="F2203" i="55"/>
  <c r="E2204" i="55"/>
  <c r="F2204" i="55"/>
  <c r="G2204" i="55"/>
  <c r="E2205" i="55"/>
  <c r="F2205" i="55"/>
  <c r="E2207" i="55"/>
  <c r="F2207" i="55"/>
  <c r="E2208" i="55"/>
  <c r="F2208" i="55"/>
  <c r="G2208" i="55"/>
  <c r="E2210" i="55"/>
  <c r="F2210" i="55"/>
  <c r="E2211" i="55"/>
  <c r="F2211" i="55"/>
  <c r="G2211" i="55"/>
  <c r="E2212" i="55"/>
  <c r="F2212" i="55"/>
  <c r="G2212" i="55"/>
  <c r="E2214" i="55"/>
  <c r="F2214" i="55"/>
  <c r="E2216" i="55"/>
  <c r="F2216" i="55"/>
  <c r="F4" i="55"/>
  <c r="E4" i="55"/>
  <c r="I1010" i="57"/>
  <c r="I458" i="57"/>
  <c r="I1466" i="57"/>
  <c r="I560" i="57"/>
  <c r="I1365" i="57"/>
  <c r="I561" i="57"/>
  <c r="I611" i="57"/>
  <c r="I812" i="57"/>
  <c r="I156" i="57"/>
  <c r="I1314" i="57"/>
  <c r="I914" i="57"/>
  <c r="I459" i="57"/>
  <c r="I612" i="57"/>
  <c r="I562" i="57"/>
  <c r="I1115" i="57"/>
  <c r="I359" i="57"/>
  <c r="I661" i="57"/>
  <c r="I762" i="57"/>
  <c r="I360" i="57"/>
  <c r="I1567" i="57"/>
  <c r="I157" i="57"/>
  <c r="I714" i="57"/>
  <c r="I814" i="57"/>
  <c r="I1568" i="57"/>
  <c r="I52" i="57"/>
  <c r="I2" i="57"/>
  <c r="I1418" i="57"/>
  <c r="I1316" i="57"/>
  <c r="I1366" i="57"/>
  <c r="I460" i="57"/>
  <c r="I563" i="57"/>
  <c r="I1167" i="57"/>
  <c r="I207" i="57"/>
  <c r="I1569" i="57"/>
  <c r="I1061" i="57"/>
  <c r="I1168" i="57"/>
  <c r="I103" i="57"/>
  <c r="I614" i="57"/>
  <c r="I1116" i="57"/>
  <c r="I1570" i="57"/>
  <c r="I208" i="57"/>
  <c r="I1419" i="57"/>
  <c r="I1117" i="57"/>
  <c r="I410" i="57"/>
  <c r="I3" i="57"/>
  <c r="I361" i="57"/>
  <c r="I510" i="57"/>
  <c r="I1169" i="57"/>
  <c r="I564" i="57"/>
  <c r="I662" i="57"/>
  <c r="I104" i="57"/>
  <c r="I411" i="57"/>
  <c r="I53" i="57"/>
  <c r="I1011" i="57"/>
  <c r="I1062" i="57"/>
  <c r="I4" i="57"/>
  <c r="I962" i="57"/>
  <c r="I565" i="57"/>
  <c r="I816" i="57"/>
  <c r="I1170" i="57"/>
  <c r="I663" i="57"/>
  <c r="I1571" i="57"/>
  <c r="I158" i="57"/>
  <c r="I1467" i="57"/>
  <c r="I1265" i="57"/>
  <c r="I1468" i="57"/>
  <c r="I258" i="57"/>
  <c r="I1367" i="57"/>
  <c r="I1171" i="57"/>
  <c r="I363" i="57"/>
  <c r="I6" i="57"/>
  <c r="I161" i="57"/>
  <c r="I916" i="57"/>
  <c r="I1420" i="57"/>
  <c r="I309" i="57"/>
  <c r="I1012" i="57"/>
  <c r="I412" i="57"/>
  <c r="I763" i="57"/>
  <c r="I364" i="57"/>
  <c r="I1063" i="57"/>
  <c r="I365" i="57"/>
  <c r="I1173" i="57"/>
  <c r="I1317" i="57"/>
  <c r="I310" i="57"/>
  <c r="I7" i="57"/>
  <c r="I866" i="57"/>
  <c r="I105" i="57"/>
  <c r="I162" i="57"/>
  <c r="I1013" i="57"/>
  <c r="I817" i="57"/>
  <c r="I209" i="57"/>
  <c r="I1318" i="57"/>
  <c r="I1421" i="57"/>
  <c r="I514" i="57"/>
  <c r="I106" i="57"/>
  <c r="I367" i="57"/>
  <c r="I107" i="57"/>
  <c r="I108" i="57"/>
  <c r="I109" i="57"/>
  <c r="I1215" i="57"/>
  <c r="I1015" i="57"/>
  <c r="I1469" i="57"/>
  <c r="I1470" i="57"/>
  <c r="I764" i="57"/>
  <c r="I1119" i="57"/>
  <c r="I964" i="57"/>
  <c r="I210" i="57"/>
  <c r="I666" i="57"/>
  <c r="I867" i="57"/>
  <c r="I1065" i="57"/>
  <c r="I1521" i="57"/>
  <c r="I414" i="57"/>
  <c r="I1471" i="57"/>
  <c r="I1370" i="57"/>
  <c r="I1522" i="57"/>
  <c r="I164" i="57"/>
  <c r="I868" i="57"/>
  <c r="I1120" i="57"/>
  <c r="I113" i="57"/>
  <c r="I918" i="57"/>
  <c r="I1422" i="57"/>
  <c r="I716" i="57"/>
  <c r="I667" i="57"/>
  <c r="I1319" i="57"/>
  <c r="I819" i="57"/>
  <c r="I1371" i="57"/>
  <c r="I369" i="57"/>
  <c r="I1066" i="57"/>
  <c r="I568" i="57"/>
  <c r="I212" i="57"/>
  <c r="I213" i="57"/>
  <c r="I1372" i="57"/>
  <c r="I1121" i="57"/>
  <c r="I668" i="57"/>
  <c r="I259" i="57"/>
  <c r="I765" i="57"/>
  <c r="I1067" i="57"/>
  <c r="I1523" i="57"/>
  <c r="I165" i="57"/>
  <c r="I1524" i="57"/>
  <c r="I371" i="57"/>
  <c r="I1068" i="57"/>
  <c r="I372" i="57"/>
  <c r="I1069" i="57"/>
  <c r="I515" i="57"/>
  <c r="I114" i="57"/>
  <c r="I8" i="57"/>
  <c r="I717" i="57"/>
  <c r="I214" i="57"/>
  <c r="I1472" i="57"/>
  <c r="I919" i="57"/>
  <c r="I55" i="57"/>
  <c r="I920" i="57"/>
  <c r="I669" i="57"/>
  <c r="I1373" i="57"/>
  <c r="I617" i="57"/>
  <c r="I215" i="57"/>
  <c r="I670" i="57"/>
  <c r="I719" i="57"/>
  <c r="I766" i="57"/>
  <c r="I516" i="57"/>
  <c r="I517" i="57"/>
  <c r="I312" i="57"/>
  <c r="I1123" i="57"/>
  <c r="I1124" i="57"/>
  <c r="I115" i="57"/>
  <c r="I767" i="57"/>
  <c r="I569" i="57"/>
  <c r="I671" i="57"/>
  <c r="I313" i="57"/>
  <c r="I1525" i="57"/>
  <c r="I618" i="57"/>
  <c r="I1473" i="57"/>
  <c r="I260" i="57"/>
  <c r="I1217" i="57"/>
  <c r="I921" i="57"/>
  <c r="I721" i="57"/>
  <c r="I9" i="57"/>
  <c r="I465" i="57"/>
  <c r="I1374" i="57"/>
  <c r="I466" i="57"/>
  <c r="I922" i="57"/>
  <c r="I1017" i="57"/>
  <c r="I56" i="57"/>
  <c r="I1423" i="57"/>
  <c r="I1526" i="57"/>
  <c r="I314" i="57"/>
  <c r="I1018" i="57"/>
  <c r="I722" i="57"/>
  <c r="I1321" i="57"/>
  <c r="I1019" i="57"/>
  <c r="I1125" i="57"/>
  <c r="I723" i="57"/>
  <c r="I619" i="57"/>
  <c r="I416" i="57"/>
  <c r="I218" i="57"/>
  <c r="I871" i="57"/>
  <c r="I724" i="57"/>
  <c r="I1020" i="57"/>
  <c r="I620" i="57"/>
  <c r="I374" i="57"/>
  <c r="I261" i="57"/>
  <c r="I262" i="57"/>
  <c r="I1268" i="57"/>
  <c r="I1527" i="57"/>
  <c r="I417" i="57"/>
  <c r="I570" i="57"/>
  <c r="I923" i="57"/>
  <c r="I467" i="57"/>
  <c r="I1175" i="57"/>
  <c r="I1071" i="57"/>
  <c r="I1072" i="57"/>
  <c r="I622" i="57"/>
  <c r="I1269" i="57"/>
  <c r="I468" i="57"/>
  <c r="I219" i="57"/>
  <c r="I418" i="57"/>
  <c r="I469" i="57"/>
  <c r="I11" i="57"/>
  <c r="I375" i="57"/>
  <c r="I1575" i="57"/>
  <c r="I1176" i="57"/>
  <c r="I965" i="57"/>
  <c r="I966" i="57"/>
  <c r="I1126" i="57"/>
  <c r="I1474" i="57"/>
  <c r="I1475" i="57"/>
  <c r="I1528" i="57"/>
  <c r="I1127" i="57"/>
  <c r="I470" i="57"/>
  <c r="I967" i="57"/>
  <c r="I821" i="57"/>
  <c r="I220" i="57"/>
  <c r="I1529" i="57"/>
  <c r="I1323" i="57"/>
  <c r="I315" i="57"/>
  <c r="I1576" i="57"/>
  <c r="I1022" i="57"/>
  <c r="I58" i="57"/>
  <c r="I167" i="57"/>
  <c r="I1477" i="57"/>
  <c r="I1324" i="57"/>
  <c r="I471" i="57"/>
  <c r="I969" i="57"/>
  <c r="I59" i="57"/>
  <c r="I117" i="57"/>
  <c r="I1530" i="57"/>
  <c r="I1376" i="57"/>
  <c r="I1377" i="57"/>
  <c r="I169" i="57"/>
  <c r="I1378" i="57"/>
  <c r="I1220" i="57"/>
  <c r="I872" i="57"/>
  <c r="I521" i="57"/>
  <c r="I1531" i="57"/>
  <c r="I221" i="57"/>
  <c r="I673" i="57"/>
  <c r="I1023" i="57"/>
  <c r="I12" i="57"/>
  <c r="I1379" i="57"/>
  <c r="I623" i="57"/>
  <c r="I1327" i="57"/>
  <c r="I1425" i="57"/>
  <c r="I1128" i="57"/>
  <c r="I1328" i="57"/>
  <c r="I873" i="57"/>
  <c r="I1074" i="57"/>
  <c r="I13" i="57"/>
  <c r="I1329" i="57"/>
  <c r="I171" i="57"/>
  <c r="I1178" i="57"/>
  <c r="I874" i="57"/>
  <c r="I120" i="57"/>
  <c r="I263" i="57"/>
  <c r="I1478" i="57"/>
  <c r="I1271" i="57"/>
  <c r="I970" i="57"/>
  <c r="I727" i="57"/>
  <c r="I823" i="57"/>
  <c r="I222" i="57"/>
  <c r="I1179" i="57"/>
  <c r="I121" i="57"/>
  <c r="I421" i="57"/>
  <c r="I1272" i="57"/>
  <c r="I122" i="57"/>
  <c r="I1075" i="57"/>
  <c r="I1076" i="57"/>
  <c r="I1222" i="57"/>
  <c r="I1273" i="57"/>
  <c r="I377" i="57"/>
  <c r="I1274" i="57"/>
  <c r="I572" i="57"/>
  <c r="I422" i="57"/>
  <c r="I875" i="57"/>
  <c r="I378" i="57"/>
  <c r="I1479" i="57"/>
  <c r="I1532" i="57"/>
  <c r="I1577" i="57"/>
  <c r="I876" i="57"/>
  <c r="I1223" i="57"/>
  <c r="I624" i="57"/>
  <c r="I1180" i="57"/>
  <c r="I523" i="57"/>
  <c r="I1182" i="57"/>
  <c r="I824" i="57"/>
  <c r="I1331" i="57"/>
  <c r="I971" i="57"/>
  <c r="I173" i="57"/>
  <c r="I625" i="57"/>
  <c r="I771" i="57"/>
  <c r="I1077" i="57"/>
  <c r="I123" i="57"/>
  <c r="I924" i="57"/>
  <c r="I379" i="57"/>
  <c r="I1533" i="57"/>
  <c r="I772" i="57"/>
  <c r="I14" i="57"/>
  <c r="I15" i="57"/>
  <c r="I1332" i="57"/>
  <c r="I972" i="57"/>
  <c r="I1184" i="57"/>
  <c r="I1224" i="57"/>
  <c r="I973" i="57"/>
  <c r="I1380" i="57"/>
  <c r="I877" i="57"/>
  <c r="I124" i="57"/>
  <c r="I264" i="57"/>
  <c r="I174" i="57"/>
  <c r="I472" i="57"/>
  <c r="I1381" i="57"/>
  <c r="I125" i="57"/>
  <c r="I1480" i="57"/>
  <c r="I60" i="57"/>
  <c r="I878" i="57"/>
  <c r="I675" i="57"/>
  <c r="I1185" i="57"/>
  <c r="I1225" i="57"/>
  <c r="I524" i="57"/>
  <c r="I1578" i="57"/>
  <c r="I626" i="57"/>
  <c r="I627" i="57"/>
  <c r="I1481" i="57"/>
  <c r="I61" i="57"/>
  <c r="I880" i="57"/>
  <c r="I628" i="57"/>
  <c r="I1226" i="57"/>
  <c r="I424" i="57"/>
  <c r="I1227" i="57"/>
  <c r="I19" i="57"/>
  <c r="I1427" i="57"/>
  <c r="I317" i="57"/>
  <c r="I573" i="57"/>
  <c r="I1228" i="57"/>
  <c r="I881" i="57"/>
  <c r="I975" i="57"/>
  <c r="I1482" i="57"/>
  <c r="I318" i="57"/>
  <c r="I1080" i="57"/>
  <c r="I266" i="57"/>
  <c r="I267" i="57"/>
  <c r="I525" i="57"/>
  <c r="I730" i="57"/>
  <c r="I676" i="57"/>
  <c r="I1484" i="57"/>
  <c r="I1276" i="57"/>
  <c r="I882" i="57"/>
  <c r="I21" i="57"/>
  <c r="I474" i="57"/>
  <c r="I22" i="57"/>
  <c r="I925" i="57"/>
  <c r="I319" i="57"/>
  <c r="I526" i="57"/>
  <c r="I1186" i="57"/>
  <c r="I731" i="57"/>
  <c r="I1429" i="57"/>
  <c r="I1277" i="57"/>
  <c r="I269" i="57"/>
  <c r="I1131" i="57"/>
  <c r="I976" i="57"/>
  <c r="I380" i="57"/>
  <c r="I1383" i="57"/>
  <c r="I574" i="57"/>
  <c r="I1431" i="57"/>
  <c r="I426" i="57"/>
  <c r="I475" i="57"/>
  <c r="I1384" i="57"/>
  <c r="I1385" i="57"/>
  <c r="I1485" i="57"/>
  <c r="I977" i="57"/>
  <c r="I64" i="57"/>
  <c r="I320" i="57"/>
  <c r="I1081" i="57"/>
  <c r="I978" i="57"/>
  <c r="I1334" i="57"/>
  <c r="I1486" i="57"/>
  <c r="I1487" i="57"/>
  <c r="I1189" i="57"/>
  <c r="I1026" i="57"/>
  <c r="I1027" i="57"/>
  <c r="I774" i="57"/>
  <c r="I527" i="57"/>
  <c r="I1580" i="57"/>
  <c r="I476" i="57"/>
  <c r="I926" i="57"/>
  <c r="I775" i="57"/>
  <c r="I1278" i="57"/>
  <c r="I632" i="57"/>
  <c r="I477" i="57"/>
  <c r="I828" i="57"/>
  <c r="I1029" i="57"/>
  <c r="I66" i="57"/>
  <c r="I127" i="57"/>
  <c r="I271" i="57"/>
  <c r="I1134" i="57"/>
  <c r="I272" i="57"/>
  <c r="I927" i="57"/>
  <c r="I1432" i="57"/>
  <c r="I529" i="57"/>
  <c r="I1229" i="57"/>
  <c r="I478" i="57"/>
  <c r="I322" i="57"/>
  <c r="I1084" i="57"/>
  <c r="I381" i="57"/>
  <c r="I1581" i="57"/>
  <c r="I883" i="57"/>
  <c r="I227" i="57"/>
  <c r="I829" i="57"/>
  <c r="I928" i="57"/>
  <c r="I884" i="57"/>
  <c r="I885" i="57"/>
  <c r="I1135" i="57"/>
  <c r="I1537" i="57"/>
  <c r="I830" i="57"/>
  <c r="I1279" i="57"/>
  <c r="I1230" i="57"/>
  <c r="I1191" i="57"/>
  <c r="I734" i="57"/>
  <c r="I1192" i="57"/>
  <c r="I1338" i="57"/>
  <c r="I273" i="57"/>
  <c r="I23" i="57"/>
  <c r="I886" i="57"/>
  <c r="I323" i="57"/>
  <c r="I69" i="57"/>
  <c r="I1030" i="57"/>
  <c r="I129" i="57"/>
  <c r="I1031" i="57"/>
  <c r="I1032" i="57"/>
  <c r="I1136" i="57"/>
  <c r="I887" i="57"/>
  <c r="I428" i="57"/>
  <c r="I778" i="57"/>
  <c r="I1340" i="57"/>
  <c r="I678" i="57"/>
  <c r="I679" i="57"/>
  <c r="I779" i="57"/>
  <c r="I479" i="57"/>
  <c r="I1583" i="57"/>
  <c r="I888" i="57"/>
  <c r="I979" i="57"/>
  <c r="I1386" i="57"/>
  <c r="I575" i="57"/>
  <c r="I1033" i="57"/>
  <c r="I1387" i="57"/>
  <c r="I1538" i="57"/>
  <c r="I324" i="57"/>
  <c r="I24" i="57"/>
  <c r="I1584" i="57"/>
  <c r="I383" i="57"/>
  <c r="I681" i="57"/>
  <c r="I1488" i="57"/>
  <c r="I633" i="57"/>
  <c r="I980" i="57"/>
  <c r="I1087" i="57"/>
  <c r="I325" i="57"/>
  <c r="I384" i="57"/>
  <c r="I385" i="57"/>
  <c r="I929" i="57"/>
  <c r="I175" i="57"/>
  <c r="I1034" i="57"/>
  <c r="I130" i="57"/>
  <c r="I1539" i="57"/>
  <c r="I25" i="57"/>
  <c r="I682" i="57"/>
  <c r="I326" i="57"/>
  <c r="I386" i="57"/>
  <c r="I71" i="57"/>
  <c r="I1137" i="57"/>
  <c r="I1138" i="57"/>
  <c r="I930" i="57"/>
  <c r="I1388" i="57"/>
  <c r="I176" i="57"/>
  <c r="I1433" i="57"/>
  <c r="I275" i="57"/>
  <c r="I931" i="57"/>
  <c r="I131" i="57"/>
  <c r="I26" i="57"/>
  <c r="I1389" i="57"/>
  <c r="I276" i="57"/>
  <c r="I1088" i="57"/>
  <c r="I735" i="57"/>
  <c r="I1540" i="57"/>
  <c r="I1282" i="57"/>
  <c r="I228" i="57"/>
  <c r="I277" i="57"/>
  <c r="I932" i="57"/>
  <c r="I1089" i="57"/>
  <c r="I576" i="57"/>
  <c r="I833" i="57"/>
  <c r="I530" i="57"/>
  <c r="I1194" i="57"/>
  <c r="I132" i="57"/>
  <c r="I1283" i="57"/>
  <c r="I387" i="57"/>
  <c r="I933" i="57"/>
  <c r="I481" i="57"/>
  <c r="I1434" i="57"/>
  <c r="I329" i="57"/>
  <c r="I72" i="57"/>
  <c r="I178" i="57"/>
  <c r="I577" i="57"/>
  <c r="I1139" i="57"/>
  <c r="I278" i="57"/>
  <c r="I1195" i="57"/>
  <c r="I1140" i="57"/>
  <c r="I834" i="57"/>
  <c r="I1489" i="57"/>
  <c r="I532" i="57"/>
  <c r="I635" i="57"/>
  <c r="I533" i="57"/>
  <c r="I1233" i="57"/>
  <c r="I1588" i="57"/>
  <c r="I179" i="57"/>
  <c r="I1341" i="57"/>
  <c r="I637" i="57"/>
  <c r="I388" i="57"/>
  <c r="I389" i="57"/>
  <c r="I934" i="57"/>
  <c r="I1036" i="57"/>
  <c r="I890" i="57"/>
  <c r="I27" i="57"/>
  <c r="I482" i="57"/>
  <c r="I331" i="57"/>
  <c r="I683" i="57"/>
  <c r="I1037" i="57"/>
  <c r="I638" i="57"/>
  <c r="I639" i="57"/>
  <c r="I180" i="57"/>
  <c r="I1196" i="57"/>
  <c r="I1285" i="57"/>
  <c r="I578" i="57"/>
  <c r="I1542" i="57"/>
  <c r="I1038" i="57"/>
  <c r="I986" i="57"/>
  <c r="I780" i="57"/>
  <c r="I483" i="57"/>
  <c r="I1436" i="57"/>
  <c r="I1234" i="57"/>
  <c r="I1543" i="57"/>
  <c r="I73" i="57"/>
  <c r="I534" i="57"/>
  <c r="I1390" i="57"/>
  <c r="I1092" i="57"/>
  <c r="I737" i="57"/>
  <c r="I74" i="57"/>
  <c r="I836" i="57"/>
  <c r="I484" i="57"/>
  <c r="I1491" i="57"/>
  <c r="I738" i="57"/>
  <c r="I935" i="57"/>
  <c r="I1141" i="57"/>
  <c r="I1437" i="57"/>
  <c r="I390" i="57"/>
  <c r="I29" i="57"/>
  <c r="I332" i="57"/>
  <c r="I837" i="57"/>
  <c r="I891" i="57"/>
  <c r="I936" i="57"/>
  <c r="I133" i="57"/>
  <c r="I1438" i="57"/>
  <c r="I1142" i="57"/>
  <c r="I1143" i="57"/>
  <c r="I987" i="57"/>
  <c r="I485" i="57"/>
  <c r="I333" i="57"/>
  <c r="I579" i="57"/>
  <c r="I1286" i="57"/>
  <c r="I782" i="57"/>
  <c r="I640" i="57"/>
  <c r="I1544" i="57"/>
  <c r="I684" i="57"/>
  <c r="I1040" i="57"/>
  <c r="I30" i="57"/>
  <c r="I1545" i="57"/>
  <c r="I229" i="57"/>
  <c r="I1589" i="57"/>
  <c r="I937" i="57"/>
  <c r="I783" i="57"/>
  <c r="I1546" i="57"/>
  <c r="I580" i="57"/>
  <c r="I31" i="57"/>
  <c r="I32" i="57"/>
  <c r="I1440" i="57"/>
  <c r="I429" i="57"/>
  <c r="I182" i="57"/>
  <c r="I134" i="57"/>
  <c r="I75" i="57"/>
  <c r="I784" i="57"/>
  <c r="I183" i="57"/>
  <c r="I893" i="57"/>
  <c r="I938" i="57"/>
  <c r="I839" i="57"/>
  <c r="I582" i="57"/>
  <c r="I1547" i="57"/>
  <c r="I336" i="57"/>
  <c r="I231" i="57"/>
  <c r="I1144" i="57"/>
  <c r="I431" i="57"/>
  <c r="I1236" i="57"/>
  <c r="I392" i="57"/>
  <c r="I939" i="57"/>
  <c r="I989" i="57"/>
  <c r="I1342" i="57"/>
  <c r="I583" i="57"/>
  <c r="I1287" i="57"/>
  <c r="I33" i="57"/>
  <c r="I432" i="57"/>
  <c r="I281" i="57"/>
  <c r="I685" i="57"/>
  <c r="I135" i="57"/>
  <c r="I1198" i="57"/>
  <c r="I1392" i="57"/>
  <c r="I433" i="57"/>
  <c r="I584" i="57"/>
  <c r="I686" i="57"/>
  <c r="I739" i="57"/>
  <c r="I536" i="57"/>
  <c r="I76" i="57"/>
  <c r="I585" i="57"/>
  <c r="I232" i="57"/>
  <c r="I233" i="57"/>
  <c r="I940" i="57"/>
  <c r="I641" i="57"/>
  <c r="I537" i="57"/>
  <c r="I1393" i="57"/>
  <c r="I840" i="57"/>
  <c r="I434" i="57"/>
  <c r="I1239" i="57"/>
  <c r="I586" i="57"/>
  <c r="I1590" i="57"/>
  <c r="I1145" i="57"/>
  <c r="I1199" i="57"/>
  <c r="I77" i="57"/>
  <c r="I282" i="57"/>
  <c r="I1288" i="57"/>
  <c r="I785" i="57"/>
  <c r="I234" i="57"/>
  <c r="I1043" i="57"/>
  <c r="I1493" i="57"/>
  <c r="I1343" i="57"/>
  <c r="I642" i="57"/>
  <c r="I643" i="57"/>
  <c r="I539" i="57"/>
  <c r="I1591" i="57"/>
  <c r="I1592" i="57"/>
  <c r="I435" i="57"/>
  <c r="I1241" i="57"/>
  <c r="I1093" i="57"/>
  <c r="I283" i="57"/>
  <c r="I185" i="57"/>
  <c r="I786" i="57"/>
  <c r="I78" i="57"/>
  <c r="I1045" i="57"/>
  <c r="I1201" i="57"/>
  <c r="I34" i="57"/>
  <c r="I1202" i="57"/>
  <c r="I337" i="57"/>
  <c r="I1242" i="57"/>
  <c r="I1394" i="57"/>
  <c r="I235" i="57"/>
  <c r="I990" i="57"/>
  <c r="I644" i="57"/>
  <c r="I1344" i="57"/>
  <c r="I1094" i="57"/>
  <c r="I1095" i="57"/>
  <c r="I1243" i="57"/>
  <c r="I1146" i="57"/>
  <c r="I79" i="57"/>
  <c r="I1203" i="57"/>
  <c r="I1345" i="57"/>
  <c r="I80" i="57"/>
  <c r="I1441" i="57"/>
  <c r="I1204" i="57"/>
  <c r="I186" i="57"/>
  <c r="I1442" i="57"/>
  <c r="I1593" i="57"/>
  <c r="I1594" i="57"/>
  <c r="I1595" i="57"/>
  <c r="I1494" i="57"/>
  <c r="I1291" i="57"/>
  <c r="I540" i="57"/>
  <c r="I942" i="57"/>
  <c r="I137" i="57"/>
  <c r="I138" i="57"/>
  <c r="I645" i="57"/>
  <c r="I1395" i="57"/>
  <c r="I1096" i="57"/>
  <c r="I1097" i="57"/>
  <c r="I1098" i="57"/>
  <c r="I1495" i="57"/>
  <c r="I187" i="57"/>
  <c r="I285" i="57"/>
  <c r="I236" i="57"/>
  <c r="I943" i="57"/>
  <c r="I1497" i="57"/>
  <c r="I1292" i="57"/>
  <c r="I286" i="57"/>
  <c r="I744" i="57"/>
  <c r="I1498" i="57"/>
  <c r="I338" i="57"/>
  <c r="I394" i="57"/>
  <c r="I1099" i="57"/>
  <c r="I287" i="57"/>
  <c r="I1147" i="57"/>
  <c r="I237" i="57"/>
  <c r="I1398" i="57"/>
  <c r="I687" i="57"/>
  <c r="I1444" i="57"/>
  <c r="I1596" i="57"/>
  <c r="I944" i="57"/>
  <c r="I1597" i="57"/>
  <c r="I945" i="57"/>
  <c r="I188" i="57"/>
  <c r="I1148" i="57"/>
  <c r="I1445" i="57"/>
  <c r="I1598" i="57"/>
  <c r="I1446" i="57"/>
  <c r="I238" i="57"/>
  <c r="I688" i="57"/>
  <c r="I946" i="57"/>
  <c r="I1447" i="57"/>
  <c r="I896" i="57"/>
  <c r="I991" i="57"/>
  <c r="I35" i="57"/>
  <c r="I190" i="57"/>
  <c r="I1499" i="57"/>
  <c r="I647" i="57"/>
  <c r="I36" i="57"/>
  <c r="I37" i="57"/>
  <c r="I38" i="57"/>
  <c r="I1149" i="57"/>
  <c r="I1399" i="57"/>
  <c r="I947" i="57"/>
  <c r="I82" i="57"/>
  <c r="I83" i="57"/>
  <c r="I992" i="57"/>
  <c r="I1500" i="57"/>
  <c r="I689" i="57"/>
  <c r="I1348" i="57"/>
  <c r="I1551" i="57"/>
  <c r="I1100" i="57"/>
  <c r="I139" i="57"/>
  <c r="I290" i="57"/>
  <c r="I1046" i="57"/>
  <c r="I787" i="57"/>
  <c r="I339" i="57"/>
  <c r="I788" i="57"/>
  <c r="I192" i="57"/>
  <c r="I745" i="57"/>
  <c r="I897" i="57"/>
  <c r="I193" i="57"/>
  <c r="I1501" i="57"/>
  <c r="I844" i="57"/>
  <c r="I789" i="57"/>
  <c r="I1047" i="57"/>
  <c r="I291" i="57"/>
  <c r="I690" i="57"/>
  <c r="I993" i="57"/>
  <c r="I1401" i="57"/>
  <c r="I746" i="57"/>
  <c r="I340" i="57"/>
  <c r="I790" i="57"/>
  <c r="I691" i="57"/>
  <c r="I1349" i="57"/>
  <c r="I898" i="57"/>
  <c r="I240" i="57"/>
  <c r="I490" i="57"/>
  <c r="I194" i="57"/>
  <c r="I84" i="57"/>
  <c r="I1402" i="57"/>
  <c r="I1101" i="57"/>
  <c r="I85" i="57"/>
  <c r="I791" i="57"/>
  <c r="I648" i="57"/>
  <c r="I1048" i="57"/>
  <c r="I1150" i="57"/>
  <c r="I491" i="57"/>
  <c r="I747" i="57"/>
  <c r="I241" i="57"/>
  <c r="I949" i="57"/>
  <c r="I996" i="57"/>
  <c r="I438" i="57"/>
  <c r="I545" i="57"/>
  <c r="I692" i="57"/>
  <c r="I589" i="57"/>
  <c r="I546" i="57"/>
  <c r="I292" i="57"/>
  <c r="I1599" i="57"/>
  <c r="I1151" i="57"/>
  <c r="I39" i="57"/>
  <c r="I792" i="57"/>
  <c r="I1248" i="57"/>
  <c r="I395" i="57"/>
  <c r="I1207" i="57"/>
  <c r="I846" i="57"/>
  <c r="I40" i="57"/>
  <c r="I1295" i="57"/>
  <c r="I140" i="57"/>
  <c r="I493" i="57"/>
  <c r="I41" i="57"/>
  <c r="I1103" i="57"/>
  <c r="I396" i="57"/>
  <c r="I195" i="57"/>
  <c r="I42" i="57"/>
  <c r="I1208" i="57"/>
  <c r="I1600" i="57"/>
  <c r="I1503" i="57"/>
  <c r="I1504" i="57"/>
  <c r="I847" i="57"/>
  <c r="I1403" i="57"/>
  <c r="I439" i="57"/>
  <c r="I1209" i="57"/>
  <c r="I1350" i="57"/>
  <c r="I196" i="57"/>
  <c r="I494" i="57"/>
  <c r="I397" i="57"/>
  <c r="I440" i="57"/>
  <c r="I398" i="57"/>
  <c r="I793" i="57"/>
  <c r="I649" i="57"/>
  <c r="I1296" i="57"/>
  <c r="I43" i="57"/>
  <c r="I848" i="57"/>
  <c r="I294" i="57"/>
  <c r="I650" i="57"/>
  <c r="I495" i="57"/>
  <c r="I496" i="57"/>
  <c r="I1152" i="57"/>
  <c r="I900" i="57"/>
  <c r="I1404" i="57"/>
  <c r="I794" i="57"/>
  <c r="I1153" i="57"/>
  <c r="I901" i="57"/>
  <c r="I1554" i="57"/>
  <c r="I44" i="57"/>
  <c r="I399" i="57"/>
  <c r="I343" i="57"/>
  <c r="I243" i="57"/>
  <c r="I1405" i="57"/>
  <c r="I1406" i="57"/>
  <c r="I1448" i="57"/>
  <c r="I547" i="57"/>
  <c r="I902" i="57"/>
  <c r="I497" i="57"/>
  <c r="I652" i="57"/>
  <c r="I1050" i="57"/>
  <c r="I795" i="57"/>
  <c r="I796" i="57"/>
  <c r="I950" i="57"/>
  <c r="I903" i="57"/>
  <c r="I87" i="57"/>
  <c r="I696" i="57"/>
  <c r="I146" i="57"/>
  <c r="I951" i="57"/>
  <c r="I344" i="57"/>
  <c r="I1298" i="57"/>
  <c r="I88" i="57"/>
  <c r="I1299" i="57"/>
  <c r="I548" i="57"/>
  <c r="I904" i="57"/>
  <c r="I697" i="57"/>
  <c r="I1556" i="57"/>
  <c r="I197" i="57"/>
  <c r="I998" i="57"/>
  <c r="I1155" i="57"/>
  <c r="I1300" i="57"/>
  <c r="I296" i="57"/>
  <c r="I905" i="57"/>
  <c r="I750" i="57"/>
  <c r="I797" i="57"/>
  <c r="I1156" i="57"/>
  <c r="I653" i="57"/>
  <c r="I850" i="57"/>
  <c r="I592" i="57"/>
  <c r="I549" i="57"/>
  <c r="I1351" i="57"/>
  <c r="I752" i="57"/>
  <c r="I1602" i="57"/>
  <c r="I999" i="57"/>
  <c r="I1051" i="57"/>
  <c r="I1352" i="57"/>
  <c r="I1249" i="57"/>
  <c r="I90" i="57"/>
  <c r="I1557" i="57"/>
  <c r="I1558" i="57"/>
  <c r="I1052" i="57"/>
  <c r="I400" i="57"/>
  <c r="I245" i="57"/>
  <c r="I246" i="57"/>
  <c r="I1449" i="57"/>
  <c r="I1353" i="57"/>
  <c r="I699" i="57"/>
  <c r="I1158" i="57"/>
  <c r="I1000" i="57"/>
  <c r="I1302" i="57"/>
  <c r="I499" i="57"/>
  <c r="I594" i="57"/>
  <c r="I654" i="57"/>
  <c r="I655" i="57"/>
  <c r="I91" i="57"/>
  <c r="I1603" i="57"/>
  <c r="I551" i="57"/>
  <c r="I754" i="57"/>
  <c r="I247" i="57"/>
  <c r="I443" i="57"/>
  <c r="I1604" i="57"/>
  <c r="I1303" i="57"/>
  <c r="I248" i="57"/>
  <c r="I345" i="57"/>
  <c r="I1605" i="57"/>
  <c r="I1001" i="57"/>
  <c r="I1606" i="57"/>
  <c r="I1607" i="57"/>
  <c r="I755" i="57"/>
  <c r="I1250" i="57"/>
  <c r="I92" i="57"/>
  <c r="I1408" i="57"/>
  <c r="I500" i="57"/>
  <c r="I1251" i="57"/>
  <c r="I1210" i="57"/>
  <c r="I798" i="57"/>
  <c r="I1506" i="57"/>
  <c r="I1002" i="57"/>
  <c r="I1559" i="57"/>
  <c r="I552" i="57"/>
  <c r="I1104" i="57"/>
  <c r="I401" i="57"/>
  <c r="I1609" i="57"/>
  <c r="I198" i="57"/>
  <c r="I299" i="57"/>
  <c r="I1450" i="57"/>
  <c r="I147" i="57"/>
  <c r="I148" i="57"/>
  <c r="I1306" i="57"/>
  <c r="I1253" i="57"/>
  <c r="I249" i="57"/>
  <c r="I1610" i="57"/>
  <c r="I199" i="57"/>
  <c r="I700" i="57"/>
  <c r="I1507" i="57"/>
  <c r="I1410" i="57"/>
  <c r="I1053" i="57"/>
  <c r="I1054" i="57"/>
  <c r="I93" i="57"/>
  <c r="I447" i="57"/>
  <c r="I149" i="57"/>
  <c r="I1560" i="57"/>
  <c r="I1254" i="57"/>
  <c r="I94" i="57"/>
  <c r="I200" i="57"/>
  <c r="I346" i="57"/>
  <c r="I598" i="57"/>
  <c r="I300" i="57"/>
  <c r="I701" i="57"/>
  <c r="I1159" i="57"/>
  <c r="I599" i="57"/>
  <c r="I1354" i="57"/>
  <c r="I757" i="57"/>
  <c r="I1003" i="57"/>
  <c r="I150" i="57"/>
  <c r="I1355" i="57"/>
  <c r="I800" i="57"/>
  <c r="I402" i="57"/>
  <c r="I702" i="57"/>
  <c r="I1105" i="57"/>
  <c r="I553" i="57"/>
  <c r="I301" i="57"/>
  <c r="I1612" i="57"/>
  <c r="I851" i="57"/>
  <c r="I501" i="57"/>
  <c r="I703" i="57"/>
  <c r="I1055" i="57"/>
  <c r="I704" i="57"/>
  <c r="I347" i="57"/>
  <c r="I1106" i="57"/>
  <c r="I1508" i="57"/>
  <c r="I95" i="57"/>
  <c r="I403" i="57"/>
  <c r="I1510" i="57"/>
  <c r="I601" i="57"/>
  <c r="I1357" i="57"/>
  <c r="I1562" i="57"/>
  <c r="I1160" i="57"/>
  <c r="I1307" i="57"/>
  <c r="I1614" i="57"/>
  <c r="I47" i="57"/>
  <c r="I348" i="57"/>
  <c r="I1563" i="57"/>
  <c r="I1255" i="57"/>
  <c r="I504" i="57"/>
  <c r="I251" i="57"/>
  <c r="I758" i="57"/>
  <c r="I603" i="57"/>
  <c r="I853" i="57"/>
  <c r="I349" i="57"/>
  <c r="I350" i="57"/>
  <c r="I854" i="57"/>
  <c r="I855" i="57"/>
  <c r="I1056" i="57"/>
  <c r="I252" i="57"/>
  <c r="I1615" i="57"/>
  <c r="I656" i="57"/>
  <c r="I1161" i="57"/>
  <c r="I351" i="57"/>
  <c r="I450" i="57"/>
  <c r="I48" i="57"/>
  <c r="I49" i="57"/>
  <c r="I253" i="57"/>
  <c r="I801" i="57"/>
  <c r="I1107" i="57"/>
  <c r="I856" i="57"/>
  <c r="I1162" i="57"/>
  <c r="I1258" i="57"/>
  <c r="I1454" i="57"/>
  <c r="I605" i="57"/>
  <c r="I352" i="57"/>
  <c r="I302" i="57"/>
  <c r="I303" i="57"/>
  <c r="I151" i="57"/>
  <c r="I97" i="57"/>
  <c r="I1358" i="57"/>
  <c r="I657" i="57"/>
  <c r="I706" i="57"/>
  <c r="I606" i="57"/>
  <c r="I859" i="57"/>
  <c r="I1164" i="57"/>
  <c r="I304" i="57"/>
  <c r="I404" i="57"/>
  <c r="I1565" i="57"/>
  <c r="I505" i="57"/>
  <c r="I50" i="57"/>
  <c r="I1006" i="57"/>
  <c r="I1007" i="57"/>
  <c r="I1212" i="57"/>
  <c r="I451" i="57"/>
  <c r="I555" i="57"/>
  <c r="I1512" i="57"/>
  <c r="I353" i="57"/>
  <c r="I860" i="57"/>
  <c r="I1359" i="57"/>
  <c r="I1413" i="57"/>
  <c r="I608" i="57"/>
  <c r="I707" i="57"/>
  <c r="I556" i="57"/>
  <c r="I1456" i="57"/>
  <c r="I506" i="57"/>
  <c r="I201" i="57"/>
  <c r="I956" i="57"/>
  <c r="I803" i="57"/>
  <c r="I354" i="57"/>
  <c r="I1311" i="57"/>
  <c r="I152" i="57"/>
  <c r="I1458" i="57"/>
  <c r="I1459" i="57"/>
  <c r="I1360" i="57"/>
  <c r="I658" i="57"/>
  <c r="I861" i="57"/>
  <c r="I805" i="57"/>
  <c r="I659" i="57"/>
  <c r="I660" i="57"/>
  <c r="I1361" i="57"/>
  <c r="I806" i="57"/>
  <c r="I1057" i="57"/>
  <c r="I1617" i="57"/>
  <c r="I255" i="57"/>
  <c r="I1312" i="57"/>
  <c r="I759" i="57"/>
  <c r="I99" i="57"/>
  <c r="I100" i="57"/>
  <c r="I1514" i="57"/>
  <c r="I1110" i="57"/>
  <c r="I862" i="57"/>
  <c r="I202" i="57"/>
  <c r="I307" i="57"/>
  <c r="I1515" i="57"/>
  <c r="I256" i="57"/>
  <c r="I908" i="57"/>
  <c r="I1008" i="57"/>
  <c r="I709" i="57"/>
  <c r="I557" i="57"/>
  <c r="I452" i="57"/>
  <c r="I909" i="57"/>
  <c r="I808" i="57"/>
  <c r="I204" i="57"/>
  <c r="I609" i="57"/>
  <c r="I1111" i="57"/>
  <c r="I1460" i="57"/>
  <c r="I1259" i="57"/>
  <c r="I51" i="57"/>
  <c r="I507" i="57"/>
  <c r="I1166" i="57"/>
  <c r="I1009" i="57"/>
  <c r="I1213" i="57"/>
  <c r="I406" i="57"/>
  <c r="I1461" i="57"/>
  <c r="I1362" i="57"/>
  <c r="I407" i="57"/>
  <c r="I1363" i="57"/>
  <c r="I1462" i="57"/>
  <c r="I710" i="57"/>
  <c r="I408" i="57"/>
  <c r="I809" i="57"/>
  <c r="I1058" i="57"/>
  <c r="I760" i="57"/>
  <c r="I1463" i="57"/>
  <c r="I356" i="57"/>
  <c r="I1415" i="57"/>
  <c r="I711" i="57"/>
  <c r="I1112" i="57"/>
  <c r="I205" i="57"/>
  <c r="I1464" i="57"/>
  <c r="I810" i="57"/>
  <c r="I1465" i="57"/>
  <c r="I958" i="57"/>
  <c r="I155" i="57"/>
  <c r="I455" i="57"/>
  <c r="I911" i="57"/>
  <c r="I456" i="57"/>
  <c r="I959" i="57"/>
  <c r="I1364" i="57"/>
  <c r="I1416" i="57"/>
  <c r="I811" i="57"/>
  <c r="I1114" i="57"/>
  <c r="I1260" i="57"/>
  <c r="I712" i="57"/>
  <c r="I1261" i="57"/>
  <c r="I912" i="57"/>
  <c r="I960" i="57"/>
  <c r="I1262" i="57"/>
  <c r="I457" i="57"/>
  <c r="J317" i="57"/>
  <c r="H317" i="57" s="1"/>
  <c r="J872" i="57"/>
  <c r="H872" i="57" s="1"/>
  <c r="J1259" i="57"/>
  <c r="H1259" i="57" s="1"/>
  <c r="J1277" i="57"/>
  <c r="H1277" i="57" s="1"/>
  <c r="J1358" i="57"/>
  <c r="H1358" i="57" s="1"/>
  <c r="J282" i="57"/>
  <c r="H282" i="57" s="1"/>
  <c r="J1361" i="57"/>
  <c r="H1361" i="57" s="1"/>
  <c r="J877" i="57"/>
  <c r="H877" i="57" s="1"/>
  <c r="J599" i="57"/>
  <c r="H599" i="57" s="1"/>
  <c r="J44" i="57"/>
  <c r="H44" i="57" s="1"/>
  <c r="J139" i="57"/>
  <c r="H139" i="57" s="1"/>
  <c r="J1135" i="57"/>
  <c r="H1135" i="57" s="1"/>
  <c r="J667" i="57"/>
  <c r="H667" i="57" s="1"/>
  <c r="J517" i="57"/>
  <c r="H517" i="57" s="1"/>
  <c r="J1503" i="57"/>
  <c r="H1503" i="57" s="1"/>
  <c r="J1327" i="57"/>
  <c r="H1327" i="57" s="1"/>
  <c r="J547" i="57"/>
  <c r="H547" i="57" s="1"/>
  <c r="J490" i="57"/>
  <c r="H490" i="57" s="1"/>
  <c r="J1268" i="57"/>
  <c r="H1268" i="57" s="1"/>
  <c r="J1614" i="57"/>
  <c r="H1614" i="57" s="1"/>
  <c r="J133" i="57"/>
  <c r="H133" i="57" s="1"/>
  <c r="J1514" i="57"/>
  <c r="H1514" i="57" s="1"/>
  <c r="J1433" i="57"/>
  <c r="H1433" i="57" s="1"/>
  <c r="J962" i="57"/>
  <c r="H962" i="57" s="1"/>
  <c r="J212" i="57"/>
  <c r="H212" i="57" s="1"/>
  <c r="J1112" i="57"/>
  <c r="H1112" i="57" s="1"/>
  <c r="J1307" i="57"/>
  <c r="H1307" i="57" s="1"/>
  <c r="J780" i="57"/>
  <c r="H780" i="57" s="1"/>
  <c r="J353" i="57"/>
  <c r="H353" i="57" s="1"/>
  <c r="J1468" i="57"/>
  <c r="H1468" i="57" s="1"/>
  <c r="J1007" i="57"/>
  <c r="H1007" i="57" s="1"/>
  <c r="J662" i="57"/>
  <c r="H662" i="57" s="1"/>
  <c r="J681" i="57"/>
  <c r="H681" i="57" s="1"/>
  <c r="J993" i="57"/>
  <c r="H993" i="57" s="1"/>
  <c r="J1265" i="57"/>
  <c r="H1265" i="57" s="1"/>
  <c r="J20" i="57"/>
  <c r="H20" i="57" s="1"/>
  <c r="G686" i="55" s="1"/>
  <c r="J1589" i="57"/>
  <c r="H1589" i="57" s="1"/>
  <c r="J300" i="57"/>
  <c r="H300" i="57" s="1"/>
  <c r="J431" i="57"/>
  <c r="H431" i="57" s="1"/>
  <c r="J817" i="57"/>
  <c r="H817" i="57" s="1"/>
  <c r="J1141" i="57"/>
  <c r="H1141" i="57" s="1"/>
  <c r="J767" i="57"/>
  <c r="H767" i="57" s="1"/>
  <c r="J1213" i="57"/>
  <c r="H1213" i="57" s="1"/>
  <c r="J1619" i="57"/>
  <c r="H1619" i="57" s="1"/>
  <c r="G2206" i="55" s="1"/>
  <c r="J181" i="57"/>
  <c r="H181" i="57" s="1"/>
  <c r="J1006" i="57"/>
  <c r="H1006" i="57" s="1"/>
  <c r="J510" i="57"/>
  <c r="H510" i="57" s="1"/>
  <c r="J573" i="57"/>
  <c r="H573" i="57" s="1"/>
  <c r="J923" i="57"/>
  <c r="H923" i="57" s="1"/>
  <c r="J1278" i="57"/>
  <c r="H1278" i="57" s="1"/>
  <c r="J73" i="57"/>
  <c r="H73" i="57" s="1"/>
  <c r="J1150" i="57"/>
  <c r="H1150" i="57" s="1"/>
  <c r="J1406" i="57"/>
  <c r="H1406" i="57" s="1"/>
  <c r="J1547" i="57"/>
  <c r="H1547" i="57" s="1"/>
  <c r="J534" i="57"/>
  <c r="H534" i="57" s="1"/>
  <c r="J137" i="57"/>
  <c r="H137" i="57" s="1"/>
  <c r="J145" i="57"/>
  <c r="H145" i="57" s="1"/>
  <c r="G1607" i="55" s="1"/>
  <c r="J21" i="57"/>
  <c r="H21" i="57" s="1"/>
  <c r="J598" i="57"/>
  <c r="H598" i="57" s="1"/>
  <c r="J645" i="57"/>
  <c r="H645" i="57" s="1"/>
  <c r="J844" i="57"/>
  <c r="H844" i="57" s="1"/>
  <c r="J873" i="57"/>
  <c r="H873" i="57" s="1"/>
  <c r="J239" i="57"/>
  <c r="H239" i="57" s="1"/>
  <c r="G1470" i="55" s="1"/>
  <c r="J475" i="57"/>
  <c r="H475" i="57" s="1"/>
  <c r="J878" i="57"/>
  <c r="H878" i="57" s="1"/>
  <c r="J1269" i="57"/>
  <c r="H1269" i="57" s="1"/>
  <c r="J6" i="57"/>
  <c r="H6" i="57" s="1"/>
  <c r="J25" i="57"/>
  <c r="H25" i="57" s="1"/>
  <c r="J78" i="57"/>
  <c r="H78" i="57" s="1"/>
  <c r="J204" i="57"/>
  <c r="H204" i="57" s="1"/>
  <c r="J167" i="57"/>
  <c r="H167" i="57" s="1"/>
  <c r="J188" i="57"/>
  <c r="H188" i="57" s="1"/>
  <c r="J238" i="57"/>
  <c r="H238" i="57" s="1"/>
  <c r="J281" i="57"/>
  <c r="H281" i="57" s="1"/>
  <c r="J314" i="57"/>
  <c r="H314" i="57" s="1"/>
  <c r="J310" i="57"/>
  <c r="H310" i="57" s="1"/>
  <c r="J435" i="57"/>
  <c r="H435" i="57" s="1"/>
  <c r="J452" i="57"/>
  <c r="H452" i="57" s="1"/>
  <c r="J496" i="57"/>
  <c r="H496" i="57" s="1"/>
  <c r="J513" i="57"/>
  <c r="H513" i="57" s="1"/>
  <c r="G189" i="55" s="1"/>
  <c r="J548" i="57"/>
  <c r="H548" i="57" s="1"/>
  <c r="J565" i="57"/>
  <c r="H565" i="57" s="1"/>
  <c r="J585" i="57"/>
  <c r="H585" i="57" s="1"/>
  <c r="J577" i="57"/>
  <c r="H577" i="57" s="1"/>
  <c r="J689" i="57"/>
  <c r="H689" i="57" s="1"/>
  <c r="J670" i="57"/>
  <c r="H670" i="57" s="1"/>
  <c r="J700" i="57"/>
  <c r="H700" i="57" s="1"/>
  <c r="J739" i="57"/>
  <c r="H739" i="57" s="1"/>
  <c r="J795" i="57"/>
  <c r="H795" i="57" s="1"/>
  <c r="J796" i="57"/>
  <c r="H796" i="57" s="1"/>
  <c r="J772" i="57"/>
  <c r="H772" i="57" s="1"/>
  <c r="J819" i="57"/>
  <c r="H819" i="57" s="1"/>
  <c r="J883" i="57"/>
  <c r="H883" i="57" s="1"/>
  <c r="J908" i="57"/>
  <c r="H908" i="57" s="1"/>
  <c r="J943" i="57"/>
  <c r="H943" i="57" s="1"/>
  <c r="J929" i="57"/>
  <c r="H929" i="57" s="1"/>
  <c r="J1003" i="57"/>
  <c r="H1003" i="57" s="1"/>
  <c r="J987" i="57"/>
  <c r="H987" i="57" s="1"/>
  <c r="J1117" i="57"/>
  <c r="H1117" i="57" s="1"/>
  <c r="J1152" i="57"/>
  <c r="H1152" i="57" s="1"/>
  <c r="J1262" i="57"/>
  <c r="H1262" i="57" s="1"/>
  <c r="J1350" i="57"/>
  <c r="H1350" i="57" s="1"/>
  <c r="J1359" i="57"/>
  <c r="H1359" i="57" s="1"/>
  <c r="J1321" i="57"/>
  <c r="H1321" i="57" s="1"/>
  <c r="J1331" i="57"/>
  <c r="H1331" i="57" s="1"/>
  <c r="J1324" i="57"/>
  <c r="H1324" i="57" s="1"/>
  <c r="J1370" i="57"/>
  <c r="H1370" i="57" s="1"/>
  <c r="J1438" i="57"/>
  <c r="H1438" i="57" s="1"/>
  <c r="J1461" i="57"/>
  <c r="H1461" i="57" s="1"/>
  <c r="J1493" i="57"/>
  <c r="H1493" i="57" s="1"/>
  <c r="J1507" i="57"/>
  <c r="H1507" i="57" s="1"/>
  <c r="J1517" i="57"/>
  <c r="H1517" i="57" s="1"/>
  <c r="G2171" i="55" s="1"/>
  <c r="J1557" i="57"/>
  <c r="H1557" i="57" s="1"/>
  <c r="J1542" i="57"/>
  <c r="H1542" i="57" s="1"/>
  <c r="J685" i="57"/>
  <c r="H685" i="57" s="1"/>
  <c r="J1127" i="57"/>
  <c r="H1127" i="57" s="1"/>
  <c r="J660" i="57"/>
  <c r="H660" i="57" s="1"/>
  <c r="J187" i="57"/>
  <c r="H187" i="57" s="1"/>
  <c r="J867" i="57"/>
  <c r="H867" i="57" s="1"/>
  <c r="J1510" i="57"/>
  <c r="H1510" i="57" s="1"/>
  <c r="J622" i="57"/>
  <c r="H622" i="57" s="1"/>
  <c r="J902" i="57"/>
  <c r="H902" i="57" s="1"/>
  <c r="J1362" i="57"/>
  <c r="H1362" i="57" s="1"/>
  <c r="J1583" i="57"/>
  <c r="H1583" i="57" s="1"/>
  <c r="J1572" i="57"/>
  <c r="H1572" i="57" s="1"/>
  <c r="G201" i="55" s="1"/>
  <c r="J1058" i="57"/>
  <c r="H1058" i="57" s="1"/>
  <c r="J1063" i="57"/>
  <c r="H1063" i="57" s="1"/>
  <c r="J392" i="57"/>
  <c r="H392" i="57" s="1"/>
  <c r="J446" i="57"/>
  <c r="H446" i="57" s="1"/>
  <c r="G1814" i="55" s="1"/>
  <c r="J754" i="57"/>
  <c r="H754" i="57" s="1"/>
  <c r="J294" i="57"/>
  <c r="H294" i="57" s="1"/>
  <c r="J1104" i="57"/>
  <c r="H1104" i="57" s="1"/>
  <c r="J1171" i="57"/>
  <c r="H1171" i="57" s="1"/>
  <c r="J1223" i="57"/>
  <c r="H1223" i="57" s="1"/>
  <c r="J286" i="57"/>
  <c r="H286" i="57" s="1"/>
  <c r="J642" i="57"/>
  <c r="H642" i="57" s="1"/>
  <c r="J714" i="57"/>
  <c r="H714" i="57" s="1"/>
  <c r="J888" i="57"/>
  <c r="H888" i="57" s="1"/>
  <c r="J1069" i="57"/>
  <c r="H1069" i="57" s="1"/>
  <c r="J757" i="57"/>
  <c r="H757" i="57" s="1"/>
  <c r="J1131" i="57"/>
  <c r="H1131" i="57" s="1"/>
  <c r="J1283" i="57"/>
  <c r="H1283" i="57" s="1"/>
  <c r="J1379" i="57"/>
  <c r="H1379" i="57" s="1"/>
  <c r="J1394" i="57"/>
  <c r="H1394" i="57" s="1"/>
  <c r="J1605" i="57"/>
  <c r="H1605" i="57" s="1"/>
  <c r="J72" i="57"/>
  <c r="H72" i="57" s="1"/>
  <c r="J1338" i="57"/>
  <c r="H1338" i="57" s="1"/>
  <c r="J532" i="57"/>
  <c r="H532" i="57" s="1"/>
  <c r="J1241" i="57"/>
  <c r="H1241" i="57" s="1"/>
  <c r="J945" i="57"/>
  <c r="H945" i="57" s="1"/>
  <c r="J344" i="57"/>
  <c r="H344" i="57" s="1"/>
  <c r="J1236" i="57"/>
  <c r="H1236" i="57" s="1"/>
  <c r="J1419" i="57"/>
  <c r="H1419" i="57" s="1"/>
  <c r="J171" i="57"/>
  <c r="H171" i="57" s="1"/>
  <c r="J85" i="57"/>
  <c r="H85" i="57" s="1"/>
  <c r="J581" i="57"/>
  <c r="H581" i="57" s="1"/>
  <c r="G1149" i="55" s="1"/>
  <c r="J1103" i="57"/>
  <c r="H1103" i="57" s="1"/>
  <c r="J447" i="57"/>
  <c r="H447" i="57" s="1"/>
  <c r="J1356" i="57"/>
  <c r="H1356" i="57" s="1"/>
  <c r="G1863" i="55" s="1"/>
  <c r="J175" i="57"/>
  <c r="H175" i="57" s="1"/>
  <c r="J290" i="57"/>
  <c r="H290" i="57" s="1"/>
  <c r="J106" i="57"/>
  <c r="H106" i="57" s="1"/>
  <c r="J30" i="57"/>
  <c r="H30" i="57" s="1"/>
  <c r="J123" i="57"/>
  <c r="H123" i="57" s="1"/>
  <c r="J302" i="57"/>
  <c r="H302" i="57" s="1"/>
  <c r="J305" i="57"/>
  <c r="H305" i="57" s="1"/>
  <c r="G2012" i="55" s="1"/>
  <c r="J611" i="57"/>
  <c r="H611" i="57" s="1"/>
  <c r="J1339" i="57"/>
  <c r="H1339" i="57" s="1"/>
  <c r="G885" i="55" s="1"/>
  <c r="J105" i="57"/>
  <c r="H105" i="57" s="1"/>
  <c r="J894" i="57"/>
  <c r="H894" i="57" s="1"/>
  <c r="G1214" i="55" s="1"/>
  <c r="J1109" i="57"/>
  <c r="H1109" i="57" s="1"/>
  <c r="G1996" i="55" s="1"/>
  <c r="J156" i="57"/>
  <c r="H156" i="57" s="1"/>
  <c r="J227" i="57"/>
  <c r="H227" i="57" s="1"/>
  <c r="J426" i="57"/>
  <c r="H426" i="57" s="1"/>
  <c r="J556" i="57"/>
  <c r="H556" i="57" s="1"/>
  <c r="J648" i="57"/>
  <c r="H648" i="57" s="1"/>
  <c r="J686" i="57"/>
  <c r="H686" i="57" s="1"/>
  <c r="J790" i="57"/>
  <c r="H790" i="57" s="1"/>
  <c r="J1047" i="57"/>
  <c r="H1047" i="57" s="1"/>
  <c r="J1067" i="57"/>
  <c r="H1067" i="57" s="1"/>
  <c r="J43" i="57"/>
  <c r="H43" i="57" s="1"/>
  <c r="J55" i="57"/>
  <c r="H55" i="57" s="1"/>
  <c r="J71" i="57"/>
  <c r="H71" i="57" s="1"/>
  <c r="J138" i="57"/>
  <c r="H138" i="57" s="1"/>
  <c r="J112" i="57"/>
  <c r="H112" i="57" s="1"/>
  <c r="J146" i="57"/>
  <c r="H146" i="57" s="1"/>
  <c r="J109" i="57"/>
  <c r="H109" i="57" s="1"/>
  <c r="J160" i="57"/>
  <c r="H160" i="57" s="1"/>
  <c r="G133" i="55" s="1"/>
  <c r="J252" i="57"/>
  <c r="H252" i="57" s="1"/>
  <c r="J208" i="57"/>
  <c r="H208" i="57" s="1"/>
  <c r="J240" i="57"/>
  <c r="H240" i="57" s="1"/>
  <c r="J307" i="57"/>
  <c r="H307" i="57" s="1"/>
  <c r="J283" i="57"/>
  <c r="H283" i="57" s="1"/>
  <c r="J260" i="57"/>
  <c r="H260" i="57" s="1"/>
  <c r="J275" i="57"/>
  <c r="H275" i="57" s="1"/>
  <c r="J287" i="57"/>
  <c r="H287" i="57" s="1"/>
  <c r="J280" i="57"/>
  <c r="H280" i="57" s="1"/>
  <c r="G1156" i="55" s="1"/>
  <c r="J312" i="57"/>
  <c r="H312" i="57" s="1"/>
  <c r="J329" i="57"/>
  <c r="H329" i="57" s="1"/>
  <c r="J311" i="57"/>
  <c r="H311" i="57" s="1"/>
  <c r="G268" i="55" s="1"/>
  <c r="J383" i="57"/>
  <c r="H383" i="57" s="1"/>
  <c r="J405" i="57"/>
  <c r="H405" i="57" s="1"/>
  <c r="G2116" i="55" s="1"/>
  <c r="J421" i="57"/>
  <c r="H421" i="57" s="1"/>
  <c r="J482" i="57"/>
  <c r="H482" i="57" s="1"/>
  <c r="J471" i="57"/>
  <c r="H471" i="57" s="1"/>
  <c r="J525" i="57"/>
  <c r="H525" i="57" s="1"/>
  <c r="J606" i="57"/>
  <c r="H606" i="57" s="1"/>
  <c r="J657" i="57"/>
  <c r="H657" i="57" s="1"/>
  <c r="J684" i="57"/>
  <c r="H684" i="57" s="1"/>
  <c r="J745" i="57"/>
  <c r="H745" i="57" s="1"/>
  <c r="J717" i="57"/>
  <c r="H717" i="57" s="1"/>
  <c r="J762" i="57"/>
  <c r="H762" i="57" s="1"/>
  <c r="J859" i="57"/>
  <c r="H859" i="57" s="1"/>
  <c r="J823" i="57"/>
  <c r="H823" i="57" s="1"/>
  <c r="J824" i="57"/>
  <c r="H824" i="57" s="1"/>
  <c r="J839" i="57"/>
  <c r="H839" i="57" s="1"/>
  <c r="J854" i="57"/>
  <c r="H854" i="57" s="1"/>
  <c r="J855" i="57"/>
  <c r="H855" i="57" s="1"/>
  <c r="J845" i="57"/>
  <c r="H845" i="57" s="1"/>
  <c r="G1518" i="55" s="1"/>
  <c r="J885" i="57"/>
  <c r="H885" i="57" s="1"/>
  <c r="J866" i="57"/>
  <c r="H866" i="57" s="1"/>
  <c r="J871" i="57"/>
  <c r="H871" i="57" s="1"/>
  <c r="J874" i="57"/>
  <c r="H874" i="57" s="1"/>
  <c r="J958" i="57"/>
  <c r="H958" i="57" s="1"/>
  <c r="J933" i="57"/>
  <c r="H933" i="57" s="1"/>
  <c r="J918" i="57"/>
  <c r="H918" i="57" s="1"/>
  <c r="J932" i="57"/>
  <c r="H932" i="57" s="1"/>
  <c r="J967" i="57"/>
  <c r="H967" i="57" s="1"/>
  <c r="J973" i="57"/>
  <c r="H973" i="57" s="1"/>
  <c r="J981" i="57"/>
  <c r="H981" i="57" s="1"/>
  <c r="G952" i="55" s="1"/>
  <c r="J1048" i="57"/>
  <c r="H1048" i="57" s="1"/>
  <c r="J1050" i="57"/>
  <c r="H1050" i="57" s="1"/>
  <c r="J1016" i="57"/>
  <c r="H1016" i="57" s="1"/>
  <c r="G365" i="55" s="1"/>
  <c r="J1107" i="57"/>
  <c r="H1107" i="57" s="1"/>
  <c r="J1091" i="57"/>
  <c r="H1091" i="57" s="1"/>
  <c r="G1047" i="55" s="1"/>
  <c r="J1146" i="57"/>
  <c r="H1146" i="57" s="1"/>
  <c r="J1212" i="57"/>
  <c r="H1212" i="57" s="1"/>
  <c r="J1172" i="57"/>
  <c r="H1172" i="57" s="1"/>
  <c r="G145" i="55" s="1"/>
  <c r="J1328" i="57"/>
  <c r="H1328" i="57" s="1"/>
  <c r="J1349" i="57"/>
  <c r="H1349" i="57" s="1"/>
  <c r="J1378" i="57"/>
  <c r="H1378" i="57" s="1"/>
  <c r="J1441" i="57"/>
  <c r="H1441" i="57" s="1"/>
  <c r="J1454" i="57"/>
  <c r="H1454" i="57" s="1"/>
  <c r="J1472" i="57"/>
  <c r="H1472" i="57" s="1"/>
  <c r="J1544" i="57"/>
  <c r="H1544" i="57" s="1"/>
  <c r="J1529" i="57"/>
  <c r="H1529" i="57" s="1"/>
  <c r="J1602" i="57"/>
  <c r="H1602" i="57" s="1"/>
  <c r="J1590" i="57"/>
  <c r="H1590" i="57" s="1"/>
  <c r="J1603" i="57"/>
  <c r="H1603" i="57" s="1"/>
  <c r="J1413" i="57"/>
  <c r="H1413" i="57" s="1"/>
  <c r="J114" i="57"/>
  <c r="H114" i="57" s="1"/>
  <c r="J735" i="57"/>
  <c r="H735" i="57" s="1"/>
  <c r="J533" i="57"/>
  <c r="H533" i="57" s="1"/>
  <c r="J1600" i="57"/>
  <c r="H1600" i="57" s="1"/>
  <c r="J273" i="57"/>
  <c r="H273" i="57" s="1"/>
  <c r="J1258" i="57"/>
  <c r="H1258" i="57" s="1"/>
  <c r="J1599" i="57"/>
  <c r="H1599" i="57" s="1"/>
  <c r="J8" i="57"/>
  <c r="H8" i="57" s="1"/>
  <c r="J1192" i="57"/>
  <c r="H1192" i="57" s="1"/>
  <c r="J1271" i="57"/>
  <c r="H1271" i="57" s="1"/>
  <c r="J45" i="57"/>
  <c r="H45" i="57" s="1"/>
  <c r="G1791" i="55" s="1"/>
  <c r="J1022" i="57"/>
  <c r="H1022" i="57" s="1"/>
  <c r="J60" i="57"/>
  <c r="H60" i="57" s="1"/>
  <c r="J263" i="57"/>
  <c r="H263" i="57" s="1"/>
  <c r="J579" i="57"/>
  <c r="H579" i="57" s="1"/>
  <c r="J1002" i="57"/>
  <c r="H1002" i="57" s="1"/>
  <c r="J1264" i="57"/>
  <c r="H1264" i="57" s="1"/>
  <c r="G96" i="55" s="1"/>
  <c r="J566" i="57"/>
  <c r="H566" i="57" s="1"/>
  <c r="G119" i="55" s="1"/>
  <c r="J1195" i="57"/>
  <c r="H1195" i="57" s="1"/>
  <c r="J1363" i="57"/>
  <c r="H1363" i="57" s="1"/>
  <c r="J451" i="57"/>
  <c r="H451" i="57" s="1"/>
  <c r="J516" i="57"/>
  <c r="H516" i="57" s="1"/>
  <c r="J587" i="57"/>
  <c r="H587" i="57" s="1"/>
  <c r="G1278" i="55" s="1"/>
  <c r="J729" i="57"/>
  <c r="H729" i="57" s="1"/>
  <c r="G709" i="55" s="1"/>
  <c r="J998" i="57"/>
  <c r="H998" i="57" s="1"/>
  <c r="J1199" i="57"/>
  <c r="H1199" i="57" s="1"/>
  <c r="J1305" i="57"/>
  <c r="H1305" i="57" s="1"/>
  <c r="G1801" i="55" s="1"/>
  <c r="J378" i="57"/>
  <c r="H378" i="57" s="1"/>
  <c r="J629" i="57"/>
  <c r="H629" i="57" s="1"/>
  <c r="G760" i="55" s="1"/>
  <c r="J860" i="57"/>
  <c r="H860" i="57" s="1"/>
  <c r="J912" i="57"/>
  <c r="H912" i="57" s="1"/>
  <c r="J898" i="57"/>
  <c r="H898" i="57" s="1"/>
  <c r="J899" i="57"/>
  <c r="H899" i="57" s="1"/>
  <c r="G1582" i="55" s="1"/>
  <c r="J977" i="57"/>
  <c r="H977" i="57" s="1"/>
  <c r="J1330" i="57"/>
  <c r="H1330" i="57" s="1"/>
  <c r="G582" i="55" s="1"/>
  <c r="J7" i="57"/>
  <c r="H7" i="57" s="1"/>
  <c r="J66" i="57"/>
  <c r="H66" i="57" s="1"/>
  <c r="J81" i="57"/>
  <c r="H81" i="57" s="1"/>
  <c r="G1348" i="55" s="1"/>
  <c r="J224" i="57"/>
  <c r="H224" i="57" s="1"/>
  <c r="G775" i="55" s="1"/>
  <c r="J313" i="57"/>
  <c r="H313" i="57" s="1"/>
  <c r="J766" i="57"/>
  <c r="H766" i="57" s="1"/>
  <c r="J768" i="57"/>
  <c r="H768" i="57" s="1"/>
  <c r="G460" i="55" s="1"/>
  <c r="J807" i="57"/>
  <c r="H807" i="57" s="1"/>
  <c r="G2082" i="55" s="1"/>
  <c r="J856" i="57"/>
  <c r="H856" i="57" s="1"/>
  <c r="J989" i="57"/>
  <c r="H989" i="57" s="1"/>
  <c r="J1044" i="57"/>
  <c r="H1044" i="57" s="1"/>
  <c r="G1287" i="55" s="1"/>
  <c r="J1059" i="57"/>
  <c r="H1059" i="57" s="1"/>
  <c r="G2181" i="55" s="1"/>
  <c r="J1185" i="57"/>
  <c r="H1185" i="57" s="1"/>
  <c r="J1407" i="57"/>
  <c r="H1407" i="57" s="1"/>
  <c r="G1680" i="55" s="1"/>
  <c r="J1436" i="57"/>
  <c r="H1436" i="57" s="1"/>
  <c r="J1437" i="57"/>
  <c r="H1437" i="57" s="1"/>
  <c r="J1462" i="57"/>
  <c r="H1462" i="57" s="1"/>
  <c r="J12" i="57"/>
  <c r="H12" i="57" s="1"/>
  <c r="J47" i="57"/>
  <c r="H47" i="57" s="1"/>
  <c r="J13" i="57"/>
  <c r="H13" i="57" s="1"/>
  <c r="J80" i="57"/>
  <c r="H80" i="57" s="1"/>
  <c r="J64" i="57"/>
  <c r="H64" i="57" s="1"/>
  <c r="J77" i="57"/>
  <c r="H77" i="57" s="1"/>
  <c r="J131" i="57"/>
  <c r="H131" i="57" s="1"/>
  <c r="J142" i="57"/>
  <c r="H142" i="57" s="1"/>
  <c r="G1591" i="55" s="1"/>
  <c r="J143" i="57"/>
  <c r="H143" i="57" s="1"/>
  <c r="J118" i="57"/>
  <c r="H118" i="57" s="1"/>
  <c r="G526" i="55" s="1"/>
  <c r="J162" i="57"/>
  <c r="H162" i="57" s="1"/>
  <c r="J193" i="57"/>
  <c r="H193" i="57" s="1"/>
  <c r="J189" i="57"/>
  <c r="H189" i="57" s="1"/>
  <c r="G1411" i="55" s="1"/>
  <c r="J235" i="57"/>
  <c r="H235" i="57" s="1"/>
  <c r="J220" i="57"/>
  <c r="H220" i="57" s="1"/>
  <c r="J236" i="57"/>
  <c r="H236" i="57" s="1"/>
  <c r="J241" i="57"/>
  <c r="H241" i="57" s="1"/>
  <c r="J326" i="57"/>
  <c r="H326" i="57" s="1"/>
  <c r="J352" i="57"/>
  <c r="H352" i="57" s="1"/>
  <c r="J355" i="57"/>
  <c r="H355" i="57" s="1"/>
  <c r="G2146" i="55" s="1"/>
  <c r="J402" i="57"/>
  <c r="H402" i="57" s="1"/>
  <c r="J365" i="57"/>
  <c r="H365" i="57" s="1"/>
  <c r="J381" i="57"/>
  <c r="H381" i="57" s="1"/>
  <c r="J458" i="57"/>
  <c r="H458" i="57" s="1"/>
  <c r="J467" i="57"/>
  <c r="H467" i="57" s="1"/>
  <c r="J609" i="57"/>
  <c r="H609" i="57" s="1"/>
  <c r="J605" i="57"/>
  <c r="H605" i="57" s="1"/>
  <c r="J633" i="57"/>
  <c r="H633" i="57" s="1"/>
  <c r="J616" i="57"/>
  <c r="H616" i="57" s="1"/>
  <c r="G259" i="55" s="1"/>
  <c r="J750" i="57"/>
  <c r="H750" i="57" s="1"/>
  <c r="J798" i="57"/>
  <c r="H798" i="57" s="1"/>
  <c r="J811" i="57"/>
  <c r="H811" i="57" s="1"/>
  <c r="J842" i="57"/>
  <c r="H842" i="57" s="1"/>
  <c r="G1433" i="55" s="1"/>
  <c r="J897" i="57"/>
  <c r="H897" i="57" s="1"/>
  <c r="J951" i="57"/>
  <c r="H951" i="57" s="1"/>
  <c r="J917" i="57"/>
  <c r="H917" i="57" s="1"/>
  <c r="G192" i="55" s="1"/>
  <c r="J983" i="57"/>
  <c r="H983" i="57" s="1"/>
  <c r="G985" i="55" s="1"/>
  <c r="J974" i="57"/>
  <c r="H974" i="57" s="1"/>
  <c r="G693" i="55" s="1"/>
  <c r="J1026" i="57"/>
  <c r="H1026" i="57" s="1"/>
  <c r="J1027" i="57"/>
  <c r="H1027" i="57" s="1"/>
  <c r="J1015" i="57"/>
  <c r="H1015" i="57" s="1"/>
  <c r="J1051" i="57"/>
  <c r="H1051" i="57" s="1"/>
  <c r="J1023" i="57"/>
  <c r="H1023" i="57" s="1"/>
  <c r="J1093" i="57"/>
  <c r="H1093" i="57" s="1"/>
  <c r="J1098" i="57"/>
  <c r="H1098" i="57" s="1"/>
  <c r="J1114" i="57"/>
  <c r="H1114" i="57" s="1"/>
  <c r="J1110" i="57"/>
  <c r="H1110" i="57" s="1"/>
  <c r="J1066" i="57"/>
  <c r="H1066" i="57" s="1"/>
  <c r="J1102" i="57"/>
  <c r="H1102" i="57" s="1"/>
  <c r="G1502" i="55" s="1"/>
  <c r="J1083" i="57"/>
  <c r="H1083" i="57" s="1"/>
  <c r="G825" i="55" s="1"/>
  <c r="J1147" i="57"/>
  <c r="H1147" i="57" s="1"/>
  <c r="J1151" i="57"/>
  <c r="H1151" i="57" s="1"/>
  <c r="J1180" i="57"/>
  <c r="H1180" i="57" s="1"/>
  <c r="J1228" i="57"/>
  <c r="H1228" i="57" s="1"/>
  <c r="J1245" i="57"/>
  <c r="H1245" i="57" s="1"/>
  <c r="G1401" i="55" s="1"/>
  <c r="J1286" i="57"/>
  <c r="H1286" i="57" s="1"/>
  <c r="J1295" i="57"/>
  <c r="H1295" i="57" s="1"/>
  <c r="J1274" i="57"/>
  <c r="H1274" i="57" s="1"/>
  <c r="J1279" i="57"/>
  <c r="H1279" i="57" s="1"/>
  <c r="J1346" i="57"/>
  <c r="H1346" i="57" s="1"/>
  <c r="G1321" i="55" s="1"/>
  <c r="J1373" i="57"/>
  <c r="H1373" i="57" s="1"/>
  <c r="J1408" i="57"/>
  <c r="H1408" i="57" s="1"/>
  <c r="J1387" i="57"/>
  <c r="H1387" i="57" s="1"/>
  <c r="J1489" i="57"/>
  <c r="H1489" i="57" s="1"/>
  <c r="J1511" i="57"/>
  <c r="H1511" i="57" s="1"/>
  <c r="G2011" i="55" s="1"/>
  <c r="J1537" i="57"/>
  <c r="H1537" i="57" s="1"/>
  <c r="J1552" i="57"/>
  <c r="H1552" i="57" s="1"/>
  <c r="G1608" i="55" s="1"/>
  <c r="J1518" i="57"/>
  <c r="H1518" i="57" s="1"/>
  <c r="G174" i="55" s="1"/>
  <c r="J1598" i="57"/>
  <c r="H1598" i="57" s="1"/>
  <c r="J1459" i="57"/>
  <c r="H1459" i="57" s="1"/>
  <c r="J1474" i="57"/>
  <c r="H1474" i="57" s="1"/>
  <c r="J1182" i="57"/>
  <c r="H1182" i="57" s="1"/>
  <c r="J846" i="57"/>
  <c r="H846" i="57" s="1"/>
  <c r="J1416" i="57"/>
  <c r="H1416" i="57" s="1"/>
  <c r="J938" i="57"/>
  <c r="H938" i="57" s="1"/>
  <c r="J1431" i="57"/>
  <c r="H1431" i="57" s="1"/>
  <c r="J1522" i="57"/>
  <c r="H1522" i="57" s="1"/>
  <c r="J346" i="57"/>
  <c r="H346" i="57" s="1"/>
  <c r="J304" i="57"/>
  <c r="H304" i="57" s="1"/>
  <c r="J529" i="57"/>
  <c r="H529" i="57" s="1"/>
  <c r="J924" i="57"/>
  <c r="H924" i="57" s="1"/>
  <c r="J1316" i="57"/>
  <c r="H1316" i="57" s="1"/>
  <c r="J1559" i="57"/>
  <c r="H1559" i="57" s="1"/>
  <c r="J1567" i="57"/>
  <c r="H1567" i="57" s="1"/>
  <c r="J773" i="57"/>
  <c r="H773" i="57" s="1"/>
  <c r="G698" i="55" s="1"/>
  <c r="J217" i="57"/>
  <c r="H217" i="57" s="1"/>
  <c r="G346" i="55" s="1"/>
  <c r="J466" i="57"/>
  <c r="H466" i="57" s="1"/>
  <c r="J371" i="57"/>
  <c r="H371" i="57" s="1"/>
  <c r="J409" i="57"/>
  <c r="H409" i="57" s="1"/>
  <c r="G2157" i="55" s="1"/>
  <c r="J787" i="57"/>
  <c r="H787" i="57" s="1"/>
  <c r="J1115" i="57"/>
  <c r="H1115" i="57" s="1"/>
  <c r="J40" i="57"/>
  <c r="H40" i="57" s="1"/>
  <c r="J152" i="57"/>
  <c r="H152" i="57" s="1"/>
  <c r="J211" i="57"/>
  <c r="H211" i="57" s="1"/>
  <c r="G246" i="55" s="1"/>
  <c r="J384" i="57"/>
  <c r="H384" i="57" s="1"/>
  <c r="J586" i="57"/>
  <c r="H586" i="57" s="1"/>
  <c r="J658" i="57"/>
  <c r="H658" i="57" s="1"/>
  <c r="J688" i="57"/>
  <c r="H688" i="57" s="1"/>
  <c r="J784" i="57"/>
  <c r="H784" i="57" s="1"/>
  <c r="J1036" i="57"/>
  <c r="H1036" i="57" s="1"/>
  <c r="J1081" i="57"/>
  <c r="H1081" i="57" s="1"/>
  <c r="J1374" i="57"/>
  <c r="H1374" i="57" s="1"/>
  <c r="J1439" i="57"/>
  <c r="H1439" i="57" s="1"/>
  <c r="G1146" i="55" s="1"/>
  <c r="J1482" i="57"/>
  <c r="H1482" i="57" s="1"/>
  <c r="J348" i="57"/>
  <c r="H348" i="57" s="1"/>
  <c r="J841" i="57"/>
  <c r="H841" i="57" s="1"/>
  <c r="G1427" i="55" s="1"/>
  <c r="J67" i="57"/>
  <c r="H67" i="57" s="1"/>
  <c r="G851" i="55" s="1"/>
  <c r="J50" i="57"/>
  <c r="H50" i="57" s="1"/>
  <c r="J170" i="57"/>
  <c r="H170" i="57" s="1"/>
  <c r="G529" i="55" s="1"/>
  <c r="J495" i="57"/>
  <c r="H495" i="57" s="1"/>
  <c r="J470" i="57"/>
  <c r="H470" i="57" s="1"/>
  <c r="J789" i="57"/>
  <c r="H789" i="57" s="1"/>
  <c r="J1189" i="57"/>
  <c r="H1189" i="57" s="1"/>
  <c r="J1218" i="57"/>
  <c r="H1218" i="57" s="1"/>
  <c r="G420" i="55" s="1"/>
  <c r="J1219" i="57"/>
  <c r="H1219" i="57" s="1"/>
  <c r="G441" i="55" s="1"/>
  <c r="J1229" i="57"/>
  <c r="H1229" i="57" s="1"/>
  <c r="J1299" i="57"/>
  <c r="H1299" i="57" s="1"/>
  <c r="J1555" i="57"/>
  <c r="H1555" i="57" s="1"/>
  <c r="G1634" i="55" s="1"/>
  <c r="J2" i="57"/>
  <c r="H2" i="57" s="1"/>
  <c r="J42" i="57"/>
  <c r="H42" i="57" s="1"/>
  <c r="J194" i="57"/>
  <c r="H194" i="57" s="1"/>
  <c r="J178" i="57"/>
  <c r="H178" i="57" s="1"/>
  <c r="J229" i="57"/>
  <c r="H229" i="57" s="1"/>
  <c r="J340" i="57"/>
  <c r="H340" i="57" s="1"/>
  <c r="J417" i="57"/>
  <c r="H417" i="57" s="1"/>
  <c r="J804" i="57"/>
  <c r="H804" i="57" s="1"/>
  <c r="G2047" i="55" s="1"/>
  <c r="J850" i="57"/>
  <c r="H850" i="57" s="1"/>
  <c r="J947" i="57"/>
  <c r="H947" i="57" s="1"/>
  <c r="J955" i="57"/>
  <c r="H955" i="57" s="1"/>
  <c r="G2017" i="55" s="1"/>
  <c r="J1113" i="57"/>
  <c r="H1113" i="57" s="1"/>
  <c r="G2172" i="55" s="1"/>
  <c r="J1193" i="57"/>
  <c r="H1193" i="57" s="1"/>
  <c r="G942" i="55" s="1"/>
  <c r="J1210" i="57"/>
  <c r="H1210" i="57" s="1"/>
  <c r="J1298" i="57"/>
  <c r="H1298" i="57" s="1"/>
  <c r="J1313" i="57"/>
  <c r="H1313" i="57" s="1"/>
  <c r="G2131" i="55" s="1"/>
  <c r="J1586" i="57"/>
  <c r="H1586" i="57" s="1"/>
  <c r="G970" i="55" s="1"/>
  <c r="J9" i="57"/>
  <c r="H9" i="57" s="1"/>
  <c r="J76" i="57"/>
  <c r="H76" i="57" s="1"/>
  <c r="J124" i="57"/>
  <c r="H124" i="57" s="1"/>
  <c r="J243" i="57"/>
  <c r="H243" i="57" s="1"/>
  <c r="J289" i="57"/>
  <c r="H289" i="57" s="1"/>
  <c r="G1430" i="55" s="1"/>
  <c r="J350" i="57"/>
  <c r="H350" i="57" s="1"/>
  <c r="J330" i="57"/>
  <c r="H330" i="57" s="1"/>
  <c r="G1040" i="55" s="1"/>
  <c r="J394" i="57"/>
  <c r="H394" i="57" s="1"/>
  <c r="J390" i="57"/>
  <c r="H390" i="57" s="1"/>
  <c r="J403" i="57"/>
  <c r="H403" i="57" s="1"/>
  <c r="J429" i="57"/>
  <c r="H429" i="57" s="1"/>
  <c r="J493" i="57"/>
  <c r="H493" i="57" s="1"/>
  <c r="J480" i="57"/>
  <c r="H480" i="57" s="1"/>
  <c r="G995" i="55" s="1"/>
  <c r="J461" i="57"/>
  <c r="H461" i="57" s="1"/>
  <c r="G248" i="55" s="1"/>
  <c r="J557" i="57"/>
  <c r="H557" i="57" s="1"/>
  <c r="J589" i="57"/>
  <c r="H589" i="57" s="1"/>
  <c r="J608" i="57"/>
  <c r="H608" i="57" s="1"/>
  <c r="J643" i="57"/>
  <c r="H643" i="57" s="1"/>
  <c r="J627" i="57"/>
  <c r="H627" i="57" s="1"/>
  <c r="J636" i="57"/>
  <c r="H636" i="57" s="1"/>
  <c r="G1039" i="55" s="1"/>
  <c r="J634" i="57"/>
  <c r="H634" i="57" s="1"/>
  <c r="G935" i="55" s="1"/>
  <c r="J676" i="57"/>
  <c r="H676" i="57" s="1"/>
  <c r="J758" i="57"/>
  <c r="H758" i="57" s="1"/>
  <c r="J868" i="57"/>
  <c r="H868" i="57" s="1"/>
  <c r="J925" i="57"/>
  <c r="H925" i="57" s="1"/>
  <c r="J1031" i="57"/>
  <c r="H1031" i="57" s="1"/>
  <c r="J1032" i="57"/>
  <c r="H1032" i="57" s="1"/>
  <c r="J1079" i="57"/>
  <c r="H1079" i="57" s="1"/>
  <c r="G664" i="55" s="1"/>
  <c r="J1149" i="57"/>
  <c r="H1149" i="57" s="1"/>
  <c r="J1198" i="57"/>
  <c r="H1198" i="57" s="1"/>
  <c r="J1186" i="57"/>
  <c r="H1186" i="57" s="1"/>
  <c r="J1206" i="57"/>
  <c r="H1206" i="57" s="1"/>
  <c r="G1546" i="55" s="1"/>
  <c r="J1224" i="57"/>
  <c r="H1224" i="57" s="1"/>
  <c r="J1256" i="57"/>
  <c r="H1256" i="57" s="1"/>
  <c r="G1942" i="55" s="1"/>
  <c r="J1304" i="57"/>
  <c r="H1304" i="57" s="1"/>
  <c r="G1764" i="55" s="1"/>
  <c r="J1355" i="57"/>
  <c r="H1355" i="57" s="1"/>
  <c r="J1325" i="57"/>
  <c r="H1325" i="57" s="1"/>
  <c r="G535" i="55" s="1"/>
  <c r="J1335" i="57"/>
  <c r="H1335" i="57" s="1"/>
  <c r="G848" i="55" s="1"/>
  <c r="J1326" i="57"/>
  <c r="H1326" i="57" s="1"/>
  <c r="J1403" i="57"/>
  <c r="H1403" i="57" s="1"/>
  <c r="J1389" i="57"/>
  <c r="H1389" i="57" s="1"/>
  <c r="J1446" i="57"/>
  <c r="H1446" i="57" s="1"/>
  <c r="J1543" i="57"/>
  <c r="H1543" i="57" s="1"/>
  <c r="J319" i="57"/>
  <c r="H319" i="57" s="1"/>
  <c r="J569" i="57"/>
  <c r="H569" i="57" s="1"/>
  <c r="J704" i="57"/>
  <c r="H704" i="57" s="1"/>
  <c r="J836" i="57"/>
  <c r="H836" i="57" s="1"/>
  <c r="J891" i="57"/>
  <c r="H891" i="57" s="1"/>
  <c r="J1008" i="57"/>
  <c r="H1008" i="57" s="1"/>
  <c r="J1120" i="57"/>
  <c r="H1120" i="57" s="1"/>
  <c r="J1381" i="57"/>
  <c r="H1381" i="57" s="1"/>
  <c r="J1512" i="57"/>
  <c r="H1512" i="57" s="1"/>
  <c r="J1532" i="57"/>
  <c r="H1532" i="57" s="1"/>
  <c r="J862" i="57"/>
  <c r="H862" i="57" s="1"/>
  <c r="J244" i="57"/>
  <c r="H244" i="57" s="1"/>
  <c r="G1705" i="55" s="1"/>
  <c r="J455" i="57"/>
  <c r="H455" i="57" s="1"/>
  <c r="J507" i="57"/>
  <c r="H507" i="57" s="1"/>
  <c r="J558" i="57"/>
  <c r="H558" i="57" s="1"/>
  <c r="G2111" i="55" s="1"/>
  <c r="J926" i="57"/>
  <c r="H926" i="57" s="1"/>
  <c r="J1055" i="57"/>
  <c r="H1055" i="57" s="1"/>
  <c r="J1070" i="57"/>
  <c r="H1070" i="57" s="1"/>
  <c r="G427" i="55" s="1"/>
  <c r="J1231" i="57"/>
  <c r="H1231" i="57" s="1"/>
  <c r="G889" i="55" s="1"/>
  <c r="J1364" i="57"/>
  <c r="H1364" i="57" s="1"/>
  <c r="J1500" i="57"/>
  <c r="H1500" i="57" s="1"/>
  <c r="J376" i="57"/>
  <c r="H376" i="57" s="1"/>
  <c r="G492" i="55" s="1"/>
  <c r="J1384" i="57"/>
  <c r="H1384" i="57" s="1"/>
  <c r="J10" i="57"/>
  <c r="H10" i="57" s="1"/>
  <c r="G385" i="55" s="1"/>
  <c r="J17" i="57"/>
  <c r="H17" i="57" s="1"/>
  <c r="G653" i="55" s="1"/>
  <c r="J34" i="57"/>
  <c r="H34" i="57" s="1"/>
  <c r="J56" i="57"/>
  <c r="H56" i="57" s="1"/>
  <c r="J53" i="57"/>
  <c r="H53" i="57" s="1"/>
  <c r="J97" i="57"/>
  <c r="H97" i="57" s="1"/>
  <c r="J190" i="57"/>
  <c r="H190" i="57" s="1"/>
  <c r="J407" i="57"/>
  <c r="H407" i="57" s="1"/>
  <c r="J386" i="57"/>
  <c r="H386" i="57" s="1"/>
  <c r="J391" i="57"/>
  <c r="H391" i="57" s="1"/>
  <c r="G1115" i="55" s="1"/>
  <c r="J423" i="57"/>
  <c r="H423" i="57" s="1"/>
  <c r="G680" i="55" s="1"/>
  <c r="J500" i="57"/>
  <c r="H500" i="57" s="1"/>
  <c r="J492" i="57"/>
  <c r="H492" i="57" s="1"/>
  <c r="G1538" i="55" s="1"/>
  <c r="J502" i="57"/>
  <c r="H502" i="57" s="1"/>
  <c r="G1890" i="55" s="1"/>
  <c r="J641" i="57"/>
  <c r="H641" i="57" s="1"/>
  <c r="J630" i="57"/>
  <c r="H630" i="57" s="1"/>
  <c r="G798" i="55" s="1"/>
  <c r="J706" i="57"/>
  <c r="H706" i="57" s="1"/>
  <c r="J703" i="57"/>
  <c r="H703" i="57" s="1"/>
  <c r="J741" i="57"/>
  <c r="H741" i="57" s="1"/>
  <c r="G1248" i="55" s="1"/>
  <c r="J718" i="57"/>
  <c r="H718" i="57" s="1"/>
  <c r="G339" i="55" s="1"/>
  <c r="J728" i="57"/>
  <c r="H728" i="57" s="1"/>
  <c r="G576" i="55" s="1"/>
  <c r="J732" i="57"/>
  <c r="H732" i="57" s="1"/>
  <c r="G805" i="55" s="1"/>
  <c r="J851" i="57"/>
  <c r="H851" i="57" s="1"/>
  <c r="J880" i="57"/>
  <c r="H880" i="57" s="1"/>
  <c r="J904" i="57"/>
  <c r="H904" i="57" s="1"/>
  <c r="J954" i="57"/>
  <c r="H954" i="57" s="1"/>
  <c r="G1820" i="55" s="1"/>
  <c r="J1042" i="57"/>
  <c r="H1042" i="57" s="1"/>
  <c r="G1250" i="55" s="1"/>
  <c r="J1057" i="57"/>
  <c r="H1057" i="57" s="1"/>
  <c r="J1126" i="57"/>
  <c r="H1126" i="57" s="1"/>
  <c r="J1153" i="57"/>
  <c r="H1153" i="57" s="1"/>
  <c r="J1250" i="57"/>
  <c r="H1250" i="57" s="1"/>
  <c r="J1233" i="57"/>
  <c r="H1233" i="57" s="1"/>
  <c r="J1290" i="57"/>
  <c r="H1290" i="57" s="1"/>
  <c r="G1324" i="55" s="1"/>
  <c r="J1383" i="57"/>
  <c r="H1383" i="57" s="1"/>
  <c r="J1428" i="57"/>
  <c r="H1428" i="57" s="1"/>
  <c r="G717" i="55" s="1"/>
  <c r="J1527" i="57"/>
  <c r="H1527" i="57" s="1"/>
  <c r="J1611" i="57"/>
  <c r="H1611" i="57" s="1"/>
  <c r="G1849" i="55" s="1"/>
  <c r="J36" i="57"/>
  <c r="H36" i="57" s="1"/>
  <c r="J37" i="57"/>
  <c r="H37" i="57" s="1"/>
  <c r="J18" i="57"/>
  <c r="H18" i="57" s="1"/>
  <c r="G676" i="55" s="1"/>
  <c r="J28" i="57"/>
  <c r="H28" i="57" s="1"/>
  <c r="G1090" i="55" s="1"/>
  <c r="J94" i="57"/>
  <c r="H94" i="57" s="1"/>
  <c r="J62" i="57"/>
  <c r="H62" i="57" s="1"/>
  <c r="G731" i="55" s="1"/>
  <c r="J63" i="57"/>
  <c r="H63" i="57" s="1"/>
  <c r="J147" i="57"/>
  <c r="H147" i="57" s="1"/>
  <c r="J148" i="57"/>
  <c r="H148" i="57" s="1"/>
  <c r="J110" i="57"/>
  <c r="H110" i="57" s="1"/>
  <c r="G222" i="55" s="1"/>
  <c r="J116" i="57"/>
  <c r="H116" i="57" s="1"/>
  <c r="G393" i="55" s="1"/>
  <c r="J141" i="57"/>
  <c r="H141" i="57" s="1"/>
  <c r="G1567" i="55" s="1"/>
  <c r="J111" i="57"/>
  <c r="H111" i="57" s="1"/>
  <c r="J205" i="57"/>
  <c r="H205" i="57" s="1"/>
  <c r="J174" i="57"/>
  <c r="H174" i="57" s="1"/>
  <c r="J198" i="57"/>
  <c r="H198" i="57" s="1"/>
  <c r="J173" i="57"/>
  <c r="H173" i="57" s="1"/>
  <c r="J258" i="57"/>
  <c r="H258" i="57" s="1"/>
  <c r="J434" i="57"/>
  <c r="H434" i="57" s="1"/>
  <c r="J436" i="57"/>
  <c r="H436" i="57" s="1"/>
  <c r="G1327" i="55" s="1"/>
  <c r="J448" i="57"/>
  <c r="H448" i="57" s="1"/>
  <c r="G1875" i="55" s="1"/>
  <c r="J505" i="57"/>
  <c r="H505" i="57" s="1"/>
  <c r="J481" i="57"/>
  <c r="H481" i="57" s="1"/>
  <c r="J555" i="57"/>
  <c r="H555" i="57" s="1"/>
  <c r="J524" i="57"/>
  <c r="H524" i="57" s="1"/>
  <c r="J519" i="57"/>
  <c r="H519" i="57" s="1"/>
  <c r="G448" i="55" s="1"/>
  <c r="J603" i="57"/>
  <c r="H603" i="57" s="1"/>
  <c r="J655" i="57"/>
  <c r="H655" i="57" s="1"/>
  <c r="J637" i="57"/>
  <c r="H637" i="57" s="1"/>
  <c r="J638" i="57"/>
  <c r="H638" i="57" s="1"/>
  <c r="J639" i="57"/>
  <c r="H639" i="57" s="1"/>
  <c r="J727" i="57"/>
  <c r="H727" i="57" s="1"/>
  <c r="J755" i="57"/>
  <c r="H755" i="57" s="1"/>
  <c r="J763" i="57"/>
  <c r="H763" i="57" s="1"/>
  <c r="J843" i="57"/>
  <c r="H843" i="57" s="1"/>
  <c r="G1463" i="55" s="1"/>
  <c r="J857" i="57"/>
  <c r="H857" i="57" s="1"/>
  <c r="G1973" i="55" s="1"/>
  <c r="J858" i="57"/>
  <c r="H858" i="57" s="1"/>
  <c r="J931" i="57"/>
  <c r="H931" i="57" s="1"/>
  <c r="J965" i="57"/>
  <c r="H965" i="57" s="1"/>
  <c r="J966" i="57"/>
  <c r="H966" i="57" s="1"/>
  <c r="J964" i="57"/>
  <c r="H964" i="57" s="1"/>
  <c r="J969" i="57"/>
  <c r="H969" i="57" s="1"/>
  <c r="J988" i="57"/>
  <c r="H988" i="57" s="1"/>
  <c r="G1142" i="55" s="1"/>
  <c r="J1013" i="57"/>
  <c r="H1013" i="57" s="1"/>
  <c r="J1038" i="57"/>
  <c r="H1038" i="57" s="1"/>
  <c r="J1077" i="57"/>
  <c r="H1077" i="57" s="1"/>
  <c r="J1061" i="57"/>
  <c r="H1061" i="57" s="1"/>
  <c r="J1075" i="57"/>
  <c r="H1075" i="57" s="1"/>
  <c r="J1076" i="57"/>
  <c r="H1076" i="57" s="1"/>
  <c r="J1121" i="57"/>
  <c r="H1121" i="57" s="1"/>
  <c r="J1157" i="57"/>
  <c r="H1157" i="57" s="1"/>
  <c r="G1710" i="55" s="1"/>
  <c r="J1187" i="57"/>
  <c r="H1187" i="57" s="1"/>
  <c r="G768" i="55" s="1"/>
  <c r="J1204" i="57"/>
  <c r="H1204" i="57" s="1"/>
  <c r="J1392" i="57"/>
  <c r="H1392" i="57" s="1"/>
  <c r="J1225" i="57"/>
  <c r="H1225" i="57" s="1"/>
  <c r="J1226" i="57"/>
  <c r="H1226" i="57" s="1"/>
  <c r="J1303" i="57"/>
  <c r="H1303" i="57" s="1"/>
  <c r="J1353" i="57"/>
  <c r="H1353" i="57" s="1"/>
  <c r="J1336" i="57"/>
  <c r="H1336" i="57" s="1"/>
  <c r="G852" i="55" s="1"/>
  <c r="J1337" i="57"/>
  <c r="H1337" i="57" s="1"/>
  <c r="J1388" i="57"/>
  <c r="H1388" i="57" s="1"/>
  <c r="J1401" i="57"/>
  <c r="H1401" i="57" s="1"/>
  <c r="J1422" i="57"/>
  <c r="H1422" i="57" s="1"/>
  <c r="J1443" i="57"/>
  <c r="H1443" i="57" s="1"/>
  <c r="G1338" i="55" s="1"/>
  <c r="J1558" i="57"/>
  <c r="H1558" i="57" s="1"/>
  <c r="J1520" i="57"/>
  <c r="H1520" i="57" s="1"/>
  <c r="G226" i="55" s="1"/>
  <c r="J1571" i="57"/>
  <c r="H1571" i="57" s="1"/>
  <c r="J1604" i="57"/>
  <c r="H1604" i="57" s="1"/>
  <c r="J155" i="57"/>
  <c r="H155" i="57" s="1"/>
  <c r="J58" i="57"/>
  <c r="H58" i="57" s="1"/>
  <c r="J136" i="57"/>
  <c r="H136" i="57" s="1"/>
  <c r="G1261" i="55" s="1"/>
  <c r="J716" i="57"/>
  <c r="H716" i="57" s="1"/>
  <c r="J1167" i="57"/>
  <c r="H1167" i="57" s="1"/>
  <c r="J172" i="57"/>
  <c r="H172" i="57" s="1"/>
  <c r="G589" i="55" s="1"/>
  <c r="J179" i="57"/>
  <c r="H179" i="57" s="1"/>
  <c r="J206" i="57"/>
  <c r="H206" i="57" s="1"/>
  <c r="G2213" i="55" s="1"/>
  <c r="J930" i="57"/>
  <c r="H930" i="57" s="1"/>
  <c r="J1396" i="57"/>
  <c r="H1396" i="57" s="1"/>
  <c r="G1383" i="55" s="1"/>
  <c r="J1397" i="57"/>
  <c r="H1397" i="57" s="1"/>
  <c r="G1391" i="55" s="1"/>
  <c r="J1492" i="57"/>
  <c r="H1492" i="57" s="1"/>
  <c r="G1196" i="55" s="1"/>
  <c r="J1502" i="57"/>
  <c r="H1502" i="57" s="1"/>
  <c r="G1471" i="55" s="1"/>
  <c r="J1553" i="57"/>
  <c r="H1553" i="57" s="1"/>
  <c r="G1625" i="55" s="1"/>
  <c r="J1040" i="57"/>
  <c r="H1040" i="57" s="1"/>
  <c r="J98" i="57"/>
  <c r="H98" i="57" s="1"/>
  <c r="G2034" i="55" s="1"/>
  <c r="J788" i="57"/>
  <c r="H788" i="57" s="1"/>
  <c r="J125" i="57"/>
  <c r="H125" i="57" s="1"/>
  <c r="J253" i="57"/>
  <c r="H253" i="57" s="1"/>
  <c r="J23" i="57"/>
  <c r="H23" i="57" s="1"/>
  <c r="J1116" i="57"/>
  <c r="H1116" i="57" s="1"/>
  <c r="J691" i="57"/>
  <c r="H691" i="57" s="1"/>
  <c r="J154" i="57"/>
  <c r="H154" i="57" s="1"/>
  <c r="J968" i="57"/>
  <c r="H968" i="57" s="1"/>
  <c r="G485" i="55" s="1"/>
  <c r="J215" i="57"/>
  <c r="H215" i="57" s="1"/>
  <c r="J809" i="57"/>
  <c r="H809" i="57" s="1"/>
  <c r="J779" i="57"/>
  <c r="H779" i="57" s="1"/>
  <c r="J892" i="57"/>
  <c r="H892" i="57" s="1"/>
  <c r="G1151" i="55" s="1"/>
  <c r="J397" i="57"/>
  <c r="H397" i="57" s="1"/>
  <c r="J635" i="57"/>
  <c r="H635" i="57" s="1"/>
  <c r="J707" i="57"/>
  <c r="H707" i="57" s="1"/>
  <c r="J940" i="57"/>
  <c r="H940" i="57" s="1"/>
  <c r="J1197" i="57"/>
  <c r="H1197" i="57" s="1"/>
  <c r="G1180" i="55" s="1"/>
  <c r="J1221" i="57"/>
  <c r="H1221" i="57" s="1"/>
  <c r="G538" i="55" s="1"/>
  <c r="J1498" i="57"/>
  <c r="H1498" i="57" s="1"/>
  <c r="J57" i="57"/>
  <c r="H57" i="57" s="1"/>
  <c r="G468" i="55" s="1"/>
  <c r="J165" i="57"/>
  <c r="H165" i="57" s="1"/>
  <c r="J255" i="57"/>
  <c r="H255" i="57" s="1"/>
  <c r="J278" i="57"/>
  <c r="H278" i="57" s="1"/>
  <c r="J295" i="57"/>
  <c r="H295" i="57" s="1"/>
  <c r="J320" i="57"/>
  <c r="H320" i="57" s="1"/>
  <c r="J375" i="57"/>
  <c r="H375" i="57" s="1"/>
  <c r="J374" i="57"/>
  <c r="H374" i="57" s="1"/>
  <c r="J582" i="57"/>
  <c r="H582" i="57" s="1"/>
  <c r="J623" i="57"/>
  <c r="H623" i="57" s="1"/>
  <c r="J731" i="57"/>
  <c r="H731" i="57" s="1"/>
  <c r="J725" i="57"/>
  <c r="H725" i="57" s="1"/>
  <c r="G418" i="55" s="1"/>
  <c r="J792" i="57"/>
  <c r="H792" i="57" s="1"/>
  <c r="J837" i="57"/>
  <c r="H837" i="57" s="1"/>
  <c r="J922" i="57"/>
  <c r="H922" i="57" s="1"/>
  <c r="J1033" i="57"/>
  <c r="H1033" i="57" s="1"/>
  <c r="J1164" i="57"/>
  <c r="H1164" i="57" s="1"/>
  <c r="J1501" i="57"/>
  <c r="H1501" i="57" s="1"/>
  <c r="J1494" i="57"/>
  <c r="H1494" i="57" s="1"/>
  <c r="J1369" i="57"/>
  <c r="H1369" i="57" s="1"/>
  <c r="G234" i="55" s="1"/>
  <c r="J128" i="57"/>
  <c r="H128" i="57" s="1"/>
  <c r="G841" i="55" s="1"/>
  <c r="J483" i="57"/>
  <c r="H483" i="57" s="1"/>
  <c r="J504" i="57"/>
  <c r="H504" i="57" s="1"/>
  <c r="J602" i="57"/>
  <c r="H602" i="57" s="1"/>
  <c r="G1898" i="55" s="1"/>
  <c r="J942" i="57"/>
  <c r="H942" i="57" s="1"/>
  <c r="J1090" i="57"/>
  <c r="H1090" i="57" s="1"/>
  <c r="G1026" i="55" s="1"/>
  <c r="J1418" i="57"/>
  <c r="H1418" i="57" s="1"/>
  <c r="J1525" i="57"/>
  <c r="H1525" i="57" s="1"/>
  <c r="J1548" i="57"/>
  <c r="H1548" i="57" s="1"/>
  <c r="J1526" i="57"/>
  <c r="H1526" i="57" s="1"/>
  <c r="J14" i="57"/>
  <c r="H14" i="57" s="1"/>
  <c r="J87" i="57"/>
  <c r="H87" i="57" s="1"/>
  <c r="J89" i="57"/>
  <c r="H89" i="57" s="1"/>
  <c r="G1684" i="55" s="1"/>
  <c r="J199" i="57"/>
  <c r="H199" i="57" s="1"/>
  <c r="J185" i="57"/>
  <c r="H185" i="57" s="1"/>
  <c r="J251" i="57"/>
  <c r="H251" i="57" s="1"/>
  <c r="J256" i="57"/>
  <c r="H256" i="57" s="1"/>
  <c r="J276" i="57"/>
  <c r="H276" i="57" s="1"/>
  <c r="J308" i="57"/>
  <c r="H308" i="57" s="1"/>
  <c r="G2184" i="55" s="1"/>
  <c r="J315" i="57"/>
  <c r="H315" i="57" s="1"/>
  <c r="J356" i="57"/>
  <c r="H356" i="57" s="1"/>
  <c r="J362" i="57"/>
  <c r="H362" i="57" s="1"/>
  <c r="G103" i="55" s="1"/>
  <c r="J432" i="57"/>
  <c r="H432" i="57" s="1"/>
  <c r="J450" i="57"/>
  <c r="H450" i="57" s="1"/>
  <c r="J449" i="57"/>
  <c r="H449" i="57" s="1"/>
  <c r="G1949" i="55" s="1"/>
  <c r="J497" i="57"/>
  <c r="H497" i="57" s="1"/>
  <c r="J535" i="57"/>
  <c r="H535" i="57" s="1"/>
  <c r="G1088" i="55" s="1"/>
  <c r="J554" i="57"/>
  <c r="H554" i="57" s="1"/>
  <c r="G1994" i="55" s="1"/>
  <c r="J568" i="57"/>
  <c r="H568" i="57" s="1"/>
  <c r="J590" i="57"/>
  <c r="H590" i="57" s="1"/>
  <c r="G1618" i="55" s="1"/>
  <c r="J654" i="57"/>
  <c r="H654" i="57" s="1"/>
  <c r="J675" i="57"/>
  <c r="H675" i="57" s="1"/>
  <c r="J702" i="57"/>
  <c r="H702" i="57" s="1"/>
  <c r="J724" i="57"/>
  <c r="H724" i="57" s="1"/>
  <c r="J713" i="57"/>
  <c r="H713" i="57" s="1"/>
  <c r="G40" i="55" s="1"/>
  <c r="J776" i="57"/>
  <c r="H776" i="57" s="1"/>
  <c r="G826" i="55" s="1"/>
  <c r="J822" i="57"/>
  <c r="H822" i="57" s="1"/>
  <c r="G571" i="55" s="1"/>
  <c r="J957" i="57"/>
  <c r="H957" i="57" s="1"/>
  <c r="G2098" i="55" s="1"/>
  <c r="J970" i="57"/>
  <c r="H970" i="57" s="1"/>
  <c r="J991" i="57"/>
  <c r="H991" i="57" s="1"/>
  <c r="J1024" i="57"/>
  <c r="H1024" i="57" s="1"/>
  <c r="G555" i="55" s="1"/>
  <c r="J1041" i="57"/>
  <c r="H1041" i="57" s="1"/>
  <c r="G1249" i="55" s="1"/>
  <c r="J1046" i="57"/>
  <c r="H1046" i="57" s="1"/>
  <c r="J1082" i="57"/>
  <c r="H1082" i="57" s="1"/>
  <c r="G799" i="55" s="1"/>
  <c r="J1118" i="57"/>
  <c r="H1118" i="57" s="1"/>
  <c r="G134" i="55" s="1"/>
  <c r="J1155" i="57"/>
  <c r="H1155" i="57" s="1"/>
  <c r="J1242" i="57"/>
  <c r="H1242" i="57" s="1"/>
  <c r="J1260" i="57"/>
  <c r="H1260" i="57" s="1"/>
  <c r="J1216" i="57"/>
  <c r="H1216" i="57" s="1"/>
  <c r="G244" i="55" s="1"/>
  <c r="J1263" i="57"/>
  <c r="H1263" i="57" s="1"/>
  <c r="G87" i="55" s="1"/>
  <c r="J1266" i="57"/>
  <c r="H1266" i="57" s="1"/>
  <c r="G218" i="55" s="1"/>
  <c r="J1314" i="57"/>
  <c r="H1314" i="57" s="1"/>
  <c r="J1367" i="57"/>
  <c r="H1367" i="57" s="1"/>
  <c r="J1372" i="57"/>
  <c r="H1372" i="57" s="1"/>
  <c r="J1456" i="57"/>
  <c r="H1456" i="57" s="1"/>
  <c r="J1426" i="57"/>
  <c r="H1426" i="57" s="1"/>
  <c r="G631" i="55" s="1"/>
  <c r="J1483" i="57"/>
  <c r="H1483" i="57" s="1"/>
  <c r="G710" i="55" s="1"/>
  <c r="J1556" i="57"/>
  <c r="H1556" i="57" s="1"/>
  <c r="J1576" i="57"/>
  <c r="H1576" i="57" s="1"/>
  <c r="J1580" i="57"/>
  <c r="H1580" i="57" s="1"/>
  <c r="J1585" i="57"/>
  <c r="H1585" i="57" s="1"/>
  <c r="G940" i="55" s="1"/>
  <c r="J39" i="57"/>
  <c r="H39" i="57" s="1"/>
  <c r="J122" i="57"/>
  <c r="H122" i="57" s="1"/>
  <c r="J153" i="57"/>
  <c r="H153" i="57" s="1"/>
  <c r="G2051" i="55" s="1"/>
  <c r="J195" i="57"/>
  <c r="H195" i="57" s="1"/>
  <c r="J225" i="57"/>
  <c r="H225" i="57" s="1"/>
  <c r="G808" i="55" s="1"/>
  <c r="J230" i="57"/>
  <c r="H230" i="57" s="1"/>
  <c r="G1181" i="55" s="1"/>
  <c r="J284" i="57"/>
  <c r="H284" i="57" s="1"/>
  <c r="G1315" i="55" s="1"/>
  <c r="J349" i="57"/>
  <c r="H349" i="57" s="1"/>
  <c r="J316" i="57"/>
  <c r="H316" i="57" s="1"/>
  <c r="G583" i="55" s="1"/>
  <c r="J327" i="57"/>
  <c r="H327" i="57" s="1"/>
  <c r="G994" i="55" s="1"/>
  <c r="J361" i="57"/>
  <c r="H361" i="57" s="1"/>
  <c r="J366" i="57"/>
  <c r="H366" i="57" s="1"/>
  <c r="G175" i="55" s="1"/>
  <c r="J393" i="57"/>
  <c r="H393" i="57" s="1"/>
  <c r="G1331" i="55" s="1"/>
  <c r="J428" i="57"/>
  <c r="H428" i="57" s="1"/>
  <c r="J410" i="57"/>
  <c r="H410" i="57" s="1"/>
  <c r="J427" i="57"/>
  <c r="H427" i="57" s="1"/>
  <c r="G806" i="55" s="1"/>
  <c r="J476" i="57"/>
  <c r="H476" i="57" s="1"/>
  <c r="J462" i="57"/>
  <c r="H462" i="57" s="1"/>
  <c r="G266" i="55" s="1"/>
  <c r="J489" i="57"/>
  <c r="H489" i="57" s="1"/>
  <c r="G1489" i="55" s="1"/>
  <c r="J508" i="57"/>
  <c r="H508" i="57" s="1"/>
  <c r="G21" i="55" s="1"/>
  <c r="J559" i="57"/>
  <c r="H559" i="57" s="1"/>
  <c r="G2133" i="55" s="1"/>
  <c r="J561" i="57"/>
  <c r="H561" i="57" s="1"/>
  <c r="J610" i="57"/>
  <c r="H610" i="57" s="1"/>
  <c r="G2167" i="55" s="1"/>
  <c r="J613" i="57"/>
  <c r="H613" i="57" s="1"/>
  <c r="G57" i="55" s="1"/>
  <c r="J615" i="57"/>
  <c r="H615" i="57" s="1"/>
  <c r="G167" i="55" s="1"/>
  <c r="J663" i="57"/>
  <c r="H663" i="57" s="1"/>
  <c r="J672" i="57"/>
  <c r="H672" i="57" s="1"/>
  <c r="G367" i="55" s="1"/>
  <c r="J748" i="57"/>
  <c r="H748" i="57" s="1"/>
  <c r="G1643" i="55" s="1"/>
  <c r="J818" i="57"/>
  <c r="H818" i="57" s="1"/>
  <c r="G238" i="55" s="1"/>
  <c r="J905" i="57"/>
  <c r="H905" i="57" s="1"/>
  <c r="J916" i="57"/>
  <c r="H916" i="57" s="1"/>
  <c r="J937" i="57"/>
  <c r="H937" i="57" s="1"/>
  <c r="J984" i="57"/>
  <c r="H984" i="57" s="1"/>
  <c r="G1070" i="55" s="1"/>
  <c r="J1004" i="57"/>
  <c r="H1004" i="57" s="1"/>
  <c r="G1891" i="55" s="1"/>
  <c r="J1060" i="57"/>
  <c r="H1060" i="57" s="1"/>
  <c r="G2202" i="55" s="1"/>
  <c r="J1064" i="57"/>
  <c r="H1064" i="57" s="1"/>
  <c r="G207" i="55" s="1"/>
  <c r="J1105" i="57"/>
  <c r="H1105" i="57" s="1"/>
  <c r="J1108" i="57"/>
  <c r="H1108" i="57" s="1"/>
  <c r="G1967" i="55" s="1"/>
  <c r="J1130" i="57"/>
  <c r="H1130" i="57" s="1"/>
  <c r="G720" i="55" s="1"/>
  <c r="J1154" i="57"/>
  <c r="H1154" i="57" s="1"/>
  <c r="G1669" i="55" s="1"/>
  <c r="J1208" i="57"/>
  <c r="H1208" i="57" s="1"/>
  <c r="J1214" i="57"/>
  <c r="H1214" i="57" s="1"/>
  <c r="G2215" i="55" s="1"/>
  <c r="J1235" i="57"/>
  <c r="H1235" i="57" s="1"/>
  <c r="G1171" i="55" s="1"/>
  <c r="J1343" i="57"/>
  <c r="H1343" i="57" s="1"/>
  <c r="J1319" i="57"/>
  <c r="H1319" i="57" s="1"/>
  <c r="J1322" i="57"/>
  <c r="H1322" i="57" s="1"/>
  <c r="G471" i="55" s="1"/>
  <c r="J1347" i="57"/>
  <c r="H1347" i="57" s="1"/>
  <c r="G1382" i="55" s="1"/>
  <c r="J1371" i="57"/>
  <c r="H1371" i="57" s="1"/>
  <c r="J1424" i="57"/>
  <c r="H1424" i="57" s="1"/>
  <c r="G457" i="55" s="1"/>
  <c r="J1451" i="57"/>
  <c r="H1451" i="57" s="1"/>
  <c r="G1887" i="55" s="1"/>
  <c r="J1476" i="57"/>
  <c r="H1476" i="57" s="1"/>
  <c r="G481" i="55" s="1"/>
  <c r="J1505" i="57"/>
  <c r="H1505" i="57" s="1"/>
  <c r="G1586" i="55" s="1"/>
  <c r="J1530" i="57"/>
  <c r="H1530" i="57" s="1"/>
  <c r="J1550" i="57"/>
  <c r="H1550" i="57" s="1"/>
  <c r="G1420" i="55" s="1"/>
  <c r="J1564" i="57"/>
  <c r="H1564" i="57" s="1"/>
  <c r="G1918" i="55" s="1"/>
  <c r="J1569" i="57"/>
  <c r="H1569" i="57" s="1"/>
  <c r="J1616" i="57"/>
  <c r="H1616" i="57" s="1"/>
  <c r="G1975" i="55" s="1"/>
  <c r="J51" i="57"/>
  <c r="H51" i="57" s="1"/>
  <c r="J3" i="57"/>
  <c r="H3" i="57" s="1"/>
  <c r="J19" i="57"/>
  <c r="H19" i="57" s="1"/>
  <c r="J11" i="57"/>
  <c r="H11" i="57" s="1"/>
  <c r="J16" i="57"/>
  <c r="H16" i="57" s="1"/>
  <c r="G648" i="55" s="1"/>
  <c r="J93" i="57"/>
  <c r="H93" i="57" s="1"/>
  <c r="J69" i="57"/>
  <c r="H69" i="57" s="1"/>
  <c r="J95" i="57"/>
  <c r="H95" i="57" s="1"/>
  <c r="J68" i="57"/>
  <c r="H68" i="57" s="1"/>
  <c r="G865" i="55" s="1"/>
  <c r="J79" i="57"/>
  <c r="H79" i="57" s="1"/>
  <c r="J99" i="57"/>
  <c r="H99" i="57" s="1"/>
  <c r="J100" i="57"/>
  <c r="H100" i="57" s="1"/>
  <c r="J129" i="57"/>
  <c r="H129" i="57" s="1"/>
  <c r="J108" i="57"/>
  <c r="H108" i="57" s="1"/>
  <c r="J103" i="57"/>
  <c r="H103" i="57" s="1"/>
  <c r="J120" i="57"/>
  <c r="H120" i="57" s="1"/>
  <c r="J182" i="57"/>
  <c r="H182" i="57" s="1"/>
  <c r="J183" i="57"/>
  <c r="H183" i="57" s="1"/>
  <c r="J200" i="57"/>
  <c r="H200" i="57" s="1"/>
  <c r="J168" i="57"/>
  <c r="H168" i="57" s="1"/>
  <c r="G513" i="55" s="1"/>
  <c r="J203" i="57"/>
  <c r="H203" i="57" s="1"/>
  <c r="G2103" i="55" s="1"/>
  <c r="J219" i="57"/>
  <c r="H219" i="57" s="1"/>
  <c r="J245" i="57"/>
  <c r="H245" i="57" s="1"/>
  <c r="J234" i="57"/>
  <c r="H234" i="57" s="1"/>
  <c r="J231" i="57"/>
  <c r="H231" i="57" s="1"/>
  <c r="J247" i="57"/>
  <c r="H247" i="57" s="1"/>
  <c r="J232" i="57"/>
  <c r="H232" i="57" s="1"/>
  <c r="J233" i="57"/>
  <c r="H233" i="57" s="1"/>
  <c r="J248" i="57"/>
  <c r="H248" i="57" s="1"/>
  <c r="J250" i="57"/>
  <c r="H250" i="57" s="1"/>
  <c r="G1837" i="55" s="1"/>
  <c r="J261" i="57"/>
  <c r="H261" i="57" s="1"/>
  <c r="J262" i="57"/>
  <c r="H262" i="57" s="1"/>
  <c r="J292" i="57"/>
  <c r="H292" i="57" s="1"/>
  <c r="J269" i="57"/>
  <c r="H269" i="57" s="1"/>
  <c r="J271" i="57"/>
  <c r="H271" i="57" s="1"/>
  <c r="J270" i="57"/>
  <c r="H270" i="57" s="1"/>
  <c r="G802" i="55" s="1"/>
  <c r="J301" i="57"/>
  <c r="H301" i="57" s="1"/>
  <c r="J293" i="57"/>
  <c r="H293" i="57" s="1"/>
  <c r="G1569" i="55" s="1"/>
  <c r="J324" i="57"/>
  <c r="H324" i="57" s="1"/>
  <c r="J325" i="57"/>
  <c r="H325" i="57" s="1"/>
  <c r="J334" i="57"/>
  <c r="H334" i="57" s="1"/>
  <c r="G1174" i="55" s="1"/>
  <c r="J335" i="57"/>
  <c r="H335" i="57" s="1"/>
  <c r="J339" i="57"/>
  <c r="H339" i="57" s="1"/>
  <c r="J321" i="57"/>
  <c r="H321" i="57" s="1"/>
  <c r="G835" i="55" s="1"/>
  <c r="J400" i="57"/>
  <c r="H400" i="57" s="1"/>
  <c r="J404" i="57"/>
  <c r="H404" i="57" s="1"/>
  <c r="J398" i="57"/>
  <c r="H398" i="57" s="1"/>
  <c r="J399" i="57"/>
  <c r="H399" i="57" s="1"/>
  <c r="J373" i="57"/>
  <c r="H373" i="57" s="1"/>
  <c r="G329" i="55" s="1"/>
  <c r="J357" i="57"/>
  <c r="H357" i="57" s="1"/>
  <c r="G18" i="55" s="1"/>
  <c r="J372" i="57"/>
  <c r="H372" i="57" s="1"/>
  <c r="J388" i="57"/>
  <c r="H388" i="57" s="1"/>
  <c r="J389" i="57"/>
  <c r="H389" i="57" s="1"/>
  <c r="J358" i="57"/>
  <c r="H358" i="57" s="1"/>
  <c r="J395" i="57"/>
  <c r="H395" i="57" s="1"/>
  <c r="J439" i="57"/>
  <c r="H439" i="57" s="1"/>
  <c r="J443" i="57"/>
  <c r="H443" i="57" s="1"/>
  <c r="J412" i="57"/>
  <c r="H412" i="57" s="1"/>
  <c r="J413" i="57"/>
  <c r="H413" i="57" s="1"/>
  <c r="G163" i="55" s="1"/>
  <c r="J422" i="57"/>
  <c r="H422" i="57" s="1"/>
  <c r="J444" i="57"/>
  <c r="H444" i="57" s="1"/>
  <c r="G1760" i="55" s="1"/>
  <c r="J445" i="57"/>
  <c r="H445" i="57" s="1"/>
  <c r="J463" i="57"/>
  <c r="H463" i="57" s="1"/>
  <c r="G301" i="55" s="1"/>
  <c r="J468" i="57"/>
  <c r="H468" i="57" s="1"/>
  <c r="J479" i="57"/>
  <c r="H479" i="57" s="1"/>
  <c r="J486" i="57"/>
  <c r="H486" i="57" s="1"/>
  <c r="G1444" i="55" s="1"/>
  <c r="J487" i="57"/>
  <c r="H487" i="57" s="1"/>
  <c r="J503" i="57"/>
  <c r="H503" i="57" s="1"/>
  <c r="G1909" i="55" s="1"/>
  <c r="J526" i="57"/>
  <c r="H526" i="57" s="1"/>
  <c r="J521" i="57"/>
  <c r="H521" i="57" s="1"/>
  <c r="J523" i="57"/>
  <c r="H523" i="57" s="1"/>
  <c r="J536" i="57"/>
  <c r="H536" i="57" s="1"/>
  <c r="J544" i="57"/>
  <c r="H544" i="57" s="1"/>
  <c r="G1491" i="55" s="1"/>
  <c r="J509" i="57"/>
  <c r="H509" i="57" s="1"/>
  <c r="G65" i="55" s="1"/>
  <c r="J542" i="57"/>
  <c r="H542" i="57" s="1"/>
  <c r="G1431" i="55" s="1"/>
  <c r="J549" i="57"/>
  <c r="H549" i="57" s="1"/>
  <c r="J551" i="57"/>
  <c r="H551" i="57" s="1"/>
  <c r="J578" i="57"/>
  <c r="H578" i="57" s="1"/>
  <c r="J572" i="57"/>
  <c r="H572" i="57" s="1"/>
  <c r="J584" i="57"/>
  <c r="H584" i="57" s="1"/>
  <c r="J600" i="57"/>
  <c r="H600" i="57" s="1"/>
  <c r="G1879" i="55" s="1"/>
  <c r="J588" i="57"/>
  <c r="H588" i="57" s="1"/>
  <c r="G1456" i="55" s="1"/>
  <c r="J593" i="57"/>
  <c r="H593" i="57" s="1"/>
  <c r="G1711" i="55" s="1"/>
  <c r="J571" i="57"/>
  <c r="H571" i="57" s="1"/>
  <c r="G520" i="55" s="1"/>
  <c r="J625" i="57"/>
  <c r="H625" i="57" s="1"/>
  <c r="J612" i="57"/>
  <c r="H612" i="57" s="1"/>
  <c r="J650" i="57"/>
  <c r="H650" i="57" s="1"/>
  <c r="J640" i="57"/>
  <c r="H640" i="57" s="1"/>
  <c r="J673" i="57"/>
  <c r="H673" i="57" s="1"/>
  <c r="J668" i="57"/>
  <c r="H668" i="57" s="1"/>
  <c r="J679" i="57"/>
  <c r="H679" i="57" s="1"/>
  <c r="J661" i="57"/>
  <c r="H661" i="57" s="1"/>
  <c r="J709" i="57"/>
  <c r="H709" i="57" s="1"/>
  <c r="J677" i="57"/>
  <c r="H677" i="57" s="1"/>
  <c r="G756" i="55" s="1"/>
  <c r="J671" i="57"/>
  <c r="H671" i="57" s="1"/>
  <c r="J680" i="57"/>
  <c r="H680" i="57" s="1"/>
  <c r="G912" i="55" s="1"/>
  <c r="J682" i="57"/>
  <c r="H682" i="57" s="1"/>
  <c r="J693" i="57"/>
  <c r="H693" i="57" s="1"/>
  <c r="G1576" i="55" s="1"/>
  <c r="J708" i="57"/>
  <c r="H708" i="57" s="1"/>
  <c r="G2072" i="55" s="1"/>
  <c r="J694" i="57"/>
  <c r="H694" i="57" s="1"/>
  <c r="J705" i="57"/>
  <c r="H705" i="57" s="1"/>
  <c r="G1927" i="55" s="1"/>
  <c r="J747" i="57"/>
  <c r="H747" i="57" s="1"/>
  <c r="J746" i="57"/>
  <c r="H746" i="57" s="1"/>
  <c r="J743" i="57"/>
  <c r="H743" i="57" s="1"/>
  <c r="G1363" i="55" s="1"/>
  <c r="J715" i="57"/>
  <c r="H715" i="57" s="1"/>
  <c r="G125" i="55" s="1"/>
  <c r="J749" i="57"/>
  <c r="H749" i="57" s="1"/>
  <c r="G1656" i="55" s="1"/>
  <c r="J751" i="57"/>
  <c r="H751" i="57" s="1"/>
  <c r="G1686" i="55" s="1"/>
  <c r="J791" i="57"/>
  <c r="H791" i="57" s="1"/>
  <c r="J808" i="57"/>
  <c r="H808" i="57" s="1"/>
  <c r="J782" i="57"/>
  <c r="H782" i="57" s="1"/>
  <c r="J810" i="57"/>
  <c r="H810" i="57" s="1"/>
  <c r="J783" i="57"/>
  <c r="H783" i="57" s="1"/>
  <c r="J781" i="57"/>
  <c r="H781" i="57" s="1"/>
  <c r="G1122" i="55" s="1"/>
  <c r="J769" i="57"/>
  <c r="H769" i="57" s="1"/>
  <c r="G551" i="55" s="1"/>
  <c r="J794" i="57"/>
  <c r="H794" i="57" s="1"/>
  <c r="J770" i="57"/>
  <c r="H770" i="57" s="1"/>
  <c r="G570" i="55" s="1"/>
  <c r="J826" i="57"/>
  <c r="H826" i="57" s="1"/>
  <c r="G776" i="55" s="1"/>
  <c r="J848" i="57"/>
  <c r="H848" i="57" s="1"/>
  <c r="J816" i="57"/>
  <c r="H816" i="57" s="1"/>
  <c r="J830" i="57"/>
  <c r="H830" i="57" s="1"/>
  <c r="J833" i="57"/>
  <c r="H833" i="57" s="1"/>
  <c r="J847" i="57"/>
  <c r="H847" i="57" s="1"/>
  <c r="J852" i="57"/>
  <c r="H852" i="57" s="1"/>
  <c r="G1869" i="55" s="1"/>
  <c r="J838" i="57"/>
  <c r="H838" i="57" s="1"/>
  <c r="G1127" i="55" s="1"/>
  <c r="J886" i="57"/>
  <c r="H886" i="57" s="1"/>
  <c r="J876" i="57"/>
  <c r="H876" i="57" s="1"/>
  <c r="J896" i="57"/>
  <c r="H896" i="57" s="1"/>
  <c r="J865" i="57"/>
  <c r="H865" i="57" s="1"/>
  <c r="G62" i="55" s="1"/>
  <c r="J875" i="57"/>
  <c r="H875" i="57" s="1"/>
  <c r="J864" i="57"/>
  <c r="H864" i="57" s="1"/>
  <c r="G27" i="55" s="1"/>
  <c r="J949" i="57"/>
  <c r="H949" i="57" s="1"/>
  <c r="J956" i="57"/>
  <c r="H956" i="57" s="1"/>
  <c r="J944" i="57"/>
  <c r="H944" i="57" s="1"/>
  <c r="J953" i="57"/>
  <c r="H953" i="57" s="1"/>
  <c r="G1796" i="55" s="1"/>
  <c r="J960" i="57"/>
  <c r="H960" i="57" s="1"/>
  <c r="J975" i="57"/>
  <c r="H975" i="57" s="1"/>
  <c r="J1001" i="57"/>
  <c r="H1001" i="57" s="1"/>
  <c r="J994" i="57"/>
  <c r="H994" i="57" s="1"/>
  <c r="G1516" i="55" s="1"/>
  <c r="J995" i="57"/>
  <c r="H995" i="57" s="1"/>
  <c r="J961" i="57"/>
  <c r="H961" i="57" s="1"/>
  <c r="G23" i="55" s="1"/>
  <c r="J1054" i="57"/>
  <c r="H1054" i="57" s="1"/>
  <c r="J1052" i="57"/>
  <c r="H1052" i="57" s="1"/>
  <c r="J1018" i="57"/>
  <c r="H1018" i="57" s="1"/>
  <c r="J1019" i="57"/>
  <c r="H1019" i="57" s="1"/>
  <c r="J1045" i="57"/>
  <c r="H1045" i="57" s="1"/>
  <c r="J1088" i="57"/>
  <c r="H1088" i="57" s="1"/>
  <c r="J1096" i="57"/>
  <c r="H1096" i="57" s="1"/>
  <c r="J1071" i="57"/>
  <c r="H1071" i="57" s="1"/>
  <c r="J1085" i="57"/>
  <c r="H1085" i="57" s="1"/>
  <c r="G875" i="55" s="1"/>
  <c r="J1072" i="57"/>
  <c r="H1072" i="57" s="1"/>
  <c r="J1086" i="57"/>
  <c r="H1086" i="57" s="1"/>
  <c r="J1125" i="57"/>
  <c r="H1125" i="57" s="1"/>
  <c r="J1142" i="57"/>
  <c r="H1142" i="57" s="1"/>
  <c r="J1163" i="57"/>
  <c r="H1163" i="57" s="1"/>
  <c r="G1980" i="55" s="1"/>
  <c r="J1123" i="57"/>
  <c r="H1123" i="57" s="1"/>
  <c r="J1128" i="57"/>
  <c r="H1128" i="57" s="1"/>
  <c r="J1133" i="57"/>
  <c r="H1133" i="57" s="1"/>
  <c r="G762" i="55" s="1"/>
  <c r="J1137" i="57"/>
  <c r="H1137" i="57" s="1"/>
  <c r="J1162" i="57"/>
  <c r="H1162" i="57" s="1"/>
  <c r="J1138" i="57"/>
  <c r="H1138" i="57" s="1"/>
  <c r="J1124" i="57"/>
  <c r="H1124" i="57" s="1"/>
  <c r="J1196" i="57"/>
  <c r="H1196" i="57" s="1"/>
  <c r="J1191" i="57"/>
  <c r="H1191" i="57" s="1"/>
  <c r="J1179" i="57"/>
  <c r="H1179" i="57" s="1"/>
  <c r="J1174" i="57"/>
  <c r="H1174" i="57" s="1"/>
  <c r="G245" i="55" s="1"/>
  <c r="J1168" i="57"/>
  <c r="H1168" i="57" s="1"/>
  <c r="J1178" i="57"/>
  <c r="H1178" i="57" s="1"/>
  <c r="J1203" i="57"/>
  <c r="H1203" i="57" s="1"/>
  <c r="J1222" i="57"/>
  <c r="H1222" i="57" s="1"/>
  <c r="J1254" i="57"/>
  <c r="H1254" i="57" s="1"/>
  <c r="J1230" i="57"/>
  <c r="H1230" i="57" s="1"/>
  <c r="J1257" i="57"/>
  <c r="H1257" i="57" s="1"/>
  <c r="G1969" i="55" s="1"/>
  <c r="J1237" i="57"/>
  <c r="H1237" i="57" s="1"/>
  <c r="G1203" i="55" s="1"/>
  <c r="J1246" i="57"/>
  <c r="H1246" i="57" s="1"/>
  <c r="G1534" i="55" s="1"/>
  <c r="J1252" i="57"/>
  <c r="H1252" i="57" s="1"/>
  <c r="G1808" i="55" s="1"/>
  <c r="J1247" i="57"/>
  <c r="H1247" i="57" s="1"/>
  <c r="J1267" i="57"/>
  <c r="H1267" i="57" s="1"/>
  <c r="G363" i="55" s="1"/>
  <c r="J1302" i="57"/>
  <c r="H1302" i="57" s="1"/>
  <c r="J1276" i="57"/>
  <c r="H1276" i="57" s="1"/>
  <c r="J1289" i="57"/>
  <c r="H1289" i="57" s="1"/>
  <c r="G1263" i="55" s="1"/>
  <c r="J1296" i="57"/>
  <c r="H1296" i="57" s="1"/>
  <c r="J1301" i="57"/>
  <c r="H1301" i="57" s="1"/>
  <c r="G1696" i="55" s="1"/>
  <c r="J1270" i="57"/>
  <c r="H1270" i="57" s="1"/>
  <c r="G542" i="55" s="1"/>
  <c r="J1293" i="57"/>
  <c r="H1293" i="57" s="1"/>
  <c r="G1505" i="55" s="1"/>
  <c r="J1308" i="57"/>
  <c r="H1308" i="57" s="1"/>
  <c r="G1977" i="55" s="1"/>
  <c r="J1309" i="57"/>
  <c r="H1309" i="57" s="1"/>
  <c r="J1294" i="57"/>
  <c r="H1294" i="57" s="1"/>
  <c r="J1345" i="57"/>
  <c r="H1345" i="57" s="1"/>
  <c r="J1333" i="57"/>
  <c r="H1333" i="57" s="1"/>
  <c r="G752" i="55" s="1"/>
  <c r="J1386" i="57"/>
  <c r="H1386" i="57" s="1"/>
  <c r="J1402" i="57"/>
  <c r="H1402" i="57" s="1"/>
  <c r="J1391" i="57"/>
  <c r="H1391" i="57" s="1"/>
  <c r="G1209" i="55" s="1"/>
  <c r="J1368" i="57"/>
  <c r="H1368" i="57" s="1"/>
  <c r="G193" i="55" s="1"/>
  <c r="J1382" i="57"/>
  <c r="H1382" i="57" s="1"/>
  <c r="J1390" i="57"/>
  <c r="H1390" i="57" s="1"/>
  <c r="J1409" i="57"/>
  <c r="H1409" i="57" s="1"/>
  <c r="G1793" i="55" s="1"/>
  <c r="J1414" i="57"/>
  <c r="H1414" i="57" s="1"/>
  <c r="G2083" i="55" s="1"/>
  <c r="J1375" i="57"/>
  <c r="H1375" i="57" s="1"/>
  <c r="G452" i="55" s="1"/>
  <c r="J1425" i="57"/>
  <c r="H1425" i="57" s="1"/>
  <c r="J1448" i="57"/>
  <c r="H1448" i="57" s="1"/>
  <c r="J1442" i="57"/>
  <c r="H1442" i="57" s="1"/>
  <c r="J1423" i="57"/>
  <c r="H1423" i="57" s="1"/>
  <c r="J1463" i="57"/>
  <c r="H1463" i="57" s="1"/>
  <c r="J1440" i="57"/>
  <c r="H1440" i="57" s="1"/>
  <c r="J1430" i="57"/>
  <c r="H1430" i="57" s="1"/>
  <c r="G751" i="55" s="1"/>
  <c r="J1450" i="57"/>
  <c r="H1450" i="57" s="1"/>
  <c r="J1480" i="57"/>
  <c r="H1480" i="57" s="1"/>
  <c r="J1488" i="57"/>
  <c r="H1488" i="57" s="1"/>
  <c r="J1506" i="57"/>
  <c r="H1506" i="57" s="1"/>
  <c r="J1491" i="57"/>
  <c r="H1491" i="57" s="1"/>
  <c r="J1470" i="57"/>
  <c r="H1470" i="57" s="1"/>
  <c r="J1486" i="57"/>
  <c r="H1486" i="57" s="1"/>
  <c r="J1487" i="57"/>
  <c r="H1487" i="57" s="1"/>
  <c r="J1485" i="57"/>
  <c r="H1485" i="57" s="1"/>
  <c r="J1508" i="57"/>
  <c r="H1508" i="57" s="1"/>
  <c r="J1513" i="57"/>
  <c r="H1513" i="57" s="1"/>
  <c r="G2077" i="55" s="1"/>
  <c r="J1533" i="57"/>
  <c r="H1533" i="57" s="1"/>
  <c r="J1560" i="57"/>
  <c r="H1560" i="57" s="1"/>
  <c r="J1551" i="57"/>
  <c r="H1551" i="57" s="1"/>
  <c r="J1562" i="57"/>
  <c r="H1562" i="57" s="1"/>
  <c r="J1531" i="57"/>
  <c r="H1531" i="57" s="1"/>
  <c r="J1549" i="57"/>
  <c r="H1549" i="57" s="1"/>
  <c r="G1345" i="55" s="1"/>
  <c r="J1534" i="57"/>
  <c r="H1534" i="57" s="1"/>
  <c r="G646" i="55" s="1"/>
  <c r="J1615" i="57"/>
  <c r="H1615" i="57" s="1"/>
  <c r="J1593" i="57"/>
  <c r="H1593" i="57" s="1"/>
  <c r="J1612" i="57"/>
  <c r="H1612" i="57" s="1"/>
  <c r="J1591" i="57"/>
  <c r="H1591" i="57" s="1"/>
  <c r="J1592" i="57"/>
  <c r="H1592" i="57" s="1"/>
  <c r="J1573" i="57"/>
  <c r="H1573" i="57" s="1"/>
  <c r="G342" i="55" s="1"/>
  <c r="J1587" i="57"/>
  <c r="H1587" i="57" s="1"/>
  <c r="G977" i="55" s="1"/>
  <c r="J1606" i="57"/>
  <c r="H1606" i="57" s="1"/>
  <c r="J1613" i="57"/>
  <c r="H1613" i="57" s="1"/>
  <c r="G1876" i="55" s="1"/>
  <c r="J1607" i="57"/>
  <c r="H1607" i="57" s="1"/>
  <c r="J1579" i="57"/>
  <c r="H1579" i="57" s="1"/>
  <c r="G705" i="55" s="1"/>
  <c r="J4" i="57"/>
  <c r="H4" i="57" s="1"/>
  <c r="J363" i="57"/>
  <c r="H363" i="57" s="1"/>
  <c r="J786" i="57"/>
  <c r="H786" i="57" s="1"/>
  <c r="J890" i="57"/>
  <c r="H890" i="57" s="1"/>
  <c r="J1332" i="57"/>
  <c r="H1332" i="57" s="1"/>
  <c r="J1365" i="57"/>
  <c r="H1365" i="57" s="1"/>
  <c r="J552" i="57"/>
  <c r="H552" i="57" s="1"/>
  <c r="J1202" i="57"/>
  <c r="H1202" i="57" s="1"/>
  <c r="J563" i="57"/>
  <c r="H563" i="57" s="1"/>
  <c r="J130" i="57"/>
  <c r="H130" i="57" s="1"/>
  <c r="J202" i="57"/>
  <c r="H202" i="57" s="1"/>
  <c r="J515" i="57"/>
  <c r="H515" i="57" s="1"/>
  <c r="J562" i="57"/>
  <c r="H562" i="57" s="1"/>
  <c r="J900" i="57"/>
  <c r="H900" i="57" s="1"/>
  <c r="J980" i="57"/>
  <c r="H980" i="57" s="1"/>
  <c r="J1080" i="57"/>
  <c r="H1080" i="57" s="1"/>
  <c r="J1144" i="57"/>
  <c r="H1144" i="57" s="1"/>
  <c r="J1215" i="57"/>
  <c r="H1215" i="57" s="1"/>
  <c r="J176" i="57"/>
  <c r="H176" i="57" s="1"/>
  <c r="J1165" i="57"/>
  <c r="H1165" i="57" s="1"/>
  <c r="J196" i="57"/>
  <c r="H196" i="57" s="1"/>
  <c r="J530" i="57"/>
  <c r="H530" i="57" s="1"/>
  <c r="J1053" i="57"/>
  <c r="H1053" i="57" s="1"/>
  <c r="J1094" i="57"/>
  <c r="H1094" i="57" s="1"/>
  <c r="J1458" i="57"/>
  <c r="H1458" i="57" s="1"/>
  <c r="J115" i="57"/>
  <c r="H115" i="57" s="1"/>
  <c r="J477" i="57"/>
  <c r="H477" i="57" s="1"/>
  <c r="J594" i="57"/>
  <c r="H594" i="57" s="1"/>
  <c r="J1329" i="57"/>
  <c r="H1329" i="57" s="1"/>
  <c r="J454" i="57"/>
  <c r="H454" i="57" s="1"/>
  <c r="G2153" i="55" s="1"/>
  <c r="J1291" i="57"/>
  <c r="H1291" i="57" s="1"/>
  <c r="J140" i="57"/>
  <c r="H140" i="57" s="1"/>
  <c r="J149" i="57"/>
  <c r="H149" i="57" s="1"/>
  <c r="J228" i="57"/>
  <c r="H228" i="57" s="1"/>
  <c r="J299" i="57"/>
  <c r="H299" i="57" s="1"/>
  <c r="J265" i="57"/>
  <c r="H265" i="57" s="1"/>
  <c r="G668" i="55" s="1"/>
  <c r="J354" i="57"/>
  <c r="H354" i="57" s="1"/>
  <c r="J338" i="57"/>
  <c r="H338" i="57" s="1"/>
  <c r="J387" i="57"/>
  <c r="H387" i="57" s="1"/>
  <c r="J653" i="57"/>
  <c r="H653" i="57" s="1"/>
  <c r="J696" i="57"/>
  <c r="H696" i="57" s="1"/>
  <c r="J687" i="57"/>
  <c r="H687" i="57" s="1"/>
  <c r="J764" i="57"/>
  <c r="H764" i="57" s="1"/>
  <c r="J909" i="57"/>
  <c r="H909" i="57" s="1"/>
  <c r="J887" i="57"/>
  <c r="H887" i="57" s="1"/>
  <c r="J1092" i="57"/>
  <c r="H1092" i="57" s="1"/>
  <c r="J1089" i="57"/>
  <c r="H1089" i="57" s="1"/>
  <c r="J1209" i="57"/>
  <c r="H1209" i="57" s="1"/>
  <c r="J1357" i="57"/>
  <c r="H1357" i="57" s="1"/>
  <c r="J1334" i="57"/>
  <c r="H1334" i="57" s="1"/>
  <c r="J1455" i="57"/>
  <c r="H1455" i="57" s="1"/>
  <c r="G2016" i="55" s="1"/>
  <c r="J1477" i="57"/>
  <c r="H1477" i="57" s="1"/>
  <c r="J1523" i="57"/>
  <c r="H1523" i="57" s="1"/>
  <c r="J1578" i="57"/>
  <c r="H1578" i="57" s="1"/>
  <c r="J1575" i="57"/>
  <c r="H1575" i="57" s="1"/>
  <c r="J1140" i="57"/>
  <c r="H1140" i="57" s="1"/>
  <c r="J1377" i="57"/>
  <c r="H1377" i="57" s="1"/>
  <c r="J1516" i="57"/>
  <c r="H1516" i="57" s="1"/>
  <c r="G2165" i="55" s="1"/>
  <c r="J82" i="57"/>
  <c r="H82" i="57" s="1"/>
  <c r="J121" i="57"/>
  <c r="H121" i="57" s="1"/>
  <c r="J267" i="57"/>
  <c r="H267" i="57" s="1"/>
  <c r="J364" i="57"/>
  <c r="H364" i="57" s="1"/>
  <c r="J710" i="57"/>
  <c r="H710" i="57" s="1"/>
  <c r="J664" i="57"/>
  <c r="H664" i="57" s="1"/>
  <c r="G168" i="55" s="1"/>
  <c r="J1073" i="57"/>
  <c r="H1073" i="57" s="1"/>
  <c r="G545" i="55" s="1"/>
  <c r="J1248" i="57"/>
  <c r="H1248" i="57" s="1"/>
  <c r="J1524" i="57"/>
  <c r="H1524" i="57" s="1"/>
  <c r="J49" i="57"/>
  <c r="H49" i="57" s="1"/>
  <c r="J5" i="57"/>
  <c r="H5" i="57" s="1"/>
  <c r="G111" i="55" s="1"/>
  <c r="J104" i="57"/>
  <c r="H104" i="57" s="1"/>
  <c r="J209" i="57"/>
  <c r="H209" i="57" s="1"/>
  <c r="J277" i="57"/>
  <c r="H277" i="57" s="1"/>
  <c r="J322" i="57"/>
  <c r="H322" i="57" s="1"/>
  <c r="J332" i="57"/>
  <c r="H332" i="57" s="1"/>
  <c r="J760" i="57"/>
  <c r="H760" i="57" s="1"/>
  <c r="J761" i="57"/>
  <c r="H761" i="57" s="1"/>
  <c r="G2166" i="55" s="1"/>
  <c r="J828" i="57"/>
  <c r="H828" i="57" s="1"/>
  <c r="J879" i="57"/>
  <c r="H879" i="57" s="1"/>
  <c r="G666" i="55" s="1"/>
  <c r="J927" i="57"/>
  <c r="H927" i="57" s="1"/>
  <c r="J928" i="57"/>
  <c r="H928" i="57" s="1"/>
  <c r="J990" i="57"/>
  <c r="H990" i="57" s="1"/>
  <c r="J1029" i="57"/>
  <c r="H1029" i="57" s="1"/>
  <c r="J1095" i="57"/>
  <c r="H1095" i="57" s="1"/>
  <c r="J1249" i="57"/>
  <c r="H1249" i="57" s="1"/>
  <c r="J1292" i="57"/>
  <c r="H1292" i="57" s="1"/>
  <c r="J1366" i="57"/>
  <c r="H1366" i="57" s="1"/>
  <c r="J1515" i="57"/>
  <c r="H1515" i="57" s="1"/>
  <c r="J1565" i="57"/>
  <c r="H1565" i="57" s="1"/>
  <c r="J1574" i="57"/>
  <c r="H1574" i="57" s="1"/>
  <c r="G446" i="55" s="1"/>
  <c r="J213" i="57"/>
  <c r="H213" i="57" s="1"/>
  <c r="J456" i="57"/>
  <c r="H456" i="57" s="1"/>
  <c r="J601" i="57"/>
  <c r="H601" i="57" s="1"/>
  <c r="J652" i="57"/>
  <c r="H652" i="57" s="1"/>
  <c r="J800" i="57"/>
  <c r="H800" i="57" s="1"/>
  <c r="J801" i="57"/>
  <c r="H801" i="57" s="1"/>
  <c r="J771" i="57"/>
  <c r="H771" i="57" s="1"/>
  <c r="J799" i="57"/>
  <c r="H799" i="57" s="1"/>
  <c r="G1853" i="55" s="1"/>
  <c r="J834" i="57"/>
  <c r="H834" i="57" s="1"/>
  <c r="J901" i="57"/>
  <c r="H901" i="57" s="1"/>
  <c r="J999" i="57"/>
  <c r="H999" i="57" s="1"/>
  <c r="J1273" i="57"/>
  <c r="H1273" i="57" s="1"/>
  <c r="J1478" i="57"/>
  <c r="H1478" i="57" s="1"/>
  <c r="J1538" i="57"/>
  <c r="H1538" i="57" s="1"/>
  <c r="J41" i="57"/>
  <c r="H41" i="57" s="1"/>
  <c r="J35" i="57"/>
  <c r="H35" i="57" s="1"/>
  <c r="J32" i="57"/>
  <c r="H32" i="57" s="1"/>
  <c r="J96" i="57"/>
  <c r="H96" i="57" s="1"/>
  <c r="G1939" i="55" s="1"/>
  <c r="J201" i="57"/>
  <c r="H201" i="57" s="1"/>
  <c r="J192" i="57"/>
  <c r="H192" i="57" s="1"/>
  <c r="J222" i="57"/>
  <c r="H222" i="57" s="1"/>
  <c r="J279" i="57"/>
  <c r="H279" i="57" s="1"/>
  <c r="G1049" i="55" s="1"/>
  <c r="J396" i="57"/>
  <c r="H396" i="57" s="1"/>
  <c r="J359" i="57"/>
  <c r="H359" i="57" s="1"/>
  <c r="J419" i="57"/>
  <c r="H419" i="57" s="1"/>
  <c r="G518" i="55" s="1"/>
  <c r="J514" i="57"/>
  <c r="H514" i="57" s="1"/>
  <c r="J803" i="57"/>
  <c r="H803" i="57" s="1"/>
  <c r="J821" i="57"/>
  <c r="H821" i="57" s="1"/>
  <c r="J829" i="57"/>
  <c r="H829" i="57" s="1"/>
  <c r="J946" i="57"/>
  <c r="H946" i="57" s="1"/>
  <c r="J986" i="57"/>
  <c r="H986" i="57" s="1"/>
  <c r="J1021" i="57"/>
  <c r="H1021" i="57" s="1"/>
  <c r="G461" i="55" s="1"/>
  <c r="J1139" i="57"/>
  <c r="H1139" i="57" s="1"/>
  <c r="J1129" i="57"/>
  <c r="H1129" i="57" s="1"/>
  <c r="G687" i="55" s="1"/>
  <c r="J1190" i="57"/>
  <c r="H1190" i="57" s="1"/>
  <c r="G793" i="55" s="1"/>
  <c r="J1306" i="57"/>
  <c r="H1306" i="57" s="1"/>
  <c r="J1348" i="57"/>
  <c r="H1348" i="57" s="1"/>
  <c r="J1340" i="57"/>
  <c r="H1340" i="57" s="1"/>
  <c r="J1385" i="57"/>
  <c r="H1385" i="57" s="1"/>
  <c r="J1405" i="57"/>
  <c r="H1405" i="57" s="1"/>
  <c r="J1445" i="57"/>
  <c r="H1445" i="57" s="1"/>
  <c r="J1460" i="57"/>
  <c r="H1460" i="57" s="1"/>
  <c r="J1465" i="57"/>
  <c r="H1465" i="57" s="1"/>
  <c r="J1435" i="57"/>
  <c r="H1435" i="57" s="1"/>
  <c r="G1042" i="55" s="1"/>
  <c r="J1499" i="57"/>
  <c r="H1499" i="57" s="1"/>
  <c r="J1475" i="57"/>
  <c r="H1475" i="57" s="1"/>
  <c r="J1546" i="57"/>
  <c r="H1546" i="57" s="1"/>
  <c r="J669" i="57"/>
  <c r="H669" i="57" s="1"/>
  <c r="J117" i="57"/>
  <c r="H117" i="57" s="1"/>
  <c r="J813" i="57"/>
  <c r="H813" i="57" s="1"/>
  <c r="G16" i="55" s="1"/>
  <c r="J1014" i="57"/>
  <c r="H1014" i="57" s="1"/>
  <c r="G209" i="55" s="1"/>
  <c r="J1028" i="57"/>
  <c r="H1028" i="57" s="1"/>
  <c r="G811" i="55" s="1"/>
  <c r="J1380" i="57"/>
  <c r="H1380" i="57" s="1"/>
  <c r="J29" i="57"/>
  <c r="H29" i="57" s="1"/>
  <c r="J59" i="57"/>
  <c r="H59" i="57" s="1"/>
  <c r="J52" i="57"/>
  <c r="H52" i="57" s="1"/>
  <c r="J127" i="57"/>
  <c r="H127" i="57" s="1"/>
  <c r="J177" i="57"/>
  <c r="H177" i="57" s="1"/>
  <c r="G988" i="55" s="1"/>
  <c r="J191" i="57"/>
  <c r="H191" i="57" s="1"/>
  <c r="G1438" i="55" s="1"/>
  <c r="J223" i="57"/>
  <c r="H223" i="57" s="1"/>
  <c r="G659" i="55" s="1"/>
  <c r="J226" i="57"/>
  <c r="H226" i="57" s="1"/>
  <c r="G846" i="55" s="1"/>
  <c r="J506" i="57"/>
  <c r="H506" i="57" s="1"/>
  <c r="J488" i="57"/>
  <c r="H488" i="57" s="1"/>
  <c r="G1487" i="55" s="1"/>
  <c r="J545" i="57"/>
  <c r="H545" i="57" s="1"/>
  <c r="J511" i="57"/>
  <c r="H511" i="57" s="1"/>
  <c r="G131" i="55" s="1"/>
  <c r="J647" i="57"/>
  <c r="H647" i="57" s="1"/>
  <c r="J895" i="57"/>
  <c r="H895" i="57" s="1"/>
  <c r="G1230" i="55" s="1"/>
  <c r="J906" i="57"/>
  <c r="H906" i="57" s="1"/>
  <c r="G1753" i="55" s="1"/>
  <c r="J985" i="57"/>
  <c r="H985" i="57" s="1"/>
  <c r="G1071" i="55" s="1"/>
  <c r="J997" i="57"/>
  <c r="H997" i="57" s="1"/>
  <c r="G1551" i="55" s="1"/>
  <c r="J1156" i="57"/>
  <c r="H1156" i="57" s="1"/>
  <c r="J1160" i="57"/>
  <c r="H1160" i="57" s="1"/>
  <c r="J1177" i="57"/>
  <c r="H1177" i="57" s="1"/>
  <c r="G469" i="55" s="1"/>
  <c r="J1217" i="57"/>
  <c r="H1217" i="57" s="1"/>
  <c r="J1244" i="57"/>
  <c r="H1244" i="57" s="1"/>
  <c r="G1334" i="55" s="1"/>
  <c r="J1323" i="57"/>
  <c r="H1323" i="57" s="1"/>
  <c r="J1400" i="57"/>
  <c r="H1400" i="57" s="1"/>
  <c r="G1437" i="55" s="1"/>
  <c r="J1452" i="57"/>
  <c r="H1452" i="57" s="1"/>
  <c r="G1925" i="55" s="1"/>
  <c r="J1444" i="57"/>
  <c r="H1444" i="57" s="1"/>
  <c r="J1473" i="57"/>
  <c r="H1473" i="57" s="1"/>
  <c r="J1577" i="57"/>
  <c r="H1577" i="57" s="1"/>
  <c r="J1601" i="57"/>
  <c r="H1601" i="57" s="1"/>
  <c r="G1629" i="55" s="1"/>
  <c r="J48" i="57"/>
  <c r="H48" i="57" s="1"/>
  <c r="J84" i="57"/>
  <c r="H84" i="57" s="1"/>
  <c r="J65" i="57"/>
  <c r="H65" i="57" s="1"/>
  <c r="G800" i="55" s="1"/>
  <c r="J83" i="57"/>
  <c r="H83" i="57" s="1"/>
  <c r="J101" i="57"/>
  <c r="H101" i="57" s="1"/>
  <c r="G2191" i="55" s="1"/>
  <c r="J135" i="57"/>
  <c r="H135" i="57" s="1"/>
  <c r="J180" i="57"/>
  <c r="H180" i="57" s="1"/>
  <c r="J184" i="57"/>
  <c r="H184" i="57" s="1"/>
  <c r="G1271" i="55" s="1"/>
  <c r="J242" i="57"/>
  <c r="H242" i="57" s="1"/>
  <c r="G1597" i="55" s="1"/>
  <c r="J259" i="57"/>
  <c r="H259" i="57" s="1"/>
  <c r="J268" i="57"/>
  <c r="H268" i="57" s="1"/>
  <c r="G716" i="55" s="1"/>
  <c r="J274" i="57"/>
  <c r="H274" i="57" s="1"/>
  <c r="G929" i="55" s="1"/>
  <c r="J298" i="57"/>
  <c r="H298" i="57" s="1"/>
  <c r="G1774" i="55" s="1"/>
  <c r="J306" i="57"/>
  <c r="H306" i="57" s="1"/>
  <c r="G2020" i="55" s="1"/>
  <c r="J347" i="57"/>
  <c r="H347" i="57" s="1"/>
  <c r="J345" i="57"/>
  <c r="H345" i="57" s="1"/>
  <c r="J331" i="57"/>
  <c r="H331" i="57" s="1"/>
  <c r="J328" i="57"/>
  <c r="H328" i="57" s="1"/>
  <c r="G1001" i="55" s="1"/>
  <c r="J343" i="57"/>
  <c r="H343" i="57" s="1"/>
  <c r="J351" i="57"/>
  <c r="H351" i="57" s="1"/>
  <c r="J401" i="57"/>
  <c r="H401" i="57" s="1"/>
  <c r="J406" i="57"/>
  <c r="H406" i="57" s="1"/>
  <c r="J408" i="57"/>
  <c r="H408" i="57" s="1"/>
  <c r="J368" i="57"/>
  <c r="H368" i="57" s="1"/>
  <c r="G261" i="55" s="1"/>
  <c r="J411" i="57"/>
  <c r="H411" i="57" s="1"/>
  <c r="J433" i="57"/>
  <c r="H433" i="57" s="1"/>
  <c r="J438" i="57"/>
  <c r="H438" i="57" s="1"/>
  <c r="J441" i="57"/>
  <c r="H441" i="57" s="1"/>
  <c r="G1688" i="55" s="1"/>
  <c r="J442" i="57"/>
  <c r="H442" i="57" s="1"/>
  <c r="G1689" i="55" s="1"/>
  <c r="J485" i="57"/>
  <c r="H485" i="57" s="1"/>
  <c r="J465" i="57"/>
  <c r="H465" i="57" s="1"/>
  <c r="J472" i="57"/>
  <c r="H472" i="57" s="1"/>
  <c r="J478" i="57"/>
  <c r="H478" i="57" s="1"/>
  <c r="J512" i="57"/>
  <c r="H512" i="57" s="1"/>
  <c r="G135" i="55" s="1"/>
  <c r="J520" i="57"/>
  <c r="H520" i="57" s="1"/>
  <c r="G497" i="55" s="1"/>
  <c r="J538" i="57"/>
  <c r="H538" i="57" s="1"/>
  <c r="G1275" i="55" s="1"/>
  <c r="J541" i="57"/>
  <c r="H541" i="57" s="1"/>
  <c r="G1413" i="55" s="1"/>
  <c r="J576" i="57"/>
  <c r="H576" i="57" s="1"/>
  <c r="J574" i="57"/>
  <c r="H574" i="57" s="1"/>
  <c r="J575" i="57"/>
  <c r="H575" i="57" s="1"/>
  <c r="J591" i="57"/>
  <c r="H591" i="57" s="1"/>
  <c r="G1632" i="55" s="1"/>
  <c r="J596" i="57"/>
  <c r="H596" i="57" s="1"/>
  <c r="G1755" i="55" s="1"/>
  <c r="J628" i="57"/>
  <c r="H628" i="57" s="1"/>
  <c r="J621" i="57"/>
  <c r="H621" i="57" s="1"/>
  <c r="G439" i="55" s="1"/>
  <c r="J646" i="57"/>
  <c r="H646" i="57" s="1"/>
  <c r="G1387" i="55" s="1"/>
  <c r="J651" i="57"/>
  <c r="H651" i="57" s="1"/>
  <c r="G1645" i="55" s="1"/>
  <c r="J656" i="57"/>
  <c r="H656" i="57" s="1"/>
  <c r="J711" i="57"/>
  <c r="H711" i="57" s="1"/>
  <c r="J690" i="57"/>
  <c r="H690" i="57" s="1"/>
  <c r="J698" i="57"/>
  <c r="H698" i="57" s="1"/>
  <c r="G1693" i="55" s="1"/>
  <c r="J738" i="57"/>
  <c r="H738" i="57" s="1"/>
  <c r="J720" i="57"/>
  <c r="H720" i="57" s="1"/>
  <c r="G361" i="55" s="1"/>
  <c r="J737" i="57"/>
  <c r="H737" i="57" s="1"/>
  <c r="J742" i="57"/>
  <c r="H742" i="57" s="1"/>
  <c r="G1253" i="55" s="1"/>
  <c r="J753" i="57"/>
  <c r="H753" i="57" s="1"/>
  <c r="G1714" i="55" s="1"/>
  <c r="J774" i="57"/>
  <c r="H774" i="57" s="1"/>
  <c r="J806" i="57"/>
  <c r="H806" i="57" s="1"/>
  <c r="J812" i="57"/>
  <c r="H812" i="57" s="1"/>
  <c r="J820" i="57"/>
  <c r="H820" i="57" s="1"/>
  <c r="G314" i="55" s="1"/>
  <c r="J825" i="57"/>
  <c r="H825" i="57" s="1"/>
  <c r="G712" i="55" s="1"/>
  <c r="J861" i="57"/>
  <c r="H861" i="57" s="1"/>
  <c r="J869" i="57"/>
  <c r="H869" i="57" s="1"/>
  <c r="G280" i="55" s="1"/>
  <c r="J959" i="57"/>
  <c r="H959" i="57" s="1"/>
  <c r="J936" i="57"/>
  <c r="H936" i="57" s="1"/>
  <c r="J913" i="57"/>
  <c r="H913" i="57" s="1"/>
  <c r="G6" i="55" s="1"/>
  <c r="J915" i="57"/>
  <c r="H915" i="57" s="1"/>
  <c r="G85" i="55" s="1"/>
  <c r="J934" i="57"/>
  <c r="H934" i="57" s="1"/>
  <c r="J948" i="57"/>
  <c r="H948" i="57" s="1"/>
  <c r="G1458" i="55" s="1"/>
  <c r="J992" i="57"/>
  <c r="H992" i="57" s="1"/>
  <c r="J971" i="57"/>
  <c r="H971" i="57" s="1"/>
  <c r="J982" i="57"/>
  <c r="H982" i="57" s="1"/>
  <c r="G963" i="55" s="1"/>
  <c r="J1030" i="57"/>
  <c r="H1030" i="57" s="1"/>
  <c r="J1034" i="57"/>
  <c r="H1034" i="57" s="1"/>
  <c r="J1039" i="57"/>
  <c r="H1039" i="57" s="1"/>
  <c r="G1075" i="55" s="1"/>
  <c r="J1111" i="57"/>
  <c r="H1111" i="57" s="1"/>
  <c r="J1065" i="57"/>
  <c r="H1065" i="57" s="1"/>
  <c r="J1132" i="57"/>
  <c r="H1132" i="57" s="1"/>
  <c r="G753" i="55" s="1"/>
  <c r="J1166" i="57"/>
  <c r="H1166" i="57" s="1"/>
  <c r="J1194" i="57"/>
  <c r="H1194" i="57" s="1"/>
  <c r="J1170" i="57"/>
  <c r="H1170" i="57" s="1"/>
  <c r="J1181" i="57"/>
  <c r="H1181" i="57" s="1"/>
  <c r="G608" i="55" s="1"/>
  <c r="J1188" i="57"/>
  <c r="H1188" i="57" s="1"/>
  <c r="G779" i="55" s="1"/>
  <c r="J1201" i="57"/>
  <c r="H1201" i="57" s="1"/>
  <c r="J1239" i="57"/>
  <c r="H1239" i="57" s="1"/>
  <c r="J1232" i="57"/>
  <c r="H1232" i="57" s="1"/>
  <c r="G916" i="55" s="1"/>
  <c r="J1238" i="57"/>
  <c r="H1238" i="57" s="1"/>
  <c r="G1213" i="55" s="1"/>
  <c r="J1287" i="57"/>
  <c r="H1287" i="57" s="1"/>
  <c r="J1300" i="57"/>
  <c r="H1300" i="57" s="1"/>
  <c r="J1284" i="57"/>
  <c r="H1284" i="57" s="1"/>
  <c r="G1005" i="55" s="1"/>
  <c r="J1310" i="57"/>
  <c r="H1310" i="57" s="1"/>
  <c r="G2037" i="55" s="1"/>
  <c r="J1315" i="57"/>
  <c r="H1315" i="57" s="1"/>
  <c r="G49" i="55" s="1"/>
  <c r="J1342" i="57"/>
  <c r="H1342" i="57" s="1"/>
  <c r="J1404" i="57"/>
  <c r="H1404" i="57" s="1"/>
  <c r="J1411" i="57"/>
  <c r="H1411" i="57" s="1"/>
  <c r="G1878" i="55" s="1"/>
  <c r="J1432" i="57"/>
  <c r="H1432" i="57" s="1"/>
  <c r="J1466" i="57"/>
  <c r="H1466" i="57" s="1"/>
  <c r="J1496" i="57"/>
  <c r="H1496" i="57" s="1"/>
  <c r="G1365" i="55" s="1"/>
  <c r="J1540" i="57"/>
  <c r="H1540" i="57" s="1"/>
  <c r="J1535" i="57"/>
  <c r="H1535" i="57" s="1"/>
  <c r="G670" i="55" s="1"/>
  <c r="J1541" i="57"/>
  <c r="H1541" i="57" s="1"/>
  <c r="G987" i="55" s="1"/>
  <c r="J1561" i="57"/>
  <c r="H1561" i="57" s="1"/>
  <c r="G1844" i="55" s="1"/>
  <c r="J1596" i="57"/>
  <c r="H1596" i="57" s="1"/>
  <c r="J1570" i="57"/>
  <c r="H1570" i="57" s="1"/>
  <c r="J92" i="57"/>
  <c r="H92" i="57" s="1"/>
  <c r="J221" i="57"/>
  <c r="H221" i="57" s="1"/>
  <c r="J414" i="57"/>
  <c r="H414" i="57" s="1"/>
  <c r="J498" i="57"/>
  <c r="H498" i="57" s="1"/>
  <c r="G1672" i="55" s="1"/>
  <c r="J491" i="57"/>
  <c r="H491" i="57" s="1"/>
  <c r="J543" i="57"/>
  <c r="H543" i="57" s="1"/>
  <c r="G1482" i="55" s="1"/>
  <c r="J580" i="57"/>
  <c r="H580" i="57" s="1"/>
  <c r="J632" i="57"/>
  <c r="H632" i="57" s="1"/>
  <c r="J712" i="57"/>
  <c r="H712" i="57" s="1"/>
  <c r="J734" i="57"/>
  <c r="H734" i="57" s="1"/>
  <c r="J733" i="57"/>
  <c r="H733" i="57" s="1"/>
  <c r="G861" i="55" s="1"/>
  <c r="J939" i="57"/>
  <c r="H939" i="57" s="1"/>
  <c r="J1025" i="57"/>
  <c r="H1025" i="57" s="1"/>
  <c r="G718" i="55" s="1"/>
  <c r="J1169" i="57"/>
  <c r="H1169" i="57" s="1"/>
  <c r="J1261" i="57"/>
  <c r="H1261" i="57" s="1"/>
  <c r="J1288" i="57"/>
  <c r="H1288" i="57" s="1"/>
  <c r="J1519" i="57"/>
  <c r="H1519" i="57" s="1"/>
  <c r="G195" i="55" s="1"/>
  <c r="J1597" i="57"/>
  <c r="H1597" i="57" s="1"/>
  <c r="J31" i="57"/>
  <c r="H31" i="57" s="1"/>
  <c r="J38" i="57"/>
  <c r="J22" i="57"/>
  <c r="H22" i="57" s="1"/>
  <c r="J27" i="57"/>
  <c r="H27" i="57" s="1"/>
  <c r="J26" i="57"/>
  <c r="H26" i="57" s="1"/>
  <c r="J24" i="57"/>
  <c r="H24" i="57" s="1"/>
  <c r="J15" i="57"/>
  <c r="H15" i="57" s="1"/>
  <c r="J33" i="57"/>
  <c r="H33" i="57" s="1"/>
  <c r="J46" i="57"/>
  <c r="H46" i="57" s="1"/>
  <c r="G1888" i="55" s="1"/>
  <c r="J61" i="57"/>
  <c r="H61" i="57" s="1"/>
  <c r="J90" i="57"/>
  <c r="H90" i="57" s="1"/>
  <c r="J88" i="57"/>
  <c r="H88" i="57" s="1"/>
  <c r="J75" i="57"/>
  <c r="H75" i="57" s="1"/>
  <c r="J74" i="57"/>
  <c r="H74" i="57" s="1"/>
  <c r="J91" i="57"/>
  <c r="H91" i="57" s="1"/>
  <c r="J102" i="57"/>
  <c r="H102" i="57" s="1"/>
  <c r="G2209" i="55" s="1"/>
  <c r="J54" i="57"/>
  <c r="H54" i="57" s="1"/>
  <c r="G172" i="55" s="1"/>
  <c r="J70" i="57"/>
  <c r="H70" i="57" s="1"/>
  <c r="G908" i="55" s="1"/>
  <c r="J86" i="57"/>
  <c r="H86" i="57" s="1"/>
  <c r="G1590" i="55" s="1"/>
  <c r="J151" i="57"/>
  <c r="H151" i="57" s="1"/>
  <c r="J126" i="57"/>
  <c r="H126" i="57" s="1"/>
  <c r="G767" i="55" s="1"/>
  <c r="J132" i="57"/>
  <c r="H132" i="57" s="1"/>
  <c r="J107" i="57"/>
  <c r="H107" i="57" s="1"/>
  <c r="J113" i="57"/>
  <c r="H113" i="57" s="1"/>
  <c r="J150" i="57"/>
  <c r="H150" i="57" s="1"/>
  <c r="J119" i="57"/>
  <c r="H119" i="57" s="1"/>
  <c r="G552" i="55" s="1"/>
  <c r="J134" i="57"/>
  <c r="H134" i="57" s="1"/>
  <c r="J144" i="57"/>
  <c r="H144" i="57" s="1"/>
  <c r="G1600" i="55" s="1"/>
  <c r="J197" i="57"/>
  <c r="H197" i="57" s="1"/>
  <c r="J157" i="57"/>
  <c r="H157" i="57" s="1"/>
  <c r="J169" i="57"/>
  <c r="H169" i="57" s="1"/>
  <c r="J186" i="57"/>
  <c r="H186" i="57" s="1"/>
  <c r="J161" i="57"/>
  <c r="H161" i="57" s="1"/>
  <c r="J164" i="57"/>
  <c r="H164" i="57" s="1"/>
  <c r="J158" i="57"/>
  <c r="H158" i="57" s="1"/>
  <c r="J166" i="57"/>
  <c r="H166" i="57" s="1"/>
  <c r="G476" i="55" s="1"/>
  <c r="J159" i="57"/>
  <c r="H159" i="57" s="1"/>
  <c r="G130" i="55" s="1"/>
  <c r="J163" i="57"/>
  <c r="H163" i="57" s="1"/>
  <c r="G186" i="55" s="1"/>
  <c r="J210" i="57"/>
  <c r="H210" i="57" s="1"/>
  <c r="J246" i="57"/>
  <c r="H246" i="57" s="1"/>
  <c r="J207" i="57"/>
  <c r="H207" i="57" s="1"/>
  <c r="J237" i="57"/>
  <c r="H237" i="57" s="1"/>
  <c r="J218" i="57"/>
  <c r="H218" i="57" s="1"/>
  <c r="J249" i="57"/>
  <c r="H249" i="57" s="1"/>
  <c r="J257" i="57"/>
  <c r="H257" i="57" s="1"/>
  <c r="G2216" i="55" s="1"/>
  <c r="J254" i="57"/>
  <c r="H254" i="57" s="1"/>
  <c r="G2035" i="55" s="1"/>
  <c r="J216" i="57"/>
  <c r="H216" i="57" s="1"/>
  <c r="G343" i="55" s="1"/>
  <c r="J214" i="57"/>
  <c r="H214" i="57" s="1"/>
  <c r="J272" i="57"/>
  <c r="H272" i="57" s="1"/>
  <c r="J296" i="57"/>
  <c r="H296" i="57" s="1"/>
  <c r="J303" i="57"/>
  <c r="H303" i="57" s="1"/>
  <c r="J264" i="57"/>
  <c r="H264" i="57" s="1"/>
  <c r="J266" i="57"/>
  <c r="H266" i="57" s="1"/>
  <c r="J285" i="57"/>
  <c r="H285" i="57" s="1"/>
  <c r="J291" i="57"/>
  <c r="H291" i="57" s="1"/>
  <c r="J288" i="57"/>
  <c r="H288" i="57" s="1"/>
  <c r="G1386" i="55" s="1"/>
  <c r="J297" i="57"/>
  <c r="H297" i="57" s="1"/>
  <c r="G1732" i="55" s="1"/>
  <c r="J333" i="57"/>
  <c r="H333" i="57" s="1"/>
  <c r="J318" i="57"/>
  <c r="H318" i="57" s="1"/>
  <c r="J309" i="57"/>
  <c r="H309" i="57" s="1"/>
  <c r="J336" i="57"/>
  <c r="H336" i="57" s="1"/>
  <c r="J337" i="57"/>
  <c r="H337" i="57" s="1"/>
  <c r="J323" i="57"/>
  <c r="H323" i="57" s="1"/>
  <c r="J342" i="57"/>
  <c r="H342" i="57" s="1"/>
  <c r="G1543" i="55" s="1"/>
  <c r="J341" i="57"/>
  <c r="H341" i="57" s="1"/>
  <c r="G1522" i="55" s="1"/>
  <c r="J385" i="57"/>
  <c r="H385" i="57" s="1"/>
  <c r="J379" i="57"/>
  <c r="H379" i="57" s="1"/>
  <c r="J360" i="57"/>
  <c r="H360" i="57" s="1"/>
  <c r="J367" i="57"/>
  <c r="H367" i="57" s="1"/>
  <c r="J369" i="57"/>
  <c r="H369" i="57" s="1"/>
  <c r="J380" i="57"/>
  <c r="H380" i="57" s="1"/>
  <c r="J377" i="57"/>
  <c r="H377" i="57" s="1"/>
  <c r="J382" i="57"/>
  <c r="H382" i="57" s="1"/>
  <c r="G884" i="55" s="1"/>
  <c r="J370" i="57"/>
  <c r="H370" i="57" s="1"/>
  <c r="G288" i="55" s="1"/>
  <c r="J457" i="57"/>
  <c r="H457" i="57" s="1"/>
  <c r="J418" i="57"/>
  <c r="H418" i="57" s="1"/>
  <c r="J424" i="57"/>
  <c r="H424" i="57" s="1"/>
  <c r="J416" i="57"/>
  <c r="H416" i="57" s="1"/>
  <c r="J440" i="57"/>
  <c r="H440" i="57" s="1"/>
  <c r="J453" i="57"/>
  <c r="H453" i="57" s="1"/>
  <c r="G2151" i="55" s="1"/>
  <c r="J430" i="57"/>
  <c r="H430" i="57" s="1"/>
  <c r="G1172" i="55" s="1"/>
  <c r="J415" i="57"/>
  <c r="H415" i="57" s="1"/>
  <c r="G258" i="55" s="1"/>
  <c r="J425" i="57"/>
  <c r="H425" i="57" s="1"/>
  <c r="G706" i="55" s="1"/>
  <c r="J420" i="57"/>
  <c r="H420" i="57" s="1"/>
  <c r="G522" i="55" s="1"/>
  <c r="J437" i="57"/>
  <c r="H437" i="57" s="1"/>
  <c r="G1457" i="55" s="1"/>
  <c r="J484" i="57"/>
  <c r="H484" i="57" s="1"/>
  <c r="J469" i="57"/>
  <c r="H469" i="57" s="1"/>
  <c r="J499" i="57"/>
  <c r="H499" i="57" s="1"/>
  <c r="J501" i="57"/>
  <c r="H501" i="57" s="1"/>
  <c r="J494" i="57"/>
  <c r="H494" i="57" s="1"/>
  <c r="J474" i="57"/>
  <c r="H474" i="57" s="1"/>
  <c r="J459" i="57"/>
  <c r="H459" i="57" s="1"/>
  <c r="J460" i="57"/>
  <c r="H460" i="57" s="1"/>
  <c r="J464" i="57"/>
  <c r="H464" i="57" s="1"/>
  <c r="G338" i="55" s="1"/>
  <c r="J473" i="57"/>
  <c r="H473" i="57" s="1"/>
  <c r="G657" i="55" s="1"/>
  <c r="J553" i="57"/>
  <c r="H553" i="57" s="1"/>
  <c r="J537" i="57"/>
  <c r="H537" i="57" s="1"/>
  <c r="J522" i="57"/>
  <c r="H522" i="57" s="1"/>
  <c r="G543" i="55" s="1"/>
  <c r="J539" i="57"/>
  <c r="H539" i="57" s="1"/>
  <c r="J527" i="57"/>
  <c r="H527" i="57" s="1"/>
  <c r="J540" i="57"/>
  <c r="H540" i="57" s="1"/>
  <c r="J546" i="57"/>
  <c r="H546" i="57" s="1"/>
  <c r="J531" i="57"/>
  <c r="H531" i="57" s="1"/>
  <c r="G1031" i="55" s="1"/>
  <c r="J528" i="57"/>
  <c r="H528" i="57" s="1"/>
  <c r="G809" i="55" s="1"/>
  <c r="J550" i="57"/>
  <c r="H550" i="57" s="1"/>
  <c r="G1720" i="55" s="1"/>
  <c r="J518" i="57"/>
  <c r="H518" i="57" s="1"/>
  <c r="G366" i="55" s="1"/>
  <c r="J607" i="57"/>
  <c r="H607" i="57" s="1"/>
  <c r="G2003" i="55" s="1"/>
  <c r="J592" i="57"/>
  <c r="H592" i="57" s="1"/>
  <c r="J595" i="57"/>
  <c r="H595" i="57" s="1"/>
  <c r="G1752" i="55" s="1"/>
  <c r="J560" i="57"/>
  <c r="H560" i="57" s="1"/>
  <c r="J583" i="57"/>
  <c r="H583" i="57" s="1"/>
  <c r="J570" i="57"/>
  <c r="H570" i="57" s="1"/>
  <c r="J604" i="57"/>
  <c r="H604" i="57" s="1"/>
  <c r="G1930" i="55" s="1"/>
  <c r="J567" i="57"/>
  <c r="H567" i="57" s="1"/>
  <c r="G213" i="55" s="1"/>
  <c r="J564" i="57"/>
  <c r="H564" i="57" s="1"/>
  <c r="J597" i="57"/>
  <c r="H597" i="57" s="1"/>
  <c r="G1781" i="55" s="1"/>
  <c r="J614" i="57"/>
  <c r="H614" i="57" s="1"/>
  <c r="J620" i="57"/>
  <c r="H620" i="57" s="1"/>
  <c r="J659" i="57"/>
  <c r="H659" i="57" s="1"/>
  <c r="J617" i="57"/>
  <c r="H617" i="57" s="1"/>
  <c r="J624" i="57"/>
  <c r="H624" i="57" s="1"/>
  <c r="J618" i="57"/>
  <c r="H618" i="57" s="1"/>
  <c r="J649" i="57"/>
  <c r="H649" i="57" s="1"/>
  <c r="J619" i="57"/>
  <c r="H619" i="57" s="1"/>
  <c r="J626" i="57"/>
  <c r="H626" i="57" s="1"/>
  <c r="J631" i="57"/>
  <c r="H631" i="57" s="1"/>
  <c r="G813" i="55" s="1"/>
  <c r="J644" i="57"/>
  <c r="H644" i="57" s="1"/>
  <c r="J683" i="57"/>
  <c r="H683" i="57" s="1"/>
  <c r="J666" i="57"/>
  <c r="H666" i="57" s="1"/>
  <c r="J692" i="57"/>
  <c r="H692" i="57" s="1"/>
  <c r="J699" i="57"/>
  <c r="H699" i="57" s="1"/>
  <c r="J697" i="57"/>
  <c r="H697" i="57" s="1"/>
  <c r="J678" i="57"/>
  <c r="H678" i="57" s="1"/>
  <c r="J695" i="57"/>
  <c r="H695" i="57" s="1"/>
  <c r="G1578" i="55" s="1"/>
  <c r="J674" i="57"/>
  <c r="H674" i="57" s="1"/>
  <c r="G546" i="55" s="1"/>
  <c r="J665" i="57"/>
  <c r="H665" i="57" s="1"/>
  <c r="G173" i="55" s="1"/>
  <c r="J701" i="57"/>
  <c r="H701" i="57" s="1"/>
  <c r="J730" i="57"/>
  <c r="H730" i="57" s="1"/>
  <c r="J721" i="57"/>
  <c r="H721" i="57" s="1"/>
  <c r="J723" i="57"/>
  <c r="H723" i="57" s="1"/>
  <c r="J759" i="57"/>
  <c r="H759" i="57" s="1"/>
  <c r="J722" i="57"/>
  <c r="H722" i="57" s="1"/>
  <c r="J744" i="57"/>
  <c r="H744" i="57" s="1"/>
  <c r="J756" i="57"/>
  <c r="H756" i="57" s="1"/>
  <c r="G1777" i="55" s="1"/>
  <c r="J736" i="57"/>
  <c r="H736" i="57" s="1"/>
  <c r="G1036" i="55" s="1"/>
  <c r="J719" i="57"/>
  <c r="H719" i="57" s="1"/>
  <c r="J740" i="57"/>
  <c r="H740" i="57" s="1"/>
  <c r="G1245" i="55" s="1"/>
  <c r="J752" i="57"/>
  <c r="H752" i="57" s="1"/>
  <c r="J726" i="57"/>
  <c r="H726" i="57" s="1"/>
  <c r="G419" i="55" s="1"/>
  <c r="J775" i="57"/>
  <c r="H775" i="57" s="1"/>
  <c r="J797" i="57"/>
  <c r="H797" i="57" s="1"/>
  <c r="J805" i="57"/>
  <c r="H805" i="57" s="1"/>
  <c r="J778" i="57"/>
  <c r="H778" i="57" s="1"/>
  <c r="J777" i="57"/>
  <c r="H777" i="57" s="1"/>
  <c r="G864" i="55" s="1"/>
  <c r="J785" i="57"/>
  <c r="H785" i="57" s="1"/>
  <c r="J765" i="57"/>
  <c r="H765" i="57" s="1"/>
  <c r="J793" i="57"/>
  <c r="H793" i="57" s="1"/>
  <c r="J802" i="57"/>
  <c r="H802" i="57" s="1"/>
  <c r="G1978" i="55" s="1"/>
  <c r="J853" i="57"/>
  <c r="H853" i="57" s="1"/>
  <c r="J840" i="57"/>
  <c r="H840" i="57" s="1"/>
  <c r="J814" i="57"/>
  <c r="H814" i="57" s="1"/>
  <c r="J827" i="57"/>
  <c r="H827" i="57" s="1"/>
  <c r="G784" i="55" s="1"/>
  <c r="J863" i="57"/>
  <c r="H863" i="57" s="1"/>
  <c r="G2124" i="55" s="1"/>
  <c r="J835" i="57"/>
  <c r="H835" i="57" s="1"/>
  <c r="G1065" i="55" s="1"/>
  <c r="J831" i="57"/>
  <c r="H831" i="57" s="1"/>
  <c r="G869" i="55" s="1"/>
  <c r="J815" i="57"/>
  <c r="H815" i="57" s="1"/>
  <c r="G98" i="55" s="1"/>
  <c r="J832" i="57"/>
  <c r="H832" i="57" s="1"/>
  <c r="G894" i="55" s="1"/>
  <c r="J849" i="57"/>
  <c r="H849" i="57" s="1"/>
  <c r="G1638" i="55" s="1"/>
  <c r="J911" i="57"/>
  <c r="H911" i="57" s="1"/>
  <c r="J881" i="57"/>
  <c r="H881" i="57" s="1"/>
  <c r="J884" i="57"/>
  <c r="H884" i="57" s="1"/>
  <c r="J903" i="57"/>
  <c r="H903" i="57" s="1"/>
  <c r="J893" i="57"/>
  <c r="H893" i="57" s="1"/>
  <c r="J882" i="57"/>
  <c r="H882" i="57" s="1"/>
  <c r="J889" i="57"/>
  <c r="H889" i="57" s="1"/>
  <c r="G1018" i="55" s="1"/>
  <c r="J910" i="57"/>
  <c r="H910" i="57" s="1"/>
  <c r="G2180" i="55" s="1"/>
  <c r="J907" i="57"/>
  <c r="H907" i="57" s="1"/>
  <c r="G2075" i="55" s="1"/>
  <c r="J870" i="57"/>
  <c r="H870" i="57" s="1"/>
  <c r="G303" i="55" s="1"/>
  <c r="J950" i="57"/>
  <c r="H950" i="57" s="1"/>
  <c r="J941" i="57"/>
  <c r="H941" i="57" s="1"/>
  <c r="J914" i="57"/>
  <c r="H914" i="57" s="1"/>
  <c r="J920" i="57"/>
  <c r="H920" i="57" s="1"/>
  <c r="J935" i="57"/>
  <c r="H935" i="57" s="1"/>
  <c r="J952" i="57"/>
  <c r="H952" i="57" s="1"/>
  <c r="G1709" i="55" s="1"/>
  <c r="J919" i="57"/>
  <c r="H919" i="57" s="1"/>
  <c r="J921" i="57"/>
  <c r="H921" i="57" s="1"/>
  <c r="J972" i="57"/>
  <c r="H972" i="57" s="1"/>
  <c r="J996" i="57"/>
  <c r="H996" i="57" s="1"/>
  <c r="J976" i="57"/>
  <c r="H976" i="57" s="1"/>
  <c r="J1009" i="57"/>
  <c r="H1009" i="57" s="1"/>
  <c r="J978" i="57"/>
  <c r="H978" i="57" s="1"/>
  <c r="J963" i="57"/>
  <c r="H963" i="57" s="1"/>
  <c r="G206" i="55" s="1"/>
  <c r="J979" i="57"/>
  <c r="H979" i="57" s="1"/>
  <c r="J1005" i="57"/>
  <c r="H1005" i="57" s="1"/>
  <c r="G1913" i="55" s="1"/>
  <c r="J1000" i="57"/>
  <c r="H1000" i="57" s="1"/>
  <c r="J1012" i="57"/>
  <c r="H1012" i="57" s="1"/>
  <c r="J1010" i="57"/>
  <c r="H1010" i="57" s="1"/>
  <c r="J1037" i="57"/>
  <c r="H1037" i="57" s="1"/>
  <c r="J1020" i="57"/>
  <c r="H1020" i="57" s="1"/>
  <c r="J1017" i="57"/>
  <c r="H1017" i="57" s="1"/>
  <c r="J1011" i="57"/>
  <c r="H1011" i="57" s="1"/>
  <c r="J1056" i="57"/>
  <c r="H1056" i="57" s="1"/>
  <c r="J1035" i="57"/>
  <c r="H1035" i="57" s="1"/>
  <c r="G1015" i="55" s="1"/>
  <c r="J1043" i="57"/>
  <c r="H1043" i="57" s="1"/>
  <c r="J1049" i="57"/>
  <c r="H1049" i="57" s="1"/>
  <c r="G1509" i="55" s="1"/>
  <c r="J1062" i="57"/>
  <c r="H1062" i="57" s="1"/>
  <c r="J1101" i="57"/>
  <c r="H1101" i="57" s="1"/>
  <c r="J1084" i="57"/>
  <c r="H1084" i="57" s="1"/>
  <c r="J1074" i="57"/>
  <c r="H1074" i="57" s="1"/>
  <c r="J1097" i="57"/>
  <c r="H1097" i="57" s="1"/>
  <c r="J1106" i="57"/>
  <c r="H1106" i="57" s="1"/>
  <c r="J1100" i="57"/>
  <c r="H1100" i="57" s="1"/>
  <c r="J1068" i="57"/>
  <c r="H1068" i="57" s="1"/>
  <c r="J1087" i="57"/>
  <c r="H1087" i="57" s="1"/>
  <c r="J1078" i="57"/>
  <c r="H1078" i="57" s="1"/>
  <c r="G639" i="55" s="1"/>
  <c r="J1099" i="57"/>
  <c r="H1099" i="57" s="1"/>
  <c r="J1159" i="57"/>
  <c r="H1159" i="57" s="1"/>
  <c r="J1119" i="57"/>
  <c r="H1119" i="57" s="1"/>
  <c r="J1158" i="57"/>
  <c r="H1158" i="57" s="1"/>
  <c r="J1134" i="57"/>
  <c r="H1134" i="57" s="1"/>
  <c r="J1143" i="57"/>
  <c r="H1143" i="57" s="1"/>
  <c r="J1136" i="57"/>
  <c r="H1136" i="57" s="1"/>
  <c r="J1145" i="57"/>
  <c r="H1145" i="57" s="1"/>
  <c r="J1148" i="57"/>
  <c r="H1148" i="57" s="1"/>
  <c r="J1161" i="57"/>
  <c r="H1161" i="57" s="1"/>
  <c r="J1122" i="57"/>
  <c r="H1122" i="57" s="1"/>
  <c r="G309" i="55" s="1"/>
  <c r="J1207" i="57"/>
  <c r="H1207" i="57" s="1"/>
  <c r="J1183" i="57"/>
  <c r="H1183" i="57" s="1"/>
  <c r="G619" i="55" s="1"/>
  <c r="J1184" i="57"/>
  <c r="H1184" i="57" s="1"/>
  <c r="J1176" i="57"/>
  <c r="H1176" i="57" s="1"/>
  <c r="J1173" i="57"/>
  <c r="H1173" i="57" s="1"/>
  <c r="J1175" i="57"/>
  <c r="H1175" i="57" s="1"/>
  <c r="J1205" i="57"/>
  <c r="H1205" i="57" s="1"/>
  <c r="G1375" i="55" s="1"/>
  <c r="J1211" i="57"/>
  <c r="H1211" i="57" s="1"/>
  <c r="G1829" i="55" s="1"/>
  <c r="J1200" i="57"/>
  <c r="H1200" i="57" s="1"/>
  <c r="G1266" i="55" s="1"/>
  <c r="J1253" i="57"/>
  <c r="H1253" i="57" s="1"/>
  <c r="J1234" i="57"/>
  <c r="H1234" i="57" s="1"/>
  <c r="J1255" i="57"/>
  <c r="H1255" i="57" s="1"/>
  <c r="J1220" i="57"/>
  <c r="H1220" i="57" s="1"/>
  <c r="J1251" i="57"/>
  <c r="H1251" i="57" s="1"/>
  <c r="J1240" i="57"/>
  <c r="H1240" i="57" s="1"/>
  <c r="G1255" i="55" s="1"/>
  <c r="J1243" i="57"/>
  <c r="H1243" i="57" s="1"/>
  <c r="J1227" i="57"/>
  <c r="H1227" i="57" s="1"/>
  <c r="J1311" i="57"/>
  <c r="H1311" i="57" s="1"/>
  <c r="J1312" i="57"/>
  <c r="H1312" i="57" s="1"/>
  <c r="J1282" i="57"/>
  <c r="H1282" i="57" s="1"/>
  <c r="J1272" i="57"/>
  <c r="H1272" i="57" s="1"/>
  <c r="J1285" i="57"/>
  <c r="H1285" i="57" s="1"/>
  <c r="J1297" i="57"/>
  <c r="H1297" i="57" s="1"/>
  <c r="G1628" i="55" s="1"/>
  <c r="J1280" i="57"/>
  <c r="H1280" i="57" s="1"/>
  <c r="G887" i="55" s="1"/>
  <c r="J1275" i="57"/>
  <c r="H1275" i="57" s="1"/>
  <c r="G665" i="55" s="1"/>
  <c r="J1281" i="57"/>
  <c r="H1281" i="57" s="1"/>
  <c r="G958" i="55" s="1"/>
  <c r="J1352" i="57"/>
  <c r="H1352" i="57" s="1"/>
  <c r="J1318" i="57"/>
  <c r="H1318" i="57" s="1"/>
  <c r="J1317" i="57"/>
  <c r="H1317" i="57" s="1"/>
  <c r="J1351" i="57"/>
  <c r="H1351" i="57" s="1"/>
  <c r="J1344" i="57"/>
  <c r="H1344" i="57" s="1"/>
  <c r="J1354" i="57"/>
  <c r="H1354" i="57" s="1"/>
  <c r="J1341" i="57"/>
  <c r="H1341" i="57" s="1"/>
  <c r="J1360" i="57"/>
  <c r="H1360" i="57" s="1"/>
  <c r="J1320" i="57"/>
  <c r="H1320" i="57" s="1"/>
  <c r="G362" i="55" s="1"/>
  <c r="J1399" i="57"/>
  <c r="H1399" i="57" s="1"/>
  <c r="J1393" i="57"/>
  <c r="H1393" i="57" s="1"/>
  <c r="J1376" i="57"/>
  <c r="H1376" i="57" s="1"/>
  <c r="J1395" i="57"/>
  <c r="H1395" i="57" s="1"/>
  <c r="J1415" i="57"/>
  <c r="H1415" i="57" s="1"/>
  <c r="J1398" i="57"/>
  <c r="H1398" i="57" s="1"/>
  <c r="J1412" i="57"/>
  <c r="H1412" i="57" s="1"/>
  <c r="G1903" i="55" s="1"/>
  <c r="J1410" i="57"/>
  <c r="H1410" i="57" s="1"/>
  <c r="J1427" i="57"/>
  <c r="H1427" i="57" s="1"/>
  <c r="J1421" i="57"/>
  <c r="H1421" i="57" s="1"/>
  <c r="J1449" i="57"/>
  <c r="H1449" i="57" s="1"/>
  <c r="J1429" i="57"/>
  <c r="H1429" i="57" s="1"/>
  <c r="J1447" i="57"/>
  <c r="H1447" i="57" s="1"/>
  <c r="J1434" i="57"/>
  <c r="H1434" i="57" s="1"/>
  <c r="J1417" i="57"/>
  <c r="H1417" i="57" s="1"/>
  <c r="G25" i="55" s="1"/>
  <c r="J1420" i="57"/>
  <c r="H1420" i="57" s="1"/>
  <c r="J1464" i="57"/>
  <c r="H1464" i="57" s="1"/>
  <c r="J1453" i="57"/>
  <c r="H1453" i="57" s="1"/>
  <c r="G1932" i="55" s="1"/>
  <c r="J1457" i="57"/>
  <c r="H1457" i="57" s="1"/>
  <c r="G2040" i="55" s="1"/>
  <c r="J1481" i="57"/>
  <c r="H1481" i="57" s="1"/>
  <c r="J1504" i="57"/>
  <c r="H1504" i="57" s="1"/>
  <c r="J1497" i="57"/>
  <c r="H1497" i="57" s="1"/>
  <c r="J1479" i="57"/>
  <c r="H1479" i="57" s="1"/>
  <c r="J1469" i="57"/>
  <c r="H1469" i="57" s="1"/>
  <c r="J1484" i="57"/>
  <c r="H1484" i="57" s="1"/>
  <c r="J1467" i="57"/>
  <c r="H1467" i="57" s="1"/>
  <c r="J1471" i="57"/>
  <c r="H1471" i="57" s="1"/>
  <c r="J1490" i="57"/>
  <c r="H1490" i="57" s="1"/>
  <c r="G1064" i="55" s="1"/>
  <c r="J1509" i="57"/>
  <c r="H1509" i="57" s="1"/>
  <c r="G1893" i="55" s="1"/>
  <c r="J1495" i="57"/>
  <c r="H1495" i="57" s="1"/>
  <c r="J1521" i="57"/>
  <c r="H1521" i="57" s="1"/>
  <c r="J1545" i="57"/>
  <c r="H1545" i="57" s="1"/>
  <c r="J1528" i="57"/>
  <c r="H1528" i="57" s="1"/>
  <c r="J1554" i="57"/>
  <c r="H1554" i="57" s="1"/>
  <c r="J1563" i="57"/>
  <c r="H1563" i="57" s="1"/>
  <c r="J1539" i="57"/>
  <c r="H1539" i="57" s="1"/>
  <c r="J1566" i="57"/>
  <c r="H1566" i="57" s="1"/>
  <c r="G2187" i="55" s="1"/>
  <c r="J1536" i="57"/>
  <c r="H1536" i="57" s="1"/>
  <c r="G741" i="55" s="1"/>
  <c r="J1594" i="57"/>
  <c r="H1594" i="57" s="1"/>
  <c r="J1609" i="57"/>
  <c r="H1609" i="57" s="1"/>
  <c r="J1568" i="57"/>
  <c r="H1568" i="57" s="1"/>
  <c r="J1617" i="57"/>
  <c r="H1617" i="57" s="1"/>
  <c r="J1595" i="57"/>
  <c r="H1595" i="57" s="1"/>
  <c r="J1584" i="57"/>
  <c r="H1584" i="57" s="1"/>
  <c r="J1581" i="57"/>
  <c r="H1581" i="57" s="1"/>
  <c r="J1608" i="57"/>
  <c r="H1608" i="57" s="1"/>
  <c r="G1797" i="55" s="1"/>
  <c r="J1618" i="57"/>
  <c r="H1618" i="57" s="1"/>
  <c r="G2193" i="55" s="1"/>
  <c r="J1610" i="57"/>
  <c r="H1610" i="57" s="1"/>
  <c r="J1582" i="57"/>
  <c r="H1582" i="57" s="1"/>
  <c r="G858" i="55" s="1"/>
  <c r="J1588" i="57"/>
  <c r="H1588" i="57" s="1"/>
  <c r="G1037" i="55" l="1"/>
  <c r="G2068" i="55"/>
  <c r="G1626" i="55"/>
  <c r="G118" i="55"/>
  <c r="G204" i="55"/>
  <c r="G1228" i="55"/>
  <c r="G161" i="55"/>
  <c r="G580" i="55"/>
  <c r="G525" i="55"/>
  <c r="G159" i="55"/>
  <c r="G1246" i="55"/>
  <c r="G1497" i="55"/>
  <c r="G422" i="55"/>
  <c r="G785" i="55"/>
  <c r="G1100" i="55"/>
  <c r="G1933" i="55"/>
  <c r="G1683" i="55"/>
  <c r="G1377" i="55"/>
  <c r="G1304" i="55"/>
  <c r="G2061" i="55"/>
  <c r="G1192" i="55"/>
  <c r="G455" i="55"/>
  <c r="G1595" i="55"/>
  <c r="G755" i="55"/>
  <c r="G883" i="55"/>
  <c r="G1475" i="55"/>
  <c r="G228" i="55"/>
  <c r="G517" i="55"/>
  <c r="G211" i="55"/>
  <c r="G1741" i="55"/>
  <c r="G627" i="55"/>
  <c r="G2203" i="55"/>
  <c r="G1771" i="55"/>
  <c r="G8" i="55"/>
  <c r="G1678" i="55"/>
  <c r="G110" i="55"/>
  <c r="G891" i="55"/>
  <c r="G1109" i="55"/>
  <c r="G803" i="55"/>
  <c r="G2162" i="55"/>
  <c r="G915" i="55"/>
  <c r="G644" i="55"/>
  <c r="G1761" i="55"/>
  <c r="G374" i="55"/>
  <c r="G1425" i="55"/>
  <c r="G2119" i="55"/>
  <c r="G205" i="55"/>
  <c r="G1622" i="55"/>
  <c r="G2186" i="55"/>
  <c r="G1307" i="55"/>
  <c r="G2155" i="55"/>
  <c r="G298" i="55"/>
  <c r="G1436" i="55"/>
  <c r="G223" i="55"/>
  <c r="G1805" i="55"/>
  <c r="G819" i="55"/>
  <c r="G960" i="55"/>
  <c r="G2090" i="55"/>
  <c r="G1289" i="55"/>
  <c r="G536" i="55"/>
  <c r="G1603" i="55"/>
  <c r="G1826" i="55"/>
  <c r="G1397" i="55"/>
  <c r="G882" i="55"/>
  <c r="G2109" i="55"/>
  <c r="G2101" i="55"/>
  <c r="G614" i="55"/>
  <c r="G1743" i="55"/>
  <c r="G739" i="55"/>
  <c r="G1724" i="55"/>
  <c r="G1864" i="55"/>
  <c r="G1754" i="55"/>
  <c r="G893" i="55"/>
  <c r="G1681" i="55"/>
  <c r="G13" i="55"/>
  <c r="G899" i="55"/>
  <c r="G488" i="55"/>
  <c r="G1453" i="55"/>
  <c r="G626" i="55"/>
  <c r="G1923" i="55"/>
  <c r="G392" i="55"/>
  <c r="G459" i="55"/>
  <c r="G2152" i="55"/>
  <c r="G647" i="55"/>
  <c r="G493" i="55"/>
  <c r="G1478" i="55"/>
  <c r="G1210" i="55"/>
  <c r="G616" i="55"/>
  <c r="G966" i="55"/>
  <c r="G1059" i="55"/>
  <c r="G2002" i="55"/>
  <c r="G2170" i="55"/>
  <c r="G1295" i="55"/>
  <c r="G599" i="55"/>
  <c r="G358" i="55"/>
  <c r="G1429" i="55"/>
  <c r="G1782" i="55"/>
  <c r="G1481" i="55"/>
  <c r="G837" i="55"/>
  <c r="G2004" i="55"/>
  <c r="G1048" i="55"/>
  <c r="G1555" i="55"/>
  <c r="G44" i="55"/>
  <c r="G763" i="55"/>
  <c r="G1535" i="55"/>
  <c r="G1285" i="55"/>
  <c r="G933" i="55"/>
  <c r="G1466" i="55"/>
  <c r="G1322" i="55"/>
  <c r="G360" i="55"/>
  <c r="G1486" i="55"/>
  <c r="G1788" i="55"/>
  <c r="G311" i="55"/>
  <c r="G2025" i="55"/>
  <c r="G1325" i="55"/>
  <c r="G1966" i="55"/>
  <c r="G262" i="55"/>
  <c r="G1464" i="55"/>
  <c r="G373" i="55"/>
  <c r="G1654" i="55"/>
  <c r="G1483" i="55"/>
  <c r="G208" i="55"/>
  <c r="G562" i="55"/>
  <c r="G1013" i="55"/>
  <c r="G913" i="55"/>
  <c r="G1744" i="55"/>
  <c r="G1641" i="55"/>
  <c r="G1069" i="55"/>
  <c r="G504" i="55"/>
  <c r="G1116" i="55"/>
  <c r="G1649" i="55"/>
  <c r="G107" i="55"/>
  <c r="G1204" i="55"/>
  <c r="G447" i="55"/>
  <c r="G728" i="55"/>
  <c r="G816" i="55"/>
  <c r="G357" i="55"/>
  <c r="G1477" i="55"/>
  <c r="G2168" i="55"/>
  <c r="G1490" i="55"/>
  <c r="G1630" i="55"/>
  <c r="G531" i="55"/>
  <c r="G48" i="55"/>
  <c r="G474" i="55"/>
  <c r="G725" i="55"/>
  <c r="G2174" i="55"/>
  <c r="G690" i="55"/>
  <c r="G1432" i="55"/>
  <c r="G203" i="55"/>
  <c r="G989" i="55"/>
  <c r="G1922" i="55"/>
  <c r="G464" i="55"/>
  <c r="G897" i="55"/>
  <c r="G936" i="55"/>
  <c r="G102" i="55"/>
  <c r="G1058" i="55"/>
  <c r="G2128" i="55"/>
  <c r="G325" i="55"/>
  <c r="G727" i="55"/>
  <c r="G814" i="55"/>
  <c r="G402" i="55"/>
  <c r="G423" i="55"/>
  <c r="G9" i="55"/>
  <c r="G1529" i="55"/>
  <c r="G1093" i="55"/>
  <c r="G411" i="55"/>
  <c r="G276" i="55"/>
  <c r="G1297" i="55"/>
  <c r="G1362" i="55"/>
  <c r="G45" i="55"/>
  <c r="G1091" i="55"/>
  <c r="G923" i="55"/>
  <c r="G1260" i="55"/>
  <c r="G817" i="55"/>
  <c r="G77" i="55"/>
  <c r="G834" i="55"/>
  <c r="G1195" i="55"/>
  <c r="G999" i="55"/>
  <c r="G2189" i="55"/>
  <c r="G1952" i="55"/>
  <c r="G761" i="55"/>
  <c r="G381" i="55"/>
  <c r="G2150" i="55"/>
  <c r="G1882" i="55"/>
  <c r="G1060" i="55"/>
  <c r="G827" i="55"/>
  <c r="G510" i="55"/>
  <c r="G1407" i="55"/>
  <c r="G1021" i="55"/>
  <c r="G1148" i="55"/>
  <c r="G1025" i="55"/>
  <c r="G286" i="55"/>
  <c r="G822" i="55"/>
  <c r="G1106" i="55"/>
  <c r="G1544" i="55"/>
  <c r="G786" i="55"/>
  <c r="G1393" i="55"/>
  <c r="G990" i="55"/>
  <c r="G356" i="55"/>
  <c r="G215" i="55"/>
  <c r="G945" i="55"/>
  <c r="G132" i="55"/>
  <c r="G1902" i="55"/>
  <c r="G787" i="55"/>
  <c r="G1152" i="55"/>
  <c r="G1319" i="55"/>
  <c r="G577" i="55"/>
  <c r="G556" i="55"/>
  <c r="G444" i="55"/>
  <c r="G2039" i="55"/>
  <c r="G1499" i="55"/>
  <c r="G35" i="55"/>
  <c r="G1695" i="55"/>
  <c r="G594" i="55"/>
  <c r="G1044" i="55"/>
  <c r="G273" i="55"/>
  <c r="G1860" i="55"/>
  <c r="G1670" i="55"/>
  <c r="G417" i="55"/>
  <c r="G1642" i="55"/>
  <c r="G981" i="55"/>
  <c r="G399" i="55"/>
  <c r="G1079" i="55"/>
  <c r="G1107" i="55"/>
  <c r="G782" i="55"/>
  <c r="G332" i="55"/>
  <c r="G1461" i="55"/>
  <c r="G957" i="55"/>
  <c r="G2179" i="55"/>
  <c r="G959" i="55"/>
  <c r="G1326" i="55"/>
  <c r="G1072" i="55"/>
  <c r="G1043" i="55"/>
  <c r="G1833" i="55"/>
  <c r="G757" i="55"/>
  <c r="G1872" i="55"/>
  <c r="G1877" i="55"/>
  <c r="G2013" i="55"/>
  <c r="G735" i="55"/>
  <c r="G1854" i="55"/>
  <c r="G1558" i="55"/>
  <c r="G1635" i="55"/>
  <c r="G1136" i="55"/>
  <c r="G1162" i="55"/>
  <c r="G30" i="55"/>
  <c r="G1792" i="55"/>
  <c r="G1168" i="55"/>
  <c r="G870" i="55"/>
  <c r="G1385" i="55"/>
  <c r="G540" i="55"/>
  <c r="G1655" i="55"/>
  <c r="G1974" i="55"/>
  <c r="G1982" i="55"/>
  <c r="G184" i="55"/>
  <c r="G560" i="55"/>
  <c r="G2207" i="55"/>
  <c r="G1123" i="55"/>
  <c r="G1532" i="55"/>
  <c r="G1742" i="55"/>
  <c r="G523" i="55"/>
  <c r="G1003" i="55"/>
  <c r="G1940" i="55"/>
  <c r="G1130" i="55"/>
  <c r="G925" i="55"/>
  <c r="G1286" i="55"/>
  <c r="G239" i="55"/>
  <c r="G1216" i="55"/>
  <c r="G180" i="55"/>
  <c r="G1451" i="55"/>
  <c r="G81" i="55"/>
  <c r="G1763" i="55"/>
  <c r="G46" i="55"/>
  <c r="G445" i="55"/>
  <c r="G1721" i="55"/>
  <c r="G611" i="55"/>
  <c r="G1851" i="55"/>
  <c r="G1648" i="55"/>
  <c r="G1667" i="55"/>
  <c r="G1414" i="55"/>
  <c r="G658" i="55"/>
  <c r="G436" i="55"/>
  <c r="G1101" i="55"/>
  <c r="G928" i="55"/>
  <c r="G285" i="55"/>
  <c r="G1640" i="55"/>
  <c r="G1847" i="55"/>
  <c r="G691" i="55"/>
  <c r="G1815" i="55"/>
  <c r="G1799" i="55"/>
  <c r="G1135" i="55"/>
  <c r="G219" i="55"/>
  <c r="G141" i="55"/>
  <c r="G1824" i="55"/>
  <c r="G1708" i="55"/>
  <c r="G2078" i="55"/>
  <c r="G1083" i="55"/>
  <c r="G630" i="55"/>
  <c r="G300" i="55"/>
  <c r="G4" i="55"/>
  <c r="G749" i="55"/>
  <c r="G20" i="55"/>
  <c r="G1166" i="55"/>
  <c r="G1599" i="55"/>
  <c r="G2079" i="55"/>
  <c r="G903" i="55"/>
  <c r="G669" i="55"/>
  <c r="G72" i="55"/>
  <c r="G1343" i="55"/>
  <c r="G59" i="55"/>
  <c r="G682" i="55"/>
  <c r="G210" i="55"/>
  <c r="G1179" i="55"/>
  <c r="G714" i="55"/>
  <c r="G1671" i="55"/>
  <c r="G1160" i="55"/>
  <c r="G974" i="55"/>
  <c r="G2205" i="55"/>
  <c r="G1145" i="55"/>
  <c r="G1396" i="55"/>
  <c r="G2127" i="55"/>
  <c r="G612" i="55"/>
  <c r="G996" i="55"/>
  <c r="G1119" i="55"/>
  <c r="G2132" i="55"/>
  <c r="G1206" i="55"/>
  <c r="G372" i="55"/>
  <c r="G1905" i="55"/>
  <c r="G1523" i="55"/>
  <c r="G50" i="55"/>
  <c r="G326" i="55"/>
  <c r="G1636" i="55"/>
  <c r="G32" i="55"/>
  <c r="G1421" i="55"/>
  <c r="G1301" i="55"/>
  <c r="G842" i="55"/>
  <c r="G516" i="55"/>
  <c r="G1900" i="55"/>
  <c r="G1653" i="55"/>
  <c r="G1830" i="55"/>
  <c r="G2046" i="55"/>
  <c r="G1185" i="55"/>
  <c r="G60" i="55"/>
  <c r="G104" i="55"/>
  <c r="G1282" i="55"/>
  <c r="G1448" i="55"/>
  <c r="G221" i="55"/>
  <c r="G2156" i="55"/>
  <c r="G1087" i="55"/>
  <c r="G726" i="55"/>
  <c r="G871" i="55"/>
  <c r="G872" i="55"/>
  <c r="G354" i="55"/>
  <c r="G1357" i="55"/>
  <c r="G1519" i="55"/>
  <c r="G1620" i="55"/>
  <c r="G904" i="55"/>
  <c r="G304" i="55"/>
  <c r="G1459" i="55"/>
  <c r="G828" i="55"/>
  <c r="G1224" i="55"/>
  <c r="G1834" i="55"/>
  <c r="G2081" i="55"/>
  <c r="G684" i="55"/>
  <c r="G1273" i="55"/>
  <c r="G1564" i="55"/>
  <c r="G1859" i="55"/>
  <c r="G2094" i="55"/>
  <c r="G1232" i="55"/>
  <c r="G1540" i="55"/>
  <c r="G1225" i="55"/>
  <c r="G1749" i="55"/>
  <c r="G194" i="55"/>
  <c r="G1740" i="55"/>
  <c r="G1991" i="55"/>
  <c r="G951" i="55"/>
  <c r="G812" i="55"/>
  <c r="G645" i="55"/>
  <c r="G1084" i="55"/>
  <c r="G671" i="55"/>
  <c r="G1157" i="55"/>
  <c r="G637" i="55"/>
  <c r="G1016" i="55"/>
  <c r="G1415" i="55"/>
  <c r="G1455" i="55"/>
  <c r="G56" i="55"/>
  <c r="G2195" i="55"/>
  <c r="G866" i="55"/>
  <c r="G592" i="55"/>
  <c r="G1707" i="55"/>
  <c r="G1465" i="55"/>
  <c r="G2114" i="55"/>
  <c r="G950" i="55"/>
  <c r="G1908" i="55"/>
  <c r="G2018" i="55"/>
  <c r="G345" i="55"/>
  <c r="G567" i="55"/>
  <c r="G1971" i="55"/>
  <c r="G1242" i="55"/>
  <c r="G1485" i="55"/>
  <c r="G1647" i="55"/>
  <c r="G2177" i="55"/>
  <c r="G1175" i="55"/>
  <c r="G1989" i="55"/>
  <c r="G2091" i="55"/>
  <c r="G1350" i="55"/>
  <c r="G1500" i="55"/>
  <c r="G943" i="55"/>
  <c r="G1187" i="55"/>
  <c r="G1299" i="55"/>
  <c r="G1277" i="55"/>
  <c r="G1188" i="55"/>
  <c r="G1895" i="55"/>
  <c r="G405" i="55"/>
  <c r="G941" i="55"/>
  <c r="G1218" i="55"/>
  <c r="G1405" i="55"/>
  <c r="G766" i="55"/>
  <c r="G1346" i="55"/>
  <c r="G692" i="55"/>
  <c r="G197" i="55"/>
  <c r="G94" i="55"/>
  <c r="G106" i="55"/>
  <c r="G550" i="55"/>
  <c r="G636" i="55"/>
  <c r="G240" i="55"/>
  <c r="G598" i="55"/>
  <c r="G2054" i="55"/>
  <c r="G2044" i="55"/>
  <c r="G1810" i="55"/>
  <c r="G830" i="55"/>
  <c r="G1449" i="55"/>
  <c r="G1268" i="55"/>
  <c r="G146" i="55"/>
  <c r="G1520" i="55"/>
  <c r="G1270" i="55"/>
  <c r="G1651" i="55"/>
  <c r="G292" i="55"/>
  <c r="G1699" i="55"/>
  <c r="G409" i="55"/>
  <c r="G1668" i="55"/>
  <c r="G410" i="55"/>
  <c r="G1692" i="55"/>
  <c r="G804" i="55"/>
  <c r="G22" i="55"/>
  <c r="G453" i="55"/>
  <c r="G38" i="55"/>
  <c r="G143" i="55"/>
  <c r="G638" i="55"/>
  <c r="G1811" i="55"/>
  <c r="G1986" i="55"/>
  <c r="G1663" i="55"/>
  <c r="G1052" i="55"/>
  <c r="G92" i="55"/>
  <c r="G1619" i="55"/>
  <c r="G1439" i="55"/>
  <c r="G2057" i="55"/>
  <c r="G1798" i="55"/>
  <c r="G1395" i="55"/>
  <c r="G1687" i="55"/>
  <c r="G508" i="55"/>
  <c r="G1144" i="55"/>
  <c r="G771" i="55"/>
  <c r="G1073" i="55"/>
  <c r="G1563" i="55"/>
  <c r="G1560" i="55"/>
  <c r="G615" i="55"/>
  <c r="G2001" i="55"/>
  <c r="G856" i="55"/>
  <c r="G991" i="55"/>
  <c r="G1024" i="55"/>
  <c r="G1584" i="55"/>
  <c r="G1690" i="55"/>
  <c r="G1557" i="55"/>
  <c r="G1306" i="55"/>
  <c r="G713" i="55"/>
  <c r="G1296" i="55"/>
  <c r="G1865" i="55"/>
  <c r="G1831" i="55"/>
  <c r="G1096" i="55"/>
  <c r="G398" i="55"/>
  <c r="G1731" i="55"/>
  <c r="G1832" i="55"/>
  <c r="G1063" i="55"/>
  <c r="G982" i="55"/>
  <c r="G1577" i="55"/>
  <c r="G289" i="55"/>
  <c r="G147" i="55"/>
  <c r="G747" i="55"/>
  <c r="G1745" i="55"/>
  <c r="G1163" i="55"/>
  <c r="G1313" i="55"/>
  <c r="G86" i="55"/>
  <c r="G88" i="55"/>
  <c r="G2200" i="55"/>
  <c r="G1419" i="55"/>
  <c r="G1959" i="55"/>
  <c r="G1924" i="55"/>
  <c r="G369" i="55"/>
  <c r="G1022" i="55"/>
  <c r="G2029" i="55"/>
  <c r="G2104" i="55"/>
  <c r="G1131" i="55"/>
  <c r="G1038" i="55"/>
  <c r="G114" i="55"/>
  <c r="G1929" i="55"/>
  <c r="G1237" i="55"/>
  <c r="G1035" i="55"/>
  <c r="G678" i="55"/>
  <c r="G2141" i="55"/>
  <c r="G770" i="55"/>
  <c r="G255" i="55"/>
  <c r="G1412" i="55"/>
  <c r="G896" i="55"/>
  <c r="G1280" i="55"/>
  <c r="G1892" i="55"/>
  <c r="G1220" i="55"/>
  <c r="G1494" i="55"/>
  <c r="G788" i="55"/>
  <c r="G1914" i="55"/>
  <c r="G2056" i="55"/>
  <c r="G618" i="55"/>
  <c r="G1552" i="55"/>
  <c r="G1556" i="55"/>
  <c r="G216" i="55"/>
  <c r="G437" i="55"/>
  <c r="G1517" i="55"/>
  <c r="G541" i="55"/>
  <c r="G1190" i="55"/>
  <c r="G823" i="55"/>
  <c r="G2008" i="55"/>
  <c r="G656" i="55"/>
  <c r="G880" i="55"/>
  <c r="G1703" i="55"/>
  <c r="G557" i="55"/>
  <c r="G1501" i="55"/>
  <c r="G564" i="55"/>
  <c r="G610" i="55"/>
  <c r="G1992" i="55"/>
  <c r="G1012" i="55"/>
  <c r="G1488" i="55"/>
  <c r="G955" i="55"/>
  <c r="G2031" i="55"/>
  <c r="G14" i="55"/>
  <c r="G1659" i="55"/>
  <c r="G548" i="55"/>
  <c r="G1376" i="55"/>
  <c r="G156" i="55"/>
  <c r="G232" i="55"/>
  <c r="G1822" i="55"/>
  <c r="G2021" i="55"/>
  <c r="G1368" i="55"/>
  <c r="G1818" i="55"/>
  <c r="G1615" i="55"/>
  <c r="G495" i="55"/>
  <c r="G1086" i="55"/>
  <c r="G90" i="55"/>
  <c r="G1186" i="55"/>
  <c r="G2006" i="55"/>
  <c r="G961" i="55"/>
  <c r="G1573" i="55"/>
  <c r="G2065" i="55"/>
  <c r="G1359" i="55"/>
  <c r="G1370" i="55"/>
  <c r="G1010" i="55"/>
  <c r="G1392" i="55"/>
  <c r="G1041" i="55"/>
  <c r="G683" i="55"/>
  <c r="G1550" i="55"/>
  <c r="G1729" i="55"/>
  <c r="G1883" i="55"/>
  <c r="G1730" i="55"/>
  <c r="G629" i="55"/>
  <c r="G1650" i="55"/>
  <c r="G859" i="55"/>
  <c r="G1262" i="55"/>
  <c r="G377" i="55"/>
  <c r="G1728" i="55"/>
  <c r="G1601" i="55"/>
  <c r="G93" i="55"/>
  <c r="G1281" i="55"/>
  <c r="G730" i="55"/>
  <c r="G2214" i="55"/>
  <c r="G621" i="55"/>
  <c r="G711" i="55"/>
  <c r="G1984" i="55"/>
  <c r="G413" i="55"/>
  <c r="G115" i="55"/>
  <c r="G1159" i="55"/>
  <c r="G1719" i="55"/>
  <c r="G732" i="55"/>
  <c r="G1508" i="55"/>
  <c r="G1191" i="55"/>
  <c r="G1239" i="55"/>
  <c r="G236" i="55"/>
  <c r="G1956" i="55"/>
  <c r="G2036" i="55"/>
  <c r="G1105" i="55"/>
  <c r="G472" i="55"/>
  <c r="G902" i="55"/>
  <c r="G1416" i="55"/>
  <c r="G920" i="55"/>
  <c r="G1964" i="55"/>
  <c r="G2093" i="55"/>
  <c r="G832" i="55"/>
  <c r="G202" i="55"/>
  <c r="G2145" i="55"/>
  <c r="G462" i="55"/>
  <c r="G993" i="55"/>
  <c r="G1002" i="55"/>
  <c r="G1341" i="55"/>
  <c r="G1825" i="55"/>
  <c r="G934" i="55"/>
  <c r="G1794" i="55"/>
  <c r="G1337" i="55"/>
  <c r="G623" i="55"/>
  <c r="G1786" i="55"/>
  <c r="G1335" i="55"/>
  <c r="G588" i="55"/>
  <c r="G1114" i="55"/>
  <c r="G1293" i="55"/>
  <c r="G1765" i="55"/>
  <c r="G595" i="55"/>
  <c r="G997" i="55"/>
  <c r="G949" i="55"/>
  <c r="G539" i="55"/>
  <c r="G906" i="55"/>
  <c r="G1747" i="55"/>
  <c r="G1530" i="55"/>
  <c r="G1183" i="55"/>
  <c r="G1158" i="55"/>
  <c r="G2123" i="55"/>
  <c r="G113" i="55"/>
  <c r="G584" i="55"/>
  <c r="G2032" i="55"/>
  <c r="G1298" i="55"/>
  <c r="G572" i="55"/>
  <c r="G1739" i="55"/>
  <c r="G1202" i="55"/>
  <c r="G1288" i="55"/>
  <c r="G55" i="55"/>
  <c r="G1340" i="55"/>
  <c r="G743" i="55"/>
  <c r="G2070" i="55"/>
  <c r="G1033" i="55"/>
  <c r="G1484" i="55"/>
  <c r="G1727" i="55"/>
  <c r="G506" i="55"/>
  <c r="G148" i="55"/>
  <c r="G124" i="55"/>
  <c r="G1770" i="55"/>
  <c r="G1867" i="55"/>
  <c r="G1226" i="55"/>
  <c r="G1423" i="55"/>
  <c r="G2125" i="55"/>
  <c r="G2100" i="55"/>
  <c r="G978" i="55"/>
  <c r="G632" i="55"/>
  <c r="G733" i="55"/>
  <c r="G2026" i="55"/>
  <c r="G1103" i="55"/>
  <c r="G378" i="55"/>
  <c r="G1434" i="55"/>
  <c r="G1565" i="55"/>
  <c r="G1472" i="55"/>
  <c r="G704" i="55"/>
  <c r="G1241" i="55"/>
  <c r="G299" i="55"/>
  <c r="G836" i="55"/>
  <c r="G609" i="55"/>
  <c r="G1028" i="55"/>
  <c r="G1124" i="55"/>
  <c r="G281" i="55"/>
  <c r="G2197" i="55"/>
  <c r="G5" i="55"/>
  <c r="G1366" i="55"/>
  <c r="G2144" i="55"/>
  <c r="G1968" i="55"/>
  <c r="G169" i="55"/>
  <c r="G596" i="55"/>
  <c r="G2142" i="55"/>
  <c r="G489" i="55"/>
  <c r="G1572" i="55"/>
  <c r="G484" i="55"/>
  <c r="G415" i="55"/>
  <c r="G575" i="55"/>
  <c r="G719" i="55"/>
  <c r="G350" i="55"/>
  <c r="G80" i="55"/>
  <c r="G322" i="55"/>
  <c r="G764" i="55"/>
  <c r="G1828" i="55"/>
  <c r="G1404" i="55"/>
  <c r="G1000" i="55"/>
  <c r="G602" i="55"/>
  <c r="G2154" i="55"/>
  <c r="G1360" i="55"/>
  <c r="G1272" i="55"/>
  <c r="G1587" i="55"/>
  <c r="G2095" i="55"/>
  <c r="G336" i="55"/>
  <c r="G2106" i="55"/>
  <c r="G2110" i="55"/>
  <c r="G558" i="55"/>
  <c r="G1178" i="55"/>
  <c r="G2005" i="55"/>
  <c r="G1838" i="55"/>
  <c r="G122" i="55"/>
  <c r="G2085" i="55"/>
  <c r="G349" i="55"/>
  <c r="G1257" i="55"/>
  <c r="G847" i="55"/>
  <c r="G1575" i="55"/>
  <c r="G1417" i="55"/>
  <c r="G2161" i="55"/>
  <c r="G1848" i="55"/>
  <c r="G1309" i="55"/>
  <c r="G224" i="55"/>
  <c r="G1941" i="55"/>
  <c r="G375" i="55"/>
  <c r="G697" i="55"/>
  <c r="G341" i="55"/>
  <c r="G722" i="55"/>
  <c r="G1526" i="55"/>
  <c r="G371" i="55"/>
  <c r="G1593" i="55"/>
  <c r="G939" i="55"/>
  <c r="G1121" i="55"/>
  <c r="G1679" i="55"/>
  <c r="G1390" i="55"/>
  <c r="G253" i="55"/>
  <c r="G675" i="55"/>
  <c r="G1189" i="55"/>
  <c r="G1294" i="55"/>
  <c r="G2115" i="55"/>
  <c r="G1045" i="55"/>
  <c r="G1097" i="55"/>
  <c r="G679" i="55"/>
  <c r="G1521" i="55"/>
  <c r="G1633" i="55"/>
  <c r="G634" i="55"/>
  <c r="G1424" i="55"/>
  <c r="G1447" i="55"/>
  <c r="G855" i="55"/>
  <c r="G568" i="55"/>
  <c r="G1856" i="55"/>
  <c r="G58" i="55"/>
  <c r="G95" i="55"/>
  <c r="G149" i="55"/>
  <c r="G667" i="55"/>
  <c r="G1089" i="55"/>
  <c r="G1379" i="55"/>
  <c r="G998" i="55"/>
  <c r="G1617" i="55"/>
  <c r="G10" i="55"/>
  <c r="G1951" i="55"/>
  <c r="G931" i="55"/>
  <c r="G1639" i="55"/>
  <c r="G1316" i="55"/>
  <c r="G408" i="55"/>
  <c r="G407" i="55"/>
  <c r="G703" i="55"/>
  <c r="G867" i="55"/>
  <c r="G1140" i="55"/>
  <c r="G1126" i="55"/>
  <c r="G1212" i="55"/>
  <c r="G1219" i="55"/>
  <c r="G450" i="55"/>
  <c r="G1583" i="55"/>
  <c r="G1631" i="55"/>
  <c r="G937" i="55"/>
  <c r="G1265" i="55"/>
  <c r="G565" i="55"/>
  <c r="G1886" i="55"/>
  <c r="G1566" i="55"/>
  <c r="G810" i="55"/>
  <c r="G1536" i="55"/>
  <c r="G287" i="55"/>
  <c r="G1676" i="55"/>
  <c r="G1816" i="55"/>
  <c r="G1467" i="55"/>
  <c r="G549" i="55"/>
  <c r="G296" i="55"/>
  <c r="G1594" i="55"/>
  <c r="G76" i="55"/>
  <c r="G66" i="55"/>
  <c r="G1722" i="55"/>
  <c r="G1751" i="55"/>
  <c r="G225" i="55"/>
  <c r="G1768" i="55"/>
  <c r="G663" i="55"/>
  <c r="G613" i="55"/>
  <c r="G1426" i="55"/>
  <c r="G1621" i="55"/>
  <c r="G1987" i="55"/>
  <c r="G1440" i="55"/>
  <c r="G2183" i="55"/>
  <c r="G1108" i="55"/>
  <c r="G1580" i="55"/>
  <c r="G254" i="55"/>
  <c r="G1527" i="55"/>
  <c r="G1380" i="55"/>
  <c r="G1691" i="55"/>
  <c r="G52" i="55"/>
  <c r="G478" i="55"/>
  <c r="G938" i="55"/>
  <c r="G389" i="55"/>
  <c r="G1999" i="55"/>
  <c r="G467" i="55"/>
  <c r="G919" i="55"/>
  <c r="G2086" i="55"/>
  <c r="G801" i="55"/>
  <c r="G1784" i="55"/>
  <c r="G844" i="55"/>
  <c r="G483" i="55"/>
  <c r="G967" i="55"/>
  <c r="G1102" i="55"/>
  <c r="G1023" i="55"/>
  <c r="G1034" i="55"/>
  <c r="G1129" i="55"/>
  <c r="G2007" i="55"/>
  <c r="G633" i="55"/>
  <c r="G179" i="55"/>
  <c r="G1993" i="55"/>
  <c r="G505" i="55"/>
  <c r="G1947" i="55"/>
  <c r="G1604" i="55"/>
  <c r="G854" i="55"/>
  <c r="G1983" i="55"/>
  <c r="G1562" i="55"/>
  <c r="G1284" i="55"/>
  <c r="G748" i="55"/>
  <c r="G128" i="55"/>
  <c r="G2064" i="55"/>
  <c r="G2137" i="55"/>
  <c r="G2210" i="55"/>
  <c r="G850" i="55"/>
  <c r="G1446" i="55"/>
  <c r="G1283" i="55"/>
  <c r="G1291" i="55"/>
  <c r="G1468" i="55"/>
  <c r="G1637" i="55"/>
  <c r="G1137" i="55"/>
  <c r="G2015" i="55"/>
  <c r="G1110" i="55"/>
  <c r="G272" i="55"/>
  <c r="G1988" i="55"/>
  <c r="G924" i="55"/>
  <c r="G946" i="55"/>
  <c r="G673" i="55"/>
  <c r="G744" i="55"/>
  <c r="G1355" i="55"/>
  <c r="G1305" i="55"/>
  <c r="G1843" i="55"/>
  <c r="G559" i="55"/>
  <c r="G101" i="55"/>
  <c r="G320" i="55"/>
  <c r="G2185" i="55"/>
  <c r="G47" i="55"/>
  <c r="G900" i="55"/>
  <c r="G1842" i="55"/>
  <c r="G229" i="55"/>
  <c r="G604" i="55"/>
  <c r="G1227" i="55"/>
  <c r="G1870" i="55"/>
  <c r="G831" i="55"/>
  <c r="G67" i="55"/>
  <c r="G139" i="55"/>
  <c r="G1852" i="55"/>
  <c r="G1147" i="55"/>
  <c r="G242" i="55"/>
  <c r="G984" i="55"/>
  <c r="G15" i="55"/>
  <c r="G1211" i="55"/>
  <c r="G290" i="55"/>
  <c r="G1495" i="55"/>
  <c r="G486" i="55"/>
  <c r="G1809" i="55"/>
  <c r="G482" i="55"/>
  <c r="G1462" i="55"/>
  <c r="G590" i="55"/>
  <c r="G1646" i="55"/>
  <c r="G1373" i="55"/>
  <c r="G824" i="55"/>
  <c r="G715" i="55"/>
  <c r="G295" i="55"/>
  <c r="G898" i="55"/>
  <c r="G2043" i="55"/>
  <c r="G561" i="55"/>
  <c r="G1592" i="55"/>
  <c r="G29" i="55"/>
  <c r="G628" i="55"/>
  <c r="G1766" i="55"/>
  <c r="G1885" i="55"/>
  <c r="G654" i="55"/>
  <c r="G554" i="55"/>
  <c r="G1496" i="55"/>
  <c r="G563" i="55"/>
  <c r="G401" i="55"/>
  <c r="G1418" i="55"/>
  <c r="G109" i="55"/>
  <c r="G2175" i="55"/>
  <c r="G1480" i="55"/>
  <c r="G1613" i="55"/>
  <c r="G593" i="55"/>
  <c r="G607" i="55"/>
  <c r="G1547" i="55"/>
  <c r="G1596" i="55"/>
  <c r="G922" i="55"/>
  <c r="G426" i="55"/>
  <c r="G1725" i="55"/>
  <c r="G71" i="55"/>
  <c r="G890" i="55"/>
  <c r="G68" i="55"/>
  <c r="G275" i="55"/>
  <c r="G1139" i="55"/>
  <c r="G1934" i="55"/>
  <c r="G126" i="55"/>
  <c r="G282" i="55"/>
  <c r="G2158" i="55"/>
  <c r="G1344" i="55"/>
  <c r="G1995" i="55"/>
  <c r="G1177" i="55"/>
  <c r="G881" i="55"/>
  <c r="G265" i="55"/>
  <c r="G681" i="55"/>
  <c r="G586" i="55"/>
  <c r="G574" i="55"/>
  <c r="G2010" i="55"/>
  <c r="G1800" i="55"/>
  <c r="G1807" i="55"/>
  <c r="G466" i="55"/>
  <c r="G100" i="55"/>
  <c r="G2190" i="55"/>
  <c r="G1092" i="55"/>
  <c r="G740" i="55"/>
  <c r="G1926" i="55"/>
  <c r="G2102" i="55"/>
  <c r="G1614" i="55"/>
  <c r="G386" i="55"/>
  <c r="G1835" i="55"/>
  <c r="G2050" i="55"/>
  <c r="G1773" i="55"/>
  <c r="G695" i="55"/>
  <c r="G2198" i="55"/>
  <c r="G1682" i="55"/>
  <c r="G158" i="55"/>
  <c r="G1300" i="55"/>
  <c r="G1254" i="55"/>
  <c r="G1082" i="55"/>
  <c r="G777" i="55"/>
  <c r="G1247" i="55"/>
  <c r="G569" i="55"/>
  <c r="G983" i="55"/>
  <c r="G319" i="55"/>
  <c r="G1310" i="55"/>
  <c r="G480" i="55"/>
  <c r="G860" i="55"/>
  <c r="G36" i="55"/>
  <c r="G1053" i="55"/>
  <c r="G1384" i="55"/>
  <c r="G293" i="55"/>
  <c r="G17" i="55"/>
  <c r="G617" i="55"/>
  <c r="G1032" i="55"/>
  <c r="G1850" i="55"/>
  <c r="G1795" i="55"/>
  <c r="G911" i="55"/>
  <c r="G475" i="55"/>
  <c r="G1111" i="55"/>
  <c r="G1616" i="55"/>
  <c r="G274" i="55"/>
  <c r="G1020" i="55"/>
  <c r="G166" i="55"/>
  <c r="G947" i="55"/>
  <c r="G1353" i="55"/>
  <c r="G1504" i="55"/>
  <c r="G1076" i="55"/>
  <c r="G1907" i="55"/>
  <c r="G863" i="55"/>
  <c r="G745" i="55"/>
  <c r="G1339" i="55"/>
  <c r="G1917" i="55"/>
  <c r="G243" i="55"/>
  <c r="G1726" i="55"/>
  <c r="G515" i="55"/>
  <c r="G1697" i="55"/>
  <c r="G1066" i="55"/>
  <c r="G1779" i="55"/>
  <c r="G440" i="55"/>
  <c r="G1406" i="55"/>
  <c r="G1381" i="55"/>
  <c r="G843" i="55"/>
  <c r="G394" i="55"/>
  <c r="G1235" i="55"/>
  <c r="G2058" i="55"/>
  <c r="G1056" i="55"/>
  <c r="G330" i="55"/>
  <c r="G435" i="55"/>
  <c r="G1862" i="55"/>
  <c r="G1733" i="55"/>
  <c r="G591" i="55"/>
  <c r="G318" i="55"/>
  <c r="G1330" i="55"/>
  <c r="G256" i="55"/>
  <c r="G1197" i="55"/>
  <c r="G1398" i="55"/>
  <c r="G873" i="55"/>
  <c r="G537" i="55"/>
  <c r="G944" i="55"/>
  <c r="G2066" i="55"/>
  <c r="G1476" i="55"/>
  <c r="G838" i="55"/>
  <c r="G97" i="55"/>
  <c r="G1054" i="55"/>
  <c r="G1960" i="55"/>
  <c r="G2176" i="55"/>
  <c r="G2042" i="55"/>
  <c r="G2038" i="55"/>
  <c r="G1704" i="55"/>
  <c r="G1896" i="55"/>
  <c r="G1718" i="55"/>
  <c r="G1961" i="55"/>
  <c r="G578" i="55"/>
  <c r="G502" i="55"/>
  <c r="G2108" i="55"/>
  <c r="G1736" i="55"/>
  <c r="G2122" i="55"/>
  <c r="G307" i="55"/>
  <c r="G1050" i="55"/>
  <c r="G774" i="55"/>
  <c r="G1806" i="55"/>
  <c r="G914" i="55"/>
  <c r="G70" i="55"/>
  <c r="G956" i="55"/>
  <c r="G1723" i="55"/>
  <c r="G600" i="55"/>
  <c r="G1609" i="55"/>
  <c r="G1125" i="55"/>
  <c r="G1511" i="55"/>
  <c r="G28" i="55"/>
  <c r="G1067" i="55"/>
  <c r="G534" i="55"/>
  <c r="G2000" i="55"/>
  <c r="G451" i="55"/>
  <c r="G212" i="55"/>
  <c r="G1827" i="55"/>
  <c r="G140" i="55"/>
  <c r="G84" i="55"/>
  <c r="G807" i="55"/>
  <c r="G19" i="55"/>
  <c r="G487" i="55"/>
  <c r="G1652" i="55"/>
  <c r="G917" i="55"/>
  <c r="G425" i="55"/>
  <c r="G1378" i="55"/>
  <c r="G905" i="55"/>
  <c r="G1962" i="55"/>
  <c r="G264" i="55"/>
  <c r="G662" i="55"/>
  <c r="G69" i="55"/>
  <c r="G465" i="55"/>
  <c r="G1009" i="55"/>
  <c r="G641" i="55"/>
  <c r="G432" i="55"/>
  <c r="G2067" i="55"/>
  <c r="G1776" i="55"/>
  <c r="G397" i="55"/>
  <c r="G2088" i="55"/>
  <c r="G1881" i="55"/>
  <c r="G1208" i="55"/>
  <c r="G723" i="55"/>
  <c r="G1937" i="55"/>
  <c r="G1662" i="55"/>
  <c r="G433" i="55"/>
  <c r="G1665" i="55"/>
  <c r="G783" i="55"/>
  <c r="G2045" i="55"/>
  <c r="G252" i="55"/>
  <c r="G1408" i="55"/>
  <c r="G328" i="55"/>
  <c r="G606" i="55"/>
  <c r="G1358" i="55"/>
  <c r="G1857" i="55"/>
  <c r="G781" i="55"/>
  <c r="G344" i="55"/>
  <c r="G1673" i="55"/>
  <c r="G878" i="55"/>
  <c r="G310" i="55"/>
  <c r="G1972" i="55"/>
  <c r="G992" i="55"/>
  <c r="G316" i="55"/>
  <c r="G579" i="55"/>
  <c r="G962" i="55"/>
  <c r="G214" i="55"/>
  <c r="G1473" i="55"/>
  <c r="G1134" i="55"/>
  <c r="G1498" i="55"/>
  <c r="G879" i="55"/>
  <c r="G305" i="55"/>
  <c r="G1611" i="55"/>
  <c r="G2140" i="55"/>
  <c r="G1205" i="55"/>
  <c r="G247" i="55"/>
  <c r="G83" i="55"/>
  <c r="G624" i="55"/>
  <c r="G1222" i="55"/>
  <c r="G400" i="55"/>
  <c r="G136" i="55"/>
  <c r="G1836" i="55"/>
  <c r="G1085" i="55"/>
  <c r="G2130" i="55"/>
  <c r="G120" i="55"/>
  <c r="G1906" i="55"/>
  <c r="G429" i="55"/>
  <c r="G1450" i="55"/>
  <c r="G2121" i="55"/>
  <c r="H38" i="57"/>
  <c r="G1428" i="55" l="1"/>
  <c r="I941" i="57" l="1"/>
  <c r="I265" i="57"/>
  <c r="I1548" i="57"/>
  <c r="I357" i="57"/>
  <c r="I864" i="57"/>
  <c r="I713" i="57"/>
  <c r="I509" i="57"/>
  <c r="I1263" i="57"/>
  <c r="I566" i="57"/>
  <c r="I511" i="57"/>
  <c r="I163" i="57"/>
  <c r="I160" i="57"/>
  <c r="I665" i="57"/>
  <c r="I917" i="57"/>
  <c r="I110" i="57"/>
  <c r="I1216" i="57"/>
  <c r="I462" i="57"/>
  <c r="I463" i="57"/>
  <c r="I820" i="57"/>
  <c r="I1573" i="57"/>
  <c r="I1267" i="57"/>
  <c r="I1424" i="57"/>
  <c r="I166" i="57"/>
  <c r="I118" i="57"/>
  <c r="I1221" i="57"/>
  <c r="I316" i="57"/>
  <c r="I1183" i="57"/>
  <c r="I613" i="57"/>
  <c r="I5" i="57"/>
  <c r="I508" i="57"/>
  <c r="I715" i="57"/>
  <c r="I1118" i="57"/>
  <c r="I413" i="57"/>
  <c r="I366" i="57"/>
  <c r="I963" i="57"/>
  <c r="I211" i="57"/>
  <c r="I415" i="57"/>
  <c r="I813" i="57"/>
  <c r="I961" i="57"/>
  <c r="I1315" i="57"/>
  <c r="I915" i="57"/>
  <c r="I615" i="57"/>
  <c r="I112" i="57"/>
  <c r="I461" i="57"/>
  <c r="I368" i="57"/>
  <c r="I217" i="57"/>
  <c r="I1218" i="57"/>
  <c r="I1375" i="57"/>
  <c r="I1322" i="57"/>
  <c r="I376" i="57"/>
  <c r="I571" i="57"/>
  <c r="I1325" i="57"/>
  <c r="I1270" i="57"/>
  <c r="I119" i="57"/>
  <c r="I770" i="57"/>
  <c r="I1534" i="57"/>
  <c r="I223" i="57"/>
  <c r="I18" i="57"/>
  <c r="I20" i="57"/>
  <c r="I773" i="57"/>
  <c r="I825" i="57"/>
  <c r="I1130" i="57"/>
  <c r="I62" i="57"/>
  <c r="I1132" i="57"/>
  <c r="I826" i="57"/>
  <c r="I225" i="57"/>
  <c r="I831" i="57"/>
  <c r="I1231" i="57"/>
  <c r="I70" i="57"/>
  <c r="I274" i="57"/>
  <c r="I430" i="57"/>
  <c r="I230" i="57"/>
  <c r="I894" i="57"/>
  <c r="I1042" i="57"/>
  <c r="I1289" i="57"/>
  <c r="I538" i="57"/>
  <c r="I743" i="57"/>
  <c r="I487" i="57"/>
  <c r="I544" i="57"/>
  <c r="I341" i="57"/>
  <c r="I1247" i="57"/>
  <c r="I899" i="57"/>
  <c r="I295" i="57"/>
  <c r="I751" i="57"/>
  <c r="I1608" i="57"/>
  <c r="I1211" i="57"/>
  <c r="I250" i="57"/>
  <c r="I815" i="57"/>
  <c r="I1518" i="57"/>
  <c r="I1014" i="57"/>
  <c r="I1266" i="57"/>
  <c r="I616" i="57"/>
  <c r="I370" i="57"/>
  <c r="I518" i="57"/>
  <c r="I725" i="57"/>
  <c r="I1219" i="57"/>
  <c r="I968" i="57"/>
  <c r="I522" i="57"/>
  <c r="I1024" i="57"/>
  <c r="I1330" i="57"/>
  <c r="I1426" i="57"/>
  <c r="I473" i="57"/>
  <c r="I879" i="57"/>
  <c r="I1129" i="57"/>
  <c r="I1133" i="57"/>
  <c r="I65" i="57"/>
  <c r="I634" i="57"/>
  <c r="I981" i="57"/>
  <c r="I1284" i="57"/>
  <c r="I531" i="57"/>
  <c r="I636" i="57"/>
  <c r="I1091" i="57"/>
  <c r="I988" i="57"/>
  <c r="I1237" i="57"/>
  <c r="I1041" i="57"/>
  <c r="I587" i="57"/>
  <c r="I1346" i="57"/>
  <c r="I1244" i="57"/>
  <c r="I1245" i="57"/>
  <c r="I541" i="57"/>
  <c r="I191" i="57"/>
  <c r="I488" i="57"/>
  <c r="I1294" i="57"/>
  <c r="I1206" i="57"/>
  <c r="I293" i="57"/>
  <c r="I441" i="57"/>
  <c r="I1157" i="57"/>
  <c r="I906" i="57"/>
  <c r="I45" i="57"/>
  <c r="I600" i="57"/>
  <c r="I502" i="57"/>
  <c r="I705" i="57"/>
  <c r="I1108" i="57"/>
  <c r="I554" i="57"/>
  <c r="I1310" i="57"/>
  <c r="I907" i="57"/>
  <c r="I957" i="57"/>
  <c r="I1165" i="57"/>
  <c r="I355" i="57"/>
  <c r="I409" i="57"/>
  <c r="I910" i="57"/>
  <c r="I913" i="57"/>
  <c r="I358" i="57"/>
  <c r="I865" i="57"/>
  <c r="I1572" i="57"/>
  <c r="I1174" i="57"/>
  <c r="I216" i="57"/>
  <c r="I672" i="57"/>
  <c r="I726" i="57"/>
  <c r="I1073" i="57"/>
  <c r="I1579" i="57"/>
  <c r="I268" i="57"/>
  <c r="I1430" i="57"/>
  <c r="I224" i="57"/>
  <c r="I528" i="57"/>
  <c r="I128" i="57"/>
  <c r="I67" i="57"/>
  <c r="I330" i="57"/>
  <c r="I781" i="57"/>
  <c r="I181" i="57"/>
  <c r="I1238" i="57"/>
  <c r="I742" i="57"/>
  <c r="I1200" i="57"/>
  <c r="I1044" i="57"/>
  <c r="I1397" i="57"/>
  <c r="I289" i="57"/>
  <c r="I239" i="57"/>
  <c r="I1246" i="57"/>
  <c r="I591" i="57"/>
  <c r="I749" i="57"/>
  <c r="I442" i="57"/>
  <c r="I593" i="57"/>
  <c r="I756" i="57"/>
  <c r="I1305" i="57"/>
  <c r="I852" i="57"/>
  <c r="I1004" i="57"/>
  <c r="I1412" i="57"/>
  <c r="I1616" i="57"/>
  <c r="I804" i="57"/>
  <c r="I1513" i="57"/>
  <c r="I559" i="57"/>
  <c r="I1517" i="57"/>
  <c r="I1059" i="57"/>
  <c r="I101" i="57"/>
  <c r="I1214" i="57"/>
  <c r="I869" i="57"/>
  <c r="I373" i="57"/>
  <c r="I1326" i="57"/>
  <c r="I674" i="57"/>
  <c r="I728" i="57"/>
  <c r="I1382" i="57"/>
  <c r="I425" i="57"/>
  <c r="I1428" i="57"/>
  <c r="I1536" i="57"/>
  <c r="I1333" i="57"/>
  <c r="I1336" i="57"/>
  <c r="I733" i="57"/>
  <c r="I832" i="57"/>
  <c r="I982" i="57"/>
  <c r="I279" i="57"/>
  <c r="I984" i="57"/>
  <c r="I28" i="57"/>
  <c r="I280" i="57"/>
  <c r="I1197" i="57"/>
  <c r="I1290" i="57"/>
  <c r="I1549" i="57"/>
  <c r="I1347" i="57"/>
  <c r="I542" i="57"/>
  <c r="I1502" i="57"/>
  <c r="I489" i="57"/>
  <c r="I1049" i="57"/>
  <c r="I1154" i="57"/>
  <c r="I1407" i="57"/>
  <c r="I753" i="57"/>
  <c r="I297" i="57"/>
  <c r="I596" i="57"/>
  <c r="I1409" i="57"/>
  <c r="I446" i="57"/>
  <c r="I1611" i="57"/>
  <c r="I1564" i="57"/>
  <c r="I604" i="57"/>
  <c r="I1257" i="57"/>
  <c r="I1308" i="57"/>
  <c r="I1109" i="57"/>
  <c r="I1455" i="57"/>
  <c r="I558" i="57"/>
  <c r="I863" i="57"/>
  <c r="I453" i="57"/>
  <c r="I1113" i="57"/>
  <c r="I1618" i="57"/>
  <c r="I1619" i="57"/>
  <c r="I257" i="57"/>
  <c r="I159" i="57"/>
  <c r="I1172" i="57"/>
  <c r="I111" i="57"/>
  <c r="I1369" i="57"/>
  <c r="I870" i="57"/>
  <c r="I10" i="57"/>
  <c r="I419" i="57"/>
  <c r="I423" i="57"/>
  <c r="I729" i="57"/>
  <c r="I1025" i="57"/>
  <c r="I1188" i="57"/>
  <c r="I270" i="57"/>
  <c r="I1028" i="57"/>
  <c r="I1337" i="57"/>
  <c r="I1435" i="57"/>
  <c r="I985" i="57"/>
  <c r="I1439" i="57"/>
  <c r="I1235" i="57"/>
  <c r="I1240" i="57"/>
  <c r="I1205" i="57"/>
  <c r="I1396" i="57"/>
  <c r="I843" i="57"/>
  <c r="I543" i="57"/>
  <c r="I997" i="57"/>
  <c r="I1505" i="57"/>
  <c r="I145" i="57"/>
  <c r="I1553" i="57"/>
  <c r="I1555" i="57"/>
  <c r="I444" i="57"/>
  <c r="I597" i="57"/>
  <c r="I1509" i="57"/>
  <c r="I1453" i="57"/>
  <c r="I1256" i="57"/>
  <c r="I1309" i="57"/>
  <c r="I955" i="57"/>
  <c r="I1457" i="57"/>
  <c r="I153" i="57"/>
  <c r="I308" i="57"/>
  <c r="I362" i="57"/>
  <c r="I513" i="57"/>
  <c r="I567" i="57"/>
  <c r="I311" i="57"/>
  <c r="I1574" i="57"/>
  <c r="I1476" i="57"/>
  <c r="I420" i="57"/>
  <c r="I16" i="57"/>
  <c r="I974" i="57"/>
  <c r="I1483" i="57"/>
  <c r="I63" i="57"/>
  <c r="I677" i="57"/>
  <c r="I126" i="57"/>
  <c r="I777" i="57"/>
  <c r="I1085" i="57"/>
  <c r="I382" i="57"/>
  <c r="I1232" i="57"/>
  <c r="I334" i="57"/>
  <c r="I740" i="57"/>
  <c r="I184" i="57"/>
  <c r="I1443" i="57"/>
  <c r="I81" i="57"/>
  <c r="I842" i="57"/>
  <c r="I486" i="57"/>
  <c r="I1102" i="57"/>
  <c r="I994" i="57"/>
  <c r="I492" i="57"/>
  <c r="I693" i="57"/>
  <c r="I1552" i="57"/>
  <c r="I748" i="57"/>
  <c r="I244" i="57"/>
  <c r="I445" i="57"/>
  <c r="I448" i="57"/>
  <c r="I802" i="57"/>
  <c r="I203" i="57"/>
  <c r="I454" i="57"/>
  <c r="I1516" i="57"/>
  <c r="I1417" i="57"/>
  <c r="I512" i="57"/>
  <c r="I664" i="57"/>
  <c r="I1368" i="57"/>
  <c r="I818" i="57"/>
  <c r="I720" i="57"/>
  <c r="I768" i="57"/>
  <c r="I57" i="57"/>
  <c r="I172" i="57"/>
  <c r="I1181" i="57"/>
  <c r="I17" i="57"/>
  <c r="I1535" i="57"/>
  <c r="I1187" i="57"/>
  <c r="I1190" i="57"/>
  <c r="I631" i="57"/>
  <c r="I1083" i="57"/>
  <c r="I321" i="57"/>
  <c r="I226" i="57"/>
  <c r="I68" i="57"/>
  <c r="I1086" i="57"/>
  <c r="I1339" i="57"/>
  <c r="I1585" i="57"/>
  <c r="I1281" i="57"/>
  <c r="I1586" i="57"/>
  <c r="I983" i="57"/>
  <c r="I327" i="57"/>
  <c r="I328" i="57"/>
  <c r="I1035" i="57"/>
  <c r="I736" i="57"/>
  <c r="I1490" i="57"/>
  <c r="I391" i="57"/>
  <c r="I335" i="57"/>
  <c r="I1492" i="57"/>
  <c r="I1391" i="57"/>
  <c r="I895" i="57"/>
  <c r="I284" i="57"/>
  <c r="I436" i="57"/>
  <c r="I588" i="57"/>
  <c r="I995" i="57"/>
  <c r="I694" i="57"/>
  <c r="I86" i="57"/>
  <c r="I242" i="57"/>
  <c r="I1297" i="57"/>
  <c r="I651" i="57"/>
  <c r="I498" i="57"/>
  <c r="I698" i="57"/>
  <c r="I550" i="57"/>
  <c r="I953" i="57"/>
  <c r="I1356" i="57"/>
  <c r="I1613" i="57"/>
  <c r="I449" i="57"/>
  <c r="I1163" i="57"/>
  <c r="I306" i="57"/>
  <c r="I98" i="57"/>
  <c r="I154" i="57"/>
  <c r="I405" i="57"/>
  <c r="I761" i="57"/>
  <c r="I102" i="57"/>
  <c r="I1264" i="57"/>
  <c r="I1064" i="57"/>
  <c r="I464" i="57"/>
  <c r="I1320" i="57"/>
  <c r="I621" i="57"/>
  <c r="I519" i="57"/>
  <c r="I1021" i="57"/>
  <c r="I1177" i="57"/>
  <c r="I168" i="57"/>
  <c r="I769" i="57"/>
  <c r="I822" i="57"/>
  <c r="I1079" i="57"/>
  <c r="I629" i="57"/>
  <c r="I630" i="57"/>
  <c r="I732" i="57"/>
  <c r="I776" i="57"/>
  <c r="I1280" i="57"/>
  <c r="I1541" i="57"/>
  <c r="I480" i="57"/>
  <c r="I1090" i="57"/>
  <c r="I835" i="57"/>
  <c r="I1039" i="57"/>
  <c r="I838" i="57"/>
  <c r="I581" i="57"/>
  <c r="I136" i="57"/>
  <c r="I1496" i="57"/>
  <c r="I288" i="57"/>
  <c r="I189" i="57"/>
  <c r="I841" i="57"/>
  <c r="I437" i="57"/>
  <c r="I342" i="57"/>
  <c r="I142" i="57"/>
  <c r="I590" i="57"/>
  <c r="I1601" i="57"/>
  <c r="I89" i="57"/>
  <c r="I1252" i="57"/>
  <c r="I954" i="57"/>
  <c r="I799" i="57"/>
  <c r="I1451" i="57"/>
  <c r="I602" i="57"/>
  <c r="I503" i="57"/>
  <c r="I1452" i="57"/>
  <c r="I857" i="57"/>
  <c r="I1511" i="57"/>
  <c r="I254" i="57"/>
  <c r="I807" i="57"/>
  <c r="I610" i="57"/>
  <c r="I1566" i="57"/>
  <c r="I54" i="57"/>
  <c r="I1519" i="57"/>
  <c r="I1520" i="57"/>
  <c r="I1122" i="57"/>
  <c r="I718" i="57"/>
  <c r="I1016" i="57"/>
  <c r="I116" i="57"/>
  <c r="I1070" i="57"/>
  <c r="I520" i="57"/>
  <c r="I170" i="57"/>
  <c r="I1078" i="57"/>
  <c r="I1275" i="57"/>
  <c r="I827" i="57"/>
  <c r="I1082" i="57"/>
  <c r="I427" i="57"/>
  <c r="I1335" i="57"/>
  <c r="I1582" i="57"/>
  <c r="I680" i="57"/>
  <c r="I1193" i="57"/>
  <c r="I1587" i="57"/>
  <c r="I177" i="57"/>
  <c r="I889" i="57"/>
  <c r="I535" i="57"/>
  <c r="I892" i="57"/>
  <c r="I741" i="57"/>
  <c r="I393" i="57"/>
  <c r="I646" i="57"/>
  <c r="I1550" i="57"/>
  <c r="I1400" i="57"/>
  <c r="I948" i="57"/>
  <c r="I1293" i="57"/>
  <c r="I845" i="57"/>
  <c r="I141" i="57"/>
  <c r="I695" i="57"/>
  <c r="I143" i="57"/>
  <c r="I144" i="57"/>
  <c r="I849" i="57"/>
  <c r="I1301" i="57"/>
  <c r="I952" i="57"/>
  <c r="I595" i="57"/>
  <c r="I1304" i="57"/>
  <c r="I298" i="57"/>
  <c r="I1561" i="57"/>
  <c r="I1411" i="57"/>
  <c r="I46" i="57"/>
  <c r="I1005" i="57"/>
  <c r="I96" i="57"/>
  <c r="I858" i="57"/>
  <c r="I607" i="57"/>
  <c r="I305" i="57"/>
  <c r="I708" i="57"/>
  <c r="I1414" i="57"/>
  <c r="I1313" i="57"/>
  <c r="I1060" i="57"/>
  <c r="I206" i="57"/>
</calcChain>
</file>

<file path=xl/sharedStrings.xml><?xml version="1.0" encoding="utf-8"?>
<sst xmlns="http://schemas.openxmlformats.org/spreadsheetml/2006/main" count="74898" uniqueCount="5042">
  <si>
    <t>5  4-4-3-13.3(4.9)</t>
  </si>
  <si>
    <t>06/1 (6)</t>
  </si>
  <si>
    <t>Davis, Vernon</t>
  </si>
  <si>
    <t>06/1 (24)</t>
  </si>
  <si>
    <t>08/1 (2)</t>
  </si>
  <si>
    <t>08/1 (20)</t>
  </si>
  <si>
    <t>Fitzgerald, Larry</t>
  </si>
  <si>
    <t>04/1 (3)</t>
  </si>
  <si>
    <t>4-4-4-13.4  48</t>
  </si>
  <si>
    <t>6-0</t>
  </si>
  <si>
    <t>RG/C</t>
  </si>
  <si>
    <t>RE/OLB</t>
  </si>
  <si>
    <t>P</t>
  </si>
  <si>
    <t>20/24  14/19  6/11  3.0%  3xMR4  F3</t>
  </si>
  <si>
    <t>15 attempts</t>
  </si>
  <si>
    <t>C/G</t>
  </si>
  <si>
    <t>G</t>
  </si>
  <si>
    <t>6-4</t>
  </si>
  <si>
    <t>4-9</t>
  </si>
  <si>
    <t>5-9</t>
  </si>
  <si>
    <t>4-10</t>
  </si>
  <si>
    <t>Quin, Glover</t>
  </si>
  <si>
    <t>CAR</t>
  </si>
  <si>
    <t>OAK</t>
  </si>
  <si>
    <t>2006 Card Info</t>
  </si>
  <si>
    <t>2006 Pos</t>
  </si>
  <si>
    <t>TE/BB</t>
  </si>
  <si>
    <t>WAS</t>
  </si>
  <si>
    <t>RDT</t>
  </si>
  <si>
    <t>6-7</t>
  </si>
  <si>
    <t>NYG</t>
  </si>
  <si>
    <t>LE</t>
  </si>
  <si>
    <t>MIA</t>
  </si>
  <si>
    <t>5-7</t>
  </si>
  <si>
    <t>LE/DT</t>
  </si>
  <si>
    <t>6-5</t>
  </si>
  <si>
    <t>5-10</t>
  </si>
  <si>
    <t>04/3</t>
  </si>
  <si>
    <t>4-6</t>
  </si>
  <si>
    <t>BAL</t>
  </si>
  <si>
    <t>NT</t>
  </si>
  <si>
    <t>0-2</t>
  </si>
  <si>
    <t>RE</t>
  </si>
  <si>
    <t>0-8</t>
  </si>
  <si>
    <t>DE</t>
  </si>
  <si>
    <t>0-11</t>
  </si>
  <si>
    <t>0-7</t>
  </si>
  <si>
    <t>DT</t>
  </si>
  <si>
    <t>LDT/DE</t>
  </si>
  <si>
    <t>DT/DE</t>
  </si>
  <si>
    <t>0-6</t>
  </si>
  <si>
    <t>0-1</t>
  </si>
  <si>
    <t>RLB</t>
  </si>
  <si>
    <t>47;  3,1,5</t>
  </si>
  <si>
    <t>6-6-6-14.1</t>
  </si>
  <si>
    <t>KC</t>
  </si>
  <si>
    <t>5-5</t>
  </si>
  <si>
    <t>LG/C</t>
  </si>
  <si>
    <t>4-3</t>
  </si>
  <si>
    <t>SD</t>
  </si>
  <si>
    <t>5</t>
  </si>
  <si>
    <t>6-10</t>
  </si>
  <si>
    <t>6-9</t>
  </si>
  <si>
    <t>6-3</t>
  </si>
  <si>
    <t>LB</t>
  </si>
  <si>
    <t>4-3-2-5.8  12;  KR = 39,20yards</t>
  </si>
  <si>
    <t>4  6-6-4-13.1(6.7)</t>
  </si>
  <si>
    <t>Fitzpatrick, Ryan</t>
  </si>
  <si>
    <t>HB/LP/LK</t>
  </si>
  <si>
    <t>6-12-4*</t>
  </si>
  <si>
    <t>6-12-2*</t>
  </si>
  <si>
    <t>6-6-6-14.9</t>
  </si>
  <si>
    <t>14/19  15/19  7/11  3.4%  9xMR3  F1</t>
  </si>
  <si>
    <t>DB/LP/KR</t>
  </si>
  <si>
    <t>24/25  10/16  6/10  3.1%  5xMR4  F10</t>
  </si>
  <si>
    <t>0-0  238-5.6  3.4/10.7  4-1-0-(4.9)  60dot  F11</t>
  </si>
  <si>
    <t>4-2/0-2</t>
  </si>
  <si>
    <t>Peko, Domata</t>
  </si>
  <si>
    <t>ARI</t>
  </si>
  <si>
    <t>Sproles, Darren</t>
  </si>
  <si>
    <t>2007 Card Info</t>
  </si>
  <si>
    <t>2007Tm</t>
  </si>
  <si>
    <t>2007 Pos</t>
  </si>
  <si>
    <t>6-12-12*</t>
  </si>
  <si>
    <t>Scandrick, Orlando</t>
  </si>
  <si>
    <t>0-9</t>
  </si>
  <si>
    <t>0 attempts</t>
  </si>
  <si>
    <t>PR</t>
  </si>
  <si>
    <t>PHI</t>
  </si>
  <si>
    <t>WR/LK</t>
  </si>
  <si>
    <t>6-12-5*</t>
  </si>
  <si>
    <t>Ginn Jr., Ted</t>
  </si>
  <si>
    <t>12/16  12/18  7/11  3.4%  2xMR0  F5</t>
  </si>
  <si>
    <t>03/2</t>
  </si>
  <si>
    <t>46;  8,12,4</t>
  </si>
  <si>
    <t>4-4-5-14.1  64;  KR = 41,18yards</t>
  </si>
  <si>
    <t>WR/LP</t>
  </si>
  <si>
    <t>HB/LP</t>
  </si>
  <si>
    <t>01/2</t>
  </si>
  <si>
    <t>10,10,9,7,3; TB on 7; 31,27,22</t>
  </si>
  <si>
    <t>0-0 61-5.4 -0.1/6.3 LB-- 5-3-0-(5.6) dot F49;LP=43,3.9y;LK=TD,21y</t>
  </si>
  <si>
    <t>6/11  11/16  6/9  3.1%  5xMR4  F3</t>
  </si>
  <si>
    <t>16/21  15/21  10/13  2.6%  4xMR5  F1  Pro Bowl</t>
  </si>
  <si>
    <t>IND</t>
  </si>
  <si>
    <t>07/1 (18)</t>
  </si>
  <si>
    <t>16/21  15/18  9/15  2.3%  6xMR3  F5</t>
  </si>
  <si>
    <t>4  6-6-3-11.9  Pro Bowl</t>
  </si>
  <si>
    <t>4  24-389  4-4-2-16.2  48</t>
  </si>
  <si>
    <t>RE/DT</t>
  </si>
  <si>
    <t>SE/PR/KR</t>
  </si>
  <si>
    <t>FB</t>
  </si>
  <si>
    <t>SF</t>
  </si>
  <si>
    <t>RB</t>
  </si>
  <si>
    <t>47 blk;  3,1,LG</t>
  </si>
  <si>
    <t>DE/OLB</t>
  </si>
  <si>
    <t>ROLB/DE</t>
  </si>
  <si>
    <t>Janikowski, Sebastian</t>
  </si>
  <si>
    <t>00/1 (17)</t>
  </si>
  <si>
    <t>10,10,9/12,8/11/12,5; TB on 7; m; 29,26,22</t>
  </si>
  <si>
    <t>15/20  11/19  7/11  4.9%  6xMR4  F1</t>
  </si>
  <si>
    <t>4/9  9/16  4/7  2.1%  6xMR7  F14</t>
  </si>
  <si>
    <t>Gore, Frank</t>
  </si>
  <si>
    <t>TB</t>
  </si>
  <si>
    <t>ROLB</t>
  </si>
  <si>
    <t>0-12-1*</t>
  </si>
  <si>
    <t>OLB</t>
  </si>
  <si>
    <t>RILB</t>
  </si>
  <si>
    <t>LLB/DE</t>
  </si>
  <si>
    <t>TE</t>
  </si>
  <si>
    <t>6</t>
  </si>
  <si>
    <t>2008 Pos</t>
  </si>
  <si>
    <t>MIN</t>
  </si>
  <si>
    <t>FL/LP</t>
  </si>
  <si>
    <t>15/19  11/17  5/10  2.5%  i30  7xMR3.2  F1</t>
  </si>
  <si>
    <t>14/20  11/17  6/11  3.2%  i39  6xMR4.4  F11</t>
  </si>
  <si>
    <t xml:space="preserve">       IN/Grp refers to the groups drafted after rounds 1-24, IN/Supp refers to the brief Supplemental Draft after the groups were drafted</t>
  </si>
  <si>
    <t>LCB/PR</t>
  </si>
  <si>
    <t>C/T</t>
  </si>
  <si>
    <t>IN/2</t>
  </si>
  <si>
    <t>IN/4</t>
  </si>
  <si>
    <t>IN/6</t>
  </si>
  <si>
    <t>10,10,10,8/11/12,4;  TB on 8,11;  20,18,LG</t>
  </si>
  <si>
    <t>10,10,10,6/11/12,6tothe40;  m on 12;  TB on 7,8;  27,25,LG</t>
  </si>
  <si>
    <t>20/24  11/19  4/10  3.7%  13xMR3</t>
  </si>
  <si>
    <t>HB/LK</t>
  </si>
  <si>
    <t>9/14  12/19  8/11  3.8%  4xMR4  F10</t>
  </si>
  <si>
    <t>6/10  9/16  5/11  3.0%approx  9xMR7  F1</t>
  </si>
  <si>
    <t>Sullivan, John</t>
  </si>
  <si>
    <t>2009Tm</t>
  </si>
  <si>
    <t>2009 Card Info</t>
  </si>
  <si>
    <t>2009 Pos</t>
  </si>
  <si>
    <t>14/19  9/13  4/8  4%  4xMR6  27att</t>
  </si>
  <si>
    <t>Suggs, Terrell</t>
  </si>
  <si>
    <t>03/1 (10)</t>
  </si>
  <si>
    <t>4-12-6*  Pro Bowl</t>
  </si>
  <si>
    <t>Kalil, Ryan</t>
  </si>
  <si>
    <t>Olsen, Greg</t>
  </si>
  <si>
    <t>18/21  7/13  3/7  2.4%  i8  11xMR6.4  ER6.4  F8</t>
  </si>
  <si>
    <t>14/18  8/14  4/10  2.8%  i30  11xMR4.7  F7</t>
  </si>
  <si>
    <t>Schaub, Matt</t>
  </si>
  <si>
    <t>6/10  4/10  2/6  5.7%  8xMR5</t>
  </si>
  <si>
    <t>0-3  8-6.3  4-0-0-3.3(0.6);  PR=23,8on6,4on9;  LK=60,24yds</t>
  </si>
  <si>
    <t>17/22  17/21  9/12  2.7%  i48  0xMR  F1</t>
  </si>
  <si>
    <t>07/6</t>
  </si>
  <si>
    <t>07/FA</t>
  </si>
  <si>
    <t>0-0  37-4.4  4-0-0-(0.6)  14;  LP = TD,4.2yds;  LK = TD,24yds</t>
  </si>
  <si>
    <t>49;  14,11,LG</t>
  </si>
  <si>
    <t>Brady, Tom</t>
  </si>
  <si>
    <t>16/21  18/24  11/13  3.0%  0xMR  Pro Bowl</t>
  </si>
  <si>
    <t>RLB/DE</t>
  </si>
  <si>
    <t>DB/KR</t>
  </si>
  <si>
    <t>CB</t>
  </si>
  <si>
    <t>Edelman, Julian</t>
  </si>
  <si>
    <t>6-3/5-3</t>
  </si>
  <si>
    <t>5-12-6*</t>
  </si>
  <si>
    <t>HB/PR/KR</t>
  </si>
  <si>
    <t>PITTSBURGH STEELERS -- Ron</t>
  </si>
  <si>
    <t>McCoy, LeSean</t>
  </si>
  <si>
    <t>96/FA</t>
  </si>
  <si>
    <t>Rucker, Frostee</t>
  </si>
  <si>
    <t>4-4  4-3-0-9.7(2.9)  31</t>
  </si>
  <si>
    <t>06/1 (28)</t>
  </si>
  <si>
    <t>Lewis, Marcedes</t>
  </si>
  <si>
    <t>HB/KR</t>
  </si>
  <si>
    <t>14/19  7/17  5/10  5.9%  6xMR6  F4</t>
  </si>
  <si>
    <t>46;  5,8,11</t>
  </si>
  <si>
    <t>2003 Card Info</t>
  </si>
  <si>
    <t>2002 Pos</t>
  </si>
  <si>
    <t>2002Tm</t>
  </si>
  <si>
    <t>2002 Card Info</t>
  </si>
  <si>
    <t>2001 Pos</t>
  </si>
  <si>
    <t>2001Tm</t>
  </si>
  <si>
    <t>2001 Card Info</t>
  </si>
  <si>
    <t>QB</t>
  </si>
  <si>
    <t>Succop, Ryan</t>
  </si>
  <si>
    <t>21 attempts</t>
  </si>
  <si>
    <t>0-4  260-4.2  2.5/8.0  5-2-0-(3.5)  23  F9</t>
  </si>
  <si>
    <t>Ryan, Matt</t>
  </si>
  <si>
    <t>Walker, Delanie</t>
  </si>
  <si>
    <t>4-5/0-5</t>
  </si>
  <si>
    <t>07/1 (9)</t>
  </si>
  <si>
    <t>10 attempts</t>
  </si>
  <si>
    <t>(IR)</t>
  </si>
  <si>
    <t>Joseph, Johnathan</t>
  </si>
  <si>
    <t>19/24  15/21  6/9  2.9%  2xMR2</t>
  </si>
  <si>
    <t>22 attempts</t>
  </si>
  <si>
    <t>27 attempts</t>
  </si>
  <si>
    <t>IN/13</t>
  </si>
  <si>
    <t>4-3/0-3</t>
  </si>
  <si>
    <t>04/1 (11)</t>
  </si>
  <si>
    <t>SE/LP</t>
  </si>
  <si>
    <t>Campbell, Calais</t>
  </si>
  <si>
    <t>5-5/0-5</t>
  </si>
  <si>
    <t>04/2</t>
  </si>
  <si>
    <t>2005 Card Info</t>
  </si>
  <si>
    <t>2004 Pos</t>
  </si>
  <si>
    <t>2004Tm</t>
  </si>
  <si>
    <t>2004 Card Info</t>
  </si>
  <si>
    <t>2003 Pos</t>
  </si>
  <si>
    <t>2003Tm</t>
  </si>
  <si>
    <t>3 attempts</t>
  </si>
  <si>
    <t>FL/LP/KR</t>
  </si>
  <si>
    <t>WR/PR/LK</t>
  </si>
  <si>
    <t>16/21  12/18  7/11  2.4%  i36  8xMR4.9  F4</t>
  </si>
  <si>
    <t>20/25  13/17  6/9  2.6%  i22  5xMR3.6  F9</t>
  </si>
  <si>
    <t>4-5</t>
  </si>
  <si>
    <t>RG</t>
  </si>
  <si>
    <t>4-4</t>
  </si>
  <si>
    <t>RT</t>
  </si>
  <si>
    <t>DEN</t>
  </si>
  <si>
    <t>4-7</t>
  </si>
  <si>
    <t>DB/LP</t>
  </si>
  <si>
    <t>NE</t>
  </si>
  <si>
    <t>BUF</t>
  </si>
  <si>
    <t>5-8</t>
  </si>
  <si>
    <t>LLB</t>
  </si>
  <si>
    <t>SE</t>
  </si>
  <si>
    <t>GB</t>
  </si>
  <si>
    <t>Roethlisberger, Ben</t>
  </si>
  <si>
    <t>08/1 (26)</t>
  </si>
  <si>
    <t>SE/KR</t>
  </si>
  <si>
    <t>Williams, Kyle</t>
  </si>
  <si>
    <t>6  6-6-4-11.9(6.0)  53</t>
  </si>
  <si>
    <t>05/4</t>
  </si>
  <si>
    <t>05/2</t>
  </si>
  <si>
    <t>05/3</t>
  </si>
  <si>
    <t>05/FA</t>
  </si>
  <si>
    <t>DB/LK</t>
  </si>
  <si>
    <t>LP</t>
  </si>
  <si>
    <t>Peterson, Adrian</t>
  </si>
  <si>
    <t>10,10,9/12,9/12,2; TB on 9;  15,19,24</t>
  </si>
  <si>
    <t>1 attempt</t>
  </si>
  <si>
    <t>07/1 (7)</t>
  </si>
  <si>
    <t>LCB/LP</t>
  </si>
  <si>
    <t>Peppers, Julius</t>
  </si>
  <si>
    <t>02/1 (2)</t>
  </si>
  <si>
    <t>MLB/OLB</t>
  </si>
  <si>
    <t>Carr, Brandon</t>
  </si>
  <si>
    <t>07/1 (28)</t>
  </si>
  <si>
    <t>07/1 (31)</t>
  </si>
  <si>
    <t>07/2</t>
  </si>
  <si>
    <t>07/3</t>
  </si>
  <si>
    <t>07/4</t>
  </si>
  <si>
    <t>07/5</t>
  </si>
  <si>
    <t>6  6-6-4-(6.0)  42</t>
  </si>
  <si>
    <t>10,10,8/11/12,8/11/12,6;  TB on 4,9;  26,24,20</t>
  </si>
  <si>
    <t>FL/PR</t>
  </si>
  <si>
    <t>4  5-5-3-(4.9)  52</t>
  </si>
  <si>
    <t>0;  KR = 65,21yards</t>
  </si>
  <si>
    <t>Crosby, Mason</t>
  </si>
  <si>
    <t>10,10,10,7/11/12,6;  TB on 4,10;  18,16,22</t>
  </si>
  <si>
    <t>03/FA</t>
  </si>
  <si>
    <t>WR/PR/KR</t>
  </si>
  <si>
    <t>PR/KR</t>
  </si>
  <si>
    <t>10,10,10,10,4; TB on 5; m; 36,34,28</t>
  </si>
  <si>
    <t>10,10,9/12,7,5; TB on 5,10; 31,27,LG</t>
  </si>
  <si>
    <t>10,10,10,8,4; TB on 5; m</t>
  </si>
  <si>
    <t>Penn, Donald</t>
  </si>
  <si>
    <t>04/FA</t>
  </si>
  <si>
    <t>FL</t>
  </si>
  <si>
    <t>5-4/0-4</t>
  </si>
  <si>
    <t>Woodyard, Wesley</t>
  </si>
  <si>
    <t>Brown, Duane</t>
  </si>
  <si>
    <t>WR</t>
  </si>
  <si>
    <t>Peters, Jason</t>
  </si>
  <si>
    <t>16/21  16/22  8/11  2.3%  i30  5xMR4.1  F4</t>
  </si>
  <si>
    <t>15/19  14/19  8/11  2.1%  i30  0xMR  F1</t>
  </si>
  <si>
    <t>10,10,9/12,8,7;  TB on 6,7,11;  19,21,LG</t>
  </si>
  <si>
    <t>12/17  13/16  6/9  3.3%  1xMR2  F9</t>
  </si>
  <si>
    <t>6-12</t>
  </si>
  <si>
    <t>5-11</t>
  </si>
  <si>
    <t>5  5-5-2-11.5(5.6)  34</t>
  </si>
  <si>
    <t>09/9</t>
  </si>
  <si>
    <t>WR/PR</t>
  </si>
  <si>
    <t>10,10,8/12,6,2; TB on 2; m; 17,14,10</t>
  </si>
  <si>
    <t>Whitworth, Andrew</t>
  </si>
  <si>
    <t>WR/KR</t>
  </si>
  <si>
    <t>45;  8,11,16</t>
  </si>
  <si>
    <t>Koch, Sam</t>
  </si>
  <si>
    <t>0-4  312-5.4  3.3/11.3  5-3-0-(3.5)  39  F9</t>
  </si>
  <si>
    <t>5-12-3*</t>
  </si>
  <si>
    <t>5-12-2*</t>
  </si>
  <si>
    <t>5-6</t>
  </si>
  <si>
    <t>6-6</t>
  </si>
  <si>
    <t>Gostkowski, Stephen</t>
  </si>
  <si>
    <t>10,10,8,6/11/12,4;  m on 12;  TB on 6;  21,25,30</t>
  </si>
  <si>
    <t>10,9,9,9,6tothe38;  TB on 2,5;  38,43,47</t>
  </si>
  <si>
    <t>Greco, John</t>
  </si>
  <si>
    <t>Long, Chris</t>
  </si>
  <si>
    <t>RE/NT</t>
  </si>
  <si>
    <t>Talib, Aqib</t>
  </si>
  <si>
    <t>05/1 (24)</t>
  </si>
  <si>
    <t>04/1 (4)</t>
  </si>
  <si>
    <t>05/1 (1)</t>
  </si>
  <si>
    <t>4-11</t>
  </si>
  <si>
    <t>TE/FB</t>
  </si>
  <si>
    <t>11/16  4/13  3/10  6.7%  14xMR5  F22</t>
  </si>
  <si>
    <t>08/1 (3)</t>
  </si>
  <si>
    <t>08/1 (18)</t>
  </si>
  <si>
    <t>4-3  4-3-2-(4.8)  dot;  KR = 35,14yards</t>
  </si>
  <si>
    <t>Manning, Eli</t>
  </si>
  <si>
    <t>04/1 (1)</t>
  </si>
  <si>
    <t>6/10  7/11  4/8  4.6%  3xMR5</t>
  </si>
  <si>
    <t>LOLB</t>
  </si>
  <si>
    <t>10,10,10,7/12,2;  TB on 8;  18,20,LG</t>
  </si>
  <si>
    <t>02/3</t>
  </si>
  <si>
    <t>21/24  15/20  8/13  2.8%  2xMR4  F4</t>
  </si>
  <si>
    <t>RCB</t>
  </si>
  <si>
    <t>4</t>
  </si>
  <si>
    <t>Jackson, DeSean</t>
  </si>
  <si>
    <t>RILB/OLB</t>
  </si>
  <si>
    <t>T</t>
  </si>
  <si>
    <t>C</t>
  </si>
  <si>
    <t>0-3</t>
  </si>
  <si>
    <t>5-3</t>
  </si>
  <si>
    <t>LT/G</t>
  </si>
  <si>
    <t>HOU</t>
  </si>
  <si>
    <t>5  6-6-3-13.0(6.8)</t>
  </si>
  <si>
    <t>RLB/ILB</t>
  </si>
  <si>
    <t>K</t>
  </si>
  <si>
    <t>Mebane, Brandon</t>
  </si>
  <si>
    <t>Moore, Matt</t>
  </si>
  <si>
    <t>6-6-6-13.7  47  Pro Bowl</t>
  </si>
  <si>
    <t>4  5-4-2-10.0(4.2)  31</t>
  </si>
  <si>
    <t>HB</t>
  </si>
  <si>
    <t>03/3</t>
  </si>
  <si>
    <t>TEN</t>
  </si>
  <si>
    <t>0-5</t>
  </si>
  <si>
    <t>CLE</t>
  </si>
  <si>
    <t>0-0</t>
  </si>
  <si>
    <t>STL</t>
  </si>
  <si>
    <t>0-4</t>
  </si>
  <si>
    <t>TE/BB/KR</t>
  </si>
  <si>
    <t>4  6-5-3-(6.0)  34</t>
  </si>
  <si>
    <t>DE/DT</t>
  </si>
  <si>
    <t>28 attempts</t>
  </si>
  <si>
    <t>06/2</t>
  </si>
  <si>
    <t>06/3</t>
  </si>
  <si>
    <t>06/4</t>
  </si>
  <si>
    <t>06/5</t>
  </si>
  <si>
    <t>06/6</t>
  </si>
  <si>
    <t>06/7</t>
  </si>
  <si>
    <t>06/FA</t>
  </si>
  <si>
    <t>10,10,10,9/12,3;  TB on 4;  10,11,LG</t>
  </si>
  <si>
    <t>DB</t>
  </si>
  <si>
    <t>0</t>
  </si>
  <si>
    <t>SS</t>
  </si>
  <si>
    <t>NO</t>
  </si>
  <si>
    <t>FS</t>
  </si>
  <si>
    <t>DET</t>
  </si>
  <si>
    <t>KR</t>
  </si>
  <si>
    <t>6-12-6*</t>
  </si>
  <si>
    <t>26 attempts</t>
  </si>
  <si>
    <t>RT/G</t>
  </si>
  <si>
    <t>Gould, Robbie</t>
  </si>
  <si>
    <t>Witten, Jason</t>
  </si>
  <si>
    <t>5  6-5-4-11.3  Pro Bowl</t>
  </si>
  <si>
    <t>5  35-347  4-4-3-9.9</t>
  </si>
  <si>
    <t>FB/TE</t>
  </si>
  <si>
    <t>5  5-5-2-9.8(4.2)  31</t>
  </si>
  <si>
    <t>4  4-3-2-8.3(2.3)  26</t>
  </si>
  <si>
    <t>Williams, Tramon</t>
  </si>
  <si>
    <t>6-12-1*</t>
  </si>
  <si>
    <t>0-12-4*</t>
  </si>
  <si>
    <t>6-2</t>
  </si>
  <si>
    <t>5-2</t>
  </si>
  <si>
    <t>JAX</t>
  </si>
  <si>
    <t>ILB</t>
  </si>
  <si>
    <t>T/G</t>
  </si>
  <si>
    <t>0-0  363-4.8  3.3/9.6  4-0-0-(2.4)  16  F20</t>
  </si>
  <si>
    <t>Gates, Antonio</t>
  </si>
  <si>
    <t>Sitton, Josh</t>
  </si>
  <si>
    <t>Nelson, Jordy</t>
  </si>
  <si>
    <t>ATL</t>
  </si>
  <si>
    <t>29 attempts</t>
  </si>
  <si>
    <t>LP/LK</t>
  </si>
  <si>
    <t>09/7</t>
  </si>
  <si>
    <t>09/6</t>
  </si>
  <si>
    <t>09/3</t>
  </si>
  <si>
    <t>09/4</t>
  </si>
  <si>
    <t>09/5</t>
  </si>
  <si>
    <t>09/FA</t>
  </si>
  <si>
    <t>09/2</t>
  </si>
  <si>
    <t>09/1 (10)</t>
  </si>
  <si>
    <t>10,10,10,8,2;  TB on 4,10;  29,27,22</t>
  </si>
  <si>
    <t>12 attempts</t>
  </si>
  <si>
    <t>08/5</t>
  </si>
  <si>
    <t>08/FA</t>
  </si>
  <si>
    <t>08/3</t>
  </si>
  <si>
    <t>08/4</t>
  </si>
  <si>
    <t>08/2</t>
  </si>
  <si>
    <t>08/7</t>
  </si>
  <si>
    <t>08/6</t>
  </si>
  <si>
    <t>5  5-5-3-11.8(5.6)  42</t>
  </si>
  <si>
    <t>LE/OLB</t>
  </si>
  <si>
    <t>4-12-5*</t>
  </si>
  <si>
    <t>4-8</t>
  </si>
  <si>
    <t>5-4-5-14.7  60;  LP = TD,3.8yards</t>
  </si>
  <si>
    <t>Staley, Joe</t>
  </si>
  <si>
    <t>5-9/0-9</t>
  </si>
  <si>
    <t>09/1 (13)</t>
  </si>
  <si>
    <t>09/1 (14)</t>
  </si>
  <si>
    <t>09/1 (21)</t>
  </si>
  <si>
    <t>Mack, Alex</t>
  </si>
  <si>
    <t>Amendola, Danny</t>
  </si>
  <si>
    <t>Cook, Jared</t>
  </si>
  <si>
    <t>McCourty, Jason</t>
  </si>
  <si>
    <t>09/1 (1)</t>
  </si>
  <si>
    <t>Stafford, Matthew</t>
  </si>
  <si>
    <t>10,10,10,7/11/12,2; TB on 12; m</t>
  </si>
  <si>
    <t>10,10,8/12,8,5; TB on 9; m; 19,17,13</t>
  </si>
  <si>
    <t>10,10,7/11/12,7/11/12,5; TB on 11; m; 18,20,12</t>
  </si>
  <si>
    <t>10,10,8/12,7/11/12,4; TB on 4,12; 19,27,LG</t>
  </si>
  <si>
    <t>10,10,9/12,9/12,2; TB on 9; m on 11,12; 15,23,20</t>
  </si>
  <si>
    <t>Hall, Leon</t>
  </si>
  <si>
    <t>Thomas, Joe</t>
  </si>
  <si>
    <t>5 attempts</t>
  </si>
  <si>
    <t>4  4-4-2-10.6(4.3)  25</t>
  </si>
  <si>
    <t>Marshall, Brandon</t>
  </si>
  <si>
    <t>96 attempts</t>
  </si>
  <si>
    <t>46 blk;  12,9,16</t>
  </si>
  <si>
    <t>2005Pos</t>
  </si>
  <si>
    <t>Player</t>
  </si>
  <si>
    <t>Birthday</t>
  </si>
  <si>
    <t>NFL Draft</t>
  </si>
  <si>
    <t>2005Tm</t>
  </si>
  <si>
    <t>NYJ</t>
  </si>
  <si>
    <t>6-12-11*</t>
  </si>
  <si>
    <t>CIN</t>
  </si>
  <si>
    <t>SE/PR</t>
  </si>
  <si>
    <t>PIT</t>
  </si>
  <si>
    <t>5-1</t>
  </si>
  <si>
    <t>00/6</t>
  </si>
  <si>
    <t>SEA</t>
  </si>
  <si>
    <t>4-0/0-0</t>
  </si>
  <si>
    <t>LILB</t>
  </si>
  <si>
    <t>12/16  11/14  6/9  4.5%  0xMR  F7</t>
  </si>
  <si>
    <t>05/7</t>
  </si>
  <si>
    <t>05/1 (14)</t>
  </si>
  <si>
    <t>18/24  16/23  8/13  2.0%  3xMR0  F1</t>
  </si>
  <si>
    <t>CHI</t>
  </si>
  <si>
    <t>Smith, Alex</t>
  </si>
  <si>
    <t>Garcon, Pierre</t>
  </si>
  <si>
    <t>Branch, Tyvon</t>
  </si>
  <si>
    <t>BB/TE</t>
  </si>
  <si>
    <t>Colquitt, Dustin</t>
  </si>
  <si>
    <t>41; 6,8,4</t>
  </si>
  <si>
    <t>6-8</t>
  </si>
  <si>
    <t>Flacco, Joe</t>
  </si>
  <si>
    <t>Kern, Brett</t>
  </si>
  <si>
    <t>6-11/5-11</t>
  </si>
  <si>
    <t>FL/KR</t>
  </si>
  <si>
    <t>16/20  8/15  5/10  3.6%  8xMR5  F6</t>
  </si>
  <si>
    <t>4  6-6-4-12.4(6.0)  38  Pro Bowl</t>
  </si>
  <si>
    <t>0-0  127-4.8  0.0/8.6  4-1-0-8.7(4.3)  F6</t>
  </si>
  <si>
    <t>Rivers, Philip</t>
  </si>
  <si>
    <t>5-0</t>
  </si>
  <si>
    <t>LG/T</t>
  </si>
  <si>
    <t>G/T</t>
  </si>
  <si>
    <t>4-0</t>
  </si>
  <si>
    <t>5-4</t>
  </si>
  <si>
    <t>4-2</t>
  </si>
  <si>
    <t>LDT</t>
  </si>
  <si>
    <t>Grimes, Brent</t>
  </si>
  <si>
    <t>Yanda, Marshal</t>
  </si>
  <si>
    <t>10,9/12,9/12,6/11/12,4;  TB on 5,10;  20,17,LG</t>
  </si>
  <si>
    <t>10,10,9/12,9/12,4;  m on 12;  TB on 2,10;  18,16,22</t>
  </si>
  <si>
    <t>10,10,9/12,9,6tothe39;  TB on 7;  23,21,LG</t>
  </si>
  <si>
    <t>Dawson, Phil</t>
  </si>
  <si>
    <t>Hoyer, Brian</t>
  </si>
  <si>
    <t>Foster, Ramon</t>
  </si>
  <si>
    <t>Barwin, Connor</t>
  </si>
  <si>
    <t>5-12-7*/4-12-7*</t>
  </si>
  <si>
    <t>Orakpo, Brian</t>
  </si>
  <si>
    <t>09/1 (26)</t>
  </si>
  <si>
    <t>Unger, Max</t>
  </si>
  <si>
    <t>Wake, Cameron</t>
  </si>
  <si>
    <t>Jenkins, Malcolm</t>
  </si>
  <si>
    <t>10,9/12,9/12,7,6/11/12tothe39;  m on 12;  TB on 5,9;  32,21,LG</t>
  </si>
  <si>
    <t>Prater, Matt</t>
  </si>
  <si>
    <t>5-11  Pro Bowl</t>
  </si>
  <si>
    <t>5-12-1*</t>
  </si>
  <si>
    <t>FL/LP/LK</t>
  </si>
  <si>
    <t>4-4-3-12.4  54;  LP = TD,3.0yards;  LK = 52,17yards</t>
  </si>
  <si>
    <t>RCB/LP</t>
  </si>
  <si>
    <t>LT</t>
  </si>
  <si>
    <t>DAL</t>
  </si>
  <si>
    <t>LG</t>
  </si>
  <si>
    <t>2006Tm</t>
  </si>
  <si>
    <t>15/20  21/24  8/11  2.3%  4xMR3</t>
  </si>
  <si>
    <t>17/22  13/16  7/9  2.3%  5xMR4</t>
  </si>
  <si>
    <t>2008Tm</t>
  </si>
  <si>
    <t>2008 Card Info</t>
  </si>
  <si>
    <t>NT/DE</t>
  </si>
  <si>
    <t>Bethea, Antoine</t>
  </si>
  <si>
    <t>WR/LP/LK</t>
  </si>
  <si>
    <t>4-2  240-4.3  1.3/7.2  5-3-0-(4.1)  26  F20</t>
  </si>
  <si>
    <t>Weddle, Eric</t>
  </si>
  <si>
    <t>16/20  15/21  7/12  2.7%  7xMR7  ER8.4  F7</t>
  </si>
  <si>
    <t>Bryant, Matt</t>
  </si>
  <si>
    <t>10,10,10,7/12,3;  m on 12;  TB on 9;  17,15,25</t>
  </si>
  <si>
    <t>10,10,10,9/12,3;  TB on 5;  10,11,LG</t>
  </si>
  <si>
    <t>10,10,10,7,4;  m on 11;  TB on 8;  10,11,12</t>
  </si>
  <si>
    <t>10,9,9,9,4; TB on 4; 17,20,LG</t>
  </si>
  <si>
    <t>10,8/11/12,8/11/12,7/12,2; TB on 11; 18,15,22</t>
  </si>
  <si>
    <t>10,10,8/12,8/12,2; miss on 11; 24,22,29</t>
  </si>
  <si>
    <t>Gano, Graham</t>
  </si>
  <si>
    <t>Huber, Kevin</t>
  </si>
  <si>
    <t>Morstead, Thomas</t>
  </si>
  <si>
    <t>LCB</t>
  </si>
  <si>
    <t>4-7/0-7</t>
  </si>
  <si>
    <t>4-1</t>
  </si>
  <si>
    <t>S</t>
  </si>
  <si>
    <t>6-1</t>
  </si>
  <si>
    <t>4/0</t>
  </si>
  <si>
    <t>Mosley, C.J.</t>
  </si>
  <si>
    <t>Davis, Thomas</t>
  </si>
  <si>
    <t>Rodgers, Aaron</t>
  </si>
  <si>
    <t>16 attempts</t>
  </si>
  <si>
    <t>20/25  18/22  9/15  1.4%  5xMR4  F1</t>
  </si>
  <si>
    <t>MLB</t>
  </si>
  <si>
    <t>5  4-4-3-(4.9)  dot</t>
  </si>
  <si>
    <t>7 attempts</t>
  </si>
  <si>
    <t>Crabtree, Michael</t>
  </si>
  <si>
    <t>RG/T</t>
  </si>
  <si>
    <t>4-4/0-4</t>
  </si>
  <si>
    <t>HB/PR/LK</t>
  </si>
  <si>
    <t>0-10</t>
  </si>
  <si>
    <t>WR/LP/KR</t>
  </si>
  <si>
    <t>5  4-3-3-(4.3)  57</t>
  </si>
  <si>
    <t>5-4/4-4</t>
  </si>
  <si>
    <t>4-12-2*</t>
  </si>
  <si>
    <t>6-6-5-13.7  57</t>
  </si>
  <si>
    <t>RLB/MLB</t>
  </si>
  <si>
    <t>6-12-3*</t>
  </si>
  <si>
    <t>Johnson, Michael</t>
  </si>
  <si>
    <t>4-4-3-11.1  29</t>
  </si>
  <si>
    <t>11/16  14/21  6/11  2.0%  7xMR1  F1</t>
  </si>
  <si>
    <t>6-11</t>
  </si>
  <si>
    <t>RDT/DE</t>
  </si>
  <si>
    <t>5-7/4-7</t>
  </si>
  <si>
    <t>DB/PR</t>
  </si>
  <si>
    <t>Brees, Drew</t>
  </si>
  <si>
    <t>13/18  17/24  4/9  1.8%  7xMR2  Pro Bowl</t>
  </si>
  <si>
    <t>17/22  8/14  1/5  4.2%  5xMR5</t>
  </si>
  <si>
    <t>15/19  10/14  3/6  3.0%  6xMR5</t>
  </si>
  <si>
    <t>2010Tm</t>
  </si>
  <si>
    <t>2010 Card Info</t>
  </si>
  <si>
    <t>2010 Pos</t>
  </si>
  <si>
    <t>Roberts, Andre</t>
  </si>
  <si>
    <t>LP/KR</t>
  </si>
  <si>
    <t>C/G/T</t>
  </si>
  <si>
    <t>Brown, Antonio</t>
  </si>
  <si>
    <t>SS/KR</t>
  </si>
  <si>
    <t>Vinatieri, Adam</t>
  </si>
  <si>
    <t>10,10,9/12,7,5;  TB on 5;  26,30,22</t>
  </si>
  <si>
    <t>10,10,8/11/12,4,3;  m on 12;  TB on 9;  27,30,LG</t>
  </si>
  <si>
    <t>10,10,10,10,3;  m on 12;  TB on 9;  30,34,LG</t>
  </si>
  <si>
    <t>10,10,10,7/11/12,3; TB on 6; m; 23,20,16</t>
  </si>
  <si>
    <t>10,10,10,10,3; TB on 10; 27,22,LG  Pro Bowl</t>
  </si>
  <si>
    <t>10,10,7,7,3; noTB; 22,19,14</t>
  </si>
  <si>
    <t>10,10,10,8/11/12,4; TB on 9; 20,16,14</t>
  </si>
  <si>
    <t>10,10,9,7,4; TB on 11; m</t>
  </si>
  <si>
    <t>Bryant, Dez</t>
  </si>
  <si>
    <t>Lee, Sean</t>
  </si>
  <si>
    <t>Church, Barry</t>
  </si>
  <si>
    <t>Suh, Ndamukong</t>
  </si>
  <si>
    <t>6-12-8*</t>
  </si>
  <si>
    <t>LCB/S</t>
  </si>
  <si>
    <t>Griffen, Everson</t>
  </si>
  <si>
    <t>Ivory, Chris</t>
  </si>
  <si>
    <t>Graham, Jimmy</t>
  </si>
  <si>
    <t>Robinson, Patrick</t>
  </si>
  <si>
    <t>Pierre-Paul, Jason</t>
  </si>
  <si>
    <t>Joseph, Linval</t>
  </si>
  <si>
    <t>Graham, Brandon</t>
  </si>
  <si>
    <t>Coleman, Kurt</t>
  </si>
  <si>
    <t>Saffold, Rodger</t>
  </si>
  <si>
    <t>Stewart, Darian</t>
  </si>
  <si>
    <t>Iupati, Mike</t>
  </si>
  <si>
    <t>Okung, Russell</t>
  </si>
  <si>
    <t>Thomas, Earl</t>
  </si>
  <si>
    <t>Larsen, Ted</t>
  </si>
  <si>
    <t>Blount, LeGarrette</t>
  </si>
  <si>
    <t>McCoy, Gerald</t>
  </si>
  <si>
    <t>Watson, Dekoda</t>
  </si>
  <si>
    <t>Williams, Trent</t>
  </si>
  <si>
    <t>Dickson, Ed</t>
  </si>
  <si>
    <t>6-12-2*/5-12-2*</t>
  </si>
  <si>
    <t>LOLB/DE</t>
  </si>
  <si>
    <t>Dunlap, Carlos</t>
  </si>
  <si>
    <t>Atkins, Geno</t>
  </si>
  <si>
    <t>Haden, Joe</t>
  </si>
  <si>
    <t>Beadles, Zane</t>
  </si>
  <si>
    <t>Clark, Chris</t>
  </si>
  <si>
    <t>Thomas, Demaryius</t>
  </si>
  <si>
    <t>LLB/MLB</t>
  </si>
  <si>
    <t>Jackson, Kareem</t>
  </si>
  <si>
    <t>Hughes, Jerry</t>
  </si>
  <si>
    <t>Alualu, Tyson</t>
  </si>
  <si>
    <t>6-7/0-7</t>
  </si>
  <si>
    <t>Berry, Eric</t>
  </si>
  <si>
    <t>Jerry, John</t>
  </si>
  <si>
    <t>Gronkowski, Rob</t>
  </si>
  <si>
    <t>Tate, Brandon</t>
  </si>
  <si>
    <t>McCourty, Devin</t>
  </si>
  <si>
    <t>Ducasse, Vladimir</t>
  </si>
  <si>
    <t>5/4-0</t>
  </si>
  <si>
    <t>LT/C</t>
  </si>
  <si>
    <t>Veldheer, Jared</t>
  </si>
  <si>
    <t>Pouncey, Maurkice</t>
  </si>
  <si>
    <t>Sanders, Emmanuel</t>
  </si>
  <si>
    <t>McLendon, Steve</t>
  </si>
  <si>
    <t>Morgan, Derrick</t>
  </si>
  <si>
    <t>10/FA</t>
  </si>
  <si>
    <t>10/3</t>
  </si>
  <si>
    <t>10/2</t>
  </si>
  <si>
    <t>10/4</t>
  </si>
  <si>
    <t>10/6</t>
  </si>
  <si>
    <t>10/7</t>
  </si>
  <si>
    <t>10/1 (24)</t>
  </si>
  <si>
    <t>10/1 (2)</t>
  </si>
  <si>
    <t>10/1 (23)</t>
  </si>
  <si>
    <t>10/5</t>
  </si>
  <si>
    <t>10/1 (32)</t>
  </si>
  <si>
    <t>10/1 (15)</t>
  </si>
  <si>
    <t>10/1 (13)</t>
  </si>
  <si>
    <t>10/1 (17)</t>
  </si>
  <si>
    <t>10/1 (6)</t>
  </si>
  <si>
    <t>10/1 (14)</t>
  </si>
  <si>
    <t>10/1 (3)</t>
  </si>
  <si>
    <t>10/1 (4)</t>
  </si>
  <si>
    <t>10/1 (7)</t>
  </si>
  <si>
    <t>10/1 (22)</t>
  </si>
  <si>
    <t>10/1 (20)</t>
  </si>
  <si>
    <t>10/1 (31)</t>
  </si>
  <si>
    <t>10/1 (10)</t>
  </si>
  <si>
    <t>10/1 (5)</t>
  </si>
  <si>
    <t>10/1 (27)</t>
  </si>
  <si>
    <t>10/1 (18)</t>
  </si>
  <si>
    <t>10/1 (16)</t>
  </si>
  <si>
    <t>G/C</t>
  </si>
  <si>
    <t>McCoy, Colt</t>
  </si>
  <si>
    <t>Tate, Golden</t>
  </si>
  <si>
    <t>Colquitt, Britton</t>
  </si>
  <si>
    <t>Daniel, Chase</t>
  </si>
  <si>
    <t>* = this column lists the most recent draft and round this player was chosen; IN = inaugural draft with 2002 cards, EX = expansion draft with 2003 cards.</t>
  </si>
  <si>
    <t>2011Tm</t>
  </si>
  <si>
    <t>2011 Card Info</t>
  </si>
  <si>
    <t>2011 Pos</t>
  </si>
  <si>
    <t>18 attempts</t>
  </si>
  <si>
    <t>4-12-1*</t>
  </si>
  <si>
    <t>91 attempts</t>
  </si>
  <si>
    <t>Dotson, Demar</t>
  </si>
  <si>
    <t>OLB/DE</t>
  </si>
  <si>
    <t>Smith, Jimmy</t>
  </si>
  <si>
    <t>5-7/0-7</t>
  </si>
  <si>
    <t>Sheppard, Kelvin</t>
  </si>
  <si>
    <t>Dareus, Marcell</t>
  </si>
  <si>
    <t>Clay, Charles</t>
  </si>
  <si>
    <t>Cannon, Marcus</t>
  </si>
  <si>
    <t>Solder, Nate</t>
  </si>
  <si>
    <t>6-7/5-7</t>
  </si>
  <si>
    <t>Chung, Patrick</t>
  </si>
  <si>
    <t>Powell, Bilal</t>
  </si>
  <si>
    <t>4/0-0</t>
  </si>
  <si>
    <t>McPhee, Pernell</t>
  </si>
  <si>
    <t>Boling, Clint</t>
  </si>
  <si>
    <t>Green, A.J.</t>
  </si>
  <si>
    <t>Skrine, Buster</t>
  </si>
  <si>
    <t>Gilbert, Marcus</t>
  </si>
  <si>
    <t>Heyward, Cameron</t>
  </si>
  <si>
    <t>Reed, Brooks</t>
  </si>
  <si>
    <t>Castonzo, Anthony</t>
  </si>
  <si>
    <t>TE/SE</t>
  </si>
  <si>
    <t>Addison, Mario</t>
  </si>
  <si>
    <t>4-2/5</t>
  </si>
  <si>
    <t>Casey, Jurrell</t>
  </si>
  <si>
    <t>Green, Virgil</t>
  </si>
  <si>
    <t>Miller, Von</t>
  </si>
  <si>
    <t>Hudson, Rodney</t>
  </si>
  <si>
    <t>Houston, Justin</t>
  </si>
  <si>
    <t>Wisniewski, Stefen</t>
  </si>
  <si>
    <t>Barksdale, Joe</t>
  </si>
  <si>
    <t>Wright, Shareece</t>
  </si>
  <si>
    <t>Smith, Tyron</t>
  </si>
  <si>
    <t>Amukamara, Prince</t>
  </si>
  <si>
    <t>Kelce, Jason</t>
  </si>
  <si>
    <t>Lewis, Dion</t>
  </si>
  <si>
    <t>Kerrigan, Ryan</t>
  </si>
  <si>
    <t>Newhouse, Marshall</t>
  </si>
  <si>
    <t>Cobb, Randall</t>
  </si>
  <si>
    <t>Burnett, Morgan</t>
  </si>
  <si>
    <t>Rudolph, Kyle</t>
  </si>
  <si>
    <t>Sherels, Marcus</t>
  </si>
  <si>
    <t>Jones, Julio</t>
  </si>
  <si>
    <t>Ingram, Mark</t>
  </si>
  <si>
    <t>Jordan, Cameron</t>
  </si>
  <si>
    <t>Johnson, Tom</t>
  </si>
  <si>
    <t>Clayborn, Adrian</t>
  </si>
  <si>
    <t>Foster, Mason</t>
  </si>
  <si>
    <t>Sherman, Anthony</t>
  </si>
  <si>
    <t>Acho, Sam</t>
  </si>
  <si>
    <t>Peterson, Patrick</t>
  </si>
  <si>
    <t>Kilgore, Daniel</t>
  </si>
  <si>
    <t>Brock, Tramaine</t>
  </si>
  <si>
    <t>Carpenter, James</t>
  </si>
  <si>
    <t>Baldwin, Doug</t>
  </si>
  <si>
    <t>McDonald, Clinton</t>
  </si>
  <si>
    <t>Wright, K.J.</t>
  </si>
  <si>
    <t>Sherman, Richard</t>
  </si>
  <si>
    <t>Smith, Malcolm</t>
  </si>
  <si>
    <t>Kendricks, Lance</t>
  </si>
  <si>
    <t>Quinn, Robert</t>
  </si>
  <si>
    <t>11/3</t>
  </si>
  <si>
    <t>11/4</t>
  </si>
  <si>
    <t>11/5</t>
  </si>
  <si>
    <t>11/1 (3)</t>
  </si>
  <si>
    <t>11/2</t>
  </si>
  <si>
    <t>11/7</t>
  </si>
  <si>
    <t>11/6</t>
  </si>
  <si>
    <t>11/1 (17)</t>
  </si>
  <si>
    <t>11/FA</t>
  </si>
  <si>
    <t>11/1 (30)</t>
  </si>
  <si>
    <t>11/1 (27)</t>
  </si>
  <si>
    <t>11/1 (4)</t>
  </si>
  <si>
    <t>Sheard, Jabaal</t>
  </si>
  <si>
    <t>11/1 (31)</t>
  </si>
  <si>
    <t>11/1 (22)</t>
  </si>
  <si>
    <t>11/1 (2)</t>
  </si>
  <si>
    <t>Liuget, Corey</t>
  </si>
  <si>
    <t>11/1 (18)</t>
  </si>
  <si>
    <t>11/1 (9)</t>
  </si>
  <si>
    <t>11/1 (19)</t>
  </si>
  <si>
    <t>11/1 (16)</t>
  </si>
  <si>
    <t>11/1 (6)</t>
  </si>
  <si>
    <t>11/1 (28)</t>
  </si>
  <si>
    <t>11/1 (24)</t>
  </si>
  <si>
    <t>11/1 (20)</t>
  </si>
  <si>
    <t>11/1 (5)</t>
  </si>
  <si>
    <t>11/1 (25)</t>
  </si>
  <si>
    <t>11/1 (14)</t>
  </si>
  <si>
    <t>Dalton, Andy</t>
  </si>
  <si>
    <t>Taylor, Tyrod</t>
  </si>
  <si>
    <t>Gabbert, Blaine</t>
  </si>
  <si>
    <t>CB/LP/KR</t>
  </si>
  <si>
    <t>Harris, Dwayne</t>
  </si>
  <si>
    <t>Bailey, Dan</t>
  </si>
  <si>
    <t>63 attempts</t>
  </si>
  <si>
    <t>Bosher, Matt</t>
  </si>
  <si>
    <t>Newton, Cam</t>
  </si>
  <si>
    <t>11/1 (10)</t>
  </si>
  <si>
    <t>11/1 (1)</t>
  </si>
  <si>
    <t>Bulaga, Bryan</t>
  </si>
  <si>
    <t>Wilkerson, Muhammad</t>
  </si>
  <si>
    <t>Matthews, Clay</t>
  </si>
  <si>
    <t>Note:  The first two WRs listed in the section for WRs may not play 3rd or 4th WR.  The first TE listed in the section for TEs may not play 2nd TE.</t>
  </si>
  <si>
    <t>2012 Pos</t>
  </si>
  <si>
    <t>2012Tm</t>
  </si>
  <si>
    <t>2012 Card Info</t>
  </si>
  <si>
    <t>Bradham, Nigel</t>
  </si>
  <si>
    <t>Gilmore, Stephon</t>
  </si>
  <si>
    <t>Glenn, Cordy</t>
  </si>
  <si>
    <t>Miller, Lamar</t>
  </si>
  <si>
    <t>Shelby, Derrick</t>
  </si>
  <si>
    <t>Vernon, Olivier</t>
  </si>
  <si>
    <t>Hightower, Dont'a</t>
  </si>
  <si>
    <t>Jones, Chandler</t>
  </si>
  <si>
    <t>Wilson, Tavon</t>
  </si>
  <si>
    <t>Davis, Demario</t>
  </si>
  <si>
    <t>Osemele, Kelechi</t>
  </si>
  <si>
    <t>Burfict, Vontaze</t>
  </si>
  <si>
    <t>Jones, Marvin</t>
  </si>
  <si>
    <t>Kirkpatrick, Dre</t>
  </si>
  <si>
    <t>Lamur, Emmanuel</t>
  </si>
  <si>
    <t>Sanu, Mohamed</t>
  </si>
  <si>
    <t>Zeitler, Kevin</t>
  </si>
  <si>
    <t>Benjamin, Travis</t>
  </si>
  <si>
    <t>Gipson, Tashaun</t>
  </si>
  <si>
    <t>Robertson, Craig</t>
  </si>
  <si>
    <t>Schwartz, Mitchell</t>
  </si>
  <si>
    <t>Beachum, Kelvin</t>
  </si>
  <si>
    <t>DeCastro, David</t>
  </si>
  <si>
    <t>Woods, Al</t>
  </si>
  <si>
    <t>Brooks, Brandon</t>
  </si>
  <si>
    <t>Jones, Ben</t>
  </si>
  <si>
    <t>Mercilus, Whitney</t>
  </si>
  <si>
    <t>Allen, Dwayne</t>
  </si>
  <si>
    <t>Hilton, T.Y.</t>
  </si>
  <si>
    <t>Shipley, A.Q.</t>
  </si>
  <si>
    <t>19 attempts</t>
  </si>
  <si>
    <t>HB/LP/KR</t>
  </si>
  <si>
    <t>4 attempts</t>
  </si>
  <si>
    <t>48 attempts</t>
  </si>
  <si>
    <t>51 attempts</t>
  </si>
  <si>
    <t>6-12-7*</t>
  </si>
  <si>
    <t>5/4</t>
  </si>
  <si>
    <t>4-12-1*/0-12-1*</t>
  </si>
  <si>
    <t>Brown, Zach</t>
  </si>
  <si>
    <t>Sensabaugh, Coty</t>
  </si>
  <si>
    <t>Jackson, Malik</t>
  </si>
  <si>
    <t>Trevathan, Danny</t>
  </si>
  <si>
    <t>Wolfe, Derek</t>
  </si>
  <si>
    <t>Allen, Jeff</t>
  </si>
  <si>
    <t>5-12-11*</t>
  </si>
  <si>
    <t>Poe, Dontari</t>
  </si>
  <si>
    <t>Bergstrom, Tony</t>
  </si>
  <si>
    <t>Ingram, Melvin</t>
  </si>
  <si>
    <t>LCB/FS</t>
  </si>
  <si>
    <t>Claiborne, Morris</t>
  </si>
  <si>
    <t>Crawford, Tyrone</t>
  </si>
  <si>
    <t>Cox, Fletcher</t>
  </si>
  <si>
    <t>Curry, Vinny</t>
  </si>
  <si>
    <t>Kelly, Dennis</t>
  </si>
  <si>
    <t>Kendricks, Mychal</t>
  </si>
  <si>
    <t>Morris, Alfred</t>
  </si>
  <si>
    <t>Jeffery, Alshon</t>
  </si>
  <si>
    <t>Reiff, Riley</t>
  </si>
  <si>
    <t>Daniels, Mike</t>
  </si>
  <si>
    <t>Hayward, Casey</t>
  </si>
  <si>
    <t>Ellison, Rhett</t>
  </si>
  <si>
    <t>Smith, Harrison</t>
  </si>
  <si>
    <t>Rodgers, Jacquizz</t>
  </si>
  <si>
    <t>Kuechly, Luke</t>
  </si>
  <si>
    <t>Barron, Mark</t>
  </si>
  <si>
    <t>David, Lavonte</t>
  </si>
  <si>
    <t>Martin, Doug</t>
  </si>
  <si>
    <t>Massie, Bobby</t>
  </si>
  <si>
    <t>Brockers, Michael</t>
  </si>
  <si>
    <t>Jenkins, Janoris</t>
  </si>
  <si>
    <t>Johnson, Trumaine</t>
  </si>
  <si>
    <t>McLeod, Rodney</t>
  </si>
  <si>
    <t>Irvin, Bruce</t>
  </si>
  <si>
    <t>Wagner, Bobby</t>
  </si>
  <si>
    <t>5-8/4-8</t>
  </si>
  <si>
    <t>12/4</t>
  </si>
  <si>
    <t>12/1 (10)</t>
  </si>
  <si>
    <t>12/2</t>
  </si>
  <si>
    <t>12/3</t>
  </si>
  <si>
    <t>12/FA</t>
  </si>
  <si>
    <t>12/5</t>
  </si>
  <si>
    <t>12/7</t>
  </si>
  <si>
    <t>12/1 (25)</t>
  </si>
  <si>
    <t>12/1 (21)</t>
  </si>
  <si>
    <t>12/1 (17)</t>
  </si>
  <si>
    <t>12/1 (27)</t>
  </si>
  <si>
    <t>12/6</t>
  </si>
  <si>
    <t>12/1 (24)</t>
  </si>
  <si>
    <t>12/1 (26)</t>
  </si>
  <si>
    <t>12/1 (11)</t>
  </si>
  <si>
    <t>12/1 (18)</t>
  </si>
  <si>
    <t>12/1 (6)</t>
  </si>
  <si>
    <t>12/1 (12)</t>
  </si>
  <si>
    <t>12/1 (23)</t>
  </si>
  <si>
    <t>12/1 (29)</t>
  </si>
  <si>
    <t>12/1 (9)</t>
  </si>
  <si>
    <t>12/1 (7)</t>
  </si>
  <si>
    <t>12/1 (31)</t>
  </si>
  <si>
    <t>12/1 (14)</t>
  </si>
  <si>
    <t>12/1 (15)</t>
  </si>
  <si>
    <t>Tannehill, Ryan</t>
  </si>
  <si>
    <t>SS/CB/LK</t>
  </si>
  <si>
    <t>Tucker, Justin</t>
  </si>
  <si>
    <t>CB/PR</t>
  </si>
  <si>
    <t>Luck, Andrew</t>
  </si>
  <si>
    <t>Osweiler, Brock</t>
  </si>
  <si>
    <t>Cousins, Kirk</t>
  </si>
  <si>
    <t>Forbath, Kai</t>
  </si>
  <si>
    <t>Foles, Nick</t>
  </si>
  <si>
    <t>Zuerlein, Greg</t>
  </si>
  <si>
    <t>Hekker, Johnny</t>
  </si>
  <si>
    <t>Wilson, Russell</t>
  </si>
  <si>
    <t>12/1 (8)</t>
  </si>
  <si>
    <t>12/1 (1)</t>
  </si>
  <si>
    <t>12/1 (2)</t>
  </si>
  <si>
    <t>Parnell, Jermey</t>
  </si>
  <si>
    <t>12/9</t>
  </si>
  <si>
    <t>12/10</t>
  </si>
  <si>
    <t>12/11</t>
  </si>
  <si>
    <t>12/12</t>
  </si>
  <si>
    <t>2013Tm</t>
  </si>
  <si>
    <t>2013 Card Info</t>
  </si>
  <si>
    <t>2013 Pos</t>
  </si>
  <si>
    <t>Goodwin, Marquise</t>
  </si>
  <si>
    <t>Woods, Robert</t>
  </si>
  <si>
    <t>Taylor, Jamar</t>
  </si>
  <si>
    <t>Collins, Jamie</t>
  </si>
  <si>
    <t>Develin, James</t>
  </si>
  <si>
    <t>Harmon, Duron</t>
  </si>
  <si>
    <t>Kline, Josh</t>
  </si>
  <si>
    <t>Ryan, Logan</t>
  </si>
  <si>
    <t>Harrison, Damon</t>
  </si>
  <si>
    <t>Richardson, Sheldon</t>
  </si>
  <si>
    <t>Winters, Brian</t>
  </si>
  <si>
    <t>Wagner, Ricky</t>
  </si>
  <si>
    <t>Williams, Brandon</t>
  </si>
  <si>
    <t>Bernard, Giovani</t>
  </si>
  <si>
    <t>Eifert, Tyler</t>
  </si>
  <si>
    <t>Hunt, Margus</t>
  </si>
  <si>
    <t>Iloka, George</t>
  </si>
  <si>
    <t>Williams, Shawn</t>
  </si>
  <si>
    <t>Mingo, Barkevious</t>
  </si>
  <si>
    <t>LT/G/C</t>
  </si>
  <si>
    <t>Bell, Le'Veon</t>
  </si>
  <si>
    <t>Williams, Vince</t>
  </si>
  <si>
    <t>Griffin, Ryan</t>
  </si>
  <si>
    <t>Hopkins, DeAndre</t>
  </si>
  <si>
    <t>Swearinger, D.J.</t>
  </si>
  <si>
    <t>Cyprien, Johnathan</t>
  </si>
  <si>
    <t>Reynolds, LaRoy</t>
  </si>
  <si>
    <t>Schwenke, Brian</t>
  </si>
  <si>
    <t>Williams, Sylvester</t>
  </si>
  <si>
    <t>Fisher, Eric</t>
  </si>
  <si>
    <t>Hayden, D.J.</t>
  </si>
  <si>
    <t>McCants, Matt</t>
  </si>
  <si>
    <t>McGee, Stacy</t>
  </si>
  <si>
    <t>Allen, Keenan</t>
  </si>
  <si>
    <t>Fluker, D.J.</t>
  </si>
  <si>
    <t>6 attempts</t>
  </si>
  <si>
    <t>38 attempts</t>
  </si>
  <si>
    <t>McCown, Josh</t>
  </si>
  <si>
    <t>55 attempts</t>
  </si>
  <si>
    <t>14/19  6/14  4/9  5.8%  11xMR6  F25</t>
  </si>
  <si>
    <t>17/22  9/17  4/11  4.1%  7xMR6  F3</t>
  </si>
  <si>
    <t>16/21  8/15  6/11  2.5%  7xMR5</t>
  </si>
  <si>
    <t>16/21  7/16  3/7  3.6%  12xMR7  -3.8/7.3</t>
  </si>
  <si>
    <t>4-4/0-4/0-4</t>
  </si>
  <si>
    <t>4-5/0-5/0-5</t>
  </si>
  <si>
    <t>6-7/4-7</t>
  </si>
  <si>
    <t>4/0-2</t>
  </si>
  <si>
    <t>Mathieu, Tyrann</t>
  </si>
  <si>
    <t>Okafor, Alex</t>
  </si>
  <si>
    <t>Jefferson, Tony</t>
  </si>
  <si>
    <t>Toilolo, Levine</t>
  </si>
  <si>
    <t>Schraeder, Ryan</t>
  </si>
  <si>
    <t>Trufant, Desmond</t>
  </si>
  <si>
    <t>Alford, Robert</t>
  </si>
  <si>
    <t>Lotulelei, Star</t>
  </si>
  <si>
    <t>Horton, Wes</t>
  </si>
  <si>
    <t>Short, Kawann</t>
  </si>
  <si>
    <t>Klein, A.J.</t>
  </si>
  <si>
    <t>Mills, Jordan</t>
  </si>
  <si>
    <t>Long, Kyle</t>
  </si>
  <si>
    <t>Frederick, Travis</t>
  </si>
  <si>
    <t>Leary, Ronald</t>
  </si>
  <si>
    <t>Williams, Terrance</t>
  </si>
  <si>
    <t>4/0-4</t>
  </si>
  <si>
    <t>Beasley, Cole</t>
  </si>
  <si>
    <t>Warford, Larry</t>
  </si>
  <si>
    <t>Riddick, Theo</t>
  </si>
  <si>
    <t>Ansah, Ezekiel</t>
  </si>
  <si>
    <t>Whitehead, Tahir</t>
  </si>
  <si>
    <t>Slay, Darius</t>
  </si>
  <si>
    <t>Bakhtiari, David</t>
  </si>
  <si>
    <t>Taylor, Lane</t>
  </si>
  <si>
    <t>Hyde, Micah</t>
  </si>
  <si>
    <t>Patterson, Cordarrelle</t>
  </si>
  <si>
    <t>Sendejo, Andrew</t>
  </si>
  <si>
    <t>Rhodes, Xavier</t>
  </si>
  <si>
    <t>Stills, Kenny</t>
  </si>
  <si>
    <t>5/0-0</t>
  </si>
  <si>
    <t>Hicks, Akiem</t>
  </si>
  <si>
    <t>Vaccaro, Kenny</t>
  </si>
  <si>
    <t>Pugh, Justin</t>
  </si>
  <si>
    <t>Hankins, Johnathan</t>
  </si>
  <si>
    <t>Johnson, Lane</t>
  </si>
  <si>
    <t>Ertz, Zach</t>
  </si>
  <si>
    <t>Square, Damion</t>
  </si>
  <si>
    <t>Austin, Tavon</t>
  </si>
  <si>
    <t>Ogletree, Alec</t>
  </si>
  <si>
    <t>McDonald, T.J.</t>
  </si>
  <si>
    <t>McDonald, Vance</t>
  </si>
  <si>
    <t>Looney, Joe</t>
  </si>
  <si>
    <t>Reid, Eric</t>
  </si>
  <si>
    <t>Willson, Luke</t>
  </si>
  <si>
    <t>Kearse, Jermaine</t>
  </si>
  <si>
    <t>Spence, Akeem</t>
  </si>
  <si>
    <t>13/2</t>
  </si>
  <si>
    <t>Gholston, William</t>
  </si>
  <si>
    <t>Reed, Jordan</t>
  </si>
  <si>
    <t>Alonso, Kiko</t>
  </si>
  <si>
    <t>13/FA</t>
  </si>
  <si>
    <t>13/3</t>
  </si>
  <si>
    <t>13/7</t>
  </si>
  <si>
    <t>13/4</t>
  </si>
  <si>
    <t>13/6</t>
  </si>
  <si>
    <t>13/1 (13)</t>
  </si>
  <si>
    <t>13/5</t>
  </si>
  <si>
    <t>13/1 (21)</t>
  </si>
  <si>
    <t>13/1 (6)</t>
  </si>
  <si>
    <t>13/1 (27)</t>
  </si>
  <si>
    <t>13/1 (28)</t>
  </si>
  <si>
    <t>13/1 (12)</t>
  </si>
  <si>
    <t>13/1 (11)</t>
  </si>
  <si>
    <t>13/1 (22)</t>
  </si>
  <si>
    <t>13/1 (14)</t>
  </si>
  <si>
    <t>13/1 (20)</t>
  </si>
  <si>
    <t>13/1 (31)</t>
  </si>
  <si>
    <t>13/1 (5)</t>
  </si>
  <si>
    <t>13/1 (29)</t>
  </si>
  <si>
    <t>13/1 (25)</t>
  </si>
  <si>
    <t>13/1 (15)</t>
  </si>
  <si>
    <t>13/1 (19)</t>
  </si>
  <si>
    <t>13/1 (4)</t>
  </si>
  <si>
    <t>13/1 (8)</t>
  </si>
  <si>
    <t>13/1 (30)</t>
  </si>
  <si>
    <t>13/1 (18)</t>
  </si>
  <si>
    <t>Martin, Sam</t>
  </si>
  <si>
    <t>Glennon, Mike</t>
  </si>
  <si>
    <t>Bullock, Randy</t>
  </si>
  <si>
    <t>Keenum, Case</t>
  </si>
  <si>
    <t>86 attempts</t>
  </si>
  <si>
    <t>Allen, Ryan</t>
  </si>
  <si>
    <t>Smith, Geno</t>
  </si>
  <si>
    <t>DiMarco, Patrick</t>
  </si>
  <si>
    <t>G/TE</t>
  </si>
  <si>
    <t>0-2/4</t>
  </si>
  <si>
    <t>T/TE</t>
  </si>
  <si>
    <t>G/T/TE</t>
  </si>
  <si>
    <t>0-3/4</t>
  </si>
  <si>
    <t>0-0/4</t>
  </si>
  <si>
    <t>0-2/0</t>
  </si>
  <si>
    <t>13/1 (1)</t>
  </si>
  <si>
    <t>13/10</t>
  </si>
  <si>
    <t>2014 Pos</t>
  </si>
  <si>
    <t>2014Tm</t>
  </si>
  <si>
    <t>2014 Card Info</t>
  </si>
  <si>
    <t>0-4/4</t>
  </si>
  <si>
    <t>4-1/0-1</t>
  </si>
  <si>
    <t>OLB/ILB</t>
  </si>
  <si>
    <t>Harris, Chris</t>
  </si>
  <si>
    <t>77 attempts</t>
  </si>
  <si>
    <t>Simon, John</t>
  </si>
  <si>
    <t>40-10</t>
  </si>
  <si>
    <t>Minter, Kevin</t>
  </si>
  <si>
    <t>04-3</t>
  </si>
  <si>
    <t>04-4</t>
  </si>
  <si>
    <t>05-0</t>
  </si>
  <si>
    <t>04-0</t>
  </si>
  <si>
    <t>04</t>
  </si>
  <si>
    <t>44</t>
  </si>
  <si>
    <t>00</t>
  </si>
  <si>
    <t>Martin, Kareem</t>
  </si>
  <si>
    <t>00-3</t>
  </si>
  <si>
    <t>00-0</t>
  </si>
  <si>
    <t>Bucannon, Deone</t>
  </si>
  <si>
    <t>40</t>
  </si>
  <si>
    <t>TE/T</t>
  </si>
  <si>
    <t>RT/TE</t>
  </si>
  <si>
    <t>0-0/0-0/4</t>
  </si>
  <si>
    <t>Freeman, Devonta</t>
  </si>
  <si>
    <t>04-5</t>
  </si>
  <si>
    <t>45</t>
  </si>
  <si>
    <t>Turner, Trai</t>
  </si>
  <si>
    <t>Norwell, Andrew</t>
  </si>
  <si>
    <t>Benjamin, Kelvin</t>
  </si>
  <si>
    <t>Remmers, Mike</t>
  </si>
  <si>
    <t>66-5</t>
  </si>
  <si>
    <t>64-5</t>
  </si>
  <si>
    <t>0 (Norman, Joshua)</t>
  </si>
  <si>
    <t>Boston, Tre</t>
  </si>
  <si>
    <t>05-3</t>
  </si>
  <si>
    <t>44-0</t>
  </si>
  <si>
    <t>45-0</t>
  </si>
  <si>
    <t>54</t>
  </si>
  <si>
    <t>Martin, Zack</t>
  </si>
  <si>
    <t>44-3</t>
  </si>
  <si>
    <t>Hitchens, Anthony</t>
  </si>
  <si>
    <t>00-4</t>
  </si>
  <si>
    <t>00-6</t>
  </si>
  <si>
    <t>Ebron, Eric</t>
  </si>
  <si>
    <t>C/G/TE</t>
  </si>
  <si>
    <t>Swanson, Travis</t>
  </si>
  <si>
    <t>65</t>
  </si>
  <si>
    <t>Van Noy, Kyle</t>
  </si>
  <si>
    <t>Linsley, Corey</t>
  </si>
  <si>
    <t>5-6/0-6</t>
  </si>
  <si>
    <t>LOLB/TE</t>
  </si>
  <si>
    <t>54-11/4</t>
  </si>
  <si>
    <t>56-12-6*</t>
  </si>
  <si>
    <t>46</t>
  </si>
  <si>
    <t>Clinton-Dix, Ha Ha</t>
  </si>
  <si>
    <t>04-6</t>
  </si>
  <si>
    <t>40-0</t>
  </si>
  <si>
    <t>40-3</t>
  </si>
  <si>
    <t>McKinnon, Jerick</t>
  </si>
  <si>
    <t>44-7</t>
  </si>
  <si>
    <t>Barr, Anthony</t>
  </si>
  <si>
    <t>50-0</t>
  </si>
  <si>
    <t>44-4</t>
  </si>
  <si>
    <t>56</t>
  </si>
  <si>
    <t>Stephen, Shamar</t>
  </si>
  <si>
    <t>Cooks, Brandin</t>
  </si>
  <si>
    <t>04-8</t>
  </si>
  <si>
    <t>44-8</t>
  </si>
  <si>
    <t>55</t>
  </si>
  <si>
    <t>Richburg, Weston</t>
  </si>
  <si>
    <t>Kennard, Devon</t>
  </si>
  <si>
    <t>Wynn, Kerry</t>
  </si>
  <si>
    <t>Matthews, Jordan</t>
  </si>
  <si>
    <t>56-12-7*</t>
  </si>
  <si>
    <t>64-8</t>
  </si>
  <si>
    <t>45-11</t>
  </si>
  <si>
    <t>44-10</t>
  </si>
  <si>
    <t>Donald, Aaron</t>
  </si>
  <si>
    <t>54-6</t>
  </si>
  <si>
    <t>Hyde, Carlos</t>
  </si>
  <si>
    <t>44-9</t>
  </si>
  <si>
    <t>45-5</t>
  </si>
  <si>
    <t>64</t>
  </si>
  <si>
    <t>Lynch, Aaron</t>
  </si>
  <si>
    <t>Britt, Justin</t>
  </si>
  <si>
    <t>Richardson, Paul</t>
  </si>
  <si>
    <t>46-10</t>
  </si>
  <si>
    <t>65-5/55-5</t>
  </si>
  <si>
    <t>66</t>
  </si>
  <si>
    <t>Marsh, Cassius</t>
  </si>
  <si>
    <t>Omameh, Patrick</t>
  </si>
  <si>
    <t>Evans, Mike</t>
  </si>
  <si>
    <t>55-3</t>
  </si>
  <si>
    <t>McDougald, Bradley</t>
  </si>
  <si>
    <t>Moses, Morgan</t>
  </si>
  <si>
    <t>Long, Spencer</t>
  </si>
  <si>
    <t>54-12-9*</t>
  </si>
  <si>
    <t>40-4</t>
  </si>
  <si>
    <t>Murphy, Trent</t>
  </si>
  <si>
    <t>44-6</t>
  </si>
  <si>
    <t>Breeland, Bashaud</t>
  </si>
  <si>
    <t>LCB/SS</t>
  </si>
  <si>
    <t>4/04</t>
  </si>
  <si>
    <t>Juszczyk, Kyle</t>
  </si>
  <si>
    <t>46-12-3*</t>
  </si>
  <si>
    <t>65-4</t>
  </si>
  <si>
    <t>Jernigan, Timmy</t>
  </si>
  <si>
    <t>44-11</t>
  </si>
  <si>
    <t>Watkins, Sammy</t>
  </si>
  <si>
    <t>Hogan, Chris</t>
  </si>
  <si>
    <t>Brown, Preston</t>
  </si>
  <si>
    <t>54-0</t>
  </si>
  <si>
    <t>45-3</t>
  </si>
  <si>
    <t>Gabriel, Taylor</t>
  </si>
  <si>
    <t>Crowell, Isaiah</t>
  </si>
  <si>
    <t>64-7</t>
  </si>
  <si>
    <t>44-5</t>
  </si>
  <si>
    <t>Anderson, C.J.</t>
  </si>
  <si>
    <t>56-12-4*</t>
  </si>
  <si>
    <t>64-4</t>
  </si>
  <si>
    <t>5   (Harris, Christopher)</t>
  </si>
  <si>
    <t>Roby, Bradley</t>
  </si>
  <si>
    <t>Blue, Alfred</t>
  </si>
  <si>
    <t>45-7</t>
  </si>
  <si>
    <t>Bouye, A.J.</t>
  </si>
  <si>
    <t>Hal, Andre</t>
  </si>
  <si>
    <t>Harrison, Jonotthan</t>
  </si>
  <si>
    <t>Mewhort, Jack</t>
  </si>
  <si>
    <t>LT/TE</t>
  </si>
  <si>
    <t>5-7/4</t>
  </si>
  <si>
    <t>5-7/6</t>
  </si>
  <si>
    <t>C/TE</t>
  </si>
  <si>
    <t>Moncrief, Donte</t>
  </si>
  <si>
    <t>04-7</t>
  </si>
  <si>
    <t>Kerr, Zach</t>
  </si>
  <si>
    <t>04-9</t>
  </si>
  <si>
    <t>Linder, Brandon</t>
  </si>
  <si>
    <t>Robinson, Allen</t>
  </si>
  <si>
    <t>Hurns, Allen</t>
  </si>
  <si>
    <t>Colvin, Aaron</t>
  </si>
  <si>
    <t>Kelce, Travis</t>
  </si>
  <si>
    <t>Thomas, De'Anthony</t>
  </si>
  <si>
    <t>66-12-12*</t>
  </si>
  <si>
    <t>64-9</t>
  </si>
  <si>
    <t>Gaines, Phillip</t>
  </si>
  <si>
    <t>Ford, Dee</t>
  </si>
  <si>
    <t>James, Ja'Wuan</t>
  </si>
  <si>
    <t>Landry, Jarvis</t>
  </si>
  <si>
    <t>TE/WR</t>
  </si>
  <si>
    <t>LT/G/TE</t>
  </si>
  <si>
    <t>4-7/04-7</t>
  </si>
  <si>
    <t>66-9/55-9</t>
  </si>
  <si>
    <t>56-7</t>
  </si>
  <si>
    <t>55-10</t>
  </si>
  <si>
    <t>45-8</t>
  </si>
  <si>
    <t>45-6</t>
  </si>
  <si>
    <t>Jackson, Gabe</t>
  </si>
  <si>
    <t>LG/TE</t>
  </si>
  <si>
    <t>4-7/4</t>
  </si>
  <si>
    <t>4-0/4</t>
  </si>
  <si>
    <t>Murray, Latavius</t>
  </si>
  <si>
    <t>Ellis, Justin</t>
  </si>
  <si>
    <t>Mack, Khalil</t>
  </si>
  <si>
    <t>46-7</t>
  </si>
  <si>
    <t>Carrie, T.J.</t>
  </si>
  <si>
    <t>56-5</t>
  </si>
  <si>
    <t>Tuitt, Stephon</t>
  </si>
  <si>
    <t>McCullers, Dan</t>
  </si>
  <si>
    <t>Shazier, Ryan</t>
  </si>
  <si>
    <t>45-4</t>
  </si>
  <si>
    <t>00-7</t>
  </si>
  <si>
    <t>54-10</t>
  </si>
  <si>
    <t>40-6</t>
  </si>
  <si>
    <t>Williamson, Avery</t>
  </si>
  <si>
    <t>40-5</t>
  </si>
  <si>
    <t>Jones, DaQuan</t>
  </si>
  <si>
    <t>14/3</t>
  </si>
  <si>
    <t>14/5</t>
  </si>
  <si>
    <t>14/FA</t>
  </si>
  <si>
    <t>14/1 (27)</t>
  </si>
  <si>
    <t>14/4</t>
  </si>
  <si>
    <t>14/2</t>
  </si>
  <si>
    <t>14/1 (28)</t>
  </si>
  <si>
    <t>14/7</t>
  </si>
  <si>
    <t>14/1 (16)</t>
  </si>
  <si>
    <t>14/1 (10)</t>
  </si>
  <si>
    <t>14/1 (21)</t>
  </si>
  <si>
    <t>14/1 (9)</t>
  </si>
  <si>
    <t>14/6</t>
  </si>
  <si>
    <t>14/1 (20)</t>
  </si>
  <si>
    <t>Beckham, Odell</t>
  </si>
  <si>
    <t>14/1 (12)</t>
  </si>
  <si>
    <t>14/1 (13)</t>
  </si>
  <si>
    <t>14/1 (7)</t>
  </si>
  <si>
    <t>14/1 (4)</t>
  </si>
  <si>
    <t>14/1 (31)</t>
  </si>
  <si>
    <t>14/1 (23)</t>
  </si>
  <si>
    <t>14/1 (19)</t>
  </si>
  <si>
    <t>14/1 (5)</t>
  </si>
  <si>
    <t>14/1 (15)</t>
  </si>
  <si>
    <t>45-0/05-0</t>
  </si>
  <si>
    <t>O'Donnell, Pat</t>
  </si>
  <si>
    <t>FL/HB/PR</t>
  </si>
  <si>
    <t>Way, Tress</t>
  </si>
  <si>
    <t>Bortles, Blake</t>
  </si>
  <si>
    <t>HB/FL/PR/KR</t>
  </si>
  <si>
    <t>Carr, Derek</t>
  </si>
  <si>
    <t>Williams, Kerwynn</t>
  </si>
  <si>
    <t>Jones, Christian</t>
  </si>
  <si>
    <t>14/8</t>
  </si>
  <si>
    <t>14/10</t>
  </si>
  <si>
    <t>14/9</t>
  </si>
  <si>
    <t>14/1 (30)</t>
  </si>
  <si>
    <t>Ward, Jimmie</t>
  </si>
  <si>
    <t>Turner, Billy</t>
  </si>
  <si>
    <t>Seferian-Jenkins, Austin</t>
  </si>
  <si>
    <t>14/1 (6)</t>
  </si>
  <si>
    <t>Matthews, Jake</t>
  </si>
  <si>
    <t>Gaines, E.J.</t>
  </si>
  <si>
    <t>14/1 (24)</t>
  </si>
  <si>
    <t>Dennard, Darqueze</t>
  </si>
  <si>
    <t>Brown, John</t>
  </si>
  <si>
    <t>Wilson, Albert</t>
  </si>
  <si>
    <t>Watford, Earl</t>
  </si>
  <si>
    <t>54-5</t>
  </si>
  <si>
    <t>Smith, Telvin</t>
  </si>
  <si>
    <t>Ishmael, Kemal</t>
  </si>
  <si>
    <t>Hill, Josh</t>
  </si>
  <si>
    <t>Fulton, Zach</t>
  </si>
  <si>
    <t>Webster, Kayvon</t>
  </si>
  <si>
    <t>46-6</t>
  </si>
  <si>
    <t>14/1 (17)</t>
  </si>
  <si>
    <t>Devey, Jordan</t>
  </si>
  <si>
    <t>00-5</t>
  </si>
  <si>
    <t>Attaochu, Jeremiah</t>
  </si>
  <si>
    <t>Allen, Beau</t>
  </si>
  <si>
    <t>14/1 (11)</t>
  </si>
  <si>
    <t>Lewan, Taylor</t>
  </si>
  <si>
    <t>Carrier, Derek</t>
  </si>
  <si>
    <t>Adams, Davante</t>
  </si>
  <si>
    <t>0-0/00-0</t>
  </si>
  <si>
    <t>Henderson, Seantrel</t>
  </si>
  <si>
    <t>Bodine, Russell</t>
  </si>
  <si>
    <t>Williams, Damien</t>
  </si>
  <si>
    <t>14/1 (2)</t>
  </si>
  <si>
    <t>Robinson, Greg</t>
  </si>
  <si>
    <t>Lee, Marqise</t>
  </si>
  <si>
    <t>Joyner, Lamarcus</t>
  </si>
  <si>
    <t>Garoppolo, Jimmy</t>
  </si>
  <si>
    <t>13/1 (7)</t>
  </si>
  <si>
    <t>Cooper, Jonathan</t>
  </si>
  <si>
    <t>14/1 (3)</t>
  </si>
  <si>
    <t>35 attempts</t>
  </si>
  <si>
    <t>Lawrence, Demarcus</t>
  </si>
  <si>
    <t>Crawford, Jack</t>
  </si>
  <si>
    <t>Su'a-Filo, Xavier</t>
  </si>
  <si>
    <t>Addae, Jahleel</t>
  </si>
  <si>
    <t>Lg Draft</t>
  </si>
  <si>
    <t>Aboushi, Oday</t>
  </si>
  <si>
    <t>Alexander, Lorenzo</t>
  </si>
  <si>
    <t>G/DT</t>
  </si>
  <si>
    <t>Autry, Denico</t>
  </si>
  <si>
    <t>Bass, David</t>
  </si>
  <si>
    <t>Bellore, Nick</t>
  </si>
  <si>
    <t>Butler, Brice</t>
  </si>
  <si>
    <t>Bynes, Josh</t>
  </si>
  <si>
    <t>Cockrell, Ross</t>
  </si>
  <si>
    <t>Compton, Tom</t>
  </si>
  <si>
    <t>Compton, Will</t>
  </si>
  <si>
    <t>Davis, Cody</t>
  </si>
  <si>
    <t>Doyle, Jack</t>
  </si>
  <si>
    <t>Fleming, Cameron</t>
  </si>
  <si>
    <t>11 attempts</t>
  </si>
  <si>
    <t>Groy, Ryan</t>
  </si>
  <si>
    <t>Guy, Lawrence</t>
  </si>
  <si>
    <t>Harris, Demetrius</t>
  </si>
  <si>
    <t>Heath, Jeff</t>
  </si>
  <si>
    <t>13FA</t>
  </si>
  <si>
    <t>Hubbard, Chris</t>
  </si>
  <si>
    <t>Hurst, James</t>
  </si>
  <si>
    <t>Inman, Dontrelle</t>
  </si>
  <si>
    <t>00-2</t>
  </si>
  <si>
    <t>Jones, Abry</t>
  </si>
  <si>
    <t>Jones, Colin</t>
  </si>
  <si>
    <t>Kelemete, Senio</t>
  </si>
  <si>
    <t>Leno, Charles</t>
  </si>
  <si>
    <t>Lucas, Cornelius</t>
  </si>
  <si>
    <t>Mauro, Josh</t>
  </si>
  <si>
    <t>Mayowa, Benson</t>
  </si>
  <si>
    <t>McCray, Lerentee</t>
  </si>
  <si>
    <t>Nelson, Corey</t>
  </si>
  <si>
    <t>Pamphile, Kevin</t>
  </si>
  <si>
    <t>Pleasant, Eddie</t>
  </si>
  <si>
    <t>Shatley, Tyler</t>
  </si>
  <si>
    <t>Stocker, Luke</t>
  </si>
  <si>
    <t>Thorpe, Neiko</t>
  </si>
  <si>
    <t>Watkins, Jaylen</t>
  </si>
  <si>
    <t>Westbrooks, Ethan</t>
  </si>
  <si>
    <t>Williams, Marcus</t>
  </si>
  <si>
    <t>Young, Sam</t>
  </si>
  <si>
    <t>75 attempts</t>
  </si>
  <si>
    <t>14/11</t>
  </si>
  <si>
    <t>14/12</t>
  </si>
  <si>
    <t>2015 Pos</t>
  </si>
  <si>
    <t>2015Tm</t>
  </si>
  <si>
    <t>2015 Card Info</t>
  </si>
  <si>
    <t>Fells, Darren</t>
  </si>
  <si>
    <t>C/G/BB/TE</t>
  </si>
  <si>
    <t>0-2/0-2/4-2/4</t>
  </si>
  <si>
    <t>Gunter, Rodney</t>
  </si>
  <si>
    <t>Golden, Markus</t>
  </si>
  <si>
    <t>04-2</t>
  </si>
  <si>
    <t>RILB/SS</t>
  </si>
  <si>
    <t>54-5/40</t>
  </si>
  <si>
    <t>Williams, Xavier</t>
  </si>
  <si>
    <t>NT/DE/OLB</t>
  </si>
  <si>
    <t>Coleman, Tevin</t>
  </si>
  <si>
    <t>Beasley, Vic</t>
  </si>
  <si>
    <t>4-5/40-5</t>
  </si>
  <si>
    <t>05</t>
  </si>
  <si>
    <t>Allen, Ricardo</t>
  </si>
  <si>
    <t>Jarrett, Grady</t>
  </si>
  <si>
    <t>Thompson, Shaq</t>
  </si>
  <si>
    <t>44-2</t>
  </si>
  <si>
    <t>66-2</t>
  </si>
  <si>
    <t>65-7</t>
  </si>
  <si>
    <t>Norman, Josh</t>
  </si>
  <si>
    <t>50</t>
  </si>
  <si>
    <t>Love, Kyle</t>
  </si>
  <si>
    <t>0-5/5</t>
  </si>
  <si>
    <t>Bellamy, Josh</t>
  </si>
  <si>
    <t>Goldman, Eddie</t>
  </si>
  <si>
    <t>56-11</t>
  </si>
  <si>
    <t>Amos, Adrian</t>
  </si>
  <si>
    <t>44-12-1*</t>
  </si>
  <si>
    <t>Callahan, Bryce</t>
  </si>
  <si>
    <t>65-6</t>
  </si>
  <si>
    <t>06</t>
  </si>
  <si>
    <t>Jones, Byron</t>
  </si>
  <si>
    <t>Gregory, Randy</t>
  </si>
  <si>
    <t>Irving, David</t>
  </si>
  <si>
    <t>Wilson, Damien</t>
  </si>
  <si>
    <t>Mitchell, Terrance</t>
  </si>
  <si>
    <t>Tomlinson, Laken</t>
  </si>
  <si>
    <t>Burton, Michael</t>
  </si>
  <si>
    <t>Zenner, Zach</t>
  </si>
  <si>
    <t>Reid, Caraun</t>
  </si>
  <si>
    <t>Lawson, Nevin</t>
  </si>
  <si>
    <t>Copeland, Brandon</t>
  </si>
  <si>
    <t>Diggs, Quandre</t>
  </si>
  <si>
    <t>Montgomery, Ty</t>
  </si>
  <si>
    <t>56-9</t>
  </si>
  <si>
    <t>44-12-3*</t>
  </si>
  <si>
    <t>Ryan, Jake</t>
  </si>
  <si>
    <t>Randall, Damarious</t>
  </si>
  <si>
    <t>Clemmings, T.J.</t>
  </si>
  <si>
    <t>5-3/4</t>
  </si>
  <si>
    <t>Thielen, Adam</t>
  </si>
  <si>
    <t>Line, Zach</t>
  </si>
  <si>
    <t>Kendricks, Eric</t>
  </si>
  <si>
    <t>05-6</t>
  </si>
  <si>
    <t>Hunter, Danielle</t>
  </si>
  <si>
    <t>Waynes, Trae</t>
  </si>
  <si>
    <t>Harris, Anthony</t>
  </si>
  <si>
    <t>Snead, Willie</t>
  </si>
  <si>
    <t>Peat, Andrus</t>
  </si>
  <si>
    <t>Johnson, Austin</t>
  </si>
  <si>
    <t>Anthony, Stephone</t>
  </si>
  <si>
    <t>Davison, Tyeler</t>
  </si>
  <si>
    <t>Flowers, Ereck</t>
  </si>
  <si>
    <t>0-5/4</t>
  </si>
  <si>
    <t>Hart, Bobby</t>
  </si>
  <si>
    <t>Collins, Landon</t>
  </si>
  <si>
    <t>05-5</t>
  </si>
  <si>
    <t>Agholor, Nelson</t>
  </si>
  <si>
    <t>Barner, Kenjon</t>
  </si>
  <si>
    <t>Burton, Trey</t>
  </si>
  <si>
    <t>55-9</t>
  </si>
  <si>
    <t>Goode, Najee</t>
  </si>
  <si>
    <t>Hicks, Jordan</t>
  </si>
  <si>
    <t>Rowe, Eric</t>
  </si>
  <si>
    <t>Havenstein, Rob</t>
  </si>
  <si>
    <t>Brown, Jamon</t>
  </si>
  <si>
    <t>Gurley, Todd</t>
  </si>
  <si>
    <t>LLB/SS</t>
  </si>
  <si>
    <t>45-3/04</t>
  </si>
  <si>
    <t>Longacre, Matt</t>
  </si>
  <si>
    <t>Alexander, Maurice</t>
  </si>
  <si>
    <t>Celek, Garrett</t>
  </si>
  <si>
    <t>4-4/5</t>
  </si>
  <si>
    <t>Bell, Blake</t>
  </si>
  <si>
    <t>Brown, Trent</t>
  </si>
  <si>
    <t>45-10</t>
  </si>
  <si>
    <t>56-6</t>
  </si>
  <si>
    <t>Tartt, Jaquiski</t>
  </si>
  <si>
    <t>Armstead, Arik</t>
  </si>
  <si>
    <t>Harold, Eli</t>
  </si>
  <si>
    <t>Glowinski, Mark</t>
  </si>
  <si>
    <t>54-8</t>
  </si>
  <si>
    <t>66-3</t>
  </si>
  <si>
    <t>65-3/54-3</t>
  </si>
  <si>
    <t>Clark, Frank</t>
  </si>
  <si>
    <t>Marpet, Ali</t>
  </si>
  <si>
    <t>Smith, Donovan</t>
  </si>
  <si>
    <t>Humphries, Adam</t>
  </si>
  <si>
    <t>Brate, Cameron</t>
  </si>
  <si>
    <t>Alexander, Kwon</t>
  </si>
  <si>
    <t>Scherff, Brandon</t>
  </si>
  <si>
    <t>Nsekhe, Ty</t>
  </si>
  <si>
    <t>Kouandjio, Arie</t>
  </si>
  <si>
    <t>Crowder, Jamison</t>
  </si>
  <si>
    <t>Grant, Ryan</t>
  </si>
  <si>
    <t>Thompson, Chris</t>
  </si>
  <si>
    <t>45-12-1*</t>
  </si>
  <si>
    <t>Smith, Preston</t>
  </si>
  <si>
    <t>00-11</t>
  </si>
  <si>
    <t>Dunbar, Quinton</t>
  </si>
  <si>
    <t>25 attempts</t>
  </si>
  <si>
    <t>2 attempts</t>
  </si>
  <si>
    <t>Bennett, Michael</t>
  </si>
  <si>
    <t>LK</t>
  </si>
  <si>
    <t>Edwards, Mario</t>
  </si>
  <si>
    <t>Incognito, Richie</t>
  </si>
  <si>
    <t>Olawale, Jamize</t>
  </si>
  <si>
    <t>Thomas, Michael</t>
  </si>
  <si>
    <t>Jensen, Ryan</t>
  </si>
  <si>
    <t>LT/LG</t>
  </si>
  <si>
    <t>0-0/0</t>
  </si>
  <si>
    <t>Boyle, Nick</t>
  </si>
  <si>
    <t>46-5</t>
  </si>
  <si>
    <t>Urban, Brent</t>
  </si>
  <si>
    <t>Smith, Za'Darius</t>
  </si>
  <si>
    <t>Miller, John</t>
  </si>
  <si>
    <t>54-3</t>
  </si>
  <si>
    <t>Darby, Ronald</t>
  </si>
  <si>
    <t>Kroft, Tyler</t>
  </si>
  <si>
    <t>Fisher, Jake</t>
  </si>
  <si>
    <t>Ogbuehi, Cedric</t>
  </si>
  <si>
    <t>BB/WR</t>
  </si>
  <si>
    <t>Burkhead, Rex</t>
  </si>
  <si>
    <t>56-2</t>
  </si>
  <si>
    <t>Erving, Cameron</t>
  </si>
  <si>
    <t>Johnson, Duke</t>
  </si>
  <si>
    <t>Shelton, Danny</t>
  </si>
  <si>
    <t>64-0</t>
  </si>
  <si>
    <t>Orchard, Nate</t>
  </si>
  <si>
    <t>40-7</t>
  </si>
  <si>
    <t>Campbell, Ibraheim</t>
  </si>
  <si>
    <t>Schofield, Michael</t>
  </si>
  <si>
    <t>Paradis, Matt</t>
  </si>
  <si>
    <t>Garcia, Max</t>
  </si>
  <si>
    <t>BB/C</t>
  </si>
  <si>
    <t>0-4/5</t>
  </si>
  <si>
    <t>65-0</t>
  </si>
  <si>
    <t>Barrett, Shaquil</t>
  </si>
  <si>
    <t>Ray, Shane</t>
  </si>
  <si>
    <t>Davis, Todd</t>
  </si>
  <si>
    <t>Lamm, Kendall</t>
  </si>
  <si>
    <t>Mancz, Greg</t>
  </si>
  <si>
    <t>45-12-5*</t>
  </si>
  <si>
    <t>McKinney, Benardrick</t>
  </si>
  <si>
    <t>Dunn, Brandon</t>
  </si>
  <si>
    <t>Covington, Christian</t>
  </si>
  <si>
    <t>Clowney, Jadeveon</t>
  </si>
  <si>
    <t>Good, Denzelle</t>
  </si>
  <si>
    <t>Dorsett, Phillip</t>
  </si>
  <si>
    <t>Parry, David</t>
  </si>
  <si>
    <t>Anderson, Henry</t>
  </si>
  <si>
    <t>55-6</t>
  </si>
  <si>
    <t>McGill, T.Y.</t>
  </si>
  <si>
    <t>Geathers, Clayton</t>
  </si>
  <si>
    <t>Cann, A.J.</t>
  </si>
  <si>
    <t>Yeldon, T.J.</t>
  </si>
  <si>
    <t>LDT/BB</t>
  </si>
  <si>
    <t>Duvernay-Tardif, Laurent</t>
  </si>
  <si>
    <t>Morse, Mitch</t>
  </si>
  <si>
    <t>Conley, Chris</t>
  </si>
  <si>
    <t>Ware, Spencer</t>
  </si>
  <si>
    <t>O'Shaughnessy, James</t>
  </si>
  <si>
    <t>56-10</t>
  </si>
  <si>
    <t>66-6</t>
  </si>
  <si>
    <t>Peters, Marcus</t>
  </si>
  <si>
    <t>Williams, Nick</t>
  </si>
  <si>
    <t>Nunez-Roches, Rakeem</t>
  </si>
  <si>
    <t>Parker, DeVante</t>
  </si>
  <si>
    <t>Ajayi, Jay</t>
  </si>
  <si>
    <t>Phillips, Jordan</t>
  </si>
  <si>
    <t>Hewitt, Neville</t>
  </si>
  <si>
    <t>Lippett, Tony</t>
  </si>
  <si>
    <t>McCain, Bobby</t>
  </si>
  <si>
    <t>Aikens, Walt</t>
  </si>
  <si>
    <t>Andrews, David</t>
  </si>
  <si>
    <t>G/BB</t>
  </si>
  <si>
    <t>Mason, Shaq</t>
  </si>
  <si>
    <t>White, James</t>
  </si>
  <si>
    <t>Brown, Malcom</t>
  </si>
  <si>
    <t>66-7</t>
  </si>
  <si>
    <t>55-5</t>
  </si>
  <si>
    <t>Butler, Malcolm</t>
  </si>
  <si>
    <t>Coleman, Justin</t>
  </si>
  <si>
    <t>Enunwa, Quincy</t>
  </si>
  <si>
    <t>Dozier, Dakota</t>
  </si>
  <si>
    <t>Qvale, Brent</t>
  </si>
  <si>
    <t>Johnson, Wesley</t>
  </si>
  <si>
    <t>Williams, Leonard</t>
  </si>
  <si>
    <t>ROLB/DT/DE</t>
  </si>
  <si>
    <t>04-7/4-7/4-7</t>
  </si>
  <si>
    <t>Walford, Clive</t>
  </si>
  <si>
    <t>Feliciano, Jon</t>
  </si>
  <si>
    <t>Cooper, Amari</t>
  </si>
  <si>
    <t>Roberts, Seth</t>
  </si>
  <si>
    <t>6-12-2*/46-12-2*</t>
  </si>
  <si>
    <t>00/0</t>
  </si>
  <si>
    <t>Villanueva, Alejandro</t>
  </si>
  <si>
    <t>James, Jesse</t>
  </si>
  <si>
    <t>Chickillo, Anthony</t>
  </si>
  <si>
    <t>Dupree, Bud</t>
  </si>
  <si>
    <t>Gordon, Melvin</t>
  </si>
  <si>
    <t>Wiggins, Kenny</t>
  </si>
  <si>
    <t>Perryman, Denzel</t>
  </si>
  <si>
    <t>Philon, Darius</t>
  </si>
  <si>
    <t>Emanuel, Kyle</t>
  </si>
  <si>
    <t>Phillips, Adrian</t>
  </si>
  <si>
    <t>Spain, Quinton</t>
  </si>
  <si>
    <t>Blackson, Angelo</t>
  </si>
  <si>
    <t>15/3</t>
  </si>
  <si>
    <t>15/4</t>
  </si>
  <si>
    <t>15/2</t>
  </si>
  <si>
    <t>15/FA</t>
  </si>
  <si>
    <t>15/1 (8)</t>
  </si>
  <si>
    <t>15/5</t>
  </si>
  <si>
    <t>15/1 (25)</t>
  </si>
  <si>
    <t>15/6</t>
  </si>
  <si>
    <t>15/1 (27)</t>
  </si>
  <si>
    <t>15/1 (28)</t>
  </si>
  <si>
    <t>15/1 (30)</t>
  </si>
  <si>
    <t>Diggs, Stefon</t>
  </si>
  <si>
    <t>15/7</t>
  </si>
  <si>
    <t>15/1 (11)</t>
  </si>
  <si>
    <t>15/1 (13)</t>
  </si>
  <si>
    <t>15/1 (31)</t>
  </si>
  <si>
    <t>15/1 (9)</t>
  </si>
  <si>
    <t>15/1 (20)</t>
  </si>
  <si>
    <t>15/1 (10)</t>
  </si>
  <si>
    <t>15/1 (17)</t>
  </si>
  <si>
    <t>15/1 (5)</t>
  </si>
  <si>
    <t>LT/G/FB</t>
  </si>
  <si>
    <t>15/1 (21)</t>
  </si>
  <si>
    <t>15/1 (19)</t>
  </si>
  <si>
    <t>15/1 (12)</t>
  </si>
  <si>
    <t>Ferentz, James</t>
  </si>
  <si>
    <t>15/1 (23)</t>
  </si>
  <si>
    <t>14/1 (1)</t>
  </si>
  <si>
    <t>15/1 (29)</t>
  </si>
  <si>
    <t>15/1 (18)</t>
  </si>
  <si>
    <t>Wilson, Ramik</t>
  </si>
  <si>
    <t>15/1 (14)</t>
  </si>
  <si>
    <t>15/1 (32)</t>
  </si>
  <si>
    <t>15/1 (6)</t>
  </si>
  <si>
    <t>15/1 (4)</t>
  </si>
  <si>
    <t>15/1 (22)</t>
  </si>
  <si>
    <t>15/1 (15)</t>
  </si>
  <si>
    <t>0-2 27</t>
  </si>
  <si>
    <t>0-4 125</t>
  </si>
  <si>
    <t>6-7 1</t>
  </si>
  <si>
    <t>0-4 265</t>
  </si>
  <si>
    <t>0-2 87</t>
  </si>
  <si>
    <t>Williams, Daryl</t>
  </si>
  <si>
    <t>Funchess, Devin</t>
  </si>
  <si>
    <t>4-2 0</t>
  </si>
  <si>
    <t>0-4 43</t>
  </si>
  <si>
    <t>0-0 17</t>
  </si>
  <si>
    <t>S/LP/KR</t>
  </si>
  <si>
    <t>0-2 327</t>
  </si>
  <si>
    <t>4-4 6</t>
  </si>
  <si>
    <t>0-0 52</t>
  </si>
  <si>
    <t>Murphy, Marcus</t>
  </si>
  <si>
    <t>0-0 166</t>
  </si>
  <si>
    <t>HB/WR/LP</t>
  </si>
  <si>
    <t>0-2 83</t>
  </si>
  <si>
    <t>0-0 28</t>
  </si>
  <si>
    <t>HB/FL/LP</t>
  </si>
  <si>
    <t>0-4 229</t>
  </si>
  <si>
    <t>Pinion, Bradley</t>
  </si>
  <si>
    <t>0-2 115</t>
  </si>
  <si>
    <t>Winston, Jameis</t>
  </si>
  <si>
    <t>0-5 288</t>
  </si>
  <si>
    <t>Hopkins, Dustin</t>
  </si>
  <si>
    <t>0-3 202</t>
  </si>
  <si>
    <t>0-0 35</t>
  </si>
  <si>
    <t>5-7 2</t>
  </si>
  <si>
    <t>80 attempts</t>
  </si>
  <si>
    <t>84 attempts</t>
  </si>
  <si>
    <t>0-2 203</t>
  </si>
  <si>
    <t>McCarron, AJ</t>
  </si>
  <si>
    <t>0-0 154</t>
  </si>
  <si>
    <t>0-2 185</t>
  </si>
  <si>
    <t>0-0 104</t>
  </si>
  <si>
    <t>McManus, Brandon</t>
  </si>
  <si>
    <t>0-5 152</t>
  </si>
  <si>
    <t>0-0 18</t>
  </si>
  <si>
    <t>0-4 183</t>
  </si>
  <si>
    <t>0-5 260</t>
  </si>
  <si>
    <t>Myers, Jason</t>
  </si>
  <si>
    <t>Anger, Bryan</t>
  </si>
  <si>
    <t>42 attempts</t>
  </si>
  <si>
    <t>SS/CB/PR</t>
  </si>
  <si>
    <t>Boswell, Chris</t>
  </si>
  <si>
    <t>Berry, Jordan</t>
  </si>
  <si>
    <t>Lambo, Josh</t>
  </si>
  <si>
    <t>Mariota, Marcus</t>
  </si>
  <si>
    <t>Lockett, Tyler</t>
  </si>
  <si>
    <t>15/1 (1)</t>
  </si>
  <si>
    <t>15/1 (2)</t>
  </si>
  <si>
    <t>0-4 144</t>
  </si>
  <si>
    <t>HB/WR/KR</t>
  </si>
  <si>
    <t>0-4 113</t>
  </si>
  <si>
    <t>0-0 165</t>
  </si>
  <si>
    <t>0-4 194</t>
  </si>
  <si>
    <t>0-4 49</t>
  </si>
  <si>
    <t>0-5 247</t>
  </si>
  <si>
    <t>6-0 1</t>
  </si>
  <si>
    <t>0-4 70</t>
  </si>
  <si>
    <t>0-0 16</t>
  </si>
  <si>
    <t>0-4 266</t>
  </si>
  <si>
    <t>0-4 184</t>
  </si>
  <si>
    <t>4-0 24</t>
  </si>
  <si>
    <t>0-3 72</t>
  </si>
  <si>
    <t>0-0 22</t>
  </si>
  <si>
    <t>0-3 182</t>
  </si>
  <si>
    <t>0-5/00-5</t>
  </si>
  <si>
    <t>LAM</t>
  </si>
  <si>
    <t>0-2/0-2/4-2 0</t>
  </si>
  <si>
    <t>NEW YORK GIANTS -- Joe</t>
  </si>
  <si>
    <t>15/9</t>
  </si>
  <si>
    <t>15/10</t>
  </si>
  <si>
    <t>0-2 49</t>
  </si>
  <si>
    <t xml:space="preserve">  Also, the first four DBs listed in the section for DBs may never play 1st DB, and no others may play LCB, RCB, SS, or FS unless due to an injury.</t>
  </si>
  <si>
    <t>4-4/0-0</t>
  </si>
  <si>
    <t>15/11</t>
  </si>
  <si>
    <t>15/12</t>
  </si>
  <si>
    <t>Smith, Evan</t>
  </si>
  <si>
    <t>Webb, B.W.</t>
  </si>
  <si>
    <t>4-3/4-3/04-3</t>
  </si>
  <si>
    <t>2016Tm</t>
  </si>
  <si>
    <t>2016 Card Info</t>
  </si>
  <si>
    <t>2016 Pos</t>
  </si>
  <si>
    <t>2016 MIA has a rec/QB fumble rating of 2 and so will be the fumble rating used for this season.</t>
  </si>
  <si>
    <t>6/0-0</t>
  </si>
  <si>
    <t>Barkley, Matt</t>
  </si>
  <si>
    <t>49 attempts</t>
  </si>
  <si>
    <t>37 attempts</t>
  </si>
  <si>
    <t>PR/LK</t>
  </si>
  <si>
    <t>ILB/S</t>
  </si>
  <si>
    <t>Fort, L.J.</t>
  </si>
  <si>
    <t>87 attempts</t>
  </si>
  <si>
    <t>ROLB/ILB</t>
  </si>
  <si>
    <t>Garland, Ben</t>
  </si>
  <si>
    <t>LG/C/T</t>
  </si>
  <si>
    <t>Johnson, Josh</t>
  </si>
  <si>
    <t>Kush, Eric</t>
  </si>
  <si>
    <t>S/PR</t>
  </si>
  <si>
    <t>Levine, Anthony</t>
  </si>
  <si>
    <t>Lewis, Alex</t>
  </si>
  <si>
    <t>Melvin, Rashaan</t>
  </si>
  <si>
    <t>5-3/0-3</t>
  </si>
  <si>
    <t>Parkey, Cody</t>
  </si>
  <si>
    <t>Peters, Corey</t>
  </si>
  <si>
    <t>Shepard, Russell</t>
  </si>
  <si>
    <t>Sorensen, Daniel</t>
  </si>
  <si>
    <t>Stanford, Julian</t>
  </si>
  <si>
    <t>Wells, Josh</t>
  </si>
  <si>
    <t>Jones, Cyrus</t>
  </si>
  <si>
    <t>0-0 64</t>
  </si>
  <si>
    <t>Roberts, Elandon</t>
  </si>
  <si>
    <t>5-3 0</t>
  </si>
  <si>
    <t>0-2 39</t>
  </si>
  <si>
    <t>Thuney, Joe</t>
  </si>
  <si>
    <t>Jones, Jonathan</t>
  </si>
  <si>
    <t>0-4 299</t>
  </si>
  <si>
    <t>4-5/6</t>
  </si>
  <si>
    <t>Karras, Ted</t>
  </si>
  <si>
    <t>Flowers, Trey</t>
  </si>
  <si>
    <t>00-10</t>
  </si>
  <si>
    <t>Williams, Jonathan</t>
  </si>
  <si>
    <t>0-0 27</t>
  </si>
  <si>
    <t>0-2 234</t>
  </si>
  <si>
    <t>45-12-8*</t>
  </si>
  <si>
    <t>O'Leary, Nick</t>
  </si>
  <si>
    <t>00 (Roby, Nickell)</t>
  </si>
  <si>
    <t>Robey-Coleman, Nickell</t>
  </si>
  <si>
    <t>Lawson, Shaq</t>
  </si>
  <si>
    <t>65-8</t>
  </si>
  <si>
    <t>Brendel, Jake</t>
  </si>
  <si>
    <t>0-0 260</t>
  </si>
  <si>
    <t>0-0 33</t>
  </si>
  <si>
    <t>0-2/0-2/4</t>
  </si>
  <si>
    <t>0-3 131</t>
  </si>
  <si>
    <t>Shell, Brandon</t>
  </si>
  <si>
    <t>Lee, Darron</t>
  </si>
  <si>
    <t>Roberts, Darryl</t>
  </si>
  <si>
    <t>Middleton, Doug</t>
  </si>
  <si>
    <t>Jenkins, Jordan</t>
  </si>
  <si>
    <t>Burris, Juston</t>
  </si>
  <si>
    <t>Anderson, Robby</t>
  </si>
  <si>
    <t>06-4/6-4</t>
  </si>
  <si>
    <t>Burns, Artie</t>
  </si>
  <si>
    <t>Finney, B.J.</t>
  </si>
  <si>
    <t>55-7</t>
  </si>
  <si>
    <t>Hargrave, Javon</t>
  </si>
  <si>
    <t>Dangerfield, Jordan</t>
  </si>
  <si>
    <t>0-4 261</t>
  </si>
  <si>
    <t>Coates, Sammie</t>
  </si>
  <si>
    <t>Davis, Sean</t>
  </si>
  <si>
    <t>Matakevich, Tyler</t>
  </si>
  <si>
    <t>66-0</t>
  </si>
  <si>
    <t>6/4-0</t>
  </si>
  <si>
    <t>Waller, Darren</t>
  </si>
  <si>
    <t>Correa, Kamalei</t>
  </si>
  <si>
    <t>Dixon, Kenneth</t>
  </si>
  <si>
    <t>0-0 88</t>
  </si>
  <si>
    <t>6-7 5</t>
  </si>
  <si>
    <t>5-1/0-1</t>
  </si>
  <si>
    <t>Judon, Matt</t>
  </si>
  <si>
    <t>Pierce, Michael</t>
  </si>
  <si>
    <t>Onwuasor, Patrick</t>
  </si>
  <si>
    <t>Stanley, Ronnie</t>
  </si>
  <si>
    <t>Young, Tavon</t>
  </si>
  <si>
    <t>05-10</t>
  </si>
  <si>
    <t>00-3/0-3</t>
  </si>
  <si>
    <t>Uzomah, C.J.</t>
  </si>
  <si>
    <t>Fejedelem, Clayton</t>
  </si>
  <si>
    <t>Core, Cody</t>
  </si>
  <si>
    <t>0-2 91</t>
  </si>
  <si>
    <t>Russell, KeiVarae</t>
  </si>
  <si>
    <t>Vigil, Nick</t>
  </si>
  <si>
    <t>0-2 74</t>
  </si>
  <si>
    <t>Hopkins, Trey</t>
  </si>
  <si>
    <t>Boyd, Tyler</t>
  </si>
  <si>
    <t>55-0</t>
  </si>
  <si>
    <t>56-4</t>
  </si>
  <si>
    <t>Reiter, Austin</t>
  </si>
  <si>
    <t>Boddy-Calhoun, Briean</t>
  </si>
  <si>
    <t>Nassib, Carl</t>
  </si>
  <si>
    <t>06-6</t>
  </si>
  <si>
    <t>Coleman, Corey</t>
  </si>
  <si>
    <t>Vitale, Dan</t>
  </si>
  <si>
    <t>Kindred, Derrick</t>
  </si>
  <si>
    <t>0-2 73</t>
  </si>
  <si>
    <t>0-6/00-6</t>
  </si>
  <si>
    <t>Ogbah, Emmanuel</t>
  </si>
  <si>
    <t>0-0 198</t>
  </si>
  <si>
    <t>Schobert, Joe</t>
  </si>
  <si>
    <t>DeValve, Seth</t>
  </si>
  <si>
    <t>Coleman, Shon</t>
  </si>
  <si>
    <t>4-2/4</t>
  </si>
  <si>
    <t>0-3 100</t>
  </si>
  <si>
    <t>55-8</t>
  </si>
  <si>
    <t>Scarlett, Brennan</t>
  </si>
  <si>
    <t>Reader, D.J.</t>
  </si>
  <si>
    <t>6-6/06-6</t>
  </si>
  <si>
    <t>0-4 268</t>
  </si>
  <si>
    <t>Fuller, Will</t>
  </si>
  <si>
    <t>66-12-1*</t>
  </si>
  <si>
    <t>Henry, Derrick</t>
  </si>
  <si>
    <t>0-3 110</t>
  </si>
  <si>
    <t>Conklin, Jack</t>
  </si>
  <si>
    <t>Byard, Kevin</t>
  </si>
  <si>
    <t>Sims, LeShaun</t>
  </si>
  <si>
    <t>Sharpe, Tajae</t>
  </si>
  <si>
    <t>Morrison, Antonio</t>
  </si>
  <si>
    <t>Blythe, Austin</t>
  </si>
  <si>
    <t>Rogers, Chester</t>
  </si>
  <si>
    <t>Swoope, Erik</t>
  </si>
  <si>
    <t>44-12-4*</t>
  </si>
  <si>
    <t>0-0 263</t>
  </si>
  <si>
    <t>Ridgeway, Hassan</t>
  </si>
  <si>
    <t>Haeg, Joe</t>
  </si>
  <si>
    <t>Clark, Le'Raven</t>
  </si>
  <si>
    <t>Kelly, Ryan</t>
  </si>
  <si>
    <t>Green, T.J.</t>
  </si>
  <si>
    <t>Koyack, Ben</t>
  </si>
  <si>
    <t>0-0 117</t>
  </si>
  <si>
    <t>Reed, Chris</t>
  </si>
  <si>
    <t>Fowler, Dante</t>
  </si>
  <si>
    <t>Ramsey, Jalen</t>
  </si>
  <si>
    <t>Wilson, Jarrod</t>
  </si>
  <si>
    <t>Jack, Myles</t>
  </si>
  <si>
    <t>Day, Sheldon</t>
  </si>
  <si>
    <t>0-5 130</t>
  </si>
  <si>
    <t>56-3</t>
  </si>
  <si>
    <t>Ngakoue, Yannick</t>
  </si>
  <si>
    <t>6-0 0</t>
  </si>
  <si>
    <t>Witzmann, Bryan</t>
  </si>
  <si>
    <t>S/OLB</t>
  </si>
  <si>
    <t>40/40-0</t>
  </si>
  <si>
    <t>40-12-1*</t>
  </si>
  <si>
    <t>NT/TE</t>
  </si>
  <si>
    <t>Murray, Eric</t>
  </si>
  <si>
    <t>0-3 214</t>
  </si>
  <si>
    <t>Nelson, Steven</t>
  </si>
  <si>
    <t>Smith, Terrance</t>
  </si>
  <si>
    <t>Hill, Tyreek</t>
  </si>
  <si>
    <t>0-0 24</t>
  </si>
  <si>
    <t>LG/C/TE</t>
  </si>
  <si>
    <t>4-5/0-5/4</t>
  </si>
  <si>
    <t>0-0/5</t>
  </si>
  <si>
    <t>Watt, Derek</t>
  </si>
  <si>
    <t>4-2 2</t>
  </si>
  <si>
    <t>Henry, Hunter</t>
  </si>
  <si>
    <t>Brown, Jatavis</t>
  </si>
  <si>
    <t>Bosa, Joey</t>
  </si>
  <si>
    <t>Toomer, Korey</t>
  </si>
  <si>
    <t>45-2</t>
  </si>
  <si>
    <t>0-4 254</t>
  </si>
  <si>
    <t>Pulley, Spencer</t>
  </si>
  <si>
    <t>Williams, Trevor</t>
  </si>
  <si>
    <t>Williams, Tyrell</t>
  </si>
  <si>
    <t>Derby, A.J.</t>
  </si>
  <si>
    <t>Gotsis, Adam</t>
  </si>
  <si>
    <t>Janovich, Andy</t>
  </si>
  <si>
    <t>5-5 4</t>
  </si>
  <si>
    <t>0-5 110</t>
  </si>
  <si>
    <t>Booker, Devontae</t>
  </si>
  <si>
    <t>0-2 174</t>
  </si>
  <si>
    <t>Heuerman, Jeff</t>
  </si>
  <si>
    <t>Simmons, Justin</t>
  </si>
  <si>
    <t>Peko, Kyle</t>
  </si>
  <si>
    <t>Sambrailo, Ty</t>
  </si>
  <si>
    <t>66-12-8*</t>
  </si>
  <si>
    <t>Parks, Will</t>
  </si>
  <si>
    <t>Washington, DeAndre</t>
  </si>
  <si>
    <t>0-0 87</t>
  </si>
  <si>
    <t>Richard, Jalen</t>
  </si>
  <si>
    <t>0-0 83</t>
  </si>
  <si>
    <t>4-3 17</t>
  </si>
  <si>
    <t>Ward, Jihad</t>
  </si>
  <si>
    <t>Joseph, Karl</t>
  </si>
  <si>
    <t>0-3 195</t>
  </si>
  <si>
    <t>Calhoun, Shilique</t>
  </si>
  <si>
    <t>0-0 69</t>
  </si>
  <si>
    <t>Brown, Anthony</t>
  </si>
  <si>
    <t>50-3</t>
  </si>
  <si>
    <t>Green, Chaz</t>
  </si>
  <si>
    <t>Elliott, Ezekiel</t>
  </si>
  <si>
    <t>0-0 322</t>
  </si>
  <si>
    <t>Swaim, Geoff</t>
  </si>
  <si>
    <t>Collins, Maliek</t>
  </si>
  <si>
    <t>0-3 94</t>
  </si>
  <si>
    <t>Vaitai, Halapoulivaati</t>
  </si>
  <si>
    <t>Seumalo, Isaac</t>
  </si>
  <si>
    <t>Mills, Jalen</t>
  </si>
  <si>
    <t>64-3</t>
  </si>
  <si>
    <t>Andrews, Josh</t>
  </si>
  <si>
    <t>Grugier-Hill, Kamu</t>
  </si>
  <si>
    <t>55-4</t>
  </si>
  <si>
    <t>Smallwood, Wendell</t>
  </si>
  <si>
    <t>0-0 77</t>
  </si>
  <si>
    <t>Adams, Andrew</t>
  </si>
  <si>
    <t>Jones, Brett</t>
  </si>
  <si>
    <t>Thompson, Darian</t>
  </si>
  <si>
    <t>Apple, Eli</t>
  </si>
  <si>
    <t>Odighizuwa, Owa</t>
  </si>
  <si>
    <t>Perkins, Paul</t>
  </si>
  <si>
    <t>0-0 112</t>
  </si>
  <si>
    <t>Okwara, Romeo</t>
  </si>
  <si>
    <t>Shepard, Sterling</t>
  </si>
  <si>
    <t>0-0 68</t>
  </si>
  <si>
    <t>Fuller, Kendall</t>
  </si>
  <si>
    <t>Ioannidis, Matthew</t>
  </si>
  <si>
    <t>05-12-2*</t>
  </si>
  <si>
    <t>40-3/04</t>
  </si>
  <si>
    <t>05-11</t>
  </si>
  <si>
    <t>Robinson, A'Shawn</t>
  </si>
  <si>
    <t>Zettel, Anthony</t>
  </si>
  <si>
    <t>Washington, Dwayne</t>
  </si>
  <si>
    <t>0-0 90</t>
  </si>
  <si>
    <t>Glasgow, Graham</t>
  </si>
  <si>
    <t>Dahl, Joe</t>
  </si>
  <si>
    <t>Hyder, Kerry</t>
  </si>
  <si>
    <t>4-0 0</t>
  </si>
  <si>
    <t>Killebrew, Miles</t>
  </si>
  <si>
    <t>Decker, Taylor</t>
  </si>
  <si>
    <t>0-5 92</t>
  </si>
  <si>
    <t>Ripkowski, Aaron</t>
  </si>
  <si>
    <t>5-3 34</t>
  </si>
  <si>
    <t>Martinez, Blake</t>
  </si>
  <si>
    <t>Lowry, Dean</t>
  </si>
  <si>
    <t>Allison, Geronimo</t>
  </si>
  <si>
    <t>Spriggs, Jason</t>
  </si>
  <si>
    <t>Clark, Kenny</t>
  </si>
  <si>
    <t>Fackrell, Kyler</t>
  </si>
  <si>
    <t>0-2 77</t>
  </si>
  <si>
    <t>Meredith, Cameron</t>
  </si>
  <si>
    <t>Whitehair, Cody</t>
  </si>
  <si>
    <t>LeBlanc, Cre'von</t>
  </si>
  <si>
    <t>Brown, Daniel</t>
  </si>
  <si>
    <t>Bush, Deon</t>
  </si>
  <si>
    <t>Bullard, Jonathan</t>
  </si>
  <si>
    <t>Howard, Jordan</t>
  </si>
  <si>
    <t>0-5 252</t>
  </si>
  <si>
    <t>White, Kevin</t>
  </si>
  <si>
    <t>Floyd, Leonard</t>
  </si>
  <si>
    <t>40-11</t>
  </si>
  <si>
    <t>Kwiatkoski, Nick</t>
  </si>
  <si>
    <t>04-12-1*</t>
  </si>
  <si>
    <t>0-0 37</t>
  </si>
  <si>
    <t>Morgan, David</t>
  </si>
  <si>
    <t>0-3 159</t>
  </si>
  <si>
    <t>Brothers, Kentrell</t>
  </si>
  <si>
    <t>Alexander, Mackensie</t>
  </si>
  <si>
    <t>Easton, Nick</t>
  </si>
  <si>
    <t>Hill, Rashod</t>
  </si>
  <si>
    <t>Weatherly, Stephen</t>
  </si>
  <si>
    <t>4-0 7</t>
  </si>
  <si>
    <t>50-6</t>
  </si>
  <si>
    <t>Onyemata, David</t>
  </si>
  <si>
    <t>Crawley, Ken</t>
  </si>
  <si>
    <t>0-0 205</t>
  </si>
  <si>
    <t>Rankins, Sheldon</t>
  </si>
  <si>
    <t>Bell, Vonn</t>
  </si>
  <si>
    <t>Hooper, Austin</t>
  </si>
  <si>
    <t>Poole, Brian</t>
  </si>
  <si>
    <t>Goodwin, C.J.</t>
  </si>
  <si>
    <t>Campbell, De'Vondre</t>
  </si>
  <si>
    <t>Jones, Deion</t>
  </si>
  <si>
    <t>0-4 227</t>
  </si>
  <si>
    <t>Neal, Keanu</t>
  </si>
  <si>
    <t>6-5 0</t>
  </si>
  <si>
    <t>Neasman, Sharrod</t>
  </si>
  <si>
    <t>0-2 118</t>
  </si>
  <si>
    <t>56-12-5*</t>
  </si>
  <si>
    <t>Manhertz, Chris</t>
  </si>
  <si>
    <t>Worley, Daryl</t>
  </si>
  <si>
    <t>Mayo, David</t>
  </si>
  <si>
    <t>Bradberry, James</t>
  </si>
  <si>
    <t>Larsen, Tyler</t>
  </si>
  <si>
    <t>Butler, Vernon</t>
  </si>
  <si>
    <t>Benenoch, Caleb</t>
  </si>
  <si>
    <t>0-2 129</t>
  </si>
  <si>
    <t>Elliott, Javien</t>
  </si>
  <si>
    <t>50-8</t>
  </si>
  <si>
    <t>Spence, Noah</t>
  </si>
  <si>
    <t>Barber, Peyton</t>
  </si>
  <si>
    <t>0-0 55</t>
  </si>
  <si>
    <t>Hargreaves, Vernon</t>
  </si>
  <si>
    <t>Humphries, D.J.</t>
  </si>
  <si>
    <t>0-3 293</t>
  </si>
  <si>
    <t>60-0</t>
  </si>
  <si>
    <t>Boehm, Evan</t>
  </si>
  <si>
    <t>Nelson, J.J.</t>
  </si>
  <si>
    <t>Wetzel, John</t>
  </si>
  <si>
    <t>0-3 18</t>
  </si>
  <si>
    <t>05-12-6*</t>
  </si>
  <si>
    <t>Collins, Alex</t>
  </si>
  <si>
    <t>0-3 31</t>
  </si>
  <si>
    <t>Prosise, C.J.</t>
  </si>
  <si>
    <t>0-0 30</t>
  </si>
  <si>
    <t>00-5/0-5</t>
  </si>
  <si>
    <t>Fant, George</t>
  </si>
  <si>
    <t>Reed, Jarran</t>
  </si>
  <si>
    <t>Hunt, Joey</t>
  </si>
  <si>
    <t>6-10 (Bennett Jr., Michael)</t>
  </si>
  <si>
    <t>Jefferson, Quinton</t>
  </si>
  <si>
    <t>Countess, Blake</t>
  </si>
  <si>
    <t>Hager, Bryce</t>
  </si>
  <si>
    <t>Littleton, Cory</t>
  </si>
  <si>
    <t>Brown, Malcolm</t>
  </si>
  <si>
    <t>Christian, Marqui</t>
  </si>
  <si>
    <t>Cooper, Pharoh</t>
  </si>
  <si>
    <t>0-2 278</t>
  </si>
  <si>
    <t>Hill, Troy</t>
  </si>
  <si>
    <t>Higbee, Tyler</t>
  </si>
  <si>
    <t>0-2 217</t>
  </si>
  <si>
    <t>Buckner, DeForest</t>
  </si>
  <si>
    <t>40-8</t>
  </si>
  <si>
    <t>Davis, Mike</t>
  </si>
  <si>
    <t>0-0 19</t>
  </si>
  <si>
    <t>Robinson, Rashard</t>
  </si>
  <si>
    <t>Blair, Ronald</t>
  </si>
  <si>
    <t>4-3/0-3/0-3</t>
  </si>
  <si>
    <t>16/4</t>
  </si>
  <si>
    <t>15/1 (24)</t>
  </si>
  <si>
    <t>16/6</t>
  </si>
  <si>
    <t>16/FA</t>
  </si>
  <si>
    <t>16/5</t>
  </si>
  <si>
    <t>16/3</t>
  </si>
  <si>
    <t>16/2</t>
  </si>
  <si>
    <t>16/1 (17)</t>
  </si>
  <si>
    <t>15/1 (26)</t>
  </si>
  <si>
    <t>16/1 (6)</t>
  </si>
  <si>
    <t>16/1 (19)</t>
  </si>
  <si>
    <t>16/1 (30)</t>
  </si>
  <si>
    <t>16/1 (9)</t>
  </si>
  <si>
    <t>15/1 (7)</t>
  </si>
  <si>
    <t>16/7</t>
  </si>
  <si>
    <t>16/1 (15)</t>
  </si>
  <si>
    <t>16/1 (4)</t>
  </si>
  <si>
    <t>16/1 (16)</t>
  </si>
  <si>
    <t>16/1 (27)</t>
  </si>
  <si>
    <t>16/1 (21)</t>
  </si>
  <si>
    <t>16/1 (18)</t>
  </si>
  <si>
    <t>15/1 (3)</t>
  </si>
  <si>
    <t>16/1 (5)</t>
  </si>
  <si>
    <t>16/1 (13)</t>
  </si>
  <si>
    <t>Kearse, Jayron</t>
  </si>
  <si>
    <t>16/1 (12)</t>
  </si>
  <si>
    <t>16/1 (10)</t>
  </si>
  <si>
    <t>16/1 (20)</t>
  </si>
  <si>
    <t>16/1 (14)</t>
  </si>
  <si>
    <t>16/1 (25)</t>
  </si>
  <si>
    <t>Grimble, Xavier</t>
  </si>
  <si>
    <t>16/1 (3)</t>
  </si>
  <si>
    <t>16/1 (31)</t>
  </si>
  <si>
    <t>16/1 (7)</t>
  </si>
  <si>
    <t>Garnett, Joshua</t>
  </si>
  <si>
    <t>16/1 (28)</t>
  </si>
  <si>
    <t>16/1 (11)</t>
  </si>
  <si>
    <t>16/1 (8)</t>
  </si>
  <si>
    <t>Cravens, Su'a</t>
  </si>
  <si>
    <t>Kessler, Cody</t>
  </si>
  <si>
    <t>Griffin, Robert</t>
  </si>
  <si>
    <t>Prescott, Dak</t>
  </si>
  <si>
    <t>Wentz, Carson</t>
  </si>
  <si>
    <t>Goff, Jared</t>
  </si>
  <si>
    <t>Erickson, Alex</t>
  </si>
  <si>
    <t>Raymond, Kalif</t>
  </si>
  <si>
    <t>Davis, Trevor</t>
  </si>
  <si>
    <t>Ervin, Tyler</t>
  </si>
  <si>
    <t>Grant, Jakeem</t>
  </si>
  <si>
    <t>Lewis, Tommylee</t>
  </si>
  <si>
    <t>Latimer, Cody</t>
  </si>
  <si>
    <t>Smith, Ryan</t>
  </si>
  <si>
    <t>Palardy, Michael</t>
  </si>
  <si>
    <t>Dixon, Riley</t>
  </si>
  <si>
    <t>Edwards, Lac</t>
  </si>
  <si>
    <t>Lutz, Wil</t>
  </si>
  <si>
    <t>Brissett, Jacoby</t>
  </si>
  <si>
    <t>14 attempts</t>
  </si>
  <si>
    <t>(Griffin III, Robert)</t>
  </si>
  <si>
    <t>Hogan, Kevin</t>
  </si>
  <si>
    <t>73 attempts</t>
  </si>
  <si>
    <t>Lynch, Paxton</t>
  </si>
  <si>
    <t>83 attempts</t>
  </si>
  <si>
    <t>WR/HB/LP/KR</t>
  </si>
  <si>
    <t>Cook, Connor</t>
  </si>
  <si>
    <t>Hundley, Brett</t>
  </si>
  <si>
    <t>16/1 (26)</t>
  </si>
  <si>
    <t>16/1 (1)</t>
  </si>
  <si>
    <t>16/1 (2)</t>
  </si>
  <si>
    <t>4-4/5 1</t>
  </si>
  <si>
    <t>Kirksey, Christian</t>
  </si>
  <si>
    <t>ARIZONA CARDINALS -- Dan T.</t>
  </si>
  <si>
    <t>ATLANTA FALCONS -- Jason</t>
  </si>
  <si>
    <t>BALTIMORE RAVENS -- Zeb</t>
  </si>
  <si>
    <t>CHICAGO BEARS -- Mike Ro.</t>
  </si>
  <si>
    <t>CINCINNATI BENGALS -- Dave</t>
  </si>
  <si>
    <t>DETROIT LIONS -- Mick</t>
  </si>
  <si>
    <t>GREEN BAY PACKERS -- Butch</t>
  </si>
  <si>
    <t>INDIANAPOLIS COLTS -- Jody</t>
  </si>
  <si>
    <t>KANSAS CITY CHIEFS -- Dale</t>
  </si>
  <si>
    <t>JACKSONVILLE JAGUARS -- Ryan P.</t>
  </si>
  <si>
    <t>LOS ANGELES RAMS -- Nathan</t>
  </si>
  <si>
    <t>PHILADELPHIA EAGLES -- Joe D.</t>
  </si>
  <si>
    <t>TENNESSEE TITANS -- Tyke/Nick</t>
  </si>
  <si>
    <t>IN/7</t>
  </si>
  <si>
    <t>HB/PR</t>
  </si>
  <si>
    <t>Roster #</t>
  </si>
  <si>
    <t>HB #</t>
  </si>
  <si>
    <t>KR#</t>
  </si>
  <si>
    <t>PR#</t>
  </si>
  <si>
    <t>IN/8</t>
  </si>
  <si>
    <t>IN/3</t>
  </si>
  <si>
    <t>IN/5</t>
  </si>
  <si>
    <t>IN/1(3)</t>
  </si>
  <si>
    <t>IN/1(28)</t>
  </si>
  <si>
    <t>IN/1(5)</t>
  </si>
  <si>
    <t>IN/1(27)</t>
  </si>
  <si>
    <t>IN/1(16)</t>
  </si>
  <si>
    <t>IN/1(13)</t>
  </si>
  <si>
    <t>IN/1(25)</t>
  </si>
  <si>
    <t>IN/1(6)</t>
  </si>
  <si>
    <t>IN/1(4)</t>
  </si>
  <si>
    <t>IN1/2</t>
  </si>
  <si>
    <t>IN/1(9)</t>
  </si>
  <si>
    <t>IN/1(19)</t>
  </si>
  <si>
    <t>IN/1(17)</t>
  </si>
  <si>
    <t>IN/1(22)</t>
  </si>
  <si>
    <t>IN/1(20)</t>
  </si>
  <si>
    <t>IN/1(7)</t>
  </si>
  <si>
    <t>IN/1(1)</t>
  </si>
  <si>
    <t>IN/1(10)</t>
  </si>
  <si>
    <t>IN/1(18)</t>
  </si>
  <si>
    <t>IN/1(14)</t>
  </si>
  <si>
    <t>IN/1(12)</t>
  </si>
  <si>
    <t>IN/1(23)</t>
  </si>
  <si>
    <t>IN/1(26)</t>
  </si>
  <si>
    <t>IN/1(15)</t>
  </si>
  <si>
    <t>IN/1(21)</t>
  </si>
  <si>
    <t>IN/1(11)</t>
  </si>
  <si>
    <t>IN/9</t>
  </si>
  <si>
    <t>IN/10</t>
  </si>
  <si>
    <t>IN/11</t>
  </si>
  <si>
    <t>IN/12</t>
  </si>
  <si>
    <t>Siemian, Trevor</t>
  </si>
  <si>
    <t>IN/14</t>
  </si>
  <si>
    <t>IN/15</t>
  </si>
  <si>
    <t>IN15</t>
  </si>
  <si>
    <t>IN/16</t>
  </si>
  <si>
    <t>IN/17</t>
  </si>
  <si>
    <t>IN/18</t>
  </si>
  <si>
    <t>IN/19</t>
  </si>
  <si>
    <t>IN/20</t>
  </si>
  <si>
    <t>IN/21</t>
  </si>
  <si>
    <t>IN/22</t>
  </si>
  <si>
    <t>Drake, Kenyan</t>
  </si>
  <si>
    <t>IN/23</t>
  </si>
  <si>
    <t>IN/24</t>
  </si>
  <si>
    <t>IN/25</t>
  </si>
  <si>
    <t>IN/26</t>
  </si>
  <si>
    <t>IN/27</t>
  </si>
  <si>
    <t>IN/28</t>
  </si>
  <si>
    <t>IN/29</t>
  </si>
  <si>
    <t>IN/30</t>
  </si>
  <si>
    <t>IN/31</t>
  </si>
  <si>
    <t>Howard, Xavien</t>
  </si>
  <si>
    <t>IN/32</t>
  </si>
  <si>
    <t>IN/33</t>
  </si>
  <si>
    <t>IN/34</t>
  </si>
  <si>
    <t>IN/35</t>
  </si>
  <si>
    <t>IN/36</t>
  </si>
  <si>
    <t>IN/37</t>
  </si>
  <si>
    <t>IN/38</t>
  </si>
  <si>
    <t>IN/39</t>
  </si>
  <si>
    <t>IN/40</t>
  </si>
  <si>
    <t>IN/41</t>
  </si>
  <si>
    <t>IN/42</t>
  </si>
  <si>
    <t>IN/43</t>
  </si>
  <si>
    <t>IN/44</t>
  </si>
  <si>
    <t>IN/45</t>
  </si>
  <si>
    <t>IN/46</t>
  </si>
  <si>
    <t>IN/47</t>
  </si>
  <si>
    <t>IN/48</t>
  </si>
  <si>
    <t>IN/49</t>
  </si>
  <si>
    <t>IN/50</t>
  </si>
  <si>
    <t>IN/51</t>
  </si>
  <si>
    <t>League Count</t>
  </si>
  <si>
    <t>IN/52</t>
  </si>
  <si>
    <t>IN/53</t>
  </si>
  <si>
    <t>Total:</t>
  </si>
  <si>
    <t>BUFFALO BILLS -- Brian</t>
  </si>
  <si>
    <t>08/1(2)</t>
  </si>
  <si>
    <t>16/8</t>
  </si>
  <si>
    <t>10/1(2)</t>
  </si>
  <si>
    <t>0-2  172</t>
  </si>
  <si>
    <t>16/9</t>
  </si>
  <si>
    <t>Bohanon, Tommy</t>
  </si>
  <si>
    <t>13/8</t>
  </si>
  <si>
    <t>4-7  5</t>
  </si>
  <si>
    <t>0-0 2</t>
  </si>
  <si>
    <t>5-3/6</t>
  </si>
  <si>
    <t>5/5-3</t>
  </si>
  <si>
    <t>12/8</t>
  </si>
  <si>
    <t>13/11</t>
  </si>
  <si>
    <t>4-0/0-0/4</t>
  </si>
  <si>
    <t>Tunsil, Laremy</t>
  </si>
  <si>
    <t>16/1(13)</t>
  </si>
  <si>
    <t>10/10</t>
  </si>
  <si>
    <t>LAC</t>
  </si>
  <si>
    <t>13/13</t>
  </si>
  <si>
    <t>11/1(2)</t>
  </si>
  <si>
    <t>46-12-5*</t>
  </si>
  <si>
    <t>16/10</t>
  </si>
  <si>
    <t>14/13</t>
  </si>
  <si>
    <t>16/11</t>
  </si>
  <si>
    <t>13/12</t>
  </si>
  <si>
    <t>09/1(15)</t>
  </si>
  <si>
    <t>0-0  287</t>
  </si>
  <si>
    <t>12/1(13)</t>
  </si>
  <si>
    <t>0-2  115</t>
  </si>
  <si>
    <t>15/1(24)</t>
  </si>
  <si>
    <t>0-2  49</t>
  </si>
  <si>
    <t>0/0-0</t>
  </si>
  <si>
    <t>06/1(19)</t>
  </si>
  <si>
    <t>4/4-4</t>
  </si>
  <si>
    <t>4-5/0</t>
  </si>
  <si>
    <t>07/1(8)</t>
  </si>
  <si>
    <t>11/8</t>
  </si>
  <si>
    <t>LAR</t>
  </si>
  <si>
    <t>00-9</t>
  </si>
  <si>
    <t>14/1(15)</t>
  </si>
  <si>
    <t>10/8</t>
  </si>
  <si>
    <t>13/9</t>
  </si>
  <si>
    <t>12/1(22)</t>
  </si>
  <si>
    <t>13/1(9)</t>
  </si>
  <si>
    <t>Verrett, Jason</t>
  </si>
  <si>
    <t>14/1 (25)</t>
  </si>
  <si>
    <t>14/1(21)</t>
  </si>
  <si>
    <t>CB3</t>
  </si>
  <si>
    <t>Williams, K'Waun</t>
  </si>
  <si>
    <t>0-0  35</t>
  </si>
  <si>
    <t>0-0  62</t>
  </si>
  <si>
    <t>0-0  20</t>
  </si>
  <si>
    <t>07/1(1)</t>
  </si>
  <si>
    <t>0-0  156</t>
  </si>
  <si>
    <t>0-0  120</t>
  </si>
  <si>
    <t>5-2  14</t>
  </si>
  <si>
    <t>6-7/0</t>
  </si>
  <si>
    <t>09/1(22)</t>
  </si>
  <si>
    <t>04/1 (32)</t>
  </si>
  <si>
    <t>4  4-4-2-(3.5)  29</t>
  </si>
  <si>
    <t>4  5-5-3-10.8(4.9)  35</t>
  </si>
  <si>
    <t>4-4  5-4-3-13.1(6.2)  40</t>
  </si>
  <si>
    <t>4  4-5-3-15.2(6.8)  35</t>
  </si>
  <si>
    <t>6/6-2</t>
  </si>
  <si>
    <t>11/1(14)</t>
  </si>
  <si>
    <t>Ifedi, Germain</t>
  </si>
  <si>
    <t>Pouncey, Mike</t>
  </si>
  <si>
    <t>11/1 (15)</t>
  </si>
  <si>
    <t>11/1(20)</t>
  </si>
  <si>
    <t>15/1(4)</t>
  </si>
  <si>
    <t>11/1(5)</t>
  </si>
  <si>
    <t>14/1(19)</t>
  </si>
  <si>
    <t>16/1(11)</t>
  </si>
  <si>
    <t>Bostic, Jon</t>
  </si>
  <si>
    <t>05-4</t>
  </si>
  <si>
    <t>08/1(1)</t>
  </si>
  <si>
    <t>0-2  41</t>
  </si>
  <si>
    <t>13/1(21)</t>
  </si>
  <si>
    <t>0-4  105</t>
  </si>
  <si>
    <t>HB/WR</t>
  </si>
  <si>
    <t>0-0  59</t>
  </si>
  <si>
    <t>16/12</t>
  </si>
  <si>
    <t>16/13</t>
  </si>
  <si>
    <t>0-4  68</t>
  </si>
  <si>
    <t>16/1(21)</t>
  </si>
  <si>
    <t>4/4-3</t>
  </si>
  <si>
    <t>5/5-2</t>
  </si>
  <si>
    <t>4/4-2</t>
  </si>
  <si>
    <t>08/8</t>
  </si>
  <si>
    <t>14/1(3)</t>
  </si>
  <si>
    <t>15/1(13)</t>
  </si>
  <si>
    <t>0-3/00-3</t>
  </si>
  <si>
    <t>Watt, J.J.</t>
  </si>
  <si>
    <t>11/1 (11)</t>
  </si>
  <si>
    <t>11/1(3)</t>
  </si>
  <si>
    <t>RE/TE</t>
  </si>
  <si>
    <t>6-12-9*/4</t>
  </si>
  <si>
    <t>11/1(22)</t>
  </si>
  <si>
    <t>55-12-1*</t>
  </si>
  <si>
    <t>RCB/KR</t>
  </si>
  <si>
    <t>14/1(7)</t>
  </si>
  <si>
    <t>Hardy, Justin</t>
  </si>
  <si>
    <t>15/8</t>
  </si>
  <si>
    <t>16/1(15)</t>
  </si>
  <si>
    <t>Kalil, Matt</t>
  </si>
  <si>
    <t>12/1 (4)</t>
  </si>
  <si>
    <t>12/1(7)</t>
  </si>
  <si>
    <t>06-9</t>
  </si>
  <si>
    <t>15/1(15)</t>
  </si>
  <si>
    <t>46-4</t>
  </si>
  <si>
    <t>11/9</t>
  </si>
  <si>
    <t>10/1(4)</t>
  </si>
  <si>
    <t>16/1(24)</t>
  </si>
  <si>
    <t>15/1(1)</t>
  </si>
  <si>
    <t>13/1(14)</t>
  </si>
  <si>
    <t>11/1(1)</t>
  </si>
  <si>
    <t>14/1(24)</t>
  </si>
  <si>
    <t>0-2  216</t>
  </si>
  <si>
    <t>16/1(17)</t>
  </si>
  <si>
    <t>0-3  176</t>
  </si>
  <si>
    <t>0-4  0</t>
  </si>
  <si>
    <t>10/1(14)</t>
  </si>
  <si>
    <t>10/9</t>
  </si>
  <si>
    <t>0-4/0</t>
  </si>
  <si>
    <t>T/G/TE</t>
  </si>
  <si>
    <t>15/13</t>
  </si>
  <si>
    <t>Armstead, Terron</t>
  </si>
  <si>
    <t>6-0/5-0</t>
  </si>
  <si>
    <t>Desir, Pierre</t>
  </si>
  <si>
    <t>04/1(2)</t>
  </si>
  <si>
    <t>0-0  104</t>
  </si>
  <si>
    <t>0-2  82</t>
  </si>
  <si>
    <t>0-3  6</t>
  </si>
  <si>
    <t>13/1(22)</t>
  </si>
  <si>
    <t>5-2/0</t>
  </si>
  <si>
    <t>14/1(12)</t>
  </si>
  <si>
    <t>4-2/0</t>
  </si>
  <si>
    <t>14/1(2)</t>
  </si>
  <si>
    <t>54-4/50-4</t>
  </si>
  <si>
    <t>14/1(22)</t>
  </si>
  <si>
    <t>16/1(6)</t>
  </si>
  <si>
    <t>Lee, Andy</t>
  </si>
  <si>
    <t>04/6</t>
  </si>
  <si>
    <t>50 blk;  10,8,12</t>
  </si>
  <si>
    <t>49;  1,3,LG</t>
  </si>
  <si>
    <t>46;  16,19,LG</t>
  </si>
  <si>
    <t>44 blk; 5,7,10</t>
  </si>
  <si>
    <t>43; 10,7,12</t>
  </si>
  <si>
    <t>09/1(4)</t>
  </si>
  <si>
    <t>0-4  71</t>
  </si>
  <si>
    <t>0-2  58</t>
  </si>
  <si>
    <t>0-4  57</t>
  </si>
  <si>
    <t>5-2  6</t>
  </si>
  <si>
    <t>10/1(5)</t>
  </si>
  <si>
    <t>16/1(8)</t>
  </si>
  <si>
    <t>14/1(14)</t>
  </si>
  <si>
    <t>54-4</t>
  </si>
  <si>
    <t>11/1(10)</t>
  </si>
  <si>
    <t>12/1(16)</t>
  </si>
  <si>
    <t>12/1(5)</t>
  </si>
  <si>
    <t>0-0  240</t>
  </si>
  <si>
    <t>0-0  64</t>
  </si>
  <si>
    <t>0-0  108</t>
  </si>
  <si>
    <t>Allen, Javorius</t>
  </si>
  <si>
    <t>0-4  153</t>
  </si>
  <si>
    <t>0-0 137</t>
  </si>
  <si>
    <t>14/1(10)</t>
  </si>
  <si>
    <t>16/1(7)</t>
  </si>
  <si>
    <t>0-3/0-3/0</t>
  </si>
  <si>
    <t>Sweezy, J.R.</t>
  </si>
  <si>
    <t>10/1(17)</t>
  </si>
  <si>
    <t>11/1(13)</t>
  </si>
  <si>
    <t>54-3/04-3</t>
  </si>
  <si>
    <t>44-4/04-4</t>
  </si>
  <si>
    <t>56-8</t>
  </si>
  <si>
    <t>15/1(21)</t>
  </si>
  <si>
    <t>13/1(2)</t>
  </si>
  <si>
    <t>11/1(16)</t>
  </si>
  <si>
    <t>36 attempts</t>
  </si>
  <si>
    <t>13/1(23)</t>
  </si>
  <si>
    <t>0-3  321</t>
  </si>
  <si>
    <t>0-4  84</t>
  </si>
  <si>
    <t>0-4  133</t>
  </si>
  <si>
    <t>6-7  7</t>
  </si>
  <si>
    <t>14/1(16)</t>
  </si>
  <si>
    <t>Jones, T.J.</t>
  </si>
  <si>
    <t>5-2/6</t>
  </si>
  <si>
    <t>Williams, Maxx</t>
  </si>
  <si>
    <t>C/T/TE</t>
  </si>
  <si>
    <t>0-4/0-4/0</t>
  </si>
  <si>
    <t>12/1(21)</t>
  </si>
  <si>
    <t>10/1(19)</t>
  </si>
  <si>
    <t>09/1(1)</t>
  </si>
  <si>
    <t>45-9</t>
  </si>
  <si>
    <t>15/1(7)</t>
  </si>
  <si>
    <t>05-7/5-7</t>
  </si>
  <si>
    <t>Te'o, Manti</t>
  </si>
  <si>
    <t>05/1(4)</t>
  </si>
  <si>
    <t>15/1(6)</t>
  </si>
  <si>
    <t>0-3  180</t>
  </si>
  <si>
    <t>0-3  2</t>
  </si>
  <si>
    <t>08/1(12)</t>
  </si>
  <si>
    <t>14/1(9)</t>
  </si>
  <si>
    <t>10/1(23)</t>
  </si>
  <si>
    <t>11/1(23)</t>
  </si>
  <si>
    <t>00-12-1*</t>
  </si>
  <si>
    <t>12/1(9)</t>
  </si>
  <si>
    <t>66-4</t>
  </si>
  <si>
    <t>56-0</t>
  </si>
  <si>
    <t>11/1(9)</t>
  </si>
  <si>
    <t>16/1(14)</t>
  </si>
  <si>
    <t>15/1(3)</t>
  </si>
  <si>
    <t>16/1(20)</t>
  </si>
  <si>
    <t>0-4  79</t>
  </si>
  <si>
    <t>14/1(6)</t>
  </si>
  <si>
    <t>12/1(17)</t>
  </si>
  <si>
    <t>08/1(8)</t>
  </si>
  <si>
    <t>16/1(22)</t>
  </si>
  <si>
    <t>14/1(5)</t>
  </si>
  <si>
    <t>13/1(6)</t>
  </si>
  <si>
    <t>EX/1(1)</t>
  </si>
  <si>
    <t>0-2  56</t>
  </si>
  <si>
    <t>4/4-0</t>
  </si>
  <si>
    <t>09/10</t>
  </si>
  <si>
    <t>06/13</t>
  </si>
  <si>
    <t>10/1(10)</t>
  </si>
  <si>
    <t>5-3/4-3</t>
  </si>
  <si>
    <t>16/1(10)</t>
  </si>
  <si>
    <t>12/1(11)</t>
  </si>
  <si>
    <t>15/1(20)</t>
  </si>
  <si>
    <t>44-0/04-0</t>
  </si>
  <si>
    <t>06-4</t>
  </si>
  <si>
    <t>10/1(8)</t>
  </si>
  <si>
    <t>03/4</t>
  </si>
  <si>
    <t>14/1(4)</t>
  </si>
  <si>
    <t>16/1(1)</t>
  </si>
  <si>
    <t>0-0  46</t>
  </si>
  <si>
    <t>0-0  63</t>
  </si>
  <si>
    <t>0-0/0-0/0</t>
  </si>
  <si>
    <t>0-4/0-4/4</t>
  </si>
  <si>
    <t>12/1(10)</t>
  </si>
  <si>
    <t>13/1(16)</t>
  </si>
  <si>
    <t>06-3</t>
  </si>
  <si>
    <t>15/1(5)</t>
  </si>
  <si>
    <t>11/1(6)</t>
  </si>
  <si>
    <t>Bridgewater, Teddy</t>
  </si>
  <si>
    <t>14/1 (32)</t>
  </si>
  <si>
    <t>14/1(1)</t>
  </si>
  <si>
    <t>0-0  212</t>
  </si>
  <si>
    <t>13/1(1)</t>
  </si>
  <si>
    <t>10/1(11)</t>
  </si>
  <si>
    <t>11/1(15)</t>
  </si>
  <si>
    <t>Poyer, Jordan</t>
  </si>
  <si>
    <t>16/1(5)</t>
  </si>
  <si>
    <t>0-4  276</t>
  </si>
  <si>
    <t>0-2  284</t>
  </si>
  <si>
    <t>Abdullah, Ameer</t>
  </si>
  <si>
    <t>15/1(16)</t>
  </si>
  <si>
    <t>0-0  165</t>
  </si>
  <si>
    <t>0-0 143</t>
  </si>
  <si>
    <t>15/1(8)</t>
  </si>
  <si>
    <t>15/1(17)</t>
  </si>
  <si>
    <t>15/1(23)</t>
  </si>
  <si>
    <t>13/1(13)</t>
  </si>
  <si>
    <t>Wright, Jarius</t>
  </si>
  <si>
    <t>10/1(16)</t>
  </si>
  <si>
    <t>15/1(19)</t>
  </si>
  <si>
    <t>12/1(12)</t>
  </si>
  <si>
    <t>Johnson, Kevin</t>
  </si>
  <si>
    <t>15/1 (16)</t>
  </si>
  <si>
    <t>CB/S</t>
  </si>
  <si>
    <t>05/1(6)</t>
  </si>
  <si>
    <t>14/1(11)</t>
  </si>
  <si>
    <t>0-5  245</t>
  </si>
  <si>
    <t>0-2  206</t>
  </si>
  <si>
    <t>0-4  9</t>
  </si>
  <si>
    <t>Perriman, Breshad</t>
  </si>
  <si>
    <t>Smith, Andre</t>
  </si>
  <si>
    <t>09/1 (6)</t>
  </si>
  <si>
    <t>12/1(4)</t>
  </si>
  <si>
    <t>16/1(9)</t>
  </si>
  <si>
    <t>15/1(11)</t>
  </si>
  <si>
    <t>12/1(1)</t>
  </si>
  <si>
    <t>12/1(2)</t>
  </si>
  <si>
    <t>0-0  196</t>
  </si>
  <si>
    <t>05/1(12)</t>
  </si>
  <si>
    <t>0-2  261</t>
  </si>
  <si>
    <t>0-2  47</t>
  </si>
  <si>
    <t>11/1(17)</t>
  </si>
  <si>
    <t>16/1(19)</t>
  </si>
  <si>
    <t>14/1(20)</t>
  </si>
  <si>
    <t>15/1(9)</t>
  </si>
  <si>
    <t>16/1(18)</t>
  </si>
  <si>
    <t>10/1(6)</t>
  </si>
  <si>
    <t>0-2  208</t>
  </si>
  <si>
    <t>15/1(2)</t>
  </si>
  <si>
    <t>0-4  279</t>
  </si>
  <si>
    <t>11/1(4)</t>
  </si>
  <si>
    <t>4-0/6</t>
  </si>
  <si>
    <t>5-5/0</t>
  </si>
  <si>
    <t>Bitonio, Joel</t>
  </si>
  <si>
    <t>14/1(13)</t>
  </si>
  <si>
    <t>Joeckel, Luke</t>
  </si>
  <si>
    <t>13/1 (2)</t>
  </si>
  <si>
    <t>16/1(3)</t>
  </si>
  <si>
    <t>12/1(18)</t>
  </si>
  <si>
    <t>05-12-10*</t>
  </si>
  <si>
    <t>13/1(7)</t>
  </si>
  <si>
    <t>16/1(12)</t>
  </si>
  <si>
    <t>Exum, Antone</t>
  </si>
  <si>
    <t>16/1(4)</t>
  </si>
  <si>
    <t>0-0  242</t>
  </si>
  <si>
    <t>0-2  71</t>
  </si>
  <si>
    <t>0-3  43</t>
  </si>
  <si>
    <t>Fowler, Bennie</t>
  </si>
  <si>
    <t>Collins, La'el</t>
  </si>
  <si>
    <t>15/1(22)</t>
  </si>
  <si>
    <t>15/1(10)</t>
  </si>
  <si>
    <t>13/1(18)</t>
  </si>
  <si>
    <t>09/1(3)</t>
  </si>
  <si>
    <t>46-12-1*</t>
  </si>
  <si>
    <t>0-3  178</t>
  </si>
  <si>
    <t>0-0  9</t>
  </si>
  <si>
    <t>14/1(17)</t>
  </si>
  <si>
    <t>Grasu, Hroniss</t>
  </si>
  <si>
    <t>13/1(17)</t>
  </si>
  <si>
    <t>10/1(20)</t>
  </si>
  <si>
    <t>16/1(23)</t>
  </si>
  <si>
    <t>11/1(24)</t>
  </si>
  <si>
    <t>12/1(23)</t>
  </si>
  <si>
    <t>13/1(10)</t>
  </si>
  <si>
    <t>4-5/00-5</t>
  </si>
  <si>
    <t>09/1(24)</t>
  </si>
  <si>
    <t>Fuller, Kyle</t>
  </si>
  <si>
    <t>14/1 (14)</t>
  </si>
  <si>
    <t>12/1(3)</t>
  </si>
  <si>
    <t>10/1(9)</t>
  </si>
  <si>
    <t>0-3  230</t>
  </si>
  <si>
    <t>0-4  112</t>
  </si>
  <si>
    <t>0-2  64</t>
  </si>
  <si>
    <t>Lynch, Marshawn</t>
  </si>
  <si>
    <t>07/1 (12)</t>
  </si>
  <si>
    <t>07/1(13)</t>
  </si>
  <si>
    <t>0-5  207</t>
  </si>
  <si>
    <t>0-4 111</t>
  </si>
  <si>
    <t>0-2  250-4.1  2.4/6.3  5-1-0-(2.8)  42  F3</t>
  </si>
  <si>
    <t>0-2  280-4.0  2.4/5.7  4-0-0-(4.9)  30  F6</t>
  </si>
  <si>
    <t>0-0  14</t>
  </si>
  <si>
    <t>FL/HB/LP</t>
  </si>
  <si>
    <t>0-0  17</t>
  </si>
  <si>
    <t>Gordon, Josh</t>
  </si>
  <si>
    <t>12/2supp</t>
  </si>
  <si>
    <t>08/1(13)</t>
  </si>
  <si>
    <t>10/1(3)</t>
  </si>
  <si>
    <t>Bailey, Allen</t>
  </si>
  <si>
    <t>13/1(12)</t>
  </si>
  <si>
    <t>16/1(2)</t>
  </si>
  <si>
    <t>45 attempts</t>
  </si>
  <si>
    <t>0-3  156</t>
  </si>
  <si>
    <t>12/1(8)</t>
  </si>
  <si>
    <t>0-5  138</t>
  </si>
  <si>
    <t>14/1(18)</t>
  </si>
  <si>
    <t>16/1(16)</t>
  </si>
  <si>
    <t>Warmack, Chance</t>
  </si>
  <si>
    <t>13/1 (10)</t>
  </si>
  <si>
    <t>13/1(4)</t>
  </si>
  <si>
    <t>Jordan, Dion</t>
  </si>
  <si>
    <t>13/1 (3)</t>
  </si>
  <si>
    <t>Jones, Reshad</t>
  </si>
  <si>
    <t>04/1(1)</t>
  </si>
  <si>
    <t>23 attempts</t>
  </si>
  <si>
    <t>0-0  238</t>
  </si>
  <si>
    <t>0-4  150</t>
  </si>
  <si>
    <t>Bryant, Martavis</t>
  </si>
  <si>
    <t>14/1(23)</t>
  </si>
  <si>
    <t>15/1(18)</t>
  </si>
  <si>
    <t>13/1(15)</t>
  </si>
  <si>
    <t>13/1(5)</t>
  </si>
  <si>
    <t>12/1(20)</t>
  </si>
  <si>
    <t>LB/S</t>
  </si>
  <si>
    <t>04-0/04</t>
  </si>
  <si>
    <t>44-3/0-3</t>
  </si>
  <si>
    <t>Adams, Jamal</t>
  </si>
  <si>
    <t>17/1 (6)</t>
  </si>
  <si>
    <t>Adams, Montravius</t>
  </si>
  <si>
    <t>17/3</t>
  </si>
  <si>
    <t>Agnew, Jamal</t>
  </si>
  <si>
    <t>17/5</t>
  </si>
  <si>
    <t>17/FA</t>
  </si>
  <si>
    <t>Anderson, Ryan</t>
  </si>
  <si>
    <t>17/2</t>
  </si>
  <si>
    <t>Ankou, Eli</t>
  </si>
  <si>
    <t>Awuzie, Chidobe</t>
  </si>
  <si>
    <t>Baker, Budda</t>
  </si>
  <si>
    <t>Banner, Zach</t>
  </si>
  <si>
    <t>17/4</t>
  </si>
  <si>
    <t>Barnett, Derek</t>
  </si>
  <si>
    <t>17/1 (14)</t>
  </si>
  <si>
    <t>0-7/04-7</t>
  </si>
  <si>
    <t>Basham, Tarell</t>
  </si>
  <si>
    <t>Beckwith, Kendell</t>
  </si>
  <si>
    <t>Biegel, Vince</t>
  </si>
  <si>
    <t>Billings, Andrew</t>
  </si>
  <si>
    <t>17/6</t>
  </si>
  <si>
    <t>17/1 (20)</t>
  </si>
  <si>
    <t>Bond, Devante</t>
  </si>
  <si>
    <t>Bourne, Kendrick</t>
  </si>
  <si>
    <t>Bower, Tashawn</t>
  </si>
  <si>
    <t>Bowser, Tyus</t>
  </si>
  <si>
    <t>Brantley, Caleb</t>
  </si>
  <si>
    <t>Breida, Matt</t>
  </si>
  <si>
    <t>0-0  105</t>
  </si>
  <si>
    <t>Brown, Jayon</t>
  </si>
  <si>
    <t>Burgess, James</t>
  </si>
  <si>
    <t>Butler, Adam</t>
  </si>
  <si>
    <t>Byrd, Damiere</t>
  </si>
  <si>
    <t>Canady, Maurice</t>
  </si>
  <si>
    <t>Charlton, Taco</t>
  </si>
  <si>
    <t>17/1 (28)</t>
  </si>
  <si>
    <t>Clark, Chuck</t>
  </si>
  <si>
    <t>Clement, Corey</t>
  </si>
  <si>
    <t>0-3  74</t>
  </si>
  <si>
    <t>HB/WR/PR/KR</t>
  </si>
  <si>
    <t>Cohen, Tarik</t>
  </si>
  <si>
    <t>0-2  87</t>
  </si>
  <si>
    <t>Colbert, Adrian</t>
  </si>
  <si>
    <t>17/7</t>
  </si>
  <si>
    <t>Cole, Dylan</t>
  </si>
  <si>
    <t>Cole, Keelan</t>
  </si>
  <si>
    <t>Coley, Trevon</t>
  </si>
  <si>
    <t>Collins, Aviante</t>
  </si>
  <si>
    <t>Conley, Gareon</t>
  </si>
  <si>
    <t>17/1 (24)</t>
  </si>
  <si>
    <t>Conner, James</t>
  </si>
  <si>
    <t>0-2  32</t>
  </si>
  <si>
    <t>Cook, Dalvin</t>
  </si>
  <si>
    <t>0-0  74</t>
  </si>
  <si>
    <t>Cross, Alan</t>
  </si>
  <si>
    <t>0-5  0</t>
  </si>
  <si>
    <t>Cunningham, Zach</t>
  </si>
  <si>
    <t>Daniels, Darrell</t>
  </si>
  <si>
    <t>Davenport, Julie'n</t>
  </si>
  <si>
    <t>Davis, Corey</t>
  </si>
  <si>
    <t>17/1 (5)</t>
  </si>
  <si>
    <t>Davis, Jarrad</t>
  </si>
  <si>
    <t>Davis, Jesse</t>
  </si>
  <si>
    <t>Davis, Michael</t>
  </si>
  <si>
    <t>Dawkins, Dion</t>
  </si>
  <si>
    <t>Doctson, Josh</t>
  </si>
  <si>
    <t>16/1 (22)</t>
  </si>
  <si>
    <t>Douglas, Rasul</t>
  </si>
  <si>
    <t>Ebukam, Samson</t>
  </si>
  <si>
    <t>Ekeler, Austin</t>
  </si>
  <si>
    <t>0-3  47</t>
  </si>
  <si>
    <t>Elflein, Pat</t>
  </si>
  <si>
    <t>Eluemunor, Jermaine</t>
  </si>
  <si>
    <t>Engram, Evan</t>
  </si>
  <si>
    <t>17/1 (23)</t>
  </si>
  <si>
    <t>Evans, Jordan</t>
  </si>
  <si>
    <t>Evans, Justin</t>
  </si>
  <si>
    <t>Everett, Gerald</t>
  </si>
  <si>
    <t>Farley, Matthias</t>
  </si>
  <si>
    <t>Feeney, Dan</t>
  </si>
  <si>
    <t>Feiler, Matt</t>
  </si>
  <si>
    <t>Foreman, D'Onta</t>
  </si>
  <si>
    <t>0-3  78</t>
  </si>
  <si>
    <t>Foster, Reuben</t>
  </si>
  <si>
    <t>17/1 (31)</t>
  </si>
  <si>
    <t>Fournette, Leonard</t>
  </si>
  <si>
    <t>17/1 (4)</t>
  </si>
  <si>
    <t>0-4  268</t>
  </si>
  <si>
    <t>Frazier, Kavon</t>
  </si>
  <si>
    <t>Gallman, Wayne</t>
  </si>
  <si>
    <t>0-4  111</t>
  </si>
  <si>
    <t>Garrett, Myles</t>
  </si>
  <si>
    <t>17/1 (1)</t>
  </si>
  <si>
    <t>Gedeon, Ben</t>
  </si>
  <si>
    <t>Gilbert, Reggie</t>
  </si>
  <si>
    <t>Glasgow, Ryan</t>
  </si>
  <si>
    <t>Godchaux, Davon</t>
  </si>
  <si>
    <t>Godwin, Chris</t>
  </si>
  <si>
    <t>Golladay, Kenny</t>
  </si>
  <si>
    <t>Goodson, B.J.</t>
  </si>
  <si>
    <t>Griffin, Shaquill</t>
  </si>
  <si>
    <t>Hairston, Nate</t>
  </si>
  <si>
    <t>Hall, Daeshon</t>
  </si>
  <si>
    <t>Ham, C.J.</t>
  </si>
  <si>
    <t>0-4  7</t>
  </si>
  <si>
    <t>Hamilton, Antonio</t>
  </si>
  <si>
    <t>Harris, Charles</t>
  </si>
  <si>
    <t>17/1 (22)</t>
  </si>
  <si>
    <t>Hendrickson, Trey</t>
  </si>
  <si>
    <t>Hester, Treyvon</t>
  </si>
  <si>
    <t>Higgins, Rashard</t>
  </si>
  <si>
    <t>Hilton, Mike</t>
  </si>
  <si>
    <t>Holden, Will</t>
  </si>
  <si>
    <t>Hollins, Mack</t>
  </si>
  <si>
    <t>Howard, O.J.</t>
  </si>
  <si>
    <t>17/1 (19)</t>
  </si>
  <si>
    <t>Humphrey, Marlon</t>
  </si>
  <si>
    <t>17/1 (16)</t>
  </si>
  <si>
    <t>Hunt, Kareem</t>
  </si>
  <si>
    <t>0-0  272</t>
  </si>
  <si>
    <t>Isidora, Danny</t>
  </si>
  <si>
    <t>LCB/LP/LK</t>
  </si>
  <si>
    <t>Jackson, Adoree'</t>
  </si>
  <si>
    <t>17/1 (18)</t>
  </si>
  <si>
    <t>Jackson, Branden</t>
  </si>
  <si>
    <t>Jackson, Eddie</t>
  </si>
  <si>
    <t>Jackson, William</t>
  </si>
  <si>
    <t>16/1 (24)</t>
  </si>
  <si>
    <t>Jenkins, Rayshawn</t>
  </si>
  <si>
    <t>Johnson, Jaleel</t>
  </si>
  <si>
    <t>Johnson, John</t>
  </si>
  <si>
    <t>Jones, Aaron</t>
  </si>
  <si>
    <t>0-0  81</t>
  </si>
  <si>
    <t>Jones, D.J.</t>
  </si>
  <si>
    <t>Jones, Josh</t>
  </si>
  <si>
    <t>Jones, Nazair</t>
  </si>
  <si>
    <t>Jones, Zay</t>
  </si>
  <si>
    <t>Kamara, Alvin</t>
  </si>
  <si>
    <t>0-3  120</t>
  </si>
  <si>
    <t>Kaufusi, Bronson</t>
  </si>
  <si>
    <t>Kazee, Damontae</t>
  </si>
  <si>
    <t>CB/KR</t>
  </si>
  <si>
    <t>King, Desmond</t>
  </si>
  <si>
    <t>King, Kevin</t>
  </si>
  <si>
    <t>Kittle, George</t>
  </si>
  <si>
    <t>Kpassagnon, Tanoh</t>
  </si>
  <si>
    <t>Kupp, Cooper</t>
  </si>
  <si>
    <t>Lattimore, Marshon</t>
  </si>
  <si>
    <t>17/1 (11)</t>
  </si>
  <si>
    <t>Lawson, Carl</t>
  </si>
  <si>
    <t>Lee, Marquel</t>
  </si>
  <si>
    <t>Lewis, Jourdan</t>
  </si>
  <si>
    <t>Mabin, Greg</t>
  </si>
  <si>
    <t>Mack, Marlon</t>
  </si>
  <si>
    <t>0-0  93</t>
  </si>
  <si>
    <t>Madden, Tre</t>
  </si>
  <si>
    <t>0-0  0</t>
  </si>
  <si>
    <t>Martin, Nick</t>
  </si>
  <si>
    <t>Maye, Marcus</t>
  </si>
  <si>
    <t>HB/WR/PR</t>
  </si>
  <si>
    <t>McCaffrey, Christian</t>
  </si>
  <si>
    <t>17/1 (8)</t>
  </si>
  <si>
    <t>0-0  117</t>
  </si>
  <si>
    <t>McCray, Justin</t>
  </si>
  <si>
    <t>McDermott, Conor</t>
  </si>
  <si>
    <t>McGovern, Connor</t>
  </si>
  <si>
    <t>McGuire, Elijah</t>
  </si>
  <si>
    <t>0-2  88</t>
  </si>
  <si>
    <t>McKinley, Takkarist</t>
  </si>
  <si>
    <t>17/1 (26)</t>
  </si>
  <si>
    <t>McKissic, J.D.</t>
  </si>
  <si>
    <t>Melifonwu, Obi</t>
  </si>
  <si>
    <t>Milano, Matt</t>
  </si>
  <si>
    <t>Mixon, Joe</t>
  </si>
  <si>
    <t>0-0  178</t>
  </si>
  <si>
    <t>Moore, Chris</t>
  </si>
  <si>
    <t>Moore, Kenny</t>
  </si>
  <si>
    <t>Morrow, Nicholas</t>
  </si>
  <si>
    <t>Moton, Taylor</t>
  </si>
  <si>
    <t>Munson, Calvin</t>
  </si>
  <si>
    <t>Munyer, Daniel</t>
  </si>
  <si>
    <t>Nicholson, Montae</t>
  </si>
  <si>
    <t>Nickerson, Hardy</t>
  </si>
  <si>
    <t>Njoku, David</t>
  </si>
  <si>
    <t>17/1 (29)</t>
  </si>
  <si>
    <t>4-0/0</t>
  </si>
  <si>
    <t>Nkemdiche, Robert</t>
  </si>
  <si>
    <t>16/1 (29)</t>
  </si>
  <si>
    <t>Ogunjobi, Larry</t>
  </si>
  <si>
    <t>Patrick, Lucas</t>
  </si>
  <si>
    <t>Payne, Donald</t>
  </si>
  <si>
    <t>Penny, Elijhaa</t>
  </si>
  <si>
    <t>0-3  31</t>
  </si>
  <si>
    <t>FS/LP/KR</t>
  </si>
  <si>
    <t>Peppers, Jabrill</t>
  </si>
  <si>
    <t>17/1 (25)</t>
  </si>
  <si>
    <t>Perine, Samaje</t>
  </si>
  <si>
    <t>0-0  175</t>
  </si>
  <si>
    <t>Pierre, Olsen</t>
  </si>
  <si>
    <t>Pocic, Ethan</t>
  </si>
  <si>
    <t>Ragland, Reggie</t>
  </si>
  <si>
    <t>Ramczyk, Ryan</t>
  </si>
  <si>
    <t>17/1 (32)</t>
  </si>
  <si>
    <t>Reddick, Haason</t>
  </si>
  <si>
    <t>17/1 (13)</t>
  </si>
  <si>
    <t>04-5/00-5</t>
  </si>
  <si>
    <t>Redmond, Adam</t>
  </si>
  <si>
    <t>Redmond, Alex</t>
  </si>
  <si>
    <t>Reeves-Maybin, Jalen</t>
  </si>
  <si>
    <t>Reynolds, Josh</t>
  </si>
  <si>
    <t>6-5  0</t>
  </si>
  <si>
    <t>Riley, Curtis</t>
  </si>
  <si>
    <t>Riley, Duke</t>
  </si>
  <si>
    <t>Roberts, Michael</t>
  </si>
  <si>
    <t>Robertson-Harris, Roy</t>
  </si>
  <si>
    <t>Robinson, Cam</t>
  </si>
  <si>
    <t>Robinson, Demarcus</t>
  </si>
  <si>
    <t>Rochell, Isaac</t>
  </si>
  <si>
    <t>Ross, Daniel</t>
  </si>
  <si>
    <t>Roullier, Chase</t>
  </si>
  <si>
    <t>Samuel, Curtis</t>
  </si>
  <si>
    <t>Saubert, Eric</t>
  </si>
  <si>
    <t>Schweitzer, Wes</t>
  </si>
  <si>
    <t>Seals-Jones, Ricky</t>
  </si>
  <si>
    <t>Shaheen, Adam</t>
  </si>
  <si>
    <t>Sharpe, David</t>
  </si>
  <si>
    <t>Skura, Matt</t>
  </si>
  <si>
    <t>Smart, Tanzel</t>
  </si>
  <si>
    <t>Smith, Jaylon</t>
  </si>
  <si>
    <t>Smith, Jonnu</t>
  </si>
  <si>
    <t>0-4  55</t>
  </si>
  <si>
    <t>Smith-Schuster, JuJu</t>
  </si>
  <si>
    <t>Smoot, Dawuane</t>
  </si>
  <si>
    <t>Stewart, Grover</t>
  </si>
  <si>
    <t>Sutton, Cameron</t>
  </si>
  <si>
    <t>Tabor, Teez</t>
  </si>
  <si>
    <t>Tankersley, Cordrea</t>
  </si>
  <si>
    <t>Taylor, Taywan</t>
  </si>
  <si>
    <t>Taylor, Trent</t>
  </si>
  <si>
    <t>Taylor, Vincent</t>
  </si>
  <si>
    <t>Tevi, Sam</t>
  </si>
  <si>
    <t>Thomas, Solomon</t>
  </si>
  <si>
    <t>17/1 (3)</t>
  </si>
  <si>
    <t>Tomlinson, Dalvin</t>
  </si>
  <si>
    <t>Treadwell, Laquon</t>
  </si>
  <si>
    <t>16/1 (23)</t>
  </si>
  <si>
    <t>Vallejo, Tanner</t>
  </si>
  <si>
    <t>Vanderdoes, Eddie</t>
  </si>
  <si>
    <t>Vannett, Nick</t>
  </si>
  <si>
    <t>Walker, Anthony</t>
  </si>
  <si>
    <t>Walker, DeMarcus</t>
  </si>
  <si>
    <t>0-2/00-2</t>
  </si>
  <si>
    <t>Walker, Joe</t>
  </si>
  <si>
    <t>Watkins, Carlos</t>
  </si>
  <si>
    <t>Watt, T.J.</t>
  </si>
  <si>
    <t>17/1 (30)</t>
  </si>
  <si>
    <t>Westbrook, Dede</t>
  </si>
  <si>
    <t>Wheeler, Chad</t>
  </si>
  <si>
    <t>White, Tre'Davious</t>
  </si>
  <si>
    <t>17/1 (27)</t>
  </si>
  <si>
    <t>Wilkinson, Elijah</t>
  </si>
  <si>
    <t>Williams, Jamaal</t>
  </si>
  <si>
    <t>0-2  153</t>
  </si>
  <si>
    <t>17/1 (7)</t>
  </si>
  <si>
    <t>Williams, P.J.</t>
  </si>
  <si>
    <t>Williams, Tim</t>
  </si>
  <si>
    <t>Willis, Jordan</t>
  </si>
  <si>
    <t>Wilson, Quincy</t>
  </si>
  <si>
    <t>Wise, Deatrich</t>
  </si>
  <si>
    <t>Witherspoon, Ahkello</t>
  </si>
  <si>
    <t>Woods, Xavier</t>
  </si>
  <si>
    <t>Wormley, Chris</t>
  </si>
  <si>
    <t>Beathard, C.J.</t>
  </si>
  <si>
    <t>Dayes, Matt</t>
  </si>
  <si>
    <t>Kizer, DeShone</t>
  </si>
  <si>
    <t>Mahomes, Patrick</t>
  </si>
  <si>
    <t>17/1 (10)</t>
  </si>
  <si>
    <t>Mannion, Sean</t>
  </si>
  <si>
    <t>McKenzie, Isaiah</t>
  </si>
  <si>
    <t>Mickens, Jaydon</t>
  </si>
  <si>
    <t>Natson, JoJo</t>
  </si>
  <si>
    <t>Peterman, Nathan</t>
  </si>
  <si>
    <t>Rush, Cooper</t>
  </si>
  <si>
    <t>Switzer, Ryan</t>
  </si>
  <si>
    <t>Trubisky, Mitchell</t>
  </si>
  <si>
    <t>17/1 (2)</t>
  </si>
  <si>
    <t>Watson, Deshaun</t>
  </si>
  <si>
    <t>17/1 (12)</t>
  </si>
  <si>
    <t>Butker, Harrison</t>
  </si>
  <si>
    <t>Elliott, Jake</t>
  </si>
  <si>
    <t>Fairbairn, Ka'imi</t>
  </si>
  <si>
    <t>Gonzalez, Zane</t>
  </si>
  <si>
    <t>Rosas, Aldrick</t>
  </si>
  <si>
    <t>Haack, Matt</t>
  </si>
  <si>
    <t>Sanchez, Rigoberto</t>
  </si>
  <si>
    <t>2017 Pos</t>
  </si>
  <si>
    <t>2017Tm</t>
  </si>
  <si>
    <t>2017 Card Info</t>
  </si>
  <si>
    <t>Williams, Brandon A.</t>
  </si>
  <si>
    <t>Jones, Chris D.</t>
  </si>
  <si>
    <t>Jones, Chris P.</t>
  </si>
  <si>
    <t>Thomas, Michael D.</t>
  </si>
  <si>
    <t>Ricard, Patrick</t>
  </si>
  <si>
    <t>IN/1 (8)</t>
  </si>
  <si>
    <t>17/1 (9)</t>
  </si>
  <si>
    <t>IN/1 (24)</t>
  </si>
  <si>
    <t>17/1 (15)</t>
  </si>
  <si>
    <t>17/1 (17)</t>
  </si>
  <si>
    <t>17/1 (21)</t>
  </si>
  <si>
    <t>LOS ANGELES CHARGERS -- Paul</t>
  </si>
  <si>
    <t>17/8</t>
  </si>
  <si>
    <t>17/9</t>
  </si>
  <si>
    <t>17/10</t>
  </si>
  <si>
    <t>4-3  5</t>
  </si>
  <si>
    <t>6-7  0</t>
  </si>
  <si>
    <t>4-0  7</t>
  </si>
  <si>
    <t>Brooks, Terrence</t>
  </si>
  <si>
    <t>Brown, Jaron</t>
  </si>
  <si>
    <t>Coleman, Derrick</t>
  </si>
  <si>
    <t>0-2  2</t>
  </si>
  <si>
    <t>Davis, Carl</t>
  </si>
  <si>
    <t>Everett, Deshazor</t>
  </si>
  <si>
    <t>Harris, Shelby</t>
  </si>
  <si>
    <t>00-8</t>
  </si>
  <si>
    <t>Jenkins, John</t>
  </si>
  <si>
    <t>McCain, Chris</t>
  </si>
  <si>
    <t>0-8/00-8</t>
  </si>
  <si>
    <t>DE/LB</t>
  </si>
  <si>
    <t>McManis, Sherrick</t>
  </si>
  <si>
    <t>Pennel, Mike</t>
  </si>
  <si>
    <t>Person, Mike</t>
  </si>
  <si>
    <t>Pierre-Louis, Kevin</t>
  </si>
  <si>
    <t>Silatolu, Amini</t>
  </si>
  <si>
    <t>Smith, Keith</t>
  </si>
  <si>
    <t>Smith, Lee</t>
  </si>
  <si>
    <t>Van Roten, Greg</t>
  </si>
  <si>
    <t>Vigil, Zach</t>
  </si>
  <si>
    <t>Wreh-Wilson, Blidi</t>
  </si>
  <si>
    <t>F41 (8th)</t>
  </si>
  <si>
    <t>F41 (3rd)</t>
  </si>
  <si>
    <t>F41 (2nd)</t>
  </si>
  <si>
    <t>F41 (7th)</t>
  </si>
  <si>
    <t>17/11</t>
  </si>
  <si>
    <t>17/12</t>
  </si>
  <si>
    <t>17/13</t>
  </si>
  <si>
    <t>17/14</t>
  </si>
  <si>
    <t>2018 Card Info</t>
  </si>
  <si>
    <t>0-4  154</t>
  </si>
  <si>
    <t>4-4  1</t>
  </si>
  <si>
    <t>17/1(3)</t>
  </si>
  <si>
    <t>0-3  194</t>
  </si>
  <si>
    <t>56-12-9*</t>
  </si>
  <si>
    <t>0-3  161</t>
  </si>
  <si>
    <t>0-4/00-4</t>
  </si>
  <si>
    <t>17/1(1)</t>
  </si>
  <si>
    <t>0-4  121</t>
  </si>
  <si>
    <t>0-2  251</t>
  </si>
  <si>
    <t>Watson, Benjamin</t>
  </si>
  <si>
    <t>4-5/0  0</t>
  </si>
  <si>
    <t>17/1(19)</t>
  </si>
  <si>
    <t>76 attempts</t>
  </si>
  <si>
    <t>0-3  56</t>
  </si>
  <si>
    <t>0-2  195</t>
  </si>
  <si>
    <t>0-3  112</t>
  </si>
  <si>
    <t>5-2  9</t>
  </si>
  <si>
    <t>17/1(8)</t>
  </si>
  <si>
    <t>17/1(9)</t>
  </si>
  <si>
    <t>17/1(16)</t>
  </si>
  <si>
    <t>0-4  140</t>
  </si>
  <si>
    <t>17/1(10)</t>
  </si>
  <si>
    <t>0-5  133</t>
  </si>
  <si>
    <t>0-3  215</t>
  </si>
  <si>
    <t>0-0  60</t>
  </si>
  <si>
    <t>5/0</t>
  </si>
  <si>
    <t>89 attempts</t>
  </si>
  <si>
    <t>0-4  40</t>
  </si>
  <si>
    <t>4-4  4</t>
  </si>
  <si>
    <t>Halapio, Jon</t>
  </si>
  <si>
    <t>56-12-2*</t>
  </si>
  <si>
    <t>40-2</t>
  </si>
  <si>
    <t>17/1(11)</t>
  </si>
  <si>
    <t>0-0  181</t>
  </si>
  <si>
    <t>6-5  2</t>
  </si>
  <si>
    <t>0/4-0</t>
  </si>
  <si>
    <t>46-12-8*</t>
  </si>
  <si>
    <t>17/1(23)</t>
  </si>
  <si>
    <t>0-0  172</t>
  </si>
  <si>
    <t>0-3  41</t>
  </si>
  <si>
    <t>0-0  43</t>
  </si>
  <si>
    <t>0-2  234</t>
  </si>
  <si>
    <t>0-5  215</t>
  </si>
  <si>
    <t>4-7/5</t>
  </si>
  <si>
    <t>0-0  40</t>
  </si>
  <si>
    <t>6-5  8</t>
  </si>
  <si>
    <t>6/4-0  3</t>
  </si>
  <si>
    <t>17/1(21)</t>
  </si>
  <si>
    <t>00-7/0-7</t>
  </si>
  <si>
    <t>54-7</t>
  </si>
  <si>
    <t>0-3  155</t>
  </si>
  <si>
    <t>4-5  6</t>
  </si>
  <si>
    <t>4-7  1</t>
  </si>
  <si>
    <t>0-2  258</t>
  </si>
  <si>
    <t>0-2/0-2/0</t>
  </si>
  <si>
    <t>FS/PR</t>
  </si>
  <si>
    <t>17/1(22)</t>
  </si>
  <si>
    <t>0-0  237</t>
  </si>
  <si>
    <t>0-2  34</t>
  </si>
  <si>
    <t>17/1(17)</t>
  </si>
  <si>
    <t>Bolles, Garett</t>
  </si>
  <si>
    <t>17/1(4)</t>
  </si>
  <si>
    <t>0-0  99</t>
  </si>
  <si>
    <t>0-0  55</t>
  </si>
  <si>
    <t>5-4  7</t>
  </si>
  <si>
    <t>17/1(18)</t>
  </si>
  <si>
    <t>17/1(7)</t>
  </si>
  <si>
    <t>0-0  133</t>
  </si>
  <si>
    <t>0-5  43</t>
  </si>
  <si>
    <t>0-2  106</t>
  </si>
  <si>
    <t>0-4  50</t>
  </si>
  <si>
    <t>17/1(5)</t>
  </si>
  <si>
    <t>SS/PR/KR</t>
  </si>
  <si>
    <t>0-0  114</t>
  </si>
  <si>
    <t>0-0  33</t>
  </si>
  <si>
    <t>4-0  0</t>
  </si>
  <si>
    <t>17/1(20)</t>
  </si>
  <si>
    <t>0-5  250</t>
  </si>
  <si>
    <t>HB/WR/LK</t>
  </si>
  <si>
    <t>0-0  31</t>
  </si>
  <si>
    <t>4-5/5</t>
  </si>
  <si>
    <t>0-2/0-2/5</t>
  </si>
  <si>
    <t>17/1(13)</t>
  </si>
  <si>
    <t>0-0  143</t>
  </si>
  <si>
    <t>0-2  67</t>
  </si>
  <si>
    <t>0-4  51</t>
  </si>
  <si>
    <t>5-12-4*</t>
  </si>
  <si>
    <t>17/1(15)</t>
  </si>
  <si>
    <t>0-5  219</t>
  </si>
  <si>
    <t>0-3  68</t>
  </si>
  <si>
    <t>5-2/4-2</t>
  </si>
  <si>
    <t>0-4/04-4</t>
  </si>
  <si>
    <t>17/1(14)</t>
  </si>
  <si>
    <t>85 attempts</t>
  </si>
  <si>
    <t>0-2  256</t>
  </si>
  <si>
    <t>0-3  92</t>
  </si>
  <si>
    <t>SS/PR</t>
  </si>
  <si>
    <t>17/1(6)</t>
  </si>
  <si>
    <t>0-3  304</t>
  </si>
  <si>
    <t>0-4  94</t>
  </si>
  <si>
    <t>0-0  29</t>
  </si>
  <si>
    <t>46-11</t>
  </si>
  <si>
    <t>60-5</t>
  </si>
  <si>
    <t>0-2  80</t>
  </si>
  <si>
    <t>0-0  153</t>
  </si>
  <si>
    <t>0-0  11</t>
  </si>
  <si>
    <t>6-0  1</t>
  </si>
  <si>
    <t>5-5  0</t>
  </si>
  <si>
    <t>17/1(12)</t>
  </si>
  <si>
    <t>17/1(24)</t>
  </si>
  <si>
    <t>54 attempts</t>
  </si>
  <si>
    <t>0-3  138</t>
  </si>
  <si>
    <t>0-4  90</t>
  </si>
  <si>
    <t>0-0  115</t>
  </si>
  <si>
    <t>0-2  57</t>
  </si>
  <si>
    <t>4-3  2</t>
  </si>
  <si>
    <t>6-5/0-5</t>
  </si>
  <si>
    <t>17/1(2)</t>
  </si>
  <si>
    <t>0-3  167</t>
  </si>
  <si>
    <t>0-0  7</t>
  </si>
  <si>
    <t>0-5  172</t>
  </si>
  <si>
    <t>40-12-5*</t>
  </si>
  <si>
    <t>81 attempts</t>
  </si>
  <si>
    <t>0-4  210</t>
  </si>
  <si>
    <t>04-10/0-10</t>
  </si>
  <si>
    <t>2018 Pos</t>
  </si>
  <si>
    <t>2018Tm</t>
  </si>
  <si>
    <t>Banjo, Chris</t>
  </si>
  <si>
    <t>4-5/0  6</t>
  </si>
  <si>
    <t>5-0  3</t>
  </si>
  <si>
    <t>0-0  52</t>
  </si>
  <si>
    <t>0-0  27</t>
  </si>
  <si>
    <t>Webb, J'Marcus</t>
  </si>
  <si>
    <t>Adams, Josh</t>
  </si>
  <si>
    <t>18/FA</t>
  </si>
  <si>
    <t>Adams, Matthew</t>
  </si>
  <si>
    <t>18/7</t>
  </si>
  <si>
    <t>Akins, Jordan</t>
  </si>
  <si>
    <t>18/3</t>
  </si>
  <si>
    <t>Alexander, Jaire</t>
  </si>
  <si>
    <t>18/1 (18)</t>
  </si>
  <si>
    <t>Allen, Jonathan</t>
  </si>
  <si>
    <t>Andrews, Mark</t>
  </si>
  <si>
    <t>Anzalone, Alex</t>
  </si>
  <si>
    <t>Armstrong, Cornell</t>
  </si>
  <si>
    <t>18/6</t>
  </si>
  <si>
    <t>Armstrong, Dorance</t>
  </si>
  <si>
    <t>18/4</t>
  </si>
  <si>
    <t>Atkins, John</t>
  </si>
  <si>
    <t>Auclair, Antony</t>
  </si>
  <si>
    <t>Averett, Anthony</t>
  </si>
  <si>
    <t>Avery, Genard</t>
  </si>
  <si>
    <t>18/5</t>
  </si>
  <si>
    <t>Baker, Jerome</t>
  </si>
  <si>
    <t>Ballage, Kalen</t>
  </si>
  <si>
    <t>0-0  36</t>
  </si>
  <si>
    <t>Barkley, Saquon</t>
  </si>
  <si>
    <t>18/1 (2)</t>
  </si>
  <si>
    <t>0-5  261</t>
  </si>
  <si>
    <t>Bates, Jessie</t>
  </si>
  <si>
    <t>18/2</t>
  </si>
  <si>
    <t>Board, Chris</t>
  </si>
  <si>
    <t>C/G/T/TE</t>
  </si>
  <si>
    <t>Bozeman, Bradley</t>
  </si>
  <si>
    <t>0-0/0-0/0-0/5</t>
  </si>
  <si>
    <t>Brown, Tony</t>
  </si>
  <si>
    <t>Bryan, Taven</t>
  </si>
  <si>
    <t>18/1 (29)</t>
  </si>
  <si>
    <t>Bullough, Riley</t>
  </si>
  <si>
    <t>Burks, Oren</t>
  </si>
  <si>
    <t>Butt, Jake</t>
  </si>
  <si>
    <t>Cabinda, Jason</t>
  </si>
  <si>
    <t>Calitro, Austin</t>
  </si>
  <si>
    <t>Callaway, Antonio</t>
  </si>
  <si>
    <t>Cannon, Trenton</t>
  </si>
  <si>
    <t>0-0  38</t>
  </si>
  <si>
    <t>Cappa, Alex</t>
  </si>
  <si>
    <t>Carson, Chris</t>
  </si>
  <si>
    <t>0-2  247</t>
  </si>
  <si>
    <t>Carter, DeAndre</t>
  </si>
  <si>
    <t>Carter, Jermaine</t>
  </si>
  <si>
    <t>Carter, Lorenzo</t>
  </si>
  <si>
    <t>Chandler, Sean</t>
  </si>
  <si>
    <t>Chark, D.J.</t>
  </si>
  <si>
    <t>Christian, Geron</t>
  </si>
  <si>
    <t>Chubb, Bradley</t>
  </si>
  <si>
    <t>18/1 (5)</t>
  </si>
  <si>
    <t>04-12-6*</t>
  </si>
  <si>
    <t>Chubb, Nick</t>
  </si>
  <si>
    <t>0-0  192</t>
  </si>
  <si>
    <t>Clapp, Will</t>
  </si>
  <si>
    <t>Cole, Mason</t>
  </si>
  <si>
    <t>Conklin, Tyler</t>
  </si>
  <si>
    <t>Corbett, Austin</t>
  </si>
  <si>
    <t>Coutee, Keke</t>
  </si>
  <si>
    <t>Crosby, Tyrell</t>
  </si>
  <si>
    <t>Culkin, Sean</t>
  </si>
  <si>
    <t>Cunningham, Korey</t>
  </si>
  <si>
    <t>Daniels, James</t>
  </si>
  <si>
    <t>Davenport, Marcus</t>
  </si>
  <si>
    <t>18/1 (14)</t>
  </si>
  <si>
    <t>Davis, Carlton</t>
  </si>
  <si>
    <t>Davis, Tae</t>
  </si>
  <si>
    <t>Dickerson, Matt</t>
  </si>
  <si>
    <t>Dissly, Will</t>
  </si>
  <si>
    <t>Edmonds, Chase</t>
  </si>
  <si>
    <t>Edmunds, Terrell</t>
  </si>
  <si>
    <t>18/1 (28)</t>
  </si>
  <si>
    <t>Edmunds, Tremaine</t>
  </si>
  <si>
    <t>18/1 (16)</t>
  </si>
  <si>
    <t>Edwards, Gus</t>
  </si>
  <si>
    <t>0-0  137</t>
  </si>
  <si>
    <t>Ejiofor, Duke</t>
  </si>
  <si>
    <t>Elder, Corn</t>
  </si>
  <si>
    <t>Evans, Rashaan</t>
  </si>
  <si>
    <t>18/1 (22)</t>
  </si>
  <si>
    <t>Facyson, Brandon</t>
  </si>
  <si>
    <t>Finch, Sharif</t>
  </si>
  <si>
    <t>Firkser, Anthony</t>
  </si>
  <si>
    <t>Fitts, Kylie</t>
  </si>
  <si>
    <t>Fitzpatrick, Minkah</t>
  </si>
  <si>
    <t>18/1 (11)</t>
  </si>
  <si>
    <t>Flowers, Tre</t>
  </si>
  <si>
    <t>Ford, Mike</t>
  </si>
  <si>
    <t>Ford, Poona</t>
  </si>
  <si>
    <t>Foster, Robert</t>
  </si>
  <si>
    <t>Franklin, Zaire</t>
  </si>
  <si>
    <t>Franklin-Myers, John</t>
  </si>
  <si>
    <t>Freeman, Royce</t>
  </si>
  <si>
    <t>0-4  130</t>
  </si>
  <si>
    <t>Gallup, Michael</t>
  </si>
  <si>
    <t>Gaulden, Rashaan</t>
  </si>
  <si>
    <t>Gerry, Nate</t>
  </si>
  <si>
    <t>Gesicki, Mike</t>
  </si>
  <si>
    <t>Goedert, Dallas</t>
  </si>
  <si>
    <t>Green, Rasheem</t>
  </si>
  <si>
    <t>Greene, Raven</t>
  </si>
  <si>
    <t>Griffin, Shaquem</t>
  </si>
  <si>
    <t>Haley, Grant</t>
  </si>
  <si>
    <t>Hall, Deiondre'</t>
  </si>
  <si>
    <t>Hall, Marvin</t>
  </si>
  <si>
    <t>Hall, P.J.</t>
  </si>
  <si>
    <t>Hamilton, DaeSean</t>
  </si>
  <si>
    <t>Hand, Da'Shawn</t>
  </si>
  <si>
    <t>Harris, Erik</t>
  </si>
  <si>
    <t>Harris, Marcell</t>
  </si>
  <si>
    <t>Harrison, Ronnie</t>
  </si>
  <si>
    <t>Haynes, Marquis</t>
  </si>
  <si>
    <t>Hector, Bruce</t>
  </si>
  <si>
    <t>Hernandez, Will</t>
  </si>
  <si>
    <t>Herndon, Christopher</t>
  </si>
  <si>
    <t>Herndon, Tre</t>
  </si>
  <si>
    <t>Hill, B.J.</t>
  </si>
  <si>
    <t>4-6/0-6</t>
  </si>
  <si>
    <t>Hill, Holton</t>
  </si>
  <si>
    <t>Hilliard, Dontrell</t>
  </si>
  <si>
    <t>Hines, Nyheim</t>
  </si>
  <si>
    <t>0-4  85</t>
  </si>
  <si>
    <t>Holmes, Jalyn</t>
  </si>
  <si>
    <t>Hooker, Malik</t>
  </si>
  <si>
    <t>Hubbard, Sam</t>
  </si>
  <si>
    <t>Hughes, Mike</t>
  </si>
  <si>
    <t>18/1 (30)</t>
  </si>
  <si>
    <t>Hurst, Maurice</t>
  </si>
  <si>
    <t>Irving, Isaiah</t>
  </si>
  <si>
    <t>Iyiegbuniwe, Joel</t>
  </si>
  <si>
    <t>Jackson, Donte</t>
  </si>
  <si>
    <t>Jackson, J.C.</t>
  </si>
  <si>
    <t>Jackson, Josh</t>
  </si>
  <si>
    <t>Jackson, Justin</t>
  </si>
  <si>
    <t>0-0  50</t>
  </si>
  <si>
    <t>Jacobs, Leon</t>
  </si>
  <si>
    <t>James, Derwin</t>
  </si>
  <si>
    <t>18/1 (17)</t>
  </si>
  <si>
    <t>Jarwin, Blake</t>
  </si>
  <si>
    <t>Jennings, Darius</t>
  </si>
  <si>
    <t>Jewell, Josey</t>
  </si>
  <si>
    <t>Johnson, Danny</t>
  </si>
  <si>
    <t>Johnson, Isaiah</t>
  </si>
  <si>
    <t>Johnson, Kerryon</t>
  </si>
  <si>
    <t>0-2  118</t>
  </si>
  <si>
    <t>Johnson, Taron</t>
  </si>
  <si>
    <t>Jones, Joe</t>
  </si>
  <si>
    <t>Jones, Justin</t>
  </si>
  <si>
    <t>Jones, Ronald</t>
  </si>
  <si>
    <t>0-2  23</t>
  </si>
  <si>
    <t>Jones, Sidney</t>
  </si>
  <si>
    <t>Kalambayi, Peter</t>
  </si>
  <si>
    <t>Kelly, John</t>
  </si>
  <si>
    <t>Key, Arden</t>
  </si>
  <si>
    <t>King, Akeem</t>
  </si>
  <si>
    <t>Kirk, Christian</t>
  </si>
  <si>
    <t>Kirkwood, Keith</t>
  </si>
  <si>
    <t>LaCosse, Matt</t>
  </si>
  <si>
    <t>Lamp, Forrest</t>
  </si>
  <si>
    <t>Lancaster, Tyler</t>
  </si>
  <si>
    <t>Landry, Harold</t>
  </si>
  <si>
    <t>Lee, Elijah</t>
  </si>
  <si>
    <t>Leggett, Jordan</t>
  </si>
  <si>
    <t>Leonard, Darius</t>
  </si>
  <si>
    <t>Lewis, Ryan</t>
  </si>
  <si>
    <t>Lewis, Tyquan</t>
  </si>
  <si>
    <t>Light, Alex</t>
  </si>
  <si>
    <t>Lindsay, Phillip</t>
  </si>
  <si>
    <t>0-4  192</t>
  </si>
  <si>
    <t>Luvu, Frankie</t>
  </si>
  <si>
    <t>Maddox, Avonte</t>
  </si>
  <si>
    <t>March-Lillard, Justin</t>
  </si>
  <si>
    <t>Marlowe, Dean</t>
  </si>
  <si>
    <t>Martin, Jake</t>
  </si>
  <si>
    <t>McGlinchey, Mike</t>
  </si>
  <si>
    <t>18/1 (9)</t>
  </si>
  <si>
    <t>McKinzy, Cassanova</t>
  </si>
  <si>
    <t>McMillan, Raekwon</t>
  </si>
  <si>
    <t>Michel, Sony</t>
  </si>
  <si>
    <t>18/1 (31)</t>
  </si>
  <si>
    <t>0-3  209</t>
  </si>
  <si>
    <t>Miller, Anthony</t>
  </si>
  <si>
    <t>Miller, Kolton</t>
  </si>
  <si>
    <t>18/1 (15)</t>
  </si>
  <si>
    <t>Moore, D.J.</t>
  </si>
  <si>
    <t>18/1 (24)</t>
  </si>
  <si>
    <t>Moore, David</t>
  </si>
  <si>
    <t>Moore, Tarvarius</t>
  </si>
  <si>
    <t>Moreau, Fabian</t>
  </si>
  <si>
    <t>Muhammad, Al-Quadin</t>
  </si>
  <si>
    <t>Mundt, Johnny</t>
  </si>
  <si>
    <t>Murray, Justin</t>
  </si>
  <si>
    <t>Nelson, Nick</t>
  </si>
  <si>
    <t>Nelson, Quenton</t>
  </si>
  <si>
    <t>18/1 (6)</t>
  </si>
  <si>
    <t>Nichols, Bilal</t>
  </si>
  <si>
    <t>Nickerson, Parry</t>
  </si>
  <si>
    <t>Niemann, Ben</t>
  </si>
  <si>
    <t>Nnadi, Derrick</t>
  </si>
  <si>
    <t>Noteboom, Joe</t>
  </si>
  <si>
    <t>Nwosu, Uchenna</t>
  </si>
  <si>
    <t>Nzeocha, Mark</t>
  </si>
  <si>
    <t>Obada, Efe</t>
  </si>
  <si>
    <t>O'Daniel, Dorian</t>
  </si>
  <si>
    <t>Odum, George</t>
  </si>
  <si>
    <t>Okorafor, Chukwuma</t>
  </si>
  <si>
    <t>Oliver, Isaiah</t>
  </si>
  <si>
    <t>O'Neill, Brian</t>
  </si>
  <si>
    <t>Ortiz, Ricky</t>
  </si>
  <si>
    <t>Parker, Brandon</t>
  </si>
  <si>
    <t>Pascal, Zach</t>
  </si>
  <si>
    <t>Patrick, Tim</t>
  </si>
  <si>
    <t>Payne, Daron</t>
  </si>
  <si>
    <t>18/1 (13)</t>
  </si>
  <si>
    <t>Penny, Rashaad</t>
  </si>
  <si>
    <t>18/1 (27)</t>
  </si>
  <si>
    <t>0-3  85</t>
  </si>
  <si>
    <t>Perkins, Josh</t>
  </si>
  <si>
    <t>Pettis, Dante</t>
  </si>
  <si>
    <t>Phillips, Darius</t>
  </si>
  <si>
    <t>Phillips, Harrison</t>
  </si>
  <si>
    <t>Price, Billy</t>
  </si>
  <si>
    <t>18/1 (21)</t>
  </si>
  <si>
    <t>Pruitt, MyCole</t>
  </si>
  <si>
    <t>Quessenberry, Scott</t>
  </si>
  <si>
    <t>Ragnow, Frank</t>
  </si>
  <si>
    <t>18/1 (20)</t>
  </si>
  <si>
    <t>Rankin, Martinas</t>
  </si>
  <si>
    <t>Reed, D.J.</t>
  </si>
  <si>
    <t>Reid, Justin</t>
  </si>
  <si>
    <t>Ridley, Calvin</t>
  </si>
  <si>
    <t>18/1 (26)</t>
  </si>
  <si>
    <t>Rivers, Derek</t>
  </si>
  <si>
    <t>Ross, John</t>
  </si>
  <si>
    <t>Samuels, Jaylen</t>
  </si>
  <si>
    <t>Schultz, Dalton</t>
  </si>
  <si>
    <t>Scott, Trent</t>
  </si>
  <si>
    <t>Senat, Deadrin</t>
  </si>
  <si>
    <t>Settle, Tim</t>
  </si>
  <si>
    <t>Shepherd, Nathan</t>
  </si>
  <si>
    <t>Simmons, Jordan</t>
  </si>
  <si>
    <t>Smith, Braden</t>
  </si>
  <si>
    <t>Smith, Ito</t>
  </si>
  <si>
    <t>0-2  90</t>
  </si>
  <si>
    <t>Smith, Roquan</t>
  </si>
  <si>
    <t>18/1 (8)</t>
  </si>
  <si>
    <t>Smith, Tremon</t>
  </si>
  <si>
    <t>Smith, Tre'Quan</t>
  </si>
  <si>
    <t>Smythe, Durham</t>
  </si>
  <si>
    <t>Speaks, Breeland</t>
  </si>
  <si>
    <t>Sprinkle, Jeremy</t>
  </si>
  <si>
    <t>4/0-0  0</t>
  </si>
  <si>
    <t>St. Brown, Equanimeous</t>
  </si>
  <si>
    <t>Stallworth, Taylor</t>
  </si>
  <si>
    <t>Stewart, M.J.</t>
  </si>
  <si>
    <t>DB/PR/KR</t>
  </si>
  <si>
    <t>Stroman, Greg</t>
  </si>
  <si>
    <t>Sullivan, Chandon</t>
  </si>
  <si>
    <t>Sutton, Courtland</t>
  </si>
  <si>
    <t>Sweat, Josh</t>
  </si>
  <si>
    <t>Teller, Wyatt</t>
  </si>
  <si>
    <t>Thomas, Chad</t>
  </si>
  <si>
    <t>Thomas, Ian</t>
  </si>
  <si>
    <t>0-5/0</t>
  </si>
  <si>
    <t>Thomas, Jordan</t>
  </si>
  <si>
    <t>Thomas, Logan</t>
  </si>
  <si>
    <t>Thompson, Corey</t>
  </si>
  <si>
    <t>Thompson, Tedric</t>
  </si>
  <si>
    <t>Toliver, Kevin</t>
  </si>
  <si>
    <t>Tom, Cameron</t>
  </si>
  <si>
    <t>Tonyan, Robert</t>
  </si>
  <si>
    <t>6/4-0  0</t>
  </si>
  <si>
    <t>Tupou, Josh</t>
  </si>
  <si>
    <t>Turay, Kemoko</t>
  </si>
  <si>
    <t>Valdes-Scantling, Marquez</t>
  </si>
  <si>
    <t>Vander Esch, Leighton</t>
  </si>
  <si>
    <t>18/1 (19)</t>
  </si>
  <si>
    <t>Vea, Vita</t>
  </si>
  <si>
    <t>18/1 (12)</t>
  </si>
  <si>
    <t>Walker, Tracy</t>
  </si>
  <si>
    <t>Wallace, Levi</t>
  </si>
  <si>
    <t>Walton, Mark</t>
  </si>
  <si>
    <t>Ward, Charvarius</t>
  </si>
  <si>
    <t>Ward, Denzel</t>
  </si>
  <si>
    <t>18/1 (4)</t>
  </si>
  <si>
    <t>Warner, Fred</t>
  </si>
  <si>
    <t>Washington, James</t>
  </si>
  <si>
    <t>Whitehead, Jermaine</t>
  </si>
  <si>
    <t>Whitehead, Jordan</t>
  </si>
  <si>
    <t>Wilkins, Jordan</t>
  </si>
  <si>
    <t>0-4  60</t>
  </si>
  <si>
    <t>Williams, Connor</t>
  </si>
  <si>
    <t>Wilson, Brandon</t>
  </si>
  <si>
    <t>Wilson, Eric</t>
  </si>
  <si>
    <t>Wilson, Jeff</t>
  </si>
  <si>
    <t>0-4  66</t>
  </si>
  <si>
    <t>Woods, Antwaun</t>
  </si>
  <si>
    <t>Wylie, Andrew</t>
  </si>
  <si>
    <t>Yiadom, Isaac</t>
  </si>
  <si>
    <t>Young, Kenny</t>
  </si>
  <si>
    <t>Allen, Josh</t>
  </si>
  <si>
    <t>18/1 (7)</t>
  </si>
  <si>
    <t>Allen, Kyle</t>
  </si>
  <si>
    <t>31 attempts</t>
  </si>
  <si>
    <t>Darnold, Sam</t>
  </si>
  <si>
    <t>18/1 (3)</t>
  </si>
  <si>
    <t>Davis, Jawill</t>
  </si>
  <si>
    <t>Dobbs, Joshua</t>
  </si>
  <si>
    <t>Driskel, Jeff</t>
  </si>
  <si>
    <t>Heinicke, Taylor</t>
  </si>
  <si>
    <t>QB/KR</t>
  </si>
  <si>
    <t>Hill, Taysom</t>
  </si>
  <si>
    <t>Jackson, Lamar</t>
  </si>
  <si>
    <t>18/1 (32)</t>
  </si>
  <si>
    <t>James, Richie</t>
  </si>
  <si>
    <t>Kelly, Chad</t>
  </si>
  <si>
    <t>Logan, T.J.</t>
  </si>
  <si>
    <t>Mayfield, Baker</t>
  </si>
  <si>
    <t>18/1 (1)</t>
  </si>
  <si>
    <t>Mullens, Nick</t>
  </si>
  <si>
    <t>Ogunbowale, Dare</t>
  </si>
  <si>
    <t>Quinn, Trey</t>
  </si>
  <si>
    <t>Rosen, Josh</t>
  </si>
  <si>
    <t>18/1 (10)</t>
  </si>
  <si>
    <t>Scott, Boston</t>
  </si>
  <si>
    <t>White, Tim</t>
  </si>
  <si>
    <t>Wilson, Bobo</t>
  </si>
  <si>
    <t>Badgley, Mike</t>
  </si>
  <si>
    <t>Carlson, Daniel</t>
  </si>
  <si>
    <t>Joseph, Greg</t>
  </si>
  <si>
    <t>Sanders, Jason</t>
  </si>
  <si>
    <t>Bojorquez, Corey</t>
  </si>
  <si>
    <t>Cooke, Logan</t>
  </si>
  <si>
    <t>Daniel, Trevor</t>
  </si>
  <si>
    <t>Dickson, Michael</t>
  </si>
  <si>
    <t>Johnston, Cameron</t>
  </si>
  <si>
    <t>Scott, J.K.</t>
  </si>
  <si>
    <t>Wadman, Colby</t>
  </si>
  <si>
    <t>Smith, Andre T.</t>
  </si>
  <si>
    <t>HOUSTON TEXANS -- John M.</t>
  </si>
  <si>
    <t>Taylor, Adarius</t>
  </si>
  <si>
    <t>60</t>
  </si>
  <si>
    <t>Hauschka, Stephen</t>
  </si>
  <si>
    <t>18/1 (23)</t>
  </si>
  <si>
    <t>18/1 (25)</t>
  </si>
  <si>
    <t>Allen, Brian</t>
  </si>
  <si>
    <t>Boettger, Ike</t>
  </si>
  <si>
    <t>Adeniyi, Ola</t>
  </si>
  <si>
    <t>18/8</t>
  </si>
  <si>
    <t>18/9</t>
  </si>
  <si>
    <t>Williams, Nick P.</t>
  </si>
  <si>
    <t>18/10</t>
  </si>
  <si>
    <t>18/11</t>
  </si>
  <si>
    <t>18/12</t>
  </si>
  <si>
    <t>18/13</t>
  </si>
  <si>
    <t xml:space="preserve"> </t>
  </si>
  <si>
    <t>18/15</t>
  </si>
  <si>
    <t>18/16</t>
  </si>
  <si>
    <t>18/14</t>
  </si>
  <si>
    <t>18/18</t>
  </si>
  <si>
    <t>18/20</t>
  </si>
  <si>
    <t>https://wheeldecide.com/</t>
  </si>
  <si>
    <t>Results:</t>
  </si>
  <si>
    <t>Website:</t>
  </si>
  <si>
    <t>2018 Randomizer: https://www.youtube.com/watch?v=umlcmcYWvSE</t>
  </si>
  <si>
    <t>Adams, Tyrell</t>
  </si>
  <si>
    <t>00-12-3*</t>
  </si>
  <si>
    <t>DB/PR/LK</t>
  </si>
  <si>
    <t>18/1(10)</t>
  </si>
  <si>
    <t>60-3</t>
  </si>
  <si>
    <t>LB/SS</t>
  </si>
  <si>
    <t>00-0/00</t>
  </si>
  <si>
    <t>Alie-Cox, Mo</t>
  </si>
  <si>
    <t>Allegretti, Nick</t>
  </si>
  <si>
    <t>19/7</t>
  </si>
  <si>
    <t>Allen, Brandon</t>
  </si>
  <si>
    <t>0-0  10</t>
  </si>
  <si>
    <t>18/1(17)</t>
  </si>
  <si>
    <t>19/1 (7)</t>
  </si>
  <si>
    <t>18/1(16)</t>
  </si>
  <si>
    <t>Allen, Zach</t>
  </si>
  <si>
    <t>19/3</t>
  </si>
  <si>
    <t>Al-Shaair, Azeez</t>
  </si>
  <si>
    <t>19/FA</t>
  </si>
  <si>
    <t>Amadi, Ugo</t>
  </si>
  <si>
    <t>19/4</t>
  </si>
  <si>
    <t>Anderson, Abdullah</t>
  </si>
  <si>
    <t>OLB/TE</t>
  </si>
  <si>
    <t>00-8/4</t>
  </si>
  <si>
    <t>Apke, Troy</t>
  </si>
  <si>
    <t>Arcega-Whiteside, J.J.</t>
  </si>
  <si>
    <t>19/2</t>
  </si>
  <si>
    <t>Armah, Alex</t>
  </si>
  <si>
    <t>4-4  6</t>
  </si>
  <si>
    <t>Armstead, Ryquell</t>
  </si>
  <si>
    <t>19/5</t>
  </si>
  <si>
    <t>Arnold, Dan</t>
  </si>
  <si>
    <t>Austin, Blessuan</t>
  </si>
  <si>
    <t>19/6</t>
  </si>
  <si>
    <t>Bailey, Jake</t>
  </si>
  <si>
    <t>Baker, Deandre</t>
  </si>
  <si>
    <t>19/1 (30)</t>
  </si>
  <si>
    <t>0-4  74</t>
  </si>
  <si>
    <t>Ballantine, Corey</t>
  </si>
  <si>
    <t>0-2/5</t>
  </si>
  <si>
    <t>Banogu, Ben</t>
  </si>
  <si>
    <t>0-2  154</t>
  </si>
  <si>
    <t>18/1(3)</t>
  </si>
  <si>
    <t>0-5  217</t>
  </si>
  <si>
    <t>46-12-12*</t>
  </si>
  <si>
    <t>Bars, Alex</t>
  </si>
  <si>
    <t>Barton, Cody</t>
  </si>
  <si>
    <t>18/1(24)</t>
  </si>
  <si>
    <t>Bates, Ryan</t>
  </si>
  <si>
    <t>Bausby, DeVante</t>
  </si>
  <si>
    <t>Beal, Sam</t>
  </si>
  <si>
    <t>18/3supp</t>
  </si>
  <si>
    <t>4-8/04-8</t>
  </si>
  <si>
    <t>Beck, Andrew</t>
  </si>
  <si>
    <t>Beebe, Chad</t>
  </si>
  <si>
    <t>4-5  245</t>
  </si>
  <si>
    <t>Bentley, Ja'Whaun</t>
  </si>
  <si>
    <t>0-4  53</t>
  </si>
  <si>
    <t>Berrios, Braxton</t>
  </si>
  <si>
    <t>Blair, Marquise</t>
  </si>
  <si>
    <t>Blough, David</t>
  </si>
  <si>
    <t>Bolden, Brandon</t>
  </si>
  <si>
    <t>0-0 63</t>
  </si>
  <si>
    <t>Bonnafon, Reggie</t>
  </si>
  <si>
    <t>0-0  16</t>
  </si>
  <si>
    <t>Boone, Mike</t>
  </si>
  <si>
    <t>0-4  49</t>
  </si>
  <si>
    <t>Bosa, Nick</t>
  </si>
  <si>
    <t>19/1 (2)</t>
  </si>
  <si>
    <t>Boykin, Miles</t>
  </si>
  <si>
    <t>Boyle, Tim</t>
  </si>
  <si>
    <t>Bradbury, Garrett</t>
  </si>
  <si>
    <t>19/1 (18)</t>
  </si>
  <si>
    <t>0-0  123</t>
  </si>
  <si>
    <t>Brewer, Chandler</t>
  </si>
  <si>
    <t>Brooks, Nate</t>
  </si>
  <si>
    <t>Brown, A.J.</t>
  </si>
  <si>
    <t>Brown, Andrew</t>
  </si>
  <si>
    <t>4-2  69</t>
  </si>
  <si>
    <t>Brown, Marquise</t>
  </si>
  <si>
    <t>19/1 (25)</t>
  </si>
  <si>
    <t>Brown, Miles</t>
  </si>
  <si>
    <t>Brunskill, Daniel</t>
  </si>
  <si>
    <t>Buggs, Isaiah</t>
  </si>
  <si>
    <t>4-0  65</t>
  </si>
  <si>
    <t>Burns, Brian</t>
  </si>
  <si>
    <t>19/1 (16)</t>
  </si>
  <si>
    <t>Burr-Kirven, Ben</t>
  </si>
  <si>
    <t>Bush, Devin</t>
  </si>
  <si>
    <t>19/1 (10)</t>
  </si>
  <si>
    <t>Cain, Deon</t>
  </si>
  <si>
    <t>Calhoun, Shaq</t>
  </si>
  <si>
    <t>6-8/4-8</t>
  </si>
  <si>
    <t>Campbell, Parris</t>
  </si>
  <si>
    <t>Carlson, Stephen</t>
  </si>
  <si>
    <t>Carr, Austin</t>
  </si>
  <si>
    <t>0-2  278</t>
  </si>
  <si>
    <t>Carter, Cethan</t>
  </si>
  <si>
    <t>Carter, Jamal</t>
  </si>
  <si>
    <t>Cashman, Blake</t>
  </si>
  <si>
    <t>18/1(6)</t>
  </si>
  <si>
    <t>18/1(13)</t>
  </si>
  <si>
    <t>0-4  298</t>
  </si>
  <si>
    <t>LILB/SS</t>
  </si>
  <si>
    <t>44-0/44</t>
  </si>
  <si>
    <t>RILB/S</t>
  </si>
  <si>
    <t>54-4/44</t>
  </si>
  <si>
    <t>Cole, A.J.</t>
  </si>
  <si>
    <t>0-2  137</t>
  </si>
  <si>
    <t>Collier, L.J.</t>
  </si>
  <si>
    <t>19/1 (29)</t>
  </si>
  <si>
    <t>Cominsky, John</t>
  </si>
  <si>
    <t>Connelly, Ryan</t>
  </si>
  <si>
    <t>0-0  116</t>
  </si>
  <si>
    <t>0-2  250</t>
  </si>
  <si>
    <t>Covington, Chris</t>
  </si>
  <si>
    <t>Coward, Rashaad</t>
  </si>
  <si>
    <t>Cox Jr., Bryan</t>
  </si>
  <si>
    <t>Crosby, Maxx</t>
  </si>
  <si>
    <t>Crossen, Keion</t>
  </si>
  <si>
    <t>Daley, Dennis</t>
  </si>
  <si>
    <t>64 attempts</t>
  </si>
  <si>
    <t>18/1(2)</t>
  </si>
  <si>
    <t>Davis, Geremy</t>
  </si>
  <si>
    <t>Davis, Nate</t>
  </si>
  <si>
    <t>Dawkins, Dalyn</t>
  </si>
  <si>
    <t>Dawkins, Noah</t>
  </si>
  <si>
    <t>Dawson Jr., Duke</t>
  </si>
  <si>
    <t>DT/TE</t>
  </si>
  <si>
    <t>4-3/4</t>
  </si>
  <si>
    <t>Dean, Jamel</t>
  </si>
  <si>
    <t>Deayon, Dont'e</t>
  </si>
  <si>
    <t>Deiter, Michael</t>
  </si>
  <si>
    <t>Demby, Jamil</t>
  </si>
  <si>
    <t>Dillard, Andre</t>
  </si>
  <si>
    <t>19/1 (22)</t>
  </si>
  <si>
    <t>4-4  3</t>
  </si>
  <si>
    <t>Dogbe, Michael</t>
  </si>
  <si>
    <t>Doss, Keelan</t>
  </si>
  <si>
    <t>Douglas, Jamil</t>
  </si>
  <si>
    <t>0-2  170</t>
  </si>
  <si>
    <t>05-12-7*</t>
  </si>
  <si>
    <t>Dwelley, Ross</t>
  </si>
  <si>
    <t>TE/BB/WR</t>
  </si>
  <si>
    <t>18/1(20)</t>
  </si>
  <si>
    <t>Edoga, Chuma</t>
  </si>
  <si>
    <t>Edwards, David</t>
  </si>
  <si>
    <t>0-3  133</t>
  </si>
  <si>
    <t>Edwards, Mike</t>
  </si>
  <si>
    <t>Edwards, T.J.</t>
  </si>
  <si>
    <t>Egbule, Emeke</t>
  </si>
  <si>
    <t>Eguavoen, Sam</t>
  </si>
  <si>
    <t>Ehinger, Parker</t>
  </si>
  <si>
    <t>0-0  132</t>
  </si>
  <si>
    <t>Ekuale, Daniel</t>
  </si>
  <si>
    <t>Elliott, DeShon</t>
  </si>
  <si>
    <t>4-3  301</t>
  </si>
  <si>
    <t>Epps, Marcus</t>
  </si>
  <si>
    <t>Evans, Bobby</t>
  </si>
  <si>
    <t>Falk, Luke</t>
  </si>
  <si>
    <t>Fant, Noah</t>
  </si>
  <si>
    <t>19/1 (20)</t>
  </si>
  <si>
    <t>Fatukasi, Folorunso</t>
  </si>
  <si>
    <t>Fenton, Rashad</t>
  </si>
  <si>
    <t>Ferguson, Jaylon</t>
  </si>
  <si>
    <t>Ferrell, Clelin</t>
  </si>
  <si>
    <t>19/1 (4)</t>
  </si>
  <si>
    <t>Ficken, Sam</t>
  </si>
  <si>
    <t>Finley, Ryan</t>
  </si>
  <si>
    <t>18/1(21)</t>
  </si>
  <si>
    <t>Folk, Nick</t>
  </si>
  <si>
    <t>10,10,10,10,5;  TB on 4;  15,17,LG</t>
  </si>
  <si>
    <t>10,10,10,10,5;  TB on 10;  25,18,LG</t>
  </si>
  <si>
    <t>Ford, Cody</t>
  </si>
  <si>
    <t>Ford, Isaiah</t>
  </si>
  <si>
    <t>0-0  265</t>
  </si>
  <si>
    <t>05-12-5*</t>
  </si>
  <si>
    <t>Fox, Morgan</t>
  </si>
  <si>
    <t>0-3  184</t>
  </si>
  <si>
    <t>0-4  132</t>
  </si>
  <si>
    <t>Gage, Russell</t>
  </si>
  <si>
    <t>Gaines, Greg</t>
  </si>
  <si>
    <t>Gardner-Johnson, Chauncey</t>
  </si>
  <si>
    <t>Gary, Rashan</t>
  </si>
  <si>
    <t>19/1 (12)</t>
  </si>
  <si>
    <t>Gates, Nick</t>
  </si>
  <si>
    <t>Gay, Matt</t>
  </si>
  <si>
    <t>Gentry, Zach</t>
  </si>
  <si>
    <t>Gilbert, Garrett</t>
  </si>
  <si>
    <t>Gillan, Jamie</t>
  </si>
  <si>
    <t>4-3/6</t>
  </si>
  <si>
    <t>04-12-5*</t>
  </si>
  <si>
    <t>Gono, Matt</t>
  </si>
  <si>
    <t>0-0  162</t>
  </si>
  <si>
    <t>0-4  166</t>
  </si>
  <si>
    <t>Graham, Jaeden</t>
  </si>
  <si>
    <t>Granderson, Carl</t>
  </si>
  <si>
    <t>Greenlaw, Dre</t>
  </si>
  <si>
    <t>50-4</t>
  </si>
  <si>
    <t>Grier, Will</t>
  </si>
  <si>
    <t>52 attempts</t>
  </si>
  <si>
    <t>20 attempts</t>
  </si>
  <si>
    <t>Guice, Derrius</t>
  </si>
  <si>
    <t>0-3  42</t>
  </si>
  <si>
    <t>0-3  223</t>
  </si>
  <si>
    <t>Gustin, Porter</t>
  </si>
  <si>
    <t>4-0/4-0/4</t>
  </si>
  <si>
    <t>4-5  7</t>
  </si>
  <si>
    <t>Hardman, Mecole</t>
  </si>
  <si>
    <t>Harlow, Sean</t>
  </si>
  <si>
    <t>Harmon, Kelvin</t>
  </si>
  <si>
    <t>Harris, Davontae</t>
  </si>
  <si>
    <t>Harris, Demone</t>
  </si>
  <si>
    <t>Harris, Deonte</t>
  </si>
  <si>
    <t>Harris, Jonathan</t>
  </si>
  <si>
    <t>Harris, Trent</t>
  </si>
  <si>
    <t>Harris, Will</t>
  </si>
  <si>
    <t>Harry, N'Keal</t>
  </si>
  <si>
    <t>19/1 (32)</t>
  </si>
  <si>
    <t>Hartage, Montre</t>
  </si>
  <si>
    <t>Haskins, Dwayne</t>
  </si>
  <si>
    <t>19/1 (15)</t>
  </si>
  <si>
    <t>Hawkins, Jerald</t>
  </si>
  <si>
    <t>Henderson Jr., Darrell</t>
  </si>
  <si>
    <t>0-0  39</t>
  </si>
  <si>
    <t>0-0  303</t>
  </si>
  <si>
    <t>Hentges, Hale</t>
  </si>
  <si>
    <t>Herbig, Nate</t>
  </si>
  <si>
    <t>18/1(15)</t>
  </si>
  <si>
    <t>Herron, Frank</t>
  </si>
  <si>
    <t>65-8/55-8</t>
  </si>
  <si>
    <t>Hill, Brian</t>
  </si>
  <si>
    <t>0-0  78</t>
  </si>
  <si>
    <t>Hill, Justice</t>
  </si>
  <si>
    <t>Hill, Lano</t>
  </si>
  <si>
    <t>04  (Hill, Delano)</t>
  </si>
  <si>
    <t>HB/TE</t>
  </si>
  <si>
    <t>0-0/0  27</t>
  </si>
  <si>
    <t>Hill, Trysten</t>
  </si>
  <si>
    <t>0-0  13</t>
  </si>
  <si>
    <t>4-0  52  (may not be used as a #1 PR)</t>
  </si>
  <si>
    <t>Hockenson, T.J.</t>
  </si>
  <si>
    <t>19/1 (8)</t>
  </si>
  <si>
    <t>Hodges, Devlin</t>
  </si>
  <si>
    <t>Holcomb, Cole</t>
  </si>
  <si>
    <t>Hollins, Justin</t>
  </si>
  <si>
    <t>Hollister, Jacob</t>
  </si>
  <si>
    <t>Hollman, Ka'Dar</t>
  </si>
  <si>
    <t>Holtz, J.P.</t>
  </si>
  <si>
    <t>Homer, Travis</t>
  </si>
  <si>
    <t>Hooker, Amani</t>
  </si>
  <si>
    <t>18/1(23)</t>
  </si>
  <si>
    <t>Horsted, Jesper</t>
  </si>
  <si>
    <t>0-4  119</t>
  </si>
  <si>
    <t>Howard, Travin</t>
  </si>
  <si>
    <t>Howard, Tytus</t>
  </si>
  <si>
    <t>19/1 (23)</t>
  </si>
  <si>
    <t>65 attempts</t>
  </si>
  <si>
    <t>5-4/0</t>
  </si>
  <si>
    <t>HB/FL</t>
  </si>
  <si>
    <t>5-12-5*</t>
  </si>
  <si>
    <t>Hurst, Hayden</t>
  </si>
  <si>
    <t>4-3  245</t>
  </si>
  <si>
    <t>Ingold, Alec</t>
  </si>
  <si>
    <t>4-4  10</t>
  </si>
  <si>
    <t>0-3  202</t>
  </si>
  <si>
    <t>Isabella, Andy</t>
  </si>
  <si>
    <t>DB/LB</t>
  </si>
  <si>
    <t>00/00-0</t>
  </si>
  <si>
    <t>Ivie, Joey</t>
  </si>
  <si>
    <t>Izzo, Ryan</t>
  </si>
  <si>
    <t>Jacobs, Josh</t>
  </si>
  <si>
    <t>19/1 (24)</t>
  </si>
  <si>
    <t>0-5  242</t>
  </si>
  <si>
    <t>James, Andre</t>
  </si>
  <si>
    <t>18/1(14)</t>
  </si>
  <si>
    <t>5-4  1</t>
  </si>
  <si>
    <t>Jenkins, Elgton</t>
  </si>
  <si>
    <t>04-10</t>
  </si>
  <si>
    <t>Johnson Jr., Lonnie</t>
  </si>
  <si>
    <t>Johnson, Alexander</t>
  </si>
  <si>
    <t>Johnson, Darryl</t>
  </si>
  <si>
    <t>Johnson, Diontae</t>
  </si>
  <si>
    <t>0-2  83</t>
  </si>
  <si>
    <t>Johnson, Fred</t>
  </si>
  <si>
    <t>Johnson, KeeSean</t>
  </si>
  <si>
    <t>18/1(12)</t>
  </si>
  <si>
    <t>0-2  113</t>
  </si>
  <si>
    <t>Johnson, Marcus</t>
  </si>
  <si>
    <t>Johnson, Olabisi</t>
  </si>
  <si>
    <t>Johnson, Roderick</t>
  </si>
  <si>
    <t>Johnson, Ty</t>
  </si>
  <si>
    <t>0-2  236</t>
  </si>
  <si>
    <t>06-12-12*</t>
  </si>
  <si>
    <t>Jones, Daniel</t>
  </si>
  <si>
    <t>19/1 (6)</t>
  </si>
  <si>
    <t>Jones, Dre'Mont</t>
  </si>
  <si>
    <t>Jones, Jamarco</t>
  </si>
  <si>
    <t>Jones, Taiwan</t>
  </si>
  <si>
    <t>Jordan, Michael</t>
  </si>
  <si>
    <t>Joseph-Day, Sebastian</t>
  </si>
  <si>
    <t>6-7  3</t>
  </si>
  <si>
    <t>0-0  171</t>
  </si>
  <si>
    <t>Keke, Kingsley</t>
  </si>
  <si>
    <t>DB/OLB</t>
  </si>
  <si>
    <t>CB/PR/LK</t>
  </si>
  <si>
    <t>Knight, Brandon</t>
  </si>
  <si>
    <t>Knox, Dawson</t>
  </si>
  <si>
    <t>Koo, Younghoe</t>
  </si>
  <si>
    <t>Kumerow, Jake</t>
  </si>
  <si>
    <t>Laird, Patrick</t>
  </si>
  <si>
    <t>Langi, Harvey</t>
  </si>
  <si>
    <t>Lawrence, Dexter</t>
  </si>
  <si>
    <t>19/1 (17)</t>
  </si>
  <si>
    <t>Layne, Justin</t>
  </si>
  <si>
    <t>Lazard, Allen</t>
  </si>
  <si>
    <t>Leavitt, Dallin</t>
  </si>
  <si>
    <t>18/1(4)</t>
  </si>
  <si>
    <t>0-4  54</t>
  </si>
  <si>
    <t>18/1(18)</t>
  </si>
  <si>
    <t>0-3  224</t>
  </si>
  <si>
    <t>Lindstrom, Chris</t>
  </si>
  <si>
    <t>19/1 (14)</t>
  </si>
  <si>
    <t>Little, Greg</t>
  </si>
  <si>
    <t>Lock, Drew</t>
  </si>
  <si>
    <t>FL/PR/KR</t>
  </si>
  <si>
    <t>Long Jr., David</t>
  </si>
  <si>
    <t>Long, David</t>
  </si>
  <si>
    <t>Long, Ty</t>
  </si>
  <si>
    <t>Love, Julian</t>
  </si>
  <si>
    <t>Luke, Cole</t>
  </si>
  <si>
    <t>Mack, Isaiah</t>
  </si>
  <si>
    <t>0-0  247</t>
  </si>
  <si>
    <t>Marshall, Trey</t>
  </si>
  <si>
    <t>00-0/0-0</t>
  </si>
  <si>
    <t>Martin, Wes</t>
  </si>
  <si>
    <t>Mata'afa, Hercules</t>
  </si>
  <si>
    <t>Mattison, Alexander</t>
  </si>
  <si>
    <t>0-0  100</t>
  </si>
  <si>
    <t>Maulet, Arthur</t>
  </si>
  <si>
    <t>18/1(1)</t>
  </si>
  <si>
    <t>4-5  287</t>
  </si>
  <si>
    <t>McCloud, Ray-Ray</t>
  </si>
  <si>
    <t>McCoy, Erik</t>
  </si>
  <si>
    <t>0-4  101</t>
  </si>
  <si>
    <t>McGary, Kaleb</t>
  </si>
  <si>
    <t>19/1 (31)</t>
  </si>
  <si>
    <t>18/1(19)</t>
  </si>
  <si>
    <t>McIntosh, RJ</t>
  </si>
  <si>
    <t>0-2  38</t>
  </si>
  <si>
    <t>McLaurin, Terry</t>
  </si>
  <si>
    <t>McRae, Tony</t>
  </si>
  <si>
    <t>Mekari, Patrick</t>
  </si>
  <si>
    <t>Metcalf, DK</t>
  </si>
  <si>
    <t>Meyers, Jakobi</t>
  </si>
  <si>
    <t>18/1(22)</t>
  </si>
  <si>
    <t>Miles, Joshua</t>
  </si>
  <si>
    <t>Miller, Christian</t>
  </si>
  <si>
    <t>Miller, Jordan</t>
  </si>
  <si>
    <t>Miller, Scotty</t>
  </si>
  <si>
    <t>Milligan, Rolan</t>
  </si>
  <si>
    <t>Minshew, Gardner</t>
  </si>
  <si>
    <t>4-3  278</t>
  </si>
  <si>
    <t>Mone, Bryan</t>
  </si>
  <si>
    <t>Montgomery, David</t>
  </si>
  <si>
    <t>0-3  242</t>
  </si>
  <si>
    <t>RB/KR</t>
  </si>
  <si>
    <t>0-0  32</t>
  </si>
  <si>
    <t>Moore, C.J.</t>
  </si>
  <si>
    <t>Moreau, Foster</t>
  </si>
  <si>
    <t>Moreland, Jimmy</t>
  </si>
  <si>
    <t>Morris, Patrick</t>
  </si>
  <si>
    <t>Moseley, Emmanuel</t>
  </si>
  <si>
    <t>Moss, Avery</t>
  </si>
  <si>
    <t>Mostert, Raheem</t>
  </si>
  <si>
    <t>4-0  137</t>
  </si>
  <si>
    <t>5-5/4</t>
  </si>
  <si>
    <t>Mullen, Trayvon</t>
  </si>
  <si>
    <t>Murphy, Byron</t>
  </si>
  <si>
    <t>Murphy-Bunting, Sean</t>
  </si>
  <si>
    <t>Murray, Kyler</t>
  </si>
  <si>
    <t>19/1 (1)</t>
  </si>
  <si>
    <t>0-0  146</t>
  </si>
  <si>
    <t>45-6/4-6</t>
  </si>
  <si>
    <t>Neal, Siran</t>
  </si>
  <si>
    <t>Needham, Nik</t>
  </si>
  <si>
    <t>Nelson, Anthony</t>
  </si>
  <si>
    <t>18/1(8)</t>
  </si>
  <si>
    <t>6-7/4</t>
  </si>
  <si>
    <t>Nixon, Keisean</t>
  </si>
  <si>
    <t>O'Connor, Patrick</t>
  </si>
  <si>
    <t>Odenigbo, Ifeadi</t>
  </si>
  <si>
    <t>Odom, Chris</t>
  </si>
  <si>
    <t>Okereke, Bobby</t>
  </si>
  <si>
    <t>Okoronkwo, Ogbonnia</t>
  </si>
  <si>
    <t>Oliver, Ed</t>
  </si>
  <si>
    <t>19/1 (9)</t>
  </si>
  <si>
    <t>Olszewski, Gunner</t>
  </si>
  <si>
    <t>Oluokun, Foye</t>
  </si>
  <si>
    <t>Omenihu, Charles</t>
  </si>
  <si>
    <t>Oruwariye, Amani</t>
  </si>
  <si>
    <t>Ozigbo, Devine</t>
  </si>
  <si>
    <t>Pankey, Adam</t>
  </si>
  <si>
    <t>Parker, Steven</t>
  </si>
  <si>
    <t>Patrick, Natrez</t>
  </si>
  <si>
    <t>Patton, Andre</t>
  </si>
  <si>
    <t>18/1(11)</t>
  </si>
  <si>
    <t>4-0  15</t>
  </si>
  <si>
    <t>0-0  65</t>
  </si>
  <si>
    <t>0-0  211</t>
  </si>
  <si>
    <t>Peterson, Kevin</t>
  </si>
  <si>
    <t>Phillips, Kyle</t>
  </si>
  <si>
    <t>Pineiro, Eddy</t>
  </si>
  <si>
    <t>Pipkins, Trey</t>
  </si>
  <si>
    <t>Pollard, Tony</t>
  </si>
  <si>
    <t>0-0  86</t>
  </si>
  <si>
    <t>Pope, Troymaine</t>
  </si>
  <si>
    <t>Pratt, Germaine</t>
  </si>
  <si>
    <t>Prince, Isaiah</t>
  </si>
  <si>
    <t>Pringle, Byron</t>
  </si>
  <si>
    <t>0-0  23</t>
  </si>
  <si>
    <t>Pryor, Matt</t>
  </si>
  <si>
    <t>Purcell, Mike</t>
  </si>
  <si>
    <t>Quessenberry, David</t>
  </si>
  <si>
    <t>Rapp, Taylor</t>
  </si>
  <si>
    <t>Ratley, Damion</t>
  </si>
  <si>
    <t>Reaves, Jeremy</t>
  </si>
  <si>
    <t>Redmond, Will</t>
  </si>
  <si>
    <t>LB/DB</t>
  </si>
  <si>
    <t>Redwine, Sheldrick</t>
  </si>
  <si>
    <t>0-3/0-3/4</t>
  </si>
  <si>
    <t>Reed, Malik</t>
  </si>
  <si>
    <t>Reeder, Troy</t>
  </si>
  <si>
    <t>Renfrow, Hunter</t>
  </si>
  <si>
    <t>FB/DE</t>
  </si>
  <si>
    <t>6-5/0-0  0</t>
  </si>
  <si>
    <t>0-2  39</t>
  </si>
  <si>
    <t>Richardson Jr., Will</t>
  </si>
  <si>
    <t>Risner, Dalton</t>
  </si>
  <si>
    <t>Roberson, Derick</t>
  </si>
  <si>
    <t>LB/BB</t>
  </si>
  <si>
    <t>04-0/4-0</t>
  </si>
  <si>
    <t>Rodgers, Jake</t>
  </si>
  <si>
    <t>62 attempts</t>
  </si>
  <si>
    <t>Rudolph, Mason</t>
  </si>
  <si>
    <t>Rush, Anthony</t>
  </si>
  <si>
    <t>Russell, Dontavius</t>
  </si>
  <si>
    <t>Samia, Dru</t>
  </si>
  <si>
    <t>Sample, Drew</t>
  </si>
  <si>
    <t>Samuel, Deebo</t>
  </si>
  <si>
    <t>0-3  66</t>
  </si>
  <si>
    <t>Sanders, Miles</t>
  </si>
  <si>
    <t>0-0  179</t>
  </si>
  <si>
    <t>Saunders, Khalen</t>
  </si>
  <si>
    <t>Savage, Darnell</t>
  </si>
  <si>
    <t>19/1 (21)</t>
  </si>
  <si>
    <t>Scarbrough, Bo</t>
  </si>
  <si>
    <t>0-0  89</t>
  </si>
  <si>
    <t>Scharping, Max</t>
  </si>
  <si>
    <t>67 attempts</t>
  </si>
  <si>
    <t>Schlottmann, Austin</t>
  </si>
  <si>
    <t>50-5</t>
  </si>
  <si>
    <t>0-2  61</t>
  </si>
  <si>
    <t>Seibert, Austin</t>
  </si>
  <si>
    <t>Sheffield, Kendall</t>
  </si>
  <si>
    <t>Shelton, Coleman</t>
  </si>
  <si>
    <t>Shepherd, Darius</t>
  </si>
  <si>
    <t>Sieler, Zach</t>
  </si>
  <si>
    <t>Simmons, Jeffery</t>
  </si>
  <si>
    <t>19/1 (19)</t>
  </si>
  <si>
    <t>Sims, Steven</t>
  </si>
  <si>
    <t>Singletary, Devin</t>
  </si>
  <si>
    <t>0-0  151</t>
  </si>
  <si>
    <t>Skipper, Dan</t>
  </si>
  <si>
    <t>Skipper, Tuzar</t>
  </si>
  <si>
    <t>Skule, Justin</t>
  </si>
  <si>
    <t>Slayton, Darius</t>
  </si>
  <si>
    <t>Slye, Joey</t>
  </si>
  <si>
    <t>Smith, Cameron</t>
  </si>
  <si>
    <t>Smith, Devin</t>
  </si>
  <si>
    <t>Smith, Eric</t>
  </si>
  <si>
    <t>Smith, Irv</t>
  </si>
  <si>
    <t>0-0  22</t>
  </si>
  <si>
    <t>06-5</t>
  </si>
  <si>
    <t>Smith, Kaden</t>
  </si>
  <si>
    <t>4-0  5</t>
  </si>
  <si>
    <t>0-2  0</t>
  </si>
  <si>
    <t>44-12-6*</t>
  </si>
  <si>
    <t>18/1(7)</t>
  </si>
  <si>
    <t>Smith, Tye</t>
  </si>
  <si>
    <t>Smith, Vyncint</t>
  </si>
  <si>
    <t>56-12-8*</t>
  </si>
  <si>
    <t>Snell, Benny</t>
  </si>
  <si>
    <t>0/00-0</t>
  </si>
  <si>
    <t>Speed, E.J.</t>
  </si>
  <si>
    <t>Spencer, Diontae</t>
  </si>
  <si>
    <t>Spillane, Robert</t>
  </si>
  <si>
    <t>0-4  17</t>
  </si>
  <si>
    <t>Stidham, Jarrett</t>
  </si>
  <si>
    <t>Stinnie, Aaron</t>
  </si>
  <si>
    <t>Strong, Kevin</t>
  </si>
  <si>
    <t>05-9</t>
  </si>
  <si>
    <t>Sutherland, Keaton</t>
  </si>
  <si>
    <t>2/121/1997</t>
  </si>
  <si>
    <t>Sweat, Montez</t>
  </si>
  <si>
    <t>19/1 (26)</t>
  </si>
  <si>
    <t>Takitaki, Sione</t>
  </si>
  <si>
    <t>Tate, Auden</t>
  </si>
  <si>
    <t>Tavai, Jahlani</t>
  </si>
  <si>
    <t>Taylor, Jawaan</t>
  </si>
  <si>
    <t>Taylor, Jullian</t>
  </si>
  <si>
    <t>Teamer, Roderic</t>
  </si>
  <si>
    <t>Tell, Marvell</t>
  </si>
  <si>
    <t>Thomas, Mike</t>
  </si>
  <si>
    <t>Thomas, Tavierre</t>
  </si>
  <si>
    <t>0-2  37</t>
  </si>
  <si>
    <t>Thompson, Deionte</t>
  </si>
  <si>
    <t>Thompson, Jalen</t>
  </si>
  <si>
    <t>19/5supp</t>
  </si>
  <si>
    <t>Thornhill, Juan</t>
  </si>
  <si>
    <t>Tillery, Jerry</t>
  </si>
  <si>
    <t>19/1 (28)</t>
  </si>
  <si>
    <t>Tranquill, Drue</t>
  </si>
  <si>
    <t>Tretter, JC</t>
  </si>
  <si>
    <t>Tuioti-Mariner, Jacob</t>
  </si>
  <si>
    <t>Tuttle, Shy</t>
  </si>
  <si>
    <t>Udoh, Oli</t>
  </si>
  <si>
    <t>4-4/4-4/4</t>
  </si>
  <si>
    <t>Van Ginkel, Andrew</t>
  </si>
  <si>
    <t>55-9/5-9</t>
  </si>
  <si>
    <t>18/1(5)</t>
  </si>
  <si>
    <t>NT/BB</t>
  </si>
  <si>
    <t>5-3/4-0</t>
  </si>
  <si>
    <t>Walker, Michael</t>
  </si>
  <si>
    <t>0-0  53</t>
  </si>
  <si>
    <t>18/1(9)</t>
  </si>
  <si>
    <t>Ward, Greg</t>
  </si>
  <si>
    <t>64-6</t>
  </si>
  <si>
    <t>0-4  108</t>
  </si>
  <si>
    <t>Watson, Justin</t>
  </si>
  <si>
    <t>56-12-11*</t>
  </si>
  <si>
    <t>Watts, Armani</t>
  </si>
  <si>
    <t>Watts, Armon</t>
  </si>
  <si>
    <t>Webster, Ken</t>
  </si>
  <si>
    <t>White, DeAndrew</t>
  </si>
  <si>
    <t>White, Devin</t>
  </si>
  <si>
    <t>19/1 (5)</t>
  </si>
  <si>
    <t>0-0  67</t>
  </si>
  <si>
    <t>White, Kyzir</t>
  </si>
  <si>
    <t>Whyte Jr., Kerrith</t>
  </si>
  <si>
    <t>Wilber, Kyle</t>
  </si>
  <si>
    <t>LDT/TE</t>
  </si>
  <si>
    <t>Wilkins, Christian</t>
  </si>
  <si>
    <t>19/1 (13)</t>
  </si>
  <si>
    <t>0-0  51</t>
  </si>
  <si>
    <t>Williams, Darious</t>
  </si>
  <si>
    <t>Williams, Darrel</t>
  </si>
  <si>
    <t>4-2  41</t>
  </si>
  <si>
    <t>Williams, D'haquille</t>
  </si>
  <si>
    <t>Williams, Greedy</t>
  </si>
  <si>
    <t>0-4  107</t>
  </si>
  <si>
    <t>Williams, Joejuan</t>
  </si>
  <si>
    <t>0-0  49</t>
  </si>
  <si>
    <t>Williams, Preston</t>
  </si>
  <si>
    <t>Williams, Quincy</t>
  </si>
  <si>
    <t>Williams, Quinnen</t>
  </si>
  <si>
    <t>19/1 (3)</t>
  </si>
  <si>
    <t>Willis, Damion</t>
  </si>
  <si>
    <t>Willis, Khari</t>
  </si>
  <si>
    <t>Wilson, Mack</t>
  </si>
  <si>
    <t>Wiltz, Jomal (Perry, Jamal)</t>
  </si>
  <si>
    <t>Wims, Javon</t>
  </si>
  <si>
    <t>Wingard, Andrew</t>
  </si>
  <si>
    <t>Winovich, Chase</t>
  </si>
  <si>
    <t>Wishnowsky, Mitch</t>
  </si>
  <si>
    <t>Wren, Renell</t>
  </si>
  <si>
    <t>Wynn, Isaiah</t>
  </si>
  <si>
    <t>Ximines, Oshane</t>
  </si>
  <si>
    <t>Ya-Sin, Rock</t>
  </si>
  <si>
    <t>Zylstra, Brandon</t>
  </si>
  <si>
    <t>2019 Pos</t>
  </si>
  <si>
    <t>2019Tm</t>
  </si>
  <si>
    <t>2019 Card Info</t>
  </si>
  <si>
    <t>Jones, Chris T.</t>
  </si>
  <si>
    <t>Griffin, Ryan T.</t>
  </si>
  <si>
    <t>Allen, Josh D.</t>
  </si>
  <si>
    <t>NEW YORK JETS -- Tom V.</t>
  </si>
  <si>
    <t>NEW ENGLAND PATRIOTS -- Brian H.</t>
  </si>
  <si>
    <t>NEW ORLEANS SAINTS -- Mike V.</t>
  </si>
  <si>
    <t>Shepherd, Darrius</t>
  </si>
  <si>
    <t>Jones, Chris</t>
  </si>
  <si>
    <t>Hamilton, Shaun Dion</t>
  </si>
  <si>
    <t>Johnson, Isaiah T.</t>
  </si>
  <si>
    <t>19/1 (11)</t>
  </si>
  <si>
    <t>19/1 (27)</t>
  </si>
  <si>
    <t>19/8</t>
  </si>
  <si>
    <t>19/9</t>
  </si>
  <si>
    <t>19/10</t>
  </si>
  <si>
    <t/>
  </si>
  <si>
    <t>(I/R)</t>
  </si>
  <si>
    <t>19/12</t>
  </si>
  <si>
    <t>19/11</t>
  </si>
  <si>
    <t>19/15</t>
  </si>
  <si>
    <t>19/13</t>
  </si>
  <si>
    <t>19/14</t>
  </si>
  <si>
    <t>19/16</t>
  </si>
  <si>
    <t>Last</t>
  </si>
  <si>
    <t>TM</t>
  </si>
  <si>
    <t>PassRush*</t>
  </si>
  <si>
    <t>ARN</t>
  </si>
  <si>
    <t>QB(P)</t>
  </si>
  <si>
    <t>PK</t>
  </si>
  <si>
    <t>G TE</t>
  </si>
  <si>
    <t>End</t>
  </si>
  <si>
    <t>Punt</t>
  </si>
  <si>
    <t>Gaillard, Lamont</t>
  </si>
  <si>
    <t>Jones, Joshua</t>
  </si>
  <si>
    <t>TE BB</t>
  </si>
  <si>
    <t>Foster, D.J.</t>
  </si>
  <si>
    <t>Streveler, Chris</t>
  </si>
  <si>
    <t>Fotu, Leki</t>
  </si>
  <si>
    <t>Gardeck, Dennis</t>
  </si>
  <si>
    <t>Simmons, Isaiah</t>
  </si>
  <si>
    <t>ATN</t>
  </si>
  <si>
    <t>BB TE</t>
  </si>
  <si>
    <t>G T TE</t>
  </si>
  <si>
    <t>G C</t>
  </si>
  <si>
    <t>Hennessy, Matt</t>
  </si>
  <si>
    <t>T TE</t>
  </si>
  <si>
    <t>Zaccheaus, Olamide</t>
  </si>
  <si>
    <t>Blake, Christian</t>
  </si>
  <si>
    <t>Hofrichter, Sterling</t>
  </si>
  <si>
    <t>Powell, Brandon</t>
  </si>
  <si>
    <t>Davidson, Marlon</t>
  </si>
  <si>
    <t>Hall, Tyler</t>
  </si>
  <si>
    <t>LB DB</t>
  </si>
  <si>
    <t>Hawkins, Jaylinn</t>
  </si>
  <si>
    <t>LE T OLB</t>
  </si>
  <si>
    <t>Means, Steven</t>
  </si>
  <si>
    <t>Robinson, Edmond</t>
  </si>
  <si>
    <t>Terrell, A.J.</t>
  </si>
  <si>
    <t>Walker, Mykal</t>
  </si>
  <si>
    <t>BAA</t>
  </si>
  <si>
    <t>C T G</t>
  </si>
  <si>
    <t>C TE</t>
  </si>
  <si>
    <t>OLB End</t>
  </si>
  <si>
    <t>Brown Jr, Orlando</t>
  </si>
  <si>
    <t>FB TE</t>
  </si>
  <si>
    <t>RT G</t>
  </si>
  <si>
    <t>RG TE</t>
  </si>
  <si>
    <t>Powers, Ben</t>
  </si>
  <si>
    <t>Bredeson, Ben</t>
  </si>
  <si>
    <t>Colon-Castillo, Trystan</t>
  </si>
  <si>
    <t>T G</t>
  </si>
  <si>
    <t>Phillips, Tyre</t>
  </si>
  <si>
    <t>Dobbins, J.K.</t>
  </si>
  <si>
    <t>Duvernay, Devin</t>
  </si>
  <si>
    <t>Proche, James</t>
  </si>
  <si>
    <t>Harrison, Malik</t>
  </si>
  <si>
    <t>Madubuike, Justin</t>
  </si>
  <si>
    <t>Queen, Patrick</t>
  </si>
  <si>
    <t>End OLB</t>
  </si>
  <si>
    <t>Washington Jr., Broderick</t>
  </si>
  <si>
    <t>BFA</t>
  </si>
  <si>
    <t>RG C</t>
  </si>
  <si>
    <t>T C TE</t>
  </si>
  <si>
    <t>Moss, Zack</t>
  </si>
  <si>
    <t>Williams, Antonio</t>
  </si>
  <si>
    <t>Davis, Gabriel</t>
  </si>
  <si>
    <t>Bass, Tyler</t>
  </si>
  <si>
    <t>Dodson, Tyrel</t>
  </si>
  <si>
    <t>Epenesa, A.J.</t>
  </si>
  <si>
    <t>Jackson, Dane</t>
  </si>
  <si>
    <t>Zimmer, Justin</t>
  </si>
  <si>
    <t>CAN</t>
  </si>
  <si>
    <t>LE OLB</t>
  </si>
  <si>
    <t>Smith, Rodney</t>
  </si>
  <si>
    <t>Walker, Phillip</t>
  </si>
  <si>
    <t>Charlton, Joseph</t>
  </si>
  <si>
    <t>Brown, Derrick</t>
  </si>
  <si>
    <t>LLB S</t>
  </si>
  <si>
    <t>Chinn, Jeremy</t>
  </si>
  <si>
    <t>Franklin, Sam</t>
  </si>
  <si>
    <t>Gross-Matos, Yetur</t>
  </si>
  <si>
    <t>Hamilton, Woodrow</t>
  </si>
  <si>
    <t>Hartsfield, Myles</t>
  </si>
  <si>
    <t>Larkin, Austin</t>
  </si>
  <si>
    <t>Pride Jr., Troy</t>
  </si>
  <si>
    <t>Roy, Bravvion</t>
  </si>
  <si>
    <t>LG C</t>
  </si>
  <si>
    <t>CHN</t>
  </si>
  <si>
    <t>T G TE</t>
  </si>
  <si>
    <t>Mustipher, Sam</t>
  </si>
  <si>
    <t>T G C</t>
  </si>
  <si>
    <t>Hambright, Arlington</t>
  </si>
  <si>
    <t>Kmet, Cole</t>
  </si>
  <si>
    <t>Pierce, Artavis</t>
  </si>
  <si>
    <t>Mooney, Darnell</t>
  </si>
  <si>
    <t>Santos, Cairo</t>
  </si>
  <si>
    <t>S OLB</t>
  </si>
  <si>
    <t>Gipson, Trevis</t>
  </si>
  <si>
    <t>Houston-Carson, DeAndre</t>
  </si>
  <si>
    <t>Johnson, Jaylon</t>
  </si>
  <si>
    <t>Robertson-Harri, Roy</t>
  </si>
  <si>
    <t>Shelley, Duke</t>
  </si>
  <si>
    <t>Vaughters, James</t>
  </si>
  <si>
    <t>Vildor, Kindle</t>
  </si>
  <si>
    <t>Woods, Josh</t>
  </si>
  <si>
    <t>CLA</t>
  </si>
  <si>
    <t>Wills, Jedrick</t>
  </si>
  <si>
    <t>Harris, Nick</t>
  </si>
  <si>
    <t>Bryant, Harrison</t>
  </si>
  <si>
    <t>Johnson, D'Ernest</t>
  </si>
  <si>
    <t>Peoples-Jones, Donovan</t>
  </si>
  <si>
    <t>Elliott, Jordan</t>
  </si>
  <si>
    <t>Jackson, Joe</t>
  </si>
  <si>
    <t>Jackson, Robert</t>
  </si>
  <si>
    <t>RG T</t>
  </si>
  <si>
    <t>CNA</t>
  </si>
  <si>
    <t>Adeniji, Hakeem</t>
  </si>
  <si>
    <t>Williams, Jonah</t>
  </si>
  <si>
    <t>Higgins, Tee</t>
  </si>
  <si>
    <t>Burrow, Joe</t>
  </si>
  <si>
    <t>Bailey, Markus</t>
  </si>
  <si>
    <t>Bledsoe, Amani</t>
  </si>
  <si>
    <t>Davis-Gaither, Akeem</t>
  </si>
  <si>
    <t>End T</t>
  </si>
  <si>
    <t>Kareem, Khalid</t>
  </si>
  <si>
    <t>McKenzie, Reginald</t>
  </si>
  <si>
    <t>Wilson, Logan</t>
  </si>
  <si>
    <t>DAN</t>
  </si>
  <si>
    <t>Lawrence, DeMarcus</t>
  </si>
  <si>
    <t>C G</t>
  </si>
  <si>
    <t>TE FB</t>
  </si>
  <si>
    <t>Biadasz, Tyler</t>
  </si>
  <si>
    <t>McGovern, Connor J.</t>
  </si>
  <si>
    <t>Senat, Greg</t>
  </si>
  <si>
    <t>Steele, Terence</t>
  </si>
  <si>
    <t>Wilson, Cedrick</t>
  </si>
  <si>
    <t>Lamb, CeeDee</t>
  </si>
  <si>
    <t>Brown, Noah</t>
  </si>
  <si>
    <t>DiNucci, Ben</t>
  </si>
  <si>
    <t>Niswander, Hunter</t>
  </si>
  <si>
    <t>Diggs, Trevon</t>
  </si>
  <si>
    <t>Gallimore, Neville</t>
  </si>
  <si>
    <t>Hamilton, Justin</t>
  </si>
  <si>
    <t>Robinson, Reggie</t>
  </si>
  <si>
    <t>RE OLB</t>
  </si>
  <si>
    <t>Smith, Aldon</t>
  </si>
  <si>
    <t>Thomas, Joe L.</t>
  </si>
  <si>
    <t>Wilson, Donovan</t>
  </si>
  <si>
    <t>LE T</t>
  </si>
  <si>
    <t>Jackson, Jonah</t>
  </si>
  <si>
    <t>Brown, Evan</t>
  </si>
  <si>
    <t>Nelson, Matt</t>
  </si>
  <si>
    <t>Swift, D'Andre</t>
  </si>
  <si>
    <t>Cephus, Quintez</t>
  </si>
  <si>
    <t>Fox, Jack</t>
  </si>
  <si>
    <t>Bryant, Austin</t>
  </si>
  <si>
    <t>Okudah, Jeff</t>
  </si>
  <si>
    <t>Okwara, Julian</t>
  </si>
  <si>
    <t>Penisini, John</t>
  </si>
  <si>
    <t>DNA</t>
  </si>
  <si>
    <t>Okwuegbunam, Albert</t>
  </si>
  <si>
    <t>Anderson, Calvin</t>
  </si>
  <si>
    <t>Cushenberry, Lloyd</t>
  </si>
  <si>
    <t>Muti, Netane</t>
  </si>
  <si>
    <t>Jeudy, Jerry</t>
  </si>
  <si>
    <t>Hamler, K.J.</t>
  </si>
  <si>
    <t>Rypien, Brett</t>
  </si>
  <si>
    <t>Cleveland, Tyrie</t>
  </si>
  <si>
    <t>Agim, McTelvin</t>
  </si>
  <si>
    <t>Bassey, Essang</t>
  </si>
  <si>
    <t>Dawson Jr, Duke</t>
  </si>
  <si>
    <t>Motley, Parnell</t>
  </si>
  <si>
    <t>Ojemudia, Michael</t>
  </si>
  <si>
    <t>Tuszka, Derrek</t>
  </si>
  <si>
    <t>Williams, DeShawn</t>
  </si>
  <si>
    <t>GBN</t>
  </si>
  <si>
    <t>LG T C</t>
  </si>
  <si>
    <t>Sternberger, Jace</t>
  </si>
  <si>
    <t>Nijman, Yosh</t>
  </si>
  <si>
    <t>Runyan Jr., Jon</t>
  </si>
  <si>
    <t>Dillon, A.J.</t>
  </si>
  <si>
    <t>Taylor, Malik</t>
  </si>
  <si>
    <t>Barnes, Krys</t>
  </si>
  <si>
    <t>Martin, Kamal</t>
  </si>
  <si>
    <t>Ramsey, Randy</t>
  </si>
  <si>
    <t>Scott, Vernon</t>
  </si>
  <si>
    <t>Summers, Ty</t>
  </si>
  <si>
    <t>Winn, Billy</t>
  </si>
  <si>
    <t>HOA</t>
  </si>
  <si>
    <t>LG T</t>
  </si>
  <si>
    <t>LOLB SS</t>
  </si>
  <si>
    <t>LT G</t>
  </si>
  <si>
    <t>Brown, Pharaoh</t>
  </si>
  <si>
    <t>Johnson, David A.</t>
  </si>
  <si>
    <t>Howell, Buddy</t>
  </si>
  <si>
    <t>Hansen, Chad</t>
  </si>
  <si>
    <t>Alufohai, Auzoyah</t>
  </si>
  <si>
    <t>Blacklock, Ross</t>
  </si>
  <si>
    <t>Greenard, Jonathan</t>
  </si>
  <si>
    <t>Hall, PJ</t>
  </si>
  <si>
    <t>Moore, A.J.</t>
  </si>
  <si>
    <t>Reid, John</t>
  </si>
  <si>
    <t>INA</t>
  </si>
  <si>
    <t>Pinter, Danny</t>
  </si>
  <si>
    <t>Taylor, Jonathan</t>
  </si>
  <si>
    <t>WR FL</t>
  </si>
  <si>
    <t>Pittman Jr., Michael</t>
  </si>
  <si>
    <t>Dulin, Ashton</t>
  </si>
  <si>
    <t>Blankenship, Rodrigo</t>
  </si>
  <si>
    <t>Blackmon, Julian</t>
  </si>
  <si>
    <t>Cline, Kameron</t>
  </si>
  <si>
    <t>Rodgers, Isaiah</t>
  </si>
  <si>
    <t>JXA</t>
  </si>
  <si>
    <t>LLB End</t>
  </si>
  <si>
    <t>Miller, Bruce</t>
  </si>
  <si>
    <t>Bartch, Ben</t>
  </si>
  <si>
    <t>Richardson Jr, Will</t>
  </si>
  <si>
    <t>Robinson, James</t>
  </si>
  <si>
    <t>Shenault, Laviska</t>
  </si>
  <si>
    <t>Johnson, Collin</t>
  </si>
  <si>
    <t>Luton, Jake</t>
  </si>
  <si>
    <t>Cottrell, Nathan</t>
  </si>
  <si>
    <t>Allen, Dakota</t>
  </si>
  <si>
    <t>Chaisson, K'Lavon</t>
  </si>
  <si>
    <t>Claybrooks, Chris</t>
  </si>
  <si>
    <t>Costin, Doug</t>
  </si>
  <si>
    <t>Giles-Harris, Joe</t>
  </si>
  <si>
    <t>Hamilton, DaVon</t>
  </si>
  <si>
    <t>Henderson, C.J.</t>
  </si>
  <si>
    <t>Rusnak, Brandon</t>
  </si>
  <si>
    <t>KCA</t>
  </si>
  <si>
    <t>Henne, Chad</t>
  </si>
  <si>
    <t>Keizer, Nick</t>
  </si>
  <si>
    <t>Durant, Yasir</t>
  </si>
  <si>
    <t>Edwards-Helaire, Clyde</t>
  </si>
  <si>
    <t>Townsend, Tommy</t>
  </si>
  <si>
    <t>Danna, Mike</t>
  </si>
  <si>
    <t>Gay, Willie</t>
  </si>
  <si>
    <t>Harris, Darius</t>
  </si>
  <si>
    <t>Sneed, L'Jarius</t>
  </si>
  <si>
    <t>Ward, Tim</t>
  </si>
  <si>
    <t>Wharton, Tershawn</t>
  </si>
  <si>
    <t>LAA</t>
  </si>
  <si>
    <t>G C TE</t>
  </si>
  <si>
    <t>RE T</t>
  </si>
  <si>
    <t>LLB ILB</t>
  </si>
  <si>
    <t>LT TE</t>
  </si>
  <si>
    <t>Nabers, Gabe</t>
  </si>
  <si>
    <t>Norton, Storm</t>
  </si>
  <si>
    <t>St. Louis, Tyree</t>
  </si>
  <si>
    <t>Toner, Cole</t>
  </si>
  <si>
    <t>Parham, Donald</t>
  </si>
  <si>
    <t>Kelley, Joshua</t>
  </si>
  <si>
    <t>Guyton, Jalen</t>
  </si>
  <si>
    <t>Williams, Mike C.</t>
  </si>
  <si>
    <t>Johnson, Tyron</t>
  </si>
  <si>
    <t>Herbert, Justin</t>
  </si>
  <si>
    <t>Badgley, Michael</t>
  </si>
  <si>
    <t>Hill, K.J.</t>
  </si>
  <si>
    <t>Reed, Joe</t>
  </si>
  <si>
    <t>Adderley, Nasir</t>
  </si>
  <si>
    <t>Broughton, Cortez</t>
  </si>
  <si>
    <t>Campbell, Tevaughn</t>
  </si>
  <si>
    <t>Gilman, Alohi</t>
  </si>
  <si>
    <t>RLB ILB</t>
  </si>
  <si>
    <t>Murray, Kenneth</t>
  </si>
  <si>
    <t>LAN</t>
  </si>
  <si>
    <t>Anchrum, Tremayne</t>
  </si>
  <si>
    <t>Akers, Cam</t>
  </si>
  <si>
    <t>Jefferson, Van</t>
  </si>
  <si>
    <t>Wolford, John</t>
  </si>
  <si>
    <t>Webster, Nsimba</t>
  </si>
  <si>
    <t>Calais, Raymond</t>
  </si>
  <si>
    <t>Burgess, Terrell</t>
  </si>
  <si>
    <t>Fuller, Jordan</t>
  </si>
  <si>
    <t>Kiser, Micah</t>
  </si>
  <si>
    <t>Lewis, Terrell</t>
  </si>
  <si>
    <t>Long Jr, David</t>
  </si>
  <si>
    <t>Polite, Jachai</t>
  </si>
  <si>
    <t>Scott, Nick</t>
  </si>
  <si>
    <t>LVA</t>
  </si>
  <si>
    <t>Simpson, John</t>
  </si>
  <si>
    <t>Ruggs III, Henry</t>
  </si>
  <si>
    <t>Abram, Johnathan</t>
  </si>
  <si>
    <t>Arnette, Damon</t>
  </si>
  <si>
    <t>Smith, Chris</t>
  </si>
  <si>
    <t>Vickers, Kendal</t>
  </si>
  <si>
    <t>Hunt, Robert</t>
  </si>
  <si>
    <t>Jackson, Austin</t>
  </si>
  <si>
    <t>Kindley, Solomon</t>
  </si>
  <si>
    <t>Gaskin, Myles</t>
  </si>
  <si>
    <t>Ahmed, Salvon</t>
  </si>
  <si>
    <t>Bowden Jr., Lynn</t>
  </si>
  <si>
    <t>Tagovailoa, Tua</t>
  </si>
  <si>
    <t>Davis, Raekwon</t>
  </si>
  <si>
    <t>Igbinoghene, Noah</t>
  </si>
  <si>
    <t>Jones, Benito</t>
  </si>
  <si>
    <t>Jones, Brandon</t>
  </si>
  <si>
    <t>Perry, Jamal</t>
  </si>
  <si>
    <t>Strowbridge, Jason</t>
  </si>
  <si>
    <t>Cleveland, Ezra</t>
  </si>
  <si>
    <t>Jefferson, Justin</t>
  </si>
  <si>
    <t>Osborn, K.J.</t>
  </si>
  <si>
    <t>Boyd, Kris</t>
  </si>
  <si>
    <t>Dantzler, Cameron</t>
  </si>
  <si>
    <t>Dye, Troy</t>
  </si>
  <si>
    <t>Gladney, Jeff</t>
  </si>
  <si>
    <t>Hand, Harrison</t>
  </si>
  <si>
    <t>Lynch, Blake</t>
  </si>
  <si>
    <t>Lynch, James</t>
  </si>
  <si>
    <t>Wonnum, D.J.</t>
  </si>
  <si>
    <t>Yarbrough, Eddie</t>
  </si>
  <si>
    <t>NEA</t>
  </si>
  <si>
    <t>ROLB End</t>
  </si>
  <si>
    <t>RILB SS</t>
  </si>
  <si>
    <t>FL TE BB</t>
  </si>
  <si>
    <t>RT G TE</t>
  </si>
  <si>
    <t>Onwenu, Michael</t>
  </si>
  <si>
    <t>Johnson, Jakob</t>
  </si>
  <si>
    <t>Froholdt, Hjalte</t>
  </si>
  <si>
    <t>Herron, Justin</t>
  </si>
  <si>
    <t>Harris, Damien</t>
  </si>
  <si>
    <t>Cowart, Byron</t>
  </si>
  <si>
    <t>Dugger, Kyle</t>
  </si>
  <si>
    <t>Hall, Terez</t>
  </si>
  <si>
    <t>Jennings, Anfernee</t>
  </si>
  <si>
    <t>Thurman, Nick</t>
  </si>
  <si>
    <t>Uche, Josh</t>
  </si>
  <si>
    <t>Wise Jr, Deatrich</t>
  </si>
  <si>
    <t>LLB MLB</t>
  </si>
  <si>
    <t>NON</t>
  </si>
  <si>
    <t>HB FL</t>
  </si>
  <si>
    <t>Trautman, Adam</t>
  </si>
  <si>
    <t>Greenidge, Ethan</t>
  </si>
  <si>
    <t>Ruiz, Cesar</t>
  </si>
  <si>
    <t>Callaway, Marquez</t>
  </si>
  <si>
    <t>Baun, Zack</t>
  </si>
  <si>
    <t>Gray, J.T.</t>
  </si>
  <si>
    <t>Roach, Malcolm</t>
  </si>
  <si>
    <t>NYA</t>
  </si>
  <si>
    <t>Becton, Mekhi</t>
  </si>
  <si>
    <t>Perine, La'Mical</t>
  </si>
  <si>
    <t>Mims, Denzel</t>
  </si>
  <si>
    <t>Smith, Jeff</t>
  </si>
  <si>
    <t>Mann, Braden</t>
  </si>
  <si>
    <t>Davis, Ashtyn</t>
  </si>
  <si>
    <t>Guidry, Javelin</t>
  </si>
  <si>
    <t>Hall, Bryce</t>
  </si>
  <si>
    <t>Huff, Bryce</t>
  </si>
  <si>
    <t>Zuniga, Jabari</t>
  </si>
  <si>
    <t>NYN</t>
  </si>
  <si>
    <t>Thomas, Andrew</t>
  </si>
  <si>
    <t>Lemieux, Shane</t>
  </si>
  <si>
    <t>Peart, Matt</t>
  </si>
  <si>
    <t>Slade, Chad</t>
  </si>
  <si>
    <t>Mack, Austin</t>
  </si>
  <si>
    <t>Brown, Cam</t>
  </si>
  <si>
    <t>Coughlin, Carter</t>
  </si>
  <si>
    <t>Crowder, Tae</t>
  </si>
  <si>
    <t>Downs, Devante</t>
  </si>
  <si>
    <t>Hill, BJ</t>
  </si>
  <si>
    <t>Holmes, Darnay</t>
  </si>
  <si>
    <t>Lalos, Niko</t>
  </si>
  <si>
    <t>McKinney, Xavier</t>
  </si>
  <si>
    <t>PHN</t>
  </si>
  <si>
    <t>Mailata, Jordan</t>
  </si>
  <si>
    <t>Rodgers, Richard</t>
  </si>
  <si>
    <t>Driscoll, Jack</t>
  </si>
  <si>
    <t>Opeta, Iosua</t>
  </si>
  <si>
    <t>Toth, Brett</t>
  </si>
  <si>
    <t>Reagor, Jalen</t>
  </si>
  <si>
    <t>Hightower, John</t>
  </si>
  <si>
    <t>Fulgham, Travis</t>
  </si>
  <si>
    <t>Hurts, Jalen</t>
  </si>
  <si>
    <t>OLB S</t>
  </si>
  <si>
    <t>Arnold, Grayland</t>
  </si>
  <si>
    <t>Bradley, Shaun</t>
  </si>
  <si>
    <t>Jacquet, Michael</t>
  </si>
  <si>
    <t>Singleton, Alex</t>
  </si>
  <si>
    <t>Wallace, K'Von</t>
  </si>
  <si>
    <t>Williams, Raequan</t>
  </si>
  <si>
    <t>PIA</t>
  </si>
  <si>
    <t>HB FB</t>
  </si>
  <si>
    <t>Dotson, Kevin</t>
  </si>
  <si>
    <t>Gray, Derwin</t>
  </si>
  <si>
    <t>Hassenauer, J.C.</t>
  </si>
  <si>
    <t>McFarland Jr., Anthony</t>
  </si>
  <si>
    <t>Claypool, Chase</t>
  </si>
  <si>
    <t>S LB</t>
  </si>
  <si>
    <t>Allen, Marcus</t>
  </si>
  <si>
    <t>Davis, Carlos</t>
  </si>
  <si>
    <t>Elliott, Jayrone</t>
  </si>
  <si>
    <t>Highsmith, Alex</t>
  </si>
  <si>
    <t>Mondeaux, Henry</t>
  </si>
  <si>
    <t>SEN</t>
  </si>
  <si>
    <t>RCB PR</t>
  </si>
  <si>
    <t>Lewis, Damien</t>
  </si>
  <si>
    <t>Boone, Alex</t>
  </si>
  <si>
    <t>C T</t>
  </si>
  <si>
    <t>Dallas, DeeJay</t>
  </si>
  <si>
    <t>Swain, Freddie</t>
  </si>
  <si>
    <t>Brooks, Jordyn</t>
  </si>
  <si>
    <t>Moore, Damontre</t>
  </si>
  <si>
    <t>Neal, Ryan</t>
  </si>
  <si>
    <t>Robinson, Alton</t>
  </si>
  <si>
    <t>Stephens, Linden</t>
  </si>
  <si>
    <t>SFN</t>
  </si>
  <si>
    <t>McKivitz, Colton</t>
  </si>
  <si>
    <t>Aiyuk, Brandon</t>
  </si>
  <si>
    <t>Walter, Austin</t>
  </si>
  <si>
    <t>Daniels, Darrion</t>
  </si>
  <si>
    <t>Flannigan-Fowle, D.</t>
  </si>
  <si>
    <t>Givens, Kevin</t>
  </si>
  <si>
    <t>Johnson, Dontae</t>
  </si>
  <si>
    <t>Kinlaw, Javon</t>
  </si>
  <si>
    <t>Street, Kentavius</t>
  </si>
  <si>
    <t>TBN</t>
  </si>
  <si>
    <t>Wirfs, Tristan</t>
  </si>
  <si>
    <t>Vaughn, Ke'Shawn</t>
  </si>
  <si>
    <t>Johnson, Tyler</t>
  </si>
  <si>
    <t>Davis, Khalil</t>
  </si>
  <si>
    <t>Gill, Cam</t>
  </si>
  <si>
    <t>Ledbetter, Jeremiah</t>
  </si>
  <si>
    <t>Miller, Herb</t>
  </si>
  <si>
    <t>Potoa'e, Benning</t>
  </si>
  <si>
    <t>Winfield Jr., Antoine</t>
  </si>
  <si>
    <t>TNA</t>
  </si>
  <si>
    <t>Brewer, Aaron</t>
  </si>
  <si>
    <t>Blasingame, Khari</t>
  </si>
  <si>
    <t>McNichols, Jeremy</t>
  </si>
  <si>
    <t>Woodside, Logan</t>
  </si>
  <si>
    <t>Gostkowski, S.</t>
  </si>
  <si>
    <t>Borders, Breon</t>
  </si>
  <si>
    <t>Fulton, Kristian</t>
  </si>
  <si>
    <t>Jackson, Chris</t>
  </si>
  <si>
    <t>Murchison, Larrell</t>
  </si>
  <si>
    <t>Ray, Wyatt</t>
  </si>
  <si>
    <t>Tart, Teair</t>
  </si>
  <si>
    <t>WAN</t>
  </si>
  <si>
    <t>WR HB</t>
  </si>
  <si>
    <t>Charles, Saahdiq</t>
  </si>
  <si>
    <t>Ismael, Keith</t>
  </si>
  <si>
    <t>Steinmetz, David</t>
  </si>
  <si>
    <t>Gibson, Antonio</t>
  </si>
  <si>
    <t>Sims, Cam</t>
  </si>
  <si>
    <t>Wright, Isaiah</t>
  </si>
  <si>
    <t>Bostic, Jonathan</t>
  </si>
  <si>
    <t>Curl, Kamren</t>
  </si>
  <si>
    <t>Hudson, Khaleke</t>
  </si>
  <si>
    <t>Smith-Williams, James</t>
  </si>
  <si>
    <t>Toohill, Casey</t>
  </si>
  <si>
    <t>Young, Chase</t>
  </si>
  <si>
    <t>Primary</t>
  </si>
  <si>
    <t>Secondar</t>
  </si>
  <si>
    <t>Pass</t>
  </si>
  <si>
    <t>2020 Card Info</t>
  </si>
  <si>
    <t>2020 Tm</t>
  </si>
  <si>
    <t>Poistion</t>
  </si>
  <si>
    <t>Master</t>
  </si>
  <si>
    <t>WR PR</t>
  </si>
  <si>
    <t>AVAILABLE</t>
  </si>
  <si>
    <t>Remove -</t>
  </si>
  <si>
    <t>FL LP</t>
  </si>
  <si>
    <t>LK LP</t>
  </si>
  <si>
    <t>WR LK</t>
  </si>
  <si>
    <t>LK PR</t>
  </si>
  <si>
    <t>HB WR LK</t>
  </si>
  <si>
    <t>WR LP</t>
  </si>
  <si>
    <t>DB LK</t>
  </si>
  <si>
    <t>HB LK</t>
  </si>
  <si>
    <t>HB LP</t>
  </si>
  <si>
    <t>WR LK LP</t>
  </si>
  <si>
    <t>SS LP</t>
  </si>
  <si>
    <t>2020 Pos</t>
  </si>
  <si>
    <t>B-Day</t>
  </si>
  <si>
    <t>Draft</t>
  </si>
  <si>
    <t>2020Tm</t>
  </si>
  <si>
    <t>20/4</t>
  </si>
  <si>
    <t>20/3</t>
  </si>
  <si>
    <t>20/1</t>
  </si>
  <si>
    <t>20/FA</t>
  </si>
  <si>
    <t>20/2</t>
  </si>
  <si>
    <t>20/7</t>
  </si>
  <si>
    <t>20/6</t>
  </si>
  <si>
    <t>20/5</t>
  </si>
  <si>
    <t>?/FA</t>
  </si>
  <si>
    <t>FA</t>
  </si>
  <si>
    <t>19/1</t>
  </si>
  <si>
    <t>11/1</t>
  </si>
  <si>
    <t>HB KR</t>
  </si>
  <si>
    <t>WR KR</t>
  </si>
  <si>
    <t>WR KR LP</t>
  </si>
  <si>
    <t>KR LP</t>
  </si>
  <si>
    <t>HB KR PR</t>
  </si>
  <si>
    <t>KR PR</t>
  </si>
  <si>
    <t>DB KR</t>
  </si>
  <si>
    <t>FS KR</t>
  </si>
  <si>
    <t>FL KR</t>
  </si>
  <si>
    <t>WR KR PR</t>
  </si>
  <si>
    <t>SE KR</t>
  </si>
  <si>
    <t>unknown</t>
  </si>
  <si>
    <t>CLEVELAND BROWNS -- Michael Re.</t>
  </si>
  <si>
    <t>SAN FRANCISCO -- Lawrence Green</t>
  </si>
  <si>
    <t>LAS VEGAS RAIDERS -- Aaron</t>
  </si>
  <si>
    <t>DALLAS COWBOYS -- Tim Boller</t>
  </si>
  <si>
    <t>DENVER BRONCOS -- MIKE N</t>
  </si>
  <si>
    <t>TAMPA BAY BUCS -- Curt</t>
  </si>
  <si>
    <t xml:space="preserve">SEATTLE SEAHAWKS -- Dennis </t>
  </si>
  <si>
    <t xml:space="preserve">Mariota, Marcus </t>
  </si>
  <si>
    <t>28 Att</t>
  </si>
  <si>
    <t>0-4  134</t>
  </si>
  <si>
    <t>0-0  41</t>
  </si>
  <si>
    <t>0-0  232</t>
  </si>
  <si>
    <t>0-0  12</t>
  </si>
  <si>
    <t>0-0  118</t>
  </si>
  <si>
    <t>0-2  11</t>
  </si>
  <si>
    <t>0-0  54</t>
  </si>
  <si>
    <t>0-4  378</t>
  </si>
  <si>
    <t>0-0  96</t>
  </si>
  <si>
    <t>4-4  67</t>
  </si>
  <si>
    <t>0-2  81</t>
  </si>
  <si>
    <t>0-4  198</t>
  </si>
  <si>
    <t>0-0  187</t>
  </si>
  <si>
    <t>4-2  4</t>
  </si>
  <si>
    <t>0-4  239</t>
  </si>
  <si>
    <t>0-3  187</t>
  </si>
  <si>
    <t>0-0  85</t>
  </si>
  <si>
    <t>6-5/4  1</t>
  </si>
  <si>
    <t>0-0  164</t>
  </si>
  <si>
    <t>0-3  111</t>
  </si>
  <si>
    <t>4-5  2</t>
  </si>
  <si>
    <t>0-2  54</t>
  </si>
  <si>
    <t>0-4  22</t>
  </si>
  <si>
    <t>0-7  169</t>
  </si>
  <si>
    <t>0-4  97</t>
  </si>
  <si>
    <t>0-0  91</t>
  </si>
  <si>
    <t>0-4  141</t>
  </si>
  <si>
    <t>0-3  101</t>
  </si>
  <si>
    <t>0-2  29</t>
  </si>
  <si>
    <t>0-4  124</t>
  </si>
  <si>
    <t>4-3  146</t>
  </si>
  <si>
    <t>0-0  126</t>
  </si>
  <si>
    <t>0-4  25</t>
  </si>
  <si>
    <t>0-0  144</t>
  </si>
  <si>
    <t>0-2  9</t>
  </si>
  <si>
    <t>4-2  7</t>
  </si>
  <si>
    <t>0-0  84</t>
  </si>
  <si>
    <t>0-5  52</t>
  </si>
  <si>
    <t>4-4/4  5</t>
  </si>
  <si>
    <t>0-5  273</t>
  </si>
  <si>
    <t>0-0  215</t>
  </si>
  <si>
    <t>0-3  119</t>
  </si>
  <si>
    <t>4-2  156</t>
  </si>
  <si>
    <t>0-3  104</t>
  </si>
  <si>
    <t>0-3  147</t>
  </si>
  <si>
    <t>0-2  35</t>
  </si>
  <si>
    <t>0-5  247</t>
  </si>
  <si>
    <t>0-2  94</t>
  </si>
  <si>
    <t>4-2  3</t>
  </si>
  <si>
    <t>0-5  190</t>
  </si>
  <si>
    <t>0-2  147</t>
  </si>
  <si>
    <t>0-4  35</t>
  </si>
  <si>
    <t>0-4  19</t>
  </si>
  <si>
    <t>44 attempts</t>
  </si>
  <si>
    <t>30 attempts</t>
  </si>
  <si>
    <t>0-0  201</t>
  </si>
  <si>
    <t>0-4  59</t>
  </si>
  <si>
    <t>0-0  312</t>
  </si>
  <si>
    <t>5-4  3</t>
  </si>
  <si>
    <t>0-2  77</t>
  </si>
  <si>
    <t>0-5  14</t>
  </si>
  <si>
    <t>0-0  97</t>
  </si>
  <si>
    <t>4-4  165</t>
  </si>
  <si>
    <t>6-7  17</t>
  </si>
  <si>
    <t>0-4  195</t>
  </si>
  <si>
    <t>0-0  101</t>
  </si>
  <si>
    <t>0-4  72</t>
  </si>
  <si>
    <t>0-2  59</t>
  </si>
  <si>
    <t>4-5  244</t>
  </si>
  <si>
    <t>0-5  116</t>
  </si>
  <si>
    <t>All QBs with 100 or more attempts</t>
  </si>
  <si>
    <t>Subjective rankings including completions, interceptions, must runs, end runs, and snap fumbles.</t>
  </si>
  <si>
    <t>LAV</t>
  </si>
  <si>
    <t>All RBs with 50 or more attempts</t>
  </si>
  <si>
    <t>(ranking based only on off tackle weighted average right (30%) and wrong (70%), no other factors)</t>
  </si>
  <si>
    <t>Off Tackle</t>
  </si>
  <si>
    <t>(weighted is new this season, all yards over +10 are halved so that +50 = +30 weighted)</t>
  </si>
  <si>
    <t>right</t>
  </si>
  <si>
    <t>wrong</t>
  </si>
  <si>
    <t>(30% right)</t>
  </si>
  <si>
    <t>144</t>
  </si>
  <si>
    <t>378</t>
  </si>
  <si>
    <t>232</t>
  </si>
  <si>
    <t>190</t>
  </si>
  <si>
    <t>187</t>
  </si>
  <si>
    <t>137</t>
  </si>
  <si>
    <t>146</t>
  </si>
  <si>
    <t>141</t>
  </si>
  <si>
    <t>134</t>
  </si>
  <si>
    <t>240</t>
  </si>
  <si>
    <t>79</t>
  </si>
  <si>
    <t>312</t>
  </si>
  <si>
    <t>164</t>
  </si>
  <si>
    <t>198</t>
  </si>
  <si>
    <t>147</t>
  </si>
  <si>
    <t>96</t>
  </si>
  <si>
    <t>273</t>
  </si>
  <si>
    <t>244</t>
  </si>
  <si>
    <t>126</t>
  </si>
  <si>
    <t>104</t>
  </si>
  <si>
    <t>80</t>
  </si>
  <si>
    <t>247</t>
  </si>
  <si>
    <t>201</t>
  </si>
  <si>
    <t>156</t>
  </si>
  <si>
    <t>170</t>
  </si>
  <si>
    <t>138</t>
  </si>
  <si>
    <t>119</t>
  </si>
  <si>
    <t>192</t>
  </si>
  <si>
    <t>112</t>
  </si>
  <si>
    <t>101</t>
  </si>
  <si>
    <t>67</t>
  </si>
  <si>
    <t>165</t>
  </si>
  <si>
    <t>85</t>
  </si>
  <si>
    <t>116</t>
  </si>
  <si>
    <t>145</t>
  </si>
  <si>
    <t>215</t>
  </si>
  <si>
    <t>Johnson, David</t>
  </si>
  <si>
    <t>97</t>
  </si>
  <si>
    <t>195</t>
  </si>
  <si>
    <t>72</t>
  </si>
  <si>
    <t>Booker, Devaontae</t>
  </si>
  <si>
    <t>93</t>
  </si>
  <si>
    <t>142</t>
  </si>
  <si>
    <t>118</t>
  </si>
  <si>
    <t>59</t>
  </si>
  <si>
    <t>114</t>
  </si>
  <si>
    <t>75</t>
  </si>
  <si>
    <t>81</t>
  </si>
  <si>
    <t>181</t>
  </si>
  <si>
    <t>169</t>
  </si>
  <si>
    <t>52</t>
  </si>
  <si>
    <t>239</t>
  </si>
  <si>
    <t>89</t>
  </si>
  <si>
    <t>63</t>
  </si>
  <si>
    <t>82</t>
  </si>
  <si>
    <t>111</t>
  </si>
  <si>
    <t>100</t>
  </si>
  <si>
    <t>124</t>
  </si>
  <si>
    <t>84</t>
  </si>
  <si>
    <t>94</t>
  </si>
  <si>
    <t>77</t>
  </si>
  <si>
    <t>All Punt Returners</t>
  </si>
  <si>
    <t>(ranking based only upon average yardage, with fair catch = 0 and TD = 75)</t>
  </si>
  <si>
    <t>All Kick Returners</t>
  </si>
  <si>
    <t>(subjective ranking mostly looking at roll of 6, subjective adjustment for longest)</t>
  </si>
  <si>
    <t>Ballentine, Corey</t>
  </si>
  <si>
    <t>Osborne, K.J.</t>
  </si>
  <si>
    <t>Andy Isabella</t>
  </si>
  <si>
    <t>Ruggs, Henry</t>
  </si>
  <si>
    <t>All Punters</t>
  </si>
  <si>
    <t>subjective ranking, no formula used</t>
  </si>
  <si>
    <t>Marin, Braden</t>
  </si>
  <si>
    <t>All Kickers</t>
  </si>
  <si>
    <t>subjective rating including all aspects of their cards, not mathematical</t>
  </si>
  <si>
    <t>miss chances out of 36x3 out to the 32 yard line</t>
  </si>
  <si>
    <t>20/1 (6)</t>
  </si>
  <si>
    <t>20/1 (1)</t>
  </si>
  <si>
    <t>20/1 (2)</t>
  </si>
  <si>
    <t>20/1 (5)</t>
  </si>
  <si>
    <t>20/1 (3)</t>
  </si>
  <si>
    <t>20/1 (4)</t>
  </si>
  <si>
    <t>2021 No #4, No #5</t>
  </si>
  <si>
    <t>2021 No #1</t>
  </si>
  <si>
    <t>2021 GB #2</t>
  </si>
  <si>
    <t>2021 ATL #1, NYJ #1, NYJ #4</t>
  </si>
  <si>
    <t>2021 DET #3, NYJ #3, DET #4, PHI #4, No #6</t>
  </si>
  <si>
    <t>20/1 (13)</t>
  </si>
  <si>
    <t>Position</t>
  </si>
  <si>
    <t>20/1 (9)</t>
  </si>
  <si>
    <t>20/1 (22)</t>
  </si>
  <si>
    <t>0-0  75</t>
  </si>
  <si>
    <t xml:space="preserve">0-0 </t>
  </si>
  <si>
    <t xml:space="preserve">0-2 </t>
  </si>
  <si>
    <t xml:space="preserve">4-7 </t>
  </si>
  <si>
    <t>20/1 (19)</t>
  </si>
  <si>
    <t xml:space="preserve">4-5 </t>
  </si>
  <si>
    <t>4-4 / 0-4</t>
  </si>
  <si>
    <t xml:space="preserve">0-5 </t>
  </si>
  <si>
    <t xml:space="preserve">0-3 </t>
  </si>
  <si>
    <t>0-0 / 0-0</t>
  </si>
  <si>
    <t xml:space="preserve">6-2 </t>
  </si>
  <si>
    <t xml:space="preserve">4-4 </t>
  </si>
  <si>
    <t xml:space="preserve">0-6 </t>
  </si>
  <si>
    <t xml:space="preserve">0-4 </t>
  </si>
  <si>
    <t>0-2 / 0-2</t>
  </si>
  <si>
    <t xml:space="preserve">54-3 </t>
  </si>
  <si>
    <t>05-12 7</t>
  </si>
  <si>
    <t xml:space="preserve">04-6 </t>
  </si>
  <si>
    <t xml:space="preserve">04-5 </t>
  </si>
  <si>
    <t xml:space="preserve">00-2 </t>
  </si>
  <si>
    <t xml:space="preserve">00-0 </t>
  </si>
  <si>
    <t xml:space="preserve">44 </t>
  </si>
  <si>
    <t xml:space="preserve">4 </t>
  </si>
  <si>
    <t xml:space="preserve">05 </t>
  </si>
  <si>
    <t xml:space="preserve">04 </t>
  </si>
  <si>
    <t xml:space="preserve">00 </t>
  </si>
  <si>
    <t>20/1 (8)</t>
  </si>
  <si>
    <t>20/1 (27)</t>
  </si>
  <si>
    <t xml:space="preserve">6-7 </t>
  </si>
  <si>
    <t>5-0/0-0</t>
  </si>
  <si>
    <t xml:space="preserve">5-7 </t>
  </si>
  <si>
    <t xml:space="preserve">5-5 </t>
  </si>
  <si>
    <t>5-2 / 4-2</t>
  </si>
  <si>
    <t xml:space="preserve">4-3 </t>
  </si>
  <si>
    <t xml:space="preserve">4-0 </t>
  </si>
  <si>
    <t xml:space="preserve">0-11 </t>
  </si>
  <si>
    <t xml:space="preserve">54-4 </t>
  </si>
  <si>
    <t xml:space="preserve">40-3 </t>
  </si>
  <si>
    <t>40-2 / 0-0-2</t>
  </si>
  <si>
    <t xml:space="preserve">00-3 </t>
  </si>
  <si>
    <t xml:space="preserve">45 </t>
  </si>
  <si>
    <t>57 attempts</t>
  </si>
  <si>
    <t xml:space="preserve">6-3 </t>
  </si>
  <si>
    <t>RT/G/TE</t>
  </si>
  <si>
    <t>20/1 (23)</t>
  </si>
  <si>
    <t>5-4/4-4/4</t>
  </si>
  <si>
    <t>0-4 / 0-4</t>
  </si>
  <si>
    <t>0-3 / 4-3</t>
  </si>
  <si>
    <t xml:space="preserve">4-9 </t>
  </si>
  <si>
    <t xml:space="preserve">0-8 </t>
  </si>
  <si>
    <t xml:space="preserve">64-8 </t>
  </si>
  <si>
    <t xml:space="preserve">56-4 </t>
  </si>
  <si>
    <t xml:space="preserve">55-10 </t>
  </si>
  <si>
    <t>45-12 3</t>
  </si>
  <si>
    <t xml:space="preserve">40-0 </t>
  </si>
  <si>
    <t xml:space="preserve">65 </t>
  </si>
  <si>
    <t xml:space="preserve">6 </t>
  </si>
  <si>
    <t xml:space="preserve">5 </t>
  </si>
  <si>
    <t xml:space="preserve">0 </t>
  </si>
  <si>
    <t>20/1 (21)</t>
  </si>
  <si>
    <t>0-4  137</t>
  </si>
  <si>
    <t xml:space="preserve">5-0 </t>
  </si>
  <si>
    <t>4-7 / 0-7</t>
  </si>
  <si>
    <t xml:space="preserve">5-3 </t>
  </si>
  <si>
    <t xml:space="preserve">5-2 </t>
  </si>
  <si>
    <t>Wise Jr., Deatrich</t>
  </si>
  <si>
    <t xml:space="preserve">65-6 </t>
  </si>
  <si>
    <t xml:space="preserve">55-5 </t>
  </si>
  <si>
    <t xml:space="preserve">44-3 </t>
  </si>
  <si>
    <t xml:space="preserve">04-7 </t>
  </si>
  <si>
    <t xml:space="preserve">04-0 </t>
  </si>
  <si>
    <t xml:space="preserve">55 </t>
  </si>
  <si>
    <t>0-4  93</t>
  </si>
  <si>
    <t xml:space="preserve">6-0 </t>
  </si>
  <si>
    <t>20/1 (11)</t>
  </si>
  <si>
    <t>20/1 (14)</t>
  </si>
  <si>
    <t>4-5 / 0-5</t>
  </si>
  <si>
    <t>4-3 / 4-3</t>
  </si>
  <si>
    <t>0-2 / 4-2</t>
  </si>
  <si>
    <t xml:space="preserve">5-6 </t>
  </si>
  <si>
    <t xml:space="preserve">5-4 </t>
  </si>
  <si>
    <t xml:space="preserve">0-7 </t>
  </si>
  <si>
    <t xml:space="preserve">54-2 </t>
  </si>
  <si>
    <t xml:space="preserve">44-6 </t>
  </si>
  <si>
    <t xml:space="preserve">40-4 </t>
  </si>
  <si>
    <t xml:space="preserve">00-7 </t>
  </si>
  <si>
    <t>00-6 / 0-6</t>
  </si>
  <si>
    <t xml:space="preserve">00-4 </t>
  </si>
  <si>
    <t xml:space="preserve">66 </t>
  </si>
  <si>
    <t>44-5 / 44-5</t>
  </si>
  <si>
    <t xml:space="preserve">6-8 </t>
  </si>
  <si>
    <t>20/1 (26)</t>
  </si>
  <si>
    <t>20/1 (12)</t>
  </si>
  <si>
    <t>05-7</t>
  </si>
  <si>
    <t xml:space="preserve">05-7 </t>
  </si>
  <si>
    <t>0-4  26</t>
  </si>
  <si>
    <t>5-4 / 0-4</t>
  </si>
  <si>
    <t>4-0 / 0-0</t>
  </si>
  <si>
    <t>0-3 / 0-3</t>
  </si>
  <si>
    <t xml:space="preserve">6-6 </t>
  </si>
  <si>
    <t>4-1 / 4-1</t>
  </si>
  <si>
    <t xml:space="preserve">44-10 </t>
  </si>
  <si>
    <t>LLB/S</t>
  </si>
  <si>
    <t>44-3/44</t>
  </si>
  <si>
    <t>04-2 / 4-2</t>
  </si>
  <si>
    <t xml:space="preserve">46 </t>
  </si>
  <si>
    <t xml:space="preserve">40 </t>
  </si>
  <si>
    <t xml:space="preserve">06 </t>
  </si>
  <si>
    <t>6-7 / 4-7</t>
  </si>
  <si>
    <t xml:space="preserve">6-9 </t>
  </si>
  <si>
    <t xml:space="preserve">5-10 </t>
  </si>
  <si>
    <t>0-2 / 00-2</t>
  </si>
  <si>
    <t xml:space="preserve">65-0 </t>
  </si>
  <si>
    <t xml:space="preserve">05-4 </t>
  </si>
  <si>
    <t xml:space="preserve">56 </t>
  </si>
  <si>
    <t>40-0 / 40-0</t>
  </si>
  <si>
    <t>0-0  47</t>
  </si>
  <si>
    <t>20/1 (25)</t>
  </si>
  <si>
    <t>20/1 (28)</t>
  </si>
  <si>
    <t>5-4/5</t>
  </si>
  <si>
    <t xml:space="preserve">6-4 </t>
  </si>
  <si>
    <t xml:space="preserve">5-9 </t>
  </si>
  <si>
    <t xml:space="preserve">4-1 </t>
  </si>
  <si>
    <t>0-12 3</t>
  </si>
  <si>
    <t xml:space="preserve">50-4 </t>
  </si>
  <si>
    <t xml:space="preserve">45-6 </t>
  </si>
  <si>
    <t>0-4  142</t>
  </si>
  <si>
    <t>0-0  34</t>
  </si>
  <si>
    <t xml:space="preserve">4-2 </t>
  </si>
  <si>
    <t xml:space="preserve">0-1 </t>
  </si>
  <si>
    <t xml:space="preserve">46-11 </t>
  </si>
  <si>
    <t xml:space="preserve">04-11 </t>
  </si>
  <si>
    <t xml:space="preserve">00-6 </t>
  </si>
  <si>
    <t>4-0/5</t>
  </si>
  <si>
    <t xml:space="preserve">44-4 </t>
  </si>
  <si>
    <t xml:space="preserve">05-8 </t>
  </si>
  <si>
    <t xml:space="preserve">04-4 </t>
  </si>
  <si>
    <t>0-0 / 0-0-0</t>
  </si>
  <si>
    <t>20/1 (15)</t>
  </si>
  <si>
    <t>20/1 (24)</t>
  </si>
  <si>
    <t>6-7 / 0-7</t>
  </si>
  <si>
    <t xml:space="preserve">6-5 </t>
  </si>
  <si>
    <t>5-2 / 0-2</t>
  </si>
  <si>
    <t>0-5 / 0-5</t>
  </si>
  <si>
    <t xml:space="preserve">50-6 </t>
  </si>
  <si>
    <t>04-10 / 0-10</t>
  </si>
  <si>
    <t>20/1 (17)</t>
  </si>
  <si>
    <t xml:space="preserve">6-10 </t>
  </si>
  <si>
    <t xml:space="preserve">0-10 </t>
  </si>
  <si>
    <t xml:space="preserve">46-5 </t>
  </si>
  <si>
    <t>46-12 10</t>
  </si>
  <si>
    <t xml:space="preserve">44-0 </t>
  </si>
  <si>
    <t>20/1 (18)</t>
  </si>
  <si>
    <t xml:space="preserve">00-8 </t>
  </si>
  <si>
    <t xml:space="preserve">50 </t>
  </si>
  <si>
    <t>20/1 (31)</t>
  </si>
  <si>
    <t>0-3  33</t>
  </si>
  <si>
    <t>RG/TE</t>
  </si>
  <si>
    <t>4-4/4</t>
  </si>
  <si>
    <t xml:space="preserve">6-11 </t>
  </si>
  <si>
    <t xml:space="preserve">66-6 </t>
  </si>
  <si>
    <t>20/1 (32)</t>
  </si>
  <si>
    <t>20/1 (20)</t>
  </si>
  <si>
    <t>0-3  64</t>
  </si>
  <si>
    <t>0-0  111</t>
  </si>
  <si>
    <t>4-3 / 0-3</t>
  </si>
  <si>
    <t>6-12 2</t>
  </si>
  <si>
    <t>6-12 1</t>
  </si>
  <si>
    <t>20/1 (7)</t>
  </si>
  <si>
    <t>40-3 / 4-0-3</t>
  </si>
  <si>
    <t>04-12 6</t>
  </si>
  <si>
    <t xml:space="preserve">54 </t>
  </si>
  <si>
    <t>11/1 (7)</t>
  </si>
  <si>
    <t>4-6/00-6</t>
  </si>
  <si>
    <t>0-12-5*</t>
  </si>
  <si>
    <t xml:space="preserve">56-0 </t>
  </si>
  <si>
    <t>04-0 / 0-4-0</t>
  </si>
  <si>
    <t>0-0 / 4-0</t>
  </si>
  <si>
    <t xml:space="preserve">56-3 </t>
  </si>
  <si>
    <t xml:space="preserve">45-9 </t>
  </si>
  <si>
    <t>00-0 / 0-0-0</t>
  </si>
  <si>
    <t>6-5 / 5-5</t>
  </si>
  <si>
    <t>4-2 / 4-2</t>
  </si>
  <si>
    <t xml:space="preserve">6-1 </t>
  </si>
  <si>
    <t xml:space="preserve">54-7 </t>
  </si>
  <si>
    <t xml:space="preserve">44-7 </t>
  </si>
  <si>
    <t xml:space="preserve">54-0 </t>
  </si>
  <si>
    <t>04-4 / 0-4</t>
  </si>
  <si>
    <t>20/1 (10)</t>
  </si>
  <si>
    <t>0-5 / 4-5</t>
  </si>
  <si>
    <t>4-3 / 04-3</t>
  </si>
  <si>
    <t xml:space="preserve">55-3 </t>
  </si>
  <si>
    <t xml:space="preserve">4-6 </t>
  </si>
  <si>
    <t>0-4 / 00-4</t>
  </si>
  <si>
    <t>00-12 1/ 0-12</t>
  </si>
  <si>
    <t xml:space="preserve">66-3 </t>
  </si>
  <si>
    <t xml:space="preserve">55-0 </t>
  </si>
  <si>
    <t xml:space="preserve">44-9 </t>
  </si>
  <si>
    <t xml:space="preserve">40-6 </t>
  </si>
  <si>
    <t xml:space="preserve">00-5 </t>
  </si>
  <si>
    <t xml:space="preserve">64 </t>
  </si>
  <si>
    <t>6-5 / 0-5</t>
  </si>
  <si>
    <t xml:space="preserve">5-8 </t>
  </si>
  <si>
    <t>5-12 1</t>
  </si>
  <si>
    <t xml:space="preserve">40-8 </t>
  </si>
  <si>
    <t xml:space="preserve">40-5 </t>
  </si>
  <si>
    <t xml:space="preserve">05-5 </t>
  </si>
  <si>
    <t>20/1 (30)</t>
  </si>
  <si>
    <t>0-0  145</t>
  </si>
  <si>
    <t>5-5 / 0-5</t>
  </si>
  <si>
    <t>46-12 2</t>
  </si>
  <si>
    <t xml:space="preserve">05-6 </t>
  </si>
  <si>
    <t xml:space="preserve">05-11 </t>
  </si>
  <si>
    <t>0-0  170</t>
  </si>
  <si>
    <t>0-4  33</t>
  </si>
  <si>
    <t>4-0 / 4-0</t>
  </si>
  <si>
    <t xml:space="preserve">50-0 </t>
  </si>
  <si>
    <t xml:space="preserve">50-5 </t>
  </si>
  <si>
    <t xml:space="preserve">44-5 </t>
  </si>
  <si>
    <t xml:space="preserve">44-2 </t>
  </si>
  <si>
    <t xml:space="preserve">00-9 </t>
  </si>
  <si>
    <t>FS/KR</t>
  </si>
  <si>
    <t>4-10 / 04-10</t>
  </si>
  <si>
    <t>20/1 (16)</t>
  </si>
  <si>
    <t xml:space="preserve">66-4 </t>
  </si>
  <si>
    <t xml:space="preserve">50-3 </t>
  </si>
  <si>
    <t xml:space="preserve">45-11 </t>
  </si>
  <si>
    <t xml:space="preserve">06-3 </t>
  </si>
  <si>
    <t>*</t>
  </si>
  <si>
    <t>* - Can act as Lone KR</t>
  </si>
  <si>
    <t>* - Can act as LP</t>
  </si>
  <si>
    <t>20/8</t>
  </si>
  <si>
    <t>2021 No #7, No #8</t>
  </si>
  <si>
    <t>2021 No #3, No #4, DEN #4, SEA #6, DAL #6, No #8</t>
  </si>
  <si>
    <t>2021 No #4, No #6, No #7, DET #8</t>
  </si>
  <si>
    <t>Fuller, Kyle C.</t>
  </si>
  <si>
    <t>20/9</t>
  </si>
  <si>
    <t>0-0   22</t>
  </si>
  <si>
    <t>00 / 00-0</t>
  </si>
  <si>
    <t>2021 CIN #3</t>
  </si>
  <si>
    <t>2021 No #3</t>
  </si>
  <si>
    <t>20/10</t>
  </si>
  <si>
    <t>2021 No #3, TEN #6, NYJ #7</t>
  </si>
  <si>
    <t>2021 No #1, No #3, PIT #3, No #4, No #7, PIT #7</t>
  </si>
  <si>
    <t>00 / 0-0</t>
  </si>
  <si>
    <t>10/20</t>
  </si>
  <si>
    <t>00-0 / 0-0</t>
  </si>
  <si>
    <t>0-0  21</t>
  </si>
  <si>
    <t>0-0  2</t>
  </si>
  <si>
    <t>0-3  16</t>
  </si>
  <si>
    <t>0-0  6</t>
  </si>
  <si>
    <t>20/19</t>
  </si>
  <si>
    <t>2021 No #3, No #7</t>
  </si>
  <si>
    <t>2021 No #2, NE #4</t>
  </si>
  <si>
    <t>Cuts 8/27/2021</t>
  </si>
  <si>
    <t>2021 DAL #4, No #8</t>
  </si>
  <si>
    <t>2021 No #4, DEN #5, DAL #7, CHI #7, CHI #8, HOU #8, LAS #8, SEA #9</t>
  </si>
  <si>
    <t>2021 BUF #1, No #8, NO #10</t>
  </si>
  <si>
    <t>2021 No #10</t>
  </si>
  <si>
    <t>20/11</t>
  </si>
  <si>
    <t>Cut during supplemental:</t>
  </si>
  <si>
    <t>20/12</t>
  </si>
  <si>
    <t>20/13</t>
  </si>
  <si>
    <t>20/14</t>
  </si>
  <si>
    <t>20/15</t>
  </si>
  <si>
    <t>Jackson, Lamar D.</t>
  </si>
  <si>
    <t>20/16</t>
  </si>
  <si>
    <t>20/17</t>
  </si>
  <si>
    <t>2021 AZ #3, NE #5, No #6, JAX #6, No #9, PIT #9</t>
  </si>
  <si>
    <t>No #6</t>
  </si>
  <si>
    <t>3-4 Def, C. Ward to RCB, O. Burks to RILB, M. Edwards to RDE, G. Avery to LDE, G. Davis to FL</t>
  </si>
  <si>
    <t>4-3 Def, L. Tomlinson to RG</t>
  </si>
  <si>
    <t>3-4, R. Saffold to RG, D. Bakhtiari to RT, A. Phillips to LILB, B.J. Goodson to RILB, B. McCain to SS</t>
  </si>
  <si>
    <t>3-4 Def, M. Iupati to RG, M. Peters to RCB</t>
  </si>
  <si>
    <t>3-4 Def, D. Lewis to LG, R. Okwara to LDE, J. Bynes to ROLB, C.J. Henderson to RCB, K. Neal to FS</t>
  </si>
  <si>
    <t>4-3 Def, A. Cappa to LG, M. Daniels to LDT</t>
  </si>
  <si>
    <t>4-3 Def, E. Flowers to RG, S. Harris to LDE, D. Wilson to RLB, J. Dean to LCB, K. Dugger to FS</t>
  </si>
  <si>
    <t>3-4 Def, K. Miller to RT, J. Jackson to RG, D. Adams to FL, N. Morrow to ROLB, C. Kirksey to RILB, J. Heath to SS, S. Griffin to RCB</t>
  </si>
  <si>
    <t>4-3 Def, T. Moton to LT, M. Crosby to RDE, M. Jack to LLB, J Simmons to SS</t>
  </si>
  <si>
    <t>3-4 Def, B. Bulaga to LT, J. Houston to LE, B. Martinez to LILB, J. Collins to LLB, K. Jackson to FS</t>
  </si>
  <si>
    <t>3-4 Def, J. Williams to RT, D. Lawrence to RE, D. Trevathan to RILB, W. Gay to RLB, D. Elliot to SS</t>
  </si>
  <si>
    <t>4-3 Def, I. Wynn to RT, R. Havenstein to LT, M. Jordan to RG, D. Autry to RDE, G. Stewart to LDT, S. Ebukam to LLB, J. Chinn to RLB, Q. Diggs to SS, M. Ojemudia to LCB</t>
  </si>
  <si>
    <t>3-4 Def, D. Fowler to LE, C. Jones to NT, K. Fackrell to LLB, E. Kendricks to RILB, L. Johnson to RLB, J. Alexander to RCB, J. Ward to SS, C. Claypool to FL, C. Godwin to SE</t>
  </si>
  <si>
    <t>3-4 Def, A. Thomas to RT, N.Agholor to FL, M. Walker to LLB, E. Moseley to RCB, M. Williams to SS, J. Peppers to FS</t>
  </si>
  <si>
    <t>4-3 Def, B. Hart to LT, J. Sweat to LE</t>
  </si>
  <si>
    <t>3-4 Def, C. Okorafor to LT, R. Spillane to LILB, L.J. Fort to RILB</t>
  </si>
  <si>
    <t>3-4 Def, R. Reiff to RT, C. Toner to RG, O. Beckham to SE, J. Brown to FL, D. Perryman to LILB</t>
  </si>
  <si>
    <t>3-4 Def, G. Ifedi to LG, D. Lowry to RE, K.J. Wright to RLB, C. Littleton to LLB, D. McCourty to SS, D.J. Reed to LCB</t>
  </si>
  <si>
    <t>4-3 Def, J. Reed to RDT, K. Byrad to SS, B. Baker to FS</t>
  </si>
  <si>
    <t>3-4 Def, M. McGlinchey to LT, A. Woods to NT, J. Bostic to LILB, F. Warner to RILB, J. Adams to FS, R. Darby to RCB</t>
  </si>
  <si>
    <t>4-3 Def, B. Scherff to LG, D. Payne to RT, D. Greenlaw to RLB</t>
  </si>
  <si>
    <t>3-4 Def, D. Smith to RT, D. Edwards to RG, F. Cox to NT, F. Clark to LE, J. Schobert to LILB, R. McMillan to RILB, E. Jackson to FS</t>
  </si>
  <si>
    <t>4-3 Def, D. Brown to RT, N. Suh to RE, D. Onyemata to RDT, J. Reid to FS; Rental PR</t>
  </si>
  <si>
    <t>Baylor</t>
  </si>
  <si>
    <t>Martin</t>
  </si>
  <si>
    <t>Philadelphia</t>
  </si>
  <si>
    <t>Indianapolis</t>
  </si>
  <si>
    <t>New York Jets</t>
  </si>
  <si>
    <t>Los Angeles Rams</t>
  </si>
  <si>
    <t>Houston</t>
  </si>
  <si>
    <t>New Orleans</t>
  </si>
  <si>
    <t>Las Vegas</t>
  </si>
  <si>
    <t>Kansas City</t>
  </si>
  <si>
    <t>Baltimore</t>
  </si>
  <si>
    <t>Atlanta</t>
  </si>
  <si>
    <t>Denver</t>
  </si>
  <si>
    <t>New England</t>
  </si>
  <si>
    <t>Green Bay</t>
  </si>
  <si>
    <t>Detroit</t>
  </si>
  <si>
    <t>Buffalo</t>
  </si>
  <si>
    <t>Pittsburgh</t>
  </si>
  <si>
    <t>Cleveland</t>
  </si>
  <si>
    <t>New York Giants</t>
  </si>
  <si>
    <t>Chicago</t>
  </si>
  <si>
    <t>Seattle</t>
  </si>
  <si>
    <t>Dallas</t>
  </si>
  <si>
    <t>Tennessee</t>
  </si>
  <si>
    <t>Cincinatti</t>
  </si>
  <si>
    <t>Los Angeles Chargers</t>
  </si>
  <si>
    <t>Tampa Bay</t>
  </si>
  <si>
    <t>Arizona</t>
  </si>
  <si>
    <t>San Francisco</t>
  </si>
  <si>
    <t>Jacksonville</t>
  </si>
  <si>
    <t>2020 Card Set Randomizer: https://www.youtube.com/watch?v=_02_lsKvXCE</t>
  </si>
  <si>
    <t>3-4 Def, E. Sanders to FL, O. Brown Jr to RT, D. Jones to RE, M. Milano to LLB, J. Johnson to LCB, A. Bars to RT, P. Ford to NT, L. Bell Unlimited in 1st half</t>
  </si>
  <si>
    <t>3-4 Def, C. Lucas to RT, D.J. Fluker to RG, M. Garrett to LDE, A. Hitchens to LILB, L. Sneed to LCB; J. Wilkins unlimited 1st Half</t>
  </si>
  <si>
    <t>4-3 Def, L. Guy to RDE, E. Wilson to RLB; M. Ingram unlimited in 1st half</t>
  </si>
  <si>
    <t>3-4 Def, No Swaps Needed</t>
  </si>
  <si>
    <t>3-4 Def, M. Evans to FL, M. Morgan to LT, J. Pugh to RG, J. Bentley to RILB, A. Amos to FS; Rental PR - 2019 Trey Quinn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</si>
</sst>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41" x14ac:knownFonts="1">
    <font>
      <sz val="10"/>
      <name val="Arial"/>
    </font>
    <font>
      <sz val="11"/>
      <color theme="1"/>
      <name val="Calibri"/>
      <family val="2"/>
      <scheme val="minor"/>
    </font>
    <font>
      <sz val="10"/>
      <name val="Arial"/>
      <family val="2"/>
    </font>
    <font>
      <u/>
      <sz val="10"/>
      <color indexed="12"/>
      <name val="Arial"/>
      <family val="2"/>
    </font>
    <font>
      <u/>
      <sz val="10"/>
      <name val="Arial"/>
      <family val="2"/>
    </font>
    <font>
      <b/>
      <u/>
      <sz val="14"/>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u/>
      <sz val="13"/>
      <name val="Arial"/>
      <family val="2"/>
    </font>
    <font>
      <b/>
      <u/>
      <sz val="13.5"/>
      <name val="Arial"/>
      <family val="2"/>
    </font>
    <font>
      <b/>
      <u/>
      <sz val="14"/>
      <color rgb="FF0070C0"/>
      <name val="Arial"/>
      <family val="2"/>
    </font>
    <font>
      <b/>
      <u/>
      <sz val="13"/>
      <color rgb="FF0070C0"/>
      <name val="Arial"/>
      <family val="2"/>
    </font>
    <font>
      <b/>
      <u/>
      <sz val="14"/>
      <color theme="5" tint="-0.249977111117893"/>
      <name val="Arial"/>
      <family val="2"/>
    </font>
    <font>
      <b/>
      <u/>
      <sz val="13.5"/>
      <color theme="5" tint="-0.249977111117893"/>
      <name val="Arial"/>
      <family val="2"/>
    </font>
    <font>
      <sz val="10"/>
      <color theme="1"/>
      <name val="Arial"/>
      <family val="2"/>
    </font>
    <font>
      <sz val="10"/>
      <name val="Verdana"/>
      <family val="2"/>
    </font>
    <font>
      <sz val="10"/>
      <color theme="1"/>
      <name val="Verdana"/>
      <family val="2"/>
    </font>
    <font>
      <sz val="12"/>
      <name val="Times New Roman"/>
      <family val="1"/>
    </font>
    <font>
      <sz val="8"/>
      <name val="Arial"/>
      <family val="2"/>
    </font>
    <font>
      <sz val="10"/>
      <name val="Calibri"/>
      <family val="2"/>
      <scheme val="minor"/>
    </font>
    <font>
      <sz val="10"/>
      <color rgb="FF000000"/>
      <name val="Arial"/>
      <family val="2"/>
    </font>
    <font>
      <b/>
      <u/>
      <sz val="10"/>
      <name val="Arial"/>
      <family val="2"/>
    </font>
    <font>
      <sz val="10"/>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theme="4" tint="0.79998168889431442"/>
      </patternFill>
    </fill>
    <fill>
      <patternFill patternType="solid">
        <fgColor theme="4" tint="0.59999389629810485"/>
        <bgColor theme="4" tint="0.59999389629810485"/>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theme="0"/>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diagonal/>
    </border>
    <border>
      <left/>
      <right style="thin">
        <color indexed="64"/>
      </right>
      <top style="thin">
        <color theme="0"/>
      </top>
      <bottom/>
      <diagonal/>
    </border>
    <border>
      <left style="thin">
        <color theme="0"/>
      </left>
      <right/>
      <top style="thin">
        <color theme="0"/>
      </top>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s>
  <cellStyleXfs count="54">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3" fillId="0" borderId="0" applyNumberFormat="0" applyFill="0" applyBorder="0" applyAlignment="0" applyProtection="0">
      <alignment vertical="top"/>
      <protection locked="0"/>
    </xf>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6" fillId="0" borderId="0"/>
    <xf numFmtId="0" fontId="6" fillId="0" borderId="0"/>
    <xf numFmtId="0" fontId="6" fillId="0" borderId="0"/>
    <xf numFmtId="0" fontId="2" fillId="23" borderId="7" applyNumberFormat="0" applyFont="0" applyAlignment="0" applyProtection="0"/>
    <xf numFmtId="0" fontId="21" fillId="20"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0" fontId="33" fillId="0" borderId="0"/>
    <xf numFmtId="0" fontId="33" fillId="0" borderId="0"/>
    <xf numFmtId="0" fontId="33" fillId="0" borderId="0"/>
    <xf numFmtId="0" fontId="1" fillId="0" borderId="0"/>
    <xf numFmtId="0" fontId="2" fillId="0" borderId="0"/>
    <xf numFmtId="0" fontId="2" fillId="0" borderId="0"/>
    <xf numFmtId="0" fontId="2" fillId="0" borderId="0"/>
    <xf numFmtId="0" fontId="40" fillId="23" borderId="7" applyNumberFormat="0" applyFont="0" applyAlignment="0" applyProtection="0"/>
  </cellStyleXfs>
  <cellXfs count="239">
    <xf numFmtId="0" fontId="0" fillId="0" borderId="0" xfId="0"/>
    <xf numFmtId="49" fontId="0" fillId="0" borderId="0" xfId="0" applyNumberFormat="1"/>
    <xf numFmtId="0" fontId="0" fillId="0" borderId="0" xfId="0" applyAlignment="1">
      <alignment horizontal="left"/>
    </xf>
    <xf numFmtId="0" fontId="5" fillId="0" borderId="0" xfId="0" applyFont="1"/>
    <xf numFmtId="14" fontId="0" fillId="0" borderId="0" xfId="0" applyNumberFormat="1" applyAlignment="1">
      <alignment horizontal="left"/>
    </xf>
    <xf numFmtId="49" fontId="0" fillId="0" borderId="0" xfId="0" applyNumberFormat="1" applyAlignment="1">
      <alignment horizontal="left"/>
    </xf>
    <xf numFmtId="0" fontId="0" fillId="0" borderId="0" xfId="0" quotePrefix="1" applyAlignment="1">
      <alignment horizontal="left"/>
    </xf>
    <xf numFmtId="0" fontId="0" fillId="0" borderId="0" xfId="0" applyAlignment="1">
      <alignment horizontal="center"/>
    </xf>
    <xf numFmtId="0" fontId="2" fillId="0" borderId="0" xfId="0" applyFont="1"/>
    <xf numFmtId="0" fontId="6" fillId="0" borderId="0" xfId="0" applyFont="1"/>
    <xf numFmtId="0" fontId="6" fillId="0" borderId="0" xfId="38"/>
    <xf numFmtId="2" fontId="6" fillId="0" borderId="0" xfId="38" applyNumberFormat="1" applyAlignment="1">
      <alignment horizontal="right"/>
    </xf>
    <xf numFmtId="49" fontId="6" fillId="0" borderId="0" xfId="38" applyNumberFormat="1"/>
    <xf numFmtId="0" fontId="6" fillId="0" borderId="0" xfId="38" applyFont="1"/>
    <xf numFmtId="0" fontId="25" fillId="0" borderId="0" xfId="0" applyFont="1"/>
    <xf numFmtId="0" fontId="26" fillId="0" borderId="0" xfId="0" applyFont="1"/>
    <xf numFmtId="0" fontId="27" fillId="0" borderId="0" xfId="0" applyFont="1"/>
    <xf numFmtId="49" fontId="7" fillId="0" borderId="0" xfId="0" applyNumberFormat="1" applyFont="1"/>
    <xf numFmtId="0" fontId="6" fillId="0" borderId="0" xfId="39"/>
    <xf numFmtId="0" fontId="28" fillId="0" borderId="0" xfId="0" applyFont="1"/>
    <xf numFmtId="0" fontId="29" fillId="0" borderId="0" xfId="0" applyFont="1"/>
    <xf numFmtId="0" fontId="30" fillId="0" borderId="0" xfId="0" applyFont="1"/>
    <xf numFmtId="0" fontId="31" fillId="0" borderId="0" xfId="0" applyFont="1"/>
    <xf numFmtId="0" fontId="6" fillId="0" borderId="0" xfId="0" quotePrefix="1" applyFont="1"/>
    <xf numFmtId="0" fontId="3" fillId="0" borderId="0" xfId="34" applyAlignment="1" applyProtection="1"/>
    <xf numFmtId="0" fontId="33" fillId="0" borderId="0" xfId="46"/>
    <xf numFmtId="0" fontId="33" fillId="0" borderId="0" xfId="47" applyAlignment="1">
      <alignment horizontal="center"/>
    </xf>
    <xf numFmtId="0" fontId="33" fillId="0" borderId="0" xfId="48"/>
    <xf numFmtId="0" fontId="0" fillId="0" borderId="10" xfId="0" applyBorder="1"/>
    <xf numFmtId="0" fontId="0" fillId="0" borderId="11" xfId="0" applyBorder="1"/>
    <xf numFmtId="0" fontId="1" fillId="0" borderId="0" xfId="49" applyAlignment="1">
      <alignment horizontal="center"/>
    </xf>
    <xf numFmtId="49" fontId="0" fillId="0" borderId="0" xfId="0" applyNumberFormat="1" applyAlignment="1">
      <alignment horizontal="center"/>
    </xf>
    <xf numFmtId="0" fontId="34" fillId="24" borderId="10" xfId="0" applyFont="1" applyFill="1" applyBorder="1"/>
    <xf numFmtId="0" fontId="34" fillId="24" borderId="11" xfId="0" applyFont="1" applyFill="1" applyBorder="1"/>
    <xf numFmtId="0" fontId="34" fillId="24" borderId="0" xfId="0" applyFont="1" applyFill="1"/>
    <xf numFmtId="0" fontId="34" fillId="24" borderId="0" xfId="0" applyFont="1" applyFill="1" applyAlignment="1">
      <alignment horizontal="center"/>
    </xf>
    <xf numFmtId="0" fontId="0" fillId="0" borderId="10" xfId="0" applyBorder="1" applyAlignment="1">
      <alignment horizontal="center"/>
    </xf>
    <xf numFmtId="0" fontId="34" fillId="25" borderId="10" xfId="0" applyFont="1" applyFill="1" applyBorder="1"/>
    <xf numFmtId="0" fontId="34" fillId="25" borderId="11" xfId="0" applyFont="1" applyFill="1" applyBorder="1"/>
    <xf numFmtId="0" fontId="34" fillId="25" borderId="0" xfId="0" applyFont="1" applyFill="1"/>
    <xf numFmtId="0" fontId="34" fillId="25" borderId="0" xfId="0" applyFont="1" applyFill="1" applyAlignment="1">
      <alignment horizontal="center"/>
    </xf>
    <xf numFmtId="0" fontId="2" fillId="0" borderId="11" xfId="0" applyFont="1" applyBorder="1"/>
    <xf numFmtId="0" fontId="35" fillId="0" borderId="11" xfId="0" applyFont="1" applyBorder="1"/>
    <xf numFmtId="0" fontId="0" fillId="0" borderId="12" xfId="0" applyBorder="1"/>
    <xf numFmtId="0" fontId="0" fillId="0" borderId="13" xfId="0" applyBorder="1"/>
    <xf numFmtId="0" fontId="0" fillId="0" borderId="14" xfId="0" applyBorder="1"/>
    <xf numFmtId="0" fontId="34" fillId="25" borderId="15" xfId="0" applyFont="1" applyFill="1" applyBorder="1"/>
    <xf numFmtId="0" fontId="34" fillId="25" borderId="16" xfId="0" applyFont="1" applyFill="1" applyBorder="1"/>
    <xf numFmtId="0" fontId="34" fillId="25" borderId="17" xfId="0" applyFont="1" applyFill="1" applyBorder="1"/>
    <xf numFmtId="0" fontId="34" fillId="25" borderId="17" xfId="0" applyFont="1" applyFill="1" applyBorder="1" applyAlignment="1">
      <alignment horizontal="center"/>
    </xf>
    <xf numFmtId="0" fontId="34" fillId="24" borderId="15" xfId="0" applyFont="1" applyFill="1" applyBorder="1"/>
    <xf numFmtId="0" fontId="34" fillId="24" borderId="16" xfId="0" applyFont="1" applyFill="1" applyBorder="1"/>
    <xf numFmtId="0" fontId="34" fillId="24" borderId="17" xfId="0" applyFont="1" applyFill="1" applyBorder="1"/>
    <xf numFmtId="0" fontId="34" fillId="24" borderId="17" xfId="0" applyFont="1" applyFill="1" applyBorder="1" applyAlignment="1">
      <alignment horizontal="center"/>
    </xf>
    <xf numFmtId="0" fontId="0" fillId="0" borderId="15" xfId="0" applyBorder="1"/>
    <xf numFmtId="0" fontId="0" fillId="0" borderId="16" xfId="0" applyBorder="1"/>
    <xf numFmtId="49" fontId="0" fillId="0" borderId="17" xfId="0" applyNumberFormat="1" applyBorder="1"/>
    <xf numFmtId="0" fontId="0" fillId="0" borderId="17" xfId="0" applyBorder="1"/>
    <xf numFmtId="0" fontId="33" fillId="0" borderId="16" xfId="48" applyBorder="1"/>
    <xf numFmtId="49" fontId="0" fillId="0" borderId="17" xfId="0" applyNumberFormat="1" applyBorder="1" applyAlignment="1">
      <alignment horizontal="center"/>
    </xf>
    <xf numFmtId="0" fontId="0" fillId="0" borderId="17" xfId="0" applyBorder="1" applyAlignment="1">
      <alignment horizontal="center"/>
    </xf>
    <xf numFmtId="0" fontId="0" fillId="0" borderId="15" xfId="0" applyBorder="1" applyAlignment="1">
      <alignment horizontal="center"/>
    </xf>
    <xf numFmtId="0" fontId="0" fillId="0" borderId="18" xfId="0" applyBorder="1"/>
    <xf numFmtId="0" fontId="0" fillId="0" borderId="19" xfId="0" applyBorder="1"/>
    <xf numFmtId="0" fontId="0" fillId="0" borderId="20" xfId="0" applyBorder="1" applyAlignment="1">
      <alignment horizontal="center"/>
    </xf>
    <xf numFmtId="0" fontId="0" fillId="0" borderId="20" xfId="0" applyBorder="1"/>
    <xf numFmtId="0" fontId="2" fillId="0" borderId="10" xfId="0" applyFont="1" applyBorder="1"/>
    <xf numFmtId="0" fontId="0" fillId="0" borderId="22" xfId="0" applyBorder="1"/>
    <xf numFmtId="0" fontId="0" fillId="0" borderId="23" xfId="0" applyBorder="1"/>
    <xf numFmtId="0" fontId="34" fillId="25" borderId="22" xfId="0" applyFont="1" applyFill="1" applyBorder="1"/>
    <xf numFmtId="0" fontId="34" fillId="25" borderId="23" xfId="0" applyFont="1" applyFill="1" applyBorder="1"/>
    <xf numFmtId="0" fontId="0" fillId="0" borderId="21" xfId="0" applyBorder="1"/>
    <xf numFmtId="0" fontId="34" fillId="25" borderId="21" xfId="0" applyFont="1" applyFill="1" applyBorder="1"/>
    <xf numFmtId="0" fontId="34" fillId="24" borderId="21" xfId="0" applyFont="1" applyFill="1" applyBorder="1"/>
    <xf numFmtId="0" fontId="33" fillId="0" borderId="11" xfId="48" applyBorder="1"/>
    <xf numFmtId="0" fontId="0" fillId="0" borderId="12" xfId="0" applyBorder="1" applyAlignment="1">
      <alignment horizontal="center"/>
    </xf>
    <xf numFmtId="0" fontId="33" fillId="0" borderId="0" xfId="48" applyAlignment="1">
      <alignment horizontal="center"/>
    </xf>
    <xf numFmtId="0" fontId="0" fillId="0" borderId="0" xfId="0" applyBorder="1"/>
    <xf numFmtId="0" fontId="0" fillId="0" borderId="24" xfId="0" applyBorder="1"/>
    <xf numFmtId="0" fontId="34" fillId="24" borderId="0" xfId="0" applyFont="1" applyFill="1" applyBorder="1"/>
    <xf numFmtId="0" fontId="34" fillId="25" borderId="0" xfId="0" applyFont="1" applyFill="1" applyBorder="1"/>
    <xf numFmtId="0" fontId="33" fillId="0" borderId="10" xfId="48" applyBorder="1"/>
    <xf numFmtId="0" fontId="0" fillId="0" borderId="25" xfId="0" applyBorder="1"/>
    <xf numFmtId="49" fontId="0" fillId="0" borderId="0" xfId="0" applyNumberFormat="1" applyBorder="1" applyAlignment="1">
      <alignment horizontal="center"/>
    </xf>
    <xf numFmtId="49" fontId="0" fillId="0" borderId="0" xfId="0" applyNumberFormat="1" applyBorder="1"/>
    <xf numFmtId="0" fontId="0" fillId="0" borderId="0" xfId="0" applyBorder="1" applyAlignment="1">
      <alignment horizontal="center"/>
    </xf>
    <xf numFmtId="0" fontId="34" fillId="24" borderId="0" xfId="0" applyFont="1" applyFill="1" applyBorder="1" applyAlignment="1">
      <alignment horizontal="center"/>
    </xf>
    <xf numFmtId="0" fontId="34" fillId="25" borderId="0" xfId="0" applyFont="1" applyFill="1" applyBorder="1" applyAlignment="1">
      <alignment horizontal="center"/>
    </xf>
    <xf numFmtId="0" fontId="33" fillId="0" borderId="0" xfId="46" applyFill="1"/>
    <xf numFmtId="0" fontId="32" fillId="0" borderId="11" xfId="50" applyFont="1" applyBorder="1"/>
    <xf numFmtId="0" fontId="32" fillId="0" borderId="11" xfId="0" applyFont="1" applyBorder="1"/>
    <xf numFmtId="49" fontId="0" fillId="0" borderId="0" xfId="0" quotePrefix="1" applyNumberFormat="1" applyAlignment="1">
      <alignment horizontal="center"/>
    </xf>
    <xf numFmtId="49" fontId="0" fillId="0" borderId="0" xfId="0" quotePrefix="1" applyNumberFormat="1" applyBorder="1" applyAlignment="1">
      <alignment horizontal="center"/>
    </xf>
    <xf numFmtId="0" fontId="33" fillId="0" borderId="0" xfId="47" applyAlignment="1">
      <alignment horizontal="left"/>
    </xf>
    <xf numFmtId="0" fontId="0" fillId="0" borderId="0" xfId="0" applyBorder="1" applyAlignment="1">
      <alignment horizontal="left"/>
    </xf>
    <xf numFmtId="0" fontId="34" fillId="24" borderId="0" xfId="0" applyFont="1" applyFill="1" applyBorder="1" applyAlignment="1">
      <alignment horizontal="left"/>
    </xf>
    <xf numFmtId="0" fontId="34" fillId="25" borderId="0" xfId="0" applyFont="1" applyFill="1" applyBorder="1" applyAlignment="1">
      <alignment horizontal="left"/>
    </xf>
    <xf numFmtId="0" fontId="34" fillId="25" borderId="0" xfId="0" applyFont="1" applyFill="1" applyAlignment="1">
      <alignment horizontal="left"/>
    </xf>
    <xf numFmtId="0" fontId="34" fillId="24" borderId="0" xfId="0" applyFont="1" applyFill="1" applyAlignment="1">
      <alignment horizontal="left"/>
    </xf>
    <xf numFmtId="0" fontId="33" fillId="0" borderId="0" xfId="48" applyAlignment="1">
      <alignment horizontal="left"/>
    </xf>
    <xf numFmtId="0" fontId="37" fillId="0" borderId="0" xfId="48" applyFont="1" applyFill="1" applyBorder="1" applyAlignment="1">
      <alignment horizontal="center"/>
    </xf>
    <xf numFmtId="0" fontId="33" fillId="0" borderId="21" xfId="48" applyBorder="1"/>
    <xf numFmtId="0" fontId="6" fillId="0" borderId="16" xfId="38" applyBorder="1"/>
    <xf numFmtId="0" fontId="6" fillId="0" borderId="11" xfId="38" applyBorder="1"/>
    <xf numFmtId="0" fontId="6" fillId="0" borderId="11" xfId="39" applyFill="1" applyBorder="1"/>
    <xf numFmtId="0" fontId="6" fillId="0" borderId="10" xfId="38" applyBorder="1"/>
    <xf numFmtId="0" fontId="2" fillId="0" borderId="16" xfId="0" applyFont="1" applyBorder="1"/>
    <xf numFmtId="0" fontId="0" fillId="0" borderId="22" xfId="0" applyBorder="1" applyAlignment="1">
      <alignment horizontal="center"/>
    </xf>
    <xf numFmtId="49" fontId="0" fillId="0" borderId="20" xfId="0" applyNumberFormat="1" applyBorder="1" applyAlignment="1">
      <alignment horizontal="center"/>
    </xf>
    <xf numFmtId="0" fontId="0" fillId="0" borderId="14" xfId="0" applyBorder="1" applyAlignment="1">
      <alignment horizontal="center"/>
    </xf>
    <xf numFmtId="0" fontId="4" fillId="0" borderId="0" xfId="38" applyFont="1" applyFill="1"/>
    <xf numFmtId="0" fontId="4" fillId="0" borderId="0" xfId="38" applyFont="1" applyFill="1" applyAlignment="1">
      <alignment horizontal="left"/>
    </xf>
    <xf numFmtId="49" fontId="4" fillId="0" borderId="0" xfId="38" applyNumberFormat="1" applyFont="1" applyFill="1" applyAlignment="1">
      <alignment horizontal="left"/>
    </xf>
    <xf numFmtId="0" fontId="4" fillId="0" borderId="0" xfId="38" applyNumberFormat="1" applyFont="1" applyFill="1"/>
    <xf numFmtId="0" fontId="4" fillId="0" borderId="0" xfId="38" applyNumberFormat="1" applyFont="1" applyFill="1" applyAlignment="1">
      <alignment horizontal="left"/>
    </xf>
    <xf numFmtId="49" fontId="4" fillId="0" borderId="0" xfId="38" applyNumberFormat="1" applyFont="1" applyFill="1"/>
    <xf numFmtId="0" fontId="2" fillId="0" borderId="0" xfId="38" applyNumberFormat="1" applyFont="1" applyFill="1" applyAlignment="1">
      <alignment horizontal="left"/>
    </xf>
    <xf numFmtId="0" fontId="2" fillId="0" borderId="0" xfId="38" applyFont="1" applyFill="1"/>
    <xf numFmtId="0" fontId="32" fillId="0" borderId="21" xfId="0" applyFont="1" applyFill="1" applyBorder="1"/>
    <xf numFmtId="49" fontId="2" fillId="0" borderId="0" xfId="38" applyNumberFormat="1" applyFont="1" applyFill="1"/>
    <xf numFmtId="0" fontId="2" fillId="0" borderId="0" xfId="0" applyFont="1" applyFill="1"/>
    <xf numFmtId="0" fontId="2" fillId="0" borderId="0" xfId="38" applyFont="1" applyFill="1" applyAlignment="1">
      <alignment horizontal="left"/>
    </xf>
    <xf numFmtId="49" fontId="2" fillId="0" borderId="0" xfId="38" applyNumberFormat="1" applyFont="1" applyFill="1" applyAlignment="1">
      <alignment horizontal="left"/>
    </xf>
    <xf numFmtId="14" fontId="2" fillId="0" borderId="0" xfId="38" applyNumberFormat="1" applyFont="1" applyFill="1" applyAlignment="1">
      <alignment horizontal="left"/>
    </xf>
    <xf numFmtId="0" fontId="2" fillId="0" borderId="0" xfId="39" applyFont="1" applyFill="1"/>
    <xf numFmtId="14" fontId="2" fillId="0" borderId="0" xfId="0" applyNumberFormat="1" applyFont="1" applyFill="1" applyAlignment="1">
      <alignment horizontal="left"/>
    </xf>
    <xf numFmtId="49" fontId="2" fillId="0" borderId="0" xfId="0" applyNumberFormat="1" applyFont="1" applyFill="1" applyAlignment="1">
      <alignment horizontal="left"/>
    </xf>
    <xf numFmtId="49" fontId="2" fillId="0" borderId="0" xfId="0" applyNumberFormat="1" applyFont="1" applyFill="1"/>
    <xf numFmtId="0" fontId="2" fillId="0" borderId="0" xfId="0" applyFont="1" applyFill="1" applyAlignment="1">
      <alignment horizontal="left"/>
    </xf>
    <xf numFmtId="2" fontId="2" fillId="0" borderId="0" xfId="0" applyNumberFormat="1" applyFont="1" applyFill="1" applyAlignment="1">
      <alignment horizontal="right"/>
    </xf>
    <xf numFmtId="0" fontId="2" fillId="0" borderId="0" xfId="38" quotePrefix="1" applyFont="1" applyFill="1" applyAlignment="1">
      <alignment horizontal="left"/>
    </xf>
    <xf numFmtId="0" fontId="2" fillId="0" borderId="0" xfId="0" quotePrefix="1" applyFont="1" applyFill="1" applyAlignment="1">
      <alignment horizontal="left"/>
    </xf>
    <xf numFmtId="2" fontId="2" fillId="0" borderId="0" xfId="38" applyNumberFormat="1" applyFont="1" applyFill="1" applyAlignment="1">
      <alignment horizontal="right"/>
    </xf>
    <xf numFmtId="14" fontId="2" fillId="0" borderId="0" xfId="39" applyNumberFormat="1" applyFont="1" applyFill="1" applyAlignment="1">
      <alignment horizontal="left"/>
    </xf>
    <xf numFmtId="49" fontId="2" fillId="0" borderId="0" xfId="39" applyNumberFormat="1" applyFont="1" applyFill="1" applyAlignment="1">
      <alignment horizontal="left"/>
    </xf>
    <xf numFmtId="0" fontId="2" fillId="0" borderId="0" xfId="39" applyFont="1" applyFill="1" applyAlignment="1">
      <alignment horizontal="left"/>
    </xf>
    <xf numFmtId="49" fontId="2" fillId="0" borderId="0" xfId="39" applyNumberFormat="1" applyFont="1" applyFill="1"/>
    <xf numFmtId="1" fontId="2" fillId="0" borderId="0" xfId="0" applyNumberFormat="1" applyFont="1" applyFill="1" applyAlignment="1">
      <alignment horizontal="left"/>
    </xf>
    <xf numFmtId="2" fontId="2" fillId="0" borderId="0" xfId="0" applyNumberFormat="1" applyFont="1" applyFill="1" applyAlignment="1">
      <alignment horizontal="left"/>
    </xf>
    <xf numFmtId="14" fontId="38" fillId="0" borderId="27" xfId="0" applyNumberFormat="1" applyFont="1" applyFill="1" applyBorder="1" applyAlignment="1">
      <alignment horizontal="left" vertical="center"/>
    </xf>
    <xf numFmtId="0" fontId="2" fillId="0" borderId="0" xfId="38" applyNumberFormat="1" applyFont="1" applyFill="1"/>
    <xf numFmtId="0" fontId="2" fillId="0" borderId="0" xfId="0" applyNumberFormat="1" applyFont="1" applyFill="1"/>
    <xf numFmtId="0" fontId="2" fillId="0" borderId="0" xfId="0" applyNumberFormat="1" applyFont="1" applyFill="1" applyAlignment="1">
      <alignment horizontal="left"/>
    </xf>
    <xf numFmtId="0" fontId="32" fillId="0" borderId="21" xfId="48" applyNumberFormat="1" applyFont="1" applyFill="1" applyBorder="1" applyAlignment="1"/>
    <xf numFmtId="0" fontId="2" fillId="0" borderId="0" xfId="0" quotePrefix="1" applyFont="1" applyFill="1"/>
    <xf numFmtId="0" fontId="39" fillId="0" borderId="0" xfId="0" applyFont="1" applyFill="1"/>
    <xf numFmtId="0" fontId="32" fillId="0" borderId="0" xfId="0" applyFont="1" applyFill="1" applyBorder="1"/>
    <xf numFmtId="0" fontId="2" fillId="0" borderId="21" xfId="38" applyFont="1" applyFill="1" applyBorder="1"/>
    <xf numFmtId="0" fontId="2" fillId="0" borderId="21" xfId="39" applyFont="1" applyFill="1" applyBorder="1"/>
    <xf numFmtId="0" fontId="2" fillId="0" borderId="21" xfId="0" applyFont="1" applyFill="1" applyBorder="1"/>
    <xf numFmtId="0" fontId="2" fillId="0" borderId="26" xfId="0" applyFont="1" applyFill="1" applyBorder="1"/>
    <xf numFmtId="0" fontId="32" fillId="0" borderId="0" xfId="48" applyNumberFormat="1" applyFont="1" applyFill="1" applyBorder="1" applyAlignment="1"/>
    <xf numFmtId="0" fontId="2" fillId="0" borderId="16" xfId="38" applyFont="1" applyFill="1" applyBorder="1"/>
    <xf numFmtId="0" fontId="4" fillId="0" borderId="21" xfId="38" applyFont="1" applyFill="1" applyBorder="1"/>
    <xf numFmtId="49" fontId="2" fillId="0" borderId="21" xfId="38" applyNumberFormat="1" applyFont="1" applyFill="1" applyBorder="1"/>
    <xf numFmtId="0" fontId="2" fillId="0" borderId="26" xfId="38" applyFont="1" applyFill="1" applyBorder="1"/>
    <xf numFmtId="49" fontId="2" fillId="0" borderId="21" xfId="38" applyNumberFormat="1" applyFont="1" applyFill="1" applyBorder="1" applyAlignment="1">
      <alignment horizontal="left"/>
    </xf>
    <xf numFmtId="14" fontId="38" fillId="0" borderId="0" xfId="0" applyNumberFormat="1" applyFont="1" applyFill="1" applyBorder="1" applyAlignment="1">
      <alignment horizontal="left" vertical="center"/>
    </xf>
    <xf numFmtId="14" fontId="2" fillId="0" borderId="27" xfId="38" applyNumberFormat="1" applyFont="1" applyFill="1" applyBorder="1" applyAlignment="1">
      <alignment horizontal="left"/>
    </xf>
    <xf numFmtId="14" fontId="2" fillId="0" borderId="27" xfId="0" applyNumberFormat="1" applyFont="1" applyFill="1" applyBorder="1" applyAlignment="1">
      <alignment horizontal="left"/>
    </xf>
    <xf numFmtId="14" fontId="32" fillId="0" borderId="0" xfId="0" applyNumberFormat="1" applyFont="1" applyFill="1" applyBorder="1" applyAlignment="1">
      <alignment horizontal="left"/>
    </xf>
    <xf numFmtId="0" fontId="4" fillId="0" borderId="27" xfId="38" applyFont="1" applyFill="1" applyBorder="1" applyAlignment="1">
      <alignment horizontal="left"/>
    </xf>
    <xf numFmtId="14" fontId="38" fillId="0" borderId="0" xfId="0" applyNumberFormat="1" applyFont="1" applyFill="1" applyBorder="1" applyAlignment="1">
      <alignment horizontal="left"/>
    </xf>
    <xf numFmtId="0" fontId="2" fillId="0" borderId="27" xfId="38" applyFont="1" applyFill="1" applyBorder="1" applyAlignment="1">
      <alignment horizontal="left"/>
    </xf>
    <xf numFmtId="0" fontId="2" fillId="0" borderId="0" xfId="38" applyFont="1" applyFill="1" applyAlignment="1"/>
    <xf numFmtId="49" fontId="2" fillId="0" borderId="0" xfId="38" applyNumberFormat="1" applyFont="1" applyFill="1" applyAlignment="1"/>
    <xf numFmtId="49" fontId="4" fillId="0" borderId="0" xfId="38" applyNumberFormat="1" applyFont="1" applyFill="1" applyAlignment="1"/>
    <xf numFmtId="0" fontId="32" fillId="0" borderId="0" xfId="0" applyFont="1" applyFill="1" applyBorder="1" applyAlignment="1"/>
    <xf numFmtId="49" fontId="2" fillId="0" borderId="0" xfId="0" applyNumberFormat="1" applyFont="1" applyFill="1" applyAlignment="1"/>
    <xf numFmtId="14" fontId="38" fillId="0" borderId="0" xfId="0" applyNumberFormat="1" applyFont="1" applyFill="1" applyBorder="1" applyAlignment="1">
      <alignment vertical="center"/>
    </xf>
    <xf numFmtId="49" fontId="2" fillId="0" borderId="0" xfId="39" applyNumberFormat="1" applyFont="1" applyFill="1" applyAlignment="1"/>
    <xf numFmtId="16" fontId="32" fillId="0" borderId="0" xfId="0" quotePrefix="1" applyNumberFormat="1" applyFont="1" applyFill="1" applyBorder="1" applyAlignment="1"/>
    <xf numFmtId="0" fontId="32" fillId="0" borderId="0" xfId="0" quotePrefix="1" applyFont="1" applyFill="1" applyBorder="1" applyAlignment="1"/>
    <xf numFmtId="0" fontId="2" fillId="0" borderId="27" xfId="38" applyFont="1" applyFill="1" applyBorder="1" applyAlignment="1"/>
    <xf numFmtId="49" fontId="2" fillId="0" borderId="27" xfId="0" applyNumberFormat="1" applyFont="1" applyFill="1" applyBorder="1" applyAlignment="1"/>
    <xf numFmtId="49" fontId="2" fillId="0" borderId="27" xfId="38" applyNumberFormat="1" applyFont="1" applyFill="1" applyBorder="1" applyAlignment="1"/>
    <xf numFmtId="0" fontId="32" fillId="0" borderId="27" xfId="0" applyFont="1" applyFill="1" applyBorder="1" applyAlignment="1"/>
    <xf numFmtId="0" fontId="32" fillId="0" borderId="27" xfId="48" applyNumberFormat="1" applyFont="1" applyFill="1" applyBorder="1" applyAlignment="1"/>
    <xf numFmtId="16" fontId="32" fillId="0" borderId="27" xfId="0" quotePrefix="1" applyNumberFormat="1" applyFont="1" applyFill="1" applyBorder="1" applyAlignment="1"/>
    <xf numFmtId="49" fontId="4" fillId="0" borderId="27" xfId="38" applyNumberFormat="1" applyFont="1" applyFill="1" applyBorder="1" applyAlignment="1"/>
    <xf numFmtId="49" fontId="2" fillId="0" borderId="0" xfId="50" applyNumberFormat="1"/>
    <xf numFmtId="49" fontId="2" fillId="0" borderId="0" xfId="50" applyNumberFormat="1" applyAlignment="1">
      <alignment horizontal="left"/>
    </xf>
    <xf numFmtId="0" fontId="2" fillId="0" borderId="0" xfId="50" applyAlignment="1">
      <alignment horizontal="left"/>
    </xf>
    <xf numFmtId="49" fontId="2" fillId="0" borderId="0" xfId="0" applyNumberFormat="1" applyFont="1"/>
    <xf numFmtId="0" fontId="2" fillId="0" borderId="0" xfId="50" applyAlignment="1">
      <alignment horizontal="center"/>
    </xf>
    <xf numFmtId="0" fontId="2" fillId="0" borderId="0" xfId="50"/>
    <xf numFmtId="164" fontId="2" fillId="0" borderId="0" xfId="50" applyNumberFormat="1" applyAlignment="1">
      <alignment horizontal="left"/>
    </xf>
    <xf numFmtId="164" fontId="2" fillId="0" borderId="0" xfId="50" applyNumberFormat="1" applyAlignment="1">
      <alignment horizontal="center"/>
    </xf>
    <xf numFmtId="0" fontId="4" fillId="0" borderId="0" xfId="50" applyFont="1" applyAlignment="1">
      <alignment horizontal="center"/>
    </xf>
    <xf numFmtId="0" fontId="4" fillId="0" borderId="0" xfId="50" applyFont="1"/>
    <xf numFmtId="0" fontId="4" fillId="0" borderId="0" xfId="50" applyFont="1" applyAlignment="1">
      <alignment horizontal="left"/>
    </xf>
    <xf numFmtId="49" fontId="4" fillId="0" borderId="0" xfId="50" applyNumberFormat="1" applyFont="1" applyAlignment="1">
      <alignment horizontal="left"/>
    </xf>
    <xf numFmtId="1" fontId="2" fillId="0" borderId="0" xfId="50" applyNumberFormat="1" applyAlignment="1">
      <alignment horizontal="left"/>
    </xf>
    <xf numFmtId="49" fontId="6" fillId="0" borderId="0" xfId="40" applyNumberFormat="1" applyAlignment="1">
      <alignment horizontal="left"/>
    </xf>
    <xf numFmtId="49" fontId="2" fillId="0" borderId="0" xfId="0" applyNumberFormat="1" applyFont="1" applyAlignment="1">
      <alignment horizontal="left"/>
    </xf>
    <xf numFmtId="164" fontId="2" fillId="0" borderId="0" xfId="50" quotePrefix="1" applyNumberFormat="1" applyAlignment="1">
      <alignment horizontal="center"/>
    </xf>
    <xf numFmtId="164" fontId="0" fillId="0" borderId="0" xfId="0" applyNumberFormat="1" applyAlignment="1">
      <alignment horizontal="left"/>
    </xf>
    <xf numFmtId="164" fontId="0" fillId="0" borderId="0" xfId="0" applyNumberFormat="1" applyAlignment="1">
      <alignment horizontal="center"/>
    </xf>
    <xf numFmtId="0" fontId="2" fillId="0" borderId="0" xfId="0" applyFont="1" applyAlignment="1">
      <alignment horizontal="left"/>
    </xf>
    <xf numFmtId="49" fontId="2" fillId="0" borderId="0" xfId="50" applyNumberFormat="1" applyAlignment="1">
      <alignment horizontal="right"/>
    </xf>
    <xf numFmtId="0" fontId="2" fillId="0" borderId="0" xfId="50"/>
    <xf numFmtId="49" fontId="2" fillId="0" borderId="0" xfId="50" applyNumberFormat="1"/>
    <xf numFmtId="0" fontId="0" fillId="0" borderId="0" xfId="0"/>
    <xf numFmtId="0" fontId="2" fillId="0" borderId="0" xfId="51"/>
    <xf numFmtId="14" fontId="2" fillId="0" borderId="0" xfId="51" applyNumberFormat="1" applyAlignment="1">
      <alignment horizontal="left"/>
    </xf>
    <xf numFmtId="0" fontId="2" fillId="0" borderId="0" xfId="51" applyAlignment="1">
      <alignment horizontal="left"/>
    </xf>
    <xf numFmtId="49" fontId="2" fillId="0" borderId="0" xfId="51" applyNumberFormat="1"/>
    <xf numFmtId="0" fontId="4" fillId="0" borderId="0" xfId="51" applyFont="1"/>
    <xf numFmtId="0" fontId="4" fillId="0" borderId="0" xfId="51" applyFont="1" applyAlignment="1">
      <alignment horizontal="left"/>
    </xf>
    <xf numFmtId="0" fontId="4" fillId="0" borderId="0" xfId="51" applyFont="1" applyAlignment="1">
      <alignment horizontal="center"/>
    </xf>
    <xf numFmtId="49" fontId="4" fillId="0" borderId="0" xfId="51" applyNumberFormat="1" applyFont="1" applyAlignment="1">
      <alignment horizontal="left"/>
    </xf>
    <xf numFmtId="49" fontId="4" fillId="0" borderId="0" xfId="51" applyNumberFormat="1" applyFont="1"/>
    <xf numFmtId="49" fontId="7" fillId="0" borderId="0" xfId="0" applyNumberFormat="1" applyFont="1" applyAlignment="1">
      <alignment horizontal="center"/>
    </xf>
    <xf numFmtId="0" fontId="25" fillId="0" borderId="0" xfId="0" applyFont="1" applyAlignment="1">
      <alignment horizontal="center"/>
    </xf>
    <xf numFmtId="14" fontId="2" fillId="0" borderId="0" xfId="51" applyNumberFormat="1" applyAlignment="1">
      <alignment horizontal="center"/>
    </xf>
    <xf numFmtId="14" fontId="2" fillId="0" borderId="0" xfId="51" applyNumberFormat="1" applyAlignment="1">
      <alignment horizontal="center" vertical="center"/>
    </xf>
    <xf numFmtId="49" fontId="2" fillId="0" borderId="0" xfId="51" applyNumberFormat="1" applyAlignment="1">
      <alignment horizontal="left"/>
    </xf>
    <xf numFmtId="0" fontId="2" fillId="0" borderId="0" xfId="51" quotePrefix="1" applyAlignment="1">
      <alignment horizontal="left"/>
    </xf>
    <xf numFmtId="0" fontId="2" fillId="0" borderId="0" xfId="51" applyAlignment="1">
      <alignment horizontal="center"/>
    </xf>
    <xf numFmtId="0" fontId="25" fillId="0" borderId="0" xfId="0" applyFont="1" applyAlignment="1">
      <alignment horizontal="right"/>
    </xf>
    <xf numFmtId="14" fontId="0" fillId="0" borderId="0" xfId="0" applyNumberFormat="1" applyAlignment="1">
      <alignment horizontal="center" vertical="center"/>
    </xf>
    <xf numFmtId="14" fontId="0" fillId="0" borderId="0" xfId="0" applyNumberFormat="1" applyAlignment="1">
      <alignment horizontal="center"/>
    </xf>
    <xf numFmtId="0" fontId="7" fillId="0" borderId="0" xfId="50" applyFont="1" applyAlignment="1">
      <alignment horizontal="center"/>
    </xf>
    <xf numFmtId="0" fontId="7" fillId="0" borderId="0" xfId="50" applyFont="1"/>
    <xf numFmtId="49" fontId="7" fillId="0" borderId="0" xfId="50" applyNumberFormat="1" applyFont="1" applyAlignment="1">
      <alignment horizontal="left"/>
    </xf>
    <xf numFmtId="0" fontId="7" fillId="0" borderId="0" xfId="39" applyFont="1"/>
    <xf numFmtId="0" fontId="7" fillId="0" borderId="0" xfId="0" applyFont="1"/>
    <xf numFmtId="0" fontId="7" fillId="0" borderId="0" xfId="50" applyFont="1" applyAlignment="1">
      <alignment horizontal="left"/>
    </xf>
    <xf numFmtId="49" fontId="7" fillId="0" borderId="0" xfId="0" applyNumberFormat="1" applyFont="1" applyAlignment="1">
      <alignment horizontal="left"/>
    </xf>
    <xf numFmtId="0" fontId="2" fillId="0" borderId="0" xfId="50" applyFont="1" applyAlignment="1">
      <alignment horizontal="center"/>
    </xf>
    <xf numFmtId="0" fontId="2" fillId="0" borderId="0" xfId="50" applyFont="1"/>
    <xf numFmtId="49" fontId="2" fillId="0" borderId="0" xfId="50" applyNumberFormat="1" applyFont="1" applyAlignment="1">
      <alignment horizontal="left"/>
    </xf>
    <xf numFmtId="14" fontId="37" fillId="0" borderId="0" xfId="48" applyNumberFormat="1" applyFont="1" applyFill="1" applyBorder="1" applyAlignment="1">
      <alignment horizontal="center"/>
    </xf>
    <xf numFmtId="0" fontId="7" fillId="0" borderId="0" xfId="51" applyFont="1"/>
    <xf numFmtId="0" fontId="7" fillId="0" borderId="0" xfId="51" applyFont="1" applyAlignment="1">
      <alignment horizontal="center"/>
    </xf>
    <xf numFmtId="0" fontId="7" fillId="0" borderId="0" xfId="38" applyFont="1"/>
    <xf numFmtId="0" fontId="2" fillId="0" borderId="0" xfId="38" applyFont="1"/>
    <xf numFmtId="164" fontId="7" fillId="0" borderId="0" xfId="50" applyNumberFormat="1" applyFont="1" applyAlignment="1">
      <alignment horizontal="left"/>
    </xf>
    <xf numFmtId="164" fontId="7" fillId="0" borderId="0" xfId="50" applyNumberFormat="1" applyFont="1" applyAlignment="1">
      <alignment horizontal="center"/>
    </xf>
  </cellXfs>
  <cellStyles count="5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2 2" xfId="39" xr:uid="{00000000-0005-0000-0000-000027000000}"/>
    <cellStyle name="Normal 2 2 2" xfId="51" xr:uid="{E3B7776F-C254-4104-9357-2A9CDBD6968D}"/>
    <cellStyle name="Normal 2 3" xfId="50" xr:uid="{854008C5-5385-44FD-BAE6-C6473E0D0B85}"/>
    <cellStyle name="Normal 4" xfId="40" xr:uid="{00000000-0005-0000-0000-000028000000}"/>
    <cellStyle name="Normal 4 2" xfId="52" xr:uid="{991D968F-B0EF-40C0-B869-4463CE7181B5}"/>
    <cellStyle name="Normal 5" xfId="48" xr:uid="{88847427-490F-403F-B12C-65A6B4FF00DF}"/>
    <cellStyle name="Normal 6" xfId="46" xr:uid="{F16C3C7F-FC3F-45A8-8276-31A000670508}"/>
    <cellStyle name="Normal 6 2" xfId="47" xr:uid="{EAF3E853-CBC5-40DD-AC05-F14A2C343F5E}"/>
    <cellStyle name="Normal 8" xfId="49" xr:uid="{3481251D-5D04-4012-A4C9-9AEA10A1A2B1}"/>
    <cellStyle name="Note" xfId="41" builtinId="10" customBuiltin="1"/>
    <cellStyle name="Note 2" xfId="53" xr:uid="{91B28A79-783B-4E9E-B4A2-93E0E17D04C7}"/>
    <cellStyle name="Output" xfId="42" builtinId="21" customBuiltin="1"/>
    <cellStyle name="Title" xfId="43" builtinId="15" customBuiltin="1"/>
    <cellStyle name="Total" xfId="44" builtinId="25" customBuiltin="1"/>
    <cellStyle name="Warning Text" xfId="45" builtinId="11" customBuiltin="1"/>
  </cellStyles>
  <dxfs count="612">
    <dxf>
      <numFmt numFmtId="0" formatCode="General"/>
      <fill>
        <patternFill patternType="none">
          <bgColor indexed="65"/>
        </patternFill>
      </fill>
    </dxf>
    <dxf>
      <numFmt numFmtId="0" formatCode="General"/>
      <fill>
        <patternFill patternType="none">
          <bgColor indexed="65"/>
        </patternFill>
      </fill>
      <alignment horizontal="center" vertical="bottom" textRotation="0" wrapText="0" indent="0" justifyLastLine="0" shrinkToFit="0" readingOrder="0"/>
    </dxf>
    <dxf>
      <numFmt numFmtId="0" formatCode="General"/>
      <alignment horizontal="left" vertical="bottom" textRotation="0" wrapText="0" indent="0" justifyLastLine="0" shrinkToFit="0" readingOrder="0"/>
    </dxf>
    <dxf>
      <fill>
        <patternFill patternType="none">
          <bgColor indexed="65"/>
        </patternFill>
      </fill>
    </dxf>
    <dxf>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0"/>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Arial"/>
        <family val="2"/>
        <scheme val="none"/>
      </font>
      <numFmt numFmtId="19" formatCode="m/d/yyyy"/>
      <fill>
        <patternFill patternType="none">
          <fgColor indexed="64"/>
          <bgColor indexed="65"/>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border diagonalUp="0" diagonalDown="0">
        <left style="thin">
          <color indexed="64"/>
        </left>
        <right style="thin">
          <color indexed="64"/>
        </right>
        <top style="thin">
          <color theme="0"/>
        </top>
        <bottom style="thin">
          <color theme="0"/>
        </bottom>
        <vertical/>
        <horizontal/>
      </border>
    </dxf>
    <dxf>
      <font>
        <b val="0"/>
        <i val="0"/>
        <strike val="0"/>
        <condense val="0"/>
        <extend val="0"/>
        <outline val="0"/>
        <shadow val="0"/>
        <u/>
        <vertAlign val="baseline"/>
        <sz val="10"/>
        <color auto="1"/>
        <name val="Arial"/>
        <family val="2"/>
        <scheme val="none"/>
      </font>
      <fill>
        <patternFill patternType="none">
          <fgColor indexed="64"/>
          <bgColor indexed="65"/>
        </patternFill>
      </fill>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611"/>
      <tableStyleElement type="headerRow" dxfId="6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FA94BFC-909F-4A70-BC55-F8B34591ABF9}" name="Table2" displayName="Table2" ref="A3:BL2217" totalsRowShown="0" headerRowDxfId="87" headerRowCellStyle="Normal 2">
  <autoFilter ref="A3:BL2217" xr:uid="{BFA94BFC-909F-4A70-BC55-F8B34591ABF9}"/>
  <sortState xmlns:xlrd2="http://schemas.microsoft.com/office/spreadsheetml/2017/richdata2" ref="A4:BL2217">
    <sortCondition ref="A3:A2217"/>
  </sortState>
  <tableColumns count="64">
    <tableColumn id="1" xr3:uid="{23ABB9AE-7F9D-4A33-ACC4-5538A9603C69}" name="Player" dataDxfId="86"/>
    <tableColumn id="2" xr3:uid="{FDC8C3F8-C3C1-4C89-BC2B-342029DBA562}" name="Birthday" dataDxfId="85"/>
    <tableColumn id="3" xr3:uid="{0B49CE1F-9F84-458A-9E03-3408EBCF3F4B}" name="NFL Draft" dataDxfId="84"/>
    <tableColumn id="4" xr3:uid="{1C242F37-502E-4C69-BF2D-DF26496FFCFA}" name="Lg Draft" dataDxfId="83"/>
    <tableColumn id="5" xr3:uid="{8EB8F87D-0065-4881-8F91-8E25035F6CF4}" name="2020 Pos" dataDxfId="82" dataCellStyle="Normal 2">
      <calculatedColumnFormula>IF(ISERROR(VLOOKUP(TRIM(A4),'R2020'!$A$1:$I$1991,2,FALSE)),"",VLOOKUP(TRIM(A4),'R2020'!$A$1:$I$1991,2,FALSE))</calculatedColumnFormula>
    </tableColumn>
    <tableColumn id="6" xr3:uid="{8691A02C-AB1E-48BB-9401-4C207B2FBC4E}" name="2020Tm" dataDxfId="81" dataCellStyle="Normal 2">
      <calculatedColumnFormula>IF(ISERROR(VLOOKUP(TRIM(A4),'R2020'!$A$1:$I$1991,3,FALSE)),"",VLOOKUP(TRIM(A4),'R2020'!$A$1:$I$1991,3,FALSE))</calculatedColumnFormula>
    </tableColumn>
    <tableColumn id="7" xr3:uid="{9AA1C392-C4D5-405C-99D5-1A80318F41EA}" name="2020 Card Info" dataDxfId="80" dataCellStyle="Normal 2">
      <calculatedColumnFormula>IF(ISERROR(VLOOKUP(TRIM(A4),'R2020'!$A$1:$I$1991,8,FALSE)),"",VLOOKUP(TRIM(A4),'R2020'!$A$1:$I$1991,8,FALSE))</calculatedColumnFormula>
    </tableColumn>
    <tableColumn id="8" xr3:uid="{D5C84B99-BB0A-42B8-8F74-8684A4ADE281}" name="2019 Pos" dataDxfId="79"/>
    <tableColumn id="9" xr3:uid="{DE7C8291-4937-45AA-923B-CDF9F77DAE2E}" name="2019Tm" dataDxfId="78"/>
    <tableColumn id="10" xr3:uid="{86B898BA-142F-4A26-9613-CAAB53A0BB88}" name="2019 Card Info" dataDxfId="77"/>
    <tableColumn id="11" xr3:uid="{ABA18E59-40D0-455F-9868-3ABC735896E8}" name="2018 Pos" dataDxfId="76"/>
    <tableColumn id="12" xr3:uid="{519D15F0-D0B2-4CB8-BE8F-02DBFBFBBAB3}" name="2018Tm" dataDxfId="75"/>
    <tableColumn id="13" xr3:uid="{25ACA2D9-256E-4B01-B65E-F6B6E116915E}" name="2018 Card Info" dataDxfId="74"/>
    <tableColumn id="14" xr3:uid="{630F7B45-980A-42FC-8781-7D522835BC42}" name="2017 Pos" dataDxfId="73"/>
    <tableColumn id="15" xr3:uid="{20CE51A4-02E1-4A75-81E8-FC1A2D975758}" name="2017Tm" dataDxfId="72"/>
    <tableColumn id="16" xr3:uid="{BE4C22FD-FE2F-42D2-ACC7-F27E70E80845}" name="2017 Card Info" dataDxfId="71"/>
    <tableColumn id="17" xr3:uid="{F27D10CF-171F-47A4-9B1A-1121FC51EFFE}" name="2016 Pos" dataDxfId="70"/>
    <tableColumn id="18" xr3:uid="{1AD95492-9E01-4CF9-91D7-EBE565B79081}" name="2016Tm" dataDxfId="69"/>
    <tableColumn id="19" xr3:uid="{D1EAEC55-A5D0-4F34-AAAE-EF5B8F6E097D}" name="2016 Card Info" dataDxfId="68"/>
    <tableColumn id="20" xr3:uid="{595F3526-1BAF-41C0-945A-CE6CE1F143B3}" name="2015 Pos" dataDxfId="67"/>
    <tableColumn id="21" xr3:uid="{6370C895-BB63-49D6-8C50-3CB2432F19BE}" name="2015Tm" dataDxfId="66"/>
    <tableColumn id="22" xr3:uid="{19B456F5-3C86-4E88-A9DB-272B1BB16CDE}" name="2015 Card Info" dataDxfId="65"/>
    <tableColumn id="23" xr3:uid="{8C837F5B-E547-4847-BF97-46349FF2ADAB}" name="2014 Pos" dataDxfId="64"/>
    <tableColumn id="24" xr3:uid="{B7F164C0-21BB-40E5-A7B7-66C140F92DC6}" name="2014Tm" dataDxfId="63"/>
    <tableColumn id="25" xr3:uid="{A66D4A02-0CC8-4FB0-BB1F-FD0D129AF1D2}" name="2014 Card Info" dataDxfId="62"/>
    <tableColumn id="26" xr3:uid="{00B95A6C-0AB5-424B-BD06-C478967DC522}" name="2013 Pos" dataDxfId="61"/>
    <tableColumn id="27" xr3:uid="{FEBFC84B-7D8A-4941-8CB1-D4D1C7070C4C}" name="2013Tm" dataDxfId="60"/>
    <tableColumn id="28" xr3:uid="{D8B47654-8608-45BF-A259-EC0F10402355}" name="2013 Card Info" dataDxfId="59"/>
    <tableColumn id="29" xr3:uid="{2EE38A76-20AA-4EB5-8BEF-CFF35DACECA8}" name="2012 Pos" dataDxfId="58"/>
    <tableColumn id="30" xr3:uid="{3E377033-A73E-403C-8C72-BB7E5F9AD10D}" name="2012Tm" dataDxfId="57"/>
    <tableColumn id="31" xr3:uid="{18B17059-D4DC-41D1-819A-F9AF454A8214}" name="2012 Card Info" dataDxfId="56"/>
    <tableColumn id="32" xr3:uid="{8BF96D4E-6502-423D-8057-407F5F82A2C7}" name="2011 Pos" dataDxfId="55"/>
    <tableColumn id="33" xr3:uid="{F2E2B42F-0043-41E4-9E82-76EAA7FAE9AD}" name="2011Tm" dataDxfId="54"/>
    <tableColumn id="34" xr3:uid="{45DD50EA-03EF-4DEF-98ED-4785A290E7B3}" name="2011 Card Info" dataDxfId="53"/>
    <tableColumn id="35" xr3:uid="{545DEF2C-BAE8-4BD7-B329-4EC31DBEC6DF}" name="2010 Pos" dataDxfId="52"/>
    <tableColumn id="36" xr3:uid="{3230D86E-46F5-4884-9FE4-2D17D4C3D929}" name="2010Tm" dataDxfId="51"/>
    <tableColumn id="37" xr3:uid="{F980959F-1FE3-4701-A72E-FB8C0473197D}" name="2010 Card Info" dataDxfId="50"/>
    <tableColumn id="38" xr3:uid="{44A898F4-AB47-4041-B081-B41ECAC081D6}" name="2009 Pos" dataDxfId="49"/>
    <tableColumn id="39" xr3:uid="{74B861C4-55D3-47F7-99F4-3FE58FF626D2}" name="2009Tm" dataDxfId="48"/>
    <tableColumn id="40" xr3:uid="{A7EA2A5A-B268-498B-9E20-135A76E2CC35}" name="2009 Card Info" dataDxfId="47"/>
    <tableColumn id="41" xr3:uid="{00717901-4CCD-456B-90BC-BAB4EC305744}" name="2008 Pos" dataDxfId="46"/>
    <tableColumn id="42" xr3:uid="{75F4CC64-5429-4B0F-B35D-D40C1DFF4724}" name="2008Tm" dataDxfId="45"/>
    <tableColumn id="43" xr3:uid="{84006353-544A-4AAF-A461-D7DF5F5955D3}" name="2008 Card Info" dataDxfId="44"/>
    <tableColumn id="44" xr3:uid="{92A3F6F7-FD2F-42FE-AC45-457AF5B84D9C}" name="2007 Pos" dataDxfId="43"/>
    <tableColumn id="45" xr3:uid="{ACEB7785-8280-4A9D-BA9C-9983729BFBB9}" name="2007Tm" dataDxfId="42"/>
    <tableColumn id="46" xr3:uid="{1809DDFF-6D7E-40BA-8B24-2DBF28327E81}" name="2007 Card Info" dataDxfId="41"/>
    <tableColumn id="47" xr3:uid="{8154C2F9-8753-4F93-9103-BA789D34F9B5}" name="2006 Pos" dataDxfId="40"/>
    <tableColumn id="48" xr3:uid="{41225D5D-99CF-4F83-B122-5CAADA1674AF}" name="2006Tm" dataDxfId="39"/>
    <tableColumn id="49" xr3:uid="{EE7EBEA3-E9BC-43DD-93C2-A38FA5B74E5A}" name="2006 Card Info" dataDxfId="38"/>
    <tableColumn id="50" xr3:uid="{D398141F-E08A-456C-8C01-28B655A09881}" name="2005Pos" dataDxfId="37"/>
    <tableColumn id="51" xr3:uid="{E02A4222-40A2-48A5-8FB5-CEE9514D3D0A}" name="2005Tm" dataDxfId="36"/>
    <tableColumn id="52" xr3:uid="{3BC7E4E9-63C1-438A-BAEC-83585FF39484}" name="2005 Card Info" dataDxfId="35"/>
    <tableColumn id="53" xr3:uid="{79662874-E8CF-4DFA-8A05-51C04204944A}" name="2004 Pos" dataDxfId="34"/>
    <tableColumn id="54" xr3:uid="{B15B5339-FD9B-4338-B4F9-38C38D98A184}" name="2004Tm" dataDxfId="33"/>
    <tableColumn id="55" xr3:uid="{96F8D5DB-6D6C-460F-9410-22160D7B5655}" name="2004 Card Info" dataDxfId="32"/>
    <tableColumn id="56" xr3:uid="{27D86278-DFE0-485D-91DD-46199B4962C6}" name="2003 Pos" dataDxfId="31"/>
    <tableColumn id="57" xr3:uid="{54EA37C5-396E-440F-A8FC-7B5DB267B17A}" name="2003Tm" dataDxfId="30"/>
    <tableColumn id="58" xr3:uid="{49E8D7D8-31AF-48C0-91F5-12711FAEBBD0}" name="2003 Card Info" dataDxfId="29"/>
    <tableColumn id="59" xr3:uid="{DECA489E-63EF-4128-8543-513D55035EC3}" name="2002 Pos" dataDxfId="28"/>
    <tableColumn id="60" xr3:uid="{FBE11DCD-2715-49BD-BED4-B7AD24F77C2A}" name="2002Tm" dataDxfId="27"/>
    <tableColumn id="61" xr3:uid="{8B6AAC58-8661-4329-9AB8-4CCFA74A5415}" name="2002 Card Info" dataDxfId="26"/>
    <tableColumn id="62" xr3:uid="{11D6E51F-58DF-434E-AD57-E7CACF026029}" name="2001 Pos" dataDxfId="25"/>
    <tableColumn id="63" xr3:uid="{EC89154D-E6B6-4AA6-AB0F-48B59EDA250B}" name="2001Tm" dataDxfId="24"/>
    <tableColumn id="64" xr3:uid="{E8A50143-218D-41A9-A307-17AA53BF1A2C}" name="2001 Card Info" dataDxfId="23"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B2676E-80ED-4676-96B8-F6834A828E94}" name="Table16" displayName="Table16" ref="A1:J1619" totalsRowShown="0" headerRowDxfId="4" dataDxfId="3" headerRowCellStyle="Normal 6" dataCellStyle="Normal 6">
  <autoFilter ref="A1:J1619" xr:uid="{00000000-0009-0000-0100-000005000000}"/>
  <sortState xmlns:xlrd2="http://schemas.microsoft.com/office/spreadsheetml/2017/richdata2" ref="A2:J1619">
    <sortCondition ref="C1:C1619"/>
  </sortState>
  <tableColumns count="10">
    <tableColumn id="2" xr3:uid="{5650460E-65B6-4975-A19F-02D562380888}" name="Last"/>
    <tableColumn id="4" xr3:uid="{AE3E3FF5-1809-49A2-B66B-681B3F4D5C48}" name="Poistion"/>
    <tableColumn id="3" xr3:uid="{AC04C36D-A61B-4A09-8F83-5DE5541E4646}" name="TM"/>
    <tableColumn id="5" xr3:uid="{BBB5A4C0-17CF-451F-80DF-07F402BE506C}" name="Primary"/>
    <tableColumn id="6" xr3:uid="{7BF7E1FB-D923-4781-A7EE-CF3EF4064A76}" name="Secondar"/>
    <tableColumn id="7" xr3:uid="{DB41B493-C74F-447F-9B6E-A8E2BB5EC34A}" name="Pass"/>
    <tableColumn id="8" xr3:uid="{3E0D92DE-55DA-409B-A157-3609F5BDFDFF}" name="PassRush*"/>
    <tableColumn id="10" xr3:uid="{E3E8A209-4C88-4A8D-B61B-A48539A824CD}" name="Master" dataDxfId="2">
      <calculatedColumnFormula>Table16[[#This Row],[Remove -]]&amp;(IF(Table16[[#This Row],[Pass]]&lt;&gt;"","-",""))&amp;Table16[[#This Row],[Pass]]&amp;" "&amp;Table16[[#This Row],[PassRush*]]&amp;(IF(Table16[[#This Row],[Secondar]]&lt;&gt;"","/ "&amp;Table16[[#This Row],[Secondar]]&amp;"-"&amp;Table16[[#This Row],[Pass]],""))</calculatedColumnFormula>
    </tableColumn>
    <tableColumn id="12" xr3:uid="{EB5EFB1D-5B5A-4238-85A0-DBCC5F7A7712}" name="AVAILABLE" dataDxfId="1" dataCellStyle="Normal 8">
      <calculatedColumnFormula>IF(VLOOKUP(TRIM(A2),Rosters!C$1:C$2313,1,FALSE)=Table16[[#This Row],[Last]],"taken","AVAIL")</calculatedColumnFormula>
    </tableColumn>
    <tableColumn id="13" xr3:uid="{ED4C5ADB-C322-420E-ABB0-B4928CD1538F}" name="Remove -" dataDxfId="0" dataCellStyle="Normal 6">
      <calculatedColumnFormula>IF(LEN(Table16[[#This Row],[Primary]]=3),SUBSTITUTE(Table16[[#This Row],[Primary]],"-",""),"")</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hyperlink" Target="https://wheeldecid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Z2187"/>
  <sheetViews>
    <sheetView tabSelected="1" zoomScaleNormal="100" workbookViewId="0">
      <pane ySplit="1" topLeftCell="A1561" activePane="bottomLeft" state="frozen"/>
      <selection activeCell="A132" sqref="A132:IV132"/>
      <selection pane="bottomLeft" activeCell="A1590" sqref="A1590"/>
    </sheetView>
  </sheetViews>
  <sheetFormatPr defaultRowHeight="12.75" customHeight="1" x14ac:dyDescent="0.2"/>
  <cols>
    <col min="1" max="1" width="10.42578125" customWidth="1"/>
    <col min="2" max="2" width="8.140625" style="1" customWidth="1"/>
    <col min="3" max="3" width="29.140625" customWidth="1"/>
    <col min="4" max="4" width="15.42578125" customWidth="1"/>
    <col min="5" max="5" width="9.140625" style="1"/>
    <col min="6" max="6" width="9.140625" style="1" customWidth="1"/>
    <col min="7" max="7" width="12.85546875" style="1" bestFit="1" customWidth="1"/>
    <col min="8" max="9" width="9.140625" style="1" customWidth="1"/>
    <col min="10" max="10" width="9.5703125" style="1" customWidth="1"/>
    <col min="11" max="13" width="13.140625" style="1" customWidth="1"/>
    <col min="14" max="14" width="9.5703125" style="1" customWidth="1"/>
    <col min="15" max="15" width="7.5703125" style="1" bestFit="1" customWidth="1"/>
    <col min="16" max="16" width="10.7109375" customWidth="1"/>
    <col min="17" max="17" width="7.5703125" style="1" bestFit="1" customWidth="1"/>
    <col min="18" max="18" width="10.5703125" style="1" customWidth="1"/>
    <col min="19" max="19" width="10.7109375" customWidth="1"/>
    <col min="20" max="20" width="8.5703125" style="1" customWidth="1"/>
    <col min="21" max="21" width="8.42578125" style="1" customWidth="1"/>
    <col min="22" max="22" width="13" customWidth="1"/>
    <col min="23" max="23" width="9.140625" style="1"/>
    <col min="24" max="24" width="8.42578125" style="1" bestFit="1" customWidth="1"/>
    <col min="25" max="25" width="11.28515625" customWidth="1"/>
    <col min="26" max="26" width="9.140625" style="1"/>
    <col min="27" max="27" width="7.5703125" style="1" bestFit="1" customWidth="1"/>
    <col min="28" max="28" width="11.28515625" customWidth="1"/>
    <col min="29" max="29" width="9.140625" style="1"/>
    <col min="30" max="30" width="7.5703125" style="1" bestFit="1" customWidth="1"/>
    <col min="31" max="31" width="11.28515625" customWidth="1"/>
    <col min="32" max="32" width="9.140625" style="1"/>
    <col min="33" max="33" width="7.5703125" style="1" bestFit="1" customWidth="1"/>
    <col min="34" max="34" width="11.28515625" customWidth="1"/>
    <col min="35" max="35" width="9.140625" style="1"/>
    <col min="36" max="36" width="7.5703125" style="1" bestFit="1" customWidth="1"/>
    <col min="37" max="37" width="11.28515625" customWidth="1"/>
    <col min="38" max="38" width="9.140625" style="1"/>
    <col min="39" max="39" width="7.5703125" style="1" bestFit="1" customWidth="1"/>
    <col min="40" max="40" width="13.42578125" style="1" bestFit="1" customWidth="1"/>
    <col min="41" max="41" width="9.140625" style="1"/>
    <col min="42" max="42" width="7.5703125" style="1" bestFit="1" customWidth="1"/>
    <col min="43" max="43" width="10.85546875" customWidth="1"/>
    <col min="44" max="44" width="9.140625" style="1"/>
    <col min="45" max="45" width="7.5703125" style="1" bestFit="1" customWidth="1"/>
    <col min="46" max="46" width="10.85546875" customWidth="1"/>
    <col min="47" max="47" width="9.140625" style="1"/>
    <col min="48" max="48" width="7.5703125" style="1" bestFit="1" customWidth="1"/>
    <col min="49" max="49" width="10.85546875" customWidth="1"/>
    <col min="50" max="50" width="7.7109375" style="1" bestFit="1" customWidth="1"/>
    <col min="51" max="51" width="7.5703125" style="1" bestFit="1" customWidth="1"/>
    <col min="52" max="52" width="11.28515625" customWidth="1"/>
    <col min="53" max="53" width="10.28515625" bestFit="1" customWidth="1"/>
    <col min="54" max="54" width="7.5703125" bestFit="1" customWidth="1"/>
    <col min="55" max="55" width="10.140625" customWidth="1"/>
    <col min="56" max="56" width="7.7109375" bestFit="1" customWidth="1"/>
    <col min="57" max="57" width="7.5703125" bestFit="1" customWidth="1"/>
    <col min="58" max="58" width="11.5703125" customWidth="1"/>
    <col min="59" max="59" width="8.140625" style="2" bestFit="1" customWidth="1"/>
    <col min="60" max="60" width="7.5703125" style="2" bestFit="1" customWidth="1"/>
    <col min="64" max="64" width="14.42578125" customWidth="1"/>
  </cols>
  <sheetData>
    <row r="1" spans="1:64" s="10" customFormat="1" ht="12.75" customHeight="1" x14ac:dyDescent="0.2">
      <c r="A1" s="207" t="s">
        <v>4506</v>
      </c>
      <c r="B1" s="208" t="s">
        <v>4489</v>
      </c>
      <c r="C1" s="207" t="s">
        <v>442</v>
      </c>
      <c r="D1" s="209" t="s">
        <v>443</v>
      </c>
      <c r="E1" s="210" t="s">
        <v>444</v>
      </c>
      <c r="F1" s="210" t="s">
        <v>1304</v>
      </c>
      <c r="G1" s="210" t="s">
        <v>4488</v>
      </c>
      <c r="H1" s="207" t="s">
        <v>4010</v>
      </c>
      <c r="I1" s="208" t="s">
        <v>4011</v>
      </c>
      <c r="J1" s="211" t="s">
        <v>4012</v>
      </c>
      <c r="K1" s="207" t="s">
        <v>3054</v>
      </c>
      <c r="L1" s="208" t="s">
        <v>3055</v>
      </c>
      <c r="M1" s="211" t="s">
        <v>2927</v>
      </c>
      <c r="N1" s="207" t="s">
        <v>2876</v>
      </c>
      <c r="O1" s="208" t="s">
        <v>2877</v>
      </c>
      <c r="P1" s="211" t="s">
        <v>2878</v>
      </c>
      <c r="Q1" s="207" t="s">
        <v>1693</v>
      </c>
      <c r="R1" s="208" t="s">
        <v>1691</v>
      </c>
      <c r="S1" s="211" t="s">
        <v>1692</v>
      </c>
      <c r="T1" s="207" t="s">
        <v>1350</v>
      </c>
      <c r="U1" s="208" t="s">
        <v>1351</v>
      </c>
      <c r="V1" s="211" t="s">
        <v>1352</v>
      </c>
      <c r="W1" s="207" t="s">
        <v>1044</v>
      </c>
      <c r="X1" s="208" t="s">
        <v>1045</v>
      </c>
      <c r="Y1" s="211" t="s">
        <v>1046</v>
      </c>
      <c r="Z1" s="207" t="s">
        <v>902</v>
      </c>
      <c r="AA1" s="208" t="s">
        <v>900</v>
      </c>
      <c r="AB1" s="211" t="s">
        <v>901</v>
      </c>
      <c r="AC1" s="207" t="s">
        <v>777</v>
      </c>
      <c r="AD1" s="208" t="s">
        <v>778</v>
      </c>
      <c r="AE1" s="211" t="s">
        <v>779</v>
      </c>
      <c r="AF1" s="207" t="s">
        <v>669</v>
      </c>
      <c r="AG1" s="208" t="s">
        <v>667</v>
      </c>
      <c r="AH1" s="211" t="s">
        <v>668</v>
      </c>
      <c r="AI1" s="207" t="s">
        <v>568</v>
      </c>
      <c r="AJ1" s="208" t="s">
        <v>566</v>
      </c>
      <c r="AK1" s="211" t="s">
        <v>567</v>
      </c>
      <c r="AL1" s="207" t="s">
        <v>150</v>
      </c>
      <c r="AM1" s="208" t="s">
        <v>148</v>
      </c>
      <c r="AN1" s="211" t="s">
        <v>149</v>
      </c>
      <c r="AO1" s="207" t="s">
        <v>130</v>
      </c>
      <c r="AP1" s="208" t="s">
        <v>511</v>
      </c>
      <c r="AQ1" s="211" t="s">
        <v>512</v>
      </c>
      <c r="AR1" s="207" t="s">
        <v>82</v>
      </c>
      <c r="AS1" s="208" t="s">
        <v>81</v>
      </c>
      <c r="AT1" s="211" t="s">
        <v>80</v>
      </c>
      <c r="AU1" s="207" t="s">
        <v>25</v>
      </c>
      <c r="AV1" s="208" t="s">
        <v>508</v>
      </c>
      <c r="AW1" s="211" t="s">
        <v>24</v>
      </c>
      <c r="AX1" s="207" t="s">
        <v>441</v>
      </c>
      <c r="AY1" s="208" t="s">
        <v>445</v>
      </c>
      <c r="AZ1" s="211" t="s">
        <v>214</v>
      </c>
      <c r="BA1" s="207" t="s">
        <v>215</v>
      </c>
      <c r="BB1" s="208" t="s">
        <v>216</v>
      </c>
      <c r="BC1" s="211" t="s">
        <v>217</v>
      </c>
      <c r="BD1" s="207" t="s">
        <v>218</v>
      </c>
      <c r="BE1" s="207" t="s">
        <v>219</v>
      </c>
      <c r="BF1" s="211" t="s">
        <v>186</v>
      </c>
      <c r="BG1" s="208" t="s">
        <v>187</v>
      </c>
      <c r="BH1" s="208" t="s">
        <v>188</v>
      </c>
      <c r="BI1" s="208" t="s">
        <v>189</v>
      </c>
      <c r="BJ1" s="208" t="s">
        <v>190</v>
      </c>
      <c r="BK1" s="208" t="s">
        <v>191</v>
      </c>
      <c r="BL1" s="208" t="s">
        <v>192</v>
      </c>
    </row>
    <row r="2" spans="1:64" ht="12.75" customHeight="1" x14ac:dyDescent="0.2">
      <c r="A2" s="202"/>
      <c r="C2" s="202"/>
      <c r="D2" s="7"/>
      <c r="N2" s="202"/>
      <c r="P2" s="1"/>
      <c r="Q2" s="202"/>
      <c r="S2" s="1"/>
      <c r="T2" s="202"/>
      <c r="V2" s="1"/>
      <c r="W2" s="202"/>
      <c r="Y2" s="1"/>
      <c r="Z2" s="202"/>
      <c r="AB2" s="1"/>
      <c r="AC2" s="202"/>
      <c r="AE2" s="1"/>
      <c r="AF2" s="202"/>
      <c r="AH2" s="1"/>
      <c r="AI2" s="202"/>
      <c r="AK2" s="1"/>
      <c r="AL2" s="202"/>
      <c r="AQ2" s="1"/>
      <c r="AR2" s="202"/>
      <c r="AT2" s="1"/>
      <c r="AU2" s="202"/>
      <c r="AW2" s="1"/>
      <c r="AX2" s="202"/>
      <c r="AZ2" s="1"/>
      <c r="BA2" s="202"/>
      <c r="BB2" s="202"/>
      <c r="BC2" s="1"/>
      <c r="BD2" s="202"/>
      <c r="BE2" s="202"/>
      <c r="BF2" s="202"/>
      <c r="BG2" s="202"/>
      <c r="BI2" s="2"/>
      <c r="BJ2" s="202"/>
      <c r="BK2" s="202"/>
      <c r="BL2" s="202"/>
    </row>
    <row r="3" spans="1:64" ht="12.75" customHeight="1" x14ac:dyDescent="0.2">
      <c r="A3" s="202"/>
      <c r="B3" s="202"/>
      <c r="C3" s="202"/>
      <c r="D3" s="212" t="s">
        <v>2114</v>
      </c>
      <c r="E3" s="17" t="s">
        <v>2115</v>
      </c>
      <c r="F3" s="17" t="s">
        <v>2116</v>
      </c>
      <c r="G3" s="17" t="s">
        <v>2117</v>
      </c>
      <c r="H3" s="17"/>
      <c r="I3" s="17"/>
      <c r="K3" s="17"/>
      <c r="L3" s="17"/>
      <c r="M3" s="17"/>
      <c r="N3" s="202"/>
      <c r="O3" s="17"/>
      <c r="P3" s="17"/>
      <c r="Q3" s="202"/>
      <c r="S3" s="1"/>
      <c r="T3" s="202"/>
      <c r="V3" s="1"/>
      <c r="W3" s="202"/>
      <c r="Y3" s="1"/>
      <c r="Z3" s="202"/>
      <c r="AB3" s="1"/>
      <c r="AC3" s="202"/>
      <c r="AE3" s="1"/>
      <c r="AF3" s="202"/>
      <c r="AH3" s="1"/>
      <c r="AI3" s="202"/>
      <c r="AK3" s="1"/>
      <c r="AL3" s="202"/>
      <c r="AQ3" s="1"/>
      <c r="AR3" s="202"/>
      <c r="AT3" s="1"/>
      <c r="AU3" s="202"/>
      <c r="AW3" s="1"/>
      <c r="AX3" s="202"/>
      <c r="AZ3" s="1"/>
      <c r="BA3" s="202"/>
      <c r="BB3" s="202"/>
      <c r="BC3" s="1"/>
      <c r="BD3" s="202"/>
      <c r="BE3" s="202"/>
      <c r="BF3" s="202"/>
      <c r="BG3" s="202"/>
      <c r="BI3" s="2"/>
      <c r="BJ3" s="202"/>
      <c r="BK3" s="202"/>
      <c r="BL3" s="202"/>
    </row>
    <row r="4" spans="1:64" ht="15" customHeight="1" x14ac:dyDescent="0.25">
      <c r="A4" s="21" t="s">
        <v>2099</v>
      </c>
      <c r="B4" s="202"/>
      <c r="C4" s="202"/>
      <c r="D4" s="213">
        <f>COUNTA(C7:C74)</f>
        <v>59</v>
      </c>
      <c r="E4" s="14">
        <f>COUNTIF(A6:A74,"*HB*")-1</f>
        <v>2</v>
      </c>
      <c r="F4" s="14">
        <f>COUNTIF(A6:A74,"*KR*")+COUNTIF(A6:A74,"*LK*")</f>
        <v>2</v>
      </c>
      <c r="G4" s="14">
        <f>COUNTIF(A6:A74,"*PR*")+COUNTIF(A6:A74,"*LP*")</f>
        <v>1</v>
      </c>
      <c r="H4" s="14"/>
      <c r="I4" s="14"/>
      <c r="K4" s="14"/>
      <c r="L4" s="14"/>
      <c r="M4" s="14"/>
      <c r="N4" s="3"/>
      <c r="O4" s="14"/>
      <c r="P4" s="14"/>
      <c r="Q4" s="3"/>
      <c r="R4" s="202"/>
      <c r="S4" s="202"/>
      <c r="T4" s="3"/>
      <c r="U4" s="202"/>
      <c r="V4" s="202"/>
      <c r="W4" s="3"/>
      <c r="X4" s="202"/>
      <c r="Y4" s="202"/>
      <c r="Z4" s="3"/>
      <c r="AA4" s="202"/>
      <c r="AB4" s="202"/>
      <c r="AC4" s="202"/>
      <c r="AD4" s="202"/>
      <c r="AE4" s="202"/>
      <c r="AF4" s="3"/>
      <c r="AG4" s="202"/>
      <c r="AH4" s="202"/>
      <c r="AI4" s="3"/>
      <c r="AJ4" s="202"/>
      <c r="AK4" s="202"/>
      <c r="AL4" s="202"/>
      <c r="AM4" s="202"/>
      <c r="AN4" s="202"/>
      <c r="AO4" s="202"/>
      <c r="AP4" s="202"/>
      <c r="AQ4" s="202"/>
      <c r="AR4" s="3"/>
      <c r="AS4" s="202"/>
      <c r="AT4" s="202"/>
      <c r="AU4" s="202"/>
      <c r="AV4" s="202"/>
      <c r="AW4" s="202"/>
      <c r="AX4" s="202"/>
      <c r="AY4" s="202"/>
      <c r="AZ4" s="1"/>
      <c r="BA4" s="202"/>
      <c r="BB4" s="202"/>
      <c r="BC4" s="202"/>
      <c r="BD4" s="202"/>
      <c r="BE4" s="202"/>
      <c r="BF4" s="202"/>
      <c r="BG4" s="202"/>
      <c r="BH4" s="202"/>
      <c r="BI4" s="202"/>
      <c r="BJ4" s="202"/>
      <c r="BK4" s="202"/>
      <c r="BL4" s="202"/>
    </row>
    <row r="5" spans="1:64" ht="12.75" customHeight="1" x14ac:dyDescent="0.2">
      <c r="A5" s="8" t="s">
        <v>4953</v>
      </c>
      <c r="B5" s="202"/>
      <c r="C5" s="202"/>
      <c r="D5" s="7"/>
      <c r="E5" s="202"/>
      <c r="F5" s="202"/>
      <c r="G5" s="202"/>
      <c r="H5" s="202"/>
      <c r="I5" s="202"/>
      <c r="J5" s="202"/>
      <c r="K5" s="202"/>
      <c r="L5" s="202"/>
      <c r="M5" s="202"/>
      <c r="N5" s="8"/>
      <c r="O5" s="202"/>
      <c r="P5" s="202"/>
      <c r="Q5" s="8"/>
      <c r="R5" s="202"/>
      <c r="S5" s="202"/>
      <c r="T5" s="8"/>
      <c r="U5" s="202"/>
      <c r="V5" s="202"/>
      <c r="W5" s="8"/>
      <c r="X5" s="202"/>
      <c r="Y5" s="202"/>
      <c r="Z5" s="8"/>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1"/>
      <c r="BA5" s="202"/>
      <c r="BB5" s="202"/>
      <c r="BC5" s="202"/>
      <c r="BD5" s="202"/>
      <c r="BE5" s="202"/>
      <c r="BF5" s="202"/>
      <c r="BG5" s="202"/>
      <c r="BH5" s="202"/>
      <c r="BI5" s="202"/>
      <c r="BJ5" s="202"/>
      <c r="BK5" s="202"/>
      <c r="BL5" s="202"/>
    </row>
    <row r="6" spans="1:64" ht="12.75" customHeight="1" x14ac:dyDescent="0.2">
      <c r="A6" s="226" t="s">
        <v>4983</v>
      </c>
      <c r="B6" s="202"/>
      <c r="C6" s="202"/>
      <c r="D6" s="7"/>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row>
    <row r="7" spans="1:64" s="10" customFormat="1" ht="12.75" customHeight="1" x14ac:dyDescent="0.2">
      <c r="A7" s="203" t="s">
        <v>4040</v>
      </c>
      <c r="B7" s="203" t="s">
        <v>4039</v>
      </c>
      <c r="C7" s="203" t="s">
        <v>3810</v>
      </c>
      <c r="D7" s="214">
        <v>35649</v>
      </c>
      <c r="E7" s="203" t="s">
        <v>3811</v>
      </c>
      <c r="F7" s="203" t="s">
        <v>3811</v>
      </c>
      <c r="G7" s="203" t="s">
        <v>3420</v>
      </c>
      <c r="H7" s="203" t="s">
        <v>4040</v>
      </c>
      <c r="I7" s="203" t="s">
        <v>4039</v>
      </c>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row>
    <row r="8" spans="1:64" ht="12.75" customHeight="1" x14ac:dyDescent="0.2">
      <c r="A8" s="203" t="s">
        <v>193</v>
      </c>
      <c r="B8" s="203" t="s">
        <v>4120</v>
      </c>
      <c r="C8" s="203" t="s">
        <v>888</v>
      </c>
      <c r="D8" s="214">
        <v>32528</v>
      </c>
      <c r="E8" s="203" t="s">
        <v>858</v>
      </c>
      <c r="F8" s="203" t="s">
        <v>2175</v>
      </c>
      <c r="G8" s="203" t="s">
        <v>3420</v>
      </c>
      <c r="H8" s="203" t="s">
        <v>193</v>
      </c>
      <c r="I8" s="203" t="s">
        <v>386</v>
      </c>
      <c r="J8" s="203"/>
      <c r="K8" s="203" t="s">
        <v>193</v>
      </c>
      <c r="L8" s="203" t="s">
        <v>88</v>
      </c>
      <c r="M8" s="203" t="s">
        <v>4028</v>
      </c>
      <c r="N8" s="203" t="s">
        <v>193</v>
      </c>
      <c r="O8" s="203" t="s">
        <v>88</v>
      </c>
      <c r="P8" s="203"/>
      <c r="Q8" s="203" t="s">
        <v>193</v>
      </c>
      <c r="R8" s="203" t="s">
        <v>55</v>
      </c>
      <c r="S8" s="203" t="s">
        <v>941</v>
      </c>
      <c r="T8" s="203" t="s">
        <v>193</v>
      </c>
      <c r="U8" s="203" t="s">
        <v>350</v>
      </c>
      <c r="V8" s="203"/>
      <c r="W8" s="203" t="s">
        <v>193</v>
      </c>
      <c r="X8" s="203" t="s">
        <v>350</v>
      </c>
      <c r="Y8" s="203"/>
      <c r="Z8" s="203" t="s">
        <v>193</v>
      </c>
      <c r="AA8" s="203" t="s">
        <v>88</v>
      </c>
      <c r="AB8" s="203">
        <v>0</v>
      </c>
      <c r="AC8" s="203" t="s">
        <v>193</v>
      </c>
      <c r="AD8" s="203" t="s">
        <v>88</v>
      </c>
      <c r="AE8" s="203">
        <v>0</v>
      </c>
      <c r="AF8" s="203">
        <v>0</v>
      </c>
      <c r="AG8" s="203">
        <v>0</v>
      </c>
      <c r="AH8" s="203">
        <v>0</v>
      </c>
      <c r="AI8" s="203">
        <v>0</v>
      </c>
      <c r="AJ8" s="203">
        <v>0</v>
      </c>
      <c r="AK8" s="203">
        <v>0</v>
      </c>
      <c r="AL8" s="203" t="s">
        <v>4028</v>
      </c>
      <c r="AM8" s="203" t="s">
        <v>4028</v>
      </c>
      <c r="AN8" s="203" t="s">
        <v>4028</v>
      </c>
      <c r="AO8" s="203" t="s">
        <v>4028</v>
      </c>
      <c r="AP8" s="203" t="s">
        <v>4028</v>
      </c>
      <c r="AQ8" s="203" t="s">
        <v>4028</v>
      </c>
      <c r="AR8" s="203" t="s">
        <v>4028</v>
      </c>
      <c r="AS8" s="203" t="s">
        <v>4028</v>
      </c>
      <c r="AT8" s="203" t="s">
        <v>4028</v>
      </c>
      <c r="AU8" s="203" t="s">
        <v>4028</v>
      </c>
      <c r="AV8" s="203" t="s">
        <v>4028</v>
      </c>
      <c r="AW8" s="203" t="s">
        <v>4028</v>
      </c>
      <c r="AX8" s="203" t="s">
        <v>4028</v>
      </c>
      <c r="AY8" s="203" t="s">
        <v>4028</v>
      </c>
      <c r="AZ8" s="203" t="s">
        <v>4028</v>
      </c>
      <c r="BA8" s="203" t="s">
        <v>4028</v>
      </c>
      <c r="BB8" s="203" t="s">
        <v>4028</v>
      </c>
      <c r="BC8" s="203" t="s">
        <v>4028</v>
      </c>
      <c r="BD8" s="203" t="s">
        <v>4028</v>
      </c>
      <c r="BE8" s="203" t="s">
        <v>4028</v>
      </c>
      <c r="BF8" s="203" t="s">
        <v>4028</v>
      </c>
      <c r="BG8" s="203" t="s">
        <v>4028</v>
      </c>
      <c r="BH8" s="203" t="s">
        <v>4028</v>
      </c>
      <c r="BI8" s="203" t="s">
        <v>4028</v>
      </c>
      <c r="BJ8" s="203" t="s">
        <v>4028</v>
      </c>
      <c r="BK8" s="203" t="s">
        <v>4028</v>
      </c>
      <c r="BL8" s="203" t="s">
        <v>4028</v>
      </c>
    </row>
    <row r="9" spans="1:64" ht="12.75" customHeight="1" x14ac:dyDescent="0.2">
      <c r="A9" s="203" t="s">
        <v>4028</v>
      </c>
      <c r="B9" s="203" t="s">
        <v>4028</v>
      </c>
      <c r="C9" s="203"/>
      <c r="D9" s="214"/>
      <c r="E9" s="203"/>
      <c r="F9" s="203"/>
      <c r="G9" s="203" t="s">
        <v>4028</v>
      </c>
      <c r="H9" s="203" t="s">
        <v>4028</v>
      </c>
      <c r="I9" s="203" t="s">
        <v>4028</v>
      </c>
      <c r="J9" s="203" t="s">
        <v>4028</v>
      </c>
      <c r="K9" s="203" t="s">
        <v>4028</v>
      </c>
      <c r="L9" s="203" t="s">
        <v>4028</v>
      </c>
      <c r="M9" s="203" t="s">
        <v>4028</v>
      </c>
      <c r="N9" s="203" t="s">
        <v>4028</v>
      </c>
      <c r="O9" s="203" t="s">
        <v>4028</v>
      </c>
      <c r="P9" s="203" t="s">
        <v>4028</v>
      </c>
      <c r="Q9" s="203" t="s">
        <v>4028</v>
      </c>
      <c r="R9" s="203" t="s">
        <v>4028</v>
      </c>
      <c r="S9" s="203" t="s">
        <v>4028</v>
      </c>
      <c r="T9" s="203" t="s">
        <v>4028</v>
      </c>
      <c r="U9" s="203" t="s">
        <v>4028</v>
      </c>
      <c r="V9" s="203" t="s">
        <v>4028</v>
      </c>
      <c r="W9" s="203" t="s">
        <v>4028</v>
      </c>
      <c r="X9" s="203" t="s">
        <v>4028</v>
      </c>
      <c r="Y9" s="203" t="s">
        <v>4028</v>
      </c>
      <c r="Z9" s="203" t="s">
        <v>4028</v>
      </c>
      <c r="AA9" s="203" t="s">
        <v>4028</v>
      </c>
      <c r="AB9" s="203" t="s">
        <v>4028</v>
      </c>
      <c r="AC9" s="203" t="s">
        <v>4028</v>
      </c>
      <c r="AD9" s="203" t="s">
        <v>4028</v>
      </c>
      <c r="AE9" s="203" t="s">
        <v>4028</v>
      </c>
      <c r="AF9" s="203" t="s">
        <v>4028</v>
      </c>
      <c r="AG9" s="203" t="s">
        <v>4028</v>
      </c>
      <c r="AH9" s="203" t="s">
        <v>4028</v>
      </c>
      <c r="AI9" s="203" t="s">
        <v>4028</v>
      </c>
      <c r="AJ9" s="203" t="s">
        <v>4028</v>
      </c>
      <c r="AK9" s="203" t="s">
        <v>4028</v>
      </c>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row>
    <row r="10" spans="1:64" s="10" customFormat="1" ht="12.75" customHeight="1" x14ac:dyDescent="0.2">
      <c r="A10" s="203" t="s">
        <v>344</v>
      </c>
      <c r="B10" s="203" t="s">
        <v>4192</v>
      </c>
      <c r="C10" s="203" t="s">
        <v>3232</v>
      </c>
      <c r="D10" s="214">
        <v>34539</v>
      </c>
      <c r="E10" s="203" t="s">
        <v>3063</v>
      </c>
      <c r="F10" s="203" t="s">
        <v>3366</v>
      </c>
      <c r="G10" s="203" t="s">
        <v>4547</v>
      </c>
      <c r="H10" s="203" t="s">
        <v>344</v>
      </c>
      <c r="I10" s="203" t="s">
        <v>229</v>
      </c>
      <c r="J10" s="203" t="s">
        <v>3750</v>
      </c>
      <c r="K10" s="203" t="s">
        <v>183</v>
      </c>
      <c r="L10" s="203" t="s">
        <v>229</v>
      </c>
      <c r="M10" s="203" t="s">
        <v>3233</v>
      </c>
      <c r="N10" s="203"/>
      <c r="O10" s="203"/>
      <c r="P10" s="203"/>
      <c r="Q10" s="203"/>
      <c r="R10" s="203"/>
      <c r="S10" s="203"/>
      <c r="T10" s="203"/>
      <c r="U10" s="203"/>
      <c r="V10" s="203"/>
      <c r="W10" s="203"/>
      <c r="X10" s="203"/>
      <c r="Y10" s="203"/>
      <c r="Z10" s="203"/>
      <c r="AA10" s="203">
        <v>0</v>
      </c>
      <c r="AB10" s="203">
        <v>0</v>
      </c>
      <c r="AC10" s="203">
        <v>0</v>
      </c>
      <c r="AD10" s="203">
        <v>0</v>
      </c>
      <c r="AE10" s="203">
        <v>0</v>
      </c>
      <c r="AF10" s="203">
        <v>0</v>
      </c>
      <c r="AG10" s="203">
        <v>0</v>
      </c>
      <c r="AH10" s="203">
        <v>0</v>
      </c>
      <c r="AI10" s="203">
        <v>0</v>
      </c>
      <c r="AJ10" s="203">
        <v>0</v>
      </c>
      <c r="AK10" s="203">
        <v>0</v>
      </c>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row>
    <row r="11" spans="1:64" s="10" customFormat="1" ht="12.75" customHeight="1" x14ac:dyDescent="0.2">
      <c r="A11" s="203" t="s">
        <v>344</v>
      </c>
      <c r="B11" s="203" t="s">
        <v>32</v>
      </c>
      <c r="C11" s="203" t="s">
        <v>4324</v>
      </c>
      <c r="D11" s="215">
        <v>36159</v>
      </c>
      <c r="E11" s="205" t="s">
        <v>4513</v>
      </c>
      <c r="F11" s="206" t="s">
        <v>4510</v>
      </c>
      <c r="G11" s="206" t="s">
        <v>4713</v>
      </c>
      <c r="H11" s="203"/>
      <c r="I11" s="203"/>
      <c r="J11" s="206"/>
      <c r="K11" s="203"/>
      <c r="L11" s="203"/>
      <c r="M11" s="206"/>
      <c r="N11" s="203"/>
      <c r="O11" s="203"/>
      <c r="P11" s="206"/>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row>
    <row r="12" spans="1:64" s="10" customFormat="1" ht="12.75" customHeight="1" x14ac:dyDescent="0.2">
      <c r="A12" s="203" t="s">
        <v>344</v>
      </c>
      <c r="B12" s="203" t="s">
        <v>131</v>
      </c>
      <c r="C12" s="203" t="s">
        <v>3495</v>
      </c>
      <c r="D12" s="214">
        <v>34880</v>
      </c>
      <c r="E12" s="203" t="s">
        <v>3063</v>
      </c>
      <c r="F12" s="203" t="s">
        <v>3450</v>
      </c>
      <c r="G12" s="203" t="s">
        <v>4548</v>
      </c>
      <c r="H12" s="203" t="s">
        <v>344</v>
      </c>
      <c r="I12" s="203" t="s">
        <v>131</v>
      </c>
      <c r="J12" s="203" t="s">
        <v>3496</v>
      </c>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row>
    <row r="13" spans="1:64" ht="12.75" customHeight="1" x14ac:dyDescent="0.2">
      <c r="A13" s="203" t="s">
        <v>4028</v>
      </c>
      <c r="B13" s="203" t="s">
        <v>4028</v>
      </c>
      <c r="C13" s="203"/>
      <c r="D13" s="214"/>
      <c r="E13" s="203"/>
      <c r="F13" s="203"/>
      <c r="G13" s="203" t="s">
        <v>4028</v>
      </c>
      <c r="H13" s="203" t="s">
        <v>4028</v>
      </c>
      <c r="I13" s="203" t="s">
        <v>4028</v>
      </c>
      <c r="J13" s="203" t="s">
        <v>4028</v>
      </c>
      <c r="K13" s="203" t="s">
        <v>4028</v>
      </c>
      <c r="L13" s="203" t="s">
        <v>4028</v>
      </c>
      <c r="M13" s="203" t="s">
        <v>4028</v>
      </c>
      <c r="N13" s="203" t="s">
        <v>4028</v>
      </c>
      <c r="O13" s="203" t="s">
        <v>4028</v>
      </c>
      <c r="P13" s="203" t="s">
        <v>4028</v>
      </c>
      <c r="Q13" s="203" t="s">
        <v>4028</v>
      </c>
      <c r="R13" s="203" t="s">
        <v>4028</v>
      </c>
      <c r="S13" s="203" t="s">
        <v>4028</v>
      </c>
      <c r="T13" s="203" t="s">
        <v>4028</v>
      </c>
      <c r="U13" s="203" t="s">
        <v>4028</v>
      </c>
      <c r="V13" s="203" t="s">
        <v>4028</v>
      </c>
      <c r="W13" s="203" t="s">
        <v>4028</v>
      </c>
      <c r="X13" s="203" t="s">
        <v>4028</v>
      </c>
      <c r="Y13" s="203" t="s">
        <v>4028</v>
      </c>
      <c r="Z13" s="203" t="s">
        <v>4028</v>
      </c>
      <c r="AA13" s="203" t="s">
        <v>4028</v>
      </c>
      <c r="AB13" s="203" t="s">
        <v>4028</v>
      </c>
      <c r="AC13" s="203" t="s">
        <v>4028</v>
      </c>
      <c r="AD13" s="203" t="s">
        <v>4028</v>
      </c>
      <c r="AE13" s="203" t="s">
        <v>4028</v>
      </c>
      <c r="AF13" s="203" t="s">
        <v>4028</v>
      </c>
      <c r="AG13" s="203" t="s">
        <v>4028</v>
      </c>
      <c r="AH13" s="203" t="s">
        <v>4028</v>
      </c>
      <c r="AI13" s="203" t="s">
        <v>4028</v>
      </c>
      <c r="AJ13" s="203" t="s">
        <v>4028</v>
      </c>
      <c r="AK13" s="203" t="s">
        <v>4028</v>
      </c>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row>
    <row r="14" spans="1:64" ht="12.75" customHeight="1" x14ac:dyDescent="0.2">
      <c r="A14" s="203" t="s">
        <v>236</v>
      </c>
      <c r="B14" s="203" t="s">
        <v>233</v>
      </c>
      <c r="C14" s="203" t="s">
        <v>4098</v>
      </c>
      <c r="D14" s="215">
        <v>36251</v>
      </c>
      <c r="E14" s="205" t="s">
        <v>4510</v>
      </c>
      <c r="F14" s="206" t="s">
        <v>4511</v>
      </c>
      <c r="G14" s="206"/>
      <c r="H14" s="203"/>
      <c r="I14" s="203"/>
      <c r="J14" s="206"/>
      <c r="K14" s="203"/>
      <c r="L14" s="203"/>
      <c r="M14" s="206"/>
      <c r="N14" s="203"/>
      <c r="O14" s="203"/>
      <c r="P14" s="206"/>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row>
    <row r="15" spans="1:64" s="10" customFormat="1" ht="12.75" customHeight="1" x14ac:dyDescent="0.2">
      <c r="A15" s="203" t="s">
        <v>236</v>
      </c>
      <c r="B15" s="203" t="s">
        <v>88</v>
      </c>
      <c r="C15" s="203" t="s">
        <v>4405</v>
      </c>
      <c r="D15" s="215">
        <v>34955</v>
      </c>
      <c r="E15" s="205" t="s">
        <v>3463</v>
      </c>
      <c r="F15" s="206" t="s">
        <v>4517</v>
      </c>
      <c r="G15" s="206"/>
      <c r="H15" s="203"/>
      <c r="I15" s="203"/>
      <c r="J15" s="206"/>
      <c r="K15" s="203"/>
      <c r="L15" s="203"/>
      <c r="M15" s="206"/>
      <c r="N15" s="203"/>
      <c r="O15" s="203"/>
      <c r="P15" s="206"/>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10" customFormat="1" ht="12.75" customHeight="1" x14ac:dyDescent="0.2">
      <c r="A16" s="203" t="s">
        <v>283</v>
      </c>
      <c r="B16" s="203" t="s">
        <v>4221</v>
      </c>
      <c r="C16" s="203" t="s">
        <v>711</v>
      </c>
      <c r="D16" s="214">
        <v>33107</v>
      </c>
      <c r="E16" s="203" t="s">
        <v>738</v>
      </c>
      <c r="F16" s="203" t="s">
        <v>2153</v>
      </c>
      <c r="G16" s="203" t="s">
        <v>3420</v>
      </c>
      <c r="H16" s="203" t="s">
        <v>283</v>
      </c>
      <c r="I16" s="203" t="s">
        <v>506</v>
      </c>
      <c r="J16" s="203">
        <v>0</v>
      </c>
      <c r="K16" s="203" t="s">
        <v>293</v>
      </c>
      <c r="L16" s="203" t="s">
        <v>237</v>
      </c>
      <c r="M16" s="203"/>
      <c r="N16" s="203" t="s">
        <v>283</v>
      </c>
      <c r="O16" s="203" t="s">
        <v>237</v>
      </c>
      <c r="P16" s="203"/>
      <c r="Q16" s="203" t="s">
        <v>283</v>
      </c>
      <c r="R16" s="203" t="s">
        <v>237</v>
      </c>
      <c r="S16" s="203">
        <v>0</v>
      </c>
      <c r="T16" s="203" t="s">
        <v>279</v>
      </c>
      <c r="U16" s="203" t="s">
        <v>237</v>
      </c>
      <c r="V16" s="203"/>
      <c r="W16" s="203" t="s">
        <v>279</v>
      </c>
      <c r="X16" s="203" t="s">
        <v>237</v>
      </c>
      <c r="Y16" s="203">
        <v>0</v>
      </c>
      <c r="Z16" s="203" t="s">
        <v>293</v>
      </c>
      <c r="AA16" s="203" t="s">
        <v>237</v>
      </c>
      <c r="AB16" s="203">
        <v>0</v>
      </c>
      <c r="AC16" s="203" t="s">
        <v>515</v>
      </c>
      <c r="AD16" s="203" t="s">
        <v>237</v>
      </c>
      <c r="AE16" s="203">
        <v>0</v>
      </c>
      <c r="AF16" s="203" t="s">
        <v>515</v>
      </c>
      <c r="AG16" s="203" t="s">
        <v>237</v>
      </c>
      <c r="AH16" s="203">
        <v>0</v>
      </c>
      <c r="AI16" s="203">
        <v>0</v>
      </c>
      <c r="AJ16" s="203">
        <v>0</v>
      </c>
      <c r="AK16" s="203">
        <v>0</v>
      </c>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260" s="10" customFormat="1" ht="12.75" customHeight="1" x14ac:dyDescent="0.2">
      <c r="A17" s="203" t="s">
        <v>283</v>
      </c>
      <c r="B17" s="203" t="s">
        <v>4459</v>
      </c>
      <c r="C17" s="203" t="s">
        <v>1451</v>
      </c>
      <c r="D17" s="214">
        <v>34144</v>
      </c>
      <c r="E17" s="203" t="s">
        <v>1575</v>
      </c>
      <c r="F17" s="203" t="s">
        <v>2168</v>
      </c>
      <c r="G17" s="203" t="s">
        <v>3420</v>
      </c>
      <c r="H17" s="203" t="s">
        <v>293</v>
      </c>
      <c r="I17" s="203" t="s">
        <v>346</v>
      </c>
      <c r="J17" s="203">
        <v>0</v>
      </c>
      <c r="K17" s="203" t="s">
        <v>96</v>
      </c>
      <c r="L17" s="203" t="s">
        <v>122</v>
      </c>
      <c r="M17" s="203"/>
      <c r="N17" s="203" t="s">
        <v>283</v>
      </c>
      <c r="O17" s="203" t="s">
        <v>122</v>
      </c>
      <c r="P17" s="203"/>
      <c r="Q17" s="203" t="s">
        <v>132</v>
      </c>
      <c r="R17" s="203" t="s">
        <v>122</v>
      </c>
      <c r="S17" s="203">
        <v>0</v>
      </c>
      <c r="T17" s="203" t="s">
        <v>283</v>
      </c>
      <c r="U17" s="203" t="s">
        <v>122</v>
      </c>
      <c r="V17" s="203"/>
      <c r="W17" s="203"/>
      <c r="X17" s="203"/>
      <c r="Y17" s="203"/>
      <c r="Z17" s="203"/>
      <c r="AA17" s="203">
        <v>0</v>
      </c>
      <c r="AB17" s="203">
        <v>0</v>
      </c>
      <c r="AC17" s="203">
        <v>0</v>
      </c>
      <c r="AD17" s="203">
        <v>0</v>
      </c>
      <c r="AE17" s="203">
        <v>0</v>
      </c>
      <c r="AF17" s="203">
        <v>0</v>
      </c>
      <c r="AG17" s="203">
        <v>0</v>
      </c>
      <c r="AH17" s="203">
        <v>0</v>
      </c>
      <c r="AI17" s="203">
        <v>0</v>
      </c>
      <c r="AJ17" s="203">
        <v>0</v>
      </c>
      <c r="AK17" s="203">
        <v>0</v>
      </c>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260" s="10" customFormat="1" ht="12.75" customHeight="1" x14ac:dyDescent="0.2">
      <c r="A18" s="203" t="s">
        <v>283</v>
      </c>
      <c r="B18" s="203" t="s">
        <v>4039</v>
      </c>
      <c r="C18" s="203" t="s">
        <v>6</v>
      </c>
      <c r="D18" s="214">
        <v>30559</v>
      </c>
      <c r="E18" s="203" t="s">
        <v>7</v>
      </c>
      <c r="F18" s="203" t="s">
        <v>2147</v>
      </c>
      <c r="G18" s="203" t="s">
        <v>3420</v>
      </c>
      <c r="H18" s="203" t="s">
        <v>279</v>
      </c>
      <c r="I18" s="203" t="s">
        <v>78</v>
      </c>
      <c r="J18" s="203">
        <v>0</v>
      </c>
      <c r="K18" s="203" t="s">
        <v>279</v>
      </c>
      <c r="L18" s="203" t="s">
        <v>78</v>
      </c>
      <c r="M18" s="203"/>
      <c r="N18" s="203" t="s">
        <v>236</v>
      </c>
      <c r="O18" s="203" t="s">
        <v>78</v>
      </c>
      <c r="P18" s="203"/>
      <c r="Q18" s="203" t="s">
        <v>236</v>
      </c>
      <c r="R18" s="203" t="s">
        <v>78</v>
      </c>
      <c r="S18" s="203" t="s">
        <v>328</v>
      </c>
      <c r="T18" s="203" t="s">
        <v>279</v>
      </c>
      <c r="U18" s="203" t="s">
        <v>78</v>
      </c>
      <c r="V18" s="203"/>
      <c r="W18" s="203" t="s">
        <v>279</v>
      </c>
      <c r="X18" s="203" t="s">
        <v>78</v>
      </c>
      <c r="Y18" s="203">
        <v>0</v>
      </c>
      <c r="Z18" s="203" t="s">
        <v>279</v>
      </c>
      <c r="AA18" s="203" t="s">
        <v>78</v>
      </c>
      <c r="AB18" s="203">
        <v>0</v>
      </c>
      <c r="AC18" s="203" t="s">
        <v>236</v>
      </c>
      <c r="AD18" s="203" t="s">
        <v>78</v>
      </c>
      <c r="AE18" s="203">
        <v>0</v>
      </c>
      <c r="AF18" s="203" t="s">
        <v>236</v>
      </c>
      <c r="AG18" s="203" t="s">
        <v>78</v>
      </c>
      <c r="AH18" s="203">
        <v>0</v>
      </c>
      <c r="AI18" s="203" t="s">
        <v>236</v>
      </c>
      <c r="AJ18" s="203" t="s">
        <v>78</v>
      </c>
      <c r="AK18" s="203">
        <v>0</v>
      </c>
      <c r="AL18" s="203" t="s">
        <v>236</v>
      </c>
      <c r="AM18" s="203" t="s">
        <v>78</v>
      </c>
      <c r="AN18" s="203"/>
      <c r="AO18" s="203" t="s">
        <v>236</v>
      </c>
      <c r="AP18" s="203" t="s">
        <v>78</v>
      </c>
      <c r="AQ18" s="203" t="s">
        <v>71</v>
      </c>
      <c r="AR18" s="203" t="s">
        <v>236</v>
      </c>
      <c r="AS18" s="203" t="s">
        <v>78</v>
      </c>
      <c r="AT18" s="203" t="s">
        <v>54</v>
      </c>
      <c r="AU18" s="203" t="s">
        <v>279</v>
      </c>
      <c r="AV18" s="203" t="s">
        <v>78</v>
      </c>
      <c r="AW18" s="203" t="s">
        <v>552</v>
      </c>
      <c r="AX18" s="203" t="s">
        <v>279</v>
      </c>
      <c r="AY18" s="203" t="s">
        <v>78</v>
      </c>
      <c r="AZ18" s="203" t="s">
        <v>342</v>
      </c>
      <c r="BA18" s="203" t="s">
        <v>279</v>
      </c>
      <c r="BB18" s="203" t="s">
        <v>78</v>
      </c>
      <c r="BC18" s="203" t="s">
        <v>8</v>
      </c>
      <c r="BD18" s="203"/>
      <c r="BE18" s="203"/>
      <c r="BF18" s="203"/>
      <c r="BG18" s="203"/>
      <c r="BH18" s="203"/>
      <c r="BI18" s="203"/>
      <c r="BJ18" s="203"/>
      <c r="BK18" s="203"/>
      <c r="BL18" s="203"/>
    </row>
    <row r="19" spans="1:260" ht="12.75" customHeight="1" x14ac:dyDescent="0.2">
      <c r="A19" s="203" t="s">
        <v>128</v>
      </c>
      <c r="B19" s="203" t="s">
        <v>4148</v>
      </c>
      <c r="C19" s="203" t="s">
        <v>1777</v>
      </c>
      <c r="D19" s="214">
        <v>33983</v>
      </c>
      <c r="E19" s="203" t="s">
        <v>1577</v>
      </c>
      <c r="F19" s="203" t="s">
        <v>2170</v>
      </c>
      <c r="G19" s="203" t="s">
        <v>4714</v>
      </c>
      <c r="H19" s="203" t="s">
        <v>128</v>
      </c>
      <c r="I19" s="203" t="s">
        <v>4028</v>
      </c>
      <c r="J19" s="203" t="s">
        <v>328</v>
      </c>
      <c r="K19" s="203" t="s">
        <v>128</v>
      </c>
      <c r="L19" s="203" t="s">
        <v>448</v>
      </c>
      <c r="M19" s="203" t="s">
        <v>328</v>
      </c>
      <c r="N19" s="203" t="s">
        <v>26</v>
      </c>
      <c r="O19" s="203" t="s">
        <v>448</v>
      </c>
      <c r="P19" s="203" t="s">
        <v>627</v>
      </c>
      <c r="Q19" s="203" t="s">
        <v>26</v>
      </c>
      <c r="R19" s="203" t="s">
        <v>448</v>
      </c>
      <c r="S19" s="203" t="s">
        <v>479</v>
      </c>
      <c r="T19" s="203"/>
      <c r="U19" s="203"/>
      <c r="V19" s="203"/>
      <c r="W19" s="203"/>
      <c r="X19" s="203"/>
      <c r="Y19" s="203"/>
      <c r="Z19" s="203"/>
      <c r="AA19" s="203" t="s">
        <v>4028</v>
      </c>
      <c r="AB19" s="203" t="s">
        <v>4028</v>
      </c>
      <c r="AC19" s="203">
        <v>0</v>
      </c>
      <c r="AD19" s="203">
        <v>0</v>
      </c>
      <c r="AE19" s="203">
        <v>0</v>
      </c>
      <c r="AF19" s="203">
        <v>0</v>
      </c>
      <c r="AG19" s="203">
        <v>0</v>
      </c>
      <c r="AH19" s="203">
        <v>0</v>
      </c>
      <c r="AI19" s="203">
        <v>0</v>
      </c>
      <c r="AJ19" s="203">
        <v>0</v>
      </c>
      <c r="AK19" s="203">
        <v>0</v>
      </c>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260" ht="12.75" customHeight="1" x14ac:dyDescent="0.2">
      <c r="A20" s="203" t="s">
        <v>4054</v>
      </c>
      <c r="B20" s="203" t="s">
        <v>229</v>
      </c>
      <c r="C20" s="203" t="s">
        <v>1561</v>
      </c>
      <c r="D20" s="214">
        <v>34489</v>
      </c>
      <c r="E20" s="203" t="s">
        <v>1577</v>
      </c>
      <c r="F20" s="203" t="s">
        <v>2155</v>
      </c>
      <c r="G20" s="203" t="s">
        <v>4715</v>
      </c>
      <c r="H20" s="203" t="s">
        <v>128</v>
      </c>
      <c r="I20" s="203" t="s">
        <v>369</v>
      </c>
      <c r="J20" s="203" t="s">
        <v>328</v>
      </c>
      <c r="K20" s="203" t="s">
        <v>464</v>
      </c>
      <c r="L20" s="203" t="s">
        <v>450</v>
      </c>
      <c r="M20" s="203" t="s">
        <v>2972</v>
      </c>
      <c r="N20" s="203" t="s">
        <v>128</v>
      </c>
      <c r="O20" s="203" t="s">
        <v>450</v>
      </c>
      <c r="P20" s="203" t="s">
        <v>328</v>
      </c>
      <c r="Q20" s="203" t="s">
        <v>128</v>
      </c>
      <c r="R20" s="203" t="s">
        <v>450</v>
      </c>
      <c r="S20" s="203" t="s">
        <v>60</v>
      </c>
      <c r="T20" s="203" t="s">
        <v>464</v>
      </c>
      <c r="U20" s="203" t="s">
        <v>450</v>
      </c>
      <c r="V20" s="203" t="s">
        <v>481</v>
      </c>
      <c r="W20" s="203"/>
      <c r="X20" s="203"/>
      <c r="Y20" s="203"/>
      <c r="Z20" s="203"/>
      <c r="AA20" s="203">
        <v>0</v>
      </c>
      <c r="AB20" s="203">
        <v>0</v>
      </c>
      <c r="AC20" s="203">
        <v>0</v>
      </c>
      <c r="AD20" s="203">
        <v>0</v>
      </c>
      <c r="AE20" s="203">
        <v>0</v>
      </c>
      <c r="AF20" s="203">
        <v>0</v>
      </c>
      <c r="AG20" s="203">
        <v>0</v>
      </c>
      <c r="AH20" s="203">
        <v>0</v>
      </c>
      <c r="AI20" s="203">
        <v>0</v>
      </c>
      <c r="AJ20" s="203">
        <v>0</v>
      </c>
      <c r="AK20" s="203">
        <v>0</v>
      </c>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row>
    <row r="21" spans="1:260" s="10" customFormat="1" ht="12.75" customHeight="1" x14ac:dyDescent="0.2">
      <c r="A21" s="203" t="s">
        <v>4028</v>
      </c>
      <c r="B21" s="203" t="s">
        <v>4028</v>
      </c>
      <c r="C21" s="203"/>
      <c r="D21" s="214"/>
      <c r="E21" s="203"/>
      <c r="F21" s="203"/>
      <c r="G21" s="203" t="s">
        <v>4028</v>
      </c>
      <c r="H21" s="203" t="s">
        <v>4028</v>
      </c>
      <c r="I21" s="203" t="s">
        <v>4028</v>
      </c>
      <c r="J21" s="203" t="s">
        <v>4028</v>
      </c>
      <c r="K21" s="203" t="s">
        <v>4028</v>
      </c>
      <c r="L21" s="203" t="s">
        <v>4028</v>
      </c>
      <c r="M21" s="203" t="s">
        <v>4028</v>
      </c>
      <c r="N21" s="203" t="s">
        <v>4028</v>
      </c>
      <c r="O21" s="203" t="s">
        <v>4028</v>
      </c>
      <c r="P21" s="203" t="s">
        <v>4028</v>
      </c>
      <c r="Q21" s="203" t="s">
        <v>4028</v>
      </c>
      <c r="R21" s="203" t="s">
        <v>4028</v>
      </c>
      <c r="S21" s="203" t="s">
        <v>4028</v>
      </c>
      <c r="T21" s="203" t="s">
        <v>4028</v>
      </c>
      <c r="U21" s="203" t="s">
        <v>4028</v>
      </c>
      <c r="V21" s="203" t="s">
        <v>4028</v>
      </c>
      <c r="W21" s="203" t="s">
        <v>4028</v>
      </c>
      <c r="X21" s="203" t="s">
        <v>4028</v>
      </c>
      <c r="Y21" s="203" t="s">
        <v>4028</v>
      </c>
      <c r="Z21" s="203" t="s">
        <v>4028</v>
      </c>
      <c r="AA21" s="203" t="s">
        <v>4028</v>
      </c>
      <c r="AB21" s="203" t="s">
        <v>4028</v>
      </c>
      <c r="AC21" s="203" t="s">
        <v>4028</v>
      </c>
      <c r="AD21" s="203" t="s">
        <v>4028</v>
      </c>
      <c r="AE21" s="203" t="s">
        <v>4028</v>
      </c>
      <c r="AF21" s="203" t="s">
        <v>4028</v>
      </c>
      <c r="AG21" s="203" t="s">
        <v>4028</v>
      </c>
      <c r="AH21" s="203" t="s">
        <v>4028</v>
      </c>
      <c r="AI21" s="203" t="s">
        <v>4028</v>
      </c>
      <c r="AJ21" s="203" t="s">
        <v>4028</v>
      </c>
      <c r="AK21" s="203" t="s">
        <v>4028</v>
      </c>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row>
    <row r="22" spans="1:260" s="10" customFormat="1" ht="12.75" customHeight="1" x14ac:dyDescent="0.2">
      <c r="A22" s="203" t="s">
        <v>332</v>
      </c>
      <c r="B22" s="203" t="s">
        <v>32</v>
      </c>
      <c r="C22" s="203" t="s">
        <v>1728</v>
      </c>
      <c r="D22" s="214">
        <v>34043</v>
      </c>
      <c r="E22" s="203" t="s">
        <v>2030</v>
      </c>
      <c r="F22" s="203" t="s">
        <v>2182</v>
      </c>
      <c r="G22" s="203" t="s">
        <v>4716</v>
      </c>
      <c r="H22" s="203" t="s">
        <v>332</v>
      </c>
      <c r="I22" s="203" t="s">
        <v>232</v>
      </c>
      <c r="J22" s="203" t="s">
        <v>33</v>
      </c>
      <c r="K22" s="203" t="s">
        <v>661</v>
      </c>
      <c r="L22" s="203" t="s">
        <v>232</v>
      </c>
      <c r="M22" s="203" t="s">
        <v>545</v>
      </c>
      <c r="N22" s="203" t="s">
        <v>15</v>
      </c>
      <c r="O22" s="203" t="s">
        <v>232</v>
      </c>
      <c r="P22" s="203" t="s">
        <v>481</v>
      </c>
      <c r="Q22" s="203" t="s">
        <v>15</v>
      </c>
      <c r="R22" s="203" t="s">
        <v>232</v>
      </c>
      <c r="S22" s="203" t="s">
        <v>41</v>
      </c>
      <c r="T22" s="203" t="s">
        <v>4028</v>
      </c>
      <c r="U22" s="203">
        <v>0</v>
      </c>
      <c r="V22" s="203">
        <v>0</v>
      </c>
      <c r="W22" s="203">
        <v>0</v>
      </c>
      <c r="X22" s="203">
        <v>0</v>
      </c>
      <c r="Y22" s="203">
        <v>0</v>
      </c>
      <c r="Z22" s="203">
        <v>0</v>
      </c>
      <c r="AA22" s="203">
        <v>0</v>
      </c>
      <c r="AB22" s="203">
        <v>0</v>
      </c>
      <c r="AC22" s="203">
        <v>0</v>
      </c>
      <c r="AD22" s="203">
        <v>0</v>
      </c>
      <c r="AE22" s="203">
        <v>0</v>
      </c>
      <c r="AF22" s="203">
        <v>0</v>
      </c>
      <c r="AG22" s="203">
        <v>0</v>
      </c>
      <c r="AH22" s="203">
        <v>0</v>
      </c>
      <c r="AI22" s="203">
        <v>0</v>
      </c>
      <c r="AJ22" s="203">
        <v>0</v>
      </c>
      <c r="AK22" s="203">
        <v>0</v>
      </c>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260" s="10" customFormat="1" ht="12.75" customHeight="1" x14ac:dyDescent="0.2">
      <c r="A23" s="203" t="s">
        <v>226</v>
      </c>
      <c r="B23" s="203" t="s">
        <v>131</v>
      </c>
      <c r="C23" s="203" t="s">
        <v>4333</v>
      </c>
      <c r="D23" s="214">
        <v>35923</v>
      </c>
      <c r="E23" s="205" t="s">
        <v>4514</v>
      </c>
      <c r="F23" s="206" t="s">
        <v>4717</v>
      </c>
      <c r="G23" s="206" t="s">
        <v>225</v>
      </c>
      <c r="H23" s="203"/>
      <c r="I23" s="203"/>
      <c r="J23" s="206"/>
      <c r="K23" s="203"/>
      <c r="L23" s="203"/>
      <c r="M23" s="206"/>
      <c r="N23" s="203"/>
      <c r="O23" s="203"/>
      <c r="P23" s="206"/>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260" ht="12.75" customHeight="1" x14ac:dyDescent="0.2">
      <c r="A24" s="203" t="s">
        <v>507</v>
      </c>
      <c r="B24" s="203" t="s">
        <v>4072</v>
      </c>
      <c r="C24" s="203" t="s">
        <v>3092</v>
      </c>
      <c r="D24" s="214">
        <v>34662</v>
      </c>
      <c r="E24" s="203" t="s">
        <v>3074</v>
      </c>
      <c r="F24" s="203" t="s">
        <v>3065</v>
      </c>
      <c r="G24" s="203" t="s">
        <v>4718</v>
      </c>
      <c r="H24" s="203" t="s">
        <v>507</v>
      </c>
      <c r="I24" s="203" t="s">
        <v>39</v>
      </c>
      <c r="J24" s="203" t="s">
        <v>481</v>
      </c>
      <c r="K24" s="203" t="s">
        <v>3091</v>
      </c>
      <c r="L24" s="203" t="s">
        <v>39</v>
      </c>
      <c r="M24" s="203" t="s">
        <v>3093</v>
      </c>
      <c r="N24" s="203"/>
      <c r="O24" s="203"/>
      <c r="P24" s="203"/>
      <c r="Q24" s="203">
        <v>0</v>
      </c>
      <c r="R24" s="203">
        <v>0</v>
      </c>
      <c r="S24" s="203">
        <v>0</v>
      </c>
      <c r="T24" s="203">
        <v>0</v>
      </c>
      <c r="U24" s="203">
        <v>0</v>
      </c>
      <c r="V24" s="203">
        <v>0</v>
      </c>
      <c r="W24" s="203">
        <v>0</v>
      </c>
      <c r="X24" s="203">
        <v>0</v>
      </c>
      <c r="Y24" s="203">
        <v>0</v>
      </c>
      <c r="Z24" s="203">
        <v>0</v>
      </c>
      <c r="AA24" s="203">
        <v>0</v>
      </c>
      <c r="AB24" s="203">
        <v>0</v>
      </c>
      <c r="AC24" s="203">
        <v>0</v>
      </c>
      <c r="AD24" s="203">
        <v>0</v>
      </c>
      <c r="AE24" s="203">
        <v>0</v>
      </c>
      <c r="AF24" s="203">
        <v>0</v>
      </c>
      <c r="AG24" s="203">
        <v>0</v>
      </c>
      <c r="AH24" s="203">
        <v>0</v>
      </c>
      <c r="AI24" s="203">
        <v>0</v>
      </c>
      <c r="AJ24" s="203">
        <v>0</v>
      </c>
      <c r="AK24" s="203">
        <v>0</v>
      </c>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260" ht="12.75" customHeight="1" x14ac:dyDescent="0.2">
      <c r="A25" s="203" t="s">
        <v>505</v>
      </c>
      <c r="B25" s="203" t="s">
        <v>4104</v>
      </c>
      <c r="C25" s="203" t="s">
        <v>600</v>
      </c>
      <c r="D25" s="214">
        <v>32057</v>
      </c>
      <c r="E25" s="203" t="s">
        <v>648</v>
      </c>
      <c r="F25" s="203" t="s">
        <v>207</v>
      </c>
      <c r="G25" s="203" t="s">
        <v>4718</v>
      </c>
      <c r="H25" s="203">
        <v>0</v>
      </c>
      <c r="I25" s="203">
        <v>0</v>
      </c>
      <c r="J25" s="203">
        <v>0</v>
      </c>
      <c r="K25" s="203" t="s">
        <v>505</v>
      </c>
      <c r="L25" s="203" t="s">
        <v>2215</v>
      </c>
      <c r="M25" s="203" t="s">
        <v>33</v>
      </c>
      <c r="N25" s="203" t="s">
        <v>505</v>
      </c>
      <c r="O25" s="203" t="s">
        <v>2215</v>
      </c>
      <c r="P25" s="203" t="s">
        <v>230</v>
      </c>
      <c r="Q25" s="203" t="s">
        <v>505</v>
      </c>
      <c r="R25" s="203" t="s">
        <v>229</v>
      </c>
      <c r="S25" s="203" t="s">
        <v>480</v>
      </c>
      <c r="T25" s="203" t="s">
        <v>505</v>
      </c>
      <c r="U25" s="203" t="s">
        <v>453</v>
      </c>
      <c r="V25" s="203" t="s">
        <v>225</v>
      </c>
      <c r="W25" s="203" t="s">
        <v>505</v>
      </c>
      <c r="X25" s="203" t="s">
        <v>453</v>
      </c>
      <c r="Y25" s="203" t="s">
        <v>225</v>
      </c>
      <c r="Z25" s="203" t="s">
        <v>505</v>
      </c>
      <c r="AA25" s="203" t="s">
        <v>453</v>
      </c>
      <c r="AB25" s="203" t="s">
        <v>227</v>
      </c>
      <c r="AC25" s="203" t="s">
        <v>505</v>
      </c>
      <c r="AD25" s="203" t="s">
        <v>453</v>
      </c>
      <c r="AE25" s="203" t="s">
        <v>29</v>
      </c>
      <c r="AF25" s="203" t="s">
        <v>505</v>
      </c>
      <c r="AG25" s="203" t="s">
        <v>453</v>
      </c>
      <c r="AH25" s="203" t="s">
        <v>227</v>
      </c>
      <c r="AI25" s="203" t="s">
        <v>505</v>
      </c>
      <c r="AJ25" s="203" t="s">
        <v>453</v>
      </c>
      <c r="AK25" s="203" t="s">
        <v>227</v>
      </c>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row>
    <row r="26" spans="1:260" ht="12.75" customHeight="1" x14ac:dyDescent="0.2">
      <c r="A26" s="203" t="s">
        <v>4078</v>
      </c>
      <c r="B26" s="203" t="s">
        <v>4221</v>
      </c>
      <c r="C26" s="203" t="s">
        <v>3685</v>
      </c>
      <c r="D26" s="214">
        <v>35208</v>
      </c>
      <c r="E26" s="203" t="s">
        <v>3686</v>
      </c>
      <c r="F26" s="203" t="s">
        <v>3446</v>
      </c>
      <c r="G26" s="203" t="s">
        <v>4719</v>
      </c>
      <c r="H26" s="203" t="s">
        <v>228</v>
      </c>
      <c r="I26" s="203" t="s">
        <v>336</v>
      </c>
      <c r="J26" s="203" t="s">
        <v>58</v>
      </c>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row>
    <row r="27" spans="1:260" ht="12.75" customHeight="1" x14ac:dyDescent="0.2">
      <c r="A27" s="203" t="s">
        <v>332</v>
      </c>
      <c r="B27" s="203" t="s">
        <v>4275</v>
      </c>
      <c r="C27" s="203" t="s">
        <v>2660</v>
      </c>
      <c r="D27" s="214">
        <v>34483</v>
      </c>
      <c r="E27" s="203" t="s">
        <v>2583</v>
      </c>
      <c r="F27" s="203" t="s">
        <v>2583</v>
      </c>
      <c r="G27" s="203" t="s">
        <v>4720</v>
      </c>
      <c r="H27" s="203" t="s">
        <v>57</v>
      </c>
      <c r="I27" s="203" t="s">
        <v>2215</v>
      </c>
      <c r="J27" s="203" t="s">
        <v>347</v>
      </c>
      <c r="K27" s="203" t="s">
        <v>507</v>
      </c>
      <c r="L27" s="203" t="s">
        <v>2215</v>
      </c>
      <c r="M27" s="203" t="s">
        <v>58</v>
      </c>
      <c r="N27" s="203" t="s">
        <v>57</v>
      </c>
      <c r="O27" s="203" t="s">
        <v>2215</v>
      </c>
      <c r="P27" s="203" t="s">
        <v>208</v>
      </c>
      <c r="Q27" s="203">
        <v>0</v>
      </c>
      <c r="R27" s="203">
        <v>0</v>
      </c>
      <c r="S27" s="203">
        <v>0</v>
      </c>
      <c r="T27" s="203">
        <v>0</v>
      </c>
      <c r="U27" s="203">
        <v>0</v>
      </c>
      <c r="V27" s="203">
        <v>0</v>
      </c>
      <c r="W27" s="203">
        <v>0</v>
      </c>
      <c r="X27" s="203">
        <v>0</v>
      </c>
      <c r="Y27" s="203">
        <v>0</v>
      </c>
      <c r="Z27" s="203">
        <v>0</v>
      </c>
      <c r="AA27" s="203">
        <v>0</v>
      </c>
      <c r="AB27" s="203">
        <v>0</v>
      </c>
      <c r="AC27" s="203">
        <v>0</v>
      </c>
      <c r="AD27" s="203">
        <v>0</v>
      </c>
      <c r="AE27" s="203">
        <v>0</v>
      </c>
      <c r="AF27" s="203">
        <v>0</v>
      </c>
      <c r="AG27" s="203">
        <v>0</v>
      </c>
      <c r="AH27" s="203">
        <v>0</v>
      </c>
      <c r="AI27" s="203">
        <v>0</v>
      </c>
      <c r="AJ27" s="203">
        <v>0</v>
      </c>
      <c r="AK27" s="203">
        <v>0</v>
      </c>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260" s="10" customFormat="1" ht="12.75" customHeight="1" x14ac:dyDescent="0.2">
      <c r="A28" s="203" t="s">
        <v>16</v>
      </c>
      <c r="B28" s="203" t="s">
        <v>4148</v>
      </c>
      <c r="C28" s="203" t="s">
        <v>1302</v>
      </c>
      <c r="D28" s="214">
        <v>33239</v>
      </c>
      <c r="E28" s="203" t="s">
        <v>1228</v>
      </c>
      <c r="F28" s="203" t="s">
        <v>2164</v>
      </c>
      <c r="G28" s="203" t="s">
        <v>4721</v>
      </c>
      <c r="H28" s="203" t="s">
        <v>16</v>
      </c>
      <c r="I28" s="203" t="s">
        <v>506</v>
      </c>
      <c r="J28" s="203" t="s">
        <v>351</v>
      </c>
      <c r="K28" s="203" t="s">
        <v>507</v>
      </c>
      <c r="L28" s="203" t="s">
        <v>506</v>
      </c>
      <c r="M28" s="203" t="s">
        <v>479</v>
      </c>
      <c r="N28" s="203" t="s">
        <v>507</v>
      </c>
      <c r="O28" s="203" t="s">
        <v>336</v>
      </c>
      <c r="P28" s="203" t="s">
        <v>227</v>
      </c>
      <c r="Q28" s="203" t="s">
        <v>507</v>
      </c>
      <c r="R28" s="203" t="s">
        <v>336</v>
      </c>
      <c r="S28" s="203" t="s">
        <v>351</v>
      </c>
      <c r="T28" s="203" t="s">
        <v>507</v>
      </c>
      <c r="U28" s="203" t="s">
        <v>336</v>
      </c>
      <c r="V28" s="203" t="s">
        <v>41</v>
      </c>
      <c r="W28" s="203" t="s">
        <v>507</v>
      </c>
      <c r="X28" s="203" t="s">
        <v>336</v>
      </c>
      <c r="Y28" s="203" t="s">
        <v>41</v>
      </c>
      <c r="Z28" s="203" t="s">
        <v>16</v>
      </c>
      <c r="AA28" s="203" t="s">
        <v>336</v>
      </c>
      <c r="AB28" s="203" t="s">
        <v>349</v>
      </c>
      <c r="AC28" s="203">
        <v>0</v>
      </c>
      <c r="AD28" s="203">
        <v>0</v>
      </c>
      <c r="AE28" s="203">
        <v>0</v>
      </c>
      <c r="AF28" s="203">
        <v>0</v>
      </c>
      <c r="AG28" s="203">
        <v>0</v>
      </c>
      <c r="AH28" s="203">
        <v>0</v>
      </c>
      <c r="AI28" s="203">
        <v>0</v>
      </c>
      <c r="AJ28" s="203">
        <v>0</v>
      </c>
      <c r="AK28" s="203">
        <v>0</v>
      </c>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row>
    <row r="29" spans="1:260" s="27" customFormat="1" ht="12.75" customHeight="1" x14ac:dyDescent="0.2">
      <c r="A29" s="10" t="s">
        <v>228</v>
      </c>
      <c r="B29" s="10" t="s">
        <v>4160</v>
      </c>
      <c r="C29" s="202" t="s">
        <v>4167</v>
      </c>
      <c r="D29" s="221">
        <v>35585</v>
      </c>
      <c r="E29" s="5" t="s">
        <v>4513</v>
      </c>
      <c r="F29" s="5" t="s">
        <v>4949</v>
      </c>
      <c r="G29" s="201" t="str">
        <f>IF(ISERROR(VLOOKUP(TRIM(C29),'R2020'!$A$1:$I$1991,8,FALSE)),"",VLOOKUP(TRIM(C29),'R2020'!$A$1:$I$1991,8,FALSE))</f>
        <v xml:space="preserve">0-2 </v>
      </c>
    </row>
    <row r="30" spans="1:260" s="13" customFormat="1" ht="12.75" customHeight="1" x14ac:dyDescent="0.2">
      <c r="A30" s="203" t="s">
        <v>4276</v>
      </c>
      <c r="B30" s="203" t="s">
        <v>4471</v>
      </c>
      <c r="C30" s="203" t="s">
        <v>3765</v>
      </c>
      <c r="D30" s="214">
        <v>35194</v>
      </c>
      <c r="E30" s="203" t="s">
        <v>3450</v>
      </c>
      <c r="F30" s="203" t="s">
        <v>3439</v>
      </c>
      <c r="G30" s="203" t="s">
        <v>4722</v>
      </c>
      <c r="H30" s="203" t="s">
        <v>16</v>
      </c>
      <c r="I30" s="203" t="s">
        <v>27</v>
      </c>
      <c r="J30" s="203" t="s">
        <v>349</v>
      </c>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row>
    <row r="31" spans="1:260" ht="12.75" customHeight="1" x14ac:dyDescent="0.2">
      <c r="A31" s="203" t="s">
        <v>16</v>
      </c>
      <c r="B31" s="203" t="s">
        <v>131</v>
      </c>
      <c r="C31" s="203" t="s">
        <v>3877</v>
      </c>
      <c r="D31" s="214">
        <v>35664</v>
      </c>
      <c r="E31" s="203" t="s">
        <v>3450</v>
      </c>
      <c r="F31" s="203" t="s">
        <v>4026</v>
      </c>
      <c r="G31" s="203" t="s">
        <v>4714</v>
      </c>
      <c r="H31" s="203" t="s">
        <v>16</v>
      </c>
      <c r="I31" s="203" t="s">
        <v>131</v>
      </c>
      <c r="J31" s="203" t="s">
        <v>349</v>
      </c>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260" s="13" customFormat="1" ht="12.75" customHeight="1" x14ac:dyDescent="0.2">
      <c r="A32" s="203" t="s">
        <v>4029</v>
      </c>
      <c r="B32" s="203" t="s">
        <v>4028</v>
      </c>
      <c r="C32" s="203" t="s">
        <v>800</v>
      </c>
      <c r="D32" s="214">
        <v>32667</v>
      </c>
      <c r="E32" s="203" t="s">
        <v>857</v>
      </c>
      <c r="F32" s="203" t="s">
        <v>2149</v>
      </c>
      <c r="G32" s="203" t="s">
        <v>4028</v>
      </c>
      <c r="H32" s="203" t="s">
        <v>228</v>
      </c>
      <c r="I32" s="203" t="s">
        <v>55</v>
      </c>
      <c r="J32" s="203" t="s">
        <v>29</v>
      </c>
      <c r="K32" s="203" t="s">
        <v>228</v>
      </c>
      <c r="L32" s="203" t="s">
        <v>55</v>
      </c>
      <c r="M32" s="203" t="s">
        <v>29</v>
      </c>
      <c r="N32" s="203" t="s">
        <v>228</v>
      </c>
      <c r="O32" s="203" t="s">
        <v>55</v>
      </c>
      <c r="P32" s="203" t="s">
        <v>29</v>
      </c>
      <c r="Q32" s="203" t="s">
        <v>228</v>
      </c>
      <c r="R32" s="203" t="s">
        <v>55</v>
      </c>
      <c r="S32" s="203" t="s">
        <v>230</v>
      </c>
      <c r="T32" s="203" t="s">
        <v>228</v>
      </c>
      <c r="U32" s="203" t="s">
        <v>348</v>
      </c>
      <c r="V32" s="203" t="s">
        <v>385</v>
      </c>
      <c r="W32" s="203" t="s">
        <v>228</v>
      </c>
      <c r="X32" s="203" t="s">
        <v>348</v>
      </c>
      <c r="Y32" s="203" t="s">
        <v>385</v>
      </c>
      <c r="Z32" s="203" t="s">
        <v>228</v>
      </c>
      <c r="AA32" s="203" t="s">
        <v>348</v>
      </c>
      <c r="AB32" s="203" t="s">
        <v>351</v>
      </c>
      <c r="AC32" s="203" t="s">
        <v>228</v>
      </c>
      <c r="AD32" s="203" t="s">
        <v>348</v>
      </c>
      <c r="AE32" s="203" t="s">
        <v>225</v>
      </c>
      <c r="AF32" s="203">
        <v>0</v>
      </c>
      <c r="AG32" s="203">
        <v>0</v>
      </c>
      <c r="AH32" s="203">
        <v>0</v>
      </c>
      <c r="AI32" s="203">
        <v>0</v>
      </c>
      <c r="AJ32" s="203">
        <v>0</v>
      </c>
      <c r="AK32" s="203">
        <v>0</v>
      </c>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260" s="10" customFormat="1" ht="12.75" customHeight="1" x14ac:dyDescent="0.2">
      <c r="A33" s="203" t="s">
        <v>4029</v>
      </c>
      <c r="B33" s="203" t="s">
        <v>4028</v>
      </c>
      <c r="C33" s="203" t="s">
        <v>2592</v>
      </c>
      <c r="D33" s="214">
        <v>34328</v>
      </c>
      <c r="E33" s="203" t="s">
        <v>2593</v>
      </c>
      <c r="F33" s="203" t="s">
        <v>4025</v>
      </c>
      <c r="G33" s="203" t="s">
        <v>4028</v>
      </c>
      <c r="H33" s="203" t="s">
        <v>1037</v>
      </c>
      <c r="I33" s="203" t="s">
        <v>450</v>
      </c>
      <c r="J33" s="203" t="s">
        <v>3469</v>
      </c>
      <c r="K33" s="203"/>
      <c r="L33" s="203"/>
      <c r="M33" s="203"/>
      <c r="N33" s="203" t="s">
        <v>1038</v>
      </c>
      <c r="O33" s="203" t="s">
        <v>348</v>
      </c>
      <c r="P33" s="203" t="s">
        <v>2436</v>
      </c>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row>
    <row r="34" spans="1:260" ht="12.75" customHeight="1" x14ac:dyDescent="0.2">
      <c r="A34" s="203" t="s">
        <v>4028</v>
      </c>
      <c r="B34" s="203" t="s">
        <v>4028</v>
      </c>
      <c r="C34" s="203"/>
      <c r="D34" s="214"/>
      <c r="E34" s="203"/>
      <c r="F34" s="203"/>
      <c r="G34" s="203" t="s">
        <v>4028</v>
      </c>
      <c r="H34" s="203" t="s">
        <v>4028</v>
      </c>
      <c r="I34" s="203" t="s">
        <v>4028</v>
      </c>
      <c r="J34" s="203" t="s">
        <v>4028</v>
      </c>
      <c r="K34" s="203" t="s">
        <v>4028</v>
      </c>
      <c r="L34" s="203" t="s">
        <v>4028</v>
      </c>
      <c r="M34" s="203" t="s">
        <v>4028</v>
      </c>
      <c r="N34" s="203" t="s">
        <v>4028</v>
      </c>
      <c r="O34" s="203" t="s">
        <v>4028</v>
      </c>
      <c r="P34" s="203" t="s">
        <v>4028</v>
      </c>
      <c r="Q34" s="203" t="s">
        <v>4028</v>
      </c>
      <c r="R34" s="203" t="s">
        <v>4028</v>
      </c>
      <c r="S34" s="203" t="s">
        <v>4028</v>
      </c>
      <c r="T34" s="203" t="s">
        <v>4028</v>
      </c>
      <c r="U34" s="203" t="s">
        <v>4028</v>
      </c>
      <c r="V34" s="203" t="s">
        <v>4028</v>
      </c>
      <c r="W34" s="203" t="s">
        <v>4028</v>
      </c>
      <c r="X34" s="203" t="s">
        <v>4028</v>
      </c>
      <c r="Y34" s="203" t="s">
        <v>4028</v>
      </c>
      <c r="Z34" s="203" t="s">
        <v>4028</v>
      </c>
      <c r="AA34" s="203" t="s">
        <v>4028</v>
      </c>
      <c r="AB34" s="203" t="s">
        <v>4028</v>
      </c>
      <c r="AC34" s="203" t="s">
        <v>4028</v>
      </c>
      <c r="AD34" s="203" t="s">
        <v>4028</v>
      </c>
      <c r="AE34" s="203" t="s">
        <v>4028</v>
      </c>
      <c r="AF34" s="203" t="s">
        <v>4028</v>
      </c>
      <c r="AG34" s="203" t="s">
        <v>4028</v>
      </c>
      <c r="AH34" s="203" t="s">
        <v>4028</v>
      </c>
      <c r="AI34" s="203" t="s">
        <v>4028</v>
      </c>
      <c r="AJ34" s="203" t="s">
        <v>4028</v>
      </c>
      <c r="AK34" s="203" t="s">
        <v>4028</v>
      </c>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row>
    <row r="35" spans="1:260" s="10" customFormat="1" ht="12.75" customHeight="1" x14ac:dyDescent="0.2">
      <c r="A35" s="203" t="s">
        <v>40</v>
      </c>
      <c r="B35" s="203" t="s">
        <v>4459</v>
      </c>
      <c r="C35" s="203" t="s">
        <v>1222</v>
      </c>
      <c r="D35" s="214">
        <v>33589</v>
      </c>
      <c r="E35" s="203" t="s">
        <v>1227</v>
      </c>
      <c r="F35" s="203" t="s">
        <v>2152</v>
      </c>
      <c r="G35" s="203" t="s">
        <v>4723</v>
      </c>
      <c r="H35" s="203" t="s">
        <v>40</v>
      </c>
      <c r="I35" s="203" t="s">
        <v>346</v>
      </c>
      <c r="J35" s="203" t="s">
        <v>451</v>
      </c>
      <c r="K35" s="203" t="s">
        <v>31</v>
      </c>
      <c r="L35" s="203" t="s">
        <v>346</v>
      </c>
      <c r="M35" s="203" t="s">
        <v>479</v>
      </c>
      <c r="N35" s="203" t="s">
        <v>31</v>
      </c>
      <c r="O35" s="203" t="s">
        <v>346</v>
      </c>
      <c r="P35" s="203" t="s">
        <v>334</v>
      </c>
      <c r="Q35" s="203" t="s">
        <v>31</v>
      </c>
      <c r="R35" s="203" t="s">
        <v>346</v>
      </c>
      <c r="S35" s="203" t="s">
        <v>385</v>
      </c>
      <c r="T35" s="203" t="s">
        <v>31</v>
      </c>
      <c r="U35" s="203" t="s">
        <v>346</v>
      </c>
      <c r="V35" s="203" t="s">
        <v>476</v>
      </c>
      <c r="W35" s="203" t="s">
        <v>31</v>
      </c>
      <c r="X35" s="203" t="s">
        <v>346</v>
      </c>
      <c r="Y35" s="203" t="s">
        <v>476</v>
      </c>
      <c r="Z35" s="203" t="s">
        <v>49</v>
      </c>
      <c r="AA35" s="203" t="s">
        <v>346</v>
      </c>
      <c r="AB35" s="203" t="s">
        <v>349</v>
      </c>
      <c r="AC35" s="203">
        <v>0</v>
      </c>
      <c r="AD35" s="203">
        <v>0</v>
      </c>
      <c r="AE35" s="203">
        <v>0</v>
      </c>
      <c r="AF35" s="203">
        <v>0</v>
      </c>
      <c r="AG35" s="203">
        <v>0</v>
      </c>
      <c r="AH35" s="203">
        <v>0</v>
      </c>
      <c r="AI35" s="203">
        <v>0</v>
      </c>
      <c r="AJ35" s="203">
        <v>0</v>
      </c>
      <c r="AK35" s="203">
        <v>0</v>
      </c>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row>
    <row r="36" spans="1:260" s="10" customFormat="1" ht="12.75" customHeight="1" x14ac:dyDescent="0.2">
      <c r="A36" s="203" t="s">
        <v>4043</v>
      </c>
      <c r="B36" s="203" t="s">
        <v>4120</v>
      </c>
      <c r="C36" s="203" t="s">
        <v>1468</v>
      </c>
      <c r="D36" s="214">
        <v>34359</v>
      </c>
      <c r="E36" s="203" t="s">
        <v>1574</v>
      </c>
      <c r="F36" s="203" t="s">
        <v>2166</v>
      </c>
      <c r="G36" s="203" t="s">
        <v>4724</v>
      </c>
      <c r="H36" s="203" t="s">
        <v>44</v>
      </c>
      <c r="I36" s="203" t="s">
        <v>367</v>
      </c>
      <c r="J36" s="203" t="s">
        <v>333</v>
      </c>
      <c r="K36" s="203" t="s">
        <v>44</v>
      </c>
      <c r="L36" s="203" t="s">
        <v>30</v>
      </c>
      <c r="M36" s="203" t="s">
        <v>481</v>
      </c>
      <c r="N36" s="203" t="s">
        <v>42</v>
      </c>
      <c r="O36" s="203" t="s">
        <v>23</v>
      </c>
      <c r="P36" s="203" t="s">
        <v>227</v>
      </c>
      <c r="Q36" s="203" t="s">
        <v>44</v>
      </c>
      <c r="R36" s="203" t="s">
        <v>23</v>
      </c>
      <c r="S36" s="203" t="s">
        <v>349</v>
      </c>
      <c r="T36" s="203" t="s">
        <v>235</v>
      </c>
      <c r="U36" s="203" t="s">
        <v>23</v>
      </c>
      <c r="V36" s="203" t="s">
        <v>1216</v>
      </c>
      <c r="W36" s="203" t="s">
        <v>235</v>
      </c>
      <c r="X36" s="203" t="s">
        <v>23</v>
      </c>
      <c r="Y36" s="203" t="s">
        <v>1216</v>
      </c>
      <c r="Z36" s="203">
        <v>0</v>
      </c>
      <c r="AA36" s="203">
        <v>0</v>
      </c>
      <c r="AB36" s="203">
        <v>0</v>
      </c>
      <c r="AC36" s="203">
        <v>0</v>
      </c>
      <c r="AD36" s="203">
        <v>0</v>
      </c>
      <c r="AE36" s="203">
        <v>0</v>
      </c>
      <c r="AF36" s="203">
        <v>0</v>
      </c>
      <c r="AG36" s="203">
        <v>0</v>
      </c>
      <c r="AH36" s="203">
        <v>0</v>
      </c>
      <c r="AI36" s="203">
        <v>0</v>
      </c>
      <c r="AJ36" s="203">
        <v>0</v>
      </c>
      <c r="AK36" s="203">
        <v>0</v>
      </c>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row>
    <row r="37" spans="1:260" s="10" customFormat="1" ht="12.75" customHeight="1" x14ac:dyDescent="0.2">
      <c r="A37" s="203" t="s">
        <v>44</v>
      </c>
      <c r="B37" s="216" t="s">
        <v>88</v>
      </c>
      <c r="C37" s="203" t="s">
        <v>3080</v>
      </c>
      <c r="D37" s="215">
        <v>34815</v>
      </c>
      <c r="E37" s="216" t="s">
        <v>3081</v>
      </c>
      <c r="F37" s="216" t="s">
        <v>4516</v>
      </c>
      <c r="G37" s="216" t="s">
        <v>227</v>
      </c>
      <c r="H37" s="203" t="s">
        <v>44</v>
      </c>
      <c r="I37" s="216" t="s">
        <v>88</v>
      </c>
      <c r="J37" s="216" t="s">
        <v>51</v>
      </c>
      <c r="K37" s="203" t="s">
        <v>52</v>
      </c>
      <c r="L37" s="216" t="s">
        <v>348</v>
      </c>
      <c r="M37" s="216" t="s">
        <v>1102</v>
      </c>
      <c r="N37" s="203"/>
      <c r="O37" s="216"/>
      <c r="P37" s="216"/>
      <c r="Q37" s="203"/>
      <c r="R37" s="216"/>
      <c r="S37" s="216"/>
      <c r="T37" s="203"/>
      <c r="U37" s="216"/>
      <c r="V37" s="216"/>
      <c r="W37" s="203"/>
      <c r="X37" s="216"/>
      <c r="Y37" s="216"/>
      <c r="Z37" s="203"/>
      <c r="AA37" s="216"/>
      <c r="AB37" s="216"/>
      <c r="AC37" s="203"/>
      <c r="AD37" s="216"/>
      <c r="AE37" s="216"/>
      <c r="AF37" s="203"/>
      <c r="AG37" s="216"/>
      <c r="AH37" s="216"/>
      <c r="AI37" s="203"/>
      <c r="AJ37" s="216"/>
      <c r="AK37" s="216"/>
      <c r="AL37" s="203"/>
      <c r="AM37" s="216"/>
      <c r="AN37" s="216"/>
      <c r="AO37" s="203"/>
      <c r="AP37" s="216"/>
      <c r="AQ37" s="216"/>
      <c r="AR37" s="203"/>
      <c r="AS37" s="216"/>
      <c r="AT37" s="216"/>
      <c r="AU37" s="203"/>
      <c r="AV37" s="216"/>
      <c r="AW37" s="216"/>
      <c r="AX37" s="203"/>
      <c r="AY37" s="216"/>
      <c r="AZ37" s="216"/>
      <c r="BA37" s="203"/>
      <c r="BB37" s="216"/>
      <c r="BC37" s="216"/>
      <c r="BD37" s="203"/>
      <c r="BE37" s="204"/>
      <c r="BF37" s="216"/>
      <c r="BG37" s="205"/>
      <c r="BH37" s="203"/>
      <c r="BI37" s="206"/>
      <c r="BJ37" s="205"/>
      <c r="BK37" s="205"/>
      <c r="BL37" s="217"/>
    </row>
    <row r="38" spans="1:260" s="10" customFormat="1" ht="12.75" customHeight="1" x14ac:dyDescent="0.2">
      <c r="A38" s="203" t="s">
        <v>331</v>
      </c>
      <c r="B38" s="203" t="s">
        <v>4397</v>
      </c>
      <c r="C38" s="203" t="s">
        <v>820</v>
      </c>
      <c r="D38" s="214">
        <v>32884</v>
      </c>
      <c r="E38" s="203" t="s">
        <v>860</v>
      </c>
      <c r="F38" s="203" t="s">
        <v>2120</v>
      </c>
      <c r="G38" s="203" t="s">
        <v>4725</v>
      </c>
      <c r="H38" s="203">
        <v>0</v>
      </c>
      <c r="I38" s="203">
        <v>0</v>
      </c>
      <c r="J38" s="203">
        <v>0</v>
      </c>
      <c r="K38" s="203" t="s">
        <v>482</v>
      </c>
      <c r="L38" s="203" t="s">
        <v>386</v>
      </c>
      <c r="M38" s="203" t="s">
        <v>227</v>
      </c>
      <c r="N38" s="203" t="s">
        <v>482</v>
      </c>
      <c r="O38" s="203" t="s">
        <v>386</v>
      </c>
      <c r="P38" s="203" t="s">
        <v>36</v>
      </c>
      <c r="Q38" s="203" t="s">
        <v>482</v>
      </c>
      <c r="R38" s="203" t="s">
        <v>386</v>
      </c>
      <c r="S38" s="203" t="s">
        <v>234</v>
      </c>
      <c r="T38" s="203" t="s">
        <v>42</v>
      </c>
      <c r="U38" s="203" t="s">
        <v>229</v>
      </c>
      <c r="V38" s="203" t="s">
        <v>56</v>
      </c>
      <c r="W38" s="203" t="s">
        <v>42</v>
      </c>
      <c r="X38" s="203" t="s">
        <v>229</v>
      </c>
      <c r="Y38" s="203" t="s">
        <v>56</v>
      </c>
      <c r="Z38" s="203" t="s">
        <v>354</v>
      </c>
      <c r="AA38" s="203" t="s">
        <v>229</v>
      </c>
      <c r="AB38" s="203" t="s">
        <v>208</v>
      </c>
      <c r="AC38" s="203" t="s">
        <v>44</v>
      </c>
      <c r="AD38" s="203" t="s">
        <v>229</v>
      </c>
      <c r="AE38" s="203" t="s">
        <v>349</v>
      </c>
      <c r="AF38" s="203">
        <v>0</v>
      </c>
      <c r="AG38" s="203">
        <v>0</v>
      </c>
      <c r="AH38" s="203">
        <v>0</v>
      </c>
      <c r="AI38" s="203">
        <v>0</v>
      </c>
      <c r="AJ38" s="203">
        <v>0</v>
      </c>
      <c r="AK38" s="203">
        <v>0</v>
      </c>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260" ht="12.75" customHeight="1" x14ac:dyDescent="0.2">
      <c r="A39" s="203" t="s">
        <v>4043</v>
      </c>
      <c r="B39" s="203" t="s">
        <v>4263</v>
      </c>
      <c r="C39" s="203" t="s">
        <v>2615</v>
      </c>
      <c r="D39" s="214">
        <v>34645</v>
      </c>
      <c r="E39" s="203" t="s">
        <v>2616</v>
      </c>
      <c r="F39" s="203" t="s">
        <v>2593</v>
      </c>
      <c r="G39" s="203" t="s">
        <v>4726</v>
      </c>
      <c r="H39" s="203" t="s">
        <v>31</v>
      </c>
      <c r="I39" s="203" t="s">
        <v>32</v>
      </c>
      <c r="J39" s="203" t="s">
        <v>50</v>
      </c>
      <c r="K39" s="203" t="s">
        <v>44</v>
      </c>
      <c r="L39" s="203" t="s">
        <v>506</v>
      </c>
      <c r="M39" s="203" t="s">
        <v>481</v>
      </c>
      <c r="N39" s="203" t="s">
        <v>44</v>
      </c>
      <c r="O39" s="203" t="s">
        <v>506</v>
      </c>
      <c r="P39" s="203" t="s">
        <v>351</v>
      </c>
      <c r="Q39" s="203">
        <v>0</v>
      </c>
      <c r="R39" s="203">
        <v>0</v>
      </c>
      <c r="S39" s="203">
        <v>0</v>
      </c>
      <c r="T39" s="203">
        <v>0</v>
      </c>
      <c r="U39" s="203">
        <v>0</v>
      </c>
      <c r="V39" s="203">
        <v>0</v>
      </c>
      <c r="W39" s="203">
        <v>0</v>
      </c>
      <c r="X39" s="203">
        <v>0</v>
      </c>
      <c r="Y39" s="203">
        <v>0</v>
      </c>
      <c r="Z39" s="203">
        <v>0</v>
      </c>
      <c r="AA39" s="203">
        <v>0</v>
      </c>
      <c r="AB39" s="203">
        <v>0</v>
      </c>
      <c r="AC39" s="203">
        <v>0</v>
      </c>
      <c r="AD39" s="203">
        <v>0</v>
      </c>
      <c r="AE39" s="203">
        <v>0</v>
      </c>
      <c r="AF39" s="203">
        <v>0</v>
      </c>
      <c r="AG39" s="203">
        <v>0</v>
      </c>
      <c r="AH39" s="203">
        <v>0</v>
      </c>
      <c r="AI39" s="203">
        <v>0</v>
      </c>
      <c r="AJ39" s="203">
        <v>0</v>
      </c>
      <c r="AK39" s="203">
        <v>0</v>
      </c>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260" ht="12.75" customHeight="1" x14ac:dyDescent="0.2">
      <c r="A40" s="203" t="s">
        <v>331</v>
      </c>
      <c r="B40" s="203" t="s">
        <v>4471</v>
      </c>
      <c r="C40" s="203" t="s">
        <v>1916</v>
      </c>
      <c r="D40" s="214">
        <v>34345</v>
      </c>
      <c r="E40" s="203" t="s">
        <v>2032</v>
      </c>
      <c r="F40" s="203" t="s">
        <v>2179</v>
      </c>
      <c r="G40" s="203" t="s">
        <v>4721</v>
      </c>
      <c r="H40" s="203" t="s">
        <v>31</v>
      </c>
      <c r="I40" s="203" t="s">
        <v>27</v>
      </c>
      <c r="J40" s="203" t="s">
        <v>18</v>
      </c>
      <c r="K40" s="203" t="s">
        <v>31</v>
      </c>
      <c r="L40" s="203" t="s">
        <v>27</v>
      </c>
      <c r="M40" s="203" t="s">
        <v>46</v>
      </c>
      <c r="N40" s="203" t="s">
        <v>42</v>
      </c>
      <c r="O40" s="203" t="s">
        <v>27</v>
      </c>
      <c r="P40" s="203" t="s">
        <v>347</v>
      </c>
      <c r="Q40" s="203" t="s">
        <v>47</v>
      </c>
      <c r="R40" s="203" t="s">
        <v>27</v>
      </c>
      <c r="S40" s="203" t="s">
        <v>349</v>
      </c>
      <c r="T40" s="203">
        <v>0</v>
      </c>
      <c r="U40" s="203">
        <v>0</v>
      </c>
      <c r="V40" s="203">
        <v>0</v>
      </c>
      <c r="W40" s="203">
        <v>0</v>
      </c>
      <c r="X40" s="203">
        <v>0</v>
      </c>
      <c r="Y40" s="203">
        <v>0</v>
      </c>
      <c r="Z40" s="203">
        <v>0</v>
      </c>
      <c r="AA40" s="203">
        <v>0</v>
      </c>
      <c r="AB40" s="203">
        <v>0</v>
      </c>
      <c r="AC40" s="203">
        <v>0</v>
      </c>
      <c r="AD40" s="203">
        <v>0</v>
      </c>
      <c r="AE40" s="203">
        <v>0</v>
      </c>
      <c r="AF40" s="203">
        <v>0</v>
      </c>
      <c r="AG40" s="203">
        <v>0</v>
      </c>
      <c r="AH40" s="203">
        <v>0</v>
      </c>
      <c r="AI40" s="203">
        <v>0</v>
      </c>
      <c r="AJ40" s="203">
        <v>0</v>
      </c>
      <c r="AK40" s="203">
        <v>0</v>
      </c>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row>
    <row r="41" spans="1:260" s="1" customFormat="1" ht="12.75" customHeight="1" x14ac:dyDescent="0.2">
      <c r="A41" s="203" t="s">
        <v>331</v>
      </c>
      <c r="B41" s="203" t="s">
        <v>4414</v>
      </c>
      <c r="C41" s="203" t="s">
        <v>3513</v>
      </c>
      <c r="D41" s="214">
        <v>35301</v>
      </c>
      <c r="E41" s="203" t="s">
        <v>3463</v>
      </c>
      <c r="F41" s="203" t="s">
        <v>4031</v>
      </c>
      <c r="G41" s="203" t="s">
        <v>4714</v>
      </c>
      <c r="H41" s="203" t="s">
        <v>49</v>
      </c>
      <c r="I41" s="203" t="s">
        <v>450</v>
      </c>
      <c r="J41" s="203" t="s">
        <v>349</v>
      </c>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row>
    <row r="42" spans="1:260" s="27" customFormat="1" ht="12.75" customHeight="1" x14ac:dyDescent="0.2">
      <c r="A42" s="10" t="s">
        <v>4043</v>
      </c>
      <c r="B42" s="10" t="s">
        <v>4449</v>
      </c>
      <c r="C42" s="202" t="s">
        <v>4453</v>
      </c>
      <c r="D42" s="221">
        <v>35299</v>
      </c>
      <c r="E42" s="5" t="s">
        <v>4516</v>
      </c>
      <c r="F42" s="194" t="s">
        <v>4954</v>
      </c>
      <c r="G42" s="201" t="str">
        <f>IF(ISERROR(VLOOKUP(TRIM(C42),'R2020'!$A$1:$I$1991,8,FALSE)),"",VLOOKUP(TRIM(C42),'R2020'!$A$1:$I$1991,8,FALSE))</f>
        <v xml:space="preserve">0-0 </v>
      </c>
    </row>
    <row r="43" spans="1:260" ht="12.75" customHeight="1" x14ac:dyDescent="0.2">
      <c r="A43" s="203" t="s">
        <v>4029</v>
      </c>
      <c r="B43" s="203" t="s">
        <v>4028</v>
      </c>
      <c r="C43" s="203" t="s">
        <v>2822</v>
      </c>
      <c r="D43" s="214">
        <v>35053</v>
      </c>
      <c r="E43" s="203" t="s">
        <v>2823</v>
      </c>
      <c r="F43" s="203" t="s">
        <v>2588</v>
      </c>
      <c r="G43" s="203" t="s">
        <v>4028</v>
      </c>
      <c r="H43" s="203" t="s">
        <v>354</v>
      </c>
      <c r="I43" s="203" t="s">
        <v>111</v>
      </c>
      <c r="J43" s="203" t="s">
        <v>545</v>
      </c>
      <c r="K43" s="203" t="s">
        <v>31</v>
      </c>
      <c r="L43" s="203" t="s">
        <v>111</v>
      </c>
      <c r="M43" s="203" t="s">
        <v>481</v>
      </c>
      <c r="N43" s="203" t="s">
        <v>42</v>
      </c>
      <c r="O43" s="203" t="s">
        <v>111</v>
      </c>
      <c r="P43" s="203" t="s">
        <v>227</v>
      </c>
      <c r="Q43" s="203">
        <v>0</v>
      </c>
      <c r="R43" s="203">
        <v>0</v>
      </c>
      <c r="S43" s="203">
        <v>0</v>
      </c>
      <c r="T43" s="203">
        <v>0</v>
      </c>
      <c r="U43" s="203">
        <v>0</v>
      </c>
      <c r="V43" s="203">
        <v>0</v>
      </c>
      <c r="W43" s="203">
        <v>0</v>
      </c>
      <c r="X43" s="203">
        <v>0</v>
      </c>
      <c r="Y43" s="203">
        <v>0</v>
      </c>
      <c r="Z43" s="203">
        <v>0</v>
      </c>
      <c r="AA43" s="203">
        <v>0</v>
      </c>
      <c r="AB43" s="203">
        <v>0</v>
      </c>
      <c r="AC43" s="203">
        <v>0</v>
      </c>
      <c r="AD43" s="203">
        <v>0</v>
      </c>
      <c r="AE43" s="203">
        <v>0</v>
      </c>
      <c r="AF43" s="203">
        <v>0</v>
      </c>
      <c r="AG43" s="203">
        <v>0</v>
      </c>
      <c r="AH43" s="203">
        <v>0</v>
      </c>
      <c r="AI43" s="203">
        <v>0</v>
      </c>
      <c r="AJ43" s="203">
        <v>0</v>
      </c>
      <c r="AK43" s="203">
        <v>0</v>
      </c>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260" s="10" customFormat="1" ht="12.75" customHeight="1" x14ac:dyDescent="0.2">
      <c r="A44" s="203" t="s">
        <v>4028</v>
      </c>
      <c r="B44" s="203" t="s">
        <v>4028</v>
      </c>
      <c r="C44" s="203"/>
      <c r="D44" s="214"/>
      <c r="E44" s="203"/>
      <c r="F44" s="203"/>
      <c r="G44" s="203" t="s">
        <v>4028</v>
      </c>
      <c r="H44" s="203" t="s">
        <v>4028</v>
      </c>
      <c r="I44" s="203" t="s">
        <v>4028</v>
      </c>
      <c r="J44" s="203" t="s">
        <v>4028</v>
      </c>
      <c r="K44" s="203" t="s">
        <v>4028</v>
      </c>
      <c r="L44" s="203" t="s">
        <v>4028</v>
      </c>
      <c r="M44" s="203" t="s">
        <v>4028</v>
      </c>
      <c r="N44" s="203" t="s">
        <v>4028</v>
      </c>
      <c r="O44" s="203" t="s">
        <v>4028</v>
      </c>
      <c r="P44" s="203" t="s">
        <v>4028</v>
      </c>
      <c r="Q44" s="203" t="s">
        <v>4028</v>
      </c>
      <c r="R44" s="203" t="s">
        <v>4028</v>
      </c>
      <c r="S44" s="203" t="s">
        <v>4028</v>
      </c>
      <c r="T44" s="203" t="s">
        <v>4028</v>
      </c>
      <c r="U44" s="203" t="s">
        <v>4028</v>
      </c>
      <c r="V44" s="203" t="s">
        <v>4028</v>
      </c>
      <c r="W44" s="203" t="s">
        <v>4028</v>
      </c>
      <c r="X44" s="203" t="s">
        <v>4028</v>
      </c>
      <c r="Y44" s="203" t="s">
        <v>4028</v>
      </c>
      <c r="Z44" s="203" t="s">
        <v>4028</v>
      </c>
      <c r="AA44" s="203" t="s">
        <v>4028</v>
      </c>
      <c r="AB44" s="203" t="s">
        <v>4028</v>
      </c>
      <c r="AC44" s="203" t="s">
        <v>4028</v>
      </c>
      <c r="AD44" s="203" t="s">
        <v>4028</v>
      </c>
      <c r="AE44" s="203" t="s">
        <v>4028</v>
      </c>
      <c r="AF44" s="203" t="s">
        <v>4028</v>
      </c>
      <c r="AG44" s="203" t="s">
        <v>4028</v>
      </c>
      <c r="AH44" s="203" t="s">
        <v>4028</v>
      </c>
      <c r="AI44" s="203" t="s">
        <v>4028</v>
      </c>
      <c r="AJ44" s="203" t="s">
        <v>4028</v>
      </c>
      <c r="AK44" s="203" t="s">
        <v>4028</v>
      </c>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260" ht="12.75" customHeight="1" x14ac:dyDescent="0.2">
      <c r="A45" s="203" t="s">
        <v>455</v>
      </c>
      <c r="B45" s="203" t="s">
        <v>4459</v>
      </c>
      <c r="C45" s="203" t="s">
        <v>2610</v>
      </c>
      <c r="D45" s="214">
        <v>34756</v>
      </c>
      <c r="E45" s="203" t="s">
        <v>2585</v>
      </c>
      <c r="F45" s="203" t="s">
        <v>2583</v>
      </c>
      <c r="G45" s="203" t="s">
        <v>4728</v>
      </c>
      <c r="H45" s="203" t="s">
        <v>455</v>
      </c>
      <c r="I45" s="203" t="s">
        <v>346</v>
      </c>
      <c r="J45" s="203" t="s">
        <v>1152</v>
      </c>
      <c r="K45" s="203" t="s">
        <v>126</v>
      </c>
      <c r="L45" s="203" t="s">
        <v>346</v>
      </c>
      <c r="M45" s="203" t="s">
        <v>1190</v>
      </c>
      <c r="N45" s="203" t="s">
        <v>387</v>
      </c>
      <c r="O45" s="203" t="s">
        <v>346</v>
      </c>
      <c r="P45" s="203" t="s">
        <v>1144</v>
      </c>
      <c r="Q45" s="203">
        <v>0</v>
      </c>
      <c r="R45" s="203">
        <v>0</v>
      </c>
      <c r="S45" s="203">
        <v>0</v>
      </c>
      <c r="T45" s="203">
        <v>0</v>
      </c>
      <c r="U45" s="203">
        <v>0</v>
      </c>
      <c r="V45" s="203">
        <v>0</v>
      </c>
      <c r="W45" s="203">
        <v>0</v>
      </c>
      <c r="X45" s="203">
        <v>0</v>
      </c>
      <c r="Y45" s="203">
        <v>0</v>
      </c>
      <c r="Z45" s="203">
        <v>0</v>
      </c>
      <c r="AA45" s="203">
        <v>0</v>
      </c>
      <c r="AB45" s="203">
        <v>0</v>
      </c>
      <c r="AC45" s="203">
        <v>0</v>
      </c>
      <c r="AD45" s="203">
        <v>0</v>
      </c>
      <c r="AE45" s="203">
        <v>0</v>
      </c>
      <c r="AF45" s="203">
        <v>0</v>
      </c>
      <c r="AG45" s="203">
        <v>0</v>
      </c>
      <c r="AH45" s="203">
        <v>0</v>
      </c>
      <c r="AI45" s="203">
        <v>0</v>
      </c>
      <c r="AJ45" s="203">
        <v>0</v>
      </c>
      <c r="AK45" s="203">
        <v>0</v>
      </c>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row>
    <row r="46" spans="1:260" s="10" customFormat="1" ht="12.75" customHeight="1" x14ac:dyDescent="0.2">
      <c r="A46" s="203" t="s">
        <v>123</v>
      </c>
      <c r="B46" s="203" t="s">
        <v>4208</v>
      </c>
      <c r="C46" s="203" t="s">
        <v>1478</v>
      </c>
      <c r="D46" s="214">
        <v>33855</v>
      </c>
      <c r="E46" s="203" t="s">
        <v>1573</v>
      </c>
      <c r="F46" s="203" t="s">
        <v>2167</v>
      </c>
      <c r="G46" s="203" t="s">
        <v>4729</v>
      </c>
      <c r="H46" s="203" t="s">
        <v>123</v>
      </c>
      <c r="I46" s="203" t="s">
        <v>237</v>
      </c>
      <c r="J46" s="203" t="s">
        <v>3921</v>
      </c>
      <c r="K46" s="203" t="s">
        <v>609</v>
      </c>
      <c r="L46" s="203" t="s">
        <v>39</v>
      </c>
      <c r="M46" s="203" t="s">
        <v>3053</v>
      </c>
      <c r="N46" s="203" t="s">
        <v>125</v>
      </c>
      <c r="O46" s="203" t="s">
        <v>39</v>
      </c>
      <c r="P46" s="203" t="s">
        <v>1217</v>
      </c>
      <c r="Q46" s="203" t="s">
        <v>674</v>
      </c>
      <c r="R46" s="203" t="s">
        <v>39</v>
      </c>
      <c r="S46" s="203" t="s">
        <v>1776</v>
      </c>
      <c r="T46" s="203" t="s">
        <v>125</v>
      </c>
      <c r="U46" s="203" t="s">
        <v>39</v>
      </c>
      <c r="V46" s="203" t="s">
        <v>1182</v>
      </c>
      <c r="W46" s="203" t="s">
        <v>125</v>
      </c>
      <c r="X46" s="203" t="s">
        <v>39</v>
      </c>
      <c r="Y46" s="203" t="s">
        <v>1182</v>
      </c>
      <c r="Z46" s="203">
        <v>0</v>
      </c>
      <c r="AA46" s="203">
        <v>0</v>
      </c>
      <c r="AB46" s="203">
        <v>0</v>
      </c>
      <c r="AC46" s="203">
        <v>0</v>
      </c>
      <c r="AD46" s="203">
        <v>0</v>
      </c>
      <c r="AE46" s="203">
        <v>0</v>
      </c>
      <c r="AF46" s="203">
        <v>0</v>
      </c>
      <c r="AG46" s="203">
        <v>0</v>
      </c>
      <c r="AH46" s="203">
        <v>0</v>
      </c>
      <c r="AI46" s="203">
        <v>0</v>
      </c>
      <c r="AJ46" s="203">
        <v>0</v>
      </c>
      <c r="AK46" s="203">
        <v>0</v>
      </c>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260" s="10" customFormat="1" ht="12.75" customHeight="1" x14ac:dyDescent="0.2">
      <c r="A47" s="203" t="s">
        <v>323</v>
      </c>
      <c r="B47" s="203" t="s">
        <v>4372</v>
      </c>
      <c r="C47" s="203" t="s">
        <v>2597</v>
      </c>
      <c r="D47" s="214">
        <v>34411</v>
      </c>
      <c r="E47" s="203" t="s">
        <v>2583</v>
      </c>
      <c r="F47" s="203" t="s">
        <v>2893</v>
      </c>
      <c r="G47" s="203" t="s">
        <v>4730</v>
      </c>
      <c r="H47" s="203" t="s">
        <v>125</v>
      </c>
      <c r="I47" s="203" t="s">
        <v>446</v>
      </c>
      <c r="J47" s="203" t="s">
        <v>1056</v>
      </c>
      <c r="K47" s="203" t="s">
        <v>44</v>
      </c>
      <c r="L47" s="203" t="s">
        <v>446</v>
      </c>
      <c r="M47" s="203" t="s">
        <v>349</v>
      </c>
      <c r="N47" s="203" t="s">
        <v>125</v>
      </c>
      <c r="O47" s="203" t="s">
        <v>103</v>
      </c>
      <c r="P47" s="203" t="s">
        <v>1280</v>
      </c>
      <c r="Q47" s="203">
        <v>0</v>
      </c>
      <c r="R47" s="203">
        <v>0</v>
      </c>
      <c r="S47" s="203">
        <v>0</v>
      </c>
      <c r="T47" s="203">
        <v>0</v>
      </c>
      <c r="U47" s="203">
        <v>0</v>
      </c>
      <c r="V47" s="203">
        <v>0</v>
      </c>
      <c r="W47" s="203">
        <v>0</v>
      </c>
      <c r="X47" s="203">
        <v>0</v>
      </c>
      <c r="Y47" s="203">
        <v>0</v>
      </c>
      <c r="Z47" s="203">
        <v>0</v>
      </c>
      <c r="AA47" s="203">
        <v>0</v>
      </c>
      <c r="AB47" s="203">
        <v>0</v>
      </c>
      <c r="AC47" s="203">
        <v>0</v>
      </c>
      <c r="AD47" s="203">
        <v>0</v>
      </c>
      <c r="AE47" s="203">
        <v>0</v>
      </c>
      <c r="AF47" s="203">
        <v>0</v>
      </c>
      <c r="AG47" s="203">
        <v>0</v>
      </c>
      <c r="AH47" s="203">
        <v>0</v>
      </c>
      <c r="AI47" s="203">
        <v>0</v>
      </c>
      <c r="AJ47" s="203">
        <v>0</v>
      </c>
      <c r="AK47" s="203">
        <v>0</v>
      </c>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260" s="10" customFormat="1" ht="12.75" customHeight="1" x14ac:dyDescent="0.2">
      <c r="A48" s="203" t="s">
        <v>323</v>
      </c>
      <c r="B48" s="203" t="s">
        <v>4345</v>
      </c>
      <c r="C48" s="203" t="s">
        <v>1052</v>
      </c>
      <c r="D48" s="214">
        <v>33160</v>
      </c>
      <c r="E48" s="203" t="s">
        <v>1004</v>
      </c>
      <c r="F48" s="203" t="s">
        <v>2152</v>
      </c>
      <c r="G48" s="203" t="s">
        <v>4730</v>
      </c>
      <c r="H48" s="203" t="s">
        <v>42</v>
      </c>
      <c r="I48" s="203" t="s">
        <v>232</v>
      </c>
      <c r="J48" s="203" t="s">
        <v>56</v>
      </c>
      <c r="K48" s="203" t="s">
        <v>114</v>
      </c>
      <c r="L48" s="203" t="s">
        <v>232</v>
      </c>
      <c r="M48" s="203" t="s">
        <v>3020</v>
      </c>
      <c r="N48" s="203" t="s">
        <v>323</v>
      </c>
      <c r="O48" s="203" t="s">
        <v>103</v>
      </c>
      <c r="P48" s="203" t="s">
        <v>1146</v>
      </c>
      <c r="Q48" s="203" t="s">
        <v>123</v>
      </c>
      <c r="R48" s="203" t="s">
        <v>336</v>
      </c>
      <c r="S48" s="203" t="s">
        <v>1170</v>
      </c>
      <c r="T48" s="203" t="s">
        <v>123</v>
      </c>
      <c r="U48" s="203" t="s">
        <v>336</v>
      </c>
      <c r="V48" s="203" t="s">
        <v>1170</v>
      </c>
      <c r="W48" s="203" t="s">
        <v>123</v>
      </c>
      <c r="X48" s="203" t="s">
        <v>336</v>
      </c>
      <c r="Y48" s="203" t="s">
        <v>1170</v>
      </c>
      <c r="Z48" s="203" t="s">
        <v>64</v>
      </c>
      <c r="AA48" s="203" t="s">
        <v>336</v>
      </c>
      <c r="AB48" s="203" t="s">
        <v>1063</v>
      </c>
      <c r="AC48" s="203">
        <v>0</v>
      </c>
      <c r="AD48" s="203">
        <v>0</v>
      </c>
      <c r="AE48" s="203">
        <v>0</v>
      </c>
      <c r="AF48" s="203">
        <v>0</v>
      </c>
      <c r="AG48" s="203">
        <v>0</v>
      </c>
      <c r="AH48" s="203">
        <v>0</v>
      </c>
      <c r="AI48" s="203">
        <v>0</v>
      </c>
      <c r="AJ48" s="203">
        <v>0</v>
      </c>
      <c r="AK48" s="203">
        <v>0</v>
      </c>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row>
    <row r="49" spans="1:260" s="10" customFormat="1" ht="12.75" customHeight="1" x14ac:dyDescent="0.2">
      <c r="A49" s="203" t="s">
        <v>125</v>
      </c>
      <c r="B49" s="203" t="s">
        <v>4072</v>
      </c>
      <c r="C49" s="203" t="s">
        <v>3594</v>
      </c>
      <c r="D49" s="214">
        <v>35047</v>
      </c>
      <c r="E49" s="203" t="s">
        <v>3446</v>
      </c>
      <c r="F49" s="203" t="s">
        <v>3456</v>
      </c>
      <c r="G49" s="203" t="s">
        <v>4731</v>
      </c>
      <c r="H49" s="203" t="s">
        <v>123</v>
      </c>
      <c r="I49" s="203" t="s">
        <v>39</v>
      </c>
      <c r="J49" s="203" t="s">
        <v>1125</v>
      </c>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260" ht="12.75" customHeight="1" x14ac:dyDescent="0.2">
      <c r="A50" s="203" t="s">
        <v>387</v>
      </c>
      <c r="B50" s="203" t="s">
        <v>4208</v>
      </c>
      <c r="C50" s="203" t="s">
        <v>3098</v>
      </c>
      <c r="D50" s="214">
        <v>34779</v>
      </c>
      <c r="E50" s="203" t="s">
        <v>3067</v>
      </c>
      <c r="F50" s="203" t="s">
        <v>3076</v>
      </c>
      <c r="G50" s="203" t="s">
        <v>4733</v>
      </c>
      <c r="H50" s="203" t="s">
        <v>387</v>
      </c>
      <c r="I50" s="203" t="s">
        <v>237</v>
      </c>
      <c r="J50" s="203" t="s">
        <v>1064</v>
      </c>
      <c r="K50" s="203" t="s">
        <v>387</v>
      </c>
      <c r="L50" s="203" t="s">
        <v>237</v>
      </c>
      <c r="M50" s="203" t="s">
        <v>1064</v>
      </c>
      <c r="N50" s="203"/>
      <c r="O50" s="203"/>
      <c r="P50" s="203"/>
      <c r="Q50" s="203">
        <v>0</v>
      </c>
      <c r="R50" s="203">
        <v>0</v>
      </c>
      <c r="S50" s="203">
        <v>0</v>
      </c>
      <c r="T50" s="203">
        <v>0</v>
      </c>
      <c r="U50" s="203">
        <v>0</v>
      </c>
      <c r="V50" s="203">
        <v>0</v>
      </c>
      <c r="W50" s="203">
        <v>0</v>
      </c>
      <c r="X50" s="203">
        <v>0</v>
      </c>
      <c r="Y50" s="203">
        <v>0</v>
      </c>
      <c r="Z50" s="203">
        <v>0</v>
      </c>
      <c r="AA50" s="203">
        <v>0</v>
      </c>
      <c r="AB50" s="203">
        <v>0</v>
      </c>
      <c r="AC50" s="203">
        <v>0</v>
      </c>
      <c r="AD50" s="203">
        <v>0</v>
      </c>
      <c r="AE50" s="203">
        <v>0</v>
      </c>
      <c r="AF50" s="203">
        <v>0</v>
      </c>
      <c r="AG50" s="203">
        <v>0</v>
      </c>
      <c r="AH50" s="203">
        <v>0</v>
      </c>
      <c r="AI50" s="203">
        <v>0</v>
      </c>
      <c r="AJ50" s="203">
        <v>0</v>
      </c>
      <c r="AK50" s="203">
        <v>0</v>
      </c>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260" ht="12.75" customHeight="1" x14ac:dyDescent="0.2">
      <c r="A51" s="203" t="s">
        <v>125</v>
      </c>
      <c r="B51" s="203" t="s">
        <v>4414</v>
      </c>
      <c r="C51" s="203" t="s">
        <v>3412</v>
      </c>
      <c r="D51" s="214">
        <v>35776</v>
      </c>
      <c r="E51" s="203" t="s">
        <v>3063</v>
      </c>
      <c r="F51" s="203" t="s">
        <v>3416</v>
      </c>
      <c r="G51" s="203" t="s">
        <v>4733</v>
      </c>
      <c r="H51" s="203" t="s">
        <v>125</v>
      </c>
      <c r="I51" s="203" t="s">
        <v>450</v>
      </c>
      <c r="J51" s="203" t="s">
        <v>1064</v>
      </c>
      <c r="K51" s="203" t="s">
        <v>125</v>
      </c>
      <c r="L51" s="203" t="s">
        <v>450</v>
      </c>
      <c r="M51" s="203" t="s">
        <v>1064</v>
      </c>
      <c r="N51" s="203"/>
      <c r="O51" s="203"/>
      <c r="P51" s="203"/>
      <c r="Q51" s="203">
        <v>0</v>
      </c>
      <c r="R51" s="203">
        <v>0</v>
      </c>
      <c r="S51" s="203">
        <v>0</v>
      </c>
      <c r="T51" s="203">
        <v>0</v>
      </c>
      <c r="U51" s="203">
        <v>0</v>
      </c>
      <c r="V51" s="203">
        <v>0</v>
      </c>
      <c r="W51" s="203">
        <v>0</v>
      </c>
      <c r="X51" s="203">
        <v>0</v>
      </c>
      <c r="Y51" s="203">
        <v>0</v>
      </c>
      <c r="Z51" s="203">
        <v>0</v>
      </c>
      <c r="AA51" s="203">
        <v>0</v>
      </c>
      <c r="AB51" s="203">
        <v>0</v>
      </c>
      <c r="AC51" s="203">
        <v>0</v>
      </c>
      <c r="AD51" s="203">
        <v>0</v>
      </c>
      <c r="AE51" s="203">
        <v>0</v>
      </c>
      <c r="AF51" s="203">
        <v>0</v>
      </c>
      <c r="AG51" s="203">
        <v>0</v>
      </c>
      <c r="AH51" s="203">
        <v>0</v>
      </c>
      <c r="AI51" s="203">
        <v>0</v>
      </c>
      <c r="AJ51" s="203">
        <v>0</v>
      </c>
      <c r="AK51" s="203">
        <v>0</v>
      </c>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row>
    <row r="52" spans="1:260" s="27" customFormat="1" ht="12.75" customHeight="1" x14ac:dyDescent="0.2">
      <c r="A52" s="10" t="s">
        <v>64</v>
      </c>
      <c r="B52" s="10" t="s">
        <v>4439</v>
      </c>
      <c r="C52" s="202" t="s">
        <v>4444</v>
      </c>
      <c r="D52" s="221">
        <v>35312</v>
      </c>
      <c r="E52" s="5" t="s">
        <v>4513</v>
      </c>
      <c r="F52" s="5" t="s">
        <v>4944</v>
      </c>
      <c r="G52" s="201" t="str">
        <f>IF(ISERROR(VLOOKUP(TRIM(C52),'R2020'!$A$1:$I$1991,8,FALSE)),"",VLOOKUP(TRIM(C52),'R2020'!$A$1:$I$1991,8,FALSE))</f>
        <v xml:space="preserve">00-0 </v>
      </c>
    </row>
    <row r="53" spans="1:260" s="27" customFormat="1" ht="12.75" customHeight="1" x14ac:dyDescent="0.2">
      <c r="A53" s="10" t="s">
        <v>64</v>
      </c>
      <c r="B53" s="10" t="s">
        <v>4192</v>
      </c>
      <c r="C53" s="202" t="s">
        <v>4206</v>
      </c>
      <c r="D53" s="221">
        <v>35257</v>
      </c>
      <c r="E53" s="5" t="s">
        <v>4515</v>
      </c>
      <c r="F53" s="194" t="s">
        <v>4949</v>
      </c>
      <c r="G53" s="201" t="str">
        <f>IF(ISERROR(VLOOKUP(TRIM(C53),'R2020'!$A$1:$I$1991,8,FALSE)),"",VLOOKUP(TRIM(C53),'R2020'!$A$1:$I$1991,8,FALSE))</f>
        <v xml:space="preserve">00-0 </v>
      </c>
    </row>
    <row r="54" spans="1:260" s="10" customFormat="1" ht="12.75" customHeight="1" x14ac:dyDescent="0.2">
      <c r="A54" s="203" t="s">
        <v>4029</v>
      </c>
      <c r="B54" s="203" t="s">
        <v>4028</v>
      </c>
      <c r="C54" s="203" t="s">
        <v>786</v>
      </c>
      <c r="D54" s="214">
        <v>32944</v>
      </c>
      <c r="E54" s="203" t="s">
        <v>862</v>
      </c>
      <c r="F54" s="203" t="s">
        <v>2119</v>
      </c>
      <c r="G54" s="203" t="s">
        <v>4028</v>
      </c>
      <c r="H54" s="203" t="s">
        <v>330</v>
      </c>
      <c r="I54" s="203" t="s">
        <v>232</v>
      </c>
      <c r="J54" s="203" t="s">
        <v>3660</v>
      </c>
      <c r="K54" s="203" t="s">
        <v>235</v>
      </c>
      <c r="L54" s="203" t="s">
        <v>232</v>
      </c>
      <c r="M54" s="203" t="s">
        <v>1159</v>
      </c>
      <c r="N54" s="203" t="s">
        <v>202</v>
      </c>
      <c r="O54" s="203"/>
      <c r="P54" s="203"/>
      <c r="Q54" s="203" t="s">
        <v>540</v>
      </c>
      <c r="R54" s="203" t="s">
        <v>232</v>
      </c>
      <c r="S54" s="203" t="s">
        <v>1077</v>
      </c>
      <c r="T54" s="203" t="s">
        <v>52</v>
      </c>
      <c r="U54" s="203" t="s">
        <v>232</v>
      </c>
      <c r="V54" s="203" t="s">
        <v>1544</v>
      </c>
      <c r="W54" s="203" t="s">
        <v>52</v>
      </c>
      <c r="X54" s="203" t="s">
        <v>232</v>
      </c>
      <c r="Y54" s="203" t="s">
        <v>1544</v>
      </c>
      <c r="Z54" s="203" t="s">
        <v>616</v>
      </c>
      <c r="AA54" s="203" t="s">
        <v>232</v>
      </c>
      <c r="AB54" s="203" t="s">
        <v>1198</v>
      </c>
      <c r="AC54" s="203" t="s">
        <v>235</v>
      </c>
      <c r="AD54" s="203" t="s">
        <v>232</v>
      </c>
      <c r="AE54" s="203" t="s">
        <v>38</v>
      </c>
      <c r="AF54" s="203">
        <v>0</v>
      </c>
      <c r="AG54" s="203">
        <v>0</v>
      </c>
      <c r="AH54" s="203">
        <v>0</v>
      </c>
      <c r="AI54" s="203">
        <v>0</v>
      </c>
      <c r="AJ54" s="203">
        <v>0</v>
      </c>
      <c r="AK54" s="203">
        <v>0</v>
      </c>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row>
    <row r="55" spans="1:260" s="10" customFormat="1" ht="12.75" customHeight="1" x14ac:dyDescent="0.2">
      <c r="A55" s="203" t="s">
        <v>4029</v>
      </c>
      <c r="B55" s="203" t="s">
        <v>4028</v>
      </c>
      <c r="C55" s="203" t="s">
        <v>3904</v>
      </c>
      <c r="D55" s="214">
        <v>34855</v>
      </c>
      <c r="E55" s="203" t="s">
        <v>3448</v>
      </c>
      <c r="F55" s="203" t="s">
        <v>4030</v>
      </c>
      <c r="G55" s="203" t="s">
        <v>4028</v>
      </c>
      <c r="H55" s="203" t="s">
        <v>64</v>
      </c>
      <c r="I55" s="203" t="s">
        <v>30</v>
      </c>
      <c r="J55" s="203" t="s">
        <v>1063</v>
      </c>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260" s="13" customFormat="1" ht="12.75" customHeight="1" x14ac:dyDescent="0.2">
      <c r="A56" s="203" t="s">
        <v>4029</v>
      </c>
      <c r="B56" s="203" t="s">
        <v>4028</v>
      </c>
      <c r="C56" s="203" t="s">
        <v>3064</v>
      </c>
      <c r="D56" s="214">
        <v>35045</v>
      </c>
      <c r="E56" s="203" t="s">
        <v>3065</v>
      </c>
      <c r="F56" s="203" t="s">
        <v>3065</v>
      </c>
      <c r="G56" s="203" t="s">
        <v>4028</v>
      </c>
      <c r="H56" s="203" t="s">
        <v>64</v>
      </c>
      <c r="I56" s="203" t="s">
        <v>103</v>
      </c>
      <c r="J56" s="203" t="s">
        <v>1064</v>
      </c>
      <c r="K56" s="203" t="s">
        <v>235</v>
      </c>
      <c r="L56" s="203" t="s">
        <v>103</v>
      </c>
      <c r="M56" s="203" t="s">
        <v>1058</v>
      </c>
      <c r="N56" s="203"/>
      <c r="O56" s="203"/>
      <c r="P56" s="203"/>
      <c r="Q56" s="203">
        <v>0</v>
      </c>
      <c r="R56" s="203">
        <v>0</v>
      </c>
      <c r="S56" s="203">
        <v>0</v>
      </c>
      <c r="T56" s="203">
        <v>0</v>
      </c>
      <c r="U56" s="203">
        <v>0</v>
      </c>
      <c r="V56" s="203">
        <v>0</v>
      </c>
      <c r="W56" s="203">
        <v>0</v>
      </c>
      <c r="X56" s="203">
        <v>0</v>
      </c>
      <c r="Y56" s="203">
        <v>0</v>
      </c>
      <c r="Z56" s="203">
        <v>0</v>
      </c>
      <c r="AA56" s="203">
        <v>0</v>
      </c>
      <c r="AB56" s="203">
        <v>0</v>
      </c>
      <c r="AC56" s="203">
        <v>0</v>
      </c>
      <c r="AD56" s="203">
        <v>0</v>
      </c>
      <c r="AE56" s="203">
        <v>0</v>
      </c>
      <c r="AF56" s="203">
        <v>0</v>
      </c>
      <c r="AG56" s="203">
        <v>0</v>
      </c>
      <c r="AH56" s="203">
        <v>0</v>
      </c>
      <c r="AI56" s="203">
        <v>0</v>
      </c>
      <c r="AJ56" s="203">
        <v>0</v>
      </c>
      <c r="AK56" s="203">
        <v>0</v>
      </c>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row>
    <row r="57" spans="1:260" s="10" customFormat="1" ht="12.75" customHeight="1" x14ac:dyDescent="0.2">
      <c r="A57" s="203" t="s">
        <v>4028</v>
      </c>
      <c r="B57" s="203" t="s">
        <v>4028</v>
      </c>
      <c r="C57" s="203"/>
      <c r="D57" s="214"/>
      <c r="E57" s="203"/>
      <c r="F57" s="203"/>
      <c r="G57" s="203" t="s">
        <v>4028</v>
      </c>
      <c r="H57" s="203" t="s">
        <v>4028</v>
      </c>
      <c r="I57" s="203" t="s">
        <v>4028</v>
      </c>
      <c r="J57" s="203" t="s">
        <v>4028</v>
      </c>
      <c r="K57" s="203" t="s">
        <v>4028</v>
      </c>
      <c r="L57" s="203" t="s">
        <v>4028</v>
      </c>
      <c r="M57" s="203" t="s">
        <v>4028</v>
      </c>
      <c r="N57" s="203" t="s">
        <v>4028</v>
      </c>
      <c r="O57" s="203" t="s">
        <v>4028</v>
      </c>
      <c r="P57" s="203" t="s">
        <v>4028</v>
      </c>
      <c r="Q57" s="203" t="s">
        <v>4028</v>
      </c>
      <c r="R57" s="203" t="s">
        <v>4028</v>
      </c>
      <c r="S57" s="203" t="s">
        <v>4028</v>
      </c>
      <c r="T57" s="203" t="s">
        <v>4028</v>
      </c>
      <c r="U57" s="203" t="s">
        <v>4028</v>
      </c>
      <c r="V57" s="203" t="s">
        <v>4028</v>
      </c>
      <c r="W57" s="203" t="s">
        <v>4028</v>
      </c>
      <c r="X57" s="203" t="s">
        <v>4028</v>
      </c>
      <c r="Y57" s="203" t="s">
        <v>4028</v>
      </c>
      <c r="Z57" s="203" t="s">
        <v>4028</v>
      </c>
      <c r="AA57" s="203" t="s">
        <v>4028</v>
      </c>
      <c r="AB57" s="203" t="s">
        <v>4028</v>
      </c>
      <c r="AC57" s="203" t="s">
        <v>4028</v>
      </c>
      <c r="AD57" s="203" t="s">
        <v>4028</v>
      </c>
      <c r="AE57" s="203" t="s">
        <v>4028</v>
      </c>
      <c r="AF57" s="203" t="s">
        <v>4028</v>
      </c>
      <c r="AG57" s="203" t="s">
        <v>4028</v>
      </c>
      <c r="AH57" s="203" t="s">
        <v>4028</v>
      </c>
      <c r="AI57" s="203" t="s">
        <v>4028</v>
      </c>
      <c r="AJ57" s="203" t="s">
        <v>4028</v>
      </c>
      <c r="AK57" s="203" t="s">
        <v>4028</v>
      </c>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260" s="10" customFormat="1" ht="12.75" customHeight="1" x14ac:dyDescent="0.2">
      <c r="A58" s="203" t="s">
        <v>368</v>
      </c>
      <c r="B58" s="203" t="s">
        <v>103</v>
      </c>
      <c r="C58" s="203" t="s">
        <v>4242</v>
      </c>
      <c r="D58" s="215">
        <v>36031</v>
      </c>
      <c r="E58" s="205" t="s">
        <v>4511</v>
      </c>
      <c r="F58" s="206" t="s">
        <v>4514</v>
      </c>
      <c r="G58" s="206" t="s">
        <v>1072</v>
      </c>
      <c r="H58" s="203"/>
      <c r="I58" s="203"/>
      <c r="J58" s="206"/>
      <c r="K58" s="203"/>
      <c r="L58" s="203"/>
      <c r="M58" s="206"/>
      <c r="N58" s="203"/>
      <c r="O58" s="203"/>
      <c r="P58" s="206"/>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260" s="10" customFormat="1" ht="12.75" customHeight="1" x14ac:dyDescent="0.2">
      <c r="A59" s="203" t="s">
        <v>366</v>
      </c>
      <c r="B59" s="203" t="s">
        <v>4449</v>
      </c>
      <c r="C59" s="203" t="s">
        <v>3353</v>
      </c>
      <c r="D59" s="214">
        <v>35507</v>
      </c>
      <c r="E59" s="203" t="s">
        <v>3076</v>
      </c>
      <c r="F59" s="203" t="s">
        <v>3081</v>
      </c>
      <c r="G59" s="203" t="s">
        <v>4734</v>
      </c>
      <c r="H59" s="203" t="s">
        <v>366</v>
      </c>
      <c r="I59" s="203" t="s">
        <v>4028</v>
      </c>
      <c r="J59" s="203" t="s">
        <v>1061</v>
      </c>
      <c r="K59" s="203" t="s">
        <v>366</v>
      </c>
      <c r="L59" s="203" t="s">
        <v>122</v>
      </c>
      <c r="M59" s="203" t="s">
        <v>1066</v>
      </c>
      <c r="N59" s="203"/>
      <c r="O59" s="203"/>
      <c r="P59" s="203"/>
      <c r="Q59" s="203">
        <v>0</v>
      </c>
      <c r="R59" s="203">
        <v>0</v>
      </c>
      <c r="S59" s="203">
        <v>0</v>
      </c>
      <c r="T59" s="203">
        <v>0</v>
      </c>
      <c r="U59" s="203">
        <v>0</v>
      </c>
      <c r="V59" s="203">
        <v>0</v>
      </c>
      <c r="W59" s="203" t="s">
        <v>4028</v>
      </c>
      <c r="X59" s="203" t="s">
        <v>4028</v>
      </c>
      <c r="Y59" s="203" t="s">
        <v>4028</v>
      </c>
      <c r="Z59" s="203" t="s">
        <v>4028</v>
      </c>
      <c r="AA59" s="203" t="s">
        <v>4028</v>
      </c>
      <c r="AB59" s="203" t="s">
        <v>4028</v>
      </c>
      <c r="AC59" s="203">
        <v>0</v>
      </c>
      <c r="AD59" s="203">
        <v>0</v>
      </c>
      <c r="AE59" s="203">
        <v>0</v>
      </c>
      <c r="AF59" s="203">
        <v>0</v>
      </c>
      <c r="AG59" s="203">
        <v>0</v>
      </c>
      <c r="AH59" s="203">
        <v>0</v>
      </c>
      <c r="AI59" s="203">
        <v>0</v>
      </c>
      <c r="AJ59" s="203">
        <v>0</v>
      </c>
      <c r="AK59" s="203">
        <v>0</v>
      </c>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row>
    <row r="60" spans="1:260" s="10" customFormat="1" ht="12.75" customHeight="1" x14ac:dyDescent="0.2">
      <c r="A60" s="203" t="s">
        <v>529</v>
      </c>
      <c r="B60" s="203" t="s">
        <v>4275</v>
      </c>
      <c r="C60" s="203" t="s">
        <v>839</v>
      </c>
      <c r="D60" s="214">
        <v>32760</v>
      </c>
      <c r="E60" s="203" t="s">
        <v>857</v>
      </c>
      <c r="F60" s="203" t="s">
        <v>138</v>
      </c>
      <c r="G60" s="203" t="s">
        <v>4735</v>
      </c>
      <c r="H60" s="203" t="s">
        <v>327</v>
      </c>
      <c r="I60" s="203" t="s">
        <v>2215</v>
      </c>
      <c r="J60" s="203" t="s">
        <v>129</v>
      </c>
      <c r="K60" s="203" t="s">
        <v>327</v>
      </c>
      <c r="L60" s="203" t="s">
        <v>2215</v>
      </c>
      <c r="M60" s="203" t="s">
        <v>60</v>
      </c>
      <c r="N60" s="203" t="s">
        <v>529</v>
      </c>
      <c r="O60" s="203" t="s">
        <v>2215</v>
      </c>
      <c r="P60" s="203" t="s">
        <v>129</v>
      </c>
      <c r="Q60" s="203" t="s">
        <v>327</v>
      </c>
      <c r="R60" s="203" t="s">
        <v>59</v>
      </c>
      <c r="S60" s="203" t="s">
        <v>129</v>
      </c>
      <c r="T60" s="203" t="s">
        <v>529</v>
      </c>
      <c r="U60" s="203" t="s">
        <v>237</v>
      </c>
      <c r="V60" s="203" t="s">
        <v>60</v>
      </c>
      <c r="W60" s="203" t="s">
        <v>529</v>
      </c>
      <c r="X60" s="203" t="s">
        <v>237</v>
      </c>
      <c r="Y60" s="203" t="s">
        <v>60</v>
      </c>
      <c r="Z60" s="203" t="s">
        <v>171</v>
      </c>
      <c r="AA60" s="203" t="s">
        <v>237</v>
      </c>
      <c r="AB60" s="203" t="s">
        <v>328</v>
      </c>
      <c r="AC60" s="203" t="s">
        <v>171</v>
      </c>
      <c r="AD60" s="203" t="s">
        <v>237</v>
      </c>
      <c r="AE60" s="203" t="s">
        <v>60</v>
      </c>
      <c r="AF60" s="203">
        <v>0</v>
      </c>
      <c r="AG60" s="203">
        <v>0</v>
      </c>
      <c r="AH60" s="203">
        <v>0</v>
      </c>
      <c r="AI60" s="203">
        <v>0</v>
      </c>
      <c r="AJ60" s="203">
        <v>0</v>
      </c>
      <c r="AK60" s="203">
        <v>0</v>
      </c>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260" ht="12.75" customHeight="1" x14ac:dyDescent="0.2">
      <c r="A61" s="203" t="s">
        <v>529</v>
      </c>
      <c r="B61" s="203" t="s">
        <v>4263</v>
      </c>
      <c r="C61" s="203" t="s">
        <v>3347</v>
      </c>
      <c r="D61" s="214">
        <v>35201</v>
      </c>
      <c r="E61" s="203" t="s">
        <v>3063</v>
      </c>
      <c r="F61" s="203" t="s">
        <v>3414</v>
      </c>
      <c r="G61" s="203" t="s">
        <v>4735</v>
      </c>
      <c r="H61" s="203" t="s">
        <v>529</v>
      </c>
      <c r="I61" s="203" t="s">
        <v>55</v>
      </c>
      <c r="J61" s="203" t="s">
        <v>328</v>
      </c>
      <c r="K61" s="203" t="s">
        <v>364</v>
      </c>
      <c r="L61" s="203" t="s">
        <v>55</v>
      </c>
      <c r="M61" s="203" t="s">
        <v>1061</v>
      </c>
      <c r="N61" s="203">
        <v>0</v>
      </c>
      <c r="O61" s="203">
        <v>0</v>
      </c>
      <c r="P61" s="203">
        <v>0</v>
      </c>
      <c r="Q61" s="203"/>
      <c r="R61" s="203"/>
      <c r="S61" s="203"/>
      <c r="T61" s="203">
        <v>0</v>
      </c>
      <c r="U61" s="203">
        <v>0</v>
      </c>
      <c r="V61" s="203">
        <v>0</v>
      </c>
      <c r="W61" s="203" t="s">
        <v>4028</v>
      </c>
      <c r="X61" s="203" t="s">
        <v>4028</v>
      </c>
      <c r="Y61" s="203" t="s">
        <v>4028</v>
      </c>
      <c r="Z61" s="203" t="s">
        <v>4028</v>
      </c>
      <c r="AA61" s="203" t="s">
        <v>4028</v>
      </c>
      <c r="AB61" s="203" t="s">
        <v>4028</v>
      </c>
      <c r="AC61" s="203">
        <v>0</v>
      </c>
      <c r="AD61" s="203">
        <v>0</v>
      </c>
      <c r="AE61" s="203">
        <v>0</v>
      </c>
      <c r="AF61" s="203">
        <v>0</v>
      </c>
      <c r="AG61" s="203">
        <v>0</v>
      </c>
      <c r="AH61" s="203">
        <v>0</v>
      </c>
      <c r="AI61" s="203">
        <v>0</v>
      </c>
      <c r="AJ61" s="203">
        <v>0</v>
      </c>
      <c r="AK61" s="203">
        <v>0</v>
      </c>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row>
    <row r="62" spans="1:260" ht="12.75" customHeight="1" x14ac:dyDescent="0.2">
      <c r="A62" s="203" t="s">
        <v>171</v>
      </c>
      <c r="B62" s="203" t="s">
        <v>4414</v>
      </c>
      <c r="C62" s="203" t="s">
        <v>2692</v>
      </c>
      <c r="D62" s="214">
        <v>34402</v>
      </c>
      <c r="E62" s="203" t="s">
        <v>2031</v>
      </c>
      <c r="F62" s="203" t="s">
        <v>2601</v>
      </c>
      <c r="G62" s="203" t="s">
        <v>4735</v>
      </c>
      <c r="H62" s="203" t="s">
        <v>171</v>
      </c>
      <c r="I62" s="203" t="s">
        <v>450</v>
      </c>
      <c r="J62" s="203" t="s">
        <v>328</v>
      </c>
      <c r="K62" s="203" t="s">
        <v>171</v>
      </c>
      <c r="L62" s="203" t="s">
        <v>450</v>
      </c>
      <c r="M62" s="203" t="s">
        <v>328</v>
      </c>
      <c r="N62" s="203" t="s">
        <v>171</v>
      </c>
      <c r="O62" s="203" t="s">
        <v>450</v>
      </c>
      <c r="P62" s="203" t="s">
        <v>328</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260" ht="12.75" customHeight="1" x14ac:dyDescent="0.2">
      <c r="A63" s="203" t="s">
        <v>364</v>
      </c>
      <c r="B63" s="203" t="s">
        <v>4427</v>
      </c>
      <c r="C63" s="203" t="s">
        <v>3151</v>
      </c>
      <c r="D63" s="214">
        <v>34852</v>
      </c>
      <c r="E63" s="203" t="s">
        <v>3081</v>
      </c>
      <c r="F63" s="203" t="s">
        <v>3067</v>
      </c>
      <c r="G63" s="203" t="s">
        <v>4736</v>
      </c>
      <c r="H63" s="203" t="s">
        <v>327</v>
      </c>
      <c r="I63" s="203" t="s">
        <v>453</v>
      </c>
      <c r="J63" s="203" t="s">
        <v>365</v>
      </c>
      <c r="K63" s="203" t="s">
        <v>327</v>
      </c>
      <c r="L63" s="203" t="s">
        <v>453</v>
      </c>
      <c r="M63" s="203" t="s">
        <v>365</v>
      </c>
      <c r="N63" s="203"/>
      <c r="O63" s="203"/>
      <c r="P63" s="203"/>
      <c r="Q63" s="203">
        <v>0</v>
      </c>
      <c r="R63" s="203">
        <v>0</v>
      </c>
      <c r="S63" s="203">
        <v>0</v>
      </c>
      <c r="T63" s="203">
        <v>0</v>
      </c>
      <c r="U63" s="203">
        <v>0</v>
      </c>
      <c r="V63" s="203">
        <v>0</v>
      </c>
      <c r="W63" s="203">
        <v>0</v>
      </c>
      <c r="X63" s="203">
        <v>0</v>
      </c>
      <c r="Y63" s="203">
        <v>0</v>
      </c>
      <c r="Z63" s="203">
        <v>0</v>
      </c>
      <c r="AA63" s="203">
        <v>0</v>
      </c>
      <c r="AB63" s="203">
        <v>0</v>
      </c>
      <c r="AC63" s="203">
        <v>0</v>
      </c>
      <c r="AD63" s="203">
        <v>0</v>
      </c>
      <c r="AE63" s="203">
        <v>0</v>
      </c>
      <c r="AF63" s="203">
        <v>0</v>
      </c>
      <c r="AG63" s="203">
        <v>0</v>
      </c>
      <c r="AH63" s="203">
        <v>0</v>
      </c>
      <c r="AI63" s="203">
        <v>0</v>
      </c>
      <c r="AJ63" s="203">
        <v>0</v>
      </c>
      <c r="AK63" s="203">
        <v>0</v>
      </c>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260" s="10" customFormat="1" ht="12.75" customHeight="1" x14ac:dyDescent="0.2">
      <c r="A64" s="203" t="s">
        <v>366</v>
      </c>
      <c r="B64" s="203" t="s">
        <v>229</v>
      </c>
      <c r="C64" s="203" t="s">
        <v>3344</v>
      </c>
      <c r="D64" s="214">
        <v>34731</v>
      </c>
      <c r="E64" s="203" t="s">
        <v>3067</v>
      </c>
      <c r="F64" s="203" t="s">
        <v>3076</v>
      </c>
      <c r="G64" s="203" t="s">
        <v>4737</v>
      </c>
      <c r="H64" s="203" t="s">
        <v>368</v>
      </c>
      <c r="I64" s="203" t="s">
        <v>4028</v>
      </c>
      <c r="J64" s="203" t="s">
        <v>1084</v>
      </c>
      <c r="K64" s="203" t="s">
        <v>532</v>
      </c>
      <c r="L64" s="203" t="s">
        <v>369</v>
      </c>
      <c r="M64" s="203" t="s">
        <v>1060</v>
      </c>
      <c r="N64" s="203"/>
      <c r="O64" s="203"/>
      <c r="P64" s="203"/>
      <c r="Q64" s="203">
        <v>0</v>
      </c>
      <c r="R64" s="203">
        <v>0</v>
      </c>
      <c r="S64" s="203">
        <v>0</v>
      </c>
      <c r="T64" s="203">
        <v>0</v>
      </c>
      <c r="U64" s="203">
        <v>0</v>
      </c>
      <c r="V64" s="203">
        <v>0</v>
      </c>
      <c r="W64" s="203" t="s">
        <v>4028</v>
      </c>
      <c r="X64" s="203" t="s">
        <v>4028</v>
      </c>
      <c r="Y64" s="203" t="s">
        <v>4028</v>
      </c>
      <c r="Z64" s="203" t="s">
        <v>4028</v>
      </c>
      <c r="AA64" s="203" t="s">
        <v>4028</v>
      </c>
      <c r="AB64" s="203" t="s">
        <v>4028</v>
      </c>
      <c r="AC64" s="203">
        <v>0</v>
      </c>
      <c r="AD64" s="203">
        <v>0</v>
      </c>
      <c r="AE64" s="203">
        <v>0</v>
      </c>
      <c r="AF64" s="203">
        <v>0</v>
      </c>
      <c r="AG64" s="203">
        <v>0</v>
      </c>
      <c r="AH64" s="203">
        <v>0</v>
      </c>
      <c r="AI64" s="203">
        <v>0</v>
      </c>
      <c r="AJ64" s="203">
        <v>0</v>
      </c>
      <c r="AK64" s="203">
        <v>0</v>
      </c>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row>
    <row r="65" spans="1:256" ht="12.75" customHeight="1" x14ac:dyDescent="0.2">
      <c r="A65" s="203" t="s">
        <v>364</v>
      </c>
      <c r="B65" s="203" t="s">
        <v>4160</v>
      </c>
      <c r="C65" s="203" t="s">
        <v>3833</v>
      </c>
      <c r="D65" s="214">
        <v>35047</v>
      </c>
      <c r="E65" s="203" t="s">
        <v>3063</v>
      </c>
      <c r="F65" s="203" t="s">
        <v>3463</v>
      </c>
      <c r="G65" s="203" t="s">
        <v>4738</v>
      </c>
      <c r="H65" s="203" t="s">
        <v>532</v>
      </c>
      <c r="I65" s="203" t="s">
        <v>32</v>
      </c>
      <c r="J65" s="203" t="s">
        <v>1066</v>
      </c>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256" ht="12.75" customHeight="1" x14ac:dyDescent="0.2">
      <c r="A66" s="203" t="s">
        <v>364</v>
      </c>
      <c r="B66" s="203" t="s">
        <v>4313</v>
      </c>
      <c r="C66" s="203" t="s">
        <v>1980</v>
      </c>
      <c r="D66" s="214">
        <v>34752</v>
      </c>
      <c r="E66" s="203" t="s">
        <v>2033</v>
      </c>
      <c r="F66" s="203" t="s">
        <v>2149</v>
      </c>
      <c r="G66" s="203" t="s">
        <v>4738</v>
      </c>
      <c r="H66" s="203" t="s">
        <v>327</v>
      </c>
      <c r="I66" s="203" t="s">
        <v>4028</v>
      </c>
      <c r="J66" s="203" t="s">
        <v>328</v>
      </c>
      <c r="K66" s="203" t="s">
        <v>529</v>
      </c>
      <c r="L66" s="203" t="s">
        <v>23</v>
      </c>
      <c r="M66" s="203" t="s">
        <v>365</v>
      </c>
      <c r="N66" s="203" t="s">
        <v>327</v>
      </c>
      <c r="O66" s="203" t="s">
        <v>22</v>
      </c>
      <c r="P66" s="203" t="s">
        <v>365</v>
      </c>
      <c r="Q66" s="203" t="s">
        <v>327</v>
      </c>
      <c r="R66" s="203" t="s">
        <v>22</v>
      </c>
      <c r="S66" s="203" t="s">
        <v>328</v>
      </c>
      <c r="T66" s="203">
        <v>0</v>
      </c>
      <c r="U66" s="203">
        <v>0</v>
      </c>
      <c r="V66" s="203">
        <v>0</v>
      </c>
      <c r="W66" s="203" t="s">
        <v>4028</v>
      </c>
      <c r="X66" s="203" t="s">
        <v>4028</v>
      </c>
      <c r="Y66" s="203" t="s">
        <v>4028</v>
      </c>
      <c r="Z66" s="203" t="s">
        <v>4028</v>
      </c>
      <c r="AA66" s="203" t="s">
        <v>4028</v>
      </c>
      <c r="AB66" s="203" t="s">
        <v>4028</v>
      </c>
      <c r="AC66" s="203">
        <v>0</v>
      </c>
      <c r="AD66" s="203">
        <v>0</v>
      </c>
      <c r="AE66" s="203">
        <v>0</v>
      </c>
      <c r="AF66" s="203">
        <v>0</v>
      </c>
      <c r="AG66" s="203">
        <v>0</v>
      </c>
      <c r="AH66" s="203">
        <v>0</v>
      </c>
      <c r="AI66" s="203">
        <v>0</v>
      </c>
      <c r="AJ66" s="203">
        <v>0</v>
      </c>
      <c r="AK66" s="203">
        <v>0</v>
      </c>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256" ht="12.75" customHeight="1" x14ac:dyDescent="0.2">
      <c r="A67" s="203" t="s">
        <v>4528</v>
      </c>
      <c r="B67" s="203" t="s">
        <v>4372</v>
      </c>
      <c r="C67" s="203" t="s">
        <v>3468</v>
      </c>
      <c r="D67" s="214">
        <v>35168</v>
      </c>
      <c r="E67" s="203" t="s">
        <v>3463</v>
      </c>
      <c r="F67" s="203" t="s">
        <v>3460</v>
      </c>
      <c r="G67" s="203" t="s">
        <v>4738</v>
      </c>
      <c r="H67" s="203" t="s">
        <v>170</v>
      </c>
      <c r="I67" s="203" t="s">
        <v>30</v>
      </c>
      <c r="J67" s="203" t="s">
        <v>1061</v>
      </c>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256" s="27" customFormat="1" ht="12.75" customHeight="1" x14ac:dyDescent="0.2">
      <c r="A68" s="236" t="s">
        <v>4528</v>
      </c>
      <c r="B68" s="10" t="s">
        <v>4245</v>
      </c>
      <c r="C68" s="202" t="s">
        <v>4257</v>
      </c>
      <c r="D68" s="221">
        <v>35628</v>
      </c>
      <c r="E68" s="5" t="s">
        <v>4515</v>
      </c>
      <c r="F68" s="194" t="s">
        <v>4972</v>
      </c>
      <c r="G68" s="201" t="s">
        <v>4738</v>
      </c>
    </row>
    <row r="69" spans="1:256" ht="12.75" customHeight="1" x14ac:dyDescent="0.2">
      <c r="A69" s="203" t="s">
        <v>4028</v>
      </c>
      <c r="B69" s="203" t="s">
        <v>4028</v>
      </c>
      <c r="C69" s="203"/>
      <c r="D69" s="214"/>
      <c r="E69" s="203"/>
      <c r="F69" s="203"/>
      <c r="G69" s="203" t="s">
        <v>4028</v>
      </c>
      <c r="H69" s="203" t="s">
        <v>4028</v>
      </c>
      <c r="I69" s="203" t="s">
        <v>4028</v>
      </c>
      <c r="J69" s="203" t="s">
        <v>4028</v>
      </c>
      <c r="K69" s="203" t="s">
        <v>4028</v>
      </c>
      <c r="L69" s="203" t="s">
        <v>4028</v>
      </c>
      <c r="M69" s="203" t="s">
        <v>4028</v>
      </c>
      <c r="N69" s="203" t="s">
        <v>4028</v>
      </c>
      <c r="O69" s="203" t="s">
        <v>4028</v>
      </c>
      <c r="P69" s="203" t="s">
        <v>4028</v>
      </c>
      <c r="Q69" s="203" t="s">
        <v>4028</v>
      </c>
      <c r="R69" s="203" t="s">
        <v>4028</v>
      </c>
      <c r="S69" s="203" t="s">
        <v>4028</v>
      </c>
      <c r="T69" s="203" t="s">
        <v>4028</v>
      </c>
      <c r="U69" s="203" t="s">
        <v>4028</v>
      </c>
      <c r="V69" s="203" t="s">
        <v>4028</v>
      </c>
      <c r="W69" s="203" t="s">
        <v>4028</v>
      </c>
      <c r="X69" s="203" t="s">
        <v>4028</v>
      </c>
      <c r="Y69" s="203" t="s">
        <v>4028</v>
      </c>
      <c r="Z69" s="203" t="s">
        <v>4028</v>
      </c>
      <c r="AA69" s="203" t="s">
        <v>4028</v>
      </c>
      <c r="AB69" s="203" t="s">
        <v>4028</v>
      </c>
      <c r="AC69" s="203" t="s">
        <v>4028</v>
      </c>
      <c r="AD69" s="203" t="s">
        <v>4028</v>
      </c>
      <c r="AE69" s="203" t="s">
        <v>4028</v>
      </c>
      <c r="AF69" s="203" t="s">
        <v>4028</v>
      </c>
      <c r="AG69" s="203" t="s">
        <v>4028</v>
      </c>
      <c r="AH69" s="203" t="s">
        <v>4028</v>
      </c>
      <c r="AI69" s="203" t="s">
        <v>4028</v>
      </c>
      <c r="AJ69" s="203" t="s">
        <v>4028</v>
      </c>
      <c r="AK69" s="203" t="s">
        <v>4028</v>
      </c>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256" ht="12.75" customHeight="1" x14ac:dyDescent="0.2">
      <c r="A70" s="203" t="s">
        <v>248</v>
      </c>
      <c r="B70" s="203" t="s">
        <v>39</v>
      </c>
      <c r="C70" s="203" t="s">
        <v>4087</v>
      </c>
      <c r="D70" s="215">
        <v>35329</v>
      </c>
      <c r="E70" s="205" t="s">
        <v>4516</v>
      </c>
      <c r="F70" s="206" t="s">
        <v>4515</v>
      </c>
      <c r="G70" s="206"/>
      <c r="H70" s="203"/>
      <c r="I70" s="203"/>
      <c r="J70" s="206"/>
      <c r="K70" s="203"/>
      <c r="L70" s="203"/>
      <c r="M70" s="206"/>
      <c r="N70" s="203"/>
      <c r="O70" s="203"/>
      <c r="P70" s="206"/>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256" ht="12.75" customHeight="1" x14ac:dyDescent="0.2">
      <c r="A71" s="203" t="s">
        <v>4044</v>
      </c>
      <c r="B71" s="203" t="s">
        <v>4275</v>
      </c>
      <c r="C71" s="203" t="s">
        <v>3758</v>
      </c>
      <c r="D71" s="214">
        <v>34065</v>
      </c>
      <c r="E71" s="203" t="s">
        <v>1575</v>
      </c>
      <c r="F71" s="203" t="s">
        <v>3439</v>
      </c>
      <c r="G71" s="203" t="s">
        <v>3420</v>
      </c>
      <c r="H71" s="203" t="s">
        <v>12</v>
      </c>
      <c r="I71" s="203" t="s">
        <v>2215</v>
      </c>
      <c r="J71" s="203">
        <v>0</v>
      </c>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256" ht="12.75" customHeight="1" x14ac:dyDescent="0.2">
      <c r="A72" s="203" t="s">
        <v>4041</v>
      </c>
      <c r="B72" s="203" t="s">
        <v>4148</v>
      </c>
      <c r="C72" s="203" t="s">
        <v>1029</v>
      </c>
      <c r="D72" s="214">
        <v>32858</v>
      </c>
      <c r="E72" s="203" t="s">
        <v>860</v>
      </c>
      <c r="F72" s="203" t="s">
        <v>2195</v>
      </c>
      <c r="G72" s="203" t="s">
        <v>3420</v>
      </c>
      <c r="H72" s="203" t="s">
        <v>339</v>
      </c>
      <c r="I72" s="203" t="s">
        <v>448</v>
      </c>
      <c r="J72" s="203">
        <v>0</v>
      </c>
      <c r="K72" s="203" t="s">
        <v>339</v>
      </c>
      <c r="L72" s="203" t="s">
        <v>448</v>
      </c>
      <c r="M72" s="203"/>
      <c r="N72" s="203" t="s">
        <v>339</v>
      </c>
      <c r="O72" s="203" t="s">
        <v>448</v>
      </c>
      <c r="P72" s="203"/>
      <c r="Q72" s="203" t="s">
        <v>339</v>
      </c>
      <c r="R72" s="203" t="s">
        <v>448</v>
      </c>
      <c r="S72" s="203">
        <v>0</v>
      </c>
      <c r="T72" s="203" t="s">
        <v>339</v>
      </c>
      <c r="U72" s="203" t="s">
        <v>446</v>
      </c>
      <c r="V72" s="203">
        <v>0</v>
      </c>
      <c r="W72" s="203" t="s">
        <v>339</v>
      </c>
      <c r="X72" s="203" t="s">
        <v>446</v>
      </c>
      <c r="Y72" s="203">
        <v>0</v>
      </c>
      <c r="Z72" s="203" t="s">
        <v>339</v>
      </c>
      <c r="AA72" s="203" t="s">
        <v>336</v>
      </c>
      <c r="AB72" s="203">
        <v>0</v>
      </c>
      <c r="AC72" s="203">
        <v>0</v>
      </c>
      <c r="AD72" s="203">
        <v>0</v>
      </c>
      <c r="AE72" s="203">
        <v>0</v>
      </c>
      <c r="AF72" s="203">
        <v>0</v>
      </c>
      <c r="AG72" s="203">
        <v>0</v>
      </c>
      <c r="AH72" s="203">
        <v>0</v>
      </c>
      <c r="AI72" s="203">
        <v>0</v>
      </c>
      <c r="AJ72" s="203">
        <v>0</v>
      </c>
      <c r="AK72" s="203">
        <v>0</v>
      </c>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256" ht="12.75" customHeight="1" x14ac:dyDescent="0.2">
      <c r="A73" s="203"/>
      <c r="B73" s="203" t="s">
        <v>4028</v>
      </c>
      <c r="C73" s="203"/>
      <c r="D73" s="218"/>
      <c r="E73" s="203"/>
      <c r="F73" s="203"/>
      <c r="G73" s="203" t="s">
        <v>4028</v>
      </c>
      <c r="H73" s="203"/>
      <c r="I73" s="203"/>
      <c r="J73" s="203" t="s">
        <v>4028</v>
      </c>
      <c r="K73" s="203" t="s">
        <v>4028</v>
      </c>
      <c r="L73" s="203" t="s">
        <v>4028</v>
      </c>
      <c r="M73" s="203" t="s">
        <v>4028</v>
      </c>
      <c r="N73" s="203" t="s">
        <v>4028</v>
      </c>
      <c r="O73" s="203" t="s">
        <v>4028</v>
      </c>
      <c r="P73" s="203" t="s">
        <v>4028</v>
      </c>
      <c r="Q73" s="203"/>
      <c r="R73" s="203"/>
      <c r="S73" s="203"/>
      <c r="T73" s="203" t="s">
        <v>4028</v>
      </c>
      <c r="U73" s="203" t="s">
        <v>4028</v>
      </c>
      <c r="V73" s="203" t="s">
        <v>4028</v>
      </c>
      <c r="W73" s="203" t="s">
        <v>4028</v>
      </c>
      <c r="X73" s="203" t="s">
        <v>4028</v>
      </c>
      <c r="Y73" s="203" t="s">
        <v>4028</v>
      </c>
      <c r="Z73" s="203" t="s">
        <v>4028</v>
      </c>
      <c r="AA73" s="203" t="s">
        <v>4028</v>
      </c>
      <c r="AB73" s="203" t="s">
        <v>4028</v>
      </c>
      <c r="AC73" s="203" t="s">
        <v>4028</v>
      </c>
      <c r="AD73" s="203" t="s">
        <v>4028</v>
      </c>
      <c r="AE73" s="203" t="s">
        <v>4028</v>
      </c>
      <c r="AF73" s="203" t="s">
        <v>4028</v>
      </c>
      <c r="AG73" s="203" t="s">
        <v>4028</v>
      </c>
      <c r="AH73" s="203" t="s">
        <v>4028</v>
      </c>
      <c r="AI73" s="203" t="s">
        <v>4028</v>
      </c>
      <c r="AJ73" s="203" t="s">
        <v>4028</v>
      </c>
      <c r="AK73" s="203" t="s">
        <v>4028</v>
      </c>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256" ht="12.75" customHeight="1" x14ac:dyDescent="0.2">
      <c r="A74" s="203"/>
      <c r="B74" s="203" t="s">
        <v>4028</v>
      </c>
      <c r="C74" s="203"/>
      <c r="D74" s="218"/>
      <c r="E74" s="203"/>
      <c r="F74" s="203"/>
      <c r="G74" s="203" t="s">
        <v>4028</v>
      </c>
      <c r="H74" s="203"/>
      <c r="I74" s="203"/>
      <c r="J74" s="203" t="s">
        <v>4028</v>
      </c>
      <c r="K74" s="203" t="s">
        <v>4028</v>
      </c>
      <c r="L74" s="203" t="s">
        <v>4028</v>
      </c>
      <c r="M74" s="203" t="s">
        <v>4028</v>
      </c>
      <c r="N74" s="203" t="s">
        <v>4028</v>
      </c>
      <c r="O74" s="203" t="s">
        <v>4028</v>
      </c>
      <c r="P74" s="203" t="s">
        <v>4028</v>
      </c>
      <c r="Q74" s="203"/>
      <c r="R74" s="203"/>
      <c r="S74" s="203"/>
      <c r="T74" s="203" t="s">
        <v>4028</v>
      </c>
      <c r="U74" s="203" t="s">
        <v>4028</v>
      </c>
      <c r="V74" s="203" t="s">
        <v>4028</v>
      </c>
      <c r="W74" s="203" t="s">
        <v>4028</v>
      </c>
      <c r="X74" s="203" t="s">
        <v>4028</v>
      </c>
      <c r="Y74" s="203" t="s">
        <v>4028</v>
      </c>
      <c r="Z74" s="203" t="s">
        <v>4028</v>
      </c>
      <c r="AA74" s="203" t="s">
        <v>4028</v>
      </c>
      <c r="AB74" s="203" t="s">
        <v>4028</v>
      </c>
      <c r="AC74" s="203" t="s">
        <v>4028</v>
      </c>
      <c r="AD74" s="203" t="s">
        <v>4028</v>
      </c>
      <c r="AE74" s="203" t="s">
        <v>4028</v>
      </c>
      <c r="AF74" s="203" t="s">
        <v>4028</v>
      </c>
      <c r="AG74" s="203" t="s">
        <v>4028</v>
      </c>
      <c r="AH74" s="203" t="s">
        <v>4028</v>
      </c>
      <c r="AI74" s="203" t="s">
        <v>4028</v>
      </c>
      <c r="AJ74" s="203" t="s">
        <v>4028</v>
      </c>
      <c r="AK74" s="203" t="s">
        <v>4028</v>
      </c>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256" s="203" customFormat="1" ht="12.75" customHeight="1" x14ac:dyDescent="0.2">
      <c r="A75" s="202"/>
      <c r="B75" s="202"/>
      <c r="C75" s="4"/>
      <c r="D75" s="212" t="s">
        <v>2114</v>
      </c>
      <c r="E75" s="17" t="s">
        <v>2115</v>
      </c>
      <c r="F75" s="17" t="s">
        <v>2116</v>
      </c>
      <c r="G75" s="17" t="s">
        <v>2117</v>
      </c>
      <c r="H75" s="17"/>
      <c r="I75" s="17"/>
      <c r="K75" s="8" t="str">
        <f>IF(ISERROR(VLOOKUP(TRIM(B75),ALL!$A$2:$AC$3977,11,FALSE)),"",VLOOKUP(TRIM(B75),ALL!$A$2:$AC$3977,11,FALSE))</f>
        <v/>
      </c>
      <c r="L75" s="8" t="str">
        <f>IF(ISERROR(VLOOKUP(TRIM(B75),ALL!$A$2:$AC$3977,12,FALSE)),"",VLOOKUP(TRIM(B75),ALL!$A$2:$AC$3977,12,FALSE))</f>
        <v/>
      </c>
      <c r="M75" s="8" t="str">
        <f>IF(ISERROR(VLOOKUP(TRIM(B75),ALL!$A$2:$AC$3977,13,FALSE)),"",VLOOKUP(TRIM(B75),ALL!$A$2:$AC$3977,13,FALSE))</f>
        <v/>
      </c>
      <c r="N75" s="8" t="str">
        <f>IF(ISERROR(VLOOKUP(TRIM(B75),ALL!$A$2:$AC$3977,14,FALSE)),"",VLOOKUP(TRIM(B75),ALL!$A$2:$AC$3977,14,FALSE))</f>
        <v/>
      </c>
      <c r="O75" s="8" t="str">
        <f>IF(ISERROR(VLOOKUP(TRIM(B75),ALL!$A$2:$AC$3977,15,FALSE)),"",VLOOKUP(TRIM(B75),ALL!$A$2:$AC$3977,15,FALSE))</f>
        <v/>
      </c>
      <c r="P75" s="8" t="str">
        <f>IF(ISERROR(VLOOKUP(TRIM(B75),ALL!$A$2:$AC$3977,16,FALSE)),"",VLOOKUP(TRIM(B75),ALL!$A$2:$AC$3977,16,FALSE))</f>
        <v/>
      </c>
      <c r="Q75" s="202"/>
      <c r="R75" s="1"/>
      <c r="S75" s="202"/>
      <c r="T75" s="202" t="str">
        <f>IF(ISERROR(VLOOKUP(TRIM(B75),ALL!$A$2:$AC$3999,20,FALSE)),"",VLOOKUP(TRIM(B75),ALL!$A$2:$AC$3999,20,FALSE))</f>
        <v/>
      </c>
      <c r="U75" s="202" t="str">
        <f>IF(ISERROR(VLOOKUP(TRIM(B75),ALL!$A$2:$AC$3999,21,FALSE)),"",VLOOKUP(TRIM(B75),ALL!$A$2:$AC$3999,21,FALSE))</f>
        <v/>
      </c>
      <c r="V75" s="202" t="str">
        <f>IF(ISERROR(VLOOKUP(TRIM(B75),ALL!$A$2:$AC$3999,22,FALSE)),"",VLOOKUP(TRIM(B75),ALL!$A$2:$AC$3999,22,FALSE))</f>
        <v/>
      </c>
      <c r="W75" s="202" t="str">
        <f>IF(ISERROR(VLOOKUP(TRIM(B75),ALL!$A$2:$AC$1999,20,FALSE)),"",VLOOKUP(TRIM(B75),ALL!$A$2:$AC$1999,20,FALSE))</f>
        <v/>
      </c>
      <c r="X75" s="202" t="str">
        <f>IF(ISERROR(VLOOKUP(TRIM(B75),ALL!$A$2:$AC$1999,21,FALSE)),"",VLOOKUP(TRIM(B75),ALL!$A$2:$AC$1999,21,FALSE))</f>
        <v/>
      </c>
      <c r="Y75" s="202" t="str">
        <f>IF(ISERROR(VLOOKUP(TRIM(B75),ALL!$A$2:$AC$1999,22,FALSE)),"",VLOOKUP(TRIM(B75),ALL!$A$2:$AC$1999,22,FALSE))</f>
        <v/>
      </c>
      <c r="Z75" s="202" t="str">
        <f>IF(ISERROR(VLOOKUP(TRIM(B75),ALL!$A$2:$AC$1999,23,FALSE)),"",VLOOKUP(TRIM(B75),ALL!$A$2:$AC$1999,23,FALSE))</f>
        <v/>
      </c>
      <c r="AA75" s="202" t="str">
        <f>IF(ISERROR(VLOOKUP(TRIM(B75),ALL!$A$2:$AC$1999,24,FALSE)),"",VLOOKUP(TRIM(B75),ALL!$A$2:$AC$1999,24,FALSE))</f>
        <v/>
      </c>
      <c r="AB75" s="202" t="str">
        <f>IF(ISERROR(VLOOKUP(TRIM(B75),ALL!$A$2:$AC$1999,25,FALSE)),"",VLOOKUP(TRIM(B75),ALL!$A$2:$AC$1999,25,FALSE))</f>
        <v/>
      </c>
      <c r="AC75" s="202" t="s">
        <v>4028</v>
      </c>
      <c r="AD75" s="202" t="s">
        <v>4028</v>
      </c>
      <c r="AE75" s="202" t="s">
        <v>4028</v>
      </c>
      <c r="AF75" s="202" t="s">
        <v>4028</v>
      </c>
      <c r="AG75" s="202" t="s">
        <v>4028</v>
      </c>
      <c r="AH75" s="202" t="s">
        <v>4028</v>
      </c>
      <c r="AI75" s="202" t="s">
        <v>4028</v>
      </c>
      <c r="AJ75" s="202" t="s">
        <v>4028</v>
      </c>
      <c r="AK75" s="202" t="s">
        <v>4028</v>
      </c>
      <c r="AL75" s="202"/>
      <c r="AM75" s="5"/>
      <c r="AN75" s="5"/>
      <c r="AO75" s="202"/>
      <c r="AP75" s="5"/>
      <c r="AQ75" s="5"/>
      <c r="AR75" s="5"/>
      <c r="AS75" s="5"/>
      <c r="AT75" s="5"/>
      <c r="AU75" s="202"/>
      <c r="AV75" s="5"/>
      <c r="AW75" s="5"/>
      <c r="AX75" s="202"/>
      <c r="AY75" s="5"/>
      <c r="AZ75" s="5"/>
      <c r="BA75" s="202"/>
      <c r="BB75" s="5"/>
      <c r="BC75" s="5"/>
      <c r="BD75" s="202"/>
      <c r="BE75" s="4"/>
      <c r="BF75" s="5"/>
      <c r="BG75" s="2"/>
      <c r="BH75" s="202"/>
      <c r="BI75" s="1"/>
      <c r="BJ75" s="2"/>
      <c r="BK75" s="2"/>
      <c r="BL75" s="6"/>
    </row>
    <row r="76" spans="1:256" s="10" customFormat="1" ht="15" customHeight="1" x14ac:dyDescent="0.25">
      <c r="A76" s="21" t="s">
        <v>2100</v>
      </c>
      <c r="B76" s="202"/>
      <c r="C76" s="202"/>
      <c r="D76" s="213">
        <f>COUNTA(C79:C143)</f>
        <v>56</v>
      </c>
      <c r="E76" s="14">
        <f>COUNTIF(A78:A144,"*HB*")</f>
        <v>4</v>
      </c>
      <c r="F76" s="14">
        <f>COUNTIF(A78:A143,"*KR*")+COUNTIF(A78:A143,"*LK*")</f>
        <v>1</v>
      </c>
      <c r="G76" s="14">
        <f>COUNTIF(A78:A143,"*PR*")+COUNTIF(A78:A143,"*LP*")</f>
        <v>3</v>
      </c>
      <c r="H76" s="14"/>
      <c r="I76" s="14"/>
      <c r="K76" s="8" t="str">
        <f>IF(ISERROR(VLOOKUP(TRIM(B76),ALL!$A$2:$AC$3977,11,FALSE)),"",VLOOKUP(TRIM(B76),ALL!$A$2:$AC$3977,11,FALSE))</f>
        <v/>
      </c>
      <c r="L76" s="8" t="str">
        <f>IF(ISERROR(VLOOKUP(TRIM(B76),ALL!$A$2:$AC$3977,12,FALSE)),"",VLOOKUP(TRIM(B76),ALL!$A$2:$AC$3977,12,FALSE))</f>
        <v/>
      </c>
      <c r="M76" s="8" t="str">
        <f>IF(ISERROR(VLOOKUP(TRIM(B76),ALL!$A$2:$AC$3977,13,FALSE)),"",VLOOKUP(TRIM(B76),ALL!$A$2:$AC$3977,13,FALSE))</f>
        <v/>
      </c>
      <c r="N76" s="8" t="str">
        <f>IF(ISERROR(VLOOKUP(TRIM(B76),ALL!$A$2:$AC$3977,14,FALSE)),"",VLOOKUP(TRIM(B76),ALL!$A$2:$AC$3977,14,FALSE))</f>
        <v/>
      </c>
      <c r="O76" s="8" t="str">
        <f>IF(ISERROR(VLOOKUP(TRIM(B76),ALL!$A$2:$AC$3977,15,FALSE)),"",VLOOKUP(TRIM(B76),ALL!$A$2:$AC$3977,15,FALSE))</f>
        <v/>
      </c>
      <c r="P76" s="8" t="str">
        <f>IF(ISERROR(VLOOKUP(TRIM(B76),ALL!$A$2:$AC$3977,16,FALSE)),"",VLOOKUP(TRIM(B76),ALL!$A$2:$AC$3977,16,FALSE))</f>
        <v/>
      </c>
      <c r="Q76" s="3"/>
      <c r="R76" s="1"/>
      <c r="S76" s="202"/>
      <c r="T76" s="202" t="str">
        <f>IF(ISERROR(VLOOKUP(TRIM(B76),ALL!$A$2:$AC$3999,20,FALSE)),"",VLOOKUP(TRIM(B76),ALL!$A$2:$AC$3999,20,FALSE))</f>
        <v/>
      </c>
      <c r="U76" s="202" t="str">
        <f>IF(ISERROR(VLOOKUP(TRIM(B76),ALL!$A$2:$AC$3999,21,FALSE)),"",VLOOKUP(TRIM(B76),ALL!$A$2:$AC$3999,21,FALSE))</f>
        <v/>
      </c>
      <c r="V76" s="202" t="str">
        <f>IF(ISERROR(VLOOKUP(TRIM(B76),ALL!$A$2:$AC$3999,22,FALSE)),"",VLOOKUP(TRIM(B76),ALL!$A$2:$AC$3999,22,FALSE))</f>
        <v/>
      </c>
      <c r="W76" s="202" t="str">
        <f>IF(ISERROR(VLOOKUP(TRIM(B76),ALL!$A$2:$AC$1999,20,FALSE)),"",VLOOKUP(TRIM(B76),ALL!$A$2:$AC$1999,20,FALSE))</f>
        <v/>
      </c>
      <c r="X76" s="202" t="str">
        <f>IF(ISERROR(VLOOKUP(TRIM(B76),ALL!$A$2:$AC$1999,21,FALSE)),"",VLOOKUP(TRIM(B76),ALL!$A$2:$AC$1999,21,FALSE))</f>
        <v/>
      </c>
      <c r="Y76" s="202" t="str">
        <f>IF(ISERROR(VLOOKUP(TRIM(B76),ALL!$A$2:$AC$1999,22,FALSE)),"",VLOOKUP(TRIM(B76),ALL!$A$2:$AC$1999,22,FALSE))</f>
        <v/>
      </c>
      <c r="Z76" s="202" t="str">
        <f>IF(ISERROR(VLOOKUP(TRIM(B76),ALL!$A$2:$AC$1999,23,FALSE)),"",VLOOKUP(TRIM(B76),ALL!$A$2:$AC$1999,23,FALSE))</f>
        <v/>
      </c>
      <c r="AA76" s="202" t="str">
        <f>IF(ISERROR(VLOOKUP(TRIM(B76),ALL!$A$2:$AC$1999,24,FALSE)),"",VLOOKUP(TRIM(B76),ALL!$A$2:$AC$1999,24,FALSE))</f>
        <v/>
      </c>
      <c r="AB76" s="202" t="str">
        <f>IF(ISERROR(VLOOKUP(TRIM(B76),ALL!$A$2:$AC$1999,25,FALSE)),"",VLOOKUP(TRIM(B76),ALL!$A$2:$AC$1999,25,FALSE))</f>
        <v/>
      </c>
      <c r="AC76" s="202" t="s">
        <v>4028</v>
      </c>
      <c r="AD76" s="202" t="s">
        <v>4028</v>
      </c>
      <c r="AE76" s="202" t="s">
        <v>4028</v>
      </c>
      <c r="AF76" s="202" t="s">
        <v>4028</v>
      </c>
      <c r="AG76" s="202" t="s">
        <v>4028</v>
      </c>
      <c r="AH76" s="202" t="s">
        <v>4028</v>
      </c>
      <c r="AI76" s="202" t="s">
        <v>4028</v>
      </c>
      <c r="AJ76" s="202" t="s">
        <v>4028</v>
      </c>
      <c r="AK76" s="202" t="s">
        <v>4028</v>
      </c>
      <c r="AL76" s="3"/>
      <c r="AM76" s="1"/>
      <c r="AN76" s="1"/>
      <c r="AO76" s="202"/>
      <c r="AP76" s="1"/>
      <c r="AQ76" s="1"/>
      <c r="AR76" s="1"/>
      <c r="AS76" s="1"/>
      <c r="AT76" s="1"/>
      <c r="AU76" s="3"/>
      <c r="AV76" s="1"/>
      <c r="AW76" s="1"/>
      <c r="AX76" s="202"/>
      <c r="AY76" s="1"/>
      <c r="AZ76" s="1"/>
      <c r="BA76" s="202"/>
      <c r="BB76" s="1"/>
      <c r="BC76" s="1"/>
      <c r="BD76" s="202"/>
      <c r="BE76" s="202"/>
      <c r="BF76" s="1"/>
      <c r="BG76" s="202"/>
      <c r="BH76" s="202"/>
      <c r="BI76" s="202"/>
      <c r="BJ76" s="202"/>
      <c r="BK76" s="2"/>
      <c r="BL76" s="2"/>
    </row>
    <row r="77" spans="1:256" s="10" customFormat="1" ht="12.75" customHeight="1" x14ac:dyDescent="0.25">
      <c r="A77" s="8" t="s">
        <v>4705</v>
      </c>
      <c r="B77" s="8"/>
      <c r="C77" s="202"/>
      <c r="D77" s="7"/>
      <c r="E77" s="1"/>
      <c r="F77" s="1"/>
      <c r="G77" s="205" t="str">
        <f>IF(ISERROR(VLOOKUP(TRIM(C77),'R2020'!$A$1:$I$1991,8,FALSE)),"",VLOOKUP(TRIM(C77),'R2020'!$A$1:$I$1991,8,FALSE))</f>
        <v/>
      </c>
      <c r="H77" s="1"/>
      <c r="I77" s="1"/>
      <c r="J77" s="8"/>
      <c r="K77" s="8"/>
      <c r="L77" s="8"/>
      <c r="M77" s="8"/>
      <c r="N77" s="8"/>
      <c r="O77" s="8"/>
      <c r="P77" s="8"/>
      <c r="Q77" s="8"/>
      <c r="R77" s="1"/>
      <c r="S77" s="1"/>
      <c r="T77" s="202" t="str">
        <f>IF(ISERROR(VLOOKUP(TRIM(C77),ALL!$A$2:$AC$3999,20,FALSE)),"",VLOOKUP(TRIM(C77),ALL!$A$2:$AC$3999,20,FALSE))</f>
        <v/>
      </c>
      <c r="U77" s="202" t="str">
        <f>IF(ISERROR(VLOOKUP(TRIM(C77),ALL!$A$2:$AC$3999,21,FALSE)),"",VLOOKUP(TRIM(C77),ALL!$A$2:$AC$3999,21,FALSE))</f>
        <v/>
      </c>
      <c r="V77" s="202" t="str">
        <f>IF(ISERROR(VLOOKUP(TRIM(C77),ALL!$A$2:$AC$3999,22,FALSE)),"",VLOOKUP(TRIM(C77),ALL!$A$2:$AC$3999,22,FALSE))</f>
        <v/>
      </c>
      <c r="W77" s="202" t="str">
        <f>IF(ISERROR(VLOOKUP(TRIM(C77),ALL!$A$2:$AC$1999,20,FALSE)),"",VLOOKUP(TRIM(C77),ALL!$A$2:$AC$1999,20,FALSE))</f>
        <v/>
      </c>
      <c r="X77" s="202" t="str">
        <f>IF(ISERROR(VLOOKUP(TRIM(C77),ALL!$A$2:$AC$1999,21,FALSE)),"",VLOOKUP(TRIM(C77),ALL!$A$2:$AC$1999,21,FALSE))</f>
        <v/>
      </c>
      <c r="Y77" s="202" t="str">
        <f>IF(ISERROR(VLOOKUP(TRIM(C77),ALL!$A$2:$AC$1999,22,FALSE)),"",VLOOKUP(TRIM(C77),ALL!$A$2:$AC$1999,22,FALSE))</f>
        <v/>
      </c>
      <c r="Z77" s="202" t="str">
        <f>IF(ISERROR(VLOOKUP(TRIM(C77),ALL!$A$2:$AC$1999,23,FALSE)),"",VLOOKUP(TRIM(C77),ALL!$A$2:$AC$1999,23,FALSE))</f>
        <v/>
      </c>
      <c r="AA77" s="202" t="str">
        <f>IF(ISERROR(VLOOKUP(TRIM(C77),ALL!$A$2:$AC$1999,24,FALSE)),"",VLOOKUP(TRIM(C77),ALL!$A$2:$AC$1999,24,FALSE))</f>
        <v/>
      </c>
      <c r="AB77" s="202" t="str">
        <f>IF(ISERROR(VLOOKUP(TRIM(C77),ALL!$A$2:$AC$1999,25,FALSE)),"",VLOOKUP(TRIM(C77),ALL!$A$2:$AC$1999,25,FALSE))</f>
        <v/>
      </c>
      <c r="AC77" s="202" t="s">
        <v>4028</v>
      </c>
      <c r="AD77" s="202" t="s">
        <v>4028</v>
      </c>
      <c r="AE77" s="202" t="s">
        <v>4028</v>
      </c>
      <c r="AF77" s="202" t="s">
        <v>4028</v>
      </c>
      <c r="AG77" s="202" t="s">
        <v>4028</v>
      </c>
      <c r="AH77" s="202" t="s">
        <v>4028</v>
      </c>
      <c r="AI77" s="202" t="s">
        <v>4028</v>
      </c>
      <c r="AJ77" s="202" t="s">
        <v>4028</v>
      </c>
      <c r="AK77" s="202" t="s">
        <v>4028</v>
      </c>
      <c r="AL77" s="202"/>
      <c r="AM77" s="1"/>
      <c r="AN77" s="1"/>
      <c r="AO77" s="202"/>
      <c r="AP77" s="1"/>
      <c r="AQ77" s="1"/>
      <c r="AR77" s="1"/>
      <c r="AS77" s="1"/>
      <c r="AT77" s="1"/>
      <c r="AU77" s="202"/>
      <c r="AV77" s="1"/>
      <c r="AW77" s="1"/>
      <c r="AX77" s="202"/>
      <c r="AY77" s="1"/>
      <c r="AZ77" s="1"/>
      <c r="BA77" s="202"/>
      <c r="BB77" s="1"/>
      <c r="BC77" s="1"/>
      <c r="BD77" s="202"/>
      <c r="BE77" s="202"/>
      <c r="BF77" s="1"/>
      <c r="BG77" s="3"/>
      <c r="BH77" s="202"/>
      <c r="BI77" s="202"/>
      <c r="BJ77" s="202"/>
      <c r="BK77" s="2"/>
      <c r="BL77" s="2"/>
    </row>
    <row r="78" spans="1:256" ht="12.75" customHeight="1" x14ac:dyDescent="0.2">
      <c r="A78" s="233" t="s">
        <v>4987</v>
      </c>
      <c r="B78" s="203"/>
      <c r="C78" s="203"/>
      <c r="D78" s="218"/>
      <c r="E78" s="203"/>
      <c r="F78" s="203"/>
      <c r="G78" s="203"/>
      <c r="H78" s="203"/>
      <c r="I78" s="203"/>
      <c r="J78" s="203"/>
      <c r="K78" s="203"/>
      <c r="L78" s="203"/>
      <c r="M78" s="203"/>
      <c r="N78" s="203"/>
      <c r="O78" s="203"/>
      <c r="P78" s="203" t="s">
        <v>4028</v>
      </c>
      <c r="Q78" s="203"/>
      <c r="R78" s="203"/>
      <c r="S78" s="203"/>
      <c r="T78" s="203" t="s">
        <v>4028</v>
      </c>
      <c r="U78" s="203" t="s">
        <v>4028</v>
      </c>
      <c r="V78" s="203" t="s">
        <v>4028</v>
      </c>
      <c r="W78" s="203" t="s">
        <v>4028</v>
      </c>
      <c r="X78" s="203" t="s">
        <v>4028</v>
      </c>
      <c r="Y78" s="203" t="s">
        <v>4028</v>
      </c>
      <c r="Z78" s="203" t="s">
        <v>4028</v>
      </c>
      <c r="AA78" s="203" t="s">
        <v>4028</v>
      </c>
      <c r="AB78" s="203" t="s">
        <v>4028</v>
      </c>
      <c r="AC78" s="203" t="s">
        <v>4028</v>
      </c>
      <c r="AD78" s="203" t="s">
        <v>4028</v>
      </c>
      <c r="AE78" s="203" t="s">
        <v>4028</v>
      </c>
      <c r="AF78" s="203" t="s">
        <v>4028</v>
      </c>
      <c r="AG78" s="203" t="s">
        <v>4028</v>
      </c>
      <c r="AH78" s="203" t="s">
        <v>4028</v>
      </c>
      <c r="AI78" s="203" t="s">
        <v>4028</v>
      </c>
      <c r="AJ78" s="203" t="s">
        <v>4028</v>
      </c>
      <c r="AK78" s="203" t="s">
        <v>4028</v>
      </c>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row>
    <row r="79" spans="1:256" ht="12.75" customHeight="1" x14ac:dyDescent="0.2">
      <c r="A79" s="203" t="s">
        <v>193</v>
      </c>
      <c r="B79" s="203" t="s">
        <v>131</v>
      </c>
      <c r="C79" s="203" t="s">
        <v>886</v>
      </c>
      <c r="D79" s="214">
        <v>32374</v>
      </c>
      <c r="E79" s="203" t="s">
        <v>855</v>
      </c>
      <c r="F79" s="203" t="s">
        <v>2129</v>
      </c>
      <c r="G79" s="203" t="s">
        <v>3420</v>
      </c>
      <c r="H79" s="203" t="s">
        <v>193</v>
      </c>
      <c r="I79" s="203" t="s">
        <v>131</v>
      </c>
      <c r="J79" s="203" t="s">
        <v>4028</v>
      </c>
      <c r="K79" s="203" t="s">
        <v>193</v>
      </c>
      <c r="L79" s="203" t="s">
        <v>131</v>
      </c>
      <c r="M79" s="203">
        <v>0</v>
      </c>
      <c r="N79" s="203" t="s">
        <v>193</v>
      </c>
      <c r="O79" s="203" t="s">
        <v>27</v>
      </c>
      <c r="P79" s="203">
        <v>0</v>
      </c>
      <c r="Q79" s="203" t="s">
        <v>193</v>
      </c>
      <c r="R79" s="203" t="s">
        <v>27</v>
      </c>
      <c r="S79" s="203"/>
      <c r="T79" s="203" t="s">
        <v>193</v>
      </c>
      <c r="U79" s="203" t="s">
        <v>27</v>
      </c>
      <c r="V79" s="203">
        <v>0</v>
      </c>
      <c r="W79" s="203" t="s">
        <v>193</v>
      </c>
      <c r="X79" s="203" t="s">
        <v>27</v>
      </c>
      <c r="Y79" s="203">
        <v>0</v>
      </c>
      <c r="Z79" s="203" t="s">
        <v>193</v>
      </c>
      <c r="AA79" s="203" t="s">
        <v>27</v>
      </c>
      <c r="AB79" s="203">
        <v>0</v>
      </c>
      <c r="AC79" s="203" t="s">
        <v>193</v>
      </c>
      <c r="AD79" s="203" t="s">
        <v>27</v>
      </c>
      <c r="AE79" s="203" t="s">
        <v>813</v>
      </c>
      <c r="AF79" s="203">
        <v>0</v>
      </c>
      <c r="AG79" s="203">
        <v>0</v>
      </c>
      <c r="AH79" s="203">
        <v>0</v>
      </c>
      <c r="AI79" s="203">
        <v>0</v>
      </c>
      <c r="AJ79" s="203">
        <v>0</v>
      </c>
      <c r="AK79" s="203">
        <v>0</v>
      </c>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256" s="10" customFormat="1" ht="12.75" customHeight="1" x14ac:dyDescent="0.2">
      <c r="A80" s="203" t="s">
        <v>193</v>
      </c>
      <c r="B80" s="203" t="s">
        <v>4053</v>
      </c>
      <c r="C80" s="203" t="s">
        <v>159</v>
      </c>
      <c r="D80" s="214">
        <v>29762</v>
      </c>
      <c r="E80" s="203" t="s">
        <v>37</v>
      </c>
      <c r="F80" s="203" t="s">
        <v>2181</v>
      </c>
      <c r="G80" s="203" t="s">
        <v>86</v>
      </c>
      <c r="H80" s="203" t="s">
        <v>193</v>
      </c>
      <c r="I80" s="203" t="s">
        <v>393</v>
      </c>
      <c r="J80" s="203" t="s">
        <v>3889</v>
      </c>
      <c r="K80" s="203" t="s">
        <v>193</v>
      </c>
      <c r="L80" s="203" t="s">
        <v>393</v>
      </c>
      <c r="M80" s="203" t="s">
        <v>542</v>
      </c>
      <c r="N80" s="203" t="s">
        <v>193</v>
      </c>
      <c r="O80" s="203" t="s">
        <v>393</v>
      </c>
      <c r="P80" s="203" t="s">
        <v>86</v>
      </c>
      <c r="Q80" s="203" t="s">
        <v>193</v>
      </c>
      <c r="R80" s="203" t="s">
        <v>393</v>
      </c>
      <c r="S80" s="203" t="s">
        <v>220</v>
      </c>
      <c r="T80" s="203" t="s">
        <v>193</v>
      </c>
      <c r="U80" s="203" t="s">
        <v>39</v>
      </c>
      <c r="V80" s="203" t="s">
        <v>1638</v>
      </c>
      <c r="W80" s="203" t="s">
        <v>193</v>
      </c>
      <c r="X80" s="203" t="s">
        <v>39</v>
      </c>
      <c r="Y80" s="203" t="s">
        <v>1638</v>
      </c>
      <c r="Z80" s="203">
        <v>0</v>
      </c>
      <c r="AA80" s="203">
        <v>0</v>
      </c>
      <c r="AB80" s="203">
        <v>0</v>
      </c>
      <c r="AC80" s="203" t="s">
        <v>193</v>
      </c>
      <c r="AD80" s="203" t="s">
        <v>336</v>
      </c>
      <c r="AE80" s="203">
        <v>0</v>
      </c>
      <c r="AF80" s="203" t="s">
        <v>193</v>
      </c>
      <c r="AG80" s="203" t="s">
        <v>336</v>
      </c>
      <c r="AH80" s="203">
        <v>0</v>
      </c>
      <c r="AI80" s="203" t="s">
        <v>193</v>
      </c>
      <c r="AJ80" s="203" t="s">
        <v>336</v>
      </c>
      <c r="AK80" s="203">
        <v>0</v>
      </c>
      <c r="AL80" s="203" t="s">
        <v>193</v>
      </c>
      <c r="AM80" s="203" t="s">
        <v>336</v>
      </c>
      <c r="AN80" s="203"/>
      <c r="AO80" s="203" t="s">
        <v>193</v>
      </c>
      <c r="AP80" s="203" t="s">
        <v>336</v>
      </c>
      <c r="AQ80" s="203" t="s">
        <v>224</v>
      </c>
      <c r="AR80" s="203" t="s">
        <v>193</v>
      </c>
      <c r="AS80" s="203" t="s">
        <v>336</v>
      </c>
      <c r="AT80" s="203" t="s">
        <v>74</v>
      </c>
      <c r="AU80" s="203" t="s">
        <v>193</v>
      </c>
      <c r="AV80" s="203" t="s">
        <v>393</v>
      </c>
      <c r="AW80" s="203" t="s">
        <v>206</v>
      </c>
      <c r="AX80" s="203" t="s">
        <v>193</v>
      </c>
      <c r="AY80" s="203" t="s">
        <v>393</v>
      </c>
      <c r="AZ80" s="203" t="s">
        <v>146</v>
      </c>
      <c r="BA80" s="203" t="s">
        <v>193</v>
      </c>
      <c r="BB80" s="203" t="s">
        <v>393</v>
      </c>
      <c r="BC80" s="203" t="s">
        <v>160</v>
      </c>
      <c r="BD80" s="203"/>
      <c r="BE80" s="203"/>
      <c r="BF80" s="203"/>
      <c r="BG80" s="203"/>
      <c r="BH80" s="203"/>
      <c r="BI80" s="203"/>
      <c r="BJ80" s="203"/>
      <c r="BK80" s="203"/>
      <c r="BL80" s="203"/>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60" ht="12.75" customHeight="1" x14ac:dyDescent="0.2">
      <c r="A81" s="203" t="s">
        <v>4028</v>
      </c>
      <c r="B81" s="203" t="s">
        <v>4028</v>
      </c>
      <c r="C81" s="203"/>
      <c r="D81" s="214"/>
      <c r="E81" s="203"/>
      <c r="F81" s="203"/>
      <c r="G81" s="203" t="s">
        <v>4028</v>
      </c>
      <c r="H81" s="203" t="s">
        <v>4028</v>
      </c>
      <c r="I81" s="203" t="s">
        <v>4028</v>
      </c>
      <c r="J81" s="203" t="s">
        <v>4028</v>
      </c>
      <c r="K81" s="203" t="s">
        <v>4028</v>
      </c>
      <c r="L81" s="203" t="s">
        <v>4028</v>
      </c>
      <c r="M81" s="203" t="s">
        <v>4028</v>
      </c>
      <c r="N81" s="203" t="s">
        <v>4028</v>
      </c>
      <c r="O81" s="203" t="s">
        <v>4028</v>
      </c>
      <c r="P81" s="203" t="s">
        <v>4028</v>
      </c>
      <c r="Q81" s="203" t="s">
        <v>4028</v>
      </c>
      <c r="R81" s="203" t="s">
        <v>4028</v>
      </c>
      <c r="S81" s="203" t="s">
        <v>4028</v>
      </c>
      <c r="T81" s="203" t="s">
        <v>4028</v>
      </c>
      <c r="U81" s="203" t="s">
        <v>4028</v>
      </c>
      <c r="V81" s="203" t="s">
        <v>4028</v>
      </c>
      <c r="W81" s="203" t="s">
        <v>4028</v>
      </c>
      <c r="X81" s="203" t="s">
        <v>4028</v>
      </c>
      <c r="Y81" s="203" t="s">
        <v>4028</v>
      </c>
      <c r="Z81" s="203" t="s">
        <v>4028</v>
      </c>
      <c r="AA81" s="203" t="s">
        <v>4028</v>
      </c>
      <c r="AB81" s="203" t="s">
        <v>4028</v>
      </c>
      <c r="AC81" s="203" t="s">
        <v>4028</v>
      </c>
      <c r="AD81" s="203" t="s">
        <v>4028</v>
      </c>
      <c r="AE81" s="203" t="s">
        <v>4028</v>
      </c>
      <c r="AF81" s="203" t="s">
        <v>4028</v>
      </c>
      <c r="AG81" s="203" t="s">
        <v>4028</v>
      </c>
      <c r="AH81" s="203" t="s">
        <v>4028</v>
      </c>
      <c r="AI81" s="203" t="s">
        <v>4028</v>
      </c>
      <c r="AJ81" s="203" t="s">
        <v>4028</v>
      </c>
      <c r="AK81" s="203" t="s">
        <v>4028</v>
      </c>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row>
    <row r="82" spans="1:260" s="10" customFormat="1" ht="12.75" customHeight="1" x14ac:dyDescent="0.2">
      <c r="A82" s="203" t="s">
        <v>344</v>
      </c>
      <c r="B82" s="203" t="s">
        <v>4072</v>
      </c>
      <c r="C82" s="203" t="s">
        <v>4085</v>
      </c>
      <c r="D82" s="214">
        <v>36146</v>
      </c>
      <c r="E82" s="203" t="s">
        <v>4514</v>
      </c>
      <c r="F82" s="203" t="s">
        <v>4739</v>
      </c>
      <c r="G82" s="203" t="s">
        <v>4543</v>
      </c>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60" s="10" customFormat="1" ht="12.75" customHeight="1" x14ac:dyDescent="0.2">
      <c r="A83" s="203" t="s">
        <v>344</v>
      </c>
      <c r="B83" s="203" t="s">
        <v>369</v>
      </c>
      <c r="C83" s="203" t="s">
        <v>4185</v>
      </c>
      <c r="D83" s="214">
        <v>36174</v>
      </c>
      <c r="E83" s="205" t="s">
        <v>4514</v>
      </c>
      <c r="F83" s="203" t="s">
        <v>4740</v>
      </c>
      <c r="G83" s="206" t="s">
        <v>3002</v>
      </c>
      <c r="H83" s="203"/>
      <c r="I83" s="203"/>
      <c r="J83" s="206"/>
      <c r="K83" s="203"/>
      <c r="L83" s="203"/>
      <c r="M83" s="206"/>
      <c r="N83" s="203"/>
      <c r="O83" s="203"/>
      <c r="P83" s="206"/>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1:260" s="10" customFormat="1" ht="12.75" customHeight="1" x14ac:dyDescent="0.2">
      <c r="A84" s="203" t="s">
        <v>344</v>
      </c>
      <c r="B84" s="203" t="s">
        <v>4345</v>
      </c>
      <c r="C84" s="203" t="s">
        <v>3243</v>
      </c>
      <c r="D84" s="214">
        <v>34747</v>
      </c>
      <c r="E84" s="203" t="s">
        <v>3244</v>
      </c>
      <c r="F84" s="203" t="s">
        <v>3409</v>
      </c>
      <c r="G84" s="203" t="s">
        <v>2411</v>
      </c>
      <c r="H84" s="203" t="s">
        <v>344</v>
      </c>
      <c r="I84" s="203" t="s">
        <v>232</v>
      </c>
      <c r="J84" s="203" t="s">
        <v>3107</v>
      </c>
      <c r="K84" s="203" t="s">
        <v>344</v>
      </c>
      <c r="L84" s="203" t="s">
        <v>232</v>
      </c>
      <c r="M84" s="203" t="s">
        <v>3245</v>
      </c>
      <c r="N84" s="203">
        <v>0</v>
      </c>
      <c r="O84" s="203">
        <v>0</v>
      </c>
      <c r="P84" s="203">
        <v>0</v>
      </c>
      <c r="Q84" s="203"/>
      <c r="R84" s="203"/>
      <c r="S84" s="203"/>
      <c r="T84" s="203">
        <v>0</v>
      </c>
      <c r="U84" s="203">
        <v>0</v>
      </c>
      <c r="V84" s="203">
        <v>0</v>
      </c>
      <c r="W84" s="203">
        <v>0</v>
      </c>
      <c r="X84" s="203">
        <v>0</v>
      </c>
      <c r="Y84" s="203">
        <v>0</v>
      </c>
      <c r="Z84" s="203">
        <v>0</v>
      </c>
      <c r="AA84" s="203">
        <v>0</v>
      </c>
      <c r="AB84" s="203">
        <v>0</v>
      </c>
      <c r="AC84" s="203">
        <v>0</v>
      </c>
      <c r="AD84" s="203">
        <v>0</v>
      </c>
      <c r="AE84" s="203">
        <v>0</v>
      </c>
      <c r="AF84" s="203">
        <v>0</v>
      </c>
      <c r="AG84" s="203">
        <v>0</v>
      </c>
      <c r="AH84" s="203">
        <v>0</v>
      </c>
      <c r="AI84" s="203">
        <v>0</v>
      </c>
      <c r="AJ84" s="203">
        <v>0</v>
      </c>
      <c r="AK84" s="203">
        <v>0</v>
      </c>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row>
    <row r="85" spans="1:260" s="10" customFormat="1" ht="12.75" customHeight="1" x14ac:dyDescent="0.2">
      <c r="A85" s="203" t="s">
        <v>344</v>
      </c>
      <c r="B85" s="203" t="s">
        <v>4372</v>
      </c>
      <c r="C85" s="203" t="s">
        <v>3721</v>
      </c>
      <c r="D85" s="214">
        <v>35690</v>
      </c>
      <c r="E85" s="203" t="s">
        <v>3463</v>
      </c>
      <c r="F85" s="203" t="s">
        <v>4025</v>
      </c>
      <c r="G85" s="203" t="s">
        <v>4549</v>
      </c>
      <c r="H85" s="203" t="s">
        <v>344</v>
      </c>
      <c r="I85" s="203" t="s">
        <v>369</v>
      </c>
      <c r="J85" s="203" t="s">
        <v>2435</v>
      </c>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row>
    <row r="86" spans="1:260" s="27" customFormat="1" ht="12.75" customHeight="1" x14ac:dyDescent="0.2">
      <c r="A86" s="10" t="s">
        <v>110</v>
      </c>
      <c r="B86" s="10" t="s">
        <v>4275</v>
      </c>
      <c r="C86" s="202" t="s">
        <v>4280</v>
      </c>
      <c r="D86" s="221">
        <v>35739</v>
      </c>
      <c r="E86" s="5" t="s">
        <v>4513</v>
      </c>
      <c r="F86" s="5" t="s">
        <v>4949</v>
      </c>
      <c r="G86" s="201" t="str">
        <f>IF(ISERROR(VLOOKUP(TRIM(C86),'R2020'!$A$1:$I$1991,8,FALSE)),"",VLOOKUP(TRIM(C86),'R2020'!$A$1:$I$1991,8,FALSE))</f>
        <v xml:space="preserve">4-4 </v>
      </c>
    </row>
    <row r="87" spans="1:260" s="10" customFormat="1" ht="12.75" customHeight="1" x14ac:dyDescent="0.2">
      <c r="A87" s="203" t="s">
        <v>4029</v>
      </c>
      <c r="B87" s="203" t="s">
        <v>4028</v>
      </c>
      <c r="C87" s="203" t="s">
        <v>3555</v>
      </c>
      <c r="D87" s="214">
        <v>34694</v>
      </c>
      <c r="E87" s="203" t="s">
        <v>3063</v>
      </c>
      <c r="F87" s="203"/>
      <c r="G87" s="203" t="s">
        <v>4028</v>
      </c>
      <c r="H87" s="203" t="s">
        <v>344</v>
      </c>
      <c r="I87" s="203" t="s">
        <v>346</v>
      </c>
      <c r="J87" s="203" t="s">
        <v>3034</v>
      </c>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row>
    <row r="88" spans="1:260" ht="12.75" customHeight="1" x14ac:dyDescent="0.2">
      <c r="A88" s="203" t="s">
        <v>4028</v>
      </c>
      <c r="B88" s="203" t="s">
        <v>4028</v>
      </c>
      <c r="C88" s="203"/>
      <c r="D88" s="214"/>
      <c r="E88" s="203"/>
      <c r="F88" s="203"/>
      <c r="G88" s="203" t="s">
        <v>4028</v>
      </c>
      <c r="H88" s="203" t="s">
        <v>4028</v>
      </c>
      <c r="I88" s="203" t="s">
        <v>4028</v>
      </c>
      <c r="J88" s="203" t="s">
        <v>4028</v>
      </c>
      <c r="K88" s="203" t="s">
        <v>4028</v>
      </c>
      <c r="L88" s="203" t="s">
        <v>4028</v>
      </c>
      <c r="M88" s="203" t="s">
        <v>4028</v>
      </c>
      <c r="N88" s="203" t="s">
        <v>4028</v>
      </c>
      <c r="O88" s="203" t="s">
        <v>4028</v>
      </c>
      <c r="P88" s="203" t="s">
        <v>4028</v>
      </c>
      <c r="Q88" s="203" t="s">
        <v>4028</v>
      </c>
      <c r="R88" s="203" t="s">
        <v>4028</v>
      </c>
      <c r="S88" s="203" t="s">
        <v>4028</v>
      </c>
      <c r="T88" s="203" t="s">
        <v>4028</v>
      </c>
      <c r="U88" s="203" t="s">
        <v>4028</v>
      </c>
      <c r="V88" s="203" t="s">
        <v>4028</v>
      </c>
      <c r="W88" s="203" t="s">
        <v>4028</v>
      </c>
      <c r="X88" s="203" t="s">
        <v>4028</v>
      </c>
      <c r="Y88" s="203" t="s">
        <v>4028</v>
      </c>
      <c r="Z88" s="203" t="s">
        <v>4028</v>
      </c>
      <c r="AA88" s="203" t="s">
        <v>4028</v>
      </c>
      <c r="AB88" s="203" t="s">
        <v>4028</v>
      </c>
      <c r="AC88" s="203" t="s">
        <v>4028</v>
      </c>
      <c r="AD88" s="203" t="s">
        <v>4028</v>
      </c>
      <c r="AE88" s="203" t="s">
        <v>4028</v>
      </c>
      <c r="AF88" s="203" t="s">
        <v>4028</v>
      </c>
      <c r="AG88" s="203" t="s">
        <v>4028</v>
      </c>
      <c r="AH88" s="203" t="s">
        <v>4028</v>
      </c>
      <c r="AI88" s="203" t="s">
        <v>4028</v>
      </c>
      <c r="AJ88" s="203" t="s">
        <v>4028</v>
      </c>
      <c r="AK88" s="203" t="s">
        <v>4028</v>
      </c>
      <c r="AL88" s="203"/>
      <c r="AM88" s="203"/>
      <c r="AN88" s="203"/>
      <c r="AO88" s="203"/>
      <c r="AP88" s="203"/>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row>
    <row r="89" spans="1:260" s="10" customFormat="1" ht="12.75" customHeight="1" x14ac:dyDescent="0.2">
      <c r="A89" s="203" t="s">
        <v>279</v>
      </c>
      <c r="B89" s="203" t="s">
        <v>4104</v>
      </c>
      <c r="C89" s="203" t="s">
        <v>1751</v>
      </c>
      <c r="D89" s="214">
        <v>34098</v>
      </c>
      <c r="E89" s="203" t="s">
        <v>2031</v>
      </c>
      <c r="F89" s="203" t="s">
        <v>2161</v>
      </c>
      <c r="G89" s="203" t="s">
        <v>3420</v>
      </c>
      <c r="H89" s="203" t="s">
        <v>236</v>
      </c>
      <c r="I89" s="203" t="s">
        <v>446</v>
      </c>
      <c r="J89" s="203">
        <v>0</v>
      </c>
      <c r="K89" s="203" t="s">
        <v>236</v>
      </c>
      <c r="L89" s="203" t="s">
        <v>446</v>
      </c>
      <c r="M89" s="203"/>
      <c r="N89" s="203" t="s">
        <v>236</v>
      </c>
      <c r="O89" s="203" t="s">
        <v>446</v>
      </c>
      <c r="P89" s="203"/>
      <c r="Q89" s="203" t="s">
        <v>283</v>
      </c>
      <c r="R89" s="203" t="s">
        <v>446</v>
      </c>
      <c r="S89" s="203">
        <v>0</v>
      </c>
      <c r="T89" s="203">
        <v>0</v>
      </c>
      <c r="U89" s="203">
        <v>0</v>
      </c>
      <c r="V89" s="203">
        <v>0</v>
      </c>
      <c r="W89" s="203">
        <v>0</v>
      </c>
      <c r="X89" s="203">
        <v>0</v>
      </c>
      <c r="Y89" s="203">
        <v>0</v>
      </c>
      <c r="Z89" s="203">
        <v>0</v>
      </c>
      <c r="AA89" s="203">
        <v>0</v>
      </c>
      <c r="AB89" s="203">
        <v>0</v>
      </c>
      <c r="AC89" s="203">
        <v>0</v>
      </c>
      <c r="AD89" s="203">
        <v>0</v>
      </c>
      <c r="AE89" s="203">
        <v>0</v>
      </c>
      <c r="AF89" s="203">
        <v>0</v>
      </c>
      <c r="AG89" s="203">
        <v>0</v>
      </c>
      <c r="AH89" s="203">
        <v>0</v>
      </c>
      <c r="AI89" s="203">
        <v>0</v>
      </c>
      <c r="AJ89" s="203">
        <v>0</v>
      </c>
      <c r="AK89" s="203">
        <v>0</v>
      </c>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60" ht="12.75" customHeight="1" x14ac:dyDescent="0.2">
      <c r="A90" s="203" t="s">
        <v>236</v>
      </c>
      <c r="B90" s="203" t="s">
        <v>4427</v>
      </c>
      <c r="C90" s="203" t="s">
        <v>3783</v>
      </c>
      <c r="D90" s="214">
        <v>35778</v>
      </c>
      <c r="E90" s="203" t="s">
        <v>3456</v>
      </c>
      <c r="F90" s="203" t="s">
        <v>3826</v>
      </c>
      <c r="G90" s="203" t="s">
        <v>3420</v>
      </c>
      <c r="H90" s="203" t="s">
        <v>236</v>
      </c>
      <c r="I90" s="203" t="s">
        <v>453</v>
      </c>
      <c r="J90" s="203">
        <v>0</v>
      </c>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row>
    <row r="91" spans="1:260" s="10" customFormat="1" ht="12.75" customHeight="1" x14ac:dyDescent="0.2">
      <c r="A91" s="203" t="s">
        <v>4492</v>
      </c>
      <c r="B91" s="203" t="s">
        <v>4221</v>
      </c>
      <c r="C91" s="203" t="s">
        <v>3123</v>
      </c>
      <c r="D91" s="214">
        <v>35444</v>
      </c>
      <c r="E91" s="203" t="s">
        <v>3076</v>
      </c>
      <c r="F91" s="203" t="s">
        <v>3081</v>
      </c>
      <c r="G91" s="203" t="s">
        <v>3420</v>
      </c>
      <c r="H91" s="203" t="s">
        <v>283</v>
      </c>
      <c r="I91" s="203" t="s">
        <v>336</v>
      </c>
      <c r="J91" s="203">
        <v>0</v>
      </c>
      <c r="K91" s="203" t="s">
        <v>283</v>
      </c>
      <c r="L91" s="203" t="s">
        <v>336</v>
      </c>
      <c r="M91" s="203"/>
      <c r="N91" s="203"/>
      <c r="O91" s="203"/>
      <c r="P91" s="203"/>
      <c r="Q91" s="203">
        <v>0</v>
      </c>
      <c r="R91" s="203">
        <v>0</v>
      </c>
      <c r="S91" s="203">
        <v>0</v>
      </c>
      <c r="T91" s="203">
        <v>0</v>
      </c>
      <c r="U91" s="203">
        <v>0</v>
      </c>
      <c r="V91" s="203">
        <v>0</v>
      </c>
      <c r="W91" s="203">
        <v>0</v>
      </c>
      <c r="X91" s="203">
        <v>0</v>
      </c>
      <c r="Y91" s="203">
        <v>0</v>
      </c>
      <c r="Z91" s="203">
        <v>0</v>
      </c>
      <c r="AA91" s="203">
        <v>0</v>
      </c>
      <c r="AB91" s="203">
        <v>0</v>
      </c>
      <c r="AC91" s="203">
        <v>0</v>
      </c>
      <c r="AD91" s="203">
        <v>0</v>
      </c>
      <c r="AE91" s="203">
        <v>0</v>
      </c>
      <c r="AF91" s="203">
        <v>0</v>
      </c>
      <c r="AG91" s="203">
        <v>0</v>
      </c>
      <c r="AH91" s="203">
        <v>0</v>
      </c>
      <c r="AI91" s="203">
        <v>0</v>
      </c>
      <c r="AJ91" s="203">
        <v>0</v>
      </c>
      <c r="AK91" s="203">
        <v>0</v>
      </c>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row>
    <row r="92" spans="1:260" s="10" customFormat="1" ht="12.75" customHeight="1" x14ac:dyDescent="0.2">
      <c r="A92" s="203" t="s">
        <v>4348</v>
      </c>
      <c r="B92" s="203" t="s">
        <v>4345</v>
      </c>
      <c r="C92" s="203" t="s">
        <v>3784</v>
      </c>
      <c r="D92" s="214">
        <v>35378</v>
      </c>
      <c r="E92" s="203" t="s">
        <v>3448</v>
      </c>
      <c r="F92" s="203" t="s">
        <v>4025</v>
      </c>
      <c r="G92" s="203" t="s">
        <v>4714</v>
      </c>
      <c r="H92" s="203" t="s">
        <v>283</v>
      </c>
      <c r="I92" s="203" t="s">
        <v>232</v>
      </c>
      <c r="J92" s="203">
        <v>0</v>
      </c>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3"/>
      <c r="BE92" s="203"/>
      <c r="BF92" s="203"/>
      <c r="BG92" s="203"/>
      <c r="BH92" s="203"/>
      <c r="BI92" s="203"/>
      <c r="BJ92" s="203"/>
      <c r="BK92" s="203"/>
      <c r="BL92" s="203"/>
    </row>
    <row r="93" spans="1:260" s="10" customFormat="1" ht="12.75" customHeight="1" x14ac:dyDescent="0.2">
      <c r="A93" s="203" t="s">
        <v>4492</v>
      </c>
      <c r="B93" s="203" t="s">
        <v>4093</v>
      </c>
      <c r="C93" s="203" t="s">
        <v>2859</v>
      </c>
      <c r="D93" s="214">
        <v>34798</v>
      </c>
      <c r="E93" s="203" t="s">
        <v>2585</v>
      </c>
      <c r="F93" s="203" t="s">
        <v>2891</v>
      </c>
      <c r="G93" s="203" t="s">
        <v>3420</v>
      </c>
      <c r="H93" s="203" t="s">
        <v>296</v>
      </c>
      <c r="I93" s="203" t="s">
        <v>233</v>
      </c>
      <c r="J93" s="203">
        <v>0</v>
      </c>
      <c r="K93" s="203" t="s">
        <v>272</v>
      </c>
      <c r="L93" s="203" t="s">
        <v>233</v>
      </c>
      <c r="M93" s="203">
        <v>0</v>
      </c>
      <c r="N93" s="203" t="s">
        <v>87</v>
      </c>
      <c r="O93" s="203" t="s">
        <v>229</v>
      </c>
      <c r="P93" s="203">
        <v>0</v>
      </c>
      <c r="Q93" s="203"/>
      <c r="R93" s="203"/>
      <c r="S93" s="203"/>
      <c r="T93" s="203">
        <v>0</v>
      </c>
      <c r="U93" s="203">
        <v>0</v>
      </c>
      <c r="V93" s="203">
        <v>0</v>
      </c>
      <c r="W93" s="203">
        <v>0</v>
      </c>
      <c r="X93" s="203">
        <v>0</v>
      </c>
      <c r="Y93" s="203">
        <v>0</v>
      </c>
      <c r="Z93" s="203">
        <v>0</v>
      </c>
      <c r="AA93" s="203">
        <v>0</v>
      </c>
      <c r="AB93" s="203">
        <v>0</v>
      </c>
      <c r="AC93" s="203">
        <v>0</v>
      </c>
      <c r="AD93" s="203">
        <v>0</v>
      </c>
      <c r="AE93" s="203">
        <v>0</v>
      </c>
      <c r="AF93" s="203">
        <v>0</v>
      </c>
      <c r="AG93" s="203">
        <v>0</v>
      </c>
      <c r="AH93" s="203">
        <v>0</v>
      </c>
      <c r="AI93" s="203">
        <v>0</v>
      </c>
      <c r="AJ93" s="203">
        <v>0</v>
      </c>
      <c r="AK93" s="203">
        <v>0</v>
      </c>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row>
    <row r="94" spans="1:260" s="10" customFormat="1" ht="12.75" customHeight="1" x14ac:dyDescent="0.2">
      <c r="A94" s="203" t="s">
        <v>4504</v>
      </c>
      <c r="B94" s="203" t="s">
        <v>4414</v>
      </c>
      <c r="C94" s="203" t="s">
        <v>3772</v>
      </c>
      <c r="D94" s="214">
        <v>35353</v>
      </c>
      <c r="E94" s="203" t="s">
        <v>3074</v>
      </c>
      <c r="F94" s="203" t="s">
        <v>4026</v>
      </c>
      <c r="G94" s="203" t="s">
        <v>3420</v>
      </c>
      <c r="H94" s="203" t="s">
        <v>273</v>
      </c>
      <c r="I94" s="203" t="s">
        <v>22</v>
      </c>
      <c r="J94" s="203">
        <v>0</v>
      </c>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IW94"/>
      <c r="IX94"/>
      <c r="IY94"/>
      <c r="IZ94"/>
    </row>
    <row r="95" spans="1:260" ht="12.75" customHeight="1" x14ac:dyDescent="0.2">
      <c r="A95" s="203" t="s">
        <v>128</v>
      </c>
      <c r="B95" s="203" t="s">
        <v>32</v>
      </c>
      <c r="C95" s="203" t="s">
        <v>3162</v>
      </c>
      <c r="D95" s="214">
        <v>34975</v>
      </c>
      <c r="E95" s="203" t="s">
        <v>3089</v>
      </c>
      <c r="F95" s="203" t="s">
        <v>3076</v>
      </c>
      <c r="G95" s="203" t="s">
        <v>4714</v>
      </c>
      <c r="H95" s="203" t="s">
        <v>464</v>
      </c>
      <c r="I95" s="203" t="s">
        <v>32</v>
      </c>
      <c r="J95" s="203" t="s">
        <v>1036</v>
      </c>
      <c r="K95" s="203" t="s">
        <v>26</v>
      </c>
      <c r="L95" s="203" t="s">
        <v>32</v>
      </c>
      <c r="M95" s="203" t="s">
        <v>2229</v>
      </c>
      <c r="N95" s="203"/>
      <c r="O95" s="203"/>
      <c r="P95" s="203"/>
      <c r="Q95" s="203">
        <v>0</v>
      </c>
      <c r="R95" s="203">
        <v>0</v>
      </c>
      <c r="S95" s="203">
        <v>0</v>
      </c>
      <c r="T95" s="203">
        <v>0</v>
      </c>
      <c r="U95" s="203">
        <v>0</v>
      </c>
      <c r="V95" s="203">
        <v>0</v>
      </c>
      <c r="W95" s="203">
        <v>0</v>
      </c>
      <c r="X95" s="203">
        <v>0</v>
      </c>
      <c r="Y95" s="203">
        <v>0</v>
      </c>
      <c r="Z95" s="203">
        <v>0</v>
      </c>
      <c r="AA95" s="203">
        <v>0</v>
      </c>
      <c r="AB95" s="203">
        <v>0</v>
      </c>
      <c r="AC95" s="203">
        <v>0</v>
      </c>
      <c r="AD95" s="203">
        <v>0</v>
      </c>
      <c r="AE95" s="203">
        <v>0</v>
      </c>
      <c r="AF95" s="203">
        <v>0</v>
      </c>
      <c r="AG95" s="203">
        <v>0</v>
      </c>
      <c r="AH95" s="203">
        <v>0</v>
      </c>
      <c r="AI95" s="203">
        <v>0</v>
      </c>
      <c r="AJ95" s="203">
        <v>0</v>
      </c>
      <c r="AK95" s="203">
        <v>0</v>
      </c>
      <c r="AL95" s="203"/>
      <c r="AM95" s="203"/>
      <c r="AN95" s="203"/>
      <c r="AO95" s="203"/>
      <c r="AP95" s="203"/>
      <c r="AQ95" s="203"/>
      <c r="AR95" s="203"/>
      <c r="AS95" s="203"/>
      <c r="AT95" s="203"/>
      <c r="AU95" s="203"/>
      <c r="AV95" s="203"/>
      <c r="AW95" s="203"/>
      <c r="AX95" s="203"/>
      <c r="AY95" s="203"/>
      <c r="AZ95" s="203"/>
      <c r="BA95" s="203"/>
      <c r="BB95" s="203"/>
      <c r="BC95" s="203"/>
      <c r="BD95" s="203"/>
      <c r="BE95" s="203"/>
      <c r="BF95" s="203"/>
      <c r="BG95" s="203"/>
      <c r="BH95" s="203"/>
      <c r="BI95" s="203"/>
      <c r="BJ95" s="203"/>
      <c r="BK95" s="203"/>
      <c r="BL95" s="203"/>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row>
    <row r="96" spans="1:260" s="10" customFormat="1" ht="12.75" customHeight="1" x14ac:dyDescent="0.2">
      <c r="A96" s="203" t="s">
        <v>464</v>
      </c>
      <c r="B96" s="203" t="s">
        <v>460</v>
      </c>
      <c r="C96" s="203" t="s">
        <v>4125</v>
      </c>
      <c r="D96" s="215">
        <v>36229</v>
      </c>
      <c r="E96" s="205" t="s">
        <v>4514</v>
      </c>
      <c r="F96" s="206"/>
      <c r="G96" s="206" t="s">
        <v>1376</v>
      </c>
      <c r="H96" s="203"/>
      <c r="I96" s="203"/>
      <c r="J96" s="206"/>
      <c r="K96" s="203"/>
      <c r="L96" s="203"/>
      <c r="M96" s="206"/>
      <c r="N96" s="203"/>
      <c r="O96" s="203"/>
      <c r="P96" s="206"/>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3"/>
      <c r="BK96" s="203"/>
      <c r="BL96" s="203"/>
    </row>
    <row r="97" spans="1:260" s="10" customFormat="1" ht="12.75" customHeight="1" x14ac:dyDescent="0.2">
      <c r="A97" s="203" t="s">
        <v>4028</v>
      </c>
      <c r="B97" s="203" t="s">
        <v>4028</v>
      </c>
      <c r="C97" s="203"/>
      <c r="D97" s="214"/>
      <c r="E97" s="203"/>
      <c r="F97" s="203"/>
      <c r="G97" s="203" t="s">
        <v>4028</v>
      </c>
      <c r="H97" s="203" t="s">
        <v>4028</v>
      </c>
      <c r="I97" s="203" t="s">
        <v>4028</v>
      </c>
      <c r="J97" s="203" t="s">
        <v>4028</v>
      </c>
      <c r="K97" s="203" t="s">
        <v>4028</v>
      </c>
      <c r="L97" s="203" t="s">
        <v>4028</v>
      </c>
      <c r="M97" s="203" t="s">
        <v>4028</v>
      </c>
      <c r="N97" s="203" t="s">
        <v>4028</v>
      </c>
      <c r="O97" s="203" t="s">
        <v>4028</v>
      </c>
      <c r="P97" s="203" t="s">
        <v>4028</v>
      </c>
      <c r="Q97" s="203" t="s">
        <v>4028</v>
      </c>
      <c r="R97" s="203" t="s">
        <v>4028</v>
      </c>
      <c r="S97" s="203" t="s">
        <v>4028</v>
      </c>
      <c r="T97" s="203" t="s">
        <v>4028</v>
      </c>
      <c r="U97" s="203" t="s">
        <v>4028</v>
      </c>
      <c r="V97" s="203" t="s">
        <v>4028</v>
      </c>
      <c r="W97" s="203" t="s">
        <v>4028</v>
      </c>
      <c r="X97" s="203" t="s">
        <v>4028</v>
      </c>
      <c r="Y97" s="203" t="s">
        <v>4028</v>
      </c>
      <c r="Z97" s="203" t="s">
        <v>4028</v>
      </c>
      <c r="AA97" s="203" t="s">
        <v>4028</v>
      </c>
      <c r="AB97" s="203" t="s">
        <v>4028</v>
      </c>
      <c r="AC97" s="203" t="s">
        <v>4028</v>
      </c>
      <c r="AD97" s="203" t="s">
        <v>4028</v>
      </c>
      <c r="AE97" s="203" t="s">
        <v>4028</v>
      </c>
      <c r="AF97" s="203" t="s">
        <v>4028</v>
      </c>
      <c r="AG97" s="203" t="s">
        <v>4028</v>
      </c>
      <c r="AH97" s="203" t="s">
        <v>4028</v>
      </c>
      <c r="AI97" s="203" t="s">
        <v>4028</v>
      </c>
      <c r="AJ97" s="203" t="s">
        <v>4028</v>
      </c>
      <c r="AK97" s="203" t="s">
        <v>4028</v>
      </c>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60" ht="12.75" customHeight="1" x14ac:dyDescent="0.2">
      <c r="A98" s="203" t="s">
        <v>228</v>
      </c>
      <c r="B98" s="203" t="s">
        <v>4363</v>
      </c>
      <c r="C98" s="203" t="s">
        <v>2782</v>
      </c>
      <c r="D98" s="214">
        <v>34446</v>
      </c>
      <c r="E98" s="203" t="s">
        <v>2783</v>
      </c>
      <c r="F98" s="203" t="s">
        <v>2698</v>
      </c>
      <c r="G98" s="203" t="s">
        <v>4741</v>
      </c>
      <c r="H98" s="203" t="s">
        <v>228</v>
      </c>
      <c r="I98" s="203" t="s">
        <v>367</v>
      </c>
      <c r="J98" s="203" t="s">
        <v>29</v>
      </c>
      <c r="K98" s="203" t="s">
        <v>228</v>
      </c>
      <c r="L98" s="203" t="s">
        <v>367</v>
      </c>
      <c r="M98" s="203" t="s">
        <v>29</v>
      </c>
      <c r="N98" s="203" t="s">
        <v>228</v>
      </c>
      <c r="O98" s="203" t="s">
        <v>367</v>
      </c>
      <c r="P98" s="203" t="s">
        <v>56</v>
      </c>
      <c r="Q98" s="203">
        <v>0</v>
      </c>
      <c r="R98" s="203">
        <v>0</v>
      </c>
      <c r="S98" s="203">
        <v>0</v>
      </c>
      <c r="T98" s="203">
        <v>0</v>
      </c>
      <c r="U98" s="203">
        <v>0</v>
      </c>
      <c r="V98" s="203">
        <v>0</v>
      </c>
      <c r="W98" s="203">
        <v>0</v>
      </c>
      <c r="X98" s="203">
        <v>0</v>
      </c>
      <c r="Y98" s="203">
        <v>0</v>
      </c>
      <c r="Z98" s="203">
        <v>0</v>
      </c>
      <c r="AA98" s="203">
        <v>0</v>
      </c>
      <c r="AB98" s="203">
        <v>0</v>
      </c>
      <c r="AC98" s="203">
        <v>0</v>
      </c>
      <c r="AD98" s="203">
        <v>0</v>
      </c>
      <c r="AE98" s="203">
        <v>0</v>
      </c>
      <c r="AF98" s="203">
        <v>0</v>
      </c>
      <c r="AG98" s="203">
        <v>0</v>
      </c>
      <c r="AH98" s="203">
        <v>0</v>
      </c>
      <c r="AI98" s="203">
        <v>0</v>
      </c>
      <c r="AJ98" s="203">
        <v>0</v>
      </c>
      <c r="AK98" s="203">
        <v>0</v>
      </c>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row>
    <row r="99" spans="1:260" s="10" customFormat="1" ht="12.75" customHeight="1" x14ac:dyDescent="0.2">
      <c r="A99" s="203" t="s">
        <v>332</v>
      </c>
      <c r="B99" s="203" t="s">
        <v>229</v>
      </c>
      <c r="C99" s="203" t="s">
        <v>3290</v>
      </c>
      <c r="D99" s="214">
        <v>35202</v>
      </c>
      <c r="E99" s="203" t="s">
        <v>3291</v>
      </c>
      <c r="F99" s="203" t="s">
        <v>3089</v>
      </c>
      <c r="G99" s="203" t="s">
        <v>4741</v>
      </c>
      <c r="H99" s="203" t="s">
        <v>332</v>
      </c>
      <c r="I99" s="203" t="s">
        <v>369</v>
      </c>
      <c r="J99" s="203" t="s">
        <v>56</v>
      </c>
      <c r="K99" s="203" t="s">
        <v>57</v>
      </c>
      <c r="L99" s="203" t="s">
        <v>369</v>
      </c>
      <c r="M99" s="203" t="s">
        <v>1712</v>
      </c>
      <c r="N99" s="203"/>
      <c r="O99" s="203"/>
      <c r="P99" s="203"/>
      <c r="Q99" s="203">
        <v>0</v>
      </c>
      <c r="R99" s="203">
        <v>0</v>
      </c>
      <c r="S99" s="203">
        <v>0</v>
      </c>
      <c r="T99" s="203">
        <v>0</v>
      </c>
      <c r="U99" s="203">
        <v>0</v>
      </c>
      <c r="V99" s="203">
        <v>0</v>
      </c>
      <c r="W99" s="203">
        <v>0</v>
      </c>
      <c r="X99" s="203">
        <v>0</v>
      </c>
      <c r="Y99" s="203">
        <v>0</v>
      </c>
      <c r="Z99" s="203">
        <v>0</v>
      </c>
      <c r="AA99" s="203">
        <v>0</v>
      </c>
      <c r="AB99" s="203">
        <v>0</v>
      </c>
      <c r="AC99" s="203">
        <v>0</v>
      </c>
      <c r="AD99" s="203">
        <v>0</v>
      </c>
      <c r="AE99" s="203">
        <v>0</v>
      </c>
      <c r="AF99" s="203">
        <v>0</v>
      </c>
      <c r="AG99" s="203">
        <v>0</v>
      </c>
      <c r="AH99" s="203">
        <v>0</v>
      </c>
      <c r="AI99" s="203">
        <v>0</v>
      </c>
      <c r="AJ99" s="203">
        <v>0</v>
      </c>
      <c r="AK99" s="203">
        <v>0</v>
      </c>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60" s="10" customFormat="1" ht="12.75" customHeight="1" x14ac:dyDescent="0.2">
      <c r="A100" s="203" t="s">
        <v>10</v>
      </c>
      <c r="B100" s="203" t="s">
        <v>453</v>
      </c>
      <c r="C100" s="203" t="s">
        <v>4429</v>
      </c>
      <c r="D100" s="215">
        <v>35510</v>
      </c>
      <c r="E100" s="205" t="s">
        <v>4511</v>
      </c>
      <c r="F100" s="206" t="s">
        <v>4511</v>
      </c>
      <c r="G100" s="206" t="s">
        <v>4742</v>
      </c>
      <c r="H100" s="203"/>
      <c r="I100" s="203"/>
      <c r="J100" s="206"/>
      <c r="K100" s="203"/>
      <c r="L100" s="203"/>
      <c r="M100" s="206"/>
      <c r="N100" s="203"/>
      <c r="O100" s="203"/>
      <c r="P100" s="206"/>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row>
    <row r="101" spans="1:260" s="10" customFormat="1" ht="12.75" customHeight="1" x14ac:dyDescent="0.2">
      <c r="A101" s="203" t="s">
        <v>505</v>
      </c>
      <c r="B101" s="203" t="s">
        <v>4093</v>
      </c>
      <c r="C101" s="203" t="s">
        <v>2645</v>
      </c>
      <c r="D101" s="214">
        <v>34450</v>
      </c>
      <c r="E101" s="203" t="s">
        <v>2588</v>
      </c>
      <c r="F101" s="203" t="s">
        <v>2588</v>
      </c>
      <c r="G101" s="203" t="s">
        <v>4743</v>
      </c>
      <c r="H101" s="203" t="s">
        <v>1175</v>
      </c>
      <c r="I101" s="203" t="s">
        <v>233</v>
      </c>
      <c r="J101" s="203" t="s">
        <v>2232</v>
      </c>
      <c r="K101" s="203" t="s">
        <v>1175</v>
      </c>
      <c r="L101" s="203" t="s">
        <v>233</v>
      </c>
      <c r="M101" s="203" t="s">
        <v>3009</v>
      </c>
      <c r="N101" s="203" t="s">
        <v>505</v>
      </c>
      <c r="O101" s="203" t="s">
        <v>233</v>
      </c>
      <c r="P101" s="203" t="s">
        <v>385</v>
      </c>
      <c r="Q101" s="203">
        <v>0</v>
      </c>
      <c r="R101" s="203">
        <v>0</v>
      </c>
      <c r="S101" s="203">
        <v>0</v>
      </c>
      <c r="T101" s="203">
        <v>0</v>
      </c>
      <c r="U101" s="203">
        <v>0</v>
      </c>
      <c r="V101" s="203">
        <v>0</v>
      </c>
      <c r="W101" s="203">
        <v>0</v>
      </c>
      <c r="X101" s="203">
        <v>0</v>
      </c>
      <c r="Y101" s="203">
        <v>0</v>
      </c>
      <c r="Z101" s="203">
        <v>0</v>
      </c>
      <c r="AA101" s="203">
        <v>0</v>
      </c>
      <c r="AB101" s="203">
        <v>0</v>
      </c>
      <c r="AC101" s="203">
        <v>0</v>
      </c>
      <c r="AD101" s="203">
        <v>0</v>
      </c>
      <c r="AE101" s="203">
        <v>0</v>
      </c>
      <c r="AF101" s="203">
        <v>0</v>
      </c>
      <c r="AG101" s="203">
        <v>0</v>
      </c>
      <c r="AH101" s="203">
        <v>0</v>
      </c>
      <c r="AI101" s="203">
        <v>0</v>
      </c>
      <c r="AJ101" s="203">
        <v>0</v>
      </c>
      <c r="AK101" s="203">
        <v>0</v>
      </c>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row>
    <row r="102" spans="1:260" ht="12.75" customHeight="1" x14ac:dyDescent="0.2">
      <c r="A102" s="203" t="s">
        <v>226</v>
      </c>
      <c r="B102" s="203" t="s">
        <v>4459</v>
      </c>
      <c r="C102" s="203" t="s">
        <v>3554</v>
      </c>
      <c r="D102" s="214">
        <v>35331</v>
      </c>
      <c r="E102" s="203" t="s">
        <v>3446</v>
      </c>
      <c r="F102" s="203" t="s">
        <v>3450</v>
      </c>
      <c r="G102" s="203" t="s">
        <v>4744</v>
      </c>
      <c r="H102" s="203" t="s">
        <v>226</v>
      </c>
      <c r="I102" s="203" t="s">
        <v>346</v>
      </c>
      <c r="J102" s="203" t="s">
        <v>479</v>
      </c>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row>
    <row r="103" spans="1:260" s="10" customFormat="1" ht="12.75" customHeight="1" x14ac:dyDescent="0.2">
      <c r="A103" s="203" t="s">
        <v>507</v>
      </c>
      <c r="B103" s="203" t="s">
        <v>4263</v>
      </c>
      <c r="C103" s="203" t="s">
        <v>3438</v>
      </c>
      <c r="D103" s="214">
        <v>35176</v>
      </c>
      <c r="E103" s="203" t="s">
        <v>3439</v>
      </c>
      <c r="F103" s="203" t="s">
        <v>3463</v>
      </c>
      <c r="G103" s="203" t="s">
        <v>4718</v>
      </c>
      <c r="H103" s="203" t="s">
        <v>1037</v>
      </c>
      <c r="I103" s="203" t="s">
        <v>55</v>
      </c>
      <c r="J103" s="203" t="s">
        <v>1040</v>
      </c>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IW103"/>
      <c r="IX103"/>
      <c r="IY103"/>
      <c r="IZ103"/>
    </row>
    <row r="104" spans="1:260" ht="12.75" customHeight="1" x14ac:dyDescent="0.2">
      <c r="A104" s="203" t="s">
        <v>505</v>
      </c>
      <c r="B104" s="203" t="s">
        <v>4160</v>
      </c>
      <c r="C104" s="203" t="s">
        <v>3736</v>
      </c>
      <c r="D104" s="214">
        <v>35521</v>
      </c>
      <c r="E104" s="203" t="s">
        <v>3448</v>
      </c>
      <c r="F104" s="203" t="s">
        <v>4027</v>
      </c>
      <c r="G104" s="203" t="s">
        <v>4721</v>
      </c>
      <c r="H104" s="203" t="s">
        <v>478</v>
      </c>
      <c r="I104" s="203" t="s">
        <v>506</v>
      </c>
      <c r="J104" s="203" t="s">
        <v>41</v>
      </c>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IW104" s="10"/>
      <c r="IX104" s="10"/>
      <c r="IY104" s="10"/>
      <c r="IZ104" s="10"/>
    </row>
    <row r="105" spans="1:260" ht="12.75" customHeight="1" x14ac:dyDescent="0.2">
      <c r="A105" s="203" t="s">
        <v>4121</v>
      </c>
      <c r="B105" s="203" t="s">
        <v>4120</v>
      </c>
      <c r="C105" s="203" t="s">
        <v>3546</v>
      </c>
      <c r="D105" s="214">
        <v>34644</v>
      </c>
      <c r="E105" s="203" t="s">
        <v>2586</v>
      </c>
      <c r="F105" s="203" t="s">
        <v>3460</v>
      </c>
      <c r="G105" s="203" t="s">
        <v>4722</v>
      </c>
      <c r="H105" s="203" t="s">
        <v>226</v>
      </c>
      <c r="I105" s="203" t="s">
        <v>460</v>
      </c>
      <c r="J105" s="203" t="s">
        <v>58</v>
      </c>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c r="AT105" s="203"/>
      <c r="AU105" s="203"/>
      <c r="AV105" s="203"/>
      <c r="AW105" s="203"/>
      <c r="AX105" s="203"/>
      <c r="AY105" s="203"/>
      <c r="AZ105" s="203"/>
      <c r="BA105" s="203"/>
      <c r="BB105" s="203"/>
      <c r="BC105" s="203"/>
      <c r="BD105" s="203"/>
      <c r="BE105" s="203"/>
      <c r="BF105" s="203"/>
      <c r="BG105" s="203"/>
      <c r="BH105" s="203"/>
      <c r="BI105" s="203"/>
      <c r="BJ105" s="203"/>
      <c r="BK105" s="203"/>
      <c r="BL105" s="203"/>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row>
    <row r="106" spans="1:260" s="10" customFormat="1" ht="12.75" customHeight="1" x14ac:dyDescent="0.2">
      <c r="A106" s="203" t="s">
        <v>331</v>
      </c>
      <c r="B106" s="203" t="s">
        <v>4104</v>
      </c>
      <c r="C106" s="203" t="s">
        <v>3550</v>
      </c>
      <c r="D106" s="214">
        <v>35284</v>
      </c>
      <c r="E106" s="203" t="s">
        <v>3463</v>
      </c>
      <c r="F106" s="203" t="s">
        <v>3450</v>
      </c>
      <c r="G106" s="203" t="s">
        <v>4714</v>
      </c>
      <c r="H106" s="203" t="s">
        <v>505</v>
      </c>
      <c r="I106" s="203" t="s">
        <v>22</v>
      </c>
      <c r="J106" s="203" t="s">
        <v>58</v>
      </c>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c r="BI106" s="203"/>
      <c r="BJ106" s="203"/>
      <c r="BK106" s="203"/>
      <c r="BL106" s="203"/>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60" ht="12.75" customHeight="1" x14ac:dyDescent="0.2">
      <c r="A107" s="203" t="s">
        <v>4029</v>
      </c>
      <c r="B107" s="203" t="s">
        <v>4028</v>
      </c>
      <c r="C107" s="203" t="s">
        <v>1270</v>
      </c>
      <c r="D107" s="214">
        <v>33048</v>
      </c>
      <c r="E107" s="203" t="s">
        <v>1004</v>
      </c>
      <c r="F107" s="203" t="s">
        <v>2160</v>
      </c>
      <c r="G107" s="203" t="s">
        <v>4028</v>
      </c>
      <c r="H107" s="203" t="s">
        <v>1038</v>
      </c>
      <c r="I107" s="203" t="s">
        <v>4028</v>
      </c>
      <c r="J107" s="203" t="s">
        <v>3860</v>
      </c>
      <c r="K107" s="203" t="s">
        <v>1035</v>
      </c>
      <c r="L107" s="203" t="s">
        <v>348</v>
      </c>
      <c r="M107" s="203" t="s">
        <v>1474</v>
      </c>
      <c r="N107" s="203" t="s">
        <v>226</v>
      </c>
      <c r="O107" s="203" t="s">
        <v>78</v>
      </c>
      <c r="P107" s="203" t="s">
        <v>227</v>
      </c>
      <c r="Q107" s="203" t="s">
        <v>544</v>
      </c>
      <c r="R107" s="203" t="s">
        <v>78</v>
      </c>
      <c r="S107" s="203" t="s">
        <v>545</v>
      </c>
      <c r="T107" s="203" t="s">
        <v>388</v>
      </c>
      <c r="U107" s="203" t="s">
        <v>78</v>
      </c>
      <c r="V107" s="203" t="s">
        <v>454</v>
      </c>
      <c r="W107" s="203" t="s">
        <v>4028</v>
      </c>
      <c r="X107" s="203" t="s">
        <v>4028</v>
      </c>
      <c r="Y107" s="203" t="s">
        <v>4028</v>
      </c>
      <c r="Z107" s="203" t="s">
        <v>4028</v>
      </c>
      <c r="AA107" s="203" t="s">
        <v>4028</v>
      </c>
      <c r="AB107" s="203" t="s">
        <v>4028</v>
      </c>
      <c r="AC107" s="203">
        <v>0</v>
      </c>
      <c r="AD107" s="203">
        <v>0</v>
      </c>
      <c r="AE107" s="203">
        <v>0</v>
      </c>
      <c r="AF107" s="203">
        <v>0</v>
      </c>
      <c r="AG107" s="203">
        <v>0</v>
      </c>
      <c r="AH107" s="203">
        <v>0</v>
      </c>
      <c r="AI107" s="203">
        <v>0</v>
      </c>
      <c r="AJ107" s="203">
        <v>0</v>
      </c>
      <c r="AK107" s="203">
        <v>0</v>
      </c>
      <c r="AL107" s="203"/>
      <c r="AM107" s="203"/>
      <c r="AN107" s="203"/>
      <c r="AO107" s="203"/>
      <c r="AP107" s="203"/>
      <c r="AQ107" s="203"/>
      <c r="AR107" s="203"/>
      <c r="AS107" s="203"/>
      <c r="AT107" s="203"/>
      <c r="AU107" s="203"/>
      <c r="AV107" s="203"/>
      <c r="AW107" s="203"/>
      <c r="AX107" s="203"/>
      <c r="AY107" s="203"/>
      <c r="AZ107" s="203"/>
      <c r="BA107" s="203"/>
      <c r="BB107" s="203"/>
      <c r="BC107" s="203"/>
      <c r="BD107" s="203"/>
      <c r="BE107" s="203"/>
      <c r="BF107" s="203"/>
      <c r="BG107" s="203"/>
      <c r="BH107" s="203"/>
      <c r="BI107" s="203"/>
      <c r="BJ107" s="203"/>
      <c r="BK107" s="203"/>
      <c r="BL107" s="203"/>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row>
    <row r="108" spans="1:260" s="10" customFormat="1" ht="12.75" customHeight="1" x14ac:dyDescent="0.2">
      <c r="A108" s="203" t="s">
        <v>4029</v>
      </c>
      <c r="B108" s="203" t="s">
        <v>4028</v>
      </c>
      <c r="C108" s="203" t="s">
        <v>3932</v>
      </c>
      <c r="D108" s="214" t="s">
        <v>3933</v>
      </c>
      <c r="E108" s="203" t="s">
        <v>3448</v>
      </c>
      <c r="F108" s="203" t="s">
        <v>4027</v>
      </c>
      <c r="G108" s="203" t="s">
        <v>4028</v>
      </c>
      <c r="H108" s="203" t="s">
        <v>15</v>
      </c>
      <c r="I108" s="203" t="s">
        <v>32</v>
      </c>
      <c r="J108" s="203" t="s">
        <v>349</v>
      </c>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3"/>
      <c r="BL108" s="203"/>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60" s="10" customFormat="1" ht="12.75" customHeight="1" x14ac:dyDescent="0.2">
      <c r="A109" s="203" t="s">
        <v>4028</v>
      </c>
      <c r="B109" s="203" t="s">
        <v>4028</v>
      </c>
      <c r="C109" s="203"/>
      <c r="D109" s="214"/>
      <c r="E109" s="203"/>
      <c r="F109" s="203"/>
      <c r="G109" s="203" t="s">
        <v>4028</v>
      </c>
      <c r="H109" s="203" t="s">
        <v>4028</v>
      </c>
      <c r="I109" s="203" t="s">
        <v>4028</v>
      </c>
      <c r="J109" s="203" t="s">
        <v>4028</v>
      </c>
      <c r="K109" s="203" t="s">
        <v>4028</v>
      </c>
      <c r="L109" s="203" t="s">
        <v>4028</v>
      </c>
      <c r="M109" s="203" t="s">
        <v>4028</v>
      </c>
      <c r="N109" s="203" t="s">
        <v>4028</v>
      </c>
      <c r="O109" s="203" t="s">
        <v>4028</v>
      </c>
      <c r="P109" s="203" t="s">
        <v>4028</v>
      </c>
      <c r="Q109" s="203" t="s">
        <v>4028</v>
      </c>
      <c r="R109" s="203" t="s">
        <v>4028</v>
      </c>
      <c r="S109" s="203" t="s">
        <v>4028</v>
      </c>
      <c r="T109" s="203" t="s">
        <v>4028</v>
      </c>
      <c r="U109" s="203" t="s">
        <v>4028</v>
      </c>
      <c r="V109" s="203" t="s">
        <v>4028</v>
      </c>
      <c r="W109" s="203" t="s">
        <v>4028</v>
      </c>
      <c r="X109" s="203" t="s">
        <v>4028</v>
      </c>
      <c r="Y109" s="203" t="s">
        <v>4028</v>
      </c>
      <c r="Z109" s="203" t="s">
        <v>4028</v>
      </c>
      <c r="AA109" s="203" t="s">
        <v>4028</v>
      </c>
      <c r="AB109" s="203" t="s">
        <v>4028</v>
      </c>
      <c r="AC109" s="203" t="s">
        <v>4028</v>
      </c>
      <c r="AD109" s="203" t="s">
        <v>4028</v>
      </c>
      <c r="AE109" s="203" t="s">
        <v>4028</v>
      </c>
      <c r="AF109" s="203" t="s">
        <v>4028</v>
      </c>
      <c r="AG109" s="203" t="s">
        <v>4028</v>
      </c>
      <c r="AH109" s="203" t="s">
        <v>4028</v>
      </c>
      <c r="AI109" s="203" t="s">
        <v>4028</v>
      </c>
      <c r="AJ109" s="203" t="s">
        <v>4028</v>
      </c>
      <c r="AK109" s="203" t="s">
        <v>4028</v>
      </c>
      <c r="AL109" s="203"/>
      <c r="AM109" s="203"/>
      <c r="AN109" s="203"/>
      <c r="AO109" s="203"/>
      <c r="AP109" s="203"/>
      <c r="AQ109" s="203"/>
      <c r="AR109" s="203"/>
      <c r="AS109" s="203"/>
      <c r="AT109" s="203"/>
      <c r="AU109" s="203"/>
      <c r="AV109" s="203"/>
      <c r="AW109" s="203"/>
      <c r="AX109" s="203"/>
      <c r="AY109" s="203"/>
      <c r="AZ109" s="203"/>
      <c r="BA109" s="203"/>
      <c r="BB109" s="203"/>
      <c r="BC109" s="203"/>
      <c r="BD109" s="203"/>
      <c r="BE109" s="203"/>
      <c r="BF109" s="203"/>
      <c r="BG109" s="203"/>
      <c r="BH109" s="203"/>
      <c r="BI109" s="203"/>
      <c r="BJ109" s="203"/>
      <c r="BK109" s="203"/>
      <c r="BL109" s="203"/>
    </row>
    <row r="110" spans="1:260" s="10" customFormat="1" ht="12.75" customHeight="1" x14ac:dyDescent="0.2">
      <c r="A110" s="203" t="s">
        <v>4277</v>
      </c>
      <c r="B110" s="203" t="s">
        <v>32</v>
      </c>
      <c r="C110" s="203" t="s">
        <v>3982</v>
      </c>
      <c r="D110" s="214">
        <v>35053</v>
      </c>
      <c r="E110" s="203" t="s">
        <v>3983</v>
      </c>
      <c r="F110" s="203" t="s">
        <v>3456</v>
      </c>
      <c r="G110" s="203" t="s">
        <v>4745</v>
      </c>
      <c r="H110" s="203" t="s">
        <v>3981</v>
      </c>
      <c r="I110" s="203" t="s">
        <v>4028</v>
      </c>
      <c r="J110" s="203" t="s">
        <v>3559</v>
      </c>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row>
    <row r="111" spans="1:260" s="10" customFormat="1" ht="12.75" customHeight="1" x14ac:dyDescent="0.2">
      <c r="A111" s="203" t="s">
        <v>40</v>
      </c>
      <c r="B111" s="203" t="s">
        <v>4120</v>
      </c>
      <c r="C111" s="203" t="s">
        <v>3260</v>
      </c>
      <c r="D111" s="214">
        <v>35322</v>
      </c>
      <c r="E111" s="203" t="s">
        <v>3081</v>
      </c>
      <c r="F111" s="203" t="s">
        <v>3089</v>
      </c>
      <c r="G111" s="203" t="s">
        <v>4718</v>
      </c>
      <c r="H111" s="203" t="s">
        <v>42</v>
      </c>
      <c r="I111" s="203" t="s">
        <v>460</v>
      </c>
      <c r="J111" s="203" t="s">
        <v>476</v>
      </c>
      <c r="K111" s="203" t="s">
        <v>108</v>
      </c>
      <c r="L111" s="203" t="s">
        <v>460</v>
      </c>
      <c r="M111" s="203" t="s">
        <v>2424</v>
      </c>
      <c r="N111" s="203"/>
      <c r="O111" s="203"/>
      <c r="P111" s="203"/>
      <c r="Q111" s="203">
        <v>0</v>
      </c>
      <c r="R111" s="203">
        <v>0</v>
      </c>
      <c r="S111" s="203">
        <v>0</v>
      </c>
      <c r="T111" s="203">
        <v>0</v>
      </c>
      <c r="U111" s="203">
        <v>0</v>
      </c>
      <c r="V111" s="203">
        <v>0</v>
      </c>
      <c r="W111" s="203">
        <v>0</v>
      </c>
      <c r="X111" s="203">
        <v>0</v>
      </c>
      <c r="Y111" s="203">
        <v>0</v>
      </c>
      <c r="Z111" s="203">
        <v>0</v>
      </c>
      <c r="AA111" s="203">
        <v>0</v>
      </c>
      <c r="AB111" s="203">
        <v>0</v>
      </c>
      <c r="AC111" s="203">
        <v>0</v>
      </c>
      <c r="AD111" s="203">
        <v>0</v>
      </c>
      <c r="AE111" s="203">
        <v>0</v>
      </c>
      <c r="AF111" s="203">
        <v>0</v>
      </c>
      <c r="AG111" s="203">
        <v>0</v>
      </c>
      <c r="AH111" s="203">
        <v>0</v>
      </c>
      <c r="AI111" s="203">
        <v>0</v>
      </c>
      <c r="AJ111" s="203">
        <v>0</v>
      </c>
      <c r="AK111" s="203">
        <v>0</v>
      </c>
      <c r="AL111" s="203"/>
      <c r="AM111" s="203"/>
      <c r="AN111" s="203"/>
      <c r="AO111" s="203"/>
      <c r="AP111" s="203"/>
      <c r="AQ111" s="203"/>
      <c r="AR111" s="203"/>
      <c r="AS111" s="203"/>
      <c r="AT111" s="203"/>
      <c r="AU111" s="203"/>
      <c r="AV111" s="203"/>
      <c r="AW111" s="203"/>
      <c r="AX111" s="203"/>
      <c r="AY111" s="203"/>
      <c r="AZ111" s="203"/>
      <c r="BA111" s="203"/>
      <c r="BB111" s="203"/>
      <c r="BC111" s="203"/>
      <c r="BD111" s="203"/>
      <c r="BE111" s="203"/>
      <c r="BF111" s="203"/>
      <c r="BG111" s="203"/>
      <c r="BH111" s="203"/>
      <c r="BI111" s="203"/>
      <c r="BJ111" s="203"/>
      <c r="BK111" s="203"/>
      <c r="BL111" s="203"/>
    </row>
    <row r="112" spans="1:260" s="10" customFormat="1" ht="12.75" customHeight="1" x14ac:dyDescent="0.2">
      <c r="A112" s="203" t="s">
        <v>42</v>
      </c>
      <c r="B112" s="203" t="s">
        <v>4221</v>
      </c>
      <c r="C112" s="203" t="s">
        <v>2834</v>
      </c>
      <c r="D112" s="214">
        <v>34308</v>
      </c>
      <c r="E112" s="203" t="s">
        <v>2593</v>
      </c>
      <c r="F112" s="203" t="s">
        <v>2601</v>
      </c>
      <c r="G112" s="203" t="s">
        <v>4746</v>
      </c>
      <c r="H112" s="203" t="s">
        <v>44</v>
      </c>
      <c r="I112" s="203" t="s">
        <v>4028</v>
      </c>
      <c r="J112" s="203" t="s">
        <v>51</v>
      </c>
      <c r="K112" s="203" t="s">
        <v>49</v>
      </c>
      <c r="L112" s="203" t="s">
        <v>336</v>
      </c>
      <c r="M112" s="203" t="s">
        <v>51</v>
      </c>
      <c r="N112" s="203" t="s">
        <v>49</v>
      </c>
      <c r="O112" s="203" t="s">
        <v>336</v>
      </c>
      <c r="P112" s="203" t="s">
        <v>454</v>
      </c>
      <c r="Q112" s="203">
        <v>0</v>
      </c>
      <c r="R112" s="203">
        <v>0</v>
      </c>
      <c r="S112" s="203">
        <v>0</v>
      </c>
      <c r="T112" s="203">
        <v>0</v>
      </c>
      <c r="U112" s="203">
        <v>0</v>
      </c>
      <c r="V112" s="203">
        <v>0</v>
      </c>
      <c r="W112" s="203" t="s">
        <v>4028</v>
      </c>
      <c r="X112" s="203" t="s">
        <v>4028</v>
      </c>
      <c r="Y112" s="203" t="s">
        <v>4028</v>
      </c>
      <c r="Z112" s="203" t="s">
        <v>4028</v>
      </c>
      <c r="AA112" s="203" t="s">
        <v>4028</v>
      </c>
      <c r="AB112" s="203" t="s">
        <v>4028</v>
      </c>
      <c r="AC112" s="203">
        <v>0</v>
      </c>
      <c r="AD112" s="203">
        <v>0</v>
      </c>
      <c r="AE112" s="203">
        <v>0</v>
      </c>
      <c r="AF112" s="203">
        <v>0</v>
      </c>
      <c r="AG112" s="203">
        <v>0</v>
      </c>
      <c r="AH112" s="203">
        <v>0</v>
      </c>
      <c r="AI112" s="203">
        <v>0</v>
      </c>
      <c r="AJ112" s="203">
        <v>0</v>
      </c>
      <c r="AK112" s="203">
        <v>0</v>
      </c>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row>
    <row r="113" spans="1:260" ht="12.75" customHeight="1" x14ac:dyDescent="0.2">
      <c r="A113" s="203" t="s">
        <v>331</v>
      </c>
      <c r="B113" s="203" t="s">
        <v>4363</v>
      </c>
      <c r="C113" s="203" t="s">
        <v>3955</v>
      </c>
      <c r="D113" s="214">
        <v>34992</v>
      </c>
      <c r="E113" s="203" t="s">
        <v>3448</v>
      </c>
      <c r="F113" s="203" t="s">
        <v>4027</v>
      </c>
      <c r="G113" s="203" t="s">
        <v>4747</v>
      </c>
      <c r="H113" s="203" t="s">
        <v>47</v>
      </c>
      <c r="I113" s="203" t="s">
        <v>367</v>
      </c>
      <c r="J113" s="203" t="s">
        <v>41</v>
      </c>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3"/>
      <c r="BC113" s="203"/>
      <c r="BD113" s="203"/>
      <c r="BE113" s="203"/>
      <c r="BF113" s="203"/>
      <c r="BG113" s="203"/>
      <c r="BH113" s="203"/>
      <c r="BI113" s="203"/>
      <c r="BJ113" s="203"/>
      <c r="BK113" s="203"/>
      <c r="BL113" s="203"/>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row>
    <row r="114" spans="1:260" s="10" customFormat="1" ht="12.75" customHeight="1" x14ac:dyDescent="0.2">
      <c r="A114" s="203" t="s">
        <v>42</v>
      </c>
      <c r="B114" s="203" t="s">
        <v>229</v>
      </c>
      <c r="C114" s="203" t="s">
        <v>1912</v>
      </c>
      <c r="D114" s="214">
        <v>34867</v>
      </c>
      <c r="E114" s="203" t="s">
        <v>2031</v>
      </c>
      <c r="F114" s="203" t="s">
        <v>2178</v>
      </c>
      <c r="G114" s="203" t="s">
        <v>4748</v>
      </c>
      <c r="H114" s="203" t="s">
        <v>44</v>
      </c>
      <c r="I114" s="203" t="s">
        <v>369</v>
      </c>
      <c r="J114" s="203" t="s">
        <v>41</v>
      </c>
      <c r="K114" s="203" t="s">
        <v>31</v>
      </c>
      <c r="L114" s="203" t="s">
        <v>369</v>
      </c>
      <c r="M114" s="203" t="s">
        <v>18</v>
      </c>
      <c r="N114" s="203" t="s">
        <v>49</v>
      </c>
      <c r="O114" s="203" t="s">
        <v>30</v>
      </c>
      <c r="P114" s="203" t="s">
        <v>349</v>
      </c>
      <c r="Q114" s="203" t="s">
        <v>44</v>
      </c>
      <c r="R114" s="203" t="s">
        <v>30</v>
      </c>
      <c r="S114" s="203" t="s">
        <v>51</v>
      </c>
      <c r="T114" s="203">
        <v>0</v>
      </c>
      <c r="U114" s="203">
        <v>0</v>
      </c>
      <c r="V114" s="203">
        <v>0</v>
      </c>
      <c r="W114" s="203">
        <v>0</v>
      </c>
      <c r="X114" s="203">
        <v>0</v>
      </c>
      <c r="Y114" s="203">
        <v>0</v>
      </c>
      <c r="Z114" s="203">
        <v>0</v>
      </c>
      <c r="AA114" s="203">
        <v>0</v>
      </c>
      <c r="AB114" s="203">
        <v>0</v>
      </c>
      <c r="AC114" s="203">
        <v>0</v>
      </c>
      <c r="AD114" s="203">
        <v>0</v>
      </c>
      <c r="AE114" s="203">
        <v>0</v>
      </c>
      <c r="AF114" s="203">
        <v>0</v>
      </c>
      <c r="AG114" s="203">
        <v>0</v>
      </c>
      <c r="AH114" s="203">
        <v>0</v>
      </c>
      <c r="AI114" s="203">
        <v>0</v>
      </c>
      <c r="AJ114" s="203">
        <v>0</v>
      </c>
      <c r="AK114" s="203">
        <v>0</v>
      </c>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60" s="10" customFormat="1" ht="12.75" customHeight="1" x14ac:dyDescent="0.2">
      <c r="A115" s="203" t="s">
        <v>44</v>
      </c>
      <c r="B115" s="203" t="s">
        <v>131</v>
      </c>
      <c r="C115" s="203" t="s">
        <v>4343</v>
      </c>
      <c r="D115" s="215">
        <v>35734</v>
      </c>
      <c r="E115" s="205" t="s">
        <v>4510</v>
      </c>
      <c r="F115" s="206" t="s">
        <v>4516</v>
      </c>
      <c r="G115" s="206" t="s">
        <v>351</v>
      </c>
      <c r="H115" s="203"/>
      <c r="I115" s="203"/>
      <c r="J115" s="206"/>
      <c r="K115" s="203"/>
      <c r="L115" s="203"/>
      <c r="M115" s="206"/>
      <c r="N115" s="203"/>
      <c r="O115" s="203"/>
      <c r="P115" s="206"/>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3"/>
      <c r="BC115" s="203"/>
      <c r="BD115" s="203"/>
      <c r="BE115" s="203"/>
      <c r="BF115" s="203"/>
      <c r="BG115" s="203"/>
      <c r="BH115" s="203"/>
      <c r="BI115" s="203"/>
      <c r="BJ115" s="203"/>
      <c r="BK115" s="203"/>
      <c r="BL115" s="203"/>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row>
    <row r="116" spans="1:260" s="10" customFormat="1" ht="12.75" customHeight="1" x14ac:dyDescent="0.2">
      <c r="A116" s="203" t="s">
        <v>331</v>
      </c>
      <c r="B116" s="203" t="s">
        <v>4148</v>
      </c>
      <c r="C116" s="203" t="s">
        <v>1361</v>
      </c>
      <c r="D116" s="214">
        <v>33636</v>
      </c>
      <c r="E116" s="203" t="s">
        <v>1575</v>
      </c>
      <c r="F116" s="203" t="s">
        <v>2177</v>
      </c>
      <c r="G116" s="203" t="s">
        <v>4715</v>
      </c>
      <c r="H116" s="203" t="s">
        <v>47</v>
      </c>
      <c r="I116" s="203" t="s">
        <v>4028</v>
      </c>
      <c r="J116" s="203" t="s">
        <v>349</v>
      </c>
      <c r="K116" s="203" t="s">
        <v>47</v>
      </c>
      <c r="L116" s="203" t="s">
        <v>55</v>
      </c>
      <c r="M116" s="203" t="s">
        <v>41</v>
      </c>
      <c r="N116" s="203" t="s">
        <v>47</v>
      </c>
      <c r="O116" s="203" t="s">
        <v>78</v>
      </c>
      <c r="P116" s="203" t="s">
        <v>531</v>
      </c>
      <c r="Q116" s="203" t="s">
        <v>40</v>
      </c>
      <c r="R116" s="203" t="s">
        <v>78</v>
      </c>
      <c r="S116" s="203" t="s">
        <v>349</v>
      </c>
      <c r="T116" s="203" t="s">
        <v>40</v>
      </c>
      <c r="U116" s="203" t="s">
        <v>78</v>
      </c>
      <c r="V116" s="203" t="s">
        <v>349</v>
      </c>
      <c r="W116" s="203" t="s">
        <v>4028</v>
      </c>
      <c r="X116" s="203" t="s">
        <v>4028</v>
      </c>
      <c r="Y116" s="203" t="s">
        <v>4028</v>
      </c>
      <c r="Z116" s="203" t="s">
        <v>4028</v>
      </c>
      <c r="AA116" s="203" t="s">
        <v>4028</v>
      </c>
      <c r="AB116" s="203" t="s">
        <v>4028</v>
      </c>
      <c r="AC116" s="203">
        <v>0</v>
      </c>
      <c r="AD116" s="203">
        <v>0</v>
      </c>
      <c r="AE116" s="203">
        <v>0</v>
      </c>
      <c r="AF116" s="203">
        <v>0</v>
      </c>
      <c r="AG116" s="203">
        <v>0</v>
      </c>
      <c r="AH116" s="203">
        <v>0</v>
      </c>
      <c r="AI116" s="203">
        <v>0</v>
      </c>
      <c r="AJ116" s="203">
        <v>0</v>
      </c>
      <c r="AK116" s="203">
        <v>0</v>
      </c>
      <c r="AL116" s="203"/>
      <c r="AM116" s="203"/>
      <c r="AN116" s="203"/>
      <c r="AO116" s="203"/>
      <c r="AP116" s="203"/>
      <c r="AQ116" s="203"/>
      <c r="AR116" s="203"/>
      <c r="AS116" s="203"/>
      <c r="AT116" s="203"/>
      <c r="AU116" s="203"/>
      <c r="AV116" s="203"/>
      <c r="AW116" s="203"/>
      <c r="AX116" s="203"/>
      <c r="AY116" s="203"/>
      <c r="AZ116" s="203"/>
      <c r="BA116" s="203"/>
      <c r="BB116" s="203"/>
      <c r="BC116" s="203"/>
      <c r="BD116" s="203"/>
      <c r="BE116" s="203"/>
      <c r="BF116" s="203"/>
      <c r="BG116" s="203"/>
      <c r="BH116" s="203"/>
      <c r="BI116" s="203"/>
      <c r="BJ116" s="203"/>
      <c r="BK116" s="203"/>
      <c r="BL116" s="203"/>
    </row>
    <row r="117" spans="1:260" ht="12.75" customHeight="1" x14ac:dyDescent="0.2">
      <c r="A117" s="203" t="s">
        <v>4156</v>
      </c>
      <c r="B117" s="203" t="s">
        <v>4372</v>
      </c>
      <c r="C117" s="203" t="s">
        <v>3841</v>
      </c>
      <c r="D117" s="214">
        <v>35555</v>
      </c>
      <c r="E117" s="203" t="s">
        <v>3448</v>
      </c>
      <c r="F117" s="203" t="s">
        <v>3460</v>
      </c>
      <c r="G117" s="203" t="s">
        <v>4722</v>
      </c>
      <c r="H117" s="203" t="s">
        <v>31</v>
      </c>
      <c r="I117" s="203" t="s">
        <v>446</v>
      </c>
      <c r="J117" s="203" t="s">
        <v>385</v>
      </c>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row>
    <row r="118" spans="1:260" s="10" customFormat="1" ht="12.75" customHeight="1" x14ac:dyDescent="0.2">
      <c r="A118" s="203" t="s">
        <v>4028</v>
      </c>
      <c r="B118" s="203" t="s">
        <v>4028</v>
      </c>
      <c r="C118" s="203"/>
      <c r="D118" s="214"/>
      <c r="E118" s="203"/>
      <c r="F118" s="203"/>
      <c r="G118" s="203" t="s">
        <v>4028</v>
      </c>
      <c r="H118" s="203" t="s">
        <v>4028</v>
      </c>
      <c r="I118" s="203" t="s">
        <v>4028</v>
      </c>
      <c r="J118" s="203" t="s">
        <v>4028</v>
      </c>
      <c r="K118" s="203" t="s">
        <v>4028</v>
      </c>
      <c r="L118" s="203" t="s">
        <v>4028</v>
      </c>
      <c r="M118" s="203" t="s">
        <v>4028</v>
      </c>
      <c r="N118" s="203" t="s">
        <v>4028</v>
      </c>
      <c r="O118" s="203" t="s">
        <v>4028</v>
      </c>
      <c r="P118" s="203" t="s">
        <v>4028</v>
      </c>
      <c r="Q118" s="203" t="s">
        <v>4028</v>
      </c>
      <c r="R118" s="203" t="s">
        <v>4028</v>
      </c>
      <c r="S118" s="203" t="s">
        <v>4028</v>
      </c>
      <c r="T118" s="203" t="s">
        <v>4028</v>
      </c>
      <c r="U118" s="203" t="s">
        <v>4028</v>
      </c>
      <c r="V118" s="203" t="s">
        <v>4028</v>
      </c>
      <c r="W118" s="203" t="s">
        <v>4028</v>
      </c>
      <c r="X118" s="203" t="s">
        <v>4028</v>
      </c>
      <c r="Y118" s="203" t="s">
        <v>4028</v>
      </c>
      <c r="Z118" s="203" t="s">
        <v>4028</v>
      </c>
      <c r="AA118" s="203" t="s">
        <v>4028</v>
      </c>
      <c r="AB118" s="203" t="s">
        <v>4028</v>
      </c>
      <c r="AC118" s="203" t="s">
        <v>4028</v>
      </c>
      <c r="AD118" s="203" t="s">
        <v>4028</v>
      </c>
      <c r="AE118" s="203" t="s">
        <v>4028</v>
      </c>
      <c r="AF118" s="203" t="s">
        <v>4028</v>
      </c>
      <c r="AG118" s="203" t="s">
        <v>4028</v>
      </c>
      <c r="AH118" s="203" t="s">
        <v>4028</v>
      </c>
      <c r="AI118" s="203" t="s">
        <v>4028</v>
      </c>
      <c r="AJ118" s="203" t="s">
        <v>4028</v>
      </c>
      <c r="AK118" s="203" t="s">
        <v>4028</v>
      </c>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c r="BF118" s="203"/>
      <c r="BG118" s="203"/>
      <c r="BH118" s="203"/>
      <c r="BI118" s="203"/>
      <c r="BJ118" s="203"/>
      <c r="BK118" s="203"/>
      <c r="BL118" s="203"/>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60" s="10" customFormat="1" ht="12.75" customHeight="1" x14ac:dyDescent="0.2">
      <c r="A119" s="203" t="s">
        <v>126</v>
      </c>
      <c r="B119" s="203" t="s">
        <v>4192</v>
      </c>
      <c r="C119" s="203" t="s">
        <v>3710</v>
      </c>
      <c r="D119" s="214">
        <v>33596</v>
      </c>
      <c r="E119" s="203" t="s">
        <v>1575</v>
      </c>
      <c r="F119" s="203" t="s">
        <v>3446</v>
      </c>
      <c r="G119" s="203" t="s">
        <v>4749</v>
      </c>
      <c r="H119" s="203" t="s">
        <v>455</v>
      </c>
      <c r="I119" s="203" t="s">
        <v>229</v>
      </c>
      <c r="J119" s="203" t="s">
        <v>2307</v>
      </c>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3"/>
      <c r="BC119" s="203"/>
      <c r="BD119" s="203"/>
      <c r="BE119" s="203"/>
      <c r="BF119" s="203"/>
      <c r="BG119" s="203"/>
      <c r="BH119" s="203"/>
      <c r="BI119" s="203"/>
      <c r="BJ119" s="203"/>
      <c r="BK119" s="203"/>
      <c r="BL119" s="203"/>
    </row>
    <row r="120" spans="1:260" s="10" customFormat="1" ht="12.75" customHeight="1" x14ac:dyDescent="0.2">
      <c r="A120" s="203" t="s">
        <v>235</v>
      </c>
      <c r="B120" s="203" t="s">
        <v>4148</v>
      </c>
      <c r="C120" s="203" t="s">
        <v>1312</v>
      </c>
      <c r="D120" s="214">
        <v>32744</v>
      </c>
      <c r="E120" s="203" t="s">
        <v>742</v>
      </c>
      <c r="F120" s="203" t="s">
        <v>2176</v>
      </c>
      <c r="G120" s="203" t="s">
        <v>4750</v>
      </c>
      <c r="H120" s="203" t="s">
        <v>387</v>
      </c>
      <c r="I120" s="203" t="s">
        <v>39</v>
      </c>
      <c r="J120" s="203" t="s">
        <v>1109</v>
      </c>
      <c r="K120" s="203" t="s">
        <v>540</v>
      </c>
      <c r="L120" s="203" t="s">
        <v>78</v>
      </c>
      <c r="M120" s="203" t="s">
        <v>1420</v>
      </c>
      <c r="N120" s="203" t="s">
        <v>64</v>
      </c>
      <c r="O120" s="203" t="s">
        <v>78</v>
      </c>
      <c r="P120" s="203" t="s">
        <v>1055</v>
      </c>
      <c r="Q120" s="203" t="s">
        <v>52</v>
      </c>
      <c r="R120" s="203" t="s">
        <v>369</v>
      </c>
      <c r="S120" s="203" t="s">
        <v>1082</v>
      </c>
      <c r="T120" s="203" t="s">
        <v>52</v>
      </c>
      <c r="U120" s="203" t="s">
        <v>369</v>
      </c>
      <c r="V120" s="203" t="s">
        <v>1139</v>
      </c>
      <c r="W120" s="203" t="s">
        <v>52</v>
      </c>
      <c r="X120" s="203" t="s">
        <v>369</v>
      </c>
      <c r="Y120" s="203" t="s">
        <v>1139</v>
      </c>
      <c r="Z120" s="203" t="s">
        <v>64</v>
      </c>
      <c r="AA120" s="203" t="s">
        <v>369</v>
      </c>
      <c r="AB120" s="203" t="s">
        <v>1058</v>
      </c>
      <c r="AC120" s="203" t="s">
        <v>64</v>
      </c>
      <c r="AD120" s="203" t="s">
        <v>39</v>
      </c>
      <c r="AE120" s="203" t="s">
        <v>349</v>
      </c>
      <c r="AF120" s="203">
        <v>0</v>
      </c>
      <c r="AG120" s="203">
        <v>0</v>
      </c>
      <c r="AH120" s="203">
        <v>0</v>
      </c>
      <c r="AI120" s="203">
        <v>0</v>
      </c>
      <c r="AJ120" s="203">
        <v>0</v>
      </c>
      <c r="AK120" s="203">
        <v>0</v>
      </c>
      <c r="AL120" s="203"/>
      <c r="AM120" s="203"/>
      <c r="AN120" s="203"/>
      <c r="AO120" s="203"/>
      <c r="AP120" s="203"/>
      <c r="AQ120" s="203"/>
      <c r="AR120" s="203"/>
      <c r="AS120" s="203"/>
      <c r="AT120" s="203"/>
      <c r="AU120" s="203"/>
      <c r="AV120" s="203"/>
      <c r="AW120" s="203"/>
      <c r="AX120" s="203"/>
      <c r="AY120" s="203"/>
      <c r="AZ120" s="203"/>
      <c r="BA120" s="203"/>
      <c r="BB120" s="203"/>
      <c r="BC120" s="203"/>
      <c r="BD120" s="203"/>
      <c r="BE120" s="203"/>
      <c r="BF120" s="203"/>
      <c r="BG120" s="203"/>
      <c r="BH120" s="203"/>
      <c r="BI120" s="203"/>
      <c r="BJ120" s="203"/>
      <c r="BK120" s="203"/>
      <c r="BL120" s="203"/>
      <c r="IW120"/>
      <c r="IX120"/>
      <c r="IY120"/>
      <c r="IZ120"/>
    </row>
    <row r="121" spans="1:260" s="10" customFormat="1" ht="12.75" customHeight="1" x14ac:dyDescent="0.2">
      <c r="A121" s="203" t="s">
        <v>4278</v>
      </c>
      <c r="B121" s="203" t="s">
        <v>4275</v>
      </c>
      <c r="C121" s="203" t="s">
        <v>3978</v>
      </c>
      <c r="D121" s="214">
        <v>35148</v>
      </c>
      <c r="E121" s="203" t="s">
        <v>3076</v>
      </c>
      <c r="F121" s="203" t="s">
        <v>3463</v>
      </c>
      <c r="G121" s="203" t="s">
        <v>4751</v>
      </c>
      <c r="H121" s="203" t="s">
        <v>235</v>
      </c>
      <c r="I121" s="203" t="s">
        <v>4028</v>
      </c>
      <c r="J121" s="203" t="s">
        <v>1082</v>
      </c>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3"/>
      <c r="BC121" s="203"/>
      <c r="BD121" s="203"/>
      <c r="BE121" s="203"/>
      <c r="BF121" s="203"/>
      <c r="BG121" s="203"/>
      <c r="BH121" s="203"/>
      <c r="BI121" s="203"/>
      <c r="BJ121" s="203"/>
      <c r="BK121" s="203"/>
      <c r="BL121" s="203"/>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60" s="10" customFormat="1" ht="12.75" customHeight="1" x14ac:dyDescent="0.2">
      <c r="A122" s="203" t="s">
        <v>3858</v>
      </c>
      <c r="B122" s="203" t="s">
        <v>393</v>
      </c>
      <c r="C122" s="203" t="s">
        <v>4066</v>
      </c>
      <c r="D122" s="215">
        <v>35667</v>
      </c>
      <c r="E122" s="205" t="s">
        <v>4510</v>
      </c>
      <c r="F122" s="206" t="s">
        <v>4516</v>
      </c>
      <c r="G122" s="206" t="s">
        <v>1055</v>
      </c>
      <c r="H122" s="203"/>
      <c r="I122" s="203"/>
      <c r="J122" s="206"/>
      <c r="K122" s="203"/>
      <c r="L122" s="203"/>
      <c r="M122" s="206"/>
      <c r="N122" s="203"/>
      <c r="O122" s="203"/>
      <c r="P122" s="206"/>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AY122" s="203"/>
      <c r="AZ122" s="203"/>
      <c r="BA122" s="203"/>
      <c r="BB122" s="203"/>
      <c r="BC122" s="203"/>
      <c r="BD122" s="203"/>
      <c r="BE122" s="203"/>
      <c r="BF122" s="203"/>
      <c r="BG122" s="203"/>
      <c r="BH122" s="203"/>
      <c r="BI122" s="203"/>
      <c r="BJ122" s="203"/>
      <c r="BK122" s="203"/>
      <c r="BL122" s="203"/>
    </row>
    <row r="123" spans="1:260" ht="12.75" customHeight="1" x14ac:dyDescent="0.2">
      <c r="A123" s="203" t="s">
        <v>125</v>
      </c>
      <c r="B123" s="203" t="s">
        <v>367</v>
      </c>
      <c r="C123" s="203" t="s">
        <v>4369</v>
      </c>
      <c r="D123" s="215">
        <v>35429</v>
      </c>
      <c r="E123" s="205" t="s">
        <v>4511</v>
      </c>
      <c r="F123" s="206" t="s">
        <v>4510</v>
      </c>
      <c r="G123" s="206" t="s">
        <v>1064</v>
      </c>
      <c r="H123" s="203"/>
      <c r="I123" s="203"/>
      <c r="J123" s="206"/>
      <c r="K123" s="203"/>
      <c r="L123" s="203"/>
      <c r="M123" s="206"/>
      <c r="N123" s="203"/>
      <c r="O123" s="203"/>
      <c r="P123" s="206"/>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c r="BF123" s="203"/>
      <c r="BG123" s="203"/>
      <c r="BH123" s="203"/>
      <c r="BI123" s="203"/>
      <c r="BJ123" s="203"/>
      <c r="BK123" s="203"/>
      <c r="BL123" s="203"/>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row>
    <row r="124" spans="1:260" s="10" customFormat="1" ht="12.75" customHeight="1" x14ac:dyDescent="0.2">
      <c r="A124" s="203" t="s">
        <v>52</v>
      </c>
      <c r="B124" s="203" t="s">
        <v>4397</v>
      </c>
      <c r="C124" s="203" t="s">
        <v>2793</v>
      </c>
      <c r="D124" s="214">
        <v>34555</v>
      </c>
      <c r="E124" s="203" t="s">
        <v>2583</v>
      </c>
      <c r="F124" s="203" t="s">
        <v>2593</v>
      </c>
      <c r="G124" s="203" t="s">
        <v>4752</v>
      </c>
      <c r="H124" s="203" t="s">
        <v>125</v>
      </c>
      <c r="I124" s="203" t="s">
        <v>88</v>
      </c>
      <c r="J124" s="203" t="s">
        <v>1064</v>
      </c>
      <c r="K124" s="203" t="s">
        <v>64</v>
      </c>
      <c r="L124" s="203" t="s">
        <v>393</v>
      </c>
      <c r="M124" s="203" t="s">
        <v>1064</v>
      </c>
      <c r="N124" s="203" t="s">
        <v>64</v>
      </c>
      <c r="O124" s="203" t="s">
        <v>393</v>
      </c>
      <c r="P124" s="203" t="s">
        <v>1064</v>
      </c>
      <c r="Q124" s="203"/>
      <c r="R124" s="203"/>
      <c r="S124" s="203"/>
      <c r="T124" s="203">
        <v>0</v>
      </c>
      <c r="U124" s="203">
        <v>0</v>
      </c>
      <c r="V124" s="203">
        <v>0</v>
      </c>
      <c r="W124" s="203">
        <v>0</v>
      </c>
      <c r="X124" s="203">
        <v>0</v>
      </c>
      <c r="Y124" s="203">
        <v>0</v>
      </c>
      <c r="Z124" s="203">
        <v>0</v>
      </c>
      <c r="AA124" s="203">
        <v>0</v>
      </c>
      <c r="AB124" s="203">
        <v>0</v>
      </c>
      <c r="AC124" s="203">
        <v>0</v>
      </c>
      <c r="AD124" s="203">
        <v>0</v>
      </c>
      <c r="AE124" s="203">
        <v>0</v>
      </c>
      <c r="AF124" s="203">
        <v>0</v>
      </c>
      <c r="AG124" s="203">
        <v>0</v>
      </c>
      <c r="AH124" s="203">
        <v>0</v>
      </c>
      <c r="AI124" s="203">
        <v>0</v>
      </c>
      <c r="AJ124" s="203">
        <v>0</v>
      </c>
      <c r="AK124" s="203">
        <v>0</v>
      </c>
      <c r="AL124" s="203"/>
      <c r="AM124" s="203"/>
      <c r="AN124" s="203"/>
      <c r="AO124" s="203"/>
      <c r="AP124" s="203"/>
      <c r="AQ124" s="203"/>
      <c r="AR124" s="203"/>
      <c r="AS124" s="203"/>
      <c r="AT124" s="203"/>
      <c r="AU124" s="203"/>
      <c r="AV124" s="203"/>
      <c r="AW124" s="203"/>
      <c r="AX124" s="203"/>
      <c r="AY124" s="203"/>
      <c r="AZ124" s="203"/>
      <c r="BA124" s="203"/>
      <c r="BB124" s="203"/>
      <c r="BC124" s="203"/>
      <c r="BD124" s="203"/>
      <c r="BE124" s="203"/>
      <c r="BF124" s="203"/>
      <c r="BG124" s="203"/>
      <c r="BH124" s="203"/>
      <c r="BI124" s="203"/>
      <c r="BJ124" s="203"/>
      <c r="BK124" s="203"/>
      <c r="BL124" s="203"/>
    </row>
    <row r="125" spans="1:260" s="10" customFormat="1" ht="12.75" customHeight="1" x14ac:dyDescent="0.2">
      <c r="A125" s="203" t="s">
        <v>64</v>
      </c>
      <c r="B125" s="203" t="s">
        <v>4235</v>
      </c>
      <c r="C125" s="203" t="s">
        <v>3924</v>
      </c>
      <c r="D125" s="214">
        <v>34851</v>
      </c>
      <c r="E125" s="203" t="s">
        <v>3460</v>
      </c>
      <c r="F125" s="203" t="s">
        <v>4025</v>
      </c>
      <c r="G125" s="203" t="s">
        <v>4733</v>
      </c>
      <c r="H125" s="203" t="s">
        <v>64</v>
      </c>
      <c r="I125" s="203" t="s">
        <v>103</v>
      </c>
      <c r="J125" s="203" t="s">
        <v>1064</v>
      </c>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3"/>
      <c r="BC125" s="203"/>
      <c r="BD125" s="203"/>
      <c r="BE125" s="203"/>
      <c r="BF125" s="203"/>
      <c r="BG125" s="203"/>
      <c r="BH125" s="203"/>
      <c r="BI125" s="203"/>
      <c r="BJ125" s="203"/>
      <c r="BK125" s="203"/>
      <c r="BL125" s="203"/>
    </row>
    <row r="126" spans="1:260" s="10" customFormat="1" ht="12.75" customHeight="1" x14ac:dyDescent="0.2">
      <c r="A126" s="203" t="s">
        <v>125</v>
      </c>
      <c r="B126" s="203" t="s">
        <v>4039</v>
      </c>
      <c r="C126" s="203" t="s">
        <v>3148</v>
      </c>
      <c r="D126" s="214">
        <v>34618</v>
      </c>
      <c r="E126" s="203" t="s">
        <v>3074</v>
      </c>
      <c r="F126" s="203" t="s">
        <v>4026</v>
      </c>
      <c r="G126" s="203" t="s">
        <v>4733</v>
      </c>
      <c r="H126" s="203" t="s">
        <v>125</v>
      </c>
      <c r="I126" s="203" t="s">
        <v>78</v>
      </c>
      <c r="J126" s="203" t="s">
        <v>1064</v>
      </c>
      <c r="K126" s="203" t="s">
        <v>125</v>
      </c>
      <c r="L126" s="203" t="s">
        <v>460</v>
      </c>
      <c r="M126" s="203" t="s">
        <v>1064</v>
      </c>
      <c r="N126" s="203"/>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row>
    <row r="127" spans="1:260" s="10" customFormat="1" ht="12.75" customHeight="1" x14ac:dyDescent="0.2">
      <c r="A127" s="203" t="s">
        <v>4028</v>
      </c>
      <c r="B127" s="203" t="s">
        <v>4028</v>
      </c>
      <c r="C127" s="203"/>
      <c r="D127" s="214"/>
      <c r="E127" s="203"/>
      <c r="F127" s="203"/>
      <c r="G127" s="203" t="s">
        <v>4028</v>
      </c>
      <c r="H127" s="203" t="s">
        <v>4028</v>
      </c>
      <c r="I127" s="203" t="s">
        <v>4028</v>
      </c>
      <c r="J127" s="203" t="s">
        <v>4028</v>
      </c>
      <c r="K127" s="203" t="s">
        <v>4028</v>
      </c>
      <c r="L127" s="203" t="s">
        <v>4028</v>
      </c>
      <c r="M127" s="203" t="s">
        <v>4028</v>
      </c>
      <c r="N127" s="203" t="s">
        <v>4028</v>
      </c>
      <c r="O127" s="203" t="s">
        <v>4028</v>
      </c>
      <c r="P127" s="203" t="s">
        <v>4028</v>
      </c>
      <c r="Q127" s="203" t="s">
        <v>4028</v>
      </c>
      <c r="R127" s="203" t="s">
        <v>4028</v>
      </c>
      <c r="S127" s="203" t="s">
        <v>4028</v>
      </c>
      <c r="T127" s="203" t="s">
        <v>4028</v>
      </c>
      <c r="U127" s="203" t="s">
        <v>4028</v>
      </c>
      <c r="V127" s="203" t="s">
        <v>4028</v>
      </c>
      <c r="W127" s="203" t="s">
        <v>4028</v>
      </c>
      <c r="X127" s="203" t="s">
        <v>4028</v>
      </c>
      <c r="Y127" s="203" t="s">
        <v>4028</v>
      </c>
      <c r="Z127" s="203" t="s">
        <v>4028</v>
      </c>
      <c r="AA127" s="203" t="s">
        <v>4028</v>
      </c>
      <c r="AB127" s="203" t="s">
        <v>4028</v>
      </c>
      <c r="AC127" s="203" t="s">
        <v>4028</v>
      </c>
      <c r="AD127" s="203" t="s">
        <v>4028</v>
      </c>
      <c r="AE127" s="203" t="s">
        <v>4028</v>
      </c>
      <c r="AF127" s="203" t="s">
        <v>4028</v>
      </c>
      <c r="AG127" s="203" t="s">
        <v>4028</v>
      </c>
      <c r="AH127" s="203" t="s">
        <v>4028</v>
      </c>
      <c r="AI127" s="203" t="s">
        <v>4028</v>
      </c>
      <c r="AJ127" s="203" t="s">
        <v>4028</v>
      </c>
      <c r="AK127" s="203" t="s">
        <v>4028</v>
      </c>
      <c r="AL127" s="203"/>
      <c r="AM127" s="203"/>
      <c r="AN127" s="203"/>
      <c r="AO127" s="203"/>
      <c r="AP127" s="203"/>
      <c r="AQ127" s="203"/>
      <c r="AR127" s="203"/>
      <c r="AS127" s="203"/>
      <c r="AT127" s="203"/>
      <c r="AU127" s="203"/>
      <c r="AV127" s="203"/>
      <c r="AW127" s="203"/>
      <c r="AX127" s="203"/>
      <c r="AY127" s="203"/>
      <c r="AZ127" s="203"/>
      <c r="BA127" s="203"/>
      <c r="BB127" s="203"/>
      <c r="BC127" s="203"/>
      <c r="BD127" s="203"/>
      <c r="BE127" s="203"/>
      <c r="BF127" s="203"/>
      <c r="BG127" s="203"/>
      <c r="BH127" s="203"/>
      <c r="BI127" s="203"/>
      <c r="BJ127" s="203"/>
      <c r="BK127" s="203"/>
      <c r="BL127" s="203"/>
    </row>
    <row r="128" spans="1:260" ht="12.75" customHeight="1" x14ac:dyDescent="0.2">
      <c r="A128" s="203" t="s">
        <v>366</v>
      </c>
      <c r="B128" s="203" t="s">
        <v>4053</v>
      </c>
      <c r="C128" s="203" t="s">
        <v>1974</v>
      </c>
      <c r="D128" s="214">
        <v>34906</v>
      </c>
      <c r="E128" s="203" t="s">
        <v>2035</v>
      </c>
      <c r="F128" s="203" t="s">
        <v>139</v>
      </c>
      <c r="G128" s="203" t="s">
        <v>4753</v>
      </c>
      <c r="H128" s="203">
        <v>0</v>
      </c>
      <c r="I128" s="203">
        <v>0</v>
      </c>
      <c r="J128" s="203">
        <v>0</v>
      </c>
      <c r="K128" s="203"/>
      <c r="L128" s="203"/>
      <c r="M128" s="203"/>
      <c r="N128" s="203" t="s">
        <v>366</v>
      </c>
      <c r="O128" s="203" t="s">
        <v>393</v>
      </c>
      <c r="P128" s="203" t="s">
        <v>1100</v>
      </c>
      <c r="Q128" s="203" t="s">
        <v>366</v>
      </c>
      <c r="R128" s="203" t="s">
        <v>393</v>
      </c>
      <c r="S128" s="203" t="s">
        <v>1374</v>
      </c>
      <c r="T128" s="203">
        <v>0</v>
      </c>
      <c r="U128" s="203">
        <v>0</v>
      </c>
      <c r="V128" s="203">
        <v>0</v>
      </c>
      <c r="W128" s="203">
        <v>0</v>
      </c>
      <c r="X128" s="203">
        <v>0</v>
      </c>
      <c r="Y128" s="203">
        <v>0</v>
      </c>
      <c r="Z128" s="203">
        <v>0</v>
      </c>
      <c r="AA128" s="203">
        <v>0</v>
      </c>
      <c r="AB128" s="203">
        <v>0</v>
      </c>
      <c r="AC128" s="203">
        <v>0</v>
      </c>
      <c r="AD128" s="203">
        <v>0</v>
      </c>
      <c r="AE128" s="203">
        <v>0</v>
      </c>
      <c r="AF128" s="203">
        <v>0</v>
      </c>
      <c r="AG128" s="203">
        <v>0</v>
      </c>
      <c r="AH128" s="203">
        <v>0</v>
      </c>
      <c r="AI128" s="203">
        <v>0</v>
      </c>
      <c r="AJ128" s="203">
        <v>0</v>
      </c>
      <c r="AK128" s="203">
        <v>0</v>
      </c>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c r="BI128" s="203"/>
      <c r="BJ128" s="203"/>
      <c r="BK128" s="203"/>
      <c r="BL128" s="203"/>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row>
    <row r="129" spans="1:256" s="10" customFormat="1" ht="12.75" customHeight="1" x14ac:dyDescent="0.2">
      <c r="A129" s="203" t="s">
        <v>171</v>
      </c>
      <c r="B129" s="203" t="s">
        <v>4449</v>
      </c>
      <c r="C129" s="203" t="s">
        <v>3809</v>
      </c>
      <c r="D129" s="214">
        <v>35600</v>
      </c>
      <c r="E129" s="203" t="s">
        <v>3456</v>
      </c>
      <c r="F129" s="203" t="s">
        <v>3456</v>
      </c>
      <c r="G129" s="203" t="s">
        <v>4735</v>
      </c>
      <c r="H129" s="203" t="s">
        <v>171</v>
      </c>
      <c r="I129" s="203" t="s">
        <v>122</v>
      </c>
      <c r="J129" s="203" t="s">
        <v>328</v>
      </c>
      <c r="K129" s="203"/>
      <c r="L129" s="203"/>
      <c r="M129" s="203"/>
      <c r="N129" s="203"/>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13" customFormat="1" ht="12.75" customHeight="1" x14ac:dyDescent="0.2">
      <c r="A130" s="203" t="s">
        <v>529</v>
      </c>
      <c r="B130" s="203" t="s">
        <v>4363</v>
      </c>
      <c r="C130" s="203" t="s">
        <v>849</v>
      </c>
      <c r="D130" s="214">
        <v>32445</v>
      </c>
      <c r="E130" s="203" t="s">
        <v>857</v>
      </c>
      <c r="F130" s="203" t="s">
        <v>138</v>
      </c>
      <c r="G130" s="203" t="s">
        <v>4735</v>
      </c>
      <c r="H130" s="203" t="s">
        <v>364</v>
      </c>
      <c r="I130" s="203" t="s">
        <v>367</v>
      </c>
      <c r="J130" s="203" t="s">
        <v>1059</v>
      </c>
      <c r="K130" s="203" t="s">
        <v>327</v>
      </c>
      <c r="L130" s="203" t="s">
        <v>30</v>
      </c>
      <c r="M130" s="203" t="s">
        <v>328</v>
      </c>
      <c r="N130" s="203" t="s">
        <v>327</v>
      </c>
      <c r="O130" s="203" t="s">
        <v>30</v>
      </c>
      <c r="P130" s="203" t="s">
        <v>328</v>
      </c>
      <c r="Q130" s="203" t="s">
        <v>327</v>
      </c>
      <c r="R130" s="203" t="s">
        <v>30</v>
      </c>
      <c r="S130" s="203" t="s">
        <v>129</v>
      </c>
      <c r="T130" s="203" t="s">
        <v>327</v>
      </c>
      <c r="U130" s="203" t="s">
        <v>350</v>
      </c>
      <c r="V130" s="203" t="s">
        <v>60</v>
      </c>
      <c r="W130" s="203" t="s">
        <v>327</v>
      </c>
      <c r="X130" s="203" t="s">
        <v>350</v>
      </c>
      <c r="Y130" s="203" t="s">
        <v>60</v>
      </c>
      <c r="Z130" s="203" t="s">
        <v>327</v>
      </c>
      <c r="AA130" s="203" t="s">
        <v>350</v>
      </c>
      <c r="AB130" s="203" t="s">
        <v>328</v>
      </c>
      <c r="AC130" s="203" t="s">
        <v>327</v>
      </c>
      <c r="AD130" s="203" t="s">
        <v>350</v>
      </c>
      <c r="AE130" s="203" t="s">
        <v>328</v>
      </c>
      <c r="AF130" s="203">
        <v>0</v>
      </c>
      <c r="AG130" s="203">
        <v>0</v>
      </c>
      <c r="AH130" s="203">
        <v>0</v>
      </c>
      <c r="AI130" s="203">
        <v>0</v>
      </c>
      <c r="AJ130" s="203">
        <v>0</v>
      </c>
      <c r="AK130" s="203">
        <v>0</v>
      </c>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c r="BI130" s="203"/>
      <c r="BJ130" s="203"/>
      <c r="BK130" s="203"/>
      <c r="BL130" s="203"/>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row>
    <row r="131" spans="1:256" ht="12.75" customHeight="1" x14ac:dyDescent="0.2">
      <c r="A131" s="203" t="s">
        <v>364</v>
      </c>
      <c r="B131" s="203" t="s">
        <v>4072</v>
      </c>
      <c r="C131" s="203" t="s">
        <v>3641</v>
      </c>
      <c r="D131" s="214">
        <v>34720</v>
      </c>
      <c r="E131" s="203" t="s">
        <v>3081</v>
      </c>
      <c r="F131" s="203" t="s">
        <v>3446</v>
      </c>
      <c r="G131" s="203" t="s">
        <v>4737</v>
      </c>
      <c r="H131" s="203" t="s">
        <v>327</v>
      </c>
      <c r="I131" s="203" t="s">
        <v>229</v>
      </c>
      <c r="J131" s="203" t="s">
        <v>365</v>
      </c>
      <c r="K131" s="203"/>
      <c r="L131" s="203"/>
      <c r="M131" s="203"/>
      <c r="N131" s="203"/>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c r="FH131" s="13"/>
      <c r="FI131" s="13"/>
      <c r="FJ131" s="13"/>
      <c r="FK131" s="13"/>
      <c r="FL131" s="13"/>
      <c r="FM131" s="13"/>
      <c r="FN131" s="13"/>
      <c r="FO131" s="13"/>
      <c r="FP131" s="13"/>
      <c r="FQ131" s="13"/>
      <c r="FR131" s="13"/>
      <c r="FS131" s="13"/>
      <c r="FT131" s="13"/>
      <c r="FU131" s="13"/>
      <c r="FV131" s="13"/>
      <c r="FW131" s="13"/>
      <c r="FX131" s="13"/>
      <c r="FY131" s="13"/>
      <c r="FZ131" s="13"/>
      <c r="GA131" s="13"/>
      <c r="GB131" s="13"/>
      <c r="GC131" s="13"/>
      <c r="GD131" s="13"/>
      <c r="GE131" s="13"/>
      <c r="GF131" s="13"/>
      <c r="GG131" s="13"/>
      <c r="GH131" s="13"/>
      <c r="GI131" s="13"/>
      <c r="GJ131" s="13"/>
      <c r="GK131" s="13"/>
      <c r="GL131" s="13"/>
      <c r="GM131" s="13"/>
      <c r="GN131" s="13"/>
      <c r="GO131" s="13"/>
      <c r="GP131" s="13"/>
      <c r="GQ131" s="13"/>
      <c r="GR131" s="13"/>
      <c r="GS131" s="13"/>
      <c r="GT131" s="13"/>
      <c r="GU131" s="13"/>
      <c r="GV131" s="13"/>
      <c r="GW131" s="13"/>
      <c r="GX131" s="13"/>
      <c r="GY131" s="13"/>
      <c r="GZ131" s="13"/>
      <c r="HA131" s="13"/>
      <c r="HB131" s="13"/>
      <c r="HC131" s="13"/>
      <c r="HD131" s="13"/>
      <c r="HE131" s="13"/>
      <c r="HF131" s="13"/>
      <c r="HG131" s="13"/>
      <c r="HH131" s="13"/>
      <c r="HI131" s="13"/>
      <c r="HJ131" s="13"/>
      <c r="HK131" s="13"/>
      <c r="HL131" s="13"/>
      <c r="HM131" s="13"/>
      <c r="HN131" s="13"/>
      <c r="HO131" s="13"/>
      <c r="HP131" s="13"/>
      <c r="HQ131" s="13"/>
      <c r="HR131" s="13"/>
      <c r="HS131" s="13"/>
      <c r="HT131" s="13"/>
      <c r="HU131" s="13"/>
      <c r="HV131" s="13"/>
      <c r="HW131" s="13"/>
      <c r="HX131" s="13"/>
      <c r="HY131" s="13"/>
      <c r="HZ131" s="13"/>
      <c r="IA131" s="13"/>
      <c r="IB131" s="13"/>
      <c r="IC131" s="13"/>
      <c r="ID131" s="13"/>
      <c r="IE131" s="13"/>
      <c r="IF131" s="13"/>
      <c r="IG131" s="13"/>
      <c r="IH131" s="13"/>
      <c r="II131" s="13"/>
      <c r="IJ131" s="13"/>
      <c r="IK131" s="13"/>
      <c r="IL131" s="13"/>
      <c r="IM131" s="13"/>
      <c r="IN131" s="13"/>
      <c r="IO131" s="13"/>
      <c r="IP131" s="13"/>
      <c r="IQ131" s="13"/>
      <c r="IR131" s="13"/>
      <c r="IS131" s="13"/>
      <c r="IT131" s="13"/>
      <c r="IU131" s="13"/>
      <c r="IV131" s="13"/>
    </row>
    <row r="132" spans="1:256" ht="12.75" customHeight="1" x14ac:dyDescent="0.2">
      <c r="A132" s="203" t="s">
        <v>364</v>
      </c>
      <c r="B132" s="203" t="s">
        <v>4449</v>
      </c>
      <c r="C132" s="203" t="s">
        <v>1905</v>
      </c>
      <c r="D132" s="214">
        <v>33905</v>
      </c>
      <c r="E132" s="203" t="s">
        <v>2031</v>
      </c>
      <c r="F132" s="203" t="s">
        <v>3065</v>
      </c>
      <c r="G132" s="203" t="s">
        <v>4738</v>
      </c>
      <c r="H132" s="203" t="s">
        <v>368</v>
      </c>
      <c r="I132" s="203" t="s">
        <v>122</v>
      </c>
      <c r="J132" s="203" t="s">
        <v>1060</v>
      </c>
      <c r="K132" s="203" t="s">
        <v>532</v>
      </c>
      <c r="L132" s="203" t="s">
        <v>122</v>
      </c>
      <c r="M132" s="203" t="s">
        <v>1066</v>
      </c>
      <c r="N132" s="203" t="s">
        <v>364</v>
      </c>
      <c r="O132" s="203" t="s">
        <v>30</v>
      </c>
      <c r="P132" s="203" t="s">
        <v>1061</v>
      </c>
      <c r="Q132" s="203" t="s">
        <v>368</v>
      </c>
      <c r="R132" s="203" t="s">
        <v>30</v>
      </c>
      <c r="S132" s="203" t="s">
        <v>1072</v>
      </c>
      <c r="T132" s="203">
        <v>0</v>
      </c>
      <c r="U132" s="203">
        <v>0</v>
      </c>
      <c r="V132" s="203">
        <v>0</v>
      </c>
      <c r="W132" s="203">
        <v>0</v>
      </c>
      <c r="X132" s="203">
        <v>0</v>
      </c>
      <c r="Y132" s="203">
        <v>0</v>
      </c>
      <c r="Z132" s="203">
        <v>0</v>
      </c>
      <c r="AA132" s="203">
        <v>0</v>
      </c>
      <c r="AB132" s="203">
        <v>0</v>
      </c>
      <c r="AC132" s="203">
        <v>0</v>
      </c>
      <c r="AD132" s="203">
        <v>0</v>
      </c>
      <c r="AE132" s="203">
        <v>0</v>
      </c>
      <c r="AF132" s="203">
        <v>0</v>
      </c>
      <c r="AG132" s="203">
        <v>0</v>
      </c>
      <c r="AH132" s="203">
        <v>0</v>
      </c>
      <c r="AI132" s="203">
        <v>0</v>
      </c>
      <c r="AJ132" s="203">
        <v>0</v>
      </c>
      <c r="AK132" s="203">
        <v>0</v>
      </c>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row>
    <row r="133" spans="1:256" ht="12.75" customHeight="1" x14ac:dyDescent="0.2">
      <c r="A133" s="203" t="s">
        <v>364</v>
      </c>
      <c r="B133" s="203" t="s">
        <v>4275</v>
      </c>
      <c r="C133" s="203" t="s">
        <v>1343</v>
      </c>
      <c r="D133" s="214">
        <v>33569</v>
      </c>
      <c r="E133" s="203" t="s">
        <v>1227</v>
      </c>
      <c r="F133" s="203" t="s">
        <v>2173</v>
      </c>
      <c r="G133" s="203" t="s">
        <v>4738</v>
      </c>
      <c r="H133" s="203" t="s">
        <v>364</v>
      </c>
      <c r="I133" s="203" t="s">
        <v>4028</v>
      </c>
      <c r="J133" s="203" t="s">
        <v>1061</v>
      </c>
      <c r="K133" s="203">
        <v>0</v>
      </c>
      <c r="L133" s="203">
        <v>0</v>
      </c>
      <c r="M133" s="203">
        <v>0</v>
      </c>
      <c r="N133" s="203" t="s">
        <v>364</v>
      </c>
      <c r="O133" s="203" t="s">
        <v>88</v>
      </c>
      <c r="P133" s="203" t="s">
        <v>1061</v>
      </c>
      <c r="Q133" s="203" t="s">
        <v>364</v>
      </c>
      <c r="R133" s="203" t="s">
        <v>88</v>
      </c>
      <c r="S133" s="203" t="s">
        <v>1059</v>
      </c>
      <c r="T133" s="203" t="s">
        <v>364</v>
      </c>
      <c r="U133" s="203" t="s">
        <v>88</v>
      </c>
      <c r="V133" s="203" t="s">
        <v>1061</v>
      </c>
      <c r="W133" s="203" t="s">
        <v>4028</v>
      </c>
      <c r="X133" s="203" t="s">
        <v>4028</v>
      </c>
      <c r="Y133" s="203" t="s">
        <v>4028</v>
      </c>
      <c r="Z133" s="203" t="s">
        <v>4028</v>
      </c>
      <c r="AA133" s="203" t="s">
        <v>4028</v>
      </c>
      <c r="AB133" s="203" t="s">
        <v>4028</v>
      </c>
      <c r="AC133" s="203">
        <v>0</v>
      </c>
      <c r="AD133" s="203">
        <v>0</v>
      </c>
      <c r="AE133" s="203">
        <v>0</v>
      </c>
      <c r="AF133" s="203">
        <v>0</v>
      </c>
      <c r="AG133" s="203">
        <v>0</v>
      </c>
      <c r="AH133" s="203">
        <v>0</v>
      </c>
      <c r="AI133" s="203">
        <v>0</v>
      </c>
      <c r="AJ133" s="203">
        <v>0</v>
      </c>
      <c r="AK133" s="203">
        <v>0</v>
      </c>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row>
    <row r="134" spans="1:256" ht="12.75" customHeight="1" x14ac:dyDescent="0.2">
      <c r="A134" s="203" t="s">
        <v>364</v>
      </c>
      <c r="B134" s="203" t="s">
        <v>4263</v>
      </c>
      <c r="C134" s="203" t="s">
        <v>2686</v>
      </c>
      <c r="D134" s="214">
        <v>33993</v>
      </c>
      <c r="E134" s="203" t="s">
        <v>2031</v>
      </c>
      <c r="F134" s="203" t="s">
        <v>4025</v>
      </c>
      <c r="G134" s="203" t="s">
        <v>4738</v>
      </c>
      <c r="H134" s="203" t="s">
        <v>364</v>
      </c>
      <c r="I134" s="203" t="s">
        <v>30</v>
      </c>
      <c r="J134" s="203" t="s">
        <v>1061</v>
      </c>
      <c r="K134" s="203"/>
      <c r="L134" s="203"/>
      <c r="M134" s="203"/>
      <c r="N134" s="203" t="s">
        <v>364</v>
      </c>
      <c r="O134" s="203" t="s">
        <v>23</v>
      </c>
      <c r="P134" s="203" t="s">
        <v>1061</v>
      </c>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3"/>
      <c r="BK134" s="203"/>
      <c r="BL134" s="203"/>
    </row>
    <row r="135" spans="1:256" ht="12.75" customHeight="1" x14ac:dyDescent="0.2">
      <c r="A135" s="203" t="s">
        <v>529</v>
      </c>
      <c r="B135" s="203" t="s">
        <v>386</v>
      </c>
      <c r="C135" s="203" t="s">
        <v>4261</v>
      </c>
      <c r="D135" s="215">
        <v>36068</v>
      </c>
      <c r="E135" s="205" t="s">
        <v>4711</v>
      </c>
      <c r="F135" s="206" t="s">
        <v>4511</v>
      </c>
      <c r="G135" s="206" t="s">
        <v>365</v>
      </c>
      <c r="H135" s="203"/>
      <c r="I135" s="203"/>
      <c r="J135" s="206"/>
      <c r="K135" s="203"/>
      <c r="L135" s="203"/>
      <c r="M135" s="206"/>
      <c r="N135" s="203"/>
      <c r="O135" s="203"/>
      <c r="P135" s="206"/>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03"/>
      <c r="BK135" s="203"/>
      <c r="BL135" s="203"/>
    </row>
    <row r="136" spans="1:256" s="10" customFormat="1" ht="12.75" customHeight="1" x14ac:dyDescent="0.2">
      <c r="A136" s="203" t="s">
        <v>4029</v>
      </c>
      <c r="B136" s="203" t="s">
        <v>4028</v>
      </c>
      <c r="C136" s="203" t="s">
        <v>2848</v>
      </c>
      <c r="D136" s="214">
        <v>35293</v>
      </c>
      <c r="E136" s="203" t="s">
        <v>2588</v>
      </c>
      <c r="F136" s="203" t="s">
        <v>2583</v>
      </c>
      <c r="G136" s="203" t="s">
        <v>4028</v>
      </c>
      <c r="H136" s="203" t="s">
        <v>364</v>
      </c>
      <c r="I136" s="203" t="s">
        <v>4028</v>
      </c>
      <c r="J136" s="203" t="s">
        <v>1061</v>
      </c>
      <c r="K136" s="203" t="s">
        <v>171</v>
      </c>
      <c r="L136" s="203" t="s">
        <v>103</v>
      </c>
      <c r="M136" s="203" t="s">
        <v>328</v>
      </c>
      <c r="N136" s="203" t="s">
        <v>327</v>
      </c>
      <c r="O136" s="203" t="s">
        <v>103</v>
      </c>
      <c r="P136" s="203" t="s">
        <v>328</v>
      </c>
      <c r="Q136" s="203">
        <v>0</v>
      </c>
      <c r="R136" s="203">
        <v>0</v>
      </c>
      <c r="S136" s="203">
        <v>0</v>
      </c>
      <c r="T136" s="203">
        <v>0</v>
      </c>
      <c r="U136" s="203">
        <v>0</v>
      </c>
      <c r="V136" s="203">
        <v>0</v>
      </c>
      <c r="W136" s="203" t="s">
        <v>4028</v>
      </c>
      <c r="X136" s="203" t="s">
        <v>4028</v>
      </c>
      <c r="Y136" s="203" t="s">
        <v>4028</v>
      </c>
      <c r="Z136" s="203" t="s">
        <v>4028</v>
      </c>
      <c r="AA136" s="203" t="s">
        <v>4028</v>
      </c>
      <c r="AB136" s="203" t="s">
        <v>4028</v>
      </c>
      <c r="AC136" s="203">
        <v>0</v>
      </c>
      <c r="AD136" s="203">
        <v>0</v>
      </c>
      <c r="AE136" s="203">
        <v>0</v>
      </c>
      <c r="AF136" s="203">
        <v>0</v>
      </c>
      <c r="AG136" s="203">
        <v>0</v>
      </c>
      <c r="AH136" s="203">
        <v>0</v>
      </c>
      <c r="AI136" s="203">
        <v>0</v>
      </c>
      <c r="AJ136" s="203">
        <v>0</v>
      </c>
      <c r="AK136" s="203">
        <v>0</v>
      </c>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2.75" customHeight="1" x14ac:dyDescent="0.2">
      <c r="A137" s="203" t="s">
        <v>4029</v>
      </c>
      <c r="B137" s="203" t="s">
        <v>4028</v>
      </c>
      <c r="C137" s="203" t="s">
        <v>3664</v>
      </c>
      <c r="D137" s="214">
        <v>35029</v>
      </c>
      <c r="E137" s="203" t="s">
        <v>2583</v>
      </c>
      <c r="F137" s="203" t="s">
        <v>2624</v>
      </c>
      <c r="G137" s="203" t="s">
        <v>4028</v>
      </c>
      <c r="H137" s="203" t="s">
        <v>364</v>
      </c>
      <c r="I137" s="203" t="s">
        <v>453</v>
      </c>
      <c r="J137" s="203" t="s">
        <v>1061</v>
      </c>
      <c r="K137" s="203" t="s">
        <v>364</v>
      </c>
      <c r="L137" s="203" t="s">
        <v>453</v>
      </c>
      <c r="M137" s="203" t="s">
        <v>3665</v>
      </c>
      <c r="N137" s="203" t="s">
        <v>364</v>
      </c>
      <c r="O137" s="203" t="s">
        <v>453</v>
      </c>
      <c r="P137" s="203" t="s">
        <v>1061</v>
      </c>
      <c r="Q137" s="203">
        <v>0</v>
      </c>
      <c r="R137" s="203">
        <v>0</v>
      </c>
      <c r="S137" s="203">
        <v>0</v>
      </c>
      <c r="T137" s="203">
        <v>0</v>
      </c>
      <c r="U137" s="203">
        <v>0</v>
      </c>
      <c r="V137" s="203">
        <v>0</v>
      </c>
      <c r="W137" s="203">
        <v>0</v>
      </c>
      <c r="X137" s="203">
        <v>0</v>
      </c>
      <c r="Y137" s="203">
        <v>0</v>
      </c>
      <c r="Z137" s="203">
        <v>0</v>
      </c>
      <c r="AA137" s="203">
        <v>0</v>
      </c>
      <c r="AB137" s="203">
        <v>0</v>
      </c>
      <c r="AC137" s="203">
        <v>0</v>
      </c>
      <c r="AD137" s="203">
        <v>0</v>
      </c>
      <c r="AE137" s="203">
        <v>0</v>
      </c>
      <c r="AF137" s="203">
        <v>0</v>
      </c>
      <c r="AG137" s="203">
        <v>0</v>
      </c>
      <c r="AH137" s="203">
        <v>0</v>
      </c>
      <c r="AI137" s="203">
        <v>0</v>
      </c>
      <c r="AJ137" s="203">
        <v>0</v>
      </c>
      <c r="AK137" s="203">
        <v>0</v>
      </c>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row>
    <row r="138" spans="1:256" ht="12.75" customHeight="1" x14ac:dyDescent="0.2">
      <c r="A138" s="203" t="s">
        <v>4029</v>
      </c>
      <c r="B138" s="203" t="s">
        <v>4028</v>
      </c>
      <c r="C138" s="203" t="s">
        <v>3145</v>
      </c>
      <c r="D138" s="214">
        <v>34585</v>
      </c>
      <c r="E138" s="203" t="s">
        <v>3063</v>
      </c>
      <c r="F138" s="203" t="s">
        <v>4033</v>
      </c>
      <c r="G138" s="203" t="s">
        <v>4028</v>
      </c>
      <c r="H138" s="203" t="s">
        <v>364</v>
      </c>
      <c r="I138" s="203" t="s">
        <v>2215</v>
      </c>
      <c r="J138" s="203" t="s">
        <v>1059</v>
      </c>
      <c r="K138" s="203" t="s">
        <v>364</v>
      </c>
      <c r="L138" s="203" t="s">
        <v>2215</v>
      </c>
      <c r="M138" s="203" t="s">
        <v>1061</v>
      </c>
      <c r="N138" s="203"/>
      <c r="O138" s="203"/>
      <c r="P138" s="203"/>
      <c r="Q138" s="203"/>
      <c r="R138" s="203"/>
      <c r="S138" s="203"/>
      <c r="T138" s="203"/>
      <c r="U138" s="203"/>
      <c r="V138" s="203"/>
      <c r="W138" s="203"/>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row>
    <row r="139" spans="1:256" s="10" customFormat="1" ht="12.75" customHeight="1" x14ac:dyDescent="0.2">
      <c r="A139" s="203" t="s">
        <v>4028</v>
      </c>
      <c r="B139" s="203" t="s">
        <v>4028</v>
      </c>
      <c r="C139" s="203"/>
      <c r="D139" s="214"/>
      <c r="E139" s="203"/>
      <c r="F139" s="203"/>
      <c r="G139" s="203" t="s">
        <v>4028</v>
      </c>
      <c r="H139" s="203" t="s">
        <v>4028</v>
      </c>
      <c r="I139" s="203" t="s">
        <v>4028</v>
      </c>
      <c r="J139" s="203" t="s">
        <v>4028</v>
      </c>
      <c r="K139" s="203" t="s">
        <v>4028</v>
      </c>
      <c r="L139" s="203" t="s">
        <v>4028</v>
      </c>
      <c r="M139" s="203" t="s">
        <v>4028</v>
      </c>
      <c r="N139" s="203" t="s">
        <v>4028</v>
      </c>
      <c r="O139" s="203" t="s">
        <v>4028</v>
      </c>
      <c r="P139" s="203" t="s">
        <v>4028</v>
      </c>
      <c r="Q139" s="203" t="s">
        <v>4028</v>
      </c>
      <c r="R139" s="203" t="s">
        <v>4028</v>
      </c>
      <c r="S139" s="203" t="s">
        <v>4028</v>
      </c>
      <c r="T139" s="203" t="s">
        <v>4028</v>
      </c>
      <c r="U139" s="203" t="s">
        <v>4028</v>
      </c>
      <c r="V139" s="203" t="s">
        <v>4028</v>
      </c>
      <c r="W139" s="203" t="s">
        <v>4028</v>
      </c>
      <c r="X139" s="203" t="s">
        <v>4028</v>
      </c>
      <c r="Y139" s="203" t="s">
        <v>4028</v>
      </c>
      <c r="Z139" s="203" t="s">
        <v>4028</v>
      </c>
      <c r="AA139" s="203" t="s">
        <v>4028</v>
      </c>
      <c r="AB139" s="203" t="s">
        <v>4028</v>
      </c>
      <c r="AC139" s="203" t="s">
        <v>4028</v>
      </c>
      <c r="AD139" s="203" t="s">
        <v>4028</v>
      </c>
      <c r="AE139" s="203" t="s">
        <v>4028</v>
      </c>
      <c r="AF139" s="203" t="s">
        <v>4028</v>
      </c>
      <c r="AG139" s="203" t="s">
        <v>4028</v>
      </c>
      <c r="AH139" s="203" t="s">
        <v>4028</v>
      </c>
      <c r="AI139" s="203" t="s">
        <v>4028</v>
      </c>
      <c r="AJ139" s="203" t="s">
        <v>4028</v>
      </c>
      <c r="AK139" s="203" t="s">
        <v>4028</v>
      </c>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c r="BI139" s="203"/>
      <c r="BJ139" s="203"/>
      <c r="BK139" s="203"/>
      <c r="BL139" s="203"/>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10" customFormat="1" ht="12.75" customHeight="1" x14ac:dyDescent="0.2">
      <c r="A140" s="203" t="s">
        <v>4044</v>
      </c>
      <c r="B140" s="203" t="s">
        <v>32</v>
      </c>
      <c r="C140" s="203" t="s">
        <v>2874</v>
      </c>
      <c r="D140" s="214">
        <v>34540</v>
      </c>
      <c r="E140" s="203" t="s">
        <v>2586</v>
      </c>
      <c r="F140" s="203" t="s">
        <v>3423</v>
      </c>
      <c r="G140" s="203" t="s">
        <v>3420</v>
      </c>
      <c r="H140" s="203" t="s">
        <v>12</v>
      </c>
      <c r="I140" s="203" t="s">
        <v>32</v>
      </c>
      <c r="J140" s="203">
        <v>0</v>
      </c>
      <c r="K140" s="203" t="s">
        <v>12</v>
      </c>
      <c r="L140" s="203" t="s">
        <v>32</v>
      </c>
      <c r="M140" s="203"/>
      <c r="N140" s="203" t="s">
        <v>12</v>
      </c>
      <c r="O140" s="203" t="s">
        <v>32</v>
      </c>
      <c r="P140" s="203"/>
      <c r="Q140" s="203">
        <v>0</v>
      </c>
      <c r="R140" s="203">
        <v>0</v>
      </c>
      <c r="S140" s="203">
        <v>0</v>
      </c>
      <c r="T140" s="203">
        <v>0</v>
      </c>
      <c r="U140" s="203">
        <v>0</v>
      </c>
      <c r="V140" s="203">
        <v>0</v>
      </c>
      <c r="W140" s="203">
        <v>0</v>
      </c>
      <c r="X140" s="203">
        <v>0</v>
      </c>
      <c r="Y140" s="203">
        <v>0</v>
      </c>
      <c r="Z140" s="203">
        <v>0</v>
      </c>
      <c r="AA140" s="203">
        <v>0</v>
      </c>
      <c r="AB140" s="203">
        <v>0</v>
      </c>
      <c r="AC140" s="203">
        <v>0</v>
      </c>
      <c r="AD140" s="203">
        <v>0</v>
      </c>
      <c r="AE140" s="203">
        <v>0</v>
      </c>
      <c r="AF140" s="203">
        <v>0</v>
      </c>
      <c r="AG140" s="203">
        <v>0</v>
      </c>
      <c r="AH140" s="203">
        <v>0</v>
      </c>
      <c r="AI140" s="203">
        <v>0</v>
      </c>
      <c r="AJ140" s="203">
        <v>0</v>
      </c>
      <c r="AK140" s="203">
        <v>0</v>
      </c>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c r="BG140" s="203"/>
      <c r="BH140" s="203"/>
      <c r="BI140" s="203"/>
      <c r="BJ140" s="203"/>
      <c r="BK140" s="203"/>
      <c r="BL140" s="203"/>
    </row>
    <row r="141" spans="1:256" ht="12.75" customHeight="1" x14ac:dyDescent="0.2">
      <c r="A141" s="203" t="s">
        <v>4041</v>
      </c>
      <c r="B141" s="203" t="s">
        <v>4471</v>
      </c>
      <c r="C141" s="203" t="s">
        <v>1634</v>
      </c>
      <c r="D141" s="214">
        <v>33147</v>
      </c>
      <c r="E141" s="203" t="s">
        <v>1005</v>
      </c>
      <c r="F141" s="203" t="s">
        <v>2168</v>
      </c>
      <c r="G141" s="203" t="s">
        <v>3420</v>
      </c>
      <c r="H141" s="203" t="s">
        <v>339</v>
      </c>
      <c r="I141" s="203" t="s">
        <v>27</v>
      </c>
      <c r="J141" s="203">
        <v>0</v>
      </c>
      <c r="K141" s="203" t="s">
        <v>339</v>
      </c>
      <c r="L141" s="203" t="s">
        <v>27</v>
      </c>
      <c r="M141" s="203"/>
      <c r="N141" s="203" t="s">
        <v>339</v>
      </c>
      <c r="O141" s="203" t="s">
        <v>27</v>
      </c>
      <c r="P141" s="203"/>
      <c r="Q141" s="203" t="s">
        <v>339</v>
      </c>
      <c r="R141" s="203" t="s">
        <v>27</v>
      </c>
      <c r="S141" s="203">
        <v>0</v>
      </c>
      <c r="T141" s="203" t="s">
        <v>339</v>
      </c>
      <c r="U141" s="203" t="s">
        <v>27</v>
      </c>
      <c r="V141" s="203">
        <v>0</v>
      </c>
      <c r="W141" s="203" t="s">
        <v>339</v>
      </c>
      <c r="X141" s="203" t="s">
        <v>27</v>
      </c>
      <c r="Y141" s="203">
        <v>0</v>
      </c>
      <c r="Z141" s="203">
        <v>0</v>
      </c>
      <c r="AA141" s="203">
        <v>0</v>
      </c>
      <c r="AB141" s="203">
        <v>0</v>
      </c>
      <c r="AC141" s="203">
        <v>0</v>
      </c>
      <c r="AD141" s="203">
        <v>0</v>
      </c>
      <c r="AE141" s="203">
        <v>0</v>
      </c>
      <c r="AF141" s="203">
        <v>0</v>
      </c>
      <c r="AG141" s="203">
        <v>0</v>
      </c>
      <c r="AH141" s="203">
        <v>0</v>
      </c>
      <c r="AI141" s="203">
        <v>0</v>
      </c>
      <c r="AJ141" s="203">
        <v>0</v>
      </c>
      <c r="AK141" s="203">
        <v>0</v>
      </c>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c r="HX141" s="10"/>
      <c r="HY141" s="10"/>
      <c r="HZ141" s="10"/>
      <c r="IA141" s="10"/>
      <c r="IB141" s="10"/>
      <c r="IC141" s="10"/>
      <c r="ID141" s="10"/>
      <c r="IE141" s="10"/>
      <c r="IF141" s="10"/>
      <c r="IG141" s="10"/>
      <c r="IH141" s="10"/>
      <c r="II141" s="10"/>
      <c r="IJ141" s="10"/>
      <c r="IK141" s="10"/>
      <c r="IL141" s="10"/>
      <c r="IM141" s="10"/>
      <c r="IN141" s="10"/>
      <c r="IO141" s="10"/>
      <c r="IP141" s="10"/>
      <c r="IQ141" s="10"/>
      <c r="IR141" s="10"/>
      <c r="IS141" s="10"/>
      <c r="IT141" s="10"/>
      <c r="IU141" s="10"/>
      <c r="IV141" s="10"/>
    </row>
    <row r="142" spans="1:256" ht="12.75" customHeight="1" x14ac:dyDescent="0.2">
      <c r="A142" s="203"/>
      <c r="B142" s="203" t="s">
        <v>4028</v>
      </c>
      <c r="C142" s="203"/>
      <c r="D142" s="218"/>
      <c r="E142" s="203"/>
      <c r="F142" s="203"/>
      <c r="G142" s="203" t="s">
        <v>4028</v>
      </c>
      <c r="H142" s="203"/>
      <c r="I142" s="203"/>
      <c r="J142" s="203" t="s">
        <v>4028</v>
      </c>
      <c r="K142" s="203" t="s">
        <v>4028</v>
      </c>
      <c r="L142" s="203" t="s">
        <v>4028</v>
      </c>
      <c r="M142" s="203" t="s">
        <v>4028</v>
      </c>
      <c r="N142" s="203" t="s">
        <v>4028</v>
      </c>
      <c r="O142" s="203" t="s">
        <v>4028</v>
      </c>
      <c r="P142" s="203" t="s">
        <v>4028</v>
      </c>
      <c r="Q142" s="203" t="s">
        <v>4028</v>
      </c>
      <c r="R142" s="203" t="s">
        <v>4028</v>
      </c>
      <c r="S142" s="203" t="s">
        <v>4028</v>
      </c>
      <c r="T142" s="203" t="s">
        <v>4028</v>
      </c>
      <c r="U142" s="203" t="s">
        <v>4028</v>
      </c>
      <c r="V142" s="203" t="s">
        <v>4028</v>
      </c>
      <c r="W142" s="203" t="s">
        <v>4028</v>
      </c>
      <c r="X142" s="203" t="s">
        <v>4028</v>
      </c>
      <c r="Y142" s="203" t="s">
        <v>4028</v>
      </c>
      <c r="Z142" s="203" t="s">
        <v>4028</v>
      </c>
      <c r="AA142" s="203" t="s">
        <v>4028</v>
      </c>
      <c r="AB142" s="203" t="s">
        <v>4028</v>
      </c>
      <c r="AC142" s="203" t="s">
        <v>4028</v>
      </c>
      <c r="AD142" s="203" t="s">
        <v>4028</v>
      </c>
      <c r="AE142" s="203" t="s">
        <v>4028</v>
      </c>
      <c r="AF142" s="203" t="s">
        <v>4028</v>
      </c>
      <c r="AG142" s="203" t="s">
        <v>4028</v>
      </c>
      <c r="AH142" s="203" t="s">
        <v>4028</v>
      </c>
      <c r="AI142" s="203" t="s">
        <v>4028</v>
      </c>
      <c r="AJ142" s="203" t="s">
        <v>4028</v>
      </c>
      <c r="AK142" s="203" t="s">
        <v>4028</v>
      </c>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c r="BH142" s="203"/>
      <c r="BI142" s="203"/>
      <c r="BJ142" s="203"/>
      <c r="BK142" s="203"/>
      <c r="BL142" s="203"/>
    </row>
    <row r="143" spans="1:256" ht="12.75" customHeight="1" x14ac:dyDescent="0.2">
      <c r="A143" s="203"/>
      <c r="B143" s="203" t="s">
        <v>4028</v>
      </c>
      <c r="C143" s="203"/>
      <c r="D143" s="218"/>
      <c r="E143" s="203"/>
      <c r="F143" s="203"/>
      <c r="G143" s="203" t="s">
        <v>4028</v>
      </c>
      <c r="H143" s="203"/>
      <c r="I143" s="203"/>
      <c r="J143" s="203" t="s">
        <v>4028</v>
      </c>
      <c r="K143" s="203" t="s">
        <v>4028</v>
      </c>
      <c r="L143" s="203" t="s">
        <v>4028</v>
      </c>
      <c r="M143" s="203" t="s">
        <v>4028</v>
      </c>
      <c r="N143" s="203" t="s">
        <v>4028</v>
      </c>
      <c r="O143" s="203" t="s">
        <v>4028</v>
      </c>
      <c r="P143" s="203" t="s">
        <v>4028</v>
      </c>
      <c r="Q143" s="203" t="s">
        <v>4028</v>
      </c>
      <c r="R143" s="203" t="s">
        <v>4028</v>
      </c>
      <c r="S143" s="203" t="s">
        <v>4028</v>
      </c>
      <c r="T143" s="203" t="s">
        <v>4028</v>
      </c>
      <c r="U143" s="203" t="s">
        <v>4028</v>
      </c>
      <c r="V143" s="203" t="s">
        <v>4028</v>
      </c>
      <c r="W143" s="203" t="s">
        <v>4028</v>
      </c>
      <c r="X143" s="203" t="s">
        <v>4028</v>
      </c>
      <c r="Y143" s="203" t="s">
        <v>4028</v>
      </c>
      <c r="Z143" s="203" t="s">
        <v>4028</v>
      </c>
      <c r="AA143" s="203" t="s">
        <v>4028</v>
      </c>
      <c r="AB143" s="203" t="s">
        <v>4028</v>
      </c>
      <c r="AC143" s="203" t="s">
        <v>4028</v>
      </c>
      <c r="AD143" s="203" t="s">
        <v>4028</v>
      </c>
      <c r="AE143" s="203" t="s">
        <v>4028</v>
      </c>
      <c r="AF143" s="203" t="s">
        <v>4028</v>
      </c>
      <c r="AG143" s="203" t="s">
        <v>4028</v>
      </c>
      <c r="AH143" s="203" t="s">
        <v>4028</v>
      </c>
      <c r="AI143" s="203" t="s">
        <v>4028</v>
      </c>
      <c r="AJ143" s="203" t="s">
        <v>4028</v>
      </c>
      <c r="AK143" s="203" t="s">
        <v>4028</v>
      </c>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c r="BG143" s="203"/>
      <c r="BH143" s="203"/>
      <c r="BI143" s="203"/>
      <c r="BJ143" s="203"/>
      <c r="BK143" s="203"/>
      <c r="BL143" s="203"/>
    </row>
    <row r="144" spans="1:256" ht="12.75" customHeight="1" x14ac:dyDescent="0.2">
      <c r="A144" s="202"/>
      <c r="B144" s="202"/>
      <c r="C144" s="202"/>
      <c r="D144" s="212" t="s">
        <v>2114</v>
      </c>
      <c r="E144" s="17" t="s">
        <v>2115</v>
      </c>
      <c r="F144" s="17" t="s">
        <v>2116</v>
      </c>
      <c r="G144" s="17" t="s">
        <v>2117</v>
      </c>
      <c r="H144" s="17"/>
      <c r="I144" s="17"/>
      <c r="K144" s="8" t="str">
        <f>IF(ISERROR(VLOOKUP(TRIM(B144),ALL!$A$2:$AC$3977,11,FALSE)),"",VLOOKUP(TRIM(B144),ALL!$A$2:$AC$3977,11,FALSE))</f>
        <v/>
      </c>
      <c r="L144" s="8" t="str">
        <f>IF(ISERROR(VLOOKUP(TRIM(B144),ALL!$A$2:$AC$3977,12,FALSE)),"",VLOOKUP(TRIM(B144),ALL!$A$2:$AC$3977,12,FALSE))</f>
        <v/>
      </c>
      <c r="M144" s="8" t="str">
        <f>IF(ISERROR(VLOOKUP(TRIM(B144),ALL!$A$2:$AC$3977,13,FALSE)),"",VLOOKUP(TRIM(B144),ALL!$A$2:$AC$3977,13,FALSE))</f>
        <v/>
      </c>
      <c r="N144" s="8" t="str">
        <f>IF(ISERROR(VLOOKUP(TRIM(B144),ALL!$A$2:$AC$3977,14,FALSE)),"",VLOOKUP(TRIM(B144),ALL!$A$2:$AC$3977,14,FALSE))</f>
        <v/>
      </c>
      <c r="O144" s="8" t="str">
        <f>IF(ISERROR(VLOOKUP(TRIM(B144),ALL!$A$2:$AC$3977,15,FALSE)),"",VLOOKUP(TRIM(B144),ALL!$A$2:$AC$3977,15,FALSE))</f>
        <v/>
      </c>
      <c r="P144" s="8" t="str">
        <f>IF(ISERROR(VLOOKUP(TRIM(B144),ALL!$A$2:$AC$3977,16,FALSE)),"",VLOOKUP(TRIM(B144),ALL!$A$2:$AC$3977,16,FALSE))</f>
        <v/>
      </c>
      <c r="Q144" s="202"/>
      <c r="S144" s="202"/>
      <c r="T144" s="202" t="str">
        <f>IF(ISERROR(VLOOKUP(TRIM(B144),ALL!$A$2:$AC$3999,20,FALSE)),"",VLOOKUP(TRIM(B144),ALL!$A$2:$AC$3999,20,FALSE))</f>
        <v/>
      </c>
      <c r="U144" s="202" t="str">
        <f>IF(ISERROR(VLOOKUP(TRIM(B144),ALL!$A$2:$AC$3999,21,FALSE)),"",VLOOKUP(TRIM(B144),ALL!$A$2:$AC$3999,21,FALSE))</f>
        <v/>
      </c>
      <c r="V144" s="202" t="str">
        <f>IF(ISERROR(VLOOKUP(TRIM(B144),ALL!$A$2:$AC$3999,22,FALSE)),"",VLOOKUP(TRIM(B144),ALL!$A$2:$AC$3999,22,FALSE))</f>
        <v/>
      </c>
      <c r="W144" s="202" t="str">
        <f>IF(ISERROR(VLOOKUP(TRIM(B144),ALL!$A$2:$AC$1999,20,FALSE)),"",VLOOKUP(TRIM(B144),ALL!$A$2:$AC$1999,20,FALSE))</f>
        <v/>
      </c>
      <c r="X144" s="202" t="str">
        <f>IF(ISERROR(VLOOKUP(TRIM(B144),ALL!$A$2:$AC$1999,21,FALSE)),"",VLOOKUP(TRIM(B144),ALL!$A$2:$AC$1999,21,FALSE))</f>
        <v/>
      </c>
      <c r="Y144" s="202" t="str">
        <f>IF(ISERROR(VLOOKUP(TRIM(B144),ALL!$A$2:$AC$1999,22,FALSE)),"",VLOOKUP(TRIM(B144),ALL!$A$2:$AC$1999,22,FALSE))</f>
        <v/>
      </c>
      <c r="Z144" s="202" t="str">
        <f>IF(ISERROR(VLOOKUP(TRIM(B144),ALL!$A$2:$AC$1999,23,FALSE)),"",VLOOKUP(TRIM(B144),ALL!$A$2:$AC$1999,23,FALSE))</f>
        <v/>
      </c>
      <c r="AA144" s="202" t="str">
        <f>IF(ISERROR(VLOOKUP(TRIM(B144),ALL!$A$2:$AC$1999,24,FALSE)),"",VLOOKUP(TRIM(B144),ALL!$A$2:$AC$1999,24,FALSE))</f>
        <v/>
      </c>
      <c r="AB144" s="202" t="str">
        <f>IF(ISERROR(VLOOKUP(TRIM(B144),ALL!$A$2:$AC$1999,25,FALSE)),"",VLOOKUP(TRIM(B144),ALL!$A$2:$AC$1999,25,FALSE))</f>
        <v/>
      </c>
      <c r="AC144" s="202" t="s">
        <v>4028</v>
      </c>
      <c r="AD144" s="202" t="s">
        <v>4028</v>
      </c>
      <c r="AE144" s="202" t="s">
        <v>4028</v>
      </c>
      <c r="AF144" s="202" t="s">
        <v>4028</v>
      </c>
      <c r="AG144" s="202" t="s">
        <v>4028</v>
      </c>
      <c r="AH144" s="202" t="s">
        <v>4028</v>
      </c>
      <c r="AI144" s="202" t="s">
        <v>4028</v>
      </c>
      <c r="AJ144" s="202" t="s">
        <v>4028</v>
      </c>
      <c r="AK144" s="202" t="s">
        <v>4028</v>
      </c>
      <c r="AL144" s="202"/>
      <c r="AO144" s="202"/>
      <c r="AQ144" s="1"/>
      <c r="AT144" s="1"/>
      <c r="AU144" s="202"/>
      <c r="AW144" s="1"/>
      <c r="AX144" s="202"/>
      <c r="AZ144" s="1"/>
      <c r="BA144" s="202"/>
      <c r="BB144" s="1"/>
      <c r="BC144" s="1"/>
      <c r="BD144" s="202"/>
      <c r="BE144" s="202"/>
      <c r="BF144" s="202"/>
      <c r="BG144" s="202"/>
      <c r="BH144" s="202"/>
      <c r="BI144" s="202"/>
      <c r="BJ144" s="202"/>
      <c r="BK144" s="2"/>
      <c r="BL144" s="2"/>
    </row>
    <row r="145" spans="1:260" ht="15" customHeight="1" x14ac:dyDescent="0.25">
      <c r="A145" s="21" t="s">
        <v>2101</v>
      </c>
      <c r="B145" s="202"/>
      <c r="C145" s="202"/>
      <c r="D145" s="213">
        <f>COUNTA(C148:C214)</f>
        <v>59</v>
      </c>
      <c r="E145" s="14">
        <f>COUNTIF(A147:A215,"*HB*")</f>
        <v>3</v>
      </c>
      <c r="F145" s="14">
        <f>COUNTIF(A147:A215,"*KR*")+COUNTIF(A147:A215,"*LK*")</f>
        <v>2</v>
      </c>
      <c r="G145" s="14">
        <f>COUNTIF(A147:A215,"*PR*")+COUNTIF(A147:A215,"*LP*")</f>
        <v>2</v>
      </c>
      <c r="H145" s="14"/>
      <c r="I145" s="14"/>
      <c r="K145" s="8" t="str">
        <f>IF(ISERROR(VLOOKUP(TRIM(B145),ALL!$A$2:$AC$3977,11,FALSE)),"",VLOOKUP(TRIM(B145),ALL!$A$2:$AC$3977,11,FALSE))</f>
        <v/>
      </c>
      <c r="L145" s="8" t="str">
        <f>IF(ISERROR(VLOOKUP(TRIM(B145),ALL!$A$2:$AC$3977,12,FALSE)),"",VLOOKUP(TRIM(B145),ALL!$A$2:$AC$3977,12,FALSE))</f>
        <v/>
      </c>
      <c r="M145" s="8" t="str">
        <f>IF(ISERROR(VLOOKUP(TRIM(B145),ALL!$A$2:$AC$3977,13,FALSE)),"",VLOOKUP(TRIM(B145),ALL!$A$2:$AC$3977,13,FALSE))</f>
        <v/>
      </c>
      <c r="N145" s="8" t="str">
        <f>IF(ISERROR(VLOOKUP(TRIM(B145),ALL!$A$2:$AC$3977,14,FALSE)),"",VLOOKUP(TRIM(B145),ALL!$A$2:$AC$3977,14,FALSE))</f>
        <v/>
      </c>
      <c r="O145" s="8" t="str">
        <f>IF(ISERROR(VLOOKUP(TRIM(B145),ALL!$A$2:$AC$3977,15,FALSE)),"",VLOOKUP(TRIM(B145),ALL!$A$2:$AC$3977,15,FALSE))</f>
        <v/>
      </c>
      <c r="P145" s="8" t="str">
        <f>IF(ISERROR(VLOOKUP(TRIM(B145),ALL!$A$2:$AC$3977,16,FALSE)),"",VLOOKUP(TRIM(B145),ALL!$A$2:$AC$3977,16,FALSE))</f>
        <v/>
      </c>
      <c r="Q145" s="3"/>
      <c r="S145" s="202"/>
      <c r="T145" s="202" t="str">
        <f>IF(ISERROR(VLOOKUP(TRIM(B145),ALL!$A$2:$AC$3999,20,FALSE)),"",VLOOKUP(TRIM(B145),ALL!$A$2:$AC$3999,20,FALSE))</f>
        <v/>
      </c>
      <c r="U145" s="202" t="str">
        <f>IF(ISERROR(VLOOKUP(TRIM(B145),ALL!$A$2:$AC$3999,21,FALSE)),"",VLOOKUP(TRIM(B145),ALL!$A$2:$AC$3999,21,FALSE))</f>
        <v/>
      </c>
      <c r="V145" s="202" t="str">
        <f>IF(ISERROR(VLOOKUP(TRIM(B145),ALL!$A$2:$AC$3999,22,FALSE)),"",VLOOKUP(TRIM(B145),ALL!$A$2:$AC$3999,22,FALSE))</f>
        <v/>
      </c>
      <c r="W145" s="202" t="str">
        <f>IF(ISERROR(VLOOKUP(TRIM(B145),ALL!$A$2:$AC$1999,20,FALSE)),"",VLOOKUP(TRIM(B145),ALL!$A$2:$AC$1999,20,FALSE))</f>
        <v/>
      </c>
      <c r="X145" s="202" t="str">
        <f>IF(ISERROR(VLOOKUP(TRIM(B145),ALL!$A$2:$AC$1999,21,FALSE)),"",VLOOKUP(TRIM(B145),ALL!$A$2:$AC$1999,21,FALSE))</f>
        <v/>
      </c>
      <c r="Y145" s="202" t="str">
        <f>IF(ISERROR(VLOOKUP(TRIM(B145),ALL!$A$2:$AC$1999,22,FALSE)),"",VLOOKUP(TRIM(B145),ALL!$A$2:$AC$1999,22,FALSE))</f>
        <v/>
      </c>
      <c r="Z145" s="202" t="str">
        <f>IF(ISERROR(VLOOKUP(TRIM(B145),ALL!$A$2:$AC$1999,23,FALSE)),"",VLOOKUP(TRIM(B145),ALL!$A$2:$AC$1999,23,FALSE))</f>
        <v/>
      </c>
      <c r="AA145" s="202" t="str">
        <f>IF(ISERROR(VLOOKUP(TRIM(B145),ALL!$A$2:$AC$1999,24,FALSE)),"",VLOOKUP(TRIM(B145),ALL!$A$2:$AC$1999,24,FALSE))</f>
        <v/>
      </c>
      <c r="AB145" s="202" t="str">
        <f>IF(ISERROR(VLOOKUP(TRIM(B145),ALL!$A$2:$AC$1999,25,FALSE)),"",VLOOKUP(TRIM(B145),ALL!$A$2:$AC$1999,25,FALSE))</f>
        <v/>
      </c>
      <c r="AC145" s="202" t="s">
        <v>4028</v>
      </c>
      <c r="AD145" s="202" t="s">
        <v>4028</v>
      </c>
      <c r="AE145" s="202" t="s">
        <v>4028</v>
      </c>
      <c r="AF145" s="202" t="s">
        <v>4028</v>
      </c>
      <c r="AG145" s="202" t="s">
        <v>4028</v>
      </c>
      <c r="AH145" s="202" t="s">
        <v>4028</v>
      </c>
      <c r="AI145" s="202" t="s">
        <v>4028</v>
      </c>
      <c r="AJ145" s="202" t="s">
        <v>4028</v>
      </c>
      <c r="AK145" s="202" t="s">
        <v>4028</v>
      </c>
      <c r="AL145" s="3"/>
      <c r="AO145" s="202"/>
      <c r="AQ145" s="1"/>
      <c r="AT145" s="1"/>
      <c r="AU145" s="3"/>
      <c r="AW145" s="1"/>
      <c r="AX145" s="202"/>
      <c r="AZ145" s="1"/>
      <c r="BA145" s="202"/>
      <c r="BB145" s="1"/>
      <c r="BC145" s="1"/>
      <c r="BD145" s="202"/>
      <c r="BE145" s="202"/>
      <c r="BF145" s="1"/>
      <c r="BG145" s="202"/>
      <c r="BH145" s="202"/>
      <c r="BI145" s="202"/>
      <c r="BJ145" s="202"/>
      <c r="BK145" s="2"/>
      <c r="BL145" s="2"/>
      <c r="IW145" s="10"/>
      <c r="IX145" s="10"/>
      <c r="IY145" s="10"/>
      <c r="IZ145" s="10"/>
    </row>
    <row r="146" spans="1:260" s="13" customFormat="1" ht="12.75" customHeight="1" x14ac:dyDescent="0.25">
      <c r="A146" s="8"/>
      <c r="B146" s="8"/>
      <c r="C146" s="202"/>
      <c r="D146" s="7"/>
      <c r="E146" s="1"/>
      <c r="F146" s="1"/>
      <c r="G146" s="205" t="str">
        <f>IF(ISERROR(VLOOKUP(TRIM(C146),'R2020'!$A$1:$I$1991,8,FALSE)),"",VLOOKUP(TRIM(C146),'R2020'!$A$1:$I$1991,8,FALSE))</f>
        <v/>
      </c>
      <c r="H146" s="1"/>
      <c r="I146" s="1"/>
      <c r="J146" s="8"/>
      <c r="K146" s="8" t="str">
        <f>IF(ISERROR(VLOOKUP(TRIM(C146),ALL!$A$2:$AC$3977,11,FALSE)),"",VLOOKUP(TRIM(C146),ALL!$A$2:$AC$3977,11,FALSE))</f>
        <v/>
      </c>
      <c r="L146" s="8" t="str">
        <f>IF(ISERROR(VLOOKUP(TRIM(C146),ALL!$A$2:$AC$3977,12,FALSE)),"",VLOOKUP(TRIM(C146),ALL!$A$2:$AC$3977,12,FALSE))</f>
        <v/>
      </c>
      <c r="M146" s="8" t="str">
        <f>IF(ISERROR(VLOOKUP(TRIM(C146),ALL!$A$2:$AC$3977,13,FALSE)),"",VLOOKUP(TRIM(C146),ALL!$A$2:$AC$3977,13,FALSE))</f>
        <v/>
      </c>
      <c r="N146" s="8" t="str">
        <f>IF(ISERROR(VLOOKUP(TRIM(C146),ALL!$A$2:$AC$3977,14,FALSE)),"",VLOOKUP(TRIM(C146),ALL!$A$2:$AC$3977,14,FALSE))</f>
        <v/>
      </c>
      <c r="O146" s="8" t="str">
        <f>IF(ISERROR(VLOOKUP(TRIM(C146),ALL!$A$2:$AC$3977,15,FALSE)),"",VLOOKUP(TRIM(C146),ALL!$A$2:$AC$3977,15,FALSE))</f>
        <v/>
      </c>
      <c r="P146" s="8" t="str">
        <f>IF(ISERROR(VLOOKUP(TRIM(C146),ALL!$A$2:$AC$3977,16,FALSE)),"",VLOOKUP(TRIM(C146),ALL!$A$2:$AC$3977,16,FALSE))</f>
        <v/>
      </c>
      <c r="Q146" s="8"/>
      <c r="R146" s="1"/>
      <c r="S146" s="1"/>
      <c r="T146" s="202" t="str">
        <f>IF(ISERROR(VLOOKUP(TRIM(C146),ALL!$A$2:$AC$3999,20,FALSE)),"",VLOOKUP(TRIM(C146),ALL!$A$2:$AC$3999,20,FALSE))</f>
        <v/>
      </c>
      <c r="U146" s="202" t="str">
        <f>IF(ISERROR(VLOOKUP(TRIM(C146),ALL!$A$2:$AC$3999,21,FALSE)),"",VLOOKUP(TRIM(C146),ALL!$A$2:$AC$3999,21,FALSE))</f>
        <v/>
      </c>
      <c r="V146" s="202" t="str">
        <f>IF(ISERROR(VLOOKUP(TRIM(C146),ALL!$A$2:$AC$3999,22,FALSE)),"",VLOOKUP(TRIM(C146),ALL!$A$2:$AC$3999,22,FALSE))</f>
        <v/>
      </c>
      <c r="W146" s="202" t="str">
        <f>IF(ISERROR(VLOOKUP(TRIM(C146),ALL!$A$2:$AC$1999,20,FALSE)),"",VLOOKUP(TRIM(C146),ALL!$A$2:$AC$1999,20,FALSE))</f>
        <v/>
      </c>
      <c r="X146" s="202" t="str">
        <f>IF(ISERROR(VLOOKUP(TRIM(C146),ALL!$A$2:$AC$1999,21,FALSE)),"",VLOOKUP(TRIM(C146),ALL!$A$2:$AC$1999,21,FALSE))</f>
        <v/>
      </c>
      <c r="Y146" s="202" t="str">
        <f>IF(ISERROR(VLOOKUP(TRIM(C146),ALL!$A$2:$AC$1999,22,FALSE)),"",VLOOKUP(TRIM(C146),ALL!$A$2:$AC$1999,22,FALSE))</f>
        <v/>
      </c>
      <c r="Z146" s="202" t="str">
        <f>IF(ISERROR(VLOOKUP(TRIM(C146),ALL!$A$2:$AC$1999,23,FALSE)),"",VLOOKUP(TRIM(C146),ALL!$A$2:$AC$1999,23,FALSE))</f>
        <v/>
      </c>
      <c r="AA146" s="202" t="str">
        <f>IF(ISERROR(VLOOKUP(TRIM(C146),ALL!$A$2:$AC$1999,24,FALSE)),"",VLOOKUP(TRIM(C146),ALL!$A$2:$AC$1999,24,FALSE))</f>
        <v/>
      </c>
      <c r="AB146" s="202" t="str">
        <f>IF(ISERROR(VLOOKUP(TRIM(C146),ALL!$A$2:$AC$1999,25,FALSE)),"",VLOOKUP(TRIM(C146),ALL!$A$2:$AC$1999,25,FALSE))</f>
        <v/>
      </c>
      <c r="AC146" s="202" t="s">
        <v>4028</v>
      </c>
      <c r="AD146" s="202" t="s">
        <v>4028</v>
      </c>
      <c r="AE146" s="202" t="s">
        <v>4028</v>
      </c>
      <c r="AF146" s="202" t="s">
        <v>4028</v>
      </c>
      <c r="AG146" s="202" t="s">
        <v>4028</v>
      </c>
      <c r="AH146" s="202" t="s">
        <v>4028</v>
      </c>
      <c r="AI146" s="202" t="s">
        <v>4028</v>
      </c>
      <c r="AJ146" s="202" t="s">
        <v>4028</v>
      </c>
      <c r="AK146" s="202" t="s">
        <v>4028</v>
      </c>
      <c r="AL146" s="202"/>
      <c r="AM146" s="1"/>
      <c r="AN146" s="1"/>
      <c r="AO146" s="202"/>
      <c r="AP146" s="1"/>
      <c r="AQ146" s="1"/>
      <c r="AR146" s="1"/>
      <c r="AS146" s="1"/>
      <c r="AT146" s="1"/>
      <c r="AU146" s="202"/>
      <c r="AV146" s="1"/>
      <c r="AW146" s="1"/>
      <c r="AX146" s="202"/>
      <c r="AY146" s="1"/>
      <c r="AZ146" s="1"/>
      <c r="BA146" s="202"/>
      <c r="BB146" s="1"/>
      <c r="BC146" s="1"/>
      <c r="BD146" s="202"/>
      <c r="BE146" s="202"/>
      <c r="BF146" s="1"/>
      <c r="BG146" s="3"/>
      <c r="BH146" s="202"/>
      <c r="BI146" s="202"/>
      <c r="BJ146" s="202"/>
      <c r="BK146" s="2"/>
      <c r="BL146" s="2"/>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c r="IX146"/>
      <c r="IY146"/>
      <c r="IZ146"/>
    </row>
    <row r="147" spans="1:260" s="235" customFormat="1" ht="12.75" customHeight="1" x14ac:dyDescent="0.2">
      <c r="A147" s="226" t="s">
        <v>4991</v>
      </c>
      <c r="B147" s="233"/>
      <c r="C147" s="233"/>
      <c r="D147" s="234"/>
      <c r="E147" s="233"/>
      <c r="F147" s="233"/>
      <c r="G147" s="233"/>
      <c r="H147" s="233"/>
      <c r="I147" s="233"/>
      <c r="J147" s="233"/>
      <c r="K147" s="233" t="s">
        <v>4028</v>
      </c>
      <c r="L147" s="233" t="s">
        <v>4028</v>
      </c>
      <c r="M147" s="233" t="s">
        <v>4028</v>
      </c>
      <c r="N147" s="233" t="s">
        <v>4028</v>
      </c>
      <c r="O147" s="233" t="s">
        <v>4028</v>
      </c>
      <c r="P147" s="233" t="s">
        <v>4028</v>
      </c>
      <c r="Q147" s="233"/>
      <c r="R147" s="233"/>
      <c r="S147" s="233"/>
      <c r="T147" s="233" t="s">
        <v>4028</v>
      </c>
      <c r="U147" s="233" t="s">
        <v>4028</v>
      </c>
      <c r="V147" s="233" t="s">
        <v>4028</v>
      </c>
      <c r="W147" s="233" t="s">
        <v>4028</v>
      </c>
      <c r="X147" s="233" t="s">
        <v>4028</v>
      </c>
      <c r="Y147" s="233" t="s">
        <v>4028</v>
      </c>
      <c r="Z147" s="233" t="s">
        <v>4028</v>
      </c>
      <c r="AA147" s="233" t="s">
        <v>4028</v>
      </c>
      <c r="AB147" s="233" t="s">
        <v>4028</v>
      </c>
      <c r="AC147" s="233" t="s">
        <v>4028</v>
      </c>
      <c r="AD147" s="233" t="s">
        <v>4028</v>
      </c>
      <c r="AE147" s="233" t="s">
        <v>4028</v>
      </c>
      <c r="AF147" s="233" t="s">
        <v>4028</v>
      </c>
      <c r="AG147" s="233" t="s">
        <v>4028</v>
      </c>
      <c r="AH147" s="233" t="s">
        <v>4028</v>
      </c>
      <c r="AI147" s="233" t="s">
        <v>4028</v>
      </c>
      <c r="AJ147" s="233" t="s">
        <v>4028</v>
      </c>
      <c r="AK147" s="233" t="s">
        <v>4028</v>
      </c>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26"/>
      <c r="BN147" s="226"/>
      <c r="BO147" s="226"/>
      <c r="BP147" s="226"/>
      <c r="BQ147" s="226"/>
      <c r="BR147" s="226"/>
      <c r="BS147" s="226"/>
      <c r="BT147" s="226"/>
      <c r="BU147" s="226"/>
      <c r="BV147" s="226"/>
      <c r="BW147" s="226"/>
      <c r="BX147" s="226"/>
      <c r="BY147" s="226"/>
      <c r="BZ147" s="226"/>
      <c r="CA147" s="226"/>
      <c r="CB147" s="226"/>
      <c r="CC147" s="226"/>
      <c r="CD147" s="226"/>
      <c r="CE147" s="226"/>
      <c r="CF147" s="226"/>
      <c r="CG147" s="226"/>
      <c r="CH147" s="226"/>
      <c r="CI147" s="226"/>
      <c r="CJ147" s="226"/>
      <c r="CK147" s="226"/>
      <c r="CL147" s="226"/>
      <c r="CM147" s="226"/>
      <c r="CN147" s="226"/>
      <c r="CO147" s="226"/>
      <c r="CP147" s="226"/>
      <c r="CQ147" s="226"/>
      <c r="CR147" s="226"/>
      <c r="CS147" s="226"/>
      <c r="CT147" s="226"/>
      <c r="CU147" s="226"/>
      <c r="CV147" s="226"/>
      <c r="CW147" s="226"/>
      <c r="CX147" s="226"/>
      <c r="CY147" s="226"/>
      <c r="CZ147" s="226"/>
      <c r="DA147" s="226"/>
      <c r="DB147" s="226"/>
      <c r="DC147" s="226"/>
      <c r="DD147" s="226"/>
      <c r="DE147" s="226"/>
      <c r="DF147" s="226"/>
      <c r="DG147" s="226"/>
      <c r="DH147" s="226"/>
      <c r="DI147" s="226"/>
      <c r="DJ147" s="226"/>
      <c r="DK147" s="226"/>
      <c r="DL147" s="226"/>
      <c r="DM147" s="226"/>
      <c r="DN147" s="226"/>
      <c r="DO147" s="226"/>
      <c r="DP147" s="226"/>
      <c r="DQ147" s="226"/>
      <c r="DR147" s="226"/>
      <c r="DS147" s="226"/>
      <c r="DT147" s="226"/>
      <c r="DU147" s="226"/>
      <c r="DV147" s="226"/>
      <c r="DW147" s="226"/>
      <c r="DX147" s="226"/>
      <c r="DY147" s="226"/>
      <c r="DZ147" s="226"/>
      <c r="EA147" s="226"/>
      <c r="EB147" s="226"/>
      <c r="EC147" s="226"/>
      <c r="ED147" s="226"/>
      <c r="EE147" s="226"/>
      <c r="EF147" s="226"/>
      <c r="EG147" s="226"/>
      <c r="EH147" s="226"/>
      <c r="EI147" s="226"/>
      <c r="EJ147" s="226"/>
      <c r="EK147" s="226"/>
      <c r="EL147" s="226"/>
      <c r="EM147" s="226"/>
      <c r="EN147" s="226"/>
      <c r="EO147" s="226"/>
      <c r="EP147" s="226"/>
      <c r="EQ147" s="226"/>
      <c r="ER147" s="226"/>
      <c r="ES147" s="226"/>
      <c r="ET147" s="226"/>
      <c r="EU147" s="226"/>
      <c r="EV147" s="226"/>
      <c r="EW147" s="226"/>
      <c r="EX147" s="226"/>
      <c r="EY147" s="226"/>
      <c r="EZ147" s="226"/>
      <c r="FA147" s="226"/>
      <c r="FB147" s="226"/>
      <c r="FC147" s="226"/>
      <c r="FD147" s="226"/>
      <c r="FE147" s="226"/>
      <c r="FF147" s="226"/>
      <c r="FG147" s="226"/>
      <c r="FH147" s="226"/>
      <c r="FI147" s="226"/>
      <c r="FJ147" s="226"/>
      <c r="FK147" s="226"/>
      <c r="FL147" s="226"/>
      <c r="FM147" s="226"/>
      <c r="FN147" s="226"/>
      <c r="FO147" s="226"/>
      <c r="FP147" s="226"/>
      <c r="FQ147" s="226"/>
      <c r="FR147" s="226"/>
      <c r="FS147" s="226"/>
      <c r="FT147" s="226"/>
      <c r="FU147" s="226"/>
      <c r="FV147" s="226"/>
      <c r="FW147" s="226"/>
      <c r="FX147" s="226"/>
      <c r="FY147" s="226"/>
      <c r="FZ147" s="226"/>
      <c r="GA147" s="226"/>
      <c r="GB147" s="226"/>
      <c r="GC147" s="226"/>
      <c r="GD147" s="226"/>
      <c r="GE147" s="226"/>
      <c r="GF147" s="226"/>
      <c r="GG147" s="226"/>
      <c r="GH147" s="226"/>
      <c r="GI147" s="226"/>
      <c r="GJ147" s="226"/>
      <c r="GK147" s="226"/>
      <c r="GL147" s="226"/>
      <c r="GM147" s="226"/>
      <c r="GN147" s="226"/>
      <c r="GO147" s="226"/>
      <c r="GP147" s="226"/>
      <c r="GQ147" s="226"/>
      <c r="GR147" s="226"/>
      <c r="GS147" s="226"/>
      <c r="GT147" s="226"/>
      <c r="GU147" s="226"/>
      <c r="GV147" s="226"/>
      <c r="GW147" s="226"/>
      <c r="GX147" s="226"/>
      <c r="GY147" s="226"/>
      <c r="GZ147" s="226"/>
      <c r="HA147" s="226"/>
      <c r="HB147" s="226"/>
      <c r="HC147" s="226"/>
      <c r="HD147" s="226"/>
      <c r="HE147" s="226"/>
      <c r="HF147" s="226"/>
      <c r="HG147" s="226"/>
      <c r="HH147" s="226"/>
      <c r="HI147" s="226"/>
      <c r="HJ147" s="226"/>
      <c r="HK147" s="226"/>
      <c r="HL147" s="226"/>
      <c r="HM147" s="226"/>
      <c r="HN147" s="226"/>
      <c r="HO147" s="226"/>
      <c r="HP147" s="226"/>
      <c r="HQ147" s="226"/>
      <c r="HR147" s="226"/>
      <c r="HS147" s="226"/>
      <c r="HT147" s="226"/>
      <c r="HU147" s="226"/>
      <c r="HV147" s="226"/>
      <c r="HW147" s="226"/>
      <c r="HX147" s="226"/>
      <c r="HY147" s="226"/>
      <c r="HZ147" s="226"/>
      <c r="IA147" s="226"/>
      <c r="IB147" s="226"/>
      <c r="IC147" s="226"/>
      <c r="ID147" s="226"/>
      <c r="IE147" s="226"/>
      <c r="IF147" s="226"/>
      <c r="IG147" s="226"/>
      <c r="IH147" s="226"/>
      <c r="II147" s="226"/>
      <c r="IJ147" s="226"/>
      <c r="IK147" s="226"/>
      <c r="IL147" s="226"/>
      <c r="IM147" s="226"/>
      <c r="IN147" s="226"/>
      <c r="IO147" s="226"/>
      <c r="IP147" s="226"/>
      <c r="IQ147" s="226"/>
      <c r="IR147" s="226"/>
      <c r="IS147" s="226"/>
      <c r="IT147" s="226"/>
      <c r="IU147" s="226"/>
      <c r="IV147" s="226"/>
    </row>
    <row r="148" spans="1:260" s="10" customFormat="1" ht="12.75" customHeight="1" x14ac:dyDescent="0.2">
      <c r="A148" s="203" t="s">
        <v>193</v>
      </c>
      <c r="B148" s="203" t="s">
        <v>4263</v>
      </c>
      <c r="C148" s="203" t="s">
        <v>2856</v>
      </c>
      <c r="D148" s="214">
        <v>34959</v>
      </c>
      <c r="E148" s="203" t="s">
        <v>2857</v>
      </c>
      <c r="F148" s="203" t="s">
        <v>2673</v>
      </c>
      <c r="G148" s="203" t="s">
        <v>3420</v>
      </c>
      <c r="H148" s="203" t="s">
        <v>193</v>
      </c>
      <c r="I148" s="203" t="s">
        <v>55</v>
      </c>
      <c r="J148" s="203">
        <v>0</v>
      </c>
      <c r="K148" s="203" t="s">
        <v>193</v>
      </c>
      <c r="L148" s="203" t="s">
        <v>55</v>
      </c>
      <c r="M148" s="203"/>
      <c r="N148" s="203" t="s">
        <v>193</v>
      </c>
      <c r="O148" s="203" t="s">
        <v>55</v>
      </c>
      <c r="P148" s="203" t="s">
        <v>1299</v>
      </c>
      <c r="Q148" s="203">
        <v>0</v>
      </c>
      <c r="R148" s="203">
        <v>0</v>
      </c>
      <c r="S148" s="203">
        <v>0</v>
      </c>
      <c r="T148" s="203">
        <v>0</v>
      </c>
      <c r="U148" s="203">
        <v>0</v>
      </c>
      <c r="V148" s="203">
        <v>0</v>
      </c>
      <c r="W148" s="203">
        <v>0</v>
      </c>
      <c r="X148" s="203">
        <v>0</v>
      </c>
      <c r="Y148" s="203">
        <v>0</v>
      </c>
      <c r="Z148" s="203">
        <v>0</v>
      </c>
      <c r="AA148" s="203">
        <v>0</v>
      </c>
      <c r="AB148" s="203">
        <v>0</v>
      </c>
      <c r="AC148" s="203">
        <v>0</v>
      </c>
      <c r="AD148" s="203">
        <v>0</v>
      </c>
      <c r="AE148" s="203">
        <v>0</v>
      </c>
      <c r="AF148" s="203">
        <v>0</v>
      </c>
      <c r="AG148" s="203">
        <v>0</v>
      </c>
      <c r="AH148" s="203">
        <v>0</v>
      </c>
      <c r="AI148" s="203">
        <v>0</v>
      </c>
      <c r="AJ148" s="203">
        <v>0</v>
      </c>
      <c r="AK148" s="203">
        <v>0</v>
      </c>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3"/>
      <c r="DE148" s="13"/>
      <c r="DF148" s="13"/>
      <c r="DG148" s="13"/>
      <c r="DH148" s="13"/>
      <c r="DI148" s="13"/>
      <c r="DJ148" s="1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U148" s="13"/>
      <c r="EV148" s="13"/>
      <c r="EW148" s="13"/>
      <c r="EX148" s="13"/>
      <c r="EY148" s="13"/>
      <c r="EZ148" s="13"/>
      <c r="FA148" s="13"/>
      <c r="FB148" s="13"/>
      <c r="FC148" s="13"/>
      <c r="FD148" s="13"/>
      <c r="FE148" s="13"/>
      <c r="FF148" s="13"/>
      <c r="FG148" s="13"/>
      <c r="FH148" s="13"/>
      <c r="FI148" s="13"/>
      <c r="FJ148" s="13"/>
      <c r="FK148" s="13"/>
      <c r="FL148" s="13"/>
      <c r="FM148" s="13"/>
      <c r="FN148" s="13"/>
      <c r="FO148" s="13"/>
      <c r="FP148" s="13"/>
      <c r="FQ148" s="13"/>
      <c r="FR148" s="13"/>
      <c r="FS148" s="13"/>
      <c r="FT148" s="13"/>
      <c r="FU148" s="13"/>
      <c r="FV148" s="13"/>
      <c r="FW148" s="13"/>
      <c r="FX148" s="13"/>
      <c r="FY148" s="13"/>
      <c r="FZ148" s="13"/>
      <c r="GA148" s="13"/>
      <c r="GB148" s="13"/>
      <c r="GC148" s="13"/>
      <c r="GD148" s="13"/>
      <c r="GE148" s="13"/>
      <c r="GF148" s="13"/>
      <c r="GG148" s="13"/>
      <c r="GH148" s="13"/>
      <c r="GI148" s="13"/>
      <c r="GJ148" s="13"/>
      <c r="GK148" s="13"/>
      <c r="GL148" s="13"/>
      <c r="GM148" s="13"/>
      <c r="GN148" s="13"/>
      <c r="GO148" s="13"/>
      <c r="GP148" s="13"/>
      <c r="GQ148" s="13"/>
      <c r="GR148" s="13"/>
      <c r="GS148" s="13"/>
      <c r="GT148" s="13"/>
      <c r="GU148" s="13"/>
      <c r="GV148" s="13"/>
      <c r="GW148" s="13"/>
      <c r="GX148" s="13"/>
      <c r="GY148" s="13"/>
      <c r="GZ148" s="13"/>
      <c r="HA148" s="13"/>
      <c r="HB148" s="13"/>
      <c r="HC148" s="13"/>
      <c r="HD148" s="13"/>
      <c r="HE148" s="13"/>
      <c r="HF148" s="13"/>
      <c r="HG148" s="13"/>
      <c r="HH148" s="13"/>
      <c r="HI148" s="13"/>
      <c r="HJ148" s="13"/>
      <c r="HK148" s="13"/>
      <c r="HL148" s="13"/>
      <c r="HM148" s="13"/>
      <c r="HN148" s="13"/>
      <c r="HO148" s="13"/>
      <c r="HP148" s="13"/>
      <c r="HQ148" s="13"/>
      <c r="HR148" s="13"/>
      <c r="HS148" s="13"/>
      <c r="HT148" s="13"/>
      <c r="HU148" s="13"/>
      <c r="HV148" s="13"/>
      <c r="HW148" s="13"/>
      <c r="HX148" s="13"/>
      <c r="HY148" s="13"/>
      <c r="HZ148" s="13"/>
      <c r="IA148" s="13"/>
      <c r="IB148" s="13"/>
      <c r="IC148" s="13"/>
      <c r="ID148" s="13"/>
      <c r="IE148" s="13"/>
      <c r="IF148" s="13"/>
      <c r="IG148" s="13"/>
      <c r="IH148" s="13"/>
      <c r="II148" s="13"/>
      <c r="IJ148" s="13"/>
      <c r="IK148" s="13"/>
      <c r="IL148" s="13"/>
      <c r="IM148" s="13"/>
      <c r="IN148" s="13"/>
      <c r="IO148" s="13"/>
      <c r="IP148" s="13"/>
      <c r="IQ148" s="13"/>
      <c r="IR148" s="13"/>
      <c r="IS148" s="13"/>
      <c r="IT148" s="13"/>
      <c r="IU148" s="13"/>
      <c r="IV148" s="13"/>
    </row>
    <row r="149" spans="1:260" s="27" customFormat="1" ht="12.75" customHeight="1" x14ac:dyDescent="0.2">
      <c r="A149" s="10" t="s">
        <v>193</v>
      </c>
      <c r="B149" s="10" t="s">
        <v>4299</v>
      </c>
      <c r="C149" s="202" t="s">
        <v>4303</v>
      </c>
      <c r="D149" s="221">
        <v>34988</v>
      </c>
      <c r="E149" s="5" t="s">
        <v>4513</v>
      </c>
      <c r="F149" s="5"/>
      <c r="G149" s="201" t="s">
        <v>939</v>
      </c>
    </row>
    <row r="150" spans="1:260" ht="12.75" customHeight="1" x14ac:dyDescent="0.2">
      <c r="A150" s="203" t="s">
        <v>193</v>
      </c>
      <c r="B150" s="203" t="s">
        <v>27</v>
      </c>
      <c r="C150" s="203" t="s">
        <v>3374</v>
      </c>
      <c r="D150" s="215">
        <v>34043</v>
      </c>
      <c r="E150" s="216" t="s">
        <v>1575</v>
      </c>
      <c r="F150" s="203" t="s">
        <v>4516</v>
      </c>
      <c r="G150" s="206" t="s">
        <v>810</v>
      </c>
      <c r="H150" s="203"/>
      <c r="I150" s="216"/>
      <c r="J150" s="216"/>
      <c r="K150" s="203" t="s">
        <v>193</v>
      </c>
      <c r="L150" s="216" t="s">
        <v>22</v>
      </c>
      <c r="M150" s="216" t="s">
        <v>4754</v>
      </c>
      <c r="N150" s="203"/>
      <c r="O150" s="216"/>
      <c r="P150" s="216"/>
      <c r="Q150" s="203"/>
      <c r="R150" s="216"/>
      <c r="S150" s="216"/>
      <c r="T150" s="203"/>
      <c r="U150" s="216"/>
      <c r="V150" s="216"/>
      <c r="W150" s="203"/>
      <c r="X150" s="216"/>
      <c r="Y150" s="216"/>
      <c r="Z150" s="203"/>
      <c r="AA150" s="216"/>
      <c r="AB150" s="216"/>
      <c r="AC150" s="203"/>
      <c r="AD150" s="216"/>
      <c r="AE150" s="216"/>
      <c r="AF150" s="203"/>
      <c r="AG150" s="216"/>
      <c r="AH150" s="216"/>
      <c r="AI150" s="203"/>
      <c r="AJ150" s="216"/>
      <c r="AK150" s="216"/>
      <c r="AL150" s="203"/>
      <c r="AM150" s="216"/>
      <c r="AN150" s="216"/>
      <c r="AO150" s="203"/>
      <c r="AP150" s="216"/>
      <c r="AQ150" s="216"/>
      <c r="AR150" s="203"/>
      <c r="AS150" s="216"/>
      <c r="AT150" s="216"/>
      <c r="AU150" s="203"/>
      <c r="AV150" s="216"/>
      <c r="AW150" s="216"/>
      <c r="AX150" s="203"/>
      <c r="AY150" s="204"/>
      <c r="AZ150" s="216"/>
      <c r="BA150" s="205"/>
      <c r="BB150" s="203"/>
      <c r="BC150" s="206"/>
      <c r="BD150" s="205"/>
      <c r="BE150" s="205"/>
      <c r="BF150" s="217"/>
      <c r="BG150" s="203"/>
      <c r="BH150" s="203"/>
      <c r="BI150" s="203"/>
      <c r="BJ150" s="203"/>
      <c r="BK150" s="203"/>
      <c r="BL150" s="203"/>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c r="HX150" s="10"/>
      <c r="HY150" s="10"/>
      <c r="HZ150" s="10"/>
      <c r="IA150" s="10"/>
      <c r="IB150" s="10"/>
      <c r="IC150" s="10"/>
      <c r="ID150" s="10"/>
      <c r="IE150" s="10"/>
      <c r="IF150" s="10"/>
      <c r="IG150" s="10"/>
      <c r="IH150" s="10"/>
      <c r="II150" s="10"/>
      <c r="IJ150" s="10"/>
      <c r="IK150" s="10"/>
      <c r="IL150" s="10"/>
      <c r="IM150" s="10"/>
      <c r="IN150" s="10"/>
      <c r="IO150" s="10"/>
      <c r="IP150" s="10"/>
      <c r="IQ150" s="10"/>
      <c r="IR150" s="10"/>
      <c r="IS150" s="10"/>
      <c r="IT150" s="10"/>
      <c r="IU150" s="10"/>
      <c r="IV150" s="10"/>
    </row>
    <row r="151" spans="1:260" s="10" customFormat="1" ht="12.75" customHeight="1" x14ac:dyDescent="0.2">
      <c r="A151" s="203" t="s">
        <v>4028</v>
      </c>
      <c r="B151" s="203" t="s">
        <v>4028</v>
      </c>
      <c r="C151" s="203"/>
      <c r="D151" s="214"/>
      <c r="E151" s="203"/>
      <c r="F151" s="203"/>
      <c r="G151" s="203" t="s">
        <v>4028</v>
      </c>
      <c r="H151" s="203" t="s">
        <v>4028</v>
      </c>
      <c r="I151" s="203" t="s">
        <v>4028</v>
      </c>
      <c r="J151" s="203" t="s">
        <v>4028</v>
      </c>
      <c r="K151" s="203" t="s">
        <v>4028</v>
      </c>
      <c r="L151" s="203" t="s">
        <v>4028</v>
      </c>
      <c r="M151" s="203" t="s">
        <v>4028</v>
      </c>
      <c r="N151" s="203" t="s">
        <v>4028</v>
      </c>
      <c r="O151" s="203" t="s">
        <v>4028</v>
      </c>
      <c r="P151" s="203" t="s">
        <v>4028</v>
      </c>
      <c r="Q151" s="203" t="s">
        <v>4028</v>
      </c>
      <c r="R151" s="203" t="s">
        <v>4028</v>
      </c>
      <c r="S151" s="203" t="s">
        <v>4028</v>
      </c>
      <c r="T151" s="203" t="s">
        <v>4028</v>
      </c>
      <c r="U151" s="203" t="s">
        <v>4028</v>
      </c>
      <c r="V151" s="203" t="s">
        <v>4028</v>
      </c>
      <c r="W151" s="203" t="s">
        <v>4028</v>
      </c>
      <c r="X151" s="203" t="s">
        <v>4028</v>
      </c>
      <c r="Y151" s="203" t="s">
        <v>4028</v>
      </c>
      <c r="Z151" s="203" t="s">
        <v>4028</v>
      </c>
      <c r="AA151" s="203" t="s">
        <v>4028</v>
      </c>
      <c r="AB151" s="203" t="s">
        <v>4028</v>
      </c>
      <c r="AC151" s="203" t="s">
        <v>4028</v>
      </c>
      <c r="AD151" s="203" t="s">
        <v>4028</v>
      </c>
      <c r="AE151" s="203" t="s">
        <v>4028</v>
      </c>
      <c r="AF151" s="203" t="s">
        <v>4028</v>
      </c>
      <c r="AG151" s="203" t="s">
        <v>4028</v>
      </c>
      <c r="AH151" s="203" t="s">
        <v>4028</v>
      </c>
      <c r="AI151" s="203" t="s">
        <v>4028</v>
      </c>
      <c r="AJ151" s="203" t="s">
        <v>4028</v>
      </c>
      <c r="AK151" s="203" t="s">
        <v>4028</v>
      </c>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60" s="10" customFormat="1" ht="12.75" customHeight="1" x14ac:dyDescent="0.2">
      <c r="A152" s="203" t="s">
        <v>344</v>
      </c>
      <c r="B152" s="203" t="s">
        <v>4459</v>
      </c>
      <c r="C152" s="203" t="s">
        <v>1811</v>
      </c>
      <c r="D152" s="214">
        <v>34532</v>
      </c>
      <c r="E152" s="203" t="s">
        <v>2034</v>
      </c>
      <c r="F152" s="203" t="s">
        <v>139</v>
      </c>
      <c r="G152" s="203" t="s">
        <v>4550</v>
      </c>
      <c r="H152" s="203" t="s">
        <v>344</v>
      </c>
      <c r="I152" s="203" t="s">
        <v>346</v>
      </c>
      <c r="J152" s="203" t="s">
        <v>3655</v>
      </c>
      <c r="K152" s="203" t="s">
        <v>344</v>
      </c>
      <c r="L152" s="203" t="s">
        <v>346</v>
      </c>
      <c r="M152" s="203" t="s">
        <v>2952</v>
      </c>
      <c r="N152" s="203" t="s">
        <v>344</v>
      </c>
      <c r="O152" s="203" t="s">
        <v>346</v>
      </c>
      <c r="P152" s="203" t="s">
        <v>2317</v>
      </c>
      <c r="Q152" s="203" t="s">
        <v>344</v>
      </c>
      <c r="R152" s="203" t="s">
        <v>346</v>
      </c>
      <c r="S152" s="203" t="s">
        <v>1812</v>
      </c>
      <c r="T152" s="203">
        <v>0</v>
      </c>
      <c r="U152" s="203">
        <v>0</v>
      </c>
      <c r="V152" s="203">
        <v>0</v>
      </c>
      <c r="W152" s="203">
        <v>0</v>
      </c>
      <c r="X152" s="203">
        <v>0</v>
      </c>
      <c r="Y152" s="203">
        <v>0</v>
      </c>
      <c r="Z152" s="203">
        <v>0</v>
      </c>
      <c r="AA152" s="203">
        <v>0</v>
      </c>
      <c r="AB152" s="203">
        <v>0</v>
      </c>
      <c r="AC152" s="203">
        <v>0</v>
      </c>
      <c r="AD152" s="203">
        <v>0</v>
      </c>
      <c r="AE152" s="203">
        <v>0</v>
      </c>
      <c r="AF152" s="203">
        <v>0</v>
      </c>
      <c r="AG152" s="203">
        <v>0</v>
      </c>
      <c r="AH152" s="203">
        <v>0</v>
      </c>
      <c r="AI152" s="203">
        <v>0</v>
      </c>
      <c r="AJ152" s="203">
        <v>0</v>
      </c>
      <c r="AK152" s="203">
        <v>0</v>
      </c>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c r="BI152" s="203"/>
      <c r="BJ152" s="203"/>
      <c r="BK152" s="203"/>
      <c r="BL152" s="203"/>
    </row>
    <row r="153" spans="1:260" ht="12.75" customHeight="1" x14ac:dyDescent="0.2">
      <c r="A153" s="203" t="s">
        <v>344</v>
      </c>
      <c r="B153" s="203" t="s">
        <v>131</v>
      </c>
      <c r="C153" s="203" t="s">
        <v>3767</v>
      </c>
      <c r="D153" s="214">
        <v>35965</v>
      </c>
      <c r="E153" s="203" t="s">
        <v>3446</v>
      </c>
      <c r="F153" s="203" t="s">
        <v>3456</v>
      </c>
      <c r="G153" s="203" t="s">
        <v>4551</v>
      </c>
      <c r="H153" s="203" t="s">
        <v>344</v>
      </c>
      <c r="I153" s="203" t="s">
        <v>131</v>
      </c>
      <c r="J153" s="203" t="s">
        <v>3768</v>
      </c>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row>
    <row r="154" spans="1:260" ht="12.75" customHeight="1" x14ac:dyDescent="0.2">
      <c r="A154" s="203" t="s">
        <v>344</v>
      </c>
      <c r="B154" s="203" t="s">
        <v>4345</v>
      </c>
      <c r="C154" s="203" t="s">
        <v>1486</v>
      </c>
      <c r="D154" s="214">
        <v>33056</v>
      </c>
      <c r="E154" s="203" t="s">
        <v>1005</v>
      </c>
      <c r="F154" s="203" t="s">
        <v>2156</v>
      </c>
      <c r="G154" s="203" t="s">
        <v>4552</v>
      </c>
      <c r="H154" s="203" t="s">
        <v>344</v>
      </c>
      <c r="I154" s="203" t="s">
        <v>232</v>
      </c>
      <c r="J154" s="203" t="s">
        <v>3514</v>
      </c>
      <c r="K154" s="203" t="s">
        <v>344</v>
      </c>
      <c r="L154" s="203" t="s">
        <v>232</v>
      </c>
      <c r="M154" s="203" t="s">
        <v>3043</v>
      </c>
      <c r="N154" s="203" t="s">
        <v>2277</v>
      </c>
      <c r="O154" s="203" t="s">
        <v>232</v>
      </c>
      <c r="P154" s="203" t="s">
        <v>2537</v>
      </c>
      <c r="Q154" s="203" t="s">
        <v>344</v>
      </c>
      <c r="R154" s="203" t="s">
        <v>448</v>
      </c>
      <c r="S154" s="203" t="s">
        <v>1783</v>
      </c>
      <c r="T154" s="203" t="s">
        <v>1485</v>
      </c>
      <c r="U154" s="203" t="s">
        <v>448</v>
      </c>
      <c r="V154" s="203" t="s">
        <v>349</v>
      </c>
      <c r="W154" s="203" t="s">
        <v>1485</v>
      </c>
      <c r="X154" s="203" t="s">
        <v>448</v>
      </c>
      <c r="Y154" s="203" t="s">
        <v>349</v>
      </c>
      <c r="Z154" s="203">
        <v>0</v>
      </c>
      <c r="AA154" s="203">
        <v>0</v>
      </c>
      <c r="AB154" s="203">
        <v>0</v>
      </c>
      <c r="AC154" s="203">
        <v>0</v>
      </c>
      <c r="AD154" s="203">
        <v>0</v>
      </c>
      <c r="AE154" s="203">
        <v>0</v>
      </c>
      <c r="AF154" s="203">
        <v>0</v>
      </c>
      <c r="AG154" s="203">
        <v>0</v>
      </c>
      <c r="AH154" s="203">
        <v>0</v>
      </c>
      <c r="AI154" s="203">
        <v>0</v>
      </c>
      <c r="AJ154" s="203">
        <v>0</v>
      </c>
      <c r="AK154" s="203">
        <v>0</v>
      </c>
      <c r="AL154" s="203"/>
      <c r="AM154" s="203"/>
      <c r="AN154" s="203"/>
      <c r="AO154" s="203"/>
      <c r="AP154" s="203"/>
      <c r="AQ154" s="203"/>
      <c r="AR154" s="203"/>
      <c r="AS154" s="203"/>
      <c r="AT154" s="203"/>
      <c r="AU154" s="203"/>
      <c r="AV154" s="203"/>
      <c r="AW154" s="203"/>
      <c r="AX154" s="203"/>
      <c r="AY154" s="203"/>
      <c r="AZ154" s="203"/>
      <c r="BA154" s="203"/>
      <c r="BB154" s="203"/>
      <c r="BC154" s="203"/>
      <c r="BD154" s="203"/>
      <c r="BE154" s="203"/>
      <c r="BF154" s="203"/>
      <c r="BG154" s="203"/>
      <c r="BH154" s="203"/>
      <c r="BI154" s="203"/>
      <c r="BJ154" s="203"/>
      <c r="BK154" s="203"/>
      <c r="BL154" s="203"/>
    </row>
    <row r="155" spans="1:260" s="13" customFormat="1" ht="12.75" customHeight="1" x14ac:dyDescent="0.2">
      <c r="A155" s="203" t="s">
        <v>4029</v>
      </c>
      <c r="B155" s="203" t="s">
        <v>4028</v>
      </c>
      <c r="C155" s="203" t="s">
        <v>3831</v>
      </c>
      <c r="D155" s="214">
        <v>35340</v>
      </c>
      <c r="E155" s="203" t="s">
        <v>3448</v>
      </c>
      <c r="F155" s="203"/>
      <c r="G155" s="203" t="s">
        <v>4028</v>
      </c>
      <c r="H155" s="203" t="s">
        <v>344</v>
      </c>
      <c r="I155" s="203" t="s">
        <v>386</v>
      </c>
      <c r="J155" s="203" t="s">
        <v>2520</v>
      </c>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3"/>
      <c r="BC155" s="203"/>
      <c r="BD155" s="203"/>
      <c r="BE155" s="203"/>
      <c r="BF155" s="203"/>
      <c r="BG155" s="203"/>
      <c r="BH155" s="203"/>
      <c r="BI155" s="203"/>
      <c r="BJ155" s="203"/>
      <c r="BK155" s="203"/>
      <c r="BL155" s="203"/>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s="10"/>
      <c r="IX155" s="10"/>
      <c r="IY155" s="10"/>
      <c r="IZ155" s="10"/>
    </row>
    <row r="156" spans="1:260" ht="12.75" customHeight="1" x14ac:dyDescent="0.2">
      <c r="A156" s="203" t="s">
        <v>4029</v>
      </c>
      <c r="B156" s="203" t="s">
        <v>4028</v>
      </c>
      <c r="C156" s="203" t="s">
        <v>3062</v>
      </c>
      <c r="D156" s="214">
        <v>35367</v>
      </c>
      <c r="E156" s="203" t="s">
        <v>3063</v>
      </c>
      <c r="F156" s="203" t="s">
        <v>3067</v>
      </c>
      <c r="G156" s="203" t="s">
        <v>4028</v>
      </c>
      <c r="H156" s="203">
        <v>0</v>
      </c>
      <c r="I156" s="203">
        <v>0</v>
      </c>
      <c r="J156" s="203">
        <v>0</v>
      </c>
      <c r="K156" s="203" t="s">
        <v>344</v>
      </c>
      <c r="L156" s="203" t="s">
        <v>88</v>
      </c>
      <c r="M156" s="203" t="s">
        <v>2252</v>
      </c>
      <c r="N156" s="203"/>
      <c r="O156" s="203"/>
      <c r="P156" s="203"/>
      <c r="Q156" s="203">
        <v>0</v>
      </c>
      <c r="R156" s="203">
        <v>0</v>
      </c>
      <c r="S156" s="203">
        <v>0</v>
      </c>
      <c r="T156" s="203">
        <v>0</v>
      </c>
      <c r="U156" s="203">
        <v>0</v>
      </c>
      <c r="V156" s="203">
        <v>0</v>
      </c>
      <c r="W156" s="203">
        <v>0</v>
      </c>
      <c r="X156" s="203">
        <v>0</v>
      </c>
      <c r="Y156" s="203">
        <v>0</v>
      </c>
      <c r="Z156" s="203">
        <v>0</v>
      </c>
      <c r="AA156" s="203">
        <v>0</v>
      </c>
      <c r="AB156" s="203">
        <v>0</v>
      </c>
      <c r="AC156" s="203">
        <v>0</v>
      </c>
      <c r="AD156" s="203">
        <v>0</v>
      </c>
      <c r="AE156" s="203">
        <v>0</v>
      </c>
      <c r="AF156" s="203">
        <v>0</v>
      </c>
      <c r="AG156" s="203">
        <v>0</v>
      </c>
      <c r="AH156" s="203">
        <v>0</v>
      </c>
      <c r="AI156" s="203">
        <v>0</v>
      </c>
      <c r="AJ156" s="203">
        <v>0</v>
      </c>
      <c r="AK156" s="203">
        <v>0</v>
      </c>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row>
    <row r="157" spans="1:260" ht="12.75" customHeight="1" x14ac:dyDescent="0.2">
      <c r="A157" s="203" t="s">
        <v>4028</v>
      </c>
      <c r="B157" s="203" t="s">
        <v>4028</v>
      </c>
      <c r="C157" s="203"/>
      <c r="D157" s="214"/>
      <c r="E157" s="203"/>
      <c r="F157" s="203"/>
      <c r="G157" s="203" t="s">
        <v>4028</v>
      </c>
      <c r="H157" s="203" t="s">
        <v>4028</v>
      </c>
      <c r="I157" s="203" t="s">
        <v>4028</v>
      </c>
      <c r="J157" s="203" t="s">
        <v>4028</v>
      </c>
      <c r="K157" s="203" t="s">
        <v>4028</v>
      </c>
      <c r="L157" s="203" t="s">
        <v>4028</v>
      </c>
      <c r="M157" s="203" t="s">
        <v>4028</v>
      </c>
      <c r="N157" s="203" t="s">
        <v>4028</v>
      </c>
      <c r="O157" s="203" t="s">
        <v>4028</v>
      </c>
      <c r="P157" s="203" t="s">
        <v>4028</v>
      </c>
      <c r="Q157" s="203" t="s">
        <v>4028</v>
      </c>
      <c r="R157" s="203" t="s">
        <v>4028</v>
      </c>
      <c r="S157" s="203" t="s">
        <v>4028</v>
      </c>
      <c r="T157" s="203" t="s">
        <v>4028</v>
      </c>
      <c r="U157" s="203" t="s">
        <v>4028</v>
      </c>
      <c r="V157" s="203" t="s">
        <v>4028</v>
      </c>
      <c r="W157" s="203" t="s">
        <v>4028</v>
      </c>
      <c r="X157" s="203" t="s">
        <v>4028</v>
      </c>
      <c r="Y157" s="203" t="s">
        <v>4028</v>
      </c>
      <c r="Z157" s="203" t="s">
        <v>4028</v>
      </c>
      <c r="AA157" s="203" t="s">
        <v>4028</v>
      </c>
      <c r="AB157" s="203" t="s">
        <v>4028</v>
      </c>
      <c r="AC157" s="203" t="s">
        <v>4028</v>
      </c>
      <c r="AD157" s="203" t="s">
        <v>4028</v>
      </c>
      <c r="AE157" s="203" t="s">
        <v>4028</v>
      </c>
      <c r="AF157" s="203" t="s">
        <v>4028</v>
      </c>
      <c r="AG157" s="203" t="s">
        <v>4028</v>
      </c>
      <c r="AH157" s="203" t="s">
        <v>4028</v>
      </c>
      <c r="AI157" s="203" t="s">
        <v>4028</v>
      </c>
      <c r="AJ157" s="203" t="s">
        <v>4028</v>
      </c>
      <c r="AK157" s="203" t="s">
        <v>4028</v>
      </c>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row>
    <row r="158" spans="1:260" s="10" customFormat="1" ht="12.75" customHeight="1" x14ac:dyDescent="0.2">
      <c r="A158" s="203" t="s">
        <v>236</v>
      </c>
      <c r="B158" s="203" t="s">
        <v>4221</v>
      </c>
      <c r="C158" s="203" t="s">
        <v>1809</v>
      </c>
      <c r="D158" s="214">
        <v>34440</v>
      </c>
      <c r="E158" s="203" t="s">
        <v>2047</v>
      </c>
      <c r="F158" s="203" t="s">
        <v>2149</v>
      </c>
      <c r="G158" s="203" t="s">
        <v>3420</v>
      </c>
      <c r="H158" s="203" t="s">
        <v>279</v>
      </c>
      <c r="I158" s="203" t="s">
        <v>336</v>
      </c>
      <c r="J158" s="203">
        <v>0</v>
      </c>
      <c r="K158" s="203" t="s">
        <v>283</v>
      </c>
      <c r="L158" s="203" t="s">
        <v>336</v>
      </c>
      <c r="M158" s="203"/>
      <c r="N158" s="203" t="s">
        <v>266</v>
      </c>
      <c r="O158" s="203" t="s">
        <v>336</v>
      </c>
      <c r="P158" s="203"/>
      <c r="Q158" s="203" t="s">
        <v>266</v>
      </c>
      <c r="R158" s="203" t="s">
        <v>336</v>
      </c>
      <c r="S158" s="203">
        <v>0</v>
      </c>
      <c r="T158" s="203">
        <v>0</v>
      </c>
      <c r="U158" s="203">
        <v>0</v>
      </c>
      <c r="V158" s="203">
        <v>0</v>
      </c>
      <c r="W158" s="203">
        <v>0</v>
      </c>
      <c r="X158" s="203">
        <v>0</v>
      </c>
      <c r="Y158" s="203">
        <v>0</v>
      </c>
      <c r="Z158" s="203">
        <v>0</v>
      </c>
      <c r="AA158" s="203">
        <v>0</v>
      </c>
      <c r="AB158" s="203">
        <v>0</v>
      </c>
      <c r="AC158" s="203">
        <v>0</v>
      </c>
      <c r="AD158" s="203">
        <v>0</v>
      </c>
      <c r="AE158" s="203">
        <v>0</v>
      </c>
      <c r="AF158" s="203">
        <v>0</v>
      </c>
      <c r="AG158" s="203">
        <v>0</v>
      </c>
      <c r="AH158" s="203">
        <v>0</v>
      </c>
      <c r="AI158" s="203">
        <v>0</v>
      </c>
      <c r="AJ158" s="203">
        <v>0</v>
      </c>
      <c r="AK158" s="203">
        <v>0</v>
      </c>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c r="BG158" s="203"/>
      <c r="BH158" s="203"/>
      <c r="BI158" s="203"/>
      <c r="BJ158" s="203"/>
      <c r="BK158" s="203"/>
      <c r="BL158" s="203"/>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row>
    <row r="159" spans="1:260" s="10" customFormat="1" ht="12.75" customHeight="1" x14ac:dyDescent="0.2">
      <c r="A159" s="203" t="s">
        <v>279</v>
      </c>
      <c r="B159" s="203" t="s">
        <v>4427</v>
      </c>
      <c r="C159" s="203" t="s">
        <v>1658</v>
      </c>
      <c r="D159" s="214">
        <v>33905</v>
      </c>
      <c r="E159" s="203" t="s">
        <v>2112</v>
      </c>
      <c r="F159" s="203" t="s">
        <v>2112</v>
      </c>
      <c r="G159" s="203" t="s">
        <v>3420</v>
      </c>
      <c r="H159" s="203" t="s">
        <v>3755</v>
      </c>
      <c r="I159" s="203" t="s">
        <v>453</v>
      </c>
      <c r="J159" s="203">
        <v>0</v>
      </c>
      <c r="K159" s="203" t="s">
        <v>221</v>
      </c>
      <c r="L159" s="203" t="s">
        <v>453</v>
      </c>
      <c r="M159" s="203"/>
      <c r="N159" s="203" t="s">
        <v>515</v>
      </c>
      <c r="O159" s="203" t="s">
        <v>453</v>
      </c>
      <c r="P159" s="203"/>
      <c r="Q159" s="203" t="s">
        <v>548</v>
      </c>
      <c r="R159" s="203" t="s">
        <v>453</v>
      </c>
      <c r="S159" s="203">
        <v>0</v>
      </c>
      <c r="T159" s="203" t="s">
        <v>515</v>
      </c>
      <c r="U159" s="203" t="s">
        <v>453</v>
      </c>
      <c r="V159" s="203">
        <v>0</v>
      </c>
      <c r="W159" s="203" t="s">
        <v>515</v>
      </c>
      <c r="X159" s="203" t="s">
        <v>453</v>
      </c>
      <c r="Y159" s="203">
        <v>0</v>
      </c>
      <c r="Z159" s="203">
        <v>0</v>
      </c>
      <c r="AA159" s="203">
        <v>0</v>
      </c>
      <c r="AB159" s="203">
        <v>0</v>
      </c>
      <c r="AC159" s="203">
        <v>0</v>
      </c>
      <c r="AD159" s="203">
        <v>0</v>
      </c>
      <c r="AE159" s="203">
        <v>0</v>
      </c>
      <c r="AF159" s="203">
        <v>0</v>
      </c>
      <c r="AG159" s="203">
        <v>0</v>
      </c>
      <c r="AH159" s="203">
        <v>0</v>
      </c>
      <c r="AI159" s="203">
        <v>0</v>
      </c>
      <c r="AJ159" s="203">
        <v>0</v>
      </c>
      <c r="AK159" s="203">
        <v>0</v>
      </c>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row>
    <row r="160" spans="1:260" ht="12.75" customHeight="1" x14ac:dyDescent="0.2">
      <c r="A160" s="203" t="s">
        <v>4524</v>
      </c>
      <c r="B160" s="203" t="s">
        <v>32</v>
      </c>
      <c r="C160" s="203" t="s">
        <v>2076</v>
      </c>
      <c r="D160" s="214">
        <v>33907</v>
      </c>
      <c r="E160" s="203" t="s">
        <v>2030</v>
      </c>
      <c r="F160" s="203" t="s">
        <v>2159</v>
      </c>
      <c r="G160" s="203" t="s">
        <v>3420</v>
      </c>
      <c r="H160" s="203" t="s">
        <v>370</v>
      </c>
      <c r="I160" s="203" t="s">
        <v>32</v>
      </c>
      <c r="J160" s="203">
        <v>0</v>
      </c>
      <c r="K160" s="203" t="s">
        <v>272</v>
      </c>
      <c r="L160" s="203" t="s">
        <v>32</v>
      </c>
      <c r="M160" s="203">
        <v>0</v>
      </c>
      <c r="N160" s="203" t="s">
        <v>272</v>
      </c>
      <c r="O160" s="203" t="s">
        <v>32</v>
      </c>
      <c r="P160" s="203">
        <v>0</v>
      </c>
      <c r="Q160" s="203" t="s">
        <v>273</v>
      </c>
      <c r="R160" s="203" t="s">
        <v>32</v>
      </c>
      <c r="S160" s="203">
        <v>0</v>
      </c>
      <c r="T160" s="203">
        <v>0</v>
      </c>
      <c r="U160" s="203">
        <v>0</v>
      </c>
      <c r="V160" s="203">
        <v>0</v>
      </c>
      <c r="W160" s="203">
        <v>0</v>
      </c>
      <c r="X160" s="203">
        <v>0</v>
      </c>
      <c r="Y160" s="203">
        <v>0</v>
      </c>
      <c r="Z160" s="203">
        <v>0</v>
      </c>
      <c r="AA160" s="203">
        <v>0</v>
      </c>
      <c r="AB160" s="203">
        <v>0</v>
      </c>
      <c r="AC160" s="203">
        <v>0</v>
      </c>
      <c r="AD160" s="203">
        <v>0</v>
      </c>
      <c r="AE160" s="203">
        <v>0</v>
      </c>
      <c r="AF160" s="203">
        <v>0</v>
      </c>
      <c r="AG160" s="203">
        <v>0</v>
      </c>
      <c r="AH160" s="203">
        <v>0</v>
      </c>
      <c r="AI160" s="203">
        <v>0</v>
      </c>
      <c r="AJ160" s="203">
        <v>0</v>
      </c>
      <c r="AK160" s="203">
        <v>0</v>
      </c>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c r="BG160" s="203"/>
      <c r="BH160" s="203"/>
      <c r="BI160" s="203"/>
      <c r="BJ160" s="203"/>
      <c r="BK160" s="203"/>
      <c r="BL160" s="203"/>
      <c r="IW160" s="10"/>
      <c r="IX160" s="10"/>
      <c r="IY160" s="10"/>
      <c r="IZ160" s="10"/>
    </row>
    <row r="161" spans="1:260" ht="12.75" customHeight="1" x14ac:dyDescent="0.2">
      <c r="A161" s="203" t="s">
        <v>4524</v>
      </c>
      <c r="B161" s="203" t="s">
        <v>4372</v>
      </c>
      <c r="C161" s="203" t="s">
        <v>3488</v>
      </c>
      <c r="D161" s="214">
        <v>34978</v>
      </c>
      <c r="E161" s="203" t="s">
        <v>3074</v>
      </c>
      <c r="F161" s="203" t="s">
        <v>3463</v>
      </c>
      <c r="G161" s="203" t="s">
        <v>3420</v>
      </c>
      <c r="H161" s="203" t="s">
        <v>96</v>
      </c>
      <c r="I161" s="203" t="s">
        <v>446</v>
      </c>
      <c r="J161" s="203">
        <v>0</v>
      </c>
      <c r="K161" s="203"/>
      <c r="L161" s="203"/>
      <c r="M161" s="203"/>
      <c r="N161" s="203"/>
      <c r="O161" s="203"/>
      <c r="P161" s="203"/>
      <c r="Q161" s="203"/>
      <c r="R161" s="203"/>
      <c r="S161" s="203"/>
      <c r="T161" s="203"/>
      <c r="U161" s="203"/>
      <c r="V161" s="203"/>
      <c r="W161" s="203"/>
      <c r="X161" s="203"/>
      <c r="Y161" s="203"/>
      <c r="Z161" s="203"/>
      <c r="AA161" s="203"/>
      <c r="AB161" s="203"/>
      <c r="AC161" s="203"/>
      <c r="AD161" s="203"/>
      <c r="AE161" s="203"/>
      <c r="AF161" s="203"/>
      <c r="AG161" s="203"/>
      <c r="AH161" s="203"/>
      <c r="AI161" s="203"/>
      <c r="AJ161" s="203"/>
      <c r="AK161" s="203"/>
      <c r="AL161" s="203"/>
      <c r="AM161" s="203"/>
      <c r="AN161" s="203"/>
      <c r="AO161" s="203"/>
      <c r="AP161" s="203"/>
      <c r="AQ161" s="203"/>
      <c r="AR161" s="203"/>
      <c r="AS161" s="203"/>
      <c r="AT161" s="203"/>
      <c r="AU161" s="203"/>
      <c r="AV161" s="203"/>
      <c r="AW161" s="203"/>
      <c r="AX161" s="203"/>
      <c r="AY161" s="203"/>
      <c r="AZ161" s="203"/>
      <c r="BA161" s="203"/>
      <c r="BB161" s="203"/>
      <c r="BC161" s="203"/>
      <c r="BD161" s="203"/>
      <c r="BE161" s="203"/>
      <c r="BF161" s="203"/>
      <c r="BG161" s="203"/>
      <c r="BH161" s="203"/>
      <c r="BI161" s="203"/>
      <c r="BJ161" s="203"/>
      <c r="BK161" s="203"/>
      <c r="BL161" s="203"/>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row>
    <row r="162" spans="1:260" s="10" customFormat="1" ht="12.75" customHeight="1" x14ac:dyDescent="0.2">
      <c r="A162" s="203" t="s">
        <v>283</v>
      </c>
      <c r="B162" s="203" t="s">
        <v>369</v>
      </c>
      <c r="C162" s="203" t="s">
        <v>4186</v>
      </c>
      <c r="D162" s="215">
        <v>35886</v>
      </c>
      <c r="E162" s="205" t="s">
        <v>4517</v>
      </c>
      <c r="F162" s="206" t="s">
        <v>4517</v>
      </c>
      <c r="G162" s="206"/>
      <c r="H162" s="203"/>
      <c r="I162" s="203"/>
      <c r="J162" s="206"/>
      <c r="K162" s="203"/>
      <c r="L162" s="203"/>
      <c r="M162" s="206"/>
      <c r="N162" s="203"/>
      <c r="O162" s="203"/>
      <c r="P162" s="206"/>
      <c r="Q162" s="203"/>
      <c r="R162" s="203"/>
      <c r="S162" s="203"/>
      <c r="T162" s="203"/>
      <c r="U162" s="203"/>
      <c r="V162" s="203"/>
      <c r="W162" s="203"/>
      <c r="X162" s="203"/>
      <c r="Y162" s="203"/>
      <c r="Z162" s="203"/>
      <c r="AA162" s="203"/>
      <c r="AB162" s="203"/>
      <c r="AC162" s="203"/>
      <c r="AD162" s="203"/>
      <c r="AE162" s="203"/>
      <c r="AF162" s="203"/>
      <c r="AG162" s="203"/>
      <c r="AH162" s="203"/>
      <c r="AI162" s="203"/>
      <c r="AJ162" s="203"/>
      <c r="AK162" s="203"/>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60" s="10" customFormat="1" ht="12.75" customHeight="1" x14ac:dyDescent="0.2">
      <c r="A163" s="203" t="s">
        <v>4047</v>
      </c>
      <c r="B163" s="203" t="s">
        <v>4449</v>
      </c>
      <c r="C163" s="203" t="s">
        <v>2695</v>
      </c>
      <c r="D163" s="214">
        <v>34657</v>
      </c>
      <c r="E163" s="203" t="s">
        <v>2696</v>
      </c>
      <c r="F163" s="203" t="s">
        <v>2588</v>
      </c>
      <c r="G163" s="203" t="s">
        <v>4747</v>
      </c>
      <c r="H163" s="203" t="s">
        <v>128</v>
      </c>
      <c r="I163" s="203" t="s">
        <v>122</v>
      </c>
      <c r="J163" s="203" t="s">
        <v>328</v>
      </c>
      <c r="K163" s="203" t="s">
        <v>128</v>
      </c>
      <c r="L163" s="203" t="s">
        <v>122</v>
      </c>
      <c r="M163" s="203" t="s">
        <v>328</v>
      </c>
      <c r="N163" s="203" t="s">
        <v>128</v>
      </c>
      <c r="O163" s="203" t="s">
        <v>122</v>
      </c>
      <c r="P163" s="203" t="s">
        <v>328</v>
      </c>
      <c r="Q163" s="203">
        <v>0</v>
      </c>
      <c r="R163" s="203">
        <v>0</v>
      </c>
      <c r="S163" s="203">
        <v>0</v>
      </c>
      <c r="T163" s="203">
        <v>0</v>
      </c>
      <c r="U163" s="203">
        <v>0</v>
      </c>
      <c r="V163" s="203">
        <v>0</v>
      </c>
      <c r="W163" s="203">
        <v>0</v>
      </c>
      <c r="X163" s="203">
        <v>0</v>
      </c>
      <c r="Y163" s="203">
        <v>0</v>
      </c>
      <c r="Z163" s="203">
        <v>0</v>
      </c>
      <c r="AA163" s="203">
        <v>0</v>
      </c>
      <c r="AB163" s="203">
        <v>0</v>
      </c>
      <c r="AC163" s="203">
        <v>0</v>
      </c>
      <c r="AD163" s="203">
        <v>0</v>
      </c>
      <c r="AE163" s="203">
        <v>0</v>
      </c>
      <c r="AF163" s="203">
        <v>0</v>
      </c>
      <c r="AG163" s="203">
        <v>0</v>
      </c>
      <c r="AH163" s="203">
        <v>0</v>
      </c>
      <c r="AI163" s="203">
        <v>0</v>
      </c>
      <c r="AJ163" s="203">
        <v>0</v>
      </c>
      <c r="AK163" s="203">
        <v>0</v>
      </c>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c r="BG163" s="203"/>
      <c r="BH163" s="203"/>
      <c r="BI163" s="203"/>
      <c r="BJ163" s="203"/>
      <c r="BK163" s="203"/>
      <c r="BL163" s="20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60" s="13" customFormat="1" ht="12.75" customHeight="1" x14ac:dyDescent="0.2">
      <c r="A164" s="203" t="s">
        <v>128</v>
      </c>
      <c r="B164" s="203" t="s">
        <v>4459</v>
      </c>
      <c r="C164" s="203" t="s">
        <v>2810</v>
      </c>
      <c r="D164" s="214">
        <v>34933</v>
      </c>
      <c r="E164" s="203" t="s">
        <v>2583</v>
      </c>
      <c r="F164" s="203" t="s">
        <v>2601</v>
      </c>
      <c r="G164" s="203" t="s">
        <v>4747</v>
      </c>
      <c r="H164" s="203" t="s">
        <v>128</v>
      </c>
      <c r="I164" s="203" t="s">
        <v>346</v>
      </c>
      <c r="J164" s="203" t="s">
        <v>328</v>
      </c>
      <c r="K164" s="203" t="s">
        <v>128</v>
      </c>
      <c r="L164" s="203" t="s">
        <v>346</v>
      </c>
      <c r="M164" s="203" t="s">
        <v>328</v>
      </c>
      <c r="N164" s="203" t="s">
        <v>464</v>
      </c>
      <c r="O164" s="203" t="s">
        <v>346</v>
      </c>
      <c r="P164" s="203" t="s">
        <v>1040</v>
      </c>
      <c r="Q164" s="203">
        <v>0</v>
      </c>
      <c r="R164" s="203">
        <v>0</v>
      </c>
      <c r="S164" s="203">
        <v>0</v>
      </c>
      <c r="T164" s="203">
        <v>0</v>
      </c>
      <c r="U164" s="203">
        <v>0</v>
      </c>
      <c r="V164" s="203">
        <v>0</v>
      </c>
      <c r="W164" s="203">
        <v>0</v>
      </c>
      <c r="X164" s="203">
        <v>0</v>
      </c>
      <c r="Y164" s="203">
        <v>0</v>
      </c>
      <c r="Z164" s="203">
        <v>0</v>
      </c>
      <c r="AA164" s="203">
        <v>0</v>
      </c>
      <c r="AB164" s="203">
        <v>0</v>
      </c>
      <c r="AC164" s="203">
        <v>0</v>
      </c>
      <c r="AD164" s="203">
        <v>0</v>
      </c>
      <c r="AE164" s="203">
        <v>0</v>
      </c>
      <c r="AF164" s="203">
        <v>0</v>
      </c>
      <c r="AG164" s="203">
        <v>0</v>
      </c>
      <c r="AH164" s="203">
        <v>0</v>
      </c>
      <c r="AI164" s="203">
        <v>0</v>
      </c>
      <c r="AJ164" s="203">
        <v>0</v>
      </c>
      <c r="AK164" s="203">
        <v>0</v>
      </c>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c r="IX164"/>
      <c r="IY164"/>
      <c r="IZ164"/>
    </row>
    <row r="165" spans="1:260" ht="12.75" customHeight="1" x14ac:dyDescent="0.2">
      <c r="A165" s="203" t="s">
        <v>4028</v>
      </c>
      <c r="B165" s="203" t="s">
        <v>4028</v>
      </c>
      <c r="C165" s="203"/>
      <c r="D165" s="214"/>
      <c r="E165" s="203"/>
      <c r="F165" s="203"/>
      <c r="G165" s="203" t="s">
        <v>4028</v>
      </c>
      <c r="H165" s="203" t="s">
        <v>4028</v>
      </c>
      <c r="I165" s="203" t="s">
        <v>4028</v>
      </c>
      <c r="J165" s="203" t="s">
        <v>4028</v>
      </c>
      <c r="K165" s="203" t="s">
        <v>4028</v>
      </c>
      <c r="L165" s="203" t="s">
        <v>4028</v>
      </c>
      <c r="M165" s="203" t="s">
        <v>4028</v>
      </c>
      <c r="N165" s="203" t="s">
        <v>4028</v>
      </c>
      <c r="O165" s="203" t="s">
        <v>4028</v>
      </c>
      <c r="P165" s="203" t="s">
        <v>4028</v>
      </c>
      <c r="Q165" s="203" t="s">
        <v>4028</v>
      </c>
      <c r="R165" s="203" t="s">
        <v>4028</v>
      </c>
      <c r="S165" s="203" t="s">
        <v>4028</v>
      </c>
      <c r="T165" s="203" t="s">
        <v>4028</v>
      </c>
      <c r="U165" s="203" t="s">
        <v>4028</v>
      </c>
      <c r="V165" s="203" t="s">
        <v>4028</v>
      </c>
      <c r="W165" s="203" t="s">
        <v>4028</v>
      </c>
      <c r="X165" s="203" t="s">
        <v>4028</v>
      </c>
      <c r="Y165" s="203" t="s">
        <v>4028</v>
      </c>
      <c r="Z165" s="203" t="s">
        <v>4028</v>
      </c>
      <c r="AA165" s="203" t="s">
        <v>4028</v>
      </c>
      <c r="AB165" s="203" t="s">
        <v>4028</v>
      </c>
      <c r="AC165" s="203" t="s">
        <v>4028</v>
      </c>
      <c r="AD165" s="203" t="s">
        <v>4028</v>
      </c>
      <c r="AE165" s="203" t="s">
        <v>4028</v>
      </c>
      <c r="AF165" s="203" t="s">
        <v>4028</v>
      </c>
      <c r="AG165" s="203" t="s">
        <v>4028</v>
      </c>
      <c r="AH165" s="203" t="s">
        <v>4028</v>
      </c>
      <c r="AI165" s="203" t="s">
        <v>4028</v>
      </c>
      <c r="AJ165" s="203" t="s">
        <v>4028</v>
      </c>
      <c r="AK165" s="203" t="s">
        <v>4028</v>
      </c>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IW165" s="10"/>
      <c r="IX165" s="10"/>
      <c r="IY165" s="10"/>
      <c r="IZ165" s="10"/>
    </row>
    <row r="166" spans="1:260" s="10" customFormat="1" ht="12.75" customHeight="1" x14ac:dyDescent="0.2">
      <c r="A166" s="203" t="s">
        <v>226</v>
      </c>
      <c r="B166" s="203" t="s">
        <v>4138</v>
      </c>
      <c r="C166" s="203" t="s">
        <v>3325</v>
      </c>
      <c r="D166" s="214">
        <v>34659</v>
      </c>
      <c r="E166" s="203" t="s">
        <v>3081</v>
      </c>
      <c r="F166" s="203" t="s">
        <v>3074</v>
      </c>
      <c r="G166" s="203" t="s">
        <v>4755</v>
      </c>
      <c r="H166" s="203" t="s">
        <v>226</v>
      </c>
      <c r="I166" s="203" t="s">
        <v>348</v>
      </c>
      <c r="J166" s="203" t="s">
        <v>41</v>
      </c>
      <c r="K166" s="203" t="s">
        <v>16</v>
      </c>
      <c r="L166" s="203" t="s">
        <v>233</v>
      </c>
      <c r="M166" s="203" t="s">
        <v>41</v>
      </c>
      <c r="N166" s="203"/>
      <c r="O166" s="203"/>
      <c r="P166" s="203"/>
      <c r="Q166" s="203">
        <v>0</v>
      </c>
      <c r="R166" s="203">
        <v>0</v>
      </c>
      <c r="S166" s="203">
        <v>0</v>
      </c>
      <c r="T166" s="203">
        <v>0</v>
      </c>
      <c r="U166" s="203">
        <v>0</v>
      </c>
      <c r="V166" s="203">
        <v>0</v>
      </c>
      <c r="W166" s="203">
        <v>0</v>
      </c>
      <c r="X166" s="203">
        <v>0</v>
      </c>
      <c r="Y166" s="203">
        <v>0</v>
      </c>
      <c r="Z166" s="203">
        <v>0</v>
      </c>
      <c r="AA166" s="203">
        <v>0</v>
      </c>
      <c r="AB166" s="203">
        <v>0</v>
      </c>
      <c r="AC166" s="203">
        <v>0</v>
      </c>
      <c r="AD166" s="203">
        <v>0</v>
      </c>
      <c r="AE166" s="203">
        <v>0</v>
      </c>
      <c r="AF166" s="203">
        <v>0</v>
      </c>
      <c r="AG166" s="203">
        <v>0</v>
      </c>
      <c r="AH166" s="203">
        <v>0</v>
      </c>
      <c r="AI166" s="203">
        <v>0</v>
      </c>
      <c r="AJ166" s="203">
        <v>0</v>
      </c>
      <c r="AK166" s="203">
        <v>0</v>
      </c>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c r="BF166" s="203"/>
      <c r="BG166" s="203"/>
      <c r="BH166" s="203"/>
      <c r="BI166" s="203"/>
      <c r="BJ166" s="203"/>
      <c r="BK166" s="203"/>
      <c r="BL166" s="203"/>
    </row>
    <row r="167" spans="1:260" s="10" customFormat="1" ht="12.75" customHeight="1" x14ac:dyDescent="0.2">
      <c r="A167" s="203" t="s">
        <v>228</v>
      </c>
      <c r="B167" s="203" t="s">
        <v>4104</v>
      </c>
      <c r="C167" s="203" t="s">
        <v>2759</v>
      </c>
      <c r="D167" s="214">
        <v>34564</v>
      </c>
      <c r="E167" s="203" t="s">
        <v>2588</v>
      </c>
      <c r="F167" s="203" t="s">
        <v>2585</v>
      </c>
      <c r="G167" s="203" t="s">
        <v>4743</v>
      </c>
      <c r="H167" s="203" t="s">
        <v>1068</v>
      </c>
      <c r="I167" s="203" t="s">
        <v>22</v>
      </c>
      <c r="J167" s="203" t="s">
        <v>3806</v>
      </c>
      <c r="K167" s="203" t="s">
        <v>228</v>
      </c>
      <c r="L167" s="203" t="s">
        <v>22</v>
      </c>
      <c r="M167" s="203" t="s">
        <v>230</v>
      </c>
      <c r="N167" s="203" t="s">
        <v>1037</v>
      </c>
      <c r="O167" s="203" t="s">
        <v>22</v>
      </c>
      <c r="P167" s="203" t="s">
        <v>1036</v>
      </c>
      <c r="Q167" s="203">
        <v>0</v>
      </c>
      <c r="R167" s="203">
        <v>0</v>
      </c>
      <c r="S167" s="203">
        <v>0</v>
      </c>
      <c r="T167" s="203">
        <v>0</v>
      </c>
      <c r="U167" s="203">
        <v>0</v>
      </c>
      <c r="V167" s="203">
        <v>0</v>
      </c>
      <c r="W167" s="203">
        <v>0</v>
      </c>
      <c r="X167" s="203">
        <v>0</v>
      </c>
      <c r="Y167" s="203">
        <v>0</v>
      </c>
      <c r="Z167" s="203">
        <v>0</v>
      </c>
      <c r="AA167" s="203">
        <v>0</v>
      </c>
      <c r="AB167" s="203">
        <v>0</v>
      </c>
      <c r="AC167" s="203">
        <v>0</v>
      </c>
      <c r="AD167" s="203">
        <v>0</v>
      </c>
      <c r="AE167" s="203">
        <v>0</v>
      </c>
      <c r="AF167" s="203">
        <v>0</v>
      </c>
      <c r="AG167" s="203">
        <v>0</v>
      </c>
      <c r="AH167" s="203">
        <v>0</v>
      </c>
      <c r="AI167" s="203">
        <v>0</v>
      </c>
      <c r="AJ167" s="203">
        <v>0</v>
      </c>
      <c r="AK167" s="203">
        <v>0</v>
      </c>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row>
    <row r="168" spans="1:260" ht="12.75" customHeight="1" x14ac:dyDescent="0.2">
      <c r="A168" s="203" t="s">
        <v>4756</v>
      </c>
      <c r="B168" s="203" t="s">
        <v>232</v>
      </c>
      <c r="C168" s="203" t="s">
        <v>4350</v>
      </c>
      <c r="D168" s="214">
        <v>35774</v>
      </c>
      <c r="E168" s="205" t="s">
        <v>4516</v>
      </c>
      <c r="F168" s="206" t="s">
        <v>4757</v>
      </c>
      <c r="G168" s="206" t="s">
        <v>4758</v>
      </c>
      <c r="H168" s="203"/>
      <c r="I168" s="203"/>
      <c r="J168" s="206"/>
      <c r="K168" s="203"/>
      <c r="L168" s="203"/>
      <c r="M168" s="206"/>
      <c r="N168" s="203"/>
      <c r="O168" s="203"/>
      <c r="P168" s="206"/>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row>
    <row r="169" spans="1:260" ht="12.75" customHeight="1" x14ac:dyDescent="0.2">
      <c r="A169" s="203" t="s">
        <v>228</v>
      </c>
      <c r="B169" s="203" t="s">
        <v>4313</v>
      </c>
      <c r="C169" s="203" t="s">
        <v>1438</v>
      </c>
      <c r="D169" s="214">
        <v>34072</v>
      </c>
      <c r="E169" s="203" t="s">
        <v>1584</v>
      </c>
      <c r="F169" s="203" t="s">
        <v>207</v>
      </c>
      <c r="G169" s="203" t="s">
        <v>4718</v>
      </c>
      <c r="H169" s="203" t="s">
        <v>228</v>
      </c>
      <c r="I169" s="203" t="s">
        <v>23</v>
      </c>
      <c r="J169" s="203" t="s">
        <v>225</v>
      </c>
      <c r="K169" s="203" t="s">
        <v>505</v>
      </c>
      <c r="L169" s="203" t="s">
        <v>232</v>
      </c>
      <c r="M169" s="203" t="s">
        <v>56</v>
      </c>
      <c r="N169" s="203" t="s">
        <v>228</v>
      </c>
      <c r="O169" s="203" t="s">
        <v>111</v>
      </c>
      <c r="P169" s="203" t="s">
        <v>225</v>
      </c>
      <c r="Q169" s="203" t="s">
        <v>228</v>
      </c>
      <c r="R169" s="203" t="s">
        <v>111</v>
      </c>
      <c r="S169" s="203" t="s">
        <v>351</v>
      </c>
      <c r="T169" s="203" t="s">
        <v>331</v>
      </c>
      <c r="U169" s="203" t="s">
        <v>111</v>
      </c>
      <c r="V169" s="203" t="s">
        <v>349</v>
      </c>
      <c r="W169" s="203" t="s">
        <v>331</v>
      </c>
      <c r="X169" s="203" t="s">
        <v>111</v>
      </c>
      <c r="Y169" s="203" t="s">
        <v>349</v>
      </c>
      <c r="Z169" s="203">
        <v>0</v>
      </c>
      <c r="AA169" s="203">
        <v>0</v>
      </c>
      <c r="AB169" s="203">
        <v>0</v>
      </c>
      <c r="AC169" s="203">
        <v>0</v>
      </c>
      <c r="AD169" s="203">
        <v>0</v>
      </c>
      <c r="AE169" s="203">
        <v>0</v>
      </c>
      <c r="AF169" s="203">
        <v>0</v>
      </c>
      <c r="AG169" s="203">
        <v>0</v>
      </c>
      <c r="AH169" s="203">
        <v>0</v>
      </c>
      <c r="AI169" s="203">
        <v>0</v>
      </c>
      <c r="AJ169" s="203">
        <v>0</v>
      </c>
      <c r="AK169" s="203">
        <v>0</v>
      </c>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row>
    <row r="170" spans="1:260" s="10" customFormat="1" ht="12.75" customHeight="1" x14ac:dyDescent="0.2">
      <c r="A170" s="203" t="s">
        <v>228</v>
      </c>
      <c r="B170" s="203" t="s">
        <v>32</v>
      </c>
      <c r="C170" s="203" t="s">
        <v>4320</v>
      </c>
      <c r="D170" s="215">
        <v>35302</v>
      </c>
      <c r="E170" s="205" t="s">
        <v>4514</v>
      </c>
      <c r="F170" s="206" t="s">
        <v>4514</v>
      </c>
      <c r="G170" s="206" t="s">
        <v>225</v>
      </c>
      <c r="H170" s="203"/>
      <c r="I170" s="203"/>
      <c r="J170" s="206"/>
      <c r="K170" s="203"/>
      <c r="L170" s="203"/>
      <c r="M170" s="206"/>
      <c r="N170" s="203"/>
      <c r="O170" s="203"/>
      <c r="P170" s="206"/>
      <c r="Q170" s="203"/>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3"/>
      <c r="BC170" s="203"/>
      <c r="BD170" s="203"/>
      <c r="BE170" s="203"/>
      <c r="BF170" s="203"/>
      <c r="BG170" s="203"/>
      <c r="BH170" s="203"/>
      <c r="BI170" s="203"/>
      <c r="BJ170" s="203"/>
      <c r="BK170" s="203"/>
      <c r="BL170" s="203"/>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60" s="10" customFormat="1" ht="12.75" customHeight="1" x14ac:dyDescent="0.2">
      <c r="A171" s="203" t="s">
        <v>332</v>
      </c>
      <c r="B171" s="203" t="s">
        <v>4383</v>
      </c>
      <c r="C171" s="203" t="s">
        <v>3615</v>
      </c>
      <c r="D171" s="214">
        <v>35030</v>
      </c>
      <c r="E171" s="203" t="s">
        <v>3063</v>
      </c>
      <c r="F171" s="203" t="s">
        <v>3463</v>
      </c>
      <c r="G171" s="203" t="s">
        <v>4724</v>
      </c>
      <c r="H171" s="203" t="s">
        <v>1038</v>
      </c>
      <c r="I171" s="203" t="s">
        <v>30</v>
      </c>
      <c r="J171" s="203" t="s">
        <v>1069</v>
      </c>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IW171" s="13"/>
      <c r="IX171" s="13"/>
      <c r="IY171" s="13"/>
      <c r="IZ171" s="13"/>
    </row>
    <row r="172" spans="1:260" ht="12.75" customHeight="1" x14ac:dyDescent="0.2">
      <c r="A172" s="203" t="s">
        <v>507</v>
      </c>
      <c r="B172" s="203" t="s">
        <v>4372</v>
      </c>
      <c r="C172" s="203" t="s">
        <v>1710</v>
      </c>
      <c r="D172" s="214">
        <v>33715</v>
      </c>
      <c r="E172" s="203" t="s">
        <v>2028</v>
      </c>
      <c r="F172" s="203" t="s">
        <v>2179</v>
      </c>
      <c r="G172" s="203" t="s">
        <v>4746</v>
      </c>
      <c r="H172" s="203" t="s">
        <v>507</v>
      </c>
      <c r="I172" s="203" t="s">
        <v>446</v>
      </c>
      <c r="J172" s="203" t="s">
        <v>351</v>
      </c>
      <c r="K172" s="203" t="s">
        <v>507</v>
      </c>
      <c r="L172" s="203" t="s">
        <v>39</v>
      </c>
      <c r="M172" s="203" t="s">
        <v>351</v>
      </c>
      <c r="N172" s="203" t="s">
        <v>202</v>
      </c>
      <c r="O172" s="203"/>
      <c r="P172" s="203"/>
      <c r="Q172" s="203" t="s">
        <v>478</v>
      </c>
      <c r="R172" s="203" t="s">
        <v>39</v>
      </c>
      <c r="S172" s="203" t="s">
        <v>41</v>
      </c>
      <c r="T172" s="203">
        <v>0</v>
      </c>
      <c r="U172" s="203">
        <v>0</v>
      </c>
      <c r="V172" s="203">
        <v>0</v>
      </c>
      <c r="W172" s="203">
        <v>0</v>
      </c>
      <c r="X172" s="203">
        <v>0</v>
      </c>
      <c r="Y172" s="203">
        <v>0</v>
      </c>
      <c r="Z172" s="203">
        <v>0</v>
      </c>
      <c r="AA172" s="203">
        <v>0</v>
      </c>
      <c r="AB172" s="203">
        <v>0</v>
      </c>
      <c r="AC172" s="203">
        <v>0</v>
      </c>
      <c r="AD172" s="203">
        <v>0</v>
      </c>
      <c r="AE172" s="203">
        <v>0</v>
      </c>
      <c r="AF172" s="203">
        <v>0</v>
      </c>
      <c r="AG172" s="203">
        <v>0</v>
      </c>
      <c r="AH172" s="203">
        <v>0</v>
      </c>
      <c r="AI172" s="203">
        <v>0</v>
      </c>
      <c r="AJ172" s="203">
        <v>0</v>
      </c>
      <c r="AK172" s="203">
        <v>0</v>
      </c>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EU172" s="13"/>
      <c r="EV172" s="13"/>
      <c r="EW172" s="13"/>
      <c r="EX172" s="13"/>
      <c r="EY172" s="13"/>
      <c r="EZ172" s="13"/>
      <c r="FA172" s="13"/>
      <c r="FB172" s="13"/>
      <c r="FC172" s="13"/>
      <c r="FD172" s="13"/>
      <c r="FE172" s="13"/>
      <c r="FF172" s="13"/>
      <c r="FG172" s="13"/>
      <c r="FH172" s="13"/>
      <c r="FI172" s="13"/>
      <c r="FJ172" s="13"/>
      <c r="FK172" s="13"/>
      <c r="FL172" s="13"/>
      <c r="FM172" s="13"/>
      <c r="FN172" s="13"/>
      <c r="FO172" s="13"/>
      <c r="FP172" s="13"/>
      <c r="FQ172" s="13"/>
      <c r="FR172" s="13"/>
      <c r="FS172" s="13"/>
      <c r="FT172" s="13"/>
      <c r="FU172" s="13"/>
      <c r="FV172" s="13"/>
      <c r="FW172" s="13"/>
      <c r="FX172" s="13"/>
      <c r="FY172" s="13"/>
      <c r="FZ172" s="13"/>
      <c r="GA172" s="13"/>
      <c r="GB172" s="13"/>
      <c r="GC172" s="13"/>
      <c r="GD172" s="13"/>
      <c r="GE172" s="13"/>
      <c r="GF172" s="13"/>
      <c r="GG172" s="13"/>
      <c r="GH172" s="13"/>
      <c r="GI172" s="13"/>
      <c r="GJ172" s="13"/>
      <c r="GK172" s="13"/>
      <c r="GL172" s="13"/>
      <c r="GM172" s="13"/>
      <c r="GN172" s="13"/>
      <c r="GO172" s="13"/>
      <c r="GP172" s="13"/>
      <c r="GQ172" s="13"/>
      <c r="GR172" s="13"/>
      <c r="GS172" s="13"/>
      <c r="GT172" s="13"/>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c r="HY172" s="13"/>
      <c r="HZ172" s="13"/>
      <c r="IA172" s="13"/>
      <c r="IB172" s="13"/>
      <c r="IC172" s="13"/>
      <c r="ID172" s="13"/>
      <c r="IE172" s="13"/>
      <c r="IF172" s="13"/>
      <c r="IG172" s="13"/>
      <c r="IH172" s="13"/>
      <c r="II172" s="13"/>
      <c r="IJ172" s="13"/>
      <c r="IK172" s="13"/>
      <c r="IL172" s="13"/>
      <c r="IM172" s="13"/>
      <c r="IN172" s="13"/>
      <c r="IO172" s="13"/>
      <c r="IP172" s="13"/>
      <c r="IQ172" s="13"/>
      <c r="IR172" s="13"/>
      <c r="IS172" s="13"/>
      <c r="IT172" s="13"/>
      <c r="IU172" s="13"/>
      <c r="IV172" s="13"/>
    </row>
    <row r="173" spans="1:260" s="10" customFormat="1" ht="12.75" customHeight="1" x14ac:dyDescent="0.2">
      <c r="A173" s="203" t="s">
        <v>4123</v>
      </c>
      <c r="B173" s="203" t="s">
        <v>4299</v>
      </c>
      <c r="C173" s="203" t="s">
        <v>3264</v>
      </c>
      <c r="D173" s="214">
        <v>34869</v>
      </c>
      <c r="E173" s="203" t="s">
        <v>3067</v>
      </c>
      <c r="F173" s="203" t="s">
        <v>3067</v>
      </c>
      <c r="G173" s="203" t="s">
        <v>4759</v>
      </c>
      <c r="H173" s="203">
        <v>0</v>
      </c>
      <c r="I173" s="203">
        <v>0</v>
      </c>
      <c r="J173" s="203">
        <v>0</v>
      </c>
      <c r="K173" s="203" t="s">
        <v>478</v>
      </c>
      <c r="L173" s="203" t="s">
        <v>2235</v>
      </c>
      <c r="M173" s="203" t="s">
        <v>349</v>
      </c>
      <c r="N173" s="203"/>
      <c r="O173" s="203"/>
      <c r="P173" s="203"/>
      <c r="Q173" s="203">
        <v>0</v>
      </c>
      <c r="R173" s="203">
        <v>0</v>
      </c>
      <c r="S173" s="203">
        <v>0</v>
      </c>
      <c r="T173" s="203">
        <v>0</v>
      </c>
      <c r="U173" s="203">
        <v>0</v>
      </c>
      <c r="V173" s="203">
        <v>0</v>
      </c>
      <c r="W173" s="203">
        <v>0</v>
      </c>
      <c r="X173" s="203">
        <v>0</v>
      </c>
      <c r="Y173" s="203">
        <v>0</v>
      </c>
      <c r="Z173" s="203">
        <v>0</v>
      </c>
      <c r="AA173" s="203">
        <v>0</v>
      </c>
      <c r="AB173" s="203">
        <v>0</v>
      </c>
      <c r="AC173" s="203">
        <v>0</v>
      </c>
      <c r="AD173" s="203">
        <v>0</v>
      </c>
      <c r="AE173" s="203">
        <v>0</v>
      </c>
      <c r="AF173" s="203">
        <v>0</v>
      </c>
      <c r="AG173" s="203">
        <v>0</v>
      </c>
      <c r="AH173" s="203">
        <v>0</v>
      </c>
      <c r="AI173" s="203">
        <v>0</v>
      </c>
      <c r="AJ173" s="203">
        <v>0</v>
      </c>
      <c r="AK173" s="203">
        <v>0</v>
      </c>
      <c r="AL173" s="203"/>
      <c r="AM173" s="203"/>
      <c r="AN173" s="203"/>
      <c r="AO173" s="203"/>
      <c r="AP173" s="203"/>
      <c r="AQ173" s="203"/>
      <c r="AR173" s="203"/>
      <c r="AS173" s="203"/>
      <c r="AT173" s="203"/>
      <c r="AU173" s="203"/>
      <c r="AV173" s="203"/>
      <c r="AW173" s="203"/>
      <c r="AX173" s="203"/>
      <c r="AY173" s="203"/>
      <c r="AZ173" s="203"/>
      <c r="BA173" s="203"/>
      <c r="BB173" s="203"/>
      <c r="BC173" s="203"/>
      <c r="BD173" s="203"/>
      <c r="BE173" s="203"/>
      <c r="BF173" s="203"/>
      <c r="BG173" s="203"/>
      <c r="BH173" s="203"/>
      <c r="BI173" s="203"/>
      <c r="BJ173" s="203"/>
      <c r="BK173" s="203"/>
      <c r="BL173" s="20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60" ht="12.75" customHeight="1" x14ac:dyDescent="0.2">
      <c r="A174" s="203" t="s">
        <v>4058</v>
      </c>
      <c r="B174" s="203" t="s">
        <v>131</v>
      </c>
      <c r="C174" s="203" t="s">
        <v>1959</v>
      </c>
      <c r="D174" s="214">
        <v>33615</v>
      </c>
      <c r="E174" s="203" t="s">
        <v>2031</v>
      </c>
      <c r="F174" s="203" t="s">
        <v>2188</v>
      </c>
      <c r="G174" s="203" t="s">
        <v>4760</v>
      </c>
      <c r="H174" s="203" t="s">
        <v>331</v>
      </c>
      <c r="I174" s="203" t="s">
        <v>131</v>
      </c>
      <c r="J174" s="203" t="s">
        <v>349</v>
      </c>
      <c r="K174" s="203" t="s">
        <v>1037</v>
      </c>
      <c r="L174" s="203" t="s">
        <v>131</v>
      </c>
      <c r="M174" s="203" t="s">
        <v>1036</v>
      </c>
      <c r="N174" s="203" t="s">
        <v>331</v>
      </c>
      <c r="O174" s="203" t="s">
        <v>131</v>
      </c>
      <c r="P174" s="203" t="s">
        <v>349</v>
      </c>
      <c r="Q174" s="203" t="s">
        <v>331</v>
      </c>
      <c r="R174" s="203" t="s">
        <v>131</v>
      </c>
      <c r="S174" s="203" t="s">
        <v>349</v>
      </c>
      <c r="T174" s="203">
        <v>0</v>
      </c>
      <c r="U174" s="203">
        <v>0</v>
      </c>
      <c r="V174" s="203">
        <v>0</v>
      </c>
      <c r="W174" s="203">
        <v>0</v>
      </c>
      <c r="X174" s="203">
        <v>0</v>
      </c>
      <c r="Y174" s="203">
        <v>0</v>
      </c>
      <c r="Z174" s="203">
        <v>0</v>
      </c>
      <c r="AA174" s="203">
        <v>0</v>
      </c>
      <c r="AB174" s="203">
        <v>0</v>
      </c>
      <c r="AC174" s="203">
        <v>0</v>
      </c>
      <c r="AD174" s="203">
        <v>0</v>
      </c>
      <c r="AE174" s="203">
        <v>0</v>
      </c>
      <c r="AF174" s="203">
        <v>0</v>
      </c>
      <c r="AG174" s="203">
        <v>0</v>
      </c>
      <c r="AH174" s="203">
        <v>0</v>
      </c>
      <c r="AI174" s="203">
        <v>0</v>
      </c>
      <c r="AJ174" s="203">
        <v>0</v>
      </c>
      <c r="AK174" s="203">
        <v>0</v>
      </c>
      <c r="AL174" s="203"/>
      <c r="AM174" s="203"/>
      <c r="AN174" s="203"/>
      <c r="AO174" s="203"/>
      <c r="AP174" s="203"/>
      <c r="AQ174" s="203"/>
      <c r="AR174" s="203"/>
      <c r="AS174" s="203"/>
      <c r="AT174" s="203"/>
      <c r="AU174" s="203"/>
      <c r="AV174" s="203"/>
      <c r="AW174" s="203"/>
      <c r="AX174" s="203"/>
      <c r="AY174" s="203"/>
      <c r="AZ174" s="203"/>
      <c r="BA174" s="203"/>
      <c r="BB174" s="203"/>
      <c r="BC174" s="203"/>
      <c r="BD174" s="203"/>
      <c r="BE174" s="203"/>
      <c r="BF174" s="203"/>
      <c r="BG174" s="203"/>
      <c r="BH174" s="203"/>
      <c r="BI174" s="203"/>
      <c r="BJ174" s="203"/>
      <c r="BK174" s="203"/>
      <c r="BL174" s="203"/>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row>
    <row r="175" spans="1:260" s="10" customFormat="1" ht="12.75" customHeight="1" x14ac:dyDescent="0.2">
      <c r="A175" s="203" t="s">
        <v>4083</v>
      </c>
      <c r="B175" s="203" t="s">
        <v>229</v>
      </c>
      <c r="C175" s="203" t="s">
        <v>1896</v>
      </c>
      <c r="D175" s="214">
        <v>34136</v>
      </c>
      <c r="E175" s="203" t="s">
        <v>2032</v>
      </c>
      <c r="F175" s="203" t="s">
        <v>2174</v>
      </c>
      <c r="G175" s="203" t="s">
        <v>4727</v>
      </c>
      <c r="H175" s="203" t="s">
        <v>1038</v>
      </c>
      <c r="I175" s="203" t="s">
        <v>4028</v>
      </c>
      <c r="J175" s="203" t="s">
        <v>3957</v>
      </c>
      <c r="K175" s="203" t="s">
        <v>331</v>
      </c>
      <c r="L175" s="203" t="s">
        <v>88</v>
      </c>
      <c r="M175" s="203" t="s">
        <v>41</v>
      </c>
      <c r="N175" s="203" t="s">
        <v>1175</v>
      </c>
      <c r="O175" s="203" t="s">
        <v>88</v>
      </c>
      <c r="P175" s="203" t="s">
        <v>2334</v>
      </c>
      <c r="Q175" s="203" t="s">
        <v>331</v>
      </c>
      <c r="R175" s="203" t="s">
        <v>88</v>
      </c>
      <c r="S175" s="203" t="s">
        <v>479</v>
      </c>
      <c r="T175" s="203">
        <v>0</v>
      </c>
      <c r="U175" s="203">
        <v>0</v>
      </c>
      <c r="V175" s="203">
        <v>0</v>
      </c>
      <c r="W175" s="203" t="s">
        <v>4028</v>
      </c>
      <c r="X175" s="203" t="s">
        <v>4028</v>
      </c>
      <c r="Y175" s="203" t="s">
        <v>4028</v>
      </c>
      <c r="Z175" s="203" t="s">
        <v>4028</v>
      </c>
      <c r="AA175" s="203" t="s">
        <v>4028</v>
      </c>
      <c r="AB175" s="203" t="s">
        <v>4028</v>
      </c>
      <c r="AC175" s="203">
        <v>0</v>
      </c>
      <c r="AD175" s="203">
        <v>0</v>
      </c>
      <c r="AE175" s="203">
        <v>0</v>
      </c>
      <c r="AF175" s="203">
        <v>0</v>
      </c>
      <c r="AG175" s="203">
        <v>0</v>
      </c>
      <c r="AH175" s="203">
        <v>0</v>
      </c>
      <c r="AI175" s="203">
        <v>0</v>
      </c>
      <c r="AJ175" s="203">
        <v>0</v>
      </c>
      <c r="AK175" s="203">
        <v>0</v>
      </c>
      <c r="AL175" s="203"/>
      <c r="AM175" s="203"/>
      <c r="AN175" s="203"/>
      <c r="AO175" s="203"/>
      <c r="AP175" s="203"/>
      <c r="AQ175" s="203"/>
      <c r="AR175" s="203"/>
      <c r="AS175" s="203"/>
      <c r="AT175" s="203"/>
      <c r="AU175" s="203"/>
      <c r="AV175" s="203"/>
      <c r="AW175" s="203"/>
      <c r="AX175" s="203"/>
      <c r="AY175" s="203"/>
      <c r="AZ175" s="203"/>
      <c r="BA175" s="203"/>
      <c r="BB175" s="203"/>
      <c r="BC175" s="203"/>
      <c r="BD175" s="203"/>
      <c r="BE175" s="203"/>
      <c r="BF175" s="203"/>
      <c r="BG175" s="203"/>
      <c r="BH175" s="203"/>
      <c r="BI175" s="203"/>
      <c r="BJ175" s="203"/>
      <c r="BK175" s="203"/>
      <c r="BL175" s="203"/>
      <c r="IW175"/>
      <c r="IX175"/>
      <c r="IY175"/>
      <c r="IZ175"/>
    </row>
    <row r="176" spans="1:260" ht="12.75" customHeight="1" x14ac:dyDescent="0.2">
      <c r="A176" s="203" t="s">
        <v>332</v>
      </c>
      <c r="B176" s="203" t="s">
        <v>229</v>
      </c>
      <c r="C176" s="203" t="s">
        <v>4195</v>
      </c>
      <c r="D176" s="215">
        <v>35756</v>
      </c>
      <c r="E176" s="205" t="s">
        <v>4511</v>
      </c>
      <c r="F176" s="206" t="s">
        <v>4511</v>
      </c>
      <c r="G176" s="206" t="s">
        <v>41</v>
      </c>
      <c r="H176" s="203"/>
      <c r="I176" s="203"/>
      <c r="J176" s="206"/>
      <c r="K176" s="203"/>
      <c r="L176" s="203"/>
      <c r="M176" s="206"/>
      <c r="N176" s="203"/>
      <c r="O176" s="203"/>
      <c r="P176" s="206"/>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IW176" s="10"/>
      <c r="IX176" s="10"/>
      <c r="IY176" s="10"/>
      <c r="IZ176" s="10"/>
    </row>
    <row r="177" spans="1:256" ht="12.75" customHeight="1" x14ac:dyDescent="0.2">
      <c r="A177" s="203" t="s">
        <v>4029</v>
      </c>
      <c r="B177" s="203" t="s">
        <v>4028</v>
      </c>
      <c r="C177" s="203" t="s">
        <v>1754</v>
      </c>
      <c r="D177" s="214">
        <v>33537</v>
      </c>
      <c r="E177" s="203" t="s">
        <v>1575</v>
      </c>
      <c r="F177" s="203" t="s">
        <v>2171</v>
      </c>
      <c r="G177" s="203" t="s">
        <v>4028</v>
      </c>
      <c r="H177" s="203" t="s">
        <v>15</v>
      </c>
      <c r="I177" s="203" t="s">
        <v>450</v>
      </c>
      <c r="J177" s="203" t="s">
        <v>41</v>
      </c>
      <c r="K177" s="203" t="s">
        <v>571</v>
      </c>
      <c r="L177" s="203" t="s">
        <v>450</v>
      </c>
      <c r="M177" s="203" t="s">
        <v>351</v>
      </c>
      <c r="N177" s="203" t="s">
        <v>1091</v>
      </c>
      <c r="O177" s="203" t="s">
        <v>450</v>
      </c>
      <c r="P177" s="203" t="s">
        <v>2437</v>
      </c>
      <c r="Q177" s="203" t="s">
        <v>15</v>
      </c>
      <c r="R177" s="203" t="s">
        <v>450</v>
      </c>
      <c r="S177" s="203" t="s">
        <v>351</v>
      </c>
      <c r="T177" s="203">
        <v>0</v>
      </c>
      <c r="U177" s="203">
        <v>0</v>
      </c>
      <c r="V177" s="203">
        <v>0</v>
      </c>
      <c r="W177" s="203">
        <v>0</v>
      </c>
      <c r="X177" s="203">
        <v>0</v>
      </c>
      <c r="Y177" s="203">
        <v>0</v>
      </c>
      <c r="Z177" s="203">
        <v>0</v>
      </c>
      <c r="AA177" s="203">
        <v>0</v>
      </c>
      <c r="AB177" s="203">
        <v>0</v>
      </c>
      <c r="AC177" s="203">
        <v>0</v>
      </c>
      <c r="AD177" s="203">
        <v>0</v>
      </c>
      <c r="AE177" s="203">
        <v>0</v>
      </c>
      <c r="AF177" s="203">
        <v>0</v>
      </c>
      <c r="AG177" s="203">
        <v>0</v>
      </c>
      <c r="AH177" s="203">
        <v>0</v>
      </c>
      <c r="AI177" s="203">
        <v>0</v>
      </c>
      <c r="AJ177" s="203">
        <v>0</v>
      </c>
      <c r="AK177" s="203">
        <v>0</v>
      </c>
      <c r="AL177" s="203"/>
      <c r="AM177" s="203"/>
      <c r="AN177" s="203"/>
      <c r="AO177" s="203"/>
      <c r="AP177" s="203"/>
      <c r="AQ177" s="203"/>
      <c r="AR177" s="203"/>
      <c r="AS177" s="203"/>
      <c r="AT177" s="203"/>
      <c r="AU177" s="203"/>
      <c r="AV177" s="203"/>
      <c r="AW177" s="203"/>
      <c r="AX177" s="203"/>
      <c r="AY177" s="203"/>
      <c r="AZ177" s="203"/>
      <c r="BA177" s="203"/>
      <c r="BB177" s="203"/>
      <c r="BC177" s="203"/>
      <c r="BD177" s="203"/>
      <c r="BE177" s="203"/>
      <c r="BF177" s="203"/>
      <c r="BG177" s="203"/>
      <c r="BH177" s="203"/>
      <c r="BI177" s="203"/>
      <c r="BJ177" s="203"/>
      <c r="BK177" s="203"/>
      <c r="BL177" s="203"/>
    </row>
    <row r="178" spans="1:256" ht="12.75" customHeight="1" x14ac:dyDescent="0.2">
      <c r="A178" s="203" t="s">
        <v>4028</v>
      </c>
      <c r="B178" s="203" t="s">
        <v>4028</v>
      </c>
      <c r="C178" s="203"/>
      <c r="D178" s="214"/>
      <c r="E178" s="203"/>
      <c r="F178" s="203"/>
      <c r="G178" s="203" t="s">
        <v>4028</v>
      </c>
      <c r="H178" s="203" t="s">
        <v>4028</v>
      </c>
      <c r="I178" s="203" t="s">
        <v>4028</v>
      </c>
      <c r="J178" s="203" t="s">
        <v>4028</v>
      </c>
      <c r="K178" s="203" t="s">
        <v>4028</v>
      </c>
      <c r="L178" s="203" t="s">
        <v>4028</v>
      </c>
      <c r="M178" s="203" t="s">
        <v>4028</v>
      </c>
      <c r="N178" s="203" t="s">
        <v>4028</v>
      </c>
      <c r="O178" s="203" t="s">
        <v>4028</v>
      </c>
      <c r="P178" s="203" t="s">
        <v>4028</v>
      </c>
      <c r="Q178" s="203" t="s">
        <v>4028</v>
      </c>
      <c r="R178" s="203" t="s">
        <v>4028</v>
      </c>
      <c r="S178" s="203" t="s">
        <v>4028</v>
      </c>
      <c r="T178" s="203" t="s">
        <v>4028</v>
      </c>
      <c r="U178" s="203" t="s">
        <v>4028</v>
      </c>
      <c r="V178" s="203" t="s">
        <v>4028</v>
      </c>
      <c r="W178" s="203" t="s">
        <v>4028</v>
      </c>
      <c r="X178" s="203" t="s">
        <v>4028</v>
      </c>
      <c r="Y178" s="203" t="s">
        <v>4028</v>
      </c>
      <c r="Z178" s="203" t="s">
        <v>4028</v>
      </c>
      <c r="AA178" s="203" t="s">
        <v>4028</v>
      </c>
      <c r="AB178" s="203" t="s">
        <v>4028</v>
      </c>
      <c r="AC178" s="203" t="s">
        <v>4028</v>
      </c>
      <c r="AD178" s="203" t="s">
        <v>4028</v>
      </c>
      <c r="AE178" s="203" t="s">
        <v>4028</v>
      </c>
      <c r="AF178" s="203" t="s">
        <v>4028</v>
      </c>
      <c r="AG178" s="203" t="s">
        <v>4028</v>
      </c>
      <c r="AH178" s="203" t="s">
        <v>4028</v>
      </c>
      <c r="AI178" s="203" t="s">
        <v>4028</v>
      </c>
      <c r="AJ178" s="203" t="s">
        <v>4028</v>
      </c>
      <c r="AK178" s="203" t="s">
        <v>4028</v>
      </c>
      <c r="AL178" s="203"/>
      <c r="AM178" s="203"/>
      <c r="AN178" s="203"/>
      <c r="AO178" s="203"/>
      <c r="AP178" s="203"/>
      <c r="AQ178" s="203"/>
      <c r="AR178" s="203"/>
      <c r="AS178" s="203"/>
      <c r="AT178" s="203"/>
      <c r="AU178" s="203"/>
      <c r="AV178" s="203"/>
      <c r="AW178" s="203"/>
      <c r="AX178" s="203"/>
      <c r="AY178" s="203"/>
      <c r="AZ178" s="203"/>
      <c r="BA178" s="203"/>
      <c r="BB178" s="203"/>
      <c r="BC178" s="203"/>
      <c r="BD178" s="203"/>
      <c r="BE178" s="203"/>
      <c r="BF178" s="203"/>
      <c r="BG178" s="203"/>
      <c r="BH178" s="203"/>
      <c r="BI178" s="203"/>
      <c r="BJ178" s="203"/>
      <c r="BK178" s="203"/>
      <c r="BL178" s="203"/>
    </row>
    <row r="179" spans="1:256" s="10" customFormat="1" ht="12.75" customHeight="1" x14ac:dyDescent="0.2">
      <c r="A179" s="203" t="s">
        <v>31</v>
      </c>
      <c r="B179" s="203" t="s">
        <v>32</v>
      </c>
      <c r="C179" s="203" t="s">
        <v>1797</v>
      </c>
      <c r="D179" s="214">
        <v>34279</v>
      </c>
      <c r="E179" s="203" t="s">
        <v>2034</v>
      </c>
      <c r="F179" s="203" t="s">
        <v>2153</v>
      </c>
      <c r="G179" s="203" t="s">
        <v>4761</v>
      </c>
      <c r="H179" s="203" t="s">
        <v>44</v>
      </c>
      <c r="I179" s="203" t="s">
        <v>55</v>
      </c>
      <c r="J179" s="203" t="s">
        <v>50</v>
      </c>
      <c r="K179" s="203" t="s">
        <v>42</v>
      </c>
      <c r="L179" s="203" t="s">
        <v>348</v>
      </c>
      <c r="M179" s="203" t="s">
        <v>58</v>
      </c>
      <c r="N179" s="203" t="s">
        <v>44</v>
      </c>
      <c r="O179" s="203" t="s">
        <v>348</v>
      </c>
      <c r="P179" s="203" t="s">
        <v>225</v>
      </c>
      <c r="Q179" s="203" t="s">
        <v>11</v>
      </c>
      <c r="R179" s="203" t="s">
        <v>348</v>
      </c>
      <c r="S179" s="203" t="s">
        <v>1796</v>
      </c>
      <c r="T179" s="203">
        <v>0</v>
      </c>
      <c r="U179" s="203">
        <v>0</v>
      </c>
      <c r="V179" s="203">
        <v>0</v>
      </c>
      <c r="W179" s="203">
        <v>0</v>
      </c>
      <c r="X179" s="203">
        <v>0</v>
      </c>
      <c r="Y179" s="203">
        <v>0</v>
      </c>
      <c r="Z179" s="203">
        <v>0</v>
      </c>
      <c r="AA179" s="203">
        <v>0</v>
      </c>
      <c r="AB179" s="203">
        <v>0</v>
      </c>
      <c r="AC179" s="203">
        <v>0</v>
      </c>
      <c r="AD179" s="203">
        <v>0</v>
      </c>
      <c r="AE179" s="203">
        <v>0</v>
      </c>
      <c r="AF179" s="203">
        <v>0</v>
      </c>
      <c r="AG179" s="203">
        <v>0</v>
      </c>
      <c r="AH179" s="203">
        <v>0</v>
      </c>
      <c r="AI179" s="203">
        <v>0</v>
      </c>
      <c r="AJ179" s="203">
        <v>0</v>
      </c>
      <c r="AK179" s="203">
        <v>0</v>
      </c>
      <c r="AL179" s="203"/>
      <c r="AM179" s="203"/>
      <c r="AN179" s="203"/>
      <c r="AO179" s="203"/>
      <c r="AP179" s="203"/>
      <c r="AQ179" s="203"/>
      <c r="AR179" s="203"/>
      <c r="AS179" s="203"/>
      <c r="AT179" s="203"/>
      <c r="AU179" s="203"/>
      <c r="AV179" s="203"/>
      <c r="AW179" s="203"/>
      <c r="AX179" s="203"/>
      <c r="AY179" s="203"/>
      <c r="AZ179" s="203"/>
      <c r="BA179" s="203"/>
      <c r="BB179" s="203"/>
      <c r="BC179" s="203"/>
      <c r="BD179" s="203"/>
      <c r="BE179" s="203"/>
      <c r="BF179" s="203"/>
      <c r="BG179" s="203"/>
      <c r="BH179" s="203"/>
      <c r="BI179" s="203"/>
      <c r="BJ179" s="203"/>
      <c r="BK179" s="203"/>
      <c r="BL179" s="203"/>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10" customFormat="1" ht="12.75" customHeight="1" x14ac:dyDescent="0.2">
      <c r="A180" s="203" t="s">
        <v>505</v>
      </c>
      <c r="B180" s="203" t="s">
        <v>131</v>
      </c>
      <c r="C180" s="203" t="s">
        <v>2710</v>
      </c>
      <c r="D180" s="214">
        <v>34527</v>
      </c>
      <c r="E180" s="203" t="s">
        <v>2593</v>
      </c>
      <c r="F180" s="203" t="s">
        <v>2892</v>
      </c>
      <c r="G180" s="203" t="s">
        <v>4746</v>
      </c>
      <c r="H180" s="203" t="s">
        <v>47</v>
      </c>
      <c r="I180" s="203" t="s">
        <v>131</v>
      </c>
      <c r="J180" s="203" t="s">
        <v>351</v>
      </c>
      <c r="K180" s="203" t="s">
        <v>47</v>
      </c>
      <c r="L180" s="203" t="s">
        <v>131</v>
      </c>
      <c r="M180" s="203" t="s">
        <v>41</v>
      </c>
      <c r="N180" s="203" t="s">
        <v>47</v>
      </c>
      <c r="O180" s="203" t="s">
        <v>131</v>
      </c>
      <c r="P180" s="203" t="s">
        <v>349</v>
      </c>
      <c r="Q180" s="203">
        <v>0</v>
      </c>
      <c r="R180" s="203">
        <v>0</v>
      </c>
      <c r="S180" s="203">
        <v>0</v>
      </c>
      <c r="T180" s="203">
        <v>0</v>
      </c>
      <c r="U180" s="203">
        <v>0</v>
      </c>
      <c r="V180" s="203">
        <v>0</v>
      </c>
      <c r="W180" s="203">
        <v>0</v>
      </c>
      <c r="X180" s="203">
        <v>0</v>
      </c>
      <c r="Y180" s="203">
        <v>0</v>
      </c>
      <c r="Z180" s="203">
        <v>0</v>
      </c>
      <c r="AA180" s="203">
        <v>0</v>
      </c>
      <c r="AB180" s="203">
        <v>0</v>
      </c>
      <c r="AC180" s="203">
        <v>0</v>
      </c>
      <c r="AD180" s="203">
        <v>0</v>
      </c>
      <c r="AE180" s="203">
        <v>0</v>
      </c>
      <c r="AF180" s="203">
        <v>0</v>
      </c>
      <c r="AG180" s="203">
        <v>0</v>
      </c>
      <c r="AH180" s="203">
        <v>0</v>
      </c>
      <c r="AI180" s="203">
        <v>0</v>
      </c>
      <c r="AJ180" s="203">
        <v>0</v>
      </c>
      <c r="AK180" s="203">
        <v>0</v>
      </c>
      <c r="AL180" s="203"/>
      <c r="AM180" s="203"/>
      <c r="AN180" s="203"/>
      <c r="AO180" s="203"/>
      <c r="AP180" s="203"/>
      <c r="AQ180" s="203"/>
      <c r="AR180" s="203"/>
      <c r="AS180" s="203"/>
      <c r="AT180" s="203"/>
      <c r="AU180" s="203"/>
      <c r="AV180" s="203"/>
      <c r="AW180" s="203"/>
      <c r="AX180" s="203"/>
      <c r="AY180" s="203"/>
      <c r="AZ180" s="203"/>
      <c r="BA180" s="203"/>
      <c r="BB180" s="203"/>
      <c r="BC180" s="203"/>
      <c r="BD180" s="203"/>
      <c r="BE180" s="203"/>
      <c r="BF180" s="203"/>
      <c r="BG180" s="203"/>
      <c r="BH180" s="203"/>
      <c r="BI180" s="203"/>
      <c r="BJ180" s="203"/>
      <c r="BK180" s="203"/>
      <c r="BL180" s="203"/>
    </row>
    <row r="181" spans="1:256" s="10" customFormat="1" ht="12.75" customHeight="1" x14ac:dyDescent="0.2">
      <c r="A181" s="203" t="s">
        <v>42</v>
      </c>
      <c r="B181" s="203" t="s">
        <v>4104</v>
      </c>
      <c r="C181" s="203" t="s">
        <v>1960</v>
      </c>
      <c r="D181" s="214">
        <v>34412</v>
      </c>
      <c r="E181" s="203" t="s">
        <v>2042</v>
      </c>
      <c r="F181" s="203" t="s">
        <v>2178</v>
      </c>
      <c r="G181" s="203" t="s">
        <v>4747</v>
      </c>
      <c r="H181" s="203" t="s">
        <v>44</v>
      </c>
      <c r="I181" s="203" t="s">
        <v>4028</v>
      </c>
      <c r="J181" s="203" t="s">
        <v>351</v>
      </c>
      <c r="K181" s="203" t="s">
        <v>44</v>
      </c>
      <c r="L181" s="203" t="s">
        <v>131</v>
      </c>
      <c r="M181" s="203" t="s">
        <v>347</v>
      </c>
      <c r="N181" s="203" t="s">
        <v>44</v>
      </c>
      <c r="O181" s="203" t="s">
        <v>131</v>
      </c>
      <c r="P181" s="203" t="s">
        <v>349</v>
      </c>
      <c r="Q181" s="203" t="s">
        <v>44</v>
      </c>
      <c r="R181" s="203" t="s">
        <v>131</v>
      </c>
      <c r="S181" s="203" t="s">
        <v>349</v>
      </c>
      <c r="T181" s="203">
        <v>0</v>
      </c>
      <c r="U181" s="203">
        <v>0</v>
      </c>
      <c r="V181" s="203">
        <v>0</v>
      </c>
      <c r="W181" s="203" t="s">
        <v>4028</v>
      </c>
      <c r="X181" s="203" t="s">
        <v>4028</v>
      </c>
      <c r="Y181" s="203" t="s">
        <v>4028</v>
      </c>
      <c r="Z181" s="203" t="s">
        <v>4028</v>
      </c>
      <c r="AA181" s="203" t="s">
        <v>4028</v>
      </c>
      <c r="AB181" s="203" t="s">
        <v>4028</v>
      </c>
      <c r="AC181" s="203">
        <v>0</v>
      </c>
      <c r="AD181" s="203">
        <v>0</v>
      </c>
      <c r="AE181" s="203">
        <v>0</v>
      </c>
      <c r="AF181" s="203">
        <v>0</v>
      </c>
      <c r="AG181" s="203">
        <v>0</v>
      </c>
      <c r="AH181" s="203">
        <v>0</v>
      </c>
      <c r="AI181" s="203">
        <v>0</v>
      </c>
      <c r="AJ181" s="203">
        <v>0</v>
      </c>
      <c r="AK181" s="203">
        <v>0</v>
      </c>
      <c r="AL181" s="203"/>
      <c r="AM181" s="203"/>
      <c r="AN181" s="203"/>
      <c r="AO181" s="203"/>
      <c r="AP181" s="203"/>
      <c r="AQ181" s="203"/>
      <c r="AR181" s="203"/>
      <c r="AS181" s="203"/>
      <c r="AT181" s="203"/>
      <c r="AU181" s="203"/>
      <c r="AV181" s="203"/>
      <c r="AW181" s="203"/>
      <c r="AX181" s="203"/>
      <c r="AY181" s="203"/>
      <c r="AZ181" s="203"/>
      <c r="BA181" s="203"/>
      <c r="BB181" s="203"/>
      <c r="BC181" s="203"/>
      <c r="BD181" s="203"/>
      <c r="BE181" s="203"/>
      <c r="BF181" s="203"/>
      <c r="BG181" s="203"/>
      <c r="BH181" s="203"/>
      <c r="BI181" s="203"/>
      <c r="BJ181" s="203"/>
      <c r="BK181" s="203"/>
      <c r="BL181" s="203"/>
    </row>
    <row r="182" spans="1:256" s="10" customFormat="1" ht="12.75" customHeight="1" x14ac:dyDescent="0.2">
      <c r="A182" s="203" t="s">
        <v>228</v>
      </c>
      <c r="B182" s="203" t="s">
        <v>4397</v>
      </c>
      <c r="C182" s="203" t="s">
        <v>1756</v>
      </c>
      <c r="D182" s="214">
        <v>34007</v>
      </c>
      <c r="E182" s="203" t="s">
        <v>2033</v>
      </c>
      <c r="F182" s="203" t="s">
        <v>138</v>
      </c>
      <c r="G182" s="203" t="s">
        <v>4762</v>
      </c>
      <c r="H182" s="203" t="s">
        <v>40</v>
      </c>
      <c r="I182" s="203" t="s">
        <v>450</v>
      </c>
      <c r="J182" s="203" t="s">
        <v>480</v>
      </c>
      <c r="K182" s="203" t="s">
        <v>40</v>
      </c>
      <c r="L182" s="203" t="s">
        <v>450</v>
      </c>
      <c r="M182" s="203" t="s">
        <v>302</v>
      </c>
      <c r="N182" s="203" t="s">
        <v>40</v>
      </c>
      <c r="O182" s="203" t="s">
        <v>450</v>
      </c>
      <c r="P182" s="203" t="s">
        <v>481</v>
      </c>
      <c r="Q182" s="203" t="s">
        <v>40</v>
      </c>
      <c r="R182" s="203" t="s">
        <v>450</v>
      </c>
      <c r="S182" s="203" t="s">
        <v>481</v>
      </c>
      <c r="T182" s="203">
        <v>0</v>
      </c>
      <c r="U182" s="203">
        <v>0</v>
      </c>
      <c r="V182" s="203">
        <v>0</v>
      </c>
      <c r="W182" s="203">
        <v>0</v>
      </c>
      <c r="X182" s="203">
        <v>0</v>
      </c>
      <c r="Y182" s="203">
        <v>0</v>
      </c>
      <c r="Z182" s="203">
        <v>0</v>
      </c>
      <c r="AA182" s="203">
        <v>0</v>
      </c>
      <c r="AB182" s="203">
        <v>0</v>
      </c>
      <c r="AC182" s="203">
        <v>0</v>
      </c>
      <c r="AD182" s="203">
        <v>0</v>
      </c>
      <c r="AE182" s="203">
        <v>0</v>
      </c>
      <c r="AF182" s="203">
        <v>0</v>
      </c>
      <c r="AG182" s="203">
        <v>0</v>
      </c>
      <c r="AH182" s="203">
        <v>0</v>
      </c>
      <c r="AI182" s="203">
        <v>0</v>
      </c>
      <c r="AJ182" s="203">
        <v>0</v>
      </c>
      <c r="AK182" s="203">
        <v>0</v>
      </c>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row>
    <row r="183" spans="1:256" s="10" customFormat="1" ht="12.75" customHeight="1" x14ac:dyDescent="0.2">
      <c r="A183" s="203" t="s">
        <v>31</v>
      </c>
      <c r="B183" s="203" t="s">
        <v>4313</v>
      </c>
      <c r="C183" s="203" t="s">
        <v>3548</v>
      </c>
      <c r="D183" s="214">
        <v>35664</v>
      </c>
      <c r="E183" s="203" t="s">
        <v>3450</v>
      </c>
      <c r="F183" s="203" t="s">
        <v>3951</v>
      </c>
      <c r="G183" s="203" t="s">
        <v>4762</v>
      </c>
      <c r="H183" s="203" t="s">
        <v>31</v>
      </c>
      <c r="I183" s="203" t="s">
        <v>23</v>
      </c>
      <c r="J183" s="203" t="s">
        <v>671</v>
      </c>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c r="BI183" s="203"/>
      <c r="BJ183" s="203"/>
      <c r="BK183" s="203"/>
      <c r="BL183" s="203"/>
    </row>
    <row r="184" spans="1:256" s="10" customFormat="1" ht="12.75" customHeight="1" x14ac:dyDescent="0.2">
      <c r="A184" s="203" t="s">
        <v>331</v>
      </c>
      <c r="B184" s="203" t="s">
        <v>4471</v>
      </c>
      <c r="C184" s="203" t="s">
        <v>3303</v>
      </c>
      <c r="D184" s="214">
        <v>35622</v>
      </c>
      <c r="E184" s="203" t="s">
        <v>3081</v>
      </c>
      <c r="F184" s="203" t="s">
        <v>3076</v>
      </c>
      <c r="G184" s="203" t="s">
        <v>4725</v>
      </c>
      <c r="H184" s="203" t="s">
        <v>47</v>
      </c>
      <c r="I184" s="203" t="s">
        <v>27</v>
      </c>
      <c r="J184" s="203" t="s">
        <v>333</v>
      </c>
      <c r="K184" s="203" t="s">
        <v>47</v>
      </c>
      <c r="L184" s="203" t="s">
        <v>27</v>
      </c>
      <c r="M184" s="203" t="s">
        <v>349</v>
      </c>
      <c r="N184" s="203"/>
      <c r="O184" s="203"/>
      <c r="P184" s="203"/>
      <c r="Q184" s="203">
        <v>0</v>
      </c>
      <c r="R184" s="203">
        <v>0</v>
      </c>
      <c r="S184" s="203">
        <v>0</v>
      </c>
      <c r="T184" s="203">
        <v>0</v>
      </c>
      <c r="U184" s="203">
        <v>0</v>
      </c>
      <c r="V184" s="203">
        <v>0</v>
      </c>
      <c r="W184" s="203">
        <v>0</v>
      </c>
      <c r="X184" s="203">
        <v>0</v>
      </c>
      <c r="Y184" s="203">
        <v>0</v>
      </c>
      <c r="Z184" s="203">
        <v>0</v>
      </c>
      <c r="AA184" s="203">
        <v>0</v>
      </c>
      <c r="AB184" s="203">
        <v>0</v>
      </c>
      <c r="AC184" s="203">
        <v>0</v>
      </c>
      <c r="AD184" s="203">
        <v>0</v>
      </c>
      <c r="AE184" s="203">
        <v>0</v>
      </c>
      <c r="AF184" s="203">
        <v>0</v>
      </c>
      <c r="AG184" s="203">
        <v>0</v>
      </c>
      <c r="AH184" s="203">
        <v>0</v>
      </c>
      <c r="AI184" s="203">
        <v>0</v>
      </c>
      <c r="AJ184" s="203">
        <v>0</v>
      </c>
      <c r="AK184" s="203">
        <v>0</v>
      </c>
      <c r="AL184" s="203"/>
      <c r="AM184" s="203"/>
      <c r="AN184" s="203"/>
      <c r="AO184" s="203"/>
      <c r="AP184" s="203"/>
      <c r="AQ184" s="203"/>
      <c r="AR184" s="203"/>
      <c r="AS184" s="203"/>
      <c r="AT184" s="203"/>
      <c r="AU184" s="203"/>
      <c r="AV184" s="203"/>
      <c r="AW184" s="203"/>
      <c r="AX184" s="203"/>
      <c r="AY184" s="203"/>
      <c r="AZ184" s="203"/>
      <c r="BA184" s="203"/>
      <c r="BB184" s="203"/>
      <c r="BC184" s="203"/>
      <c r="BD184" s="203"/>
      <c r="BE184" s="203"/>
      <c r="BF184" s="203"/>
      <c r="BG184" s="203"/>
      <c r="BH184" s="203"/>
      <c r="BI184" s="203"/>
      <c r="BJ184" s="203"/>
      <c r="BK184" s="203"/>
      <c r="BL184" s="203"/>
    </row>
    <row r="185" spans="1:256" s="10" customFormat="1" ht="12.75" customHeight="1" x14ac:dyDescent="0.2">
      <c r="A185" s="203" t="s">
        <v>228</v>
      </c>
      <c r="B185" s="203" t="s">
        <v>4439</v>
      </c>
      <c r="C185" s="203" t="s">
        <v>2714</v>
      </c>
      <c r="D185" s="214">
        <v>34718</v>
      </c>
      <c r="E185" s="203" t="s">
        <v>2601</v>
      </c>
      <c r="F185" s="203" t="s">
        <v>2891</v>
      </c>
      <c r="G185" s="203" t="s">
        <v>4726</v>
      </c>
      <c r="H185" s="203" t="s">
        <v>482</v>
      </c>
      <c r="I185" s="203" t="s">
        <v>111</v>
      </c>
      <c r="J185" s="203" t="s">
        <v>480</v>
      </c>
      <c r="K185" s="203" t="s">
        <v>47</v>
      </c>
      <c r="L185" s="203" t="s">
        <v>111</v>
      </c>
      <c r="M185" s="203" t="s">
        <v>349</v>
      </c>
      <c r="N185" s="203" t="s">
        <v>47</v>
      </c>
      <c r="O185" s="203" t="s">
        <v>111</v>
      </c>
      <c r="P185" s="203" t="s">
        <v>349</v>
      </c>
      <c r="Q185" s="203">
        <v>0</v>
      </c>
      <c r="R185" s="203">
        <v>0</v>
      </c>
      <c r="S185" s="203">
        <v>0</v>
      </c>
      <c r="T185" s="203">
        <v>0</v>
      </c>
      <c r="U185" s="203">
        <v>0</v>
      </c>
      <c r="V185" s="203">
        <v>0</v>
      </c>
      <c r="W185" s="203">
        <v>0</v>
      </c>
      <c r="X185" s="203">
        <v>0</v>
      </c>
      <c r="Y185" s="203">
        <v>0</v>
      </c>
      <c r="Z185" s="203">
        <v>0</v>
      </c>
      <c r="AA185" s="203">
        <v>0</v>
      </c>
      <c r="AB185" s="203">
        <v>0</v>
      </c>
      <c r="AC185" s="203">
        <v>0</v>
      </c>
      <c r="AD185" s="203">
        <v>0</v>
      </c>
      <c r="AE185" s="203">
        <v>0</v>
      </c>
      <c r="AF185" s="203">
        <v>0</v>
      </c>
      <c r="AG185" s="203">
        <v>0</v>
      </c>
      <c r="AH185" s="203">
        <v>0</v>
      </c>
      <c r="AI185" s="203">
        <v>0</v>
      </c>
      <c r="AJ185" s="203">
        <v>0</v>
      </c>
      <c r="AK185" s="203">
        <v>0</v>
      </c>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row>
    <row r="186" spans="1:256" ht="12.75" customHeight="1" x14ac:dyDescent="0.2">
      <c r="A186" s="203" t="s">
        <v>331</v>
      </c>
      <c r="B186" s="203" t="s">
        <v>4093</v>
      </c>
      <c r="C186" s="203" t="s">
        <v>2010</v>
      </c>
      <c r="D186" s="214">
        <v>34059</v>
      </c>
      <c r="E186" s="203" t="s">
        <v>2032</v>
      </c>
      <c r="F186" s="203" t="s">
        <v>2195</v>
      </c>
      <c r="G186" s="203" t="s">
        <v>4721</v>
      </c>
      <c r="H186" s="203" t="s">
        <v>108</v>
      </c>
      <c r="I186" s="203" t="s">
        <v>453</v>
      </c>
      <c r="J186" s="203" t="s">
        <v>550</v>
      </c>
      <c r="K186" s="203" t="s">
        <v>31</v>
      </c>
      <c r="L186" s="203" t="s">
        <v>453</v>
      </c>
      <c r="M186" s="203" t="s">
        <v>227</v>
      </c>
      <c r="N186" s="203" t="s">
        <v>49</v>
      </c>
      <c r="O186" s="203" t="s">
        <v>453</v>
      </c>
      <c r="P186" s="203" t="s">
        <v>333</v>
      </c>
      <c r="Q186" s="203" t="s">
        <v>47</v>
      </c>
      <c r="R186" s="203" t="s">
        <v>453</v>
      </c>
      <c r="S186" s="203" t="s">
        <v>349</v>
      </c>
      <c r="T186" s="203">
        <v>0</v>
      </c>
      <c r="U186" s="203">
        <v>0</v>
      </c>
      <c r="V186" s="203">
        <v>0</v>
      </c>
      <c r="W186" s="203">
        <v>0</v>
      </c>
      <c r="X186" s="203">
        <v>0</v>
      </c>
      <c r="Y186" s="203">
        <v>0</v>
      </c>
      <c r="Z186" s="203">
        <v>0</v>
      </c>
      <c r="AA186" s="203">
        <v>0</v>
      </c>
      <c r="AB186" s="203">
        <v>0</v>
      </c>
      <c r="AC186" s="203">
        <v>0</v>
      </c>
      <c r="AD186" s="203">
        <v>0</v>
      </c>
      <c r="AE186" s="203">
        <v>0</v>
      </c>
      <c r="AF186" s="203">
        <v>0</v>
      </c>
      <c r="AG186" s="203">
        <v>0</v>
      </c>
      <c r="AH186" s="203">
        <v>0</v>
      </c>
      <c r="AI186" s="203">
        <v>0</v>
      </c>
      <c r="AJ186" s="203">
        <v>0</v>
      </c>
      <c r="AK186" s="203">
        <v>0</v>
      </c>
      <c r="AL186" s="203"/>
      <c r="AM186" s="203"/>
      <c r="AN186" s="203"/>
      <c r="AO186" s="203"/>
      <c r="AP186" s="203"/>
      <c r="AQ186" s="203"/>
      <c r="AR186" s="203"/>
      <c r="AS186" s="203"/>
      <c r="AT186" s="203"/>
      <c r="AU186" s="203"/>
      <c r="AV186" s="203"/>
      <c r="AW186" s="203"/>
      <c r="AX186" s="203"/>
      <c r="AY186" s="203"/>
      <c r="AZ186" s="203"/>
      <c r="BA186" s="203"/>
      <c r="BB186" s="203"/>
      <c r="BC186" s="203"/>
      <c r="BD186" s="203"/>
      <c r="BE186" s="203"/>
      <c r="BF186" s="203"/>
      <c r="BG186" s="203"/>
      <c r="BH186" s="203"/>
      <c r="BI186" s="203"/>
      <c r="BJ186" s="203"/>
      <c r="BK186" s="203"/>
      <c r="BL186" s="203"/>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0"/>
      <c r="IB186" s="10"/>
      <c r="IC186" s="10"/>
      <c r="ID186" s="10"/>
      <c r="IE186" s="10"/>
      <c r="IF186" s="10"/>
      <c r="IG186" s="10"/>
      <c r="IH186" s="10"/>
      <c r="II186" s="10"/>
      <c r="IJ186" s="10"/>
      <c r="IK186" s="10"/>
      <c r="IL186" s="10"/>
      <c r="IM186" s="10"/>
      <c r="IN186" s="10"/>
      <c r="IO186" s="10"/>
      <c r="IP186" s="10"/>
      <c r="IQ186" s="10"/>
      <c r="IR186" s="10"/>
      <c r="IS186" s="10"/>
      <c r="IT186" s="10"/>
      <c r="IU186" s="10"/>
      <c r="IV186" s="10"/>
    </row>
    <row r="187" spans="1:256" ht="12.75" customHeight="1" x14ac:dyDescent="0.2">
      <c r="A187" s="203" t="s">
        <v>44</v>
      </c>
      <c r="B187" s="203" t="s">
        <v>446</v>
      </c>
      <c r="C187" s="203" t="s">
        <v>4381</v>
      </c>
      <c r="D187" s="215">
        <v>35902</v>
      </c>
      <c r="E187" s="205" t="s">
        <v>4513</v>
      </c>
      <c r="F187" s="206" t="s">
        <v>4515</v>
      </c>
      <c r="G187" s="206" t="s">
        <v>333</v>
      </c>
      <c r="H187" s="203"/>
      <c r="I187" s="203"/>
      <c r="J187" s="206"/>
      <c r="K187" s="203"/>
      <c r="L187" s="203"/>
      <c r="M187" s="206"/>
      <c r="N187" s="203"/>
      <c r="O187" s="203"/>
      <c r="P187" s="206"/>
      <c r="Q187" s="203"/>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c r="BA187" s="203"/>
      <c r="BB187" s="203"/>
      <c r="BC187" s="203"/>
      <c r="BD187" s="203"/>
      <c r="BE187" s="203"/>
      <c r="BF187" s="203"/>
      <c r="BG187" s="203"/>
      <c r="BH187" s="203"/>
      <c r="BI187" s="203"/>
      <c r="BJ187" s="203"/>
      <c r="BK187" s="203"/>
      <c r="BL187" s="203"/>
    </row>
    <row r="188" spans="1:256" ht="12.75" customHeight="1" x14ac:dyDescent="0.2">
      <c r="A188" s="203" t="s">
        <v>4029</v>
      </c>
      <c r="B188" s="203" t="s">
        <v>4028</v>
      </c>
      <c r="C188" s="203" t="s">
        <v>1806</v>
      </c>
      <c r="D188" s="214">
        <v>34516</v>
      </c>
      <c r="E188" s="203" t="s">
        <v>2032</v>
      </c>
      <c r="F188" s="203" t="s">
        <v>2147</v>
      </c>
      <c r="G188" s="203" t="s">
        <v>4028</v>
      </c>
      <c r="H188" s="203" t="s">
        <v>40</v>
      </c>
      <c r="I188" s="203" t="s">
        <v>336</v>
      </c>
      <c r="J188" s="203" t="s">
        <v>63</v>
      </c>
      <c r="K188" s="203" t="s">
        <v>108</v>
      </c>
      <c r="L188" s="203" t="s">
        <v>336</v>
      </c>
      <c r="M188" s="203" t="s">
        <v>3019</v>
      </c>
      <c r="N188" s="203" t="s">
        <v>31</v>
      </c>
      <c r="O188" s="203" t="s">
        <v>336</v>
      </c>
      <c r="P188" s="203" t="s">
        <v>385</v>
      </c>
      <c r="Q188" s="203" t="s">
        <v>34</v>
      </c>
      <c r="R188" s="203" t="s">
        <v>336</v>
      </c>
      <c r="S188" s="203" t="s">
        <v>1048</v>
      </c>
      <c r="T188" s="203">
        <v>0</v>
      </c>
      <c r="U188" s="203">
        <v>0</v>
      </c>
      <c r="V188" s="203">
        <v>0</v>
      </c>
      <c r="W188" s="203">
        <v>0</v>
      </c>
      <c r="X188" s="203">
        <v>0</v>
      </c>
      <c r="Y188" s="203">
        <v>0</v>
      </c>
      <c r="Z188" s="203">
        <v>0</v>
      </c>
      <c r="AA188" s="203">
        <v>0</v>
      </c>
      <c r="AB188" s="203">
        <v>0</v>
      </c>
      <c r="AC188" s="203">
        <v>0</v>
      </c>
      <c r="AD188" s="203">
        <v>0</v>
      </c>
      <c r="AE188" s="203">
        <v>0</v>
      </c>
      <c r="AF188" s="203">
        <v>0</v>
      </c>
      <c r="AG188" s="203">
        <v>0</v>
      </c>
      <c r="AH188" s="203">
        <v>0</v>
      </c>
      <c r="AI188" s="203">
        <v>0</v>
      </c>
      <c r="AJ188" s="203">
        <v>0</v>
      </c>
      <c r="AK188" s="203">
        <v>0</v>
      </c>
      <c r="AL188" s="203"/>
      <c r="AM188" s="203"/>
      <c r="AN188" s="203"/>
      <c r="AO188" s="203"/>
      <c r="AP188" s="203"/>
      <c r="AQ188" s="203"/>
      <c r="AR188" s="203"/>
      <c r="AS188" s="203"/>
      <c r="AT188" s="203"/>
      <c r="AU188" s="203"/>
      <c r="AV188" s="203"/>
      <c r="AW188" s="203"/>
      <c r="AX188" s="203"/>
      <c r="AY188" s="203"/>
      <c r="AZ188" s="203"/>
      <c r="BA188" s="203"/>
      <c r="BB188" s="203"/>
      <c r="BC188" s="203"/>
      <c r="BD188" s="203"/>
      <c r="BE188" s="203"/>
      <c r="BF188" s="203"/>
      <c r="BG188" s="203"/>
      <c r="BH188" s="203"/>
      <c r="BI188" s="203"/>
      <c r="BJ188" s="203"/>
      <c r="BK188" s="203"/>
      <c r="BL188" s="203"/>
    </row>
    <row r="189" spans="1:256" ht="12.75" customHeight="1" x14ac:dyDescent="0.2">
      <c r="A189" s="203" t="s">
        <v>4029</v>
      </c>
      <c r="B189" s="203" t="s">
        <v>4028</v>
      </c>
      <c r="C189" s="203" t="s">
        <v>3852</v>
      </c>
      <c r="D189" s="214">
        <v>33348</v>
      </c>
      <c r="E189" s="203" t="s">
        <v>1001</v>
      </c>
      <c r="F189" s="203" t="s">
        <v>3446</v>
      </c>
      <c r="G189" s="203" t="s">
        <v>4028</v>
      </c>
      <c r="H189" s="203" t="s">
        <v>40</v>
      </c>
      <c r="I189" s="203" t="s">
        <v>229</v>
      </c>
      <c r="J189" s="203" t="s">
        <v>9</v>
      </c>
      <c r="K189" s="203"/>
      <c r="L189" s="203"/>
      <c r="M189" s="203"/>
      <c r="N189" s="203"/>
      <c r="O189" s="203"/>
      <c r="P189" s="203"/>
      <c r="Q189" s="203" t="s">
        <v>40</v>
      </c>
      <c r="R189" s="203" t="s">
        <v>111</v>
      </c>
      <c r="S189" s="203" t="s">
        <v>349</v>
      </c>
      <c r="T189" s="203" t="s">
        <v>513</v>
      </c>
      <c r="U189" s="203" t="s">
        <v>111</v>
      </c>
      <c r="V189" s="203" t="s">
        <v>349</v>
      </c>
      <c r="W189" s="203" t="s">
        <v>40</v>
      </c>
      <c r="X189" s="203" t="s">
        <v>111</v>
      </c>
      <c r="Y189" s="203" t="s">
        <v>349</v>
      </c>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c r="BA189" s="203"/>
      <c r="BB189" s="203"/>
      <c r="BC189" s="203"/>
      <c r="BD189" s="203"/>
      <c r="BE189" s="203"/>
      <c r="BF189" s="203"/>
      <c r="BG189" s="203"/>
      <c r="BH189" s="203"/>
      <c r="BI189" s="203"/>
      <c r="BJ189" s="203"/>
      <c r="BK189" s="203"/>
      <c r="BL189" s="203"/>
    </row>
    <row r="190" spans="1:256" ht="12.75" customHeight="1" x14ac:dyDescent="0.2">
      <c r="A190" s="203" t="s">
        <v>4029</v>
      </c>
      <c r="B190" s="203" t="s">
        <v>4028</v>
      </c>
      <c r="C190" s="203" t="s">
        <v>1729</v>
      </c>
      <c r="D190" s="214">
        <v>34197</v>
      </c>
      <c r="E190" s="203" t="s">
        <v>1573</v>
      </c>
      <c r="F190" s="203" t="s">
        <v>140</v>
      </c>
      <c r="G190" s="203" t="s">
        <v>4028</v>
      </c>
      <c r="H190" s="203" t="s">
        <v>42</v>
      </c>
      <c r="I190" s="203" t="s">
        <v>369</v>
      </c>
      <c r="J190" s="203" t="s">
        <v>33</v>
      </c>
      <c r="K190" s="203" t="s">
        <v>31</v>
      </c>
      <c r="L190" s="203" t="s">
        <v>232</v>
      </c>
      <c r="M190" s="203" t="s">
        <v>29</v>
      </c>
      <c r="N190" s="203" t="s">
        <v>42</v>
      </c>
      <c r="O190" s="203" t="s">
        <v>232</v>
      </c>
      <c r="P190" s="203" t="s">
        <v>302</v>
      </c>
      <c r="Q190" s="203" t="s">
        <v>42</v>
      </c>
      <c r="R190" s="203" t="s">
        <v>232</v>
      </c>
      <c r="S190" s="203" t="s">
        <v>33</v>
      </c>
      <c r="T190" s="203">
        <v>0</v>
      </c>
      <c r="U190" s="203">
        <v>0</v>
      </c>
      <c r="V190" s="203">
        <v>0</v>
      </c>
      <c r="W190" s="203">
        <v>0</v>
      </c>
      <c r="X190" s="203">
        <v>0</v>
      </c>
      <c r="Y190" s="203">
        <v>0</v>
      </c>
      <c r="Z190" s="203">
        <v>0</v>
      </c>
      <c r="AA190" s="203">
        <v>0</v>
      </c>
      <c r="AB190" s="203">
        <v>0</v>
      </c>
      <c r="AC190" s="203">
        <v>0</v>
      </c>
      <c r="AD190" s="203">
        <v>0</v>
      </c>
      <c r="AE190" s="203">
        <v>0</v>
      </c>
      <c r="AF190" s="203">
        <v>0</v>
      </c>
      <c r="AG190" s="203">
        <v>0</v>
      </c>
      <c r="AH190" s="203">
        <v>0</v>
      </c>
      <c r="AI190" s="203">
        <v>0</v>
      </c>
      <c r="AJ190" s="203">
        <v>0</v>
      </c>
      <c r="AK190" s="203">
        <v>0</v>
      </c>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c r="BG190" s="203"/>
      <c r="BH190" s="203"/>
      <c r="BI190" s="203"/>
      <c r="BJ190" s="203"/>
      <c r="BK190" s="203"/>
      <c r="BL190" s="203"/>
    </row>
    <row r="191" spans="1:256" ht="12.75" customHeight="1" x14ac:dyDescent="0.2">
      <c r="A191" s="203" t="s">
        <v>4028</v>
      </c>
      <c r="B191" s="203" t="s">
        <v>4028</v>
      </c>
      <c r="C191" s="203"/>
      <c r="D191" s="214"/>
      <c r="E191" s="203"/>
      <c r="F191" s="203"/>
      <c r="G191" s="203" t="s">
        <v>4028</v>
      </c>
      <c r="H191" s="203" t="s">
        <v>4028</v>
      </c>
      <c r="I191" s="203" t="s">
        <v>4028</v>
      </c>
      <c r="J191" s="203" t="s">
        <v>4028</v>
      </c>
      <c r="K191" s="203" t="s">
        <v>4028</v>
      </c>
      <c r="L191" s="203" t="s">
        <v>4028</v>
      </c>
      <c r="M191" s="203" t="s">
        <v>4028</v>
      </c>
      <c r="N191" s="203" t="s">
        <v>4028</v>
      </c>
      <c r="O191" s="203" t="s">
        <v>4028</v>
      </c>
      <c r="P191" s="203" t="s">
        <v>4028</v>
      </c>
      <c r="Q191" s="203" t="s">
        <v>4028</v>
      </c>
      <c r="R191" s="203" t="s">
        <v>4028</v>
      </c>
      <c r="S191" s="203" t="s">
        <v>4028</v>
      </c>
      <c r="T191" s="203" t="s">
        <v>4028</v>
      </c>
      <c r="U191" s="203" t="s">
        <v>4028</v>
      </c>
      <c r="V191" s="203" t="s">
        <v>4028</v>
      </c>
      <c r="W191" s="203" t="s">
        <v>4028</v>
      </c>
      <c r="X191" s="203" t="s">
        <v>4028</v>
      </c>
      <c r="Y191" s="203" t="s">
        <v>4028</v>
      </c>
      <c r="Z191" s="203" t="s">
        <v>4028</v>
      </c>
      <c r="AA191" s="203" t="s">
        <v>4028</v>
      </c>
      <c r="AB191" s="203" t="s">
        <v>4028</v>
      </c>
      <c r="AC191" s="203" t="s">
        <v>4028</v>
      </c>
      <c r="AD191" s="203" t="s">
        <v>4028</v>
      </c>
      <c r="AE191" s="203" t="s">
        <v>4028</v>
      </c>
      <c r="AF191" s="203" t="s">
        <v>4028</v>
      </c>
      <c r="AG191" s="203" t="s">
        <v>4028</v>
      </c>
      <c r="AH191" s="203" t="s">
        <v>4028</v>
      </c>
      <c r="AI191" s="203" t="s">
        <v>4028</v>
      </c>
      <c r="AJ191" s="203" t="s">
        <v>4028</v>
      </c>
      <c r="AK191" s="203" t="s">
        <v>4028</v>
      </c>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c r="BG191" s="203"/>
      <c r="BH191" s="203"/>
      <c r="BI191" s="203"/>
      <c r="BJ191" s="203"/>
      <c r="BK191" s="203"/>
      <c r="BL191" s="203"/>
    </row>
    <row r="192" spans="1:256" ht="12.75" customHeight="1" x14ac:dyDescent="0.2">
      <c r="A192" s="203" t="s">
        <v>455</v>
      </c>
      <c r="B192" s="203" t="s">
        <v>4120</v>
      </c>
      <c r="C192" s="203" t="s">
        <v>3309</v>
      </c>
      <c r="D192" s="214">
        <v>35528</v>
      </c>
      <c r="E192" s="203" t="s">
        <v>3310</v>
      </c>
      <c r="F192" s="203" t="s">
        <v>3129</v>
      </c>
      <c r="G192" s="203" t="s">
        <v>4763</v>
      </c>
      <c r="H192" s="203" t="s">
        <v>455</v>
      </c>
      <c r="I192" s="203" t="s">
        <v>460</v>
      </c>
      <c r="J192" s="203" t="s">
        <v>1271</v>
      </c>
      <c r="K192" s="203" t="s">
        <v>126</v>
      </c>
      <c r="L192" s="203" t="s">
        <v>460</v>
      </c>
      <c r="M192" s="203" t="s">
        <v>1962</v>
      </c>
      <c r="N192" s="203"/>
      <c r="O192" s="203"/>
      <c r="P192" s="203"/>
      <c r="Q192" s="203">
        <v>0</v>
      </c>
      <c r="R192" s="203">
        <v>0</v>
      </c>
      <c r="S192" s="203">
        <v>0</v>
      </c>
      <c r="T192" s="203">
        <v>0</v>
      </c>
      <c r="U192" s="203">
        <v>0</v>
      </c>
      <c r="V192" s="203">
        <v>0</v>
      </c>
      <c r="W192" s="203">
        <v>0</v>
      </c>
      <c r="X192" s="203">
        <v>0</v>
      </c>
      <c r="Y192" s="203">
        <v>0</v>
      </c>
      <c r="Z192" s="203">
        <v>0</v>
      </c>
      <c r="AA192" s="203">
        <v>0</v>
      </c>
      <c r="AB192" s="203">
        <v>0</v>
      </c>
      <c r="AC192" s="203">
        <v>0</v>
      </c>
      <c r="AD192" s="203">
        <v>0</v>
      </c>
      <c r="AE192" s="203">
        <v>0</v>
      </c>
      <c r="AF192" s="203">
        <v>0</v>
      </c>
      <c r="AG192" s="203">
        <v>0</v>
      </c>
      <c r="AH192" s="203">
        <v>0</v>
      </c>
      <c r="AI192" s="203">
        <v>0</v>
      </c>
      <c r="AJ192" s="203">
        <v>0</v>
      </c>
      <c r="AK192" s="203">
        <v>0</v>
      </c>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c r="BG192" s="203"/>
      <c r="BH192" s="203"/>
      <c r="BI192" s="203"/>
      <c r="BJ192" s="203"/>
      <c r="BK192" s="203"/>
      <c r="BL192" s="203"/>
    </row>
    <row r="193" spans="1:260" ht="12.75" customHeight="1" x14ac:dyDescent="0.2">
      <c r="A193" s="203" t="s">
        <v>52</v>
      </c>
      <c r="B193" s="203" t="s">
        <v>4245</v>
      </c>
      <c r="C193" s="203" t="s">
        <v>1834</v>
      </c>
      <c r="D193" s="214">
        <v>34945</v>
      </c>
      <c r="E193" s="203" t="s">
        <v>2034</v>
      </c>
      <c r="F193" s="203" t="s">
        <v>2148</v>
      </c>
      <c r="G193" s="203" t="s">
        <v>4764</v>
      </c>
      <c r="H193" s="203" t="s">
        <v>540</v>
      </c>
      <c r="I193" s="203" t="s">
        <v>386</v>
      </c>
      <c r="J193" s="203" t="s">
        <v>1104</v>
      </c>
      <c r="K193" s="203" t="s">
        <v>540</v>
      </c>
      <c r="L193" s="203" t="s">
        <v>386</v>
      </c>
      <c r="M193" s="203" t="s">
        <v>1163</v>
      </c>
      <c r="N193" s="203" t="s">
        <v>616</v>
      </c>
      <c r="O193" s="203" t="s">
        <v>386</v>
      </c>
      <c r="P193" s="203" t="s">
        <v>2336</v>
      </c>
      <c r="Q193" s="203" t="s">
        <v>616</v>
      </c>
      <c r="R193" s="203" t="s">
        <v>386</v>
      </c>
      <c r="S193" s="203" t="s">
        <v>1104</v>
      </c>
      <c r="T193" s="203">
        <v>0</v>
      </c>
      <c r="U193" s="203">
        <v>0</v>
      </c>
      <c r="V193" s="203">
        <v>0</v>
      </c>
      <c r="W193" s="203">
        <v>0</v>
      </c>
      <c r="X193" s="203">
        <v>0</v>
      </c>
      <c r="Y193" s="203">
        <v>0</v>
      </c>
      <c r="Z193" s="203">
        <v>0</v>
      </c>
      <c r="AA193" s="203">
        <v>0</v>
      </c>
      <c r="AB193" s="203">
        <v>0</v>
      </c>
      <c r="AC193" s="203">
        <v>0</v>
      </c>
      <c r="AD193" s="203">
        <v>0</v>
      </c>
      <c r="AE193" s="203">
        <v>0</v>
      </c>
      <c r="AF193" s="203">
        <v>0</v>
      </c>
      <c r="AG193" s="203">
        <v>0</v>
      </c>
      <c r="AH193" s="203">
        <v>0</v>
      </c>
      <c r="AI193" s="203">
        <v>0</v>
      </c>
      <c r="AJ193" s="203">
        <v>0</v>
      </c>
      <c r="AK193" s="203">
        <v>0</v>
      </c>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row>
    <row r="194" spans="1:260" ht="12.75" customHeight="1" x14ac:dyDescent="0.2">
      <c r="A194" s="203" t="s">
        <v>123</v>
      </c>
      <c r="B194" s="203" t="s">
        <v>4072</v>
      </c>
      <c r="C194" s="203" t="s">
        <v>1770</v>
      </c>
      <c r="D194" s="214">
        <v>33831</v>
      </c>
      <c r="E194" s="203" t="s">
        <v>2032</v>
      </c>
      <c r="F194" s="203" t="s">
        <v>2164</v>
      </c>
      <c r="G194" s="203" t="s">
        <v>4765</v>
      </c>
      <c r="H194" s="203" t="s">
        <v>323</v>
      </c>
      <c r="I194" s="203" t="s">
        <v>39</v>
      </c>
      <c r="J194" s="203" t="s">
        <v>2518</v>
      </c>
      <c r="K194" s="203" t="s">
        <v>11</v>
      </c>
      <c r="L194" s="203" t="s">
        <v>39</v>
      </c>
      <c r="M194" s="203" t="s">
        <v>1197</v>
      </c>
      <c r="N194" s="203" t="s">
        <v>323</v>
      </c>
      <c r="O194" s="203" t="s">
        <v>39</v>
      </c>
      <c r="P194" s="203" t="s">
        <v>1950</v>
      </c>
      <c r="Q194" s="203" t="s">
        <v>125</v>
      </c>
      <c r="R194" s="203" t="s">
        <v>39</v>
      </c>
      <c r="S194" s="203" t="s">
        <v>1089</v>
      </c>
      <c r="T194" s="203">
        <v>0</v>
      </c>
      <c r="U194" s="203">
        <v>0</v>
      </c>
      <c r="V194" s="203">
        <v>0</v>
      </c>
      <c r="W194" s="203">
        <v>0</v>
      </c>
      <c r="X194" s="203">
        <v>0</v>
      </c>
      <c r="Y194" s="203">
        <v>0</v>
      </c>
      <c r="Z194" s="203">
        <v>0</v>
      </c>
      <c r="AA194" s="203">
        <v>0</v>
      </c>
      <c r="AB194" s="203">
        <v>0</v>
      </c>
      <c r="AC194" s="203">
        <v>0</v>
      </c>
      <c r="AD194" s="203">
        <v>0</v>
      </c>
      <c r="AE194" s="203">
        <v>0</v>
      </c>
      <c r="AF194" s="203">
        <v>0</v>
      </c>
      <c r="AG194" s="203">
        <v>0</v>
      </c>
      <c r="AH194" s="203">
        <v>0</v>
      </c>
      <c r="AI194" s="203">
        <v>0</v>
      </c>
      <c r="AJ194" s="203">
        <v>0</v>
      </c>
      <c r="AK194" s="203">
        <v>0</v>
      </c>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c r="BI194" s="203"/>
      <c r="BJ194" s="203"/>
      <c r="BK194" s="203"/>
      <c r="BL194" s="203"/>
    </row>
    <row r="195" spans="1:260" ht="12.75" customHeight="1" x14ac:dyDescent="0.2">
      <c r="A195" s="203" t="s">
        <v>323</v>
      </c>
      <c r="B195" s="203" t="s">
        <v>4299</v>
      </c>
      <c r="C195" s="203" t="s">
        <v>1949</v>
      </c>
      <c r="D195" s="214">
        <v>33855</v>
      </c>
      <c r="E195" s="203" t="s">
        <v>2040</v>
      </c>
      <c r="F195" s="203" t="s">
        <v>2120</v>
      </c>
      <c r="G195" s="203" t="s">
        <v>4766</v>
      </c>
      <c r="H195" s="203" t="s">
        <v>323</v>
      </c>
      <c r="I195" s="203" t="s">
        <v>460</v>
      </c>
      <c r="J195" s="203" t="s">
        <v>1407</v>
      </c>
      <c r="K195" s="203" t="s">
        <v>323</v>
      </c>
      <c r="L195" s="203" t="s">
        <v>460</v>
      </c>
      <c r="M195" s="203" t="s">
        <v>1128</v>
      </c>
      <c r="N195" s="203" t="s">
        <v>235</v>
      </c>
      <c r="O195" s="203" t="s">
        <v>460</v>
      </c>
      <c r="P195" s="203" t="s">
        <v>1113</v>
      </c>
      <c r="Q195" s="203" t="s">
        <v>323</v>
      </c>
      <c r="R195" s="203" t="s">
        <v>460</v>
      </c>
      <c r="S195" s="203" t="s">
        <v>1950</v>
      </c>
      <c r="T195" s="203">
        <v>0</v>
      </c>
      <c r="U195" s="203">
        <v>0</v>
      </c>
      <c r="V195" s="203">
        <v>0</v>
      </c>
      <c r="W195" s="203">
        <v>0</v>
      </c>
      <c r="X195" s="203">
        <v>0</v>
      </c>
      <c r="Y195" s="203">
        <v>0</v>
      </c>
      <c r="Z195" s="203">
        <v>0</v>
      </c>
      <c r="AA195" s="203">
        <v>0</v>
      </c>
      <c r="AB195" s="203">
        <v>0</v>
      </c>
      <c r="AC195" s="203">
        <v>0</v>
      </c>
      <c r="AD195" s="203">
        <v>0</v>
      </c>
      <c r="AE195" s="203">
        <v>0</v>
      </c>
      <c r="AF195" s="203">
        <v>0</v>
      </c>
      <c r="AG195" s="203">
        <v>0</v>
      </c>
      <c r="AH195" s="203">
        <v>0</v>
      </c>
      <c r="AI195" s="203">
        <v>0</v>
      </c>
      <c r="AJ195" s="203">
        <v>0</v>
      </c>
      <c r="AK195" s="203">
        <v>0</v>
      </c>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row>
    <row r="196" spans="1:260" ht="12.75" customHeight="1" x14ac:dyDescent="0.2">
      <c r="A196" s="203" t="s">
        <v>540</v>
      </c>
      <c r="B196" s="203" t="s">
        <v>4148</v>
      </c>
      <c r="C196" s="203" t="s">
        <v>3847</v>
      </c>
      <c r="D196" s="214">
        <v>35206</v>
      </c>
      <c r="E196" s="203" t="s">
        <v>3446</v>
      </c>
      <c r="F196" s="203" t="s">
        <v>3450</v>
      </c>
      <c r="G196" s="203" t="s">
        <v>4767</v>
      </c>
      <c r="H196" s="203" t="s">
        <v>540</v>
      </c>
      <c r="I196" s="203" t="s">
        <v>448</v>
      </c>
      <c r="J196" s="203" t="s">
        <v>1064</v>
      </c>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row>
    <row r="197" spans="1:260" ht="12.75" customHeight="1" x14ac:dyDescent="0.2">
      <c r="A197" s="203" t="s">
        <v>125</v>
      </c>
      <c r="B197" s="203" t="s">
        <v>30</v>
      </c>
      <c r="C197" s="203" t="s">
        <v>4390</v>
      </c>
      <c r="D197" s="215">
        <v>35632</v>
      </c>
      <c r="E197" s="205" t="s">
        <v>4515</v>
      </c>
      <c r="F197" s="206" t="s">
        <v>4515</v>
      </c>
      <c r="G197" s="206" t="s">
        <v>1063</v>
      </c>
      <c r="H197" s="203"/>
      <c r="I197" s="203"/>
      <c r="J197" s="206"/>
      <c r="K197" s="203"/>
      <c r="L197" s="203"/>
      <c r="M197" s="206"/>
      <c r="N197" s="203"/>
      <c r="O197" s="203"/>
      <c r="P197" s="206"/>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row>
    <row r="198" spans="1:260" s="27" customFormat="1" ht="12.75" customHeight="1" x14ac:dyDescent="0.2">
      <c r="A198" s="10" t="s">
        <v>64</v>
      </c>
      <c r="B198" s="10" t="s">
        <v>4275</v>
      </c>
      <c r="C198" s="202" t="s">
        <v>3580</v>
      </c>
      <c r="D198" s="221">
        <v>35351</v>
      </c>
      <c r="E198" s="5" t="s">
        <v>3463</v>
      </c>
      <c r="F198" s="194" t="s">
        <v>4954</v>
      </c>
      <c r="G198" s="201" t="str">
        <f>IF(ISERROR(VLOOKUP(TRIM(C198),'R2020'!$A$1:$I$1991,8,FALSE)),"",VLOOKUP(TRIM(C198),'R2020'!$A$1:$I$1991,8,FALSE))</f>
        <v xml:space="preserve">00-0 </v>
      </c>
    </row>
    <row r="199" spans="1:260" ht="12.75" customHeight="1" x14ac:dyDescent="0.2">
      <c r="A199" s="203" t="s">
        <v>4028</v>
      </c>
      <c r="B199" s="203" t="s">
        <v>4028</v>
      </c>
      <c r="C199" s="203"/>
      <c r="D199" s="214"/>
      <c r="E199" s="203"/>
      <c r="F199" s="203"/>
      <c r="G199" s="203" t="s">
        <v>4028</v>
      </c>
      <c r="H199" s="203" t="s">
        <v>4028</v>
      </c>
      <c r="I199" s="203" t="s">
        <v>4028</v>
      </c>
      <c r="J199" s="203" t="s">
        <v>4028</v>
      </c>
      <c r="K199" s="203" t="s">
        <v>4028</v>
      </c>
      <c r="L199" s="203" t="s">
        <v>4028</v>
      </c>
      <c r="M199" s="203" t="s">
        <v>4028</v>
      </c>
      <c r="N199" s="203" t="s">
        <v>4028</v>
      </c>
      <c r="O199" s="203" t="s">
        <v>4028</v>
      </c>
      <c r="P199" s="203" t="s">
        <v>4028</v>
      </c>
      <c r="Q199" s="203" t="s">
        <v>4028</v>
      </c>
      <c r="R199" s="203" t="s">
        <v>4028</v>
      </c>
      <c r="S199" s="203" t="s">
        <v>4028</v>
      </c>
      <c r="T199" s="203" t="s">
        <v>4028</v>
      </c>
      <c r="U199" s="203" t="s">
        <v>4028</v>
      </c>
      <c r="V199" s="203" t="s">
        <v>4028</v>
      </c>
      <c r="W199" s="203" t="s">
        <v>4028</v>
      </c>
      <c r="X199" s="203" t="s">
        <v>4028</v>
      </c>
      <c r="Y199" s="203" t="s">
        <v>4028</v>
      </c>
      <c r="Z199" s="203" t="s">
        <v>4028</v>
      </c>
      <c r="AA199" s="203" t="s">
        <v>4028</v>
      </c>
      <c r="AB199" s="203" t="s">
        <v>4028</v>
      </c>
      <c r="AC199" s="203" t="s">
        <v>4028</v>
      </c>
      <c r="AD199" s="203" t="s">
        <v>4028</v>
      </c>
      <c r="AE199" s="203" t="s">
        <v>4028</v>
      </c>
      <c r="AF199" s="203" t="s">
        <v>4028</v>
      </c>
      <c r="AG199" s="203" t="s">
        <v>4028</v>
      </c>
      <c r="AH199" s="203" t="s">
        <v>4028</v>
      </c>
      <c r="AI199" s="203" t="s">
        <v>4028</v>
      </c>
      <c r="AJ199" s="203" t="s">
        <v>4028</v>
      </c>
      <c r="AK199" s="203" t="s">
        <v>4028</v>
      </c>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IW199" s="10"/>
      <c r="IX199" s="10"/>
      <c r="IY199" s="10"/>
      <c r="IZ199" s="10"/>
    </row>
    <row r="200" spans="1:260" s="10" customFormat="1" ht="12.75" customHeight="1" x14ac:dyDescent="0.2">
      <c r="A200" s="203" t="s">
        <v>368</v>
      </c>
      <c r="B200" s="203" t="s">
        <v>4192</v>
      </c>
      <c r="C200" s="203" t="s">
        <v>1873</v>
      </c>
      <c r="D200" s="214">
        <v>34261</v>
      </c>
      <c r="E200" s="203" t="s">
        <v>2033</v>
      </c>
      <c r="F200" s="203" t="s">
        <v>2160</v>
      </c>
      <c r="G200" s="203" t="s">
        <v>4768</v>
      </c>
      <c r="H200" s="203" t="s">
        <v>368</v>
      </c>
      <c r="I200" s="203" t="s">
        <v>229</v>
      </c>
      <c r="J200" s="203" t="s">
        <v>1135</v>
      </c>
      <c r="K200" s="203" t="s">
        <v>368</v>
      </c>
      <c r="L200" s="203" t="s">
        <v>229</v>
      </c>
      <c r="M200" s="203" t="s">
        <v>1072</v>
      </c>
      <c r="N200" s="203" t="s">
        <v>366</v>
      </c>
      <c r="O200" s="203" t="s">
        <v>229</v>
      </c>
      <c r="P200" s="203" t="s">
        <v>1072</v>
      </c>
      <c r="Q200" s="203" t="s">
        <v>364</v>
      </c>
      <c r="R200" s="203" t="s">
        <v>229</v>
      </c>
      <c r="S200" s="203" t="s">
        <v>1061</v>
      </c>
      <c r="T200" s="203">
        <v>0</v>
      </c>
      <c r="U200" s="203">
        <v>0</v>
      </c>
      <c r="V200" s="203">
        <v>0</v>
      </c>
      <c r="W200" s="203">
        <v>0</v>
      </c>
      <c r="X200" s="203">
        <v>0</v>
      </c>
      <c r="Y200" s="203">
        <v>0</v>
      </c>
      <c r="Z200" s="203">
        <v>0</v>
      </c>
      <c r="AA200" s="203">
        <v>0</v>
      </c>
      <c r="AB200" s="203">
        <v>0</v>
      </c>
      <c r="AC200" s="203">
        <v>0</v>
      </c>
      <c r="AD200" s="203">
        <v>0</v>
      </c>
      <c r="AE200" s="203">
        <v>0</v>
      </c>
      <c r="AF200" s="203">
        <v>0</v>
      </c>
      <c r="AG200" s="203">
        <v>0</v>
      </c>
      <c r="AH200" s="203">
        <v>0</v>
      </c>
      <c r="AI200" s="203">
        <v>0</v>
      </c>
      <c r="AJ200" s="203">
        <v>0</v>
      </c>
      <c r="AK200" s="203">
        <v>0</v>
      </c>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03"/>
      <c r="BL200" s="203"/>
      <c r="IW200"/>
      <c r="IX200"/>
      <c r="IY200"/>
      <c r="IZ200"/>
    </row>
    <row r="201" spans="1:260" s="10" customFormat="1" ht="12.75" customHeight="1" x14ac:dyDescent="0.2">
      <c r="A201" s="203" t="s">
        <v>327</v>
      </c>
      <c r="B201" s="203" t="s">
        <v>4299</v>
      </c>
      <c r="C201" s="203" t="s">
        <v>1832</v>
      </c>
      <c r="D201" s="214">
        <v>34631</v>
      </c>
      <c r="E201" s="203" t="s">
        <v>2050</v>
      </c>
      <c r="F201" s="203" t="s">
        <v>2122</v>
      </c>
      <c r="G201" s="203" t="s">
        <v>4769</v>
      </c>
      <c r="H201" s="203" t="s">
        <v>529</v>
      </c>
      <c r="I201" s="203" t="s">
        <v>2235</v>
      </c>
      <c r="J201" s="203" t="s">
        <v>129</v>
      </c>
      <c r="K201" s="203" t="s">
        <v>529</v>
      </c>
      <c r="L201" s="203" t="s">
        <v>386</v>
      </c>
      <c r="M201" s="203" t="s">
        <v>129</v>
      </c>
      <c r="N201" s="203" t="s">
        <v>529</v>
      </c>
      <c r="O201" s="203" t="s">
        <v>386</v>
      </c>
      <c r="P201" s="203" t="s">
        <v>129</v>
      </c>
      <c r="Q201" s="203" t="s">
        <v>327</v>
      </c>
      <c r="R201" s="203" t="s">
        <v>386</v>
      </c>
      <c r="S201" s="203" t="s">
        <v>60</v>
      </c>
      <c r="T201" s="203">
        <v>0</v>
      </c>
      <c r="U201" s="203">
        <v>0</v>
      </c>
      <c r="V201" s="203">
        <v>0</v>
      </c>
      <c r="W201" s="203">
        <v>0</v>
      </c>
      <c r="X201" s="203">
        <v>0</v>
      </c>
      <c r="Y201" s="203">
        <v>0</v>
      </c>
      <c r="Z201" s="203">
        <v>0</v>
      </c>
      <c r="AA201" s="203">
        <v>0</v>
      </c>
      <c r="AB201" s="203">
        <v>0</v>
      </c>
      <c r="AC201" s="203">
        <v>0</v>
      </c>
      <c r="AD201" s="203">
        <v>0</v>
      </c>
      <c r="AE201" s="203">
        <v>0</v>
      </c>
      <c r="AF201" s="203">
        <v>0</v>
      </c>
      <c r="AG201" s="203">
        <v>0</v>
      </c>
      <c r="AH201" s="203">
        <v>0</v>
      </c>
      <c r="AI201" s="203">
        <v>0</v>
      </c>
      <c r="AJ201" s="203">
        <v>0</v>
      </c>
      <c r="AK201" s="203">
        <v>0</v>
      </c>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3"/>
      <c r="BK201" s="203"/>
      <c r="BL201" s="203"/>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60" ht="12.75" customHeight="1" x14ac:dyDescent="0.2">
      <c r="A202" s="203" t="s">
        <v>529</v>
      </c>
      <c r="B202" s="203" t="s">
        <v>4104</v>
      </c>
      <c r="C202" s="203" t="s">
        <v>3195</v>
      </c>
      <c r="D202" s="214">
        <v>35011</v>
      </c>
      <c r="E202" s="203" t="s">
        <v>3089</v>
      </c>
      <c r="F202" s="203" t="s">
        <v>3089</v>
      </c>
      <c r="G202" s="203" t="s">
        <v>4770</v>
      </c>
      <c r="H202" s="203" t="s">
        <v>529</v>
      </c>
      <c r="I202" s="203" t="s">
        <v>22</v>
      </c>
      <c r="J202" s="203" t="s">
        <v>365</v>
      </c>
      <c r="K202" s="203" t="s">
        <v>327</v>
      </c>
      <c r="L202" s="203" t="s">
        <v>22</v>
      </c>
      <c r="M202" s="203" t="s">
        <v>328</v>
      </c>
      <c r="N202" s="203"/>
      <c r="O202" s="203"/>
      <c r="P202" s="203"/>
      <c r="Q202" s="203">
        <v>0</v>
      </c>
      <c r="R202" s="203">
        <v>0</v>
      </c>
      <c r="S202" s="203">
        <v>0</v>
      </c>
      <c r="T202" s="203">
        <v>0</v>
      </c>
      <c r="U202" s="203">
        <v>0</v>
      </c>
      <c r="V202" s="203">
        <v>0</v>
      </c>
      <c r="W202" s="203">
        <v>0</v>
      </c>
      <c r="X202" s="203">
        <v>0</v>
      </c>
      <c r="Y202" s="203">
        <v>0</v>
      </c>
      <c r="Z202" s="203">
        <v>0</v>
      </c>
      <c r="AA202" s="203">
        <v>0</v>
      </c>
      <c r="AB202" s="203">
        <v>0</v>
      </c>
      <c r="AC202" s="203">
        <v>0</v>
      </c>
      <c r="AD202" s="203">
        <v>0</v>
      </c>
      <c r="AE202" s="203">
        <v>0</v>
      </c>
      <c r="AF202" s="203">
        <v>0</v>
      </c>
      <c r="AG202" s="203">
        <v>0</v>
      </c>
      <c r="AH202" s="203">
        <v>0</v>
      </c>
      <c r="AI202" s="203">
        <v>0</v>
      </c>
      <c r="AJ202" s="203">
        <v>0</v>
      </c>
      <c r="AK202" s="203">
        <v>0</v>
      </c>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c r="HU202" s="10"/>
      <c r="HV202" s="10"/>
      <c r="HW202" s="10"/>
      <c r="HX202" s="10"/>
      <c r="HY202" s="10"/>
      <c r="HZ202" s="10"/>
      <c r="IA202" s="10"/>
      <c r="IB202" s="10"/>
      <c r="IC202" s="10"/>
      <c r="ID202" s="10"/>
      <c r="IE202" s="10"/>
      <c r="IF202" s="10"/>
      <c r="IG202" s="10"/>
      <c r="IH202" s="10"/>
      <c r="II202" s="10"/>
      <c r="IJ202" s="10"/>
      <c r="IK202" s="10"/>
      <c r="IL202" s="10"/>
      <c r="IM202" s="10"/>
      <c r="IN202" s="10"/>
      <c r="IO202" s="10"/>
      <c r="IP202" s="10"/>
      <c r="IQ202" s="10"/>
      <c r="IR202" s="10"/>
      <c r="IS202" s="10"/>
      <c r="IT202" s="10"/>
      <c r="IU202" s="10"/>
      <c r="IV202" s="10"/>
    </row>
    <row r="203" spans="1:260" ht="12.75" customHeight="1" x14ac:dyDescent="0.2">
      <c r="A203" s="203" t="s">
        <v>368</v>
      </c>
      <c r="B203" s="203" t="s">
        <v>4245</v>
      </c>
      <c r="C203" s="203" t="s">
        <v>1833</v>
      </c>
      <c r="D203" s="214">
        <v>34374</v>
      </c>
      <c r="E203" s="203" t="s">
        <v>2031</v>
      </c>
      <c r="F203" s="203" t="s">
        <v>3413</v>
      </c>
      <c r="G203" s="203" t="s">
        <v>4734</v>
      </c>
      <c r="H203" s="203" t="s">
        <v>366</v>
      </c>
      <c r="I203" s="203" t="s">
        <v>4028</v>
      </c>
      <c r="J203" s="203" t="s">
        <v>1374</v>
      </c>
      <c r="K203" s="203" t="s">
        <v>364</v>
      </c>
      <c r="L203" s="203" t="s">
        <v>386</v>
      </c>
      <c r="M203" s="203" t="s">
        <v>1061</v>
      </c>
      <c r="N203" s="203" t="s">
        <v>364</v>
      </c>
      <c r="O203" s="203" t="s">
        <v>386</v>
      </c>
      <c r="P203" s="203" t="s">
        <v>1061</v>
      </c>
      <c r="Q203" s="203" t="s">
        <v>364</v>
      </c>
      <c r="R203" s="203" t="s">
        <v>386</v>
      </c>
      <c r="S203" s="203" t="s">
        <v>1061</v>
      </c>
      <c r="T203" s="203">
        <v>0</v>
      </c>
      <c r="U203" s="203">
        <v>0</v>
      </c>
      <c r="V203" s="203">
        <v>0</v>
      </c>
      <c r="W203" s="203" t="s">
        <v>4028</v>
      </c>
      <c r="X203" s="203" t="s">
        <v>4028</v>
      </c>
      <c r="Y203" s="203" t="s">
        <v>4028</v>
      </c>
      <c r="Z203" s="203" t="s">
        <v>4028</v>
      </c>
      <c r="AA203" s="203" t="s">
        <v>4028</v>
      </c>
      <c r="AB203" s="203" t="s">
        <v>4028</v>
      </c>
      <c r="AC203" s="203">
        <v>0</v>
      </c>
      <c r="AD203" s="203">
        <v>0</v>
      </c>
      <c r="AE203" s="203">
        <v>0</v>
      </c>
      <c r="AF203" s="203">
        <v>0</v>
      </c>
      <c r="AG203" s="203">
        <v>0</v>
      </c>
      <c r="AH203" s="203">
        <v>0</v>
      </c>
      <c r="AI203" s="203">
        <v>0</v>
      </c>
      <c r="AJ203" s="203">
        <v>0</v>
      </c>
      <c r="AK203" s="203">
        <v>0</v>
      </c>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c r="BI203" s="203"/>
      <c r="BJ203" s="203"/>
      <c r="BK203" s="203"/>
      <c r="BL203" s="203"/>
    </row>
    <row r="204" spans="1:260" ht="12.75" customHeight="1" x14ac:dyDescent="0.2">
      <c r="A204" s="203" t="s">
        <v>171</v>
      </c>
      <c r="B204" s="203" t="s">
        <v>4439</v>
      </c>
      <c r="C204" s="203" t="s">
        <v>2850</v>
      </c>
      <c r="D204" s="214">
        <v>34779</v>
      </c>
      <c r="E204" s="203" t="s">
        <v>2583</v>
      </c>
      <c r="F204" s="203" t="s">
        <v>2583</v>
      </c>
      <c r="G204" s="203" t="s">
        <v>4735</v>
      </c>
      <c r="H204" s="203" t="s">
        <v>171</v>
      </c>
      <c r="I204" s="203" t="s">
        <v>4028</v>
      </c>
      <c r="J204" s="203" t="s">
        <v>328</v>
      </c>
      <c r="K204" s="203" t="s">
        <v>327</v>
      </c>
      <c r="L204" s="203" t="s">
        <v>111</v>
      </c>
      <c r="M204" s="203" t="s">
        <v>328</v>
      </c>
      <c r="N204" s="203" t="s">
        <v>529</v>
      </c>
      <c r="O204" s="203" t="s">
        <v>111</v>
      </c>
      <c r="P204" s="203" t="s">
        <v>328</v>
      </c>
      <c r="Q204" s="203">
        <v>0</v>
      </c>
      <c r="R204" s="203">
        <v>0</v>
      </c>
      <c r="S204" s="203">
        <v>0</v>
      </c>
      <c r="T204" s="203">
        <v>0</v>
      </c>
      <c r="U204" s="203">
        <v>0</v>
      </c>
      <c r="V204" s="203">
        <v>0</v>
      </c>
      <c r="W204" s="203" t="s">
        <v>4028</v>
      </c>
      <c r="X204" s="203" t="s">
        <v>4028</v>
      </c>
      <c r="Y204" s="203" t="s">
        <v>4028</v>
      </c>
      <c r="Z204" s="203" t="s">
        <v>4028</v>
      </c>
      <c r="AA204" s="203" t="s">
        <v>4028</v>
      </c>
      <c r="AB204" s="203" t="s">
        <v>4028</v>
      </c>
      <c r="AC204" s="203">
        <v>0</v>
      </c>
      <c r="AD204" s="203">
        <v>0</v>
      </c>
      <c r="AE204" s="203">
        <v>0</v>
      </c>
      <c r="AF204" s="203">
        <v>0</v>
      </c>
      <c r="AG204" s="203">
        <v>0</v>
      </c>
      <c r="AH204" s="203">
        <v>0</v>
      </c>
      <c r="AI204" s="203">
        <v>0</v>
      </c>
      <c r="AJ204" s="203">
        <v>0</v>
      </c>
      <c r="AK204" s="203">
        <v>0</v>
      </c>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row>
    <row r="205" spans="1:260" s="10" customFormat="1" ht="12.75" customHeight="1" x14ac:dyDescent="0.2">
      <c r="A205" s="203" t="s">
        <v>364</v>
      </c>
      <c r="B205" s="203" t="s">
        <v>233</v>
      </c>
      <c r="C205" s="203" t="s">
        <v>4102</v>
      </c>
      <c r="D205" s="215">
        <v>35398</v>
      </c>
      <c r="E205" s="205" t="s">
        <v>4515</v>
      </c>
      <c r="F205" s="206" t="s">
        <v>4516</v>
      </c>
      <c r="G205" s="206" t="s">
        <v>1059</v>
      </c>
      <c r="H205" s="203"/>
      <c r="I205" s="203"/>
      <c r="J205" s="206"/>
      <c r="K205" s="203"/>
      <c r="L205" s="203"/>
      <c r="M205" s="206"/>
      <c r="N205" s="203"/>
      <c r="O205" s="203"/>
      <c r="P205" s="206"/>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60" ht="12.75" customHeight="1" x14ac:dyDescent="0.2">
      <c r="A206" s="203" t="s">
        <v>366</v>
      </c>
      <c r="B206" s="203" t="s">
        <v>4439</v>
      </c>
      <c r="C206" s="203" t="s">
        <v>3252</v>
      </c>
      <c r="D206" s="214">
        <v>35293</v>
      </c>
      <c r="E206" s="203" t="s">
        <v>3067</v>
      </c>
      <c r="F206" s="203" t="s">
        <v>3081</v>
      </c>
      <c r="G206" s="203" t="s">
        <v>4737</v>
      </c>
      <c r="H206" s="203" t="s">
        <v>364</v>
      </c>
      <c r="I206" s="203" t="s">
        <v>111</v>
      </c>
      <c r="J206" s="203" t="s">
        <v>1061</v>
      </c>
      <c r="K206" s="203" t="s">
        <v>364</v>
      </c>
      <c r="L206" s="203" t="s">
        <v>111</v>
      </c>
      <c r="M206" s="203" t="s">
        <v>1059</v>
      </c>
      <c r="N206" s="203"/>
      <c r="O206" s="203"/>
      <c r="P206" s="203"/>
      <c r="Q206" s="203">
        <v>0</v>
      </c>
      <c r="R206" s="203">
        <v>0</v>
      </c>
      <c r="S206" s="203">
        <v>0</v>
      </c>
      <c r="T206" s="203">
        <v>0</v>
      </c>
      <c r="U206" s="203">
        <v>0</v>
      </c>
      <c r="V206" s="203">
        <v>0</v>
      </c>
      <c r="W206" s="203">
        <v>0</v>
      </c>
      <c r="X206" s="203">
        <v>0</v>
      </c>
      <c r="Y206" s="203">
        <v>0</v>
      </c>
      <c r="Z206" s="203">
        <v>0</v>
      </c>
      <c r="AA206" s="203">
        <v>0</v>
      </c>
      <c r="AB206" s="203">
        <v>0</v>
      </c>
      <c r="AC206" s="203">
        <v>0</v>
      </c>
      <c r="AD206" s="203">
        <v>0</v>
      </c>
      <c r="AE206" s="203">
        <v>0</v>
      </c>
      <c r="AF206" s="203">
        <v>0</v>
      </c>
      <c r="AG206" s="203">
        <v>0</v>
      </c>
      <c r="AH206" s="203">
        <v>0</v>
      </c>
      <c r="AI206" s="203">
        <v>0</v>
      </c>
      <c r="AJ206" s="203">
        <v>0</v>
      </c>
      <c r="AK206" s="203">
        <v>0</v>
      </c>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c r="BG206" s="203"/>
      <c r="BH206" s="203"/>
      <c r="BI206" s="203"/>
      <c r="BJ206" s="203"/>
      <c r="BK206" s="203"/>
      <c r="BL206" s="203"/>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row>
    <row r="207" spans="1:260" s="10" customFormat="1" ht="12.75" customHeight="1" x14ac:dyDescent="0.2">
      <c r="A207" s="203" t="s">
        <v>364</v>
      </c>
      <c r="B207" s="203" t="s">
        <v>30</v>
      </c>
      <c r="C207" s="203" t="s">
        <v>4396</v>
      </c>
      <c r="D207" s="215">
        <v>36380</v>
      </c>
      <c r="E207" s="205" t="s">
        <v>4514</v>
      </c>
      <c r="F207" s="206" t="s">
        <v>4510</v>
      </c>
      <c r="G207" s="206" t="s">
        <v>1059</v>
      </c>
      <c r="H207" s="203"/>
      <c r="I207" s="203"/>
      <c r="J207" s="206"/>
      <c r="K207" s="203"/>
      <c r="L207" s="203"/>
      <c r="M207" s="206"/>
      <c r="N207" s="203"/>
      <c r="O207" s="203"/>
      <c r="P207" s="206"/>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c r="BA207" s="203"/>
      <c r="BB207" s="203"/>
      <c r="BC207" s="203"/>
      <c r="BD207" s="203"/>
      <c r="BE207" s="203"/>
      <c r="BF207" s="203"/>
      <c r="BG207" s="203"/>
      <c r="BH207" s="203"/>
      <c r="BI207" s="203"/>
      <c r="BJ207" s="203"/>
      <c r="BK207" s="203"/>
      <c r="BL207" s="203"/>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60" s="10" customFormat="1" ht="12.75" customHeight="1" x14ac:dyDescent="0.2">
      <c r="A208" s="203" t="s">
        <v>364</v>
      </c>
      <c r="B208" s="203" t="s">
        <v>4208</v>
      </c>
      <c r="C208" s="203" t="s">
        <v>3677</v>
      </c>
      <c r="D208" s="214">
        <v>34595</v>
      </c>
      <c r="E208" s="203" t="s">
        <v>3463</v>
      </c>
      <c r="F208" s="203" t="s">
        <v>4031</v>
      </c>
      <c r="G208" s="203" t="s">
        <v>4738</v>
      </c>
      <c r="H208" s="203" t="s">
        <v>364</v>
      </c>
      <c r="I208" s="203" t="s">
        <v>237</v>
      </c>
      <c r="J208" s="203" t="s">
        <v>1061</v>
      </c>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c r="BA208" s="203"/>
      <c r="BB208" s="203"/>
      <c r="BC208" s="203"/>
      <c r="BD208" s="203"/>
      <c r="BE208" s="203"/>
      <c r="BF208" s="203"/>
      <c r="BG208" s="203"/>
      <c r="BH208" s="203"/>
      <c r="BI208" s="203"/>
      <c r="BJ208" s="203"/>
      <c r="BK208" s="203"/>
      <c r="BL208" s="203"/>
      <c r="IW208"/>
      <c r="IX208"/>
      <c r="IY208"/>
      <c r="IZ208"/>
    </row>
    <row r="209" spans="1:260" ht="12.75" customHeight="1" x14ac:dyDescent="0.2">
      <c r="A209" s="203" t="s">
        <v>327</v>
      </c>
      <c r="B209" s="203" t="s">
        <v>4208</v>
      </c>
      <c r="C209" s="203" t="s">
        <v>2724</v>
      </c>
      <c r="D209" s="214">
        <v>34824</v>
      </c>
      <c r="E209" s="203" t="s">
        <v>2588</v>
      </c>
      <c r="F209" s="203" t="s">
        <v>2593</v>
      </c>
      <c r="G209" s="203" t="s">
        <v>4771</v>
      </c>
      <c r="H209" s="203" t="s">
        <v>327</v>
      </c>
      <c r="I209" s="203" t="s">
        <v>237</v>
      </c>
      <c r="J209" s="203" t="s">
        <v>60</v>
      </c>
      <c r="K209" s="203" t="s">
        <v>202</v>
      </c>
      <c r="L209" s="203"/>
      <c r="M209" s="203"/>
      <c r="N209" s="203" t="s">
        <v>364</v>
      </c>
      <c r="O209" s="203" t="s">
        <v>237</v>
      </c>
      <c r="P209" s="203" t="s">
        <v>1059</v>
      </c>
      <c r="Q209" s="203">
        <v>0</v>
      </c>
      <c r="R209" s="203">
        <v>0</v>
      </c>
      <c r="S209" s="203">
        <v>0</v>
      </c>
      <c r="T209" s="203">
        <v>0</v>
      </c>
      <c r="U209" s="203">
        <v>0</v>
      </c>
      <c r="V209" s="203">
        <v>0</v>
      </c>
      <c r="W209" s="203">
        <v>0</v>
      </c>
      <c r="X209" s="203">
        <v>0</v>
      </c>
      <c r="Y209" s="203">
        <v>0</v>
      </c>
      <c r="Z209" s="203">
        <v>0</v>
      </c>
      <c r="AA209" s="203">
        <v>0</v>
      </c>
      <c r="AB209" s="203">
        <v>0</v>
      </c>
      <c r="AC209" s="203">
        <v>0</v>
      </c>
      <c r="AD209" s="203">
        <v>0</v>
      </c>
      <c r="AE209" s="203">
        <v>0</v>
      </c>
      <c r="AF209" s="203">
        <v>0</v>
      </c>
      <c r="AG209" s="203">
        <v>0</v>
      </c>
      <c r="AH209" s="203">
        <v>0</v>
      </c>
      <c r="AI209" s="203">
        <v>0</v>
      </c>
      <c r="AJ209" s="203">
        <v>0</v>
      </c>
      <c r="AK209" s="203">
        <v>0</v>
      </c>
      <c r="AL209" s="203"/>
      <c r="AM209" s="203"/>
      <c r="AN209" s="203"/>
      <c r="AO209" s="203"/>
      <c r="AP209" s="203"/>
      <c r="AQ209" s="203"/>
      <c r="AR209" s="203"/>
      <c r="AS209" s="203"/>
      <c r="AT209" s="203"/>
      <c r="AU209" s="203"/>
      <c r="AV209" s="203"/>
      <c r="AW209" s="203"/>
      <c r="AX209" s="203"/>
      <c r="AY209" s="203"/>
      <c r="AZ209" s="203"/>
      <c r="BA209" s="203"/>
      <c r="BB209" s="203"/>
      <c r="BC209" s="203"/>
      <c r="BD209" s="203"/>
      <c r="BE209" s="203"/>
      <c r="BF209" s="203"/>
      <c r="BG209" s="203"/>
      <c r="BH209" s="203"/>
      <c r="BI209" s="203"/>
      <c r="BJ209" s="203"/>
      <c r="BK209" s="203"/>
      <c r="BL209" s="203"/>
      <c r="IW209" s="10"/>
      <c r="IX209" s="10"/>
      <c r="IY209" s="10"/>
      <c r="IZ209" s="10"/>
    </row>
    <row r="210" spans="1:260" ht="12.75" customHeight="1" x14ac:dyDescent="0.2">
      <c r="A210" s="203" t="s">
        <v>327</v>
      </c>
      <c r="B210" s="203" t="s">
        <v>4383</v>
      </c>
      <c r="C210" s="203" t="s">
        <v>3363</v>
      </c>
      <c r="D210" s="214">
        <v>35115</v>
      </c>
      <c r="E210" s="203" t="s">
        <v>3067</v>
      </c>
      <c r="F210" s="203" t="s">
        <v>3074</v>
      </c>
      <c r="G210" s="203" t="s">
        <v>4771</v>
      </c>
      <c r="H210" s="203" t="s">
        <v>364</v>
      </c>
      <c r="I210" s="203" t="s">
        <v>4028</v>
      </c>
      <c r="J210" s="203" t="s">
        <v>1061</v>
      </c>
      <c r="K210" s="203" t="s">
        <v>364</v>
      </c>
      <c r="L210" s="203" t="s">
        <v>229</v>
      </c>
      <c r="M210" s="203" t="s">
        <v>1059</v>
      </c>
      <c r="N210" s="203"/>
      <c r="O210" s="203"/>
      <c r="P210" s="203"/>
      <c r="Q210" s="203">
        <v>0</v>
      </c>
      <c r="R210" s="203">
        <v>0</v>
      </c>
      <c r="S210" s="203">
        <v>0</v>
      </c>
      <c r="T210" s="203">
        <v>0</v>
      </c>
      <c r="U210" s="203">
        <v>0</v>
      </c>
      <c r="V210" s="203">
        <v>0</v>
      </c>
      <c r="W210" s="203" t="s">
        <v>4028</v>
      </c>
      <c r="X210" s="203" t="s">
        <v>4028</v>
      </c>
      <c r="Y210" s="203" t="s">
        <v>4028</v>
      </c>
      <c r="Z210" s="203" t="s">
        <v>4028</v>
      </c>
      <c r="AA210" s="203" t="s">
        <v>4028</v>
      </c>
      <c r="AB210" s="203" t="s">
        <v>4028</v>
      </c>
      <c r="AC210" s="203">
        <v>0</v>
      </c>
      <c r="AD210" s="203">
        <v>0</v>
      </c>
      <c r="AE210" s="203">
        <v>0</v>
      </c>
      <c r="AF210" s="203">
        <v>0</v>
      </c>
      <c r="AG210" s="203">
        <v>0</v>
      </c>
      <c r="AH210" s="203">
        <v>0</v>
      </c>
      <c r="AI210" s="203">
        <v>0</v>
      </c>
      <c r="AJ210" s="203">
        <v>0</v>
      </c>
      <c r="AK210" s="203">
        <v>0</v>
      </c>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c r="BH210" s="203"/>
      <c r="BI210" s="203"/>
      <c r="BJ210" s="203"/>
      <c r="BK210" s="203"/>
      <c r="BL210" s="203"/>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c r="HX210" s="10"/>
      <c r="HY210" s="10"/>
      <c r="HZ210" s="10"/>
      <c r="IA210" s="10"/>
      <c r="IB210" s="10"/>
      <c r="IC210" s="10"/>
      <c r="ID210" s="10"/>
      <c r="IE210" s="10"/>
      <c r="IF210" s="10"/>
      <c r="IG210" s="10"/>
      <c r="IH210" s="10"/>
      <c r="II210" s="10"/>
      <c r="IJ210" s="10"/>
      <c r="IK210" s="10"/>
      <c r="IL210" s="10"/>
      <c r="IM210" s="10"/>
      <c r="IN210" s="10"/>
      <c r="IO210" s="10"/>
      <c r="IP210" s="10"/>
      <c r="IQ210" s="10"/>
      <c r="IR210" s="10"/>
      <c r="IS210" s="10"/>
      <c r="IT210" s="10"/>
      <c r="IU210" s="10"/>
      <c r="IV210" s="10"/>
    </row>
    <row r="211" spans="1:260" ht="12.75" customHeight="1" x14ac:dyDescent="0.2">
      <c r="A211" s="203" t="s">
        <v>4028</v>
      </c>
      <c r="B211" s="203" t="s">
        <v>4028</v>
      </c>
      <c r="C211" s="203"/>
      <c r="D211" s="214"/>
      <c r="E211" s="203"/>
      <c r="F211" s="203"/>
      <c r="G211" s="203" t="s">
        <v>4028</v>
      </c>
      <c r="H211" s="203" t="s">
        <v>4028</v>
      </c>
      <c r="I211" s="203" t="s">
        <v>4028</v>
      </c>
      <c r="J211" s="203" t="s">
        <v>4028</v>
      </c>
      <c r="K211" s="203" t="s">
        <v>4028</v>
      </c>
      <c r="L211" s="203" t="s">
        <v>4028</v>
      </c>
      <c r="M211" s="203" t="s">
        <v>4028</v>
      </c>
      <c r="N211" s="203" t="s">
        <v>4028</v>
      </c>
      <c r="O211" s="203" t="s">
        <v>4028</v>
      </c>
      <c r="P211" s="203" t="s">
        <v>4028</v>
      </c>
      <c r="Q211" s="203" t="s">
        <v>4028</v>
      </c>
      <c r="R211" s="203" t="s">
        <v>4028</v>
      </c>
      <c r="S211" s="203" t="s">
        <v>4028</v>
      </c>
      <c r="T211" s="203" t="s">
        <v>4028</v>
      </c>
      <c r="U211" s="203" t="s">
        <v>4028</v>
      </c>
      <c r="V211" s="203" t="s">
        <v>4028</v>
      </c>
      <c r="W211" s="203" t="s">
        <v>4028</v>
      </c>
      <c r="X211" s="203" t="s">
        <v>4028</v>
      </c>
      <c r="Y211" s="203" t="s">
        <v>4028</v>
      </c>
      <c r="Z211" s="203" t="s">
        <v>4028</v>
      </c>
      <c r="AA211" s="203" t="s">
        <v>4028</v>
      </c>
      <c r="AB211" s="203" t="s">
        <v>4028</v>
      </c>
      <c r="AC211" s="203" t="s">
        <v>4028</v>
      </c>
      <c r="AD211" s="203" t="s">
        <v>4028</v>
      </c>
      <c r="AE211" s="203" t="s">
        <v>4028</v>
      </c>
      <c r="AF211" s="203" t="s">
        <v>4028</v>
      </c>
      <c r="AG211" s="203" t="s">
        <v>4028</v>
      </c>
      <c r="AH211" s="203" t="s">
        <v>4028</v>
      </c>
      <c r="AI211" s="203" t="s">
        <v>4028</v>
      </c>
      <c r="AJ211" s="203" t="s">
        <v>4028</v>
      </c>
      <c r="AK211" s="203" t="s">
        <v>4028</v>
      </c>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row>
    <row r="212" spans="1:260" s="27" customFormat="1" ht="12.75" customHeight="1" x14ac:dyDescent="0.2">
      <c r="A212" s="10" t="s">
        <v>4044</v>
      </c>
      <c r="B212" s="10" t="s">
        <v>4104</v>
      </c>
      <c r="C212" s="202" t="s">
        <v>4108</v>
      </c>
      <c r="D212" s="221">
        <v>35527</v>
      </c>
      <c r="E212" s="5" t="s">
        <v>4513</v>
      </c>
      <c r="F212" s="5" t="s">
        <v>4944</v>
      </c>
      <c r="G212" s="201" t="str">
        <f>IF(ISERROR(VLOOKUP(TRIM(C212),'R2020'!$A$1:$I$1991,8,FALSE)),"",VLOOKUP(TRIM(C212),'R2020'!$A$1:$I$1991,8,FALSE))</f>
        <v xml:space="preserve"> </v>
      </c>
    </row>
    <row r="213" spans="1:260" ht="12.75" customHeight="1" x14ac:dyDescent="0.2">
      <c r="A213" s="203" t="s">
        <v>4041</v>
      </c>
      <c r="B213" s="203" t="s">
        <v>4192</v>
      </c>
      <c r="C213" s="203" t="s">
        <v>1645</v>
      </c>
      <c r="D213" s="214">
        <v>33444</v>
      </c>
      <c r="E213" s="203" t="s">
        <v>1001</v>
      </c>
      <c r="F213" s="203" t="s">
        <v>2150</v>
      </c>
      <c r="G213" s="203" t="s">
        <v>3420</v>
      </c>
      <c r="H213" s="203" t="s">
        <v>339</v>
      </c>
      <c r="I213" s="203" t="s">
        <v>229</v>
      </c>
      <c r="J213" s="203">
        <v>0</v>
      </c>
      <c r="K213" s="203" t="s">
        <v>339</v>
      </c>
      <c r="L213" s="203" t="s">
        <v>229</v>
      </c>
      <c r="M213" s="203">
        <v>0</v>
      </c>
      <c r="N213" s="203" t="s">
        <v>339</v>
      </c>
      <c r="O213" s="203" t="s">
        <v>229</v>
      </c>
      <c r="P213" s="203">
        <v>0</v>
      </c>
      <c r="Q213" s="203" t="s">
        <v>339</v>
      </c>
      <c r="R213" s="203" t="s">
        <v>229</v>
      </c>
      <c r="S213" s="203">
        <v>0</v>
      </c>
      <c r="T213" s="203" t="s">
        <v>339</v>
      </c>
      <c r="U213" s="203" t="s">
        <v>229</v>
      </c>
      <c r="V213" s="203">
        <v>0</v>
      </c>
      <c r="W213" s="203" t="s">
        <v>339</v>
      </c>
      <c r="X213" s="203" t="s">
        <v>229</v>
      </c>
      <c r="Y213" s="203">
        <v>0</v>
      </c>
      <c r="Z213" s="203">
        <v>0</v>
      </c>
      <c r="AA213" s="203">
        <v>0</v>
      </c>
      <c r="AB213" s="203">
        <v>0</v>
      </c>
      <c r="AC213" s="203">
        <v>0</v>
      </c>
      <c r="AD213" s="203">
        <v>0</v>
      </c>
      <c r="AE213" s="203">
        <v>0</v>
      </c>
      <c r="AF213" s="203">
        <v>0</v>
      </c>
      <c r="AG213" s="203">
        <v>0</v>
      </c>
      <c r="AH213" s="203">
        <v>0</v>
      </c>
      <c r="AI213" s="203">
        <v>0</v>
      </c>
      <c r="AJ213" s="203">
        <v>0</v>
      </c>
      <c r="AK213" s="203">
        <v>0</v>
      </c>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c r="HX213" s="10"/>
      <c r="HY213" s="10"/>
      <c r="HZ213" s="10"/>
      <c r="IA213" s="10"/>
      <c r="IB213" s="10"/>
      <c r="IC213" s="10"/>
      <c r="ID213" s="10"/>
      <c r="IE213" s="10"/>
      <c r="IF213" s="10"/>
      <c r="IG213" s="10"/>
      <c r="IH213" s="10"/>
      <c r="II213" s="10"/>
      <c r="IJ213" s="10"/>
      <c r="IK213" s="10"/>
      <c r="IL213" s="10"/>
      <c r="IM213" s="10"/>
      <c r="IN213" s="10"/>
      <c r="IO213" s="10"/>
      <c r="IP213" s="10"/>
      <c r="IQ213" s="10"/>
      <c r="IR213" s="10"/>
      <c r="IS213" s="10"/>
      <c r="IT213" s="10"/>
      <c r="IU213" s="10"/>
      <c r="IV213" s="10"/>
    </row>
    <row r="214" spans="1:260" ht="12.75" customHeight="1" x14ac:dyDescent="0.2">
      <c r="A214" s="203"/>
      <c r="B214" s="203" t="s">
        <v>4028</v>
      </c>
      <c r="C214" s="203"/>
      <c r="D214" s="218"/>
      <c r="E214" s="203"/>
      <c r="F214" s="203"/>
      <c r="G214" s="203" t="s">
        <v>4028</v>
      </c>
      <c r="H214" s="203"/>
      <c r="I214" s="203"/>
      <c r="J214" s="203" t="s">
        <v>4028</v>
      </c>
      <c r="K214" s="203" t="s">
        <v>4028</v>
      </c>
      <c r="L214" s="203" t="s">
        <v>4028</v>
      </c>
      <c r="M214" s="203" t="s">
        <v>4028</v>
      </c>
      <c r="N214" s="203" t="s">
        <v>4028</v>
      </c>
      <c r="O214" s="203" t="s">
        <v>4028</v>
      </c>
      <c r="P214" s="203" t="s">
        <v>4028</v>
      </c>
      <c r="Q214" s="203"/>
      <c r="R214" s="203"/>
      <c r="S214" s="203"/>
      <c r="T214" s="203" t="s">
        <v>4028</v>
      </c>
      <c r="U214" s="203" t="s">
        <v>4028</v>
      </c>
      <c r="V214" s="203" t="s">
        <v>4028</v>
      </c>
      <c r="W214" s="203" t="s">
        <v>4028</v>
      </c>
      <c r="X214" s="203" t="s">
        <v>4028</v>
      </c>
      <c r="Y214" s="203" t="s">
        <v>4028</v>
      </c>
      <c r="Z214" s="203" t="s">
        <v>4028</v>
      </c>
      <c r="AA214" s="203" t="s">
        <v>4028</v>
      </c>
      <c r="AB214" s="203" t="s">
        <v>4028</v>
      </c>
      <c r="AC214" s="203" t="s">
        <v>4028</v>
      </c>
      <c r="AD214" s="203" t="s">
        <v>4028</v>
      </c>
      <c r="AE214" s="203" t="s">
        <v>4028</v>
      </c>
      <c r="AF214" s="203" t="s">
        <v>4028</v>
      </c>
      <c r="AG214" s="203" t="s">
        <v>4028</v>
      </c>
      <c r="AH214" s="203" t="s">
        <v>4028</v>
      </c>
      <c r="AI214" s="203" t="s">
        <v>4028</v>
      </c>
      <c r="AJ214" s="203" t="s">
        <v>4028</v>
      </c>
      <c r="AK214" s="203" t="s">
        <v>4028</v>
      </c>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3"/>
    </row>
    <row r="215" spans="1:260" ht="12.75" customHeight="1" x14ac:dyDescent="0.2">
      <c r="A215" s="203"/>
      <c r="B215" s="203" t="s">
        <v>4028</v>
      </c>
      <c r="C215" s="203"/>
      <c r="D215" s="218"/>
      <c r="E215" s="203"/>
      <c r="F215" s="203"/>
      <c r="G215" s="203" t="s">
        <v>4028</v>
      </c>
      <c r="H215" s="203"/>
      <c r="I215" s="203"/>
      <c r="J215" s="203" t="s">
        <v>4028</v>
      </c>
      <c r="K215" s="203" t="s">
        <v>4028</v>
      </c>
      <c r="L215" s="203" t="s">
        <v>4028</v>
      </c>
      <c r="M215" s="203" t="s">
        <v>4028</v>
      </c>
      <c r="N215" s="203" t="s">
        <v>4028</v>
      </c>
      <c r="O215" s="203" t="s">
        <v>4028</v>
      </c>
      <c r="P215" s="203" t="s">
        <v>4028</v>
      </c>
      <c r="Q215" s="203"/>
      <c r="R215" s="203"/>
      <c r="S215" s="203"/>
      <c r="T215" s="203" t="s">
        <v>4028</v>
      </c>
      <c r="U215" s="203" t="s">
        <v>4028</v>
      </c>
      <c r="V215" s="203" t="s">
        <v>4028</v>
      </c>
      <c r="W215" s="203" t="s">
        <v>4028</v>
      </c>
      <c r="X215" s="203" t="s">
        <v>4028</v>
      </c>
      <c r="Y215" s="203" t="s">
        <v>4028</v>
      </c>
      <c r="Z215" s="203" t="s">
        <v>4028</v>
      </c>
      <c r="AA215" s="203" t="s">
        <v>4028</v>
      </c>
      <c r="AB215" s="203" t="s">
        <v>4028</v>
      </c>
      <c r="AC215" s="203" t="s">
        <v>4028</v>
      </c>
      <c r="AD215" s="203" t="s">
        <v>4028</v>
      </c>
      <c r="AE215" s="203" t="s">
        <v>4028</v>
      </c>
      <c r="AF215" s="203" t="s">
        <v>4028</v>
      </c>
      <c r="AG215" s="203" t="s">
        <v>4028</v>
      </c>
      <c r="AH215" s="203" t="s">
        <v>4028</v>
      </c>
      <c r="AI215" s="203" t="s">
        <v>4028</v>
      </c>
      <c r="AJ215" s="203" t="s">
        <v>4028</v>
      </c>
      <c r="AK215" s="203" t="s">
        <v>4028</v>
      </c>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IW215" s="13"/>
      <c r="IX215" s="13"/>
      <c r="IY215" s="13"/>
      <c r="IZ215" s="13"/>
    </row>
    <row r="216" spans="1:260" s="203" customFormat="1" ht="12.75" customHeight="1" x14ac:dyDescent="0.25">
      <c r="A216" s="202"/>
      <c r="B216" s="202"/>
      <c r="C216" s="202"/>
      <c r="D216" s="212" t="s">
        <v>2114</v>
      </c>
      <c r="E216" s="17" t="s">
        <v>2115</v>
      </c>
      <c r="F216" s="17" t="s">
        <v>2116</v>
      </c>
      <c r="G216" s="17" t="s">
        <v>2117</v>
      </c>
      <c r="H216" s="17"/>
      <c r="I216" s="17"/>
      <c r="K216" s="8" t="str">
        <f>IF(ISERROR(VLOOKUP(TRIM(B216),ALL!$A$2:$AC$3977,11,FALSE)),"",VLOOKUP(TRIM(B216),ALL!$A$2:$AC$3977,11,FALSE))</f>
        <v/>
      </c>
      <c r="L216" s="8" t="str">
        <f>IF(ISERROR(VLOOKUP(TRIM(B216),ALL!$A$2:$AC$3977,12,FALSE)),"",VLOOKUP(TRIM(B216),ALL!$A$2:$AC$3977,12,FALSE))</f>
        <v/>
      </c>
      <c r="M216" s="8" t="str">
        <f>IF(ISERROR(VLOOKUP(TRIM(B216),ALL!$A$2:$AC$3977,13,FALSE)),"",VLOOKUP(TRIM(B216),ALL!$A$2:$AC$3977,13,FALSE))</f>
        <v/>
      </c>
      <c r="N216" s="8" t="str">
        <f>IF(ISERROR(VLOOKUP(TRIM(B216),ALL!$A$2:$AC$3977,14,FALSE)),"",VLOOKUP(TRIM(B216),ALL!$A$2:$AC$3977,14,FALSE))</f>
        <v/>
      </c>
      <c r="O216" s="8" t="str">
        <f>IF(ISERROR(VLOOKUP(TRIM(B216),ALL!$A$2:$AC$3977,15,FALSE)),"",VLOOKUP(TRIM(B216),ALL!$A$2:$AC$3977,15,FALSE))</f>
        <v/>
      </c>
      <c r="P216" s="8" t="str">
        <f>IF(ISERROR(VLOOKUP(TRIM(B216),ALL!$A$2:$AC$3977,16,FALSE)),"",VLOOKUP(TRIM(B216),ALL!$A$2:$AC$3977,16,FALSE))</f>
        <v/>
      </c>
      <c r="Q216" s="3"/>
      <c r="R216" s="1"/>
      <c r="S216" s="202"/>
      <c r="T216" s="202" t="str">
        <f>IF(ISERROR(VLOOKUP(TRIM(B216),ALL!$A$2:$AC$3999,20,FALSE)),"",VLOOKUP(TRIM(B216),ALL!$A$2:$AC$3999,20,FALSE))</f>
        <v/>
      </c>
      <c r="U216" s="202" t="str">
        <f>IF(ISERROR(VLOOKUP(TRIM(B216),ALL!$A$2:$AC$3999,21,FALSE)),"",VLOOKUP(TRIM(B216),ALL!$A$2:$AC$3999,21,FALSE))</f>
        <v/>
      </c>
      <c r="V216" s="202" t="str">
        <f>IF(ISERROR(VLOOKUP(TRIM(B216),ALL!$A$2:$AC$3999,22,FALSE)),"",VLOOKUP(TRIM(B216),ALL!$A$2:$AC$3999,22,FALSE))</f>
        <v/>
      </c>
      <c r="W216" s="202" t="str">
        <f>IF(ISERROR(VLOOKUP(TRIM(B216),ALL!$A$2:$AC$1999,20,FALSE)),"",VLOOKUP(TRIM(B216),ALL!$A$2:$AC$1999,20,FALSE))</f>
        <v/>
      </c>
      <c r="X216" s="202" t="str">
        <f>IF(ISERROR(VLOOKUP(TRIM(B216),ALL!$A$2:$AC$1999,21,FALSE)),"",VLOOKUP(TRIM(B216),ALL!$A$2:$AC$1999,21,FALSE))</f>
        <v/>
      </c>
      <c r="Y216" s="202" t="str">
        <f>IF(ISERROR(VLOOKUP(TRIM(B216),ALL!$A$2:$AC$1999,22,FALSE)),"",VLOOKUP(TRIM(B216),ALL!$A$2:$AC$1999,22,FALSE))</f>
        <v/>
      </c>
      <c r="Z216" s="202" t="str">
        <f>IF(ISERROR(VLOOKUP(TRIM(B216),ALL!$A$2:$AC$1999,23,FALSE)),"",VLOOKUP(TRIM(B216),ALL!$A$2:$AC$1999,23,FALSE))</f>
        <v/>
      </c>
      <c r="AA216" s="202" t="str">
        <f>IF(ISERROR(VLOOKUP(TRIM(B216),ALL!$A$2:$AC$1999,24,FALSE)),"",VLOOKUP(TRIM(B216),ALL!$A$2:$AC$1999,24,FALSE))</f>
        <v/>
      </c>
      <c r="AB216" s="202" t="str">
        <f>IF(ISERROR(VLOOKUP(TRIM(B216),ALL!$A$2:$AC$1999,25,FALSE)),"",VLOOKUP(TRIM(B216),ALL!$A$2:$AC$1999,25,FALSE))</f>
        <v/>
      </c>
      <c r="AC216" s="202" t="s">
        <v>4028</v>
      </c>
      <c r="AD216" s="202" t="s">
        <v>4028</v>
      </c>
      <c r="AE216" s="202" t="s">
        <v>4028</v>
      </c>
      <c r="AF216" s="202" t="s">
        <v>4028</v>
      </c>
      <c r="AG216" s="202" t="s">
        <v>4028</v>
      </c>
      <c r="AH216" s="202" t="s">
        <v>4028</v>
      </c>
      <c r="AI216" s="202" t="s">
        <v>4028</v>
      </c>
      <c r="AJ216" s="202" t="s">
        <v>4028</v>
      </c>
      <c r="AK216" s="202" t="s">
        <v>4028</v>
      </c>
      <c r="AL216" s="202"/>
      <c r="AM216" s="1"/>
      <c r="AN216" s="1"/>
      <c r="AO216" s="202"/>
      <c r="AP216" s="1"/>
      <c r="AQ216" s="1"/>
      <c r="AR216" s="1"/>
      <c r="AS216" s="1"/>
      <c r="AT216" s="1"/>
      <c r="AU216" s="202"/>
      <c r="AV216" s="1"/>
      <c r="AW216" s="1"/>
      <c r="AX216" s="202"/>
      <c r="AY216" s="1"/>
      <c r="AZ216" s="1"/>
      <c r="BA216" s="202"/>
      <c r="BB216" s="1"/>
      <c r="BC216" s="1"/>
      <c r="BD216" s="202"/>
      <c r="BE216" s="202"/>
      <c r="BF216" s="202"/>
      <c r="BG216" s="202"/>
      <c r="BH216" s="202"/>
      <c r="BI216" s="202"/>
      <c r="BJ216" s="202"/>
      <c r="BK216" s="2"/>
      <c r="BL216" s="2"/>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c r="DC216" s="13"/>
      <c r="DD216" s="13"/>
      <c r="DE216" s="13"/>
      <c r="DF216" s="13"/>
      <c r="DG216" s="13"/>
      <c r="DH216" s="13"/>
      <c r="DI216" s="13"/>
      <c r="DJ216" s="13"/>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c r="EU216" s="13"/>
      <c r="EV216" s="13"/>
      <c r="EW216" s="13"/>
      <c r="EX216" s="13"/>
      <c r="EY216" s="13"/>
      <c r="EZ216" s="13"/>
      <c r="FA216" s="13"/>
      <c r="FB216" s="13"/>
      <c r="FC216" s="13"/>
      <c r="FD216" s="13"/>
      <c r="FE216" s="13"/>
      <c r="FF216" s="13"/>
      <c r="FG216" s="13"/>
      <c r="FH216" s="13"/>
      <c r="FI216" s="13"/>
      <c r="FJ216" s="13"/>
      <c r="FK216" s="13"/>
      <c r="FL216" s="13"/>
      <c r="FM216" s="13"/>
      <c r="FN216" s="13"/>
      <c r="FO216" s="13"/>
      <c r="FP216" s="13"/>
      <c r="FQ216" s="13"/>
      <c r="FR216" s="13"/>
      <c r="FS216" s="13"/>
      <c r="FT216" s="13"/>
      <c r="FU216" s="13"/>
      <c r="FV216" s="13"/>
      <c r="FW216" s="13"/>
      <c r="FX216" s="13"/>
      <c r="FY216" s="13"/>
      <c r="FZ216" s="13"/>
      <c r="GA216" s="13"/>
      <c r="GB216" s="13"/>
      <c r="GC216" s="13"/>
      <c r="GD216" s="13"/>
      <c r="GE216" s="13"/>
      <c r="GF216" s="13"/>
      <c r="GG216" s="13"/>
      <c r="GH216" s="13"/>
      <c r="GI216" s="13"/>
      <c r="GJ216" s="13"/>
      <c r="GK216" s="13"/>
      <c r="GL216" s="13"/>
      <c r="GM216" s="13"/>
      <c r="GN216" s="13"/>
      <c r="GO216" s="13"/>
      <c r="GP216" s="13"/>
      <c r="GQ216" s="13"/>
      <c r="GR216" s="13"/>
      <c r="GS216" s="13"/>
      <c r="GT216" s="13"/>
      <c r="GU216" s="13"/>
      <c r="GV216" s="13"/>
      <c r="GW216" s="13"/>
      <c r="GX216" s="13"/>
      <c r="GY216" s="13"/>
      <c r="GZ216" s="13"/>
      <c r="HA216" s="13"/>
      <c r="HB216" s="13"/>
      <c r="HC216" s="13"/>
      <c r="HD216" s="13"/>
      <c r="HE216" s="13"/>
      <c r="HF216" s="13"/>
      <c r="HG216" s="13"/>
      <c r="HH216" s="13"/>
      <c r="HI216" s="13"/>
      <c r="HJ216" s="13"/>
      <c r="HK216" s="13"/>
      <c r="HL216" s="13"/>
      <c r="HM216" s="13"/>
      <c r="HN216" s="13"/>
      <c r="HO216" s="13"/>
      <c r="HP216" s="13"/>
      <c r="HQ216" s="13"/>
      <c r="HR216" s="13"/>
      <c r="HS216" s="13"/>
      <c r="HT216" s="13"/>
      <c r="HU216" s="13"/>
      <c r="HV216" s="13"/>
      <c r="HW216" s="13"/>
      <c r="HX216" s="13"/>
      <c r="HY216" s="13"/>
      <c r="HZ216" s="13"/>
      <c r="IA216" s="13"/>
      <c r="IB216" s="13"/>
      <c r="IC216" s="13"/>
      <c r="ID216" s="13"/>
      <c r="IE216" s="13"/>
      <c r="IF216" s="13"/>
      <c r="IG216" s="13"/>
      <c r="IH216" s="13"/>
      <c r="II216" s="13"/>
      <c r="IJ216" s="13"/>
      <c r="IK216" s="13"/>
      <c r="IL216" s="13"/>
      <c r="IM216" s="13"/>
      <c r="IN216" s="13"/>
      <c r="IO216" s="13"/>
      <c r="IP216" s="13"/>
      <c r="IQ216" s="13"/>
      <c r="IR216" s="13"/>
      <c r="IS216" s="13"/>
      <c r="IT216" s="13"/>
      <c r="IU216" s="13"/>
      <c r="IV216" s="13"/>
    </row>
    <row r="217" spans="1:260" s="10" customFormat="1" ht="15" customHeight="1" x14ac:dyDescent="0.25">
      <c r="A217" s="21" t="s">
        <v>2197</v>
      </c>
      <c r="B217" s="202"/>
      <c r="C217" s="202"/>
      <c r="D217" s="213">
        <f>COUNTA(C220:C285)</f>
        <v>58</v>
      </c>
      <c r="E217" s="14">
        <f>COUNTIF(A220:A285,"*HB*")</f>
        <v>3</v>
      </c>
      <c r="F217" s="14">
        <f>COUNTIF(A219:A285,"*KR*")+COUNTIF(A219:A285,"*LK*")</f>
        <v>2</v>
      </c>
      <c r="G217" s="14">
        <f>COUNTIF(A219:A285,"*PR*")+COUNTIF(A219:A285,"*LP*")</f>
        <v>1</v>
      </c>
      <c r="H217" s="14"/>
      <c r="I217" s="14"/>
      <c r="K217" s="8" t="str">
        <f>IF(ISERROR(VLOOKUP(TRIM(B217),ALL!$A$2:$AC$3977,11,FALSE)),"",VLOOKUP(TRIM(B217),ALL!$A$2:$AC$3977,11,FALSE))</f>
        <v/>
      </c>
      <c r="L217" s="8" t="str">
        <f>IF(ISERROR(VLOOKUP(TRIM(B217),ALL!$A$2:$AC$3977,12,FALSE)),"",VLOOKUP(TRIM(B217),ALL!$A$2:$AC$3977,12,FALSE))</f>
        <v/>
      </c>
      <c r="M217" s="8" t="str">
        <f>IF(ISERROR(VLOOKUP(TRIM(B217),ALL!$A$2:$AC$3977,13,FALSE)),"",VLOOKUP(TRIM(B217),ALL!$A$2:$AC$3977,13,FALSE))</f>
        <v/>
      </c>
      <c r="N217" s="8" t="str">
        <f>IF(ISERROR(VLOOKUP(TRIM(B217),ALL!$A$2:$AC$3977,14,FALSE)),"",VLOOKUP(TRIM(B217),ALL!$A$2:$AC$3977,14,FALSE))</f>
        <v/>
      </c>
      <c r="O217" s="8" t="str">
        <f>IF(ISERROR(VLOOKUP(TRIM(B217),ALL!$A$2:$AC$3977,15,FALSE)),"",VLOOKUP(TRIM(B217),ALL!$A$2:$AC$3977,15,FALSE))</f>
        <v/>
      </c>
      <c r="P217" s="8" t="str">
        <f>IF(ISERROR(VLOOKUP(TRIM(B217),ALL!$A$2:$AC$3977,16,FALSE)),"",VLOOKUP(TRIM(B217),ALL!$A$2:$AC$3977,16,FALSE))</f>
        <v/>
      </c>
      <c r="Q217" s="8"/>
      <c r="R217" s="1"/>
      <c r="S217" s="202"/>
      <c r="T217" s="202" t="str">
        <f>IF(ISERROR(VLOOKUP(TRIM(B217),ALL!$A$2:$AC$3999,20,FALSE)),"",VLOOKUP(TRIM(B217),ALL!$A$2:$AC$3999,20,FALSE))</f>
        <v/>
      </c>
      <c r="U217" s="202" t="str">
        <f>IF(ISERROR(VLOOKUP(TRIM(B217),ALL!$A$2:$AC$3999,21,FALSE)),"",VLOOKUP(TRIM(B217),ALL!$A$2:$AC$3999,21,FALSE))</f>
        <v/>
      </c>
      <c r="V217" s="202" t="str">
        <f>IF(ISERROR(VLOOKUP(TRIM(B217),ALL!$A$2:$AC$3999,22,FALSE)),"",VLOOKUP(TRIM(B217),ALL!$A$2:$AC$3999,22,FALSE))</f>
        <v/>
      </c>
      <c r="W217" s="202" t="str">
        <f>IF(ISERROR(VLOOKUP(TRIM(B217),ALL!$A$2:$AC$1999,20,FALSE)),"",VLOOKUP(TRIM(B217),ALL!$A$2:$AC$1999,20,FALSE))</f>
        <v/>
      </c>
      <c r="X217" s="202" t="str">
        <f>IF(ISERROR(VLOOKUP(TRIM(B217),ALL!$A$2:$AC$1999,21,FALSE)),"",VLOOKUP(TRIM(B217),ALL!$A$2:$AC$1999,21,FALSE))</f>
        <v/>
      </c>
      <c r="Y217" s="202" t="str">
        <f>IF(ISERROR(VLOOKUP(TRIM(B217),ALL!$A$2:$AC$1999,22,FALSE)),"",VLOOKUP(TRIM(B217),ALL!$A$2:$AC$1999,22,FALSE))</f>
        <v/>
      </c>
      <c r="Z217" s="202" t="str">
        <f>IF(ISERROR(VLOOKUP(TRIM(B217),ALL!$A$2:$AC$1999,23,FALSE)),"",VLOOKUP(TRIM(B217),ALL!$A$2:$AC$1999,23,FALSE))</f>
        <v/>
      </c>
      <c r="AA217" s="202" t="str">
        <f>IF(ISERROR(VLOOKUP(TRIM(B217),ALL!$A$2:$AC$1999,24,FALSE)),"",VLOOKUP(TRIM(B217),ALL!$A$2:$AC$1999,24,FALSE))</f>
        <v/>
      </c>
      <c r="AB217" s="202" t="str">
        <f>IF(ISERROR(VLOOKUP(TRIM(B217),ALL!$A$2:$AC$1999,25,FALSE)),"",VLOOKUP(TRIM(B217),ALL!$A$2:$AC$1999,25,FALSE))</f>
        <v/>
      </c>
      <c r="AC217" s="202" t="s">
        <v>4028</v>
      </c>
      <c r="AD217" s="202" t="s">
        <v>4028</v>
      </c>
      <c r="AE217" s="202" t="s">
        <v>4028</v>
      </c>
      <c r="AF217" s="202" t="s">
        <v>4028</v>
      </c>
      <c r="AG217" s="202" t="s">
        <v>4028</v>
      </c>
      <c r="AH217" s="202" t="s">
        <v>4028</v>
      </c>
      <c r="AI217" s="202" t="s">
        <v>4028</v>
      </c>
      <c r="AJ217" s="202" t="s">
        <v>4028</v>
      </c>
      <c r="AK217" s="202" t="s">
        <v>4028</v>
      </c>
      <c r="AL217" s="3"/>
      <c r="AM217" s="202"/>
      <c r="AN217" s="202"/>
      <c r="AO217" s="202"/>
      <c r="AP217" s="202"/>
      <c r="AQ217" s="202"/>
      <c r="AR217" s="202"/>
      <c r="AS217" s="202"/>
      <c r="AT217" s="202"/>
      <c r="AU217" s="3"/>
      <c r="AV217" s="202"/>
      <c r="AW217" s="202"/>
      <c r="AX217" s="202"/>
      <c r="AY217" s="202"/>
      <c r="AZ217" s="202"/>
      <c r="BA217" s="202"/>
      <c r="BB217" s="202"/>
      <c r="BC217" s="1"/>
      <c r="BD217" s="202"/>
      <c r="BE217" s="202"/>
      <c r="BF217" s="202"/>
      <c r="BG217" s="202"/>
      <c r="BH217" s="202"/>
      <c r="BI217" s="202"/>
      <c r="BJ217" s="202"/>
      <c r="BK217" s="202"/>
      <c r="BL217" s="202"/>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c r="CI217" s="203"/>
      <c r="CJ217" s="203"/>
      <c r="CK217" s="203"/>
      <c r="CL217" s="203"/>
      <c r="CM217" s="203"/>
      <c r="CN217" s="203"/>
      <c r="CO217" s="203"/>
      <c r="CP217" s="203"/>
      <c r="CQ217" s="203"/>
      <c r="CR217" s="203"/>
      <c r="CS217" s="203"/>
      <c r="CT217" s="203"/>
      <c r="CU217" s="203"/>
      <c r="CV217" s="203"/>
      <c r="CW217" s="203"/>
      <c r="CX217" s="203"/>
      <c r="CY217" s="203"/>
      <c r="CZ217" s="203"/>
      <c r="DA217" s="203"/>
      <c r="DB217" s="203"/>
      <c r="DC217" s="203"/>
      <c r="DD217" s="203"/>
      <c r="DE217" s="203"/>
      <c r="DF217" s="203"/>
      <c r="DG217" s="203"/>
      <c r="DH217" s="203"/>
      <c r="DI217" s="203"/>
      <c r="DJ217" s="203"/>
      <c r="DK217" s="203"/>
      <c r="DL217" s="203"/>
      <c r="DM217" s="203"/>
      <c r="DN217" s="203"/>
      <c r="DO217" s="203"/>
      <c r="DP217" s="203"/>
      <c r="DQ217" s="203"/>
      <c r="DR217" s="203"/>
      <c r="DS217" s="203"/>
      <c r="DT217" s="203"/>
      <c r="DU217" s="203"/>
      <c r="DV217" s="203"/>
      <c r="DW217" s="203"/>
      <c r="DX217" s="203"/>
      <c r="DY217" s="203"/>
      <c r="DZ217" s="203"/>
      <c r="EA217" s="203"/>
      <c r="EB217" s="203"/>
      <c r="EC217" s="203"/>
      <c r="ED217" s="203"/>
      <c r="EE217" s="203"/>
      <c r="EF217" s="203"/>
      <c r="EG217" s="203"/>
      <c r="EH217" s="203"/>
      <c r="EI217" s="203"/>
      <c r="EJ217" s="203"/>
      <c r="EK217" s="203"/>
      <c r="EL217" s="203"/>
      <c r="EM217" s="203"/>
      <c r="EN217" s="203"/>
      <c r="EO217" s="203"/>
      <c r="EP217" s="203"/>
      <c r="EQ217" s="203"/>
      <c r="ER217" s="203"/>
      <c r="ES217" s="203"/>
      <c r="ET217" s="203"/>
      <c r="EU217" s="203"/>
      <c r="EV217" s="203"/>
      <c r="EW217" s="203"/>
      <c r="EX217" s="203"/>
      <c r="EY217" s="203"/>
      <c r="EZ217" s="203"/>
      <c r="FA217" s="203"/>
      <c r="FB217" s="203"/>
      <c r="FC217" s="203"/>
      <c r="FD217" s="203"/>
      <c r="FE217" s="203"/>
      <c r="FF217" s="203"/>
      <c r="FG217" s="203"/>
      <c r="FH217" s="203"/>
      <c r="FI217" s="203"/>
      <c r="FJ217" s="203"/>
      <c r="FK217" s="203"/>
      <c r="FL217" s="203"/>
      <c r="FM217" s="203"/>
      <c r="FN217" s="203"/>
      <c r="FO217" s="203"/>
      <c r="FP217" s="203"/>
      <c r="FQ217" s="203"/>
      <c r="FR217" s="203"/>
      <c r="FS217" s="203"/>
      <c r="FT217" s="203"/>
      <c r="FU217" s="203"/>
      <c r="FV217" s="203"/>
      <c r="FW217" s="203"/>
      <c r="FX217" s="203"/>
      <c r="FY217" s="203"/>
      <c r="FZ217" s="203"/>
      <c r="GA217" s="203"/>
      <c r="GB217" s="203"/>
      <c r="GC217" s="203"/>
      <c r="GD217" s="203"/>
      <c r="GE217" s="203"/>
      <c r="GF217" s="203"/>
      <c r="GG217" s="203"/>
      <c r="GH217" s="203"/>
      <c r="GI217" s="203"/>
      <c r="GJ217" s="203"/>
      <c r="GK217" s="203"/>
      <c r="GL217" s="203"/>
      <c r="GM217" s="203"/>
      <c r="GN217" s="203"/>
      <c r="GO217" s="203"/>
      <c r="GP217" s="203"/>
      <c r="GQ217" s="203"/>
      <c r="GR217" s="203"/>
      <c r="GS217" s="203"/>
      <c r="GT217" s="203"/>
      <c r="GU217" s="203"/>
      <c r="GV217" s="203"/>
      <c r="GW217" s="203"/>
      <c r="GX217" s="203"/>
      <c r="GY217" s="203"/>
      <c r="GZ217" s="203"/>
      <c r="HA217" s="203"/>
      <c r="HB217" s="203"/>
      <c r="HC217" s="203"/>
      <c r="HD217" s="203"/>
      <c r="HE217" s="203"/>
      <c r="HF217" s="203"/>
      <c r="HG217" s="203"/>
      <c r="HH217" s="203"/>
      <c r="HI217" s="203"/>
      <c r="HJ217" s="203"/>
      <c r="HK217" s="203"/>
      <c r="HL217" s="203"/>
      <c r="HM217" s="203"/>
      <c r="HN217" s="203"/>
      <c r="HO217" s="203"/>
      <c r="HP217" s="203"/>
      <c r="HQ217" s="203"/>
      <c r="HR217" s="203"/>
      <c r="HS217" s="203"/>
      <c r="HT217" s="203"/>
      <c r="HU217" s="203"/>
      <c r="HV217" s="203"/>
      <c r="HW217" s="203"/>
      <c r="HX217" s="203"/>
      <c r="HY217" s="203"/>
      <c r="HZ217" s="203"/>
      <c r="IA217" s="203"/>
      <c r="IB217" s="203"/>
      <c r="IC217" s="203"/>
      <c r="ID217" s="203"/>
      <c r="IE217" s="203"/>
      <c r="IF217" s="203"/>
      <c r="IG217" s="203"/>
      <c r="IH217" s="203"/>
      <c r="II217" s="203"/>
      <c r="IJ217" s="203"/>
      <c r="IK217" s="203"/>
      <c r="IL217" s="203"/>
      <c r="IM217" s="203"/>
      <c r="IN217" s="203"/>
      <c r="IO217" s="203"/>
      <c r="IP217" s="203"/>
      <c r="IQ217" s="203"/>
      <c r="IR217" s="203"/>
      <c r="IS217" s="203"/>
      <c r="IT217" s="203"/>
      <c r="IU217" s="203"/>
      <c r="IV217" s="203"/>
      <c r="IW217"/>
      <c r="IX217"/>
      <c r="IY217"/>
      <c r="IZ217"/>
    </row>
    <row r="218" spans="1:260" s="13" customFormat="1" ht="12.75" customHeight="1" x14ac:dyDescent="0.25">
      <c r="A218" s="8" t="s">
        <v>4705</v>
      </c>
      <c r="B218" s="8"/>
      <c r="C218" s="202"/>
      <c r="D218" s="7"/>
      <c r="E218" s="14"/>
      <c r="F218" s="14"/>
      <c r="G218" s="205" t="str">
        <f>IF(ISERROR(VLOOKUP(TRIM(C218),'R2020'!$A$1:$I$1991,8,FALSE)),"",VLOOKUP(TRIM(C218),'R2020'!$A$1:$I$1991,8,FALSE))</f>
        <v/>
      </c>
      <c r="H218" s="14"/>
      <c r="I218" s="14"/>
      <c r="J218" s="8"/>
      <c r="K218" s="8" t="str">
        <f>IF(ISERROR(VLOOKUP(TRIM(C218),ALL!$A$2:$AC$3977,11,FALSE)),"",VLOOKUP(TRIM(C218),ALL!$A$2:$AC$3977,11,FALSE))</f>
        <v/>
      </c>
      <c r="L218" s="8" t="str">
        <f>IF(ISERROR(VLOOKUP(TRIM(C218),ALL!$A$2:$AC$3977,12,FALSE)),"",VLOOKUP(TRIM(C218),ALL!$A$2:$AC$3977,12,FALSE))</f>
        <v/>
      </c>
      <c r="M218" s="8" t="str">
        <f>IF(ISERROR(VLOOKUP(TRIM(C218),ALL!$A$2:$AC$3977,13,FALSE)),"",VLOOKUP(TRIM(C218),ALL!$A$2:$AC$3977,13,FALSE))</f>
        <v/>
      </c>
      <c r="N218" s="8" t="str">
        <f>IF(ISERROR(VLOOKUP(TRIM(C218),ALL!$A$2:$AC$3977,14,FALSE)),"",VLOOKUP(TRIM(C218),ALL!$A$2:$AC$3977,14,FALSE))</f>
        <v/>
      </c>
      <c r="O218" s="8" t="str">
        <f>IF(ISERROR(VLOOKUP(TRIM(C218),ALL!$A$2:$AC$3977,15,FALSE)),"",VLOOKUP(TRIM(C218),ALL!$A$2:$AC$3977,15,FALSE))</f>
        <v/>
      </c>
      <c r="P218" s="8" t="str">
        <f>IF(ISERROR(VLOOKUP(TRIM(C218),ALL!$A$2:$AC$3977,16,FALSE)),"",VLOOKUP(TRIM(C218),ALL!$A$2:$AC$3977,16,FALSE))</f>
        <v/>
      </c>
      <c r="Q218" s="8"/>
      <c r="R218" s="14"/>
      <c r="S218" s="14"/>
      <c r="T218" s="202" t="str">
        <f>IF(ISERROR(VLOOKUP(TRIM(C218),ALL!$A$2:$AC$3999,20,FALSE)),"",VLOOKUP(TRIM(C218),ALL!$A$2:$AC$3999,20,FALSE))</f>
        <v/>
      </c>
      <c r="U218" s="202" t="str">
        <f>IF(ISERROR(VLOOKUP(TRIM(C218),ALL!$A$2:$AC$3999,21,FALSE)),"",VLOOKUP(TRIM(C218),ALL!$A$2:$AC$3999,21,FALSE))</f>
        <v/>
      </c>
      <c r="V218" s="202" t="str">
        <f>IF(ISERROR(VLOOKUP(TRIM(C218),ALL!$A$2:$AC$3999,22,FALSE)),"",VLOOKUP(TRIM(C218),ALL!$A$2:$AC$3999,22,FALSE))</f>
        <v/>
      </c>
      <c r="W218" s="202" t="str">
        <f>IF(ISERROR(VLOOKUP(TRIM(C218),ALL!$A$2:$AC$1999,20,FALSE)),"",VLOOKUP(TRIM(C218),ALL!$A$2:$AC$1999,20,FALSE))</f>
        <v/>
      </c>
      <c r="X218" s="202" t="str">
        <f>IF(ISERROR(VLOOKUP(TRIM(C218),ALL!$A$2:$AC$1999,21,FALSE)),"",VLOOKUP(TRIM(C218),ALL!$A$2:$AC$1999,21,FALSE))</f>
        <v/>
      </c>
      <c r="Y218" s="202" t="str">
        <f>IF(ISERROR(VLOOKUP(TRIM(C218),ALL!$A$2:$AC$1999,22,FALSE)),"",VLOOKUP(TRIM(C218),ALL!$A$2:$AC$1999,22,FALSE))</f>
        <v/>
      </c>
      <c r="Z218" s="202" t="str">
        <f>IF(ISERROR(VLOOKUP(TRIM(C218),ALL!$A$2:$AC$1999,23,FALSE)),"",VLOOKUP(TRIM(C218),ALL!$A$2:$AC$1999,23,FALSE))</f>
        <v/>
      </c>
      <c r="AA218" s="202" t="str">
        <f>IF(ISERROR(VLOOKUP(TRIM(C218),ALL!$A$2:$AC$1999,24,FALSE)),"",VLOOKUP(TRIM(C218),ALL!$A$2:$AC$1999,24,FALSE))</f>
        <v/>
      </c>
      <c r="AB218" s="202" t="str">
        <f>IF(ISERROR(VLOOKUP(TRIM(C218),ALL!$A$2:$AC$1999,25,FALSE)),"",VLOOKUP(TRIM(C218),ALL!$A$2:$AC$1999,25,FALSE))</f>
        <v/>
      </c>
      <c r="AC218" s="202" t="s">
        <v>4028</v>
      </c>
      <c r="AD218" s="202" t="s">
        <v>4028</v>
      </c>
      <c r="AE218" s="202" t="s">
        <v>4028</v>
      </c>
      <c r="AF218" s="202" t="s">
        <v>4028</v>
      </c>
      <c r="AG218" s="202" t="s">
        <v>4028</v>
      </c>
      <c r="AH218" s="202" t="s">
        <v>4028</v>
      </c>
      <c r="AI218" s="202" t="s">
        <v>4028</v>
      </c>
      <c r="AJ218" s="202" t="s">
        <v>4028</v>
      </c>
      <c r="AK218" s="202" t="s">
        <v>4028</v>
      </c>
      <c r="AL218" s="202"/>
      <c r="AM218" s="202"/>
      <c r="AN218" s="202"/>
      <c r="AO218" s="202"/>
      <c r="AP218" s="202"/>
      <c r="AQ218" s="202"/>
      <c r="AR218" s="202"/>
      <c r="AS218" s="202"/>
      <c r="AT218" s="202"/>
      <c r="AU218" s="202"/>
      <c r="AV218" s="202"/>
      <c r="AW218" s="202"/>
      <c r="AX218" s="202"/>
      <c r="AY218" s="202"/>
      <c r="AZ218" s="202"/>
      <c r="BA218" s="202"/>
      <c r="BB218" s="202"/>
      <c r="BC218" s="1"/>
      <c r="BD218" s="202"/>
      <c r="BE218" s="202"/>
      <c r="BF218" s="202"/>
      <c r="BG218" s="202"/>
      <c r="BH218" s="202"/>
      <c r="BI218" s="202"/>
      <c r="BJ218" s="202"/>
      <c r="BK218" s="202"/>
      <c r="BL218" s="202"/>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c r="HX218" s="10"/>
      <c r="HY218" s="10"/>
      <c r="HZ218" s="10"/>
      <c r="IA218" s="10"/>
      <c r="IB218" s="10"/>
      <c r="IC218" s="10"/>
      <c r="ID218" s="10"/>
      <c r="IE218" s="10"/>
      <c r="IF218" s="10"/>
      <c r="IG218" s="10"/>
      <c r="IH218" s="10"/>
      <c r="II218" s="10"/>
      <c r="IJ218" s="10"/>
      <c r="IK218" s="10"/>
      <c r="IL218" s="10"/>
      <c r="IM218" s="10"/>
      <c r="IN218" s="10"/>
      <c r="IO218" s="10"/>
      <c r="IP218" s="10"/>
      <c r="IQ218" s="10"/>
      <c r="IR218" s="10"/>
      <c r="IS218" s="10"/>
      <c r="IT218" s="10"/>
      <c r="IU218" s="10"/>
      <c r="IV218" s="10"/>
    </row>
    <row r="219" spans="1:260" ht="12.75" customHeight="1" x14ac:dyDescent="0.2">
      <c r="A219" s="226" t="s">
        <v>4992</v>
      </c>
      <c r="B219" s="203"/>
      <c r="C219" s="203"/>
      <c r="D219" s="218"/>
      <c r="E219" s="203"/>
      <c r="F219" s="203"/>
      <c r="G219" s="203"/>
      <c r="H219" s="203"/>
      <c r="I219" s="203"/>
      <c r="J219" s="203"/>
      <c r="K219" s="203"/>
      <c r="L219" s="203"/>
      <c r="M219" s="203"/>
      <c r="N219" s="203"/>
      <c r="O219" s="203"/>
      <c r="P219" s="203"/>
      <c r="Q219" s="203"/>
      <c r="R219" s="203"/>
      <c r="S219" s="203"/>
      <c r="T219" s="203" t="s">
        <v>4028</v>
      </c>
      <c r="U219" s="203" t="s">
        <v>4028</v>
      </c>
      <c r="V219" s="203" t="s">
        <v>4028</v>
      </c>
      <c r="W219" s="203" t="s">
        <v>4028</v>
      </c>
      <c r="X219" s="203" t="s">
        <v>4028</v>
      </c>
      <c r="Y219" s="203" t="s">
        <v>4028</v>
      </c>
      <c r="Z219" s="203" t="s">
        <v>4028</v>
      </c>
      <c r="AA219" s="203" t="s">
        <v>4028</v>
      </c>
      <c r="AB219" s="203" t="s">
        <v>4028</v>
      </c>
      <c r="AC219" s="203" t="s">
        <v>4028</v>
      </c>
      <c r="AD219" s="203" t="s">
        <v>4028</v>
      </c>
      <c r="AE219" s="203" t="s">
        <v>4028</v>
      </c>
      <c r="AF219" s="203" t="s">
        <v>4028</v>
      </c>
      <c r="AG219" s="203" t="s">
        <v>4028</v>
      </c>
      <c r="AH219" s="203" t="s">
        <v>4028</v>
      </c>
      <c r="AI219" s="203" t="s">
        <v>4028</v>
      </c>
      <c r="AJ219" s="203" t="s">
        <v>4028</v>
      </c>
      <c r="AK219" s="203" t="s">
        <v>4028</v>
      </c>
      <c r="AL219" s="203"/>
      <c r="AM219" s="203"/>
      <c r="AN219" s="203"/>
      <c r="AO219" s="203"/>
      <c r="AP219" s="203"/>
      <c r="AQ219" s="203"/>
      <c r="AR219" s="203"/>
      <c r="AS219" s="203"/>
      <c r="AT219" s="203"/>
      <c r="AU219" s="203"/>
      <c r="AV219" s="203"/>
      <c r="AW219" s="203"/>
      <c r="AX219" s="203"/>
      <c r="AY219" s="203"/>
      <c r="AZ219" s="203"/>
      <c r="BA219" s="203"/>
      <c r="BB219" s="203"/>
      <c r="BC219" s="203"/>
      <c r="BD219" s="203"/>
      <c r="BE219" s="203"/>
      <c r="BF219" s="203"/>
      <c r="BG219" s="203"/>
      <c r="BH219" s="203"/>
      <c r="BI219" s="203"/>
      <c r="BJ219" s="203"/>
      <c r="BK219" s="203"/>
      <c r="BL219" s="203"/>
    </row>
    <row r="220" spans="1:260" s="10" customFormat="1" ht="12.75" customHeight="1" x14ac:dyDescent="0.2">
      <c r="A220" s="203" t="s">
        <v>193</v>
      </c>
      <c r="B220" s="203" t="s">
        <v>4363</v>
      </c>
      <c r="C220" s="203" t="s">
        <v>562</v>
      </c>
      <c r="D220" s="214">
        <v>28870</v>
      </c>
      <c r="E220" s="203" t="s">
        <v>98</v>
      </c>
      <c r="F220" s="203" t="s">
        <v>2144</v>
      </c>
      <c r="G220" s="203" t="s">
        <v>3420</v>
      </c>
      <c r="H220" s="203" t="s">
        <v>193</v>
      </c>
      <c r="I220" s="203" t="s">
        <v>367</v>
      </c>
      <c r="J220" s="203"/>
      <c r="K220" s="203" t="s">
        <v>193</v>
      </c>
      <c r="L220" s="203" t="s">
        <v>367</v>
      </c>
      <c r="M220" s="203">
        <v>0</v>
      </c>
      <c r="N220" s="203" t="s">
        <v>193</v>
      </c>
      <c r="O220" s="203" t="s">
        <v>367</v>
      </c>
      <c r="P220" s="203">
        <v>0</v>
      </c>
      <c r="Q220" s="203" t="s">
        <v>193</v>
      </c>
      <c r="R220" s="203" t="s">
        <v>367</v>
      </c>
      <c r="S220" s="203"/>
      <c r="T220" s="203" t="s">
        <v>193</v>
      </c>
      <c r="U220" s="203" t="s">
        <v>367</v>
      </c>
      <c r="V220" s="203">
        <v>0</v>
      </c>
      <c r="W220" s="203" t="s">
        <v>193</v>
      </c>
      <c r="X220" s="203" t="s">
        <v>367</v>
      </c>
      <c r="Y220" s="203">
        <v>0</v>
      </c>
      <c r="Z220" s="203" t="s">
        <v>193</v>
      </c>
      <c r="AA220" s="203" t="s">
        <v>367</v>
      </c>
      <c r="AB220" s="203">
        <v>0</v>
      </c>
      <c r="AC220" s="203" t="s">
        <v>193</v>
      </c>
      <c r="AD220" s="203" t="s">
        <v>367</v>
      </c>
      <c r="AE220" s="203">
        <v>0</v>
      </c>
      <c r="AF220" s="203" t="s">
        <v>193</v>
      </c>
      <c r="AG220" s="203" t="s">
        <v>367</v>
      </c>
      <c r="AH220" s="203">
        <v>0</v>
      </c>
      <c r="AI220" s="203" t="s">
        <v>193</v>
      </c>
      <c r="AJ220" s="203" t="s">
        <v>367</v>
      </c>
      <c r="AK220" s="203">
        <v>0</v>
      </c>
      <c r="AL220" s="203" t="s">
        <v>193</v>
      </c>
      <c r="AM220" s="203" t="s">
        <v>367</v>
      </c>
      <c r="AN220" s="203"/>
      <c r="AO220" s="203" t="s">
        <v>193</v>
      </c>
      <c r="AP220" s="203" t="s">
        <v>367</v>
      </c>
      <c r="AQ220" s="203" t="s">
        <v>162</v>
      </c>
      <c r="AR220" s="203" t="s">
        <v>193</v>
      </c>
      <c r="AS220" s="203" t="s">
        <v>367</v>
      </c>
      <c r="AT220" s="203" t="s">
        <v>326</v>
      </c>
      <c r="AU220" s="203" t="s">
        <v>193</v>
      </c>
      <c r="AV220" s="203" t="s">
        <v>367</v>
      </c>
      <c r="AW220" s="203" t="s">
        <v>459</v>
      </c>
      <c r="AX220" s="203" t="s">
        <v>193</v>
      </c>
      <c r="AY220" s="203" t="s">
        <v>59</v>
      </c>
      <c r="AZ220" s="203" t="s">
        <v>13</v>
      </c>
      <c r="BA220" s="203" t="s">
        <v>193</v>
      </c>
      <c r="BB220" s="203" t="s">
        <v>59</v>
      </c>
      <c r="BC220" s="203" t="s">
        <v>563</v>
      </c>
      <c r="BD220" s="203" t="s">
        <v>193</v>
      </c>
      <c r="BE220" s="203" t="s">
        <v>59</v>
      </c>
      <c r="BF220" s="203" t="s">
        <v>564</v>
      </c>
      <c r="BG220" s="203" t="s">
        <v>193</v>
      </c>
      <c r="BH220" s="203" t="s">
        <v>59</v>
      </c>
      <c r="BI220" s="203" t="s">
        <v>565</v>
      </c>
      <c r="BJ220" s="203" t="s">
        <v>193</v>
      </c>
      <c r="BK220" s="203" t="s">
        <v>59</v>
      </c>
      <c r="BL220" s="203" t="s">
        <v>151</v>
      </c>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c r="DC220" s="13"/>
      <c r="DD220" s="13"/>
      <c r="DE220" s="13"/>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EY220" s="13"/>
      <c r="EZ220" s="13"/>
      <c r="FA220" s="13"/>
      <c r="FB220" s="13"/>
      <c r="FC220" s="13"/>
      <c r="FD220" s="13"/>
      <c r="FE220" s="13"/>
      <c r="FF220" s="13"/>
      <c r="FG220" s="13"/>
      <c r="FH220" s="13"/>
      <c r="FI220" s="13"/>
      <c r="FJ220" s="13"/>
      <c r="FK220" s="13"/>
      <c r="FL220" s="13"/>
      <c r="FM220" s="13"/>
      <c r="FN220" s="13"/>
      <c r="FO220" s="13"/>
      <c r="FP220" s="13"/>
      <c r="FQ220" s="13"/>
      <c r="FR220" s="13"/>
      <c r="FS220" s="13"/>
      <c r="FT220" s="13"/>
      <c r="FU220" s="13"/>
      <c r="FV220" s="13"/>
      <c r="FW220" s="13"/>
      <c r="FX220" s="13"/>
      <c r="FY220" s="13"/>
      <c r="FZ220" s="13"/>
      <c r="GA220" s="13"/>
      <c r="GB220" s="13"/>
      <c r="GC220" s="13"/>
      <c r="GD220" s="13"/>
      <c r="GE220" s="13"/>
      <c r="GF220" s="13"/>
      <c r="GG220" s="13"/>
      <c r="GH220" s="13"/>
      <c r="GI220" s="13"/>
      <c r="GJ220" s="13"/>
      <c r="GK220" s="13"/>
      <c r="GL220" s="13"/>
      <c r="GM220" s="13"/>
      <c r="GN220" s="13"/>
      <c r="GO220" s="13"/>
      <c r="GP220" s="13"/>
      <c r="GQ220" s="13"/>
      <c r="GR220" s="13"/>
      <c r="GS220" s="13"/>
      <c r="GT220" s="13"/>
      <c r="GU220" s="13"/>
      <c r="GV220" s="13"/>
      <c r="GW220" s="13"/>
      <c r="GX220" s="13"/>
      <c r="GY220" s="13"/>
      <c r="GZ220" s="13"/>
      <c r="HA220" s="13"/>
      <c r="HB220" s="13"/>
      <c r="HC220" s="13"/>
      <c r="HD220" s="13"/>
      <c r="HE220" s="13"/>
      <c r="HF220" s="13"/>
      <c r="HG220" s="13"/>
      <c r="HH220" s="13"/>
      <c r="HI220" s="13"/>
      <c r="HJ220" s="13"/>
      <c r="HK220" s="13"/>
      <c r="HL220" s="13"/>
      <c r="HM220" s="13"/>
      <c r="HN220" s="13"/>
      <c r="HO220" s="13"/>
      <c r="HP220" s="13"/>
      <c r="HQ220" s="13"/>
      <c r="HR220" s="13"/>
      <c r="HS220" s="13"/>
      <c r="HT220" s="13"/>
      <c r="HU220" s="13"/>
      <c r="HV220" s="13"/>
      <c r="HW220" s="13"/>
      <c r="HX220" s="13"/>
      <c r="HY220" s="13"/>
      <c r="HZ220" s="13"/>
      <c r="IA220" s="13"/>
      <c r="IB220" s="13"/>
      <c r="IC220" s="13"/>
      <c r="ID220" s="13"/>
      <c r="IE220" s="13"/>
      <c r="IF220" s="13"/>
      <c r="IG220" s="13"/>
      <c r="IH220" s="13"/>
      <c r="II220" s="13"/>
      <c r="IJ220" s="13"/>
      <c r="IK220" s="13"/>
      <c r="IL220" s="13"/>
      <c r="IM220" s="13"/>
      <c r="IN220" s="13"/>
      <c r="IO220" s="13"/>
      <c r="IP220" s="13"/>
      <c r="IQ220" s="13"/>
      <c r="IR220" s="13"/>
      <c r="IS220" s="13"/>
      <c r="IT220" s="13"/>
      <c r="IU220" s="13"/>
      <c r="IV220" s="13"/>
    </row>
    <row r="221" spans="1:260" s="10" customFormat="1" ht="12.75" customHeight="1" x14ac:dyDescent="0.2">
      <c r="A221" s="203" t="s">
        <v>193</v>
      </c>
      <c r="B221" s="203" t="s">
        <v>4072</v>
      </c>
      <c r="C221" s="203" t="s">
        <v>2068</v>
      </c>
      <c r="D221" s="214">
        <v>32916</v>
      </c>
      <c r="E221" s="203" t="s">
        <v>894</v>
      </c>
      <c r="F221" s="203" t="s">
        <v>2183</v>
      </c>
      <c r="G221" s="203" t="s">
        <v>3420</v>
      </c>
      <c r="H221" s="203" t="s">
        <v>193</v>
      </c>
      <c r="I221" s="203" t="s">
        <v>39</v>
      </c>
      <c r="J221" s="203" t="s">
        <v>3631</v>
      </c>
      <c r="K221" s="203" t="s">
        <v>202</v>
      </c>
      <c r="L221" s="203"/>
      <c r="M221" s="203"/>
      <c r="N221" s="203"/>
      <c r="O221" s="203"/>
      <c r="P221" s="203"/>
      <c r="Q221" s="203" t="s">
        <v>193</v>
      </c>
      <c r="R221" s="203" t="s">
        <v>348</v>
      </c>
      <c r="S221" s="203">
        <v>0</v>
      </c>
      <c r="T221" s="203">
        <v>0</v>
      </c>
      <c r="U221" s="203">
        <v>0</v>
      </c>
      <c r="V221" s="203">
        <v>0</v>
      </c>
      <c r="W221" s="203">
        <v>0</v>
      </c>
      <c r="X221" s="203">
        <v>0</v>
      </c>
      <c r="Y221" s="203">
        <v>0</v>
      </c>
      <c r="Z221" s="203" t="s">
        <v>193</v>
      </c>
      <c r="AA221" s="203" t="s">
        <v>27</v>
      </c>
      <c r="AB221" s="203" t="s">
        <v>2086</v>
      </c>
      <c r="AC221" s="203" t="s">
        <v>193</v>
      </c>
      <c r="AD221" s="203" t="s">
        <v>27</v>
      </c>
      <c r="AE221" s="203">
        <v>0</v>
      </c>
      <c r="AF221" s="203">
        <v>0</v>
      </c>
      <c r="AG221" s="203">
        <v>0</v>
      </c>
      <c r="AH221" s="203">
        <v>0</v>
      </c>
      <c r="AI221" s="203">
        <v>0</v>
      </c>
      <c r="AJ221" s="203">
        <v>0</v>
      </c>
      <c r="AK221" s="203">
        <v>0</v>
      </c>
      <c r="AL221" s="203"/>
      <c r="AM221" s="203"/>
      <c r="AN221" s="203"/>
      <c r="AO221" s="203"/>
      <c r="AP221" s="203"/>
      <c r="AQ221" s="203"/>
      <c r="AR221" s="203"/>
      <c r="AS221" s="203"/>
      <c r="AT221" s="203"/>
      <c r="AU221" s="203"/>
      <c r="AV221" s="203"/>
      <c r="AW221" s="203"/>
      <c r="AX221" s="203"/>
      <c r="AY221" s="203"/>
      <c r="AZ221" s="203"/>
      <c r="BA221" s="203"/>
      <c r="BB221" s="203"/>
      <c r="BC221" s="203"/>
      <c r="BD221" s="203"/>
      <c r="BE221" s="203"/>
      <c r="BF221" s="203"/>
      <c r="BG221" s="203"/>
      <c r="BH221" s="203"/>
      <c r="BI221" s="203"/>
      <c r="BJ221" s="203"/>
      <c r="BK221" s="203"/>
      <c r="BL221" s="203"/>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60" s="10" customFormat="1" ht="12.75" customHeight="1" x14ac:dyDescent="0.2">
      <c r="A222" s="203" t="s">
        <v>4028</v>
      </c>
      <c r="B222" s="203" t="s">
        <v>4028</v>
      </c>
      <c r="C222" s="203"/>
      <c r="D222" s="214"/>
      <c r="E222" s="203"/>
      <c r="F222" s="203"/>
      <c r="G222" s="203" t="s">
        <v>4028</v>
      </c>
      <c r="H222" s="203" t="s">
        <v>4028</v>
      </c>
      <c r="I222" s="203" t="s">
        <v>4028</v>
      </c>
      <c r="J222" s="203" t="s">
        <v>4028</v>
      </c>
      <c r="K222" s="203" t="s">
        <v>4028</v>
      </c>
      <c r="L222" s="203" t="s">
        <v>4028</v>
      </c>
      <c r="M222" s="203" t="s">
        <v>4028</v>
      </c>
      <c r="N222" s="203" t="s">
        <v>4028</v>
      </c>
      <c r="O222" s="203" t="s">
        <v>4028</v>
      </c>
      <c r="P222" s="203" t="s">
        <v>4028</v>
      </c>
      <c r="Q222" s="203" t="s">
        <v>4028</v>
      </c>
      <c r="R222" s="203" t="s">
        <v>4028</v>
      </c>
      <c r="S222" s="203" t="s">
        <v>4028</v>
      </c>
      <c r="T222" s="203" t="s">
        <v>4028</v>
      </c>
      <c r="U222" s="203" t="s">
        <v>4028</v>
      </c>
      <c r="V222" s="203" t="s">
        <v>4028</v>
      </c>
      <c r="W222" s="203" t="s">
        <v>4028</v>
      </c>
      <c r="X222" s="203" t="s">
        <v>4028</v>
      </c>
      <c r="Y222" s="203" t="s">
        <v>4028</v>
      </c>
      <c r="Z222" s="203" t="s">
        <v>4028</v>
      </c>
      <c r="AA222" s="203" t="s">
        <v>4028</v>
      </c>
      <c r="AB222" s="203" t="s">
        <v>4028</v>
      </c>
      <c r="AC222" s="203" t="s">
        <v>4028</v>
      </c>
      <c r="AD222" s="203" t="s">
        <v>4028</v>
      </c>
      <c r="AE222" s="203" t="s">
        <v>4028</v>
      </c>
      <c r="AF222" s="203" t="s">
        <v>4028</v>
      </c>
      <c r="AG222" s="203" t="s">
        <v>4028</v>
      </c>
      <c r="AH222" s="203" t="s">
        <v>4028</v>
      </c>
      <c r="AI222" s="203" t="s">
        <v>4028</v>
      </c>
      <c r="AJ222" s="203" t="s">
        <v>4028</v>
      </c>
      <c r="AK222" s="203" t="s">
        <v>4028</v>
      </c>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row>
    <row r="223" spans="1:260" s="10" customFormat="1" ht="12.75" customHeight="1" x14ac:dyDescent="0.2">
      <c r="A223" s="203" t="s">
        <v>344</v>
      </c>
      <c r="B223" s="203" t="s">
        <v>4138</v>
      </c>
      <c r="C223" s="203" t="s">
        <v>2699</v>
      </c>
      <c r="D223" s="214">
        <v>34917</v>
      </c>
      <c r="E223" s="203" t="s">
        <v>2583</v>
      </c>
      <c r="F223" s="203" t="s">
        <v>2844</v>
      </c>
      <c r="G223" s="203" t="s">
        <v>4554</v>
      </c>
      <c r="H223" s="203" t="s">
        <v>3689</v>
      </c>
      <c r="I223" s="203" t="s">
        <v>348</v>
      </c>
      <c r="J223" s="203" t="s">
        <v>2997</v>
      </c>
      <c r="K223" s="203" t="s">
        <v>344</v>
      </c>
      <c r="L223" s="203" t="s">
        <v>55</v>
      </c>
      <c r="M223" s="203" t="s">
        <v>2962</v>
      </c>
      <c r="N223" s="203" t="s">
        <v>344</v>
      </c>
      <c r="O223" s="203" t="s">
        <v>55</v>
      </c>
      <c r="P223" s="203" t="s">
        <v>2700</v>
      </c>
      <c r="Q223" s="203">
        <v>0</v>
      </c>
      <c r="R223" s="203">
        <v>0</v>
      </c>
      <c r="S223" s="203">
        <v>0</v>
      </c>
      <c r="T223" s="203">
        <v>0</v>
      </c>
      <c r="U223" s="203">
        <v>0</v>
      </c>
      <c r="V223" s="203">
        <v>0</v>
      </c>
      <c r="W223" s="203">
        <v>0</v>
      </c>
      <c r="X223" s="203">
        <v>0</v>
      </c>
      <c r="Y223" s="203">
        <v>0</v>
      </c>
      <c r="Z223" s="203">
        <v>0</v>
      </c>
      <c r="AA223" s="203">
        <v>0</v>
      </c>
      <c r="AB223" s="203">
        <v>0</v>
      </c>
      <c r="AC223" s="203">
        <v>0</v>
      </c>
      <c r="AD223" s="203">
        <v>0</v>
      </c>
      <c r="AE223" s="203">
        <v>0</v>
      </c>
      <c r="AF223" s="203">
        <v>0</v>
      </c>
      <c r="AG223" s="203">
        <v>0</v>
      </c>
      <c r="AH223" s="203">
        <v>0</v>
      </c>
      <c r="AI223" s="203">
        <v>0</v>
      </c>
      <c r="AJ223" s="203">
        <v>0</v>
      </c>
      <c r="AK223" s="203">
        <v>0</v>
      </c>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c r="BG223" s="203"/>
      <c r="BH223" s="203"/>
      <c r="BI223" s="203"/>
      <c r="BJ223" s="203"/>
      <c r="BK223" s="203"/>
      <c r="BL223" s="203"/>
    </row>
    <row r="224" spans="1:260" s="13" customFormat="1" ht="12.75" customHeight="1" x14ac:dyDescent="0.2">
      <c r="A224" s="203" t="s">
        <v>344</v>
      </c>
      <c r="B224" s="203" t="s">
        <v>232</v>
      </c>
      <c r="C224" s="203" t="s">
        <v>4354</v>
      </c>
      <c r="D224" s="214">
        <v>35472</v>
      </c>
      <c r="E224" s="205" t="s">
        <v>3446</v>
      </c>
      <c r="F224" s="206" t="s">
        <v>4772</v>
      </c>
      <c r="G224" s="206" t="s">
        <v>4773</v>
      </c>
      <c r="H224" s="203"/>
      <c r="I224" s="203"/>
      <c r="J224" s="206"/>
      <c r="K224" s="203"/>
      <c r="L224" s="203"/>
      <c r="M224" s="206"/>
      <c r="N224" s="203"/>
      <c r="O224" s="203"/>
      <c r="P224" s="206"/>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3"/>
      <c r="BC224" s="203"/>
      <c r="BD224" s="203"/>
      <c r="BE224" s="203"/>
      <c r="BF224" s="203"/>
      <c r="BG224" s="203"/>
      <c r="BH224" s="203"/>
      <c r="BI224" s="203"/>
      <c r="BJ224" s="203"/>
      <c r="BK224" s="203"/>
      <c r="BL224" s="203"/>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c r="HU224" s="10"/>
      <c r="HV224" s="10"/>
      <c r="HW224" s="10"/>
      <c r="HX224" s="10"/>
      <c r="HY224" s="10"/>
      <c r="HZ224" s="10"/>
      <c r="IA224" s="10"/>
      <c r="IB224" s="10"/>
      <c r="IC224" s="10"/>
      <c r="ID224" s="10"/>
      <c r="IE224" s="10"/>
      <c r="IF224" s="10"/>
      <c r="IG224" s="10"/>
      <c r="IH224" s="10"/>
      <c r="II224" s="10"/>
      <c r="IJ224" s="10"/>
      <c r="IK224" s="10"/>
      <c r="IL224" s="10"/>
      <c r="IM224" s="10"/>
      <c r="IN224" s="10"/>
      <c r="IO224" s="10"/>
      <c r="IP224" s="10"/>
      <c r="IQ224" s="10"/>
      <c r="IR224" s="10"/>
      <c r="IS224" s="10"/>
      <c r="IT224" s="10"/>
      <c r="IU224" s="10"/>
      <c r="IV224" s="10"/>
    </row>
    <row r="225" spans="1:260" s="13" customFormat="1" ht="12.75" customHeight="1" x14ac:dyDescent="0.2">
      <c r="A225" s="203" t="s">
        <v>344</v>
      </c>
      <c r="B225" s="203" t="s">
        <v>4427</v>
      </c>
      <c r="C225" s="203" t="s">
        <v>1126</v>
      </c>
      <c r="D225" s="214">
        <v>33501</v>
      </c>
      <c r="E225" s="203" t="s">
        <v>1228</v>
      </c>
      <c r="F225" s="203" t="s">
        <v>139</v>
      </c>
      <c r="G225" s="203" t="s">
        <v>4553</v>
      </c>
      <c r="H225" s="203" t="s">
        <v>344</v>
      </c>
      <c r="I225" s="203" t="s">
        <v>336</v>
      </c>
      <c r="J225" s="203" t="s">
        <v>3692</v>
      </c>
      <c r="K225" s="203" t="s">
        <v>344</v>
      </c>
      <c r="L225" s="203" t="s">
        <v>386</v>
      </c>
      <c r="M225" s="203" t="s">
        <v>2967</v>
      </c>
      <c r="N225" s="203" t="s">
        <v>344</v>
      </c>
      <c r="O225" s="203" t="s">
        <v>111</v>
      </c>
      <c r="P225" s="203" t="s">
        <v>2358</v>
      </c>
      <c r="Q225" s="203" t="s">
        <v>344</v>
      </c>
      <c r="R225" s="203" t="s">
        <v>111</v>
      </c>
      <c r="S225" s="203" t="s">
        <v>2020</v>
      </c>
      <c r="T225" s="203" t="s">
        <v>344</v>
      </c>
      <c r="U225" s="203" t="s">
        <v>111</v>
      </c>
      <c r="V225" s="203" t="s">
        <v>1631</v>
      </c>
      <c r="W225" s="203" t="s">
        <v>344</v>
      </c>
      <c r="X225" s="203" t="s">
        <v>111</v>
      </c>
      <c r="Y225" s="203" t="s">
        <v>1631</v>
      </c>
      <c r="Z225" s="203" t="s">
        <v>183</v>
      </c>
      <c r="AA225" s="203" t="s">
        <v>111</v>
      </c>
      <c r="AB225" s="203" t="s">
        <v>41</v>
      </c>
      <c r="AC225" s="203">
        <v>0</v>
      </c>
      <c r="AD225" s="203">
        <v>0</v>
      </c>
      <c r="AE225" s="203">
        <v>0</v>
      </c>
      <c r="AF225" s="203">
        <v>0</v>
      </c>
      <c r="AG225" s="203">
        <v>0</v>
      </c>
      <c r="AH225" s="203">
        <v>0</v>
      </c>
      <c r="AI225" s="203">
        <v>0</v>
      </c>
      <c r="AJ225" s="203">
        <v>0</v>
      </c>
      <c r="AK225" s="203">
        <v>0</v>
      </c>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c r="HU225" s="10"/>
      <c r="HV225" s="10"/>
      <c r="HW225" s="10"/>
      <c r="HX225" s="10"/>
      <c r="HY225" s="10"/>
      <c r="HZ225" s="10"/>
      <c r="IA225" s="10"/>
      <c r="IB225" s="10"/>
      <c r="IC225" s="10"/>
      <c r="ID225" s="10"/>
      <c r="IE225" s="10"/>
      <c r="IF225" s="10"/>
      <c r="IG225" s="10"/>
      <c r="IH225" s="10"/>
      <c r="II225" s="10"/>
      <c r="IJ225" s="10"/>
      <c r="IK225" s="10"/>
      <c r="IL225" s="10"/>
      <c r="IM225" s="10"/>
      <c r="IN225" s="10"/>
      <c r="IO225" s="10"/>
      <c r="IP225" s="10"/>
      <c r="IQ225" s="10"/>
      <c r="IR225" s="10"/>
      <c r="IS225" s="10"/>
      <c r="IT225" s="10"/>
      <c r="IU225" s="10"/>
      <c r="IV225" s="10"/>
    </row>
    <row r="226" spans="1:260" s="27" customFormat="1" ht="12.75" customHeight="1" x14ac:dyDescent="0.2">
      <c r="A226" s="10" t="s">
        <v>110</v>
      </c>
      <c r="B226" s="10" t="s">
        <v>4345</v>
      </c>
      <c r="C226" s="202" t="s">
        <v>4351</v>
      </c>
      <c r="D226" s="221">
        <v>34683</v>
      </c>
      <c r="E226" s="5" t="s">
        <v>3448</v>
      </c>
      <c r="F226" s="5" t="s">
        <v>4949</v>
      </c>
      <c r="G226" s="201" t="str">
        <f>IF(ISERROR(VLOOKUP(TRIM(C226),'R2020'!$A$1:$I$1991,8,FALSE)),"",VLOOKUP(TRIM(C226),'R2020'!$A$1:$I$1991,8,FALSE))</f>
        <v xml:space="preserve">4-5 </v>
      </c>
    </row>
    <row r="227" spans="1:260" s="10" customFormat="1" ht="12.75" customHeight="1" x14ac:dyDescent="0.2">
      <c r="A227" s="203" t="s">
        <v>4029</v>
      </c>
      <c r="B227" s="203" t="s">
        <v>4028</v>
      </c>
      <c r="C227" s="203" t="s">
        <v>3886</v>
      </c>
      <c r="D227" s="214">
        <v>35337</v>
      </c>
      <c r="E227" s="203" t="s">
        <v>3065</v>
      </c>
      <c r="F227" s="203" t="s">
        <v>3446</v>
      </c>
      <c r="G227" s="203" t="s">
        <v>4028</v>
      </c>
      <c r="H227" s="203" t="s">
        <v>112</v>
      </c>
      <c r="I227" s="203" t="s">
        <v>369</v>
      </c>
      <c r="J227" s="203" t="s">
        <v>3887</v>
      </c>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c r="BA227" s="203"/>
      <c r="BB227" s="203"/>
      <c r="BC227" s="203"/>
      <c r="BD227" s="203"/>
      <c r="BE227" s="203"/>
      <c r="BF227" s="203"/>
      <c r="BG227" s="203"/>
      <c r="BH227" s="203"/>
      <c r="BI227" s="203"/>
      <c r="BJ227" s="203"/>
      <c r="BK227" s="203"/>
      <c r="BL227" s="20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EV227" s="13"/>
      <c r="EW227" s="13"/>
      <c r="EX227" s="13"/>
      <c r="EY227" s="13"/>
      <c r="EZ227" s="13"/>
      <c r="FA227" s="13"/>
      <c r="FB227" s="13"/>
      <c r="FC227" s="13"/>
      <c r="FD227" s="13"/>
      <c r="FE227" s="13"/>
      <c r="FF227" s="13"/>
      <c r="FG227" s="13"/>
      <c r="FH227" s="13"/>
      <c r="FI227" s="13"/>
      <c r="FJ227" s="13"/>
      <c r="FK227" s="13"/>
      <c r="FL227" s="13"/>
      <c r="FM227" s="13"/>
      <c r="FN227" s="13"/>
      <c r="FO227" s="13"/>
      <c r="FP227" s="13"/>
      <c r="FQ227" s="13"/>
      <c r="FR227" s="13"/>
      <c r="FS227" s="13"/>
      <c r="FT227" s="13"/>
      <c r="FU227" s="13"/>
      <c r="FV227" s="13"/>
      <c r="FW227" s="13"/>
      <c r="FX227" s="13"/>
      <c r="FY227" s="13"/>
      <c r="FZ227" s="13"/>
      <c r="GA227" s="13"/>
      <c r="GB227" s="13"/>
      <c r="GC227" s="13"/>
      <c r="GD227" s="13"/>
      <c r="GE227" s="13"/>
      <c r="GF227" s="13"/>
      <c r="GG227" s="13"/>
      <c r="GH227" s="13"/>
      <c r="GI227" s="13"/>
      <c r="GJ227" s="13"/>
      <c r="GK227" s="13"/>
      <c r="GL227" s="13"/>
      <c r="GM227" s="13"/>
      <c r="GN227" s="13"/>
      <c r="GO227" s="13"/>
      <c r="GP227" s="13"/>
      <c r="GQ227" s="13"/>
      <c r="GR227" s="13"/>
      <c r="GS227" s="13"/>
      <c r="GT227" s="13"/>
      <c r="GU227" s="13"/>
      <c r="GV227" s="13"/>
      <c r="GW227" s="13"/>
      <c r="GX227" s="13"/>
      <c r="GY227" s="13"/>
      <c r="GZ227" s="13"/>
      <c r="HA227" s="13"/>
      <c r="HB227" s="13"/>
      <c r="HC227" s="13"/>
      <c r="HD227" s="13"/>
      <c r="HE227" s="13"/>
      <c r="HF227" s="13"/>
      <c r="HG227" s="13"/>
      <c r="HH227" s="13"/>
      <c r="HI227" s="13"/>
      <c r="HJ227" s="13"/>
      <c r="HK227" s="13"/>
      <c r="HL227" s="13"/>
      <c r="HM227" s="13"/>
      <c r="HN227" s="13"/>
      <c r="HO227" s="13"/>
      <c r="HP227" s="13"/>
      <c r="HQ227" s="13"/>
      <c r="HR227" s="13"/>
      <c r="HS227" s="13"/>
      <c r="HT227" s="13"/>
      <c r="HU227" s="13"/>
      <c r="HV227" s="13"/>
      <c r="HW227" s="13"/>
      <c r="HX227" s="13"/>
      <c r="HY227" s="13"/>
      <c r="HZ227" s="13"/>
      <c r="IA227" s="13"/>
      <c r="IB227" s="13"/>
      <c r="IC227" s="13"/>
      <c r="ID227" s="13"/>
      <c r="IE227" s="13"/>
      <c r="IF227" s="13"/>
      <c r="IG227" s="13"/>
      <c r="IH227" s="13"/>
      <c r="II227" s="13"/>
      <c r="IJ227" s="13"/>
      <c r="IK227" s="13"/>
      <c r="IL227" s="13"/>
      <c r="IM227" s="13"/>
      <c r="IN227" s="13"/>
      <c r="IO227" s="13"/>
      <c r="IP227" s="13"/>
      <c r="IQ227" s="13"/>
      <c r="IR227" s="13"/>
      <c r="IS227" s="13"/>
      <c r="IT227" s="13"/>
      <c r="IU227" s="13"/>
      <c r="IV227" s="13"/>
    </row>
    <row r="228" spans="1:260" s="13" customFormat="1" ht="12.75" customHeight="1" x14ac:dyDescent="0.2">
      <c r="A228" s="203" t="s">
        <v>4028</v>
      </c>
      <c r="B228" s="203" t="s">
        <v>4028</v>
      </c>
      <c r="C228" s="203" t="s">
        <v>1161</v>
      </c>
      <c r="D228" s="214">
        <v>33977</v>
      </c>
      <c r="E228" s="203" t="s">
        <v>1225</v>
      </c>
      <c r="F228" s="203" t="s">
        <v>139</v>
      </c>
      <c r="G228" s="203" t="s">
        <v>4028</v>
      </c>
      <c r="H228" s="203">
        <v>0</v>
      </c>
      <c r="I228" s="203">
        <v>0</v>
      </c>
      <c r="J228" s="203">
        <v>0</v>
      </c>
      <c r="K228" s="203" t="s">
        <v>344</v>
      </c>
      <c r="L228" s="203" t="s">
        <v>446</v>
      </c>
      <c r="M228" s="203" t="s">
        <v>3012</v>
      </c>
      <c r="N228" s="203" t="s">
        <v>344</v>
      </c>
      <c r="O228" s="203" t="s">
        <v>348</v>
      </c>
      <c r="P228" s="203" t="s">
        <v>2472</v>
      </c>
      <c r="Q228" s="203" t="s">
        <v>344</v>
      </c>
      <c r="R228" s="203" t="s">
        <v>348</v>
      </c>
      <c r="S228" s="203" t="s">
        <v>1798</v>
      </c>
      <c r="T228" s="203" t="s">
        <v>344</v>
      </c>
      <c r="U228" s="203" t="s">
        <v>348</v>
      </c>
      <c r="V228" s="203" t="s">
        <v>1643</v>
      </c>
      <c r="W228" s="203" t="s">
        <v>344</v>
      </c>
      <c r="X228" s="203" t="s">
        <v>348</v>
      </c>
      <c r="Y228" s="203" t="s">
        <v>1643</v>
      </c>
      <c r="Z228" s="203" t="s">
        <v>344</v>
      </c>
      <c r="AA228" s="203" t="s">
        <v>348</v>
      </c>
      <c r="AB228" s="203" t="s">
        <v>349</v>
      </c>
      <c r="AC228" s="203">
        <v>0</v>
      </c>
      <c r="AD228" s="203">
        <v>0</v>
      </c>
      <c r="AE228" s="203">
        <v>0</v>
      </c>
      <c r="AF228" s="203">
        <v>0</v>
      </c>
      <c r="AG228" s="203">
        <v>0</v>
      </c>
      <c r="AH228" s="203">
        <v>0</v>
      </c>
      <c r="AI228" s="203">
        <v>0</v>
      </c>
      <c r="AJ228" s="203">
        <v>0</v>
      </c>
      <c r="AK228" s="203">
        <v>0</v>
      </c>
      <c r="AL228" s="203"/>
      <c r="AM228" s="203"/>
      <c r="AN228" s="203"/>
      <c r="AO228" s="203"/>
      <c r="AP228" s="203"/>
      <c r="AQ228" s="203"/>
      <c r="AR228" s="203"/>
      <c r="AS228" s="203"/>
      <c r="AT228" s="203"/>
      <c r="AU228" s="203"/>
      <c r="AV228" s="203"/>
      <c r="AW228" s="203"/>
      <c r="AX228" s="203"/>
      <c r="AY228" s="203"/>
      <c r="AZ228" s="203"/>
      <c r="BA228" s="203"/>
      <c r="BB228" s="203"/>
      <c r="BC228" s="203"/>
      <c r="BD228" s="203"/>
      <c r="BE228" s="203"/>
      <c r="BF228" s="203"/>
      <c r="BG228" s="203"/>
      <c r="BH228" s="203"/>
      <c r="BI228" s="203"/>
      <c r="BJ228" s="203"/>
      <c r="BK228" s="203"/>
      <c r="BL228" s="203"/>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c r="HX228" s="10"/>
      <c r="HY228" s="10"/>
      <c r="HZ228" s="10"/>
      <c r="IA228" s="10"/>
      <c r="IB228" s="10"/>
      <c r="IC228" s="10"/>
      <c r="ID228" s="10"/>
      <c r="IE228" s="10"/>
      <c r="IF228" s="10"/>
      <c r="IG228" s="10"/>
      <c r="IH228" s="10"/>
      <c r="II228" s="10"/>
      <c r="IJ228" s="10"/>
      <c r="IK228" s="10"/>
      <c r="IL228" s="10"/>
      <c r="IM228" s="10"/>
      <c r="IN228" s="10"/>
      <c r="IO228" s="10"/>
      <c r="IP228" s="10"/>
      <c r="IQ228" s="10"/>
      <c r="IR228" s="10"/>
      <c r="IS228" s="10"/>
      <c r="IT228" s="10"/>
      <c r="IU228" s="10"/>
      <c r="IV228" s="10"/>
    </row>
    <row r="229" spans="1:260" s="10" customFormat="1" ht="12.75" customHeight="1" x14ac:dyDescent="0.2">
      <c r="A229" s="203" t="s">
        <v>4028</v>
      </c>
      <c r="B229" s="203" t="s">
        <v>4028</v>
      </c>
      <c r="C229" s="203"/>
      <c r="D229" s="214"/>
      <c r="E229" s="203"/>
      <c r="F229" s="203"/>
      <c r="G229" s="203" t="s">
        <v>4028</v>
      </c>
      <c r="H229" s="203" t="s">
        <v>4028</v>
      </c>
      <c r="I229" s="203" t="s">
        <v>4028</v>
      </c>
      <c r="J229" s="203" t="s">
        <v>4028</v>
      </c>
      <c r="K229" s="203" t="s">
        <v>4028</v>
      </c>
      <c r="L229" s="203" t="s">
        <v>4028</v>
      </c>
      <c r="M229" s="203" t="s">
        <v>4028</v>
      </c>
      <c r="N229" s="203" t="s">
        <v>4028</v>
      </c>
      <c r="O229" s="203" t="s">
        <v>4028</v>
      </c>
      <c r="P229" s="203" t="s">
        <v>4028</v>
      </c>
      <c r="Q229" s="203" t="s">
        <v>4028</v>
      </c>
      <c r="R229" s="203" t="s">
        <v>4028</v>
      </c>
      <c r="S229" s="203" t="s">
        <v>4028</v>
      </c>
      <c r="T229" s="203" t="s">
        <v>4028</v>
      </c>
      <c r="U229" s="203" t="s">
        <v>4028</v>
      </c>
      <c r="V229" s="203" t="s">
        <v>4028</v>
      </c>
      <c r="W229" s="203" t="s">
        <v>4028</v>
      </c>
      <c r="X229" s="203" t="s">
        <v>4028</v>
      </c>
      <c r="Y229" s="203" t="s">
        <v>4028</v>
      </c>
      <c r="Z229" s="203" t="s">
        <v>4028</v>
      </c>
      <c r="AA229" s="203" t="s">
        <v>4028</v>
      </c>
      <c r="AB229" s="203" t="s">
        <v>4028</v>
      </c>
      <c r="AC229" s="203" t="s">
        <v>4028</v>
      </c>
      <c r="AD229" s="203" t="s">
        <v>4028</v>
      </c>
      <c r="AE229" s="203" t="s">
        <v>4028</v>
      </c>
      <c r="AF229" s="203" t="s">
        <v>4028</v>
      </c>
      <c r="AG229" s="203" t="s">
        <v>4028</v>
      </c>
      <c r="AH229" s="203" t="s">
        <v>4028</v>
      </c>
      <c r="AI229" s="203" t="s">
        <v>4028</v>
      </c>
      <c r="AJ229" s="203" t="s">
        <v>4028</v>
      </c>
      <c r="AK229" s="203" t="s">
        <v>4028</v>
      </c>
      <c r="AL229" s="203"/>
      <c r="AM229" s="203"/>
      <c r="AN229" s="203"/>
      <c r="AO229" s="203"/>
      <c r="AP229" s="203"/>
      <c r="AQ229" s="203"/>
      <c r="AR229" s="203"/>
      <c r="AS229" s="203"/>
      <c r="AT229" s="203"/>
      <c r="AU229" s="203"/>
      <c r="AV229" s="203"/>
      <c r="AW229" s="203"/>
      <c r="AX229" s="203"/>
      <c r="AY229" s="203"/>
      <c r="AZ229" s="203"/>
      <c r="BA229" s="203"/>
      <c r="BB229" s="203"/>
      <c r="BC229" s="203"/>
      <c r="BD229" s="203"/>
      <c r="BE229" s="203"/>
      <c r="BF229" s="203"/>
      <c r="BG229" s="203"/>
      <c r="BH229" s="203"/>
      <c r="BI229" s="203"/>
      <c r="BJ229" s="203"/>
      <c r="BK229" s="203"/>
      <c r="BL229" s="203"/>
    </row>
    <row r="230" spans="1:260" ht="12.75" customHeight="1" x14ac:dyDescent="0.2">
      <c r="A230" s="203" t="s">
        <v>279</v>
      </c>
      <c r="B230" s="203" t="s">
        <v>4414</v>
      </c>
      <c r="C230" s="203" t="s">
        <v>2812</v>
      </c>
      <c r="D230" s="214">
        <v>35391</v>
      </c>
      <c r="E230" s="203" t="s">
        <v>2588</v>
      </c>
      <c r="F230" s="203" t="s">
        <v>2868</v>
      </c>
      <c r="G230" s="203" t="s">
        <v>3420</v>
      </c>
      <c r="H230" s="203" t="s">
        <v>279</v>
      </c>
      <c r="I230" s="203" t="s">
        <v>450</v>
      </c>
      <c r="J230" s="203">
        <v>0</v>
      </c>
      <c r="K230" s="203" t="s">
        <v>279</v>
      </c>
      <c r="L230" s="203" t="s">
        <v>450</v>
      </c>
      <c r="M230" s="203"/>
      <c r="N230" s="203" t="s">
        <v>296</v>
      </c>
      <c r="O230" s="203" t="s">
        <v>450</v>
      </c>
      <c r="P230" s="203"/>
      <c r="Q230" s="203">
        <v>0</v>
      </c>
      <c r="R230" s="203">
        <v>0</v>
      </c>
      <c r="S230" s="203">
        <v>0</v>
      </c>
      <c r="T230" s="203">
        <v>0</v>
      </c>
      <c r="U230" s="203">
        <v>0</v>
      </c>
      <c r="V230" s="203">
        <v>0</v>
      </c>
      <c r="W230" s="203">
        <v>0</v>
      </c>
      <c r="X230" s="203">
        <v>0</v>
      </c>
      <c r="Y230" s="203">
        <v>0</v>
      </c>
      <c r="Z230" s="203">
        <v>0</v>
      </c>
      <c r="AA230" s="203">
        <v>0</v>
      </c>
      <c r="AB230" s="203">
        <v>0</v>
      </c>
      <c r="AC230" s="203">
        <v>0</v>
      </c>
      <c r="AD230" s="203">
        <v>0</v>
      </c>
      <c r="AE230" s="203">
        <v>0</v>
      </c>
      <c r="AF230" s="203">
        <v>0</v>
      </c>
      <c r="AG230" s="203">
        <v>0</v>
      </c>
      <c r="AH230" s="203">
        <v>0</v>
      </c>
      <c r="AI230" s="203">
        <v>0</v>
      </c>
      <c r="AJ230" s="203">
        <v>0</v>
      </c>
      <c r="AK230" s="203">
        <v>0</v>
      </c>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c r="BG230" s="203"/>
      <c r="BH230" s="203"/>
      <c r="BI230" s="203"/>
      <c r="BJ230" s="203"/>
      <c r="BK230" s="203"/>
      <c r="BL230" s="20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A230" s="13"/>
      <c r="FB230" s="13"/>
      <c r="FC230" s="13"/>
      <c r="FD230" s="13"/>
      <c r="FE230" s="13"/>
      <c r="FF230" s="13"/>
      <c r="FG230" s="13"/>
      <c r="FH230" s="13"/>
      <c r="FI230" s="13"/>
      <c r="FJ230" s="13"/>
      <c r="FK230" s="13"/>
      <c r="FL230" s="13"/>
      <c r="FM230" s="13"/>
      <c r="FN230" s="13"/>
      <c r="FO230" s="13"/>
      <c r="FP230" s="13"/>
      <c r="FQ230" s="13"/>
      <c r="FR230" s="13"/>
      <c r="FS230" s="13"/>
      <c r="FT230" s="13"/>
      <c r="FU230" s="13"/>
      <c r="FV230" s="13"/>
      <c r="FW230" s="13"/>
      <c r="FX230" s="13"/>
      <c r="FY230" s="13"/>
      <c r="FZ230" s="13"/>
      <c r="GA230" s="13"/>
      <c r="GB230" s="13"/>
      <c r="GC230" s="13"/>
      <c r="GD230" s="13"/>
      <c r="GE230" s="13"/>
      <c r="GF230" s="13"/>
      <c r="GG230" s="13"/>
      <c r="GH230" s="13"/>
      <c r="GI230" s="13"/>
      <c r="GJ230" s="13"/>
      <c r="GK230" s="13"/>
      <c r="GL230" s="13"/>
      <c r="GM230" s="13"/>
      <c r="GN230" s="13"/>
      <c r="GO230" s="13"/>
      <c r="GP230" s="13"/>
      <c r="GQ230" s="13"/>
      <c r="GR230" s="13"/>
      <c r="GS230" s="13"/>
      <c r="GT230" s="13"/>
      <c r="GU230" s="13"/>
      <c r="GV230" s="13"/>
      <c r="GW230" s="13"/>
      <c r="GX230" s="13"/>
      <c r="GY230" s="13"/>
      <c r="GZ230" s="13"/>
      <c r="HA230" s="13"/>
      <c r="HB230" s="13"/>
      <c r="HC230" s="13"/>
      <c r="HD230" s="13"/>
      <c r="HE230" s="13"/>
      <c r="HF230" s="13"/>
      <c r="HG230" s="13"/>
      <c r="HH230" s="13"/>
      <c r="HI230" s="13"/>
      <c r="HJ230" s="13"/>
      <c r="HK230" s="13"/>
      <c r="HL230" s="13"/>
      <c r="HM230" s="13"/>
      <c r="HN230" s="13"/>
      <c r="HO230" s="13"/>
      <c r="HP230" s="13"/>
      <c r="HQ230" s="13"/>
      <c r="HR230" s="13"/>
      <c r="HS230" s="13"/>
      <c r="HT230" s="13"/>
      <c r="HU230" s="13"/>
      <c r="HV230" s="13"/>
      <c r="HW230" s="13"/>
      <c r="HX230" s="13"/>
      <c r="HY230" s="13"/>
      <c r="HZ230" s="13"/>
      <c r="IA230" s="13"/>
      <c r="IB230" s="13"/>
      <c r="IC230" s="13"/>
      <c r="ID230" s="13"/>
      <c r="IE230" s="13"/>
      <c r="IF230" s="13"/>
      <c r="IG230" s="13"/>
      <c r="IH230" s="13"/>
      <c r="II230" s="13"/>
      <c r="IJ230" s="13"/>
      <c r="IK230" s="13"/>
      <c r="IL230" s="13"/>
      <c r="IM230" s="13"/>
      <c r="IN230" s="13"/>
      <c r="IO230" s="13"/>
      <c r="IP230" s="13"/>
      <c r="IQ230" s="13"/>
      <c r="IR230" s="13"/>
      <c r="IS230" s="13"/>
      <c r="IT230" s="13"/>
      <c r="IU230" s="13"/>
      <c r="IV230" s="13"/>
      <c r="IW230" s="10"/>
      <c r="IX230" s="10"/>
      <c r="IY230" s="10"/>
      <c r="IZ230" s="10"/>
    </row>
    <row r="231" spans="1:260" s="10" customFormat="1" ht="12.75" customHeight="1" x14ac:dyDescent="0.2">
      <c r="A231" s="203" t="s">
        <v>283</v>
      </c>
      <c r="B231" s="203" t="s">
        <v>2215</v>
      </c>
      <c r="C231" s="203" t="s">
        <v>4286</v>
      </c>
      <c r="D231" s="215">
        <v>35588</v>
      </c>
      <c r="E231" s="205" t="s">
        <v>3448</v>
      </c>
      <c r="F231" s="206" t="s">
        <v>4510</v>
      </c>
      <c r="G231" s="206"/>
      <c r="H231" s="203"/>
      <c r="I231" s="203"/>
      <c r="J231" s="206"/>
      <c r="K231" s="203"/>
      <c r="L231" s="203"/>
      <c r="M231" s="206"/>
      <c r="N231" s="203"/>
      <c r="O231" s="203"/>
      <c r="P231" s="206"/>
      <c r="Q231" s="203"/>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c r="BG231" s="203"/>
      <c r="BH231" s="203"/>
      <c r="BI231" s="203"/>
      <c r="BJ231" s="203"/>
      <c r="BK231" s="203"/>
      <c r="BL231" s="203"/>
      <c r="IW231"/>
      <c r="IX231"/>
      <c r="IY231"/>
      <c r="IZ231"/>
    </row>
    <row r="232" spans="1:260" s="10" customFormat="1" ht="12.75" customHeight="1" x14ac:dyDescent="0.2">
      <c r="A232" s="203" t="s">
        <v>236</v>
      </c>
      <c r="B232" s="203" t="s">
        <v>4148</v>
      </c>
      <c r="C232" s="203" t="s">
        <v>688</v>
      </c>
      <c r="D232" s="214">
        <v>32355</v>
      </c>
      <c r="E232" s="203" t="s">
        <v>745</v>
      </c>
      <c r="F232" s="203" t="s">
        <v>2120</v>
      </c>
      <c r="G232" s="203" t="s">
        <v>3420</v>
      </c>
      <c r="H232" s="203">
        <v>0</v>
      </c>
      <c r="I232" s="203">
        <v>0</v>
      </c>
      <c r="J232" s="203">
        <v>0</v>
      </c>
      <c r="K232" s="203" t="s">
        <v>236</v>
      </c>
      <c r="L232" s="203" t="s">
        <v>448</v>
      </c>
      <c r="M232" s="203"/>
      <c r="N232" s="203" t="s">
        <v>236</v>
      </c>
      <c r="O232" s="203" t="s">
        <v>448</v>
      </c>
      <c r="P232" s="203"/>
      <c r="Q232" s="203" t="s">
        <v>236</v>
      </c>
      <c r="R232" s="203" t="s">
        <v>448</v>
      </c>
      <c r="S232" s="203">
        <v>0</v>
      </c>
      <c r="T232" s="203" t="s">
        <v>236</v>
      </c>
      <c r="U232" s="203" t="s">
        <v>448</v>
      </c>
      <c r="V232" s="203">
        <v>0</v>
      </c>
      <c r="W232" s="203" t="s">
        <v>236</v>
      </c>
      <c r="X232" s="203" t="s">
        <v>448</v>
      </c>
      <c r="Y232" s="203">
        <v>0</v>
      </c>
      <c r="Z232" s="203" t="s">
        <v>236</v>
      </c>
      <c r="AA232" s="203" t="s">
        <v>448</v>
      </c>
      <c r="AB232" s="203">
        <v>0</v>
      </c>
      <c r="AC232" s="203" t="s">
        <v>236</v>
      </c>
      <c r="AD232" s="203" t="s">
        <v>448</v>
      </c>
      <c r="AE232" s="203">
        <v>0</v>
      </c>
      <c r="AF232" s="203" t="s">
        <v>236</v>
      </c>
      <c r="AG232" s="203" t="s">
        <v>448</v>
      </c>
      <c r="AH232" s="203">
        <v>0</v>
      </c>
      <c r="AI232" s="203">
        <v>0</v>
      </c>
      <c r="AJ232" s="203">
        <v>0</v>
      </c>
      <c r="AK232" s="203">
        <v>0</v>
      </c>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c r="IW232"/>
      <c r="IX232"/>
      <c r="IY232"/>
      <c r="IZ232"/>
    </row>
    <row r="233" spans="1:260" ht="12.75" customHeight="1" x14ac:dyDescent="0.2">
      <c r="A233" s="203" t="s">
        <v>283</v>
      </c>
      <c r="B233" s="203" t="s">
        <v>229</v>
      </c>
      <c r="C233" s="203" t="s">
        <v>795</v>
      </c>
      <c r="D233" s="214">
        <v>32742</v>
      </c>
      <c r="E233" s="203" t="s">
        <v>858</v>
      </c>
      <c r="F233" s="203" t="s">
        <v>2163</v>
      </c>
      <c r="G233" s="203" t="s">
        <v>3420</v>
      </c>
      <c r="H233" s="203" t="s">
        <v>449</v>
      </c>
      <c r="I233" s="203" t="s">
        <v>232</v>
      </c>
      <c r="J233" s="203">
        <v>0</v>
      </c>
      <c r="K233" s="203" t="s">
        <v>279</v>
      </c>
      <c r="L233" s="203" t="s">
        <v>393</v>
      </c>
      <c r="M233" s="203"/>
      <c r="N233" s="203" t="s">
        <v>279</v>
      </c>
      <c r="O233" s="203" t="s">
        <v>393</v>
      </c>
      <c r="P233" s="203"/>
      <c r="Q233" s="203" t="s">
        <v>279</v>
      </c>
      <c r="R233" s="203" t="s">
        <v>393</v>
      </c>
      <c r="S233" s="203">
        <v>0</v>
      </c>
      <c r="T233" s="203" t="s">
        <v>283</v>
      </c>
      <c r="U233" s="203" t="s">
        <v>448</v>
      </c>
      <c r="V233" s="203">
        <v>0</v>
      </c>
      <c r="W233" s="203" t="s">
        <v>283</v>
      </c>
      <c r="X233" s="203" t="s">
        <v>448</v>
      </c>
      <c r="Y233" s="203">
        <v>0</v>
      </c>
      <c r="Z233" s="203" t="s">
        <v>279</v>
      </c>
      <c r="AA233" s="203" t="s">
        <v>448</v>
      </c>
      <c r="AB233" s="203">
        <v>0</v>
      </c>
      <c r="AC233" s="203" t="s">
        <v>283</v>
      </c>
      <c r="AD233" s="203" t="s">
        <v>448</v>
      </c>
      <c r="AE233" s="203">
        <v>0</v>
      </c>
      <c r="AF233" s="203">
        <v>0</v>
      </c>
      <c r="AG233" s="203">
        <v>0</v>
      </c>
      <c r="AH233" s="203">
        <v>0</v>
      </c>
      <c r="AI233" s="203">
        <v>0</v>
      </c>
      <c r="AJ233" s="203">
        <v>0</v>
      </c>
      <c r="AK233" s="203">
        <v>0</v>
      </c>
      <c r="AL233" s="203"/>
      <c r="AM233" s="203"/>
      <c r="AN233" s="203"/>
      <c r="AO233" s="203"/>
      <c r="AP233" s="203"/>
      <c r="AQ233" s="203"/>
      <c r="AR233" s="203"/>
      <c r="AS233" s="203"/>
      <c r="AT233" s="203"/>
      <c r="AU233" s="203"/>
      <c r="AV233" s="203"/>
      <c r="AW233" s="203"/>
      <c r="AX233" s="203"/>
      <c r="AY233" s="203"/>
      <c r="AZ233" s="203"/>
      <c r="BA233" s="203"/>
      <c r="BB233" s="203"/>
      <c r="BC233" s="203"/>
      <c r="BD233" s="203"/>
      <c r="BE233" s="203"/>
      <c r="BF233" s="203"/>
      <c r="BG233" s="203"/>
      <c r="BH233" s="203"/>
      <c r="BI233" s="203"/>
      <c r="BJ233" s="203"/>
      <c r="BK233" s="203"/>
      <c r="BL233" s="203"/>
      <c r="IW233" s="10"/>
      <c r="IX233" s="10"/>
      <c r="IY233" s="10"/>
      <c r="IZ233" s="10"/>
    </row>
    <row r="234" spans="1:260" ht="12.75" customHeight="1" x14ac:dyDescent="0.2">
      <c r="A234" s="203" t="s">
        <v>236</v>
      </c>
      <c r="B234" s="203" t="s">
        <v>4439</v>
      </c>
      <c r="C234" s="203" t="s">
        <v>2604</v>
      </c>
      <c r="D234" s="214">
        <v>34915</v>
      </c>
      <c r="E234" s="203" t="s">
        <v>2586</v>
      </c>
      <c r="F234" s="203" t="s">
        <v>2892</v>
      </c>
      <c r="G234" s="203" t="s">
        <v>3420</v>
      </c>
      <c r="H234" s="203" t="s">
        <v>283</v>
      </c>
      <c r="I234" s="203" t="s">
        <v>111</v>
      </c>
      <c r="J234" s="203">
        <v>0</v>
      </c>
      <c r="K234" s="203" t="s">
        <v>279</v>
      </c>
      <c r="L234" s="203" t="s">
        <v>111</v>
      </c>
      <c r="M234" s="203"/>
      <c r="N234" s="203" t="s">
        <v>283</v>
      </c>
      <c r="O234" s="203" t="s">
        <v>111</v>
      </c>
      <c r="P234" s="203"/>
      <c r="Q234" s="203">
        <v>0</v>
      </c>
      <c r="R234" s="203">
        <v>0</v>
      </c>
      <c r="S234" s="203">
        <v>0</v>
      </c>
      <c r="T234" s="203">
        <v>0</v>
      </c>
      <c r="U234" s="203">
        <v>0</v>
      </c>
      <c r="V234" s="203">
        <v>0</v>
      </c>
      <c r="W234" s="203">
        <v>0</v>
      </c>
      <c r="X234" s="203">
        <v>0</v>
      </c>
      <c r="Y234" s="203">
        <v>0</v>
      </c>
      <c r="Z234" s="203">
        <v>0</v>
      </c>
      <c r="AA234" s="203">
        <v>0</v>
      </c>
      <c r="AB234" s="203">
        <v>0</v>
      </c>
      <c r="AC234" s="203">
        <v>0</v>
      </c>
      <c r="AD234" s="203">
        <v>0</v>
      </c>
      <c r="AE234" s="203">
        <v>0</v>
      </c>
      <c r="AF234" s="203">
        <v>0</v>
      </c>
      <c r="AG234" s="203">
        <v>0</v>
      </c>
      <c r="AH234" s="203">
        <v>0</v>
      </c>
      <c r="AI234" s="203">
        <v>0</v>
      </c>
      <c r="AJ234" s="203">
        <v>0</v>
      </c>
      <c r="AK234" s="203">
        <v>0</v>
      </c>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row>
    <row r="235" spans="1:260" ht="12.75" customHeight="1" x14ac:dyDescent="0.2">
      <c r="A235" s="203" t="s">
        <v>128</v>
      </c>
      <c r="B235" s="203" t="s">
        <v>4263</v>
      </c>
      <c r="C235" s="203" t="s">
        <v>1187</v>
      </c>
      <c r="D235" s="214">
        <v>32786</v>
      </c>
      <c r="E235" s="203" t="s">
        <v>1002</v>
      </c>
      <c r="F235" s="203" t="s">
        <v>139</v>
      </c>
      <c r="G235" s="203" t="s">
        <v>4774</v>
      </c>
      <c r="H235" s="203" t="s">
        <v>128</v>
      </c>
      <c r="I235" s="203" t="s">
        <v>55</v>
      </c>
      <c r="J235" s="203" t="s">
        <v>60</v>
      </c>
      <c r="K235" s="203" t="s">
        <v>128</v>
      </c>
      <c r="L235" s="203" t="s">
        <v>55</v>
      </c>
      <c r="M235" s="203" t="s">
        <v>328</v>
      </c>
      <c r="N235" s="203" t="s">
        <v>128</v>
      </c>
      <c r="O235" s="203" t="s">
        <v>55</v>
      </c>
      <c r="P235" s="203" t="s">
        <v>60</v>
      </c>
      <c r="Q235" s="203" t="s">
        <v>128</v>
      </c>
      <c r="R235" s="203" t="s">
        <v>55</v>
      </c>
      <c r="S235" s="203" t="s">
        <v>129</v>
      </c>
      <c r="T235" s="203" t="s">
        <v>128</v>
      </c>
      <c r="U235" s="203" t="s">
        <v>55</v>
      </c>
      <c r="V235" s="203" t="s">
        <v>60</v>
      </c>
      <c r="W235" s="203" t="s">
        <v>128</v>
      </c>
      <c r="X235" s="203" t="s">
        <v>55</v>
      </c>
      <c r="Y235" s="203" t="s">
        <v>60</v>
      </c>
      <c r="Z235" s="203" t="s">
        <v>464</v>
      </c>
      <c r="AA235" s="203" t="s">
        <v>55</v>
      </c>
      <c r="AB235" s="203" t="s">
        <v>384</v>
      </c>
      <c r="AC235" s="203">
        <v>0</v>
      </c>
      <c r="AD235" s="203">
        <v>0</v>
      </c>
      <c r="AE235" s="203">
        <v>0</v>
      </c>
      <c r="AF235" s="203">
        <v>0</v>
      </c>
      <c r="AG235" s="203">
        <v>0</v>
      </c>
      <c r="AH235" s="203">
        <v>0</v>
      </c>
      <c r="AI235" s="203">
        <v>0</v>
      </c>
      <c r="AJ235" s="203">
        <v>0</v>
      </c>
      <c r="AK235" s="203">
        <v>0</v>
      </c>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c r="GY235" s="13"/>
      <c r="GZ235" s="13"/>
      <c r="HA235" s="13"/>
      <c r="HB235" s="13"/>
      <c r="HC235" s="13"/>
      <c r="HD235" s="13"/>
      <c r="HE235" s="13"/>
      <c r="HF235" s="13"/>
      <c r="HG235" s="13"/>
      <c r="HH235" s="13"/>
      <c r="HI235" s="13"/>
      <c r="HJ235" s="13"/>
      <c r="HK235" s="13"/>
      <c r="HL235" s="13"/>
      <c r="HM235" s="13"/>
      <c r="HN235" s="13"/>
      <c r="HO235" s="13"/>
      <c r="HP235" s="13"/>
      <c r="HQ235" s="13"/>
      <c r="HR235" s="13"/>
      <c r="HS235" s="13"/>
      <c r="HT235" s="13"/>
      <c r="HU235" s="13"/>
      <c r="HV235" s="13"/>
      <c r="HW235" s="13"/>
      <c r="HX235" s="13"/>
      <c r="HY235" s="13"/>
      <c r="HZ235" s="13"/>
      <c r="IA235" s="13"/>
      <c r="IB235" s="13"/>
      <c r="IC235" s="13"/>
      <c r="ID235" s="13"/>
      <c r="IE235" s="13"/>
      <c r="IF235" s="13"/>
      <c r="IG235" s="13"/>
      <c r="IH235" s="13"/>
      <c r="II235" s="13"/>
      <c r="IJ235" s="13"/>
      <c r="IK235" s="13"/>
      <c r="IL235" s="13"/>
      <c r="IM235" s="13"/>
      <c r="IN235" s="13"/>
      <c r="IO235" s="13"/>
      <c r="IP235" s="13"/>
      <c r="IQ235" s="13"/>
      <c r="IR235" s="13"/>
      <c r="IS235" s="13"/>
      <c r="IT235" s="13"/>
      <c r="IU235" s="13"/>
      <c r="IV235" s="13"/>
    </row>
    <row r="236" spans="1:260" ht="12.75" customHeight="1" x14ac:dyDescent="0.2">
      <c r="A236" s="203" t="s">
        <v>4047</v>
      </c>
      <c r="B236" s="203" t="s">
        <v>4427</v>
      </c>
      <c r="C236" s="203" t="s">
        <v>3676</v>
      </c>
      <c r="D236" s="214">
        <v>34291</v>
      </c>
      <c r="E236" s="203" t="s">
        <v>2586</v>
      </c>
      <c r="F236" s="203" t="s">
        <v>3460</v>
      </c>
      <c r="G236" s="203" t="s">
        <v>4747</v>
      </c>
      <c r="H236" s="203" t="s">
        <v>26</v>
      </c>
      <c r="I236" s="203" t="s">
        <v>453</v>
      </c>
      <c r="J236" s="203" t="s">
        <v>685</v>
      </c>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c r="BH236" s="203"/>
      <c r="BI236" s="203"/>
      <c r="BJ236" s="203"/>
      <c r="BK236" s="203"/>
      <c r="BL236" s="203"/>
    </row>
    <row r="237" spans="1:260" s="10" customFormat="1" ht="12.75" customHeight="1" x14ac:dyDescent="0.2">
      <c r="A237" s="203" t="s">
        <v>128</v>
      </c>
      <c r="B237" s="203" t="s">
        <v>4120</v>
      </c>
      <c r="C237" s="203" t="s">
        <v>591</v>
      </c>
      <c r="D237" s="214">
        <v>31740</v>
      </c>
      <c r="E237" s="203" t="s">
        <v>635</v>
      </c>
      <c r="F237" s="203" t="s">
        <v>2147</v>
      </c>
      <c r="G237" s="203" t="s">
        <v>4714</v>
      </c>
      <c r="H237" s="203" t="s">
        <v>464</v>
      </c>
      <c r="I237" s="203" t="s">
        <v>237</v>
      </c>
      <c r="J237" s="203" t="s">
        <v>1040</v>
      </c>
      <c r="K237" s="203" t="s">
        <v>128</v>
      </c>
      <c r="L237" s="203" t="s">
        <v>237</v>
      </c>
      <c r="M237" s="203" t="s">
        <v>365</v>
      </c>
      <c r="N237" s="203" t="s">
        <v>128</v>
      </c>
      <c r="O237" s="203" t="s">
        <v>453</v>
      </c>
      <c r="P237" s="203" t="s">
        <v>328</v>
      </c>
      <c r="Q237" s="203" t="s">
        <v>128</v>
      </c>
      <c r="R237" s="203" t="s">
        <v>453</v>
      </c>
      <c r="S237" s="203" t="s">
        <v>328</v>
      </c>
      <c r="T237" s="203" t="s">
        <v>1195</v>
      </c>
      <c r="U237" s="203" t="s">
        <v>453</v>
      </c>
      <c r="V237" s="203" t="s">
        <v>365</v>
      </c>
      <c r="W237" s="203" t="s">
        <v>1195</v>
      </c>
      <c r="X237" s="203" t="s">
        <v>453</v>
      </c>
      <c r="Y237" s="203" t="s">
        <v>365</v>
      </c>
      <c r="Z237" s="203" t="s">
        <v>694</v>
      </c>
      <c r="AA237" s="203" t="s">
        <v>367</v>
      </c>
      <c r="AB237" s="203" t="s">
        <v>534</v>
      </c>
      <c r="AC237" s="203" t="s">
        <v>128</v>
      </c>
      <c r="AD237" s="203" t="s">
        <v>367</v>
      </c>
      <c r="AE237" s="203" t="s">
        <v>328</v>
      </c>
      <c r="AF237" s="203" t="s">
        <v>128</v>
      </c>
      <c r="AG237" s="203" t="s">
        <v>367</v>
      </c>
      <c r="AH237" s="203" t="s">
        <v>328</v>
      </c>
      <c r="AI237" s="203" t="s">
        <v>128</v>
      </c>
      <c r="AJ237" s="203" t="s">
        <v>367</v>
      </c>
      <c r="AK237" s="203" t="s">
        <v>328</v>
      </c>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c r="BH237" s="203"/>
      <c r="BI237" s="203"/>
      <c r="BJ237" s="203"/>
      <c r="BK237" s="203"/>
      <c r="BL237" s="203"/>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row>
    <row r="238" spans="1:260" ht="12.75" customHeight="1" x14ac:dyDescent="0.2">
      <c r="A238" s="203" t="s">
        <v>4028</v>
      </c>
      <c r="B238" s="203" t="s">
        <v>4028</v>
      </c>
      <c r="C238" s="203"/>
      <c r="D238" s="214"/>
      <c r="E238" s="203"/>
      <c r="F238" s="203"/>
      <c r="G238" s="203" t="s">
        <v>4028</v>
      </c>
      <c r="H238" s="203" t="s">
        <v>4028</v>
      </c>
      <c r="I238" s="203" t="s">
        <v>4028</v>
      </c>
      <c r="J238" s="203" t="s">
        <v>4028</v>
      </c>
      <c r="K238" s="203" t="s">
        <v>4028</v>
      </c>
      <c r="L238" s="203" t="s">
        <v>4028</v>
      </c>
      <c r="M238" s="203" t="s">
        <v>4028</v>
      </c>
      <c r="N238" s="203" t="s">
        <v>4028</v>
      </c>
      <c r="O238" s="203" t="s">
        <v>4028</v>
      </c>
      <c r="P238" s="203" t="s">
        <v>4028</v>
      </c>
      <c r="Q238" s="203" t="s">
        <v>4028</v>
      </c>
      <c r="R238" s="203" t="s">
        <v>4028</v>
      </c>
      <c r="S238" s="203" t="s">
        <v>4028</v>
      </c>
      <c r="T238" s="203" t="s">
        <v>4028</v>
      </c>
      <c r="U238" s="203" t="s">
        <v>4028</v>
      </c>
      <c r="V238" s="203" t="s">
        <v>4028</v>
      </c>
      <c r="W238" s="203" t="s">
        <v>4028</v>
      </c>
      <c r="X238" s="203" t="s">
        <v>4028</v>
      </c>
      <c r="Y238" s="203" t="s">
        <v>4028</v>
      </c>
      <c r="Z238" s="203" t="s">
        <v>4028</v>
      </c>
      <c r="AA238" s="203" t="s">
        <v>4028</v>
      </c>
      <c r="AB238" s="203" t="s">
        <v>4028</v>
      </c>
      <c r="AC238" s="203" t="s">
        <v>4028</v>
      </c>
      <c r="AD238" s="203" t="s">
        <v>4028</v>
      </c>
      <c r="AE238" s="203" t="s">
        <v>4028</v>
      </c>
      <c r="AF238" s="203" t="s">
        <v>4028</v>
      </c>
      <c r="AG238" s="203" t="s">
        <v>4028</v>
      </c>
      <c r="AH238" s="203" t="s">
        <v>4028</v>
      </c>
      <c r="AI238" s="203" t="s">
        <v>4028</v>
      </c>
      <c r="AJ238" s="203" t="s">
        <v>4028</v>
      </c>
      <c r="AK238" s="203" t="s">
        <v>4028</v>
      </c>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row>
    <row r="239" spans="1:260" ht="12.75" customHeight="1" x14ac:dyDescent="0.2">
      <c r="A239" s="203" t="s">
        <v>332</v>
      </c>
      <c r="B239" s="203" t="s">
        <v>4414</v>
      </c>
      <c r="C239" s="203" t="s">
        <v>630</v>
      </c>
      <c r="D239" s="214">
        <v>32713</v>
      </c>
      <c r="E239" s="203" t="s">
        <v>659</v>
      </c>
      <c r="F239" s="203" t="s">
        <v>2112</v>
      </c>
      <c r="G239" s="203" t="s">
        <v>4741</v>
      </c>
      <c r="H239" s="203" t="s">
        <v>332</v>
      </c>
      <c r="I239" s="203" t="s">
        <v>450</v>
      </c>
      <c r="J239" s="203" t="s">
        <v>17</v>
      </c>
      <c r="K239" s="203" t="s">
        <v>332</v>
      </c>
      <c r="L239" s="203" t="s">
        <v>450</v>
      </c>
      <c r="M239" s="203" t="s">
        <v>35</v>
      </c>
      <c r="N239" s="203" t="s">
        <v>332</v>
      </c>
      <c r="O239" s="203" t="s">
        <v>450</v>
      </c>
      <c r="P239" s="203" t="s">
        <v>29</v>
      </c>
      <c r="Q239" s="203" t="s">
        <v>332</v>
      </c>
      <c r="R239" s="203" t="s">
        <v>450</v>
      </c>
      <c r="S239" s="203" t="s">
        <v>35</v>
      </c>
      <c r="T239" s="203">
        <v>0</v>
      </c>
      <c r="U239" s="203">
        <v>0</v>
      </c>
      <c r="V239" s="203">
        <v>0</v>
      </c>
      <c r="W239" s="203">
        <v>0</v>
      </c>
      <c r="X239" s="203">
        <v>0</v>
      </c>
      <c r="Y239" s="203">
        <v>0</v>
      </c>
      <c r="Z239" s="203" t="s">
        <v>332</v>
      </c>
      <c r="AA239" s="203" t="s">
        <v>450</v>
      </c>
      <c r="AB239" s="203" t="s">
        <v>29</v>
      </c>
      <c r="AC239" s="203" t="s">
        <v>15</v>
      </c>
      <c r="AD239" s="203" t="s">
        <v>450</v>
      </c>
      <c r="AE239" s="203" t="s">
        <v>620</v>
      </c>
      <c r="AF239" s="203" t="s">
        <v>332</v>
      </c>
      <c r="AG239" s="203" t="s">
        <v>450</v>
      </c>
      <c r="AH239" s="203" t="s">
        <v>29</v>
      </c>
      <c r="AI239" s="203" t="s">
        <v>332</v>
      </c>
      <c r="AJ239" s="203" t="s">
        <v>450</v>
      </c>
      <c r="AK239" s="203" t="s">
        <v>35</v>
      </c>
      <c r="AL239" s="203"/>
      <c r="AM239" s="203"/>
      <c r="AN239" s="203"/>
      <c r="AO239" s="203"/>
      <c r="AP239" s="203"/>
      <c r="AQ239" s="203"/>
      <c r="AR239" s="203"/>
      <c r="AS239" s="203"/>
      <c r="AT239" s="203"/>
      <c r="AU239" s="203"/>
      <c r="AV239" s="203"/>
      <c r="AW239" s="203"/>
      <c r="AX239" s="203"/>
      <c r="AY239" s="203"/>
      <c r="AZ239" s="203"/>
      <c r="BA239" s="203"/>
      <c r="BB239" s="203"/>
      <c r="BC239" s="203"/>
      <c r="BD239" s="203"/>
      <c r="BE239" s="203"/>
      <c r="BF239" s="203"/>
      <c r="BG239" s="203"/>
      <c r="BH239" s="203"/>
      <c r="BI239" s="203"/>
      <c r="BJ239" s="203"/>
      <c r="BK239" s="203"/>
      <c r="BL239" s="203"/>
    </row>
    <row r="240" spans="1:260" ht="12.75" customHeight="1" x14ac:dyDescent="0.2">
      <c r="A240" s="203" t="s">
        <v>228</v>
      </c>
      <c r="B240" s="203" t="s">
        <v>4449</v>
      </c>
      <c r="C240" s="203" t="s">
        <v>4450</v>
      </c>
      <c r="D240" s="214">
        <v>36184</v>
      </c>
      <c r="E240" s="203" t="s">
        <v>4709</v>
      </c>
      <c r="F240" s="203"/>
      <c r="G240" s="203" t="s">
        <v>33</v>
      </c>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c r="BG240" s="203"/>
      <c r="BH240" s="203"/>
      <c r="BI240" s="203"/>
      <c r="BJ240" s="203"/>
      <c r="BK240" s="203"/>
      <c r="BL240" s="203"/>
    </row>
    <row r="241" spans="1:260" ht="12.75" customHeight="1" x14ac:dyDescent="0.2">
      <c r="A241" s="203" t="s">
        <v>4222</v>
      </c>
      <c r="B241" s="203" t="s">
        <v>4414</v>
      </c>
      <c r="C241" s="203" t="s">
        <v>2661</v>
      </c>
      <c r="D241" s="214">
        <v>33792</v>
      </c>
      <c r="E241" s="203" t="s">
        <v>1225</v>
      </c>
      <c r="F241" s="203" t="s">
        <v>2924</v>
      </c>
      <c r="G241" s="203" t="s">
        <v>4775</v>
      </c>
      <c r="H241" s="203" t="s">
        <v>228</v>
      </c>
      <c r="I241" s="203" t="s">
        <v>450</v>
      </c>
      <c r="J241" s="203" t="s">
        <v>225</v>
      </c>
      <c r="K241" s="203" t="s">
        <v>373</v>
      </c>
      <c r="L241" s="203" t="s">
        <v>450</v>
      </c>
      <c r="M241" s="203" t="s">
        <v>199</v>
      </c>
      <c r="N241" s="203" t="s">
        <v>478</v>
      </c>
      <c r="O241" s="203" t="s">
        <v>450</v>
      </c>
      <c r="P241" s="203" t="s">
        <v>349</v>
      </c>
      <c r="Q241" s="203"/>
      <c r="R241" s="203"/>
      <c r="S241" s="203"/>
      <c r="T241" s="203">
        <v>0</v>
      </c>
      <c r="U241" s="203">
        <v>0</v>
      </c>
      <c r="V241" s="203">
        <v>0</v>
      </c>
      <c r="W241" s="203">
        <v>0</v>
      </c>
      <c r="X241" s="203">
        <v>0</v>
      </c>
      <c r="Y241" s="203">
        <v>0</v>
      </c>
      <c r="Z241" s="203">
        <v>0</v>
      </c>
      <c r="AA241" s="203">
        <v>0</v>
      </c>
      <c r="AB241" s="203">
        <v>0</v>
      </c>
      <c r="AC241" s="203">
        <v>0</v>
      </c>
      <c r="AD241" s="203">
        <v>0</v>
      </c>
      <c r="AE241" s="203">
        <v>0</v>
      </c>
      <c r="AF241" s="203">
        <v>0</v>
      </c>
      <c r="AG241" s="203">
        <v>0</v>
      </c>
      <c r="AH241" s="203">
        <v>0</v>
      </c>
      <c r="AI241" s="203">
        <v>0</v>
      </c>
      <c r="AJ241" s="203">
        <v>0</v>
      </c>
      <c r="AK241" s="203">
        <v>0</v>
      </c>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IW241" s="10"/>
      <c r="IX241" s="10"/>
      <c r="IY241" s="10"/>
      <c r="IZ241" s="10"/>
    </row>
    <row r="242" spans="1:260" s="10" customFormat="1" ht="12.75" customHeight="1" x14ac:dyDescent="0.2">
      <c r="A242" s="203" t="s">
        <v>228</v>
      </c>
      <c r="B242" s="203" t="s">
        <v>4275</v>
      </c>
      <c r="C242" s="203" t="s">
        <v>773</v>
      </c>
      <c r="D242" s="214">
        <v>32588</v>
      </c>
      <c r="E242" s="203" t="s">
        <v>642</v>
      </c>
      <c r="F242" s="203" t="s">
        <v>2152</v>
      </c>
      <c r="G242" s="203" t="s">
        <v>4716</v>
      </c>
      <c r="H242" s="203" t="s">
        <v>228</v>
      </c>
      <c r="I242" s="203" t="s">
        <v>237</v>
      </c>
      <c r="J242" s="203" t="s">
        <v>29</v>
      </c>
      <c r="K242" s="203" t="s">
        <v>228</v>
      </c>
      <c r="L242" s="203" t="s">
        <v>237</v>
      </c>
      <c r="M242" s="203" t="s">
        <v>225</v>
      </c>
      <c r="N242" s="203" t="s">
        <v>202</v>
      </c>
      <c r="O242" s="203"/>
      <c r="P242" s="203"/>
      <c r="Q242" s="203" t="s">
        <v>228</v>
      </c>
      <c r="R242" s="203" t="s">
        <v>237</v>
      </c>
      <c r="S242" s="203" t="s">
        <v>227</v>
      </c>
      <c r="T242" s="203" t="s">
        <v>228</v>
      </c>
      <c r="U242" s="203" t="s">
        <v>237</v>
      </c>
      <c r="V242" s="203" t="s">
        <v>58</v>
      </c>
      <c r="W242" s="203" t="s">
        <v>228</v>
      </c>
      <c r="X242" s="203" t="s">
        <v>237</v>
      </c>
      <c r="Y242" s="203" t="s">
        <v>58</v>
      </c>
      <c r="Z242" s="203" t="s">
        <v>228</v>
      </c>
      <c r="AA242" s="203" t="s">
        <v>237</v>
      </c>
      <c r="AB242" s="203" t="s">
        <v>56</v>
      </c>
      <c r="AC242" s="203" t="s">
        <v>228</v>
      </c>
      <c r="AD242" s="203" t="s">
        <v>237</v>
      </c>
      <c r="AE242" s="203" t="s">
        <v>58</v>
      </c>
      <c r="AF242" s="203" t="s">
        <v>228</v>
      </c>
      <c r="AG242" s="203" t="s">
        <v>237</v>
      </c>
      <c r="AH242" s="203" t="s">
        <v>56</v>
      </c>
      <c r="AI242" s="203" t="s">
        <v>373</v>
      </c>
      <c r="AJ242" s="203" t="s">
        <v>237</v>
      </c>
      <c r="AK242" s="203" t="s">
        <v>280</v>
      </c>
      <c r="AL242" s="203"/>
      <c r="AM242" s="203"/>
      <c r="AN242" s="203"/>
      <c r="AO242" s="203"/>
      <c r="AP242" s="203"/>
      <c r="AQ242" s="203"/>
      <c r="AR242" s="203"/>
      <c r="AS242" s="203"/>
      <c r="AT242" s="203"/>
      <c r="AU242" s="203"/>
      <c r="AV242" s="203"/>
      <c r="AW242" s="203"/>
      <c r="AX242" s="203"/>
      <c r="AY242" s="203"/>
      <c r="AZ242" s="203"/>
      <c r="BA242" s="203"/>
      <c r="BB242" s="203"/>
      <c r="BC242" s="203"/>
      <c r="BD242" s="203"/>
      <c r="BE242" s="203"/>
      <c r="BF242" s="203"/>
      <c r="BG242" s="203"/>
      <c r="BH242" s="203"/>
      <c r="BI242" s="203"/>
      <c r="BJ242" s="203"/>
      <c r="BK242" s="203"/>
      <c r="BL242" s="203"/>
      <c r="BM242" s="200"/>
      <c r="BN242" s="200"/>
      <c r="BO242" s="200"/>
      <c r="BP242" s="200"/>
      <c r="BQ242" s="200"/>
      <c r="BR242" s="200"/>
      <c r="BS242" s="200"/>
      <c r="BT242" s="200"/>
      <c r="BU242" s="200"/>
      <c r="BV242" s="200"/>
      <c r="BW242" s="200"/>
      <c r="BX242" s="200"/>
      <c r="BY242" s="200"/>
      <c r="BZ242" s="200"/>
      <c r="CA242" s="200"/>
      <c r="CB242" s="200"/>
      <c r="CC242" s="200"/>
      <c r="CD242" s="200"/>
      <c r="CE242" s="200"/>
      <c r="CF242" s="200"/>
      <c r="CG242" s="200"/>
      <c r="CH242" s="200"/>
      <c r="CI242" s="200"/>
      <c r="CJ242" s="200"/>
      <c r="CK242" s="200"/>
      <c r="CL242" s="200"/>
      <c r="CM242" s="200"/>
      <c r="CN242" s="200"/>
      <c r="CO242" s="200"/>
      <c r="CP242" s="200"/>
      <c r="CQ242" s="200"/>
      <c r="CR242" s="200"/>
      <c r="CS242" s="200"/>
      <c r="CT242" s="200"/>
      <c r="CU242" s="200"/>
      <c r="CV242" s="200"/>
      <c r="CW242" s="200"/>
      <c r="CX242" s="200"/>
      <c r="CY242" s="200"/>
      <c r="CZ242" s="200"/>
      <c r="DA242" s="200"/>
      <c r="DB242" s="200"/>
      <c r="DC242" s="200"/>
      <c r="DD242" s="200"/>
      <c r="DE242" s="200"/>
      <c r="DF242" s="200"/>
      <c r="DG242" s="200"/>
      <c r="DH242" s="200"/>
      <c r="DI242" s="200"/>
      <c r="DJ242" s="200"/>
      <c r="DK242" s="200"/>
      <c r="DL242" s="200"/>
      <c r="DM242" s="200"/>
      <c r="DN242" s="200"/>
      <c r="DO242" s="200"/>
      <c r="DP242" s="200"/>
      <c r="DQ242" s="200"/>
      <c r="DR242" s="200"/>
      <c r="DS242" s="200"/>
      <c r="DT242" s="200"/>
      <c r="DU242" s="200"/>
      <c r="DV242" s="200"/>
      <c r="DW242" s="200"/>
      <c r="DX242" s="200"/>
      <c r="DY242" s="200"/>
      <c r="DZ242" s="200"/>
      <c r="EA242" s="200"/>
      <c r="EB242" s="200"/>
      <c r="EC242" s="200"/>
      <c r="ED242" s="200"/>
      <c r="EE242" s="200"/>
      <c r="EF242" s="200"/>
      <c r="EG242" s="200"/>
      <c r="EH242" s="200"/>
      <c r="EI242" s="200"/>
      <c r="EJ242" s="200"/>
      <c r="EK242" s="200"/>
      <c r="EL242" s="200"/>
      <c r="EM242" s="200"/>
      <c r="EN242" s="200"/>
      <c r="EO242" s="200"/>
      <c r="EP242" s="200"/>
      <c r="EQ242" s="200"/>
      <c r="ER242" s="200"/>
      <c r="ES242" s="200"/>
      <c r="ET242" s="200"/>
      <c r="EU242" s="200"/>
      <c r="EV242" s="200"/>
      <c r="EW242" s="200"/>
      <c r="EX242" s="200"/>
      <c r="EY242" s="200"/>
      <c r="EZ242" s="200"/>
      <c r="FA242" s="200"/>
      <c r="FB242" s="200"/>
      <c r="FC242" s="200"/>
      <c r="FD242" s="200"/>
      <c r="FE242" s="200"/>
      <c r="FF242" s="200"/>
      <c r="FG242" s="200"/>
      <c r="FH242" s="200"/>
      <c r="FI242" s="200"/>
      <c r="FJ242" s="200"/>
      <c r="FK242" s="200"/>
      <c r="FL242" s="200"/>
      <c r="FM242" s="200"/>
      <c r="FN242" s="200"/>
      <c r="FO242" s="200"/>
      <c r="FP242" s="200"/>
      <c r="FQ242" s="200"/>
      <c r="FR242" s="200"/>
      <c r="FS242" s="200"/>
      <c r="FT242" s="200"/>
      <c r="FU242" s="200"/>
      <c r="FV242" s="200"/>
      <c r="FW242" s="200"/>
      <c r="FX242" s="200"/>
      <c r="FY242" s="200"/>
      <c r="FZ242" s="200"/>
      <c r="GA242" s="200"/>
      <c r="GB242" s="200"/>
      <c r="GC242" s="200"/>
      <c r="GD242" s="200"/>
      <c r="GE242" s="200"/>
      <c r="GF242" s="200"/>
      <c r="GG242" s="200"/>
      <c r="GH242" s="200"/>
      <c r="GI242" s="200"/>
      <c r="GJ242" s="200"/>
      <c r="GK242" s="200"/>
      <c r="GL242" s="200"/>
      <c r="GM242" s="200"/>
      <c r="GN242" s="200"/>
      <c r="GO242" s="200"/>
      <c r="GP242" s="200"/>
      <c r="GQ242" s="200"/>
      <c r="GR242" s="200"/>
      <c r="GS242" s="200"/>
      <c r="GT242" s="200"/>
      <c r="GU242" s="200"/>
      <c r="GV242" s="200"/>
      <c r="GW242" s="200"/>
      <c r="GX242" s="200"/>
      <c r="GY242" s="200"/>
      <c r="GZ242" s="200"/>
      <c r="HA242" s="200"/>
      <c r="HB242" s="200"/>
      <c r="HC242" s="200"/>
      <c r="HD242" s="200"/>
      <c r="HE242" s="200"/>
      <c r="HF242" s="200"/>
      <c r="HG242" s="200"/>
      <c r="HH242" s="200"/>
      <c r="HI242" s="200"/>
      <c r="HJ242" s="200"/>
      <c r="HK242" s="200"/>
      <c r="HL242" s="200"/>
      <c r="HM242" s="200"/>
      <c r="HN242" s="200"/>
      <c r="HO242" s="200"/>
      <c r="HP242" s="200"/>
      <c r="HQ242" s="200"/>
      <c r="HR242" s="200"/>
      <c r="HS242" s="200"/>
      <c r="HT242" s="200"/>
      <c r="HU242" s="200"/>
      <c r="HV242" s="200"/>
      <c r="HW242" s="200"/>
      <c r="HX242" s="200"/>
      <c r="HY242" s="200"/>
      <c r="HZ242" s="200"/>
      <c r="IA242" s="200"/>
      <c r="IB242" s="200"/>
      <c r="IC242" s="200"/>
      <c r="ID242" s="200"/>
      <c r="IE242" s="200"/>
      <c r="IF242" s="200"/>
      <c r="IG242" s="200"/>
      <c r="IH242" s="200"/>
      <c r="II242" s="200"/>
      <c r="IJ242" s="200"/>
      <c r="IK242" s="200"/>
      <c r="IL242" s="200"/>
      <c r="IM242" s="200"/>
      <c r="IN242" s="200"/>
      <c r="IO242" s="200"/>
      <c r="IP242" s="200"/>
      <c r="IQ242" s="200"/>
      <c r="IR242" s="200"/>
      <c r="IS242" s="200"/>
      <c r="IT242" s="200"/>
      <c r="IU242" s="200"/>
      <c r="IV242"/>
      <c r="IW242" s="13"/>
      <c r="IX242" s="13"/>
      <c r="IY242" s="13"/>
      <c r="IZ242" s="13"/>
    </row>
    <row r="243" spans="1:260" ht="12.75" customHeight="1" x14ac:dyDescent="0.2">
      <c r="A243" s="203" t="s">
        <v>226</v>
      </c>
      <c r="B243" s="203" t="s">
        <v>4313</v>
      </c>
      <c r="C243" s="203" t="s">
        <v>1203</v>
      </c>
      <c r="D243" s="214">
        <v>33431</v>
      </c>
      <c r="E243" s="203" t="s">
        <v>1223</v>
      </c>
      <c r="F243" s="203" t="s">
        <v>140</v>
      </c>
      <c r="G243" s="203" t="s">
        <v>4718</v>
      </c>
      <c r="H243" s="203" t="s">
        <v>226</v>
      </c>
      <c r="I243" s="203" t="s">
        <v>23</v>
      </c>
      <c r="J243" s="203" t="s">
        <v>225</v>
      </c>
      <c r="K243" s="203" t="s">
        <v>226</v>
      </c>
      <c r="L243" s="203" t="s">
        <v>23</v>
      </c>
      <c r="M243" s="203" t="s">
        <v>225</v>
      </c>
      <c r="N243" s="203" t="s">
        <v>226</v>
      </c>
      <c r="O243" s="203" t="s">
        <v>23</v>
      </c>
      <c r="P243" s="203" t="s">
        <v>225</v>
      </c>
      <c r="Q243" s="203" t="s">
        <v>226</v>
      </c>
      <c r="R243" s="203" t="s">
        <v>23</v>
      </c>
      <c r="S243" s="203" t="s">
        <v>33</v>
      </c>
      <c r="T243" s="203" t="s">
        <v>507</v>
      </c>
      <c r="U243" s="203" t="s">
        <v>23</v>
      </c>
      <c r="V243" s="203" t="s">
        <v>56</v>
      </c>
      <c r="W243" s="203" t="s">
        <v>507</v>
      </c>
      <c r="X243" s="203" t="s">
        <v>23</v>
      </c>
      <c r="Y243" s="203" t="s">
        <v>56</v>
      </c>
      <c r="Z243" s="203" t="s">
        <v>1204</v>
      </c>
      <c r="AA243" s="203" t="s">
        <v>23</v>
      </c>
      <c r="AB243" s="203" t="s">
        <v>1205</v>
      </c>
      <c r="AC243" s="203">
        <v>0</v>
      </c>
      <c r="AD243" s="203">
        <v>0</v>
      </c>
      <c r="AE243" s="203">
        <v>0</v>
      </c>
      <c r="AF243" s="203">
        <v>0</v>
      </c>
      <c r="AG243" s="203">
        <v>0</v>
      </c>
      <c r="AH243" s="203">
        <v>0</v>
      </c>
      <c r="AI243" s="203">
        <v>0</v>
      </c>
      <c r="AJ243" s="203">
        <v>0</v>
      </c>
      <c r="AK243" s="203">
        <v>0</v>
      </c>
      <c r="AL243" s="203"/>
      <c r="AM243" s="203"/>
      <c r="AN243" s="203"/>
      <c r="AO243" s="203"/>
      <c r="AP243" s="203"/>
      <c r="AQ243" s="203"/>
      <c r="AR243" s="203"/>
      <c r="AS243" s="203"/>
      <c r="AT243" s="203"/>
      <c r="AU243" s="203"/>
      <c r="AV243" s="203"/>
      <c r="AW243" s="203"/>
      <c r="AX243" s="203"/>
      <c r="AY243" s="203"/>
      <c r="AZ243" s="203"/>
      <c r="BA243" s="203"/>
      <c r="BB243" s="203"/>
      <c r="BC243" s="203"/>
      <c r="BD243" s="203"/>
      <c r="BE243" s="203"/>
      <c r="BF243" s="203"/>
      <c r="BG243" s="203"/>
      <c r="BH243" s="203"/>
      <c r="BI243" s="203"/>
      <c r="BJ243" s="203"/>
      <c r="BK243" s="203"/>
      <c r="BL243" s="203"/>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c r="HU243" s="10"/>
      <c r="HV243" s="10"/>
      <c r="HW243" s="10"/>
      <c r="HX243" s="10"/>
      <c r="HY243" s="10"/>
      <c r="HZ243" s="10"/>
      <c r="IA243" s="10"/>
      <c r="IB243" s="10"/>
      <c r="IC243" s="10"/>
      <c r="ID243" s="10"/>
      <c r="IE243" s="10"/>
      <c r="IF243" s="10"/>
      <c r="IG243" s="10"/>
      <c r="IH243" s="10"/>
      <c r="II243" s="10"/>
      <c r="IJ243" s="10"/>
      <c r="IK243" s="10"/>
      <c r="IL243" s="10"/>
      <c r="IM243" s="10"/>
      <c r="IN243" s="10"/>
      <c r="IO243" s="10"/>
      <c r="IP243" s="10"/>
      <c r="IQ243" s="10"/>
      <c r="IR243" s="10"/>
      <c r="IS243" s="10"/>
      <c r="IT243" s="10"/>
      <c r="IU243" s="10"/>
      <c r="IV243" s="10"/>
    </row>
    <row r="244" spans="1:260" s="13" customFormat="1" ht="12.75" customHeight="1" x14ac:dyDescent="0.2">
      <c r="A244" s="203" t="s">
        <v>226</v>
      </c>
      <c r="B244" s="203" t="s">
        <v>4235</v>
      </c>
      <c r="C244" s="203" t="s">
        <v>1444</v>
      </c>
      <c r="D244" s="214">
        <v>33727</v>
      </c>
      <c r="E244" s="203" t="s">
        <v>1573</v>
      </c>
      <c r="F244" s="203" t="s">
        <v>2157</v>
      </c>
      <c r="G244" s="203" t="s">
        <v>4746</v>
      </c>
      <c r="H244" s="203" t="s">
        <v>226</v>
      </c>
      <c r="I244" s="203" t="s">
        <v>103</v>
      </c>
      <c r="J244" s="203" t="s">
        <v>58</v>
      </c>
      <c r="K244" s="203" t="s">
        <v>226</v>
      </c>
      <c r="L244" s="203" t="s">
        <v>103</v>
      </c>
      <c r="M244" s="203" t="s">
        <v>33</v>
      </c>
      <c r="N244" s="203"/>
      <c r="O244" s="203"/>
      <c r="P244" s="203"/>
      <c r="Q244" s="203" t="s">
        <v>507</v>
      </c>
      <c r="R244" s="203" t="s">
        <v>453</v>
      </c>
      <c r="S244" s="203" t="s">
        <v>227</v>
      </c>
      <c r="T244" s="203" t="s">
        <v>15</v>
      </c>
      <c r="U244" s="203" t="s">
        <v>453</v>
      </c>
      <c r="V244" s="203" t="s">
        <v>349</v>
      </c>
      <c r="W244" s="203" t="s">
        <v>15</v>
      </c>
      <c r="X244" s="203" t="s">
        <v>453</v>
      </c>
      <c r="Y244" s="203" t="s">
        <v>349</v>
      </c>
      <c r="Z244" s="203">
        <v>0</v>
      </c>
      <c r="AA244" s="203">
        <v>0</v>
      </c>
      <c r="AB244" s="203">
        <v>0</v>
      </c>
      <c r="AC244" s="203">
        <v>0</v>
      </c>
      <c r="AD244" s="203">
        <v>0</v>
      </c>
      <c r="AE244" s="203">
        <v>0</v>
      </c>
      <c r="AF244" s="203">
        <v>0</v>
      </c>
      <c r="AG244" s="203">
        <v>0</v>
      </c>
      <c r="AH244" s="203">
        <v>0</v>
      </c>
      <c r="AI244" s="203">
        <v>0</v>
      </c>
      <c r="AJ244" s="203">
        <v>0</v>
      </c>
      <c r="AK244" s="203">
        <v>0</v>
      </c>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IW244"/>
      <c r="IX244"/>
      <c r="IY244"/>
      <c r="IZ244"/>
    </row>
    <row r="245" spans="1:260" ht="12.75" customHeight="1" x14ac:dyDescent="0.2">
      <c r="A245" s="203" t="s">
        <v>226</v>
      </c>
      <c r="B245" s="203" t="s">
        <v>4104</v>
      </c>
      <c r="C245" s="203" t="s">
        <v>1479</v>
      </c>
      <c r="D245" s="214">
        <v>34193</v>
      </c>
      <c r="E245" s="203" t="s">
        <v>1572</v>
      </c>
      <c r="F245" s="203" t="s">
        <v>2161</v>
      </c>
      <c r="G245" s="203" t="s">
        <v>4726</v>
      </c>
      <c r="H245" s="203" t="s">
        <v>226</v>
      </c>
      <c r="I245" s="203" t="s">
        <v>448</v>
      </c>
      <c r="J245" s="203" t="s">
        <v>333</v>
      </c>
      <c r="K245" s="203" t="s">
        <v>226</v>
      </c>
      <c r="L245" s="203" t="s">
        <v>233</v>
      </c>
      <c r="M245" s="203" t="s">
        <v>351</v>
      </c>
      <c r="N245" s="203" t="s">
        <v>202</v>
      </c>
      <c r="O245" s="203"/>
      <c r="P245" s="203"/>
      <c r="Q245" s="203" t="s">
        <v>226</v>
      </c>
      <c r="R245" s="203" t="s">
        <v>233</v>
      </c>
      <c r="S245" s="203" t="s">
        <v>479</v>
      </c>
      <c r="T245" s="203" t="s">
        <v>226</v>
      </c>
      <c r="U245" s="203" t="s">
        <v>233</v>
      </c>
      <c r="V245" s="203" t="s">
        <v>41</v>
      </c>
      <c r="W245" s="203" t="s">
        <v>226</v>
      </c>
      <c r="X245" s="203" t="s">
        <v>233</v>
      </c>
      <c r="Y245" s="203" t="s">
        <v>41</v>
      </c>
      <c r="Z245" s="203">
        <v>0</v>
      </c>
      <c r="AA245" s="203">
        <v>0</v>
      </c>
      <c r="AB245" s="203">
        <v>0</v>
      </c>
      <c r="AC245" s="203">
        <v>0</v>
      </c>
      <c r="AD245" s="203">
        <v>0</v>
      </c>
      <c r="AE245" s="203">
        <v>0</v>
      </c>
      <c r="AF245" s="203">
        <v>0</v>
      </c>
      <c r="AG245" s="203">
        <v>0</v>
      </c>
      <c r="AH245" s="203">
        <v>0</v>
      </c>
      <c r="AI245" s="203">
        <v>0</v>
      </c>
      <c r="AJ245" s="203">
        <v>0</v>
      </c>
      <c r="AK245" s="203">
        <v>0</v>
      </c>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c r="IW245" s="13"/>
      <c r="IX245" s="13"/>
      <c r="IY245" s="13"/>
      <c r="IZ245" s="13"/>
    </row>
    <row r="246" spans="1:260" s="27" customFormat="1" ht="12.75" customHeight="1" x14ac:dyDescent="0.2">
      <c r="A246" s="10" t="s">
        <v>332</v>
      </c>
      <c r="B246" s="10" t="s">
        <v>4039</v>
      </c>
      <c r="C246" s="202" t="s">
        <v>4045</v>
      </c>
      <c r="D246" s="221">
        <v>35103</v>
      </c>
      <c r="E246" s="5" t="s">
        <v>3463</v>
      </c>
      <c r="F246" s="194" t="s">
        <v>4958</v>
      </c>
      <c r="G246" s="201" t="str">
        <f>IF(ISERROR(VLOOKUP(TRIM(C246),'R2020'!$A$1:$I$1991,8,FALSE)),"",VLOOKUP(TRIM(C246),'R2020'!$A$1:$I$1991,8,FALSE))</f>
        <v xml:space="preserve">0-2 </v>
      </c>
    </row>
    <row r="247" spans="1:260" s="13" customFormat="1" ht="12.75" customHeight="1" x14ac:dyDescent="0.2">
      <c r="A247" s="203" t="s">
        <v>478</v>
      </c>
      <c r="B247" s="203" t="s">
        <v>237</v>
      </c>
      <c r="C247" s="203" t="s">
        <v>4212</v>
      </c>
      <c r="D247" s="215">
        <v>35650</v>
      </c>
      <c r="E247" s="205" t="s">
        <v>4516</v>
      </c>
      <c r="F247" s="206" t="s">
        <v>4515</v>
      </c>
      <c r="G247" s="206" t="s">
        <v>349</v>
      </c>
      <c r="H247" s="203"/>
      <c r="I247" s="203"/>
      <c r="J247" s="206"/>
      <c r="K247" s="203"/>
      <c r="L247" s="203"/>
      <c r="M247" s="206"/>
      <c r="N247" s="203"/>
      <c r="O247" s="203"/>
      <c r="P247" s="206"/>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c r="BH247" s="203"/>
      <c r="BI247" s="203"/>
      <c r="BJ247" s="203"/>
      <c r="BK247" s="203"/>
      <c r="BL247" s="203"/>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row>
    <row r="248" spans="1:260" ht="12.75" customHeight="1" x14ac:dyDescent="0.2">
      <c r="A248" s="203" t="s">
        <v>4028</v>
      </c>
      <c r="B248" s="203" t="s">
        <v>4028</v>
      </c>
      <c r="C248" s="203" t="s">
        <v>3801</v>
      </c>
      <c r="D248" s="214">
        <v>34743</v>
      </c>
      <c r="E248" s="203" t="s">
        <v>3063</v>
      </c>
      <c r="F248" s="203" t="s">
        <v>3439</v>
      </c>
      <c r="G248" s="203" t="s">
        <v>4028</v>
      </c>
      <c r="H248" s="203" t="s">
        <v>15</v>
      </c>
      <c r="I248" s="203" t="s">
        <v>229</v>
      </c>
      <c r="J248" s="203" t="s">
        <v>349</v>
      </c>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3"/>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c r="HU248" s="10"/>
      <c r="HV248" s="10"/>
      <c r="HW248" s="10"/>
      <c r="HX248" s="10"/>
      <c r="HY248" s="10"/>
      <c r="HZ248" s="10"/>
      <c r="IA248" s="10"/>
      <c r="IB248" s="10"/>
      <c r="IC248" s="10"/>
      <c r="ID248" s="10"/>
      <c r="IE248" s="10"/>
      <c r="IF248" s="10"/>
      <c r="IG248" s="10"/>
      <c r="IH248" s="10"/>
      <c r="II248" s="10"/>
      <c r="IJ248" s="10"/>
      <c r="IK248" s="10"/>
      <c r="IL248" s="10"/>
      <c r="IM248" s="10"/>
      <c r="IN248" s="10"/>
      <c r="IO248" s="10"/>
      <c r="IP248" s="10"/>
      <c r="IQ248" s="10"/>
      <c r="IR248" s="10"/>
      <c r="IS248" s="10"/>
      <c r="IT248" s="10"/>
      <c r="IU248" s="10"/>
      <c r="IV248" s="10"/>
    </row>
    <row r="249" spans="1:260" ht="12.75" customHeight="1" x14ac:dyDescent="0.2">
      <c r="A249" s="203" t="s">
        <v>4029</v>
      </c>
      <c r="B249" s="203" t="s">
        <v>4028</v>
      </c>
      <c r="C249" s="203" t="s">
        <v>1193</v>
      </c>
      <c r="D249" s="214">
        <v>33758</v>
      </c>
      <c r="E249" s="203" t="s">
        <v>1244</v>
      </c>
      <c r="F249" s="203" t="s">
        <v>2150</v>
      </c>
      <c r="G249" s="203" t="s">
        <v>4028</v>
      </c>
      <c r="H249" s="203">
        <v>0</v>
      </c>
      <c r="I249" s="203">
        <v>0</v>
      </c>
      <c r="J249" s="203">
        <v>0</v>
      </c>
      <c r="K249" s="203" t="s">
        <v>228</v>
      </c>
      <c r="L249" s="203" t="s">
        <v>32</v>
      </c>
      <c r="M249" s="203" t="s">
        <v>56</v>
      </c>
      <c r="N249" s="203" t="s">
        <v>228</v>
      </c>
      <c r="O249" s="203" t="s">
        <v>32</v>
      </c>
      <c r="P249" s="203" t="s">
        <v>230</v>
      </c>
      <c r="Q249" s="203" t="s">
        <v>228</v>
      </c>
      <c r="R249" s="203" t="s">
        <v>32</v>
      </c>
      <c r="S249" s="203" t="s">
        <v>225</v>
      </c>
      <c r="T249" s="203" t="s">
        <v>331</v>
      </c>
      <c r="U249" s="203" t="s">
        <v>32</v>
      </c>
      <c r="V249" s="203" t="s">
        <v>349</v>
      </c>
      <c r="W249" s="203" t="s">
        <v>331</v>
      </c>
      <c r="X249" s="203" t="s">
        <v>32</v>
      </c>
      <c r="Y249" s="203" t="s">
        <v>349</v>
      </c>
      <c r="Z249" s="203" t="s">
        <v>228</v>
      </c>
      <c r="AA249" s="203" t="s">
        <v>32</v>
      </c>
      <c r="AB249" s="203" t="s">
        <v>333</v>
      </c>
      <c r="AC249" s="203">
        <v>0</v>
      </c>
      <c r="AD249" s="203">
        <v>0</v>
      </c>
      <c r="AE249" s="203">
        <v>0</v>
      </c>
      <c r="AF249" s="203">
        <v>0</v>
      </c>
      <c r="AG249" s="203">
        <v>0</v>
      </c>
      <c r="AH249" s="203">
        <v>0</v>
      </c>
      <c r="AI249" s="203">
        <v>0</v>
      </c>
      <c r="AJ249" s="203">
        <v>0</v>
      </c>
      <c r="AK249" s="203">
        <v>0</v>
      </c>
      <c r="AL249" s="203"/>
      <c r="AM249" s="203"/>
      <c r="AN249" s="203"/>
      <c r="AO249" s="203"/>
      <c r="AP249" s="203"/>
      <c r="AQ249" s="203"/>
      <c r="AR249" s="203"/>
      <c r="AS249" s="203"/>
      <c r="AT249" s="203"/>
      <c r="AU249" s="203"/>
      <c r="AV249" s="203"/>
      <c r="AW249" s="203"/>
      <c r="AX249" s="203"/>
      <c r="AY249" s="203"/>
      <c r="AZ249" s="203"/>
      <c r="BA249" s="203"/>
      <c r="BB249" s="203"/>
      <c r="BC249" s="203"/>
      <c r="BD249" s="203"/>
      <c r="BE249" s="203"/>
      <c r="BF249" s="203"/>
      <c r="BG249" s="203"/>
      <c r="BH249" s="203"/>
      <c r="BI249" s="203"/>
      <c r="BJ249" s="203"/>
      <c r="BK249" s="203"/>
      <c r="BL249" s="203"/>
    </row>
    <row r="250" spans="1:260" ht="12.75" customHeight="1" x14ac:dyDescent="0.2">
      <c r="A250" s="203" t="s">
        <v>4028</v>
      </c>
      <c r="B250" s="203" t="s">
        <v>4028</v>
      </c>
      <c r="C250" s="203"/>
      <c r="D250" s="214"/>
      <c r="E250" s="203"/>
      <c r="F250" s="203"/>
      <c r="G250" s="203" t="s">
        <v>4028</v>
      </c>
      <c r="H250" s="203" t="s">
        <v>4028</v>
      </c>
      <c r="I250" s="203" t="s">
        <v>4028</v>
      </c>
      <c r="J250" s="203" t="s">
        <v>4028</v>
      </c>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3"/>
      <c r="IW250" s="10"/>
      <c r="IX250" s="10"/>
      <c r="IY250" s="10"/>
      <c r="IZ250" s="10"/>
    </row>
    <row r="251" spans="1:260" s="10" customFormat="1" ht="12.75" customHeight="1" x14ac:dyDescent="0.2">
      <c r="A251" s="203" t="s">
        <v>42</v>
      </c>
      <c r="B251" s="203" t="s">
        <v>4313</v>
      </c>
      <c r="C251" s="203" t="s">
        <v>3595</v>
      </c>
      <c r="D251" s="214">
        <v>35567</v>
      </c>
      <c r="E251" s="203" t="s">
        <v>3596</v>
      </c>
      <c r="F251" s="203" t="s">
        <v>3510</v>
      </c>
      <c r="G251" s="203" t="s">
        <v>4776</v>
      </c>
      <c r="H251" s="203" t="s">
        <v>42</v>
      </c>
      <c r="I251" s="203" t="s">
        <v>23</v>
      </c>
      <c r="J251" s="203" t="s">
        <v>38</v>
      </c>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c r="BH251" s="203"/>
      <c r="BI251" s="203"/>
      <c r="BJ251" s="203"/>
      <c r="BK251" s="203"/>
      <c r="BL251" s="203"/>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row>
    <row r="252" spans="1:260" s="10" customFormat="1" ht="12.75" customHeight="1" x14ac:dyDescent="0.2">
      <c r="A252" s="203" t="s">
        <v>40</v>
      </c>
      <c r="B252" s="203" t="s">
        <v>4449</v>
      </c>
      <c r="C252" s="203" t="s">
        <v>3342</v>
      </c>
      <c r="D252" s="214">
        <v>34735</v>
      </c>
      <c r="E252" s="203" t="s">
        <v>3343</v>
      </c>
      <c r="F252" s="203" t="s">
        <v>3089</v>
      </c>
      <c r="G252" s="203" t="s">
        <v>4777</v>
      </c>
      <c r="H252" s="203" t="s">
        <v>3961</v>
      </c>
      <c r="I252" s="203" t="s">
        <v>4028</v>
      </c>
      <c r="J252" s="203" t="s">
        <v>3962</v>
      </c>
      <c r="K252" s="203" t="s">
        <v>28</v>
      </c>
      <c r="L252" s="203" t="s">
        <v>122</v>
      </c>
      <c r="M252" s="203" t="s">
        <v>58</v>
      </c>
      <c r="N252" s="203"/>
      <c r="O252" s="203"/>
      <c r="P252" s="203"/>
      <c r="Q252" s="203">
        <v>0</v>
      </c>
      <c r="R252" s="203">
        <v>0</v>
      </c>
      <c r="S252" s="203">
        <v>0</v>
      </c>
      <c r="T252" s="203">
        <v>0</v>
      </c>
      <c r="U252" s="203">
        <v>0</v>
      </c>
      <c r="V252" s="203">
        <v>0</v>
      </c>
      <c r="W252" s="203" t="s">
        <v>4028</v>
      </c>
      <c r="X252" s="203" t="s">
        <v>4028</v>
      </c>
      <c r="Y252" s="203" t="s">
        <v>4028</v>
      </c>
      <c r="Z252" s="203" t="s">
        <v>4028</v>
      </c>
      <c r="AA252" s="203" t="s">
        <v>4028</v>
      </c>
      <c r="AB252" s="203" t="s">
        <v>4028</v>
      </c>
      <c r="AC252" s="203">
        <v>0</v>
      </c>
      <c r="AD252" s="203">
        <v>0</v>
      </c>
      <c r="AE252" s="203">
        <v>0</v>
      </c>
      <c r="AF252" s="203">
        <v>0</v>
      </c>
      <c r="AG252" s="203">
        <v>0</v>
      </c>
      <c r="AH252" s="203">
        <v>0</v>
      </c>
      <c r="AI252" s="203">
        <v>0</v>
      </c>
      <c r="AJ252" s="203">
        <v>0</v>
      </c>
      <c r="AK252" s="203">
        <v>0</v>
      </c>
      <c r="AL252" s="203"/>
      <c r="AM252" s="203"/>
      <c r="AN252" s="203"/>
      <c r="AO252" s="203"/>
      <c r="AP252" s="203"/>
      <c r="AQ252" s="203"/>
      <c r="AR252" s="203"/>
      <c r="AS252" s="203"/>
      <c r="AT252" s="203"/>
      <c r="AU252" s="203"/>
      <c r="AV252" s="203"/>
      <c r="AW252" s="203"/>
      <c r="AX252" s="203"/>
      <c r="AY252" s="203"/>
      <c r="AZ252" s="203"/>
      <c r="BA252" s="203"/>
      <c r="BB252" s="203"/>
      <c r="BC252" s="203"/>
      <c r="BD252" s="203"/>
      <c r="BE252" s="203"/>
      <c r="BF252" s="203"/>
      <c r="BG252" s="203"/>
      <c r="BH252" s="203"/>
      <c r="BI252" s="203"/>
      <c r="BJ252" s="203"/>
      <c r="BK252" s="203"/>
      <c r="BL252" s="203"/>
      <c r="IW252"/>
      <c r="IX252"/>
      <c r="IY252"/>
      <c r="IZ252"/>
    </row>
    <row r="253" spans="1:260" ht="12.75" customHeight="1" x14ac:dyDescent="0.2">
      <c r="A253" s="203" t="s">
        <v>42</v>
      </c>
      <c r="B253" s="203" t="s">
        <v>4235</v>
      </c>
      <c r="C253" s="203" t="s">
        <v>701</v>
      </c>
      <c r="D253" s="214">
        <v>32529</v>
      </c>
      <c r="E253" s="203" t="s">
        <v>734</v>
      </c>
      <c r="F253" s="203" t="s">
        <v>2112</v>
      </c>
      <c r="G253" s="203" t="s">
        <v>4761</v>
      </c>
      <c r="H253" s="203" t="s">
        <v>42</v>
      </c>
      <c r="I253" s="203" t="s">
        <v>103</v>
      </c>
      <c r="J253" s="203" t="s">
        <v>501</v>
      </c>
      <c r="K253" s="203" t="s">
        <v>323</v>
      </c>
      <c r="L253" s="203" t="s">
        <v>55</v>
      </c>
      <c r="M253" s="203" t="s">
        <v>1154</v>
      </c>
      <c r="N253" s="203" t="s">
        <v>323</v>
      </c>
      <c r="O253" s="203" t="s">
        <v>55</v>
      </c>
      <c r="P253" s="203" t="s">
        <v>2296</v>
      </c>
      <c r="Q253" s="203" t="s">
        <v>323</v>
      </c>
      <c r="R253" s="203" t="s">
        <v>55</v>
      </c>
      <c r="S253" s="203" t="s">
        <v>1170</v>
      </c>
      <c r="T253" s="203" t="s">
        <v>323</v>
      </c>
      <c r="U253" s="203" t="s">
        <v>55</v>
      </c>
      <c r="V253" s="203" t="s">
        <v>1526</v>
      </c>
      <c r="W253" s="203" t="s">
        <v>323</v>
      </c>
      <c r="X253" s="203" t="s">
        <v>55</v>
      </c>
      <c r="Y253" s="203" t="s">
        <v>1526</v>
      </c>
      <c r="Z253" s="203" t="s">
        <v>323</v>
      </c>
      <c r="AA253" s="203" t="s">
        <v>55</v>
      </c>
      <c r="AB253" s="203" t="s">
        <v>1189</v>
      </c>
      <c r="AC253" s="203" t="s">
        <v>323</v>
      </c>
      <c r="AD253" s="203" t="s">
        <v>55</v>
      </c>
      <c r="AE253" s="203" t="s">
        <v>824</v>
      </c>
      <c r="AF253" s="203" t="s">
        <v>323</v>
      </c>
      <c r="AG253" s="203" t="s">
        <v>55</v>
      </c>
      <c r="AH253" s="203" t="s">
        <v>124</v>
      </c>
      <c r="AI253" s="203">
        <v>0</v>
      </c>
      <c r="AJ253" s="203">
        <v>0</v>
      </c>
      <c r="AK253" s="203">
        <v>0</v>
      </c>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3"/>
      <c r="IW253" s="10"/>
      <c r="IX253" s="10"/>
      <c r="IY253" s="10"/>
      <c r="IZ253" s="10"/>
    </row>
    <row r="254" spans="1:260" ht="12.75" customHeight="1" x14ac:dyDescent="0.2">
      <c r="A254" s="203" t="s">
        <v>4043</v>
      </c>
      <c r="B254" s="203" t="s">
        <v>4427</v>
      </c>
      <c r="C254" s="203" t="s">
        <v>610</v>
      </c>
      <c r="D254" s="214">
        <v>32567</v>
      </c>
      <c r="E254" s="203" t="s">
        <v>636</v>
      </c>
      <c r="F254" s="203" t="s">
        <v>2148</v>
      </c>
      <c r="G254" s="203" t="s">
        <v>4725</v>
      </c>
      <c r="H254" s="203" t="s">
        <v>31</v>
      </c>
      <c r="I254" s="203" t="s">
        <v>448</v>
      </c>
      <c r="J254" s="203" t="s">
        <v>61</v>
      </c>
      <c r="K254" s="203" t="s">
        <v>31</v>
      </c>
      <c r="L254" s="203" t="s">
        <v>448</v>
      </c>
      <c r="M254" s="203" t="s">
        <v>19</v>
      </c>
      <c r="N254" s="203" t="s">
        <v>31</v>
      </c>
      <c r="O254" s="203" t="s">
        <v>448</v>
      </c>
      <c r="P254" s="203" t="s">
        <v>416</v>
      </c>
      <c r="Q254" s="203" t="s">
        <v>31</v>
      </c>
      <c r="R254" s="203" t="s">
        <v>448</v>
      </c>
      <c r="S254" s="203" t="s">
        <v>18</v>
      </c>
      <c r="T254" s="203" t="s">
        <v>31</v>
      </c>
      <c r="U254" s="203" t="s">
        <v>448</v>
      </c>
      <c r="V254" s="203" t="s">
        <v>501</v>
      </c>
      <c r="W254" s="203" t="s">
        <v>31</v>
      </c>
      <c r="X254" s="203" t="s">
        <v>448</v>
      </c>
      <c r="Y254" s="203" t="s">
        <v>501</v>
      </c>
      <c r="Z254" s="203" t="s">
        <v>31</v>
      </c>
      <c r="AA254" s="203" t="s">
        <v>448</v>
      </c>
      <c r="AB254" s="203" t="s">
        <v>19</v>
      </c>
      <c r="AC254" s="203" t="s">
        <v>44</v>
      </c>
      <c r="AD254" s="203" t="s">
        <v>448</v>
      </c>
      <c r="AE254" s="203" t="s">
        <v>230</v>
      </c>
      <c r="AF254" s="203" t="s">
        <v>44</v>
      </c>
      <c r="AG254" s="203" t="s">
        <v>448</v>
      </c>
      <c r="AH254" s="203" t="s">
        <v>46</v>
      </c>
      <c r="AI254" s="203" t="s">
        <v>44</v>
      </c>
      <c r="AJ254" s="203" t="s">
        <v>448</v>
      </c>
      <c r="AK254" s="203" t="s">
        <v>547</v>
      </c>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row>
    <row r="255" spans="1:260" s="10" customFormat="1" ht="12.75" customHeight="1" x14ac:dyDescent="0.2">
      <c r="A255" s="203" t="s">
        <v>331</v>
      </c>
      <c r="B255" s="203" t="s">
        <v>4345</v>
      </c>
      <c r="C255" s="203" t="s">
        <v>2612</v>
      </c>
      <c r="D255" s="214">
        <v>34436</v>
      </c>
      <c r="E255" s="203" t="s">
        <v>2586</v>
      </c>
      <c r="F255" s="203" t="s">
        <v>2892</v>
      </c>
      <c r="G255" s="203" t="s">
        <v>4720</v>
      </c>
      <c r="H255" s="203" t="s">
        <v>47</v>
      </c>
      <c r="I255" s="203" t="s">
        <v>232</v>
      </c>
      <c r="J255" s="203" t="s">
        <v>46</v>
      </c>
      <c r="K255" s="203" t="s">
        <v>47</v>
      </c>
      <c r="L255" s="203" t="s">
        <v>232</v>
      </c>
      <c r="M255" s="203" t="s">
        <v>333</v>
      </c>
      <c r="N255" s="203" t="s">
        <v>482</v>
      </c>
      <c r="O255" s="203" t="s">
        <v>232</v>
      </c>
      <c r="P255" s="203" t="s">
        <v>481</v>
      </c>
      <c r="Q255" s="203">
        <v>0</v>
      </c>
      <c r="R255" s="203">
        <v>0</v>
      </c>
      <c r="S255" s="203">
        <v>0</v>
      </c>
      <c r="T255" s="203">
        <v>0</v>
      </c>
      <c r="U255" s="203">
        <v>0</v>
      </c>
      <c r="V255" s="203">
        <v>0</v>
      </c>
      <c r="W255" s="203">
        <v>0</v>
      </c>
      <c r="X255" s="203">
        <v>0</v>
      </c>
      <c r="Y255" s="203">
        <v>0</v>
      </c>
      <c r="Z255" s="203">
        <v>0</v>
      </c>
      <c r="AA255" s="203">
        <v>0</v>
      </c>
      <c r="AB255" s="203">
        <v>0</v>
      </c>
      <c r="AC255" s="203">
        <v>0</v>
      </c>
      <c r="AD255" s="203">
        <v>0</v>
      </c>
      <c r="AE255" s="203">
        <v>0</v>
      </c>
      <c r="AF255" s="203">
        <v>0</v>
      </c>
      <c r="AG255" s="203">
        <v>0</v>
      </c>
      <c r="AH255" s="203">
        <v>0</v>
      </c>
      <c r="AI255" s="203">
        <v>0</v>
      </c>
      <c r="AJ255" s="203">
        <v>0</v>
      </c>
      <c r="AK255" s="203">
        <v>0</v>
      </c>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c r="BH255" s="203"/>
      <c r="BI255" s="203"/>
      <c r="BJ255" s="203"/>
      <c r="BK255" s="203"/>
      <c r="BL255" s="203"/>
    </row>
    <row r="256" spans="1:260" s="10" customFormat="1" ht="12.75" customHeight="1" x14ac:dyDescent="0.2">
      <c r="A256" s="203" t="s">
        <v>42</v>
      </c>
      <c r="B256" s="203" t="s">
        <v>232</v>
      </c>
      <c r="C256" s="203" t="s">
        <v>4778</v>
      </c>
      <c r="D256" s="204">
        <v>34541</v>
      </c>
      <c r="E256" s="205" t="s">
        <v>2593</v>
      </c>
      <c r="F256" s="206" t="s">
        <v>2892</v>
      </c>
      <c r="G256" s="206" t="s">
        <v>333</v>
      </c>
      <c r="H256" s="203" t="s">
        <v>49</v>
      </c>
      <c r="I256" s="203" t="s">
        <v>232</v>
      </c>
      <c r="J256" s="206" t="s">
        <v>333</v>
      </c>
      <c r="K256" s="203" t="s">
        <v>108</v>
      </c>
      <c r="L256" s="203" t="s">
        <v>232</v>
      </c>
      <c r="M256" s="206" t="s">
        <v>545</v>
      </c>
      <c r="N256" s="203" t="s">
        <v>44</v>
      </c>
      <c r="O256" s="203" t="s">
        <v>232</v>
      </c>
      <c r="P256" s="206" t="s">
        <v>347</v>
      </c>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60" s="10" customFormat="1" ht="12.75" customHeight="1" x14ac:dyDescent="0.2">
      <c r="A257" s="203" t="s">
        <v>331</v>
      </c>
      <c r="B257" s="203" t="s">
        <v>4427</v>
      </c>
      <c r="C257" s="203" t="s">
        <v>1945</v>
      </c>
      <c r="D257" s="214">
        <v>34264</v>
      </c>
      <c r="E257" s="203" t="s">
        <v>2033</v>
      </c>
      <c r="F257" s="203" t="s">
        <v>2168</v>
      </c>
      <c r="G257" s="203" t="s">
        <v>4714</v>
      </c>
      <c r="H257" s="203" t="s">
        <v>31</v>
      </c>
      <c r="I257" s="203" t="s">
        <v>78</v>
      </c>
      <c r="J257" s="203" t="s">
        <v>41</v>
      </c>
      <c r="K257" s="203" t="s">
        <v>47</v>
      </c>
      <c r="L257" s="203" t="s">
        <v>460</v>
      </c>
      <c r="M257" s="203" t="s">
        <v>349</v>
      </c>
      <c r="N257" s="203" t="s">
        <v>354</v>
      </c>
      <c r="O257" s="203" t="s">
        <v>460</v>
      </c>
      <c r="P257" s="203" t="s">
        <v>76</v>
      </c>
      <c r="Q257" s="203" t="s">
        <v>44</v>
      </c>
      <c r="R257" s="203" t="s">
        <v>460</v>
      </c>
      <c r="S257" s="203" t="s">
        <v>41</v>
      </c>
      <c r="T257" s="203">
        <v>0</v>
      </c>
      <c r="U257" s="203">
        <v>0</v>
      </c>
      <c r="V257" s="203">
        <v>0</v>
      </c>
      <c r="W257" s="203">
        <v>0</v>
      </c>
      <c r="X257" s="203">
        <v>0</v>
      </c>
      <c r="Y257" s="203">
        <v>0</v>
      </c>
      <c r="Z257" s="203">
        <v>0</v>
      </c>
      <c r="AA257" s="203">
        <v>0</v>
      </c>
      <c r="AB257" s="203">
        <v>0</v>
      </c>
      <c r="AC257" s="203">
        <v>0</v>
      </c>
      <c r="AD257" s="203">
        <v>0</v>
      </c>
      <c r="AE257" s="203">
        <v>0</v>
      </c>
      <c r="AF257" s="203">
        <v>0</v>
      </c>
      <c r="AG257" s="203">
        <v>0</v>
      </c>
      <c r="AH257" s="203">
        <v>0</v>
      </c>
      <c r="AI257" s="203">
        <v>0</v>
      </c>
      <c r="AJ257" s="203">
        <v>0</v>
      </c>
      <c r="AK257" s="203">
        <v>0</v>
      </c>
      <c r="AL257" s="203"/>
      <c r="AM257" s="203"/>
      <c r="AN257" s="203"/>
      <c r="AO257" s="203"/>
      <c r="AP257" s="203"/>
      <c r="AQ257" s="203"/>
      <c r="AR257" s="203"/>
      <c r="AS257" s="203"/>
      <c r="AT257" s="203"/>
      <c r="AU257" s="203"/>
      <c r="AV257" s="203"/>
      <c r="AW257" s="203"/>
      <c r="AX257" s="203"/>
      <c r="AY257" s="203"/>
      <c r="AZ257" s="203"/>
      <c r="BA257" s="203"/>
      <c r="BB257" s="203"/>
      <c r="BC257" s="203"/>
      <c r="BD257" s="203"/>
      <c r="BE257" s="203"/>
      <c r="BF257" s="203"/>
      <c r="BG257" s="203"/>
      <c r="BH257" s="203"/>
      <c r="BI257" s="203"/>
      <c r="BJ257" s="203"/>
      <c r="BK257" s="203"/>
      <c r="BL257" s="203"/>
    </row>
    <row r="258" spans="1:260" ht="12.75" customHeight="1" x14ac:dyDescent="0.2">
      <c r="A258" s="203" t="s">
        <v>4029</v>
      </c>
      <c r="B258" s="203" t="s">
        <v>4028</v>
      </c>
      <c r="C258" s="203" t="s">
        <v>1192</v>
      </c>
      <c r="D258" s="214">
        <v>33316</v>
      </c>
      <c r="E258" s="203" t="s">
        <v>1243</v>
      </c>
      <c r="F258" s="203" t="s">
        <v>1227</v>
      </c>
      <c r="G258" s="203" t="s">
        <v>4028</v>
      </c>
      <c r="H258" s="203" t="s">
        <v>44</v>
      </c>
      <c r="I258" s="203" t="s">
        <v>111</v>
      </c>
      <c r="J258" s="203" t="s">
        <v>85</v>
      </c>
      <c r="K258" s="203" t="s">
        <v>123</v>
      </c>
      <c r="L258" s="203" t="s">
        <v>55</v>
      </c>
      <c r="M258" s="203" t="s">
        <v>1821</v>
      </c>
      <c r="N258" s="203">
        <v>0</v>
      </c>
      <c r="O258" s="203">
        <v>0</v>
      </c>
      <c r="P258" s="203">
        <v>0</v>
      </c>
      <c r="Q258" s="203" t="s">
        <v>123</v>
      </c>
      <c r="R258" s="203" t="s">
        <v>55</v>
      </c>
      <c r="S258" s="203" t="s">
        <v>1843</v>
      </c>
      <c r="T258" s="203" t="s">
        <v>125</v>
      </c>
      <c r="U258" s="203" t="s">
        <v>55</v>
      </c>
      <c r="V258" s="203" t="s">
        <v>1146</v>
      </c>
      <c r="W258" s="203" t="s">
        <v>125</v>
      </c>
      <c r="X258" s="203" t="s">
        <v>55</v>
      </c>
      <c r="Y258" s="203" t="s">
        <v>1146</v>
      </c>
      <c r="Z258" s="203" t="s">
        <v>125</v>
      </c>
      <c r="AA258" s="203" t="s">
        <v>55</v>
      </c>
      <c r="AB258" s="203" t="s">
        <v>1088</v>
      </c>
      <c r="AC258" s="203">
        <v>0</v>
      </c>
      <c r="AD258" s="203">
        <v>0</v>
      </c>
      <c r="AE258" s="203">
        <v>0</v>
      </c>
      <c r="AF258" s="203">
        <v>0</v>
      </c>
      <c r="AG258" s="203">
        <v>0</v>
      </c>
      <c r="AH258" s="203">
        <v>0</v>
      </c>
      <c r="AI258" s="203">
        <v>0</v>
      </c>
      <c r="AJ258" s="203">
        <v>0</v>
      </c>
      <c r="AK258" s="203">
        <v>0</v>
      </c>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c r="BH258" s="203"/>
      <c r="BI258" s="203"/>
      <c r="BJ258" s="203"/>
      <c r="BK258" s="203"/>
      <c r="BL258" s="203"/>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c r="HU258" s="10"/>
      <c r="HV258" s="10"/>
      <c r="HW258" s="10"/>
      <c r="HX258" s="10"/>
      <c r="HY258" s="10"/>
      <c r="HZ258" s="10"/>
      <c r="IA258" s="10"/>
      <c r="IB258" s="10"/>
      <c r="IC258" s="10"/>
      <c r="ID258" s="10"/>
      <c r="IE258" s="10"/>
      <c r="IF258" s="10"/>
      <c r="IG258" s="10"/>
      <c r="IH258" s="10"/>
      <c r="II258" s="10"/>
      <c r="IJ258" s="10"/>
      <c r="IK258" s="10"/>
      <c r="IL258" s="10"/>
      <c r="IM258" s="10"/>
      <c r="IN258" s="10"/>
      <c r="IO258" s="10"/>
      <c r="IP258" s="10"/>
      <c r="IQ258" s="10"/>
      <c r="IR258" s="10"/>
      <c r="IS258" s="10"/>
      <c r="IT258" s="10"/>
      <c r="IU258" s="10"/>
      <c r="IV258" s="10"/>
    </row>
    <row r="259" spans="1:260" ht="12.75" customHeight="1" x14ac:dyDescent="0.2">
      <c r="A259" s="203" t="s">
        <v>4028</v>
      </c>
      <c r="B259" s="203" t="s">
        <v>4028</v>
      </c>
      <c r="C259" s="203"/>
      <c r="D259" s="214"/>
      <c r="E259" s="203"/>
      <c r="F259" s="203"/>
      <c r="G259" s="203" t="s">
        <v>4028</v>
      </c>
      <c r="H259" s="203" t="s">
        <v>4028</v>
      </c>
      <c r="I259" s="203" t="s">
        <v>4028</v>
      </c>
      <c r="J259" s="203" t="s">
        <v>4028</v>
      </c>
      <c r="K259" s="203" t="s">
        <v>4028</v>
      </c>
      <c r="L259" s="203" t="s">
        <v>4028</v>
      </c>
      <c r="M259" s="203" t="s">
        <v>4028</v>
      </c>
      <c r="N259" s="203" t="s">
        <v>4028</v>
      </c>
      <c r="O259" s="203" t="s">
        <v>4028</v>
      </c>
      <c r="P259" s="203" t="s">
        <v>4028</v>
      </c>
      <c r="Q259" s="203" t="s">
        <v>4028</v>
      </c>
      <c r="R259" s="203" t="s">
        <v>4028</v>
      </c>
      <c r="S259" s="203" t="s">
        <v>4028</v>
      </c>
      <c r="T259" s="203" t="s">
        <v>4028</v>
      </c>
      <c r="U259" s="203" t="s">
        <v>4028</v>
      </c>
      <c r="V259" s="203" t="s">
        <v>4028</v>
      </c>
      <c r="W259" s="203" t="s">
        <v>4028</v>
      </c>
      <c r="X259" s="203" t="s">
        <v>4028</v>
      </c>
      <c r="Y259" s="203" t="s">
        <v>4028</v>
      </c>
      <c r="Z259" s="203" t="s">
        <v>4028</v>
      </c>
      <c r="AA259" s="203" t="s">
        <v>4028</v>
      </c>
      <c r="AB259" s="203" t="s">
        <v>4028</v>
      </c>
      <c r="AC259" s="203" t="s">
        <v>4028</v>
      </c>
      <c r="AD259" s="203" t="s">
        <v>4028</v>
      </c>
      <c r="AE259" s="203" t="s">
        <v>4028</v>
      </c>
      <c r="AF259" s="203" t="s">
        <v>4028</v>
      </c>
      <c r="AG259" s="203" t="s">
        <v>4028</v>
      </c>
      <c r="AH259" s="203" t="s">
        <v>4028</v>
      </c>
      <c r="AI259" s="203" t="s">
        <v>4028</v>
      </c>
      <c r="AJ259" s="203" t="s">
        <v>4028</v>
      </c>
      <c r="AK259" s="203" t="s">
        <v>4028</v>
      </c>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c r="BG259" s="203"/>
      <c r="BH259" s="203"/>
      <c r="BI259" s="203"/>
      <c r="BJ259" s="203"/>
      <c r="BK259" s="203"/>
      <c r="BL259" s="203"/>
    </row>
    <row r="260" spans="1:260" ht="12.75" customHeight="1" x14ac:dyDescent="0.2">
      <c r="A260" s="203" t="s">
        <v>52</v>
      </c>
      <c r="B260" s="203" t="s">
        <v>4363</v>
      </c>
      <c r="C260" s="203" t="s">
        <v>789</v>
      </c>
      <c r="D260" s="214">
        <v>32519</v>
      </c>
      <c r="E260" s="203" t="s">
        <v>858</v>
      </c>
      <c r="F260" s="203" t="s">
        <v>2170</v>
      </c>
      <c r="G260" s="203" t="s">
        <v>4779</v>
      </c>
      <c r="H260" s="203" t="s">
        <v>52</v>
      </c>
      <c r="I260" s="203" t="s">
        <v>367</v>
      </c>
      <c r="J260" s="203" t="s">
        <v>1527</v>
      </c>
      <c r="K260" s="203" t="s">
        <v>52</v>
      </c>
      <c r="L260" s="203" t="s">
        <v>367</v>
      </c>
      <c r="M260" s="203" t="s">
        <v>1210</v>
      </c>
      <c r="N260" s="203" t="s">
        <v>126</v>
      </c>
      <c r="O260" s="203" t="s">
        <v>446</v>
      </c>
      <c r="P260" s="203" t="s">
        <v>2372</v>
      </c>
      <c r="Q260" s="203" t="s">
        <v>455</v>
      </c>
      <c r="R260" s="203" t="s">
        <v>348</v>
      </c>
      <c r="S260" s="203" t="s">
        <v>1221</v>
      </c>
      <c r="T260" s="203" t="s">
        <v>126</v>
      </c>
      <c r="U260" s="203" t="s">
        <v>446</v>
      </c>
      <c r="V260" s="203" t="s">
        <v>1109</v>
      </c>
      <c r="W260" s="203" t="s">
        <v>126</v>
      </c>
      <c r="X260" s="203" t="s">
        <v>446</v>
      </c>
      <c r="Y260" s="203" t="s">
        <v>1109</v>
      </c>
      <c r="Z260" s="203" t="s">
        <v>126</v>
      </c>
      <c r="AA260" s="203" t="s">
        <v>446</v>
      </c>
      <c r="AB260" s="203" t="s">
        <v>1201</v>
      </c>
      <c r="AC260" s="203" t="s">
        <v>64</v>
      </c>
      <c r="AD260" s="203" t="s">
        <v>446</v>
      </c>
      <c r="AE260" s="203" t="s">
        <v>349</v>
      </c>
      <c r="AF260" s="203">
        <v>0</v>
      </c>
      <c r="AG260" s="203">
        <v>0</v>
      </c>
      <c r="AH260" s="203">
        <v>0</v>
      </c>
      <c r="AI260" s="203">
        <v>0</v>
      </c>
      <c r="AJ260" s="203">
        <v>0</v>
      </c>
      <c r="AK260" s="203">
        <v>0</v>
      </c>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c r="HU260" s="10"/>
      <c r="HV260" s="10"/>
      <c r="HW260" s="10"/>
      <c r="HX260" s="10"/>
      <c r="HY260" s="10"/>
      <c r="HZ260" s="10"/>
      <c r="IA260" s="10"/>
      <c r="IB260" s="10"/>
      <c r="IC260" s="10"/>
      <c r="ID260" s="10"/>
      <c r="IE260" s="10"/>
      <c r="IF260" s="10"/>
      <c r="IG260" s="10"/>
      <c r="IH260" s="10"/>
      <c r="II260" s="10"/>
      <c r="IJ260" s="10"/>
      <c r="IK260" s="10"/>
      <c r="IL260" s="10"/>
      <c r="IM260" s="10"/>
      <c r="IN260" s="10"/>
      <c r="IO260" s="10"/>
      <c r="IP260" s="10"/>
      <c r="IQ260" s="10"/>
      <c r="IR260" s="10"/>
      <c r="IS260" s="10"/>
      <c r="IT260" s="10"/>
      <c r="IU260" s="10"/>
      <c r="IV260" s="10"/>
    </row>
    <row r="261" spans="1:260" ht="12.75" customHeight="1" x14ac:dyDescent="0.2">
      <c r="A261" s="203" t="s">
        <v>126</v>
      </c>
      <c r="B261" s="203" t="s">
        <v>4383</v>
      </c>
      <c r="C261" s="203" t="s">
        <v>1933</v>
      </c>
      <c r="D261" s="214">
        <v>34343</v>
      </c>
      <c r="E261" s="203" t="s">
        <v>2028</v>
      </c>
      <c r="F261" s="203" t="s">
        <v>2160</v>
      </c>
      <c r="G261" s="203" t="s">
        <v>4780</v>
      </c>
      <c r="H261" s="203" t="s">
        <v>126</v>
      </c>
      <c r="I261" s="203" t="s">
        <v>237</v>
      </c>
      <c r="J261" s="203" t="s">
        <v>1221</v>
      </c>
      <c r="K261" s="203" t="s">
        <v>455</v>
      </c>
      <c r="L261" s="203" t="s">
        <v>237</v>
      </c>
      <c r="M261" s="203" t="s">
        <v>1755</v>
      </c>
      <c r="N261" s="203" t="s">
        <v>126</v>
      </c>
      <c r="O261" s="203" t="s">
        <v>237</v>
      </c>
      <c r="P261" s="203" t="s">
        <v>2429</v>
      </c>
      <c r="Q261" s="203" t="s">
        <v>126</v>
      </c>
      <c r="R261" s="203" t="s">
        <v>237</v>
      </c>
      <c r="S261" s="203" t="s">
        <v>1081</v>
      </c>
      <c r="T261" s="203">
        <v>0</v>
      </c>
      <c r="U261" s="203">
        <v>0</v>
      </c>
      <c r="V261" s="203">
        <v>0</v>
      </c>
      <c r="W261" s="203">
        <v>0</v>
      </c>
      <c r="X261" s="203">
        <v>0</v>
      </c>
      <c r="Y261" s="203">
        <v>0</v>
      </c>
      <c r="Z261" s="203">
        <v>0</v>
      </c>
      <c r="AA261" s="203">
        <v>0</v>
      </c>
      <c r="AB261" s="203">
        <v>0</v>
      </c>
      <c r="AC261" s="203">
        <v>0</v>
      </c>
      <c r="AD261" s="203">
        <v>0</v>
      </c>
      <c r="AE261" s="203">
        <v>0</v>
      </c>
      <c r="AF261" s="203">
        <v>0</v>
      </c>
      <c r="AG261" s="203">
        <v>0</v>
      </c>
      <c r="AH261" s="203">
        <v>0</v>
      </c>
      <c r="AI261" s="203">
        <v>0</v>
      </c>
      <c r="AJ261" s="203">
        <v>0</v>
      </c>
      <c r="AK261" s="203">
        <v>0</v>
      </c>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row>
    <row r="262" spans="1:260" ht="12.75" customHeight="1" x14ac:dyDescent="0.2">
      <c r="A262" s="203" t="s">
        <v>52</v>
      </c>
      <c r="B262" s="203" t="s">
        <v>229</v>
      </c>
      <c r="C262" s="203" t="s">
        <v>906</v>
      </c>
      <c r="D262" s="214">
        <v>32801</v>
      </c>
      <c r="E262" s="203" t="s">
        <v>997</v>
      </c>
      <c r="F262" s="203" t="s">
        <v>2149</v>
      </c>
      <c r="G262" s="203" t="s">
        <v>4781</v>
      </c>
      <c r="H262" s="203" t="s">
        <v>123</v>
      </c>
      <c r="I262" s="203" t="s">
        <v>232</v>
      </c>
      <c r="J262" s="203" t="s">
        <v>1218</v>
      </c>
      <c r="K262" s="203" t="s">
        <v>235</v>
      </c>
      <c r="L262" s="203" t="s">
        <v>348</v>
      </c>
      <c r="M262" s="203" t="s">
        <v>1102</v>
      </c>
      <c r="N262" s="203" t="s">
        <v>202</v>
      </c>
      <c r="O262" s="203"/>
      <c r="P262" s="203"/>
      <c r="Q262" s="203" t="s">
        <v>323</v>
      </c>
      <c r="R262" s="203" t="s">
        <v>348</v>
      </c>
      <c r="S262" s="203" t="s">
        <v>1202</v>
      </c>
      <c r="T262" s="203" t="s">
        <v>235</v>
      </c>
      <c r="U262" s="203" t="s">
        <v>232</v>
      </c>
      <c r="V262" s="203" t="s">
        <v>1543</v>
      </c>
      <c r="W262" s="203" t="s">
        <v>235</v>
      </c>
      <c r="X262" s="203" t="s">
        <v>232</v>
      </c>
      <c r="Y262" s="203" t="s">
        <v>1543</v>
      </c>
      <c r="Z262" s="203" t="s">
        <v>52</v>
      </c>
      <c r="AA262" s="203" t="s">
        <v>232</v>
      </c>
      <c r="AB262" s="203" t="s">
        <v>1199</v>
      </c>
      <c r="AC262" s="203">
        <v>0</v>
      </c>
      <c r="AD262" s="203">
        <v>0</v>
      </c>
      <c r="AE262" s="203">
        <v>0</v>
      </c>
      <c r="AF262" s="203">
        <v>0</v>
      </c>
      <c r="AG262" s="203">
        <v>0</v>
      </c>
      <c r="AH262" s="203">
        <v>0</v>
      </c>
      <c r="AI262" s="203">
        <v>0</v>
      </c>
      <c r="AJ262" s="203">
        <v>0</v>
      </c>
      <c r="AK262" s="203">
        <v>0</v>
      </c>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c r="BG262" s="203"/>
      <c r="BH262" s="203"/>
      <c r="BI262" s="203"/>
      <c r="BJ262" s="203"/>
      <c r="BK262" s="203"/>
      <c r="BL262" s="203"/>
    </row>
    <row r="263" spans="1:260" ht="12.75" customHeight="1" x14ac:dyDescent="0.2">
      <c r="A263" s="203" t="s">
        <v>126</v>
      </c>
      <c r="B263" s="203" t="s">
        <v>2235</v>
      </c>
      <c r="C263" s="203" t="s">
        <v>4308</v>
      </c>
      <c r="D263" s="215">
        <v>34724</v>
      </c>
      <c r="E263" s="205" t="s">
        <v>3081</v>
      </c>
      <c r="F263" s="206" t="s">
        <v>4517</v>
      </c>
      <c r="G263" s="206" t="s">
        <v>1082</v>
      </c>
      <c r="H263" s="203"/>
      <c r="I263" s="203"/>
      <c r="J263" s="206"/>
      <c r="K263" s="203"/>
      <c r="L263" s="203"/>
      <c r="M263" s="206"/>
      <c r="N263" s="203"/>
      <c r="O263" s="203"/>
      <c r="P263" s="206"/>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c r="BG263" s="203"/>
      <c r="BH263" s="203"/>
      <c r="BI263" s="203"/>
      <c r="BJ263" s="203"/>
      <c r="BK263" s="203"/>
      <c r="BL263" s="203"/>
    </row>
    <row r="264" spans="1:260" ht="12.75" customHeight="1" x14ac:dyDescent="0.2">
      <c r="A264" s="203" t="s">
        <v>323</v>
      </c>
      <c r="B264" s="203" t="s">
        <v>4039</v>
      </c>
      <c r="C264" s="203" t="s">
        <v>1357</v>
      </c>
      <c r="D264" s="214">
        <v>33310</v>
      </c>
      <c r="E264" s="203" t="s">
        <v>1574</v>
      </c>
      <c r="F264" s="203" t="s">
        <v>2118</v>
      </c>
      <c r="G264" s="203" t="s">
        <v>4782</v>
      </c>
      <c r="H264" s="203" t="s">
        <v>323</v>
      </c>
      <c r="I264" s="203" t="s">
        <v>30</v>
      </c>
      <c r="J264" s="203" t="s">
        <v>3621</v>
      </c>
      <c r="K264" s="203" t="s">
        <v>31</v>
      </c>
      <c r="L264" s="203" t="s">
        <v>78</v>
      </c>
      <c r="M264" s="203" t="s">
        <v>225</v>
      </c>
      <c r="N264" s="203" t="s">
        <v>202</v>
      </c>
      <c r="O264" s="203"/>
      <c r="P264" s="203"/>
      <c r="Q264" s="203" t="s">
        <v>123</v>
      </c>
      <c r="R264" s="203" t="s">
        <v>78</v>
      </c>
      <c r="S264" s="203" t="s">
        <v>2000</v>
      </c>
      <c r="T264" s="203" t="s">
        <v>323</v>
      </c>
      <c r="U264" s="203" t="s">
        <v>78</v>
      </c>
      <c r="V264" s="203" t="s">
        <v>1146</v>
      </c>
      <c r="W264" s="203" t="s">
        <v>323</v>
      </c>
      <c r="X264" s="203" t="s">
        <v>78</v>
      </c>
      <c r="Y264" s="203" t="s">
        <v>1146</v>
      </c>
      <c r="Z264" s="203">
        <v>0</v>
      </c>
      <c r="AA264" s="203">
        <v>0</v>
      </c>
      <c r="AB264" s="203">
        <v>0</v>
      </c>
      <c r="AC264" s="203">
        <v>0</v>
      </c>
      <c r="AD264" s="203">
        <v>0</v>
      </c>
      <c r="AE264" s="203">
        <v>0</v>
      </c>
      <c r="AF264" s="203">
        <v>0</v>
      </c>
      <c r="AG264" s="203">
        <v>0</v>
      </c>
      <c r="AH264" s="203">
        <v>0</v>
      </c>
      <c r="AI264" s="203">
        <v>0</v>
      </c>
      <c r="AJ264" s="203">
        <v>0</v>
      </c>
      <c r="AK264" s="203">
        <v>0</v>
      </c>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row>
    <row r="265" spans="1:260" s="13" customFormat="1" ht="12.75" customHeight="1" x14ac:dyDescent="0.2">
      <c r="A265" s="203" t="s">
        <v>235</v>
      </c>
      <c r="B265" s="203" t="s">
        <v>229</v>
      </c>
      <c r="C265" s="203" t="s">
        <v>1255</v>
      </c>
      <c r="D265" s="214">
        <v>33287</v>
      </c>
      <c r="E265" s="203" t="s">
        <v>1225</v>
      </c>
      <c r="F265" s="203" t="s">
        <v>2184</v>
      </c>
      <c r="G265" s="203" t="s">
        <v>4783</v>
      </c>
      <c r="H265" s="203" t="s">
        <v>52</v>
      </c>
      <c r="I265" s="203" t="s">
        <v>369</v>
      </c>
      <c r="J265" s="203" t="s">
        <v>1221</v>
      </c>
      <c r="K265" s="203" t="s">
        <v>52</v>
      </c>
      <c r="L265" s="203" t="s">
        <v>369</v>
      </c>
      <c r="M265" s="203" t="s">
        <v>1055</v>
      </c>
      <c r="N265" s="203" t="s">
        <v>455</v>
      </c>
      <c r="O265" s="203" t="s">
        <v>460</v>
      </c>
      <c r="P265" s="203" t="s">
        <v>1071</v>
      </c>
      <c r="Q265" s="203" t="s">
        <v>125</v>
      </c>
      <c r="R265" s="203" t="s">
        <v>460</v>
      </c>
      <c r="S265" s="203" t="s">
        <v>1064</v>
      </c>
      <c r="T265" s="203" t="s">
        <v>126</v>
      </c>
      <c r="U265" s="203" t="s">
        <v>460</v>
      </c>
      <c r="V265" s="203" t="s">
        <v>1108</v>
      </c>
      <c r="W265" s="203" t="s">
        <v>126</v>
      </c>
      <c r="X265" s="203" t="s">
        <v>460</v>
      </c>
      <c r="Y265" s="203" t="s">
        <v>1108</v>
      </c>
      <c r="Z265" s="203" t="s">
        <v>125</v>
      </c>
      <c r="AA265" s="203" t="s">
        <v>460</v>
      </c>
      <c r="AB265" s="203" t="s">
        <v>1144</v>
      </c>
      <c r="AC265" s="203">
        <v>0</v>
      </c>
      <c r="AD265" s="203">
        <v>0</v>
      </c>
      <c r="AE265" s="203">
        <v>0</v>
      </c>
      <c r="AF265" s="203">
        <v>0</v>
      </c>
      <c r="AG265" s="203">
        <v>0</v>
      </c>
      <c r="AH265" s="203">
        <v>0</v>
      </c>
      <c r="AI265" s="203">
        <v>0</v>
      </c>
      <c r="AJ265" s="203">
        <v>0</v>
      </c>
      <c r="AK265" s="203">
        <v>0</v>
      </c>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c r="BG265" s="203"/>
      <c r="BH265" s="203"/>
      <c r="BI265" s="203"/>
      <c r="BJ265" s="203"/>
      <c r="BK265" s="203"/>
      <c r="BL265" s="203"/>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60" ht="12.75" customHeight="1" x14ac:dyDescent="0.2">
      <c r="A266" s="203" t="s">
        <v>387</v>
      </c>
      <c r="B266" s="203" t="s">
        <v>346</v>
      </c>
      <c r="C266" s="203" t="s">
        <v>3757</v>
      </c>
      <c r="D266" s="214">
        <v>35350</v>
      </c>
      <c r="E266" s="203" t="s">
        <v>3463</v>
      </c>
      <c r="F266" s="203" t="s">
        <v>4030</v>
      </c>
      <c r="G266" s="203" t="s">
        <v>1058</v>
      </c>
      <c r="H266" s="203" t="s">
        <v>387</v>
      </c>
      <c r="I266" s="203" t="s">
        <v>346</v>
      </c>
      <c r="J266" s="203" t="s">
        <v>1064</v>
      </c>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row>
    <row r="267" spans="1:260" s="10" customFormat="1" ht="12.75" customHeight="1" x14ac:dyDescent="0.2">
      <c r="A267" s="203" t="s">
        <v>4029</v>
      </c>
      <c r="B267" s="203" t="s">
        <v>4028</v>
      </c>
      <c r="C267" s="203" t="s">
        <v>1507</v>
      </c>
      <c r="D267" s="214">
        <v>33927</v>
      </c>
      <c r="E267" s="203" t="s">
        <v>1574</v>
      </c>
      <c r="F267" s="203" t="s">
        <v>139</v>
      </c>
      <c r="G267" s="203" t="s">
        <v>4028</v>
      </c>
      <c r="H267" s="203" t="s">
        <v>455</v>
      </c>
      <c r="I267" s="203" t="s">
        <v>336</v>
      </c>
      <c r="J267" s="203" t="s">
        <v>1086</v>
      </c>
      <c r="K267" s="203" t="s">
        <v>455</v>
      </c>
      <c r="L267" s="203" t="s">
        <v>336</v>
      </c>
      <c r="M267" s="203" t="s">
        <v>1787</v>
      </c>
      <c r="N267" s="203" t="s">
        <v>455</v>
      </c>
      <c r="O267" s="203" t="s">
        <v>336</v>
      </c>
      <c r="P267" s="203" t="s">
        <v>1277</v>
      </c>
      <c r="Q267" s="203" t="s">
        <v>126</v>
      </c>
      <c r="R267" s="203" t="s">
        <v>336</v>
      </c>
      <c r="S267" s="203" t="s">
        <v>1804</v>
      </c>
      <c r="T267" s="203" t="s">
        <v>126</v>
      </c>
      <c r="U267" s="203" t="s">
        <v>336</v>
      </c>
      <c r="V267" s="203" t="s">
        <v>1086</v>
      </c>
      <c r="W267" s="203" t="s">
        <v>126</v>
      </c>
      <c r="X267" s="203" t="s">
        <v>336</v>
      </c>
      <c r="Y267" s="203" t="s">
        <v>1086</v>
      </c>
      <c r="Z267" s="203">
        <v>0</v>
      </c>
      <c r="AA267" s="203">
        <v>0</v>
      </c>
      <c r="AB267" s="203">
        <v>0</v>
      </c>
      <c r="AC267" s="203">
        <v>0</v>
      </c>
      <c r="AD267" s="203">
        <v>0</v>
      </c>
      <c r="AE267" s="203">
        <v>0</v>
      </c>
      <c r="AF267" s="203">
        <v>0</v>
      </c>
      <c r="AG267" s="203">
        <v>0</v>
      </c>
      <c r="AH267" s="203">
        <v>0</v>
      </c>
      <c r="AI267" s="203">
        <v>0</v>
      </c>
      <c r="AJ267" s="203">
        <v>0</v>
      </c>
      <c r="AK267" s="203">
        <v>0</v>
      </c>
      <c r="AL267" s="203"/>
      <c r="AM267" s="203"/>
      <c r="AN267" s="203"/>
      <c r="AO267" s="203"/>
      <c r="AP267" s="203"/>
      <c r="AQ267" s="203"/>
      <c r="AR267" s="203"/>
      <c r="AS267" s="203"/>
      <c r="AT267" s="203"/>
      <c r="AU267" s="203"/>
      <c r="AV267" s="203"/>
      <c r="AW267" s="203"/>
      <c r="AX267" s="203"/>
      <c r="AY267" s="203"/>
      <c r="AZ267" s="203"/>
      <c r="BA267" s="203"/>
      <c r="BB267" s="203"/>
      <c r="BC267" s="203"/>
      <c r="BD267" s="203"/>
      <c r="BE267" s="203"/>
      <c r="BF267" s="203"/>
      <c r="BG267" s="203"/>
      <c r="BH267" s="203"/>
      <c r="BI267" s="203"/>
      <c r="BJ267" s="203"/>
      <c r="BK267" s="203"/>
      <c r="BL267" s="20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c r="GR267" s="13"/>
      <c r="GS267" s="13"/>
      <c r="GT267" s="13"/>
      <c r="GU267" s="13"/>
      <c r="GV267" s="13"/>
      <c r="GW267" s="13"/>
      <c r="GX267" s="13"/>
      <c r="GY267" s="13"/>
      <c r="GZ267" s="13"/>
      <c r="HA267" s="13"/>
      <c r="HB267" s="13"/>
      <c r="HC267" s="13"/>
      <c r="HD267" s="13"/>
      <c r="HE267" s="13"/>
      <c r="HF267" s="13"/>
      <c r="HG267" s="13"/>
      <c r="HH267" s="13"/>
      <c r="HI267" s="13"/>
      <c r="HJ267" s="13"/>
      <c r="HK267" s="13"/>
      <c r="HL267" s="13"/>
      <c r="HM267" s="13"/>
      <c r="HN267" s="13"/>
      <c r="HO267" s="13"/>
      <c r="HP267" s="13"/>
      <c r="HQ267" s="13"/>
      <c r="HR267" s="13"/>
      <c r="HS267" s="13"/>
      <c r="HT267" s="13"/>
      <c r="HU267" s="13"/>
      <c r="HV267" s="13"/>
      <c r="HW267" s="13"/>
      <c r="HX267" s="13"/>
      <c r="HY267" s="13"/>
      <c r="HZ267" s="13"/>
      <c r="IA267" s="13"/>
      <c r="IB267" s="13"/>
      <c r="IC267" s="13"/>
      <c r="ID267" s="13"/>
      <c r="IE267" s="13"/>
      <c r="IF267" s="13"/>
      <c r="IG267" s="13"/>
      <c r="IH267" s="13"/>
      <c r="II267" s="13"/>
      <c r="IJ267" s="13"/>
      <c r="IK267" s="13"/>
      <c r="IL267" s="13"/>
      <c r="IM267" s="13"/>
      <c r="IN267" s="13"/>
      <c r="IO267" s="13"/>
      <c r="IP267" s="13"/>
      <c r="IQ267" s="13"/>
      <c r="IR267" s="13"/>
      <c r="IS267" s="13"/>
      <c r="IT267" s="13"/>
      <c r="IU267" s="13"/>
      <c r="IV267" s="13"/>
    </row>
    <row r="268" spans="1:260" s="10" customFormat="1" ht="12.75" customHeight="1" x14ac:dyDescent="0.2">
      <c r="A268" s="203" t="s">
        <v>4028</v>
      </c>
      <c r="B268" s="203" t="s">
        <v>4028</v>
      </c>
      <c r="C268" s="203"/>
      <c r="D268" s="214"/>
      <c r="E268" s="203"/>
      <c r="F268" s="203"/>
      <c r="G268" s="203" t="s">
        <v>4028</v>
      </c>
      <c r="H268" s="203" t="s">
        <v>4028</v>
      </c>
      <c r="I268" s="203" t="s">
        <v>4028</v>
      </c>
      <c r="J268" s="203" t="s">
        <v>4028</v>
      </c>
      <c r="K268" s="203" t="s">
        <v>4028</v>
      </c>
      <c r="L268" s="203" t="s">
        <v>4028</v>
      </c>
      <c r="M268" s="203" t="s">
        <v>4028</v>
      </c>
      <c r="N268" s="203" t="s">
        <v>4028</v>
      </c>
      <c r="O268" s="203" t="s">
        <v>4028</v>
      </c>
      <c r="P268" s="203" t="s">
        <v>4028</v>
      </c>
      <c r="Q268" s="203" t="s">
        <v>4028</v>
      </c>
      <c r="R268" s="203" t="s">
        <v>4028</v>
      </c>
      <c r="S268" s="203" t="s">
        <v>4028</v>
      </c>
      <c r="T268" s="203" t="s">
        <v>4028</v>
      </c>
      <c r="U268" s="203" t="s">
        <v>4028</v>
      </c>
      <c r="V268" s="203" t="s">
        <v>4028</v>
      </c>
      <c r="W268" s="203" t="s">
        <v>4028</v>
      </c>
      <c r="X268" s="203" t="s">
        <v>4028</v>
      </c>
      <c r="Y268" s="203" t="s">
        <v>4028</v>
      </c>
      <c r="Z268" s="203" t="s">
        <v>4028</v>
      </c>
      <c r="AA268" s="203" t="s">
        <v>4028</v>
      </c>
      <c r="AB268" s="203" t="s">
        <v>4028</v>
      </c>
      <c r="AC268" s="203" t="s">
        <v>4028</v>
      </c>
      <c r="AD268" s="203" t="s">
        <v>4028</v>
      </c>
      <c r="AE268" s="203" t="s">
        <v>4028</v>
      </c>
      <c r="AF268" s="203" t="s">
        <v>4028</v>
      </c>
      <c r="AG268" s="203" t="s">
        <v>4028</v>
      </c>
      <c r="AH268" s="203" t="s">
        <v>4028</v>
      </c>
      <c r="AI268" s="203" t="s">
        <v>4028</v>
      </c>
      <c r="AJ268" s="203" t="s">
        <v>4028</v>
      </c>
      <c r="AK268" s="203" t="s">
        <v>4028</v>
      </c>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c r="BG268" s="203"/>
      <c r="BH268" s="203"/>
      <c r="BI268" s="203"/>
      <c r="BJ268" s="203"/>
      <c r="BK268" s="203"/>
      <c r="BL268" s="203"/>
    </row>
    <row r="269" spans="1:260" ht="12.75" customHeight="1" x14ac:dyDescent="0.2">
      <c r="A269" s="203" t="s">
        <v>171</v>
      </c>
      <c r="B269" s="203" t="s">
        <v>4192</v>
      </c>
      <c r="C269" s="203" t="s">
        <v>1382</v>
      </c>
      <c r="D269" s="214">
        <v>33534</v>
      </c>
      <c r="E269" s="203" t="s">
        <v>1575</v>
      </c>
      <c r="F269" s="203" t="s">
        <v>2181</v>
      </c>
      <c r="G269" s="203" t="s">
        <v>4769</v>
      </c>
      <c r="H269" s="203">
        <v>0</v>
      </c>
      <c r="I269" s="203">
        <v>0</v>
      </c>
      <c r="J269" s="203">
        <v>0</v>
      </c>
      <c r="K269" s="203" t="s">
        <v>171</v>
      </c>
      <c r="L269" s="203" t="s">
        <v>460</v>
      </c>
      <c r="M269" s="203" t="s">
        <v>60</v>
      </c>
      <c r="N269" s="203" t="s">
        <v>883</v>
      </c>
      <c r="O269" s="203" t="s">
        <v>460</v>
      </c>
      <c r="P269" s="203" t="s">
        <v>60</v>
      </c>
      <c r="Q269" s="203" t="s">
        <v>364</v>
      </c>
      <c r="R269" s="203" t="s">
        <v>460</v>
      </c>
      <c r="S269" s="203" t="s">
        <v>1061</v>
      </c>
      <c r="T269" s="203" t="s">
        <v>364</v>
      </c>
      <c r="U269" s="203" t="s">
        <v>460</v>
      </c>
      <c r="V269" s="203" t="s">
        <v>1061</v>
      </c>
      <c r="W269" s="203" t="s">
        <v>364</v>
      </c>
      <c r="X269" s="203" t="s">
        <v>460</v>
      </c>
      <c r="Y269" s="203" t="s">
        <v>1061</v>
      </c>
      <c r="Z269" s="203">
        <v>0</v>
      </c>
      <c r="AA269" s="203">
        <v>0</v>
      </c>
      <c r="AB269" s="203">
        <v>0</v>
      </c>
      <c r="AC269" s="203">
        <v>0</v>
      </c>
      <c r="AD269" s="203">
        <v>0</v>
      </c>
      <c r="AE269" s="203">
        <v>0</v>
      </c>
      <c r="AF269" s="203">
        <v>0</v>
      </c>
      <c r="AG269" s="203">
        <v>0</v>
      </c>
      <c r="AH269" s="203">
        <v>0</v>
      </c>
      <c r="AI269" s="203">
        <v>0</v>
      </c>
      <c r="AJ269" s="203">
        <v>0</v>
      </c>
      <c r="AK269" s="203">
        <v>0</v>
      </c>
      <c r="AL269" s="203"/>
      <c r="AM269" s="203"/>
      <c r="AN269" s="203"/>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IW269" s="10"/>
      <c r="IX269" s="10"/>
      <c r="IY269" s="10"/>
      <c r="IZ269" s="10"/>
    </row>
    <row r="270" spans="1:260" ht="12.75" customHeight="1" x14ac:dyDescent="0.2">
      <c r="A270" s="203" t="s">
        <v>366</v>
      </c>
      <c r="B270" s="203" t="s">
        <v>4192</v>
      </c>
      <c r="C270" s="203" t="s">
        <v>617</v>
      </c>
      <c r="D270" s="214">
        <v>32243</v>
      </c>
      <c r="E270" s="203" t="s">
        <v>654</v>
      </c>
      <c r="F270" s="203" t="s">
        <v>2148</v>
      </c>
      <c r="G270" s="203" t="s">
        <v>4784</v>
      </c>
      <c r="H270" s="203" t="s">
        <v>366</v>
      </c>
      <c r="I270" s="203" t="s">
        <v>229</v>
      </c>
      <c r="J270" s="203" t="s">
        <v>1115</v>
      </c>
      <c r="K270" s="203" t="s">
        <v>327</v>
      </c>
      <c r="L270" s="203" t="s">
        <v>336</v>
      </c>
      <c r="M270" s="203" t="s">
        <v>60</v>
      </c>
      <c r="N270" s="203" t="s">
        <v>327</v>
      </c>
      <c r="O270" s="203" t="s">
        <v>336</v>
      </c>
      <c r="P270" s="203" t="s">
        <v>365</v>
      </c>
      <c r="Q270" s="203" t="s">
        <v>171</v>
      </c>
      <c r="R270" s="203" t="s">
        <v>336</v>
      </c>
      <c r="S270" s="203" t="s">
        <v>60</v>
      </c>
      <c r="T270" s="203" t="s">
        <v>529</v>
      </c>
      <c r="U270" s="203" t="s">
        <v>336</v>
      </c>
      <c r="V270" s="203" t="s">
        <v>328</v>
      </c>
      <c r="W270" s="203" t="s">
        <v>529</v>
      </c>
      <c r="X270" s="203" t="s">
        <v>336</v>
      </c>
      <c r="Y270" s="203" t="s">
        <v>328</v>
      </c>
      <c r="Z270" s="203" t="s">
        <v>529</v>
      </c>
      <c r="AA270" s="203" t="s">
        <v>336</v>
      </c>
      <c r="AB270" s="203" t="s">
        <v>129</v>
      </c>
      <c r="AC270" s="203" t="s">
        <v>529</v>
      </c>
      <c r="AD270" s="203" t="s">
        <v>336</v>
      </c>
      <c r="AE270" s="203" t="s">
        <v>60</v>
      </c>
      <c r="AF270" s="203" t="s">
        <v>529</v>
      </c>
      <c r="AG270" s="203" t="s">
        <v>336</v>
      </c>
      <c r="AH270" s="203" t="s">
        <v>365</v>
      </c>
      <c r="AI270" s="203" t="s">
        <v>327</v>
      </c>
      <c r="AJ270" s="203" t="s">
        <v>336</v>
      </c>
      <c r="AK270" s="203" t="s">
        <v>365</v>
      </c>
      <c r="AL270" s="203"/>
      <c r="AM270" s="203"/>
      <c r="AN270" s="203"/>
      <c r="AO270" s="203"/>
      <c r="AP270" s="203"/>
      <c r="AQ270" s="203"/>
      <c r="AR270" s="203"/>
      <c r="AS270" s="203"/>
      <c r="AT270" s="203"/>
      <c r="AU270" s="203"/>
      <c r="AV270" s="203"/>
      <c r="AW270" s="203"/>
      <c r="AX270" s="203"/>
      <c r="AY270" s="203"/>
      <c r="AZ270" s="203"/>
      <c r="BA270" s="203"/>
      <c r="BB270" s="203"/>
      <c r="BC270" s="203"/>
      <c r="BD270" s="203"/>
      <c r="BE270" s="203"/>
      <c r="BF270" s="203"/>
      <c r="BG270" s="203"/>
      <c r="BH270" s="203"/>
      <c r="BI270" s="203"/>
      <c r="BJ270" s="203"/>
      <c r="BK270" s="203"/>
      <c r="BL270" s="203"/>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c r="HU270" s="10"/>
      <c r="HV270" s="10"/>
      <c r="HW270" s="10"/>
      <c r="HX270" s="10"/>
      <c r="HY270" s="10"/>
      <c r="HZ270" s="10"/>
      <c r="IA270" s="10"/>
      <c r="IB270" s="10"/>
      <c r="IC270" s="10"/>
      <c r="ID270" s="10"/>
      <c r="IE270" s="10"/>
      <c r="IF270" s="10"/>
      <c r="IG270" s="10"/>
      <c r="IH270" s="10"/>
      <c r="II270" s="10"/>
      <c r="IJ270" s="10"/>
      <c r="IK270" s="10"/>
      <c r="IL270" s="10"/>
      <c r="IM270" s="10"/>
      <c r="IN270" s="10"/>
      <c r="IO270" s="10"/>
      <c r="IP270" s="10"/>
      <c r="IQ270" s="10"/>
      <c r="IR270" s="10"/>
      <c r="IS270" s="10"/>
      <c r="IT270" s="10"/>
      <c r="IU270" s="10"/>
      <c r="IV270" s="10"/>
    </row>
    <row r="271" spans="1:260" s="10" customFormat="1" ht="12.75" customHeight="1" x14ac:dyDescent="0.2">
      <c r="A271" s="203" t="s">
        <v>529</v>
      </c>
      <c r="B271" s="203" t="s">
        <v>4414</v>
      </c>
      <c r="C271" s="203" t="s">
        <v>612</v>
      </c>
      <c r="D271" s="214">
        <v>32612</v>
      </c>
      <c r="E271" s="203" t="s">
        <v>652</v>
      </c>
      <c r="F271" s="203" t="s">
        <v>2156</v>
      </c>
      <c r="G271" s="203" t="s">
        <v>4770</v>
      </c>
      <c r="H271" s="203" t="s">
        <v>529</v>
      </c>
      <c r="I271" s="203" t="s">
        <v>450</v>
      </c>
      <c r="J271" s="203" t="s">
        <v>60</v>
      </c>
      <c r="K271" s="203" t="s">
        <v>529</v>
      </c>
      <c r="L271" s="203" t="s">
        <v>450</v>
      </c>
      <c r="M271" s="203" t="s">
        <v>60</v>
      </c>
      <c r="N271" s="203" t="s">
        <v>529</v>
      </c>
      <c r="O271" s="203" t="s">
        <v>450</v>
      </c>
      <c r="P271" s="203" t="s">
        <v>328</v>
      </c>
      <c r="Q271" s="203" t="s">
        <v>529</v>
      </c>
      <c r="R271" s="203" t="s">
        <v>348</v>
      </c>
      <c r="S271" s="203" t="s">
        <v>365</v>
      </c>
      <c r="T271" s="203">
        <v>0</v>
      </c>
      <c r="U271" s="203">
        <v>0</v>
      </c>
      <c r="V271" s="203">
        <v>0</v>
      </c>
      <c r="W271" s="203">
        <v>0</v>
      </c>
      <c r="X271" s="203">
        <v>0</v>
      </c>
      <c r="Y271" s="203">
        <v>0</v>
      </c>
      <c r="Z271" s="203" t="s">
        <v>529</v>
      </c>
      <c r="AA271" s="203" t="s">
        <v>348</v>
      </c>
      <c r="AB271" s="203" t="s">
        <v>129</v>
      </c>
      <c r="AC271" s="203" t="s">
        <v>529</v>
      </c>
      <c r="AD271" s="203" t="s">
        <v>348</v>
      </c>
      <c r="AE271" s="203" t="s">
        <v>129</v>
      </c>
      <c r="AF271" s="203" t="s">
        <v>529</v>
      </c>
      <c r="AG271" s="203" t="s">
        <v>348</v>
      </c>
      <c r="AH271" s="203" t="s">
        <v>129</v>
      </c>
      <c r="AI271" s="203" t="s">
        <v>529</v>
      </c>
      <c r="AJ271" s="203" t="s">
        <v>348</v>
      </c>
      <c r="AK271" s="203" t="s">
        <v>60</v>
      </c>
      <c r="AL271" s="203"/>
      <c r="AM271" s="203"/>
      <c r="AN271" s="203"/>
      <c r="AO271" s="203"/>
      <c r="AP271" s="203"/>
      <c r="AQ271" s="203"/>
      <c r="AR271" s="203"/>
      <c r="AS271" s="203"/>
      <c r="AT271" s="203"/>
      <c r="AU271" s="203"/>
      <c r="AV271" s="203"/>
      <c r="AW271" s="203"/>
      <c r="AX271" s="203"/>
      <c r="AY271" s="203"/>
      <c r="AZ271" s="203"/>
      <c r="BA271" s="203"/>
      <c r="BB271" s="203"/>
      <c r="BC271" s="203"/>
      <c r="BD271" s="203"/>
      <c r="BE271" s="203"/>
      <c r="BF271" s="203"/>
      <c r="BG271" s="203"/>
      <c r="BH271" s="203"/>
      <c r="BI271" s="203"/>
      <c r="BJ271" s="203"/>
      <c r="BK271" s="203"/>
      <c r="BL271" s="203"/>
    </row>
    <row r="272" spans="1:260" ht="12.75" customHeight="1" x14ac:dyDescent="0.2">
      <c r="A272" s="203" t="s">
        <v>366</v>
      </c>
      <c r="B272" s="203" t="s">
        <v>506</v>
      </c>
      <c r="C272" s="203" t="s">
        <v>4180</v>
      </c>
      <c r="D272" s="215">
        <v>34751</v>
      </c>
      <c r="E272" s="205" t="s">
        <v>3463</v>
      </c>
      <c r="F272" s="206" t="s">
        <v>4514</v>
      </c>
      <c r="G272" s="206" t="s">
        <v>1374</v>
      </c>
      <c r="H272" s="203"/>
      <c r="I272" s="203"/>
      <c r="J272" s="206"/>
      <c r="K272" s="203"/>
      <c r="L272" s="203"/>
      <c r="M272" s="206"/>
      <c r="N272" s="203"/>
      <c r="O272" s="203"/>
      <c r="P272" s="206"/>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c r="BH272" s="203"/>
      <c r="BI272" s="203"/>
      <c r="BJ272" s="203"/>
      <c r="BK272" s="203"/>
      <c r="BL272" s="203"/>
    </row>
    <row r="273" spans="1:260" ht="12.75" customHeight="1" x14ac:dyDescent="0.2">
      <c r="A273" s="203" t="s">
        <v>327</v>
      </c>
      <c r="B273" s="203" t="s">
        <v>4093</v>
      </c>
      <c r="C273" s="203" t="s">
        <v>3345</v>
      </c>
      <c r="D273" s="214">
        <v>34862</v>
      </c>
      <c r="E273" s="203" t="s">
        <v>3063</v>
      </c>
      <c r="F273" s="203" t="s">
        <v>3089</v>
      </c>
      <c r="G273" s="203" t="s">
        <v>4735</v>
      </c>
      <c r="H273" s="203" t="s">
        <v>327</v>
      </c>
      <c r="I273" s="203" t="s">
        <v>233</v>
      </c>
      <c r="J273" s="203" t="s">
        <v>60</v>
      </c>
      <c r="K273" s="203" t="s">
        <v>327</v>
      </c>
      <c r="L273" s="203" t="s">
        <v>233</v>
      </c>
      <c r="M273" s="203" t="s">
        <v>60</v>
      </c>
      <c r="N273" s="203">
        <v>0</v>
      </c>
      <c r="O273" s="203">
        <v>0</v>
      </c>
      <c r="P273" s="203">
        <v>0</v>
      </c>
      <c r="Q273" s="203"/>
      <c r="R273" s="203"/>
      <c r="S273" s="203"/>
      <c r="T273" s="203">
        <v>0</v>
      </c>
      <c r="U273" s="203">
        <v>0</v>
      </c>
      <c r="V273" s="203">
        <v>0</v>
      </c>
      <c r="W273" s="203" t="s">
        <v>4028</v>
      </c>
      <c r="X273" s="203" t="s">
        <v>4028</v>
      </c>
      <c r="Y273" s="203" t="s">
        <v>4028</v>
      </c>
      <c r="Z273" s="203" t="s">
        <v>4028</v>
      </c>
      <c r="AA273" s="203" t="s">
        <v>4028</v>
      </c>
      <c r="AB273" s="203" t="s">
        <v>4028</v>
      </c>
      <c r="AC273" s="203">
        <v>0</v>
      </c>
      <c r="AD273" s="203">
        <v>0</v>
      </c>
      <c r="AE273" s="203">
        <v>0</v>
      </c>
      <c r="AF273" s="203">
        <v>0</v>
      </c>
      <c r="AG273" s="203">
        <v>0</v>
      </c>
      <c r="AH273" s="203">
        <v>0</v>
      </c>
      <c r="AI273" s="203">
        <v>0</v>
      </c>
      <c r="AJ273" s="203">
        <v>0</v>
      </c>
      <c r="AK273" s="203">
        <v>0</v>
      </c>
      <c r="AL273" s="203"/>
      <c r="AM273" s="203"/>
      <c r="AN273" s="203"/>
      <c r="AO273" s="203"/>
      <c r="AP273" s="203"/>
      <c r="AQ273" s="203"/>
      <c r="AR273" s="203"/>
      <c r="AS273" s="203"/>
      <c r="AT273" s="203"/>
      <c r="AU273" s="203"/>
      <c r="AV273" s="203"/>
      <c r="AW273" s="203"/>
      <c r="AX273" s="203"/>
      <c r="AY273" s="203"/>
      <c r="AZ273" s="203"/>
      <c r="BA273" s="203"/>
      <c r="BB273" s="203"/>
      <c r="BC273" s="203"/>
      <c r="BD273" s="203"/>
      <c r="BE273" s="203"/>
      <c r="BF273" s="203"/>
      <c r="BG273" s="203"/>
      <c r="BH273" s="203"/>
      <c r="BI273" s="203"/>
      <c r="BJ273" s="203"/>
      <c r="BK273" s="203"/>
      <c r="BL273" s="203"/>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c r="HU273" s="10"/>
      <c r="HV273" s="10"/>
      <c r="HW273" s="10"/>
      <c r="HX273" s="10"/>
      <c r="HY273" s="10"/>
      <c r="HZ273" s="10"/>
      <c r="IA273" s="10"/>
      <c r="IB273" s="10"/>
      <c r="IC273" s="10"/>
      <c r="ID273" s="10"/>
      <c r="IE273" s="10"/>
      <c r="IF273" s="10"/>
      <c r="IG273" s="10"/>
      <c r="IH273" s="10"/>
      <c r="II273" s="10"/>
      <c r="IJ273" s="10"/>
      <c r="IK273" s="10"/>
      <c r="IL273" s="10"/>
      <c r="IM273" s="10"/>
      <c r="IN273" s="10"/>
      <c r="IO273" s="10"/>
      <c r="IP273" s="10"/>
      <c r="IQ273" s="10"/>
      <c r="IR273" s="10"/>
      <c r="IS273" s="10"/>
      <c r="IT273" s="10"/>
      <c r="IU273" s="10"/>
      <c r="IV273" s="10"/>
    </row>
    <row r="274" spans="1:260" ht="12.75" customHeight="1" x14ac:dyDescent="0.2">
      <c r="A274" s="203" t="s">
        <v>364</v>
      </c>
      <c r="B274" s="203" t="s">
        <v>229</v>
      </c>
      <c r="C274" s="203" t="s">
        <v>2052</v>
      </c>
      <c r="D274" s="214">
        <v>34376</v>
      </c>
      <c r="E274" s="203" t="s">
        <v>2042</v>
      </c>
      <c r="F274" s="203" t="s">
        <v>2187</v>
      </c>
      <c r="G274" s="203" t="s">
        <v>4738</v>
      </c>
      <c r="H274" s="203" t="s">
        <v>532</v>
      </c>
      <c r="I274" s="203" t="s">
        <v>131</v>
      </c>
      <c r="J274" s="203" t="s">
        <v>1060</v>
      </c>
      <c r="K274" s="203" t="s">
        <v>364</v>
      </c>
      <c r="L274" s="203" t="s">
        <v>131</v>
      </c>
      <c r="M274" s="203" t="s">
        <v>1059</v>
      </c>
      <c r="N274" s="203" t="s">
        <v>364</v>
      </c>
      <c r="O274" s="203" t="s">
        <v>131</v>
      </c>
      <c r="P274" s="203" t="s">
        <v>1061</v>
      </c>
      <c r="Q274" s="203" t="s">
        <v>364</v>
      </c>
      <c r="R274" s="203" t="s">
        <v>131</v>
      </c>
      <c r="S274" s="203" t="s">
        <v>1061</v>
      </c>
      <c r="T274" s="203">
        <v>0</v>
      </c>
      <c r="U274" s="203">
        <v>0</v>
      </c>
      <c r="V274" s="203">
        <v>0</v>
      </c>
      <c r="W274" s="203">
        <v>0</v>
      </c>
      <c r="X274" s="203">
        <v>0</v>
      </c>
      <c r="Y274" s="203">
        <v>0</v>
      </c>
      <c r="Z274" s="203">
        <v>0</v>
      </c>
      <c r="AA274" s="203">
        <v>0</v>
      </c>
      <c r="AB274" s="203">
        <v>0</v>
      </c>
      <c r="AC274" s="203">
        <v>0</v>
      </c>
      <c r="AD274" s="203">
        <v>0</v>
      </c>
      <c r="AE274" s="203">
        <v>0</v>
      </c>
      <c r="AF274" s="203">
        <v>0</v>
      </c>
      <c r="AG274" s="203">
        <v>0</v>
      </c>
      <c r="AH274" s="203">
        <v>0</v>
      </c>
      <c r="AI274" s="203">
        <v>0</v>
      </c>
      <c r="AJ274" s="203">
        <v>0</v>
      </c>
      <c r="AK274" s="203">
        <v>0</v>
      </c>
      <c r="AL274" s="203"/>
      <c r="AM274" s="203"/>
      <c r="AN274" s="203"/>
      <c r="AO274" s="203"/>
      <c r="AP274" s="203"/>
      <c r="AQ274" s="203"/>
      <c r="AR274" s="203"/>
      <c r="AS274" s="203"/>
      <c r="AT274" s="203"/>
      <c r="AU274" s="203"/>
      <c r="AV274" s="203"/>
      <c r="AW274" s="203"/>
      <c r="AX274" s="203"/>
      <c r="AY274" s="203"/>
      <c r="AZ274" s="203"/>
      <c r="BA274" s="203"/>
      <c r="BB274" s="203"/>
      <c r="BC274" s="203"/>
      <c r="BD274" s="203"/>
      <c r="BE274" s="203"/>
      <c r="BF274" s="203"/>
      <c r="BG274" s="203"/>
      <c r="BH274" s="203"/>
      <c r="BI274" s="203"/>
      <c r="BJ274" s="203"/>
      <c r="BK274" s="203"/>
      <c r="BL274" s="203"/>
    </row>
    <row r="275" spans="1:260" ht="12.75" customHeight="1" x14ac:dyDescent="0.2">
      <c r="A275" s="203" t="s">
        <v>364</v>
      </c>
      <c r="B275" s="203" t="s">
        <v>4148</v>
      </c>
      <c r="C275" s="203" t="s">
        <v>920</v>
      </c>
      <c r="D275" s="214">
        <v>33371</v>
      </c>
      <c r="E275" s="203" t="s">
        <v>1002</v>
      </c>
      <c r="F275" s="203" t="s">
        <v>2166</v>
      </c>
      <c r="G275" s="203" t="s">
        <v>4738</v>
      </c>
      <c r="H275" s="203" t="s">
        <v>366</v>
      </c>
      <c r="I275" s="203" t="s">
        <v>4028</v>
      </c>
      <c r="J275" s="203" t="s">
        <v>1059</v>
      </c>
      <c r="K275" s="203" t="s">
        <v>366</v>
      </c>
      <c r="L275" s="203" t="s">
        <v>448</v>
      </c>
      <c r="M275" s="203" t="s">
        <v>1084</v>
      </c>
      <c r="N275" s="203" t="s">
        <v>366</v>
      </c>
      <c r="O275" s="203" t="s">
        <v>448</v>
      </c>
      <c r="P275" s="203" t="s">
        <v>1060</v>
      </c>
      <c r="Q275" s="203" t="s">
        <v>366</v>
      </c>
      <c r="R275" s="203" t="s">
        <v>448</v>
      </c>
      <c r="S275" s="203" t="s">
        <v>1072</v>
      </c>
      <c r="T275" s="203" t="s">
        <v>532</v>
      </c>
      <c r="U275" s="203" t="s">
        <v>448</v>
      </c>
      <c r="V275" s="203" t="s">
        <v>1066</v>
      </c>
      <c r="W275" s="203" t="s">
        <v>4028</v>
      </c>
      <c r="X275" s="203" t="s">
        <v>4028</v>
      </c>
      <c r="Y275" s="203" t="s">
        <v>4028</v>
      </c>
      <c r="Z275" s="203" t="s">
        <v>4028</v>
      </c>
      <c r="AA275" s="203" t="s">
        <v>4028</v>
      </c>
      <c r="AB275" s="203" t="s">
        <v>4028</v>
      </c>
      <c r="AC275" s="203">
        <v>0</v>
      </c>
      <c r="AD275" s="203">
        <v>0</v>
      </c>
      <c r="AE275" s="203">
        <v>0</v>
      </c>
      <c r="AF275" s="203">
        <v>0</v>
      </c>
      <c r="AG275" s="203">
        <v>0</v>
      </c>
      <c r="AH275" s="203">
        <v>0</v>
      </c>
      <c r="AI275" s="203">
        <v>0</v>
      </c>
      <c r="AJ275" s="203">
        <v>0</v>
      </c>
      <c r="AK275" s="203">
        <v>0</v>
      </c>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row>
    <row r="276" spans="1:260" s="10" customFormat="1" ht="12.75" customHeight="1" x14ac:dyDescent="0.2">
      <c r="A276" s="203" t="s">
        <v>364</v>
      </c>
      <c r="B276" s="203" t="s">
        <v>4221</v>
      </c>
      <c r="C276" s="203" t="s">
        <v>1191</v>
      </c>
      <c r="D276" s="214">
        <v>33332</v>
      </c>
      <c r="E276" s="203" t="s">
        <v>1223</v>
      </c>
      <c r="F276" s="203" t="s">
        <v>3418</v>
      </c>
      <c r="G276" s="203" t="s">
        <v>4738</v>
      </c>
      <c r="H276" s="203" t="s">
        <v>364</v>
      </c>
      <c r="I276" s="203" t="s">
        <v>336</v>
      </c>
      <c r="J276" s="203" t="s">
        <v>1061</v>
      </c>
      <c r="K276" s="203" t="s">
        <v>366</v>
      </c>
      <c r="L276" s="203" t="s">
        <v>348</v>
      </c>
      <c r="M276" s="203" t="s">
        <v>1366</v>
      </c>
      <c r="N276" s="203" t="s">
        <v>364</v>
      </c>
      <c r="O276" s="203" t="s">
        <v>55</v>
      </c>
      <c r="P276" s="203" t="s">
        <v>1061</v>
      </c>
      <c r="Q276" s="203" t="s">
        <v>364</v>
      </c>
      <c r="R276" s="203" t="s">
        <v>55</v>
      </c>
      <c r="S276" s="203" t="s">
        <v>1059</v>
      </c>
      <c r="T276" s="203">
        <v>0</v>
      </c>
      <c r="U276" s="203">
        <v>0</v>
      </c>
      <c r="V276" s="203">
        <v>0</v>
      </c>
      <c r="W276" s="203">
        <v>0</v>
      </c>
      <c r="X276" s="203">
        <v>0</v>
      </c>
      <c r="Y276" s="203">
        <v>0</v>
      </c>
      <c r="Z276" s="203" t="s">
        <v>529</v>
      </c>
      <c r="AA276" s="203" t="s">
        <v>55</v>
      </c>
      <c r="AB276" s="203" t="s">
        <v>365</v>
      </c>
      <c r="AC276" s="203">
        <v>0</v>
      </c>
      <c r="AD276" s="203">
        <v>0</v>
      </c>
      <c r="AE276" s="203">
        <v>0</v>
      </c>
      <c r="AF276" s="203">
        <v>0</v>
      </c>
      <c r="AG276" s="203">
        <v>0</v>
      </c>
      <c r="AH276" s="203">
        <v>0</v>
      </c>
      <c r="AI276" s="203">
        <v>0</v>
      </c>
      <c r="AJ276" s="203">
        <v>0</v>
      </c>
      <c r="AK276" s="203">
        <v>0</v>
      </c>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c r="BH276" s="203"/>
      <c r="BI276" s="203"/>
      <c r="BJ276" s="203"/>
      <c r="BK276" s="203"/>
      <c r="BL276" s="203"/>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60" ht="12.75" customHeight="1" x14ac:dyDescent="0.2">
      <c r="A277" s="203" t="s">
        <v>364</v>
      </c>
      <c r="B277" s="203" t="s">
        <v>4372</v>
      </c>
      <c r="C277" s="203" t="s">
        <v>3769</v>
      </c>
      <c r="D277" s="214">
        <v>34163</v>
      </c>
      <c r="E277" s="203" t="s">
        <v>2586</v>
      </c>
      <c r="F277" s="203" t="s">
        <v>3463</v>
      </c>
      <c r="G277" s="203" t="s">
        <v>4738</v>
      </c>
      <c r="H277" s="203" t="s">
        <v>529</v>
      </c>
      <c r="I277" s="203" t="s">
        <v>446</v>
      </c>
      <c r="J277" s="203" t="s">
        <v>365</v>
      </c>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c r="BA277" s="203"/>
      <c r="BB277" s="203"/>
      <c r="BC277" s="203"/>
      <c r="BD277" s="203"/>
      <c r="BE277" s="203"/>
      <c r="BF277" s="203"/>
      <c r="BG277" s="203"/>
      <c r="BH277" s="203"/>
      <c r="BI277" s="203"/>
      <c r="BJ277" s="203"/>
      <c r="BK277" s="203"/>
      <c r="BL277" s="203"/>
    </row>
    <row r="278" spans="1:260" s="10" customFormat="1" ht="12.75" customHeight="1" x14ac:dyDescent="0.2">
      <c r="A278" s="203" t="s">
        <v>170</v>
      </c>
      <c r="B278" s="203" t="s">
        <v>103</v>
      </c>
      <c r="C278" s="203" t="s">
        <v>4244</v>
      </c>
      <c r="D278" s="215">
        <v>35802</v>
      </c>
      <c r="E278" s="205" t="s">
        <v>4516</v>
      </c>
      <c r="F278" s="206" t="s">
        <v>4516</v>
      </c>
      <c r="G278" s="206" t="s">
        <v>1061</v>
      </c>
      <c r="H278" s="203"/>
      <c r="I278" s="203"/>
      <c r="J278" s="206"/>
      <c r="K278" s="203"/>
      <c r="L278" s="203"/>
      <c r="M278" s="206"/>
      <c r="N278" s="203"/>
      <c r="O278" s="203"/>
      <c r="P278" s="206"/>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c r="BH278" s="203"/>
      <c r="BI278" s="203"/>
      <c r="BJ278" s="203"/>
      <c r="BK278" s="203"/>
      <c r="BL278" s="203"/>
    </row>
    <row r="279" spans="1:260" s="13" customFormat="1" ht="12.75" customHeight="1" x14ac:dyDescent="0.2">
      <c r="A279" s="203" t="s">
        <v>4029</v>
      </c>
      <c r="B279" s="203" t="s">
        <v>4028</v>
      </c>
      <c r="C279" s="203" t="s">
        <v>730</v>
      </c>
      <c r="D279" s="214">
        <v>32232</v>
      </c>
      <c r="E279" s="203" t="s">
        <v>736</v>
      </c>
      <c r="F279" s="203" t="s">
        <v>138</v>
      </c>
      <c r="G279" s="203" t="s">
        <v>4028</v>
      </c>
      <c r="H279" s="203" t="s">
        <v>529</v>
      </c>
      <c r="I279" s="203" t="s">
        <v>111</v>
      </c>
      <c r="J279" s="203" t="s">
        <v>129</v>
      </c>
      <c r="K279" s="203" t="s">
        <v>529</v>
      </c>
      <c r="L279" s="203" t="s">
        <v>111</v>
      </c>
      <c r="M279" s="203" t="s">
        <v>60</v>
      </c>
      <c r="N279" s="203" t="s">
        <v>529</v>
      </c>
      <c r="O279" s="203" t="s">
        <v>453</v>
      </c>
      <c r="P279" s="203" t="s">
        <v>60</v>
      </c>
      <c r="Q279" s="203" t="s">
        <v>529</v>
      </c>
      <c r="R279" s="203" t="s">
        <v>453</v>
      </c>
      <c r="S279" s="203" t="s">
        <v>129</v>
      </c>
      <c r="T279" s="203" t="s">
        <v>529</v>
      </c>
      <c r="U279" s="203" t="s">
        <v>453</v>
      </c>
      <c r="V279" s="203" t="s">
        <v>129</v>
      </c>
      <c r="W279" s="203" t="s">
        <v>529</v>
      </c>
      <c r="X279" s="203" t="s">
        <v>453</v>
      </c>
      <c r="Y279" s="203" t="s">
        <v>129</v>
      </c>
      <c r="Z279" s="203" t="s">
        <v>529</v>
      </c>
      <c r="AA279" s="203" t="s">
        <v>453</v>
      </c>
      <c r="AB279" s="203" t="s">
        <v>129</v>
      </c>
      <c r="AC279" s="203" t="s">
        <v>529</v>
      </c>
      <c r="AD279" s="203" t="s">
        <v>453</v>
      </c>
      <c r="AE279" s="203" t="s">
        <v>129</v>
      </c>
      <c r="AF279" s="203" t="s">
        <v>529</v>
      </c>
      <c r="AG279" s="203" t="s">
        <v>453</v>
      </c>
      <c r="AH279" s="203" t="s">
        <v>328</v>
      </c>
      <c r="AI279" s="203">
        <v>0</v>
      </c>
      <c r="AJ279" s="203">
        <v>0</v>
      </c>
      <c r="AK279" s="203">
        <v>0</v>
      </c>
      <c r="AL279" s="203"/>
      <c r="AM279" s="203"/>
      <c r="AN279" s="203"/>
      <c r="AO279" s="203"/>
      <c r="AP279" s="203"/>
      <c r="AQ279" s="203"/>
      <c r="AR279" s="203"/>
      <c r="AS279" s="203"/>
      <c r="AT279" s="203"/>
      <c r="AU279" s="203"/>
      <c r="AV279" s="203"/>
      <c r="AW279" s="203"/>
      <c r="AX279" s="203"/>
      <c r="AY279" s="203"/>
      <c r="AZ279" s="203"/>
      <c r="BA279" s="203"/>
      <c r="BB279" s="203"/>
      <c r="BC279" s="203"/>
      <c r="BD279" s="203"/>
      <c r="BE279" s="203"/>
      <c r="BF279" s="203"/>
      <c r="BG279" s="203"/>
      <c r="BH279" s="203"/>
      <c r="BI279" s="203"/>
      <c r="BJ279" s="203"/>
      <c r="BK279" s="203"/>
      <c r="BL279" s="203"/>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60" ht="12.75" customHeight="1" x14ac:dyDescent="0.2">
      <c r="A280" s="203" t="s">
        <v>4029</v>
      </c>
      <c r="B280" s="203" t="s">
        <v>4028</v>
      </c>
      <c r="C280" s="203" t="s">
        <v>3201</v>
      </c>
      <c r="D280" s="214">
        <v>35280</v>
      </c>
      <c r="E280" s="203" t="s">
        <v>3202</v>
      </c>
      <c r="F280" s="203" t="s">
        <v>3115</v>
      </c>
      <c r="G280" s="203" t="s">
        <v>4028</v>
      </c>
      <c r="H280" s="203">
        <v>0</v>
      </c>
      <c r="I280" s="203">
        <v>0</v>
      </c>
      <c r="J280" s="203">
        <v>0</v>
      </c>
      <c r="K280" s="203" t="s">
        <v>366</v>
      </c>
      <c r="L280" s="203" t="s">
        <v>2215</v>
      </c>
      <c r="M280" s="203" t="s">
        <v>1093</v>
      </c>
      <c r="N280" s="203">
        <v>0</v>
      </c>
      <c r="O280" s="203">
        <v>0</v>
      </c>
      <c r="P280" s="203">
        <v>0</v>
      </c>
      <c r="Q280" s="203">
        <v>0</v>
      </c>
      <c r="R280" s="203">
        <v>0</v>
      </c>
      <c r="S280" s="203">
        <v>0</v>
      </c>
      <c r="T280" s="203">
        <v>0</v>
      </c>
      <c r="U280" s="203">
        <v>0</v>
      </c>
      <c r="V280" s="203">
        <v>0</v>
      </c>
      <c r="W280" s="203">
        <v>0</v>
      </c>
      <c r="X280" s="203">
        <v>0</v>
      </c>
      <c r="Y280" s="203">
        <v>0</v>
      </c>
      <c r="Z280" s="203">
        <v>0</v>
      </c>
      <c r="AA280" s="203">
        <v>0</v>
      </c>
      <c r="AB280" s="203">
        <v>0</v>
      </c>
      <c r="AC280" s="203">
        <v>0</v>
      </c>
      <c r="AD280" s="203">
        <v>0</v>
      </c>
      <c r="AE280" s="203">
        <v>0</v>
      </c>
      <c r="AF280" s="203">
        <v>0</v>
      </c>
      <c r="AG280" s="203">
        <v>0</v>
      </c>
      <c r="AH280" s="203">
        <v>0</v>
      </c>
      <c r="AI280" s="203">
        <v>0</v>
      </c>
      <c r="AJ280" s="203">
        <v>0</v>
      </c>
      <c r="AK280" s="203">
        <v>0</v>
      </c>
      <c r="AL280" s="203"/>
      <c r="AM280" s="203"/>
      <c r="AN280" s="203"/>
      <c r="AO280" s="203"/>
      <c r="AP280" s="203"/>
      <c r="AQ280" s="203"/>
      <c r="AR280" s="203"/>
      <c r="AS280" s="203"/>
      <c r="AT280" s="203"/>
      <c r="AU280" s="203"/>
      <c r="AV280" s="203"/>
      <c r="AW280" s="203"/>
      <c r="AX280" s="203"/>
      <c r="AY280" s="203"/>
      <c r="AZ280" s="203"/>
      <c r="BA280" s="203"/>
      <c r="BB280" s="203"/>
      <c r="BC280" s="203"/>
      <c r="BD280" s="203"/>
      <c r="BE280" s="203"/>
      <c r="BF280" s="203"/>
      <c r="BG280" s="203"/>
      <c r="BH280" s="203"/>
      <c r="BI280" s="203"/>
      <c r="BJ280" s="203"/>
      <c r="BK280" s="203"/>
      <c r="BL280" s="20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3"/>
      <c r="HU280" s="13"/>
      <c r="HV280" s="13"/>
      <c r="HW280" s="13"/>
      <c r="HX280" s="13"/>
      <c r="HY280" s="13"/>
      <c r="HZ280" s="13"/>
      <c r="IA280" s="13"/>
      <c r="IB280" s="13"/>
      <c r="IC280" s="13"/>
      <c r="ID280" s="13"/>
      <c r="IE280" s="13"/>
      <c r="IF280" s="13"/>
      <c r="IG280" s="13"/>
      <c r="IH280" s="13"/>
      <c r="II280" s="13"/>
      <c r="IJ280" s="13"/>
      <c r="IK280" s="13"/>
      <c r="IL280" s="13"/>
      <c r="IM280" s="13"/>
      <c r="IN280" s="13"/>
      <c r="IO280" s="13"/>
      <c r="IP280" s="13"/>
      <c r="IQ280" s="13"/>
      <c r="IR280" s="13"/>
      <c r="IS280" s="13"/>
      <c r="IT280" s="13"/>
      <c r="IU280" s="13"/>
      <c r="IV280" s="13"/>
    </row>
    <row r="281" spans="1:260" ht="12.75" customHeight="1" x14ac:dyDescent="0.2">
      <c r="A281" s="203" t="s">
        <v>4028</v>
      </c>
      <c r="B281" s="203" t="s">
        <v>4028</v>
      </c>
      <c r="C281" s="203"/>
      <c r="D281" s="214"/>
      <c r="E281" s="203"/>
      <c r="F281" s="203"/>
      <c r="G281" s="203" t="s">
        <v>4028</v>
      </c>
      <c r="H281" s="203" t="s">
        <v>4028</v>
      </c>
      <c r="I281" s="203" t="s">
        <v>4028</v>
      </c>
      <c r="J281" s="203" t="s">
        <v>4028</v>
      </c>
      <c r="K281" s="203" t="s">
        <v>4028</v>
      </c>
      <c r="L281" s="203" t="s">
        <v>4028</v>
      </c>
      <c r="M281" s="203" t="s">
        <v>4028</v>
      </c>
      <c r="N281" s="203" t="s">
        <v>4028</v>
      </c>
      <c r="O281" s="203" t="s">
        <v>4028</v>
      </c>
      <c r="P281" s="203" t="s">
        <v>4028</v>
      </c>
      <c r="Q281" s="203" t="s">
        <v>4028</v>
      </c>
      <c r="R281" s="203" t="s">
        <v>4028</v>
      </c>
      <c r="S281" s="203" t="s">
        <v>4028</v>
      </c>
      <c r="T281" s="203" t="s">
        <v>4028</v>
      </c>
      <c r="U281" s="203" t="s">
        <v>4028</v>
      </c>
      <c r="V281" s="203" t="s">
        <v>4028</v>
      </c>
      <c r="W281" s="203" t="s">
        <v>4028</v>
      </c>
      <c r="X281" s="203" t="s">
        <v>4028</v>
      </c>
      <c r="Y281" s="203" t="s">
        <v>4028</v>
      </c>
      <c r="Z281" s="203" t="s">
        <v>4028</v>
      </c>
      <c r="AA281" s="203" t="s">
        <v>4028</v>
      </c>
      <c r="AB281" s="203" t="s">
        <v>4028</v>
      </c>
      <c r="AC281" s="203" t="s">
        <v>4028</v>
      </c>
      <c r="AD281" s="203" t="s">
        <v>4028</v>
      </c>
      <c r="AE281" s="203" t="s">
        <v>4028</v>
      </c>
      <c r="AF281" s="203" t="s">
        <v>4028</v>
      </c>
      <c r="AG281" s="203" t="s">
        <v>4028</v>
      </c>
      <c r="AH281" s="203" t="s">
        <v>4028</v>
      </c>
      <c r="AI281" s="203" t="s">
        <v>4028</v>
      </c>
      <c r="AJ281" s="203" t="s">
        <v>4028</v>
      </c>
      <c r="AK281" s="203" t="s">
        <v>4028</v>
      </c>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13"/>
      <c r="BN281" s="13"/>
      <c r="BO281" s="13"/>
      <c r="BP281" s="13"/>
      <c r="BQ281" s="13"/>
      <c r="BR281" s="13"/>
      <c r="BS281" s="13"/>
      <c r="BT281" s="13"/>
      <c r="BU281" s="13"/>
      <c r="BV281" s="13"/>
      <c r="BW281" s="13"/>
      <c r="BX281" s="13"/>
      <c r="BY281" s="13"/>
      <c r="BZ281" s="13"/>
      <c r="CA281" s="13"/>
      <c r="CB281" s="13"/>
      <c r="CC281" s="13"/>
      <c r="CD281" s="13"/>
      <c r="CE281" s="13"/>
      <c r="CF281" s="13"/>
      <c r="CG281" s="13"/>
      <c r="CH281" s="13"/>
      <c r="CI281" s="13"/>
      <c r="CJ281" s="13"/>
      <c r="CK281" s="13"/>
      <c r="CL281" s="13"/>
      <c r="CM281" s="13"/>
      <c r="CN281" s="13"/>
      <c r="CO281" s="13"/>
      <c r="CP281" s="13"/>
      <c r="CQ281" s="13"/>
      <c r="CR281" s="13"/>
      <c r="CS281" s="13"/>
      <c r="CT281" s="13"/>
      <c r="CU281" s="13"/>
      <c r="CV281" s="13"/>
      <c r="CW281" s="13"/>
      <c r="CX281" s="13"/>
      <c r="CY281" s="13"/>
      <c r="CZ281" s="13"/>
      <c r="DA281" s="13"/>
      <c r="DB281" s="13"/>
      <c r="DC281" s="13"/>
      <c r="DD281" s="13"/>
      <c r="DE281" s="13"/>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c r="EU281" s="13"/>
      <c r="EV281" s="13"/>
      <c r="EW281" s="13"/>
      <c r="EX281" s="13"/>
      <c r="EY281" s="13"/>
      <c r="EZ281" s="13"/>
      <c r="FA281" s="13"/>
      <c r="FB281" s="13"/>
      <c r="FC281" s="13"/>
      <c r="FD281" s="13"/>
      <c r="FE281" s="13"/>
      <c r="FF281" s="13"/>
      <c r="FG281" s="13"/>
      <c r="FH281" s="13"/>
      <c r="FI281" s="13"/>
      <c r="FJ281" s="13"/>
      <c r="FK281" s="13"/>
      <c r="FL281" s="13"/>
      <c r="FM281" s="13"/>
      <c r="FN281" s="13"/>
      <c r="FO281" s="13"/>
      <c r="FP281" s="13"/>
      <c r="FQ281" s="13"/>
      <c r="FR281" s="13"/>
      <c r="FS281" s="13"/>
      <c r="FT281" s="13"/>
      <c r="FU281" s="13"/>
      <c r="FV281" s="13"/>
      <c r="FW281" s="13"/>
      <c r="FX281" s="13"/>
      <c r="FY281" s="13"/>
      <c r="FZ281" s="13"/>
      <c r="GA281" s="13"/>
      <c r="GB281" s="13"/>
      <c r="GC281" s="13"/>
      <c r="GD281" s="13"/>
      <c r="GE281" s="13"/>
      <c r="GF281" s="13"/>
      <c r="GG281" s="13"/>
      <c r="GH281" s="13"/>
      <c r="GI281" s="13"/>
      <c r="GJ281" s="13"/>
      <c r="GK281" s="13"/>
      <c r="GL281" s="13"/>
      <c r="GM281" s="13"/>
      <c r="GN281" s="13"/>
      <c r="GO281" s="13"/>
      <c r="GP281" s="13"/>
      <c r="GQ281" s="13"/>
      <c r="GR281" s="13"/>
      <c r="GS281" s="13"/>
      <c r="GT281" s="13"/>
      <c r="GU281" s="13"/>
      <c r="GV281" s="13"/>
      <c r="GW281" s="13"/>
      <c r="GX281" s="13"/>
      <c r="GY281" s="13"/>
      <c r="GZ281" s="13"/>
      <c r="HA281" s="13"/>
      <c r="HB281" s="13"/>
      <c r="HC281" s="13"/>
      <c r="HD281" s="13"/>
      <c r="HE281" s="13"/>
      <c r="HF281" s="13"/>
      <c r="HG281" s="13"/>
      <c r="HH281" s="13"/>
      <c r="HI281" s="13"/>
      <c r="HJ281" s="13"/>
      <c r="HK281" s="13"/>
      <c r="HL281" s="13"/>
      <c r="HM281" s="13"/>
      <c r="HN281" s="13"/>
      <c r="HO281" s="13"/>
      <c r="HP281" s="13"/>
      <c r="HQ281" s="13"/>
      <c r="HR281" s="13"/>
      <c r="HS281" s="13"/>
      <c r="HT281" s="13"/>
      <c r="HU281" s="13"/>
      <c r="HV281" s="13"/>
      <c r="HW281" s="13"/>
      <c r="HX281" s="13"/>
      <c r="HY281" s="13"/>
      <c r="HZ281" s="13"/>
      <c r="IA281" s="13"/>
      <c r="IB281" s="13"/>
      <c r="IC281" s="13"/>
      <c r="ID281" s="13"/>
      <c r="IE281" s="13"/>
      <c r="IF281" s="13"/>
      <c r="IG281" s="13"/>
      <c r="IH281" s="13"/>
      <c r="II281" s="13"/>
      <c r="IJ281" s="13"/>
      <c r="IK281" s="13"/>
      <c r="IL281" s="13"/>
      <c r="IM281" s="13"/>
      <c r="IN281" s="13"/>
      <c r="IO281" s="13"/>
      <c r="IP281" s="13"/>
      <c r="IQ281" s="13"/>
      <c r="IR281" s="13"/>
      <c r="IS281" s="13"/>
      <c r="IT281" s="13"/>
      <c r="IU281" s="13"/>
      <c r="IV281" s="13"/>
    </row>
    <row r="282" spans="1:260" s="27" customFormat="1" ht="12.75" customHeight="1" x14ac:dyDescent="0.2">
      <c r="A282" s="236" t="s">
        <v>4525</v>
      </c>
      <c r="B282" s="10" t="s">
        <v>4299</v>
      </c>
      <c r="C282" s="202" t="s">
        <v>4304</v>
      </c>
      <c r="D282" s="221">
        <v>35091</v>
      </c>
      <c r="E282" s="5" t="s">
        <v>4513</v>
      </c>
      <c r="F282" s="5" t="s">
        <v>4944</v>
      </c>
      <c r="G282" s="201" t="str">
        <f>IF(ISERROR(VLOOKUP(TRIM(C282),'R2020'!$A$1:$I$1991,8,FALSE)),"",VLOOKUP(TRIM(C282),'R2020'!$A$1:$I$1991,8,FALSE))</f>
        <v xml:space="preserve"> </v>
      </c>
    </row>
    <row r="283" spans="1:260" s="10" customFormat="1" ht="12.75" customHeight="1" x14ac:dyDescent="0.2">
      <c r="A283" s="203" t="s">
        <v>4044</v>
      </c>
      <c r="B283" s="203" t="s">
        <v>4148</v>
      </c>
      <c r="C283" s="203" t="s">
        <v>527</v>
      </c>
      <c r="D283" s="214">
        <v>31244</v>
      </c>
      <c r="E283" s="203" t="s">
        <v>400</v>
      </c>
      <c r="F283" s="203" t="s">
        <v>3065</v>
      </c>
      <c r="G283" s="203" t="s">
        <v>3420</v>
      </c>
      <c r="H283" s="203" t="s">
        <v>12</v>
      </c>
      <c r="I283" s="203" t="s">
        <v>448</v>
      </c>
      <c r="J283" s="203">
        <v>0</v>
      </c>
      <c r="K283" s="203" t="s">
        <v>12</v>
      </c>
      <c r="L283" s="203" t="s">
        <v>448</v>
      </c>
      <c r="M283" s="203">
        <v>0</v>
      </c>
      <c r="N283" s="203" t="s">
        <v>12</v>
      </c>
      <c r="O283" s="203" t="s">
        <v>448</v>
      </c>
      <c r="P283" s="203">
        <v>0</v>
      </c>
      <c r="Q283" s="203" t="s">
        <v>12</v>
      </c>
      <c r="R283" s="203" t="s">
        <v>448</v>
      </c>
      <c r="S283" s="203">
        <v>0</v>
      </c>
      <c r="T283" s="203" t="s">
        <v>12</v>
      </c>
      <c r="U283" s="203" t="s">
        <v>448</v>
      </c>
      <c r="V283" s="203">
        <v>0</v>
      </c>
      <c r="W283" s="203" t="s">
        <v>12</v>
      </c>
      <c r="X283" s="203" t="s">
        <v>448</v>
      </c>
      <c r="Y283" s="203">
        <v>0</v>
      </c>
      <c r="Z283" s="203" t="s">
        <v>12</v>
      </c>
      <c r="AA283" s="203" t="s">
        <v>448</v>
      </c>
      <c r="AB283" s="203">
        <v>0</v>
      </c>
      <c r="AC283" s="203" t="s">
        <v>12</v>
      </c>
      <c r="AD283" s="203" t="s">
        <v>448</v>
      </c>
      <c r="AE283" s="203">
        <v>0</v>
      </c>
      <c r="AF283" s="203" t="s">
        <v>12</v>
      </c>
      <c r="AG283" s="203" t="s">
        <v>448</v>
      </c>
      <c r="AH283" s="203">
        <v>0</v>
      </c>
      <c r="AI283" s="203" t="s">
        <v>12</v>
      </c>
      <c r="AJ283" s="203" t="s">
        <v>448</v>
      </c>
      <c r="AK283" s="203">
        <v>0</v>
      </c>
      <c r="AL283" s="203" t="s">
        <v>12</v>
      </c>
      <c r="AM283" s="203" t="s">
        <v>448</v>
      </c>
      <c r="AN283" s="203"/>
      <c r="AO283" s="203"/>
      <c r="AP283" s="203"/>
      <c r="AQ283" s="203"/>
      <c r="AR283" s="203"/>
      <c r="AS283" s="203"/>
      <c r="AT283" s="203"/>
      <c r="AU283" s="203"/>
      <c r="AV283" s="203"/>
      <c r="AW283" s="203"/>
      <c r="AX283" s="203"/>
      <c r="AY283" s="203"/>
      <c r="AZ283" s="203"/>
      <c r="BA283" s="203"/>
      <c r="BB283" s="203"/>
      <c r="BC283" s="203"/>
      <c r="BD283" s="203"/>
      <c r="BE283" s="203"/>
      <c r="BF283" s="203"/>
      <c r="BG283" s="203"/>
      <c r="BH283" s="203"/>
      <c r="BI283" s="203"/>
      <c r="BJ283" s="203"/>
      <c r="BK283" s="203"/>
      <c r="BL283" s="203"/>
    </row>
    <row r="284" spans="1:260" s="13" customFormat="1" ht="12.75" customHeight="1" x14ac:dyDescent="0.2">
      <c r="A284" s="203" t="s">
        <v>4041</v>
      </c>
      <c r="B284" s="203" t="s">
        <v>4221</v>
      </c>
      <c r="C284" s="203" t="s">
        <v>2871</v>
      </c>
      <c r="D284" s="214">
        <v>34363</v>
      </c>
      <c r="E284" s="203" t="s">
        <v>2031</v>
      </c>
      <c r="F284" s="203" t="s">
        <v>2891</v>
      </c>
      <c r="G284" s="203" t="s">
        <v>3420</v>
      </c>
      <c r="H284" s="203" t="s">
        <v>339</v>
      </c>
      <c r="I284" s="203" t="s">
        <v>336</v>
      </c>
      <c r="J284" s="203">
        <v>0</v>
      </c>
      <c r="K284" s="203" t="s">
        <v>339</v>
      </c>
      <c r="L284" s="203" t="s">
        <v>336</v>
      </c>
      <c r="M284" s="203">
        <v>0</v>
      </c>
      <c r="N284" s="203" t="s">
        <v>339</v>
      </c>
      <c r="O284" s="203" t="s">
        <v>336</v>
      </c>
      <c r="P284" s="203">
        <v>0</v>
      </c>
      <c r="Q284" s="203">
        <v>0</v>
      </c>
      <c r="R284" s="203">
        <v>0</v>
      </c>
      <c r="S284" s="203">
        <v>0</v>
      </c>
      <c r="T284" s="203">
        <v>0</v>
      </c>
      <c r="U284" s="203">
        <v>0</v>
      </c>
      <c r="V284" s="203">
        <v>0</v>
      </c>
      <c r="W284" s="203">
        <v>0</v>
      </c>
      <c r="X284" s="203">
        <v>0</v>
      </c>
      <c r="Y284" s="203">
        <v>0</v>
      </c>
      <c r="Z284" s="203">
        <v>0</v>
      </c>
      <c r="AA284" s="203">
        <v>0</v>
      </c>
      <c r="AB284" s="203">
        <v>0</v>
      </c>
      <c r="AC284" s="203">
        <v>0</v>
      </c>
      <c r="AD284" s="203">
        <v>0</v>
      </c>
      <c r="AE284" s="203">
        <v>0</v>
      </c>
      <c r="AF284" s="203">
        <v>0</v>
      </c>
      <c r="AG284" s="203">
        <v>0</v>
      </c>
      <c r="AH284" s="203">
        <v>0</v>
      </c>
      <c r="AI284" s="203">
        <v>0</v>
      </c>
      <c r="AJ284" s="203">
        <v>0</v>
      </c>
      <c r="AK284" s="203">
        <v>0</v>
      </c>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IW284" s="10"/>
      <c r="IX284" s="10"/>
      <c r="IY284" s="10"/>
      <c r="IZ284" s="10"/>
    </row>
    <row r="285" spans="1:260" s="10" customFormat="1" ht="12.75" customHeight="1" x14ac:dyDescent="0.2">
      <c r="A285" s="203"/>
      <c r="B285" s="203" t="s">
        <v>4028</v>
      </c>
      <c r="C285" s="203"/>
      <c r="D285" s="218"/>
      <c r="E285" s="203"/>
      <c r="F285" s="203"/>
      <c r="G285" s="203" t="s">
        <v>4028</v>
      </c>
      <c r="H285" s="203"/>
      <c r="I285" s="203"/>
      <c r="J285" s="203" t="s">
        <v>4028</v>
      </c>
      <c r="K285" s="203" t="s">
        <v>4028</v>
      </c>
      <c r="L285" s="203" t="s">
        <v>4028</v>
      </c>
      <c r="M285" s="203" t="s">
        <v>4028</v>
      </c>
      <c r="N285" s="203" t="s">
        <v>4028</v>
      </c>
      <c r="O285" s="203" t="s">
        <v>4028</v>
      </c>
      <c r="P285" s="203" t="s">
        <v>4028</v>
      </c>
      <c r="Q285" s="203" t="s">
        <v>4028</v>
      </c>
      <c r="R285" s="203" t="s">
        <v>4028</v>
      </c>
      <c r="S285" s="203" t="s">
        <v>4028</v>
      </c>
      <c r="T285" s="203" t="s">
        <v>4028</v>
      </c>
      <c r="U285" s="203" t="s">
        <v>4028</v>
      </c>
      <c r="V285" s="203" t="s">
        <v>4028</v>
      </c>
      <c r="W285" s="203" t="s">
        <v>4028</v>
      </c>
      <c r="X285" s="203" t="s">
        <v>4028</v>
      </c>
      <c r="Y285" s="203" t="s">
        <v>4028</v>
      </c>
      <c r="Z285" s="203" t="s">
        <v>4028</v>
      </c>
      <c r="AA285" s="203" t="s">
        <v>4028</v>
      </c>
      <c r="AB285" s="203" t="s">
        <v>4028</v>
      </c>
      <c r="AC285" s="203" t="s">
        <v>4028</v>
      </c>
      <c r="AD285" s="203" t="s">
        <v>4028</v>
      </c>
      <c r="AE285" s="203" t="s">
        <v>4028</v>
      </c>
      <c r="AF285" s="203" t="s">
        <v>4028</v>
      </c>
      <c r="AG285" s="203" t="s">
        <v>4028</v>
      </c>
      <c r="AH285" s="203" t="s">
        <v>4028</v>
      </c>
      <c r="AI285" s="203" t="s">
        <v>4028</v>
      </c>
      <c r="AJ285" s="203" t="s">
        <v>4028</v>
      </c>
      <c r="AK285" s="203" t="s">
        <v>4028</v>
      </c>
      <c r="AL285" s="203"/>
      <c r="AM285" s="203"/>
      <c r="AN285" s="203"/>
      <c r="AO285" s="203"/>
      <c r="AP285" s="203"/>
      <c r="AQ285" s="203"/>
      <c r="AR285" s="203"/>
      <c r="AS285" s="203"/>
      <c r="AT285" s="203"/>
      <c r="AU285" s="203"/>
      <c r="AV285" s="203"/>
      <c r="AW285" s="203"/>
      <c r="AX285" s="203"/>
      <c r="AY285" s="203"/>
      <c r="AZ285" s="203"/>
      <c r="BA285" s="203"/>
      <c r="BB285" s="203"/>
      <c r="BC285" s="203"/>
      <c r="BD285" s="203"/>
      <c r="BE285" s="203"/>
      <c r="BF285" s="203"/>
      <c r="BG285" s="203"/>
      <c r="BH285" s="203"/>
      <c r="BI285" s="203"/>
      <c r="BJ285" s="203"/>
      <c r="BK285" s="203"/>
      <c r="BL285" s="203"/>
      <c r="IW285" s="13"/>
      <c r="IX285" s="13"/>
      <c r="IY285" s="13"/>
      <c r="IZ285" s="13"/>
    </row>
    <row r="286" spans="1:260" s="10" customFormat="1" ht="12.75" customHeight="1" x14ac:dyDescent="0.2">
      <c r="A286" s="203"/>
      <c r="B286" s="203" t="s">
        <v>4028</v>
      </c>
      <c r="C286" s="203"/>
      <c r="D286" s="218"/>
      <c r="E286" s="203"/>
      <c r="F286" s="203"/>
      <c r="G286" s="203" t="s">
        <v>4028</v>
      </c>
      <c r="H286" s="203"/>
      <c r="I286" s="203"/>
      <c r="J286" s="203" t="s">
        <v>4028</v>
      </c>
      <c r="K286" s="203" t="s">
        <v>4028</v>
      </c>
      <c r="L286" s="203" t="s">
        <v>4028</v>
      </c>
      <c r="M286" s="203" t="s">
        <v>4028</v>
      </c>
      <c r="N286" s="203" t="s">
        <v>4028</v>
      </c>
      <c r="O286" s="203" t="s">
        <v>4028</v>
      </c>
      <c r="P286" s="203" t="s">
        <v>4028</v>
      </c>
      <c r="Q286" s="203"/>
      <c r="R286" s="203"/>
      <c r="S286" s="203"/>
      <c r="T286" s="203" t="s">
        <v>4028</v>
      </c>
      <c r="U286" s="203" t="s">
        <v>4028</v>
      </c>
      <c r="V286" s="203" t="s">
        <v>4028</v>
      </c>
      <c r="W286" s="203" t="s">
        <v>4028</v>
      </c>
      <c r="X286" s="203" t="s">
        <v>4028</v>
      </c>
      <c r="Y286" s="203" t="s">
        <v>4028</v>
      </c>
      <c r="Z286" s="203" t="s">
        <v>4028</v>
      </c>
      <c r="AA286" s="203" t="s">
        <v>4028</v>
      </c>
      <c r="AB286" s="203" t="s">
        <v>4028</v>
      </c>
      <c r="AC286" s="203" t="s">
        <v>4028</v>
      </c>
      <c r="AD286" s="203" t="s">
        <v>4028</v>
      </c>
      <c r="AE286" s="203" t="s">
        <v>4028</v>
      </c>
      <c r="AF286" s="203" t="s">
        <v>4028</v>
      </c>
      <c r="AG286" s="203" t="s">
        <v>4028</v>
      </c>
      <c r="AH286" s="203" t="s">
        <v>4028</v>
      </c>
      <c r="AI286" s="203" t="s">
        <v>4028</v>
      </c>
      <c r="AJ286" s="203" t="s">
        <v>4028</v>
      </c>
      <c r="AK286" s="203" t="s">
        <v>4028</v>
      </c>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c r="BG286" s="203"/>
      <c r="BH286" s="203"/>
      <c r="BI286" s="203"/>
      <c r="BJ286" s="203"/>
      <c r="BK286" s="203"/>
      <c r="BL286" s="203"/>
      <c r="IW286" s="13"/>
      <c r="IX286" s="13"/>
      <c r="IY286" s="13"/>
      <c r="IZ286" s="13"/>
    </row>
    <row r="287" spans="1:260" s="13" customFormat="1" ht="12.75" customHeight="1" x14ac:dyDescent="0.2">
      <c r="A287" s="202"/>
      <c r="B287" s="202"/>
      <c r="C287" s="4"/>
      <c r="D287" s="212" t="s">
        <v>2114</v>
      </c>
      <c r="E287" s="17" t="s">
        <v>2115</v>
      </c>
      <c r="F287" s="17" t="s">
        <v>2116</v>
      </c>
      <c r="G287" s="17" t="s">
        <v>2117</v>
      </c>
      <c r="H287" s="17"/>
      <c r="I287" s="17"/>
      <c r="K287" s="8" t="str">
        <f>IF(ISERROR(VLOOKUP(TRIM(B287),ALL!$A$2:$AC$3977,11,FALSE)),"",VLOOKUP(TRIM(B287),ALL!$A$2:$AC$3977,11,FALSE))</f>
        <v/>
      </c>
      <c r="L287" s="8" t="str">
        <f>IF(ISERROR(VLOOKUP(TRIM(B287),ALL!$A$2:$AC$3977,12,FALSE)),"",VLOOKUP(TRIM(B287),ALL!$A$2:$AC$3977,12,FALSE))</f>
        <v/>
      </c>
      <c r="M287" s="8" t="str">
        <f>IF(ISERROR(VLOOKUP(TRIM(B287),ALL!$A$2:$AC$3977,13,FALSE)),"",VLOOKUP(TRIM(B287),ALL!$A$2:$AC$3977,13,FALSE))</f>
        <v/>
      </c>
      <c r="N287" s="8" t="str">
        <f>IF(ISERROR(VLOOKUP(TRIM(B287),ALL!$A$2:$AC$3977,14,FALSE)),"",VLOOKUP(TRIM(B287),ALL!$A$2:$AC$3977,14,FALSE))</f>
        <v/>
      </c>
      <c r="O287" s="8" t="str">
        <f>IF(ISERROR(VLOOKUP(TRIM(B287),ALL!$A$2:$AC$3977,15,FALSE)),"",VLOOKUP(TRIM(B287),ALL!$A$2:$AC$3977,15,FALSE))</f>
        <v/>
      </c>
      <c r="P287" s="8" t="str">
        <f>IF(ISERROR(VLOOKUP(TRIM(B287),ALL!$A$2:$AC$3977,16,FALSE)),"",VLOOKUP(TRIM(B287),ALL!$A$2:$AC$3977,16,FALSE))</f>
        <v/>
      </c>
      <c r="Q287" s="202"/>
      <c r="R287" s="1"/>
      <c r="S287" s="202"/>
      <c r="T287" s="202" t="str">
        <f>IF(ISERROR(VLOOKUP(TRIM(B287),ALL!$A$2:$AC$3999,20,FALSE)),"",VLOOKUP(TRIM(B287),ALL!$A$2:$AC$3999,20,FALSE))</f>
        <v/>
      </c>
      <c r="U287" s="202" t="str">
        <f>IF(ISERROR(VLOOKUP(TRIM(B287),ALL!$A$2:$AC$3999,21,FALSE)),"",VLOOKUP(TRIM(B287),ALL!$A$2:$AC$3999,21,FALSE))</f>
        <v/>
      </c>
      <c r="V287" s="202" t="str">
        <f>IF(ISERROR(VLOOKUP(TRIM(B287),ALL!$A$2:$AC$3999,22,FALSE)),"",VLOOKUP(TRIM(B287),ALL!$A$2:$AC$3999,22,FALSE))</f>
        <v/>
      </c>
      <c r="W287" s="202" t="str">
        <f>IF(ISERROR(VLOOKUP(TRIM(B287),ALL!$A$2:$AC$1999,20,FALSE)),"",VLOOKUP(TRIM(B287),ALL!$A$2:$AC$1999,20,FALSE))</f>
        <v/>
      </c>
      <c r="X287" s="202" t="str">
        <f>IF(ISERROR(VLOOKUP(TRIM(B287),ALL!$A$2:$AC$1999,21,FALSE)),"",VLOOKUP(TRIM(B287),ALL!$A$2:$AC$1999,21,FALSE))</f>
        <v/>
      </c>
      <c r="Y287" s="202" t="str">
        <f>IF(ISERROR(VLOOKUP(TRIM(B287),ALL!$A$2:$AC$1999,22,FALSE)),"",VLOOKUP(TRIM(B287),ALL!$A$2:$AC$1999,22,FALSE))</f>
        <v/>
      </c>
      <c r="Z287" s="202" t="str">
        <f>IF(ISERROR(VLOOKUP(TRIM(B287),ALL!$A$2:$AC$1999,23,FALSE)),"",VLOOKUP(TRIM(B287),ALL!$A$2:$AC$1999,23,FALSE))</f>
        <v/>
      </c>
      <c r="AA287" s="202" t="str">
        <f>IF(ISERROR(VLOOKUP(TRIM(B287),ALL!$A$2:$AC$1999,24,FALSE)),"",VLOOKUP(TRIM(B287),ALL!$A$2:$AC$1999,24,FALSE))</f>
        <v/>
      </c>
      <c r="AB287" s="202" t="str">
        <f>IF(ISERROR(VLOOKUP(TRIM(B287),ALL!$A$2:$AC$1999,25,FALSE)),"",VLOOKUP(TRIM(B287),ALL!$A$2:$AC$1999,25,FALSE))</f>
        <v/>
      </c>
      <c r="AC287" s="202" t="s">
        <v>4028</v>
      </c>
      <c r="AD287" s="202" t="s">
        <v>4028</v>
      </c>
      <c r="AE287" s="202" t="s">
        <v>4028</v>
      </c>
      <c r="AF287" s="202" t="s">
        <v>4028</v>
      </c>
      <c r="AG287" s="202" t="s">
        <v>4028</v>
      </c>
      <c r="AH287" s="202" t="s">
        <v>4028</v>
      </c>
      <c r="AI287" s="202" t="s">
        <v>4028</v>
      </c>
      <c r="AJ287" s="202" t="s">
        <v>4028</v>
      </c>
      <c r="AK287" s="202" t="s">
        <v>4028</v>
      </c>
      <c r="AL287" s="202"/>
      <c r="AM287" s="5"/>
      <c r="AN287" s="5"/>
      <c r="AO287" s="202"/>
      <c r="AP287" s="5"/>
      <c r="AQ287" s="5"/>
      <c r="AR287" s="5"/>
      <c r="AS287" s="5"/>
      <c r="AT287" s="5"/>
      <c r="AU287" s="202"/>
      <c r="AV287" s="5"/>
      <c r="AW287" s="5"/>
      <c r="AX287" s="202"/>
      <c r="AY287" s="5"/>
      <c r="AZ287" s="5"/>
      <c r="BA287" s="202"/>
      <c r="BB287" s="5"/>
      <c r="BC287" s="5"/>
      <c r="BD287" s="202"/>
      <c r="BE287" s="4"/>
      <c r="BF287" s="5"/>
      <c r="BG287" s="2"/>
      <c r="BH287" s="202"/>
      <c r="BI287" s="1"/>
      <c r="BJ287" s="202"/>
      <c r="BK287" s="2"/>
      <c r="BL287" s="6"/>
      <c r="IW287" s="10"/>
      <c r="IX287" s="10"/>
      <c r="IY287" s="10"/>
      <c r="IZ287" s="10"/>
    </row>
    <row r="288" spans="1:260" s="10" customFormat="1" ht="15" customHeight="1" x14ac:dyDescent="0.25">
      <c r="A288" s="19" t="s">
        <v>2102</v>
      </c>
      <c r="B288" s="202"/>
      <c r="C288" s="202"/>
      <c r="D288" s="213">
        <f>COUNTA(C291:C357)</f>
        <v>58</v>
      </c>
      <c r="E288" s="14">
        <f>COUNTIF(A290:A357,"*HB*")</f>
        <v>3</v>
      </c>
      <c r="F288" s="14">
        <f>COUNTIF(A290:A357,"*KR*")+COUNTIF(A290:A357,"*LK*")</f>
        <v>2</v>
      </c>
      <c r="G288" s="14">
        <f>COUNTIF(A290:A357,"*PR*")+COUNTIF(A290:A357,"*LP*")</f>
        <v>1</v>
      </c>
      <c r="H288" s="14"/>
      <c r="I288" s="14"/>
      <c r="K288" s="8" t="str">
        <f>IF(ISERROR(VLOOKUP(TRIM(B288),ALL!$A$2:$AC$3977,11,FALSE)),"",VLOOKUP(TRIM(B288),ALL!$A$2:$AC$3977,11,FALSE))</f>
        <v/>
      </c>
      <c r="L288" s="8" t="str">
        <f>IF(ISERROR(VLOOKUP(TRIM(B288),ALL!$A$2:$AC$3977,12,FALSE)),"",VLOOKUP(TRIM(B288),ALL!$A$2:$AC$3977,12,FALSE))</f>
        <v/>
      </c>
      <c r="M288" s="8" t="str">
        <f>IF(ISERROR(VLOOKUP(TRIM(B288),ALL!$A$2:$AC$3977,13,FALSE)),"",VLOOKUP(TRIM(B288),ALL!$A$2:$AC$3977,13,FALSE))</f>
        <v/>
      </c>
      <c r="N288" s="8" t="str">
        <f>IF(ISERROR(VLOOKUP(TRIM(B288),ALL!$A$2:$AC$3977,14,FALSE)),"",VLOOKUP(TRIM(B288),ALL!$A$2:$AC$3977,14,FALSE))</f>
        <v/>
      </c>
      <c r="O288" s="8" t="str">
        <f>IF(ISERROR(VLOOKUP(TRIM(B288),ALL!$A$2:$AC$3977,15,FALSE)),"",VLOOKUP(TRIM(B288),ALL!$A$2:$AC$3977,15,FALSE))</f>
        <v/>
      </c>
      <c r="P288" s="8" t="str">
        <f>IF(ISERROR(VLOOKUP(TRIM(B288),ALL!$A$2:$AC$3977,16,FALSE)),"",VLOOKUP(TRIM(B288),ALL!$A$2:$AC$3977,16,FALSE))</f>
        <v/>
      </c>
      <c r="Q288" s="3"/>
      <c r="R288" s="1"/>
      <c r="S288" s="202"/>
      <c r="T288" s="202" t="str">
        <f>IF(ISERROR(VLOOKUP(TRIM(B288),ALL!$A$2:$AC$3999,20,FALSE)),"",VLOOKUP(TRIM(B288),ALL!$A$2:$AC$3999,20,FALSE))</f>
        <v/>
      </c>
      <c r="U288" s="202" t="str">
        <f>IF(ISERROR(VLOOKUP(TRIM(B288),ALL!$A$2:$AC$3999,21,FALSE)),"",VLOOKUP(TRIM(B288),ALL!$A$2:$AC$3999,21,FALSE))</f>
        <v/>
      </c>
      <c r="V288" s="202" t="str">
        <f>IF(ISERROR(VLOOKUP(TRIM(B288),ALL!$A$2:$AC$3999,22,FALSE)),"",VLOOKUP(TRIM(B288),ALL!$A$2:$AC$3999,22,FALSE))</f>
        <v/>
      </c>
      <c r="W288" s="202" t="str">
        <f>IF(ISERROR(VLOOKUP(TRIM(B288),ALL!$A$2:$AC$1999,20,FALSE)),"",VLOOKUP(TRIM(B288),ALL!$A$2:$AC$1999,20,FALSE))</f>
        <v/>
      </c>
      <c r="X288" s="202" t="str">
        <f>IF(ISERROR(VLOOKUP(TRIM(B288),ALL!$A$2:$AC$1999,21,FALSE)),"",VLOOKUP(TRIM(B288),ALL!$A$2:$AC$1999,21,FALSE))</f>
        <v/>
      </c>
      <c r="Y288" s="202" t="str">
        <f>IF(ISERROR(VLOOKUP(TRIM(B288),ALL!$A$2:$AC$1999,22,FALSE)),"",VLOOKUP(TRIM(B288),ALL!$A$2:$AC$1999,22,FALSE))</f>
        <v/>
      </c>
      <c r="Z288" s="202" t="str">
        <f>IF(ISERROR(VLOOKUP(TRIM(B288),ALL!$A$2:$AC$1999,23,FALSE)),"",VLOOKUP(TRIM(B288),ALL!$A$2:$AC$1999,23,FALSE))</f>
        <v/>
      </c>
      <c r="AA288" s="202" t="str">
        <f>IF(ISERROR(VLOOKUP(TRIM(B288),ALL!$A$2:$AC$1999,24,FALSE)),"",VLOOKUP(TRIM(B288),ALL!$A$2:$AC$1999,24,FALSE))</f>
        <v/>
      </c>
      <c r="AB288" s="202" t="str">
        <f>IF(ISERROR(VLOOKUP(TRIM(B288),ALL!$A$2:$AC$1999,25,FALSE)),"",VLOOKUP(TRIM(B288),ALL!$A$2:$AC$1999,25,FALSE))</f>
        <v/>
      </c>
      <c r="AC288" s="202" t="s">
        <v>4028</v>
      </c>
      <c r="AD288" s="202" t="s">
        <v>4028</v>
      </c>
      <c r="AE288" s="202" t="s">
        <v>4028</v>
      </c>
      <c r="AF288" s="202" t="s">
        <v>4028</v>
      </c>
      <c r="AG288" s="202" t="s">
        <v>4028</v>
      </c>
      <c r="AH288" s="202" t="s">
        <v>4028</v>
      </c>
      <c r="AI288" s="202" t="s">
        <v>4028</v>
      </c>
      <c r="AJ288" s="202" t="s">
        <v>4028</v>
      </c>
      <c r="AK288" s="202" t="s">
        <v>4028</v>
      </c>
      <c r="AL288" s="3"/>
      <c r="AM288" s="1"/>
      <c r="AN288" s="1"/>
      <c r="AO288" s="202"/>
      <c r="AP288" s="1"/>
      <c r="AQ288" s="1"/>
      <c r="AR288" s="1"/>
      <c r="AS288" s="1"/>
      <c r="AT288" s="1"/>
      <c r="AU288" s="3"/>
      <c r="AV288" s="1"/>
      <c r="AW288" s="1"/>
      <c r="AX288" s="202"/>
      <c r="AY288" s="1"/>
      <c r="AZ288" s="1"/>
      <c r="BA288" s="202"/>
      <c r="BB288" s="1"/>
      <c r="BC288" s="1"/>
      <c r="BD288" s="202"/>
      <c r="BE288" s="202"/>
      <c r="BF288" s="1"/>
      <c r="BG288" s="202"/>
      <c r="BH288" s="202"/>
      <c r="BI288" s="202"/>
      <c r="BJ288" s="202"/>
      <c r="BK288" s="2"/>
      <c r="BL288" s="2"/>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3"/>
      <c r="HU288" s="13"/>
      <c r="HV288" s="13"/>
      <c r="HW288" s="13"/>
      <c r="HX288" s="13"/>
      <c r="HY288" s="13"/>
      <c r="HZ288" s="13"/>
      <c r="IA288" s="13"/>
      <c r="IB288" s="13"/>
      <c r="IC288" s="13"/>
      <c r="ID288" s="13"/>
      <c r="IE288" s="13"/>
      <c r="IF288" s="13"/>
      <c r="IG288" s="13"/>
      <c r="IH288" s="13"/>
      <c r="II288" s="13"/>
      <c r="IJ288" s="13"/>
      <c r="IK288" s="13"/>
      <c r="IL288" s="13"/>
      <c r="IM288" s="13"/>
      <c r="IN288" s="13"/>
      <c r="IO288" s="13"/>
      <c r="IP288" s="13"/>
      <c r="IQ288" s="13"/>
      <c r="IR288" s="13"/>
      <c r="IS288" s="13"/>
      <c r="IT288" s="13"/>
      <c r="IU288" s="13"/>
      <c r="IV288" s="13"/>
    </row>
    <row r="289" spans="1:260" ht="12.75" customHeight="1" x14ac:dyDescent="0.2">
      <c r="A289" s="8" t="s">
        <v>4945</v>
      </c>
      <c r="B289" s="8"/>
      <c r="C289" s="202"/>
      <c r="D289" s="7"/>
      <c r="G289" s="205" t="str">
        <f>IF(ISERROR(VLOOKUP(TRIM(C289),'R2020'!$A$1:$I$1991,8,FALSE)),"",VLOOKUP(TRIM(C289),'R2020'!$A$1:$I$1991,8,FALSE))</f>
        <v/>
      </c>
      <c r="J289" s="8"/>
      <c r="K289" s="8" t="str">
        <f>IF(ISERROR(VLOOKUP(TRIM(C289),ALL!$A$2:$AC$3977,11,FALSE)),"",VLOOKUP(TRIM(C289),ALL!$A$2:$AC$3977,11,FALSE))</f>
        <v/>
      </c>
      <c r="L289" s="8" t="str">
        <f>IF(ISERROR(VLOOKUP(TRIM(C289),ALL!$A$2:$AC$3977,12,FALSE)),"",VLOOKUP(TRIM(C289),ALL!$A$2:$AC$3977,12,FALSE))</f>
        <v/>
      </c>
      <c r="M289" s="8" t="str">
        <f>IF(ISERROR(VLOOKUP(TRIM(C289),ALL!$A$2:$AC$3977,13,FALSE)),"",VLOOKUP(TRIM(C289),ALL!$A$2:$AC$3977,13,FALSE))</f>
        <v/>
      </c>
      <c r="N289" s="8" t="str">
        <f>IF(ISERROR(VLOOKUP(TRIM(C289),ALL!$A$2:$AC$3977,14,FALSE)),"",VLOOKUP(TRIM(C289),ALL!$A$2:$AC$3977,14,FALSE))</f>
        <v/>
      </c>
      <c r="O289" s="8" t="str">
        <f>IF(ISERROR(VLOOKUP(TRIM(C289),ALL!$A$2:$AC$3977,15,FALSE)),"",VLOOKUP(TRIM(C289),ALL!$A$2:$AC$3977,15,FALSE))</f>
        <v/>
      </c>
      <c r="P289" s="8" t="str">
        <f>IF(ISERROR(VLOOKUP(TRIM(C289),ALL!$A$2:$AC$3977,16,FALSE)),"",VLOOKUP(TRIM(C289),ALL!$A$2:$AC$3977,16,FALSE))</f>
        <v/>
      </c>
      <c r="Q289" s="8"/>
      <c r="S289" s="1"/>
      <c r="T289" s="202" t="str">
        <f>IF(ISERROR(VLOOKUP(TRIM(C289),ALL!$A$2:$AC$3999,20,FALSE)),"",VLOOKUP(TRIM(C289),ALL!$A$2:$AC$3999,20,FALSE))</f>
        <v/>
      </c>
      <c r="U289" s="202" t="str">
        <f>IF(ISERROR(VLOOKUP(TRIM(C289),ALL!$A$2:$AC$3999,21,FALSE)),"",VLOOKUP(TRIM(C289),ALL!$A$2:$AC$3999,21,FALSE))</f>
        <v/>
      </c>
      <c r="V289" s="202" t="str">
        <f>IF(ISERROR(VLOOKUP(TRIM(C289),ALL!$A$2:$AC$3999,22,FALSE)),"",VLOOKUP(TRIM(C289),ALL!$A$2:$AC$3999,22,FALSE))</f>
        <v/>
      </c>
      <c r="W289" s="202" t="str">
        <f>IF(ISERROR(VLOOKUP(TRIM(C289),ALL!$A$2:$AC$1999,20,FALSE)),"",VLOOKUP(TRIM(C289),ALL!$A$2:$AC$1999,20,FALSE))</f>
        <v/>
      </c>
      <c r="X289" s="202" t="str">
        <f>IF(ISERROR(VLOOKUP(TRIM(C289),ALL!$A$2:$AC$1999,21,FALSE)),"",VLOOKUP(TRIM(C289),ALL!$A$2:$AC$1999,21,FALSE))</f>
        <v/>
      </c>
      <c r="Y289" s="202" t="str">
        <f>IF(ISERROR(VLOOKUP(TRIM(C289),ALL!$A$2:$AC$1999,22,FALSE)),"",VLOOKUP(TRIM(C289),ALL!$A$2:$AC$1999,22,FALSE))</f>
        <v/>
      </c>
      <c r="Z289" s="202" t="str">
        <f>IF(ISERROR(VLOOKUP(TRIM(C289),ALL!$A$2:$AC$1999,23,FALSE)),"",VLOOKUP(TRIM(C289),ALL!$A$2:$AC$1999,23,FALSE))</f>
        <v/>
      </c>
      <c r="AA289" s="202" t="str">
        <f>IF(ISERROR(VLOOKUP(TRIM(C289),ALL!$A$2:$AC$1999,24,FALSE)),"",VLOOKUP(TRIM(C289),ALL!$A$2:$AC$1999,24,FALSE))</f>
        <v/>
      </c>
      <c r="AB289" s="202" t="str">
        <f>IF(ISERROR(VLOOKUP(TRIM(C289),ALL!$A$2:$AC$1999,25,FALSE)),"",VLOOKUP(TRIM(C289),ALL!$A$2:$AC$1999,25,FALSE))</f>
        <v/>
      </c>
      <c r="AC289" s="202" t="s">
        <v>4028</v>
      </c>
      <c r="AD289" s="202" t="s">
        <v>4028</v>
      </c>
      <c r="AE289" s="202" t="s">
        <v>4028</v>
      </c>
      <c r="AF289" s="202" t="s">
        <v>4028</v>
      </c>
      <c r="AG289" s="202" t="s">
        <v>4028</v>
      </c>
      <c r="AH289" s="202" t="s">
        <v>4028</v>
      </c>
      <c r="AI289" s="202" t="s">
        <v>4028</v>
      </c>
      <c r="AJ289" s="202" t="s">
        <v>4028</v>
      </c>
      <c r="AK289" s="202" t="s">
        <v>4028</v>
      </c>
      <c r="AL289" s="202"/>
      <c r="AO289" s="202"/>
      <c r="AQ289" s="1"/>
      <c r="AT289" s="1"/>
      <c r="AU289" s="202"/>
      <c r="AW289" s="1"/>
      <c r="AX289" s="202"/>
      <c r="AZ289" s="1"/>
      <c r="BA289" s="202"/>
      <c r="BB289" s="1"/>
      <c r="BC289" s="1"/>
      <c r="BD289" s="202"/>
      <c r="BE289" s="202"/>
      <c r="BF289" s="1"/>
      <c r="BG289" s="202"/>
      <c r="BH289" s="202"/>
      <c r="BI289" s="202"/>
      <c r="BJ289" s="202"/>
      <c r="BK289" s="2"/>
      <c r="BL289" s="2"/>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c r="HU289" s="10"/>
      <c r="HV289" s="10"/>
      <c r="HW289" s="10"/>
      <c r="HX289" s="10"/>
      <c r="HY289" s="10"/>
      <c r="HZ289" s="10"/>
      <c r="IA289" s="10"/>
      <c r="IB289" s="10"/>
      <c r="IC289" s="10"/>
      <c r="ID289" s="10"/>
      <c r="IE289" s="10"/>
      <c r="IF289" s="10"/>
      <c r="IG289" s="10"/>
      <c r="IH289" s="10"/>
      <c r="II289" s="10"/>
      <c r="IJ289" s="10"/>
      <c r="IK289" s="10"/>
      <c r="IL289" s="10"/>
      <c r="IM289" s="10"/>
      <c r="IN289" s="10"/>
      <c r="IO289" s="10"/>
      <c r="IP289" s="10"/>
      <c r="IQ289" s="10"/>
      <c r="IR289" s="10"/>
      <c r="IS289" s="10"/>
      <c r="IT289" s="10"/>
      <c r="IU289" s="10"/>
      <c r="IV289" s="10"/>
    </row>
    <row r="290" spans="1:260" ht="12.75" customHeight="1" x14ac:dyDescent="0.2">
      <c r="A290" s="226" t="s">
        <v>4985</v>
      </c>
      <c r="B290" s="203"/>
      <c r="C290" s="203"/>
      <c r="D290" s="218"/>
      <c r="E290" s="203"/>
      <c r="F290" s="203"/>
      <c r="G290" s="203"/>
      <c r="H290" s="203"/>
      <c r="I290" s="203"/>
      <c r="J290" s="203"/>
      <c r="K290" s="203"/>
      <c r="L290" s="203"/>
      <c r="M290" s="203"/>
      <c r="N290" s="203"/>
      <c r="O290" s="203"/>
      <c r="P290" s="203"/>
      <c r="Q290" s="203"/>
      <c r="R290" s="203"/>
      <c r="S290" s="203"/>
      <c r="T290" s="203" t="s">
        <v>4028</v>
      </c>
      <c r="U290" s="203" t="s">
        <v>4028</v>
      </c>
      <c r="V290" s="203" t="s">
        <v>4028</v>
      </c>
      <c r="W290" s="203" t="s">
        <v>4028</v>
      </c>
      <c r="X290" s="203" t="s">
        <v>4028</v>
      </c>
      <c r="Y290" s="203" t="s">
        <v>4028</v>
      </c>
      <c r="Z290" s="203" t="s">
        <v>4028</v>
      </c>
      <c r="AA290" s="203" t="s">
        <v>4028</v>
      </c>
      <c r="AB290" s="203" t="s">
        <v>4028</v>
      </c>
      <c r="AC290" s="203" t="s">
        <v>4028</v>
      </c>
      <c r="AD290" s="203" t="s">
        <v>4028</v>
      </c>
      <c r="AE290" s="203" t="s">
        <v>4028</v>
      </c>
      <c r="AF290" s="203" t="s">
        <v>4028</v>
      </c>
      <c r="AG290" s="203" t="s">
        <v>4028</v>
      </c>
      <c r="AH290" s="203" t="s">
        <v>4028</v>
      </c>
      <c r="AI290" s="203" t="s">
        <v>4028</v>
      </c>
      <c r="AJ290" s="203" t="s">
        <v>4028</v>
      </c>
      <c r="AK290" s="203" t="s">
        <v>4028</v>
      </c>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c r="HU290" s="10"/>
      <c r="HV290" s="10"/>
      <c r="HW290" s="10"/>
      <c r="HX290" s="10"/>
      <c r="HY290" s="10"/>
      <c r="HZ290" s="10"/>
      <c r="IA290" s="10"/>
      <c r="IB290" s="10"/>
      <c r="IC290" s="10"/>
      <c r="ID290" s="10"/>
      <c r="IE290" s="10"/>
      <c r="IF290" s="10"/>
      <c r="IG290" s="10"/>
      <c r="IH290" s="10"/>
      <c r="II290" s="10"/>
      <c r="IJ290" s="10"/>
      <c r="IK290" s="10"/>
      <c r="IL290" s="10"/>
      <c r="IM290" s="10"/>
      <c r="IN290" s="10"/>
      <c r="IO290" s="10"/>
      <c r="IP290" s="10"/>
      <c r="IQ290" s="10"/>
      <c r="IR290" s="10"/>
      <c r="IS290" s="10"/>
      <c r="IT290" s="10"/>
      <c r="IU290" s="10"/>
      <c r="IV290" s="10"/>
    </row>
    <row r="291" spans="1:260" ht="12.75" customHeight="1" x14ac:dyDescent="0.2">
      <c r="A291" s="203" t="s">
        <v>193</v>
      </c>
      <c r="B291" s="203" t="s">
        <v>4299</v>
      </c>
      <c r="C291" s="203" t="s">
        <v>2071</v>
      </c>
      <c r="D291" s="214">
        <v>34621</v>
      </c>
      <c r="E291" s="203" t="s">
        <v>2095</v>
      </c>
      <c r="F291" s="203" t="s">
        <v>2119</v>
      </c>
      <c r="G291" s="203" t="s">
        <v>3420</v>
      </c>
      <c r="H291" s="203" t="s">
        <v>193</v>
      </c>
      <c r="I291" s="203" t="s">
        <v>2235</v>
      </c>
      <c r="J291" s="203"/>
      <c r="K291" s="203" t="s">
        <v>193</v>
      </c>
      <c r="L291" s="203" t="s">
        <v>2235</v>
      </c>
      <c r="M291" s="203">
        <v>0</v>
      </c>
      <c r="N291" s="203" t="s">
        <v>193</v>
      </c>
      <c r="O291" s="203" t="s">
        <v>2235</v>
      </c>
      <c r="P291" s="203">
        <v>0</v>
      </c>
      <c r="Q291" s="203" t="s">
        <v>193</v>
      </c>
      <c r="R291" s="203" t="s">
        <v>1678</v>
      </c>
      <c r="S291" s="203"/>
      <c r="T291" s="203">
        <v>0</v>
      </c>
      <c r="U291" s="203">
        <v>0</v>
      </c>
      <c r="V291" s="203">
        <v>0</v>
      </c>
      <c r="W291" s="203">
        <v>0</v>
      </c>
      <c r="X291" s="203">
        <v>0</v>
      </c>
      <c r="Y291" s="203">
        <v>0</v>
      </c>
      <c r="Z291" s="203">
        <v>0</v>
      </c>
      <c r="AA291" s="203">
        <v>0</v>
      </c>
      <c r="AB291" s="203">
        <v>0</v>
      </c>
      <c r="AC291" s="203">
        <v>0</v>
      </c>
      <c r="AD291" s="203">
        <v>0</v>
      </c>
      <c r="AE291" s="203">
        <v>0</v>
      </c>
      <c r="AF291" s="203">
        <v>0</v>
      </c>
      <c r="AG291" s="203">
        <v>0</v>
      </c>
      <c r="AH291" s="203">
        <v>0</v>
      </c>
      <c r="AI291" s="203">
        <v>0</v>
      </c>
      <c r="AJ291" s="203">
        <v>0</v>
      </c>
      <c r="AK291" s="203">
        <v>0</v>
      </c>
      <c r="AL291" s="203"/>
      <c r="AM291" s="203"/>
      <c r="AN291" s="203"/>
      <c r="AO291" s="203"/>
      <c r="AP291" s="203"/>
      <c r="AQ291" s="203"/>
      <c r="AR291" s="203"/>
      <c r="AS291" s="203"/>
      <c r="AT291" s="203"/>
      <c r="AU291" s="203"/>
      <c r="AV291" s="203"/>
      <c r="AW291" s="203"/>
      <c r="AX291" s="203"/>
      <c r="AY291" s="203"/>
      <c r="AZ291" s="203"/>
      <c r="BA291" s="203"/>
      <c r="BB291" s="203"/>
      <c r="BC291" s="203"/>
      <c r="BD291" s="203"/>
      <c r="BE291" s="203"/>
      <c r="BF291" s="203"/>
      <c r="BG291" s="203"/>
      <c r="BH291" s="203"/>
      <c r="BI291" s="203"/>
      <c r="BJ291" s="203"/>
      <c r="BK291" s="203"/>
      <c r="BL291" s="203"/>
    </row>
    <row r="292" spans="1:260" ht="12.75" customHeight="1" x14ac:dyDescent="0.2">
      <c r="A292" s="203" t="s">
        <v>193</v>
      </c>
      <c r="B292" s="203" t="s">
        <v>4160</v>
      </c>
      <c r="C292" s="203" t="s">
        <v>762</v>
      </c>
      <c r="D292" s="214">
        <v>32079</v>
      </c>
      <c r="E292" s="203" t="s">
        <v>738</v>
      </c>
      <c r="F292" s="203" t="s">
        <v>2125</v>
      </c>
      <c r="G292" s="203" t="s">
        <v>3420</v>
      </c>
      <c r="H292" s="203" t="s">
        <v>193</v>
      </c>
      <c r="I292" s="203" t="s">
        <v>448</v>
      </c>
      <c r="J292" s="203"/>
      <c r="K292" s="203" t="s">
        <v>193</v>
      </c>
      <c r="L292" s="203" t="s">
        <v>448</v>
      </c>
      <c r="M292" s="203">
        <v>0</v>
      </c>
      <c r="N292" s="203" t="s">
        <v>193</v>
      </c>
      <c r="O292" s="203" t="s">
        <v>448</v>
      </c>
      <c r="P292" s="203">
        <v>0</v>
      </c>
      <c r="Q292" s="203" t="s">
        <v>193</v>
      </c>
      <c r="R292" s="203" t="s">
        <v>448</v>
      </c>
      <c r="S292" s="203">
        <v>0</v>
      </c>
      <c r="T292" s="203" t="s">
        <v>193</v>
      </c>
      <c r="U292" s="203" t="s">
        <v>448</v>
      </c>
      <c r="V292" s="203">
        <v>0</v>
      </c>
      <c r="W292" s="203" t="s">
        <v>193</v>
      </c>
      <c r="X292" s="203" t="s">
        <v>448</v>
      </c>
      <c r="Y292" s="203">
        <v>0</v>
      </c>
      <c r="Z292" s="203" t="s">
        <v>193</v>
      </c>
      <c r="AA292" s="203" t="s">
        <v>448</v>
      </c>
      <c r="AB292" s="203">
        <v>0</v>
      </c>
      <c r="AC292" s="203" t="s">
        <v>193</v>
      </c>
      <c r="AD292" s="203" t="s">
        <v>448</v>
      </c>
      <c r="AE292" s="203">
        <v>0</v>
      </c>
      <c r="AF292" s="203" t="s">
        <v>193</v>
      </c>
      <c r="AG292" s="203" t="s">
        <v>448</v>
      </c>
      <c r="AH292" s="203">
        <v>0</v>
      </c>
      <c r="AI292" s="203">
        <v>0</v>
      </c>
      <c r="AJ292" s="203">
        <v>0</v>
      </c>
      <c r="AK292" s="203">
        <v>0</v>
      </c>
      <c r="AL292" s="203"/>
      <c r="AM292" s="203"/>
      <c r="AN292" s="203"/>
      <c r="AO292" s="203"/>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3"/>
    </row>
    <row r="293" spans="1:260" ht="12.75" customHeight="1" x14ac:dyDescent="0.2">
      <c r="A293" s="203" t="s">
        <v>193</v>
      </c>
      <c r="B293" s="203" t="s">
        <v>4449</v>
      </c>
      <c r="C293" s="203" t="s">
        <v>764</v>
      </c>
      <c r="D293" s="214">
        <v>32796</v>
      </c>
      <c r="E293" s="203" t="s">
        <v>771</v>
      </c>
      <c r="F293" s="203" t="s">
        <v>2183</v>
      </c>
      <c r="G293" s="203" t="s">
        <v>538</v>
      </c>
      <c r="H293" s="203" t="s">
        <v>4029</v>
      </c>
      <c r="I293" s="203"/>
      <c r="J293" s="203"/>
      <c r="K293" s="203" t="s">
        <v>193</v>
      </c>
      <c r="L293" s="203" t="s">
        <v>346</v>
      </c>
      <c r="M293" s="203">
        <v>0</v>
      </c>
      <c r="N293" s="203" t="s">
        <v>193</v>
      </c>
      <c r="O293" s="203" t="s">
        <v>78</v>
      </c>
      <c r="P293" s="203">
        <v>0</v>
      </c>
      <c r="Q293" s="203" t="s">
        <v>193</v>
      </c>
      <c r="R293" s="203" t="s">
        <v>111</v>
      </c>
      <c r="S293" s="203">
        <v>0</v>
      </c>
      <c r="T293" s="203" t="s">
        <v>193</v>
      </c>
      <c r="U293" s="203" t="s">
        <v>111</v>
      </c>
      <c r="V293" s="203">
        <v>0</v>
      </c>
      <c r="W293" s="203" t="s">
        <v>193</v>
      </c>
      <c r="X293" s="203" t="s">
        <v>111</v>
      </c>
      <c r="Y293" s="203">
        <v>0</v>
      </c>
      <c r="Z293" s="203" t="s">
        <v>193</v>
      </c>
      <c r="AA293" s="203" t="s">
        <v>111</v>
      </c>
      <c r="AB293" s="203" t="s">
        <v>542</v>
      </c>
      <c r="AC293" s="203" t="s">
        <v>193</v>
      </c>
      <c r="AD293" s="203" t="s">
        <v>386</v>
      </c>
      <c r="AE293" s="203">
        <v>0</v>
      </c>
      <c r="AF293" s="203" t="s">
        <v>193</v>
      </c>
      <c r="AG293" s="203" t="s">
        <v>386</v>
      </c>
      <c r="AH293" s="203">
        <v>0</v>
      </c>
      <c r="AI293" s="203">
        <v>0</v>
      </c>
      <c r="AJ293" s="203">
        <v>0</v>
      </c>
      <c r="AK293" s="203">
        <v>0</v>
      </c>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c r="BG293" s="203"/>
      <c r="BH293" s="203"/>
      <c r="BI293" s="203"/>
      <c r="BJ293" s="203"/>
      <c r="BK293" s="203"/>
      <c r="BL293" s="203"/>
    </row>
    <row r="294" spans="1:260" ht="12.75" customHeight="1" x14ac:dyDescent="0.2">
      <c r="A294" s="203" t="s">
        <v>4028</v>
      </c>
      <c r="B294" s="203" t="s">
        <v>4028</v>
      </c>
      <c r="C294" s="203"/>
      <c r="D294" s="214"/>
      <c r="E294" s="203"/>
      <c r="F294" s="203"/>
      <c r="G294" s="203" t="s">
        <v>4028</v>
      </c>
      <c r="H294" s="203" t="s">
        <v>4028</v>
      </c>
      <c r="I294" s="203" t="s">
        <v>4028</v>
      </c>
      <c r="J294" s="203" t="s">
        <v>4028</v>
      </c>
      <c r="K294" s="203" t="s">
        <v>4028</v>
      </c>
      <c r="L294" s="203" t="s">
        <v>4028</v>
      </c>
      <c r="M294" s="203" t="s">
        <v>4028</v>
      </c>
      <c r="N294" s="203" t="s">
        <v>4028</v>
      </c>
      <c r="O294" s="203" t="s">
        <v>4028</v>
      </c>
      <c r="P294" s="203" t="s">
        <v>4028</v>
      </c>
      <c r="Q294" s="203" t="s">
        <v>4028</v>
      </c>
      <c r="R294" s="203" t="s">
        <v>4028</v>
      </c>
      <c r="S294" s="203" t="s">
        <v>4028</v>
      </c>
      <c r="T294" s="203" t="s">
        <v>4028</v>
      </c>
      <c r="U294" s="203" t="s">
        <v>4028</v>
      </c>
      <c r="V294" s="203" t="s">
        <v>4028</v>
      </c>
      <c r="W294" s="203" t="s">
        <v>4028</v>
      </c>
      <c r="X294" s="203" t="s">
        <v>4028</v>
      </c>
      <c r="Y294" s="203" t="s">
        <v>4028</v>
      </c>
      <c r="Z294" s="203" t="s">
        <v>4028</v>
      </c>
      <c r="AA294" s="203" t="s">
        <v>4028</v>
      </c>
      <c r="AB294" s="203" t="s">
        <v>4028</v>
      </c>
      <c r="AC294" s="203" t="s">
        <v>4028</v>
      </c>
      <c r="AD294" s="203" t="s">
        <v>4028</v>
      </c>
      <c r="AE294" s="203" t="s">
        <v>4028</v>
      </c>
      <c r="AF294" s="203" t="s">
        <v>4028</v>
      </c>
      <c r="AG294" s="203" t="s">
        <v>4028</v>
      </c>
      <c r="AH294" s="203" t="s">
        <v>4028</v>
      </c>
      <c r="AI294" s="203" t="s">
        <v>4028</v>
      </c>
      <c r="AJ294" s="203" t="s">
        <v>4028</v>
      </c>
      <c r="AK294" s="203" t="s">
        <v>4028</v>
      </c>
      <c r="AL294" s="203"/>
      <c r="AM294" s="203"/>
      <c r="AN294" s="203"/>
      <c r="AO294" s="203"/>
      <c r="AP294" s="203"/>
      <c r="AQ294" s="203"/>
      <c r="AR294" s="203"/>
      <c r="AS294" s="203"/>
      <c r="AT294" s="203"/>
      <c r="AU294" s="203"/>
      <c r="AV294" s="203"/>
      <c r="AW294" s="203"/>
      <c r="AX294" s="203"/>
      <c r="AY294" s="203"/>
      <c r="AZ294" s="203"/>
      <c r="BA294" s="203"/>
      <c r="BB294" s="203"/>
      <c r="BC294" s="203"/>
      <c r="BD294" s="203"/>
      <c r="BE294" s="203"/>
      <c r="BF294" s="203"/>
      <c r="BG294" s="203"/>
      <c r="BH294" s="203"/>
      <c r="BI294" s="203"/>
      <c r="BJ294" s="203"/>
      <c r="BK294" s="203"/>
      <c r="BL294" s="203"/>
      <c r="IW294" s="10"/>
      <c r="IX294" s="10"/>
      <c r="IY294" s="10"/>
      <c r="IZ294" s="10"/>
    </row>
    <row r="295" spans="1:260" s="10" customFormat="1" ht="12.75" customHeight="1" x14ac:dyDescent="0.2">
      <c r="A295" s="203" t="s">
        <v>4364</v>
      </c>
      <c r="B295" s="203" t="s">
        <v>4363</v>
      </c>
      <c r="C295" s="203" t="s">
        <v>2718</v>
      </c>
      <c r="D295" s="214">
        <v>34905</v>
      </c>
      <c r="E295" s="203" t="s">
        <v>2583</v>
      </c>
      <c r="F295" s="203" t="s">
        <v>2581</v>
      </c>
      <c r="G295" s="203" t="s">
        <v>4555</v>
      </c>
      <c r="H295" s="203" t="s">
        <v>344</v>
      </c>
      <c r="I295" s="203" t="s">
        <v>367</v>
      </c>
      <c r="J295" s="203" t="s">
        <v>3732</v>
      </c>
      <c r="K295" s="203" t="s">
        <v>1252</v>
      </c>
      <c r="L295" s="203" t="s">
        <v>367</v>
      </c>
      <c r="M295" s="203" t="s">
        <v>2931</v>
      </c>
      <c r="N295" s="203" t="s">
        <v>1662</v>
      </c>
      <c r="O295" s="203" t="s">
        <v>367</v>
      </c>
      <c r="P295" s="203" t="s">
        <v>2719</v>
      </c>
      <c r="Q295" s="203"/>
      <c r="R295" s="203"/>
      <c r="S295" s="203"/>
      <c r="T295" s="203">
        <v>0</v>
      </c>
      <c r="U295" s="203">
        <v>0</v>
      </c>
      <c r="V295" s="203">
        <v>0</v>
      </c>
      <c r="W295" s="203">
        <v>0</v>
      </c>
      <c r="X295" s="203">
        <v>0</v>
      </c>
      <c r="Y295" s="203">
        <v>0</v>
      </c>
      <c r="Z295" s="203">
        <v>0</v>
      </c>
      <c r="AA295" s="203">
        <v>0</v>
      </c>
      <c r="AB295" s="203">
        <v>0</v>
      </c>
      <c r="AC295" s="203">
        <v>0</v>
      </c>
      <c r="AD295" s="203">
        <v>0</v>
      </c>
      <c r="AE295" s="203">
        <v>0</v>
      </c>
      <c r="AF295" s="203">
        <v>0</v>
      </c>
      <c r="AG295" s="203">
        <v>0</v>
      </c>
      <c r="AH295" s="203">
        <v>0</v>
      </c>
      <c r="AI295" s="203">
        <v>0</v>
      </c>
      <c r="AJ295" s="203">
        <v>0</v>
      </c>
      <c r="AK295" s="203">
        <v>0</v>
      </c>
      <c r="AL295" s="203"/>
      <c r="AM295" s="203"/>
      <c r="AN295" s="203"/>
      <c r="AO295" s="203"/>
      <c r="AP295" s="203"/>
      <c r="AQ295" s="203"/>
      <c r="AR295" s="203"/>
      <c r="AS295" s="203"/>
      <c r="AT295" s="203"/>
      <c r="AU295" s="203"/>
      <c r="AV295" s="203"/>
      <c r="AW295" s="203"/>
      <c r="AX295" s="203"/>
      <c r="AY295" s="203"/>
      <c r="AZ295" s="203"/>
      <c r="BA295" s="203"/>
      <c r="BB295" s="203"/>
      <c r="BC295" s="203"/>
      <c r="BD295" s="203"/>
      <c r="BE295" s="203"/>
      <c r="BF295" s="203"/>
      <c r="BG295" s="203"/>
      <c r="BH295" s="203"/>
      <c r="BI295" s="203"/>
      <c r="BJ295" s="203"/>
      <c r="BK295" s="203"/>
      <c r="BL295" s="203"/>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row>
    <row r="296" spans="1:260" ht="12.75" customHeight="1" x14ac:dyDescent="0.2">
      <c r="A296" s="203" t="s">
        <v>344</v>
      </c>
      <c r="B296" s="203" t="s">
        <v>4615</v>
      </c>
      <c r="C296" s="203" t="s">
        <v>1870</v>
      </c>
      <c r="D296" s="214">
        <v>33751</v>
      </c>
      <c r="E296" s="216" t="s">
        <v>2028</v>
      </c>
      <c r="F296" s="203" t="s">
        <v>4516</v>
      </c>
      <c r="G296" s="216" t="s">
        <v>4785</v>
      </c>
      <c r="H296" s="203" t="s">
        <v>202</v>
      </c>
      <c r="I296" s="203"/>
      <c r="J296" s="216"/>
      <c r="K296" s="203" t="s">
        <v>183</v>
      </c>
      <c r="L296" s="203" t="s">
        <v>229</v>
      </c>
      <c r="M296" s="216" t="s">
        <v>2987</v>
      </c>
      <c r="N296" s="203" t="s">
        <v>183</v>
      </c>
      <c r="O296" s="203" t="s">
        <v>229</v>
      </c>
      <c r="P296" s="216" t="s">
        <v>2411</v>
      </c>
      <c r="Q296" s="203" t="s">
        <v>344</v>
      </c>
      <c r="R296" s="203" t="s">
        <v>229</v>
      </c>
      <c r="S296" s="216" t="s">
        <v>1871</v>
      </c>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c r="HU296" s="10"/>
      <c r="HV296" s="10"/>
      <c r="HW296" s="10"/>
      <c r="HX296" s="10"/>
      <c r="HY296" s="10"/>
      <c r="HZ296" s="10"/>
      <c r="IA296" s="10"/>
      <c r="IB296" s="10"/>
      <c r="IC296" s="10"/>
      <c r="ID296" s="10"/>
      <c r="IE296" s="10"/>
      <c r="IF296" s="10"/>
      <c r="IG296" s="10"/>
      <c r="IH296" s="10"/>
      <c r="II296" s="10"/>
      <c r="IJ296" s="10"/>
      <c r="IK296" s="10"/>
      <c r="IL296" s="10"/>
      <c r="IM296" s="10"/>
      <c r="IN296" s="10"/>
      <c r="IO296" s="10"/>
      <c r="IP296" s="10"/>
      <c r="IQ296" s="10"/>
      <c r="IR296" s="10"/>
      <c r="IS296" s="10"/>
      <c r="IT296" s="10"/>
      <c r="IU296" s="10"/>
      <c r="IV296" s="10"/>
    </row>
    <row r="297" spans="1:260" s="10" customFormat="1" ht="12.75" customHeight="1" x14ac:dyDescent="0.2">
      <c r="A297" s="203" t="s">
        <v>110</v>
      </c>
      <c r="B297" s="203" t="s">
        <v>4053</v>
      </c>
      <c r="C297" s="203" t="s">
        <v>2914</v>
      </c>
      <c r="D297" s="214">
        <v>33702</v>
      </c>
      <c r="E297" s="203" t="s">
        <v>1225</v>
      </c>
      <c r="F297" s="203" t="s">
        <v>4031</v>
      </c>
      <c r="G297" s="203" t="s">
        <v>4556</v>
      </c>
      <c r="H297" s="203" t="s">
        <v>110</v>
      </c>
      <c r="I297" s="203" t="s">
        <v>393</v>
      </c>
      <c r="J297" s="203" t="s">
        <v>3915</v>
      </c>
      <c r="K297" s="203"/>
      <c r="L297" s="203"/>
      <c r="M297" s="203"/>
      <c r="N297" s="203" t="s">
        <v>110</v>
      </c>
      <c r="O297" s="203" t="s">
        <v>506</v>
      </c>
      <c r="P297" s="203" t="s">
        <v>3916</v>
      </c>
      <c r="Q297" s="203"/>
      <c r="R297" s="203"/>
      <c r="S297" s="203"/>
      <c r="T297" s="203">
        <v>0</v>
      </c>
      <c r="U297" s="203">
        <v>0</v>
      </c>
      <c r="V297" s="203">
        <v>0</v>
      </c>
      <c r="W297" s="203">
        <v>0</v>
      </c>
      <c r="X297" s="203">
        <v>0</v>
      </c>
      <c r="Y297" s="203">
        <v>0</v>
      </c>
      <c r="Z297" s="203" t="s">
        <v>64</v>
      </c>
      <c r="AA297" s="203" t="s">
        <v>506</v>
      </c>
      <c r="AB297" s="203" t="s">
        <v>1064</v>
      </c>
      <c r="AC297" s="203">
        <v>0</v>
      </c>
      <c r="AD297" s="203">
        <v>0</v>
      </c>
      <c r="AE297" s="203"/>
      <c r="AF297" s="203"/>
      <c r="AG297" s="203"/>
      <c r="AH297" s="203"/>
      <c r="AI297" s="203"/>
      <c r="AJ297" s="203"/>
      <c r="AK297" s="203">
        <v>0</v>
      </c>
      <c r="AL297" s="203"/>
      <c r="AM297" s="203"/>
      <c r="AN297" s="203"/>
      <c r="AO297" s="203"/>
      <c r="AP297" s="203"/>
      <c r="AQ297" s="203"/>
      <c r="AR297" s="203"/>
      <c r="AS297" s="203"/>
      <c r="AT297" s="203"/>
      <c r="AU297" s="203"/>
      <c r="AV297" s="203"/>
      <c r="AW297" s="203"/>
      <c r="AX297" s="203"/>
      <c r="AY297" s="203"/>
      <c r="AZ297" s="203"/>
      <c r="BA297" s="203"/>
      <c r="BB297" s="203"/>
      <c r="BC297" s="203"/>
      <c r="BD297" s="203"/>
      <c r="BE297" s="203"/>
      <c r="BF297" s="203"/>
      <c r="BG297" s="203"/>
      <c r="BH297" s="203"/>
      <c r="BI297" s="203"/>
      <c r="BJ297" s="203"/>
      <c r="BK297" s="203"/>
      <c r="BL297" s="203"/>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60" s="27" customFormat="1" ht="12.75" customHeight="1" x14ac:dyDescent="0.2">
      <c r="A298" s="10" t="s">
        <v>110</v>
      </c>
      <c r="B298" s="10" t="s">
        <v>229</v>
      </c>
      <c r="C298" s="202" t="s">
        <v>3100</v>
      </c>
      <c r="D298" s="221">
        <v>35141</v>
      </c>
      <c r="E298" s="5" t="s">
        <v>4513</v>
      </c>
      <c r="F298" s="5" t="s">
        <v>4949</v>
      </c>
      <c r="G298" s="201" t="str">
        <f>IF(ISERROR(VLOOKUP(TRIM(C298),'R2020'!$A$1:$I$1991,8,FALSE)),"",VLOOKUP(TRIM(C298),'R2020'!$A$1:$I$1991,8,FALSE))</f>
        <v xml:space="preserve">4-0 </v>
      </c>
    </row>
    <row r="299" spans="1:260" ht="12.75" customHeight="1" x14ac:dyDescent="0.2">
      <c r="A299" s="203" t="s">
        <v>4029</v>
      </c>
      <c r="B299" s="203" t="s">
        <v>4028</v>
      </c>
      <c r="C299" s="203" t="s">
        <v>177</v>
      </c>
      <c r="D299" s="214">
        <v>32336</v>
      </c>
      <c r="E299" s="203" t="s">
        <v>402</v>
      </c>
      <c r="F299" s="203" t="s">
        <v>138</v>
      </c>
      <c r="G299" s="203" t="s">
        <v>4028</v>
      </c>
      <c r="H299" s="203" t="s">
        <v>344</v>
      </c>
      <c r="I299" s="203" t="s">
        <v>55</v>
      </c>
      <c r="J299" s="203" t="s">
        <v>3774</v>
      </c>
      <c r="K299" s="203" t="s">
        <v>344</v>
      </c>
      <c r="L299" s="203" t="s">
        <v>233</v>
      </c>
      <c r="M299" s="203" t="s">
        <v>2933</v>
      </c>
      <c r="N299" s="203" t="s">
        <v>344</v>
      </c>
      <c r="O299" s="203" t="s">
        <v>233</v>
      </c>
      <c r="P299" s="203" t="s">
        <v>2224</v>
      </c>
      <c r="Q299" s="203" t="s">
        <v>344</v>
      </c>
      <c r="R299" s="203" t="s">
        <v>233</v>
      </c>
      <c r="S299" s="203" t="s">
        <v>1733</v>
      </c>
      <c r="T299" s="203" t="s">
        <v>344</v>
      </c>
      <c r="U299" s="203" t="s">
        <v>233</v>
      </c>
      <c r="V299" s="203" t="s">
        <v>1640</v>
      </c>
      <c r="W299" s="203" t="s">
        <v>344</v>
      </c>
      <c r="X299" s="203" t="s">
        <v>233</v>
      </c>
      <c r="Y299" s="203" t="s">
        <v>1640</v>
      </c>
      <c r="Z299" s="203" t="s">
        <v>344</v>
      </c>
      <c r="AA299" s="203" t="s">
        <v>88</v>
      </c>
      <c r="AB299" s="203" t="s">
        <v>347</v>
      </c>
      <c r="AC299" s="203" t="s">
        <v>344</v>
      </c>
      <c r="AD299" s="203" t="s">
        <v>88</v>
      </c>
      <c r="AE299" s="203" t="s">
        <v>351</v>
      </c>
      <c r="AF299" s="203" t="s">
        <v>344</v>
      </c>
      <c r="AG299" s="203" t="s">
        <v>88</v>
      </c>
      <c r="AH299" s="203" t="s">
        <v>351</v>
      </c>
      <c r="AI299" s="203" t="s">
        <v>344</v>
      </c>
      <c r="AJ299" s="203" t="s">
        <v>88</v>
      </c>
      <c r="AK299" s="203" t="s">
        <v>41</v>
      </c>
      <c r="AL299" s="203" t="s">
        <v>344</v>
      </c>
      <c r="AM299" s="203" t="s">
        <v>88</v>
      </c>
      <c r="AN299" s="203" t="s">
        <v>349</v>
      </c>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row>
    <row r="300" spans="1:260" s="10" customFormat="1" ht="12.75" customHeight="1" x14ac:dyDescent="0.2">
      <c r="A300" s="203" t="s">
        <v>4029</v>
      </c>
      <c r="B300" s="203" t="s">
        <v>4028</v>
      </c>
      <c r="C300" s="203" t="s">
        <v>3740</v>
      </c>
      <c r="D300" s="214">
        <v>34928</v>
      </c>
      <c r="E300" s="203" t="s">
        <v>3448</v>
      </c>
      <c r="F300" s="203" t="s">
        <v>4027</v>
      </c>
      <c r="G300" s="203" t="s">
        <v>4028</v>
      </c>
      <c r="H300" s="203" t="s">
        <v>344</v>
      </c>
      <c r="I300" s="203" t="s">
        <v>32</v>
      </c>
      <c r="J300" s="203" t="s">
        <v>2248</v>
      </c>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c r="BH300" s="203"/>
      <c r="BI300" s="203"/>
      <c r="BJ300" s="203"/>
      <c r="BK300" s="203"/>
      <c r="BL300" s="203"/>
    </row>
    <row r="301" spans="1:260" ht="12.75" customHeight="1" x14ac:dyDescent="0.2">
      <c r="A301" s="203" t="s">
        <v>4029</v>
      </c>
      <c r="B301" s="203" t="s">
        <v>4028</v>
      </c>
      <c r="C301" s="203" t="s">
        <v>1470</v>
      </c>
      <c r="D301" s="214">
        <v>32615</v>
      </c>
      <c r="E301" s="203" t="s">
        <v>859</v>
      </c>
      <c r="F301" s="203" t="s">
        <v>2163</v>
      </c>
      <c r="G301" s="203" t="s">
        <v>4028</v>
      </c>
      <c r="H301" s="203" t="s">
        <v>110</v>
      </c>
      <c r="I301" s="203" t="s">
        <v>506</v>
      </c>
      <c r="J301" s="203" t="s">
        <v>3036</v>
      </c>
      <c r="K301" s="203" t="s">
        <v>110</v>
      </c>
      <c r="L301" s="203" t="s">
        <v>506</v>
      </c>
      <c r="M301" s="203" t="s">
        <v>2318</v>
      </c>
      <c r="N301" s="203" t="s">
        <v>110</v>
      </c>
      <c r="O301" s="203" t="s">
        <v>23</v>
      </c>
      <c r="P301" s="203" t="s">
        <v>2473</v>
      </c>
      <c r="Q301" s="203" t="s">
        <v>110</v>
      </c>
      <c r="R301" s="203" t="s">
        <v>23</v>
      </c>
      <c r="S301" s="203" t="s">
        <v>1882</v>
      </c>
      <c r="T301" s="203" t="s">
        <v>110</v>
      </c>
      <c r="U301" s="203" t="s">
        <v>23</v>
      </c>
      <c r="V301" s="203" t="s">
        <v>1673</v>
      </c>
      <c r="W301" s="203" t="s">
        <v>110</v>
      </c>
      <c r="X301" s="203" t="s">
        <v>23</v>
      </c>
      <c r="Y301" s="203" t="s">
        <v>1673</v>
      </c>
      <c r="Z301" s="203">
        <v>0</v>
      </c>
      <c r="AA301" s="203">
        <v>0</v>
      </c>
      <c r="AB301" s="203">
        <v>0</v>
      </c>
      <c r="AC301" s="203">
        <v>0</v>
      </c>
      <c r="AD301" s="203">
        <v>0</v>
      </c>
      <c r="AE301" s="203">
        <v>0</v>
      </c>
      <c r="AF301" s="203">
        <v>0</v>
      </c>
      <c r="AG301" s="203">
        <v>0</v>
      </c>
      <c r="AH301" s="203">
        <v>0</v>
      </c>
      <c r="AI301" s="203">
        <v>0</v>
      </c>
      <c r="AJ301" s="203">
        <v>0</v>
      </c>
      <c r="AK301" s="203">
        <v>0</v>
      </c>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row>
    <row r="302" spans="1:260" s="13" customFormat="1" ht="12.75" customHeight="1" x14ac:dyDescent="0.2">
      <c r="A302" s="203" t="s">
        <v>4028</v>
      </c>
      <c r="B302" s="203" t="s">
        <v>4028</v>
      </c>
      <c r="C302" s="203"/>
      <c r="D302" s="214"/>
      <c r="E302" s="203"/>
      <c r="F302" s="203"/>
      <c r="G302" s="203" t="s">
        <v>4028</v>
      </c>
      <c r="H302" s="203" t="s">
        <v>4028</v>
      </c>
      <c r="I302" s="203" t="s">
        <v>4028</v>
      </c>
      <c r="J302" s="203" t="s">
        <v>4028</v>
      </c>
      <c r="K302" s="203" t="s">
        <v>4028</v>
      </c>
      <c r="L302" s="203" t="s">
        <v>4028</v>
      </c>
      <c r="M302" s="203" t="s">
        <v>4028</v>
      </c>
      <c r="N302" s="203" t="s">
        <v>4028</v>
      </c>
      <c r="O302" s="203" t="s">
        <v>4028</v>
      </c>
      <c r="P302" s="203" t="s">
        <v>4028</v>
      </c>
      <c r="Q302" s="203" t="s">
        <v>4028</v>
      </c>
      <c r="R302" s="203" t="s">
        <v>4028</v>
      </c>
      <c r="S302" s="203" t="s">
        <v>4028</v>
      </c>
      <c r="T302" s="203" t="s">
        <v>4028</v>
      </c>
      <c r="U302" s="203" t="s">
        <v>4028</v>
      </c>
      <c r="V302" s="203" t="s">
        <v>4028</v>
      </c>
      <c r="W302" s="203" t="s">
        <v>4028</v>
      </c>
      <c r="X302" s="203" t="s">
        <v>4028</v>
      </c>
      <c r="Y302" s="203" t="s">
        <v>4028</v>
      </c>
      <c r="Z302" s="203" t="s">
        <v>4028</v>
      </c>
      <c r="AA302" s="203" t="s">
        <v>4028</v>
      </c>
      <c r="AB302" s="203" t="s">
        <v>4028</v>
      </c>
      <c r="AC302" s="203" t="s">
        <v>4028</v>
      </c>
      <c r="AD302" s="203" t="s">
        <v>4028</v>
      </c>
      <c r="AE302" s="203" t="s">
        <v>4028</v>
      </c>
      <c r="AF302" s="203" t="s">
        <v>4028</v>
      </c>
      <c r="AG302" s="203" t="s">
        <v>4028</v>
      </c>
      <c r="AH302" s="203" t="s">
        <v>4028</v>
      </c>
      <c r="AI302" s="203" t="s">
        <v>4028</v>
      </c>
      <c r="AJ302" s="203" t="s">
        <v>4028</v>
      </c>
      <c r="AK302" s="203" t="s">
        <v>4028</v>
      </c>
      <c r="AL302" s="203"/>
      <c r="AM302" s="203"/>
      <c r="AN302" s="203"/>
      <c r="AO302" s="203"/>
      <c r="AP302" s="203"/>
      <c r="AQ302" s="203"/>
      <c r="AR302" s="203"/>
      <c r="AS302" s="203"/>
      <c r="AT302" s="203"/>
      <c r="AU302" s="203"/>
      <c r="AV302" s="203"/>
      <c r="AW302" s="203"/>
      <c r="AX302" s="203"/>
      <c r="AY302" s="203"/>
      <c r="AZ302" s="203"/>
      <c r="BA302" s="203"/>
      <c r="BB302" s="203"/>
      <c r="BC302" s="203"/>
      <c r="BD302" s="203"/>
      <c r="BE302" s="203"/>
      <c r="BF302" s="203"/>
      <c r="BG302" s="203"/>
      <c r="BH302" s="203"/>
      <c r="BI302" s="203"/>
      <c r="BJ302" s="203"/>
      <c r="BK302" s="203"/>
      <c r="BL302" s="203"/>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c r="HU302" s="10"/>
      <c r="HV302" s="10"/>
      <c r="HW302" s="10"/>
      <c r="HX302" s="10"/>
      <c r="HY302" s="10"/>
      <c r="HZ302" s="10"/>
      <c r="IA302" s="10"/>
      <c r="IB302" s="10"/>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row>
    <row r="303" spans="1:260" s="13" customFormat="1" ht="12.75" customHeight="1" x14ac:dyDescent="0.2">
      <c r="A303" s="203" t="s">
        <v>4532</v>
      </c>
      <c r="B303" s="203" t="s">
        <v>4459</v>
      </c>
      <c r="C303" s="203" t="s">
        <v>3506</v>
      </c>
      <c r="D303" s="214">
        <v>35611</v>
      </c>
      <c r="E303" s="203" t="s">
        <v>3456</v>
      </c>
      <c r="F303" s="203" t="s">
        <v>3725</v>
      </c>
      <c r="G303" s="203" t="s">
        <v>3420</v>
      </c>
      <c r="H303" s="203" t="s">
        <v>236</v>
      </c>
      <c r="I303" s="203" t="s">
        <v>346</v>
      </c>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c r="BA303" s="203"/>
      <c r="BB303" s="203"/>
      <c r="BC303" s="203"/>
      <c r="BD303" s="203"/>
      <c r="BE303" s="203"/>
      <c r="BF303" s="203"/>
      <c r="BG303" s="203"/>
      <c r="BH303" s="203"/>
      <c r="BI303" s="203"/>
      <c r="BJ303" s="203"/>
      <c r="BK303" s="203"/>
      <c r="BL303" s="203"/>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c r="HU303" s="10"/>
      <c r="HV303" s="10"/>
      <c r="HW303" s="10"/>
      <c r="HX303" s="10"/>
      <c r="HY303" s="10"/>
      <c r="HZ303" s="10"/>
      <c r="IA303" s="10"/>
      <c r="IB303" s="10"/>
      <c r="IC303" s="10"/>
      <c r="ID303" s="10"/>
      <c r="IE303" s="10"/>
      <c r="IF303" s="10"/>
      <c r="IG303" s="10"/>
      <c r="IH303" s="10"/>
      <c r="II303" s="10"/>
      <c r="IJ303" s="10"/>
      <c r="IK303" s="10"/>
      <c r="IL303" s="10"/>
      <c r="IM303" s="10"/>
      <c r="IN303" s="10"/>
      <c r="IO303" s="10"/>
      <c r="IP303" s="10"/>
      <c r="IQ303" s="10"/>
      <c r="IR303" s="10"/>
      <c r="IS303" s="10"/>
      <c r="IT303" s="10"/>
      <c r="IU303" s="10"/>
      <c r="IV303" s="10"/>
    </row>
    <row r="304" spans="1:260" ht="12.75" customHeight="1" x14ac:dyDescent="0.2">
      <c r="A304" s="203" t="s">
        <v>279</v>
      </c>
      <c r="B304" s="203" t="s">
        <v>32</v>
      </c>
      <c r="C304" s="203" t="s">
        <v>1531</v>
      </c>
      <c r="D304" s="214">
        <v>33989</v>
      </c>
      <c r="E304" s="203" t="s">
        <v>1603</v>
      </c>
      <c r="F304" s="203" t="s">
        <v>2147</v>
      </c>
      <c r="G304" s="203" t="s">
        <v>3420</v>
      </c>
      <c r="H304" s="203" t="s">
        <v>236</v>
      </c>
      <c r="I304" s="203" t="s">
        <v>32</v>
      </c>
      <c r="J304" s="203"/>
      <c r="K304" s="203" t="s">
        <v>236</v>
      </c>
      <c r="L304" s="203" t="s">
        <v>32</v>
      </c>
      <c r="M304" s="203"/>
      <c r="N304" s="203" t="s">
        <v>279</v>
      </c>
      <c r="O304" s="203" t="s">
        <v>32</v>
      </c>
      <c r="P304" s="203"/>
      <c r="Q304" s="203" t="s">
        <v>283</v>
      </c>
      <c r="R304" s="203" t="s">
        <v>32</v>
      </c>
      <c r="S304" s="203">
        <v>0</v>
      </c>
      <c r="T304" s="203" t="s">
        <v>283</v>
      </c>
      <c r="U304" s="203" t="s">
        <v>32</v>
      </c>
      <c r="V304" s="203">
        <v>0</v>
      </c>
      <c r="W304" s="203" t="s">
        <v>283</v>
      </c>
      <c r="X304" s="203" t="s">
        <v>32</v>
      </c>
      <c r="Y304" s="203">
        <v>0</v>
      </c>
      <c r="Z304" s="203">
        <v>0</v>
      </c>
      <c r="AA304" s="203">
        <v>0</v>
      </c>
      <c r="AB304" s="203">
        <v>0</v>
      </c>
      <c r="AC304" s="203">
        <v>0</v>
      </c>
      <c r="AD304" s="203">
        <v>0</v>
      </c>
      <c r="AE304" s="203">
        <v>0</v>
      </c>
      <c r="AF304" s="203">
        <v>0</v>
      </c>
      <c r="AG304" s="203">
        <v>0</v>
      </c>
      <c r="AH304" s="203">
        <v>0</v>
      </c>
      <c r="AI304" s="203">
        <v>0</v>
      </c>
      <c r="AJ304" s="203">
        <v>0</v>
      </c>
      <c r="AK304" s="203">
        <v>0</v>
      </c>
      <c r="AL304" s="203"/>
      <c r="AM304" s="203"/>
      <c r="AN304" s="203"/>
      <c r="AO304" s="203"/>
      <c r="AP304" s="203"/>
      <c r="AQ304" s="203"/>
      <c r="AR304" s="203"/>
      <c r="AS304" s="203"/>
      <c r="AT304" s="203"/>
      <c r="AU304" s="203"/>
      <c r="AV304" s="203"/>
      <c r="AW304" s="203"/>
      <c r="AX304" s="203"/>
      <c r="AY304" s="203"/>
      <c r="AZ304" s="203"/>
      <c r="BA304" s="203"/>
      <c r="BB304" s="203"/>
      <c r="BC304" s="203"/>
      <c r="BD304" s="203"/>
      <c r="BE304" s="203"/>
      <c r="BF304" s="203"/>
      <c r="BG304" s="203"/>
      <c r="BH304" s="203"/>
      <c r="BI304" s="203"/>
      <c r="BJ304" s="203"/>
      <c r="BK304" s="203"/>
      <c r="BL304" s="203"/>
      <c r="IW304" s="10"/>
      <c r="IX304" s="10"/>
      <c r="IY304" s="10"/>
      <c r="IZ304" s="10"/>
    </row>
    <row r="305" spans="1:260" s="10" customFormat="1" ht="12.75" customHeight="1" x14ac:dyDescent="0.2">
      <c r="A305" s="203" t="s">
        <v>4472</v>
      </c>
      <c r="B305" s="203" t="s">
        <v>4104</v>
      </c>
      <c r="C305" s="203" t="s">
        <v>2801</v>
      </c>
      <c r="D305" s="214">
        <v>35288</v>
      </c>
      <c r="E305" s="203" t="s">
        <v>2588</v>
      </c>
      <c r="F305" s="203" t="s">
        <v>2585</v>
      </c>
      <c r="G305" s="203" t="s">
        <v>4544</v>
      </c>
      <c r="H305" s="203" t="s">
        <v>279</v>
      </c>
      <c r="I305" s="203" t="s">
        <v>22</v>
      </c>
      <c r="J305" s="203"/>
      <c r="K305" s="203" t="s">
        <v>296</v>
      </c>
      <c r="L305" s="203" t="s">
        <v>22</v>
      </c>
      <c r="M305" s="203">
        <v>0</v>
      </c>
      <c r="N305" s="203" t="s">
        <v>296</v>
      </c>
      <c r="O305" s="203" t="s">
        <v>22</v>
      </c>
      <c r="P305" s="203">
        <v>0</v>
      </c>
      <c r="Q305" s="203">
        <v>0</v>
      </c>
      <c r="R305" s="203">
        <v>0</v>
      </c>
      <c r="S305" s="203">
        <v>0</v>
      </c>
      <c r="T305" s="203">
        <v>0</v>
      </c>
      <c r="U305" s="203">
        <v>0</v>
      </c>
      <c r="V305" s="203">
        <v>0</v>
      </c>
      <c r="W305" s="203">
        <v>0</v>
      </c>
      <c r="X305" s="203">
        <v>0</v>
      </c>
      <c r="Y305" s="203">
        <v>0</v>
      </c>
      <c r="Z305" s="203">
        <v>0</v>
      </c>
      <c r="AA305" s="203">
        <v>0</v>
      </c>
      <c r="AB305" s="203">
        <v>0</v>
      </c>
      <c r="AC305" s="203">
        <v>0</v>
      </c>
      <c r="AD305" s="203">
        <v>0</v>
      </c>
      <c r="AE305" s="203">
        <v>0</v>
      </c>
      <c r="AF305" s="203">
        <v>0</v>
      </c>
      <c r="AG305" s="203">
        <v>0</v>
      </c>
      <c r="AH305" s="203">
        <v>0</v>
      </c>
      <c r="AI305" s="203">
        <v>0</v>
      </c>
      <c r="AJ305" s="203">
        <v>0</v>
      </c>
      <c r="AK305" s="203">
        <v>0</v>
      </c>
      <c r="AL305" s="203"/>
      <c r="AM305" s="203"/>
      <c r="AN305" s="203"/>
      <c r="AO305" s="203"/>
      <c r="AP305" s="203"/>
      <c r="AQ305" s="203"/>
      <c r="AR305" s="203"/>
      <c r="AS305" s="203"/>
      <c r="AT305" s="203"/>
      <c r="AU305" s="203"/>
      <c r="AV305" s="203"/>
      <c r="AW305" s="203"/>
      <c r="AX305" s="203"/>
      <c r="AY305" s="203"/>
      <c r="AZ305" s="203"/>
      <c r="BA305" s="203"/>
      <c r="BB305" s="203"/>
      <c r="BC305" s="203"/>
      <c r="BD305" s="203"/>
      <c r="BE305" s="203"/>
      <c r="BF305" s="203"/>
      <c r="BG305" s="203"/>
      <c r="BH305" s="203"/>
      <c r="BI305" s="203"/>
      <c r="BJ305" s="203"/>
      <c r="BK305" s="203"/>
      <c r="BL305" s="203"/>
      <c r="IW305" s="13"/>
      <c r="IX305" s="13"/>
      <c r="IY305" s="13"/>
      <c r="IZ305" s="13"/>
    </row>
    <row r="306" spans="1:260" s="10" customFormat="1" ht="12.75" customHeight="1" x14ac:dyDescent="0.2">
      <c r="A306" s="203" t="s">
        <v>283</v>
      </c>
      <c r="B306" s="203" t="s">
        <v>393</v>
      </c>
      <c r="C306" s="203" t="s">
        <v>4059</v>
      </c>
      <c r="D306" s="215">
        <v>35634</v>
      </c>
      <c r="E306" s="205" t="s">
        <v>3448</v>
      </c>
      <c r="F306" s="206" t="s">
        <v>4515</v>
      </c>
      <c r="G306" s="206"/>
      <c r="H306" s="203"/>
      <c r="I306" s="203"/>
      <c r="J306" s="206"/>
      <c r="K306" s="203"/>
      <c r="L306" s="203"/>
      <c r="M306" s="206"/>
      <c r="N306" s="203"/>
      <c r="O306" s="203"/>
      <c r="P306" s="206"/>
      <c r="Q306" s="203"/>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c r="BA306" s="203"/>
      <c r="BB306" s="203"/>
      <c r="BC306" s="203"/>
      <c r="BD306" s="203"/>
      <c r="BE306" s="203"/>
      <c r="BF306" s="203"/>
      <c r="BG306" s="203"/>
      <c r="BH306" s="203"/>
      <c r="BI306" s="203"/>
      <c r="BJ306" s="203"/>
      <c r="BK306" s="203"/>
      <c r="BL306" s="20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c r="CI306" s="13"/>
      <c r="CJ306" s="13"/>
      <c r="CK306" s="13"/>
      <c r="CL306" s="13"/>
      <c r="CM306" s="13"/>
      <c r="CN306" s="13"/>
      <c r="CO306" s="13"/>
      <c r="CP306" s="13"/>
      <c r="CQ306" s="13"/>
      <c r="CR306" s="13"/>
      <c r="CS306" s="13"/>
      <c r="CT306" s="13"/>
      <c r="CU306" s="13"/>
      <c r="CV306" s="13"/>
      <c r="CW306" s="13"/>
      <c r="CX306" s="13"/>
      <c r="CY306" s="13"/>
      <c r="CZ306" s="13"/>
      <c r="DA306" s="13"/>
      <c r="DB306" s="13"/>
      <c r="DC306" s="13"/>
      <c r="DD306" s="13"/>
      <c r="DE306" s="13"/>
      <c r="DF306" s="13"/>
      <c r="DG306" s="13"/>
      <c r="DH306" s="13"/>
      <c r="DI306" s="13"/>
      <c r="DJ306" s="13"/>
      <c r="DK306" s="13"/>
      <c r="DL306" s="13"/>
      <c r="DM306" s="13"/>
      <c r="DN306" s="13"/>
      <c r="DO306" s="13"/>
      <c r="DP306" s="13"/>
      <c r="DQ306" s="13"/>
      <c r="DR306" s="13"/>
      <c r="DS306" s="13"/>
      <c r="DT306" s="13"/>
      <c r="DU306" s="13"/>
      <c r="DV306" s="13"/>
      <c r="DW306" s="13"/>
      <c r="DX306" s="13"/>
      <c r="DY306" s="13"/>
      <c r="DZ306" s="13"/>
      <c r="EA306" s="13"/>
      <c r="EB306" s="13"/>
      <c r="EC306" s="13"/>
      <c r="ED306" s="13"/>
      <c r="EE306" s="13"/>
      <c r="EF306" s="13"/>
      <c r="EG306" s="13"/>
      <c r="EH306" s="13"/>
      <c r="EI306" s="13"/>
      <c r="EJ306" s="13"/>
      <c r="EK306" s="13"/>
      <c r="EL306" s="13"/>
      <c r="EM306" s="13"/>
      <c r="EN306" s="13"/>
      <c r="EO306" s="13"/>
      <c r="EP306" s="13"/>
      <c r="EQ306" s="13"/>
      <c r="ER306" s="13"/>
      <c r="ES306" s="13"/>
      <c r="ET306" s="13"/>
      <c r="EU306" s="13"/>
      <c r="EV306" s="13"/>
      <c r="EW306" s="13"/>
      <c r="EX306" s="13"/>
      <c r="EY306" s="13"/>
      <c r="EZ306" s="13"/>
      <c r="FA306" s="13"/>
      <c r="FB306" s="13"/>
      <c r="FC306" s="13"/>
      <c r="FD306" s="13"/>
      <c r="FE306" s="13"/>
      <c r="FF306" s="13"/>
      <c r="FG306" s="13"/>
      <c r="FH306" s="13"/>
      <c r="FI306" s="13"/>
      <c r="FJ306" s="13"/>
      <c r="FK306" s="13"/>
      <c r="FL306" s="13"/>
      <c r="FM306" s="13"/>
      <c r="FN306" s="13"/>
      <c r="FO306" s="13"/>
      <c r="FP306" s="13"/>
      <c r="FQ306" s="13"/>
      <c r="FR306" s="13"/>
      <c r="FS306" s="13"/>
      <c r="FT306" s="13"/>
      <c r="FU306" s="13"/>
      <c r="FV306" s="13"/>
      <c r="FW306" s="13"/>
      <c r="FX306" s="13"/>
      <c r="FY306" s="13"/>
      <c r="FZ306" s="13"/>
      <c r="GA306" s="13"/>
      <c r="GB306" s="13"/>
      <c r="GC306" s="13"/>
      <c r="GD306" s="13"/>
      <c r="GE306" s="13"/>
      <c r="GF306" s="13"/>
      <c r="GG306" s="13"/>
      <c r="GH306" s="13"/>
      <c r="GI306" s="13"/>
      <c r="GJ306" s="13"/>
      <c r="GK306" s="13"/>
      <c r="GL306" s="13"/>
      <c r="GM306" s="13"/>
      <c r="GN306" s="13"/>
      <c r="GO306" s="13"/>
      <c r="GP306" s="13"/>
      <c r="GQ306" s="13"/>
      <c r="GR306" s="13"/>
      <c r="GS306" s="13"/>
      <c r="GT306" s="13"/>
      <c r="GU306" s="13"/>
      <c r="GV306" s="13"/>
      <c r="GW306" s="13"/>
      <c r="GX306" s="13"/>
      <c r="GY306" s="13"/>
      <c r="GZ306" s="13"/>
      <c r="HA306" s="13"/>
      <c r="HB306" s="13"/>
      <c r="HC306" s="13"/>
      <c r="HD306" s="13"/>
      <c r="HE306" s="13"/>
      <c r="HF306" s="13"/>
      <c r="HG306" s="13"/>
      <c r="HH306" s="13"/>
      <c r="HI306" s="13"/>
      <c r="HJ306" s="13"/>
      <c r="HK306" s="13"/>
      <c r="HL306" s="13"/>
      <c r="HM306" s="13"/>
      <c r="HN306" s="13"/>
      <c r="HO306" s="13"/>
      <c r="HP306" s="13"/>
      <c r="HQ306" s="13"/>
      <c r="HR306" s="13"/>
      <c r="HS306" s="13"/>
      <c r="HT306" s="13"/>
      <c r="HU306" s="13"/>
      <c r="HV306" s="13"/>
      <c r="HW306" s="13"/>
      <c r="HX306" s="13"/>
      <c r="HY306" s="13"/>
      <c r="HZ306" s="13"/>
      <c r="IA306" s="13"/>
      <c r="IB306" s="13"/>
      <c r="IC306" s="13"/>
      <c r="ID306" s="13"/>
      <c r="IE306" s="13"/>
      <c r="IF306" s="13"/>
      <c r="IG306" s="13"/>
      <c r="IH306" s="13"/>
      <c r="II306" s="13"/>
      <c r="IJ306" s="13"/>
      <c r="IK306" s="13"/>
      <c r="IL306" s="13"/>
      <c r="IM306" s="13"/>
      <c r="IN306" s="13"/>
      <c r="IO306" s="13"/>
      <c r="IP306" s="13"/>
      <c r="IQ306" s="13"/>
      <c r="IR306" s="13"/>
      <c r="IS306" s="13"/>
      <c r="IT306" s="13"/>
      <c r="IU306" s="13"/>
      <c r="IV306" s="13"/>
      <c r="IW306"/>
      <c r="IX306"/>
      <c r="IY306"/>
      <c r="IZ306"/>
    </row>
    <row r="307" spans="1:260" s="27" customFormat="1" ht="12.75" customHeight="1" x14ac:dyDescent="0.2">
      <c r="A307" s="10" t="s">
        <v>283</v>
      </c>
      <c r="B307" s="10" t="s">
        <v>4245</v>
      </c>
      <c r="C307" s="202" t="s">
        <v>4252</v>
      </c>
      <c r="D307" s="221">
        <v>35696</v>
      </c>
      <c r="E307" s="5" t="s">
        <v>4517</v>
      </c>
      <c r="F307" s="5" t="s">
        <v>4944</v>
      </c>
      <c r="G307" s="201" t="str">
        <f>IF(ISERROR(VLOOKUP(TRIM(C307),'R2020'!$A$1:$I$1991,8,FALSE)),"",VLOOKUP(TRIM(C307),'R2020'!$A$1:$I$1991,8,FALSE))</f>
        <v xml:space="preserve"> </v>
      </c>
    </row>
    <row r="308" spans="1:260" s="10" customFormat="1" ht="12.75" customHeight="1" x14ac:dyDescent="0.2">
      <c r="A308" s="203" t="s">
        <v>4029</v>
      </c>
      <c r="B308" s="203" t="s">
        <v>4028</v>
      </c>
      <c r="C308" s="203" t="s">
        <v>3739</v>
      </c>
      <c r="D308" s="214">
        <v>33651</v>
      </c>
      <c r="E308" s="203" t="s">
        <v>1575</v>
      </c>
      <c r="F308" s="203" t="s">
        <v>4025</v>
      </c>
      <c r="G308" s="203" t="s">
        <v>4028</v>
      </c>
      <c r="H308" s="203" t="s">
        <v>283</v>
      </c>
      <c r="I308" s="203" t="s">
        <v>237</v>
      </c>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c r="BA308" s="203"/>
      <c r="BB308" s="203"/>
      <c r="BC308" s="203"/>
      <c r="BD308" s="203"/>
      <c r="BE308" s="203"/>
      <c r="BF308" s="203"/>
      <c r="BG308" s="203"/>
      <c r="BH308" s="203"/>
      <c r="BI308" s="203"/>
      <c r="BJ308" s="203"/>
      <c r="BK308" s="203"/>
      <c r="BL308" s="203"/>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60" ht="12.75" customHeight="1" x14ac:dyDescent="0.2">
      <c r="A309" s="203" t="s">
        <v>4047</v>
      </c>
      <c r="B309" s="203" t="s">
        <v>4235</v>
      </c>
      <c r="C309" s="203" t="s">
        <v>3437</v>
      </c>
      <c r="D309" s="214">
        <v>34231</v>
      </c>
      <c r="E309" s="203" t="s">
        <v>2586</v>
      </c>
      <c r="F309" s="203" t="s">
        <v>4025</v>
      </c>
      <c r="G309" s="203" t="s">
        <v>4786</v>
      </c>
      <c r="H309" s="203" t="s">
        <v>26</v>
      </c>
      <c r="I309" s="203" t="s">
        <v>103</v>
      </c>
      <c r="J309" s="203" t="s">
        <v>685</v>
      </c>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c r="BG309" s="203"/>
      <c r="BH309" s="203"/>
      <c r="BI309" s="203"/>
      <c r="BJ309" s="203"/>
      <c r="BK309" s="203"/>
      <c r="BL309" s="203"/>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c r="HU309" s="10"/>
      <c r="HV309" s="10"/>
      <c r="HW309" s="10"/>
      <c r="HX309" s="10"/>
      <c r="HY309" s="10"/>
      <c r="HZ309" s="10"/>
      <c r="IA309" s="10"/>
      <c r="IB309" s="10"/>
      <c r="IC309" s="10"/>
      <c r="ID309" s="10"/>
      <c r="IE309" s="10"/>
      <c r="IF309" s="10"/>
      <c r="IG309" s="10"/>
      <c r="IH309" s="10"/>
      <c r="II309" s="10"/>
      <c r="IJ309" s="10"/>
      <c r="IK309" s="10"/>
      <c r="IL309" s="10"/>
      <c r="IM309" s="10"/>
      <c r="IN309" s="10"/>
      <c r="IO309" s="10"/>
      <c r="IP309" s="10"/>
      <c r="IQ309" s="10"/>
      <c r="IR309" s="10"/>
      <c r="IS309" s="10"/>
      <c r="IT309" s="10"/>
      <c r="IU309" s="10"/>
      <c r="IV309" s="10"/>
    </row>
    <row r="310" spans="1:260" ht="12.75" customHeight="1" x14ac:dyDescent="0.2">
      <c r="A310" s="203" t="s">
        <v>128</v>
      </c>
      <c r="B310" s="203" t="s">
        <v>4221</v>
      </c>
      <c r="C310" s="203" t="s">
        <v>1353</v>
      </c>
      <c r="D310" s="214">
        <v>31524</v>
      </c>
      <c r="E310" s="203" t="s">
        <v>1001</v>
      </c>
      <c r="F310" s="203" t="s">
        <v>2176</v>
      </c>
      <c r="G310" s="203" t="s">
        <v>4774</v>
      </c>
      <c r="H310" s="203" t="s">
        <v>128</v>
      </c>
      <c r="I310" s="203" t="s">
        <v>336</v>
      </c>
      <c r="J310" s="203" t="s">
        <v>365</v>
      </c>
      <c r="K310" s="203" t="s">
        <v>128</v>
      </c>
      <c r="L310" s="203" t="s">
        <v>348</v>
      </c>
      <c r="M310" s="203" t="s">
        <v>328</v>
      </c>
      <c r="N310" s="203" t="s">
        <v>128</v>
      </c>
      <c r="O310" s="203" t="s">
        <v>369</v>
      </c>
      <c r="P310" s="203" t="s">
        <v>328</v>
      </c>
      <c r="Q310" s="203" t="s">
        <v>464</v>
      </c>
      <c r="R310" s="203" t="s">
        <v>78</v>
      </c>
      <c r="S310" s="203" t="s">
        <v>1376</v>
      </c>
      <c r="T310" s="203" t="s">
        <v>128</v>
      </c>
      <c r="U310" s="203" t="s">
        <v>78</v>
      </c>
      <c r="V310" s="203" t="s">
        <v>328</v>
      </c>
      <c r="W310" s="203" t="s">
        <v>128</v>
      </c>
      <c r="X310" s="203" t="s">
        <v>78</v>
      </c>
      <c r="Y310" s="203" t="s">
        <v>328</v>
      </c>
      <c r="Z310" s="203">
        <v>0</v>
      </c>
      <c r="AA310" s="203">
        <v>0</v>
      </c>
      <c r="AB310" s="203">
        <v>0</v>
      </c>
      <c r="AC310" s="203">
        <v>0</v>
      </c>
      <c r="AD310" s="203">
        <v>0</v>
      </c>
      <c r="AE310" s="203">
        <v>0</v>
      </c>
      <c r="AF310" s="203">
        <v>0</v>
      </c>
      <c r="AG310" s="203">
        <v>0</v>
      </c>
      <c r="AH310" s="203">
        <v>0</v>
      </c>
      <c r="AI310" s="203">
        <v>0</v>
      </c>
      <c r="AJ310" s="203">
        <v>0</v>
      </c>
      <c r="AK310" s="203">
        <v>0</v>
      </c>
      <c r="AL310" s="203"/>
      <c r="AM310" s="203"/>
      <c r="AN310" s="203"/>
      <c r="AO310" s="203"/>
      <c r="AP310" s="203"/>
      <c r="AQ310" s="203"/>
      <c r="AR310" s="203"/>
      <c r="AS310" s="203"/>
      <c r="AT310" s="203"/>
      <c r="AU310" s="203"/>
      <c r="AV310" s="203"/>
      <c r="AW310" s="203"/>
      <c r="AX310" s="203"/>
      <c r="AY310" s="203"/>
      <c r="AZ310" s="203"/>
      <c r="BA310" s="203"/>
      <c r="BB310" s="203"/>
      <c r="BC310" s="203"/>
      <c r="BD310" s="203"/>
      <c r="BE310" s="203"/>
      <c r="BF310" s="203"/>
      <c r="BG310" s="203"/>
      <c r="BH310" s="203"/>
      <c r="BI310" s="203"/>
      <c r="BJ310" s="203"/>
      <c r="BK310" s="203"/>
      <c r="BL310" s="203"/>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c r="IV310" s="10"/>
      <c r="IW310" s="10"/>
      <c r="IX310" s="10"/>
      <c r="IY310" s="10"/>
      <c r="IZ310" s="10"/>
    </row>
    <row r="311" spans="1:260" ht="12.75" customHeight="1" x14ac:dyDescent="0.2">
      <c r="A311" s="203" t="s">
        <v>128</v>
      </c>
      <c r="B311" s="203" t="s">
        <v>4245</v>
      </c>
      <c r="C311" s="203" t="s">
        <v>1525</v>
      </c>
      <c r="D311" s="214">
        <v>33617</v>
      </c>
      <c r="E311" s="203" t="s">
        <v>1577</v>
      </c>
      <c r="F311" s="203" t="s">
        <v>1682</v>
      </c>
      <c r="G311" s="203" t="s">
        <v>4747</v>
      </c>
      <c r="H311" s="203" t="s">
        <v>26</v>
      </c>
      <c r="I311" s="203" t="s">
        <v>386</v>
      </c>
      <c r="J311" s="203" t="s">
        <v>685</v>
      </c>
      <c r="K311" s="203" t="s">
        <v>128</v>
      </c>
      <c r="L311" s="203" t="s">
        <v>386</v>
      </c>
      <c r="M311" s="203" t="s">
        <v>129</v>
      </c>
      <c r="N311" s="203" t="s">
        <v>26</v>
      </c>
      <c r="O311" s="203" t="s">
        <v>386</v>
      </c>
      <c r="P311" s="203" t="s">
        <v>2208</v>
      </c>
      <c r="Q311" s="203" t="s">
        <v>26</v>
      </c>
      <c r="R311" s="203" t="s">
        <v>55</v>
      </c>
      <c r="S311" s="203" t="s">
        <v>685</v>
      </c>
      <c r="T311" s="203" t="s">
        <v>464</v>
      </c>
      <c r="U311" s="203" t="s">
        <v>55</v>
      </c>
      <c r="V311" s="203" t="s">
        <v>349</v>
      </c>
      <c r="W311" s="203" t="s">
        <v>464</v>
      </c>
      <c r="X311" s="203" t="s">
        <v>55</v>
      </c>
      <c r="Y311" s="203" t="s">
        <v>349</v>
      </c>
      <c r="Z311" s="203">
        <v>0</v>
      </c>
      <c r="AA311" s="203">
        <v>0</v>
      </c>
      <c r="AB311" s="203">
        <v>0</v>
      </c>
      <c r="AC311" s="203">
        <v>0</v>
      </c>
      <c r="AD311" s="203">
        <v>0</v>
      </c>
      <c r="AE311" s="203">
        <v>0</v>
      </c>
      <c r="AF311" s="203">
        <v>0</v>
      </c>
      <c r="AG311" s="203">
        <v>0</v>
      </c>
      <c r="AH311" s="203">
        <v>0</v>
      </c>
      <c r="AI311" s="203">
        <v>0</v>
      </c>
      <c r="AJ311" s="203">
        <v>0</v>
      </c>
      <c r="AK311" s="203">
        <v>0</v>
      </c>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c r="BG311" s="203"/>
      <c r="BH311" s="203"/>
      <c r="BI311" s="203"/>
      <c r="BJ311" s="203"/>
      <c r="BK311" s="203"/>
      <c r="BL311" s="203"/>
    </row>
    <row r="312" spans="1:260" ht="12.75" customHeight="1" x14ac:dyDescent="0.2">
      <c r="A312" s="203" t="s">
        <v>4028</v>
      </c>
      <c r="B312" s="203" t="s">
        <v>4028</v>
      </c>
      <c r="C312" s="203"/>
      <c r="D312" s="214"/>
      <c r="E312" s="203"/>
      <c r="F312" s="203"/>
      <c r="G312" s="203" t="s">
        <v>4028</v>
      </c>
      <c r="H312" s="203" t="s">
        <v>4028</v>
      </c>
      <c r="I312" s="203" t="s">
        <v>4028</v>
      </c>
      <c r="J312" s="203" t="s">
        <v>4028</v>
      </c>
      <c r="K312" s="203" t="s">
        <v>4028</v>
      </c>
      <c r="L312" s="203" t="s">
        <v>4028</v>
      </c>
      <c r="M312" s="203" t="s">
        <v>4028</v>
      </c>
      <c r="N312" s="203" t="s">
        <v>4028</v>
      </c>
      <c r="O312" s="203" t="s">
        <v>4028</v>
      </c>
      <c r="P312" s="203" t="s">
        <v>4028</v>
      </c>
      <c r="Q312" s="203" t="s">
        <v>4028</v>
      </c>
      <c r="R312" s="203" t="s">
        <v>4028</v>
      </c>
      <c r="S312" s="203" t="s">
        <v>4028</v>
      </c>
      <c r="T312" s="203" t="s">
        <v>4028</v>
      </c>
      <c r="U312" s="203" t="s">
        <v>4028</v>
      </c>
      <c r="V312" s="203" t="s">
        <v>4028</v>
      </c>
      <c r="W312" s="203" t="s">
        <v>4028</v>
      </c>
      <c r="X312" s="203" t="s">
        <v>4028</v>
      </c>
      <c r="Y312" s="203" t="s">
        <v>4028</v>
      </c>
      <c r="Z312" s="203" t="s">
        <v>4028</v>
      </c>
      <c r="AA312" s="203" t="s">
        <v>4028</v>
      </c>
      <c r="AB312" s="203" t="s">
        <v>4028</v>
      </c>
      <c r="AC312" s="203" t="s">
        <v>4028</v>
      </c>
      <c r="AD312" s="203" t="s">
        <v>4028</v>
      </c>
      <c r="AE312" s="203" t="s">
        <v>4028</v>
      </c>
      <c r="AF312" s="203" t="s">
        <v>4028</v>
      </c>
      <c r="AG312" s="203" t="s">
        <v>4028</v>
      </c>
      <c r="AH312" s="203" t="s">
        <v>4028</v>
      </c>
      <c r="AI312" s="203" t="s">
        <v>4028</v>
      </c>
      <c r="AJ312" s="203" t="s">
        <v>4028</v>
      </c>
      <c r="AK312" s="203" t="s">
        <v>4028</v>
      </c>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c r="BH312" s="203"/>
      <c r="BI312" s="203"/>
      <c r="BJ312" s="203"/>
      <c r="BK312" s="203"/>
      <c r="BL312" s="203"/>
      <c r="IW312" s="10"/>
      <c r="IX312" s="10"/>
      <c r="IY312" s="10"/>
      <c r="IZ312" s="10"/>
    </row>
    <row r="313" spans="1:260" s="10" customFormat="1" ht="12.75" customHeight="1" x14ac:dyDescent="0.2">
      <c r="A313" s="203" t="s">
        <v>505</v>
      </c>
      <c r="B313" s="203" t="s">
        <v>4208</v>
      </c>
      <c r="C313" s="203" t="s">
        <v>973</v>
      </c>
      <c r="D313" s="214">
        <v>33511</v>
      </c>
      <c r="E313" s="203" t="s">
        <v>1004</v>
      </c>
      <c r="F313" s="203" t="s">
        <v>2119</v>
      </c>
      <c r="G313" s="203" t="s">
        <v>4741</v>
      </c>
      <c r="H313" s="203" t="s">
        <v>505</v>
      </c>
      <c r="I313" s="203" t="s">
        <v>237</v>
      </c>
      <c r="J313" s="203" t="s">
        <v>29</v>
      </c>
      <c r="K313" s="203" t="s">
        <v>505</v>
      </c>
      <c r="L313" s="203" t="s">
        <v>237</v>
      </c>
      <c r="M313" s="203" t="s">
        <v>29</v>
      </c>
      <c r="N313" s="203" t="s">
        <v>505</v>
      </c>
      <c r="O313" s="203" t="s">
        <v>237</v>
      </c>
      <c r="P313" s="203" t="s">
        <v>29</v>
      </c>
      <c r="Q313" s="203" t="s">
        <v>505</v>
      </c>
      <c r="R313" s="203" t="s">
        <v>237</v>
      </c>
      <c r="S313" s="203" t="s">
        <v>33</v>
      </c>
      <c r="T313" s="203" t="s">
        <v>505</v>
      </c>
      <c r="U313" s="203" t="s">
        <v>237</v>
      </c>
      <c r="V313" s="203" t="s">
        <v>58</v>
      </c>
      <c r="W313" s="203" t="s">
        <v>505</v>
      </c>
      <c r="X313" s="203" t="s">
        <v>237</v>
      </c>
      <c r="Y313" s="203" t="s">
        <v>58</v>
      </c>
      <c r="Z313" s="203" t="s">
        <v>505</v>
      </c>
      <c r="AA313" s="203" t="s">
        <v>237</v>
      </c>
      <c r="AB313" s="203" t="s">
        <v>351</v>
      </c>
      <c r="AC313" s="203">
        <v>0</v>
      </c>
      <c r="AD313" s="203">
        <v>0</v>
      </c>
      <c r="AE313" s="203">
        <v>0</v>
      </c>
      <c r="AF313" s="203">
        <v>0</v>
      </c>
      <c r="AG313" s="203">
        <v>0</v>
      </c>
      <c r="AH313" s="203">
        <v>0</v>
      </c>
      <c r="AI313" s="203">
        <v>0</v>
      </c>
      <c r="AJ313" s="203">
        <v>0</v>
      </c>
      <c r="AK313" s="203">
        <v>0</v>
      </c>
      <c r="AL313" s="203"/>
      <c r="AM313" s="203"/>
      <c r="AN313" s="203"/>
      <c r="AO313" s="203"/>
      <c r="AP313" s="203"/>
      <c r="AQ313" s="203"/>
      <c r="AR313" s="203"/>
      <c r="AS313" s="203"/>
      <c r="AT313" s="203"/>
      <c r="AU313" s="203"/>
      <c r="AV313" s="203"/>
      <c r="AW313" s="203"/>
      <c r="AX313" s="203"/>
      <c r="AY313" s="203"/>
      <c r="AZ313" s="203"/>
      <c r="BA313" s="203"/>
      <c r="BB313" s="203"/>
      <c r="BC313" s="203"/>
      <c r="BD313" s="203"/>
      <c r="BE313" s="203"/>
      <c r="BF313" s="203"/>
      <c r="BG313" s="203"/>
      <c r="BH313" s="203"/>
      <c r="BI313" s="203"/>
      <c r="BJ313" s="203"/>
      <c r="BK313" s="203"/>
      <c r="BL313" s="20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row>
    <row r="314" spans="1:260" ht="12.75" customHeight="1" x14ac:dyDescent="0.2">
      <c r="A314" s="203" t="s">
        <v>507</v>
      </c>
      <c r="B314" s="203" t="s">
        <v>4459</v>
      </c>
      <c r="C314" s="203" t="s">
        <v>597</v>
      </c>
      <c r="D314" s="214">
        <v>32300</v>
      </c>
      <c r="E314" s="203" t="s">
        <v>636</v>
      </c>
      <c r="F314" s="203" t="s">
        <v>2157</v>
      </c>
      <c r="G314" s="203" t="s">
        <v>4743</v>
      </c>
      <c r="H314" s="203" t="s">
        <v>507</v>
      </c>
      <c r="I314" s="203" t="s">
        <v>346</v>
      </c>
      <c r="J314" s="203" t="s">
        <v>385</v>
      </c>
      <c r="K314" s="203" t="s">
        <v>507</v>
      </c>
      <c r="L314" s="203" t="s">
        <v>2235</v>
      </c>
      <c r="M314" s="203" t="s">
        <v>17</v>
      </c>
      <c r="N314" s="203" t="s">
        <v>507</v>
      </c>
      <c r="O314" s="203" t="s">
        <v>2235</v>
      </c>
      <c r="P314" s="203" t="s">
        <v>35</v>
      </c>
      <c r="Q314" s="203" t="s">
        <v>477</v>
      </c>
      <c r="R314" s="203" t="s">
        <v>1678</v>
      </c>
      <c r="S314" s="203" t="s">
        <v>545</v>
      </c>
      <c r="T314" s="203">
        <v>0</v>
      </c>
      <c r="U314" s="203">
        <v>0</v>
      </c>
      <c r="V314" s="203">
        <v>0</v>
      </c>
      <c r="W314" s="203">
        <v>0</v>
      </c>
      <c r="X314" s="203">
        <v>0</v>
      </c>
      <c r="Y314" s="203">
        <v>0</v>
      </c>
      <c r="Z314" s="203" t="s">
        <v>507</v>
      </c>
      <c r="AA314" s="203" t="s">
        <v>350</v>
      </c>
      <c r="AB314" s="203" t="s">
        <v>225</v>
      </c>
      <c r="AC314" s="203" t="s">
        <v>505</v>
      </c>
      <c r="AD314" s="203" t="s">
        <v>350</v>
      </c>
      <c r="AE314" s="203" t="s">
        <v>230</v>
      </c>
      <c r="AF314" s="203" t="s">
        <v>505</v>
      </c>
      <c r="AG314" s="203" t="s">
        <v>350</v>
      </c>
      <c r="AH314" s="203" t="s">
        <v>58</v>
      </c>
      <c r="AI314" s="203" t="s">
        <v>505</v>
      </c>
      <c r="AJ314" s="203" t="s">
        <v>350</v>
      </c>
      <c r="AK314" s="203" t="s">
        <v>225</v>
      </c>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c r="BG314" s="203"/>
      <c r="BH314" s="203"/>
      <c r="BI314" s="203"/>
      <c r="BJ314" s="203"/>
      <c r="BK314" s="203"/>
      <c r="BL314" s="203"/>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c r="HU314" s="10"/>
      <c r="HV314" s="10"/>
      <c r="HW314" s="10"/>
      <c r="HX314" s="10"/>
      <c r="HY314" s="10"/>
      <c r="HZ314" s="10"/>
      <c r="IA314" s="10"/>
      <c r="IB314" s="10"/>
      <c r="IC314" s="10"/>
      <c r="ID314" s="10"/>
      <c r="IE314" s="10"/>
      <c r="IF314" s="10"/>
      <c r="IG314" s="10"/>
      <c r="IH314" s="10"/>
      <c r="II314" s="10"/>
      <c r="IJ314" s="10"/>
      <c r="IK314" s="10"/>
      <c r="IL314" s="10"/>
      <c r="IM314" s="10"/>
      <c r="IN314" s="10"/>
      <c r="IO314" s="10"/>
      <c r="IP314" s="10"/>
      <c r="IQ314" s="10"/>
      <c r="IR314" s="10"/>
      <c r="IS314" s="10"/>
      <c r="IT314" s="10"/>
      <c r="IU314" s="10"/>
      <c r="IV314" s="10"/>
    </row>
    <row r="315" spans="1:260" ht="12.75" customHeight="1" x14ac:dyDescent="0.2">
      <c r="A315" s="203" t="s">
        <v>505</v>
      </c>
      <c r="B315" s="203" t="s">
        <v>446</v>
      </c>
      <c r="C315" s="203" t="s">
        <v>4373</v>
      </c>
      <c r="D315" s="214">
        <v>36268</v>
      </c>
      <c r="E315" s="205" t="s">
        <v>4787</v>
      </c>
      <c r="F315" s="206" t="s">
        <v>4788</v>
      </c>
      <c r="G315" s="206" t="s">
        <v>56</v>
      </c>
      <c r="H315" s="203"/>
      <c r="I315" s="203"/>
      <c r="J315" s="206"/>
      <c r="K315" s="203"/>
      <c r="L315" s="203"/>
      <c r="M315" s="206"/>
      <c r="N315" s="203"/>
      <c r="O315" s="203"/>
      <c r="P315" s="206"/>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c r="BG315" s="203"/>
      <c r="BH315" s="203"/>
      <c r="BI315" s="203"/>
      <c r="BJ315" s="203"/>
      <c r="BK315" s="203"/>
      <c r="BL315" s="203"/>
      <c r="IW315" s="10"/>
      <c r="IX315" s="10"/>
      <c r="IY315" s="10"/>
      <c r="IZ315" s="10"/>
    </row>
    <row r="316" spans="1:260" ht="12.75" customHeight="1" x14ac:dyDescent="0.2">
      <c r="A316" s="203" t="s">
        <v>4073</v>
      </c>
      <c r="B316" s="203" t="s">
        <v>4072</v>
      </c>
      <c r="C316" s="203" t="s">
        <v>3782</v>
      </c>
      <c r="D316" s="214">
        <v>35655</v>
      </c>
      <c r="E316" s="203" t="s">
        <v>3448</v>
      </c>
      <c r="F316" s="203" t="s">
        <v>3439</v>
      </c>
      <c r="G316" s="203" t="s">
        <v>4789</v>
      </c>
      <c r="H316" s="203" t="s">
        <v>15</v>
      </c>
      <c r="I316" s="203" t="s">
        <v>39</v>
      </c>
      <c r="J316" s="203" t="s">
        <v>454</v>
      </c>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3"/>
      <c r="BC316" s="203"/>
      <c r="BD316" s="203"/>
      <c r="BE316" s="203"/>
      <c r="BF316" s="203"/>
      <c r="BG316" s="203"/>
      <c r="BH316" s="203"/>
      <c r="BI316" s="203"/>
      <c r="BJ316" s="203"/>
      <c r="BK316" s="203"/>
      <c r="BL316" s="203"/>
    </row>
    <row r="317" spans="1:260" ht="12.75" customHeight="1" x14ac:dyDescent="0.2">
      <c r="A317" s="203" t="s">
        <v>332</v>
      </c>
      <c r="B317" s="203" t="s">
        <v>460</v>
      </c>
      <c r="C317" s="203" t="s">
        <v>4122</v>
      </c>
      <c r="D317" s="215">
        <v>35290</v>
      </c>
      <c r="E317" s="205" t="s">
        <v>3448</v>
      </c>
      <c r="F317" s="206" t="s">
        <v>4510</v>
      </c>
      <c r="G317" s="206" t="s">
        <v>58</v>
      </c>
      <c r="H317" s="203"/>
      <c r="I317" s="203"/>
      <c r="J317" s="206"/>
      <c r="K317" s="203"/>
      <c r="L317" s="203"/>
      <c r="M317" s="206"/>
      <c r="N317" s="203"/>
      <c r="O317" s="203"/>
      <c r="P317" s="206"/>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c r="BG317" s="203"/>
      <c r="BH317" s="203"/>
      <c r="BI317" s="203"/>
      <c r="BJ317" s="203"/>
      <c r="BK317" s="203"/>
      <c r="BL317" s="203"/>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0"/>
      <c r="HY317" s="10"/>
      <c r="HZ317" s="10"/>
      <c r="IA317" s="10"/>
      <c r="IB317" s="10"/>
      <c r="IC317" s="10"/>
      <c r="ID317" s="10"/>
      <c r="IE317" s="10"/>
      <c r="IF317" s="10"/>
      <c r="IG317" s="10"/>
      <c r="IH317" s="10"/>
      <c r="II317" s="10"/>
      <c r="IJ317" s="10"/>
      <c r="IK317" s="10"/>
      <c r="IL317" s="10"/>
      <c r="IM317" s="10"/>
      <c r="IN317" s="10"/>
      <c r="IO317" s="10"/>
      <c r="IP317" s="10"/>
      <c r="IQ317" s="10"/>
      <c r="IR317" s="10"/>
      <c r="IS317" s="10"/>
      <c r="IT317" s="10"/>
      <c r="IU317" s="10"/>
      <c r="IV317" s="10"/>
    </row>
    <row r="318" spans="1:260" ht="12.75" customHeight="1" x14ac:dyDescent="0.2">
      <c r="A318" s="203" t="s">
        <v>4058</v>
      </c>
      <c r="B318" s="203" t="s">
        <v>4208</v>
      </c>
      <c r="C318" s="203" t="s">
        <v>914</v>
      </c>
      <c r="D318" s="214">
        <v>32802</v>
      </c>
      <c r="E318" s="203" t="s">
        <v>1007</v>
      </c>
      <c r="F318" s="203" t="s">
        <v>2148</v>
      </c>
      <c r="G318" s="203" t="s">
        <v>4790</v>
      </c>
      <c r="H318" s="203" t="s">
        <v>228</v>
      </c>
      <c r="I318" s="203" t="s">
        <v>369</v>
      </c>
      <c r="J318" s="203" t="s">
        <v>58</v>
      </c>
      <c r="K318" s="203" t="s">
        <v>228</v>
      </c>
      <c r="L318" s="203" t="s">
        <v>369</v>
      </c>
      <c r="M318" s="203" t="s">
        <v>225</v>
      </c>
      <c r="N318" s="203" t="s">
        <v>228</v>
      </c>
      <c r="O318" s="203" t="s">
        <v>369</v>
      </c>
      <c r="P318" s="203" t="s">
        <v>56</v>
      </c>
      <c r="Q318" s="203" t="s">
        <v>228</v>
      </c>
      <c r="R318" s="203" t="s">
        <v>39</v>
      </c>
      <c r="S318" s="203" t="s">
        <v>230</v>
      </c>
      <c r="T318" s="203" t="s">
        <v>228</v>
      </c>
      <c r="U318" s="203" t="s">
        <v>39</v>
      </c>
      <c r="V318" s="203" t="s">
        <v>347</v>
      </c>
      <c r="W318" s="203" t="s">
        <v>4028</v>
      </c>
      <c r="X318" s="203" t="s">
        <v>4028</v>
      </c>
      <c r="Y318" s="203" t="s">
        <v>4028</v>
      </c>
      <c r="Z318" s="203" t="s">
        <v>4028</v>
      </c>
      <c r="AA318" s="203" t="s">
        <v>4028</v>
      </c>
      <c r="AB318" s="203" t="s">
        <v>4028</v>
      </c>
      <c r="AC318" s="203">
        <v>0</v>
      </c>
      <c r="AD318" s="203">
        <v>0</v>
      </c>
      <c r="AE318" s="203">
        <v>0</v>
      </c>
      <c r="AF318" s="203">
        <v>0</v>
      </c>
      <c r="AG318" s="203">
        <v>0</v>
      </c>
      <c r="AH318" s="203">
        <v>0</v>
      </c>
      <c r="AI318" s="203">
        <v>0</v>
      </c>
      <c r="AJ318" s="203">
        <v>0</v>
      </c>
      <c r="AK318" s="203">
        <v>0</v>
      </c>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row>
    <row r="319" spans="1:260" s="10" customFormat="1" ht="12.75" customHeight="1" x14ac:dyDescent="0.2">
      <c r="A319" s="203" t="s">
        <v>4042</v>
      </c>
      <c r="B319" s="203" t="s">
        <v>4039</v>
      </c>
      <c r="C319" s="203" t="s">
        <v>3256</v>
      </c>
      <c r="D319" s="214">
        <v>34078</v>
      </c>
      <c r="E319" s="203" t="s">
        <v>2031</v>
      </c>
      <c r="F319" s="203" t="s">
        <v>4026</v>
      </c>
      <c r="G319" s="203" t="s">
        <v>4791</v>
      </c>
      <c r="H319" s="203" t="s">
        <v>228</v>
      </c>
      <c r="I319" s="203" t="s">
        <v>78</v>
      </c>
      <c r="J319" s="203" t="s">
        <v>351</v>
      </c>
      <c r="K319" s="203" t="s">
        <v>16</v>
      </c>
      <c r="L319" s="203" t="s">
        <v>23</v>
      </c>
      <c r="M319" s="203" t="s">
        <v>349</v>
      </c>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c r="BA319" s="203"/>
      <c r="BB319" s="203"/>
      <c r="BC319" s="203"/>
      <c r="BD319" s="203"/>
      <c r="BE319" s="203"/>
      <c r="BF319" s="203"/>
      <c r="BG319" s="203"/>
      <c r="BH319" s="203"/>
      <c r="BI319" s="203"/>
      <c r="BJ319" s="203"/>
      <c r="BK319" s="203"/>
      <c r="BL319" s="203"/>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60" ht="12.75" customHeight="1" x14ac:dyDescent="0.2">
      <c r="A320" s="203" t="s">
        <v>16</v>
      </c>
      <c r="B320" s="203" t="s">
        <v>4093</v>
      </c>
      <c r="C320" s="203" t="s">
        <v>913</v>
      </c>
      <c r="D320" s="214">
        <v>33429</v>
      </c>
      <c r="E320" s="203" t="s">
        <v>1002</v>
      </c>
      <c r="F320" s="203" t="s">
        <v>2150</v>
      </c>
      <c r="G320" s="203" t="s">
        <v>4715</v>
      </c>
      <c r="H320" s="203" t="s">
        <v>226</v>
      </c>
      <c r="I320" s="203" t="s">
        <v>446</v>
      </c>
      <c r="J320" s="203" t="s">
        <v>227</v>
      </c>
      <c r="K320" s="203" t="s">
        <v>226</v>
      </c>
      <c r="L320" s="203" t="s">
        <v>446</v>
      </c>
      <c r="M320" s="203" t="s">
        <v>351</v>
      </c>
      <c r="N320" s="203" t="s">
        <v>226</v>
      </c>
      <c r="O320" s="203" t="s">
        <v>446</v>
      </c>
      <c r="P320" s="203" t="s">
        <v>227</v>
      </c>
      <c r="Q320" s="203" t="s">
        <v>226</v>
      </c>
      <c r="R320" s="203" t="s">
        <v>446</v>
      </c>
      <c r="S320" s="203" t="s">
        <v>230</v>
      </c>
      <c r="T320" s="203" t="s">
        <v>226</v>
      </c>
      <c r="U320" s="203" t="s">
        <v>446</v>
      </c>
      <c r="V320" s="203" t="s">
        <v>347</v>
      </c>
      <c r="W320" s="203" t="s">
        <v>4028</v>
      </c>
      <c r="X320" s="203" t="s">
        <v>4028</v>
      </c>
      <c r="Y320" s="203" t="s">
        <v>4028</v>
      </c>
      <c r="Z320" s="203" t="s">
        <v>4028</v>
      </c>
      <c r="AA320" s="203" t="s">
        <v>4028</v>
      </c>
      <c r="AB320" s="203" t="s">
        <v>4028</v>
      </c>
      <c r="AC320" s="203">
        <v>0</v>
      </c>
      <c r="AD320" s="203">
        <v>0</v>
      </c>
      <c r="AE320" s="203">
        <v>0</v>
      </c>
      <c r="AF320" s="203">
        <v>0</v>
      </c>
      <c r="AG320" s="203">
        <v>0</v>
      </c>
      <c r="AH320" s="203">
        <v>0</v>
      </c>
      <c r="AI320" s="203">
        <v>0</v>
      </c>
      <c r="AJ320" s="203">
        <v>0</v>
      </c>
      <c r="AK320" s="203">
        <v>0</v>
      </c>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c r="BH320" s="203"/>
      <c r="BI320" s="203"/>
      <c r="BJ320" s="203"/>
      <c r="BK320" s="203"/>
      <c r="BL320" s="203"/>
    </row>
    <row r="321" spans="1:256" s="10" customFormat="1" ht="12.75" customHeight="1" x14ac:dyDescent="0.2">
      <c r="A321" s="203" t="s">
        <v>4083</v>
      </c>
      <c r="B321" s="203" t="s">
        <v>4104</v>
      </c>
      <c r="C321" s="203" t="s">
        <v>1495</v>
      </c>
      <c r="D321" s="214">
        <v>33192</v>
      </c>
      <c r="E321" s="203" t="s">
        <v>1223</v>
      </c>
      <c r="F321" s="203" t="s">
        <v>2180</v>
      </c>
      <c r="G321" s="203" t="s">
        <v>4722</v>
      </c>
      <c r="H321" s="203" t="s">
        <v>226</v>
      </c>
      <c r="I321" s="203" t="s">
        <v>2215</v>
      </c>
      <c r="J321" s="203" t="s">
        <v>46</v>
      </c>
      <c r="K321" s="203" t="s">
        <v>226</v>
      </c>
      <c r="L321" s="203" t="s">
        <v>2215</v>
      </c>
      <c r="M321" s="203" t="s">
        <v>225</v>
      </c>
      <c r="N321" s="203" t="s">
        <v>1037</v>
      </c>
      <c r="O321" s="203" t="s">
        <v>2215</v>
      </c>
      <c r="P321" s="203" t="s">
        <v>1040</v>
      </c>
      <c r="Q321" s="203" t="s">
        <v>226</v>
      </c>
      <c r="R321" s="203" t="s">
        <v>229</v>
      </c>
      <c r="S321" s="203" t="s">
        <v>351</v>
      </c>
      <c r="T321" s="203" t="s">
        <v>228</v>
      </c>
      <c r="U321" s="203" t="s">
        <v>229</v>
      </c>
      <c r="V321" s="203" t="s">
        <v>333</v>
      </c>
      <c r="W321" s="203" t="s">
        <v>228</v>
      </c>
      <c r="X321" s="203" t="s">
        <v>229</v>
      </c>
      <c r="Y321" s="203" t="s">
        <v>333</v>
      </c>
      <c r="Z321" s="203">
        <v>0</v>
      </c>
      <c r="AA321" s="203">
        <v>0</v>
      </c>
      <c r="AB321" s="203">
        <v>0</v>
      </c>
      <c r="AC321" s="203">
        <v>0</v>
      </c>
      <c r="AD321" s="203">
        <v>0</v>
      </c>
      <c r="AE321" s="203">
        <v>0</v>
      </c>
      <c r="AF321" s="203">
        <v>0</v>
      </c>
      <c r="AG321" s="203">
        <v>0</v>
      </c>
      <c r="AH321" s="203">
        <v>0</v>
      </c>
      <c r="AI321" s="203">
        <v>0</v>
      </c>
      <c r="AJ321" s="203">
        <v>0</v>
      </c>
      <c r="AK321" s="203">
        <v>0</v>
      </c>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3"/>
    </row>
    <row r="322" spans="1:256" ht="12.75" customHeight="1" x14ac:dyDescent="0.2">
      <c r="A322" s="203" t="s">
        <v>4029</v>
      </c>
      <c r="B322" s="203" t="s">
        <v>4028</v>
      </c>
      <c r="C322" s="203" t="s">
        <v>1131</v>
      </c>
      <c r="D322" s="214">
        <v>33387</v>
      </c>
      <c r="E322" s="203" t="s">
        <v>1228</v>
      </c>
      <c r="F322" s="203" t="s">
        <v>2112</v>
      </c>
      <c r="G322" s="203" t="s">
        <v>4028</v>
      </c>
      <c r="H322" s="203" t="s">
        <v>332</v>
      </c>
      <c r="I322" s="203" t="s">
        <v>453</v>
      </c>
      <c r="J322" s="203" t="s">
        <v>385</v>
      </c>
      <c r="K322" s="203" t="s">
        <v>332</v>
      </c>
      <c r="L322" s="203" t="s">
        <v>453</v>
      </c>
      <c r="M322" s="203" t="s">
        <v>58</v>
      </c>
      <c r="N322" s="203" t="s">
        <v>332</v>
      </c>
      <c r="O322" s="203" t="s">
        <v>453</v>
      </c>
      <c r="P322" s="203" t="s">
        <v>225</v>
      </c>
      <c r="Q322" s="203" t="s">
        <v>332</v>
      </c>
      <c r="R322" s="203" t="s">
        <v>453</v>
      </c>
      <c r="S322" s="203" t="s">
        <v>33</v>
      </c>
      <c r="T322" s="203" t="s">
        <v>507</v>
      </c>
      <c r="U322" s="203" t="s">
        <v>453</v>
      </c>
      <c r="V322" s="203" t="s">
        <v>227</v>
      </c>
      <c r="W322" s="203" t="s">
        <v>507</v>
      </c>
      <c r="X322" s="203" t="s">
        <v>453</v>
      </c>
      <c r="Y322" s="203" t="s">
        <v>227</v>
      </c>
      <c r="Z322" s="203" t="s">
        <v>228</v>
      </c>
      <c r="AA322" s="203" t="s">
        <v>453</v>
      </c>
      <c r="AB322" s="203" t="s">
        <v>58</v>
      </c>
      <c r="AC322" s="203">
        <v>0</v>
      </c>
      <c r="AD322" s="203">
        <v>0</v>
      </c>
      <c r="AE322" s="203">
        <v>0</v>
      </c>
      <c r="AF322" s="203">
        <v>0</v>
      </c>
      <c r="AG322" s="203">
        <v>0</v>
      </c>
      <c r="AH322" s="203">
        <v>0</v>
      </c>
      <c r="AI322" s="203">
        <v>0</v>
      </c>
      <c r="AJ322" s="203">
        <v>0</v>
      </c>
      <c r="AK322" s="203">
        <v>0</v>
      </c>
      <c r="AL322" s="203"/>
      <c r="AM322" s="203"/>
      <c r="AN322" s="203"/>
      <c r="AO322" s="203"/>
      <c r="AP322" s="203"/>
      <c r="AQ322" s="203"/>
      <c r="AR322" s="203"/>
      <c r="AS322" s="203"/>
      <c r="AT322" s="203"/>
      <c r="AU322" s="203"/>
      <c r="AV322" s="203"/>
      <c r="AW322" s="203"/>
      <c r="AX322" s="203"/>
      <c r="AY322" s="203"/>
      <c r="AZ322" s="203"/>
      <c r="BA322" s="203"/>
      <c r="BB322" s="203"/>
      <c r="BC322" s="203"/>
      <c r="BD322" s="203"/>
      <c r="BE322" s="203"/>
      <c r="BF322" s="203"/>
      <c r="BG322" s="203"/>
      <c r="BH322" s="203"/>
      <c r="BI322" s="203"/>
      <c r="BJ322" s="203"/>
      <c r="BK322" s="203"/>
      <c r="BL322" s="203"/>
    </row>
    <row r="323" spans="1:256" ht="12.75" customHeight="1" x14ac:dyDescent="0.2">
      <c r="A323" s="203" t="s">
        <v>4028</v>
      </c>
      <c r="B323" s="203" t="s">
        <v>4028</v>
      </c>
      <c r="C323" s="203"/>
      <c r="D323" s="214"/>
      <c r="E323" s="203"/>
      <c r="F323" s="203"/>
      <c r="G323" s="203" t="s">
        <v>4028</v>
      </c>
      <c r="H323" s="203" t="s">
        <v>4028</v>
      </c>
      <c r="I323" s="203" t="s">
        <v>4028</v>
      </c>
      <c r="J323" s="203" t="s">
        <v>4028</v>
      </c>
      <c r="K323" s="203" t="s">
        <v>4028</v>
      </c>
      <c r="L323" s="203" t="s">
        <v>4028</v>
      </c>
      <c r="M323" s="203" t="s">
        <v>4028</v>
      </c>
      <c r="N323" s="203" t="s">
        <v>4028</v>
      </c>
      <c r="O323" s="203" t="s">
        <v>4028</v>
      </c>
      <c r="P323" s="203" t="s">
        <v>4028</v>
      </c>
      <c r="Q323" s="203" t="s">
        <v>4028</v>
      </c>
      <c r="R323" s="203" t="s">
        <v>4028</v>
      </c>
      <c r="S323" s="203" t="s">
        <v>4028</v>
      </c>
      <c r="T323" s="203" t="s">
        <v>4028</v>
      </c>
      <c r="U323" s="203" t="s">
        <v>4028</v>
      </c>
      <c r="V323" s="203" t="s">
        <v>4028</v>
      </c>
      <c r="W323" s="203" t="s">
        <v>4028</v>
      </c>
      <c r="X323" s="203" t="s">
        <v>4028</v>
      </c>
      <c r="Y323" s="203" t="s">
        <v>4028</v>
      </c>
      <c r="Z323" s="203" t="s">
        <v>4028</v>
      </c>
      <c r="AA323" s="203" t="s">
        <v>4028</v>
      </c>
      <c r="AB323" s="203" t="s">
        <v>4028</v>
      </c>
      <c r="AC323" s="203" t="s">
        <v>4028</v>
      </c>
      <c r="AD323" s="203" t="s">
        <v>4028</v>
      </c>
      <c r="AE323" s="203" t="s">
        <v>4028</v>
      </c>
      <c r="AF323" s="203" t="s">
        <v>4028</v>
      </c>
      <c r="AG323" s="203" t="s">
        <v>4028</v>
      </c>
      <c r="AH323" s="203" t="s">
        <v>4028</v>
      </c>
      <c r="AI323" s="203" t="s">
        <v>4028</v>
      </c>
      <c r="AJ323" s="203" t="s">
        <v>4028</v>
      </c>
      <c r="AK323" s="203" t="s">
        <v>4028</v>
      </c>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row>
    <row r="324" spans="1:256" ht="12.75" customHeight="1" x14ac:dyDescent="0.2">
      <c r="A324" s="203" t="s">
        <v>31</v>
      </c>
      <c r="B324" s="203" t="s">
        <v>4299</v>
      </c>
      <c r="C324" s="203" t="s">
        <v>848</v>
      </c>
      <c r="D324" s="214">
        <v>33228</v>
      </c>
      <c r="E324" s="203" t="s">
        <v>878</v>
      </c>
      <c r="F324" s="203" t="s">
        <v>2147</v>
      </c>
      <c r="G324" s="203" t="s">
        <v>4792</v>
      </c>
      <c r="H324" s="203" t="s">
        <v>31</v>
      </c>
      <c r="I324" s="203" t="s">
        <v>2235</v>
      </c>
      <c r="J324" s="203" t="s">
        <v>63</v>
      </c>
      <c r="K324" s="203" t="s">
        <v>31</v>
      </c>
      <c r="L324" s="203" t="s">
        <v>2235</v>
      </c>
      <c r="M324" s="203" t="s">
        <v>531</v>
      </c>
      <c r="N324" s="203" t="s">
        <v>31</v>
      </c>
      <c r="O324" s="203" t="s">
        <v>2235</v>
      </c>
      <c r="P324" s="203" t="s">
        <v>35</v>
      </c>
      <c r="Q324" s="203" t="s">
        <v>28</v>
      </c>
      <c r="R324" s="203" t="s">
        <v>1678</v>
      </c>
      <c r="S324" s="203" t="s">
        <v>476</v>
      </c>
      <c r="T324" s="203" t="s">
        <v>28</v>
      </c>
      <c r="U324" s="203" t="s">
        <v>350</v>
      </c>
      <c r="V324" s="203" t="s">
        <v>480</v>
      </c>
      <c r="W324" s="203" t="s">
        <v>28</v>
      </c>
      <c r="X324" s="203" t="s">
        <v>350</v>
      </c>
      <c r="Y324" s="203" t="s">
        <v>480</v>
      </c>
      <c r="Z324" s="203" t="s">
        <v>28</v>
      </c>
      <c r="AA324" s="203" t="s">
        <v>350</v>
      </c>
      <c r="AB324" s="203" t="s">
        <v>334</v>
      </c>
      <c r="AC324" s="203" t="s">
        <v>28</v>
      </c>
      <c r="AD324" s="203" t="s">
        <v>350</v>
      </c>
      <c r="AE324" s="203" t="s">
        <v>225</v>
      </c>
      <c r="AF324" s="203">
        <v>0</v>
      </c>
      <c r="AG324" s="203">
        <v>0</v>
      </c>
      <c r="AH324" s="203">
        <v>0</v>
      </c>
      <c r="AI324" s="203">
        <v>0</v>
      </c>
      <c r="AJ324" s="203">
        <v>0</v>
      </c>
      <c r="AK324" s="203">
        <v>0</v>
      </c>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c r="BH324" s="203"/>
      <c r="BI324" s="203"/>
      <c r="BJ324" s="203"/>
      <c r="BK324" s="203"/>
      <c r="BL324" s="203"/>
    </row>
    <row r="325" spans="1:256" ht="12.75" customHeight="1" x14ac:dyDescent="0.2">
      <c r="A325" s="203" t="s">
        <v>505</v>
      </c>
      <c r="B325" s="203" t="s">
        <v>4138</v>
      </c>
      <c r="C325" s="203" t="s">
        <v>912</v>
      </c>
      <c r="D325" s="214">
        <v>33145</v>
      </c>
      <c r="E325" s="203" t="s">
        <v>1006</v>
      </c>
      <c r="F325" s="203" t="s">
        <v>140</v>
      </c>
      <c r="G325" s="203" t="s">
        <v>4744</v>
      </c>
      <c r="H325" s="203" t="s">
        <v>482</v>
      </c>
      <c r="I325" s="203" t="s">
        <v>348</v>
      </c>
      <c r="J325" s="203" t="s">
        <v>334</v>
      </c>
      <c r="K325" s="203" t="s">
        <v>482</v>
      </c>
      <c r="L325" s="203" t="s">
        <v>131</v>
      </c>
      <c r="M325" s="203" t="s">
        <v>38</v>
      </c>
      <c r="N325" s="203" t="s">
        <v>28</v>
      </c>
      <c r="O325" s="203" t="s">
        <v>453</v>
      </c>
      <c r="P325" s="203" t="s">
        <v>58</v>
      </c>
      <c r="Q325" s="203" t="s">
        <v>115</v>
      </c>
      <c r="R325" s="203" t="s">
        <v>446</v>
      </c>
      <c r="S325" s="203" t="s">
        <v>1752</v>
      </c>
      <c r="T325" s="203" t="s">
        <v>1552</v>
      </c>
      <c r="U325" s="203" t="s">
        <v>446</v>
      </c>
      <c r="V325" s="203" t="s">
        <v>1553</v>
      </c>
      <c r="W325" s="203" t="s">
        <v>1552</v>
      </c>
      <c r="X325" s="203" t="s">
        <v>446</v>
      </c>
      <c r="Y325" s="203" t="s">
        <v>1553</v>
      </c>
      <c r="Z325" s="203" t="s">
        <v>42</v>
      </c>
      <c r="AA325" s="203" t="s">
        <v>446</v>
      </c>
      <c r="AB325" s="203" t="s">
        <v>467</v>
      </c>
      <c r="AC325" s="203">
        <v>0</v>
      </c>
      <c r="AD325" s="203">
        <v>0</v>
      </c>
      <c r="AE325" s="203">
        <v>0</v>
      </c>
      <c r="AF325" s="203">
        <v>0</v>
      </c>
      <c r="AG325" s="203">
        <v>0</v>
      </c>
      <c r="AH325" s="203">
        <v>0</v>
      </c>
      <c r="AI325" s="203">
        <v>0</v>
      </c>
      <c r="AJ325" s="203">
        <v>0</v>
      </c>
      <c r="AK325" s="203">
        <v>0</v>
      </c>
      <c r="AL325" s="203"/>
      <c r="AM325" s="203"/>
      <c r="AN325" s="203"/>
      <c r="AO325" s="203"/>
      <c r="AP325" s="203"/>
      <c r="AQ325" s="203"/>
      <c r="AR325" s="203"/>
      <c r="AS325" s="203"/>
      <c r="AT325" s="203"/>
      <c r="AU325" s="203"/>
      <c r="AV325" s="203"/>
      <c r="AW325" s="203"/>
      <c r="AX325" s="203"/>
      <c r="AY325" s="203"/>
      <c r="AZ325" s="203"/>
      <c r="BA325" s="203"/>
      <c r="BB325" s="203"/>
      <c r="BC325" s="203"/>
      <c r="BD325" s="203"/>
      <c r="BE325" s="203"/>
      <c r="BF325" s="203"/>
      <c r="BG325" s="203"/>
      <c r="BH325" s="203"/>
      <c r="BI325" s="203"/>
      <c r="BJ325" s="203"/>
      <c r="BK325" s="203"/>
      <c r="BL325" s="203"/>
    </row>
    <row r="326" spans="1:256" ht="12.75" customHeight="1" x14ac:dyDescent="0.2">
      <c r="A326" s="203" t="s">
        <v>31</v>
      </c>
      <c r="B326" s="203" t="s">
        <v>4120</v>
      </c>
      <c r="C326" s="203" t="s">
        <v>981</v>
      </c>
      <c r="D326" s="214">
        <v>32828</v>
      </c>
      <c r="E326" s="203" t="s">
        <v>858</v>
      </c>
      <c r="F326" s="203" t="s">
        <v>2147</v>
      </c>
      <c r="G326" s="203" t="s">
        <v>4793</v>
      </c>
      <c r="H326" s="203" t="s">
        <v>4029</v>
      </c>
      <c r="I326" s="203"/>
      <c r="J326" s="203"/>
      <c r="K326" s="203" t="s">
        <v>31</v>
      </c>
      <c r="L326" s="203" t="s">
        <v>460</v>
      </c>
      <c r="M326" s="203" t="s">
        <v>29</v>
      </c>
      <c r="N326" s="203" t="s">
        <v>31</v>
      </c>
      <c r="O326" s="203" t="s">
        <v>460</v>
      </c>
      <c r="P326" s="203" t="s">
        <v>62</v>
      </c>
      <c r="Q326" s="203" t="s">
        <v>31</v>
      </c>
      <c r="R326" s="203" t="s">
        <v>460</v>
      </c>
      <c r="S326" s="203" t="s">
        <v>234</v>
      </c>
      <c r="T326" s="203" t="s">
        <v>47</v>
      </c>
      <c r="U326" s="203" t="s">
        <v>232</v>
      </c>
      <c r="V326" s="203" t="s">
        <v>351</v>
      </c>
      <c r="W326" s="203" t="s">
        <v>47</v>
      </c>
      <c r="X326" s="203" t="s">
        <v>232</v>
      </c>
      <c r="Y326" s="203" t="s">
        <v>351</v>
      </c>
      <c r="Z326" s="203" t="s">
        <v>31</v>
      </c>
      <c r="AA326" s="203" t="s">
        <v>367</v>
      </c>
      <c r="AB326" s="203" t="s">
        <v>334</v>
      </c>
      <c r="AC326" s="203">
        <v>0</v>
      </c>
      <c r="AD326" s="203">
        <v>0</v>
      </c>
      <c r="AE326" s="203">
        <v>0</v>
      </c>
      <c r="AF326" s="203">
        <v>0</v>
      </c>
      <c r="AG326" s="203">
        <v>0</v>
      </c>
      <c r="AH326" s="203">
        <v>0</v>
      </c>
      <c r="AI326" s="203">
        <v>0</v>
      </c>
      <c r="AJ326" s="203">
        <v>0</v>
      </c>
      <c r="AK326" s="203">
        <v>0</v>
      </c>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row>
    <row r="327" spans="1:256" s="202" customFormat="1" ht="12.75" customHeight="1" x14ac:dyDescent="0.2">
      <c r="A327" s="203" t="s">
        <v>44</v>
      </c>
      <c r="B327" s="203" t="s">
        <v>460</v>
      </c>
      <c r="C327" s="203" t="s">
        <v>2795</v>
      </c>
      <c r="D327" s="214">
        <v>34173</v>
      </c>
      <c r="E327" s="205" t="s">
        <v>2031</v>
      </c>
      <c r="F327" s="206" t="s">
        <v>2893</v>
      </c>
      <c r="G327" s="206" t="s">
        <v>479</v>
      </c>
      <c r="H327" s="203" t="s">
        <v>49</v>
      </c>
      <c r="I327" s="203" t="s">
        <v>460</v>
      </c>
      <c r="J327" s="206" t="s">
        <v>58</v>
      </c>
      <c r="K327" s="203" t="s">
        <v>44</v>
      </c>
      <c r="L327" s="203" t="s">
        <v>460</v>
      </c>
      <c r="M327" s="206" t="s">
        <v>58</v>
      </c>
      <c r="N327" s="203" t="s">
        <v>49</v>
      </c>
      <c r="O327" s="203" t="s">
        <v>460</v>
      </c>
      <c r="P327" s="206" t="s">
        <v>333</v>
      </c>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c r="BA327" s="203"/>
      <c r="BB327" s="203"/>
      <c r="BC327" s="203"/>
      <c r="BD327" s="203"/>
      <c r="BE327" s="203"/>
      <c r="BF327" s="203"/>
      <c r="BG327" s="203"/>
      <c r="BH327" s="203"/>
      <c r="BI327" s="203"/>
      <c r="BJ327" s="203"/>
      <c r="BK327" s="203"/>
      <c r="BL327" s="203"/>
      <c r="BM327" s="203"/>
      <c r="BN327" s="203"/>
      <c r="BO327" s="203"/>
      <c r="BP327" s="203"/>
      <c r="BQ327" s="203"/>
      <c r="BR327" s="203"/>
      <c r="BS327" s="203"/>
      <c r="BT327" s="203"/>
      <c r="BU327" s="203"/>
      <c r="BV327" s="203"/>
      <c r="BW327" s="203"/>
      <c r="BX327" s="203"/>
      <c r="BY327" s="203"/>
      <c r="BZ327" s="203"/>
      <c r="CA327" s="203"/>
      <c r="CB327" s="203"/>
      <c r="CC327" s="203"/>
      <c r="CD327" s="203"/>
      <c r="CE327" s="203"/>
      <c r="CF327" s="203"/>
      <c r="CG327" s="203"/>
      <c r="CH327" s="203"/>
      <c r="CI327" s="203"/>
      <c r="CJ327" s="203"/>
      <c r="CK327" s="203"/>
      <c r="CL327" s="203"/>
      <c r="CM327" s="203"/>
      <c r="CN327" s="203"/>
      <c r="CO327" s="203"/>
      <c r="CP327" s="203"/>
      <c r="CQ327" s="203"/>
      <c r="CR327" s="203"/>
      <c r="CS327" s="203"/>
      <c r="CT327" s="203"/>
      <c r="CU327" s="203"/>
      <c r="CV327" s="203"/>
      <c r="CW327" s="203"/>
      <c r="CX327" s="203"/>
      <c r="CY327" s="203"/>
      <c r="CZ327" s="203"/>
      <c r="DA327" s="203"/>
      <c r="DB327" s="203"/>
      <c r="DC327" s="203"/>
      <c r="DD327" s="203"/>
      <c r="DE327" s="203"/>
      <c r="DF327" s="203"/>
      <c r="DG327" s="203"/>
      <c r="DH327" s="203"/>
      <c r="DI327" s="203"/>
      <c r="DJ327" s="203"/>
      <c r="DK327" s="203"/>
      <c r="DL327" s="203"/>
      <c r="DM327" s="203"/>
      <c r="DN327" s="203"/>
      <c r="DO327" s="203"/>
      <c r="DP327" s="203"/>
      <c r="DQ327" s="203"/>
      <c r="DR327" s="203"/>
      <c r="DS327" s="203"/>
      <c r="DT327" s="203"/>
      <c r="DU327" s="203"/>
      <c r="DV327" s="203"/>
      <c r="DW327" s="203"/>
      <c r="DX327" s="203"/>
      <c r="DY327" s="203"/>
      <c r="DZ327" s="203"/>
      <c r="EA327" s="203"/>
      <c r="EB327" s="203"/>
      <c r="EC327" s="203"/>
      <c r="ED327" s="203"/>
      <c r="EE327" s="203"/>
      <c r="EF327" s="203"/>
      <c r="EG327" s="203"/>
      <c r="EH327" s="203"/>
      <c r="EI327" s="203"/>
      <c r="EJ327" s="203"/>
      <c r="EK327" s="203"/>
      <c r="EL327" s="203"/>
      <c r="EM327" s="203"/>
      <c r="EN327" s="203"/>
      <c r="EO327" s="203"/>
      <c r="EP327" s="203"/>
      <c r="EQ327" s="203"/>
      <c r="ER327" s="203"/>
      <c r="ES327" s="203"/>
      <c r="ET327" s="203"/>
      <c r="EU327" s="203"/>
      <c r="EV327" s="203"/>
      <c r="EW327" s="203"/>
      <c r="EX327" s="203"/>
      <c r="EY327" s="203"/>
      <c r="EZ327" s="203"/>
      <c r="FA327" s="203"/>
      <c r="FB327" s="203"/>
      <c r="FC327" s="203"/>
      <c r="FD327" s="203"/>
      <c r="FE327" s="203"/>
      <c r="FF327" s="203"/>
      <c r="FG327" s="203"/>
      <c r="FH327" s="203"/>
      <c r="FI327" s="203"/>
      <c r="FJ327" s="203"/>
      <c r="FK327" s="203"/>
      <c r="FL327" s="203"/>
      <c r="FM327" s="203"/>
      <c r="FN327" s="203"/>
      <c r="FO327" s="203"/>
      <c r="FP327" s="203"/>
      <c r="FQ327" s="203"/>
      <c r="FR327" s="203"/>
      <c r="FS327" s="203"/>
      <c r="FT327" s="203"/>
      <c r="FU327" s="203"/>
      <c r="FV327" s="203"/>
      <c r="FW327" s="203"/>
      <c r="FX327" s="203"/>
      <c r="FY327" s="203"/>
      <c r="FZ327" s="203"/>
      <c r="GA327" s="203"/>
      <c r="GB327" s="203"/>
      <c r="GC327" s="203"/>
      <c r="GD327" s="203"/>
      <c r="GE327" s="203"/>
      <c r="GF327" s="203"/>
      <c r="GG327" s="203"/>
      <c r="GH327" s="203"/>
      <c r="GI327" s="203"/>
      <c r="GJ327" s="203"/>
      <c r="GK327" s="203"/>
      <c r="GL327" s="203"/>
      <c r="GM327" s="203"/>
      <c r="GN327" s="203"/>
      <c r="GO327" s="203"/>
      <c r="GP327" s="203"/>
      <c r="GQ327" s="203"/>
      <c r="GR327" s="203"/>
      <c r="GS327" s="203"/>
      <c r="GT327" s="203"/>
      <c r="GU327" s="203"/>
      <c r="GV327" s="203"/>
      <c r="GW327" s="203"/>
      <c r="GX327" s="203"/>
      <c r="GY327" s="203"/>
      <c r="GZ327" s="203"/>
      <c r="HA327" s="203"/>
      <c r="HB327" s="203"/>
      <c r="HC327" s="203"/>
      <c r="HD327" s="203"/>
      <c r="HE327" s="203"/>
      <c r="HF327" s="203"/>
      <c r="HG327" s="203"/>
      <c r="HH327" s="203"/>
      <c r="HI327" s="203"/>
      <c r="HJ327" s="203"/>
      <c r="HK327" s="203"/>
      <c r="HL327" s="203"/>
      <c r="HM327" s="203"/>
      <c r="HN327" s="203"/>
      <c r="HO327" s="203"/>
      <c r="HP327" s="203"/>
      <c r="HQ327" s="203"/>
      <c r="HR327" s="203"/>
      <c r="HS327" s="203"/>
      <c r="HT327" s="203"/>
      <c r="HU327" s="203"/>
      <c r="HV327" s="203"/>
      <c r="HW327" s="203"/>
      <c r="HX327" s="203"/>
      <c r="HY327" s="203"/>
      <c r="HZ327" s="203"/>
      <c r="IA327" s="203"/>
      <c r="IB327" s="203"/>
      <c r="IC327" s="203"/>
      <c r="ID327" s="203"/>
      <c r="IE327" s="203"/>
      <c r="IF327" s="203"/>
      <c r="IG327" s="203"/>
      <c r="IH327" s="203"/>
      <c r="II327" s="203"/>
      <c r="IJ327" s="203"/>
      <c r="IK327" s="203"/>
      <c r="IL327" s="203"/>
      <c r="IM327" s="203"/>
      <c r="IN327" s="203"/>
      <c r="IO327" s="203"/>
      <c r="IP327" s="203"/>
      <c r="IQ327" s="203"/>
      <c r="IR327" s="203"/>
      <c r="IS327" s="203"/>
      <c r="IT327" s="203"/>
      <c r="IU327" s="203"/>
    </row>
    <row r="328" spans="1:256" ht="12.75" customHeight="1" x14ac:dyDescent="0.2">
      <c r="A328" s="203" t="s">
        <v>4043</v>
      </c>
      <c r="B328" s="203" t="s">
        <v>4397</v>
      </c>
      <c r="C328" s="203" t="s">
        <v>832</v>
      </c>
      <c r="D328" s="214">
        <v>32324</v>
      </c>
      <c r="E328" s="203" t="s">
        <v>857</v>
      </c>
      <c r="F328" s="203" t="s">
        <v>2173</v>
      </c>
      <c r="G328" s="203" t="s">
        <v>4794</v>
      </c>
      <c r="H328" s="203" t="s">
        <v>44</v>
      </c>
      <c r="I328" s="203" t="s">
        <v>88</v>
      </c>
      <c r="J328" s="203" t="s">
        <v>38</v>
      </c>
      <c r="K328" s="203" t="s">
        <v>44</v>
      </c>
      <c r="L328" s="203" t="s">
        <v>122</v>
      </c>
      <c r="M328" s="203" t="s">
        <v>333</v>
      </c>
      <c r="N328" s="203" t="s">
        <v>42</v>
      </c>
      <c r="O328" s="203" t="s">
        <v>88</v>
      </c>
      <c r="P328" s="203" t="s">
        <v>334</v>
      </c>
      <c r="Q328" s="203" t="s">
        <v>44</v>
      </c>
      <c r="R328" s="203" t="s">
        <v>88</v>
      </c>
      <c r="S328" s="203" t="s">
        <v>227</v>
      </c>
      <c r="T328" s="203" t="s">
        <v>44</v>
      </c>
      <c r="U328" s="203" t="s">
        <v>88</v>
      </c>
      <c r="V328" s="203" t="s">
        <v>333</v>
      </c>
      <c r="W328" s="203" t="s">
        <v>44</v>
      </c>
      <c r="X328" s="203" t="s">
        <v>88</v>
      </c>
      <c r="Y328" s="203" t="s">
        <v>333</v>
      </c>
      <c r="Z328" s="203" t="s">
        <v>44</v>
      </c>
      <c r="AA328" s="203" t="s">
        <v>88</v>
      </c>
      <c r="AB328" s="203" t="s">
        <v>85</v>
      </c>
      <c r="AC328" s="203" t="s">
        <v>44</v>
      </c>
      <c r="AD328" s="203" t="s">
        <v>88</v>
      </c>
      <c r="AE328" s="203" t="s">
        <v>349</v>
      </c>
      <c r="AF328" s="203">
        <v>0</v>
      </c>
      <c r="AG328" s="203">
        <v>0</v>
      </c>
      <c r="AH328" s="203">
        <v>0</v>
      </c>
      <c r="AI328" s="203">
        <v>0</v>
      </c>
      <c r="AJ328" s="203">
        <v>0</v>
      </c>
      <c r="AK328" s="203">
        <v>0</v>
      </c>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row>
    <row r="329" spans="1:256" ht="12.75" customHeight="1" x14ac:dyDescent="0.2">
      <c r="A329" s="203" t="s">
        <v>4043</v>
      </c>
      <c r="B329" s="203" t="s">
        <v>4363</v>
      </c>
      <c r="C329" s="203" t="s">
        <v>3626</v>
      </c>
      <c r="D329" s="214">
        <v>35417</v>
      </c>
      <c r="E329" s="203" t="s">
        <v>3448</v>
      </c>
      <c r="F329" s="203" t="s">
        <v>4030</v>
      </c>
      <c r="G329" s="203" t="s">
        <v>4725</v>
      </c>
      <c r="H329" s="203" t="s">
        <v>4043</v>
      </c>
      <c r="I329" s="203" t="s">
        <v>4363</v>
      </c>
      <c r="J329" s="203" t="s">
        <v>4725</v>
      </c>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c r="BA329" s="203"/>
      <c r="BB329" s="203"/>
      <c r="BC329" s="203"/>
      <c r="BD329" s="203"/>
      <c r="BE329" s="203"/>
      <c r="BF329" s="203"/>
      <c r="BG329" s="203"/>
      <c r="BH329" s="203"/>
      <c r="BI329" s="203"/>
      <c r="BJ329" s="203"/>
      <c r="BK329" s="203"/>
      <c r="BL329" s="203"/>
    </row>
    <row r="330" spans="1:256" s="12" customFormat="1" ht="12.75" customHeight="1" x14ac:dyDescent="0.2">
      <c r="A330" s="203" t="s">
        <v>505</v>
      </c>
      <c r="B330" s="203" t="s">
        <v>229</v>
      </c>
      <c r="C330" s="203" t="s">
        <v>1490</v>
      </c>
      <c r="D330" s="214">
        <v>34201</v>
      </c>
      <c r="E330" s="203" t="s">
        <v>1596</v>
      </c>
      <c r="F330" s="203" t="s">
        <v>2120</v>
      </c>
      <c r="G330" s="203" t="s">
        <v>4715</v>
      </c>
      <c r="H330" s="203" t="s">
        <v>40</v>
      </c>
      <c r="I330" s="203" t="s">
        <v>232</v>
      </c>
      <c r="J330" s="203" t="s">
        <v>227</v>
      </c>
      <c r="K330" s="203" t="s">
        <v>47</v>
      </c>
      <c r="L330" s="203" t="s">
        <v>232</v>
      </c>
      <c r="M330" s="203" t="s">
        <v>479</v>
      </c>
      <c r="N330" s="203" t="s">
        <v>482</v>
      </c>
      <c r="O330" s="203" t="s">
        <v>348</v>
      </c>
      <c r="P330" s="203" t="s">
        <v>476</v>
      </c>
      <c r="Q330" s="203" t="s">
        <v>40</v>
      </c>
      <c r="R330" s="203" t="s">
        <v>348</v>
      </c>
      <c r="S330" s="203" t="s">
        <v>385</v>
      </c>
      <c r="T330" s="203" t="s">
        <v>40</v>
      </c>
      <c r="U330" s="203" t="s">
        <v>348</v>
      </c>
      <c r="V330" s="203" t="s">
        <v>479</v>
      </c>
      <c r="W330" s="203" t="s">
        <v>40</v>
      </c>
      <c r="X330" s="203" t="s">
        <v>348</v>
      </c>
      <c r="Y330" s="203" t="s">
        <v>479</v>
      </c>
      <c r="Z330" s="203">
        <v>0</v>
      </c>
      <c r="AA330" s="203">
        <v>0</v>
      </c>
      <c r="AB330" s="203">
        <v>0</v>
      </c>
      <c r="AC330" s="203">
        <v>0</v>
      </c>
      <c r="AD330" s="203">
        <v>0</v>
      </c>
      <c r="AE330" s="203">
        <v>0</v>
      </c>
      <c r="AF330" s="203">
        <v>0</v>
      </c>
      <c r="AG330" s="203">
        <v>0</v>
      </c>
      <c r="AH330" s="203">
        <v>0</v>
      </c>
      <c r="AI330" s="203">
        <v>0</v>
      </c>
      <c r="AJ330" s="203">
        <v>0</v>
      </c>
      <c r="AK330" s="203">
        <v>0</v>
      </c>
      <c r="AL330" s="203"/>
      <c r="AM330" s="203"/>
      <c r="AN330" s="203"/>
      <c r="AO330" s="203"/>
      <c r="AP330" s="203"/>
      <c r="AQ330" s="203"/>
      <c r="AR330" s="203"/>
      <c r="AS330" s="203"/>
      <c r="AT330" s="203"/>
      <c r="AU330" s="203"/>
      <c r="AV330" s="203"/>
      <c r="AW330" s="203"/>
      <c r="AX330" s="203"/>
      <c r="AY330" s="203"/>
      <c r="AZ330" s="203"/>
      <c r="BA330" s="203"/>
      <c r="BB330" s="203"/>
      <c r="BC330" s="203"/>
      <c r="BD330" s="203"/>
      <c r="BE330" s="203"/>
      <c r="BF330" s="203"/>
      <c r="BG330" s="203"/>
      <c r="BH330" s="203"/>
      <c r="BI330" s="203"/>
      <c r="BJ330" s="203"/>
      <c r="BK330" s="203"/>
      <c r="BL330" s="203"/>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12.75" customHeight="1" x14ac:dyDescent="0.2">
      <c r="A331" s="203" t="s">
        <v>331</v>
      </c>
      <c r="B331" s="203" t="s">
        <v>229</v>
      </c>
      <c r="C331" s="203" t="s">
        <v>3172</v>
      </c>
      <c r="D331" s="214">
        <v>35017</v>
      </c>
      <c r="E331" s="203" t="s">
        <v>3076</v>
      </c>
      <c r="F331" s="203" t="s">
        <v>3089</v>
      </c>
      <c r="G331" s="203" t="s">
        <v>4714</v>
      </c>
      <c r="H331" s="203" t="s">
        <v>4029</v>
      </c>
      <c r="I331" s="203"/>
      <c r="J331" s="203"/>
      <c r="K331" s="203" t="s">
        <v>482</v>
      </c>
      <c r="L331" s="203" t="s">
        <v>369</v>
      </c>
      <c r="M331" s="203" t="s">
        <v>480</v>
      </c>
      <c r="N331" s="203">
        <v>0</v>
      </c>
      <c r="O331" s="203">
        <v>0</v>
      </c>
      <c r="P331" s="203">
        <v>0</v>
      </c>
      <c r="Q331" s="203">
        <v>0</v>
      </c>
      <c r="R331" s="203">
        <v>0</v>
      </c>
      <c r="S331" s="203">
        <v>0</v>
      </c>
      <c r="T331" s="203">
        <v>0</v>
      </c>
      <c r="U331" s="203">
        <v>0</v>
      </c>
      <c r="V331" s="203">
        <v>0</v>
      </c>
      <c r="W331" s="203">
        <v>0</v>
      </c>
      <c r="X331" s="203">
        <v>0</v>
      </c>
      <c r="Y331" s="203">
        <v>0</v>
      </c>
      <c r="Z331" s="203">
        <v>0</v>
      </c>
      <c r="AA331" s="203">
        <v>0</v>
      </c>
      <c r="AB331" s="203">
        <v>0</v>
      </c>
      <c r="AC331" s="203">
        <v>0</v>
      </c>
      <c r="AD331" s="203">
        <v>0</v>
      </c>
      <c r="AE331" s="203">
        <v>0</v>
      </c>
      <c r="AF331" s="203">
        <v>0</v>
      </c>
      <c r="AG331" s="203">
        <v>0</v>
      </c>
      <c r="AH331" s="203">
        <v>0</v>
      </c>
      <c r="AI331" s="203">
        <v>0</v>
      </c>
      <c r="AJ331" s="203">
        <v>0</v>
      </c>
      <c r="AK331" s="203">
        <v>0</v>
      </c>
      <c r="AL331" s="203"/>
      <c r="AM331" s="203"/>
      <c r="AN331" s="203"/>
      <c r="AO331" s="203"/>
      <c r="AP331" s="203"/>
      <c r="AQ331" s="203"/>
      <c r="AR331" s="203"/>
      <c r="AS331" s="203"/>
      <c r="AT331" s="203"/>
      <c r="AU331" s="203"/>
      <c r="AV331" s="203"/>
      <c r="AW331" s="203"/>
      <c r="AX331" s="203"/>
      <c r="AY331" s="203"/>
      <c r="AZ331" s="203"/>
      <c r="BA331" s="203"/>
      <c r="BB331" s="203"/>
      <c r="BC331" s="203"/>
      <c r="BD331" s="203"/>
      <c r="BE331" s="203"/>
      <c r="BF331" s="203"/>
      <c r="BG331" s="203"/>
      <c r="BH331" s="203"/>
      <c r="BI331" s="203"/>
      <c r="BJ331" s="203"/>
      <c r="BK331" s="203"/>
      <c r="BL331" s="203"/>
    </row>
    <row r="332" spans="1:256" s="27" customFormat="1" ht="12.75" customHeight="1" x14ac:dyDescent="0.2">
      <c r="A332" s="10" t="s">
        <v>4043</v>
      </c>
      <c r="B332" s="10" t="s">
        <v>131</v>
      </c>
      <c r="C332" s="202" t="s">
        <v>3766</v>
      </c>
      <c r="D332" s="221">
        <v>34960</v>
      </c>
      <c r="E332" s="5" t="s">
        <v>3063</v>
      </c>
      <c r="F332" s="194" t="s">
        <v>4972</v>
      </c>
      <c r="G332" s="201" t="s">
        <v>4726</v>
      </c>
    </row>
    <row r="333" spans="1:256" ht="12.75" customHeight="1" x14ac:dyDescent="0.2">
      <c r="A333" s="203" t="s">
        <v>4028</v>
      </c>
      <c r="B333" s="203" t="s">
        <v>4028</v>
      </c>
      <c r="C333" s="203"/>
      <c r="D333" s="214"/>
      <c r="E333" s="203"/>
      <c r="F333" s="203"/>
      <c r="G333" s="203" t="s">
        <v>4028</v>
      </c>
      <c r="H333" s="203" t="s">
        <v>4028</v>
      </c>
      <c r="I333" s="203" t="s">
        <v>4028</v>
      </c>
      <c r="J333" s="203" t="s">
        <v>4028</v>
      </c>
      <c r="K333" s="203" t="s">
        <v>4028</v>
      </c>
      <c r="L333" s="203" t="s">
        <v>4028</v>
      </c>
      <c r="M333" s="203" t="s">
        <v>4028</v>
      </c>
      <c r="N333" s="203" t="s">
        <v>4028</v>
      </c>
      <c r="O333" s="203" t="s">
        <v>4028</v>
      </c>
      <c r="P333" s="203" t="s">
        <v>4028</v>
      </c>
      <c r="Q333" s="203" t="s">
        <v>4028</v>
      </c>
      <c r="R333" s="203" t="s">
        <v>4028</v>
      </c>
      <c r="S333" s="203" t="s">
        <v>4028</v>
      </c>
      <c r="T333" s="203" t="s">
        <v>4028</v>
      </c>
      <c r="U333" s="203" t="s">
        <v>4028</v>
      </c>
      <c r="V333" s="203" t="s">
        <v>4028</v>
      </c>
      <c r="W333" s="203" t="s">
        <v>4028</v>
      </c>
      <c r="X333" s="203" t="s">
        <v>4028</v>
      </c>
      <c r="Y333" s="203" t="s">
        <v>4028</v>
      </c>
      <c r="Z333" s="203" t="s">
        <v>4028</v>
      </c>
      <c r="AA333" s="203" t="s">
        <v>4028</v>
      </c>
      <c r="AB333" s="203" t="s">
        <v>4028</v>
      </c>
      <c r="AC333" s="203" t="s">
        <v>4028</v>
      </c>
      <c r="AD333" s="203" t="s">
        <v>4028</v>
      </c>
      <c r="AE333" s="203" t="s">
        <v>4028</v>
      </c>
      <c r="AF333" s="203" t="s">
        <v>4028</v>
      </c>
      <c r="AG333" s="203" t="s">
        <v>4028</v>
      </c>
      <c r="AH333" s="203" t="s">
        <v>4028</v>
      </c>
      <c r="AI333" s="203" t="s">
        <v>4028</v>
      </c>
      <c r="AJ333" s="203" t="s">
        <v>4028</v>
      </c>
      <c r="AK333" s="203" t="s">
        <v>4028</v>
      </c>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c r="BH333" s="203"/>
      <c r="BI333" s="203"/>
      <c r="BJ333" s="203"/>
      <c r="BK333" s="203"/>
      <c r="BL333" s="203"/>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c r="HU333" s="10"/>
      <c r="HV333" s="10"/>
      <c r="HW333" s="10"/>
      <c r="HX333" s="10"/>
      <c r="HY333" s="10"/>
      <c r="HZ333" s="10"/>
      <c r="IA333" s="10"/>
      <c r="IB333" s="10"/>
      <c r="IC333" s="10"/>
      <c r="ID333" s="10"/>
      <c r="IE333" s="10"/>
      <c r="IF333" s="10"/>
      <c r="IG333" s="10"/>
      <c r="IH333" s="10"/>
      <c r="II333" s="10"/>
      <c r="IJ333" s="10"/>
      <c r="IK333" s="10"/>
      <c r="IL333" s="10"/>
      <c r="IM333" s="10"/>
      <c r="IN333" s="10"/>
      <c r="IO333" s="10"/>
      <c r="IP333" s="10"/>
      <c r="IQ333" s="10"/>
      <c r="IR333" s="10"/>
      <c r="IS333" s="10"/>
      <c r="IT333" s="10"/>
      <c r="IU333" s="10"/>
      <c r="IV333" s="10"/>
    </row>
    <row r="334" spans="1:256" ht="12.75" customHeight="1" x14ac:dyDescent="0.2">
      <c r="A334" s="203" t="s">
        <v>540</v>
      </c>
      <c r="B334" s="203" t="s">
        <v>4138</v>
      </c>
      <c r="C334" s="203" t="s">
        <v>2680</v>
      </c>
      <c r="D334" s="214">
        <v>34118</v>
      </c>
      <c r="E334" s="203" t="s">
        <v>2028</v>
      </c>
      <c r="F334" s="203" t="s">
        <v>2601</v>
      </c>
      <c r="G334" s="203" t="s">
        <v>4795</v>
      </c>
      <c r="H334" s="203" t="s">
        <v>455</v>
      </c>
      <c r="I334" s="203" t="s">
        <v>237</v>
      </c>
      <c r="J334" s="203" t="s">
        <v>1058</v>
      </c>
      <c r="K334" s="203" t="s">
        <v>126</v>
      </c>
      <c r="L334" s="203" t="s">
        <v>30</v>
      </c>
      <c r="M334" s="203" t="s">
        <v>1055</v>
      </c>
      <c r="N334" s="203" t="s">
        <v>540</v>
      </c>
      <c r="O334" s="203" t="s">
        <v>30</v>
      </c>
      <c r="P334" s="203" t="s">
        <v>1058</v>
      </c>
      <c r="Q334" s="203">
        <v>0</v>
      </c>
      <c r="R334" s="203">
        <v>0</v>
      </c>
      <c r="S334" s="203">
        <v>0</v>
      </c>
      <c r="T334" s="203">
        <v>0</v>
      </c>
      <c r="U334" s="203">
        <v>0</v>
      </c>
      <c r="V334" s="203">
        <v>0</v>
      </c>
      <c r="W334" s="203">
        <v>0</v>
      </c>
      <c r="X334" s="203">
        <v>0</v>
      </c>
      <c r="Y334" s="203">
        <v>0</v>
      </c>
      <c r="Z334" s="203">
        <v>0</v>
      </c>
      <c r="AA334" s="203">
        <v>0</v>
      </c>
      <c r="AB334" s="203">
        <v>0</v>
      </c>
      <c r="AC334" s="203">
        <v>0</v>
      </c>
      <c r="AD334" s="203">
        <v>0</v>
      </c>
      <c r="AE334" s="203">
        <v>0</v>
      </c>
      <c r="AF334" s="203">
        <v>0</v>
      </c>
      <c r="AG334" s="203">
        <v>0</v>
      </c>
      <c r="AH334" s="203">
        <v>0</v>
      </c>
      <c r="AI334" s="203">
        <v>0</v>
      </c>
      <c r="AJ334" s="203">
        <v>0</v>
      </c>
      <c r="AK334" s="203">
        <v>0</v>
      </c>
      <c r="AL334" s="203"/>
      <c r="AM334" s="203"/>
      <c r="AN334" s="203"/>
      <c r="AO334" s="203"/>
      <c r="AP334" s="203"/>
      <c r="AQ334" s="203"/>
      <c r="AR334" s="203"/>
      <c r="AS334" s="203"/>
      <c r="AT334" s="203"/>
      <c r="AU334" s="203"/>
      <c r="AV334" s="203"/>
      <c r="AW334" s="203"/>
      <c r="AX334" s="203"/>
      <c r="AY334" s="203"/>
      <c r="AZ334" s="203"/>
      <c r="BA334" s="203"/>
      <c r="BB334" s="203"/>
      <c r="BC334" s="203"/>
      <c r="BD334" s="203"/>
      <c r="BE334" s="203"/>
      <c r="BF334" s="203"/>
      <c r="BG334" s="203"/>
      <c r="BH334" s="203"/>
      <c r="BI334" s="203"/>
      <c r="BJ334" s="203"/>
      <c r="BK334" s="203"/>
      <c r="BL334" s="203"/>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c r="HU334" s="10"/>
      <c r="HV334" s="10"/>
      <c r="HW334" s="10"/>
      <c r="HX334" s="10"/>
      <c r="HY334" s="10"/>
      <c r="HZ334" s="10"/>
      <c r="IA334" s="10"/>
      <c r="IB334" s="10"/>
      <c r="IC334" s="10"/>
      <c r="ID334" s="10"/>
      <c r="IE334" s="10"/>
      <c r="IF334" s="10"/>
      <c r="IG334" s="10"/>
      <c r="IH334" s="10"/>
      <c r="II334" s="10"/>
      <c r="IJ334" s="10"/>
      <c r="IK334" s="10"/>
      <c r="IL334" s="10"/>
      <c r="IM334" s="10"/>
      <c r="IN334" s="10"/>
      <c r="IO334" s="10"/>
      <c r="IP334" s="10"/>
      <c r="IQ334" s="10"/>
      <c r="IR334" s="10"/>
      <c r="IS334" s="10"/>
      <c r="IT334" s="10"/>
      <c r="IU334" s="10"/>
      <c r="IV334" s="10"/>
    </row>
    <row r="335" spans="1:256" ht="12.75" customHeight="1" x14ac:dyDescent="0.2">
      <c r="A335" s="203" t="s">
        <v>235</v>
      </c>
      <c r="B335" s="203" t="s">
        <v>4471</v>
      </c>
      <c r="C335" s="203" t="s">
        <v>3674</v>
      </c>
      <c r="D335" s="214">
        <v>35276</v>
      </c>
      <c r="E335" s="203" t="s">
        <v>3460</v>
      </c>
      <c r="F335" s="203" t="s">
        <v>3460</v>
      </c>
      <c r="G335" s="203" t="s">
        <v>4796</v>
      </c>
      <c r="H335" s="203" t="s">
        <v>126</v>
      </c>
      <c r="I335" s="203" t="s">
        <v>27</v>
      </c>
      <c r="J335" s="203" t="s">
        <v>1163</v>
      </c>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c r="BA335" s="203"/>
      <c r="BB335" s="203"/>
      <c r="BC335" s="203"/>
      <c r="BD335" s="203"/>
      <c r="BE335" s="203"/>
      <c r="BF335" s="203"/>
      <c r="BG335" s="203"/>
      <c r="BH335" s="203"/>
      <c r="BI335" s="203"/>
      <c r="BJ335" s="203"/>
      <c r="BK335" s="203"/>
      <c r="BL335" s="203"/>
    </row>
    <row r="336" spans="1:256" ht="12.75" customHeight="1" x14ac:dyDescent="0.2">
      <c r="A336" s="203" t="s">
        <v>4347</v>
      </c>
      <c r="B336" s="203" t="s">
        <v>4345</v>
      </c>
      <c r="C336" s="203" t="s">
        <v>1569</v>
      </c>
      <c r="D336" s="214">
        <v>33691</v>
      </c>
      <c r="E336" s="203" t="s">
        <v>1225</v>
      </c>
      <c r="F336" s="203" t="s">
        <v>2189</v>
      </c>
      <c r="G336" s="203" t="s">
        <v>4802</v>
      </c>
      <c r="H336" s="203" t="s">
        <v>366</v>
      </c>
      <c r="I336" s="203" t="s">
        <v>2215</v>
      </c>
      <c r="J336" s="203" t="s">
        <v>1084</v>
      </c>
      <c r="K336" s="203" t="s">
        <v>364</v>
      </c>
      <c r="L336" s="203" t="s">
        <v>2215</v>
      </c>
      <c r="M336" s="203" t="s">
        <v>1060</v>
      </c>
      <c r="N336" s="203" t="s">
        <v>532</v>
      </c>
      <c r="O336" s="203" t="s">
        <v>2215</v>
      </c>
      <c r="P336" s="203" t="s">
        <v>1066</v>
      </c>
      <c r="Q336" s="203" t="s">
        <v>364</v>
      </c>
      <c r="R336" s="203" t="s">
        <v>59</v>
      </c>
      <c r="S336" s="203" t="s">
        <v>1059</v>
      </c>
      <c r="T336" s="203" t="s">
        <v>364</v>
      </c>
      <c r="U336" s="203" t="s">
        <v>59</v>
      </c>
      <c r="V336" s="203" t="s">
        <v>1061</v>
      </c>
      <c r="W336" s="203" t="s">
        <v>364</v>
      </c>
      <c r="X336" s="203" t="s">
        <v>59</v>
      </c>
      <c r="Y336" s="203" t="s">
        <v>1061</v>
      </c>
      <c r="Z336" s="203">
        <v>0</v>
      </c>
      <c r="AA336" s="203">
        <v>0</v>
      </c>
      <c r="AB336" s="203">
        <v>0</v>
      </c>
      <c r="AC336" s="203">
        <v>0</v>
      </c>
      <c r="AD336" s="203">
        <v>0</v>
      </c>
      <c r="AE336" s="203">
        <v>0</v>
      </c>
      <c r="AF336" s="203">
        <v>0</v>
      </c>
      <c r="AG336" s="203">
        <v>0</v>
      </c>
      <c r="AH336" s="203">
        <v>0</v>
      </c>
      <c r="AI336" s="203">
        <v>0</v>
      </c>
      <c r="AJ336" s="203">
        <v>0</v>
      </c>
      <c r="AK336" s="203">
        <v>0</v>
      </c>
      <c r="AL336" s="203"/>
      <c r="AM336" s="203"/>
      <c r="AN336" s="203"/>
      <c r="AO336" s="203"/>
      <c r="AP336" s="203"/>
      <c r="AQ336" s="203"/>
      <c r="AR336" s="203"/>
      <c r="AS336" s="203"/>
      <c r="AT336" s="203"/>
      <c r="AU336" s="203"/>
      <c r="AV336" s="203"/>
      <c r="AW336" s="203"/>
      <c r="AX336" s="203"/>
      <c r="AY336" s="203"/>
      <c r="AZ336" s="203"/>
      <c r="BA336" s="203"/>
      <c r="BB336" s="203"/>
      <c r="BC336" s="203"/>
      <c r="BD336" s="203"/>
      <c r="BE336" s="203"/>
      <c r="BF336" s="203"/>
      <c r="BG336" s="203"/>
      <c r="BH336" s="203"/>
      <c r="BI336" s="203"/>
      <c r="BJ336" s="203"/>
      <c r="BK336" s="203"/>
      <c r="BL336" s="203"/>
    </row>
    <row r="337" spans="1:260" ht="12.75" customHeight="1" x14ac:dyDescent="0.2">
      <c r="A337" s="203" t="s">
        <v>52</v>
      </c>
      <c r="B337" s="203" t="s">
        <v>131</v>
      </c>
      <c r="C337" s="203" t="s">
        <v>1503</v>
      </c>
      <c r="D337" s="214">
        <v>33741</v>
      </c>
      <c r="E337" s="203" t="s">
        <v>1225</v>
      </c>
      <c r="F337" s="203" t="s">
        <v>2152</v>
      </c>
      <c r="G337" s="203" t="s">
        <v>4797</v>
      </c>
      <c r="H337" s="203" t="s">
        <v>126</v>
      </c>
      <c r="I337" s="203" t="s">
        <v>229</v>
      </c>
      <c r="J337" s="203" t="s">
        <v>1083</v>
      </c>
      <c r="K337" s="203" t="s">
        <v>126</v>
      </c>
      <c r="L337" s="203" t="s">
        <v>229</v>
      </c>
      <c r="M337" s="203" t="s">
        <v>1086</v>
      </c>
      <c r="N337" s="203" t="s">
        <v>455</v>
      </c>
      <c r="O337" s="203" t="s">
        <v>229</v>
      </c>
      <c r="P337" s="203" t="s">
        <v>2272</v>
      </c>
      <c r="Q337" s="203" t="s">
        <v>126</v>
      </c>
      <c r="R337" s="203" t="s">
        <v>229</v>
      </c>
      <c r="S337" s="203" t="s">
        <v>1159</v>
      </c>
      <c r="T337" s="203" t="s">
        <v>387</v>
      </c>
      <c r="U337" s="203" t="s">
        <v>229</v>
      </c>
      <c r="V337" s="203" t="s">
        <v>1064</v>
      </c>
      <c r="W337" s="203" t="s">
        <v>387</v>
      </c>
      <c r="X337" s="203" t="s">
        <v>229</v>
      </c>
      <c r="Y337" s="203" t="s">
        <v>1064</v>
      </c>
      <c r="Z337" s="203">
        <v>0</v>
      </c>
      <c r="AA337" s="203">
        <v>0</v>
      </c>
      <c r="AB337" s="203">
        <v>0</v>
      </c>
      <c r="AC337" s="203">
        <v>0</v>
      </c>
      <c r="AD337" s="203">
        <v>0</v>
      </c>
      <c r="AE337" s="203">
        <v>0</v>
      </c>
      <c r="AF337" s="203">
        <v>0</v>
      </c>
      <c r="AG337" s="203">
        <v>0</v>
      </c>
      <c r="AH337" s="203">
        <v>0</v>
      </c>
      <c r="AI337" s="203">
        <v>0</v>
      </c>
      <c r="AJ337" s="203">
        <v>0</v>
      </c>
      <c r="AK337" s="203">
        <v>0</v>
      </c>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c r="BH337" s="203"/>
      <c r="BI337" s="203"/>
      <c r="BJ337" s="203"/>
      <c r="BK337" s="203"/>
      <c r="BL337" s="203"/>
    </row>
    <row r="338" spans="1:260" s="10" customFormat="1" ht="12.75" customHeight="1" x14ac:dyDescent="0.2">
      <c r="A338" s="203" t="s">
        <v>125</v>
      </c>
      <c r="B338" s="203" t="s">
        <v>4039</v>
      </c>
      <c r="C338" s="203" t="s">
        <v>1117</v>
      </c>
      <c r="D338" s="214">
        <v>33413</v>
      </c>
      <c r="E338" s="203" t="s">
        <v>1224</v>
      </c>
      <c r="F338" s="203" t="s">
        <v>2153</v>
      </c>
      <c r="G338" s="203" t="s">
        <v>4731</v>
      </c>
      <c r="H338" s="203" t="s">
        <v>235</v>
      </c>
      <c r="I338" s="203" t="s">
        <v>369</v>
      </c>
      <c r="J338" s="203" t="s">
        <v>1123</v>
      </c>
      <c r="K338" s="203" t="s">
        <v>235</v>
      </c>
      <c r="L338" s="203" t="s">
        <v>369</v>
      </c>
      <c r="M338" s="203" t="s">
        <v>1154</v>
      </c>
      <c r="N338" s="203" t="s">
        <v>235</v>
      </c>
      <c r="O338" s="203" t="s">
        <v>30</v>
      </c>
      <c r="P338" s="203" t="s">
        <v>1106</v>
      </c>
      <c r="Q338" s="203" t="s">
        <v>235</v>
      </c>
      <c r="R338" s="203" t="s">
        <v>30</v>
      </c>
      <c r="S338" s="203" t="s">
        <v>1159</v>
      </c>
      <c r="T338" s="203" t="s">
        <v>235</v>
      </c>
      <c r="U338" s="203" t="s">
        <v>30</v>
      </c>
      <c r="V338" s="203" t="s">
        <v>1057</v>
      </c>
      <c r="W338" s="203" t="s">
        <v>235</v>
      </c>
      <c r="X338" s="203" t="s">
        <v>30</v>
      </c>
      <c r="Y338" s="203" t="s">
        <v>1057</v>
      </c>
      <c r="Z338" s="203" t="s">
        <v>235</v>
      </c>
      <c r="AA338" s="203" t="s">
        <v>30</v>
      </c>
      <c r="AB338" s="203" t="s">
        <v>1114</v>
      </c>
      <c r="AC338" s="203">
        <v>0</v>
      </c>
      <c r="AD338" s="203">
        <v>0</v>
      </c>
      <c r="AE338" s="203">
        <v>0</v>
      </c>
      <c r="AF338" s="203">
        <v>0</v>
      </c>
      <c r="AG338" s="203">
        <v>0</v>
      </c>
      <c r="AH338" s="203">
        <v>0</v>
      </c>
      <c r="AI338" s="203">
        <v>0</v>
      </c>
      <c r="AJ338" s="203">
        <v>0</v>
      </c>
      <c r="AK338" s="203">
        <v>0</v>
      </c>
      <c r="AL338" s="203"/>
      <c r="AM338" s="203"/>
      <c r="AN338" s="203"/>
      <c r="AO338" s="203"/>
      <c r="AP338" s="203"/>
      <c r="AQ338" s="203"/>
      <c r="AR338" s="203"/>
      <c r="AS338" s="203"/>
      <c r="AT338" s="203"/>
      <c r="AU338" s="203"/>
      <c r="AV338" s="203"/>
      <c r="AW338" s="203"/>
      <c r="AX338" s="203"/>
      <c r="AY338" s="203"/>
      <c r="AZ338" s="203"/>
      <c r="BA338" s="203"/>
      <c r="BB338" s="203"/>
      <c r="BC338" s="203"/>
      <c r="BD338" s="203"/>
      <c r="BE338" s="203"/>
      <c r="BF338" s="203"/>
      <c r="BG338" s="203"/>
      <c r="BH338" s="203"/>
      <c r="BI338" s="203"/>
      <c r="BJ338" s="203"/>
      <c r="BK338" s="203"/>
      <c r="BL338" s="203"/>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60" s="10" customFormat="1" ht="12.75" customHeight="1" x14ac:dyDescent="0.2">
      <c r="A339" s="203" t="s">
        <v>235</v>
      </c>
      <c r="B339" s="203" t="s">
        <v>88</v>
      </c>
      <c r="C339" s="203" t="s">
        <v>4411</v>
      </c>
      <c r="D339" s="215">
        <v>34310</v>
      </c>
      <c r="E339" s="205" t="s">
        <v>1575</v>
      </c>
      <c r="F339" s="206" t="s">
        <v>4511</v>
      </c>
      <c r="G339" s="206" t="s">
        <v>1056</v>
      </c>
      <c r="H339" s="203"/>
      <c r="I339" s="203"/>
      <c r="J339" s="206"/>
      <c r="K339" s="203"/>
      <c r="L339" s="203"/>
      <c r="M339" s="206"/>
      <c r="N339" s="203"/>
      <c r="O339" s="203"/>
      <c r="P339" s="206"/>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c r="BG339" s="203"/>
      <c r="BH339" s="203"/>
      <c r="BI339" s="203"/>
      <c r="BJ339" s="203"/>
      <c r="BK339" s="203"/>
      <c r="BL339" s="203"/>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row>
    <row r="340" spans="1:260" ht="12.75" customHeight="1" x14ac:dyDescent="0.2">
      <c r="A340" s="203" t="s">
        <v>123</v>
      </c>
      <c r="B340" s="203" t="s">
        <v>4221</v>
      </c>
      <c r="C340" s="203" t="s">
        <v>806</v>
      </c>
      <c r="D340" s="214">
        <v>33075</v>
      </c>
      <c r="E340" s="203" t="s">
        <v>868</v>
      </c>
      <c r="F340" s="203" t="s">
        <v>140</v>
      </c>
      <c r="G340" s="203" t="s">
        <v>4798</v>
      </c>
      <c r="H340" s="203" t="s">
        <v>123</v>
      </c>
      <c r="I340" s="203" t="s">
        <v>336</v>
      </c>
      <c r="J340" s="203" t="s">
        <v>1123</v>
      </c>
      <c r="K340" s="203" t="s">
        <v>323</v>
      </c>
      <c r="L340" s="203" t="s">
        <v>336</v>
      </c>
      <c r="M340" s="203" t="s">
        <v>1146</v>
      </c>
      <c r="N340" s="203" t="s">
        <v>202</v>
      </c>
      <c r="O340" s="203">
        <v>0</v>
      </c>
      <c r="P340" s="203">
        <v>0</v>
      </c>
      <c r="Q340" s="203" t="s">
        <v>323</v>
      </c>
      <c r="R340" s="203" t="s">
        <v>336</v>
      </c>
      <c r="S340" s="203" t="s">
        <v>1122</v>
      </c>
      <c r="T340" s="203" t="s">
        <v>323</v>
      </c>
      <c r="U340" s="203" t="s">
        <v>336</v>
      </c>
      <c r="V340" s="203" t="s">
        <v>1506</v>
      </c>
      <c r="W340" s="203" t="s">
        <v>323</v>
      </c>
      <c r="X340" s="203" t="s">
        <v>336</v>
      </c>
      <c r="Y340" s="203" t="s">
        <v>1506</v>
      </c>
      <c r="Z340" s="203" t="s">
        <v>123</v>
      </c>
      <c r="AA340" s="203" t="s">
        <v>336</v>
      </c>
      <c r="AB340" s="203" t="s">
        <v>1170</v>
      </c>
      <c r="AC340" s="203" t="s">
        <v>125</v>
      </c>
      <c r="AD340" s="203" t="s">
        <v>336</v>
      </c>
      <c r="AE340" s="203" t="s">
        <v>43</v>
      </c>
      <c r="AF340" s="203">
        <v>0</v>
      </c>
      <c r="AG340" s="203">
        <v>0</v>
      </c>
      <c r="AH340" s="203">
        <v>0</v>
      </c>
      <c r="AI340" s="203">
        <v>0</v>
      </c>
      <c r="AJ340" s="203">
        <v>0</v>
      </c>
      <c r="AK340" s="203">
        <v>0</v>
      </c>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c r="HU340" s="10"/>
      <c r="HV340" s="10"/>
      <c r="HW340" s="10"/>
      <c r="HX340" s="10"/>
      <c r="HY340" s="10"/>
      <c r="HZ340" s="10"/>
      <c r="IA340" s="10"/>
      <c r="IB340" s="10"/>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row>
    <row r="341" spans="1:260" ht="12.75" customHeight="1" x14ac:dyDescent="0.2">
      <c r="A341" s="203" t="s">
        <v>4075</v>
      </c>
      <c r="B341" s="203" t="s">
        <v>4221</v>
      </c>
      <c r="C341" s="203" t="s">
        <v>3238</v>
      </c>
      <c r="D341" s="214">
        <v>35044</v>
      </c>
      <c r="E341" s="203" t="s">
        <v>3074</v>
      </c>
      <c r="F341" s="203" t="s">
        <v>3413</v>
      </c>
      <c r="G341" s="203" t="s">
        <v>4799</v>
      </c>
      <c r="H341" s="203" t="s">
        <v>125</v>
      </c>
      <c r="I341" s="203" t="s">
        <v>336</v>
      </c>
      <c r="J341" s="203" t="s">
        <v>1089</v>
      </c>
      <c r="K341" s="203" t="s">
        <v>44</v>
      </c>
      <c r="L341" s="203" t="s">
        <v>453</v>
      </c>
      <c r="M341" s="203" t="s">
        <v>351</v>
      </c>
      <c r="N341" s="203">
        <v>0</v>
      </c>
      <c r="O341" s="203">
        <v>0</v>
      </c>
      <c r="P341" s="203">
        <v>0</v>
      </c>
      <c r="Q341" s="203">
        <v>0</v>
      </c>
      <c r="R341" s="203">
        <v>0</v>
      </c>
      <c r="S341" s="203">
        <v>0</v>
      </c>
      <c r="T341" s="203">
        <v>0</v>
      </c>
      <c r="U341" s="203">
        <v>0</v>
      </c>
      <c r="V341" s="203">
        <v>0</v>
      </c>
      <c r="W341" s="203">
        <v>0</v>
      </c>
      <c r="X341" s="203">
        <v>0</v>
      </c>
      <c r="Y341" s="203">
        <v>0</v>
      </c>
      <c r="Z341" s="203">
        <v>0</v>
      </c>
      <c r="AA341" s="203">
        <v>0</v>
      </c>
      <c r="AB341" s="203">
        <v>0</v>
      </c>
      <c r="AC341" s="203">
        <v>0</v>
      </c>
      <c r="AD341" s="203">
        <v>0</v>
      </c>
      <c r="AE341" s="203">
        <v>0</v>
      </c>
      <c r="AF341" s="203">
        <v>0</v>
      </c>
      <c r="AG341" s="203">
        <v>0</v>
      </c>
      <c r="AH341" s="203">
        <v>0</v>
      </c>
      <c r="AI341" s="203">
        <v>0</v>
      </c>
      <c r="AJ341" s="203">
        <v>0</v>
      </c>
      <c r="AK341" s="203">
        <v>0</v>
      </c>
      <c r="AL341" s="203"/>
      <c r="AM341" s="203"/>
      <c r="AN341" s="203"/>
      <c r="AO341" s="203"/>
      <c r="AP341" s="203"/>
      <c r="AQ341" s="203"/>
      <c r="AR341" s="203"/>
      <c r="AS341" s="203"/>
      <c r="AT341" s="203"/>
      <c r="AU341" s="203"/>
      <c r="AV341" s="203"/>
      <c r="AW341" s="203"/>
      <c r="AX341" s="203"/>
      <c r="AY341" s="203"/>
      <c r="AZ341" s="203"/>
      <c r="BA341" s="203"/>
      <c r="BB341" s="203"/>
      <c r="BC341" s="203"/>
      <c r="BD341" s="203"/>
      <c r="BE341" s="203"/>
      <c r="BF341" s="203"/>
      <c r="BG341" s="203"/>
      <c r="BH341" s="203"/>
      <c r="BI341" s="203"/>
      <c r="BJ341" s="203"/>
      <c r="BK341" s="203"/>
      <c r="BL341" s="203"/>
    </row>
    <row r="342" spans="1:260" ht="12.75" customHeight="1" x14ac:dyDescent="0.2">
      <c r="A342" s="203" t="s">
        <v>125</v>
      </c>
      <c r="B342" s="203" t="s">
        <v>4299</v>
      </c>
      <c r="C342" s="203" t="s">
        <v>3824</v>
      </c>
      <c r="D342" s="214">
        <v>34813</v>
      </c>
      <c r="E342" s="203" t="s">
        <v>3081</v>
      </c>
      <c r="F342" s="203" t="s">
        <v>4026</v>
      </c>
      <c r="G342" s="203" t="s">
        <v>4800</v>
      </c>
      <c r="H342" s="203" t="s">
        <v>125</v>
      </c>
      <c r="I342" s="203" t="s">
        <v>2235</v>
      </c>
      <c r="J342" s="203" t="s">
        <v>1280</v>
      </c>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c r="BA342" s="203"/>
      <c r="BB342" s="203"/>
      <c r="BC342" s="203"/>
      <c r="BD342" s="203"/>
      <c r="BE342" s="203"/>
      <c r="BF342" s="203"/>
      <c r="BG342" s="203"/>
      <c r="BH342" s="203"/>
      <c r="BI342" s="203"/>
      <c r="BJ342" s="203"/>
      <c r="BK342" s="203"/>
      <c r="BL342" s="203"/>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c r="IV342" s="10"/>
    </row>
    <row r="343" spans="1:260" s="27" customFormat="1" ht="12.75" customHeight="1" x14ac:dyDescent="0.2">
      <c r="A343" s="10" t="s">
        <v>64</v>
      </c>
      <c r="B343" s="10" t="s">
        <v>4093</v>
      </c>
      <c r="C343" s="202" t="s">
        <v>4100</v>
      </c>
      <c r="D343" s="221">
        <v>35971</v>
      </c>
      <c r="E343" s="5" t="s">
        <v>4513</v>
      </c>
      <c r="F343" s="194" t="s">
        <v>4958</v>
      </c>
      <c r="G343" s="201" t="str">
        <f>IF(ISERROR(VLOOKUP(TRIM(C343),'R2020'!$A$1:$I$1991,8,FALSE)),"",VLOOKUP(TRIM(C343),'R2020'!$A$1:$I$1991,8,FALSE))</f>
        <v xml:space="preserve">00-3 </v>
      </c>
    </row>
    <row r="344" spans="1:260" s="10" customFormat="1" ht="12.75" customHeight="1" x14ac:dyDescent="0.2">
      <c r="A344" s="203" t="s">
        <v>4028</v>
      </c>
      <c r="B344" s="203" t="s">
        <v>4028</v>
      </c>
      <c r="C344" s="203"/>
      <c r="D344" s="214"/>
      <c r="E344" s="203"/>
      <c r="F344" s="203"/>
      <c r="G344" s="203" t="s">
        <v>4028</v>
      </c>
      <c r="H344" s="203" t="s">
        <v>4028</v>
      </c>
      <c r="I344" s="203" t="s">
        <v>4028</v>
      </c>
      <c r="J344" s="203" t="s">
        <v>4028</v>
      </c>
      <c r="K344" s="203" t="s">
        <v>4028</v>
      </c>
      <c r="L344" s="203" t="s">
        <v>4028</v>
      </c>
      <c r="M344" s="203" t="s">
        <v>4028</v>
      </c>
      <c r="N344" s="203" t="s">
        <v>4028</v>
      </c>
      <c r="O344" s="203" t="s">
        <v>4028</v>
      </c>
      <c r="P344" s="203" t="s">
        <v>4028</v>
      </c>
      <c r="Q344" s="203" t="s">
        <v>4028</v>
      </c>
      <c r="R344" s="203" t="s">
        <v>4028</v>
      </c>
      <c r="S344" s="203" t="s">
        <v>4028</v>
      </c>
      <c r="T344" s="203" t="s">
        <v>4028</v>
      </c>
      <c r="U344" s="203" t="s">
        <v>4028</v>
      </c>
      <c r="V344" s="203" t="s">
        <v>4028</v>
      </c>
      <c r="W344" s="203" t="s">
        <v>4028</v>
      </c>
      <c r="X344" s="203" t="s">
        <v>4028</v>
      </c>
      <c r="Y344" s="203" t="s">
        <v>4028</v>
      </c>
      <c r="Z344" s="203" t="s">
        <v>4028</v>
      </c>
      <c r="AA344" s="203" t="s">
        <v>4028</v>
      </c>
      <c r="AB344" s="203" t="s">
        <v>4028</v>
      </c>
      <c r="AC344" s="203" t="s">
        <v>4028</v>
      </c>
      <c r="AD344" s="203" t="s">
        <v>4028</v>
      </c>
      <c r="AE344" s="203" t="s">
        <v>4028</v>
      </c>
      <c r="AF344" s="203" t="s">
        <v>4028</v>
      </c>
      <c r="AG344" s="203" t="s">
        <v>4028</v>
      </c>
      <c r="AH344" s="203" t="s">
        <v>4028</v>
      </c>
      <c r="AI344" s="203" t="s">
        <v>4028</v>
      </c>
      <c r="AJ344" s="203" t="s">
        <v>4028</v>
      </c>
      <c r="AK344" s="203" t="s">
        <v>4028</v>
      </c>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c r="BH344" s="203"/>
      <c r="BI344" s="203"/>
      <c r="BJ344" s="203"/>
      <c r="BK344" s="203"/>
      <c r="BL344" s="203"/>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row>
    <row r="345" spans="1:260" ht="12.75" customHeight="1" x14ac:dyDescent="0.2">
      <c r="A345" s="203" t="s">
        <v>368</v>
      </c>
      <c r="B345" s="203" t="s">
        <v>4148</v>
      </c>
      <c r="C345" s="203" t="s">
        <v>3088</v>
      </c>
      <c r="D345" s="214">
        <v>35487</v>
      </c>
      <c r="E345" s="203" t="s">
        <v>3089</v>
      </c>
      <c r="F345" s="203" t="s">
        <v>3138</v>
      </c>
      <c r="G345" s="203" t="s">
        <v>4801</v>
      </c>
      <c r="H345" s="203" t="s">
        <v>368</v>
      </c>
      <c r="I345" s="203" t="s">
        <v>448</v>
      </c>
      <c r="J345" s="203" t="s">
        <v>1060</v>
      </c>
      <c r="K345" s="203" t="s">
        <v>368</v>
      </c>
      <c r="L345" s="203" t="s">
        <v>448</v>
      </c>
      <c r="M345" s="203" t="s">
        <v>1084</v>
      </c>
      <c r="N345" s="203">
        <v>0</v>
      </c>
      <c r="O345" s="203">
        <v>0</v>
      </c>
      <c r="P345" s="203">
        <v>0</v>
      </c>
      <c r="Q345" s="203">
        <v>0</v>
      </c>
      <c r="R345" s="203">
        <v>0</v>
      </c>
      <c r="S345" s="203">
        <v>0</v>
      </c>
      <c r="T345" s="203">
        <v>0</v>
      </c>
      <c r="U345" s="203">
        <v>0</v>
      </c>
      <c r="V345" s="203">
        <v>0</v>
      </c>
      <c r="W345" s="203">
        <v>0</v>
      </c>
      <c r="X345" s="203">
        <v>0</v>
      </c>
      <c r="Y345" s="203">
        <v>0</v>
      </c>
      <c r="Z345" s="203">
        <v>0</v>
      </c>
      <c r="AA345" s="203">
        <v>0</v>
      </c>
      <c r="AB345" s="203">
        <v>0</v>
      </c>
      <c r="AC345" s="203">
        <v>0</v>
      </c>
      <c r="AD345" s="203">
        <v>0</v>
      </c>
      <c r="AE345" s="203">
        <v>0</v>
      </c>
      <c r="AF345" s="203">
        <v>0</v>
      </c>
      <c r="AG345" s="203">
        <v>0</v>
      </c>
      <c r="AH345" s="203">
        <v>0</v>
      </c>
      <c r="AI345" s="203">
        <v>0</v>
      </c>
      <c r="AJ345" s="203">
        <v>0</v>
      </c>
      <c r="AK345" s="203">
        <v>0</v>
      </c>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c r="BG345" s="203"/>
      <c r="BH345" s="203"/>
      <c r="BI345" s="203"/>
      <c r="BJ345" s="203"/>
      <c r="BK345" s="203"/>
      <c r="BL345" s="203"/>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c r="HV345" s="10"/>
      <c r="HW345" s="10"/>
      <c r="HX345" s="10"/>
      <c r="HY345" s="10"/>
      <c r="HZ345" s="10"/>
      <c r="IA345" s="10"/>
      <c r="IB345" s="10"/>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row>
    <row r="346" spans="1:260" ht="12.75" customHeight="1" x14ac:dyDescent="0.2">
      <c r="A346" s="203" t="s">
        <v>368</v>
      </c>
      <c r="B346" s="203" t="s">
        <v>32</v>
      </c>
      <c r="C346" s="203" t="s">
        <v>1536</v>
      </c>
      <c r="D346" s="214">
        <v>34199</v>
      </c>
      <c r="E346" s="203" t="s">
        <v>1577</v>
      </c>
      <c r="F346" s="203" t="s">
        <v>2166</v>
      </c>
      <c r="G346" s="203" t="s">
        <v>4734</v>
      </c>
      <c r="H346" s="203" t="s">
        <v>368</v>
      </c>
      <c r="I346" s="203" t="s">
        <v>32</v>
      </c>
      <c r="J346" s="203" t="s">
        <v>1066</v>
      </c>
      <c r="K346" s="203" t="s">
        <v>364</v>
      </c>
      <c r="L346" s="203" t="s">
        <v>32</v>
      </c>
      <c r="M346" s="203" t="s">
        <v>1061</v>
      </c>
      <c r="N346" s="203" t="s">
        <v>2245</v>
      </c>
      <c r="O346" s="203" t="s">
        <v>32</v>
      </c>
      <c r="P346" s="203" t="s">
        <v>60</v>
      </c>
      <c r="Q346" s="203" t="s">
        <v>171</v>
      </c>
      <c r="R346" s="203" t="s">
        <v>32</v>
      </c>
      <c r="S346" s="203" t="s">
        <v>328</v>
      </c>
      <c r="T346" s="203" t="s">
        <v>364</v>
      </c>
      <c r="U346" s="203" t="s">
        <v>32</v>
      </c>
      <c r="V346" s="203" t="s">
        <v>1061</v>
      </c>
      <c r="W346" s="203" t="s">
        <v>364</v>
      </c>
      <c r="X346" s="203" t="s">
        <v>32</v>
      </c>
      <c r="Y346" s="203" t="s">
        <v>1061</v>
      </c>
      <c r="Z346" s="203">
        <v>0</v>
      </c>
      <c r="AA346" s="203">
        <v>0</v>
      </c>
      <c r="AB346" s="203">
        <v>0</v>
      </c>
      <c r="AC346" s="203">
        <v>0</v>
      </c>
      <c r="AD346" s="203">
        <v>0</v>
      </c>
      <c r="AE346" s="203">
        <v>0</v>
      </c>
      <c r="AF346" s="203">
        <v>0</v>
      </c>
      <c r="AG346" s="203">
        <v>0</v>
      </c>
      <c r="AH346" s="203">
        <v>0</v>
      </c>
      <c r="AI346" s="203">
        <v>0</v>
      </c>
      <c r="AJ346" s="203">
        <v>0</v>
      </c>
      <c r="AK346" s="203">
        <v>0</v>
      </c>
      <c r="AL346" s="203"/>
      <c r="AM346" s="203"/>
      <c r="AN346" s="203"/>
      <c r="AO346" s="203"/>
      <c r="AP346" s="203"/>
      <c r="AQ346" s="203"/>
      <c r="AR346" s="203"/>
      <c r="AS346" s="203"/>
      <c r="AT346" s="203"/>
      <c r="AU346" s="203"/>
      <c r="AV346" s="203"/>
      <c r="AW346" s="203"/>
      <c r="AX346" s="203"/>
      <c r="AY346" s="203"/>
      <c r="AZ346" s="203"/>
      <c r="BA346" s="203"/>
      <c r="BB346" s="203"/>
      <c r="BC346" s="203"/>
      <c r="BD346" s="203"/>
      <c r="BE346" s="203"/>
      <c r="BF346" s="203"/>
      <c r="BG346" s="203"/>
      <c r="BH346" s="203"/>
      <c r="BI346" s="203"/>
      <c r="BJ346" s="203"/>
      <c r="BK346" s="203"/>
      <c r="BL346" s="203"/>
    </row>
    <row r="347" spans="1:260" s="10" customFormat="1" ht="12.75" customHeight="1" x14ac:dyDescent="0.2">
      <c r="A347" s="203" t="s">
        <v>529</v>
      </c>
      <c r="B347" s="203" t="s">
        <v>4192</v>
      </c>
      <c r="C347" s="203" t="s">
        <v>1171</v>
      </c>
      <c r="D347" s="214">
        <v>33466</v>
      </c>
      <c r="E347" s="203" t="s">
        <v>1001</v>
      </c>
      <c r="F347" s="203" t="s">
        <v>138</v>
      </c>
      <c r="G347" s="203" t="s">
        <v>4735</v>
      </c>
      <c r="H347" s="203" t="s">
        <v>327</v>
      </c>
      <c r="I347" s="203" t="s">
        <v>386</v>
      </c>
      <c r="J347" s="203" t="s">
        <v>328</v>
      </c>
      <c r="K347" s="203" t="s">
        <v>327</v>
      </c>
      <c r="L347" s="203" t="s">
        <v>386</v>
      </c>
      <c r="M347" s="203" t="s">
        <v>60</v>
      </c>
      <c r="N347" s="203" t="s">
        <v>327</v>
      </c>
      <c r="O347" s="203" t="s">
        <v>386</v>
      </c>
      <c r="P347" s="203" t="s">
        <v>129</v>
      </c>
      <c r="Q347" s="203" t="s">
        <v>327</v>
      </c>
      <c r="R347" s="203" t="s">
        <v>336</v>
      </c>
      <c r="S347" s="203" t="s">
        <v>129</v>
      </c>
      <c r="T347" s="203" t="s">
        <v>364</v>
      </c>
      <c r="U347" s="203" t="s">
        <v>336</v>
      </c>
      <c r="V347" s="203" t="s">
        <v>1061</v>
      </c>
      <c r="W347" s="203" t="s">
        <v>364</v>
      </c>
      <c r="X347" s="203" t="s">
        <v>336</v>
      </c>
      <c r="Y347" s="203" t="s">
        <v>1061</v>
      </c>
      <c r="Z347" s="203" t="s">
        <v>171</v>
      </c>
      <c r="AA347" s="203" t="s">
        <v>336</v>
      </c>
      <c r="AB347" s="203" t="s">
        <v>328</v>
      </c>
      <c r="AC347" s="203">
        <v>0</v>
      </c>
      <c r="AD347" s="203">
        <v>0</v>
      </c>
      <c r="AE347" s="203">
        <v>0</v>
      </c>
      <c r="AF347" s="203">
        <v>0</v>
      </c>
      <c r="AG347" s="203">
        <v>0</v>
      </c>
      <c r="AH347" s="203">
        <v>0</v>
      </c>
      <c r="AI347" s="203">
        <v>0</v>
      </c>
      <c r="AJ347" s="203">
        <v>0</v>
      </c>
      <c r="AK347" s="203">
        <v>0</v>
      </c>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c r="BH347" s="203"/>
      <c r="BI347" s="203"/>
      <c r="BJ347" s="203"/>
      <c r="BK347" s="203"/>
      <c r="BL347" s="203"/>
      <c r="IW347"/>
      <c r="IX347"/>
      <c r="IY347"/>
      <c r="IZ347"/>
    </row>
    <row r="348" spans="1:260" ht="12.75" customHeight="1" x14ac:dyDescent="0.2">
      <c r="A348" s="203" t="s">
        <v>171</v>
      </c>
      <c r="B348" s="203" t="s">
        <v>386</v>
      </c>
      <c r="C348" s="203" t="s">
        <v>4002</v>
      </c>
      <c r="D348" s="214">
        <v>35404</v>
      </c>
      <c r="E348" s="205" t="s">
        <v>3448</v>
      </c>
      <c r="F348" s="206" t="s">
        <v>4031</v>
      </c>
      <c r="G348" s="206" t="s">
        <v>328</v>
      </c>
      <c r="H348" s="203" t="s">
        <v>364</v>
      </c>
      <c r="I348" s="203" t="s">
        <v>386</v>
      </c>
      <c r="J348" s="206" t="s">
        <v>1061</v>
      </c>
      <c r="K348" s="203"/>
      <c r="L348" s="203"/>
      <c r="M348" s="206"/>
      <c r="N348" s="203"/>
      <c r="O348" s="203"/>
      <c r="P348" s="206"/>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row>
    <row r="349" spans="1:260" s="10" customFormat="1" ht="12.75" customHeight="1" x14ac:dyDescent="0.2">
      <c r="A349" s="203" t="s">
        <v>364</v>
      </c>
      <c r="B349" s="203" t="s">
        <v>4313</v>
      </c>
      <c r="C349" s="203" t="s">
        <v>1294</v>
      </c>
      <c r="D349" s="214">
        <v>33204</v>
      </c>
      <c r="E349" s="203" t="s">
        <v>1228</v>
      </c>
      <c r="F349" s="203" t="s">
        <v>207</v>
      </c>
      <c r="G349" s="203" t="s">
        <v>4738</v>
      </c>
      <c r="H349" s="203" t="s">
        <v>364</v>
      </c>
      <c r="I349" s="203" t="s">
        <v>23</v>
      </c>
      <c r="J349" s="203" t="s">
        <v>1059</v>
      </c>
      <c r="K349" s="203" t="s">
        <v>368</v>
      </c>
      <c r="L349" s="203" t="s">
        <v>2235</v>
      </c>
      <c r="M349" s="203" t="s">
        <v>1110</v>
      </c>
      <c r="N349" s="203" t="s">
        <v>368</v>
      </c>
      <c r="O349" s="203" t="s">
        <v>2235</v>
      </c>
      <c r="P349" s="203" t="s">
        <v>1093</v>
      </c>
      <c r="Q349" s="203" t="s">
        <v>532</v>
      </c>
      <c r="R349" s="203" t="s">
        <v>1678</v>
      </c>
      <c r="S349" s="203" t="s">
        <v>1084</v>
      </c>
      <c r="T349" s="203" t="s">
        <v>171</v>
      </c>
      <c r="U349" s="203" t="s">
        <v>350</v>
      </c>
      <c r="V349" s="203" t="s">
        <v>328</v>
      </c>
      <c r="W349" s="203" t="s">
        <v>171</v>
      </c>
      <c r="X349" s="203" t="s">
        <v>350</v>
      </c>
      <c r="Y349" s="203" t="s">
        <v>328</v>
      </c>
      <c r="Z349" s="203" t="s">
        <v>364</v>
      </c>
      <c r="AA349" s="203" t="s">
        <v>350</v>
      </c>
      <c r="AB349" s="203" t="s">
        <v>1061</v>
      </c>
      <c r="AC349" s="203">
        <v>0</v>
      </c>
      <c r="AD349" s="203">
        <v>0</v>
      </c>
      <c r="AE349" s="203">
        <v>0</v>
      </c>
      <c r="AF349" s="203">
        <v>0</v>
      </c>
      <c r="AG349" s="203">
        <v>0</v>
      </c>
      <c r="AH349" s="203">
        <v>0</v>
      </c>
      <c r="AI349" s="203">
        <v>0</v>
      </c>
      <c r="AJ349" s="203">
        <v>0</v>
      </c>
      <c r="AK349" s="203">
        <v>0</v>
      </c>
      <c r="AL349" s="203"/>
      <c r="AM349" s="203"/>
      <c r="AN349" s="203"/>
      <c r="AO349" s="203"/>
      <c r="AP349" s="203"/>
      <c r="AQ349" s="203"/>
      <c r="AR349" s="203"/>
      <c r="AS349" s="203"/>
      <c r="AT349" s="203"/>
      <c r="AU349" s="203"/>
      <c r="AV349" s="203"/>
      <c r="AW349" s="203"/>
      <c r="AX349" s="203"/>
      <c r="AY349" s="203"/>
      <c r="AZ349" s="203"/>
      <c r="BA349" s="203"/>
      <c r="BB349" s="203"/>
      <c r="BC349" s="203"/>
      <c r="BD349" s="203"/>
      <c r="BE349" s="203"/>
      <c r="BF349" s="203"/>
      <c r="BG349" s="203"/>
      <c r="BH349" s="203"/>
      <c r="BI349" s="203"/>
      <c r="BJ349" s="203"/>
      <c r="BK349" s="203"/>
      <c r="BL349" s="203"/>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60" ht="12.75" customHeight="1" x14ac:dyDescent="0.2">
      <c r="A350" s="203" t="s">
        <v>364</v>
      </c>
      <c r="B350" s="203" t="s">
        <v>460</v>
      </c>
      <c r="C350" s="203" t="s">
        <v>4136</v>
      </c>
      <c r="D350" s="215">
        <v>35775</v>
      </c>
      <c r="E350" s="205" t="s">
        <v>4517</v>
      </c>
      <c r="F350" s="206" t="s">
        <v>4515</v>
      </c>
      <c r="G350" s="206" t="s">
        <v>1061</v>
      </c>
      <c r="H350" s="203"/>
      <c r="I350" s="203"/>
      <c r="J350" s="206"/>
      <c r="K350" s="203"/>
      <c r="L350" s="203"/>
      <c r="M350" s="206"/>
      <c r="N350" s="203"/>
      <c r="O350" s="203"/>
      <c r="P350" s="206"/>
      <c r="Q350" s="203"/>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c r="BA350" s="203"/>
      <c r="BB350" s="203"/>
      <c r="BC350" s="203"/>
      <c r="BD350" s="203"/>
      <c r="BE350" s="203"/>
      <c r="BF350" s="203"/>
      <c r="BG350" s="203"/>
      <c r="BH350" s="203"/>
      <c r="BI350" s="203"/>
      <c r="BJ350" s="203"/>
      <c r="BK350" s="203"/>
      <c r="BL350" s="203"/>
      <c r="IW350" s="10"/>
      <c r="IX350" s="10"/>
      <c r="IY350" s="10"/>
      <c r="IZ350" s="10"/>
    </row>
    <row r="351" spans="1:260" ht="12.75" customHeight="1" x14ac:dyDescent="0.2">
      <c r="A351" s="203" t="s">
        <v>327</v>
      </c>
      <c r="B351" s="203" t="s">
        <v>4372</v>
      </c>
      <c r="C351" s="203" t="s">
        <v>3462</v>
      </c>
      <c r="D351" s="214">
        <v>35265</v>
      </c>
      <c r="E351" s="203" t="s">
        <v>3463</v>
      </c>
      <c r="F351" s="203" t="s">
        <v>3446</v>
      </c>
      <c r="G351" s="203" t="s">
        <v>4771</v>
      </c>
      <c r="H351" s="203" t="s">
        <v>327</v>
      </c>
      <c r="I351" s="203" t="s">
        <v>446</v>
      </c>
      <c r="J351" s="203" t="s">
        <v>328</v>
      </c>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row>
    <row r="352" spans="1:260" s="10" customFormat="1" ht="12.75" customHeight="1" x14ac:dyDescent="0.2">
      <c r="A352" s="203" t="s">
        <v>4028</v>
      </c>
      <c r="B352" s="203" t="s">
        <v>4028</v>
      </c>
      <c r="C352" s="203"/>
      <c r="D352" s="214"/>
      <c r="E352" s="203"/>
      <c r="F352" s="203"/>
      <c r="G352" s="203" t="s">
        <v>4028</v>
      </c>
      <c r="H352" s="203" t="s">
        <v>4028</v>
      </c>
      <c r="I352" s="203" t="s">
        <v>4028</v>
      </c>
      <c r="J352" s="203" t="s">
        <v>4028</v>
      </c>
      <c r="K352" s="203" t="s">
        <v>4028</v>
      </c>
      <c r="L352" s="203" t="s">
        <v>4028</v>
      </c>
      <c r="M352" s="203" t="s">
        <v>4028</v>
      </c>
      <c r="N352" s="203" t="s">
        <v>4028</v>
      </c>
      <c r="O352" s="203" t="s">
        <v>4028</v>
      </c>
      <c r="P352" s="203" t="s">
        <v>4028</v>
      </c>
      <c r="Q352" s="203" t="s">
        <v>4028</v>
      </c>
      <c r="R352" s="203" t="s">
        <v>4028</v>
      </c>
      <c r="S352" s="203" t="s">
        <v>4028</v>
      </c>
      <c r="T352" s="203" t="s">
        <v>4028</v>
      </c>
      <c r="U352" s="203" t="s">
        <v>4028</v>
      </c>
      <c r="V352" s="203" t="s">
        <v>4028</v>
      </c>
      <c r="W352" s="203" t="s">
        <v>4028</v>
      </c>
      <c r="X352" s="203" t="s">
        <v>4028</v>
      </c>
      <c r="Y352" s="203" t="s">
        <v>4028</v>
      </c>
      <c r="Z352" s="203" t="s">
        <v>4028</v>
      </c>
      <c r="AA352" s="203" t="s">
        <v>4028</v>
      </c>
      <c r="AB352" s="203" t="s">
        <v>4028</v>
      </c>
      <c r="AC352" s="203" t="s">
        <v>4028</v>
      </c>
      <c r="AD352" s="203" t="s">
        <v>4028</v>
      </c>
      <c r="AE352" s="203" t="s">
        <v>4028</v>
      </c>
      <c r="AF352" s="203" t="s">
        <v>4028</v>
      </c>
      <c r="AG352" s="203" t="s">
        <v>4028</v>
      </c>
      <c r="AH352" s="203" t="s">
        <v>4028</v>
      </c>
      <c r="AI352" s="203" t="s">
        <v>4028</v>
      </c>
      <c r="AJ352" s="203" t="s">
        <v>4028</v>
      </c>
      <c r="AK352" s="203" t="s">
        <v>4028</v>
      </c>
      <c r="AL352" s="203"/>
      <c r="AM352" s="203"/>
      <c r="AN352" s="203"/>
      <c r="AO352" s="203"/>
      <c r="AP352" s="203"/>
      <c r="AQ352" s="203"/>
      <c r="AR352" s="203"/>
      <c r="AS352" s="203"/>
      <c r="AT352" s="203"/>
      <c r="AU352" s="203"/>
      <c r="AV352" s="203"/>
      <c r="AW352" s="203"/>
      <c r="AX352" s="203"/>
      <c r="AY352" s="203"/>
      <c r="AZ352" s="203"/>
      <c r="BA352" s="203"/>
      <c r="BB352" s="203"/>
      <c r="BC352" s="203"/>
      <c r="BD352" s="203"/>
      <c r="BE352" s="203"/>
      <c r="BF352" s="203"/>
      <c r="BG352" s="203"/>
      <c r="BH352" s="203"/>
      <c r="BI352" s="203"/>
      <c r="BJ352" s="203"/>
      <c r="BK352" s="203"/>
      <c r="BL352" s="203"/>
      <c r="IW352"/>
      <c r="IX352"/>
      <c r="IY352"/>
      <c r="IZ352"/>
    </row>
    <row r="353" spans="1:260" s="10" customFormat="1" ht="12.75" customHeight="1" x14ac:dyDescent="0.2">
      <c r="A353" s="203" t="s">
        <v>4525</v>
      </c>
      <c r="B353" s="203" t="s">
        <v>4192</v>
      </c>
      <c r="C353" s="203" t="s">
        <v>3925</v>
      </c>
      <c r="D353" s="214">
        <v>33682</v>
      </c>
      <c r="E353" s="203" t="s">
        <v>1225</v>
      </c>
      <c r="F353" s="203" t="s">
        <v>3460</v>
      </c>
      <c r="G353" s="203" t="s">
        <v>3420</v>
      </c>
      <c r="H353" s="203" t="s">
        <v>515</v>
      </c>
      <c r="I353" s="203" t="s">
        <v>229</v>
      </c>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3"/>
      <c r="BC353" s="203"/>
      <c r="BD353" s="203"/>
      <c r="BE353" s="203"/>
      <c r="BF353" s="203"/>
      <c r="BG353" s="203"/>
      <c r="BH353" s="203"/>
      <c r="BI353" s="203"/>
      <c r="BJ353" s="203"/>
      <c r="BK353" s="203"/>
      <c r="BL353" s="203"/>
      <c r="IW353"/>
      <c r="IX353"/>
      <c r="IY353"/>
      <c r="IZ353"/>
    </row>
    <row r="354" spans="1:260" s="10" customFormat="1" ht="12.75" customHeight="1" x14ac:dyDescent="0.2">
      <c r="A354" s="203" t="s">
        <v>4044</v>
      </c>
      <c r="B354" s="203" t="s">
        <v>4471</v>
      </c>
      <c r="C354" s="203" t="s">
        <v>1250</v>
      </c>
      <c r="D354" s="214">
        <v>32981</v>
      </c>
      <c r="E354" s="203" t="s">
        <v>1001</v>
      </c>
      <c r="F354" s="203" t="s">
        <v>2174</v>
      </c>
      <c r="G354" s="203" t="s">
        <v>3420</v>
      </c>
      <c r="H354" s="203" t="s">
        <v>12</v>
      </c>
      <c r="I354" s="203" t="s">
        <v>27</v>
      </c>
      <c r="J354" s="203"/>
      <c r="K354" s="203" t="s">
        <v>12</v>
      </c>
      <c r="L354" s="203" t="s">
        <v>27</v>
      </c>
      <c r="M354" s="203">
        <v>0</v>
      </c>
      <c r="N354" s="203" t="s">
        <v>12</v>
      </c>
      <c r="O354" s="203" t="s">
        <v>27</v>
      </c>
      <c r="P354" s="203">
        <v>0</v>
      </c>
      <c r="Q354" s="203" t="s">
        <v>12</v>
      </c>
      <c r="R354" s="203" t="s">
        <v>27</v>
      </c>
      <c r="S354" s="203">
        <v>0</v>
      </c>
      <c r="T354" s="203" t="s">
        <v>12</v>
      </c>
      <c r="U354" s="203" t="s">
        <v>27</v>
      </c>
      <c r="V354" s="203">
        <v>0</v>
      </c>
      <c r="W354" s="203" t="s">
        <v>4028</v>
      </c>
      <c r="X354" s="203" t="s">
        <v>4028</v>
      </c>
      <c r="Y354" s="203" t="s">
        <v>4028</v>
      </c>
      <c r="Z354" s="203" t="s">
        <v>4028</v>
      </c>
      <c r="AA354" s="203" t="s">
        <v>4028</v>
      </c>
      <c r="AB354" s="203" t="s">
        <v>4028</v>
      </c>
      <c r="AC354" s="203">
        <v>0</v>
      </c>
      <c r="AD354" s="203">
        <v>0</v>
      </c>
      <c r="AE354" s="203">
        <v>0</v>
      </c>
      <c r="AF354" s="203">
        <v>0</v>
      </c>
      <c r="AG354" s="203">
        <v>0</v>
      </c>
      <c r="AH354" s="203">
        <v>0</v>
      </c>
      <c r="AI354" s="203">
        <v>0</v>
      </c>
      <c r="AJ354" s="203">
        <v>0</v>
      </c>
      <c r="AK354" s="203">
        <v>0</v>
      </c>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row>
    <row r="355" spans="1:260" s="13" customFormat="1" ht="12.75" customHeight="1" x14ac:dyDescent="0.2">
      <c r="A355" s="203" t="s">
        <v>4041</v>
      </c>
      <c r="B355" s="203" t="s">
        <v>4313</v>
      </c>
      <c r="C355" s="203" t="s">
        <v>3393</v>
      </c>
      <c r="D355" s="214">
        <v>34722</v>
      </c>
      <c r="E355" s="203" t="s">
        <v>3081</v>
      </c>
      <c r="F355" s="203" t="s">
        <v>3081</v>
      </c>
      <c r="G355" s="203" t="s">
        <v>3420</v>
      </c>
      <c r="H355" s="203" t="s">
        <v>339</v>
      </c>
      <c r="I355" s="203" t="s">
        <v>23</v>
      </c>
      <c r="J355" s="203"/>
      <c r="K355" s="203" t="s">
        <v>339</v>
      </c>
      <c r="L355" s="203" t="s">
        <v>23</v>
      </c>
      <c r="M355" s="203">
        <v>0</v>
      </c>
      <c r="N355" s="203">
        <v>0</v>
      </c>
      <c r="O355" s="203">
        <v>0</v>
      </c>
      <c r="P355" s="203">
        <v>0</v>
      </c>
      <c r="Q355" s="203">
        <v>0</v>
      </c>
      <c r="R355" s="203">
        <v>0</v>
      </c>
      <c r="S355" s="203">
        <v>0</v>
      </c>
      <c r="T355" s="203">
        <v>0</v>
      </c>
      <c r="U355" s="203">
        <v>0</v>
      </c>
      <c r="V355" s="203">
        <v>0</v>
      </c>
      <c r="W355" s="203">
        <v>0</v>
      </c>
      <c r="X355" s="203">
        <v>0</v>
      </c>
      <c r="Y355" s="203">
        <v>0</v>
      </c>
      <c r="Z355" s="203">
        <v>0</v>
      </c>
      <c r="AA355" s="203">
        <v>0</v>
      </c>
      <c r="AB355" s="203">
        <v>0</v>
      </c>
      <c r="AC355" s="203">
        <v>0</v>
      </c>
      <c r="AD355" s="203">
        <v>0</v>
      </c>
      <c r="AE355" s="203">
        <v>0</v>
      </c>
      <c r="AF355" s="203">
        <v>0</v>
      </c>
      <c r="AG355" s="203">
        <v>0</v>
      </c>
      <c r="AH355" s="203">
        <v>0</v>
      </c>
      <c r="AI355" s="203">
        <v>0</v>
      </c>
      <c r="AJ355" s="203">
        <v>0</v>
      </c>
      <c r="AK355" s="203">
        <v>0</v>
      </c>
      <c r="AL355" s="203"/>
      <c r="AM355" s="203"/>
      <c r="AN355" s="203"/>
      <c r="AO355" s="203"/>
      <c r="AP355" s="203"/>
      <c r="AQ355" s="203"/>
      <c r="AR355" s="203"/>
      <c r="AS355" s="203"/>
      <c r="AT355" s="203"/>
      <c r="AU355" s="203"/>
      <c r="AV355" s="203"/>
      <c r="AW355" s="203"/>
      <c r="AX355" s="203"/>
      <c r="AY355" s="203"/>
      <c r="AZ355" s="203"/>
      <c r="BA355" s="203"/>
      <c r="BB355" s="203"/>
      <c r="BC355" s="203"/>
      <c r="BD355" s="203"/>
      <c r="BE355" s="203"/>
      <c r="BF355" s="203"/>
      <c r="BG355" s="203"/>
      <c r="BH355" s="203"/>
      <c r="BI355" s="203"/>
      <c r="BJ355" s="203"/>
      <c r="BK355" s="203"/>
      <c r="BL355" s="203"/>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60" s="10" customFormat="1" ht="12.75" customHeight="1" x14ac:dyDescent="0.2">
      <c r="A356" s="203"/>
      <c r="B356" s="203" t="s">
        <v>4028</v>
      </c>
      <c r="C356" s="203"/>
      <c r="D356" s="218"/>
      <c r="E356" s="203"/>
      <c r="F356" s="203"/>
      <c r="G356" s="203" t="s">
        <v>4028</v>
      </c>
      <c r="H356" s="203"/>
      <c r="I356" s="203"/>
      <c r="J356" s="203" t="s">
        <v>4028</v>
      </c>
      <c r="K356" s="203" t="s">
        <v>4028</v>
      </c>
      <c r="L356" s="203" t="s">
        <v>4028</v>
      </c>
      <c r="M356" s="203" t="s">
        <v>4028</v>
      </c>
      <c r="N356" s="203" t="s">
        <v>4028</v>
      </c>
      <c r="O356" s="203" t="s">
        <v>4028</v>
      </c>
      <c r="P356" s="203" t="s">
        <v>4028</v>
      </c>
      <c r="Q356" s="203" t="s">
        <v>4028</v>
      </c>
      <c r="R356" s="203" t="s">
        <v>4028</v>
      </c>
      <c r="S356" s="203" t="s">
        <v>4028</v>
      </c>
      <c r="T356" s="203" t="s">
        <v>4028</v>
      </c>
      <c r="U356" s="203" t="s">
        <v>4028</v>
      </c>
      <c r="V356" s="203" t="s">
        <v>4028</v>
      </c>
      <c r="W356" s="203" t="s">
        <v>4028</v>
      </c>
      <c r="X356" s="203" t="s">
        <v>4028</v>
      </c>
      <c r="Y356" s="203" t="s">
        <v>4028</v>
      </c>
      <c r="Z356" s="203" t="s">
        <v>4028</v>
      </c>
      <c r="AA356" s="203" t="s">
        <v>4028</v>
      </c>
      <c r="AB356" s="203" t="s">
        <v>4028</v>
      </c>
      <c r="AC356" s="203" t="s">
        <v>4028</v>
      </c>
      <c r="AD356" s="203" t="s">
        <v>4028</v>
      </c>
      <c r="AE356" s="203" t="s">
        <v>4028</v>
      </c>
      <c r="AF356" s="203" t="s">
        <v>4028</v>
      </c>
      <c r="AG356" s="203" t="s">
        <v>4028</v>
      </c>
      <c r="AH356" s="203" t="s">
        <v>4028</v>
      </c>
      <c r="AI356" s="203" t="s">
        <v>4028</v>
      </c>
      <c r="AJ356" s="203" t="s">
        <v>4028</v>
      </c>
      <c r="AK356" s="203" t="s">
        <v>4028</v>
      </c>
      <c r="AL356" s="203"/>
      <c r="AM356" s="203"/>
      <c r="AN356" s="203"/>
      <c r="AO356" s="203"/>
      <c r="AP356" s="203"/>
      <c r="AQ356" s="203"/>
      <c r="AR356" s="203"/>
      <c r="AS356" s="203"/>
      <c r="AT356" s="203"/>
      <c r="AU356" s="203"/>
      <c r="AV356" s="203"/>
      <c r="AW356" s="203"/>
      <c r="AX356" s="203"/>
      <c r="AY356" s="203"/>
      <c r="AZ356" s="203"/>
      <c r="BA356" s="203"/>
      <c r="BB356" s="203"/>
      <c r="BC356" s="203"/>
      <c r="BD356" s="203"/>
      <c r="BE356" s="203"/>
      <c r="BF356" s="203"/>
      <c r="BG356" s="203"/>
      <c r="BH356" s="203"/>
      <c r="BI356" s="203"/>
      <c r="BJ356" s="203"/>
      <c r="BK356" s="203"/>
      <c r="BL356" s="203"/>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60" s="10" customFormat="1" ht="12.75" customHeight="1" x14ac:dyDescent="0.2">
      <c r="A357" s="203"/>
      <c r="B357" s="203" t="s">
        <v>4028</v>
      </c>
      <c r="C357" s="203"/>
      <c r="D357" s="218"/>
      <c r="E357" s="203"/>
      <c r="F357" s="203"/>
      <c r="G357" s="203" t="s">
        <v>4028</v>
      </c>
      <c r="H357" s="203"/>
      <c r="I357" s="203"/>
      <c r="J357" s="203" t="s">
        <v>4028</v>
      </c>
      <c r="K357" s="203" t="s">
        <v>4028</v>
      </c>
      <c r="L357" s="203" t="s">
        <v>4028</v>
      </c>
      <c r="M357" s="203" t="s">
        <v>4028</v>
      </c>
      <c r="N357" s="203" t="s">
        <v>4028</v>
      </c>
      <c r="O357" s="203" t="s">
        <v>4028</v>
      </c>
      <c r="P357" s="203" t="s">
        <v>4028</v>
      </c>
      <c r="Q357" s="203"/>
      <c r="R357" s="203"/>
      <c r="S357" s="203"/>
      <c r="T357" s="203" t="s">
        <v>4028</v>
      </c>
      <c r="U357" s="203" t="s">
        <v>4028</v>
      </c>
      <c r="V357" s="203" t="s">
        <v>4028</v>
      </c>
      <c r="W357" s="203" t="s">
        <v>4028</v>
      </c>
      <c r="X357" s="203" t="s">
        <v>4028</v>
      </c>
      <c r="Y357" s="203" t="s">
        <v>4028</v>
      </c>
      <c r="Z357" s="203" t="s">
        <v>4028</v>
      </c>
      <c r="AA357" s="203" t="s">
        <v>4028</v>
      </c>
      <c r="AB357" s="203" t="s">
        <v>4028</v>
      </c>
      <c r="AC357" s="203" t="s">
        <v>4028</v>
      </c>
      <c r="AD357" s="203" t="s">
        <v>4028</v>
      </c>
      <c r="AE357" s="203" t="s">
        <v>4028</v>
      </c>
      <c r="AF357" s="203" t="s">
        <v>4028</v>
      </c>
      <c r="AG357" s="203" t="s">
        <v>4028</v>
      </c>
      <c r="AH357" s="203" t="s">
        <v>4028</v>
      </c>
      <c r="AI357" s="203" t="s">
        <v>4028</v>
      </c>
      <c r="AJ357" s="203" t="s">
        <v>4028</v>
      </c>
      <c r="AK357" s="203" t="s">
        <v>4028</v>
      </c>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c r="BG357" s="203"/>
      <c r="BH357" s="203"/>
      <c r="BI357" s="203"/>
      <c r="BJ357" s="203"/>
      <c r="BK357" s="203"/>
      <c r="BL357" s="20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c r="FJ357" s="13"/>
      <c r="FK357" s="13"/>
      <c r="FL357" s="13"/>
      <c r="FM357" s="13"/>
      <c r="FN357" s="13"/>
      <c r="FO357" s="13"/>
      <c r="FP357" s="13"/>
      <c r="FQ357" s="13"/>
      <c r="FR357" s="13"/>
      <c r="FS357" s="13"/>
      <c r="FT357" s="13"/>
      <c r="FU357" s="13"/>
      <c r="FV357" s="13"/>
      <c r="FW357" s="13"/>
      <c r="FX357" s="13"/>
      <c r="FY357" s="13"/>
      <c r="FZ357" s="13"/>
      <c r="GA357" s="13"/>
      <c r="GB357" s="13"/>
      <c r="GC357" s="13"/>
      <c r="GD357" s="13"/>
      <c r="GE357" s="13"/>
      <c r="GF357" s="13"/>
      <c r="GG357" s="13"/>
      <c r="GH357" s="13"/>
      <c r="GI357" s="13"/>
      <c r="GJ357" s="13"/>
      <c r="GK357" s="13"/>
      <c r="GL357" s="13"/>
      <c r="GM357" s="13"/>
      <c r="GN357" s="13"/>
      <c r="GO357" s="13"/>
      <c r="GP357" s="13"/>
      <c r="GQ357" s="13"/>
      <c r="GR357" s="13"/>
      <c r="GS357" s="13"/>
      <c r="GT357" s="13"/>
      <c r="GU357" s="13"/>
      <c r="GV357" s="13"/>
      <c r="GW357" s="13"/>
      <c r="GX357" s="13"/>
      <c r="GY357" s="13"/>
      <c r="GZ357" s="13"/>
      <c r="HA357" s="13"/>
      <c r="HB357" s="13"/>
      <c r="HC357" s="13"/>
      <c r="HD357" s="13"/>
      <c r="HE357" s="13"/>
      <c r="HF357" s="13"/>
      <c r="HG357" s="13"/>
      <c r="HH357" s="13"/>
      <c r="HI357" s="13"/>
      <c r="HJ357" s="13"/>
      <c r="HK357" s="13"/>
      <c r="HL357" s="13"/>
      <c r="HM357" s="13"/>
      <c r="HN357" s="13"/>
      <c r="HO357" s="13"/>
      <c r="HP357" s="13"/>
      <c r="HQ357" s="13"/>
      <c r="HR357" s="13"/>
      <c r="HS357" s="13"/>
      <c r="HT357" s="13"/>
      <c r="HU357" s="13"/>
      <c r="HV357" s="13"/>
      <c r="HW357" s="13"/>
      <c r="HX357" s="13"/>
      <c r="HY357" s="13"/>
      <c r="HZ357" s="13"/>
      <c r="IA357" s="13"/>
      <c r="IB357" s="13"/>
      <c r="IC357" s="13"/>
      <c r="ID357" s="13"/>
      <c r="IE357" s="13"/>
      <c r="IF357" s="13"/>
      <c r="IG357" s="13"/>
      <c r="IH357" s="13"/>
      <c r="II357" s="13"/>
      <c r="IJ357" s="13"/>
      <c r="IK357" s="13"/>
      <c r="IL357" s="13"/>
      <c r="IM357" s="13"/>
      <c r="IN357" s="13"/>
      <c r="IO357" s="13"/>
      <c r="IP357" s="13"/>
      <c r="IQ357" s="13"/>
      <c r="IR357" s="13"/>
      <c r="IS357" s="13"/>
      <c r="IT357" s="13"/>
      <c r="IU357" s="13"/>
      <c r="IV357" s="13"/>
    </row>
    <row r="358" spans="1:260" ht="12.75" customHeight="1" x14ac:dyDescent="0.2">
      <c r="A358" s="202"/>
      <c r="B358" s="202"/>
      <c r="C358" s="4"/>
      <c r="D358" s="212" t="s">
        <v>2114</v>
      </c>
      <c r="E358" s="17" t="s">
        <v>2115</v>
      </c>
      <c r="F358" s="17" t="s">
        <v>2116</v>
      </c>
      <c r="G358" s="17" t="s">
        <v>2117</v>
      </c>
      <c r="H358" s="17"/>
      <c r="I358" s="17"/>
      <c r="K358" s="8" t="str">
        <f>IF(ISERROR(VLOOKUP(TRIM(B358),ALL!$A$2:$AC$3977,11,FALSE)),"",VLOOKUP(TRIM(B358),ALL!$A$2:$AC$3977,11,FALSE))</f>
        <v/>
      </c>
      <c r="L358" s="8" t="str">
        <f>IF(ISERROR(VLOOKUP(TRIM(B358),ALL!$A$2:$AC$3977,12,FALSE)),"",VLOOKUP(TRIM(B358),ALL!$A$2:$AC$3977,12,FALSE))</f>
        <v/>
      </c>
      <c r="M358" s="8" t="str">
        <f>IF(ISERROR(VLOOKUP(TRIM(B358),ALL!$A$2:$AC$3977,13,FALSE)),"",VLOOKUP(TRIM(B358),ALL!$A$2:$AC$3977,13,FALSE))</f>
        <v/>
      </c>
      <c r="N358" s="8" t="str">
        <f>IF(ISERROR(VLOOKUP(TRIM(B358),ALL!$A$2:$AC$3977,14,FALSE)),"",VLOOKUP(TRIM(B358),ALL!$A$2:$AC$3977,14,FALSE))</f>
        <v/>
      </c>
      <c r="O358" s="8" t="str">
        <f>IF(ISERROR(VLOOKUP(TRIM(B358),ALL!$A$2:$AC$3977,15,FALSE)),"",VLOOKUP(TRIM(B358),ALL!$A$2:$AC$3977,15,FALSE))</f>
        <v/>
      </c>
      <c r="P358" s="8" t="str">
        <f>IF(ISERROR(VLOOKUP(TRIM(B358),ALL!$A$2:$AC$3977,16,FALSE)),"",VLOOKUP(TRIM(B358),ALL!$A$2:$AC$3977,16,FALSE))</f>
        <v/>
      </c>
      <c r="Q358" s="202"/>
      <c r="S358" s="202"/>
      <c r="T358" s="202" t="str">
        <f>IF(ISERROR(VLOOKUP(TRIM(B358),ALL!$A$2:$AC$3999,20,FALSE)),"",VLOOKUP(TRIM(B358),ALL!$A$2:$AC$3999,20,FALSE))</f>
        <v/>
      </c>
      <c r="U358" s="202" t="str">
        <f>IF(ISERROR(VLOOKUP(TRIM(B358),ALL!$A$2:$AC$3999,21,FALSE)),"",VLOOKUP(TRIM(B358),ALL!$A$2:$AC$3999,21,FALSE))</f>
        <v/>
      </c>
      <c r="V358" s="202" t="str">
        <f>IF(ISERROR(VLOOKUP(TRIM(B358),ALL!$A$2:$AC$3999,22,FALSE)),"",VLOOKUP(TRIM(B358),ALL!$A$2:$AC$3999,22,FALSE))</f>
        <v/>
      </c>
      <c r="W358" s="202" t="str">
        <f>IF(ISERROR(VLOOKUP(TRIM(B358),ALL!$A$2:$AC$1999,20,FALSE)),"",VLOOKUP(TRIM(B358),ALL!$A$2:$AC$1999,20,FALSE))</f>
        <v/>
      </c>
      <c r="X358" s="202" t="str">
        <f>IF(ISERROR(VLOOKUP(TRIM(B358),ALL!$A$2:$AC$1999,21,FALSE)),"",VLOOKUP(TRIM(B358),ALL!$A$2:$AC$1999,21,FALSE))</f>
        <v/>
      </c>
      <c r="Y358" s="202" t="str">
        <f>IF(ISERROR(VLOOKUP(TRIM(B358),ALL!$A$2:$AC$1999,22,FALSE)),"",VLOOKUP(TRIM(B358),ALL!$A$2:$AC$1999,22,FALSE))</f>
        <v/>
      </c>
      <c r="Z358" s="202" t="str">
        <f>IF(ISERROR(VLOOKUP(TRIM(B358),ALL!$A$2:$AC$1999,23,FALSE)),"",VLOOKUP(TRIM(B358),ALL!$A$2:$AC$1999,23,FALSE))</f>
        <v/>
      </c>
      <c r="AA358" s="202" t="str">
        <f>IF(ISERROR(VLOOKUP(TRIM(B358),ALL!$A$2:$AC$1999,24,FALSE)),"",VLOOKUP(TRIM(B358),ALL!$A$2:$AC$1999,24,FALSE))</f>
        <v/>
      </c>
      <c r="AB358" s="202" t="str">
        <f>IF(ISERROR(VLOOKUP(TRIM(B358),ALL!$A$2:$AC$1999,25,FALSE)),"",VLOOKUP(TRIM(B358),ALL!$A$2:$AC$1999,25,FALSE))</f>
        <v/>
      </c>
      <c r="AC358" s="202" t="s">
        <v>4028</v>
      </c>
      <c r="AD358" s="202" t="s">
        <v>4028</v>
      </c>
      <c r="AE358" s="202" t="s">
        <v>4028</v>
      </c>
      <c r="AF358" s="202" t="s">
        <v>4028</v>
      </c>
      <c r="AG358" s="202" t="s">
        <v>4028</v>
      </c>
      <c r="AH358" s="202" t="s">
        <v>4028</v>
      </c>
      <c r="AI358" s="202" t="s">
        <v>4028</v>
      </c>
      <c r="AJ358" s="202" t="s">
        <v>4028</v>
      </c>
      <c r="AK358" s="202" t="s">
        <v>4028</v>
      </c>
      <c r="AL358" s="202"/>
      <c r="AM358" s="5"/>
      <c r="AN358" s="5"/>
      <c r="AO358" s="202"/>
      <c r="AP358" s="5"/>
      <c r="AQ358" s="5"/>
      <c r="AR358" s="5"/>
      <c r="AS358" s="5"/>
      <c r="AT358" s="5"/>
      <c r="AU358" s="202"/>
      <c r="AV358" s="5"/>
      <c r="AW358" s="5"/>
      <c r="AX358" s="202"/>
      <c r="AY358" s="5"/>
      <c r="AZ358" s="5"/>
      <c r="BA358" s="202"/>
      <c r="BB358" s="5"/>
      <c r="BC358" s="5"/>
      <c r="BD358" s="202"/>
      <c r="BE358" s="4"/>
      <c r="BF358" s="5"/>
      <c r="BH358" s="202"/>
      <c r="BI358" s="1"/>
      <c r="BJ358" s="202"/>
      <c r="BK358" s="2"/>
      <c r="BL358" s="6"/>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c r="IV358" s="10"/>
    </row>
    <row r="359" spans="1:260" ht="15" customHeight="1" x14ac:dyDescent="0.25">
      <c r="A359" s="19" t="s">
        <v>2103</v>
      </c>
      <c r="B359" s="202"/>
      <c r="C359" s="202"/>
      <c r="D359" s="213">
        <f>COUNTA(C362:C428)</f>
        <v>59</v>
      </c>
      <c r="E359" s="14">
        <f>COUNTIF(A361:A427,"*HB*")</f>
        <v>3</v>
      </c>
      <c r="F359" s="14">
        <f>COUNTIF(A361:A428,"*KR*")+COUNTIF(A361:A428,"*LK*")</f>
        <v>2</v>
      </c>
      <c r="G359" s="14">
        <f>COUNTIF(A361:A428,"*PR*")+COUNTIF(A361:A428,"*LP*")</f>
        <v>1</v>
      </c>
      <c r="H359" s="14"/>
      <c r="I359" s="14"/>
      <c r="K359" s="8" t="str">
        <f>IF(ISERROR(VLOOKUP(TRIM(B359),ALL!$A$2:$AC$3977,11,FALSE)),"",VLOOKUP(TRIM(B359),ALL!$A$2:$AC$3977,11,FALSE))</f>
        <v/>
      </c>
      <c r="L359" s="8" t="str">
        <f>IF(ISERROR(VLOOKUP(TRIM(B359),ALL!$A$2:$AC$3977,12,FALSE)),"",VLOOKUP(TRIM(B359),ALL!$A$2:$AC$3977,12,FALSE))</f>
        <v/>
      </c>
      <c r="M359" s="8" t="str">
        <f>IF(ISERROR(VLOOKUP(TRIM(B359),ALL!$A$2:$AC$3977,13,FALSE)),"",VLOOKUP(TRIM(B359),ALL!$A$2:$AC$3977,13,FALSE))</f>
        <v/>
      </c>
      <c r="N359" s="8" t="str">
        <f>IF(ISERROR(VLOOKUP(TRIM(B359),ALL!$A$2:$AC$3977,14,FALSE)),"",VLOOKUP(TRIM(B359),ALL!$A$2:$AC$3977,14,FALSE))</f>
        <v/>
      </c>
      <c r="O359" s="8" t="str">
        <f>IF(ISERROR(VLOOKUP(TRIM(B359),ALL!$A$2:$AC$3977,15,FALSE)),"",VLOOKUP(TRIM(B359),ALL!$A$2:$AC$3977,15,FALSE))</f>
        <v/>
      </c>
      <c r="P359" s="8" t="str">
        <f>IF(ISERROR(VLOOKUP(TRIM(B359),ALL!$A$2:$AC$3977,16,FALSE)),"",VLOOKUP(TRIM(B359),ALL!$A$2:$AC$3977,16,FALSE))</f>
        <v/>
      </c>
      <c r="Q359" s="3"/>
      <c r="S359" s="202"/>
      <c r="T359" s="202" t="str">
        <f>IF(ISERROR(VLOOKUP(TRIM(B359),ALL!$A$2:$AC$3999,20,FALSE)),"",VLOOKUP(TRIM(B359),ALL!$A$2:$AC$3999,20,FALSE))</f>
        <v/>
      </c>
      <c r="U359" s="202" t="str">
        <f>IF(ISERROR(VLOOKUP(TRIM(B359),ALL!$A$2:$AC$3999,21,FALSE)),"",VLOOKUP(TRIM(B359),ALL!$A$2:$AC$3999,21,FALSE))</f>
        <v/>
      </c>
      <c r="V359" s="202" t="str">
        <f>IF(ISERROR(VLOOKUP(TRIM(B359),ALL!$A$2:$AC$3999,22,FALSE)),"",VLOOKUP(TRIM(B359),ALL!$A$2:$AC$3999,22,FALSE))</f>
        <v/>
      </c>
      <c r="W359" s="202" t="str">
        <f>IF(ISERROR(VLOOKUP(TRIM(B359),ALL!$A$2:$AC$1999,20,FALSE)),"",VLOOKUP(TRIM(B359),ALL!$A$2:$AC$1999,20,FALSE))</f>
        <v/>
      </c>
      <c r="X359" s="202" t="str">
        <f>IF(ISERROR(VLOOKUP(TRIM(B359),ALL!$A$2:$AC$1999,21,FALSE)),"",VLOOKUP(TRIM(B359),ALL!$A$2:$AC$1999,21,FALSE))</f>
        <v/>
      </c>
      <c r="Y359" s="202" t="str">
        <f>IF(ISERROR(VLOOKUP(TRIM(B359),ALL!$A$2:$AC$1999,22,FALSE)),"",VLOOKUP(TRIM(B359),ALL!$A$2:$AC$1999,22,FALSE))</f>
        <v/>
      </c>
      <c r="Z359" s="202" t="str">
        <f>IF(ISERROR(VLOOKUP(TRIM(B359),ALL!$A$2:$AC$1999,23,FALSE)),"",VLOOKUP(TRIM(B359),ALL!$A$2:$AC$1999,23,FALSE))</f>
        <v/>
      </c>
      <c r="AA359" s="202" t="str">
        <f>IF(ISERROR(VLOOKUP(TRIM(B359),ALL!$A$2:$AC$1999,24,FALSE)),"",VLOOKUP(TRIM(B359),ALL!$A$2:$AC$1999,24,FALSE))</f>
        <v/>
      </c>
      <c r="AB359" s="202" t="str">
        <f>IF(ISERROR(VLOOKUP(TRIM(B359),ALL!$A$2:$AC$1999,25,FALSE)),"",VLOOKUP(TRIM(B359),ALL!$A$2:$AC$1999,25,FALSE))</f>
        <v/>
      </c>
      <c r="AC359" s="202" t="s">
        <v>4028</v>
      </c>
      <c r="AD359" s="202" t="s">
        <v>4028</v>
      </c>
      <c r="AE359" s="202" t="s">
        <v>4028</v>
      </c>
      <c r="AF359" s="202" t="s">
        <v>4028</v>
      </c>
      <c r="AG359" s="202" t="s">
        <v>4028</v>
      </c>
      <c r="AH359" s="202" t="s">
        <v>4028</v>
      </c>
      <c r="AI359" s="202" t="s">
        <v>4028</v>
      </c>
      <c r="AJ359" s="202" t="s">
        <v>4028</v>
      </c>
      <c r="AK359" s="202" t="s">
        <v>4028</v>
      </c>
      <c r="AL359" s="3"/>
      <c r="AM359" s="202"/>
      <c r="AN359" s="202"/>
      <c r="AO359" s="202"/>
      <c r="AP359" s="202"/>
      <c r="AQ359" s="202"/>
      <c r="AR359" s="202"/>
      <c r="AS359" s="202"/>
      <c r="AT359" s="202"/>
      <c r="AU359" s="3"/>
      <c r="AV359" s="202"/>
      <c r="AW359" s="202"/>
      <c r="AX359" s="202"/>
      <c r="AY359" s="202"/>
      <c r="AZ359" s="202"/>
      <c r="BA359" s="202"/>
      <c r="BB359" s="202"/>
      <c r="BC359" s="1"/>
      <c r="BD359" s="202"/>
      <c r="BE359" s="202"/>
      <c r="BF359" s="202"/>
      <c r="BG359" s="202"/>
      <c r="BH359" s="202"/>
      <c r="BI359" s="202"/>
      <c r="BJ359" s="202"/>
      <c r="BK359" s="202"/>
      <c r="BL359" s="202"/>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c r="HU359" s="10"/>
      <c r="HV359" s="10"/>
      <c r="HW359" s="10"/>
      <c r="HX359" s="10"/>
      <c r="HY359" s="10"/>
      <c r="HZ359" s="10"/>
      <c r="IA359" s="10"/>
      <c r="IB359" s="10"/>
      <c r="IC359" s="10"/>
      <c r="ID359" s="10"/>
      <c r="IE359" s="10"/>
      <c r="IF359" s="10"/>
      <c r="IG359" s="10"/>
      <c r="IH359" s="10"/>
      <c r="II359" s="10"/>
      <c r="IJ359" s="10"/>
      <c r="IK359" s="10"/>
      <c r="IL359" s="10"/>
      <c r="IM359" s="10"/>
      <c r="IN359" s="10"/>
      <c r="IO359" s="10"/>
      <c r="IP359" s="10"/>
      <c r="IQ359" s="10"/>
      <c r="IR359" s="10"/>
      <c r="IS359" s="10"/>
      <c r="IT359" s="10"/>
      <c r="IU359" s="10"/>
      <c r="IV359" s="10"/>
    </row>
    <row r="360" spans="1:260" s="13" customFormat="1" ht="12.75" customHeight="1" x14ac:dyDescent="0.25">
      <c r="A360" s="8" t="s">
        <v>4955</v>
      </c>
      <c r="B360" s="8"/>
      <c r="C360" s="202"/>
      <c r="D360" s="7"/>
      <c r="E360" s="202"/>
      <c r="F360" s="202"/>
      <c r="G360" s="205" t="str">
        <f>IF(ISERROR(VLOOKUP(TRIM(C360),'R2020'!$A$1:$I$1991,8,FALSE)),"",VLOOKUP(TRIM(C360),'R2020'!$A$1:$I$1991,8,FALSE))</f>
        <v/>
      </c>
      <c r="H360" s="202"/>
      <c r="I360" s="202"/>
      <c r="J360" s="8"/>
      <c r="K360" s="8" t="str">
        <f>IF(ISERROR(VLOOKUP(TRIM(C360),ALL!$A$2:$AC$3977,11,FALSE)),"",VLOOKUP(TRIM(C360),ALL!$A$2:$AC$3977,11,FALSE))</f>
        <v/>
      </c>
      <c r="L360" s="8" t="str">
        <f>IF(ISERROR(VLOOKUP(TRIM(C360),ALL!$A$2:$AC$3977,12,FALSE)),"",VLOOKUP(TRIM(C360),ALL!$A$2:$AC$3977,12,FALSE))</f>
        <v/>
      </c>
      <c r="M360" s="8" t="str">
        <f>IF(ISERROR(VLOOKUP(TRIM(C360),ALL!$A$2:$AC$3977,13,FALSE)),"",VLOOKUP(TRIM(C360),ALL!$A$2:$AC$3977,13,FALSE))</f>
        <v/>
      </c>
      <c r="N360" s="8" t="str">
        <f>IF(ISERROR(VLOOKUP(TRIM(C360),ALL!$A$2:$AC$3977,14,FALSE)),"",VLOOKUP(TRIM(C360),ALL!$A$2:$AC$3977,14,FALSE))</f>
        <v/>
      </c>
      <c r="O360" s="8" t="str">
        <f>IF(ISERROR(VLOOKUP(TRIM(C360),ALL!$A$2:$AC$3977,15,FALSE)),"",VLOOKUP(TRIM(C360),ALL!$A$2:$AC$3977,15,FALSE))</f>
        <v/>
      </c>
      <c r="P360" s="8" t="str">
        <f>IF(ISERROR(VLOOKUP(TRIM(C360),ALL!$A$2:$AC$3977,16,FALSE)),"",VLOOKUP(TRIM(C360),ALL!$A$2:$AC$3977,16,FALSE))</f>
        <v/>
      </c>
      <c r="Q360" s="8"/>
      <c r="R360" s="202"/>
      <c r="S360" s="202"/>
      <c r="T360" s="202" t="str">
        <f>IF(ISERROR(VLOOKUP(TRIM(C360),ALL!$A$2:$AC$3999,20,FALSE)),"",VLOOKUP(TRIM(C360),ALL!$A$2:$AC$3999,20,FALSE))</f>
        <v/>
      </c>
      <c r="U360" s="202" t="str">
        <f>IF(ISERROR(VLOOKUP(TRIM(C360),ALL!$A$2:$AC$3999,21,FALSE)),"",VLOOKUP(TRIM(C360),ALL!$A$2:$AC$3999,21,FALSE))</f>
        <v/>
      </c>
      <c r="V360" s="202" t="str">
        <f>IF(ISERROR(VLOOKUP(TRIM(C360),ALL!$A$2:$AC$3999,22,FALSE)),"",VLOOKUP(TRIM(C360),ALL!$A$2:$AC$3999,22,FALSE))</f>
        <v/>
      </c>
      <c r="W360" s="202" t="str">
        <f>IF(ISERROR(VLOOKUP(TRIM(C360),ALL!$A$2:$AC$1999,20,FALSE)),"",VLOOKUP(TRIM(C360),ALL!$A$2:$AC$1999,20,FALSE))</f>
        <v/>
      </c>
      <c r="X360" s="202" t="str">
        <f>IF(ISERROR(VLOOKUP(TRIM(C360),ALL!$A$2:$AC$1999,21,FALSE)),"",VLOOKUP(TRIM(C360),ALL!$A$2:$AC$1999,21,FALSE))</f>
        <v/>
      </c>
      <c r="Y360" s="202" t="str">
        <f>IF(ISERROR(VLOOKUP(TRIM(C360),ALL!$A$2:$AC$1999,22,FALSE)),"",VLOOKUP(TRIM(C360),ALL!$A$2:$AC$1999,22,FALSE))</f>
        <v/>
      </c>
      <c r="Z360" s="202" t="str">
        <f>IF(ISERROR(VLOOKUP(TRIM(C360),ALL!$A$2:$AC$1999,23,FALSE)),"",VLOOKUP(TRIM(C360),ALL!$A$2:$AC$1999,23,FALSE))</f>
        <v/>
      </c>
      <c r="AA360" s="202" t="str">
        <f>IF(ISERROR(VLOOKUP(TRIM(C360),ALL!$A$2:$AC$1999,24,FALSE)),"",VLOOKUP(TRIM(C360),ALL!$A$2:$AC$1999,24,FALSE))</f>
        <v/>
      </c>
      <c r="AB360" s="202" t="str">
        <f>IF(ISERROR(VLOOKUP(TRIM(C360),ALL!$A$2:$AC$1999,25,FALSE)),"",VLOOKUP(TRIM(C360),ALL!$A$2:$AC$1999,25,FALSE))</f>
        <v/>
      </c>
      <c r="AC360" s="202" t="s">
        <v>4028</v>
      </c>
      <c r="AD360" s="202" t="s">
        <v>4028</v>
      </c>
      <c r="AE360" s="202" t="s">
        <v>4028</v>
      </c>
      <c r="AF360" s="202" t="s">
        <v>4028</v>
      </c>
      <c r="AG360" s="202" t="s">
        <v>4028</v>
      </c>
      <c r="AH360" s="202" t="s">
        <v>4028</v>
      </c>
      <c r="AI360" s="202" t="s">
        <v>4028</v>
      </c>
      <c r="AJ360" s="202" t="s">
        <v>4028</v>
      </c>
      <c r="AK360" s="202" t="s">
        <v>4028</v>
      </c>
      <c r="AL360" s="8"/>
      <c r="AM360" s="202"/>
      <c r="AN360" s="202"/>
      <c r="AO360" s="202"/>
      <c r="AP360" s="202"/>
      <c r="AQ360" s="202"/>
      <c r="AR360" s="202"/>
      <c r="AS360" s="202"/>
      <c r="AT360" s="202"/>
      <c r="AU360" s="202"/>
      <c r="AV360" s="202"/>
      <c r="AW360" s="202"/>
      <c r="AX360" s="202"/>
      <c r="AY360" s="202"/>
      <c r="AZ360" s="202"/>
      <c r="BA360" s="202"/>
      <c r="BB360" s="202"/>
      <c r="BC360" s="1"/>
      <c r="BD360" s="3"/>
      <c r="BE360" s="202"/>
      <c r="BF360" s="202"/>
      <c r="BG360" s="202"/>
      <c r="BH360" s="202"/>
      <c r="BI360" s="202"/>
      <c r="BJ360" s="202"/>
      <c r="BK360" s="202"/>
      <c r="BL360" s="20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60" s="13" customFormat="1" ht="12.75" customHeight="1" x14ac:dyDescent="0.2">
      <c r="A361" s="226" t="s">
        <v>4993</v>
      </c>
      <c r="B361" s="203"/>
      <c r="C361" s="203"/>
      <c r="D361" s="218"/>
      <c r="E361" s="203"/>
      <c r="F361" s="203"/>
      <c r="G361" s="203"/>
      <c r="H361" s="203"/>
      <c r="I361" s="203"/>
      <c r="J361" s="203"/>
      <c r="K361" s="203"/>
      <c r="L361" s="203"/>
      <c r="M361" s="203"/>
      <c r="N361" s="203"/>
      <c r="O361" s="203"/>
      <c r="P361" s="203" t="s">
        <v>4028</v>
      </c>
      <c r="Q361" s="203" t="s">
        <v>4028</v>
      </c>
      <c r="R361" s="203" t="s">
        <v>4028</v>
      </c>
      <c r="S361" s="203" t="s">
        <v>4028</v>
      </c>
      <c r="T361" s="203" t="s">
        <v>4028</v>
      </c>
      <c r="U361" s="203" t="s">
        <v>4028</v>
      </c>
      <c r="V361" s="203" t="s">
        <v>4028</v>
      </c>
      <c r="W361" s="203" t="s">
        <v>4028</v>
      </c>
      <c r="X361" s="203" t="s">
        <v>4028</v>
      </c>
      <c r="Y361" s="203" t="s">
        <v>4028</v>
      </c>
      <c r="Z361" s="203" t="s">
        <v>4028</v>
      </c>
      <c r="AA361" s="203" t="s">
        <v>4028</v>
      </c>
      <c r="AB361" s="203" t="s">
        <v>4028</v>
      </c>
      <c r="AC361" s="203" t="s">
        <v>4028</v>
      </c>
      <c r="AD361" s="203" t="s">
        <v>4028</v>
      </c>
      <c r="AE361" s="203" t="s">
        <v>4028</v>
      </c>
      <c r="AF361" s="203" t="s">
        <v>4028</v>
      </c>
      <c r="AG361" s="203" t="s">
        <v>4028</v>
      </c>
      <c r="AH361" s="203" t="s">
        <v>4028</v>
      </c>
      <c r="AI361" s="203" t="s">
        <v>4028</v>
      </c>
      <c r="AJ361" s="203" t="s">
        <v>4028</v>
      </c>
      <c r="AK361" s="203" t="s">
        <v>4028</v>
      </c>
      <c r="AL361" s="203"/>
      <c r="AM361" s="203"/>
      <c r="AN361" s="203"/>
      <c r="AO361" s="203"/>
      <c r="AP361" s="203"/>
      <c r="AQ361" s="203"/>
      <c r="AR361" s="203"/>
      <c r="AS361" s="203"/>
      <c r="AT361" s="203"/>
      <c r="AU361" s="203"/>
      <c r="AV361" s="203"/>
      <c r="AW361" s="203"/>
      <c r="AX361" s="203"/>
      <c r="AY361" s="203"/>
      <c r="AZ361" s="203"/>
      <c r="BA361" s="203"/>
      <c r="BB361" s="203"/>
      <c r="BC361" s="203"/>
      <c r="BD361" s="203"/>
      <c r="BE361" s="203"/>
      <c r="BF361" s="203"/>
      <c r="BG361" s="203"/>
      <c r="BH361" s="203"/>
      <c r="BI361" s="203"/>
      <c r="BJ361" s="203"/>
      <c r="BK361" s="203"/>
      <c r="BL361" s="203"/>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row>
    <row r="362" spans="1:260" s="13" customFormat="1" ht="12.75" customHeight="1" x14ac:dyDescent="0.2">
      <c r="A362" s="203" t="s">
        <v>193</v>
      </c>
      <c r="B362" s="203" t="s">
        <v>4397</v>
      </c>
      <c r="C362" s="203" t="s">
        <v>2070</v>
      </c>
      <c r="D362" s="214">
        <v>33968</v>
      </c>
      <c r="E362" s="203" t="s">
        <v>2096</v>
      </c>
      <c r="F362" s="203" t="s">
        <v>2126</v>
      </c>
      <c r="G362" s="203" t="s">
        <v>3420</v>
      </c>
      <c r="H362" s="203" t="s">
        <v>193</v>
      </c>
      <c r="I362" s="203" t="s">
        <v>88</v>
      </c>
      <c r="J362" s="203"/>
      <c r="K362" s="203" t="s">
        <v>193</v>
      </c>
      <c r="L362" s="203" t="s">
        <v>88</v>
      </c>
      <c r="M362" s="203">
        <v>0</v>
      </c>
      <c r="N362" s="203" t="s">
        <v>193</v>
      </c>
      <c r="O362" s="203" t="s">
        <v>88</v>
      </c>
      <c r="P362" s="203">
        <v>0</v>
      </c>
      <c r="Q362" s="203" t="s">
        <v>193</v>
      </c>
      <c r="R362" s="203" t="s">
        <v>88</v>
      </c>
      <c r="S362" s="203">
        <v>0</v>
      </c>
      <c r="T362" s="203">
        <v>0</v>
      </c>
      <c r="U362" s="203">
        <v>0</v>
      </c>
      <c r="V362" s="203">
        <v>0</v>
      </c>
      <c r="W362" s="203" t="s">
        <v>4028</v>
      </c>
      <c r="X362" s="203" t="s">
        <v>4028</v>
      </c>
      <c r="Y362" s="203" t="s">
        <v>4028</v>
      </c>
      <c r="Z362" s="203" t="s">
        <v>4028</v>
      </c>
      <c r="AA362" s="203" t="s">
        <v>4028</v>
      </c>
      <c r="AB362" s="203" t="s">
        <v>4028</v>
      </c>
      <c r="AC362" s="203">
        <v>0</v>
      </c>
      <c r="AD362" s="203">
        <v>0</v>
      </c>
      <c r="AE362" s="203">
        <v>0</v>
      </c>
      <c r="AF362" s="203">
        <v>0</v>
      </c>
      <c r="AG362" s="203">
        <v>0</v>
      </c>
      <c r="AH362" s="203">
        <v>0</v>
      </c>
      <c r="AI362" s="203">
        <v>0</v>
      </c>
      <c r="AJ362" s="203">
        <v>0</v>
      </c>
      <c r="AK362" s="203">
        <v>0</v>
      </c>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row>
    <row r="363" spans="1:260" s="27" customFormat="1" ht="12.75" customHeight="1" x14ac:dyDescent="0.2">
      <c r="A363" s="10" t="s">
        <v>193</v>
      </c>
      <c r="B363" s="10" t="s">
        <v>4039</v>
      </c>
      <c r="C363" s="202" t="s">
        <v>4049</v>
      </c>
      <c r="D363" s="221">
        <v>34705</v>
      </c>
      <c r="E363" s="5" t="s">
        <v>4513</v>
      </c>
      <c r="F363" s="194" t="s">
        <v>4975</v>
      </c>
      <c r="G363" s="201" t="s">
        <v>3420</v>
      </c>
    </row>
    <row r="364" spans="1:260" ht="12.75" customHeight="1" x14ac:dyDescent="0.2">
      <c r="A364" s="203" t="s">
        <v>4028</v>
      </c>
      <c r="B364" s="203" t="s">
        <v>4028</v>
      </c>
      <c r="C364" s="203"/>
      <c r="D364" s="214"/>
      <c r="E364" s="203"/>
      <c r="F364" s="203"/>
      <c r="G364" s="203" t="s">
        <v>4028</v>
      </c>
      <c r="H364" s="203" t="s">
        <v>4028</v>
      </c>
      <c r="I364" s="203" t="s">
        <v>4028</v>
      </c>
      <c r="J364" s="203" t="s">
        <v>4028</v>
      </c>
      <c r="K364" s="203" t="s">
        <v>4028</v>
      </c>
      <c r="L364" s="203" t="s">
        <v>4028</v>
      </c>
      <c r="M364" s="203" t="s">
        <v>4028</v>
      </c>
      <c r="N364" s="203" t="s">
        <v>4028</v>
      </c>
      <c r="O364" s="203" t="s">
        <v>4028</v>
      </c>
      <c r="P364" s="203" t="s">
        <v>4028</v>
      </c>
      <c r="Q364" s="203" t="s">
        <v>4028</v>
      </c>
      <c r="R364" s="203" t="s">
        <v>4028</v>
      </c>
      <c r="S364" s="203" t="s">
        <v>4028</v>
      </c>
      <c r="T364" s="203" t="s">
        <v>4028</v>
      </c>
      <c r="U364" s="203" t="s">
        <v>4028</v>
      </c>
      <c r="V364" s="203" t="s">
        <v>4028</v>
      </c>
      <c r="W364" s="203" t="s">
        <v>4028</v>
      </c>
      <c r="X364" s="203" t="s">
        <v>4028</v>
      </c>
      <c r="Y364" s="203" t="s">
        <v>4028</v>
      </c>
      <c r="Z364" s="203" t="s">
        <v>4028</v>
      </c>
      <c r="AA364" s="203" t="s">
        <v>4028</v>
      </c>
      <c r="AB364" s="203" t="s">
        <v>4028</v>
      </c>
      <c r="AC364" s="203" t="s">
        <v>4028</v>
      </c>
      <c r="AD364" s="203" t="s">
        <v>4028</v>
      </c>
      <c r="AE364" s="203" t="s">
        <v>4028</v>
      </c>
      <c r="AF364" s="203" t="s">
        <v>4028</v>
      </c>
      <c r="AG364" s="203" t="s">
        <v>4028</v>
      </c>
      <c r="AH364" s="203" t="s">
        <v>4028</v>
      </c>
      <c r="AI364" s="203" t="s">
        <v>4028</v>
      </c>
      <c r="AJ364" s="203" t="s">
        <v>4028</v>
      </c>
      <c r="AK364" s="203" t="s">
        <v>4028</v>
      </c>
      <c r="AL364" s="203"/>
      <c r="AM364" s="203"/>
      <c r="AN364" s="203"/>
      <c r="AO364" s="203"/>
      <c r="AP364" s="203"/>
      <c r="AQ364" s="203"/>
      <c r="AR364" s="203"/>
      <c r="AS364" s="203"/>
      <c r="AT364" s="203"/>
      <c r="AU364" s="203"/>
      <c r="AV364" s="203"/>
      <c r="AW364" s="203"/>
      <c r="AX364" s="203"/>
      <c r="AY364" s="203"/>
      <c r="AZ364" s="203"/>
      <c r="BA364" s="203"/>
      <c r="BB364" s="203"/>
      <c r="BC364" s="203"/>
      <c r="BD364" s="203"/>
      <c r="BE364" s="203"/>
      <c r="BF364" s="203"/>
      <c r="BG364" s="203"/>
      <c r="BH364" s="203"/>
      <c r="BI364" s="203"/>
      <c r="BJ364" s="203"/>
      <c r="BK364" s="203"/>
      <c r="BL364" s="203"/>
      <c r="BM364" s="13"/>
      <c r="BN364" s="13"/>
      <c r="BO364" s="13"/>
      <c r="BP364" s="13"/>
      <c r="BQ364" s="13"/>
      <c r="BR364" s="13"/>
      <c r="BS364" s="13"/>
      <c r="BT364" s="13"/>
      <c r="BU364" s="13"/>
      <c r="BV364" s="13"/>
      <c r="BW364" s="13"/>
      <c r="BX364" s="13"/>
      <c r="BY364" s="13"/>
      <c r="BZ364" s="13"/>
      <c r="CA364" s="13"/>
      <c r="CB364" s="13"/>
      <c r="CC364" s="13"/>
      <c r="CD364" s="13"/>
      <c r="CE364" s="13"/>
      <c r="CF364" s="13"/>
      <c r="CG364" s="13"/>
      <c r="CH364" s="13"/>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c r="FA364" s="13"/>
      <c r="FB364" s="13"/>
      <c r="FC364" s="13"/>
      <c r="FD364" s="13"/>
      <c r="FE364" s="13"/>
      <c r="FF364" s="13"/>
      <c r="FG364" s="13"/>
      <c r="FH364" s="13"/>
      <c r="FI364" s="13"/>
      <c r="FJ364" s="13"/>
      <c r="FK364" s="13"/>
      <c r="FL364" s="13"/>
      <c r="FM364" s="13"/>
      <c r="FN364" s="13"/>
      <c r="FO364" s="13"/>
      <c r="FP364" s="13"/>
      <c r="FQ364" s="13"/>
      <c r="FR364" s="13"/>
      <c r="FS364" s="13"/>
      <c r="FT364" s="13"/>
      <c r="FU364" s="13"/>
      <c r="FV364" s="13"/>
      <c r="FW364" s="13"/>
      <c r="FX364" s="13"/>
      <c r="FY364" s="13"/>
      <c r="FZ364" s="13"/>
      <c r="GA364" s="13"/>
      <c r="GB364" s="13"/>
      <c r="GC364" s="13"/>
      <c r="GD364" s="13"/>
      <c r="GE364" s="13"/>
      <c r="GF364" s="13"/>
      <c r="GG364" s="13"/>
      <c r="GH364" s="13"/>
      <c r="GI364" s="13"/>
      <c r="GJ364" s="13"/>
      <c r="GK364" s="13"/>
      <c r="GL364" s="13"/>
      <c r="GM364" s="13"/>
      <c r="GN364" s="13"/>
      <c r="GO364" s="13"/>
      <c r="GP364" s="13"/>
      <c r="GQ364" s="13"/>
      <c r="GR364" s="13"/>
      <c r="GS364" s="13"/>
      <c r="GT364" s="13"/>
      <c r="GU364" s="13"/>
      <c r="GV364" s="13"/>
      <c r="GW364" s="13"/>
      <c r="GX364" s="13"/>
      <c r="GY364" s="13"/>
      <c r="GZ364" s="13"/>
      <c r="HA364" s="13"/>
      <c r="HB364" s="13"/>
      <c r="HC364" s="13"/>
      <c r="HD364" s="13"/>
      <c r="HE364" s="13"/>
      <c r="HF364" s="13"/>
      <c r="HG364" s="13"/>
      <c r="HH364" s="13"/>
      <c r="HI364" s="13"/>
      <c r="HJ364" s="13"/>
      <c r="HK364" s="13"/>
      <c r="HL364" s="13"/>
      <c r="HM364" s="13"/>
      <c r="HN364" s="13"/>
      <c r="HO364" s="13"/>
      <c r="HP364" s="13"/>
      <c r="HQ364" s="13"/>
      <c r="HR364" s="13"/>
      <c r="HS364" s="13"/>
      <c r="HT364" s="13"/>
      <c r="HU364" s="13"/>
      <c r="HV364" s="13"/>
      <c r="HW364" s="13"/>
      <c r="HX364" s="13"/>
      <c r="HY364" s="13"/>
      <c r="HZ364" s="13"/>
      <c r="IA364" s="13"/>
      <c r="IB364" s="13"/>
      <c r="IC364" s="13"/>
      <c r="ID364" s="13"/>
      <c r="IE364" s="13"/>
      <c r="IF364" s="13"/>
      <c r="IG364" s="13"/>
      <c r="IH364" s="13"/>
      <c r="II364" s="13"/>
      <c r="IJ364" s="13"/>
      <c r="IK364" s="13"/>
      <c r="IL364" s="13"/>
      <c r="IM364" s="13"/>
      <c r="IN364" s="13"/>
      <c r="IO364" s="13"/>
      <c r="IP364" s="13"/>
      <c r="IQ364" s="13"/>
      <c r="IR364" s="13"/>
      <c r="IS364" s="13"/>
      <c r="IT364" s="13"/>
      <c r="IU364" s="13"/>
      <c r="IV364" s="13"/>
      <c r="IW364" s="10"/>
      <c r="IX364" s="10"/>
      <c r="IY364" s="10"/>
      <c r="IZ364" s="10"/>
    </row>
    <row r="365" spans="1:260" ht="12.75" customHeight="1" x14ac:dyDescent="0.2">
      <c r="A365" s="203" t="s">
        <v>344</v>
      </c>
      <c r="B365" s="203" t="s">
        <v>4039</v>
      </c>
      <c r="C365" s="203" t="s">
        <v>2162</v>
      </c>
      <c r="D365" s="214">
        <v>34360</v>
      </c>
      <c r="E365" s="203" t="s">
        <v>2033</v>
      </c>
      <c r="F365" s="203" t="s">
        <v>2161</v>
      </c>
      <c r="G365" s="203" t="s">
        <v>4557</v>
      </c>
      <c r="H365" s="203" t="s">
        <v>344</v>
      </c>
      <c r="I365" s="203" t="s">
        <v>78</v>
      </c>
      <c r="J365" s="203" t="s">
        <v>3570</v>
      </c>
      <c r="K365" s="203" t="s">
        <v>183</v>
      </c>
      <c r="L365" s="203" t="s">
        <v>32</v>
      </c>
      <c r="M365" s="203" t="s">
        <v>2252</v>
      </c>
      <c r="N365" s="203" t="s">
        <v>344</v>
      </c>
      <c r="O365" s="203" t="s">
        <v>32</v>
      </c>
      <c r="P365" s="203" t="s">
        <v>2380</v>
      </c>
      <c r="Q365" s="203" t="s">
        <v>183</v>
      </c>
      <c r="R365" s="203" t="s">
        <v>32</v>
      </c>
      <c r="S365" s="203" t="s">
        <v>1742</v>
      </c>
      <c r="T365" s="203">
        <v>0</v>
      </c>
      <c r="U365" s="203">
        <v>0</v>
      </c>
      <c r="V365" s="203">
        <v>0</v>
      </c>
      <c r="W365" s="203">
        <v>0</v>
      </c>
      <c r="X365" s="203">
        <v>0</v>
      </c>
      <c r="Y365" s="203">
        <v>0</v>
      </c>
      <c r="Z365" s="203">
        <v>0</v>
      </c>
      <c r="AA365" s="203">
        <v>0</v>
      </c>
      <c r="AB365" s="203">
        <v>0</v>
      </c>
      <c r="AC365" s="203">
        <v>0</v>
      </c>
      <c r="AD365" s="203">
        <v>0</v>
      </c>
      <c r="AE365" s="203">
        <v>0</v>
      </c>
      <c r="AF365" s="203">
        <v>0</v>
      </c>
      <c r="AG365" s="203">
        <v>0</v>
      </c>
      <c r="AH365" s="203">
        <v>0</v>
      </c>
      <c r="AI365" s="203">
        <v>0</v>
      </c>
      <c r="AJ365" s="203">
        <v>0</v>
      </c>
      <c r="AK365" s="203">
        <v>0</v>
      </c>
      <c r="AL365" s="203"/>
      <c r="AM365" s="203"/>
      <c r="AN365" s="203"/>
      <c r="AO365" s="203"/>
      <c r="AP365" s="203"/>
      <c r="AQ365" s="203"/>
      <c r="AR365" s="203"/>
      <c r="AS365" s="203"/>
      <c r="AT365" s="203"/>
      <c r="AU365" s="203"/>
      <c r="AV365" s="203"/>
      <c r="AW365" s="203"/>
      <c r="AX365" s="203"/>
      <c r="AY365" s="203"/>
      <c r="AZ365" s="203"/>
      <c r="BA365" s="203"/>
      <c r="BB365" s="203"/>
      <c r="BC365" s="203"/>
      <c r="BD365" s="203"/>
      <c r="BE365" s="203"/>
      <c r="BF365" s="203"/>
      <c r="BG365" s="203"/>
      <c r="BH365" s="203"/>
      <c r="BI365" s="203"/>
      <c r="BJ365" s="203"/>
      <c r="BK365" s="203"/>
      <c r="BL365" s="203"/>
      <c r="BM365" s="13"/>
      <c r="BN365" s="13"/>
      <c r="BO365" s="13"/>
      <c r="BP365" s="13"/>
      <c r="BQ365" s="13"/>
      <c r="BR365" s="13"/>
      <c r="BS365" s="13"/>
      <c r="BT365" s="13"/>
      <c r="BU365" s="13"/>
      <c r="BV365" s="13"/>
      <c r="BW365" s="13"/>
      <c r="BX365" s="13"/>
      <c r="BY365" s="13"/>
      <c r="BZ365" s="13"/>
      <c r="CA365" s="13"/>
      <c r="CB365" s="13"/>
      <c r="CC365" s="13"/>
      <c r="CD365" s="13"/>
      <c r="CE365" s="13"/>
      <c r="CF365" s="13"/>
      <c r="CG365" s="13"/>
      <c r="CH365" s="13"/>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c r="FA365" s="13"/>
      <c r="FB365" s="13"/>
      <c r="FC365" s="13"/>
      <c r="FD365" s="13"/>
      <c r="FE365" s="13"/>
      <c r="FF365" s="13"/>
      <c r="FG365" s="13"/>
      <c r="FH365" s="13"/>
      <c r="FI365" s="13"/>
      <c r="FJ365" s="13"/>
      <c r="FK365" s="13"/>
      <c r="FL365" s="13"/>
      <c r="FM365" s="13"/>
      <c r="FN365" s="13"/>
      <c r="FO365" s="13"/>
      <c r="FP365" s="13"/>
      <c r="FQ365" s="13"/>
      <c r="FR365" s="13"/>
      <c r="FS365" s="13"/>
      <c r="FT365" s="13"/>
      <c r="FU365" s="13"/>
      <c r="FV365" s="13"/>
      <c r="FW365" s="13"/>
      <c r="FX365" s="13"/>
      <c r="FY365" s="13"/>
      <c r="FZ365" s="13"/>
      <c r="GA365" s="13"/>
      <c r="GB365" s="13"/>
      <c r="GC365" s="13"/>
      <c r="GD365" s="13"/>
      <c r="GE365" s="13"/>
      <c r="GF365" s="13"/>
      <c r="GG365" s="13"/>
      <c r="GH365" s="13"/>
      <c r="GI365" s="13"/>
      <c r="GJ365" s="13"/>
      <c r="GK365" s="13"/>
      <c r="GL365" s="13"/>
      <c r="GM365" s="13"/>
      <c r="GN365" s="13"/>
      <c r="GO365" s="13"/>
      <c r="GP365" s="13"/>
      <c r="GQ365" s="13"/>
      <c r="GR365" s="13"/>
      <c r="GS365" s="13"/>
      <c r="GT365" s="13"/>
      <c r="GU365" s="13"/>
      <c r="GV365" s="13"/>
      <c r="GW365" s="13"/>
      <c r="GX365" s="13"/>
      <c r="GY365" s="13"/>
      <c r="GZ365" s="13"/>
      <c r="HA365" s="13"/>
      <c r="HB365" s="13"/>
      <c r="HC365" s="13"/>
      <c r="HD365" s="13"/>
      <c r="HE365" s="13"/>
      <c r="HF365" s="13"/>
      <c r="HG365" s="13"/>
      <c r="HH365" s="13"/>
      <c r="HI365" s="13"/>
      <c r="HJ365" s="13"/>
      <c r="HK365" s="13"/>
      <c r="HL365" s="13"/>
      <c r="HM365" s="13"/>
      <c r="HN365" s="13"/>
      <c r="HO365" s="13"/>
      <c r="HP365" s="13"/>
      <c r="HQ365" s="13"/>
      <c r="HR365" s="13"/>
      <c r="HS365" s="13"/>
      <c r="HT365" s="13"/>
      <c r="HU365" s="13"/>
      <c r="HV365" s="13"/>
      <c r="HW365" s="13"/>
      <c r="HX365" s="13"/>
      <c r="HY365" s="13"/>
      <c r="HZ365" s="13"/>
      <c r="IA365" s="13"/>
      <c r="IB365" s="13"/>
      <c r="IC365" s="13"/>
      <c r="ID365" s="13"/>
      <c r="IE365" s="13"/>
      <c r="IF365" s="13"/>
      <c r="IG365" s="13"/>
      <c r="IH365" s="13"/>
      <c r="II365" s="13"/>
      <c r="IJ365" s="13"/>
      <c r="IK365" s="13"/>
      <c r="IL365" s="13"/>
      <c r="IM365" s="13"/>
      <c r="IN365" s="13"/>
      <c r="IO365" s="13"/>
      <c r="IP365" s="13"/>
      <c r="IQ365" s="13"/>
      <c r="IR365" s="13"/>
      <c r="IS365" s="13"/>
      <c r="IT365" s="13"/>
      <c r="IU365" s="13"/>
      <c r="IV365" s="13"/>
    </row>
    <row r="366" spans="1:260" ht="12.75" customHeight="1" x14ac:dyDescent="0.2">
      <c r="A366" s="203" t="s">
        <v>344</v>
      </c>
      <c r="B366" s="203" t="s">
        <v>233</v>
      </c>
      <c r="C366" s="203" t="s">
        <v>4096</v>
      </c>
      <c r="D366" s="215">
        <v>35779</v>
      </c>
      <c r="E366" s="205" t="s">
        <v>4511</v>
      </c>
      <c r="F366" s="206" t="s">
        <v>4514</v>
      </c>
      <c r="G366" s="206" t="s">
        <v>2536</v>
      </c>
      <c r="H366" s="203"/>
      <c r="I366" s="203"/>
      <c r="J366" s="206"/>
      <c r="K366" s="203"/>
      <c r="L366" s="203"/>
      <c r="M366" s="206"/>
      <c r="N366" s="203"/>
      <c r="O366" s="203"/>
      <c r="P366" s="206"/>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3"/>
      <c r="BC366" s="203"/>
      <c r="BD366" s="203"/>
      <c r="BE366" s="203"/>
      <c r="BF366" s="203"/>
      <c r="BG366" s="203"/>
      <c r="BH366" s="203"/>
      <c r="BI366" s="203"/>
      <c r="BJ366" s="203"/>
      <c r="BK366" s="203"/>
      <c r="BL366" s="203"/>
    </row>
    <row r="367" spans="1:260" ht="12.75" customHeight="1" x14ac:dyDescent="0.2">
      <c r="A367" s="203" t="s">
        <v>4472</v>
      </c>
      <c r="B367" s="203" t="s">
        <v>4471</v>
      </c>
      <c r="C367" s="203" t="s">
        <v>2751</v>
      </c>
      <c r="D367" s="214">
        <v>34196</v>
      </c>
      <c r="E367" s="203" t="s">
        <v>2031</v>
      </c>
      <c r="F367" s="203" t="s">
        <v>2624</v>
      </c>
      <c r="G367" s="203" t="s">
        <v>4559</v>
      </c>
      <c r="H367" s="203" t="s">
        <v>344</v>
      </c>
      <c r="I367" s="203" t="s">
        <v>369</v>
      </c>
      <c r="J367" s="203" t="s">
        <v>3779</v>
      </c>
      <c r="K367" s="203">
        <v>0</v>
      </c>
      <c r="L367" s="203">
        <v>0</v>
      </c>
      <c r="M367" s="203">
        <v>0</v>
      </c>
      <c r="N367" s="203" t="s">
        <v>2277</v>
      </c>
      <c r="O367" s="203" t="s">
        <v>453</v>
      </c>
      <c r="P367" s="203" t="s">
        <v>2434</v>
      </c>
      <c r="Q367" s="203"/>
      <c r="R367" s="203"/>
      <c r="S367" s="203"/>
      <c r="T367" s="203">
        <v>0</v>
      </c>
      <c r="U367" s="203">
        <v>0</v>
      </c>
      <c r="V367" s="203">
        <v>0</v>
      </c>
      <c r="W367" s="203">
        <v>0</v>
      </c>
      <c r="X367" s="203">
        <v>0</v>
      </c>
      <c r="Y367" s="203">
        <v>0</v>
      </c>
      <c r="Z367" s="203">
        <v>0</v>
      </c>
      <c r="AA367" s="203">
        <v>0</v>
      </c>
      <c r="AB367" s="203">
        <v>0</v>
      </c>
      <c r="AC367" s="203">
        <v>0</v>
      </c>
      <c r="AD367" s="203">
        <v>0</v>
      </c>
      <c r="AE367" s="203">
        <v>0</v>
      </c>
      <c r="AF367" s="203">
        <v>0</v>
      </c>
      <c r="AG367" s="203">
        <v>0</v>
      </c>
      <c r="AH367" s="203">
        <v>0</v>
      </c>
      <c r="AI367" s="203">
        <v>0</v>
      </c>
      <c r="AJ367" s="203">
        <v>0</v>
      </c>
      <c r="AK367" s="203">
        <v>0</v>
      </c>
      <c r="AL367" s="203"/>
      <c r="AM367" s="203"/>
      <c r="AN367" s="203"/>
      <c r="AO367" s="203"/>
      <c r="AP367" s="203"/>
      <c r="AQ367" s="203"/>
      <c r="AR367" s="203"/>
      <c r="AS367" s="203"/>
      <c r="AT367" s="203"/>
      <c r="AU367" s="203"/>
      <c r="AV367" s="203"/>
      <c r="AW367" s="203"/>
      <c r="AX367" s="203"/>
      <c r="AY367" s="203"/>
      <c r="AZ367" s="203"/>
      <c r="BA367" s="203"/>
      <c r="BB367" s="203"/>
      <c r="BC367" s="203"/>
      <c r="BD367" s="203"/>
      <c r="BE367" s="203"/>
      <c r="BF367" s="203"/>
      <c r="BG367" s="203"/>
      <c r="BH367" s="203"/>
      <c r="BI367" s="203"/>
      <c r="BJ367" s="203"/>
      <c r="BK367" s="203"/>
      <c r="BL367" s="20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c r="GR367" s="13"/>
      <c r="GS367" s="13"/>
      <c r="GT367" s="13"/>
      <c r="GU367" s="13"/>
      <c r="GV367" s="13"/>
      <c r="GW367" s="13"/>
      <c r="GX367" s="13"/>
      <c r="GY367" s="13"/>
      <c r="GZ367" s="13"/>
      <c r="HA367" s="13"/>
      <c r="HB367" s="13"/>
      <c r="HC367" s="13"/>
      <c r="HD367" s="13"/>
      <c r="HE367" s="13"/>
      <c r="HF367" s="13"/>
      <c r="HG367" s="13"/>
      <c r="HH367" s="13"/>
      <c r="HI367" s="13"/>
      <c r="HJ367" s="13"/>
      <c r="HK367" s="13"/>
      <c r="HL367" s="13"/>
      <c r="HM367" s="13"/>
      <c r="HN367" s="13"/>
      <c r="HO367" s="13"/>
      <c r="HP367" s="13"/>
      <c r="HQ367" s="13"/>
      <c r="HR367" s="13"/>
      <c r="HS367" s="13"/>
      <c r="HT367" s="13"/>
      <c r="HU367" s="13"/>
      <c r="HV367" s="13"/>
      <c r="HW367" s="13"/>
      <c r="HX367" s="13"/>
      <c r="HY367" s="13"/>
      <c r="HZ367" s="13"/>
      <c r="IA367" s="13"/>
      <c r="IB367" s="13"/>
      <c r="IC367" s="13"/>
      <c r="ID367" s="13"/>
      <c r="IE367" s="13"/>
      <c r="IF367" s="13"/>
      <c r="IG367" s="13"/>
      <c r="IH367" s="13"/>
      <c r="II367" s="13"/>
      <c r="IJ367" s="13"/>
      <c r="IK367" s="13"/>
      <c r="IL367" s="13"/>
      <c r="IM367" s="13"/>
      <c r="IN367" s="13"/>
      <c r="IO367" s="13"/>
      <c r="IP367" s="13"/>
      <c r="IQ367" s="13"/>
      <c r="IR367" s="13"/>
      <c r="IS367" s="13"/>
      <c r="IT367" s="13"/>
      <c r="IU367" s="13"/>
      <c r="IV367" s="13"/>
      <c r="IW367" s="10"/>
      <c r="IX367" s="10"/>
      <c r="IY367" s="10"/>
      <c r="IZ367" s="10"/>
    </row>
    <row r="368" spans="1:260" ht="12.75" customHeight="1" x14ac:dyDescent="0.2">
      <c r="A368" s="203" t="s">
        <v>4077</v>
      </c>
      <c r="B368" s="203" t="s">
        <v>4072</v>
      </c>
      <c r="C368" s="203" t="s">
        <v>2883</v>
      </c>
      <c r="D368" s="214">
        <v>34481</v>
      </c>
      <c r="E368" s="203" t="s">
        <v>2586</v>
      </c>
      <c r="F368" s="203" t="s">
        <v>2891</v>
      </c>
      <c r="G368" s="203" t="s">
        <v>4560</v>
      </c>
      <c r="H368" s="203" t="s">
        <v>3864</v>
      </c>
      <c r="I368" s="203" t="s">
        <v>39</v>
      </c>
      <c r="J368" s="203" t="s">
        <v>3865</v>
      </c>
      <c r="K368" s="203" t="s">
        <v>202</v>
      </c>
      <c r="L368" s="203">
        <v>0</v>
      </c>
      <c r="M368" s="203">
        <v>0</v>
      </c>
      <c r="N368" s="203" t="s">
        <v>110</v>
      </c>
      <c r="O368" s="203" t="s">
        <v>39</v>
      </c>
      <c r="P368" s="203" t="s">
        <v>2791</v>
      </c>
      <c r="Q368" s="203">
        <v>0</v>
      </c>
      <c r="R368" s="203">
        <v>0</v>
      </c>
      <c r="S368" s="203">
        <v>0</v>
      </c>
      <c r="T368" s="203">
        <v>0</v>
      </c>
      <c r="U368" s="203">
        <v>0</v>
      </c>
      <c r="V368" s="203">
        <v>0</v>
      </c>
      <c r="W368" s="203">
        <v>0</v>
      </c>
      <c r="X368" s="203">
        <v>0</v>
      </c>
      <c r="Y368" s="203">
        <v>0</v>
      </c>
      <c r="Z368" s="203">
        <v>0</v>
      </c>
      <c r="AA368" s="203">
        <v>0</v>
      </c>
      <c r="AB368" s="203">
        <v>0</v>
      </c>
      <c r="AC368" s="203">
        <v>0</v>
      </c>
      <c r="AD368" s="203">
        <v>0</v>
      </c>
      <c r="AE368" s="203">
        <v>0</v>
      </c>
      <c r="AF368" s="203">
        <v>0</v>
      </c>
      <c r="AG368" s="203">
        <v>0</v>
      </c>
      <c r="AH368" s="203">
        <v>0</v>
      </c>
      <c r="AI368" s="203">
        <v>0</v>
      </c>
      <c r="AJ368" s="203">
        <v>0</v>
      </c>
      <c r="AK368" s="203">
        <v>0</v>
      </c>
      <c r="AL368" s="203"/>
      <c r="AM368" s="203"/>
      <c r="AN368" s="203"/>
      <c r="AO368" s="203"/>
      <c r="AP368" s="203"/>
      <c r="AQ368" s="203"/>
      <c r="AR368" s="203"/>
      <c r="AS368" s="203"/>
      <c r="AT368" s="203"/>
      <c r="AU368" s="203"/>
      <c r="AV368" s="203"/>
      <c r="AW368" s="203"/>
      <c r="AX368" s="203"/>
      <c r="AY368" s="203"/>
      <c r="AZ368" s="203"/>
      <c r="BA368" s="203"/>
      <c r="BB368" s="203"/>
      <c r="BC368" s="203"/>
      <c r="BD368" s="203"/>
      <c r="BE368" s="203"/>
      <c r="BF368" s="203"/>
      <c r="BG368" s="203"/>
      <c r="BH368" s="203"/>
      <c r="BI368" s="203"/>
      <c r="BJ368" s="203"/>
      <c r="BK368" s="203"/>
      <c r="BL368" s="203"/>
    </row>
    <row r="369" spans="1:260" ht="12.75" customHeight="1" x14ac:dyDescent="0.2">
      <c r="A369" s="203" t="s">
        <v>4028</v>
      </c>
      <c r="B369" s="203" t="s">
        <v>4028</v>
      </c>
      <c r="C369" s="203" t="s">
        <v>1310</v>
      </c>
      <c r="D369" s="214">
        <v>32640</v>
      </c>
      <c r="E369" s="203" t="s">
        <v>742</v>
      </c>
      <c r="F369" s="203" t="s">
        <v>2924</v>
      </c>
      <c r="G369" s="203" t="s">
        <v>4028</v>
      </c>
      <c r="H369" s="203"/>
      <c r="I369" s="203"/>
      <c r="J369" s="203"/>
      <c r="K369" s="203" t="s">
        <v>110</v>
      </c>
      <c r="L369" s="203" t="s">
        <v>369</v>
      </c>
      <c r="M369" s="203" t="s">
        <v>2929</v>
      </c>
      <c r="N369" s="203" t="s">
        <v>64</v>
      </c>
      <c r="O369" s="203" t="s">
        <v>369</v>
      </c>
      <c r="P369" s="203" t="s">
        <v>1064</v>
      </c>
      <c r="Q369" s="203" t="s">
        <v>126</v>
      </c>
      <c r="R369" s="203" t="s">
        <v>111</v>
      </c>
      <c r="S369" s="203" t="s">
        <v>1219</v>
      </c>
      <c r="T369" s="203" t="s">
        <v>387</v>
      </c>
      <c r="U369" s="203" t="s">
        <v>111</v>
      </c>
      <c r="V369" s="203" t="s">
        <v>1064</v>
      </c>
      <c r="W369" s="203" t="s">
        <v>387</v>
      </c>
      <c r="X369" s="203" t="s">
        <v>111</v>
      </c>
      <c r="Y369" s="203" t="s">
        <v>1064</v>
      </c>
      <c r="Z369" s="203" t="s">
        <v>64</v>
      </c>
      <c r="AA369" s="203" t="s">
        <v>446</v>
      </c>
      <c r="AB369" s="203" t="s">
        <v>1064</v>
      </c>
      <c r="AC369" s="203">
        <v>0</v>
      </c>
      <c r="AD369" s="203">
        <v>0</v>
      </c>
      <c r="AE369" s="203">
        <v>0</v>
      </c>
      <c r="AF369" s="203" t="s">
        <v>387</v>
      </c>
      <c r="AG369" s="203" t="s">
        <v>446</v>
      </c>
      <c r="AH369" s="203" t="s">
        <v>349</v>
      </c>
      <c r="AI369" s="203">
        <v>0</v>
      </c>
      <c r="AJ369" s="203">
        <v>0</v>
      </c>
      <c r="AK369" s="203">
        <v>0</v>
      </c>
      <c r="AL369" s="203"/>
      <c r="AM369" s="203"/>
      <c r="AN369" s="203"/>
      <c r="AO369" s="203"/>
      <c r="AP369" s="203"/>
      <c r="AQ369" s="203"/>
      <c r="AR369" s="203"/>
      <c r="AS369" s="203"/>
      <c r="AT369" s="203"/>
      <c r="AU369" s="203"/>
      <c r="AV369" s="203"/>
      <c r="AW369" s="203"/>
      <c r="AX369" s="203"/>
      <c r="AY369" s="203"/>
      <c r="AZ369" s="203"/>
      <c r="BA369" s="203"/>
      <c r="BB369" s="203"/>
      <c r="BC369" s="203"/>
      <c r="BD369" s="203"/>
      <c r="BE369" s="203"/>
      <c r="BF369" s="203"/>
      <c r="BG369" s="203"/>
      <c r="BH369" s="203"/>
      <c r="BI369" s="203"/>
      <c r="BJ369" s="203"/>
      <c r="BK369" s="203"/>
      <c r="BL369" s="203"/>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c r="IC369" s="10"/>
      <c r="ID369" s="10"/>
      <c r="IE369" s="10"/>
      <c r="IF369" s="10"/>
      <c r="IG369" s="10"/>
      <c r="IH369" s="10"/>
      <c r="II369" s="10"/>
      <c r="IJ369" s="10"/>
      <c r="IK369" s="10"/>
      <c r="IL369" s="10"/>
      <c r="IM369" s="10"/>
      <c r="IN369" s="10"/>
      <c r="IO369" s="10"/>
      <c r="IP369" s="10"/>
      <c r="IQ369" s="10"/>
      <c r="IR369" s="10"/>
      <c r="IS369" s="10"/>
      <c r="IT369" s="10"/>
      <c r="IU369" s="10"/>
      <c r="IV369" s="10"/>
    </row>
    <row r="370" spans="1:260" ht="12.75" customHeight="1" x14ac:dyDescent="0.2">
      <c r="A370" s="203" t="s">
        <v>4028</v>
      </c>
      <c r="B370" s="203" t="s">
        <v>4028</v>
      </c>
      <c r="C370" s="203"/>
      <c r="D370" s="214"/>
      <c r="E370" s="203"/>
      <c r="F370" s="203"/>
      <c r="G370" s="203" t="s">
        <v>4028</v>
      </c>
      <c r="H370" s="203" t="s">
        <v>4028</v>
      </c>
      <c r="I370" s="203" t="s">
        <v>4028</v>
      </c>
      <c r="J370" s="203" t="s">
        <v>4028</v>
      </c>
      <c r="K370" s="203" t="s">
        <v>4028</v>
      </c>
      <c r="L370" s="203" t="s">
        <v>4028</v>
      </c>
      <c r="M370" s="203" t="s">
        <v>4028</v>
      </c>
      <c r="N370" s="203" t="s">
        <v>4028</v>
      </c>
      <c r="O370" s="203" t="s">
        <v>4028</v>
      </c>
      <c r="P370" s="203" t="s">
        <v>4028</v>
      </c>
      <c r="Q370" s="203" t="s">
        <v>4028</v>
      </c>
      <c r="R370" s="203" t="s">
        <v>4028</v>
      </c>
      <c r="S370" s="203" t="s">
        <v>4028</v>
      </c>
      <c r="T370" s="203" t="s">
        <v>4028</v>
      </c>
      <c r="U370" s="203" t="s">
        <v>4028</v>
      </c>
      <c r="V370" s="203" t="s">
        <v>4028</v>
      </c>
      <c r="W370" s="203" t="s">
        <v>4028</v>
      </c>
      <c r="X370" s="203" t="s">
        <v>4028</v>
      </c>
      <c r="Y370" s="203" t="s">
        <v>4028</v>
      </c>
      <c r="Z370" s="203" t="s">
        <v>4028</v>
      </c>
      <c r="AA370" s="203" t="s">
        <v>4028</v>
      </c>
      <c r="AB370" s="203" t="s">
        <v>4028</v>
      </c>
      <c r="AC370" s="203" t="s">
        <v>4028</v>
      </c>
      <c r="AD370" s="203" t="s">
        <v>4028</v>
      </c>
      <c r="AE370" s="203" t="s">
        <v>4028</v>
      </c>
      <c r="AF370" s="203" t="s">
        <v>4028</v>
      </c>
      <c r="AG370" s="203" t="s">
        <v>4028</v>
      </c>
      <c r="AH370" s="203" t="s">
        <v>4028</v>
      </c>
      <c r="AI370" s="203" t="s">
        <v>4028</v>
      </c>
      <c r="AJ370" s="203" t="s">
        <v>4028</v>
      </c>
      <c r="AK370" s="203" t="s">
        <v>4028</v>
      </c>
      <c r="AL370" s="203"/>
      <c r="AM370" s="203"/>
      <c r="AN370" s="203"/>
      <c r="AO370" s="203"/>
      <c r="AP370" s="203"/>
      <c r="AQ370" s="203"/>
      <c r="AR370" s="203"/>
      <c r="AS370" s="203"/>
      <c r="AT370" s="203"/>
      <c r="AU370" s="203"/>
      <c r="AV370" s="203"/>
      <c r="AW370" s="203"/>
      <c r="AX370" s="203"/>
      <c r="AY370" s="203"/>
      <c r="AZ370" s="203"/>
      <c r="BA370" s="203"/>
      <c r="BB370" s="203"/>
      <c r="BC370" s="203"/>
      <c r="BD370" s="203"/>
      <c r="BE370" s="203"/>
      <c r="BF370" s="203"/>
      <c r="BG370" s="203"/>
      <c r="BH370" s="203"/>
      <c r="BI370" s="203"/>
      <c r="BJ370" s="203"/>
      <c r="BK370" s="203"/>
      <c r="BL370" s="203"/>
    </row>
    <row r="371" spans="1:260" ht="12.75" customHeight="1" x14ac:dyDescent="0.2">
      <c r="A371" s="203" t="s">
        <v>279</v>
      </c>
      <c r="B371" s="203" t="s">
        <v>4299</v>
      </c>
      <c r="C371" s="203" t="s">
        <v>904</v>
      </c>
      <c r="D371" s="214">
        <v>33704</v>
      </c>
      <c r="E371" s="203" t="s">
        <v>997</v>
      </c>
      <c r="F371" s="203" t="s">
        <v>2171</v>
      </c>
      <c r="G371" s="203" t="s">
        <v>3420</v>
      </c>
      <c r="H371" s="203" t="s">
        <v>279</v>
      </c>
      <c r="I371" s="203" t="s">
        <v>2235</v>
      </c>
      <c r="J371" s="203"/>
      <c r="K371" s="203" t="s">
        <v>279</v>
      </c>
      <c r="L371" s="203" t="s">
        <v>2235</v>
      </c>
      <c r="M371" s="203">
        <v>0</v>
      </c>
      <c r="N371" s="203" t="s">
        <v>279</v>
      </c>
      <c r="O371" s="203" t="s">
        <v>2235</v>
      </c>
      <c r="P371" s="203">
        <v>0</v>
      </c>
      <c r="Q371" s="203" t="s">
        <v>279</v>
      </c>
      <c r="R371" s="203" t="s">
        <v>233</v>
      </c>
      <c r="S371" s="203"/>
      <c r="T371" s="203" t="s">
        <v>279</v>
      </c>
      <c r="U371" s="203" t="s">
        <v>233</v>
      </c>
      <c r="V371" s="203">
        <v>0</v>
      </c>
      <c r="W371" s="203" t="s">
        <v>4028</v>
      </c>
      <c r="X371" s="203" t="s">
        <v>4028</v>
      </c>
      <c r="Y371" s="203" t="s">
        <v>4028</v>
      </c>
      <c r="Z371" s="203" t="s">
        <v>4028</v>
      </c>
      <c r="AA371" s="203" t="s">
        <v>4028</v>
      </c>
      <c r="AB371" s="203" t="s">
        <v>4028</v>
      </c>
      <c r="AC371" s="203">
        <v>0</v>
      </c>
      <c r="AD371" s="203">
        <v>0</v>
      </c>
      <c r="AE371" s="203">
        <v>0</v>
      </c>
      <c r="AF371" s="203">
        <v>0</v>
      </c>
      <c r="AG371" s="203">
        <v>0</v>
      </c>
      <c r="AH371" s="203">
        <v>0</v>
      </c>
      <c r="AI371" s="203">
        <v>0</v>
      </c>
      <c r="AJ371" s="203">
        <v>0</v>
      </c>
      <c r="AK371" s="203">
        <v>0</v>
      </c>
      <c r="AL371" s="203"/>
      <c r="AM371" s="203"/>
      <c r="AN371" s="203"/>
      <c r="AO371" s="203"/>
      <c r="AP371" s="203"/>
      <c r="AQ371" s="203"/>
      <c r="AR371" s="203"/>
      <c r="AS371" s="203"/>
      <c r="AT371" s="203"/>
      <c r="AU371" s="203"/>
      <c r="AV371" s="203"/>
      <c r="AW371" s="203"/>
      <c r="AX371" s="203"/>
      <c r="AY371" s="203"/>
      <c r="AZ371" s="203"/>
      <c r="BA371" s="203"/>
      <c r="BB371" s="203"/>
      <c r="BC371" s="203"/>
      <c r="BD371" s="203"/>
      <c r="BE371" s="203"/>
      <c r="BF371" s="203"/>
      <c r="BG371" s="203"/>
      <c r="BH371" s="203"/>
      <c r="BI371" s="203"/>
      <c r="BJ371" s="203"/>
      <c r="BK371" s="203"/>
      <c r="BL371" s="203"/>
    </row>
    <row r="372" spans="1:260" ht="12.75" customHeight="1" x14ac:dyDescent="0.2">
      <c r="A372" s="203" t="s">
        <v>283</v>
      </c>
      <c r="B372" s="203" t="s">
        <v>4148</v>
      </c>
      <c r="C372" s="203" t="s">
        <v>1785</v>
      </c>
      <c r="D372" s="214">
        <v>34653</v>
      </c>
      <c r="E372" s="203" t="s">
        <v>2034</v>
      </c>
      <c r="F372" s="203" t="s">
        <v>2163</v>
      </c>
      <c r="G372" s="203" t="s">
        <v>3420</v>
      </c>
      <c r="H372" s="203" t="s">
        <v>283</v>
      </c>
      <c r="I372" s="203" t="s">
        <v>448</v>
      </c>
      <c r="J372" s="203"/>
      <c r="K372" s="203" t="s">
        <v>279</v>
      </c>
      <c r="L372" s="203" t="s">
        <v>448</v>
      </c>
      <c r="M372" s="203">
        <v>0</v>
      </c>
      <c r="N372" s="203" t="s">
        <v>283</v>
      </c>
      <c r="O372" s="203" t="s">
        <v>448</v>
      </c>
      <c r="P372" s="203">
        <v>0</v>
      </c>
      <c r="Q372" s="203" t="s">
        <v>283</v>
      </c>
      <c r="R372" s="203" t="s">
        <v>448</v>
      </c>
      <c r="S372" s="203">
        <v>0</v>
      </c>
      <c r="T372" s="203">
        <v>0</v>
      </c>
      <c r="U372" s="203">
        <v>0</v>
      </c>
      <c r="V372" s="203">
        <v>0</v>
      </c>
      <c r="W372" s="203">
        <v>0</v>
      </c>
      <c r="X372" s="203">
        <v>0</v>
      </c>
      <c r="Y372" s="203">
        <v>0</v>
      </c>
      <c r="Z372" s="203">
        <v>0</v>
      </c>
      <c r="AA372" s="203">
        <v>0</v>
      </c>
      <c r="AB372" s="203">
        <v>0</v>
      </c>
      <c r="AC372" s="203">
        <v>0</v>
      </c>
      <c r="AD372" s="203">
        <v>0</v>
      </c>
      <c r="AE372" s="203">
        <v>0</v>
      </c>
      <c r="AF372" s="203">
        <v>0</v>
      </c>
      <c r="AG372" s="203">
        <v>0</v>
      </c>
      <c r="AH372" s="203">
        <v>0</v>
      </c>
      <c r="AI372" s="203">
        <v>0</v>
      </c>
      <c r="AJ372" s="203">
        <v>0</v>
      </c>
      <c r="AK372" s="203">
        <v>0</v>
      </c>
      <c r="AL372" s="203"/>
      <c r="AM372" s="203"/>
      <c r="AN372" s="203"/>
      <c r="AO372" s="203"/>
      <c r="AP372" s="203"/>
      <c r="AQ372" s="203"/>
      <c r="AR372" s="203"/>
      <c r="AS372" s="203"/>
      <c r="AT372" s="203"/>
      <c r="AU372" s="203"/>
      <c r="AV372" s="203"/>
      <c r="AW372" s="203"/>
      <c r="AX372" s="203"/>
      <c r="AY372" s="203"/>
      <c r="AZ372" s="203"/>
      <c r="BA372" s="203"/>
      <c r="BB372" s="203"/>
      <c r="BC372" s="203"/>
      <c r="BD372" s="203"/>
      <c r="BE372" s="203"/>
      <c r="BF372" s="203"/>
      <c r="BG372" s="203"/>
      <c r="BH372" s="203"/>
      <c r="BI372" s="203"/>
      <c r="BJ372" s="203"/>
      <c r="BK372" s="203"/>
      <c r="BL372" s="203"/>
    </row>
    <row r="373" spans="1:260" ht="12.75" customHeight="1" x14ac:dyDescent="0.2">
      <c r="A373" s="203" t="s">
        <v>283</v>
      </c>
      <c r="B373" s="203" t="s">
        <v>4439</v>
      </c>
      <c r="C373" s="203" t="s">
        <v>3879</v>
      </c>
      <c r="D373" s="214">
        <v>35079</v>
      </c>
      <c r="E373" s="203" t="s">
        <v>3456</v>
      </c>
      <c r="F373" s="203" t="s">
        <v>3935</v>
      </c>
      <c r="G373" s="203" t="s">
        <v>3420</v>
      </c>
      <c r="H373" s="203" t="s">
        <v>236</v>
      </c>
      <c r="I373" s="203" t="s">
        <v>111</v>
      </c>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c r="BA373" s="203"/>
      <c r="BB373" s="203"/>
      <c r="BC373" s="203"/>
      <c r="BD373" s="203"/>
      <c r="BE373" s="203"/>
      <c r="BF373" s="203"/>
      <c r="BG373" s="203"/>
      <c r="BH373" s="203"/>
      <c r="BI373" s="203"/>
      <c r="BJ373" s="203"/>
      <c r="BK373" s="203"/>
      <c r="BL373" s="203"/>
      <c r="IW373" s="10"/>
      <c r="IX373" s="10"/>
      <c r="IY373" s="10"/>
      <c r="IZ373" s="10"/>
    </row>
    <row r="374" spans="1:260" s="10" customFormat="1" ht="12.75" customHeight="1" x14ac:dyDescent="0.2">
      <c r="A374" s="203" t="s">
        <v>4524</v>
      </c>
      <c r="B374" s="203" t="s">
        <v>4104</v>
      </c>
      <c r="C374" s="203" t="s">
        <v>2016</v>
      </c>
      <c r="D374" s="214">
        <v>34765</v>
      </c>
      <c r="E374" s="203" t="s">
        <v>2028</v>
      </c>
      <c r="F374" s="203" t="s">
        <v>2167</v>
      </c>
      <c r="G374" s="203" t="s">
        <v>3420</v>
      </c>
      <c r="H374" s="203" t="s">
        <v>548</v>
      </c>
      <c r="I374" s="203" t="s">
        <v>78</v>
      </c>
      <c r="J374" s="203"/>
      <c r="K374" s="203" t="s">
        <v>370</v>
      </c>
      <c r="L374" s="203" t="s">
        <v>2235</v>
      </c>
      <c r="M374" s="203">
        <v>0</v>
      </c>
      <c r="N374" s="203" t="s">
        <v>515</v>
      </c>
      <c r="O374" s="203" t="s">
        <v>2235</v>
      </c>
      <c r="P374" s="203">
        <v>0</v>
      </c>
      <c r="Q374" s="203" t="s">
        <v>296</v>
      </c>
      <c r="R374" s="203" t="s">
        <v>1678</v>
      </c>
      <c r="S374" s="203">
        <v>0</v>
      </c>
      <c r="T374" s="203">
        <v>0</v>
      </c>
      <c r="U374" s="203">
        <v>0</v>
      </c>
      <c r="V374" s="203">
        <v>0</v>
      </c>
      <c r="W374" s="203">
        <v>0</v>
      </c>
      <c r="X374" s="203">
        <v>0</v>
      </c>
      <c r="Y374" s="203">
        <v>0</v>
      </c>
      <c r="Z374" s="203">
        <v>0</v>
      </c>
      <c r="AA374" s="203">
        <v>0</v>
      </c>
      <c r="AB374" s="203">
        <v>0</v>
      </c>
      <c r="AC374" s="203">
        <v>0</v>
      </c>
      <c r="AD374" s="203">
        <v>0</v>
      </c>
      <c r="AE374" s="203">
        <v>0</v>
      </c>
      <c r="AF374" s="203">
        <v>0</v>
      </c>
      <c r="AG374" s="203">
        <v>0</v>
      </c>
      <c r="AH374" s="203">
        <v>0</v>
      </c>
      <c r="AI374" s="203">
        <v>0</v>
      </c>
      <c r="AJ374" s="203">
        <v>0</v>
      </c>
      <c r="AK374" s="203">
        <v>0</v>
      </c>
      <c r="AL374" s="203"/>
      <c r="AM374" s="203"/>
      <c r="AN374" s="203"/>
      <c r="AO374" s="203"/>
      <c r="AP374" s="203"/>
      <c r="AQ374" s="203"/>
      <c r="AR374" s="203"/>
      <c r="AS374" s="203"/>
      <c r="AT374" s="203"/>
      <c r="AU374" s="203"/>
      <c r="AV374" s="203"/>
      <c r="AW374" s="203"/>
      <c r="AX374" s="203"/>
      <c r="AY374" s="203"/>
      <c r="AZ374" s="203"/>
      <c r="BA374" s="203"/>
      <c r="BB374" s="203"/>
      <c r="BC374" s="203"/>
      <c r="BD374" s="203"/>
      <c r="BE374" s="203"/>
      <c r="BF374" s="203"/>
      <c r="BG374" s="203"/>
      <c r="BH374" s="203"/>
      <c r="BI374" s="203"/>
      <c r="BJ374" s="203"/>
      <c r="BK374" s="203"/>
      <c r="BL374" s="203"/>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60" s="27" customFormat="1" ht="12.75" customHeight="1" x14ac:dyDescent="0.2">
      <c r="A375" s="10" t="s">
        <v>283</v>
      </c>
      <c r="B375" s="10" t="s">
        <v>32</v>
      </c>
      <c r="C375" s="202" t="s">
        <v>4325</v>
      </c>
      <c r="D375" s="221">
        <v>35717</v>
      </c>
      <c r="E375" s="5" t="s">
        <v>4511</v>
      </c>
      <c r="F375" s="194" t="s">
        <v>4515</v>
      </c>
      <c r="G375" s="201" t="str">
        <f>IF(ISERROR(VLOOKUP(TRIM(C375),'R2020'!$A$1:$I$1991,8,FALSE)),"",VLOOKUP(TRIM(C375),'R2020'!$A$1:$I$1991,8,FALSE))</f>
        <v xml:space="preserve"> </v>
      </c>
    </row>
    <row r="376" spans="1:260" s="27" customFormat="1" ht="12.75" customHeight="1" x14ac:dyDescent="0.2">
      <c r="A376" s="10" t="s">
        <v>283</v>
      </c>
      <c r="B376" s="10" t="s">
        <v>4208</v>
      </c>
      <c r="C376" s="202" t="s">
        <v>4214</v>
      </c>
      <c r="D376" s="221">
        <v>35054</v>
      </c>
      <c r="E376" s="5" t="s">
        <v>4513</v>
      </c>
      <c r="F376" s="194" t="s">
        <v>4974</v>
      </c>
      <c r="G376" s="201" t="s">
        <v>3420</v>
      </c>
    </row>
    <row r="377" spans="1:260" ht="12.75" customHeight="1" x14ac:dyDescent="0.2">
      <c r="A377" s="203" t="s">
        <v>4028</v>
      </c>
      <c r="B377" s="203" t="s">
        <v>4028</v>
      </c>
      <c r="C377" s="203" t="s">
        <v>615</v>
      </c>
      <c r="D377" s="214">
        <v>32136</v>
      </c>
      <c r="E377" s="203" t="s">
        <v>653</v>
      </c>
      <c r="F377" s="203" t="s">
        <v>2150</v>
      </c>
      <c r="G377" s="203" t="s">
        <v>4028</v>
      </c>
      <c r="H377" s="203" t="s">
        <v>283</v>
      </c>
      <c r="I377" s="203" t="s">
        <v>446</v>
      </c>
      <c r="J377" s="203"/>
      <c r="K377" s="203" t="s">
        <v>279</v>
      </c>
      <c r="L377" s="203" t="s">
        <v>336</v>
      </c>
      <c r="M377" s="203">
        <v>0</v>
      </c>
      <c r="N377" s="203" t="s">
        <v>236</v>
      </c>
      <c r="O377" s="203" t="s">
        <v>229</v>
      </c>
      <c r="P377" s="203">
        <v>0</v>
      </c>
      <c r="Q377" s="203" t="s">
        <v>236</v>
      </c>
      <c r="R377" s="203" t="s">
        <v>229</v>
      </c>
      <c r="S377" s="203" t="s">
        <v>328</v>
      </c>
      <c r="T377" s="203" t="s">
        <v>236</v>
      </c>
      <c r="U377" s="203" t="s">
        <v>229</v>
      </c>
      <c r="V377" s="203" t="s">
        <v>328</v>
      </c>
      <c r="W377" s="203" t="s">
        <v>236</v>
      </c>
      <c r="X377" s="203" t="s">
        <v>229</v>
      </c>
      <c r="Y377" s="203" t="s">
        <v>328</v>
      </c>
      <c r="Z377" s="203" t="s">
        <v>236</v>
      </c>
      <c r="AA377" s="203" t="s">
        <v>229</v>
      </c>
      <c r="AB377" s="203">
        <v>0</v>
      </c>
      <c r="AC377" s="203" t="s">
        <v>279</v>
      </c>
      <c r="AD377" s="203" t="s">
        <v>229</v>
      </c>
      <c r="AE377" s="203">
        <v>0</v>
      </c>
      <c r="AF377" s="203" t="s">
        <v>283</v>
      </c>
      <c r="AG377" s="203" t="s">
        <v>229</v>
      </c>
      <c r="AH377" s="203">
        <v>0</v>
      </c>
      <c r="AI377" s="203" t="s">
        <v>283</v>
      </c>
      <c r="AJ377" s="203" t="s">
        <v>229</v>
      </c>
      <c r="AK377" s="203">
        <v>0</v>
      </c>
      <c r="AL377" s="203"/>
      <c r="AM377" s="203"/>
      <c r="AN377" s="203"/>
      <c r="AO377" s="203"/>
      <c r="AP377" s="203"/>
      <c r="AQ377" s="203"/>
      <c r="AR377" s="203"/>
      <c r="AS377" s="203"/>
      <c r="AT377" s="203"/>
      <c r="AU377" s="203"/>
      <c r="AV377" s="203"/>
      <c r="AW377" s="203"/>
      <c r="AX377" s="203"/>
      <c r="AY377" s="203"/>
      <c r="AZ377" s="203"/>
      <c r="BA377" s="203"/>
      <c r="BB377" s="203"/>
      <c r="BC377" s="203"/>
      <c r="BD377" s="203"/>
      <c r="BE377" s="203"/>
      <c r="BF377" s="203"/>
      <c r="BG377" s="203"/>
      <c r="BH377" s="203"/>
      <c r="BI377" s="203"/>
      <c r="BJ377" s="203"/>
      <c r="BK377" s="203"/>
      <c r="BL377" s="203"/>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row>
    <row r="378" spans="1:260" s="10" customFormat="1" ht="12.75" customHeight="1" x14ac:dyDescent="0.2">
      <c r="A378" s="203" t="s">
        <v>4029</v>
      </c>
      <c r="B378" s="203" t="s">
        <v>4028</v>
      </c>
      <c r="C378" s="203" t="s">
        <v>1156</v>
      </c>
      <c r="D378" s="214">
        <v>32440</v>
      </c>
      <c r="E378" s="203" t="s">
        <v>742</v>
      </c>
      <c r="F378" s="203" t="s">
        <v>2156</v>
      </c>
      <c r="G378" s="203" t="s">
        <v>4028</v>
      </c>
      <c r="H378" s="203" t="s">
        <v>4029</v>
      </c>
      <c r="I378" s="203"/>
      <c r="J378" s="203"/>
      <c r="K378" s="203" t="s">
        <v>283</v>
      </c>
      <c r="L378" s="203" t="s">
        <v>232</v>
      </c>
      <c r="M378" s="203">
        <v>0</v>
      </c>
      <c r="N378" s="203" t="s">
        <v>283</v>
      </c>
      <c r="O378" s="203" t="s">
        <v>232</v>
      </c>
      <c r="P378" s="203">
        <v>0</v>
      </c>
      <c r="Q378" s="203" t="s">
        <v>236</v>
      </c>
      <c r="R378" s="203" t="s">
        <v>232</v>
      </c>
      <c r="S378" s="203">
        <v>0</v>
      </c>
      <c r="T378" s="203" t="s">
        <v>283</v>
      </c>
      <c r="U378" s="203" t="s">
        <v>233</v>
      </c>
      <c r="V378" s="203">
        <v>0</v>
      </c>
      <c r="W378" s="203" t="s">
        <v>283</v>
      </c>
      <c r="X378" s="203" t="s">
        <v>233</v>
      </c>
      <c r="Y378" s="203">
        <v>0</v>
      </c>
      <c r="Z378" s="203" t="s">
        <v>283</v>
      </c>
      <c r="AA378" s="203" t="s">
        <v>233</v>
      </c>
      <c r="AB378" s="203">
        <v>0</v>
      </c>
      <c r="AC378" s="203">
        <v>0</v>
      </c>
      <c r="AD378" s="203">
        <v>0</v>
      </c>
      <c r="AE378" s="203">
        <v>0</v>
      </c>
      <c r="AF378" s="203">
        <v>0</v>
      </c>
      <c r="AG378" s="203">
        <v>0</v>
      </c>
      <c r="AH378" s="203">
        <v>0</v>
      </c>
      <c r="AI378" s="203">
        <v>0</v>
      </c>
      <c r="AJ378" s="203">
        <v>0</v>
      </c>
      <c r="AK378" s="203">
        <v>0</v>
      </c>
      <c r="AL378" s="203"/>
      <c r="AM378" s="203"/>
      <c r="AN378" s="203"/>
      <c r="AO378" s="203"/>
      <c r="AP378" s="203"/>
      <c r="AQ378" s="203"/>
      <c r="AR378" s="203"/>
      <c r="AS378" s="203"/>
      <c r="AT378" s="203"/>
      <c r="AU378" s="203"/>
      <c r="AV378" s="203"/>
      <c r="AW378" s="203"/>
      <c r="AX378" s="203"/>
      <c r="AY378" s="203"/>
      <c r="AZ378" s="203"/>
      <c r="BA378" s="203"/>
      <c r="BB378" s="203"/>
      <c r="BC378" s="203"/>
      <c r="BD378" s="203"/>
      <c r="BE378" s="203"/>
      <c r="BF378" s="203"/>
      <c r="BG378" s="203"/>
      <c r="BH378" s="203"/>
      <c r="BI378" s="203"/>
      <c r="BJ378" s="203"/>
      <c r="BK378" s="203"/>
      <c r="BL378" s="203"/>
    </row>
    <row r="379" spans="1:260" s="10" customFormat="1" ht="12.75" customHeight="1" x14ac:dyDescent="0.2">
      <c r="A379" s="203" t="s">
        <v>4029</v>
      </c>
      <c r="B379" s="203" t="s">
        <v>4028</v>
      </c>
      <c r="C379" s="203" t="s">
        <v>1615</v>
      </c>
      <c r="D379" s="214">
        <v>34475</v>
      </c>
      <c r="E379" s="203" t="s">
        <v>1574</v>
      </c>
      <c r="F379" s="203" t="s">
        <v>2160</v>
      </c>
      <c r="G379" s="203" t="s">
        <v>4028</v>
      </c>
      <c r="H379" s="203"/>
      <c r="I379" s="203"/>
      <c r="J379" s="203"/>
      <c r="K379" s="203" t="s">
        <v>236</v>
      </c>
      <c r="L379" s="203" t="s">
        <v>22</v>
      </c>
      <c r="M379" s="203">
        <v>0</v>
      </c>
      <c r="N379" s="203" t="s">
        <v>236</v>
      </c>
      <c r="O379" s="203" t="s">
        <v>22</v>
      </c>
      <c r="P379" s="203">
        <v>0</v>
      </c>
      <c r="Q379" s="203" t="s">
        <v>283</v>
      </c>
      <c r="R379" s="203" t="s">
        <v>22</v>
      </c>
      <c r="S379" s="203">
        <v>0</v>
      </c>
      <c r="T379" s="203" t="s">
        <v>283</v>
      </c>
      <c r="U379" s="203" t="s">
        <v>22</v>
      </c>
      <c r="V379" s="203">
        <v>0</v>
      </c>
      <c r="W379" s="203" t="s">
        <v>283</v>
      </c>
      <c r="X379" s="203" t="s">
        <v>22</v>
      </c>
      <c r="Y379" s="203">
        <v>0</v>
      </c>
      <c r="Z379" s="203">
        <v>0</v>
      </c>
      <c r="AA379" s="203">
        <v>0</v>
      </c>
      <c r="AB379" s="203">
        <v>0</v>
      </c>
      <c r="AC379" s="203">
        <v>0</v>
      </c>
      <c r="AD379" s="203">
        <v>0</v>
      </c>
      <c r="AE379" s="203">
        <v>0</v>
      </c>
      <c r="AF379" s="203">
        <v>0</v>
      </c>
      <c r="AG379" s="203">
        <v>0</v>
      </c>
      <c r="AH379" s="203">
        <v>0</v>
      </c>
      <c r="AI379" s="203">
        <v>0</v>
      </c>
      <c r="AJ379" s="203">
        <v>0</v>
      </c>
      <c r="AK379" s="203">
        <v>0</v>
      </c>
      <c r="AL379" s="203"/>
      <c r="AM379" s="203"/>
      <c r="AN379" s="203"/>
      <c r="AO379" s="203"/>
      <c r="AP379" s="203"/>
      <c r="AQ379" s="203"/>
      <c r="AR379" s="203"/>
      <c r="AS379" s="203"/>
      <c r="AT379" s="203"/>
      <c r="AU379" s="203"/>
      <c r="AV379" s="203"/>
      <c r="AW379" s="203"/>
      <c r="AX379" s="203"/>
      <c r="AY379" s="203"/>
      <c r="AZ379" s="203"/>
      <c r="BA379" s="203"/>
      <c r="BB379" s="203"/>
      <c r="BC379" s="203"/>
      <c r="BD379" s="203"/>
      <c r="BE379" s="203"/>
      <c r="BF379" s="203"/>
      <c r="BG379" s="203"/>
      <c r="BH379" s="203"/>
      <c r="BI379" s="203"/>
      <c r="BJ379" s="203"/>
      <c r="BK379" s="203"/>
      <c r="BL379" s="203"/>
      <c r="IW379"/>
      <c r="IX379"/>
      <c r="IY379"/>
      <c r="IZ379"/>
    </row>
    <row r="380" spans="1:260" s="10" customFormat="1" ht="12.75" customHeight="1" x14ac:dyDescent="0.2">
      <c r="A380" s="203" t="s">
        <v>128</v>
      </c>
      <c r="B380" s="203" t="s">
        <v>4299</v>
      </c>
      <c r="C380" s="203" t="s">
        <v>2019</v>
      </c>
      <c r="D380" s="214">
        <v>33970</v>
      </c>
      <c r="E380" s="203" t="s">
        <v>2028</v>
      </c>
      <c r="F380" s="203" t="s">
        <v>2163</v>
      </c>
      <c r="G380" s="203" t="s">
        <v>4747</v>
      </c>
      <c r="H380" s="203" t="s">
        <v>128</v>
      </c>
      <c r="I380" s="203" t="s">
        <v>2235</v>
      </c>
      <c r="J380" s="203" t="s">
        <v>60</v>
      </c>
      <c r="K380" s="203" t="s">
        <v>26</v>
      </c>
      <c r="L380" s="203" t="s">
        <v>2235</v>
      </c>
      <c r="M380" s="203" t="s">
        <v>627</v>
      </c>
      <c r="N380" s="203" t="s">
        <v>128</v>
      </c>
      <c r="O380" s="203" t="s">
        <v>2235</v>
      </c>
      <c r="P380" s="203" t="s">
        <v>60</v>
      </c>
      <c r="Q380" s="203" t="s">
        <v>26</v>
      </c>
      <c r="R380" s="203" t="s">
        <v>1678</v>
      </c>
      <c r="S380" s="203" t="s">
        <v>685</v>
      </c>
      <c r="T380" s="203">
        <v>0</v>
      </c>
      <c r="U380" s="203">
        <v>0</v>
      </c>
      <c r="V380" s="203">
        <v>0</v>
      </c>
      <c r="W380" s="203">
        <v>0</v>
      </c>
      <c r="X380" s="203">
        <v>0</v>
      </c>
      <c r="Y380" s="203">
        <v>0</v>
      </c>
      <c r="Z380" s="203">
        <v>0</v>
      </c>
      <c r="AA380" s="203">
        <v>0</v>
      </c>
      <c r="AB380" s="203">
        <v>0</v>
      </c>
      <c r="AC380" s="203">
        <v>0</v>
      </c>
      <c r="AD380" s="203">
        <v>0</v>
      </c>
      <c r="AE380" s="203">
        <v>0</v>
      </c>
      <c r="AF380" s="203">
        <v>0</v>
      </c>
      <c r="AG380" s="203">
        <v>0</v>
      </c>
      <c r="AH380" s="203">
        <v>0</v>
      </c>
      <c r="AI380" s="203">
        <v>0</v>
      </c>
      <c r="AJ380" s="203">
        <v>0</v>
      </c>
      <c r="AK380" s="203">
        <v>0</v>
      </c>
      <c r="AL380" s="203"/>
      <c r="AM380" s="203"/>
      <c r="AN380" s="203"/>
      <c r="AO380" s="203"/>
      <c r="AP380" s="203"/>
      <c r="AQ380" s="203"/>
      <c r="AR380" s="203"/>
      <c r="AS380" s="203"/>
      <c r="AT380" s="203"/>
      <c r="AU380" s="203"/>
      <c r="AV380" s="203"/>
      <c r="AW380" s="203"/>
      <c r="AX380" s="203"/>
      <c r="AY380" s="203"/>
      <c r="AZ380" s="203"/>
      <c r="BA380" s="203"/>
      <c r="BB380" s="203"/>
      <c r="BC380" s="203"/>
      <c r="BD380" s="203"/>
      <c r="BE380" s="203"/>
      <c r="BF380" s="203"/>
      <c r="BG380" s="203"/>
      <c r="BH380" s="203"/>
      <c r="BI380" s="203"/>
      <c r="BJ380" s="203"/>
      <c r="BK380" s="203"/>
      <c r="BL380" s="203"/>
    </row>
    <row r="381" spans="1:260" ht="12.75" customHeight="1" x14ac:dyDescent="0.2">
      <c r="A381" s="203" t="s">
        <v>4047</v>
      </c>
      <c r="B381" s="203" t="s">
        <v>4093</v>
      </c>
      <c r="C381" s="203" t="s">
        <v>3737</v>
      </c>
      <c r="D381" s="214">
        <v>35383</v>
      </c>
      <c r="E381" s="203" t="s">
        <v>3446</v>
      </c>
      <c r="F381" s="203" t="s">
        <v>3446</v>
      </c>
      <c r="G381" s="203" t="s">
        <v>4774</v>
      </c>
      <c r="H381" s="203" t="s">
        <v>128</v>
      </c>
      <c r="I381" s="203" t="s">
        <v>233</v>
      </c>
      <c r="J381" s="203" t="s">
        <v>60</v>
      </c>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c r="BA381" s="203"/>
      <c r="BB381" s="203"/>
      <c r="BC381" s="203"/>
      <c r="BD381" s="203"/>
      <c r="BE381" s="203"/>
      <c r="BF381" s="203"/>
      <c r="BG381" s="203"/>
      <c r="BH381" s="203"/>
      <c r="BI381" s="203"/>
      <c r="BJ381" s="203"/>
      <c r="BK381" s="203"/>
      <c r="BL381" s="203"/>
    </row>
    <row r="382" spans="1:260" ht="12.75" customHeight="1" x14ac:dyDescent="0.2">
      <c r="A382" s="203" t="s">
        <v>4047</v>
      </c>
      <c r="B382" s="203" t="s">
        <v>4093</v>
      </c>
      <c r="C382" s="203" t="s">
        <v>1482</v>
      </c>
      <c r="D382" s="214">
        <v>33892</v>
      </c>
      <c r="E382" s="203" t="s">
        <v>1572</v>
      </c>
      <c r="F382" s="203" t="s">
        <v>2184</v>
      </c>
      <c r="G382" s="203" t="s">
        <v>4774</v>
      </c>
      <c r="H382" s="203" t="s">
        <v>26</v>
      </c>
      <c r="I382" s="203" t="s">
        <v>233</v>
      </c>
      <c r="J382" s="203" t="s">
        <v>685</v>
      </c>
      <c r="K382" s="203" t="s">
        <v>26</v>
      </c>
      <c r="L382" s="203" t="s">
        <v>448</v>
      </c>
      <c r="M382" s="203" t="s">
        <v>627</v>
      </c>
      <c r="N382" s="203" t="s">
        <v>464</v>
      </c>
      <c r="O382" s="203" t="s">
        <v>448</v>
      </c>
      <c r="P382" s="203" t="s">
        <v>1039</v>
      </c>
      <c r="Q382" s="203" t="s">
        <v>128</v>
      </c>
      <c r="R382" s="203" t="s">
        <v>448</v>
      </c>
      <c r="S382" s="203" t="s">
        <v>328</v>
      </c>
      <c r="T382" s="203" t="s">
        <v>128</v>
      </c>
      <c r="U382" s="203" t="s">
        <v>448</v>
      </c>
      <c r="V382" s="203" t="s">
        <v>328</v>
      </c>
      <c r="W382" s="203" t="s">
        <v>128</v>
      </c>
      <c r="X382" s="203" t="s">
        <v>448</v>
      </c>
      <c r="Y382" s="203" t="s">
        <v>328</v>
      </c>
      <c r="Z382" s="203">
        <v>0</v>
      </c>
      <c r="AA382" s="203">
        <v>0</v>
      </c>
      <c r="AB382" s="203">
        <v>0</v>
      </c>
      <c r="AC382" s="203">
        <v>0</v>
      </c>
      <c r="AD382" s="203">
        <v>0</v>
      </c>
      <c r="AE382" s="203">
        <v>0</v>
      </c>
      <c r="AF382" s="203">
        <v>0</v>
      </c>
      <c r="AG382" s="203">
        <v>0</v>
      </c>
      <c r="AH382" s="203">
        <v>0</v>
      </c>
      <c r="AI382" s="203">
        <v>0</v>
      </c>
      <c r="AJ382" s="203">
        <v>0</v>
      </c>
      <c r="AK382" s="203">
        <v>0</v>
      </c>
      <c r="AL382" s="203"/>
      <c r="AM382" s="203"/>
      <c r="AN382" s="203"/>
      <c r="AO382" s="203"/>
      <c r="AP382" s="203"/>
      <c r="AQ382" s="203"/>
      <c r="AR382" s="203"/>
      <c r="AS382" s="203"/>
      <c r="AT382" s="203"/>
      <c r="AU382" s="203"/>
      <c r="AV382" s="203"/>
      <c r="AW382" s="203"/>
      <c r="AX382" s="203"/>
      <c r="AY382" s="203"/>
      <c r="AZ382" s="203"/>
      <c r="BA382" s="203"/>
      <c r="BB382" s="203"/>
      <c r="BC382" s="203"/>
      <c r="BD382" s="203"/>
      <c r="BE382" s="203"/>
      <c r="BF382" s="203"/>
      <c r="BG382" s="203"/>
      <c r="BH382" s="203"/>
      <c r="BI382" s="203"/>
      <c r="BJ382" s="203"/>
      <c r="BK382" s="203"/>
      <c r="BL382" s="203"/>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c r="HU382" s="10"/>
      <c r="HV382" s="10"/>
      <c r="HW382" s="10"/>
      <c r="HX382" s="10"/>
      <c r="HY382" s="10"/>
      <c r="HZ382" s="10"/>
      <c r="IA382" s="10"/>
      <c r="IB382" s="10"/>
      <c r="IC382" s="10"/>
      <c r="ID382" s="10"/>
      <c r="IE382" s="10"/>
      <c r="IF382" s="10"/>
      <c r="IG382" s="10"/>
      <c r="IH382" s="10"/>
      <c r="II382" s="10"/>
      <c r="IJ382" s="10"/>
      <c r="IK382" s="10"/>
      <c r="IL382" s="10"/>
      <c r="IM382" s="10"/>
      <c r="IN382" s="10"/>
      <c r="IO382" s="10"/>
      <c r="IP382" s="10"/>
      <c r="IQ382" s="10"/>
      <c r="IR382" s="10"/>
      <c r="IS382" s="10"/>
      <c r="IT382" s="10"/>
      <c r="IU382" s="10"/>
      <c r="IV382" s="10"/>
    </row>
    <row r="383" spans="1:260" s="10" customFormat="1" ht="12.75" customHeight="1" x14ac:dyDescent="0.2">
      <c r="A383" s="203" t="s">
        <v>4028</v>
      </c>
      <c r="B383" s="203" t="s">
        <v>4028</v>
      </c>
      <c r="C383" s="203"/>
      <c r="D383" s="214"/>
      <c r="E383" s="203"/>
      <c r="F383" s="203"/>
      <c r="G383" s="203" t="s">
        <v>4028</v>
      </c>
      <c r="H383" s="203" t="s">
        <v>4028</v>
      </c>
      <c r="I383" s="203" t="s">
        <v>4028</v>
      </c>
      <c r="J383" s="203" t="s">
        <v>4028</v>
      </c>
      <c r="K383" s="203" t="s">
        <v>4028</v>
      </c>
      <c r="L383" s="203" t="s">
        <v>4028</v>
      </c>
      <c r="M383" s="203" t="s">
        <v>4028</v>
      </c>
      <c r="N383" s="203" t="s">
        <v>4028</v>
      </c>
      <c r="O383" s="203" t="s">
        <v>4028</v>
      </c>
      <c r="P383" s="203" t="s">
        <v>4028</v>
      </c>
      <c r="Q383" s="203" t="s">
        <v>4028</v>
      </c>
      <c r="R383" s="203" t="s">
        <v>4028</v>
      </c>
      <c r="S383" s="203" t="s">
        <v>4028</v>
      </c>
      <c r="T383" s="203" t="s">
        <v>4028</v>
      </c>
      <c r="U383" s="203" t="s">
        <v>4028</v>
      </c>
      <c r="V383" s="203" t="s">
        <v>4028</v>
      </c>
      <c r="W383" s="203" t="s">
        <v>4028</v>
      </c>
      <c r="X383" s="203" t="s">
        <v>4028</v>
      </c>
      <c r="Y383" s="203" t="s">
        <v>4028</v>
      </c>
      <c r="Z383" s="203" t="s">
        <v>4028</v>
      </c>
      <c r="AA383" s="203" t="s">
        <v>4028</v>
      </c>
      <c r="AB383" s="203" t="s">
        <v>4028</v>
      </c>
      <c r="AC383" s="203" t="s">
        <v>4028</v>
      </c>
      <c r="AD383" s="203" t="s">
        <v>4028</v>
      </c>
      <c r="AE383" s="203" t="s">
        <v>4028</v>
      </c>
      <c r="AF383" s="203" t="s">
        <v>4028</v>
      </c>
      <c r="AG383" s="203" t="s">
        <v>4028</v>
      </c>
      <c r="AH383" s="203" t="s">
        <v>4028</v>
      </c>
      <c r="AI383" s="203" t="s">
        <v>4028</v>
      </c>
      <c r="AJ383" s="203" t="s">
        <v>4028</v>
      </c>
      <c r="AK383" s="203" t="s">
        <v>4028</v>
      </c>
      <c r="AL383" s="203"/>
      <c r="AM383" s="203"/>
      <c r="AN383" s="203"/>
      <c r="AO383" s="203"/>
      <c r="AP383" s="203"/>
      <c r="AQ383" s="203"/>
      <c r="AR383" s="203"/>
      <c r="AS383" s="203"/>
      <c r="AT383" s="203"/>
      <c r="AU383" s="203"/>
      <c r="AV383" s="203"/>
      <c r="AW383" s="203"/>
      <c r="AX383" s="203"/>
      <c r="AY383" s="203"/>
      <c r="AZ383" s="203"/>
      <c r="BA383" s="203"/>
      <c r="BB383" s="203"/>
      <c r="BC383" s="203"/>
      <c r="BD383" s="203"/>
      <c r="BE383" s="203"/>
      <c r="BF383" s="203"/>
      <c r="BG383" s="203"/>
      <c r="BH383" s="203"/>
      <c r="BI383" s="203"/>
      <c r="BJ383" s="203"/>
      <c r="BK383" s="203"/>
      <c r="BL383" s="20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60" s="10" customFormat="1" ht="12.75" customHeight="1" x14ac:dyDescent="0.2">
      <c r="A384" s="203" t="s">
        <v>332</v>
      </c>
      <c r="B384" s="203" t="s">
        <v>4345</v>
      </c>
      <c r="C384" s="203" t="s">
        <v>1538</v>
      </c>
      <c r="D384" s="214">
        <v>33795</v>
      </c>
      <c r="E384" s="203" t="s">
        <v>1575</v>
      </c>
      <c r="F384" s="203" t="s">
        <v>2154</v>
      </c>
      <c r="G384" s="203" t="s">
        <v>4777</v>
      </c>
      <c r="H384" s="203"/>
      <c r="I384" s="203"/>
      <c r="J384" s="203"/>
      <c r="K384" s="203" t="s">
        <v>332</v>
      </c>
      <c r="L384" s="203" t="s">
        <v>232</v>
      </c>
      <c r="M384" s="203" t="s">
        <v>225</v>
      </c>
      <c r="N384" s="203" t="s">
        <v>332</v>
      </c>
      <c r="O384" s="203" t="s">
        <v>232</v>
      </c>
      <c r="P384" s="203" t="s">
        <v>56</v>
      </c>
      <c r="Q384" s="203" t="s">
        <v>332</v>
      </c>
      <c r="R384" s="203" t="s">
        <v>232</v>
      </c>
      <c r="S384" s="203" t="s">
        <v>225</v>
      </c>
      <c r="T384" s="203" t="s">
        <v>332</v>
      </c>
      <c r="U384" s="203" t="s">
        <v>232</v>
      </c>
      <c r="V384" s="203" t="s">
        <v>227</v>
      </c>
      <c r="W384" s="203" t="s">
        <v>332</v>
      </c>
      <c r="X384" s="203" t="s">
        <v>232</v>
      </c>
      <c r="Y384" s="203" t="s">
        <v>227</v>
      </c>
      <c r="Z384" s="203">
        <v>0</v>
      </c>
      <c r="AA384" s="203">
        <v>0</v>
      </c>
      <c r="AB384" s="203">
        <v>0</v>
      </c>
      <c r="AC384" s="203">
        <v>0</v>
      </c>
      <c r="AD384" s="203">
        <v>0</v>
      </c>
      <c r="AE384" s="203">
        <v>0</v>
      </c>
      <c r="AF384" s="203">
        <v>0</v>
      </c>
      <c r="AG384" s="203">
        <v>0</v>
      </c>
      <c r="AH384" s="203">
        <v>0</v>
      </c>
      <c r="AI384" s="203">
        <v>0</v>
      </c>
      <c r="AJ384" s="203">
        <v>0</v>
      </c>
      <c r="AK384" s="203">
        <v>0</v>
      </c>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60" ht="12.75" customHeight="1" x14ac:dyDescent="0.2">
      <c r="A385" s="203" t="s">
        <v>505</v>
      </c>
      <c r="B385" s="203" t="s">
        <v>4053</v>
      </c>
      <c r="C385" s="203" t="s">
        <v>1264</v>
      </c>
      <c r="D385" s="214">
        <v>33645</v>
      </c>
      <c r="E385" s="203" t="s">
        <v>1263</v>
      </c>
      <c r="F385" s="203" t="s">
        <v>2150</v>
      </c>
      <c r="G385" s="203" t="s">
        <v>4716</v>
      </c>
      <c r="H385" s="203" t="s">
        <v>505</v>
      </c>
      <c r="I385" s="203" t="s">
        <v>393</v>
      </c>
      <c r="J385" s="203" t="s">
        <v>230</v>
      </c>
      <c r="K385" s="203" t="s">
        <v>505</v>
      </c>
      <c r="L385" s="203" t="s">
        <v>393</v>
      </c>
      <c r="M385" s="203" t="s">
        <v>33</v>
      </c>
      <c r="N385" s="203" t="s">
        <v>505</v>
      </c>
      <c r="O385" s="203" t="s">
        <v>393</v>
      </c>
      <c r="P385" s="203" t="s">
        <v>480</v>
      </c>
      <c r="Q385" s="203" t="s">
        <v>505</v>
      </c>
      <c r="R385" s="203" t="s">
        <v>393</v>
      </c>
      <c r="S385" s="203" t="s">
        <v>227</v>
      </c>
      <c r="T385" s="203" t="s">
        <v>505</v>
      </c>
      <c r="U385" s="203" t="s">
        <v>393</v>
      </c>
      <c r="V385" s="203" t="s">
        <v>230</v>
      </c>
      <c r="W385" s="203" t="s">
        <v>505</v>
      </c>
      <c r="X385" s="203" t="s">
        <v>393</v>
      </c>
      <c r="Y385" s="203" t="s">
        <v>230</v>
      </c>
      <c r="Z385" s="203" t="s">
        <v>505</v>
      </c>
      <c r="AA385" s="203" t="s">
        <v>393</v>
      </c>
      <c r="AB385" s="203" t="s">
        <v>351</v>
      </c>
      <c r="AC385" s="203">
        <v>0</v>
      </c>
      <c r="AD385" s="203">
        <v>0</v>
      </c>
      <c r="AE385" s="203">
        <v>0</v>
      </c>
      <c r="AF385" s="203">
        <v>0</v>
      </c>
      <c r="AG385" s="203">
        <v>0</v>
      </c>
      <c r="AH385" s="203">
        <v>0</v>
      </c>
      <c r="AI385" s="203">
        <v>0</v>
      </c>
      <c r="AJ385" s="203">
        <v>0</v>
      </c>
      <c r="AK385" s="203">
        <v>0</v>
      </c>
      <c r="AL385" s="203"/>
      <c r="AM385" s="203"/>
      <c r="AN385" s="203"/>
      <c r="AO385" s="203"/>
      <c r="AP385" s="203"/>
      <c r="AQ385" s="203"/>
      <c r="AR385" s="203"/>
      <c r="AS385" s="203"/>
      <c r="AT385" s="203"/>
      <c r="AU385" s="203"/>
      <c r="AV385" s="203"/>
      <c r="AW385" s="203"/>
      <c r="AX385" s="203"/>
      <c r="AY385" s="203"/>
      <c r="AZ385" s="203"/>
      <c r="BA385" s="203"/>
      <c r="BB385" s="203"/>
      <c r="BC385" s="203"/>
      <c r="BD385" s="203"/>
      <c r="BE385" s="203"/>
      <c r="BF385" s="203"/>
      <c r="BG385" s="203"/>
      <c r="BH385" s="203"/>
      <c r="BI385" s="203"/>
      <c r="BJ385" s="203"/>
      <c r="BK385" s="203"/>
      <c r="BL385" s="203"/>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c r="HU385" s="10"/>
      <c r="HV385" s="10"/>
      <c r="HW385" s="10"/>
      <c r="HX385" s="10"/>
      <c r="HY385" s="10"/>
      <c r="HZ385" s="10"/>
      <c r="IA385" s="10"/>
      <c r="IB385" s="10"/>
      <c r="IC385" s="10"/>
      <c r="ID385" s="10"/>
      <c r="IE385" s="10"/>
      <c r="IF385" s="10"/>
      <c r="IG385" s="10"/>
      <c r="IH385" s="10"/>
      <c r="II385" s="10"/>
      <c r="IJ385" s="10"/>
      <c r="IK385" s="10"/>
      <c r="IL385" s="10"/>
      <c r="IM385" s="10"/>
      <c r="IN385" s="10"/>
      <c r="IO385" s="10"/>
      <c r="IP385" s="10"/>
      <c r="IQ385" s="10"/>
      <c r="IR385" s="10"/>
      <c r="IS385" s="10"/>
      <c r="IT385" s="10"/>
      <c r="IU385" s="10"/>
      <c r="IV385" s="10"/>
    </row>
    <row r="386" spans="1:260" ht="12.75" customHeight="1" x14ac:dyDescent="0.2">
      <c r="A386" s="203" t="s">
        <v>4224</v>
      </c>
      <c r="B386" s="203" t="s">
        <v>4397</v>
      </c>
      <c r="C386" s="203" t="s">
        <v>284</v>
      </c>
      <c r="D386" s="214">
        <v>29973</v>
      </c>
      <c r="E386" s="203" t="s">
        <v>278</v>
      </c>
      <c r="F386" s="203" t="s">
        <v>2149</v>
      </c>
      <c r="G386" s="203" t="s">
        <v>4719</v>
      </c>
      <c r="H386" s="203" t="s">
        <v>505</v>
      </c>
      <c r="I386" s="203" t="s">
        <v>88</v>
      </c>
      <c r="J386" s="203" t="s">
        <v>56</v>
      </c>
      <c r="K386" s="203" t="s">
        <v>505</v>
      </c>
      <c r="L386" s="203" t="s">
        <v>88</v>
      </c>
      <c r="M386" s="203" t="s">
        <v>56</v>
      </c>
      <c r="N386" s="203" t="s">
        <v>202</v>
      </c>
      <c r="O386" s="203">
        <v>0</v>
      </c>
      <c r="P386" s="203">
        <v>0</v>
      </c>
      <c r="Q386" s="203" t="s">
        <v>505</v>
      </c>
      <c r="R386" s="203" t="s">
        <v>88</v>
      </c>
      <c r="S386" s="203" t="s">
        <v>29</v>
      </c>
      <c r="T386" s="203" t="s">
        <v>505</v>
      </c>
      <c r="U386" s="203" t="s">
        <v>88</v>
      </c>
      <c r="V386" s="203" t="s">
        <v>29</v>
      </c>
      <c r="W386" s="203" t="s">
        <v>505</v>
      </c>
      <c r="X386" s="203" t="s">
        <v>88</v>
      </c>
      <c r="Y386" s="203" t="s">
        <v>29</v>
      </c>
      <c r="Z386" s="203" t="s">
        <v>505</v>
      </c>
      <c r="AA386" s="203" t="s">
        <v>88</v>
      </c>
      <c r="AB386" s="203" t="s">
        <v>29</v>
      </c>
      <c r="AC386" s="203">
        <v>0</v>
      </c>
      <c r="AD386" s="203">
        <v>0</v>
      </c>
      <c r="AE386" s="203">
        <v>0</v>
      </c>
      <c r="AF386" s="203" t="s">
        <v>505</v>
      </c>
      <c r="AG386" s="203" t="s">
        <v>88</v>
      </c>
      <c r="AH386" s="203" t="s">
        <v>29</v>
      </c>
      <c r="AI386" s="203" t="s">
        <v>505</v>
      </c>
      <c r="AJ386" s="203" t="s">
        <v>88</v>
      </c>
      <c r="AK386" s="203" t="s">
        <v>29</v>
      </c>
      <c r="AL386" s="203" t="s">
        <v>505</v>
      </c>
      <c r="AM386" s="203" t="s">
        <v>88</v>
      </c>
      <c r="AN386" s="203" t="s">
        <v>29</v>
      </c>
      <c r="AO386" s="203" t="s">
        <v>505</v>
      </c>
      <c r="AP386" s="203" t="s">
        <v>233</v>
      </c>
      <c r="AQ386" s="203" t="s">
        <v>29</v>
      </c>
      <c r="AR386" s="203" t="s">
        <v>505</v>
      </c>
      <c r="AS386" s="203" t="s">
        <v>233</v>
      </c>
      <c r="AT386" s="203" t="s">
        <v>29</v>
      </c>
      <c r="AU386" s="203" t="s">
        <v>505</v>
      </c>
      <c r="AV386" s="203" t="s">
        <v>233</v>
      </c>
      <c r="AW386" s="203" t="s">
        <v>480</v>
      </c>
      <c r="AX386" s="203" t="s">
        <v>228</v>
      </c>
      <c r="AY386" s="203" t="s">
        <v>233</v>
      </c>
      <c r="AZ386" s="203" t="s">
        <v>58</v>
      </c>
      <c r="BA386" s="203"/>
      <c r="BB386" s="203"/>
      <c r="BC386" s="203"/>
      <c r="BD386" s="203"/>
      <c r="BE386" s="203"/>
      <c r="BF386" s="203"/>
      <c r="BG386" s="203"/>
      <c r="BH386" s="203"/>
      <c r="BI386" s="203"/>
      <c r="BJ386" s="203"/>
      <c r="BK386" s="203"/>
      <c r="BL386" s="203"/>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c r="HU386" s="10"/>
      <c r="HV386" s="10"/>
      <c r="HW386" s="10"/>
      <c r="HX386" s="10"/>
      <c r="HY386" s="10"/>
      <c r="HZ386" s="10"/>
      <c r="IA386" s="10"/>
      <c r="IB386" s="10"/>
      <c r="IC386" s="10"/>
      <c r="ID386" s="10"/>
      <c r="IE386" s="10"/>
      <c r="IF386" s="10"/>
      <c r="IG386" s="10"/>
      <c r="IH386" s="10"/>
      <c r="II386" s="10"/>
      <c r="IJ386" s="10"/>
      <c r="IK386" s="10"/>
      <c r="IL386" s="10"/>
      <c r="IM386" s="10"/>
      <c r="IN386" s="10"/>
      <c r="IO386" s="10"/>
      <c r="IP386" s="10"/>
      <c r="IQ386" s="10"/>
      <c r="IR386" s="10"/>
      <c r="IS386" s="10"/>
      <c r="IT386" s="10"/>
      <c r="IU386" s="10"/>
      <c r="IV386" s="10"/>
    </row>
    <row r="387" spans="1:260" ht="12.75" customHeight="1" x14ac:dyDescent="0.2">
      <c r="A387" s="203" t="s">
        <v>4147</v>
      </c>
      <c r="B387" s="203" t="s">
        <v>229</v>
      </c>
      <c r="C387" s="203" t="s">
        <v>1305</v>
      </c>
      <c r="D387" s="214">
        <v>33394</v>
      </c>
      <c r="E387" s="203" t="s">
        <v>1007</v>
      </c>
      <c r="F387" s="203" t="s">
        <v>2180</v>
      </c>
      <c r="G387" s="203" t="s">
        <v>4719</v>
      </c>
      <c r="H387" s="203" t="s">
        <v>1035</v>
      </c>
      <c r="I387" s="203" t="s">
        <v>369</v>
      </c>
      <c r="J387" s="203" t="s">
        <v>1036</v>
      </c>
      <c r="K387" s="203" t="s">
        <v>507</v>
      </c>
      <c r="L387" s="203" t="s">
        <v>78</v>
      </c>
      <c r="M387" s="203" t="s">
        <v>225</v>
      </c>
      <c r="N387" s="203" t="s">
        <v>226</v>
      </c>
      <c r="O387" s="203" t="s">
        <v>453</v>
      </c>
      <c r="P387" s="203" t="s">
        <v>351</v>
      </c>
      <c r="Q387" s="203" t="s">
        <v>478</v>
      </c>
      <c r="R387" s="203" t="s">
        <v>336</v>
      </c>
      <c r="S387" s="203" t="s">
        <v>41</v>
      </c>
      <c r="T387" s="203" t="s">
        <v>16</v>
      </c>
      <c r="U387" s="203" t="s">
        <v>336</v>
      </c>
      <c r="V387" s="203" t="s">
        <v>349</v>
      </c>
      <c r="W387" s="203" t="s">
        <v>16</v>
      </c>
      <c r="X387" s="203" t="s">
        <v>336</v>
      </c>
      <c r="Y387" s="203" t="s">
        <v>349</v>
      </c>
      <c r="Z387" s="203" t="s">
        <v>507</v>
      </c>
      <c r="AA387" s="203" t="s">
        <v>446</v>
      </c>
      <c r="AB387" s="203" t="s">
        <v>479</v>
      </c>
      <c r="AC387" s="203">
        <v>0</v>
      </c>
      <c r="AD387" s="203">
        <v>0</v>
      </c>
      <c r="AE387" s="203">
        <v>0</v>
      </c>
      <c r="AF387" s="203">
        <v>0</v>
      </c>
      <c r="AG387" s="203">
        <v>0</v>
      </c>
      <c r="AH387" s="203">
        <v>0</v>
      </c>
      <c r="AI387" s="203">
        <v>0</v>
      </c>
      <c r="AJ387" s="203">
        <v>0</v>
      </c>
      <c r="AK387" s="203">
        <v>0</v>
      </c>
      <c r="AL387" s="203"/>
      <c r="AM387" s="203"/>
      <c r="AN387" s="203"/>
      <c r="AO387" s="203"/>
      <c r="AP387" s="203"/>
      <c r="AQ387" s="203"/>
      <c r="AR387" s="203"/>
      <c r="AS387" s="203"/>
      <c r="AT387" s="203"/>
      <c r="AU387" s="203"/>
      <c r="AV387" s="203"/>
      <c r="AW387" s="203"/>
      <c r="AX387" s="203"/>
      <c r="AY387" s="203"/>
      <c r="AZ387" s="203"/>
      <c r="BA387" s="203"/>
      <c r="BB387" s="203"/>
      <c r="BC387" s="203"/>
      <c r="BD387" s="203"/>
      <c r="BE387" s="203"/>
      <c r="BF387" s="203"/>
      <c r="BG387" s="203"/>
      <c r="BH387" s="203"/>
      <c r="BI387" s="203"/>
      <c r="BJ387" s="203"/>
      <c r="BK387" s="203"/>
      <c r="BL387" s="203"/>
    </row>
    <row r="388" spans="1:260" ht="12.75" customHeight="1" x14ac:dyDescent="0.2">
      <c r="A388" s="203" t="s">
        <v>505</v>
      </c>
      <c r="B388" s="203" t="s">
        <v>448</v>
      </c>
      <c r="C388" s="203" t="s">
        <v>4150</v>
      </c>
      <c r="D388" s="215">
        <v>35751</v>
      </c>
      <c r="E388" s="205" t="s">
        <v>4023</v>
      </c>
      <c r="F388" s="206" t="s">
        <v>4514</v>
      </c>
      <c r="G388" s="206" t="s">
        <v>347</v>
      </c>
      <c r="H388" s="203"/>
      <c r="I388" s="203"/>
      <c r="J388" s="206"/>
      <c r="K388" s="203"/>
      <c r="L388" s="203"/>
      <c r="M388" s="206"/>
      <c r="N388" s="203"/>
      <c r="O388" s="203"/>
      <c r="P388" s="206"/>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c r="BA388" s="203"/>
      <c r="BB388" s="203"/>
      <c r="BC388" s="203"/>
      <c r="BD388" s="203"/>
      <c r="BE388" s="203"/>
      <c r="BF388" s="203"/>
      <c r="BG388" s="203"/>
      <c r="BH388" s="203"/>
      <c r="BI388" s="203"/>
      <c r="BJ388" s="203"/>
      <c r="BK388" s="203"/>
      <c r="BL388" s="203"/>
    </row>
    <row r="389" spans="1:260" ht="12.75" customHeight="1" x14ac:dyDescent="0.2">
      <c r="A389" s="203" t="s">
        <v>226</v>
      </c>
      <c r="B389" s="203" t="s">
        <v>4039</v>
      </c>
      <c r="C389" s="203" t="s">
        <v>2367</v>
      </c>
      <c r="D389" s="214">
        <v>32606</v>
      </c>
      <c r="E389" s="203" t="s">
        <v>861</v>
      </c>
      <c r="F389" s="203" t="s">
        <v>2624</v>
      </c>
      <c r="G389" s="203" t="s">
        <v>4726</v>
      </c>
      <c r="H389" s="203" t="s">
        <v>226</v>
      </c>
      <c r="I389" s="203" t="s">
        <v>78</v>
      </c>
      <c r="J389" s="203" t="s">
        <v>351</v>
      </c>
      <c r="K389" s="203" t="s">
        <v>226</v>
      </c>
      <c r="L389" s="203" t="s">
        <v>453</v>
      </c>
      <c r="M389" s="203" t="s">
        <v>479</v>
      </c>
      <c r="N389" s="203" t="s">
        <v>226</v>
      </c>
      <c r="O389" s="203" t="s">
        <v>122</v>
      </c>
      <c r="P389" s="203" t="s">
        <v>347</v>
      </c>
      <c r="Q389" s="203">
        <v>0</v>
      </c>
      <c r="R389" s="203">
        <v>0</v>
      </c>
      <c r="S389" s="203">
        <v>0</v>
      </c>
      <c r="T389" s="203" t="s">
        <v>226</v>
      </c>
      <c r="U389" s="203" t="s">
        <v>453</v>
      </c>
      <c r="V389" s="203" t="s">
        <v>227</v>
      </c>
      <c r="W389" s="203" t="s">
        <v>226</v>
      </c>
      <c r="X389" s="203" t="s">
        <v>453</v>
      </c>
      <c r="Y389" s="203" t="s">
        <v>227</v>
      </c>
      <c r="Z389" s="203" t="s">
        <v>226</v>
      </c>
      <c r="AA389" s="203" t="s">
        <v>453</v>
      </c>
      <c r="AB389" s="203" t="s">
        <v>227</v>
      </c>
      <c r="AC389" s="203" t="s">
        <v>16</v>
      </c>
      <c r="AD389" s="203" t="s">
        <v>453</v>
      </c>
      <c r="AE389" s="203" t="s">
        <v>349</v>
      </c>
      <c r="AF389" s="203">
        <v>0</v>
      </c>
      <c r="AG389" s="203">
        <v>0</v>
      </c>
      <c r="AH389" s="203">
        <v>0</v>
      </c>
      <c r="AI389" s="203">
        <v>0</v>
      </c>
      <c r="AJ389" s="203">
        <v>0</v>
      </c>
      <c r="AK389" s="203">
        <v>0</v>
      </c>
      <c r="AL389" s="203"/>
      <c r="AM389" s="203"/>
      <c r="AN389" s="203"/>
      <c r="AO389" s="203"/>
      <c r="AP389" s="203"/>
      <c r="AQ389" s="203"/>
      <c r="AR389" s="203"/>
      <c r="AS389" s="203"/>
      <c r="AT389" s="203"/>
      <c r="AU389" s="203"/>
      <c r="AV389" s="203"/>
      <c r="AW389" s="203"/>
      <c r="AX389" s="203"/>
      <c r="AY389" s="203"/>
      <c r="AZ389" s="203"/>
      <c r="BA389" s="203"/>
      <c r="BB389" s="203"/>
      <c r="BC389" s="203"/>
      <c r="BD389" s="203"/>
      <c r="BE389" s="203"/>
      <c r="BF389" s="203"/>
      <c r="BG389" s="203"/>
      <c r="BH389" s="203"/>
      <c r="BI389" s="203"/>
      <c r="BJ389" s="203"/>
      <c r="BK389" s="203"/>
      <c r="BL389" s="203"/>
    </row>
    <row r="390" spans="1:260" s="10" customFormat="1" ht="12.75" customHeight="1" x14ac:dyDescent="0.2">
      <c r="A390" s="203" t="s">
        <v>228</v>
      </c>
      <c r="B390" s="203" t="s">
        <v>4372</v>
      </c>
      <c r="C390" s="203" t="s">
        <v>2006</v>
      </c>
      <c r="D390" s="214">
        <v>33804</v>
      </c>
      <c r="E390" s="203" t="s">
        <v>2031</v>
      </c>
      <c r="F390" s="203" t="s">
        <v>3463</v>
      </c>
      <c r="G390" s="203" t="s">
        <v>4726</v>
      </c>
      <c r="H390" s="203" t="s">
        <v>1037</v>
      </c>
      <c r="I390" s="203" t="s">
        <v>453</v>
      </c>
      <c r="J390" s="203" t="s">
        <v>1036</v>
      </c>
      <c r="K390" s="203" t="s">
        <v>1037</v>
      </c>
      <c r="L390" s="203" t="s">
        <v>453</v>
      </c>
      <c r="M390" s="203" t="s">
        <v>1474</v>
      </c>
      <c r="N390" s="203"/>
      <c r="O390" s="203"/>
      <c r="P390" s="203"/>
      <c r="Q390" s="203" t="s">
        <v>505</v>
      </c>
      <c r="R390" s="203" t="s">
        <v>453</v>
      </c>
      <c r="S390" s="203" t="s">
        <v>351</v>
      </c>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c r="BA390" s="203"/>
      <c r="BB390" s="203"/>
      <c r="BC390" s="203"/>
      <c r="BD390" s="203"/>
      <c r="BE390" s="203"/>
      <c r="BF390" s="203"/>
      <c r="BG390" s="203"/>
      <c r="BH390" s="203"/>
      <c r="BI390" s="203"/>
      <c r="BJ390" s="203"/>
      <c r="BK390" s="203"/>
      <c r="BL390" s="203"/>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60" s="10" customFormat="1" ht="12.75" customHeight="1" x14ac:dyDescent="0.2">
      <c r="A391" s="203" t="s">
        <v>1037</v>
      </c>
      <c r="B391" s="203" t="s">
        <v>450</v>
      </c>
      <c r="C391" s="203" t="s">
        <v>4416</v>
      </c>
      <c r="D391" s="215">
        <v>35326</v>
      </c>
      <c r="E391" s="205" t="s">
        <v>4510</v>
      </c>
      <c r="F391" s="206" t="s">
        <v>4511</v>
      </c>
      <c r="G391" s="206" t="s">
        <v>1039</v>
      </c>
      <c r="H391" s="203"/>
      <c r="I391" s="203"/>
      <c r="J391" s="206"/>
      <c r="K391" s="203"/>
      <c r="L391" s="203"/>
      <c r="M391" s="206"/>
      <c r="N391" s="203"/>
      <c r="O391" s="203"/>
      <c r="P391" s="206"/>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c r="BA391" s="203"/>
      <c r="BB391" s="203"/>
      <c r="BC391" s="203"/>
      <c r="BD391" s="203"/>
      <c r="BE391" s="203"/>
      <c r="BF391" s="203"/>
      <c r="BG391" s="203"/>
      <c r="BH391" s="203"/>
      <c r="BI391" s="203"/>
      <c r="BJ391" s="203"/>
      <c r="BK391" s="203"/>
      <c r="BL391" s="203"/>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60" s="13" customFormat="1" ht="12.75" customHeight="1" x14ac:dyDescent="0.2">
      <c r="A392" s="203" t="s">
        <v>16</v>
      </c>
      <c r="B392" s="203" t="s">
        <v>4208</v>
      </c>
      <c r="C392" s="203" t="s">
        <v>974</v>
      </c>
      <c r="D392" s="214">
        <v>32834</v>
      </c>
      <c r="E392" s="203" t="s">
        <v>1001</v>
      </c>
      <c r="F392" s="203" t="s">
        <v>2168</v>
      </c>
      <c r="G392" s="203" t="s">
        <v>4715</v>
      </c>
      <c r="H392" s="203" t="s">
        <v>16</v>
      </c>
      <c r="I392" s="203" t="s">
        <v>237</v>
      </c>
      <c r="J392" s="203" t="s">
        <v>349</v>
      </c>
      <c r="K392" s="203" t="s">
        <v>507</v>
      </c>
      <c r="L392" s="203" t="s">
        <v>237</v>
      </c>
      <c r="M392" s="203" t="s">
        <v>481</v>
      </c>
      <c r="N392" s="203" t="s">
        <v>477</v>
      </c>
      <c r="O392" s="203" t="s">
        <v>237</v>
      </c>
      <c r="P392" s="203" t="s">
        <v>545</v>
      </c>
      <c r="Q392" s="203" t="s">
        <v>507</v>
      </c>
      <c r="R392" s="203" t="s">
        <v>237</v>
      </c>
      <c r="S392" s="203" t="s">
        <v>333</v>
      </c>
      <c r="T392" s="203" t="s">
        <v>16</v>
      </c>
      <c r="U392" s="203" t="s">
        <v>237</v>
      </c>
      <c r="V392" s="203" t="s">
        <v>349</v>
      </c>
      <c r="W392" s="203" t="s">
        <v>16</v>
      </c>
      <c r="X392" s="203" t="s">
        <v>237</v>
      </c>
      <c r="Y392" s="203" t="s">
        <v>349</v>
      </c>
      <c r="Z392" s="203" t="s">
        <v>16</v>
      </c>
      <c r="AA392" s="203" t="s">
        <v>237</v>
      </c>
      <c r="AB392" s="203" t="s">
        <v>349</v>
      </c>
      <c r="AC392" s="203">
        <v>0</v>
      </c>
      <c r="AD392" s="203">
        <v>0</v>
      </c>
      <c r="AE392" s="203">
        <v>0</v>
      </c>
      <c r="AF392" s="203">
        <v>0</v>
      </c>
      <c r="AG392" s="203">
        <v>0</v>
      </c>
      <c r="AH392" s="203">
        <v>0</v>
      </c>
      <c r="AI392" s="203">
        <v>0</v>
      </c>
      <c r="AJ392" s="203">
        <v>0</v>
      </c>
      <c r="AK392" s="203">
        <v>0</v>
      </c>
      <c r="AL392" s="203"/>
      <c r="AM392" s="203"/>
      <c r="AN392" s="203"/>
      <c r="AO392" s="203"/>
      <c r="AP392" s="203"/>
      <c r="AQ392" s="203"/>
      <c r="AR392" s="203"/>
      <c r="AS392" s="203"/>
      <c r="AT392" s="203"/>
      <c r="AU392" s="203"/>
      <c r="AV392" s="203"/>
      <c r="AW392" s="203"/>
      <c r="AX392" s="203"/>
      <c r="AY392" s="203"/>
      <c r="AZ392" s="203"/>
      <c r="BA392" s="203"/>
      <c r="BB392" s="203"/>
      <c r="BC392" s="203"/>
      <c r="BD392" s="203"/>
      <c r="BE392" s="203"/>
      <c r="BF392" s="203"/>
      <c r="BG392" s="203"/>
      <c r="BH392" s="203"/>
      <c r="BI392" s="203"/>
      <c r="BJ392" s="203"/>
      <c r="BK392" s="203"/>
      <c r="BL392" s="203"/>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c r="HU392" s="10"/>
      <c r="HV392" s="10"/>
      <c r="HW392" s="10"/>
      <c r="HX392" s="10"/>
      <c r="HY392" s="10"/>
      <c r="HZ392" s="10"/>
      <c r="IA392" s="10"/>
      <c r="IB392" s="10"/>
      <c r="IC392" s="10"/>
      <c r="ID392" s="10"/>
      <c r="IE392" s="10"/>
      <c r="IF392" s="10"/>
      <c r="IG392" s="10"/>
      <c r="IH392" s="10"/>
      <c r="II392" s="10"/>
      <c r="IJ392" s="10"/>
      <c r="IK392" s="10"/>
      <c r="IL392" s="10"/>
      <c r="IM392" s="10"/>
      <c r="IN392" s="10"/>
      <c r="IO392" s="10"/>
      <c r="IP392" s="10"/>
      <c r="IQ392" s="10"/>
      <c r="IR392" s="10"/>
      <c r="IS392" s="10"/>
      <c r="IT392" s="10"/>
      <c r="IU392" s="10"/>
      <c r="IV392" s="10"/>
    </row>
    <row r="393" spans="1:260" ht="12.75" customHeight="1" x14ac:dyDescent="0.2">
      <c r="A393" s="203" t="s">
        <v>57</v>
      </c>
      <c r="B393" s="203" t="s">
        <v>30</v>
      </c>
      <c r="C393" s="203" t="s">
        <v>4385</v>
      </c>
      <c r="D393" s="215">
        <v>35562</v>
      </c>
      <c r="E393" s="205" t="s">
        <v>4517</v>
      </c>
      <c r="F393" s="206" t="s">
        <v>4517</v>
      </c>
      <c r="G393" s="206" t="s">
        <v>349</v>
      </c>
      <c r="H393" s="203"/>
      <c r="I393" s="203"/>
      <c r="J393" s="206"/>
      <c r="K393" s="203"/>
      <c r="L393" s="203"/>
      <c r="M393" s="206"/>
      <c r="N393" s="203"/>
      <c r="O393" s="203"/>
      <c r="P393" s="206"/>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c r="BA393" s="203"/>
      <c r="BB393" s="203"/>
      <c r="BC393" s="203"/>
      <c r="BD393" s="203"/>
      <c r="BE393" s="203"/>
      <c r="BF393" s="203"/>
      <c r="BG393" s="203"/>
      <c r="BH393" s="203"/>
      <c r="BI393" s="203"/>
      <c r="BJ393" s="203"/>
      <c r="BK393" s="203"/>
      <c r="BL393" s="203"/>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c r="IV393" s="10"/>
    </row>
    <row r="394" spans="1:260" s="10" customFormat="1" ht="12.75" customHeight="1" x14ac:dyDescent="0.2">
      <c r="A394" s="203" t="s">
        <v>4029</v>
      </c>
      <c r="B394" s="203" t="s">
        <v>4028</v>
      </c>
      <c r="C394" s="203" t="s">
        <v>3410</v>
      </c>
      <c r="D394" s="214">
        <v>34983</v>
      </c>
      <c r="E394" s="203" t="s">
        <v>3076</v>
      </c>
      <c r="F394" s="203" t="s">
        <v>3081</v>
      </c>
      <c r="G394" s="203" t="s">
        <v>4028</v>
      </c>
      <c r="H394" s="203" t="s">
        <v>332</v>
      </c>
      <c r="I394" s="203" t="s">
        <v>2235</v>
      </c>
      <c r="J394" s="203" t="s">
        <v>56</v>
      </c>
      <c r="K394" s="203" t="s">
        <v>332</v>
      </c>
      <c r="L394" s="203" t="s">
        <v>2235</v>
      </c>
      <c r="M394" s="203" t="s">
        <v>41</v>
      </c>
      <c r="N394" s="203">
        <v>0</v>
      </c>
      <c r="O394" s="203">
        <v>0</v>
      </c>
      <c r="P394" s="203">
        <v>0</v>
      </c>
      <c r="Q394" s="203"/>
      <c r="R394" s="203"/>
      <c r="S394" s="203"/>
      <c r="T394" s="203">
        <v>0</v>
      </c>
      <c r="U394" s="203">
        <v>0</v>
      </c>
      <c r="V394" s="203">
        <v>0</v>
      </c>
      <c r="W394" s="203">
        <v>0</v>
      </c>
      <c r="X394" s="203">
        <v>0</v>
      </c>
      <c r="Y394" s="203">
        <v>0</v>
      </c>
      <c r="Z394" s="203">
        <v>0</v>
      </c>
      <c r="AA394" s="203">
        <v>0</v>
      </c>
      <c r="AB394" s="203">
        <v>0</v>
      </c>
      <c r="AC394" s="203">
        <v>0</v>
      </c>
      <c r="AD394" s="203">
        <v>0</v>
      </c>
      <c r="AE394" s="203">
        <v>0</v>
      </c>
      <c r="AF394" s="203">
        <v>0</v>
      </c>
      <c r="AG394" s="203">
        <v>0</v>
      </c>
      <c r="AH394" s="203">
        <v>0</v>
      </c>
      <c r="AI394" s="203">
        <v>0</v>
      </c>
      <c r="AJ394" s="203">
        <v>0</v>
      </c>
      <c r="AK394" s="203">
        <v>0</v>
      </c>
      <c r="AL394" s="203"/>
      <c r="AM394" s="203"/>
      <c r="AN394" s="203"/>
      <c r="AO394" s="203"/>
      <c r="AP394" s="203"/>
      <c r="AQ394" s="203"/>
      <c r="AR394" s="203"/>
      <c r="AS394" s="203"/>
      <c r="AT394" s="203"/>
      <c r="AU394" s="203"/>
      <c r="AV394" s="203"/>
      <c r="AW394" s="203"/>
      <c r="AX394" s="203"/>
      <c r="AY394" s="203"/>
      <c r="AZ394" s="203"/>
      <c r="BA394" s="203"/>
      <c r="BB394" s="203"/>
      <c r="BC394" s="203"/>
      <c r="BD394" s="203"/>
      <c r="BE394" s="203"/>
      <c r="BF394" s="203"/>
      <c r="BG394" s="203"/>
      <c r="BH394" s="203"/>
      <c r="BI394" s="203"/>
      <c r="BJ394" s="203"/>
      <c r="BK394" s="203"/>
      <c r="BL394" s="203"/>
      <c r="BM394" s="13"/>
      <c r="BN394" s="13"/>
      <c r="BO394" s="13"/>
      <c r="BP394" s="13"/>
      <c r="BQ394" s="13"/>
      <c r="BR394" s="13"/>
      <c r="BS394" s="13"/>
      <c r="BT394" s="13"/>
      <c r="BU394" s="13"/>
      <c r="BV394" s="13"/>
      <c r="BW394" s="13"/>
      <c r="BX394" s="13"/>
      <c r="BY394" s="13"/>
      <c r="BZ394" s="13"/>
      <c r="CA394" s="13"/>
      <c r="CB394" s="13"/>
      <c r="CC394" s="13"/>
      <c r="CD394" s="13"/>
      <c r="CE394" s="13"/>
      <c r="CF394" s="13"/>
      <c r="CG394" s="13"/>
      <c r="CH394" s="13"/>
      <c r="CI394" s="13"/>
      <c r="CJ394" s="13"/>
      <c r="CK394" s="13"/>
      <c r="CL394" s="13"/>
      <c r="CM394" s="13"/>
      <c r="CN394" s="13"/>
      <c r="CO394" s="13"/>
      <c r="CP394" s="13"/>
      <c r="CQ394" s="13"/>
      <c r="CR394" s="13"/>
      <c r="CS394" s="13"/>
      <c r="CT394" s="13"/>
      <c r="CU394" s="13"/>
      <c r="CV394" s="13"/>
      <c r="CW394" s="13"/>
      <c r="CX394" s="13"/>
      <c r="CY394" s="13"/>
      <c r="CZ394" s="13"/>
      <c r="DA394" s="13"/>
      <c r="DB394" s="13"/>
      <c r="DC394" s="13"/>
      <c r="DD394" s="13"/>
      <c r="DE394" s="13"/>
      <c r="DF394" s="13"/>
      <c r="DG394" s="13"/>
      <c r="DH394" s="13"/>
      <c r="DI394" s="13"/>
      <c r="DJ394" s="13"/>
      <c r="DK394" s="13"/>
      <c r="DL394" s="13"/>
      <c r="DM394" s="13"/>
      <c r="DN394" s="13"/>
      <c r="DO394" s="13"/>
      <c r="DP394" s="13"/>
      <c r="DQ394" s="13"/>
      <c r="DR394" s="13"/>
      <c r="DS394" s="13"/>
      <c r="DT394" s="13"/>
      <c r="DU394" s="13"/>
      <c r="DV394" s="13"/>
      <c r="DW394" s="13"/>
      <c r="DX394" s="13"/>
      <c r="DY394" s="13"/>
      <c r="DZ394" s="13"/>
      <c r="EA394" s="13"/>
      <c r="EB394" s="13"/>
      <c r="EC394" s="13"/>
      <c r="ED394" s="13"/>
      <c r="EE394" s="13"/>
      <c r="EF394" s="13"/>
      <c r="EG394" s="13"/>
      <c r="EH394" s="13"/>
      <c r="EI394" s="13"/>
      <c r="EJ394" s="13"/>
      <c r="EK394" s="13"/>
      <c r="EL394" s="13"/>
      <c r="EM394" s="13"/>
      <c r="EN394" s="13"/>
      <c r="EO394" s="13"/>
      <c r="EP394" s="13"/>
      <c r="EQ394" s="13"/>
      <c r="ER394" s="13"/>
      <c r="ES394" s="13"/>
      <c r="ET394" s="13"/>
      <c r="EU394" s="13"/>
      <c r="EV394" s="13"/>
      <c r="EW394" s="13"/>
      <c r="EX394" s="13"/>
      <c r="EY394" s="13"/>
      <c r="EZ394" s="13"/>
      <c r="FA394" s="13"/>
      <c r="FB394" s="13"/>
      <c r="FC394" s="13"/>
      <c r="FD394" s="13"/>
      <c r="FE394" s="13"/>
      <c r="FF394" s="13"/>
      <c r="FG394" s="13"/>
      <c r="FH394" s="13"/>
      <c r="FI394" s="13"/>
      <c r="FJ394" s="13"/>
      <c r="FK394" s="13"/>
      <c r="FL394" s="13"/>
      <c r="FM394" s="13"/>
      <c r="FN394" s="13"/>
      <c r="FO394" s="13"/>
      <c r="FP394" s="13"/>
      <c r="FQ394" s="13"/>
      <c r="FR394" s="13"/>
      <c r="FS394" s="13"/>
      <c r="FT394" s="13"/>
      <c r="FU394" s="13"/>
      <c r="FV394" s="13"/>
      <c r="FW394" s="13"/>
      <c r="FX394" s="13"/>
      <c r="FY394" s="13"/>
      <c r="FZ394" s="13"/>
      <c r="GA394" s="13"/>
      <c r="GB394" s="13"/>
      <c r="GC394" s="13"/>
      <c r="GD394" s="13"/>
      <c r="GE394" s="13"/>
      <c r="GF394" s="13"/>
      <c r="GG394" s="13"/>
      <c r="GH394" s="13"/>
      <c r="GI394" s="13"/>
      <c r="GJ394" s="13"/>
      <c r="GK394" s="13"/>
      <c r="GL394" s="13"/>
      <c r="GM394" s="13"/>
      <c r="GN394" s="13"/>
      <c r="GO394" s="13"/>
      <c r="GP394" s="13"/>
      <c r="GQ394" s="13"/>
      <c r="GR394" s="13"/>
      <c r="GS394" s="13"/>
      <c r="GT394" s="13"/>
      <c r="GU394" s="13"/>
      <c r="GV394" s="13"/>
      <c r="GW394" s="13"/>
      <c r="GX394" s="13"/>
      <c r="GY394" s="13"/>
      <c r="GZ394" s="13"/>
      <c r="HA394" s="13"/>
      <c r="HB394" s="13"/>
      <c r="HC394" s="13"/>
      <c r="HD394" s="13"/>
      <c r="HE394" s="13"/>
      <c r="HF394" s="13"/>
      <c r="HG394" s="13"/>
      <c r="HH394" s="13"/>
      <c r="HI394" s="13"/>
      <c r="HJ394" s="13"/>
      <c r="HK394" s="13"/>
      <c r="HL394" s="13"/>
      <c r="HM394" s="13"/>
      <c r="HN394" s="13"/>
      <c r="HO394" s="13"/>
      <c r="HP394" s="13"/>
      <c r="HQ394" s="13"/>
      <c r="HR394" s="13"/>
      <c r="HS394" s="13"/>
      <c r="HT394" s="13"/>
      <c r="HU394" s="13"/>
      <c r="HV394" s="13"/>
      <c r="HW394" s="13"/>
      <c r="HX394" s="13"/>
      <c r="HY394" s="13"/>
      <c r="HZ394" s="13"/>
      <c r="IA394" s="13"/>
      <c r="IB394" s="13"/>
      <c r="IC394" s="13"/>
      <c r="ID394" s="13"/>
      <c r="IE394" s="13"/>
      <c r="IF394" s="13"/>
      <c r="IG394" s="13"/>
      <c r="IH394" s="13"/>
      <c r="II394" s="13"/>
      <c r="IJ394" s="13"/>
      <c r="IK394" s="13"/>
      <c r="IL394" s="13"/>
      <c r="IM394" s="13"/>
      <c r="IN394" s="13"/>
      <c r="IO394" s="13"/>
      <c r="IP394" s="13"/>
      <c r="IQ394" s="13"/>
      <c r="IR394" s="13"/>
      <c r="IS394" s="13"/>
      <c r="IT394" s="13"/>
      <c r="IU394" s="13"/>
      <c r="IV394" s="13"/>
    </row>
    <row r="395" spans="1:260" s="10" customFormat="1" ht="12.75" customHeight="1" x14ac:dyDescent="0.2">
      <c r="A395" s="203" t="s">
        <v>4029</v>
      </c>
      <c r="B395" s="203" t="s">
        <v>4028</v>
      </c>
      <c r="C395" s="203" t="s">
        <v>1521</v>
      </c>
      <c r="D395" s="214">
        <v>33280</v>
      </c>
      <c r="E395" s="203" t="s">
        <v>1235</v>
      </c>
      <c r="F395" s="203" t="s">
        <v>2155</v>
      </c>
      <c r="G395" s="203" t="s">
        <v>4028</v>
      </c>
      <c r="H395" s="203" t="s">
        <v>226</v>
      </c>
      <c r="I395" s="203" t="s">
        <v>55</v>
      </c>
      <c r="J395" s="203" t="s">
        <v>351</v>
      </c>
      <c r="K395" s="203" t="s">
        <v>202</v>
      </c>
      <c r="L395" s="203">
        <v>0</v>
      </c>
      <c r="M395" s="203">
        <v>0</v>
      </c>
      <c r="N395" s="203" t="s">
        <v>226</v>
      </c>
      <c r="O395" s="203" t="s">
        <v>55</v>
      </c>
      <c r="P395" s="203" t="s">
        <v>56</v>
      </c>
      <c r="Q395" s="203" t="s">
        <v>226</v>
      </c>
      <c r="R395" s="203" t="s">
        <v>55</v>
      </c>
      <c r="S395" s="203" t="s">
        <v>225</v>
      </c>
      <c r="T395" s="203" t="s">
        <v>226</v>
      </c>
      <c r="U395" s="203" t="s">
        <v>55</v>
      </c>
      <c r="V395" s="203" t="s">
        <v>227</v>
      </c>
      <c r="W395" s="203" t="s">
        <v>226</v>
      </c>
      <c r="X395" s="203" t="s">
        <v>55</v>
      </c>
      <c r="Y395" s="203" t="s">
        <v>227</v>
      </c>
      <c r="Z395" s="203">
        <v>0</v>
      </c>
      <c r="AA395" s="203">
        <v>0</v>
      </c>
      <c r="AB395" s="203">
        <v>0</v>
      </c>
      <c r="AC395" s="203">
        <v>0</v>
      </c>
      <c r="AD395" s="203">
        <v>0</v>
      </c>
      <c r="AE395" s="203">
        <v>0</v>
      </c>
      <c r="AF395" s="203">
        <v>0</v>
      </c>
      <c r="AG395" s="203">
        <v>0</v>
      </c>
      <c r="AH395" s="203">
        <v>0</v>
      </c>
      <c r="AI395" s="203">
        <v>0</v>
      </c>
      <c r="AJ395" s="203">
        <v>0</v>
      </c>
      <c r="AK395" s="203">
        <v>0</v>
      </c>
      <c r="AL395" s="203"/>
      <c r="AM395" s="203"/>
      <c r="AN395" s="203"/>
      <c r="AO395" s="203"/>
      <c r="AP395" s="203"/>
      <c r="AQ395" s="203"/>
      <c r="AR395" s="203"/>
      <c r="AS395" s="203"/>
      <c r="AT395" s="203"/>
      <c r="AU395" s="203"/>
      <c r="AV395" s="203"/>
      <c r="AW395" s="203"/>
      <c r="AX395" s="203"/>
      <c r="AY395" s="203"/>
      <c r="AZ395" s="203"/>
      <c r="BA395" s="203"/>
      <c r="BB395" s="203"/>
      <c r="BC395" s="203"/>
      <c r="BD395" s="203"/>
      <c r="BE395" s="203"/>
      <c r="BF395" s="203"/>
      <c r="BG395" s="203"/>
      <c r="BH395" s="203"/>
      <c r="BI395" s="203"/>
      <c r="BJ395" s="203"/>
      <c r="BK395" s="203"/>
      <c r="BL395" s="203"/>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60" s="10" customFormat="1" ht="12.75" customHeight="1" x14ac:dyDescent="0.2">
      <c r="A396" s="203" t="s">
        <v>4028</v>
      </c>
      <c r="B396" s="203" t="s">
        <v>4028</v>
      </c>
      <c r="C396" s="203"/>
      <c r="D396" s="214"/>
      <c r="E396" s="203"/>
      <c r="F396" s="203"/>
      <c r="G396" s="203" t="s">
        <v>4028</v>
      </c>
      <c r="H396" s="203" t="s">
        <v>4028</v>
      </c>
      <c r="I396" s="203" t="s">
        <v>4028</v>
      </c>
      <c r="J396" s="203" t="s">
        <v>4028</v>
      </c>
      <c r="K396" s="203" t="s">
        <v>4028</v>
      </c>
      <c r="L396" s="203" t="s">
        <v>4028</v>
      </c>
      <c r="M396" s="203" t="s">
        <v>4028</v>
      </c>
      <c r="N396" s="203" t="s">
        <v>4028</v>
      </c>
      <c r="O396" s="203" t="s">
        <v>4028</v>
      </c>
      <c r="P396" s="203" t="s">
        <v>4028</v>
      </c>
      <c r="Q396" s="203" t="s">
        <v>4028</v>
      </c>
      <c r="R396" s="203" t="s">
        <v>4028</v>
      </c>
      <c r="S396" s="203" t="s">
        <v>4028</v>
      </c>
      <c r="T396" s="203" t="s">
        <v>4028</v>
      </c>
      <c r="U396" s="203" t="s">
        <v>4028</v>
      </c>
      <c r="V396" s="203" t="s">
        <v>4028</v>
      </c>
      <c r="W396" s="203" t="s">
        <v>4028</v>
      </c>
      <c r="X396" s="203" t="s">
        <v>4028</v>
      </c>
      <c r="Y396" s="203" t="s">
        <v>4028</v>
      </c>
      <c r="Z396" s="203" t="s">
        <v>4028</v>
      </c>
      <c r="AA396" s="203" t="s">
        <v>4028</v>
      </c>
      <c r="AB396" s="203" t="s">
        <v>4028</v>
      </c>
      <c r="AC396" s="203" t="s">
        <v>4028</v>
      </c>
      <c r="AD396" s="203" t="s">
        <v>4028</v>
      </c>
      <c r="AE396" s="203" t="s">
        <v>4028</v>
      </c>
      <c r="AF396" s="203" t="s">
        <v>4028</v>
      </c>
      <c r="AG396" s="203" t="s">
        <v>4028</v>
      </c>
      <c r="AH396" s="203" t="s">
        <v>4028</v>
      </c>
      <c r="AI396" s="203" t="s">
        <v>4028</v>
      </c>
      <c r="AJ396" s="203" t="s">
        <v>4028</v>
      </c>
      <c r="AK396" s="203" t="s">
        <v>4028</v>
      </c>
      <c r="AL396" s="203"/>
      <c r="AM396" s="203"/>
      <c r="AN396" s="203"/>
      <c r="AO396" s="203"/>
      <c r="AP396" s="203"/>
      <c r="AQ396" s="203"/>
      <c r="AR396" s="203"/>
      <c r="AS396" s="203"/>
      <c r="AT396" s="203"/>
      <c r="AU396" s="203"/>
      <c r="AV396" s="203"/>
      <c r="AW396" s="203"/>
      <c r="AX396" s="203"/>
      <c r="AY396" s="203"/>
      <c r="AZ396" s="203"/>
      <c r="BA396" s="203"/>
      <c r="BB396" s="203"/>
      <c r="BC396" s="203"/>
      <c r="BD396" s="203"/>
      <c r="BE396" s="203"/>
      <c r="BF396" s="203"/>
      <c r="BG396" s="203"/>
      <c r="BH396" s="203"/>
      <c r="BI396" s="203"/>
      <c r="BJ396" s="203"/>
      <c r="BK396" s="203"/>
      <c r="BL396" s="203"/>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60" ht="12.75" customHeight="1" x14ac:dyDescent="0.2">
      <c r="A397" s="203" t="s">
        <v>31</v>
      </c>
      <c r="B397" s="203" t="s">
        <v>4160</v>
      </c>
      <c r="C397" s="203" t="s">
        <v>1300</v>
      </c>
      <c r="D397" s="214">
        <v>33722</v>
      </c>
      <c r="E397" s="203" t="s">
        <v>1228</v>
      </c>
      <c r="F397" s="203" t="s">
        <v>2157</v>
      </c>
      <c r="G397" s="203" t="s">
        <v>4803</v>
      </c>
      <c r="H397" s="203" t="s">
        <v>31</v>
      </c>
      <c r="I397" s="203" t="s">
        <v>506</v>
      </c>
      <c r="J397" s="203" t="s">
        <v>303</v>
      </c>
      <c r="K397" s="203" t="s">
        <v>31</v>
      </c>
      <c r="L397" s="203" t="s">
        <v>506</v>
      </c>
      <c r="M397" s="203" t="s">
        <v>382</v>
      </c>
      <c r="N397" s="203" t="s">
        <v>31</v>
      </c>
      <c r="O397" s="203" t="s">
        <v>506</v>
      </c>
      <c r="P397" s="203" t="s">
        <v>69</v>
      </c>
      <c r="Q397" s="203" t="s">
        <v>44</v>
      </c>
      <c r="R397" s="203" t="s">
        <v>506</v>
      </c>
      <c r="S397" s="203" t="s">
        <v>481</v>
      </c>
      <c r="T397" s="203" t="s">
        <v>31</v>
      </c>
      <c r="U397" s="203" t="s">
        <v>506</v>
      </c>
      <c r="V397" s="203" t="s">
        <v>19</v>
      </c>
      <c r="W397" s="203" t="s">
        <v>31</v>
      </c>
      <c r="X397" s="203" t="s">
        <v>506</v>
      </c>
      <c r="Y397" s="203" t="s">
        <v>19</v>
      </c>
      <c r="Z397" s="203" t="s">
        <v>44</v>
      </c>
      <c r="AA397" s="203" t="s">
        <v>506</v>
      </c>
      <c r="AB397" s="203" t="s">
        <v>349</v>
      </c>
      <c r="AC397" s="203">
        <v>0</v>
      </c>
      <c r="AD397" s="203">
        <v>0</v>
      </c>
      <c r="AE397" s="203">
        <v>0</v>
      </c>
      <c r="AF397" s="203">
        <v>0</v>
      </c>
      <c r="AG397" s="203">
        <v>0</v>
      </c>
      <c r="AH397" s="203">
        <v>0</v>
      </c>
      <c r="AI397" s="203">
        <v>0</v>
      </c>
      <c r="AJ397" s="203">
        <v>0</v>
      </c>
      <c r="AK397" s="203">
        <v>0</v>
      </c>
      <c r="AL397" s="203"/>
      <c r="AM397" s="203"/>
      <c r="AN397" s="203"/>
      <c r="AO397" s="203"/>
      <c r="AP397" s="203"/>
      <c r="AQ397" s="203"/>
      <c r="AR397" s="203"/>
      <c r="AS397" s="203"/>
      <c r="AT397" s="203"/>
      <c r="AU397" s="203"/>
      <c r="AV397" s="203"/>
      <c r="AW397" s="203"/>
      <c r="AX397" s="203"/>
      <c r="AY397" s="203"/>
      <c r="AZ397" s="203"/>
      <c r="BA397" s="203"/>
      <c r="BB397" s="203"/>
      <c r="BC397" s="203"/>
      <c r="BD397" s="203"/>
      <c r="BE397" s="203"/>
      <c r="BF397" s="203"/>
      <c r="BG397" s="203"/>
      <c r="BH397" s="203"/>
      <c r="BI397" s="203"/>
      <c r="BJ397" s="203"/>
      <c r="BK397" s="203"/>
      <c r="BL397" s="203"/>
      <c r="IW397" s="10"/>
      <c r="IX397" s="10"/>
      <c r="IY397" s="10"/>
      <c r="IZ397" s="10"/>
    </row>
    <row r="398" spans="1:260" s="10" customFormat="1" ht="12.75" customHeight="1" x14ac:dyDescent="0.2">
      <c r="A398" s="203" t="s">
        <v>40</v>
      </c>
      <c r="B398" s="203" t="s">
        <v>4072</v>
      </c>
      <c r="C398" s="203" t="s">
        <v>915</v>
      </c>
      <c r="D398" s="214">
        <v>32560</v>
      </c>
      <c r="E398" s="203" t="s">
        <v>1002</v>
      </c>
      <c r="F398" s="203" t="s">
        <v>2120</v>
      </c>
      <c r="G398" s="203" t="s">
        <v>4774</v>
      </c>
      <c r="H398" s="203" t="s">
        <v>42</v>
      </c>
      <c r="I398" s="203" t="s">
        <v>39</v>
      </c>
      <c r="J398" s="203" t="s">
        <v>451</v>
      </c>
      <c r="K398" s="203" t="s">
        <v>40</v>
      </c>
      <c r="L398" s="203" t="s">
        <v>39</v>
      </c>
      <c r="M398" s="203" t="s">
        <v>451</v>
      </c>
      <c r="N398" s="203" t="s">
        <v>108</v>
      </c>
      <c r="O398" s="203" t="s">
        <v>39</v>
      </c>
      <c r="P398" s="203" t="s">
        <v>2325</v>
      </c>
      <c r="Q398" s="203" t="s">
        <v>40</v>
      </c>
      <c r="R398" s="203" t="s">
        <v>39</v>
      </c>
      <c r="S398" s="203" t="s">
        <v>451</v>
      </c>
      <c r="T398" s="203" t="s">
        <v>40</v>
      </c>
      <c r="U398" s="203" t="s">
        <v>39</v>
      </c>
      <c r="V398" s="203" t="s">
        <v>63</v>
      </c>
      <c r="W398" s="203" t="s">
        <v>4028</v>
      </c>
      <c r="X398" s="203" t="s">
        <v>4028</v>
      </c>
      <c r="Y398" s="203" t="s">
        <v>4028</v>
      </c>
      <c r="Z398" s="203" t="s">
        <v>4028</v>
      </c>
      <c r="AA398" s="203" t="s">
        <v>4028</v>
      </c>
      <c r="AB398" s="203" t="s">
        <v>4028</v>
      </c>
      <c r="AC398" s="203">
        <v>0</v>
      </c>
      <c r="AD398" s="203">
        <v>0</v>
      </c>
      <c r="AE398" s="203">
        <v>0</v>
      </c>
      <c r="AF398" s="203">
        <v>0</v>
      </c>
      <c r="AG398" s="203">
        <v>0</v>
      </c>
      <c r="AH398" s="203">
        <v>0</v>
      </c>
      <c r="AI398" s="203">
        <v>0</v>
      </c>
      <c r="AJ398" s="203">
        <v>0</v>
      </c>
      <c r="AK398" s="203">
        <v>0</v>
      </c>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IW398" s="13"/>
      <c r="IX398" s="13"/>
      <c r="IY398" s="13"/>
      <c r="IZ398" s="13"/>
    </row>
    <row r="399" spans="1:260" s="13" customFormat="1" ht="12.75" customHeight="1" x14ac:dyDescent="0.2">
      <c r="A399" s="203" t="s">
        <v>40</v>
      </c>
      <c r="B399" s="203" t="s">
        <v>232</v>
      </c>
      <c r="C399" s="203" t="s">
        <v>4355</v>
      </c>
      <c r="D399" s="215">
        <v>35205</v>
      </c>
      <c r="E399" s="205" t="s">
        <v>3460</v>
      </c>
      <c r="F399" s="206" t="s">
        <v>4516</v>
      </c>
      <c r="G399" s="206" t="s">
        <v>481</v>
      </c>
      <c r="H399" s="203"/>
      <c r="I399" s="203"/>
      <c r="J399" s="206"/>
      <c r="K399" s="203"/>
      <c r="L399" s="203"/>
      <c r="M399" s="206"/>
      <c r="N399" s="203"/>
      <c r="O399" s="203"/>
      <c r="P399" s="206"/>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c r="BA399" s="203"/>
      <c r="BB399" s="203"/>
      <c r="BC399" s="203"/>
      <c r="BD399" s="203"/>
      <c r="BE399" s="203"/>
      <c r="BF399" s="203"/>
      <c r="BG399" s="203"/>
      <c r="BH399" s="203"/>
      <c r="BI399" s="203"/>
      <c r="BJ399" s="203"/>
      <c r="BK399" s="203"/>
      <c r="BL399" s="203"/>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c r="IC399" s="10"/>
      <c r="ID399" s="10"/>
      <c r="IE399" s="10"/>
      <c r="IF399" s="10"/>
      <c r="IG399" s="10"/>
      <c r="IH399" s="10"/>
      <c r="II399" s="10"/>
      <c r="IJ399" s="10"/>
      <c r="IK399" s="10"/>
      <c r="IL399" s="10"/>
      <c r="IM399" s="10"/>
      <c r="IN399" s="10"/>
      <c r="IO399" s="10"/>
      <c r="IP399" s="10"/>
      <c r="IQ399" s="10"/>
      <c r="IR399" s="10"/>
      <c r="IS399" s="10"/>
      <c r="IT399" s="10"/>
      <c r="IU399" s="10"/>
      <c r="IV399" s="10"/>
      <c r="IW399"/>
      <c r="IX399"/>
      <c r="IY399"/>
      <c r="IZ399"/>
    </row>
    <row r="400" spans="1:260" s="10" customFormat="1" ht="12.75" customHeight="1" x14ac:dyDescent="0.2">
      <c r="A400" s="203" t="s">
        <v>4043</v>
      </c>
      <c r="B400" s="203" t="s">
        <v>4039</v>
      </c>
      <c r="C400" s="203" t="s">
        <v>1334</v>
      </c>
      <c r="D400" s="214">
        <v>33286</v>
      </c>
      <c r="E400" s="203" t="s">
        <v>1225</v>
      </c>
      <c r="F400" s="203" t="s">
        <v>2171</v>
      </c>
      <c r="G400" s="203" t="s">
        <v>4715</v>
      </c>
      <c r="H400" s="203" t="s">
        <v>44</v>
      </c>
      <c r="I400" s="203" t="s">
        <v>23</v>
      </c>
      <c r="J400" s="203" t="s">
        <v>349</v>
      </c>
      <c r="K400" s="203" t="s">
        <v>354</v>
      </c>
      <c r="L400" s="203" t="s">
        <v>30</v>
      </c>
      <c r="M400" s="203" t="s">
        <v>1048</v>
      </c>
      <c r="N400" s="203" t="s">
        <v>114</v>
      </c>
      <c r="O400" s="203" t="s">
        <v>78</v>
      </c>
      <c r="P400" s="203" t="s">
        <v>2289</v>
      </c>
      <c r="Q400" s="203" t="s">
        <v>42</v>
      </c>
      <c r="R400" s="203" t="s">
        <v>78</v>
      </c>
      <c r="S400" s="203" t="s">
        <v>479</v>
      </c>
      <c r="T400" s="203" t="s">
        <v>1362</v>
      </c>
      <c r="U400" s="203" t="s">
        <v>78</v>
      </c>
      <c r="V400" s="203" t="s">
        <v>1690</v>
      </c>
      <c r="W400" s="203" t="s">
        <v>1362</v>
      </c>
      <c r="X400" s="203" t="s">
        <v>78</v>
      </c>
      <c r="Y400" s="203" t="s">
        <v>1690</v>
      </c>
      <c r="Z400" s="203" t="s">
        <v>44</v>
      </c>
      <c r="AA400" s="203" t="s">
        <v>78</v>
      </c>
      <c r="AB400" s="203" t="s">
        <v>349</v>
      </c>
      <c r="AC400" s="203">
        <v>0</v>
      </c>
      <c r="AD400" s="203">
        <v>0</v>
      </c>
      <c r="AE400" s="203">
        <v>0</v>
      </c>
      <c r="AF400" s="203">
        <v>0</v>
      </c>
      <c r="AG400" s="203">
        <v>0</v>
      </c>
      <c r="AH400" s="203">
        <v>0</v>
      </c>
      <c r="AI400" s="203">
        <v>0</v>
      </c>
      <c r="AJ400" s="203">
        <v>0</v>
      </c>
      <c r="AK400" s="203">
        <v>0</v>
      </c>
      <c r="AL400" s="203"/>
      <c r="AM400" s="203"/>
      <c r="AN400" s="203"/>
      <c r="AO400" s="203"/>
      <c r="AP400" s="203"/>
      <c r="AQ400" s="203"/>
      <c r="AR400" s="203"/>
      <c r="AS400" s="203"/>
      <c r="AT400" s="203"/>
      <c r="AU400" s="203"/>
      <c r="AV400" s="203"/>
      <c r="AW400" s="203"/>
      <c r="AX400" s="203"/>
      <c r="AY400" s="203"/>
      <c r="AZ400" s="203"/>
      <c r="BA400" s="203"/>
      <c r="BB400" s="203"/>
      <c r="BC400" s="203"/>
      <c r="BD400" s="203"/>
      <c r="BE400" s="203"/>
      <c r="BF400" s="203"/>
      <c r="BG400" s="203"/>
      <c r="BH400" s="203"/>
      <c r="BI400" s="203"/>
      <c r="BJ400" s="203"/>
      <c r="BK400" s="203"/>
      <c r="BL400" s="203"/>
      <c r="BM400" s="13"/>
      <c r="BN400" s="13"/>
      <c r="BO400" s="13"/>
      <c r="BP400" s="13"/>
      <c r="BQ400" s="13"/>
      <c r="BR400" s="13"/>
      <c r="BS400" s="13"/>
      <c r="BT400" s="13"/>
      <c r="BU400" s="13"/>
      <c r="BV400" s="13"/>
      <c r="BW400" s="13"/>
      <c r="BX400" s="13"/>
      <c r="BY400" s="13"/>
      <c r="BZ400" s="13"/>
      <c r="CA400" s="13"/>
      <c r="CB400" s="13"/>
      <c r="CC400" s="13"/>
      <c r="CD400" s="13"/>
      <c r="CE400" s="13"/>
      <c r="CF400" s="13"/>
      <c r="CG400" s="13"/>
      <c r="CH400" s="13"/>
      <c r="CI400" s="13"/>
      <c r="CJ400" s="13"/>
      <c r="CK400" s="13"/>
      <c r="CL400" s="13"/>
      <c r="CM400" s="13"/>
      <c r="CN400" s="13"/>
      <c r="CO400" s="13"/>
      <c r="CP400" s="13"/>
      <c r="CQ400" s="13"/>
      <c r="CR400" s="13"/>
      <c r="CS400" s="13"/>
      <c r="CT400" s="13"/>
      <c r="CU400" s="13"/>
      <c r="CV400" s="13"/>
      <c r="CW400" s="13"/>
      <c r="CX400" s="13"/>
      <c r="CY400" s="13"/>
      <c r="CZ400" s="13"/>
      <c r="DA400" s="13"/>
      <c r="DB400" s="13"/>
      <c r="DC400" s="13"/>
      <c r="DD400" s="13"/>
      <c r="DE400" s="13"/>
      <c r="DF400" s="13"/>
      <c r="DG400" s="13"/>
      <c r="DH400" s="13"/>
      <c r="DI400" s="13"/>
      <c r="DJ400" s="13"/>
      <c r="DK400" s="13"/>
      <c r="DL400" s="13"/>
      <c r="DM400" s="13"/>
      <c r="DN400" s="13"/>
      <c r="DO400" s="13"/>
      <c r="DP400" s="13"/>
      <c r="DQ400" s="13"/>
      <c r="DR400" s="13"/>
      <c r="DS400" s="13"/>
      <c r="DT400" s="13"/>
      <c r="DU400" s="13"/>
      <c r="DV400" s="13"/>
      <c r="DW400" s="13"/>
      <c r="DX400" s="13"/>
      <c r="DY400" s="13"/>
      <c r="DZ400" s="13"/>
      <c r="EA400" s="13"/>
      <c r="EB400" s="13"/>
      <c r="EC400" s="13"/>
      <c r="ED400" s="13"/>
      <c r="EE400" s="13"/>
      <c r="EF400" s="13"/>
      <c r="EG400" s="13"/>
      <c r="EH400" s="13"/>
      <c r="EI400" s="13"/>
      <c r="EJ400" s="13"/>
      <c r="EK400" s="13"/>
      <c r="EL400" s="13"/>
      <c r="EM400" s="13"/>
      <c r="EN400" s="13"/>
      <c r="EO400" s="13"/>
      <c r="EP400" s="13"/>
      <c r="EQ400" s="13"/>
      <c r="ER400" s="13"/>
      <c r="ES400" s="13"/>
      <c r="ET400" s="13"/>
      <c r="EU400" s="13"/>
      <c r="EV400" s="13"/>
      <c r="EW400" s="13"/>
      <c r="EX400" s="13"/>
      <c r="EY400" s="13"/>
      <c r="EZ400" s="13"/>
      <c r="FA400" s="13"/>
      <c r="FB400" s="13"/>
      <c r="FC400" s="13"/>
      <c r="FD400" s="13"/>
      <c r="FE400" s="13"/>
      <c r="FF400" s="13"/>
      <c r="FG400" s="13"/>
      <c r="FH400" s="13"/>
      <c r="FI400" s="13"/>
      <c r="FJ400" s="13"/>
      <c r="FK400" s="13"/>
      <c r="FL400" s="13"/>
      <c r="FM400" s="13"/>
      <c r="FN400" s="13"/>
      <c r="FO400" s="13"/>
      <c r="FP400" s="13"/>
      <c r="FQ400" s="13"/>
      <c r="FR400" s="13"/>
      <c r="FS400" s="13"/>
      <c r="FT400" s="13"/>
      <c r="FU400" s="13"/>
      <c r="FV400" s="13"/>
      <c r="FW400" s="13"/>
      <c r="FX400" s="13"/>
      <c r="FY400" s="13"/>
      <c r="FZ400" s="13"/>
      <c r="GA400" s="13"/>
      <c r="GB400" s="13"/>
      <c r="GC400" s="13"/>
      <c r="GD400" s="13"/>
      <c r="GE400" s="13"/>
      <c r="GF400" s="13"/>
      <c r="GG400" s="13"/>
      <c r="GH400" s="13"/>
      <c r="GI400" s="13"/>
      <c r="GJ400" s="13"/>
      <c r="GK400" s="13"/>
      <c r="GL400" s="13"/>
      <c r="GM400" s="13"/>
      <c r="GN400" s="13"/>
      <c r="GO400" s="13"/>
      <c r="GP400" s="13"/>
      <c r="GQ400" s="13"/>
      <c r="GR400" s="13"/>
      <c r="GS400" s="13"/>
      <c r="GT400" s="13"/>
      <c r="GU400" s="13"/>
      <c r="GV400" s="13"/>
      <c r="GW400" s="13"/>
      <c r="GX400" s="13"/>
      <c r="GY400" s="13"/>
      <c r="GZ400" s="13"/>
      <c r="HA400" s="13"/>
      <c r="HB400" s="13"/>
      <c r="HC400" s="13"/>
      <c r="HD400" s="13"/>
      <c r="HE400" s="13"/>
      <c r="HF400" s="13"/>
      <c r="HG400" s="13"/>
      <c r="HH400" s="13"/>
      <c r="HI400" s="13"/>
      <c r="HJ400" s="13"/>
      <c r="HK400" s="13"/>
      <c r="HL400" s="13"/>
      <c r="HM400" s="13"/>
      <c r="HN400" s="13"/>
      <c r="HO400" s="13"/>
      <c r="HP400" s="13"/>
      <c r="HQ400" s="13"/>
      <c r="HR400" s="13"/>
      <c r="HS400" s="13"/>
      <c r="HT400" s="13"/>
      <c r="HU400" s="13"/>
      <c r="HV400" s="13"/>
      <c r="HW400" s="13"/>
      <c r="HX400" s="13"/>
      <c r="HY400" s="13"/>
      <c r="HZ400" s="13"/>
      <c r="IA400" s="13"/>
      <c r="IB400" s="13"/>
      <c r="IC400" s="13"/>
      <c r="ID400" s="13"/>
      <c r="IE400" s="13"/>
      <c r="IF400" s="13"/>
      <c r="IG400" s="13"/>
      <c r="IH400" s="13"/>
      <c r="II400" s="13"/>
      <c r="IJ400" s="13"/>
      <c r="IK400" s="13"/>
      <c r="IL400" s="13"/>
      <c r="IM400" s="13"/>
      <c r="IN400" s="13"/>
      <c r="IO400" s="13"/>
      <c r="IP400" s="13"/>
      <c r="IQ400" s="13"/>
      <c r="IR400" s="13"/>
      <c r="IS400" s="13"/>
      <c r="IT400" s="13"/>
      <c r="IU400" s="13"/>
      <c r="IV400" s="13"/>
    </row>
    <row r="401" spans="1:260" s="27" customFormat="1" ht="12.75" customHeight="1" x14ac:dyDescent="0.2">
      <c r="A401" s="10" t="s">
        <v>4156</v>
      </c>
      <c r="B401" s="10" t="s">
        <v>4439</v>
      </c>
      <c r="C401" s="202" t="s">
        <v>4448</v>
      </c>
      <c r="D401" s="221">
        <v>35193</v>
      </c>
      <c r="E401" s="5" t="s">
        <v>3076</v>
      </c>
      <c r="F401" s="5" t="s">
        <v>4949</v>
      </c>
      <c r="G401" s="201" t="str">
        <f>IF(ISERROR(VLOOKUP(TRIM(C401),'R2020'!$A$1:$I$1991,8,FALSE)),"",VLOOKUP(TRIM(C401),'R2020'!$A$1:$I$1991,8,FALSE))</f>
        <v>0-0 / 0-0</v>
      </c>
    </row>
    <row r="402" spans="1:260" s="13" customFormat="1" ht="12.75" customHeight="1" x14ac:dyDescent="0.2">
      <c r="A402" s="203" t="s">
        <v>4043</v>
      </c>
      <c r="B402" s="203" t="s">
        <v>4313</v>
      </c>
      <c r="C402" s="203" t="s">
        <v>1364</v>
      </c>
      <c r="D402" s="214">
        <v>33793</v>
      </c>
      <c r="E402" s="203" t="s">
        <v>1576</v>
      </c>
      <c r="F402" s="203" t="s">
        <v>138</v>
      </c>
      <c r="G402" s="203" t="s">
        <v>4714</v>
      </c>
      <c r="H402" s="203" t="s">
        <v>414</v>
      </c>
      <c r="I402" s="203" t="s">
        <v>393</v>
      </c>
      <c r="J402" s="203" t="s">
        <v>3482</v>
      </c>
      <c r="K402" s="203" t="s">
        <v>127</v>
      </c>
      <c r="L402" s="203" t="s">
        <v>393</v>
      </c>
      <c r="M402" s="203" t="s">
        <v>2977</v>
      </c>
      <c r="N402" s="203" t="s">
        <v>127</v>
      </c>
      <c r="O402" s="203" t="s">
        <v>393</v>
      </c>
      <c r="P402" s="203" t="s">
        <v>2393</v>
      </c>
      <c r="Q402" s="203" t="s">
        <v>235</v>
      </c>
      <c r="R402" s="203" t="s">
        <v>393</v>
      </c>
      <c r="S402" s="203" t="s">
        <v>1978</v>
      </c>
      <c r="T402" s="203" t="s">
        <v>414</v>
      </c>
      <c r="U402" s="203" t="s">
        <v>393</v>
      </c>
      <c r="V402" s="203" t="s">
        <v>1365</v>
      </c>
      <c r="W402" s="203" t="s">
        <v>414</v>
      </c>
      <c r="X402" s="203" t="s">
        <v>393</v>
      </c>
      <c r="Y402" s="203" t="s">
        <v>1365</v>
      </c>
      <c r="Z402" s="203">
        <v>0</v>
      </c>
      <c r="AA402" s="203">
        <v>0</v>
      </c>
      <c r="AB402" s="203">
        <v>0</v>
      </c>
      <c r="AC402" s="203">
        <v>0</v>
      </c>
      <c r="AD402" s="203">
        <v>0</v>
      </c>
      <c r="AE402" s="203">
        <v>0</v>
      </c>
      <c r="AF402" s="203">
        <v>0</v>
      </c>
      <c r="AG402" s="203">
        <v>0</v>
      </c>
      <c r="AH402" s="203">
        <v>0</v>
      </c>
      <c r="AI402" s="203">
        <v>0</v>
      </c>
      <c r="AJ402" s="203">
        <v>0</v>
      </c>
      <c r="AK402" s="203">
        <v>0</v>
      </c>
      <c r="AL402" s="203"/>
      <c r="AM402" s="203"/>
      <c r="AN402" s="203"/>
      <c r="AO402" s="203"/>
      <c r="AP402" s="203"/>
      <c r="AQ402" s="203"/>
      <c r="AR402" s="203"/>
      <c r="AS402" s="203"/>
      <c r="AT402" s="203"/>
      <c r="AU402" s="203"/>
      <c r="AV402" s="203"/>
      <c r="AW402" s="203"/>
      <c r="AX402" s="203"/>
      <c r="AY402" s="203"/>
      <c r="AZ402" s="203"/>
      <c r="BA402" s="203"/>
      <c r="BB402" s="203"/>
      <c r="BC402" s="203"/>
      <c r="BD402" s="203"/>
      <c r="BE402" s="203"/>
      <c r="BF402" s="203"/>
      <c r="BG402" s="203"/>
      <c r="BH402" s="203"/>
      <c r="BI402" s="203"/>
      <c r="BJ402" s="203"/>
      <c r="BK402" s="203"/>
      <c r="BL402" s="203"/>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c r="IC402" s="10"/>
      <c r="ID402" s="10"/>
      <c r="IE402" s="10"/>
      <c r="IF402" s="10"/>
      <c r="IG402" s="10"/>
      <c r="IH402" s="10"/>
      <c r="II402" s="10"/>
      <c r="IJ402" s="10"/>
      <c r="IK402" s="10"/>
      <c r="IL402" s="10"/>
      <c r="IM402" s="10"/>
      <c r="IN402" s="10"/>
      <c r="IO402" s="10"/>
      <c r="IP402" s="10"/>
      <c r="IQ402" s="10"/>
      <c r="IR402" s="10"/>
      <c r="IS402" s="10"/>
      <c r="IT402" s="10"/>
      <c r="IU402" s="10"/>
      <c r="IV402" s="10"/>
      <c r="IW402"/>
      <c r="IX402"/>
      <c r="IY402"/>
      <c r="IZ402"/>
    </row>
    <row r="403" spans="1:260" s="10" customFormat="1" ht="12.75" customHeight="1" x14ac:dyDescent="0.2">
      <c r="A403" s="203" t="s">
        <v>4029</v>
      </c>
      <c r="B403" s="203" t="s">
        <v>4028</v>
      </c>
      <c r="C403" s="203" t="s">
        <v>827</v>
      </c>
      <c r="D403" s="214">
        <v>32624</v>
      </c>
      <c r="E403" s="203" t="s">
        <v>870</v>
      </c>
      <c r="F403" s="203" t="s">
        <v>139</v>
      </c>
      <c r="G403" s="203" t="s">
        <v>4028</v>
      </c>
      <c r="H403" s="203" t="s">
        <v>42</v>
      </c>
      <c r="I403" s="203" t="s">
        <v>2215</v>
      </c>
      <c r="J403" s="203" t="s">
        <v>416</v>
      </c>
      <c r="K403" s="203" t="s">
        <v>42</v>
      </c>
      <c r="L403" s="203" t="s">
        <v>2215</v>
      </c>
      <c r="M403" s="203" t="s">
        <v>467</v>
      </c>
      <c r="N403" s="203" t="s">
        <v>42</v>
      </c>
      <c r="O403" s="203" t="s">
        <v>2215</v>
      </c>
      <c r="P403" s="203" t="s">
        <v>290</v>
      </c>
      <c r="Q403" s="203" t="s">
        <v>323</v>
      </c>
      <c r="R403" s="203" t="s">
        <v>59</v>
      </c>
      <c r="S403" s="203" t="s">
        <v>1526</v>
      </c>
      <c r="T403" s="203" t="s">
        <v>123</v>
      </c>
      <c r="U403" s="203" t="s">
        <v>59</v>
      </c>
      <c r="V403" s="203" t="s">
        <v>1506</v>
      </c>
      <c r="W403" s="203" t="s">
        <v>123</v>
      </c>
      <c r="X403" s="203" t="s">
        <v>59</v>
      </c>
      <c r="Y403" s="203" t="s">
        <v>1506</v>
      </c>
      <c r="Z403" s="203" t="s">
        <v>123</v>
      </c>
      <c r="AA403" s="203" t="s">
        <v>59</v>
      </c>
      <c r="AB403" s="203" t="s">
        <v>1106</v>
      </c>
      <c r="AC403" s="203" t="s">
        <v>125</v>
      </c>
      <c r="AD403" s="203" t="s">
        <v>59</v>
      </c>
      <c r="AE403" s="203" t="s">
        <v>333</v>
      </c>
      <c r="AF403" s="203">
        <v>0</v>
      </c>
      <c r="AG403" s="203">
        <v>0</v>
      </c>
      <c r="AH403" s="203">
        <v>0</v>
      </c>
      <c r="AI403" s="203">
        <v>0</v>
      </c>
      <c r="AJ403" s="203">
        <v>0</v>
      </c>
      <c r="AK403" s="203">
        <v>0</v>
      </c>
      <c r="AL403" s="203"/>
      <c r="AM403" s="203"/>
      <c r="AN403" s="203"/>
      <c r="AO403" s="203"/>
      <c r="AP403" s="203"/>
      <c r="AQ403" s="203"/>
      <c r="AR403" s="203"/>
      <c r="AS403" s="203"/>
      <c r="AT403" s="203"/>
      <c r="AU403" s="203"/>
      <c r="AV403" s="203"/>
      <c r="AW403" s="203"/>
      <c r="AX403" s="203"/>
      <c r="AY403" s="203"/>
      <c r="AZ403" s="203"/>
      <c r="BA403" s="203"/>
      <c r="BB403" s="203"/>
      <c r="BC403" s="203"/>
      <c r="BD403" s="203"/>
      <c r="BE403" s="203"/>
      <c r="BF403" s="203"/>
      <c r="BG403" s="203"/>
      <c r="BH403" s="203"/>
      <c r="BI403" s="203"/>
      <c r="BJ403" s="203"/>
      <c r="BK403" s="203"/>
      <c r="BL403" s="2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60" s="10" customFormat="1" ht="12.75" customHeight="1" x14ac:dyDescent="0.2">
      <c r="A404" s="203" t="s">
        <v>4029</v>
      </c>
      <c r="B404" s="203" t="s">
        <v>4028</v>
      </c>
      <c r="C404" s="203" t="s">
        <v>825</v>
      </c>
      <c r="D404" s="214">
        <v>33103</v>
      </c>
      <c r="E404" s="203" t="s">
        <v>869</v>
      </c>
      <c r="F404" s="203" t="s">
        <v>2118</v>
      </c>
      <c r="G404" s="203" t="s">
        <v>4028</v>
      </c>
      <c r="H404" s="203" t="s">
        <v>40</v>
      </c>
      <c r="I404" s="203" t="s">
        <v>22</v>
      </c>
      <c r="J404" s="203" t="s">
        <v>58</v>
      </c>
      <c r="K404" s="203" t="s">
        <v>482</v>
      </c>
      <c r="L404" s="203" t="s">
        <v>22</v>
      </c>
      <c r="M404" s="203" t="s">
        <v>385</v>
      </c>
      <c r="N404" s="203" t="s">
        <v>28</v>
      </c>
      <c r="O404" s="203" t="s">
        <v>393</v>
      </c>
      <c r="P404" s="203" t="s">
        <v>58</v>
      </c>
      <c r="Q404" s="203" t="s">
        <v>1844</v>
      </c>
      <c r="R404" s="203" t="s">
        <v>55</v>
      </c>
      <c r="S404" s="203" t="s">
        <v>1802</v>
      </c>
      <c r="T404" s="203" t="s">
        <v>40</v>
      </c>
      <c r="U404" s="203" t="s">
        <v>55</v>
      </c>
      <c r="V404" s="203" t="s">
        <v>533</v>
      </c>
      <c r="W404" s="203" t="s">
        <v>40</v>
      </c>
      <c r="X404" s="203" t="s">
        <v>55</v>
      </c>
      <c r="Y404" s="203" t="s">
        <v>533</v>
      </c>
      <c r="Z404" s="203" t="s">
        <v>40</v>
      </c>
      <c r="AA404" s="203" t="s">
        <v>55</v>
      </c>
      <c r="AB404" s="203" t="s">
        <v>303</v>
      </c>
      <c r="AC404" s="203" t="s">
        <v>40</v>
      </c>
      <c r="AD404" s="203" t="s">
        <v>55</v>
      </c>
      <c r="AE404" s="203" t="s">
        <v>349</v>
      </c>
      <c r="AF404" s="203">
        <v>0</v>
      </c>
      <c r="AG404" s="203">
        <v>0</v>
      </c>
      <c r="AH404" s="203">
        <v>0</v>
      </c>
      <c r="AI404" s="203">
        <v>0</v>
      </c>
      <c r="AJ404" s="203">
        <v>0</v>
      </c>
      <c r="AK404" s="203">
        <v>0</v>
      </c>
      <c r="AL404" s="203"/>
      <c r="AM404" s="203"/>
      <c r="AN404" s="203"/>
      <c r="AO404" s="203"/>
      <c r="AP404" s="203"/>
      <c r="AQ404" s="203"/>
      <c r="AR404" s="203"/>
      <c r="AS404" s="203"/>
      <c r="AT404" s="203"/>
      <c r="AU404" s="203"/>
      <c r="AV404" s="203"/>
      <c r="AW404" s="203"/>
      <c r="AX404" s="203"/>
      <c r="AY404" s="203"/>
      <c r="AZ404" s="203"/>
      <c r="BA404" s="203"/>
      <c r="BB404" s="203"/>
      <c r="BC404" s="203"/>
      <c r="BD404" s="203"/>
      <c r="BE404" s="203"/>
      <c r="BF404" s="203"/>
      <c r="BG404" s="203"/>
      <c r="BH404" s="203"/>
      <c r="BI404" s="203"/>
      <c r="BJ404" s="203"/>
      <c r="BK404" s="203"/>
      <c r="BL404" s="203"/>
    </row>
    <row r="405" spans="1:260" ht="12.75" customHeight="1" x14ac:dyDescent="0.2">
      <c r="A405" s="203" t="s">
        <v>4028</v>
      </c>
      <c r="B405" s="203" t="s">
        <v>4028</v>
      </c>
      <c r="C405" s="203" t="s">
        <v>1874</v>
      </c>
      <c r="D405" s="214">
        <v>34173</v>
      </c>
      <c r="E405" s="203" t="s">
        <v>2031</v>
      </c>
      <c r="F405" s="203" t="s">
        <v>2175</v>
      </c>
      <c r="G405" s="203" t="s">
        <v>4028</v>
      </c>
      <c r="H405" s="203" t="s">
        <v>47</v>
      </c>
      <c r="I405" s="203" t="s">
        <v>229</v>
      </c>
      <c r="J405" s="203" t="s">
        <v>349</v>
      </c>
      <c r="K405" s="203">
        <v>0</v>
      </c>
      <c r="L405" s="203">
        <v>0</v>
      </c>
      <c r="M405" s="203">
        <v>0</v>
      </c>
      <c r="N405" s="203" t="s">
        <v>47</v>
      </c>
      <c r="O405" s="203" t="s">
        <v>229</v>
      </c>
      <c r="P405" s="203" t="s">
        <v>349</v>
      </c>
      <c r="Q405" s="203" t="s">
        <v>47</v>
      </c>
      <c r="R405" s="203" t="s">
        <v>229</v>
      </c>
      <c r="S405" s="203" t="s">
        <v>349</v>
      </c>
      <c r="T405" s="203">
        <v>0</v>
      </c>
      <c r="U405" s="203">
        <v>0</v>
      </c>
      <c r="V405" s="203">
        <v>0</v>
      </c>
      <c r="W405" s="203">
        <v>0</v>
      </c>
      <c r="X405" s="203">
        <v>0</v>
      </c>
      <c r="Y405" s="203">
        <v>0</v>
      </c>
      <c r="Z405" s="203">
        <v>0</v>
      </c>
      <c r="AA405" s="203">
        <v>0</v>
      </c>
      <c r="AB405" s="203">
        <v>0</v>
      </c>
      <c r="AC405" s="203">
        <v>0</v>
      </c>
      <c r="AD405" s="203">
        <v>0</v>
      </c>
      <c r="AE405" s="203">
        <v>0</v>
      </c>
      <c r="AF405" s="203">
        <v>0</v>
      </c>
      <c r="AG405" s="203">
        <v>0</v>
      </c>
      <c r="AH405" s="203">
        <v>0</v>
      </c>
      <c r="AI405" s="203">
        <v>0</v>
      </c>
      <c r="AJ405" s="203">
        <v>0</v>
      </c>
      <c r="AK405" s="203">
        <v>0</v>
      </c>
      <c r="AL405" s="203"/>
      <c r="AM405" s="203"/>
      <c r="AN405" s="203"/>
      <c r="AO405" s="203"/>
      <c r="AP405" s="203"/>
      <c r="AQ405" s="203"/>
      <c r="AR405" s="203"/>
      <c r="AS405" s="203"/>
      <c r="AT405" s="203"/>
      <c r="AU405" s="203"/>
      <c r="AV405" s="203"/>
      <c r="AW405" s="203"/>
      <c r="AX405" s="203"/>
      <c r="AY405" s="203"/>
      <c r="AZ405" s="203"/>
      <c r="BA405" s="203"/>
      <c r="BB405" s="203"/>
      <c r="BC405" s="203"/>
      <c r="BD405" s="203"/>
      <c r="BE405" s="203"/>
      <c r="BF405" s="203"/>
      <c r="BG405" s="203"/>
      <c r="BH405" s="203"/>
      <c r="BI405" s="203"/>
      <c r="BJ405" s="203"/>
      <c r="BK405" s="203"/>
      <c r="BL405" s="203"/>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c r="IC405" s="10"/>
      <c r="ID405" s="10"/>
      <c r="IE405" s="10"/>
      <c r="IF405" s="10"/>
      <c r="IG405" s="10"/>
      <c r="IH405" s="10"/>
      <c r="II405" s="10"/>
      <c r="IJ405" s="10"/>
      <c r="IK405" s="10"/>
      <c r="IL405" s="10"/>
      <c r="IM405" s="10"/>
      <c r="IN405" s="10"/>
      <c r="IO405" s="10"/>
      <c r="IP405" s="10"/>
      <c r="IQ405" s="10"/>
      <c r="IR405" s="10"/>
      <c r="IS405" s="10"/>
      <c r="IT405" s="10"/>
      <c r="IU405" s="10"/>
      <c r="IV405" s="10"/>
    </row>
    <row r="406" spans="1:260" s="10" customFormat="1" ht="12.75" customHeight="1" x14ac:dyDescent="0.2">
      <c r="A406" s="203" t="s">
        <v>4028</v>
      </c>
      <c r="B406" s="203" t="s">
        <v>4028</v>
      </c>
      <c r="C406" s="203"/>
      <c r="D406" s="214"/>
      <c r="E406" s="203"/>
      <c r="F406" s="203"/>
      <c r="G406" s="203" t="s">
        <v>4028</v>
      </c>
      <c r="H406" s="203" t="s">
        <v>4028</v>
      </c>
      <c r="I406" s="203" t="s">
        <v>4028</v>
      </c>
      <c r="J406" s="203" t="s">
        <v>4028</v>
      </c>
      <c r="K406" s="203" t="s">
        <v>4028</v>
      </c>
      <c r="L406" s="203" t="s">
        <v>4028</v>
      </c>
      <c r="M406" s="203" t="s">
        <v>4028</v>
      </c>
      <c r="N406" s="203" t="s">
        <v>4028</v>
      </c>
      <c r="O406" s="203" t="s">
        <v>4028</v>
      </c>
      <c r="P406" s="203" t="s">
        <v>4028</v>
      </c>
      <c r="Q406" s="203" t="s">
        <v>4028</v>
      </c>
      <c r="R406" s="203" t="s">
        <v>4028</v>
      </c>
      <c r="S406" s="203" t="s">
        <v>4028</v>
      </c>
      <c r="T406" s="203" t="s">
        <v>4028</v>
      </c>
      <c r="U406" s="203" t="s">
        <v>4028</v>
      </c>
      <c r="V406" s="203" t="s">
        <v>4028</v>
      </c>
      <c r="W406" s="203" t="s">
        <v>4028</v>
      </c>
      <c r="X406" s="203" t="s">
        <v>4028</v>
      </c>
      <c r="Y406" s="203" t="s">
        <v>4028</v>
      </c>
      <c r="Z406" s="203" t="s">
        <v>4028</v>
      </c>
      <c r="AA406" s="203" t="s">
        <v>4028</v>
      </c>
      <c r="AB406" s="203" t="s">
        <v>4028</v>
      </c>
      <c r="AC406" s="203" t="s">
        <v>4028</v>
      </c>
      <c r="AD406" s="203" t="s">
        <v>4028</v>
      </c>
      <c r="AE406" s="203" t="s">
        <v>4028</v>
      </c>
      <c r="AF406" s="203" t="s">
        <v>4028</v>
      </c>
      <c r="AG406" s="203" t="s">
        <v>4028</v>
      </c>
      <c r="AH406" s="203" t="s">
        <v>4028</v>
      </c>
      <c r="AI406" s="203" t="s">
        <v>4028</v>
      </c>
      <c r="AJ406" s="203" t="s">
        <v>4028</v>
      </c>
      <c r="AK406" s="203" t="s">
        <v>4028</v>
      </c>
      <c r="AL406" s="203"/>
      <c r="AM406" s="203"/>
      <c r="AN406" s="203"/>
      <c r="AO406" s="203"/>
      <c r="AP406" s="203"/>
      <c r="AQ406" s="203"/>
      <c r="AR406" s="203"/>
      <c r="AS406" s="203"/>
      <c r="AT406" s="203"/>
      <c r="AU406" s="203"/>
      <c r="AV406" s="203"/>
      <c r="AW406" s="203"/>
      <c r="AX406" s="203"/>
      <c r="AY406" s="203"/>
      <c r="AZ406" s="203"/>
      <c r="BA406" s="203"/>
      <c r="BB406" s="203"/>
      <c r="BC406" s="203"/>
      <c r="BD406" s="203"/>
      <c r="BE406" s="203"/>
      <c r="BF406" s="203"/>
      <c r="BG406" s="203"/>
      <c r="BH406" s="203"/>
      <c r="BI406" s="203"/>
      <c r="BJ406" s="203"/>
      <c r="BK406" s="203"/>
      <c r="BL406" s="203"/>
      <c r="IW406"/>
      <c r="IX406"/>
      <c r="IY406"/>
      <c r="IZ406"/>
    </row>
    <row r="407" spans="1:260" ht="12.75" customHeight="1" x14ac:dyDescent="0.2">
      <c r="A407" s="203" t="s">
        <v>235</v>
      </c>
      <c r="B407" s="203" t="s">
        <v>55</v>
      </c>
      <c r="C407" s="203" t="s">
        <v>4270</v>
      </c>
      <c r="D407" s="214">
        <v>35841</v>
      </c>
      <c r="E407" s="205" t="s">
        <v>4514</v>
      </c>
      <c r="F407" s="206" t="s">
        <v>4787</v>
      </c>
      <c r="G407" s="206" t="s">
        <v>1159</v>
      </c>
      <c r="H407" s="203"/>
      <c r="I407" s="203"/>
      <c r="J407" s="206"/>
      <c r="K407" s="203"/>
      <c r="L407" s="203"/>
      <c r="M407" s="206"/>
      <c r="N407" s="203"/>
      <c r="O407" s="203"/>
      <c r="P407" s="206"/>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c r="BA407" s="203"/>
      <c r="BB407" s="203"/>
      <c r="BC407" s="203"/>
      <c r="BD407" s="203"/>
      <c r="BE407" s="203"/>
      <c r="BF407" s="203"/>
      <c r="BG407" s="203"/>
      <c r="BH407" s="203"/>
      <c r="BI407" s="203"/>
      <c r="BJ407" s="203"/>
      <c r="BK407" s="203"/>
      <c r="BL407" s="203"/>
      <c r="IW407" s="10"/>
      <c r="IX407" s="10"/>
      <c r="IY407" s="10"/>
      <c r="IZ407" s="10"/>
    </row>
    <row r="408" spans="1:260" ht="12.75" customHeight="1" x14ac:dyDescent="0.2">
      <c r="A408" s="203" t="s">
        <v>126</v>
      </c>
      <c r="B408" s="203" t="s">
        <v>39</v>
      </c>
      <c r="C408" s="203" t="s">
        <v>4090</v>
      </c>
      <c r="D408" s="214">
        <v>36385</v>
      </c>
      <c r="E408" s="205" t="s">
        <v>4804</v>
      </c>
      <c r="F408" s="206" t="s">
        <v>4805</v>
      </c>
      <c r="G408" s="206" t="s">
        <v>4806</v>
      </c>
      <c r="H408" s="203"/>
      <c r="I408" s="203"/>
      <c r="J408" s="206"/>
      <c r="K408" s="203"/>
      <c r="L408" s="203"/>
      <c r="M408" s="206"/>
      <c r="N408" s="203"/>
      <c r="O408" s="203"/>
      <c r="P408" s="206"/>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c r="BA408" s="203"/>
      <c r="BB408" s="203"/>
      <c r="BC408" s="203"/>
      <c r="BD408" s="203"/>
      <c r="BE408" s="203"/>
      <c r="BF408" s="203"/>
      <c r="BG408" s="203"/>
      <c r="BH408" s="203"/>
      <c r="BI408" s="203"/>
      <c r="BJ408" s="203"/>
      <c r="BK408" s="203"/>
      <c r="BL408" s="203"/>
      <c r="IW408" s="10"/>
      <c r="IX408" s="10"/>
      <c r="IY408" s="10"/>
      <c r="IZ408" s="10"/>
    </row>
    <row r="409" spans="1:260" ht="12.75" customHeight="1" x14ac:dyDescent="0.2">
      <c r="A409" s="203" t="s">
        <v>323</v>
      </c>
      <c r="B409" s="203" t="s">
        <v>4072</v>
      </c>
      <c r="C409" s="203" t="s">
        <v>686</v>
      </c>
      <c r="D409" s="214">
        <v>32494</v>
      </c>
      <c r="E409" s="203" t="s">
        <v>736</v>
      </c>
      <c r="F409" s="203" t="s">
        <v>3417</v>
      </c>
      <c r="G409" s="203" t="s">
        <v>4807</v>
      </c>
      <c r="H409" s="203"/>
      <c r="I409" s="203"/>
      <c r="J409" s="203">
        <v>0</v>
      </c>
      <c r="K409" s="203" t="s">
        <v>125</v>
      </c>
      <c r="L409" s="203" t="s">
        <v>27</v>
      </c>
      <c r="M409" s="203" t="s">
        <v>1058</v>
      </c>
      <c r="N409" s="203" t="s">
        <v>125</v>
      </c>
      <c r="O409" s="203" t="s">
        <v>460</v>
      </c>
      <c r="P409" s="203" t="s">
        <v>1180</v>
      </c>
      <c r="Q409" s="203" t="s">
        <v>125</v>
      </c>
      <c r="R409" s="203" t="s">
        <v>460</v>
      </c>
      <c r="S409" s="203" t="s">
        <v>1113</v>
      </c>
      <c r="T409" s="203" t="s">
        <v>323</v>
      </c>
      <c r="U409" s="203" t="s">
        <v>460</v>
      </c>
      <c r="V409" s="203" t="s">
        <v>1379</v>
      </c>
      <c r="W409" s="203" t="s">
        <v>323</v>
      </c>
      <c r="X409" s="203" t="s">
        <v>460</v>
      </c>
      <c r="Y409" s="203" t="s">
        <v>1379</v>
      </c>
      <c r="Z409" s="203" t="s">
        <v>125</v>
      </c>
      <c r="AA409" s="203" t="s">
        <v>39</v>
      </c>
      <c r="AB409" s="203" t="s">
        <v>1154</v>
      </c>
      <c r="AC409" s="203" t="s">
        <v>44</v>
      </c>
      <c r="AD409" s="203" t="s">
        <v>39</v>
      </c>
      <c r="AE409" s="203" t="s">
        <v>41</v>
      </c>
      <c r="AF409" s="203" t="s">
        <v>44</v>
      </c>
      <c r="AG409" s="203" t="s">
        <v>39</v>
      </c>
      <c r="AH409" s="203" t="s">
        <v>50</v>
      </c>
      <c r="AI409" s="203">
        <v>0</v>
      </c>
      <c r="AJ409" s="203">
        <v>0</v>
      </c>
      <c r="AK409" s="203">
        <v>0</v>
      </c>
      <c r="AL409" s="203"/>
      <c r="AM409" s="203"/>
      <c r="AN409" s="203"/>
      <c r="AO409" s="203"/>
      <c r="AP409" s="203"/>
      <c r="AQ409" s="203"/>
      <c r="AR409" s="203"/>
      <c r="AS409" s="203"/>
      <c r="AT409" s="203"/>
      <c r="AU409" s="203"/>
      <c r="AV409" s="203"/>
      <c r="AW409" s="203"/>
      <c r="AX409" s="203"/>
      <c r="AY409" s="203"/>
      <c r="AZ409" s="203"/>
      <c r="BA409" s="203"/>
      <c r="BB409" s="203"/>
      <c r="BC409" s="203"/>
      <c r="BD409" s="203"/>
      <c r="BE409" s="203"/>
      <c r="BF409" s="203"/>
      <c r="BG409" s="203"/>
      <c r="BH409" s="203"/>
      <c r="BI409" s="203"/>
      <c r="BJ409" s="203"/>
      <c r="BK409" s="203"/>
      <c r="BL409" s="203"/>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c r="HQ409" s="10"/>
      <c r="HR409" s="10"/>
      <c r="HS409" s="10"/>
      <c r="HT409" s="10"/>
      <c r="HU409" s="10"/>
      <c r="HV409" s="10"/>
      <c r="HW409" s="10"/>
      <c r="HX409" s="10"/>
      <c r="HY409" s="10"/>
      <c r="HZ409" s="10"/>
      <c r="IA409" s="10"/>
      <c r="IB409" s="10"/>
      <c r="IC409" s="10"/>
      <c r="ID409" s="10"/>
      <c r="IE409" s="10"/>
      <c r="IF409" s="10"/>
      <c r="IG409" s="10"/>
      <c r="IH409" s="10"/>
      <c r="II409" s="10"/>
      <c r="IJ409" s="10"/>
      <c r="IK409" s="10"/>
      <c r="IL409" s="10"/>
      <c r="IM409" s="10"/>
      <c r="IN409" s="10"/>
      <c r="IO409" s="10"/>
      <c r="IP409" s="10"/>
      <c r="IQ409" s="10"/>
      <c r="IR409" s="10"/>
      <c r="IS409" s="10"/>
      <c r="IT409" s="10"/>
      <c r="IU409" s="10"/>
      <c r="IV409" s="10"/>
      <c r="IW409" s="10"/>
      <c r="IX409" s="10"/>
      <c r="IY409" s="10"/>
      <c r="IZ409" s="10"/>
    </row>
    <row r="410" spans="1:260" s="13" customFormat="1" ht="12.75" customHeight="1" x14ac:dyDescent="0.2">
      <c r="A410" s="203" t="s">
        <v>126</v>
      </c>
      <c r="B410" s="203" t="s">
        <v>4120</v>
      </c>
      <c r="C410" s="203" t="s">
        <v>821</v>
      </c>
      <c r="D410" s="214">
        <v>32956</v>
      </c>
      <c r="E410" s="203" t="s">
        <v>866</v>
      </c>
      <c r="F410" s="203" t="s">
        <v>2152</v>
      </c>
      <c r="G410" s="203" t="s">
        <v>4731</v>
      </c>
      <c r="H410" s="203" t="s">
        <v>126</v>
      </c>
      <c r="I410" s="203" t="s">
        <v>460</v>
      </c>
      <c r="J410" s="203" t="s">
        <v>2354</v>
      </c>
      <c r="K410" s="203" t="s">
        <v>455</v>
      </c>
      <c r="L410" s="203" t="s">
        <v>460</v>
      </c>
      <c r="M410" s="203" t="s">
        <v>1159</v>
      </c>
      <c r="N410" s="203" t="s">
        <v>126</v>
      </c>
      <c r="O410" s="203" t="s">
        <v>460</v>
      </c>
      <c r="P410" s="203" t="s">
        <v>1271</v>
      </c>
      <c r="Q410" s="203" t="s">
        <v>126</v>
      </c>
      <c r="R410" s="203" t="s">
        <v>460</v>
      </c>
      <c r="S410" s="203" t="s">
        <v>1128</v>
      </c>
      <c r="T410" s="203" t="s">
        <v>126</v>
      </c>
      <c r="U410" s="203" t="s">
        <v>229</v>
      </c>
      <c r="V410" s="203" t="s">
        <v>1500</v>
      </c>
      <c r="W410" s="203" t="s">
        <v>126</v>
      </c>
      <c r="X410" s="203" t="s">
        <v>229</v>
      </c>
      <c r="Y410" s="203" t="s">
        <v>1500</v>
      </c>
      <c r="Z410" s="203">
        <v>0</v>
      </c>
      <c r="AA410" s="203">
        <v>0</v>
      </c>
      <c r="AB410" s="203">
        <v>0</v>
      </c>
      <c r="AC410" s="203" t="s">
        <v>125</v>
      </c>
      <c r="AD410" s="203" t="s">
        <v>229</v>
      </c>
      <c r="AE410" s="203" t="s">
        <v>333</v>
      </c>
      <c r="AF410" s="203">
        <v>0</v>
      </c>
      <c r="AG410" s="203">
        <v>0</v>
      </c>
      <c r="AH410" s="203">
        <v>0</v>
      </c>
      <c r="AI410" s="203">
        <v>0</v>
      </c>
      <c r="AJ410" s="203">
        <v>0</v>
      </c>
      <c r="AK410" s="203">
        <v>0</v>
      </c>
      <c r="AL410" s="203"/>
      <c r="AM410" s="203"/>
      <c r="AN410" s="203"/>
      <c r="AO410" s="203"/>
      <c r="AP410" s="203"/>
      <c r="AQ410" s="203"/>
      <c r="AR410" s="203"/>
      <c r="AS410" s="203"/>
      <c r="AT410" s="203"/>
      <c r="AU410" s="203"/>
      <c r="AV410" s="203"/>
      <c r="AW410" s="203"/>
      <c r="AX410" s="203"/>
      <c r="AY410" s="203"/>
      <c r="AZ410" s="203"/>
      <c r="BA410" s="203"/>
      <c r="BB410" s="203"/>
      <c r="BC410" s="203"/>
      <c r="BD410" s="203"/>
      <c r="BE410" s="203"/>
      <c r="BF410" s="203"/>
      <c r="BG410" s="203"/>
      <c r="BH410" s="203"/>
      <c r="BI410" s="203"/>
      <c r="BJ410" s="203"/>
      <c r="BK410" s="203"/>
      <c r="BL410" s="203"/>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c r="HA410" s="10"/>
      <c r="HB410" s="10"/>
      <c r="HC410" s="10"/>
      <c r="HD410" s="10"/>
      <c r="HE410" s="10"/>
      <c r="HF410" s="10"/>
      <c r="HG410" s="10"/>
      <c r="HH410" s="10"/>
      <c r="HI410" s="10"/>
      <c r="HJ410" s="10"/>
      <c r="HK410" s="10"/>
      <c r="HL410" s="10"/>
      <c r="HM410" s="10"/>
      <c r="HN410" s="10"/>
      <c r="HO410" s="10"/>
      <c r="HP410" s="10"/>
      <c r="HQ410" s="10"/>
      <c r="HR410" s="10"/>
      <c r="HS410" s="10"/>
      <c r="HT410" s="10"/>
      <c r="HU410" s="10"/>
      <c r="HV410" s="10"/>
      <c r="HW410" s="10"/>
      <c r="HX410" s="10"/>
      <c r="HY410" s="10"/>
      <c r="HZ410" s="10"/>
      <c r="IA410" s="10"/>
      <c r="IB410" s="10"/>
      <c r="IC410" s="10"/>
      <c r="ID410" s="10"/>
      <c r="IE410" s="10"/>
      <c r="IF410" s="10"/>
      <c r="IG410" s="10"/>
      <c r="IH410" s="10"/>
      <c r="II410" s="10"/>
      <c r="IJ410" s="10"/>
      <c r="IK410" s="10"/>
      <c r="IL410" s="10"/>
      <c r="IM410" s="10"/>
      <c r="IN410" s="10"/>
      <c r="IO410" s="10"/>
      <c r="IP410" s="10"/>
      <c r="IQ410" s="10"/>
      <c r="IR410" s="10"/>
      <c r="IS410" s="10"/>
      <c r="IT410" s="10"/>
      <c r="IU410" s="10"/>
      <c r="IV410" s="10"/>
      <c r="IW410"/>
      <c r="IX410"/>
      <c r="IY410"/>
      <c r="IZ410"/>
    </row>
    <row r="411" spans="1:260" s="10" customFormat="1" ht="12.75" customHeight="1" x14ac:dyDescent="0.2">
      <c r="A411" s="203" t="s">
        <v>64</v>
      </c>
      <c r="B411" s="203" t="s">
        <v>4459</v>
      </c>
      <c r="C411" s="203" t="s">
        <v>1315</v>
      </c>
      <c r="D411" s="214">
        <v>32770</v>
      </c>
      <c r="E411" s="203" t="s">
        <v>1001</v>
      </c>
      <c r="F411" s="203" t="s">
        <v>2177</v>
      </c>
      <c r="G411" s="203" t="s">
        <v>4783</v>
      </c>
      <c r="H411" s="203" t="s">
        <v>540</v>
      </c>
      <c r="I411" s="203" t="s">
        <v>23</v>
      </c>
      <c r="J411" s="203" t="s">
        <v>1057</v>
      </c>
      <c r="K411" s="203" t="s">
        <v>387</v>
      </c>
      <c r="L411" s="203" t="s">
        <v>346</v>
      </c>
      <c r="M411" s="203" t="s">
        <v>1064</v>
      </c>
      <c r="N411" s="203" t="s">
        <v>387</v>
      </c>
      <c r="O411" s="203" t="s">
        <v>27</v>
      </c>
      <c r="P411" s="203" t="s">
        <v>1058</v>
      </c>
      <c r="Q411" s="203" t="s">
        <v>455</v>
      </c>
      <c r="R411" s="203" t="s">
        <v>27</v>
      </c>
      <c r="S411" s="203" t="s">
        <v>1082</v>
      </c>
      <c r="T411" s="203" t="s">
        <v>455</v>
      </c>
      <c r="U411" s="203" t="s">
        <v>27</v>
      </c>
      <c r="V411" s="203" t="s">
        <v>1109</v>
      </c>
      <c r="W411" s="203" t="s">
        <v>455</v>
      </c>
      <c r="X411" s="203" t="s">
        <v>27</v>
      </c>
      <c r="Y411" s="203" t="s">
        <v>1109</v>
      </c>
      <c r="Z411" s="203" t="s">
        <v>64</v>
      </c>
      <c r="AA411" s="203" t="s">
        <v>27</v>
      </c>
      <c r="AB411" s="203" t="s">
        <v>1064</v>
      </c>
      <c r="AC411" s="203">
        <v>0</v>
      </c>
      <c r="AD411" s="203">
        <v>0</v>
      </c>
      <c r="AE411" s="203">
        <v>0</v>
      </c>
      <c r="AF411" s="203">
        <v>0</v>
      </c>
      <c r="AG411" s="203">
        <v>0</v>
      </c>
      <c r="AH411" s="203">
        <v>0</v>
      </c>
      <c r="AI411" s="203">
        <v>0</v>
      </c>
      <c r="AJ411" s="203">
        <v>0</v>
      </c>
      <c r="AK411" s="203">
        <v>0</v>
      </c>
      <c r="AL411" s="203"/>
      <c r="AM411" s="203"/>
      <c r="AN411" s="203"/>
      <c r="AO411" s="203"/>
      <c r="AP411" s="203"/>
      <c r="AQ411" s="203"/>
      <c r="AR411" s="203"/>
      <c r="AS411" s="203"/>
      <c r="AT411" s="203"/>
      <c r="AU411" s="203"/>
      <c r="AV411" s="203"/>
      <c r="AW411" s="203"/>
      <c r="AX411" s="203"/>
      <c r="AY411" s="203"/>
      <c r="AZ411" s="203"/>
      <c r="BA411" s="203"/>
      <c r="BB411" s="203"/>
      <c r="BC411" s="203"/>
      <c r="BD411" s="203"/>
      <c r="BE411" s="203"/>
      <c r="BF411" s="203"/>
      <c r="BG411" s="203"/>
      <c r="BH411" s="203"/>
      <c r="BI411" s="203"/>
      <c r="BJ411" s="203"/>
      <c r="BK411" s="203"/>
      <c r="BL411" s="203"/>
      <c r="IW411"/>
      <c r="IX411"/>
      <c r="IY411"/>
      <c r="IZ411"/>
    </row>
    <row r="412" spans="1:260" s="10" customFormat="1" ht="12.75" customHeight="1" x14ac:dyDescent="0.2">
      <c r="A412" s="203" t="s">
        <v>64</v>
      </c>
      <c r="B412" s="203" t="s">
        <v>4160</v>
      </c>
      <c r="C412" s="203" t="s">
        <v>584</v>
      </c>
      <c r="D412" s="214">
        <v>31615</v>
      </c>
      <c r="E412" s="203" t="s">
        <v>636</v>
      </c>
      <c r="F412" s="203" t="s">
        <v>2112</v>
      </c>
      <c r="G412" s="203" t="s">
        <v>4733</v>
      </c>
      <c r="H412" s="203" t="s">
        <v>52</v>
      </c>
      <c r="I412" s="203" t="s">
        <v>506</v>
      </c>
      <c r="J412" s="203" t="s">
        <v>1086</v>
      </c>
      <c r="K412" s="203" t="s">
        <v>64</v>
      </c>
      <c r="L412" s="203" t="s">
        <v>506</v>
      </c>
      <c r="M412" s="203" t="s">
        <v>1086</v>
      </c>
      <c r="N412" s="203" t="s">
        <v>52</v>
      </c>
      <c r="O412" s="203" t="s">
        <v>506</v>
      </c>
      <c r="P412" s="203" t="s">
        <v>2406</v>
      </c>
      <c r="Q412" s="203" t="s">
        <v>52</v>
      </c>
      <c r="R412" s="203" t="s">
        <v>506</v>
      </c>
      <c r="S412" s="203" t="s">
        <v>1500</v>
      </c>
      <c r="T412" s="203" t="s">
        <v>52</v>
      </c>
      <c r="U412" s="203" t="s">
        <v>506</v>
      </c>
      <c r="V412" s="203" t="s">
        <v>1383</v>
      </c>
      <c r="W412" s="203" t="s">
        <v>52</v>
      </c>
      <c r="X412" s="203" t="s">
        <v>506</v>
      </c>
      <c r="Y412" s="203" t="s">
        <v>1383</v>
      </c>
      <c r="Z412" s="203">
        <v>0</v>
      </c>
      <c r="AA412" s="203">
        <v>0</v>
      </c>
      <c r="AB412" s="203">
        <v>0</v>
      </c>
      <c r="AC412" s="203">
        <v>0</v>
      </c>
      <c r="AD412" s="203">
        <v>0</v>
      </c>
      <c r="AE412" s="203">
        <v>0</v>
      </c>
      <c r="AF412" s="203" t="s">
        <v>126</v>
      </c>
      <c r="AG412" s="203" t="s">
        <v>506</v>
      </c>
      <c r="AH412" s="203" t="s">
        <v>476</v>
      </c>
      <c r="AI412" s="203" t="s">
        <v>387</v>
      </c>
      <c r="AJ412" s="203" t="s">
        <v>506</v>
      </c>
      <c r="AK412" s="203" t="s">
        <v>479</v>
      </c>
      <c r="AL412" s="203"/>
      <c r="AM412" s="203"/>
      <c r="AN412" s="203"/>
      <c r="AO412" s="203"/>
      <c r="AP412" s="203"/>
      <c r="AQ412" s="203"/>
      <c r="AR412" s="203"/>
      <c r="AS412" s="203"/>
      <c r="AT412" s="203"/>
      <c r="AU412" s="203"/>
      <c r="AV412" s="203"/>
      <c r="AW412" s="203"/>
      <c r="AX412" s="203"/>
      <c r="AY412" s="203"/>
      <c r="AZ412" s="203"/>
      <c r="BA412" s="203"/>
      <c r="BB412" s="203"/>
      <c r="BC412" s="203"/>
      <c r="BD412" s="203"/>
      <c r="BE412" s="203"/>
      <c r="BF412" s="203"/>
      <c r="BG412" s="203"/>
      <c r="BH412" s="203"/>
      <c r="BI412" s="203"/>
      <c r="BJ412" s="203"/>
      <c r="BK412" s="203"/>
      <c r="BL412" s="203"/>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s="13"/>
      <c r="IX412" s="13"/>
      <c r="IY412" s="13"/>
      <c r="IZ412" s="13"/>
    </row>
    <row r="413" spans="1:260" s="27" customFormat="1" ht="12.75" customHeight="1" x14ac:dyDescent="0.2">
      <c r="A413" s="10" t="s">
        <v>387</v>
      </c>
      <c r="B413" s="10" t="s">
        <v>4148</v>
      </c>
      <c r="C413" s="202" t="s">
        <v>4153</v>
      </c>
      <c r="D413" s="221">
        <v>35496</v>
      </c>
      <c r="E413" s="5" t="s">
        <v>4515</v>
      </c>
      <c r="F413" s="5"/>
      <c r="G413" s="201" t="s">
        <v>4733</v>
      </c>
    </row>
    <row r="414" spans="1:260" ht="12.75" customHeight="1" x14ac:dyDescent="0.2">
      <c r="A414" s="203" t="s">
        <v>4028</v>
      </c>
      <c r="B414" s="203" t="s">
        <v>4028</v>
      </c>
      <c r="C414" s="203"/>
      <c r="D414" s="214"/>
      <c r="E414" s="203"/>
      <c r="F414" s="203"/>
      <c r="G414" s="203" t="s">
        <v>4028</v>
      </c>
      <c r="H414" s="203" t="s">
        <v>4028</v>
      </c>
      <c r="I414" s="203" t="s">
        <v>4028</v>
      </c>
      <c r="J414" s="203" t="s">
        <v>4028</v>
      </c>
      <c r="K414" s="203" t="s">
        <v>4028</v>
      </c>
      <c r="L414" s="203" t="s">
        <v>4028</v>
      </c>
      <c r="M414" s="203" t="s">
        <v>4028</v>
      </c>
      <c r="N414" s="203" t="s">
        <v>4028</v>
      </c>
      <c r="O414" s="203" t="s">
        <v>4028</v>
      </c>
      <c r="P414" s="203" t="s">
        <v>4028</v>
      </c>
      <c r="Q414" s="203" t="s">
        <v>4028</v>
      </c>
      <c r="R414" s="203" t="s">
        <v>4028</v>
      </c>
      <c r="S414" s="203" t="s">
        <v>4028</v>
      </c>
      <c r="T414" s="203" t="s">
        <v>4028</v>
      </c>
      <c r="U414" s="203" t="s">
        <v>4028</v>
      </c>
      <c r="V414" s="203" t="s">
        <v>4028</v>
      </c>
      <c r="W414" s="203" t="s">
        <v>4028</v>
      </c>
      <c r="X414" s="203" t="s">
        <v>4028</v>
      </c>
      <c r="Y414" s="203" t="s">
        <v>4028</v>
      </c>
      <c r="Z414" s="203" t="s">
        <v>4028</v>
      </c>
      <c r="AA414" s="203" t="s">
        <v>4028</v>
      </c>
      <c r="AB414" s="203" t="s">
        <v>4028</v>
      </c>
      <c r="AC414" s="203" t="s">
        <v>4028</v>
      </c>
      <c r="AD414" s="203" t="s">
        <v>4028</v>
      </c>
      <c r="AE414" s="203" t="s">
        <v>4028</v>
      </c>
      <c r="AF414" s="203" t="s">
        <v>4028</v>
      </c>
      <c r="AG414" s="203" t="s">
        <v>4028</v>
      </c>
      <c r="AH414" s="203" t="s">
        <v>4028</v>
      </c>
      <c r="AI414" s="203" t="s">
        <v>4028</v>
      </c>
      <c r="AJ414" s="203" t="s">
        <v>4028</v>
      </c>
      <c r="AK414" s="203" t="s">
        <v>4028</v>
      </c>
      <c r="AL414" s="203"/>
      <c r="AM414" s="203"/>
      <c r="AN414" s="203"/>
      <c r="AO414" s="203"/>
      <c r="AP414" s="203"/>
      <c r="AQ414" s="203"/>
      <c r="AR414" s="203"/>
      <c r="AS414" s="203"/>
      <c r="AT414" s="203"/>
      <c r="AU414" s="203"/>
      <c r="AV414" s="203"/>
      <c r="AW414" s="203"/>
      <c r="AX414" s="203"/>
      <c r="AY414" s="203"/>
      <c r="AZ414" s="203"/>
      <c r="BA414" s="203"/>
      <c r="BB414" s="203"/>
      <c r="BC414" s="203"/>
      <c r="BD414" s="203"/>
      <c r="BE414" s="203"/>
      <c r="BF414" s="203"/>
      <c r="BG414" s="203"/>
      <c r="BH414" s="203"/>
      <c r="BI414" s="203"/>
      <c r="BJ414" s="203"/>
      <c r="BK414" s="203"/>
      <c r="BL414" s="203"/>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c r="HU414" s="10"/>
      <c r="HV414" s="10"/>
      <c r="HW414" s="10"/>
      <c r="HX414" s="10"/>
      <c r="HY414" s="10"/>
      <c r="HZ414" s="10"/>
      <c r="IA414" s="10"/>
      <c r="IB414" s="10"/>
      <c r="IC414" s="10"/>
      <c r="ID414" s="10"/>
      <c r="IE414" s="10"/>
      <c r="IF414" s="10"/>
      <c r="IG414" s="10"/>
      <c r="IH414" s="10"/>
      <c r="II414" s="10"/>
      <c r="IJ414" s="10"/>
      <c r="IK414" s="10"/>
      <c r="IL414" s="10"/>
      <c r="IM414" s="10"/>
      <c r="IN414" s="10"/>
      <c r="IO414" s="10"/>
      <c r="IP414" s="10"/>
      <c r="IQ414" s="10"/>
      <c r="IR414" s="10"/>
      <c r="IS414" s="10"/>
      <c r="IT414" s="10"/>
      <c r="IU414" s="10"/>
      <c r="IV414" s="10"/>
      <c r="IW414" s="10"/>
      <c r="IX414" s="10"/>
      <c r="IY414" s="10"/>
      <c r="IZ414" s="10"/>
    </row>
    <row r="415" spans="1:260" ht="12.75" customHeight="1" x14ac:dyDescent="0.2">
      <c r="A415" s="203" t="s">
        <v>368</v>
      </c>
      <c r="B415" s="203" t="s">
        <v>4372</v>
      </c>
      <c r="C415" s="203" t="s">
        <v>2739</v>
      </c>
      <c r="D415" s="214">
        <v>34037</v>
      </c>
      <c r="E415" s="203" t="s">
        <v>2588</v>
      </c>
      <c r="F415" s="203" t="s">
        <v>2593</v>
      </c>
      <c r="G415" s="203" t="s">
        <v>4768</v>
      </c>
      <c r="H415" s="203" t="s">
        <v>368</v>
      </c>
      <c r="I415" s="203" t="s">
        <v>446</v>
      </c>
      <c r="J415" s="203" t="s">
        <v>1084</v>
      </c>
      <c r="K415" s="203" t="s">
        <v>202</v>
      </c>
      <c r="L415" s="203">
        <v>0</v>
      </c>
      <c r="M415" s="203">
        <v>0</v>
      </c>
      <c r="N415" s="203" t="s">
        <v>368</v>
      </c>
      <c r="O415" s="203" t="s">
        <v>446</v>
      </c>
      <c r="P415" s="203" t="s">
        <v>1059</v>
      </c>
      <c r="Q415" s="203">
        <v>0</v>
      </c>
      <c r="R415" s="203">
        <v>0</v>
      </c>
      <c r="S415" s="203">
        <v>0</v>
      </c>
      <c r="T415" s="203">
        <v>0</v>
      </c>
      <c r="U415" s="203">
        <v>0</v>
      </c>
      <c r="V415" s="203">
        <v>0</v>
      </c>
      <c r="W415" s="203">
        <v>0</v>
      </c>
      <c r="X415" s="203">
        <v>0</v>
      </c>
      <c r="Y415" s="203">
        <v>0</v>
      </c>
      <c r="Z415" s="203">
        <v>0</v>
      </c>
      <c r="AA415" s="203">
        <v>0</v>
      </c>
      <c r="AB415" s="203">
        <v>0</v>
      </c>
      <c r="AC415" s="203">
        <v>0</v>
      </c>
      <c r="AD415" s="203">
        <v>0</v>
      </c>
      <c r="AE415" s="203">
        <v>0</v>
      </c>
      <c r="AF415" s="203">
        <v>0</v>
      </c>
      <c r="AG415" s="203">
        <v>0</v>
      </c>
      <c r="AH415" s="203">
        <v>0</v>
      </c>
      <c r="AI415" s="203">
        <v>0</v>
      </c>
      <c r="AJ415" s="203">
        <v>0</v>
      </c>
      <c r="AK415" s="203">
        <v>0</v>
      </c>
      <c r="AL415" s="203"/>
      <c r="AM415" s="203"/>
      <c r="AN415" s="203"/>
      <c r="AO415" s="203"/>
      <c r="AP415" s="203"/>
      <c r="AQ415" s="203"/>
      <c r="AR415" s="203"/>
      <c r="AS415" s="203"/>
      <c r="AT415" s="203"/>
      <c r="AU415" s="203"/>
      <c r="AV415" s="203"/>
      <c r="AW415" s="203"/>
      <c r="AX415" s="203"/>
      <c r="AY415" s="203"/>
      <c r="AZ415" s="203"/>
      <c r="BA415" s="203"/>
      <c r="BB415" s="203"/>
      <c r="BC415" s="203"/>
      <c r="BD415" s="203"/>
      <c r="BE415" s="203"/>
      <c r="BF415" s="203"/>
      <c r="BG415" s="203"/>
      <c r="BH415" s="203"/>
      <c r="BI415" s="203"/>
      <c r="BJ415" s="203"/>
      <c r="BK415" s="203"/>
      <c r="BL415" s="203"/>
    </row>
    <row r="416" spans="1:260" s="10" customFormat="1" ht="12.75" customHeight="1" x14ac:dyDescent="0.2">
      <c r="A416" s="203" t="s">
        <v>368</v>
      </c>
      <c r="B416" s="203" t="s">
        <v>4072</v>
      </c>
      <c r="C416" s="203" t="s">
        <v>3585</v>
      </c>
      <c r="D416" s="214">
        <v>35541</v>
      </c>
      <c r="E416" s="203" t="s">
        <v>3074</v>
      </c>
      <c r="F416" s="203" t="s">
        <v>3463</v>
      </c>
      <c r="G416" s="203" t="s">
        <v>4753</v>
      </c>
      <c r="H416" s="203" t="s">
        <v>364</v>
      </c>
      <c r="I416" s="203" t="s">
        <v>39</v>
      </c>
      <c r="J416" s="203" t="s">
        <v>1061</v>
      </c>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c r="BA416" s="203"/>
      <c r="BB416" s="203"/>
      <c r="BC416" s="203"/>
      <c r="BD416" s="203"/>
      <c r="BE416" s="203"/>
      <c r="BF416" s="203"/>
      <c r="BG416" s="203"/>
      <c r="BH416" s="203"/>
      <c r="BI416" s="203"/>
      <c r="BJ416" s="203"/>
      <c r="BK416" s="203"/>
      <c r="BL416" s="203"/>
      <c r="IW416"/>
      <c r="IX416"/>
      <c r="IY416"/>
      <c r="IZ416"/>
    </row>
    <row r="417" spans="1:260" ht="12.75" customHeight="1" x14ac:dyDescent="0.2">
      <c r="A417" s="203" t="s">
        <v>364</v>
      </c>
      <c r="B417" s="203" t="s">
        <v>4072</v>
      </c>
      <c r="C417" s="203" t="s">
        <v>3079</v>
      </c>
      <c r="D417" s="214">
        <v>34668</v>
      </c>
      <c r="E417" s="203" t="s">
        <v>3076</v>
      </c>
      <c r="F417" s="203" t="s">
        <v>3065</v>
      </c>
      <c r="G417" s="203" t="s">
        <v>4734</v>
      </c>
      <c r="H417" s="203" t="s">
        <v>364</v>
      </c>
      <c r="I417" s="203" t="s">
        <v>39</v>
      </c>
      <c r="J417" s="203" t="s">
        <v>1061</v>
      </c>
      <c r="K417" s="203" t="s">
        <v>364</v>
      </c>
      <c r="L417" s="203" t="s">
        <v>39</v>
      </c>
      <c r="M417" s="203" t="s">
        <v>1061</v>
      </c>
      <c r="N417" s="203">
        <v>0</v>
      </c>
      <c r="O417" s="203">
        <v>0</v>
      </c>
      <c r="P417" s="203">
        <v>0</v>
      </c>
      <c r="Q417" s="203">
        <v>0</v>
      </c>
      <c r="R417" s="203">
        <v>0</v>
      </c>
      <c r="S417" s="203">
        <v>0</v>
      </c>
      <c r="T417" s="203">
        <v>0</v>
      </c>
      <c r="U417" s="203">
        <v>0</v>
      </c>
      <c r="V417" s="203">
        <v>0</v>
      </c>
      <c r="W417" s="203">
        <v>0</v>
      </c>
      <c r="X417" s="203">
        <v>0</v>
      </c>
      <c r="Y417" s="203">
        <v>0</v>
      </c>
      <c r="Z417" s="203">
        <v>0</v>
      </c>
      <c r="AA417" s="203">
        <v>0</v>
      </c>
      <c r="AB417" s="203">
        <v>0</v>
      </c>
      <c r="AC417" s="203">
        <v>0</v>
      </c>
      <c r="AD417" s="203">
        <v>0</v>
      </c>
      <c r="AE417" s="203">
        <v>0</v>
      </c>
      <c r="AF417" s="203">
        <v>0</v>
      </c>
      <c r="AG417" s="203">
        <v>0</v>
      </c>
      <c r="AH417" s="203">
        <v>0</v>
      </c>
      <c r="AI417" s="203">
        <v>0</v>
      </c>
      <c r="AJ417" s="203">
        <v>0</v>
      </c>
      <c r="AK417" s="203">
        <v>0</v>
      </c>
      <c r="AL417" s="203"/>
      <c r="AM417" s="203"/>
      <c r="AN417" s="203"/>
      <c r="AO417" s="203"/>
      <c r="AP417" s="203"/>
      <c r="AQ417" s="203"/>
      <c r="AR417" s="203"/>
      <c r="AS417" s="203"/>
      <c r="AT417" s="203"/>
      <c r="AU417" s="203"/>
      <c r="AV417" s="203"/>
      <c r="AW417" s="203"/>
      <c r="AX417" s="203"/>
      <c r="AY417" s="203"/>
      <c r="AZ417" s="203"/>
      <c r="BA417" s="203"/>
      <c r="BB417" s="203"/>
      <c r="BC417" s="203"/>
      <c r="BD417" s="203"/>
      <c r="BE417" s="203"/>
      <c r="BF417" s="203"/>
      <c r="BG417" s="203"/>
      <c r="BH417" s="203"/>
      <c r="BI417" s="203"/>
      <c r="BJ417" s="203"/>
      <c r="BK417" s="203"/>
      <c r="BL417" s="203"/>
      <c r="IW417" s="10"/>
      <c r="IX417" s="10"/>
      <c r="IY417" s="10"/>
      <c r="IZ417" s="10"/>
    </row>
    <row r="418" spans="1:260" s="10" customFormat="1" ht="12.75" customHeight="1" x14ac:dyDescent="0.2">
      <c r="A418" s="203" t="s">
        <v>529</v>
      </c>
      <c r="B418" s="203" t="s">
        <v>4039</v>
      </c>
      <c r="C418" s="203" t="s">
        <v>723</v>
      </c>
      <c r="D418" s="214">
        <v>33065</v>
      </c>
      <c r="E418" s="203" t="s">
        <v>759</v>
      </c>
      <c r="F418" s="203" t="s">
        <v>2127</v>
      </c>
      <c r="G418" s="203" t="s">
        <v>4735</v>
      </c>
      <c r="H418" s="203" t="s">
        <v>529</v>
      </c>
      <c r="I418" s="203" t="s">
        <v>78</v>
      </c>
      <c r="J418" s="203" t="s">
        <v>60</v>
      </c>
      <c r="K418" s="203" t="s">
        <v>136</v>
      </c>
      <c r="L418" s="203" t="s">
        <v>78</v>
      </c>
      <c r="M418" s="203" t="s">
        <v>129</v>
      </c>
      <c r="N418" s="203" t="s">
        <v>136</v>
      </c>
      <c r="O418" s="203" t="s">
        <v>78</v>
      </c>
      <c r="P418" s="203" t="s">
        <v>129</v>
      </c>
      <c r="Q418" s="203" t="s">
        <v>136</v>
      </c>
      <c r="R418" s="203" t="s">
        <v>78</v>
      </c>
      <c r="S418" s="203" t="s">
        <v>129</v>
      </c>
      <c r="T418" s="203" t="s">
        <v>253</v>
      </c>
      <c r="U418" s="203" t="s">
        <v>78</v>
      </c>
      <c r="V418" s="203" t="s">
        <v>129</v>
      </c>
      <c r="W418" s="203" t="s">
        <v>253</v>
      </c>
      <c r="X418" s="203" t="s">
        <v>78</v>
      </c>
      <c r="Y418" s="203" t="s">
        <v>129</v>
      </c>
      <c r="Z418" s="203" t="s">
        <v>529</v>
      </c>
      <c r="AA418" s="203" t="s">
        <v>78</v>
      </c>
      <c r="AB418" s="203" t="s">
        <v>129</v>
      </c>
      <c r="AC418" s="203" t="s">
        <v>253</v>
      </c>
      <c r="AD418" s="203" t="s">
        <v>78</v>
      </c>
      <c r="AE418" s="203" t="s">
        <v>129</v>
      </c>
      <c r="AF418" s="203" t="s">
        <v>504</v>
      </c>
      <c r="AG418" s="203" t="s">
        <v>78</v>
      </c>
      <c r="AH418" s="203" t="s">
        <v>328</v>
      </c>
      <c r="AI418" s="203">
        <v>0</v>
      </c>
      <c r="AJ418" s="203">
        <v>0</v>
      </c>
      <c r="AK418" s="203">
        <v>0</v>
      </c>
      <c r="AL418" s="203"/>
      <c r="AM418" s="203"/>
      <c r="AN418" s="203"/>
      <c r="AO418" s="203"/>
      <c r="AP418" s="203"/>
      <c r="AQ418" s="203"/>
      <c r="AR418" s="203"/>
      <c r="AS418" s="203"/>
      <c r="AT418" s="203"/>
      <c r="AU418" s="203"/>
      <c r="AV418" s="203"/>
      <c r="AW418" s="203"/>
      <c r="AX418" s="203"/>
      <c r="AY418" s="203"/>
      <c r="AZ418" s="203"/>
      <c r="BA418" s="203"/>
      <c r="BB418" s="203"/>
      <c r="BC418" s="203"/>
      <c r="BD418" s="203"/>
      <c r="BE418" s="203"/>
      <c r="BF418" s="203"/>
      <c r="BG418" s="203"/>
      <c r="BH418" s="203"/>
      <c r="BI418" s="203"/>
      <c r="BJ418" s="203"/>
      <c r="BK418" s="203"/>
      <c r="BL418" s="203"/>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s="13"/>
      <c r="IX418" s="13"/>
      <c r="IY418" s="13"/>
      <c r="IZ418" s="13"/>
    </row>
    <row r="419" spans="1:260" s="13" customFormat="1" ht="12.75" customHeight="1" x14ac:dyDescent="0.2">
      <c r="A419" s="203" t="s">
        <v>529</v>
      </c>
      <c r="B419" s="203" t="s">
        <v>4397</v>
      </c>
      <c r="C419" s="203" t="s">
        <v>972</v>
      </c>
      <c r="D419" s="214">
        <v>33239</v>
      </c>
      <c r="E419" s="203" t="s">
        <v>997</v>
      </c>
      <c r="F419" s="203" t="s">
        <v>2119</v>
      </c>
      <c r="G419" s="203" t="s">
        <v>4735</v>
      </c>
      <c r="H419" s="203" t="s">
        <v>529</v>
      </c>
      <c r="I419" s="203" t="s">
        <v>369</v>
      </c>
      <c r="J419" s="203" t="s">
        <v>60</v>
      </c>
      <c r="K419" s="203" t="s">
        <v>529</v>
      </c>
      <c r="L419" s="203" t="s">
        <v>369</v>
      </c>
      <c r="M419" s="203" t="s">
        <v>60</v>
      </c>
      <c r="N419" s="203" t="s">
        <v>529</v>
      </c>
      <c r="O419" s="203" t="s">
        <v>369</v>
      </c>
      <c r="P419" s="203" t="s">
        <v>129</v>
      </c>
      <c r="Q419" s="203" t="s">
        <v>529</v>
      </c>
      <c r="R419" s="203" t="s">
        <v>369</v>
      </c>
      <c r="S419" s="203" t="s">
        <v>60</v>
      </c>
      <c r="T419" s="203" t="s">
        <v>529</v>
      </c>
      <c r="U419" s="203" t="s">
        <v>369</v>
      </c>
      <c r="V419" s="203" t="s">
        <v>129</v>
      </c>
      <c r="W419" s="203" t="s">
        <v>529</v>
      </c>
      <c r="X419" s="203" t="s">
        <v>369</v>
      </c>
      <c r="Y419" s="203" t="s">
        <v>129</v>
      </c>
      <c r="Z419" s="203" t="s">
        <v>529</v>
      </c>
      <c r="AA419" s="203" t="s">
        <v>369</v>
      </c>
      <c r="AB419" s="203" t="s">
        <v>60</v>
      </c>
      <c r="AC419" s="203">
        <v>0</v>
      </c>
      <c r="AD419" s="203">
        <v>0</v>
      </c>
      <c r="AE419" s="203">
        <v>0</v>
      </c>
      <c r="AF419" s="203">
        <v>0</v>
      </c>
      <c r="AG419" s="203">
        <v>0</v>
      </c>
      <c r="AH419" s="203">
        <v>0</v>
      </c>
      <c r="AI419" s="203">
        <v>0</v>
      </c>
      <c r="AJ419" s="203">
        <v>0</v>
      </c>
      <c r="AK419" s="203">
        <v>0</v>
      </c>
      <c r="AL419" s="203"/>
      <c r="AM419" s="203"/>
      <c r="AN419" s="203"/>
      <c r="AO419" s="203"/>
      <c r="AP419" s="203"/>
      <c r="AQ419" s="203"/>
      <c r="AR419" s="203"/>
      <c r="AS419" s="203"/>
      <c r="AT419" s="203"/>
      <c r="AU419" s="203"/>
      <c r="AV419" s="203"/>
      <c r="AW419" s="203"/>
      <c r="AX419" s="203"/>
      <c r="AY419" s="203"/>
      <c r="AZ419" s="203"/>
      <c r="BA419" s="203"/>
      <c r="BB419" s="203"/>
      <c r="BC419" s="203"/>
      <c r="BD419" s="203"/>
      <c r="BE419" s="203"/>
      <c r="BF419" s="203"/>
      <c r="BG419" s="203"/>
      <c r="BH419" s="203"/>
      <c r="BI419" s="203"/>
      <c r="BJ419" s="203"/>
      <c r="BK419" s="203"/>
      <c r="BL419" s="203"/>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c r="HU419" s="10"/>
      <c r="HV419" s="10"/>
      <c r="HW419" s="10"/>
      <c r="HX419" s="10"/>
      <c r="HY419" s="10"/>
      <c r="HZ419" s="10"/>
      <c r="IA419" s="10"/>
      <c r="IB419" s="10"/>
      <c r="IC419" s="10"/>
      <c r="ID419" s="10"/>
      <c r="IE419" s="10"/>
      <c r="IF419" s="10"/>
      <c r="IG419" s="10"/>
      <c r="IH419" s="10"/>
      <c r="II419" s="10"/>
      <c r="IJ419" s="10"/>
      <c r="IK419" s="10"/>
      <c r="IL419" s="10"/>
      <c r="IM419" s="10"/>
      <c r="IN419" s="10"/>
      <c r="IO419" s="10"/>
      <c r="IP419" s="10"/>
      <c r="IQ419" s="10"/>
      <c r="IR419" s="10"/>
      <c r="IS419" s="10"/>
      <c r="IT419" s="10"/>
      <c r="IU419" s="10"/>
      <c r="IV419" s="10"/>
      <c r="IW419" s="10"/>
      <c r="IX419" s="10"/>
      <c r="IY419" s="10"/>
      <c r="IZ419" s="10"/>
    </row>
    <row r="420" spans="1:260" s="10" customFormat="1" ht="12.75" customHeight="1" x14ac:dyDescent="0.2">
      <c r="A420" s="203" t="s">
        <v>529</v>
      </c>
      <c r="B420" s="203" t="s">
        <v>4148</v>
      </c>
      <c r="C420" s="203" t="s">
        <v>3284</v>
      </c>
      <c r="D420" s="214">
        <v>35242</v>
      </c>
      <c r="E420" s="203" t="s">
        <v>3081</v>
      </c>
      <c r="F420" s="203" t="s">
        <v>3413</v>
      </c>
      <c r="G420" s="203" t="s">
        <v>4735</v>
      </c>
      <c r="H420" s="203" t="s">
        <v>170</v>
      </c>
      <c r="I420" s="203" t="s">
        <v>448</v>
      </c>
      <c r="J420" s="203" t="s">
        <v>1061</v>
      </c>
      <c r="K420" s="203" t="s">
        <v>364</v>
      </c>
      <c r="L420" s="203" t="s">
        <v>448</v>
      </c>
      <c r="M420" s="203" t="s">
        <v>1059</v>
      </c>
      <c r="N420" s="203">
        <v>0</v>
      </c>
      <c r="O420" s="203">
        <v>0</v>
      </c>
      <c r="P420" s="203">
        <v>0</v>
      </c>
      <c r="Q420" s="203">
        <v>0</v>
      </c>
      <c r="R420" s="203">
        <v>0</v>
      </c>
      <c r="S420" s="203">
        <v>0</v>
      </c>
      <c r="T420" s="203">
        <v>0</v>
      </c>
      <c r="U420" s="203">
        <v>0</v>
      </c>
      <c r="V420" s="203">
        <v>0</v>
      </c>
      <c r="W420" s="203">
        <v>0</v>
      </c>
      <c r="X420" s="203">
        <v>0</v>
      </c>
      <c r="Y420" s="203">
        <v>0</v>
      </c>
      <c r="Z420" s="203">
        <v>0</v>
      </c>
      <c r="AA420" s="203">
        <v>0</v>
      </c>
      <c r="AB420" s="203">
        <v>0</v>
      </c>
      <c r="AC420" s="203">
        <v>0</v>
      </c>
      <c r="AD420" s="203">
        <v>0</v>
      </c>
      <c r="AE420" s="203">
        <v>0</v>
      </c>
      <c r="AF420" s="203">
        <v>0</v>
      </c>
      <c r="AG420" s="203">
        <v>0</v>
      </c>
      <c r="AH420" s="203">
        <v>0</v>
      </c>
      <c r="AI420" s="203">
        <v>0</v>
      </c>
      <c r="AJ420" s="203">
        <v>0</v>
      </c>
      <c r="AK420" s="203">
        <v>0</v>
      </c>
      <c r="AL420" s="203"/>
      <c r="AM420" s="203"/>
      <c r="AN420" s="203"/>
      <c r="AO420" s="203"/>
      <c r="AP420" s="203"/>
      <c r="AQ420" s="203"/>
      <c r="AR420" s="203"/>
      <c r="AS420" s="203"/>
      <c r="AT420" s="203"/>
      <c r="AU420" s="203"/>
      <c r="AV420" s="203"/>
      <c r="AW420" s="203"/>
      <c r="AX420" s="203"/>
      <c r="AY420" s="203"/>
      <c r="AZ420" s="203"/>
      <c r="BA420" s="203"/>
      <c r="BB420" s="203"/>
      <c r="BC420" s="203"/>
      <c r="BD420" s="203"/>
      <c r="BE420" s="203"/>
      <c r="BF420" s="203"/>
      <c r="BG420" s="203"/>
      <c r="BH420" s="203"/>
      <c r="BI420" s="203"/>
      <c r="BJ420" s="203"/>
      <c r="BK420" s="203"/>
      <c r="BL420" s="20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3"/>
      <c r="DB420" s="13"/>
      <c r="DC420" s="13"/>
      <c r="DD420" s="13"/>
      <c r="DE420" s="13"/>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c r="EV420" s="13"/>
      <c r="EW420" s="13"/>
      <c r="EX420" s="13"/>
      <c r="EY420" s="13"/>
      <c r="EZ420" s="13"/>
      <c r="FA420" s="13"/>
      <c r="FB420" s="13"/>
      <c r="FC420" s="13"/>
      <c r="FD420" s="13"/>
      <c r="FE420" s="13"/>
      <c r="FF420" s="13"/>
      <c r="FG420" s="13"/>
      <c r="FH420" s="13"/>
      <c r="FI420" s="13"/>
      <c r="FJ420" s="13"/>
      <c r="FK420" s="13"/>
      <c r="FL420" s="13"/>
      <c r="FM420" s="13"/>
      <c r="FN420" s="13"/>
      <c r="FO420" s="13"/>
      <c r="FP420" s="13"/>
      <c r="FQ420" s="13"/>
      <c r="FR420" s="13"/>
      <c r="FS420" s="13"/>
      <c r="FT420" s="13"/>
      <c r="FU420" s="13"/>
      <c r="FV420" s="13"/>
      <c r="FW420" s="13"/>
      <c r="FX420" s="13"/>
      <c r="FY420" s="13"/>
      <c r="FZ420" s="13"/>
      <c r="GA420" s="13"/>
      <c r="GB420" s="13"/>
      <c r="GC420" s="13"/>
      <c r="GD420" s="13"/>
      <c r="GE420" s="13"/>
      <c r="GF420" s="13"/>
      <c r="GG420" s="13"/>
      <c r="GH420" s="13"/>
      <c r="GI420" s="13"/>
      <c r="GJ420" s="13"/>
      <c r="GK420" s="13"/>
      <c r="GL420" s="13"/>
      <c r="GM420" s="13"/>
      <c r="GN420" s="13"/>
      <c r="GO420" s="13"/>
      <c r="GP420" s="13"/>
      <c r="GQ420" s="13"/>
      <c r="GR420" s="13"/>
      <c r="GS420" s="13"/>
      <c r="GT420" s="13"/>
      <c r="GU420" s="13"/>
      <c r="GV420" s="13"/>
      <c r="GW420" s="13"/>
      <c r="GX420" s="13"/>
      <c r="GY420" s="13"/>
      <c r="GZ420" s="13"/>
      <c r="HA420" s="13"/>
      <c r="HB420" s="13"/>
      <c r="HC420" s="13"/>
      <c r="HD420" s="13"/>
      <c r="HE420" s="13"/>
      <c r="HF420" s="13"/>
      <c r="HG420" s="13"/>
      <c r="HH420" s="13"/>
      <c r="HI420" s="13"/>
      <c r="HJ420" s="13"/>
      <c r="HK420" s="13"/>
      <c r="HL420" s="13"/>
      <c r="HM420" s="13"/>
      <c r="HN420" s="13"/>
      <c r="HO420" s="13"/>
      <c r="HP420" s="13"/>
      <c r="HQ420" s="13"/>
      <c r="HR420" s="13"/>
      <c r="HS420" s="13"/>
      <c r="HT420" s="13"/>
      <c r="HU420" s="13"/>
      <c r="HV420" s="13"/>
      <c r="HW420" s="13"/>
      <c r="HX420" s="13"/>
      <c r="HY420" s="13"/>
      <c r="HZ420" s="13"/>
      <c r="IA420" s="13"/>
      <c r="IB420" s="13"/>
      <c r="IC420" s="13"/>
      <c r="ID420" s="13"/>
      <c r="IE420" s="13"/>
      <c r="IF420" s="13"/>
      <c r="IG420" s="13"/>
      <c r="IH420" s="13"/>
      <c r="II420" s="13"/>
      <c r="IJ420" s="13"/>
      <c r="IK420" s="13"/>
      <c r="IL420" s="13"/>
      <c r="IM420" s="13"/>
      <c r="IN420" s="13"/>
      <c r="IO420" s="13"/>
      <c r="IP420" s="13"/>
      <c r="IQ420" s="13"/>
      <c r="IR420" s="13"/>
      <c r="IS420" s="13"/>
      <c r="IT420" s="13"/>
      <c r="IU420" s="13"/>
      <c r="IV420" s="13"/>
      <c r="IW420"/>
      <c r="IX420"/>
      <c r="IY420"/>
      <c r="IZ420"/>
    </row>
    <row r="421" spans="1:260" s="10" customFormat="1" ht="12.75" customHeight="1" x14ac:dyDescent="0.2">
      <c r="A421" s="203" t="s">
        <v>364</v>
      </c>
      <c r="B421" s="203" t="s">
        <v>4414</v>
      </c>
      <c r="C421" s="203" t="s">
        <v>1760</v>
      </c>
      <c r="D421" s="214">
        <v>34265</v>
      </c>
      <c r="E421" s="203" t="s">
        <v>2034</v>
      </c>
      <c r="F421" s="203" t="s">
        <v>2147</v>
      </c>
      <c r="G421" s="203" t="s">
        <v>4737</v>
      </c>
      <c r="H421" s="203" t="s">
        <v>4029</v>
      </c>
      <c r="I421" s="203"/>
      <c r="J421" s="203"/>
      <c r="K421" s="203" t="s">
        <v>368</v>
      </c>
      <c r="L421" s="203" t="s">
        <v>450</v>
      </c>
      <c r="M421" s="203" t="s">
        <v>1060</v>
      </c>
      <c r="N421" s="203" t="s">
        <v>366</v>
      </c>
      <c r="O421" s="203" t="s">
        <v>450</v>
      </c>
      <c r="P421" s="203" t="s">
        <v>1061</v>
      </c>
      <c r="Q421" s="203" t="s">
        <v>366</v>
      </c>
      <c r="R421" s="203" t="s">
        <v>450</v>
      </c>
      <c r="S421" s="203" t="s">
        <v>1066</v>
      </c>
      <c r="T421" s="203">
        <v>0</v>
      </c>
      <c r="U421" s="203">
        <v>0</v>
      </c>
      <c r="V421" s="203">
        <v>0</v>
      </c>
      <c r="W421" s="203">
        <v>0</v>
      </c>
      <c r="X421" s="203">
        <v>0</v>
      </c>
      <c r="Y421" s="203">
        <v>0</v>
      </c>
      <c r="Z421" s="203">
        <v>0</v>
      </c>
      <c r="AA421" s="203">
        <v>0</v>
      </c>
      <c r="AB421" s="203">
        <v>0</v>
      </c>
      <c r="AC421" s="203">
        <v>0</v>
      </c>
      <c r="AD421" s="203">
        <v>0</v>
      </c>
      <c r="AE421" s="203">
        <v>0</v>
      </c>
      <c r="AF421" s="203">
        <v>0</v>
      </c>
      <c r="AG421" s="203">
        <v>0</v>
      </c>
      <c r="AH421" s="203">
        <v>0</v>
      </c>
      <c r="AI421" s="203">
        <v>0</v>
      </c>
      <c r="AJ421" s="203">
        <v>0</v>
      </c>
      <c r="AK421" s="203">
        <v>0</v>
      </c>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row>
    <row r="422" spans="1:260" ht="12.75" customHeight="1" x14ac:dyDescent="0.2">
      <c r="A422" s="203" t="s">
        <v>364</v>
      </c>
      <c r="B422" s="203" t="s">
        <v>346</v>
      </c>
      <c r="C422" s="203" t="s">
        <v>4466</v>
      </c>
      <c r="D422" s="215">
        <v>36041</v>
      </c>
      <c r="E422" s="205" t="s">
        <v>4514</v>
      </c>
      <c r="F422" s="206" t="s">
        <v>4511</v>
      </c>
      <c r="G422" s="206" t="s">
        <v>1061</v>
      </c>
      <c r="H422" s="203"/>
      <c r="I422" s="203"/>
      <c r="J422" s="206"/>
      <c r="K422" s="203"/>
      <c r="L422" s="203"/>
      <c r="M422" s="206"/>
      <c r="N422" s="203"/>
      <c r="O422" s="203"/>
      <c r="P422" s="206"/>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c r="BG422" s="203"/>
      <c r="BH422" s="203"/>
      <c r="BI422" s="203"/>
      <c r="BJ422" s="203"/>
      <c r="BK422" s="203"/>
      <c r="BL422" s="203"/>
      <c r="IW422" s="10"/>
      <c r="IX422" s="10"/>
      <c r="IY422" s="10"/>
      <c r="IZ422" s="10"/>
    </row>
    <row r="423" spans="1:260" ht="12.75" customHeight="1" x14ac:dyDescent="0.2">
      <c r="A423" s="203" t="s">
        <v>364</v>
      </c>
      <c r="B423" s="203" t="s">
        <v>4471</v>
      </c>
      <c r="C423" s="203" t="s">
        <v>3454</v>
      </c>
      <c r="D423" s="214">
        <v>34800</v>
      </c>
      <c r="E423" s="203" t="s">
        <v>3076</v>
      </c>
      <c r="F423" s="203" t="s">
        <v>3439</v>
      </c>
      <c r="G423" s="203" t="s">
        <v>4738</v>
      </c>
      <c r="H423" s="203" t="s">
        <v>364</v>
      </c>
      <c r="I423" s="203" t="s">
        <v>27</v>
      </c>
      <c r="J423" s="203" t="s">
        <v>1061</v>
      </c>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3"/>
      <c r="BC423" s="203"/>
      <c r="BD423" s="203"/>
      <c r="BE423" s="203"/>
      <c r="BF423" s="203"/>
      <c r="BG423" s="203"/>
      <c r="BH423" s="203"/>
      <c r="BI423" s="203"/>
      <c r="BJ423" s="203"/>
      <c r="BK423" s="203"/>
      <c r="BL423" s="203"/>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c r="HU423" s="10"/>
      <c r="HV423" s="10"/>
      <c r="HW423" s="10"/>
      <c r="HX423" s="10"/>
      <c r="HY423" s="10"/>
      <c r="HZ423" s="10"/>
      <c r="IA423" s="10"/>
      <c r="IB423" s="10"/>
      <c r="IC423" s="10"/>
      <c r="ID423" s="10"/>
      <c r="IE423" s="10"/>
      <c r="IF423" s="10"/>
      <c r="IG423" s="10"/>
      <c r="IH423" s="10"/>
      <c r="II423" s="10"/>
      <c r="IJ423" s="10"/>
      <c r="IK423" s="10"/>
      <c r="IL423" s="10"/>
      <c r="IM423" s="10"/>
      <c r="IN423" s="10"/>
      <c r="IO423" s="10"/>
      <c r="IP423" s="10"/>
      <c r="IQ423" s="10"/>
      <c r="IR423" s="10"/>
      <c r="IS423" s="10"/>
      <c r="IT423" s="10"/>
      <c r="IU423" s="10"/>
      <c r="IV423" s="10"/>
    </row>
    <row r="424" spans="1:260" ht="12.75" customHeight="1" x14ac:dyDescent="0.2">
      <c r="A424" s="203" t="s">
        <v>4028</v>
      </c>
      <c r="B424" s="203" t="s">
        <v>4028</v>
      </c>
      <c r="C424" s="203"/>
      <c r="D424" s="214"/>
      <c r="E424" s="203"/>
      <c r="F424" s="203"/>
      <c r="G424" s="203" t="s">
        <v>4028</v>
      </c>
      <c r="H424" s="203" t="s">
        <v>4028</v>
      </c>
      <c r="I424" s="203" t="s">
        <v>4028</v>
      </c>
      <c r="J424" s="203" t="s">
        <v>4028</v>
      </c>
      <c r="K424" s="203" t="s">
        <v>4028</v>
      </c>
      <c r="L424" s="203" t="s">
        <v>4028</v>
      </c>
      <c r="M424" s="203" t="s">
        <v>4028</v>
      </c>
      <c r="N424" s="203" t="s">
        <v>4028</v>
      </c>
      <c r="O424" s="203" t="s">
        <v>4028</v>
      </c>
      <c r="P424" s="203" t="s">
        <v>4028</v>
      </c>
      <c r="Q424" s="203" t="s">
        <v>4028</v>
      </c>
      <c r="R424" s="203" t="s">
        <v>4028</v>
      </c>
      <c r="S424" s="203" t="s">
        <v>4028</v>
      </c>
      <c r="T424" s="203" t="s">
        <v>4028</v>
      </c>
      <c r="U424" s="203" t="s">
        <v>4028</v>
      </c>
      <c r="V424" s="203" t="s">
        <v>4028</v>
      </c>
      <c r="W424" s="203" t="s">
        <v>4028</v>
      </c>
      <c r="X424" s="203" t="s">
        <v>4028</v>
      </c>
      <c r="Y424" s="203" t="s">
        <v>4028</v>
      </c>
      <c r="Z424" s="203" t="s">
        <v>4028</v>
      </c>
      <c r="AA424" s="203" t="s">
        <v>4028</v>
      </c>
      <c r="AB424" s="203" t="s">
        <v>4028</v>
      </c>
      <c r="AC424" s="203" t="s">
        <v>4028</v>
      </c>
      <c r="AD424" s="203" t="s">
        <v>4028</v>
      </c>
      <c r="AE424" s="203" t="s">
        <v>4028</v>
      </c>
      <c r="AF424" s="203" t="s">
        <v>4028</v>
      </c>
      <c r="AG424" s="203" t="s">
        <v>4028</v>
      </c>
      <c r="AH424" s="203" t="s">
        <v>4028</v>
      </c>
      <c r="AI424" s="203" t="s">
        <v>4028</v>
      </c>
      <c r="AJ424" s="203" t="s">
        <v>4028</v>
      </c>
      <c r="AK424" s="203" t="s">
        <v>4028</v>
      </c>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c r="HU424" s="10"/>
      <c r="HV424" s="10"/>
      <c r="HW424" s="10"/>
      <c r="HX424" s="10"/>
      <c r="HY424" s="10"/>
      <c r="HZ424" s="10"/>
      <c r="IA424" s="10"/>
      <c r="IB424" s="10"/>
      <c r="IC424" s="10"/>
      <c r="ID424" s="10"/>
      <c r="IE424" s="10"/>
      <c r="IF424" s="10"/>
      <c r="IG424" s="10"/>
      <c r="IH424" s="10"/>
      <c r="II424" s="10"/>
      <c r="IJ424" s="10"/>
      <c r="IK424" s="10"/>
      <c r="IL424" s="10"/>
      <c r="IM424" s="10"/>
      <c r="IN424" s="10"/>
      <c r="IO424" s="10"/>
      <c r="IP424" s="10"/>
      <c r="IQ424" s="10"/>
      <c r="IR424" s="10"/>
      <c r="IS424" s="10"/>
      <c r="IT424" s="10"/>
      <c r="IU424" s="10"/>
      <c r="IV424" s="10"/>
    </row>
    <row r="425" spans="1:260" s="27" customFormat="1" ht="12.75" customHeight="1" x14ac:dyDescent="0.2">
      <c r="A425" s="236" t="s">
        <v>370</v>
      </c>
      <c r="B425" s="10" t="s">
        <v>4439</v>
      </c>
      <c r="C425" s="202" t="s">
        <v>4442</v>
      </c>
      <c r="D425" s="221">
        <v>35294</v>
      </c>
      <c r="E425" s="5" t="s">
        <v>3448</v>
      </c>
      <c r="F425" s="5"/>
      <c r="G425" s="201" t="s">
        <v>3420</v>
      </c>
    </row>
    <row r="426" spans="1:260" ht="12.75" customHeight="1" x14ac:dyDescent="0.2">
      <c r="A426" s="203" t="s">
        <v>4044</v>
      </c>
      <c r="B426" s="203" t="s">
        <v>4245</v>
      </c>
      <c r="C426" s="203" t="s">
        <v>3397</v>
      </c>
      <c r="D426" s="214">
        <v>34908</v>
      </c>
      <c r="E426" s="203" t="s">
        <v>3065</v>
      </c>
      <c r="F426" s="203" t="s">
        <v>3081</v>
      </c>
      <c r="G426" s="203" t="s">
        <v>3420</v>
      </c>
      <c r="H426" s="203" t="s">
        <v>12</v>
      </c>
      <c r="I426" s="203" t="s">
        <v>386</v>
      </c>
      <c r="J426" s="203"/>
      <c r="K426" s="203" t="s">
        <v>12</v>
      </c>
      <c r="L426" s="203" t="s">
        <v>386</v>
      </c>
      <c r="M426" s="203">
        <v>0</v>
      </c>
      <c r="N426" s="203">
        <v>0</v>
      </c>
      <c r="O426" s="203">
        <v>0</v>
      </c>
      <c r="P426" s="203">
        <v>0</v>
      </c>
      <c r="Q426" s="203">
        <v>0</v>
      </c>
      <c r="R426" s="203">
        <v>0</v>
      </c>
      <c r="S426" s="203">
        <v>0</v>
      </c>
      <c r="T426" s="203">
        <v>0</v>
      </c>
      <c r="U426" s="203">
        <v>0</v>
      </c>
      <c r="V426" s="203">
        <v>0</v>
      </c>
      <c r="W426" s="203">
        <v>0</v>
      </c>
      <c r="X426" s="203">
        <v>0</v>
      </c>
      <c r="Y426" s="203">
        <v>0</v>
      </c>
      <c r="Z426" s="203">
        <v>0</v>
      </c>
      <c r="AA426" s="203">
        <v>0</v>
      </c>
      <c r="AB426" s="203">
        <v>0</v>
      </c>
      <c r="AC426" s="203">
        <v>0</v>
      </c>
      <c r="AD426" s="203">
        <v>0</v>
      </c>
      <c r="AE426" s="203">
        <v>0</v>
      </c>
      <c r="AF426" s="203">
        <v>0</v>
      </c>
      <c r="AG426" s="203">
        <v>0</v>
      </c>
      <c r="AH426" s="203">
        <v>0</v>
      </c>
      <c r="AI426" s="203">
        <v>0</v>
      </c>
      <c r="AJ426" s="203">
        <v>0</v>
      </c>
      <c r="AK426" s="203">
        <v>0</v>
      </c>
      <c r="AL426" s="203"/>
      <c r="AM426" s="203"/>
      <c r="AN426" s="203"/>
      <c r="AO426" s="203"/>
      <c r="AP426" s="203"/>
      <c r="AQ426" s="203"/>
      <c r="AR426" s="203"/>
      <c r="AS426" s="203"/>
      <c r="AT426" s="203"/>
      <c r="AU426" s="203"/>
      <c r="AV426" s="203"/>
      <c r="AW426" s="203"/>
      <c r="AX426" s="203"/>
      <c r="AY426" s="203"/>
      <c r="AZ426" s="203"/>
      <c r="BA426" s="203"/>
      <c r="BB426" s="203"/>
      <c r="BC426" s="203"/>
      <c r="BD426" s="203"/>
      <c r="BE426" s="203"/>
      <c r="BF426" s="203"/>
      <c r="BG426" s="203"/>
      <c r="BH426" s="203"/>
      <c r="BI426" s="203"/>
      <c r="BJ426" s="203"/>
      <c r="BK426" s="203"/>
      <c r="BL426" s="203"/>
      <c r="IW426" s="10"/>
      <c r="IX426" s="10"/>
      <c r="IY426" s="10"/>
      <c r="IZ426" s="10"/>
    </row>
    <row r="427" spans="1:260" s="10" customFormat="1" ht="12.75" customHeight="1" x14ac:dyDescent="0.2">
      <c r="A427" s="203" t="s">
        <v>4041</v>
      </c>
      <c r="B427" s="203" t="s">
        <v>4299</v>
      </c>
      <c r="C427" s="203" t="s">
        <v>3616</v>
      </c>
      <c r="D427" s="214">
        <v>34408</v>
      </c>
      <c r="E427" s="203" t="s">
        <v>3460</v>
      </c>
      <c r="F427" s="203"/>
      <c r="G427" s="203" t="s">
        <v>3420</v>
      </c>
      <c r="H427" s="203" t="s">
        <v>339</v>
      </c>
      <c r="I427" s="203" t="s">
        <v>122</v>
      </c>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c r="BA427" s="203"/>
      <c r="BB427" s="203"/>
      <c r="BC427" s="203"/>
      <c r="BD427" s="203"/>
      <c r="BE427" s="203"/>
      <c r="BF427" s="203"/>
      <c r="BG427" s="203"/>
      <c r="BH427" s="203"/>
      <c r="BI427" s="203"/>
      <c r="BJ427" s="203"/>
      <c r="BK427" s="203"/>
      <c r="BL427" s="203"/>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row>
    <row r="428" spans="1:260" s="10" customFormat="1" ht="12.75" customHeight="1" x14ac:dyDescent="0.2">
      <c r="A428" s="203"/>
      <c r="B428" s="203" t="s">
        <v>4028</v>
      </c>
      <c r="C428" s="203"/>
      <c r="D428" s="218"/>
      <c r="E428" s="203"/>
      <c r="F428" s="203"/>
      <c r="G428" s="203" t="s">
        <v>4028</v>
      </c>
      <c r="H428" s="203"/>
      <c r="I428" s="203"/>
      <c r="J428" s="203" t="s">
        <v>4028</v>
      </c>
      <c r="K428" s="203" t="s">
        <v>4028</v>
      </c>
      <c r="L428" s="203" t="s">
        <v>4028</v>
      </c>
      <c r="M428" s="203" t="s">
        <v>4028</v>
      </c>
      <c r="N428" s="203" t="s">
        <v>4028</v>
      </c>
      <c r="O428" s="203" t="s">
        <v>4028</v>
      </c>
      <c r="P428" s="203" t="s">
        <v>4028</v>
      </c>
      <c r="Q428" s="203" t="s">
        <v>4028</v>
      </c>
      <c r="R428" s="203" t="s">
        <v>4028</v>
      </c>
      <c r="S428" s="203" t="s">
        <v>4028</v>
      </c>
      <c r="T428" s="203" t="s">
        <v>4028</v>
      </c>
      <c r="U428" s="203" t="s">
        <v>4028</v>
      </c>
      <c r="V428" s="203" t="s">
        <v>4028</v>
      </c>
      <c r="W428" s="203" t="s">
        <v>4028</v>
      </c>
      <c r="X428" s="203" t="s">
        <v>4028</v>
      </c>
      <c r="Y428" s="203" t="s">
        <v>4028</v>
      </c>
      <c r="Z428" s="203" t="s">
        <v>4028</v>
      </c>
      <c r="AA428" s="203" t="s">
        <v>4028</v>
      </c>
      <c r="AB428" s="203" t="s">
        <v>4028</v>
      </c>
      <c r="AC428" s="203" t="s">
        <v>4028</v>
      </c>
      <c r="AD428" s="203" t="s">
        <v>4028</v>
      </c>
      <c r="AE428" s="203" t="s">
        <v>4028</v>
      </c>
      <c r="AF428" s="203" t="s">
        <v>4028</v>
      </c>
      <c r="AG428" s="203" t="s">
        <v>4028</v>
      </c>
      <c r="AH428" s="203" t="s">
        <v>4028</v>
      </c>
      <c r="AI428" s="203" t="s">
        <v>4028</v>
      </c>
      <c r="AJ428" s="203" t="s">
        <v>4028</v>
      </c>
      <c r="AK428" s="203" t="s">
        <v>4028</v>
      </c>
      <c r="AL428" s="203"/>
      <c r="AM428" s="203"/>
      <c r="AN428" s="203"/>
      <c r="AO428" s="203"/>
      <c r="AP428" s="203"/>
      <c r="AQ428" s="203"/>
      <c r="AR428" s="203"/>
      <c r="AS428" s="203"/>
      <c r="AT428" s="203"/>
      <c r="AU428" s="203"/>
      <c r="AV428" s="203"/>
      <c r="AW428" s="203"/>
      <c r="AX428" s="203"/>
      <c r="AY428" s="203"/>
      <c r="AZ428" s="203"/>
      <c r="BA428" s="203"/>
      <c r="BB428" s="203"/>
      <c r="BC428" s="203"/>
      <c r="BD428" s="203"/>
      <c r="BE428" s="203"/>
      <c r="BF428" s="203"/>
      <c r="BG428" s="203"/>
      <c r="BH428" s="203"/>
      <c r="BI428" s="203"/>
      <c r="BJ428" s="203"/>
      <c r="BK428" s="203"/>
      <c r="BL428" s="203"/>
    </row>
    <row r="429" spans="1:260" s="10" customFormat="1" ht="12.75" customHeight="1" x14ac:dyDescent="0.2">
      <c r="A429" s="202"/>
      <c r="B429" s="202"/>
      <c r="C429" s="202"/>
      <c r="D429" s="212" t="s">
        <v>2114</v>
      </c>
      <c r="E429" s="17" t="s">
        <v>2115</v>
      </c>
      <c r="F429" s="17" t="s">
        <v>2116</v>
      </c>
      <c r="G429" s="17" t="s">
        <v>2117</v>
      </c>
      <c r="H429" s="17"/>
      <c r="I429" s="17"/>
      <c r="K429" s="8" t="str">
        <f>IF(ISERROR(VLOOKUP(TRIM(B429),ALL!$A$2:$AC$3977,11,FALSE)),"",VLOOKUP(TRIM(B429),ALL!$A$2:$AC$3977,11,FALSE))</f>
        <v/>
      </c>
      <c r="L429" s="8" t="str">
        <f>IF(ISERROR(VLOOKUP(TRIM(B429),ALL!$A$2:$AC$3977,12,FALSE)),"",VLOOKUP(TRIM(B429),ALL!$A$2:$AC$3977,12,FALSE))</f>
        <v/>
      </c>
      <c r="M429" s="8" t="str">
        <f>IF(ISERROR(VLOOKUP(TRIM(B429),ALL!$A$2:$AC$3977,13,FALSE)),"",VLOOKUP(TRIM(B429),ALL!$A$2:$AC$3977,13,FALSE))</f>
        <v/>
      </c>
      <c r="N429" s="8" t="str">
        <f>IF(ISERROR(VLOOKUP(TRIM(B429),ALL!$A$2:$AC$3977,14,FALSE)),"",VLOOKUP(TRIM(B429),ALL!$A$2:$AC$3977,14,FALSE))</f>
        <v/>
      </c>
      <c r="O429" s="8" t="str">
        <f>IF(ISERROR(VLOOKUP(TRIM(B429),ALL!$A$2:$AC$3977,15,FALSE)),"",VLOOKUP(TRIM(B429),ALL!$A$2:$AC$3977,15,FALSE))</f>
        <v/>
      </c>
      <c r="P429" s="8" t="str">
        <f>IF(ISERROR(VLOOKUP(TRIM(B429),ALL!$A$2:$AC$3977,16,FALSE)),"",VLOOKUP(TRIM(B429),ALL!$A$2:$AC$3977,16,FALSE))</f>
        <v/>
      </c>
      <c r="Q429" s="202"/>
      <c r="R429" s="1"/>
      <c r="S429" s="202"/>
      <c r="T429" s="202" t="str">
        <f>IF(ISERROR(VLOOKUP(TRIM(B429),ALL!$A$2:$AC$3999,20,FALSE)),"",VLOOKUP(TRIM(B429),ALL!$A$2:$AC$3999,20,FALSE))</f>
        <v/>
      </c>
      <c r="U429" s="202" t="str">
        <f>IF(ISERROR(VLOOKUP(TRIM(B429),ALL!$A$2:$AC$3999,21,FALSE)),"",VLOOKUP(TRIM(B429),ALL!$A$2:$AC$3999,21,FALSE))</f>
        <v/>
      </c>
      <c r="V429" s="202" t="str">
        <f>IF(ISERROR(VLOOKUP(TRIM(B429),ALL!$A$2:$AC$3999,22,FALSE)),"",VLOOKUP(TRIM(B429),ALL!$A$2:$AC$3999,22,FALSE))</f>
        <v/>
      </c>
      <c r="W429" s="202" t="str">
        <f>IF(ISERROR(VLOOKUP(TRIM(B429),ALL!$A$2:$AC$1999,20,FALSE)),"",VLOOKUP(TRIM(B429),ALL!$A$2:$AC$1999,20,FALSE))</f>
        <v/>
      </c>
      <c r="X429" s="202" t="str">
        <f>IF(ISERROR(VLOOKUP(TRIM(B429),ALL!$A$2:$AC$1999,21,FALSE)),"",VLOOKUP(TRIM(B429),ALL!$A$2:$AC$1999,21,FALSE))</f>
        <v/>
      </c>
      <c r="Y429" s="202" t="str">
        <f>IF(ISERROR(VLOOKUP(TRIM(B429),ALL!$A$2:$AC$1999,22,FALSE)),"",VLOOKUP(TRIM(B429),ALL!$A$2:$AC$1999,22,FALSE))</f>
        <v/>
      </c>
      <c r="Z429" s="202" t="str">
        <f>IF(ISERROR(VLOOKUP(TRIM(B429),ALL!$A$2:$AC$1999,23,FALSE)),"",VLOOKUP(TRIM(B429),ALL!$A$2:$AC$1999,23,FALSE))</f>
        <v/>
      </c>
      <c r="AA429" s="202" t="str">
        <f>IF(ISERROR(VLOOKUP(TRIM(B429),ALL!$A$2:$AC$1999,24,FALSE)),"",VLOOKUP(TRIM(B429),ALL!$A$2:$AC$1999,24,FALSE))</f>
        <v/>
      </c>
      <c r="AB429" s="202" t="str">
        <f>IF(ISERROR(VLOOKUP(TRIM(B429),ALL!$A$2:$AC$1999,25,FALSE)),"",VLOOKUP(TRIM(B429),ALL!$A$2:$AC$1999,25,FALSE))</f>
        <v/>
      </c>
      <c r="AC429" s="202" t="s">
        <v>4028</v>
      </c>
      <c r="AD429" s="202" t="s">
        <v>4028</v>
      </c>
      <c r="AE429" s="202" t="s">
        <v>4028</v>
      </c>
      <c r="AF429" s="202" t="s">
        <v>4028</v>
      </c>
      <c r="AG429" s="202" t="s">
        <v>4028</v>
      </c>
      <c r="AH429" s="202" t="s">
        <v>4028</v>
      </c>
      <c r="AI429" s="202" t="s">
        <v>4028</v>
      </c>
      <c r="AJ429" s="202" t="s">
        <v>4028</v>
      </c>
      <c r="AK429" s="202" t="s">
        <v>4028</v>
      </c>
      <c r="AL429" s="202"/>
      <c r="AM429" s="202"/>
      <c r="AN429" s="202"/>
      <c r="AO429" s="202"/>
      <c r="AP429" s="202"/>
      <c r="AQ429" s="202"/>
      <c r="AR429" s="202"/>
      <c r="AS429" s="202"/>
      <c r="AT429" s="202"/>
      <c r="AU429" s="202"/>
      <c r="AV429" s="202"/>
      <c r="AW429" s="202"/>
      <c r="AX429" s="202"/>
      <c r="AY429" s="202"/>
      <c r="AZ429" s="202"/>
      <c r="BA429" s="202"/>
      <c r="BB429" s="202"/>
      <c r="BC429" s="1"/>
      <c r="BD429" s="202"/>
      <c r="BE429" s="202"/>
      <c r="BF429" s="202"/>
      <c r="BG429" s="202"/>
      <c r="BH429" s="202"/>
      <c r="BI429" s="202"/>
      <c r="BJ429" s="202"/>
      <c r="BK429" s="202"/>
      <c r="BL429" s="20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60" s="10" customFormat="1" ht="15" customHeight="1" x14ac:dyDescent="0.25">
      <c r="A430" s="20" t="s">
        <v>4534</v>
      </c>
      <c r="B430" s="202"/>
      <c r="C430" s="202"/>
      <c r="D430" s="213">
        <f>COUNTA(C433:C499)</f>
        <v>59</v>
      </c>
      <c r="E430" s="14">
        <f>COUNTIF(A433:A499,"*HB*")</f>
        <v>4</v>
      </c>
      <c r="F430" s="14">
        <f>COUNTIF(A432:A499,"*KR*")+COUNTIF(A432:A499,"*LK*")</f>
        <v>2</v>
      </c>
      <c r="G430" s="14">
        <f>COUNTIF(A432:A499,"*PR*")+COUNTIF(A432:A499,"*LP*")</f>
        <v>1</v>
      </c>
      <c r="H430" s="14"/>
      <c r="I430" s="14"/>
      <c r="K430" s="8" t="str">
        <f>IF(ISERROR(VLOOKUP(TRIM(B430),ALL!$A$2:$AC$3977,11,FALSE)),"",VLOOKUP(TRIM(B430),ALL!$A$2:$AC$3977,11,FALSE))</f>
        <v/>
      </c>
      <c r="L430" s="8" t="str">
        <f>IF(ISERROR(VLOOKUP(TRIM(B430),ALL!$A$2:$AC$3977,12,FALSE)),"",VLOOKUP(TRIM(B430),ALL!$A$2:$AC$3977,12,FALSE))</f>
        <v/>
      </c>
      <c r="M430" s="8" t="str">
        <f>IF(ISERROR(VLOOKUP(TRIM(B430),ALL!$A$2:$AC$3977,13,FALSE)),"",VLOOKUP(TRIM(B430),ALL!$A$2:$AC$3977,13,FALSE))</f>
        <v/>
      </c>
      <c r="N430" s="8" t="str">
        <f>IF(ISERROR(VLOOKUP(TRIM(B430),ALL!$A$2:$AC$3977,14,FALSE)),"",VLOOKUP(TRIM(B430),ALL!$A$2:$AC$3977,14,FALSE))</f>
        <v/>
      </c>
      <c r="O430" s="8" t="str">
        <f>IF(ISERROR(VLOOKUP(TRIM(B430),ALL!$A$2:$AC$3977,15,FALSE)),"",VLOOKUP(TRIM(B430),ALL!$A$2:$AC$3977,15,FALSE))</f>
        <v/>
      </c>
      <c r="P430" s="8" t="str">
        <f>IF(ISERROR(VLOOKUP(TRIM(B430),ALL!$A$2:$AC$3977,16,FALSE)),"",VLOOKUP(TRIM(B430),ALL!$A$2:$AC$3977,16,FALSE))</f>
        <v/>
      </c>
      <c r="Q430" s="15"/>
      <c r="R430" s="1"/>
      <c r="S430" s="202"/>
      <c r="T430" s="202" t="str">
        <f>IF(ISERROR(VLOOKUP(TRIM(B430),ALL!$A$2:$AC$3999,20,FALSE)),"",VLOOKUP(TRIM(B430),ALL!$A$2:$AC$3999,20,FALSE))</f>
        <v/>
      </c>
      <c r="U430" s="202" t="str">
        <f>IF(ISERROR(VLOOKUP(TRIM(B430),ALL!$A$2:$AC$3999,21,FALSE)),"",VLOOKUP(TRIM(B430),ALL!$A$2:$AC$3999,21,FALSE))</f>
        <v/>
      </c>
      <c r="V430" s="202" t="str">
        <f>IF(ISERROR(VLOOKUP(TRIM(B430),ALL!$A$2:$AC$3999,22,FALSE)),"",VLOOKUP(TRIM(B430),ALL!$A$2:$AC$3999,22,FALSE))</f>
        <v/>
      </c>
      <c r="W430" s="202" t="str">
        <f>IF(ISERROR(VLOOKUP(TRIM(B430),ALL!$A$2:$AC$1999,20,FALSE)),"",VLOOKUP(TRIM(B430),ALL!$A$2:$AC$1999,20,FALSE))</f>
        <v/>
      </c>
      <c r="X430" s="202" t="str">
        <f>IF(ISERROR(VLOOKUP(TRIM(B430),ALL!$A$2:$AC$1999,21,FALSE)),"",VLOOKUP(TRIM(B430),ALL!$A$2:$AC$1999,21,FALSE))</f>
        <v/>
      </c>
      <c r="Y430" s="202" t="str">
        <f>IF(ISERROR(VLOOKUP(TRIM(B430),ALL!$A$2:$AC$1999,22,FALSE)),"",VLOOKUP(TRIM(B430),ALL!$A$2:$AC$1999,22,FALSE))</f>
        <v/>
      </c>
      <c r="Z430" s="202" t="str">
        <f>IF(ISERROR(VLOOKUP(TRIM(B430),ALL!$A$2:$AC$1999,23,FALSE)),"",VLOOKUP(TRIM(B430),ALL!$A$2:$AC$1999,23,FALSE))</f>
        <v/>
      </c>
      <c r="AA430" s="202" t="str">
        <f>IF(ISERROR(VLOOKUP(TRIM(B430),ALL!$A$2:$AC$1999,24,FALSE)),"",VLOOKUP(TRIM(B430),ALL!$A$2:$AC$1999,24,FALSE))</f>
        <v/>
      </c>
      <c r="AB430" s="202" t="str">
        <f>IF(ISERROR(VLOOKUP(TRIM(B430),ALL!$A$2:$AC$1999,25,FALSE)),"",VLOOKUP(TRIM(B430),ALL!$A$2:$AC$1999,25,FALSE))</f>
        <v/>
      </c>
      <c r="AC430" s="202" t="s">
        <v>4028</v>
      </c>
      <c r="AD430" s="202" t="s">
        <v>4028</v>
      </c>
      <c r="AE430" s="202" t="s">
        <v>4028</v>
      </c>
      <c r="AF430" s="202" t="s">
        <v>4028</v>
      </c>
      <c r="AG430" s="202" t="s">
        <v>4028</v>
      </c>
      <c r="AH430" s="202" t="s">
        <v>4028</v>
      </c>
      <c r="AI430" s="202" t="s">
        <v>4028</v>
      </c>
      <c r="AJ430" s="202" t="s">
        <v>4028</v>
      </c>
      <c r="AK430" s="202" t="s">
        <v>4028</v>
      </c>
      <c r="AL430" s="3"/>
      <c r="AM430" s="1"/>
      <c r="AN430" s="1"/>
      <c r="AO430" s="202"/>
      <c r="AP430" s="1"/>
      <c r="AQ430" s="1"/>
      <c r="AR430" s="1"/>
      <c r="AS430" s="1"/>
      <c r="AT430" s="1"/>
      <c r="AU430" s="3"/>
      <c r="AV430" s="1"/>
      <c r="AW430" s="1"/>
      <c r="AX430" s="202"/>
      <c r="AY430" s="1"/>
      <c r="AZ430" s="1"/>
      <c r="BA430" s="202"/>
      <c r="BB430" s="1"/>
      <c r="BC430" s="1"/>
      <c r="BD430" s="202"/>
      <c r="BE430" s="202"/>
      <c r="BF430" s="1"/>
      <c r="BG430" s="202"/>
      <c r="BH430" s="202"/>
      <c r="BI430" s="202"/>
      <c r="BJ430" s="202"/>
      <c r="BK430" s="2"/>
      <c r="BL430" s="2"/>
    </row>
    <row r="431" spans="1:260" s="10" customFormat="1" ht="12.75" customHeight="1" x14ac:dyDescent="0.2">
      <c r="A431" s="8" t="s">
        <v>4952</v>
      </c>
      <c r="B431" s="8"/>
      <c r="C431" s="202"/>
      <c r="D431" s="7"/>
      <c r="E431" s="1"/>
      <c r="F431" s="1"/>
      <c r="G431" s="205" t="str">
        <f>IF(ISERROR(VLOOKUP(TRIM(C431),'R2020'!$A$1:$I$1991,8,FALSE)),"",VLOOKUP(TRIM(C431),'R2020'!$A$1:$I$1991,8,FALSE))</f>
        <v/>
      </c>
      <c r="H431" s="1"/>
      <c r="I431" s="1"/>
      <c r="J431" s="8"/>
      <c r="K431" s="8" t="str">
        <f>IF(ISERROR(VLOOKUP(TRIM(C431),ALL!$A$2:$AC$3977,11,FALSE)),"",VLOOKUP(TRIM(C431),ALL!$A$2:$AC$3977,11,FALSE))</f>
        <v/>
      </c>
      <c r="L431" s="8" t="str">
        <f>IF(ISERROR(VLOOKUP(TRIM(C431),ALL!$A$2:$AC$3977,12,FALSE)),"",VLOOKUP(TRIM(C431),ALL!$A$2:$AC$3977,12,FALSE))</f>
        <v/>
      </c>
      <c r="M431" s="8" t="str">
        <f>IF(ISERROR(VLOOKUP(TRIM(C431),ALL!$A$2:$AC$3977,13,FALSE)),"",VLOOKUP(TRIM(C431),ALL!$A$2:$AC$3977,13,FALSE))</f>
        <v/>
      </c>
      <c r="N431" s="8" t="str">
        <f>IF(ISERROR(VLOOKUP(TRIM(C431),ALL!$A$2:$AC$3977,14,FALSE)),"",VLOOKUP(TRIM(C431),ALL!$A$2:$AC$3977,14,FALSE))</f>
        <v/>
      </c>
      <c r="O431" s="8" t="str">
        <f>IF(ISERROR(VLOOKUP(TRIM(C431),ALL!$A$2:$AC$3977,15,FALSE)),"",VLOOKUP(TRIM(C431),ALL!$A$2:$AC$3977,15,FALSE))</f>
        <v/>
      </c>
      <c r="P431" s="8" t="str">
        <f>IF(ISERROR(VLOOKUP(TRIM(C431),ALL!$A$2:$AC$3977,16,FALSE)),"",VLOOKUP(TRIM(C431),ALL!$A$2:$AC$3977,16,FALSE))</f>
        <v/>
      </c>
      <c r="Q431" s="8"/>
      <c r="R431" s="1"/>
      <c r="S431" s="1"/>
      <c r="T431" s="202" t="str">
        <f>IF(ISERROR(VLOOKUP(TRIM(C431),ALL!$A$2:$AC$3999,20,FALSE)),"",VLOOKUP(TRIM(C431),ALL!$A$2:$AC$3999,20,FALSE))</f>
        <v/>
      </c>
      <c r="U431" s="202" t="str">
        <f>IF(ISERROR(VLOOKUP(TRIM(C431),ALL!$A$2:$AC$3999,21,FALSE)),"",VLOOKUP(TRIM(C431),ALL!$A$2:$AC$3999,21,FALSE))</f>
        <v/>
      </c>
      <c r="V431" s="202" t="str">
        <f>IF(ISERROR(VLOOKUP(TRIM(C431),ALL!$A$2:$AC$3999,22,FALSE)),"",VLOOKUP(TRIM(C431),ALL!$A$2:$AC$3999,22,FALSE))</f>
        <v/>
      </c>
      <c r="W431" s="202" t="str">
        <f>IF(ISERROR(VLOOKUP(TRIM(C431),ALL!$A$2:$AC$1999,20,FALSE)),"",VLOOKUP(TRIM(C431),ALL!$A$2:$AC$1999,20,FALSE))</f>
        <v/>
      </c>
      <c r="X431" s="202" t="str">
        <f>IF(ISERROR(VLOOKUP(TRIM(C431),ALL!$A$2:$AC$1999,21,FALSE)),"",VLOOKUP(TRIM(C431),ALL!$A$2:$AC$1999,21,FALSE))</f>
        <v/>
      </c>
      <c r="Y431" s="202" t="str">
        <f>IF(ISERROR(VLOOKUP(TRIM(C431),ALL!$A$2:$AC$1999,22,FALSE)),"",VLOOKUP(TRIM(C431),ALL!$A$2:$AC$1999,22,FALSE))</f>
        <v/>
      </c>
      <c r="Z431" s="202" t="str">
        <f>IF(ISERROR(VLOOKUP(TRIM(C431),ALL!$A$2:$AC$1999,23,FALSE)),"",VLOOKUP(TRIM(C431),ALL!$A$2:$AC$1999,23,FALSE))</f>
        <v/>
      </c>
      <c r="AA431" s="202" t="str">
        <f>IF(ISERROR(VLOOKUP(TRIM(C431),ALL!$A$2:$AC$1999,24,FALSE)),"",VLOOKUP(TRIM(C431),ALL!$A$2:$AC$1999,24,FALSE))</f>
        <v/>
      </c>
      <c r="AB431" s="202" t="str">
        <f>IF(ISERROR(VLOOKUP(TRIM(C431),ALL!$A$2:$AC$1999,25,FALSE)),"",VLOOKUP(TRIM(C431),ALL!$A$2:$AC$1999,25,FALSE))</f>
        <v/>
      </c>
      <c r="AC431" s="202" t="s">
        <v>4028</v>
      </c>
      <c r="AD431" s="202" t="s">
        <v>4028</v>
      </c>
      <c r="AE431" s="202" t="s">
        <v>4028</v>
      </c>
      <c r="AF431" s="202" t="s">
        <v>4028</v>
      </c>
      <c r="AG431" s="202" t="s">
        <v>4028</v>
      </c>
      <c r="AH431" s="202" t="s">
        <v>4028</v>
      </c>
      <c r="AI431" s="202" t="s">
        <v>4028</v>
      </c>
      <c r="AJ431" s="202" t="s">
        <v>4028</v>
      </c>
      <c r="AK431" s="202" t="s">
        <v>4028</v>
      </c>
      <c r="AL431" s="202"/>
      <c r="AM431" s="1"/>
      <c r="AN431" s="1"/>
      <c r="AO431" s="202"/>
      <c r="AP431" s="1"/>
      <c r="AQ431" s="1"/>
      <c r="AR431" s="1"/>
      <c r="AS431" s="1"/>
      <c r="AT431" s="1"/>
      <c r="AU431" s="202"/>
      <c r="AV431" s="1"/>
      <c r="AW431" s="1"/>
      <c r="AX431" s="202"/>
      <c r="AY431" s="1"/>
      <c r="AZ431" s="1"/>
      <c r="BA431" s="202"/>
      <c r="BB431" s="1"/>
      <c r="BC431" s="1"/>
      <c r="BD431" s="202"/>
      <c r="BE431" s="202"/>
      <c r="BF431" s="1"/>
      <c r="BG431" s="202"/>
      <c r="BH431" s="202"/>
      <c r="BI431" s="202"/>
      <c r="BJ431" s="202"/>
      <c r="BK431" s="2"/>
      <c r="BL431" s="2"/>
    </row>
    <row r="432" spans="1:260" s="10" customFormat="1" ht="12.75" customHeight="1" x14ac:dyDescent="0.2">
      <c r="A432" s="226" t="s">
        <v>4994</v>
      </c>
      <c r="B432" s="203"/>
      <c r="C432" s="203"/>
      <c r="D432" s="218"/>
      <c r="E432" s="203"/>
      <c r="F432" s="203"/>
      <c r="G432" s="203"/>
      <c r="H432" s="203"/>
      <c r="I432" s="203"/>
      <c r="J432" s="203"/>
      <c r="K432" s="203"/>
      <c r="L432" s="203"/>
      <c r="M432" s="203"/>
      <c r="N432" s="203"/>
      <c r="O432" s="203"/>
      <c r="P432" s="203"/>
      <c r="Q432" s="203"/>
      <c r="R432" s="203"/>
      <c r="S432" s="203"/>
      <c r="T432" s="203"/>
      <c r="U432" s="203" t="s">
        <v>4028</v>
      </c>
      <c r="V432" s="203" t="s">
        <v>4028</v>
      </c>
      <c r="W432" s="203" t="s">
        <v>4028</v>
      </c>
      <c r="X432" s="203" t="s">
        <v>4028</v>
      </c>
      <c r="Y432" s="203" t="s">
        <v>4028</v>
      </c>
      <c r="Z432" s="203" t="s">
        <v>4028</v>
      </c>
      <c r="AA432" s="203" t="s">
        <v>4028</v>
      </c>
      <c r="AB432" s="203" t="s">
        <v>4028</v>
      </c>
      <c r="AC432" s="203" t="s">
        <v>4028</v>
      </c>
      <c r="AD432" s="203" t="s">
        <v>4028</v>
      </c>
      <c r="AE432" s="203" t="s">
        <v>4028</v>
      </c>
      <c r="AF432" s="203" t="s">
        <v>4028</v>
      </c>
      <c r="AG432" s="203" t="s">
        <v>4028</v>
      </c>
      <c r="AH432" s="203" t="s">
        <v>4028</v>
      </c>
      <c r="AI432" s="203" t="s">
        <v>4028</v>
      </c>
      <c r="AJ432" s="203" t="s">
        <v>4028</v>
      </c>
      <c r="AK432" s="203" t="s">
        <v>4028</v>
      </c>
      <c r="AL432" s="203"/>
      <c r="AM432" s="203"/>
      <c r="AN432" s="203"/>
      <c r="AO432" s="203"/>
      <c r="AP432" s="203"/>
      <c r="AQ432" s="203"/>
      <c r="AR432" s="203"/>
      <c r="AS432" s="203"/>
      <c r="AT432" s="203"/>
      <c r="AU432" s="203"/>
      <c r="AV432" s="203"/>
      <c r="AW432" s="203"/>
      <c r="AX432" s="203"/>
      <c r="AY432" s="203"/>
      <c r="AZ432" s="203"/>
      <c r="BA432" s="203"/>
      <c r="BB432" s="203"/>
      <c r="BC432" s="203"/>
      <c r="BD432" s="203"/>
      <c r="BE432" s="203"/>
      <c r="BF432" s="203"/>
      <c r="BG432" s="203"/>
      <c r="BH432" s="203"/>
      <c r="BI432" s="203"/>
      <c r="BJ432" s="203"/>
      <c r="BK432" s="203"/>
      <c r="BL432" s="203"/>
    </row>
    <row r="433" spans="1:260" s="10" customFormat="1" ht="12.75" customHeight="1" x14ac:dyDescent="0.2">
      <c r="A433" s="203" t="s">
        <v>4040</v>
      </c>
      <c r="B433" s="203" t="s">
        <v>4093</v>
      </c>
      <c r="C433" s="203" t="s">
        <v>3365</v>
      </c>
      <c r="D433" s="214">
        <v>35206</v>
      </c>
      <c r="E433" s="203" t="s">
        <v>3366</v>
      </c>
      <c r="F433" s="203" t="s">
        <v>3291</v>
      </c>
      <c r="G433" s="203" t="s">
        <v>3420</v>
      </c>
      <c r="H433" s="203" t="s">
        <v>193</v>
      </c>
      <c r="I433" s="203" t="s">
        <v>233</v>
      </c>
      <c r="J433" s="203"/>
      <c r="K433" s="203" t="s">
        <v>193</v>
      </c>
      <c r="L433" s="203" t="s">
        <v>233</v>
      </c>
      <c r="M433" s="203">
        <v>0</v>
      </c>
      <c r="N433" s="203">
        <v>0</v>
      </c>
      <c r="O433" s="203">
        <v>0</v>
      </c>
      <c r="P433" s="203">
        <v>0</v>
      </c>
      <c r="Q433" s="203">
        <v>0</v>
      </c>
      <c r="R433" s="203">
        <v>0</v>
      </c>
      <c r="S433" s="203">
        <v>0</v>
      </c>
      <c r="T433" s="203">
        <v>0</v>
      </c>
      <c r="U433" s="203">
        <v>0</v>
      </c>
      <c r="V433" s="203">
        <v>0</v>
      </c>
      <c r="W433" s="203">
        <v>0</v>
      </c>
      <c r="X433" s="203">
        <v>0</v>
      </c>
      <c r="Y433" s="203">
        <v>0</v>
      </c>
      <c r="Z433" s="203">
        <v>0</v>
      </c>
      <c r="AA433" s="203">
        <v>0</v>
      </c>
      <c r="AB433" s="203">
        <v>0</v>
      </c>
      <c r="AC433" s="203">
        <v>0</v>
      </c>
      <c r="AD433" s="203">
        <v>0</v>
      </c>
      <c r="AE433" s="203">
        <v>0</v>
      </c>
      <c r="AF433" s="203">
        <v>0</v>
      </c>
      <c r="AG433" s="203">
        <v>0</v>
      </c>
      <c r="AH433" s="203">
        <v>0</v>
      </c>
      <c r="AI433" s="203">
        <v>0</v>
      </c>
      <c r="AJ433" s="203">
        <v>0</v>
      </c>
      <c r="AK433" s="203">
        <v>0</v>
      </c>
      <c r="AL433" s="203"/>
      <c r="AM433" s="203"/>
      <c r="AN433" s="203"/>
      <c r="AO433" s="203"/>
      <c r="AP433" s="203"/>
      <c r="AQ433" s="203"/>
      <c r="AR433" s="203"/>
      <c r="AS433" s="203"/>
      <c r="AT433" s="203"/>
      <c r="AU433" s="203"/>
      <c r="AV433" s="203"/>
      <c r="AW433" s="203"/>
      <c r="AX433" s="203"/>
      <c r="AY433" s="203"/>
      <c r="AZ433" s="203"/>
      <c r="BA433" s="203"/>
      <c r="BB433" s="203"/>
      <c r="BC433" s="203"/>
      <c r="BD433" s="203"/>
      <c r="BE433" s="203"/>
      <c r="BF433" s="203"/>
      <c r="BG433" s="203"/>
      <c r="BH433" s="203"/>
      <c r="BI433" s="203"/>
      <c r="BJ433" s="203"/>
      <c r="BK433" s="203"/>
      <c r="BL433" s="203"/>
    </row>
    <row r="434" spans="1:260" ht="12.75" customHeight="1" x14ac:dyDescent="0.2">
      <c r="A434" s="203" t="s">
        <v>193</v>
      </c>
      <c r="B434" s="203" t="s">
        <v>4235</v>
      </c>
      <c r="C434" s="203" t="s">
        <v>2084</v>
      </c>
      <c r="D434" s="214">
        <v>33949</v>
      </c>
      <c r="E434" s="203" t="s">
        <v>2033</v>
      </c>
      <c r="F434" s="203" t="s">
        <v>4972</v>
      </c>
      <c r="G434" s="203" t="s">
        <v>3420</v>
      </c>
      <c r="H434" s="203" t="s">
        <v>193</v>
      </c>
      <c r="I434" s="203" t="s">
        <v>103</v>
      </c>
      <c r="J434" s="203"/>
      <c r="K434" s="203" t="s">
        <v>193</v>
      </c>
      <c r="L434" s="203" t="s">
        <v>103</v>
      </c>
      <c r="M434" s="203" t="s">
        <v>812</v>
      </c>
      <c r="N434" s="203" t="s">
        <v>193</v>
      </c>
      <c r="O434" s="203" t="s">
        <v>103</v>
      </c>
      <c r="P434" s="203">
        <v>0</v>
      </c>
      <c r="Q434" s="203" t="s">
        <v>193</v>
      </c>
      <c r="R434" s="203" t="s">
        <v>232</v>
      </c>
      <c r="S434" s="203" t="s">
        <v>941</v>
      </c>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IW434" s="10"/>
      <c r="IX434" s="10"/>
      <c r="IY434" s="10"/>
      <c r="IZ434" s="10"/>
    </row>
    <row r="435" spans="1:260" ht="12.75" customHeight="1" x14ac:dyDescent="0.2">
      <c r="A435" s="203" t="s">
        <v>4029</v>
      </c>
      <c r="B435" s="203" t="s">
        <v>4028</v>
      </c>
      <c r="C435" s="203" t="s">
        <v>884</v>
      </c>
      <c r="D435" s="214">
        <v>32763</v>
      </c>
      <c r="E435" s="203" t="s">
        <v>893</v>
      </c>
      <c r="F435" s="203" t="s">
        <v>2121</v>
      </c>
      <c r="G435" s="203" t="s">
        <v>4028</v>
      </c>
      <c r="H435" s="203"/>
      <c r="I435" s="203"/>
      <c r="J435" s="203"/>
      <c r="K435" s="203" t="s">
        <v>193</v>
      </c>
      <c r="L435" s="203" t="s">
        <v>103</v>
      </c>
      <c r="M435" s="203">
        <v>0</v>
      </c>
      <c r="N435" s="203" t="s">
        <v>202</v>
      </c>
      <c r="O435" s="203">
        <v>0</v>
      </c>
      <c r="P435" s="203">
        <v>0</v>
      </c>
      <c r="Q435" s="203" t="s">
        <v>193</v>
      </c>
      <c r="R435" s="203" t="s">
        <v>103</v>
      </c>
      <c r="S435" s="203"/>
      <c r="T435" s="203" t="s">
        <v>193</v>
      </c>
      <c r="U435" s="203" t="s">
        <v>103</v>
      </c>
      <c r="V435" s="203">
        <v>0</v>
      </c>
      <c r="W435" s="203" t="s">
        <v>193</v>
      </c>
      <c r="X435" s="203" t="s">
        <v>103</v>
      </c>
      <c r="Y435" s="203">
        <v>0</v>
      </c>
      <c r="Z435" s="203" t="s">
        <v>193</v>
      </c>
      <c r="AA435" s="203" t="s">
        <v>103</v>
      </c>
      <c r="AB435" s="203">
        <v>0</v>
      </c>
      <c r="AC435" s="203" t="s">
        <v>193</v>
      </c>
      <c r="AD435" s="203" t="s">
        <v>103</v>
      </c>
      <c r="AE435" s="203">
        <v>0</v>
      </c>
      <c r="AF435" s="203">
        <v>0</v>
      </c>
      <c r="AG435" s="203">
        <v>0</v>
      </c>
      <c r="AH435" s="203">
        <v>0</v>
      </c>
      <c r="AI435" s="203">
        <v>0</v>
      </c>
      <c r="AJ435" s="203">
        <v>0</v>
      </c>
      <c r="AK435" s="203">
        <v>0</v>
      </c>
      <c r="AL435" s="203"/>
      <c r="AM435" s="203"/>
      <c r="AN435" s="203"/>
      <c r="AO435" s="203"/>
      <c r="AP435" s="203"/>
      <c r="AQ435" s="203"/>
      <c r="AR435" s="203"/>
      <c r="AS435" s="203"/>
      <c r="AT435" s="203"/>
      <c r="AU435" s="203"/>
      <c r="AV435" s="203"/>
      <c r="AW435" s="203"/>
      <c r="AX435" s="203"/>
      <c r="AY435" s="203"/>
      <c r="AZ435" s="203"/>
      <c r="BA435" s="203"/>
      <c r="BB435" s="203"/>
      <c r="BC435" s="203"/>
      <c r="BD435" s="203"/>
      <c r="BE435" s="203"/>
      <c r="BF435" s="203"/>
      <c r="BG435" s="203"/>
      <c r="BH435" s="203"/>
      <c r="BI435" s="203"/>
      <c r="BJ435" s="203"/>
      <c r="BK435" s="203"/>
      <c r="BL435" s="203"/>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c r="HU435" s="10"/>
      <c r="HV435" s="10"/>
      <c r="HW435" s="10"/>
      <c r="HX435" s="10"/>
      <c r="HY435" s="10"/>
      <c r="HZ435" s="10"/>
      <c r="IA435" s="10"/>
      <c r="IB435" s="10"/>
      <c r="IC435" s="10"/>
      <c r="ID435" s="10"/>
      <c r="IE435" s="10"/>
      <c r="IF435" s="10"/>
      <c r="IG435" s="10"/>
      <c r="IH435" s="10"/>
      <c r="II435" s="10"/>
      <c r="IJ435" s="10"/>
      <c r="IK435" s="10"/>
      <c r="IL435" s="10"/>
      <c r="IM435" s="10"/>
      <c r="IN435" s="10"/>
      <c r="IO435" s="10"/>
      <c r="IP435" s="10"/>
      <c r="IQ435" s="10"/>
      <c r="IR435" s="10"/>
      <c r="IS435" s="10"/>
      <c r="IT435" s="10"/>
      <c r="IU435" s="10"/>
      <c r="IV435" s="10"/>
    </row>
    <row r="436" spans="1:260" ht="12.75" customHeight="1" x14ac:dyDescent="0.2">
      <c r="A436" s="203" t="s">
        <v>4028</v>
      </c>
      <c r="B436" s="203" t="s">
        <v>4028</v>
      </c>
      <c r="C436" s="203"/>
      <c r="D436" s="214"/>
      <c r="E436" s="203"/>
      <c r="F436" s="203"/>
      <c r="G436" s="203" t="s">
        <v>4028</v>
      </c>
      <c r="H436" s="203" t="s">
        <v>4028</v>
      </c>
      <c r="I436" s="203" t="s">
        <v>4028</v>
      </c>
      <c r="J436" s="203" t="s">
        <v>4028</v>
      </c>
      <c r="K436" s="203" t="s">
        <v>4028</v>
      </c>
      <c r="L436" s="203" t="s">
        <v>4028</v>
      </c>
      <c r="M436" s="203" t="s">
        <v>4028</v>
      </c>
      <c r="N436" s="203" t="s">
        <v>4028</v>
      </c>
      <c r="O436" s="203" t="s">
        <v>4028</v>
      </c>
      <c r="P436" s="203" t="s">
        <v>4028</v>
      </c>
      <c r="Q436" s="203"/>
      <c r="R436" s="203"/>
      <c r="S436" s="203"/>
      <c r="T436" s="203" t="s">
        <v>4028</v>
      </c>
      <c r="U436" s="203" t="s">
        <v>4028</v>
      </c>
      <c r="V436" s="203" t="s">
        <v>4028</v>
      </c>
      <c r="W436" s="203" t="s">
        <v>4028</v>
      </c>
      <c r="X436" s="203" t="s">
        <v>4028</v>
      </c>
      <c r="Y436" s="203" t="s">
        <v>4028</v>
      </c>
      <c r="Z436" s="203" t="s">
        <v>4028</v>
      </c>
      <c r="AA436" s="203" t="s">
        <v>4028</v>
      </c>
      <c r="AB436" s="203" t="s">
        <v>4028</v>
      </c>
      <c r="AC436" s="203" t="s">
        <v>4028</v>
      </c>
      <c r="AD436" s="203" t="s">
        <v>4028</v>
      </c>
      <c r="AE436" s="203" t="s">
        <v>4028</v>
      </c>
      <c r="AF436" s="203" t="s">
        <v>4028</v>
      </c>
      <c r="AG436" s="203" t="s">
        <v>4028</v>
      </c>
      <c r="AH436" s="203" t="s">
        <v>4028</v>
      </c>
      <c r="AI436" s="203" t="s">
        <v>4028</v>
      </c>
      <c r="AJ436" s="203" t="s">
        <v>4028</v>
      </c>
      <c r="AK436" s="203" t="s">
        <v>4028</v>
      </c>
      <c r="AL436" s="203"/>
      <c r="AM436" s="203"/>
      <c r="AN436" s="203"/>
      <c r="AO436" s="203"/>
      <c r="AP436" s="203"/>
      <c r="AQ436" s="203"/>
      <c r="AR436" s="203"/>
      <c r="AS436" s="203"/>
      <c r="AT436" s="203"/>
      <c r="AU436" s="203"/>
      <c r="AV436" s="203"/>
      <c r="AW436" s="203"/>
      <c r="AX436" s="203"/>
      <c r="AY436" s="203"/>
      <c r="AZ436" s="203"/>
      <c r="BA436" s="203"/>
      <c r="BB436" s="203"/>
      <c r="BC436" s="203"/>
      <c r="BD436" s="203"/>
      <c r="BE436" s="203"/>
      <c r="BF436" s="203"/>
      <c r="BG436" s="203"/>
      <c r="BH436" s="203"/>
      <c r="BI436" s="203"/>
      <c r="BJ436" s="203"/>
      <c r="BK436" s="203"/>
      <c r="BL436" s="203"/>
    </row>
    <row r="437" spans="1:260" ht="12.75" customHeight="1" x14ac:dyDescent="0.2">
      <c r="A437" s="203" t="s">
        <v>344</v>
      </c>
      <c r="B437" s="203" t="s">
        <v>4397</v>
      </c>
      <c r="C437" s="203" t="s">
        <v>3881</v>
      </c>
      <c r="D437" s="214">
        <v>35551</v>
      </c>
      <c r="E437" s="203" t="s">
        <v>3456</v>
      </c>
      <c r="F437" s="203" t="s">
        <v>3743</v>
      </c>
      <c r="G437" s="203" t="s">
        <v>4561</v>
      </c>
      <c r="H437" s="203" t="s">
        <v>183</v>
      </c>
      <c r="I437" s="203" t="s">
        <v>88</v>
      </c>
      <c r="J437" s="203" t="s">
        <v>3882</v>
      </c>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c r="BA437" s="203"/>
      <c r="BB437" s="203"/>
      <c r="BC437" s="203"/>
      <c r="BD437" s="203"/>
      <c r="BE437" s="203"/>
      <c r="BF437" s="203"/>
      <c r="BG437" s="203"/>
      <c r="BH437" s="203"/>
      <c r="BI437" s="203"/>
      <c r="BJ437" s="203"/>
      <c r="BK437" s="203"/>
      <c r="BL437" s="203"/>
    </row>
    <row r="438" spans="1:260" ht="12.75" customHeight="1" x14ac:dyDescent="0.2">
      <c r="A438" s="203" t="s">
        <v>4415</v>
      </c>
      <c r="B438" s="203" t="s">
        <v>4414</v>
      </c>
      <c r="C438" s="203" t="s">
        <v>3922</v>
      </c>
      <c r="D438" s="214">
        <v>35852</v>
      </c>
      <c r="E438" s="203" t="s">
        <v>3450</v>
      </c>
      <c r="F438" s="203" t="s">
        <v>3446</v>
      </c>
      <c r="G438" s="203" t="s">
        <v>4562</v>
      </c>
      <c r="H438" s="203" t="s">
        <v>344</v>
      </c>
      <c r="I438" s="203" t="s">
        <v>450</v>
      </c>
      <c r="J438" s="203" t="s">
        <v>2360</v>
      </c>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c r="BA438" s="203"/>
      <c r="BB438" s="203"/>
      <c r="BC438" s="203"/>
      <c r="BD438" s="203"/>
      <c r="BE438" s="203"/>
      <c r="BF438" s="203"/>
      <c r="BG438" s="203"/>
      <c r="BH438" s="203"/>
      <c r="BI438" s="203"/>
      <c r="BJ438" s="203"/>
      <c r="BK438" s="203"/>
      <c r="BL438" s="203"/>
      <c r="IW438" s="10"/>
      <c r="IX438" s="10"/>
      <c r="IY438" s="10"/>
      <c r="IZ438" s="10"/>
    </row>
    <row r="439" spans="1:260" ht="12.75" customHeight="1" x14ac:dyDescent="0.2">
      <c r="A439" s="203" t="s">
        <v>344</v>
      </c>
      <c r="B439" s="203" t="s">
        <v>4148</v>
      </c>
      <c r="C439" s="203" t="s">
        <v>2777</v>
      </c>
      <c r="D439" s="214">
        <v>34958</v>
      </c>
      <c r="E439" s="203" t="s">
        <v>2593</v>
      </c>
      <c r="F439" s="203" t="s">
        <v>2601</v>
      </c>
      <c r="G439" s="203" t="s">
        <v>2435</v>
      </c>
      <c r="H439" s="203"/>
      <c r="I439" s="203"/>
      <c r="J439" s="203"/>
      <c r="K439" s="203" t="s">
        <v>202</v>
      </c>
      <c r="L439" s="203">
        <v>0</v>
      </c>
      <c r="M439" s="203">
        <v>0</v>
      </c>
      <c r="N439" s="203" t="s">
        <v>344</v>
      </c>
      <c r="O439" s="203" t="s">
        <v>27</v>
      </c>
      <c r="P439" s="203" t="s">
        <v>2778</v>
      </c>
      <c r="Q439" s="203"/>
      <c r="R439" s="203"/>
      <c r="S439" s="203"/>
      <c r="T439" s="203">
        <v>0</v>
      </c>
      <c r="U439" s="203">
        <v>0</v>
      </c>
      <c r="V439" s="203">
        <v>0</v>
      </c>
      <c r="W439" s="203">
        <v>0</v>
      </c>
      <c r="X439" s="203">
        <v>0</v>
      </c>
      <c r="Y439" s="203">
        <v>0</v>
      </c>
      <c r="Z439" s="203">
        <v>0</v>
      </c>
      <c r="AA439" s="203">
        <v>0</v>
      </c>
      <c r="AB439" s="203">
        <v>0</v>
      </c>
      <c r="AC439" s="203">
        <v>0</v>
      </c>
      <c r="AD439" s="203">
        <v>0</v>
      </c>
      <c r="AE439" s="203">
        <v>0</v>
      </c>
      <c r="AF439" s="203">
        <v>0</v>
      </c>
      <c r="AG439" s="203">
        <v>0</v>
      </c>
      <c r="AH439" s="203">
        <v>0</v>
      </c>
      <c r="AI439" s="203">
        <v>0</v>
      </c>
      <c r="AJ439" s="203">
        <v>0</v>
      </c>
      <c r="AK439" s="203">
        <v>0</v>
      </c>
      <c r="AL439" s="203"/>
      <c r="AM439" s="203"/>
      <c r="AN439" s="203"/>
      <c r="AO439" s="203"/>
      <c r="AP439" s="203"/>
      <c r="AQ439" s="203"/>
      <c r="AR439" s="203"/>
      <c r="AS439" s="203"/>
      <c r="AT439" s="203"/>
      <c r="AU439" s="203"/>
      <c r="AV439" s="203"/>
      <c r="AW439" s="203"/>
      <c r="AX439" s="203"/>
      <c r="AY439" s="203"/>
      <c r="AZ439" s="203"/>
      <c r="BA439" s="203"/>
      <c r="BB439" s="203"/>
      <c r="BC439" s="203"/>
      <c r="BD439" s="203"/>
      <c r="BE439" s="203"/>
      <c r="BF439" s="203"/>
      <c r="BG439" s="203"/>
      <c r="BH439" s="203"/>
      <c r="BI439" s="203"/>
      <c r="BJ439" s="203"/>
      <c r="BK439" s="203"/>
      <c r="BL439" s="203"/>
    </row>
    <row r="440" spans="1:260" s="13" customFormat="1" ht="12.75" customHeight="1" x14ac:dyDescent="0.2">
      <c r="A440" s="203" t="s">
        <v>344</v>
      </c>
      <c r="B440" s="203" t="s">
        <v>122</v>
      </c>
      <c r="C440" s="203" t="s">
        <v>4451</v>
      </c>
      <c r="D440" s="215">
        <v>35554</v>
      </c>
      <c r="E440" s="205" t="s">
        <v>4511</v>
      </c>
      <c r="F440" s="206" t="s">
        <v>4515</v>
      </c>
      <c r="G440" s="206" t="s">
        <v>4808</v>
      </c>
      <c r="H440" s="203"/>
      <c r="I440" s="203"/>
      <c r="J440" s="206"/>
      <c r="K440" s="203"/>
      <c r="L440" s="203"/>
      <c r="M440" s="206"/>
      <c r="N440" s="203"/>
      <c r="O440" s="203"/>
      <c r="P440" s="206"/>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c r="BG440" s="203"/>
      <c r="BH440" s="203"/>
      <c r="BI440" s="203"/>
      <c r="BJ440" s="203"/>
      <c r="BK440" s="203"/>
      <c r="BL440" s="203"/>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row>
    <row r="441" spans="1:260" s="10" customFormat="1" ht="12.75" customHeight="1" x14ac:dyDescent="0.2">
      <c r="A441" s="203" t="s">
        <v>110</v>
      </c>
      <c r="B441" s="203" t="s">
        <v>4138</v>
      </c>
      <c r="C441" s="203" t="s">
        <v>1867</v>
      </c>
      <c r="D441" s="214">
        <v>34112</v>
      </c>
      <c r="E441" s="203" t="s">
        <v>2030</v>
      </c>
      <c r="F441" s="203" t="s">
        <v>2161</v>
      </c>
      <c r="G441" s="203" t="s">
        <v>4563</v>
      </c>
      <c r="H441" s="203" t="s">
        <v>110</v>
      </c>
      <c r="I441" s="203" t="s">
        <v>229</v>
      </c>
      <c r="J441" s="203" t="s">
        <v>3706</v>
      </c>
      <c r="K441" s="203" t="s">
        <v>110</v>
      </c>
      <c r="L441" s="203" t="s">
        <v>229</v>
      </c>
      <c r="M441" s="203" t="s">
        <v>2963</v>
      </c>
      <c r="N441" s="203" t="s">
        <v>110</v>
      </c>
      <c r="O441" s="203" t="s">
        <v>229</v>
      </c>
      <c r="P441" s="203" t="s">
        <v>2350</v>
      </c>
      <c r="Q441" s="203" t="s">
        <v>110</v>
      </c>
      <c r="R441" s="203" t="s">
        <v>229</v>
      </c>
      <c r="S441" s="203" t="s">
        <v>1868</v>
      </c>
      <c r="T441" s="203">
        <v>0</v>
      </c>
      <c r="U441" s="203">
        <v>0</v>
      </c>
      <c r="V441" s="203">
        <v>0</v>
      </c>
      <c r="W441" s="203">
        <v>0</v>
      </c>
      <c r="X441" s="203">
        <v>0</v>
      </c>
      <c r="Y441" s="203">
        <v>0</v>
      </c>
      <c r="Z441" s="203">
        <v>0</v>
      </c>
      <c r="AA441" s="203">
        <v>0</v>
      </c>
      <c r="AB441" s="203">
        <v>0</v>
      </c>
      <c r="AC441" s="203">
        <v>0</v>
      </c>
      <c r="AD441" s="203">
        <v>0</v>
      </c>
      <c r="AE441" s="203">
        <v>0</v>
      </c>
      <c r="AF441" s="203">
        <v>0</v>
      </c>
      <c r="AG441" s="203">
        <v>0</v>
      </c>
      <c r="AH441" s="203">
        <v>0</v>
      </c>
      <c r="AI441" s="203">
        <v>0</v>
      </c>
      <c r="AJ441" s="203">
        <v>0</v>
      </c>
      <c r="AK441" s="203">
        <v>0</v>
      </c>
      <c r="AL441" s="203"/>
      <c r="AM441" s="203"/>
      <c r="AN441" s="203"/>
      <c r="AO441" s="203"/>
      <c r="AP441" s="203"/>
      <c r="AQ441" s="203"/>
      <c r="AR441" s="203"/>
      <c r="AS441" s="203"/>
      <c r="AT441" s="203"/>
      <c r="AU441" s="203"/>
      <c r="AV441" s="203"/>
      <c r="AW441" s="203"/>
      <c r="AX441" s="203"/>
      <c r="AY441" s="203"/>
      <c r="AZ441" s="203"/>
      <c r="BA441" s="203"/>
      <c r="BB441" s="203"/>
      <c r="BC441" s="203"/>
      <c r="BD441" s="203"/>
      <c r="BE441" s="203"/>
      <c r="BF441" s="203"/>
      <c r="BG441" s="203"/>
      <c r="BH441" s="203"/>
      <c r="BI441" s="203"/>
      <c r="BJ441" s="203"/>
      <c r="BK441" s="203"/>
      <c r="BL441" s="20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c r="EV441" s="13"/>
      <c r="EW441" s="13"/>
      <c r="EX441" s="13"/>
      <c r="EY441" s="13"/>
      <c r="EZ441" s="13"/>
      <c r="FA441" s="13"/>
      <c r="FB441" s="13"/>
      <c r="FC441" s="13"/>
      <c r="FD441" s="13"/>
      <c r="FE441" s="13"/>
      <c r="FF441" s="13"/>
      <c r="FG441" s="13"/>
      <c r="FH441" s="13"/>
      <c r="FI441" s="13"/>
      <c r="FJ441" s="13"/>
      <c r="FK441" s="13"/>
      <c r="FL441" s="13"/>
      <c r="FM441" s="13"/>
      <c r="FN441" s="13"/>
      <c r="FO441" s="13"/>
      <c r="FP441" s="13"/>
      <c r="FQ441" s="13"/>
      <c r="FR441" s="13"/>
      <c r="FS441" s="13"/>
      <c r="FT441" s="13"/>
      <c r="FU441" s="13"/>
      <c r="FV441" s="13"/>
      <c r="FW441" s="13"/>
      <c r="FX441" s="13"/>
      <c r="FY441" s="13"/>
      <c r="FZ441" s="13"/>
      <c r="GA441" s="13"/>
      <c r="GB441" s="13"/>
      <c r="GC441" s="13"/>
      <c r="GD441" s="13"/>
      <c r="GE441" s="13"/>
      <c r="GF441" s="13"/>
      <c r="GG441" s="13"/>
      <c r="GH441" s="13"/>
      <c r="GI441" s="13"/>
      <c r="GJ441" s="13"/>
      <c r="GK441" s="13"/>
      <c r="GL441" s="13"/>
      <c r="GM441" s="13"/>
      <c r="GN441" s="13"/>
      <c r="GO441" s="13"/>
      <c r="GP441" s="13"/>
      <c r="GQ441" s="13"/>
      <c r="GR441" s="13"/>
      <c r="GS441" s="13"/>
      <c r="GT441" s="13"/>
      <c r="GU441" s="13"/>
      <c r="GV441" s="13"/>
      <c r="GW441" s="13"/>
      <c r="GX441" s="13"/>
      <c r="GY441" s="13"/>
      <c r="GZ441" s="13"/>
      <c r="HA441" s="13"/>
      <c r="HB441" s="13"/>
      <c r="HC441" s="13"/>
      <c r="HD441" s="13"/>
      <c r="HE441" s="13"/>
      <c r="HF441" s="13"/>
      <c r="HG441" s="13"/>
      <c r="HH441" s="13"/>
      <c r="HI441" s="13"/>
      <c r="HJ441" s="13"/>
      <c r="HK441" s="13"/>
      <c r="HL441" s="13"/>
      <c r="HM441" s="13"/>
      <c r="HN441" s="13"/>
      <c r="HO441" s="13"/>
      <c r="HP441" s="13"/>
      <c r="HQ441" s="13"/>
      <c r="HR441" s="13"/>
      <c r="HS441" s="13"/>
      <c r="HT441" s="13"/>
      <c r="HU441" s="13"/>
      <c r="HV441" s="13"/>
      <c r="HW441" s="13"/>
      <c r="HX441" s="13"/>
      <c r="HY441" s="13"/>
      <c r="HZ441" s="13"/>
      <c r="IA441" s="13"/>
      <c r="IB441" s="13"/>
      <c r="IC441" s="13"/>
      <c r="ID441" s="13"/>
      <c r="IE441" s="13"/>
      <c r="IF441" s="13"/>
      <c r="IG441" s="13"/>
      <c r="IH441" s="13"/>
      <c r="II441" s="13"/>
      <c r="IJ441" s="13"/>
      <c r="IK441" s="13"/>
      <c r="IL441" s="13"/>
      <c r="IM441" s="13"/>
      <c r="IN441" s="13"/>
      <c r="IO441" s="13"/>
      <c r="IP441" s="13"/>
      <c r="IQ441" s="13"/>
      <c r="IR441" s="13"/>
      <c r="IS441" s="13"/>
      <c r="IT441" s="13"/>
      <c r="IU441" s="13"/>
      <c r="IV441" s="13"/>
      <c r="IW441"/>
      <c r="IX441"/>
      <c r="IY441"/>
      <c r="IZ441"/>
    </row>
    <row r="442" spans="1:260" s="10" customFormat="1" ht="12.75" customHeight="1" x14ac:dyDescent="0.2">
      <c r="A442" s="203" t="s">
        <v>4028</v>
      </c>
      <c r="B442" s="203" t="s">
        <v>4028</v>
      </c>
      <c r="C442" s="203"/>
      <c r="D442" s="214"/>
      <c r="E442" s="203"/>
      <c r="F442" s="203"/>
      <c r="G442" s="203" t="s">
        <v>4028</v>
      </c>
      <c r="H442" s="203" t="s">
        <v>4028</v>
      </c>
      <c r="I442" s="203" t="s">
        <v>4028</v>
      </c>
      <c r="J442" s="203" t="s">
        <v>4028</v>
      </c>
      <c r="K442" s="203" t="s">
        <v>4028</v>
      </c>
      <c r="L442" s="203" t="s">
        <v>4028</v>
      </c>
      <c r="M442" s="203" t="s">
        <v>4028</v>
      </c>
      <c r="N442" s="203" t="s">
        <v>4028</v>
      </c>
      <c r="O442" s="203" t="s">
        <v>4028</v>
      </c>
      <c r="P442" s="203" t="s">
        <v>4028</v>
      </c>
      <c r="Q442" s="203"/>
      <c r="R442" s="203"/>
      <c r="S442" s="203"/>
      <c r="T442" s="203" t="s">
        <v>4028</v>
      </c>
      <c r="U442" s="203" t="s">
        <v>4028</v>
      </c>
      <c r="V442" s="203" t="s">
        <v>4028</v>
      </c>
      <c r="W442" s="203" t="s">
        <v>4028</v>
      </c>
      <c r="X442" s="203" t="s">
        <v>4028</v>
      </c>
      <c r="Y442" s="203" t="s">
        <v>4028</v>
      </c>
      <c r="Z442" s="203" t="s">
        <v>4028</v>
      </c>
      <c r="AA442" s="203" t="s">
        <v>4028</v>
      </c>
      <c r="AB442" s="203" t="s">
        <v>4028</v>
      </c>
      <c r="AC442" s="203" t="s">
        <v>4028</v>
      </c>
      <c r="AD442" s="203" t="s">
        <v>4028</v>
      </c>
      <c r="AE442" s="203" t="s">
        <v>4028</v>
      </c>
      <c r="AF442" s="203" t="s">
        <v>4028</v>
      </c>
      <c r="AG442" s="203" t="s">
        <v>4028</v>
      </c>
      <c r="AH442" s="203" t="s">
        <v>4028</v>
      </c>
      <c r="AI442" s="203" t="s">
        <v>4028</v>
      </c>
      <c r="AJ442" s="203" t="s">
        <v>4028</v>
      </c>
      <c r="AK442" s="203" t="s">
        <v>4028</v>
      </c>
      <c r="AL442" s="203"/>
      <c r="AM442" s="203"/>
      <c r="AN442" s="203"/>
      <c r="AO442" s="203"/>
      <c r="AP442" s="203"/>
      <c r="AQ442" s="203"/>
      <c r="AR442" s="203"/>
      <c r="AS442" s="203"/>
      <c r="AT442" s="203"/>
      <c r="AU442" s="203"/>
      <c r="AV442" s="203"/>
      <c r="AW442" s="203"/>
      <c r="AX442" s="203"/>
      <c r="AY442" s="203"/>
      <c r="AZ442" s="203"/>
      <c r="BA442" s="203"/>
      <c r="BB442" s="203"/>
      <c r="BC442" s="203"/>
      <c r="BD442" s="203"/>
      <c r="BE442" s="203"/>
      <c r="BF442" s="203"/>
      <c r="BG442" s="203"/>
      <c r="BH442" s="203"/>
      <c r="BI442" s="203"/>
      <c r="BJ442" s="203"/>
      <c r="BK442" s="203"/>
      <c r="BL442" s="203"/>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60" s="10" customFormat="1" ht="12.75" customHeight="1" x14ac:dyDescent="0.2">
      <c r="A443" s="203" t="s">
        <v>236</v>
      </c>
      <c r="B443" s="203" t="s">
        <v>4275</v>
      </c>
      <c r="C443" s="203" t="s">
        <v>4287</v>
      </c>
      <c r="D443" s="214">
        <v>34611</v>
      </c>
      <c r="E443" s="203" t="s">
        <v>2844</v>
      </c>
      <c r="F443" s="203" t="s">
        <v>2588</v>
      </c>
      <c r="G443" s="203" t="s">
        <v>3420</v>
      </c>
      <c r="H443" s="203" t="s">
        <v>236</v>
      </c>
      <c r="I443" s="203" t="s">
        <v>2215</v>
      </c>
      <c r="J443" s="203"/>
      <c r="K443" s="203" t="s">
        <v>283</v>
      </c>
      <c r="L443" s="203" t="s">
        <v>2215</v>
      </c>
      <c r="M443" s="203">
        <v>0</v>
      </c>
      <c r="N443" s="203" t="s">
        <v>283</v>
      </c>
      <c r="O443" s="203" t="s">
        <v>2215</v>
      </c>
      <c r="P443" s="203">
        <v>0</v>
      </c>
      <c r="Q443" s="203"/>
      <c r="R443" s="203"/>
      <c r="S443" s="203"/>
      <c r="T443" s="203">
        <v>0</v>
      </c>
      <c r="U443" s="203">
        <v>0</v>
      </c>
      <c r="V443" s="203">
        <v>0</v>
      </c>
      <c r="W443" s="203" t="s">
        <v>4028</v>
      </c>
      <c r="X443" s="203" t="s">
        <v>4028</v>
      </c>
      <c r="Y443" s="203" t="s">
        <v>4028</v>
      </c>
      <c r="Z443" s="203" t="s">
        <v>4028</v>
      </c>
      <c r="AA443" s="203" t="s">
        <v>4028</v>
      </c>
      <c r="AB443" s="203" t="s">
        <v>4028</v>
      </c>
      <c r="AC443" s="203">
        <v>0</v>
      </c>
      <c r="AD443" s="203">
        <v>0</v>
      </c>
      <c r="AE443" s="203">
        <v>0</v>
      </c>
      <c r="AF443" s="203">
        <v>0</v>
      </c>
      <c r="AG443" s="203">
        <v>0</v>
      </c>
      <c r="AH443" s="203">
        <v>0</v>
      </c>
      <c r="AI443" s="203">
        <v>0</v>
      </c>
      <c r="AJ443" s="203">
        <v>0</v>
      </c>
      <c r="AK443" s="203">
        <v>0</v>
      </c>
      <c r="AL443" s="203"/>
      <c r="AM443" s="203"/>
      <c r="AN443" s="203"/>
      <c r="AO443" s="203"/>
      <c r="AP443" s="203"/>
      <c r="AQ443" s="203"/>
      <c r="AR443" s="203"/>
      <c r="AS443" s="203"/>
      <c r="AT443" s="203"/>
      <c r="AU443" s="203"/>
      <c r="AV443" s="203"/>
      <c r="AW443" s="203"/>
      <c r="AX443" s="203"/>
      <c r="AY443" s="203"/>
      <c r="AZ443" s="203"/>
      <c r="BA443" s="203"/>
      <c r="BB443" s="203"/>
      <c r="BC443" s="203"/>
      <c r="BD443" s="203"/>
      <c r="BE443" s="203"/>
      <c r="BF443" s="203"/>
      <c r="BG443" s="203"/>
      <c r="BH443" s="203"/>
      <c r="BI443" s="203"/>
      <c r="BJ443" s="203"/>
      <c r="BK443" s="203"/>
      <c r="BL443" s="20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60" s="10" customFormat="1" ht="12.75" customHeight="1" x14ac:dyDescent="0.2">
      <c r="A444" s="203" t="s">
        <v>283</v>
      </c>
      <c r="B444" s="203" t="s">
        <v>4053</v>
      </c>
      <c r="C444" s="203" t="s">
        <v>3610</v>
      </c>
      <c r="D444" s="214">
        <v>35086</v>
      </c>
      <c r="E444" s="203" t="s">
        <v>3074</v>
      </c>
      <c r="F444" s="203" t="s">
        <v>4025</v>
      </c>
      <c r="G444" s="203" t="s">
        <v>3420</v>
      </c>
      <c r="H444" s="203" t="s">
        <v>283</v>
      </c>
      <c r="I444" s="203" t="s">
        <v>393</v>
      </c>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c r="BA444" s="203"/>
      <c r="BB444" s="203"/>
      <c r="BC444" s="203"/>
      <c r="BD444" s="203"/>
      <c r="BE444" s="203"/>
      <c r="BF444" s="203"/>
      <c r="BG444" s="203"/>
      <c r="BH444" s="203"/>
      <c r="BI444" s="203"/>
      <c r="BJ444" s="203"/>
      <c r="BK444" s="203"/>
      <c r="BL444" s="203"/>
    </row>
    <row r="445" spans="1:260" ht="12.75" customHeight="1" x14ac:dyDescent="0.2">
      <c r="A445" s="203" t="s">
        <v>4500</v>
      </c>
      <c r="B445" s="203" t="s">
        <v>4148</v>
      </c>
      <c r="C445" s="203" t="s">
        <v>2072</v>
      </c>
      <c r="D445" s="214">
        <v>33914</v>
      </c>
      <c r="E445" s="203" t="s">
        <v>2031</v>
      </c>
      <c r="F445" s="203" t="s">
        <v>2168</v>
      </c>
      <c r="G445" s="203" t="s">
        <v>3420</v>
      </c>
      <c r="H445" s="203" t="s">
        <v>96</v>
      </c>
      <c r="I445" s="203" t="s">
        <v>448</v>
      </c>
      <c r="J445" s="203"/>
      <c r="K445" s="203" t="s">
        <v>515</v>
      </c>
      <c r="L445" s="203" t="s">
        <v>448</v>
      </c>
      <c r="M445" s="203">
        <v>0</v>
      </c>
      <c r="N445" s="203" t="s">
        <v>515</v>
      </c>
      <c r="O445" s="203" t="s">
        <v>448</v>
      </c>
      <c r="P445" s="203">
        <v>0</v>
      </c>
      <c r="Q445" s="203" t="s">
        <v>395</v>
      </c>
      <c r="R445" s="203" t="s">
        <v>448</v>
      </c>
      <c r="S445" s="203"/>
      <c r="T445" s="203">
        <v>0</v>
      </c>
      <c r="U445" s="203">
        <v>0</v>
      </c>
      <c r="V445" s="203">
        <v>0</v>
      </c>
      <c r="W445" s="203">
        <v>0</v>
      </c>
      <c r="X445" s="203">
        <v>0</v>
      </c>
      <c r="Y445" s="203">
        <v>0</v>
      </c>
      <c r="Z445" s="203">
        <v>0</v>
      </c>
      <c r="AA445" s="203">
        <v>0</v>
      </c>
      <c r="AB445" s="203">
        <v>0</v>
      </c>
      <c r="AC445" s="203">
        <v>0</v>
      </c>
      <c r="AD445" s="203">
        <v>0</v>
      </c>
      <c r="AE445" s="203">
        <v>0</v>
      </c>
      <c r="AF445" s="203">
        <v>0</v>
      </c>
      <c r="AG445" s="203">
        <v>0</v>
      </c>
      <c r="AH445" s="203">
        <v>0</v>
      </c>
      <c r="AI445" s="203">
        <v>0</v>
      </c>
      <c r="AJ445" s="203">
        <v>0</v>
      </c>
      <c r="AK445" s="203">
        <v>0</v>
      </c>
      <c r="AL445" s="203"/>
      <c r="AM445" s="203"/>
      <c r="AN445" s="203"/>
      <c r="AO445" s="203"/>
      <c r="AP445" s="203"/>
      <c r="AQ445" s="203"/>
      <c r="AR445" s="203"/>
      <c r="AS445" s="203"/>
      <c r="AT445" s="203"/>
      <c r="AU445" s="203"/>
      <c r="AV445" s="203"/>
      <c r="AW445" s="203"/>
      <c r="AX445" s="203"/>
      <c r="AY445" s="203"/>
      <c r="AZ445" s="203"/>
      <c r="BA445" s="203"/>
      <c r="BB445" s="203"/>
      <c r="BC445" s="203"/>
      <c r="BD445" s="203"/>
      <c r="BE445" s="203"/>
      <c r="BF445" s="203"/>
      <c r="BG445" s="203"/>
      <c r="BH445" s="203"/>
      <c r="BI445" s="203"/>
      <c r="BJ445" s="203"/>
      <c r="BK445" s="203"/>
      <c r="BL445" s="203"/>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c r="HU445" s="10"/>
      <c r="HV445" s="10"/>
      <c r="HW445" s="10"/>
      <c r="HX445" s="10"/>
      <c r="HY445" s="10"/>
      <c r="HZ445" s="10"/>
      <c r="IA445" s="10"/>
      <c r="IB445" s="10"/>
      <c r="IC445" s="10"/>
      <c r="ID445" s="10"/>
      <c r="IE445" s="10"/>
      <c r="IF445" s="10"/>
      <c r="IG445" s="10"/>
      <c r="IH445" s="10"/>
      <c r="II445" s="10"/>
      <c r="IJ445" s="10"/>
      <c r="IK445" s="10"/>
      <c r="IL445" s="10"/>
      <c r="IM445" s="10"/>
      <c r="IN445" s="10"/>
      <c r="IO445" s="10"/>
      <c r="IP445" s="10"/>
      <c r="IQ445" s="10"/>
      <c r="IR445" s="10"/>
      <c r="IS445" s="10"/>
      <c r="IT445" s="10"/>
      <c r="IU445" s="10"/>
      <c r="IV445" s="10"/>
    </row>
    <row r="446" spans="1:260" s="10" customFormat="1" ht="12.75" customHeight="1" x14ac:dyDescent="0.2">
      <c r="A446" s="203" t="s">
        <v>296</v>
      </c>
      <c r="B446" s="203" t="s">
        <v>453</v>
      </c>
      <c r="C446" s="203" t="s">
        <v>4433</v>
      </c>
      <c r="D446" s="215">
        <v>36011</v>
      </c>
      <c r="E446" s="205" t="s">
        <v>4516</v>
      </c>
      <c r="F446" s="206" t="s">
        <v>4516</v>
      </c>
      <c r="G446" s="206"/>
      <c r="H446" s="203"/>
      <c r="I446" s="203"/>
      <c r="J446" s="206"/>
      <c r="K446" s="203"/>
      <c r="L446" s="203"/>
      <c r="M446" s="206"/>
      <c r="N446" s="203"/>
      <c r="O446" s="203"/>
      <c r="P446" s="206"/>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c r="BA446" s="203"/>
      <c r="BB446" s="203"/>
      <c r="BC446" s="203"/>
      <c r="BD446" s="203"/>
      <c r="BE446" s="203"/>
      <c r="BF446" s="203"/>
      <c r="BG446" s="203"/>
      <c r="BH446" s="203"/>
      <c r="BI446" s="203"/>
      <c r="BJ446" s="203"/>
      <c r="BK446" s="203"/>
      <c r="BL446" s="203"/>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60" ht="12.75" customHeight="1" x14ac:dyDescent="0.2">
      <c r="A447" s="203" t="s">
        <v>4029</v>
      </c>
      <c r="B447" s="203" t="s">
        <v>4028</v>
      </c>
      <c r="C447" s="203" t="s">
        <v>3937</v>
      </c>
      <c r="D447" s="214">
        <v>35464</v>
      </c>
      <c r="E447" s="203" t="s">
        <v>3065</v>
      </c>
      <c r="F447" s="203" t="s">
        <v>3460</v>
      </c>
      <c r="G447" s="203" t="s">
        <v>4028</v>
      </c>
      <c r="H447" s="203" t="s">
        <v>236</v>
      </c>
      <c r="I447" s="203" t="s">
        <v>448</v>
      </c>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c r="BA447" s="203"/>
      <c r="BB447" s="203"/>
      <c r="BC447" s="203"/>
      <c r="BD447" s="203"/>
      <c r="BE447" s="203"/>
      <c r="BF447" s="203"/>
      <c r="BG447" s="203"/>
      <c r="BH447" s="203"/>
      <c r="BI447" s="203"/>
      <c r="BJ447" s="203"/>
      <c r="BK447" s="203"/>
      <c r="BL447" s="203"/>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c r="HU447" s="10"/>
      <c r="HV447" s="10"/>
      <c r="HW447" s="10"/>
      <c r="HX447" s="10"/>
      <c r="HY447" s="10"/>
      <c r="HZ447" s="10"/>
      <c r="IA447" s="10"/>
      <c r="IB447" s="10"/>
      <c r="IC447" s="10"/>
      <c r="ID447" s="10"/>
      <c r="IE447" s="10"/>
      <c r="IF447" s="10"/>
      <c r="IG447" s="10"/>
      <c r="IH447" s="10"/>
      <c r="II447" s="10"/>
      <c r="IJ447" s="10"/>
      <c r="IK447" s="10"/>
      <c r="IL447" s="10"/>
      <c r="IM447" s="10"/>
      <c r="IN447" s="10"/>
      <c r="IO447" s="10"/>
      <c r="IP447" s="10"/>
      <c r="IQ447" s="10"/>
      <c r="IR447" s="10"/>
      <c r="IS447" s="10"/>
      <c r="IT447" s="10"/>
      <c r="IU447" s="10"/>
      <c r="IV447" s="10"/>
    </row>
    <row r="448" spans="1:260" ht="12.75" customHeight="1" x14ac:dyDescent="0.2">
      <c r="A448" s="203" t="s">
        <v>4029</v>
      </c>
      <c r="B448" s="203" t="s">
        <v>4028</v>
      </c>
      <c r="C448" s="203" t="s">
        <v>1269</v>
      </c>
      <c r="D448" s="214">
        <v>33797</v>
      </c>
      <c r="E448" s="203" t="s">
        <v>1225</v>
      </c>
      <c r="F448" s="203" t="s">
        <v>2177</v>
      </c>
      <c r="G448" s="203" t="s">
        <v>4028</v>
      </c>
      <c r="H448" s="203" t="s">
        <v>283</v>
      </c>
      <c r="I448" s="203" t="s">
        <v>32</v>
      </c>
      <c r="J448" s="203"/>
      <c r="K448" s="203" t="s">
        <v>283</v>
      </c>
      <c r="L448" s="203" t="s">
        <v>32</v>
      </c>
      <c r="M448" s="203">
        <v>0</v>
      </c>
      <c r="N448" s="203" t="s">
        <v>283</v>
      </c>
      <c r="O448" s="203" t="s">
        <v>55</v>
      </c>
      <c r="P448" s="203">
        <v>0</v>
      </c>
      <c r="Q448" s="203" t="s">
        <v>283</v>
      </c>
      <c r="R448" s="203" t="s">
        <v>55</v>
      </c>
      <c r="S448" s="203"/>
      <c r="T448" s="203" t="s">
        <v>236</v>
      </c>
      <c r="U448" s="203" t="s">
        <v>55</v>
      </c>
      <c r="V448" s="203">
        <v>0</v>
      </c>
      <c r="W448" s="203" t="s">
        <v>4028</v>
      </c>
      <c r="X448" s="203" t="s">
        <v>4028</v>
      </c>
      <c r="Y448" s="203" t="s">
        <v>4028</v>
      </c>
      <c r="Z448" s="203" t="s">
        <v>4028</v>
      </c>
      <c r="AA448" s="203" t="s">
        <v>4028</v>
      </c>
      <c r="AB448" s="203" t="s">
        <v>4028</v>
      </c>
      <c r="AC448" s="203">
        <v>0</v>
      </c>
      <c r="AD448" s="203">
        <v>0</v>
      </c>
      <c r="AE448" s="203">
        <v>0</v>
      </c>
      <c r="AF448" s="203">
        <v>0</v>
      </c>
      <c r="AG448" s="203">
        <v>0</v>
      </c>
      <c r="AH448" s="203">
        <v>0</v>
      </c>
      <c r="AI448" s="203">
        <v>0</v>
      </c>
      <c r="AJ448" s="203">
        <v>0</v>
      </c>
      <c r="AK448" s="203">
        <v>0</v>
      </c>
      <c r="AL448" s="203"/>
      <c r="AM448" s="203"/>
      <c r="AN448" s="203"/>
      <c r="AO448" s="203"/>
      <c r="AP448" s="203"/>
      <c r="AQ448" s="203"/>
      <c r="AR448" s="203"/>
      <c r="AS448" s="203"/>
      <c r="AT448" s="203"/>
      <c r="AU448" s="203"/>
      <c r="AV448" s="203"/>
      <c r="AW448" s="203"/>
      <c r="AX448" s="203"/>
      <c r="AY448" s="203"/>
      <c r="AZ448" s="203"/>
      <c r="BA448" s="203"/>
      <c r="BB448" s="203"/>
      <c r="BC448" s="203"/>
      <c r="BD448" s="203"/>
      <c r="BE448" s="203"/>
      <c r="BF448" s="203"/>
      <c r="BG448" s="203"/>
      <c r="BH448" s="203"/>
      <c r="BI448" s="203"/>
      <c r="BJ448" s="203"/>
      <c r="BK448" s="203"/>
      <c r="BL448" s="203"/>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c r="HU448" s="10"/>
      <c r="HV448" s="10"/>
      <c r="HW448" s="10"/>
      <c r="HX448" s="10"/>
      <c r="HY448" s="10"/>
      <c r="HZ448" s="10"/>
      <c r="IA448" s="10"/>
      <c r="IB448" s="10"/>
      <c r="IC448" s="10"/>
      <c r="ID448" s="10"/>
      <c r="IE448" s="10"/>
      <c r="IF448" s="10"/>
      <c r="IG448" s="10"/>
      <c r="IH448" s="10"/>
      <c r="II448" s="10"/>
      <c r="IJ448" s="10"/>
      <c r="IK448" s="10"/>
      <c r="IL448" s="10"/>
      <c r="IM448" s="10"/>
      <c r="IN448" s="10"/>
      <c r="IO448" s="10"/>
      <c r="IP448" s="10"/>
      <c r="IQ448" s="10"/>
      <c r="IR448" s="10"/>
      <c r="IS448" s="10"/>
      <c r="IT448" s="10"/>
      <c r="IU448" s="10"/>
      <c r="IV448" s="10"/>
    </row>
    <row r="449" spans="1:260" ht="12.75" customHeight="1" x14ac:dyDescent="0.2">
      <c r="A449" s="203" t="s">
        <v>128</v>
      </c>
      <c r="B449" s="203" t="s">
        <v>4138</v>
      </c>
      <c r="C449" s="203" t="s">
        <v>2764</v>
      </c>
      <c r="D449" s="214">
        <v>35256</v>
      </c>
      <c r="E449" s="203" t="s">
        <v>2765</v>
      </c>
      <c r="F449" s="203" t="s">
        <v>2688</v>
      </c>
      <c r="G449" s="203" t="s">
        <v>4747</v>
      </c>
      <c r="H449" s="203" t="s">
        <v>26</v>
      </c>
      <c r="I449" s="203" t="s">
        <v>348</v>
      </c>
      <c r="J449" s="203" t="s">
        <v>685</v>
      </c>
      <c r="K449" s="203" t="s">
        <v>464</v>
      </c>
      <c r="L449" s="203" t="s">
        <v>348</v>
      </c>
      <c r="M449" s="203" t="s">
        <v>1040</v>
      </c>
      <c r="N449" s="203" t="s">
        <v>464</v>
      </c>
      <c r="O449" s="203" t="s">
        <v>348</v>
      </c>
      <c r="P449" s="203" t="s">
        <v>2766</v>
      </c>
      <c r="Q449" s="203"/>
      <c r="R449" s="203"/>
      <c r="S449" s="203"/>
      <c r="T449" s="203">
        <v>0</v>
      </c>
      <c r="U449" s="203">
        <v>0</v>
      </c>
      <c r="V449" s="203">
        <v>0</v>
      </c>
      <c r="W449" s="203">
        <v>0</v>
      </c>
      <c r="X449" s="203">
        <v>0</v>
      </c>
      <c r="Y449" s="203">
        <v>0</v>
      </c>
      <c r="Z449" s="203">
        <v>0</v>
      </c>
      <c r="AA449" s="203">
        <v>0</v>
      </c>
      <c r="AB449" s="203">
        <v>0</v>
      </c>
      <c r="AC449" s="203">
        <v>0</v>
      </c>
      <c r="AD449" s="203">
        <v>0</v>
      </c>
      <c r="AE449" s="203">
        <v>0</v>
      </c>
      <c r="AF449" s="203">
        <v>0</v>
      </c>
      <c r="AG449" s="203">
        <v>0</v>
      </c>
      <c r="AH449" s="203">
        <v>0</v>
      </c>
      <c r="AI449" s="203">
        <v>0</v>
      </c>
      <c r="AJ449" s="203">
        <v>0</v>
      </c>
      <c r="AK449" s="203">
        <v>0</v>
      </c>
      <c r="AL449" s="203"/>
      <c r="AM449" s="203"/>
      <c r="AN449" s="203"/>
      <c r="AO449" s="203"/>
      <c r="AP449" s="203"/>
      <c r="AQ449" s="203"/>
      <c r="AR449" s="203"/>
      <c r="AS449" s="203"/>
      <c r="AT449" s="203"/>
      <c r="AU449" s="203"/>
      <c r="AV449" s="203"/>
      <c r="AW449" s="203"/>
      <c r="AX449" s="203"/>
      <c r="AY449" s="203"/>
      <c r="AZ449" s="203"/>
      <c r="BA449" s="203"/>
      <c r="BB449" s="203"/>
      <c r="BC449" s="203"/>
      <c r="BD449" s="203"/>
      <c r="BE449" s="203"/>
      <c r="BF449" s="203"/>
      <c r="BG449" s="203"/>
      <c r="BH449" s="203"/>
      <c r="BI449" s="203"/>
      <c r="BJ449" s="203"/>
      <c r="BK449" s="203"/>
      <c r="BL449" s="203"/>
    </row>
    <row r="450" spans="1:260" ht="12.75" customHeight="1" x14ac:dyDescent="0.2">
      <c r="A450" s="203" t="s">
        <v>4047</v>
      </c>
      <c r="B450" s="203" t="s">
        <v>32</v>
      </c>
      <c r="C450" s="203" t="s">
        <v>2805</v>
      </c>
      <c r="D450" s="214">
        <v>34631</v>
      </c>
      <c r="E450" s="203" t="s">
        <v>2588</v>
      </c>
      <c r="F450" s="203" t="s">
        <v>2593</v>
      </c>
      <c r="G450" s="203" t="s">
        <v>4747</v>
      </c>
      <c r="H450" s="203" t="s">
        <v>26</v>
      </c>
      <c r="I450" s="203" t="s">
        <v>460</v>
      </c>
      <c r="J450" s="203" t="s">
        <v>685</v>
      </c>
      <c r="K450" s="203" t="s">
        <v>128</v>
      </c>
      <c r="L450" s="203" t="s">
        <v>460</v>
      </c>
      <c r="M450" s="203" t="s">
        <v>328</v>
      </c>
      <c r="N450" s="203" t="s">
        <v>128</v>
      </c>
      <c r="O450" s="203" t="s">
        <v>460</v>
      </c>
      <c r="P450" s="203" t="s">
        <v>328</v>
      </c>
      <c r="Q450" s="203"/>
      <c r="R450" s="203"/>
      <c r="S450" s="203"/>
      <c r="T450" s="203">
        <v>0</v>
      </c>
      <c r="U450" s="203">
        <v>0</v>
      </c>
      <c r="V450" s="203">
        <v>0</v>
      </c>
      <c r="W450" s="203">
        <v>0</v>
      </c>
      <c r="X450" s="203">
        <v>0</v>
      </c>
      <c r="Y450" s="203">
        <v>0</v>
      </c>
      <c r="Z450" s="203">
        <v>0</v>
      </c>
      <c r="AA450" s="203">
        <v>0</v>
      </c>
      <c r="AB450" s="203">
        <v>0</v>
      </c>
      <c r="AC450" s="203">
        <v>0</v>
      </c>
      <c r="AD450" s="203">
        <v>0</v>
      </c>
      <c r="AE450" s="203">
        <v>0</v>
      </c>
      <c r="AF450" s="203">
        <v>0</v>
      </c>
      <c r="AG450" s="203">
        <v>0</v>
      </c>
      <c r="AH450" s="203">
        <v>0</v>
      </c>
      <c r="AI450" s="203">
        <v>0</v>
      </c>
      <c r="AJ450" s="203">
        <v>0</v>
      </c>
      <c r="AK450" s="203">
        <v>0</v>
      </c>
      <c r="AL450" s="203"/>
      <c r="AM450" s="203"/>
      <c r="AN450" s="203"/>
      <c r="AO450" s="203"/>
      <c r="AP450" s="203"/>
      <c r="AQ450" s="203"/>
      <c r="AR450" s="203"/>
      <c r="AS450" s="203"/>
      <c r="AT450" s="203"/>
      <c r="AU450" s="203"/>
      <c r="AV450" s="203"/>
      <c r="AW450" s="203"/>
      <c r="AX450" s="203"/>
      <c r="AY450" s="203"/>
      <c r="AZ450" s="203"/>
      <c r="BA450" s="203"/>
      <c r="BB450" s="203"/>
      <c r="BC450" s="203"/>
      <c r="BD450" s="203"/>
      <c r="BE450" s="203"/>
      <c r="BF450" s="203"/>
      <c r="BG450" s="203"/>
      <c r="BH450" s="203"/>
      <c r="BI450" s="203"/>
      <c r="BJ450" s="203"/>
      <c r="BK450" s="203"/>
      <c r="BL450" s="203"/>
    </row>
    <row r="451" spans="1:260" ht="12.75" customHeight="1" x14ac:dyDescent="0.2">
      <c r="A451" s="203" t="s">
        <v>128</v>
      </c>
      <c r="B451" s="203" t="s">
        <v>4148</v>
      </c>
      <c r="C451" s="203" t="s">
        <v>3878</v>
      </c>
      <c r="D451" s="214">
        <v>35171</v>
      </c>
      <c r="E451" s="203" t="s">
        <v>3456</v>
      </c>
      <c r="F451" s="203" t="s">
        <v>3463</v>
      </c>
      <c r="G451" s="203" t="s">
        <v>4774</v>
      </c>
      <c r="H451" s="203" t="s">
        <v>26</v>
      </c>
      <c r="I451" s="203" t="s">
        <v>448</v>
      </c>
      <c r="J451" s="203" t="s">
        <v>685</v>
      </c>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c r="BA451" s="203"/>
      <c r="BB451" s="203"/>
      <c r="BC451" s="203"/>
      <c r="BD451" s="203"/>
      <c r="BE451" s="203"/>
      <c r="BF451" s="203"/>
      <c r="BG451" s="203"/>
      <c r="BH451" s="203"/>
      <c r="BI451" s="203"/>
      <c r="BJ451" s="203"/>
      <c r="BK451" s="203"/>
      <c r="BL451" s="203"/>
    </row>
    <row r="452" spans="1:260" ht="12.75" customHeight="1" x14ac:dyDescent="0.2">
      <c r="A452" s="203" t="s">
        <v>4028</v>
      </c>
      <c r="B452" s="203" t="s">
        <v>4028</v>
      </c>
      <c r="C452" s="203"/>
      <c r="D452" s="214"/>
      <c r="E452" s="203"/>
      <c r="F452" s="203"/>
      <c r="G452" s="203" t="s">
        <v>4028</v>
      </c>
      <c r="H452" s="203" t="s">
        <v>4028</v>
      </c>
      <c r="I452" s="203" t="s">
        <v>4028</v>
      </c>
      <c r="J452" s="203" t="s">
        <v>4028</v>
      </c>
      <c r="K452" s="203" t="s">
        <v>4028</v>
      </c>
      <c r="L452" s="203" t="s">
        <v>4028</v>
      </c>
      <c r="M452" s="203" t="s">
        <v>4028</v>
      </c>
      <c r="N452" s="203" t="s">
        <v>4028</v>
      </c>
      <c r="O452" s="203" t="s">
        <v>4028</v>
      </c>
      <c r="P452" s="203" t="s">
        <v>4028</v>
      </c>
      <c r="Q452" s="203"/>
      <c r="R452" s="203"/>
      <c r="S452" s="203"/>
      <c r="T452" s="203" t="s">
        <v>4028</v>
      </c>
      <c r="U452" s="203" t="s">
        <v>4028</v>
      </c>
      <c r="V452" s="203" t="s">
        <v>4028</v>
      </c>
      <c r="W452" s="203" t="s">
        <v>4028</v>
      </c>
      <c r="X452" s="203" t="s">
        <v>4028</v>
      </c>
      <c r="Y452" s="203" t="s">
        <v>4028</v>
      </c>
      <c r="Z452" s="203" t="s">
        <v>4028</v>
      </c>
      <c r="AA452" s="203" t="s">
        <v>4028</v>
      </c>
      <c r="AB452" s="203" t="s">
        <v>4028</v>
      </c>
      <c r="AC452" s="203" t="s">
        <v>4028</v>
      </c>
      <c r="AD452" s="203" t="s">
        <v>4028</v>
      </c>
      <c r="AE452" s="203" t="s">
        <v>4028</v>
      </c>
      <c r="AF452" s="203" t="s">
        <v>4028</v>
      </c>
      <c r="AG452" s="203" t="s">
        <v>4028</v>
      </c>
      <c r="AH452" s="203" t="s">
        <v>4028</v>
      </c>
      <c r="AI452" s="203" t="s">
        <v>4028</v>
      </c>
      <c r="AJ452" s="203" t="s">
        <v>4028</v>
      </c>
      <c r="AK452" s="203" t="s">
        <v>4028</v>
      </c>
      <c r="AL452" s="203"/>
      <c r="AM452" s="203"/>
      <c r="AN452" s="203"/>
      <c r="AO452" s="203"/>
      <c r="AP452" s="203"/>
      <c r="AQ452" s="203"/>
      <c r="AR452" s="203"/>
      <c r="AS452" s="203"/>
      <c r="AT452" s="203"/>
      <c r="AU452" s="203"/>
      <c r="AV452" s="203"/>
      <c r="AW452" s="203"/>
      <c r="AX452" s="203"/>
      <c r="AY452" s="203"/>
      <c r="AZ452" s="203"/>
      <c r="BA452" s="203"/>
      <c r="BB452" s="203"/>
      <c r="BC452" s="203"/>
      <c r="BD452" s="203"/>
      <c r="BE452" s="203"/>
      <c r="BF452" s="203"/>
      <c r="BG452" s="203"/>
      <c r="BH452" s="203"/>
      <c r="BI452" s="203"/>
      <c r="BJ452" s="203"/>
      <c r="BK452" s="203"/>
      <c r="BL452" s="203"/>
    </row>
    <row r="453" spans="1:260" s="10" customFormat="1" ht="12.75" customHeight="1" x14ac:dyDescent="0.2">
      <c r="A453" s="203" t="s">
        <v>228</v>
      </c>
      <c r="B453" s="203" t="s">
        <v>4299</v>
      </c>
      <c r="C453" s="203" t="s">
        <v>1428</v>
      </c>
      <c r="D453" s="214">
        <v>33737</v>
      </c>
      <c r="E453" s="203" t="s">
        <v>1574</v>
      </c>
      <c r="F453" s="203" t="s">
        <v>2112</v>
      </c>
      <c r="G453" s="203" t="s">
        <v>4743</v>
      </c>
      <c r="H453" s="203" t="s">
        <v>228</v>
      </c>
      <c r="I453" s="203" t="s">
        <v>2235</v>
      </c>
      <c r="J453" s="203" t="s">
        <v>46</v>
      </c>
      <c r="K453" s="203" t="s">
        <v>228</v>
      </c>
      <c r="L453" s="203" t="s">
        <v>2235</v>
      </c>
      <c r="M453" s="203" t="s">
        <v>29</v>
      </c>
      <c r="N453" s="203" t="s">
        <v>228</v>
      </c>
      <c r="O453" s="203" t="s">
        <v>2235</v>
      </c>
      <c r="P453" s="203" t="s">
        <v>35</v>
      </c>
      <c r="Q453" s="203" t="s">
        <v>228</v>
      </c>
      <c r="R453" s="203" t="s">
        <v>1678</v>
      </c>
      <c r="S453" s="203" t="s">
        <v>225</v>
      </c>
      <c r="T453" s="203" t="s">
        <v>228</v>
      </c>
      <c r="U453" s="203" t="s">
        <v>350</v>
      </c>
      <c r="V453" s="203" t="s">
        <v>230</v>
      </c>
      <c r="W453" s="203" t="s">
        <v>228</v>
      </c>
      <c r="X453" s="203" t="s">
        <v>350</v>
      </c>
      <c r="Y453" s="203" t="s">
        <v>230</v>
      </c>
      <c r="Z453" s="203">
        <v>0</v>
      </c>
      <c r="AA453" s="203">
        <v>0</v>
      </c>
      <c r="AB453" s="203">
        <v>0</v>
      </c>
      <c r="AC453" s="203">
        <v>0</v>
      </c>
      <c r="AD453" s="203">
        <v>0</v>
      </c>
      <c r="AE453" s="203">
        <v>0</v>
      </c>
      <c r="AF453" s="203">
        <v>0</v>
      </c>
      <c r="AG453" s="203">
        <v>0</v>
      </c>
      <c r="AH453" s="203">
        <v>0</v>
      </c>
      <c r="AI453" s="203">
        <v>0</v>
      </c>
      <c r="AJ453" s="203">
        <v>0</v>
      </c>
      <c r="AK453" s="203">
        <v>0</v>
      </c>
      <c r="AL453" s="203"/>
      <c r="AM453" s="203"/>
      <c r="AN453" s="203"/>
      <c r="AO453" s="203"/>
      <c r="AP453" s="203"/>
      <c r="AQ453" s="203"/>
      <c r="AR453" s="203"/>
      <c r="AS453" s="203"/>
      <c r="AT453" s="203"/>
      <c r="AU453" s="203"/>
      <c r="AV453" s="203"/>
      <c r="AW453" s="203"/>
      <c r="AX453" s="203"/>
      <c r="AY453" s="203"/>
      <c r="AZ453" s="203"/>
      <c r="BA453" s="203"/>
      <c r="BB453" s="203"/>
      <c r="BC453" s="203"/>
      <c r="BD453" s="203"/>
      <c r="BE453" s="203"/>
      <c r="BF453" s="203"/>
      <c r="BG453" s="203"/>
      <c r="BH453" s="203"/>
      <c r="BI453" s="203"/>
      <c r="BJ453" s="203"/>
      <c r="BK453" s="203"/>
      <c r="BL453" s="20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row>
    <row r="454" spans="1:260" ht="12.75" customHeight="1" x14ac:dyDescent="0.2">
      <c r="A454" s="203" t="s">
        <v>4224</v>
      </c>
      <c r="B454" s="203" t="s">
        <v>4345</v>
      </c>
      <c r="C454" s="203" t="s">
        <v>4006</v>
      </c>
      <c r="D454" s="214">
        <v>35042</v>
      </c>
      <c r="E454" s="203" t="s">
        <v>3408</v>
      </c>
      <c r="F454" s="203" t="s">
        <v>3456</v>
      </c>
      <c r="G454" s="203" t="s">
        <v>4809</v>
      </c>
      <c r="H454" s="203" t="s">
        <v>505</v>
      </c>
      <c r="I454" s="203" t="s">
        <v>232</v>
      </c>
      <c r="J454" s="203" t="s">
        <v>227</v>
      </c>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c r="BA454" s="203"/>
      <c r="BB454" s="203"/>
      <c r="BC454" s="203"/>
      <c r="BD454" s="203"/>
      <c r="BE454" s="203"/>
      <c r="BF454" s="203"/>
      <c r="BG454" s="203"/>
      <c r="BH454" s="203"/>
      <c r="BI454" s="203"/>
      <c r="BJ454" s="203"/>
      <c r="BK454" s="203"/>
      <c r="BL454" s="203"/>
    </row>
    <row r="455" spans="1:260" ht="12.75" customHeight="1" x14ac:dyDescent="0.2">
      <c r="A455" s="203" t="s">
        <v>332</v>
      </c>
      <c r="B455" s="203" t="s">
        <v>4372</v>
      </c>
      <c r="C455" s="203" t="s">
        <v>2746</v>
      </c>
      <c r="D455" s="214">
        <v>34086</v>
      </c>
      <c r="E455" s="203" t="s">
        <v>2032</v>
      </c>
      <c r="F455" s="203" t="s">
        <v>2585</v>
      </c>
      <c r="G455" s="203" t="s">
        <v>4777</v>
      </c>
      <c r="H455" s="203" t="s">
        <v>332</v>
      </c>
      <c r="I455" s="203" t="s">
        <v>229</v>
      </c>
      <c r="J455" s="203" t="s">
        <v>230</v>
      </c>
      <c r="K455" s="203" t="s">
        <v>10</v>
      </c>
      <c r="L455" s="203" t="s">
        <v>229</v>
      </c>
      <c r="M455" s="203" t="s">
        <v>208</v>
      </c>
      <c r="N455" s="203" t="s">
        <v>15</v>
      </c>
      <c r="O455" s="203" t="s">
        <v>229</v>
      </c>
      <c r="P455" s="203" t="s">
        <v>349</v>
      </c>
      <c r="Q455" s="203"/>
      <c r="R455" s="203"/>
      <c r="S455" s="203"/>
      <c r="T455" s="203">
        <v>0</v>
      </c>
      <c r="U455" s="203">
        <v>0</v>
      </c>
      <c r="V455" s="203">
        <v>0</v>
      </c>
      <c r="W455" s="203">
        <v>0</v>
      </c>
      <c r="X455" s="203">
        <v>0</v>
      </c>
      <c r="Y455" s="203">
        <v>0</v>
      </c>
      <c r="Z455" s="203">
        <v>0</v>
      </c>
      <c r="AA455" s="203">
        <v>0</v>
      </c>
      <c r="AB455" s="203">
        <v>0</v>
      </c>
      <c r="AC455" s="203">
        <v>0</v>
      </c>
      <c r="AD455" s="203">
        <v>0</v>
      </c>
      <c r="AE455" s="203">
        <v>0</v>
      </c>
      <c r="AF455" s="203">
        <v>0</v>
      </c>
      <c r="AG455" s="203">
        <v>0</v>
      </c>
      <c r="AH455" s="203">
        <v>0</v>
      </c>
      <c r="AI455" s="203">
        <v>0</v>
      </c>
      <c r="AJ455" s="203">
        <v>0</v>
      </c>
      <c r="AK455" s="203">
        <v>0</v>
      </c>
      <c r="AL455" s="203"/>
      <c r="AM455" s="203"/>
      <c r="AN455" s="203"/>
      <c r="AO455" s="203"/>
      <c r="AP455" s="203"/>
      <c r="AQ455" s="203"/>
      <c r="AR455" s="203"/>
      <c r="AS455" s="203"/>
      <c r="AT455" s="203"/>
      <c r="AU455" s="203"/>
      <c r="AV455" s="203"/>
      <c r="AW455" s="203"/>
      <c r="AX455" s="203"/>
      <c r="AY455" s="203"/>
      <c r="AZ455" s="203"/>
      <c r="BA455" s="203"/>
      <c r="BB455" s="203"/>
      <c r="BC455" s="203"/>
      <c r="BD455" s="203"/>
      <c r="BE455" s="203"/>
      <c r="BF455" s="203"/>
      <c r="BG455" s="203"/>
      <c r="BH455" s="203"/>
      <c r="BI455" s="203"/>
      <c r="BJ455" s="203"/>
      <c r="BK455" s="203"/>
      <c r="BL455" s="203"/>
    </row>
    <row r="456" spans="1:260" s="10" customFormat="1" ht="12.75" customHeight="1" x14ac:dyDescent="0.2">
      <c r="A456" s="203" t="s">
        <v>507</v>
      </c>
      <c r="B456" s="203" t="s">
        <v>4148</v>
      </c>
      <c r="C456" s="203" t="s">
        <v>3729</v>
      </c>
      <c r="D456" s="214">
        <v>35820</v>
      </c>
      <c r="E456" s="203" t="s">
        <v>3450</v>
      </c>
      <c r="F456" s="203" t="s">
        <v>3450</v>
      </c>
      <c r="G456" s="203" t="s">
        <v>4746</v>
      </c>
      <c r="H456" s="203" t="s">
        <v>1204</v>
      </c>
      <c r="I456" s="203" t="s">
        <v>448</v>
      </c>
      <c r="J456" s="203" t="s">
        <v>1047</v>
      </c>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c r="BA456" s="203"/>
      <c r="BB456" s="203"/>
      <c r="BC456" s="203"/>
      <c r="BD456" s="203"/>
      <c r="BE456" s="203"/>
      <c r="BF456" s="203"/>
      <c r="BG456" s="203"/>
      <c r="BH456" s="203"/>
      <c r="BI456" s="203"/>
      <c r="BJ456" s="203"/>
      <c r="BK456" s="203"/>
      <c r="BL456" s="203"/>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60" ht="12.75" customHeight="1" x14ac:dyDescent="0.2">
      <c r="A457" s="203" t="s">
        <v>4056</v>
      </c>
      <c r="B457" s="203" t="s">
        <v>229</v>
      </c>
      <c r="C457" s="203" t="s">
        <v>1925</v>
      </c>
      <c r="D457" s="214">
        <v>34068</v>
      </c>
      <c r="E457" s="203" t="s">
        <v>2032</v>
      </c>
      <c r="F457" s="203" t="s">
        <v>2179</v>
      </c>
      <c r="G457" s="203" t="s">
        <v>4810</v>
      </c>
      <c r="H457" s="203" t="s">
        <v>507</v>
      </c>
      <c r="I457" s="203" t="s">
        <v>369</v>
      </c>
      <c r="J457" s="203" t="s">
        <v>230</v>
      </c>
      <c r="K457" s="203" t="s">
        <v>1035</v>
      </c>
      <c r="L457" s="203" t="s">
        <v>369</v>
      </c>
      <c r="M457" s="203" t="s">
        <v>1039</v>
      </c>
      <c r="N457" s="203" t="s">
        <v>16</v>
      </c>
      <c r="O457" s="203" t="s">
        <v>369</v>
      </c>
      <c r="P457" s="203" t="s">
        <v>349</v>
      </c>
      <c r="Q457" s="203" t="s">
        <v>16</v>
      </c>
      <c r="R457" s="203" t="s">
        <v>369</v>
      </c>
      <c r="S457" s="203" t="s">
        <v>349</v>
      </c>
      <c r="T457" s="203">
        <v>0</v>
      </c>
      <c r="U457" s="203">
        <v>0</v>
      </c>
      <c r="V457" s="203">
        <v>0</v>
      </c>
      <c r="W457" s="203">
        <v>0</v>
      </c>
      <c r="X457" s="203">
        <v>0</v>
      </c>
      <c r="Y457" s="203">
        <v>0</v>
      </c>
      <c r="Z457" s="203">
        <v>0</v>
      </c>
      <c r="AA457" s="203">
        <v>0</v>
      </c>
      <c r="AB457" s="203">
        <v>0</v>
      </c>
      <c r="AC457" s="203">
        <v>0</v>
      </c>
      <c r="AD457" s="203">
        <v>0</v>
      </c>
      <c r="AE457" s="203">
        <v>0</v>
      </c>
      <c r="AF457" s="203">
        <v>0</v>
      </c>
      <c r="AG457" s="203">
        <v>0</v>
      </c>
      <c r="AH457" s="203">
        <v>0</v>
      </c>
      <c r="AI457" s="203">
        <v>0</v>
      </c>
      <c r="AJ457" s="203">
        <v>0</v>
      </c>
      <c r="AK457" s="203">
        <v>0</v>
      </c>
      <c r="AL457" s="203"/>
      <c r="AM457" s="203"/>
      <c r="AN457" s="203"/>
      <c r="AO457" s="203"/>
      <c r="AP457" s="203"/>
      <c r="AQ457" s="203"/>
      <c r="AR457" s="203"/>
      <c r="AS457" s="203"/>
      <c r="AT457" s="203"/>
      <c r="AU457" s="203"/>
      <c r="AV457" s="203"/>
      <c r="AW457" s="203"/>
      <c r="AX457" s="203"/>
      <c r="AY457" s="203"/>
      <c r="AZ457" s="203"/>
      <c r="BA457" s="203"/>
      <c r="BB457" s="203"/>
      <c r="BC457" s="203"/>
      <c r="BD457" s="203"/>
      <c r="BE457" s="203"/>
      <c r="BF457" s="203"/>
      <c r="BG457" s="203"/>
      <c r="BH457" s="203"/>
      <c r="BI457" s="203"/>
      <c r="BJ457" s="203"/>
      <c r="BK457" s="203"/>
      <c r="BL457" s="203"/>
    </row>
    <row r="458" spans="1:260" s="10" customFormat="1" ht="12.75" customHeight="1" x14ac:dyDescent="0.2">
      <c r="A458" s="203" t="s">
        <v>507</v>
      </c>
      <c r="B458" s="203" t="s">
        <v>131</v>
      </c>
      <c r="C458" s="203" t="s">
        <v>1548</v>
      </c>
      <c r="D458" s="214">
        <v>33358</v>
      </c>
      <c r="E458" s="203" t="s">
        <v>1227</v>
      </c>
      <c r="F458" s="203" t="s">
        <v>2181</v>
      </c>
      <c r="G458" s="203" t="s">
        <v>4726</v>
      </c>
      <c r="H458" s="203" t="s">
        <v>1091</v>
      </c>
      <c r="I458" s="203" t="s">
        <v>131</v>
      </c>
      <c r="J458" s="203" t="s">
        <v>1069</v>
      </c>
      <c r="K458" s="203" t="s">
        <v>1035</v>
      </c>
      <c r="L458" s="203" t="s">
        <v>446</v>
      </c>
      <c r="M458" s="203" t="s">
        <v>1036</v>
      </c>
      <c r="N458" s="203" t="s">
        <v>1035</v>
      </c>
      <c r="O458" s="203" t="s">
        <v>446</v>
      </c>
      <c r="P458" s="203" t="s">
        <v>1474</v>
      </c>
      <c r="Q458" s="203" t="s">
        <v>1038</v>
      </c>
      <c r="R458" s="203" t="s">
        <v>446</v>
      </c>
      <c r="S458" s="203" t="s">
        <v>1069</v>
      </c>
      <c r="T458" s="203" t="s">
        <v>137</v>
      </c>
      <c r="U458" s="203" t="s">
        <v>446</v>
      </c>
      <c r="V458" s="203" t="s">
        <v>349</v>
      </c>
      <c r="W458" s="203" t="s">
        <v>137</v>
      </c>
      <c r="X458" s="203" t="s">
        <v>446</v>
      </c>
      <c r="Y458" s="203" t="s">
        <v>349</v>
      </c>
      <c r="Z458" s="203">
        <v>0</v>
      </c>
      <c r="AA458" s="203">
        <v>0</v>
      </c>
      <c r="AB458" s="203">
        <v>0</v>
      </c>
      <c r="AC458" s="203">
        <v>0</v>
      </c>
      <c r="AD458" s="203">
        <v>0</v>
      </c>
      <c r="AE458" s="203">
        <v>0</v>
      </c>
      <c r="AF458" s="203">
        <v>0</v>
      </c>
      <c r="AG458" s="203">
        <v>0</v>
      </c>
      <c r="AH458" s="203">
        <v>0</v>
      </c>
      <c r="AI458" s="203">
        <v>0</v>
      </c>
      <c r="AJ458" s="203">
        <v>0</v>
      </c>
      <c r="AK458" s="203">
        <v>0</v>
      </c>
      <c r="AL458" s="203"/>
      <c r="AM458" s="203"/>
      <c r="AN458" s="203"/>
      <c r="AO458" s="203"/>
      <c r="AP458" s="203"/>
      <c r="AQ458" s="203"/>
      <c r="AR458" s="203"/>
      <c r="AS458" s="203"/>
      <c r="AT458" s="203"/>
      <c r="AU458" s="203"/>
      <c r="AV458" s="203"/>
      <c r="AW458" s="203"/>
      <c r="AX458" s="203"/>
      <c r="AY458" s="203"/>
      <c r="AZ458" s="203"/>
      <c r="BA458" s="203"/>
      <c r="BB458" s="203"/>
      <c r="BC458" s="203"/>
      <c r="BD458" s="203"/>
      <c r="BE458" s="203"/>
      <c r="BF458" s="203"/>
      <c r="BG458" s="203"/>
      <c r="BH458" s="203"/>
      <c r="BI458" s="203"/>
      <c r="BJ458" s="203"/>
      <c r="BK458" s="203"/>
      <c r="BL458" s="203"/>
    </row>
    <row r="459" spans="1:260" s="11" customFormat="1" ht="12.75" customHeight="1" x14ac:dyDescent="0.2">
      <c r="A459" s="203" t="s">
        <v>4147</v>
      </c>
      <c r="B459" s="203" t="s">
        <v>4221</v>
      </c>
      <c r="C459" s="203" t="s">
        <v>1275</v>
      </c>
      <c r="D459" s="214">
        <v>33504</v>
      </c>
      <c r="E459" s="203" t="s">
        <v>1235</v>
      </c>
      <c r="F459" s="203" t="s">
        <v>2157</v>
      </c>
      <c r="G459" s="203" t="s">
        <v>4811</v>
      </c>
      <c r="H459" s="203" t="s">
        <v>226</v>
      </c>
      <c r="I459" s="203" t="s">
        <v>336</v>
      </c>
      <c r="J459" s="203" t="s">
        <v>351</v>
      </c>
      <c r="K459" s="203" t="s">
        <v>226</v>
      </c>
      <c r="L459" s="203" t="s">
        <v>336</v>
      </c>
      <c r="M459" s="203" t="s">
        <v>333</v>
      </c>
      <c r="N459" s="203" t="s">
        <v>15</v>
      </c>
      <c r="O459" s="203" t="s">
        <v>55</v>
      </c>
      <c r="P459" s="203" t="s">
        <v>347</v>
      </c>
      <c r="Q459" s="203" t="s">
        <v>1851</v>
      </c>
      <c r="R459" s="203" t="s">
        <v>55</v>
      </c>
      <c r="S459" s="203" t="s">
        <v>1852</v>
      </c>
      <c r="T459" s="203" t="s">
        <v>15</v>
      </c>
      <c r="U459" s="203" t="s">
        <v>55</v>
      </c>
      <c r="V459" s="203" t="s">
        <v>349</v>
      </c>
      <c r="W459" s="203" t="s">
        <v>15</v>
      </c>
      <c r="X459" s="203" t="s">
        <v>55</v>
      </c>
      <c r="Y459" s="203" t="s">
        <v>349</v>
      </c>
      <c r="Z459" s="203" t="s">
        <v>226</v>
      </c>
      <c r="AA459" s="203" t="s">
        <v>55</v>
      </c>
      <c r="AB459" s="203" t="s">
        <v>351</v>
      </c>
      <c r="AC459" s="203">
        <v>0</v>
      </c>
      <c r="AD459" s="203">
        <v>0</v>
      </c>
      <c r="AE459" s="203">
        <v>0</v>
      </c>
      <c r="AF459" s="203">
        <v>0</v>
      </c>
      <c r="AG459" s="203">
        <v>0</v>
      </c>
      <c r="AH459" s="203">
        <v>0</v>
      </c>
      <c r="AI459" s="203">
        <v>0</v>
      </c>
      <c r="AJ459" s="203">
        <v>0</v>
      </c>
      <c r="AK459" s="203">
        <v>0</v>
      </c>
      <c r="AL459" s="203"/>
      <c r="AM459" s="203"/>
      <c r="AN459" s="203"/>
      <c r="AO459" s="203"/>
      <c r="AP459" s="203"/>
      <c r="AQ459" s="203"/>
      <c r="AR459" s="203"/>
      <c r="AS459" s="203"/>
      <c r="AT459" s="203"/>
      <c r="AU459" s="203"/>
      <c r="AV459" s="203"/>
      <c r="AW459" s="203"/>
      <c r="AX459" s="203"/>
      <c r="AY459" s="203"/>
      <c r="AZ459" s="203"/>
      <c r="BA459" s="203"/>
      <c r="BB459" s="203"/>
      <c r="BC459" s="203"/>
      <c r="BD459" s="203"/>
      <c r="BE459" s="203"/>
      <c r="BF459" s="203"/>
      <c r="BG459" s="203"/>
      <c r="BH459" s="203"/>
      <c r="BI459" s="203"/>
      <c r="BJ459" s="203"/>
      <c r="BK459" s="203"/>
      <c r="BL459" s="203"/>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s="10"/>
      <c r="IX459" s="10"/>
      <c r="IY459" s="10"/>
      <c r="IZ459" s="10"/>
    </row>
    <row r="460" spans="1:260" s="10" customFormat="1" ht="12.75" customHeight="1" x14ac:dyDescent="0.2">
      <c r="A460" s="203" t="s">
        <v>16</v>
      </c>
      <c r="B460" s="203" t="s">
        <v>4039</v>
      </c>
      <c r="C460" s="203" t="s">
        <v>1497</v>
      </c>
      <c r="D460" s="214">
        <v>33551</v>
      </c>
      <c r="E460" s="203" t="s">
        <v>1573</v>
      </c>
      <c r="F460" s="203" t="s">
        <v>4974</v>
      </c>
      <c r="G460" s="203" t="s">
        <v>4714</v>
      </c>
      <c r="H460" s="203"/>
      <c r="I460" s="203"/>
      <c r="J460" s="203"/>
      <c r="K460" s="203" t="s">
        <v>202</v>
      </c>
      <c r="L460" s="203">
        <v>0</v>
      </c>
      <c r="M460" s="203">
        <v>0</v>
      </c>
      <c r="N460" s="203" t="s">
        <v>507</v>
      </c>
      <c r="O460" s="203" t="s">
        <v>229</v>
      </c>
      <c r="P460" s="203" t="s">
        <v>58</v>
      </c>
      <c r="Q460" s="203" t="s">
        <v>507</v>
      </c>
      <c r="R460" s="203" t="s">
        <v>229</v>
      </c>
      <c r="S460" s="203" t="s">
        <v>225</v>
      </c>
      <c r="T460" s="203" t="s">
        <v>16</v>
      </c>
      <c r="U460" s="203" t="s">
        <v>229</v>
      </c>
      <c r="V460" s="203" t="s">
        <v>333</v>
      </c>
      <c r="W460" s="203" t="s">
        <v>16</v>
      </c>
      <c r="X460" s="203" t="s">
        <v>229</v>
      </c>
      <c r="Y460" s="203" t="s">
        <v>333</v>
      </c>
      <c r="Z460" s="203">
        <v>0</v>
      </c>
      <c r="AA460" s="203">
        <v>0</v>
      </c>
      <c r="AB460" s="203">
        <v>0</v>
      </c>
      <c r="AC460" s="203">
        <v>0</v>
      </c>
      <c r="AD460" s="203">
        <v>0</v>
      </c>
      <c r="AE460" s="203">
        <v>0</v>
      </c>
      <c r="AF460" s="203">
        <v>0</v>
      </c>
      <c r="AG460" s="203">
        <v>0</v>
      </c>
      <c r="AH460" s="203">
        <v>0</v>
      </c>
      <c r="AI460" s="203">
        <v>0</v>
      </c>
      <c r="AJ460" s="203">
        <v>0</v>
      </c>
      <c r="AK460" s="203">
        <v>0</v>
      </c>
      <c r="AL460" s="203"/>
      <c r="AM460" s="203"/>
      <c r="AN460" s="203"/>
      <c r="AO460" s="203"/>
      <c r="AP460" s="203"/>
      <c r="AQ460" s="203"/>
      <c r="AR460" s="203"/>
      <c r="AS460" s="203"/>
      <c r="AT460" s="203"/>
      <c r="AU460" s="203"/>
      <c r="AV460" s="203"/>
      <c r="AW460" s="203"/>
      <c r="AX460" s="203"/>
      <c r="AY460" s="203"/>
      <c r="AZ460" s="203"/>
      <c r="BA460" s="203"/>
      <c r="BB460" s="203"/>
      <c r="BC460" s="203"/>
      <c r="BD460" s="203"/>
      <c r="BE460" s="203"/>
      <c r="BF460" s="203"/>
      <c r="BG460" s="203"/>
      <c r="BH460" s="203"/>
      <c r="BI460" s="203"/>
      <c r="BJ460" s="203"/>
      <c r="BK460" s="203"/>
      <c r="BL460" s="203"/>
      <c r="BM460" s="202"/>
      <c r="BN460" s="202"/>
      <c r="BO460" s="202"/>
      <c r="BP460" s="202"/>
      <c r="BQ460" s="202"/>
      <c r="BR460" s="202"/>
      <c r="BS460" s="202"/>
      <c r="BT460" s="202"/>
      <c r="BU460" s="202"/>
      <c r="BV460" s="202"/>
      <c r="BW460" s="202"/>
      <c r="BX460" s="202"/>
      <c r="BY460" s="202"/>
      <c r="BZ460" s="202"/>
      <c r="CA460" s="202"/>
      <c r="CB460" s="202"/>
      <c r="CC460" s="202"/>
      <c r="CD460" s="202"/>
      <c r="CE460" s="202"/>
      <c r="CF460" s="202"/>
      <c r="CG460" s="202"/>
      <c r="CH460" s="202"/>
      <c r="CI460" s="202"/>
      <c r="CJ460" s="202"/>
      <c r="CK460" s="202"/>
      <c r="CL460" s="202"/>
      <c r="CM460" s="202"/>
      <c r="CN460" s="202"/>
      <c r="CO460" s="202"/>
      <c r="CP460" s="202"/>
      <c r="CQ460" s="202"/>
      <c r="CR460" s="202"/>
      <c r="CS460" s="202"/>
      <c r="CT460" s="202"/>
      <c r="CU460" s="202"/>
      <c r="CV460" s="202"/>
      <c r="CW460" s="202"/>
      <c r="CX460" s="202"/>
      <c r="CY460" s="202"/>
      <c r="CZ460" s="202"/>
      <c r="DA460" s="202"/>
      <c r="DB460" s="202"/>
      <c r="DC460" s="202"/>
      <c r="DD460" s="202"/>
      <c r="DE460" s="202"/>
      <c r="DF460" s="202"/>
      <c r="DG460" s="202"/>
      <c r="DH460" s="202"/>
      <c r="DI460" s="202"/>
      <c r="DJ460" s="202"/>
      <c r="DK460" s="202"/>
      <c r="DL460" s="202"/>
      <c r="DM460" s="202"/>
      <c r="DN460" s="202"/>
      <c r="DO460" s="202"/>
      <c r="DP460" s="202"/>
      <c r="DQ460" s="202"/>
      <c r="DR460" s="202"/>
      <c r="DS460" s="202"/>
      <c r="DT460" s="202"/>
      <c r="DU460" s="202"/>
      <c r="DV460" s="202"/>
      <c r="DW460" s="202"/>
      <c r="DX460" s="202"/>
      <c r="DY460" s="202"/>
      <c r="DZ460" s="202"/>
      <c r="EA460" s="202"/>
      <c r="EB460" s="202"/>
      <c r="EC460" s="202"/>
      <c r="ED460" s="202"/>
      <c r="EE460" s="202"/>
      <c r="EF460" s="202"/>
      <c r="EG460" s="202"/>
      <c r="EH460" s="202"/>
      <c r="EI460" s="202"/>
      <c r="EJ460" s="202"/>
      <c r="EK460" s="202"/>
      <c r="EL460" s="202"/>
      <c r="EM460" s="202"/>
      <c r="EN460" s="202"/>
      <c r="EO460" s="202"/>
      <c r="EP460" s="202"/>
      <c r="EQ460" s="202"/>
      <c r="ER460" s="202"/>
      <c r="ES460" s="202"/>
      <c r="ET460" s="202"/>
      <c r="EU460" s="202"/>
      <c r="EV460" s="202"/>
      <c r="EW460" s="202"/>
      <c r="EX460" s="202"/>
      <c r="EY460" s="202"/>
      <c r="EZ460" s="202"/>
      <c r="FA460" s="202"/>
      <c r="FB460" s="202"/>
      <c r="FC460" s="202"/>
      <c r="FD460" s="202"/>
      <c r="FE460" s="202"/>
      <c r="FF460" s="202"/>
      <c r="FG460" s="202"/>
      <c r="FH460" s="202"/>
      <c r="FI460" s="202"/>
      <c r="FJ460" s="202"/>
      <c r="FK460" s="202"/>
      <c r="FL460" s="202"/>
      <c r="FM460" s="202"/>
      <c r="FN460" s="202"/>
      <c r="FO460" s="202"/>
      <c r="FP460" s="202"/>
      <c r="FQ460" s="202"/>
      <c r="FR460" s="202"/>
      <c r="FS460" s="202"/>
      <c r="FT460" s="202"/>
      <c r="FU460" s="202"/>
      <c r="FV460" s="202"/>
      <c r="FW460" s="202"/>
      <c r="FX460" s="202"/>
      <c r="FY460" s="202"/>
      <c r="FZ460" s="202"/>
      <c r="GA460" s="202"/>
      <c r="GB460" s="202"/>
      <c r="GC460" s="202"/>
      <c r="GD460" s="202"/>
      <c r="GE460" s="202"/>
      <c r="GF460" s="202"/>
      <c r="GG460" s="202"/>
      <c r="GH460" s="202"/>
      <c r="GI460" s="202"/>
      <c r="GJ460" s="202"/>
      <c r="GK460" s="202"/>
      <c r="GL460" s="202"/>
      <c r="GM460" s="202"/>
      <c r="GN460" s="202"/>
      <c r="GO460" s="202"/>
      <c r="GP460" s="202"/>
      <c r="GQ460" s="202"/>
      <c r="GR460" s="202"/>
      <c r="GS460" s="202"/>
      <c r="GT460" s="202"/>
      <c r="GU460" s="202"/>
      <c r="GV460" s="202"/>
      <c r="GW460" s="202"/>
      <c r="GX460" s="202"/>
      <c r="GY460" s="202"/>
      <c r="GZ460" s="202"/>
      <c r="HA460" s="202"/>
      <c r="HB460" s="202"/>
      <c r="HC460" s="202"/>
      <c r="HD460" s="202"/>
      <c r="HE460" s="202"/>
      <c r="HF460" s="202"/>
      <c r="HG460" s="202"/>
      <c r="HH460" s="202"/>
      <c r="HI460" s="202"/>
      <c r="HJ460" s="202"/>
      <c r="HK460" s="202"/>
      <c r="HL460" s="202"/>
      <c r="HM460" s="202"/>
      <c r="HN460" s="202"/>
      <c r="HO460" s="202"/>
      <c r="HP460" s="202"/>
      <c r="HQ460" s="202"/>
      <c r="HR460" s="202"/>
      <c r="HS460" s="202"/>
      <c r="HT460" s="202"/>
      <c r="HU460" s="202"/>
      <c r="HV460" s="202"/>
      <c r="HW460" s="202"/>
      <c r="HX460" s="202"/>
      <c r="HY460" s="202"/>
      <c r="HZ460" s="202"/>
      <c r="IA460" s="202"/>
      <c r="IB460" s="202"/>
      <c r="IC460" s="202"/>
      <c r="ID460" s="202"/>
      <c r="IE460" s="202"/>
      <c r="IF460" s="202"/>
      <c r="IG460" s="202"/>
      <c r="IH460" s="202"/>
      <c r="II460" s="202"/>
      <c r="IJ460" s="202"/>
      <c r="IK460" s="202"/>
      <c r="IL460" s="202"/>
      <c r="IM460" s="202"/>
      <c r="IN460" s="202"/>
      <c r="IO460" s="202"/>
      <c r="IP460" s="202"/>
      <c r="IQ460" s="202"/>
      <c r="IR460" s="202"/>
      <c r="IS460" s="202"/>
      <c r="IT460" s="202"/>
      <c r="IU460" s="202"/>
      <c r="IV460" s="202"/>
      <c r="IW460" s="13"/>
      <c r="IX460" s="13"/>
      <c r="IY460" s="13"/>
      <c r="IZ460" s="13"/>
    </row>
    <row r="461" spans="1:260" s="10" customFormat="1" ht="12.75" customHeight="1" x14ac:dyDescent="0.2">
      <c r="A461" s="203" t="s">
        <v>4029</v>
      </c>
      <c r="B461" s="203" t="s">
        <v>4028</v>
      </c>
      <c r="C461" s="203" t="s">
        <v>680</v>
      </c>
      <c r="D461" s="214">
        <v>32269</v>
      </c>
      <c r="E461" s="203" t="s">
        <v>736</v>
      </c>
      <c r="F461" s="203" t="s">
        <v>2149</v>
      </c>
      <c r="G461" s="203" t="s">
        <v>4028</v>
      </c>
      <c r="H461" s="203" t="s">
        <v>228</v>
      </c>
      <c r="I461" s="203" t="s">
        <v>232</v>
      </c>
      <c r="J461" s="203" t="s">
        <v>225</v>
      </c>
      <c r="K461" s="203" t="s">
        <v>228</v>
      </c>
      <c r="L461" s="203" t="s">
        <v>232</v>
      </c>
      <c r="M461" s="203" t="s">
        <v>33</v>
      </c>
      <c r="N461" s="203" t="s">
        <v>202</v>
      </c>
      <c r="O461" s="203">
        <v>0</v>
      </c>
      <c r="P461" s="203">
        <v>0</v>
      </c>
      <c r="Q461" s="203" t="s">
        <v>228</v>
      </c>
      <c r="R461" s="203" t="s">
        <v>232</v>
      </c>
      <c r="S461" s="203" t="s">
        <v>35</v>
      </c>
      <c r="T461" s="203" t="s">
        <v>228</v>
      </c>
      <c r="U461" s="203" t="s">
        <v>232</v>
      </c>
      <c r="V461" s="203" t="s">
        <v>58</v>
      </c>
      <c r="W461" s="203" t="s">
        <v>228</v>
      </c>
      <c r="X461" s="203" t="s">
        <v>232</v>
      </c>
      <c r="Y461" s="203" t="s">
        <v>58</v>
      </c>
      <c r="Z461" s="203" t="s">
        <v>1196</v>
      </c>
      <c r="AA461" s="203" t="s">
        <v>232</v>
      </c>
      <c r="AB461" s="203" t="s">
        <v>1069</v>
      </c>
      <c r="AC461" s="203" t="s">
        <v>331</v>
      </c>
      <c r="AD461" s="203" t="s">
        <v>232</v>
      </c>
      <c r="AE461" s="203" t="s">
        <v>349</v>
      </c>
      <c r="AF461" s="203" t="s">
        <v>331</v>
      </c>
      <c r="AG461" s="203" t="s">
        <v>232</v>
      </c>
      <c r="AH461" s="203" t="s">
        <v>349</v>
      </c>
      <c r="AI461" s="203">
        <v>0</v>
      </c>
      <c r="AJ461" s="203">
        <v>0</v>
      </c>
      <c r="AK461" s="203">
        <v>0</v>
      </c>
      <c r="AL461" s="203"/>
      <c r="AM461" s="203"/>
      <c r="AN461" s="203"/>
      <c r="AO461" s="203"/>
      <c r="AP461" s="203"/>
      <c r="AQ461" s="203"/>
      <c r="AR461" s="203"/>
      <c r="AS461" s="203"/>
      <c r="AT461" s="203"/>
      <c r="AU461" s="203"/>
      <c r="AV461" s="203"/>
      <c r="AW461" s="203"/>
      <c r="AX461" s="203"/>
      <c r="AY461" s="203"/>
      <c r="AZ461" s="203"/>
      <c r="BA461" s="203"/>
      <c r="BB461" s="203"/>
      <c r="BC461" s="203"/>
      <c r="BD461" s="203"/>
      <c r="BE461" s="203"/>
      <c r="BF461" s="203"/>
      <c r="BG461" s="203"/>
      <c r="BH461" s="203"/>
      <c r="BI461" s="203"/>
      <c r="BJ461" s="203"/>
      <c r="BK461" s="203"/>
      <c r="BL461" s="203"/>
      <c r="IW461" s="13"/>
      <c r="IX461" s="13"/>
      <c r="IY461" s="13"/>
      <c r="IZ461" s="13"/>
    </row>
    <row r="462" spans="1:260" ht="12.75" customHeight="1" x14ac:dyDescent="0.2">
      <c r="A462" s="203" t="s">
        <v>4028</v>
      </c>
      <c r="B462" s="203" t="s">
        <v>4028</v>
      </c>
      <c r="C462" s="203"/>
      <c r="D462" s="214"/>
      <c r="E462" s="203"/>
      <c r="F462" s="203"/>
      <c r="G462" s="203" t="s">
        <v>4028</v>
      </c>
      <c r="H462" s="203" t="s">
        <v>4028</v>
      </c>
      <c r="I462" s="203" t="s">
        <v>4028</v>
      </c>
      <c r="J462" s="203" t="s">
        <v>4028</v>
      </c>
      <c r="K462" s="203" t="s">
        <v>4028</v>
      </c>
      <c r="L462" s="203" t="s">
        <v>4028</v>
      </c>
      <c r="M462" s="203" t="s">
        <v>4028</v>
      </c>
      <c r="N462" s="203" t="s">
        <v>4028</v>
      </c>
      <c r="O462" s="203" t="s">
        <v>4028</v>
      </c>
      <c r="P462" s="203" t="s">
        <v>4028</v>
      </c>
      <c r="Q462" s="203"/>
      <c r="R462" s="203"/>
      <c r="S462" s="203"/>
      <c r="T462" s="203" t="s">
        <v>4028</v>
      </c>
      <c r="U462" s="203" t="s">
        <v>4028</v>
      </c>
      <c r="V462" s="203" t="s">
        <v>4028</v>
      </c>
      <c r="W462" s="203" t="s">
        <v>4028</v>
      </c>
      <c r="X462" s="203" t="s">
        <v>4028</v>
      </c>
      <c r="Y462" s="203" t="s">
        <v>4028</v>
      </c>
      <c r="Z462" s="203" t="s">
        <v>4028</v>
      </c>
      <c r="AA462" s="203" t="s">
        <v>4028</v>
      </c>
      <c r="AB462" s="203" t="s">
        <v>4028</v>
      </c>
      <c r="AC462" s="203" t="s">
        <v>4028</v>
      </c>
      <c r="AD462" s="203" t="s">
        <v>4028</v>
      </c>
      <c r="AE462" s="203" t="s">
        <v>4028</v>
      </c>
      <c r="AF462" s="203" t="s">
        <v>4028</v>
      </c>
      <c r="AG462" s="203" t="s">
        <v>4028</v>
      </c>
      <c r="AH462" s="203" t="s">
        <v>4028</v>
      </c>
      <c r="AI462" s="203" t="s">
        <v>4028</v>
      </c>
      <c r="AJ462" s="203" t="s">
        <v>4028</v>
      </c>
      <c r="AK462" s="203" t="s">
        <v>4028</v>
      </c>
      <c r="AL462" s="203"/>
      <c r="AM462" s="203"/>
      <c r="AN462" s="203"/>
      <c r="AO462" s="203"/>
      <c r="AP462" s="203"/>
      <c r="AQ462" s="203"/>
      <c r="AR462" s="203"/>
      <c r="AS462" s="203"/>
      <c r="AT462" s="203"/>
      <c r="AU462" s="203"/>
      <c r="AV462" s="203"/>
      <c r="AW462" s="203"/>
      <c r="AX462" s="203"/>
      <c r="AY462" s="203"/>
      <c r="AZ462" s="203"/>
      <c r="BA462" s="203"/>
      <c r="BB462" s="203"/>
      <c r="BC462" s="203"/>
      <c r="BD462" s="203"/>
      <c r="BE462" s="203"/>
      <c r="BF462" s="203"/>
      <c r="BG462" s="203"/>
      <c r="BH462" s="203"/>
      <c r="BI462" s="203"/>
      <c r="BJ462" s="203"/>
      <c r="BK462" s="203"/>
      <c r="BL462" s="20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c r="ET462" s="13"/>
      <c r="EU462" s="13"/>
      <c r="EV462" s="13"/>
      <c r="EW462" s="13"/>
      <c r="EX462" s="13"/>
      <c r="EY462" s="13"/>
      <c r="EZ462" s="13"/>
      <c r="FA462" s="13"/>
      <c r="FB462" s="13"/>
      <c r="FC462" s="13"/>
      <c r="FD462" s="13"/>
      <c r="FE462" s="13"/>
      <c r="FF462" s="13"/>
      <c r="FG462" s="13"/>
      <c r="FH462" s="13"/>
      <c r="FI462" s="13"/>
      <c r="FJ462" s="13"/>
      <c r="FK462" s="13"/>
      <c r="FL462" s="13"/>
      <c r="FM462" s="13"/>
      <c r="FN462" s="13"/>
      <c r="FO462" s="13"/>
      <c r="FP462" s="13"/>
      <c r="FQ462" s="13"/>
      <c r="FR462" s="13"/>
      <c r="FS462" s="13"/>
      <c r="FT462" s="13"/>
      <c r="FU462" s="13"/>
      <c r="FV462" s="13"/>
      <c r="FW462" s="13"/>
      <c r="FX462" s="13"/>
      <c r="FY462" s="13"/>
      <c r="FZ462" s="13"/>
      <c r="GA462" s="13"/>
      <c r="GB462" s="13"/>
      <c r="GC462" s="13"/>
      <c r="GD462" s="13"/>
      <c r="GE462" s="13"/>
      <c r="GF462" s="13"/>
      <c r="GG462" s="13"/>
      <c r="GH462" s="13"/>
      <c r="GI462" s="13"/>
      <c r="GJ462" s="13"/>
      <c r="GK462" s="13"/>
      <c r="GL462" s="13"/>
      <c r="GM462" s="13"/>
      <c r="GN462" s="13"/>
      <c r="GO462" s="13"/>
      <c r="GP462" s="13"/>
      <c r="GQ462" s="13"/>
      <c r="GR462" s="13"/>
      <c r="GS462" s="13"/>
      <c r="GT462" s="13"/>
      <c r="GU462" s="13"/>
      <c r="GV462" s="13"/>
      <c r="GW462" s="13"/>
      <c r="GX462" s="13"/>
      <c r="GY462" s="13"/>
      <c r="GZ462" s="13"/>
      <c r="HA462" s="13"/>
      <c r="HB462" s="13"/>
      <c r="HC462" s="13"/>
      <c r="HD462" s="13"/>
      <c r="HE462" s="13"/>
      <c r="HF462" s="13"/>
      <c r="HG462" s="13"/>
      <c r="HH462" s="13"/>
      <c r="HI462" s="13"/>
      <c r="HJ462" s="13"/>
      <c r="HK462" s="13"/>
      <c r="HL462" s="13"/>
      <c r="HM462" s="13"/>
      <c r="HN462" s="13"/>
      <c r="HO462" s="13"/>
      <c r="HP462" s="13"/>
      <c r="HQ462" s="13"/>
      <c r="HR462" s="13"/>
      <c r="HS462" s="13"/>
      <c r="HT462" s="13"/>
      <c r="HU462" s="13"/>
      <c r="HV462" s="13"/>
      <c r="HW462" s="13"/>
      <c r="HX462" s="13"/>
      <c r="HY462" s="13"/>
      <c r="HZ462" s="13"/>
      <c r="IA462" s="13"/>
      <c r="IB462" s="13"/>
      <c r="IC462" s="13"/>
      <c r="ID462" s="13"/>
      <c r="IE462" s="13"/>
      <c r="IF462" s="13"/>
      <c r="IG462" s="13"/>
      <c r="IH462" s="13"/>
      <c r="II462" s="13"/>
      <c r="IJ462" s="13"/>
      <c r="IK462" s="13"/>
      <c r="IL462" s="13"/>
      <c r="IM462" s="13"/>
      <c r="IN462" s="13"/>
      <c r="IO462" s="13"/>
      <c r="IP462" s="13"/>
      <c r="IQ462" s="13"/>
      <c r="IR462" s="13"/>
      <c r="IS462" s="13"/>
      <c r="IT462" s="13"/>
      <c r="IU462" s="13"/>
      <c r="IV462" s="13"/>
    </row>
    <row r="463" spans="1:260" s="10" customFormat="1" ht="12.75" customHeight="1" x14ac:dyDescent="0.2">
      <c r="A463" s="203" t="s">
        <v>31</v>
      </c>
      <c r="B463" s="203" t="s">
        <v>4221</v>
      </c>
      <c r="C463" s="203" t="s">
        <v>2290</v>
      </c>
      <c r="D463" s="214">
        <v>32589</v>
      </c>
      <c r="E463" s="203" t="s">
        <v>2291</v>
      </c>
      <c r="F463" s="203" t="s">
        <v>3343</v>
      </c>
      <c r="G463" s="203" t="s">
        <v>4812</v>
      </c>
      <c r="H463" s="203" t="s">
        <v>31</v>
      </c>
      <c r="I463" s="203" t="s">
        <v>336</v>
      </c>
      <c r="J463" s="203" t="s">
        <v>227</v>
      </c>
      <c r="K463" s="203" t="s">
        <v>31</v>
      </c>
      <c r="L463" s="203" t="s">
        <v>336</v>
      </c>
      <c r="M463" s="203" t="s">
        <v>554</v>
      </c>
      <c r="N463" s="203" t="s">
        <v>202</v>
      </c>
      <c r="O463" s="203">
        <v>0</v>
      </c>
      <c r="P463" s="203">
        <v>0</v>
      </c>
      <c r="Q463" s="203"/>
      <c r="R463" s="203"/>
      <c r="S463" s="203" t="s">
        <v>31</v>
      </c>
      <c r="T463" s="203" t="s">
        <v>31</v>
      </c>
      <c r="U463" s="203" t="s">
        <v>336</v>
      </c>
      <c r="V463" s="203" t="s">
        <v>69</v>
      </c>
      <c r="W463" s="203" t="s">
        <v>4028</v>
      </c>
      <c r="X463" s="203" t="s">
        <v>4028</v>
      </c>
      <c r="Y463" s="203" t="s">
        <v>4028</v>
      </c>
      <c r="Z463" s="203" t="s">
        <v>4028</v>
      </c>
      <c r="AA463" s="203" t="s">
        <v>4028</v>
      </c>
      <c r="AB463" s="203" t="s">
        <v>4028</v>
      </c>
      <c r="AC463" s="203" t="s">
        <v>31</v>
      </c>
      <c r="AD463" s="203" t="s">
        <v>336</v>
      </c>
      <c r="AE463" s="203" t="s">
        <v>587</v>
      </c>
      <c r="AF463" s="203" t="s">
        <v>31</v>
      </c>
      <c r="AG463" s="203" t="s">
        <v>336</v>
      </c>
      <c r="AH463" s="203" t="s">
        <v>303</v>
      </c>
      <c r="AI463" s="203">
        <v>0</v>
      </c>
      <c r="AJ463" s="203">
        <v>0</v>
      </c>
      <c r="AK463" s="203">
        <v>0</v>
      </c>
      <c r="AL463" s="203"/>
      <c r="AM463" s="203"/>
      <c r="AN463" s="203"/>
      <c r="AO463" s="203"/>
      <c r="AP463" s="203"/>
      <c r="AQ463" s="203"/>
      <c r="AR463" s="203"/>
      <c r="AS463" s="203"/>
      <c r="AT463" s="203"/>
      <c r="AU463" s="203"/>
      <c r="AV463" s="203"/>
      <c r="AW463" s="203"/>
      <c r="AX463" s="203"/>
      <c r="AY463" s="203"/>
      <c r="AZ463" s="203"/>
      <c r="BA463" s="203"/>
      <c r="BB463" s="203"/>
      <c r="BC463" s="203"/>
      <c r="BD463" s="203"/>
      <c r="BE463" s="203"/>
      <c r="BF463" s="203"/>
      <c r="BG463" s="203"/>
      <c r="BH463" s="203"/>
      <c r="BI463" s="203"/>
      <c r="BJ463" s="203"/>
      <c r="BK463" s="203"/>
      <c r="BL463" s="203"/>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row>
    <row r="464" spans="1:260" ht="12.75" customHeight="1" x14ac:dyDescent="0.2">
      <c r="A464" s="203" t="s">
        <v>228</v>
      </c>
      <c r="B464" s="203" t="s">
        <v>4235</v>
      </c>
      <c r="C464" s="203" t="s">
        <v>2814</v>
      </c>
      <c r="D464" s="214">
        <v>34262</v>
      </c>
      <c r="E464" s="203" t="s">
        <v>2593</v>
      </c>
      <c r="F464" s="203" t="s">
        <v>2892</v>
      </c>
      <c r="G464" s="203" t="s">
        <v>4777</v>
      </c>
      <c r="H464" s="203" t="s">
        <v>28</v>
      </c>
      <c r="I464" s="203" t="s">
        <v>103</v>
      </c>
      <c r="J464" s="203" t="s">
        <v>227</v>
      </c>
      <c r="K464" s="203" t="s">
        <v>47</v>
      </c>
      <c r="L464" s="203" t="s">
        <v>103</v>
      </c>
      <c r="M464" s="203" t="s">
        <v>349</v>
      </c>
      <c r="N464" s="203" t="s">
        <v>49</v>
      </c>
      <c r="O464" s="203" t="s">
        <v>103</v>
      </c>
      <c r="P464" s="203" t="s">
        <v>349</v>
      </c>
      <c r="Q464" s="203"/>
      <c r="R464" s="203"/>
      <c r="S464" s="203"/>
      <c r="T464" s="203">
        <v>0</v>
      </c>
      <c r="U464" s="203">
        <v>0</v>
      </c>
      <c r="V464" s="203">
        <v>0</v>
      </c>
      <c r="W464" s="203">
        <v>0</v>
      </c>
      <c r="X464" s="203">
        <v>0</v>
      </c>
      <c r="Y464" s="203">
        <v>0</v>
      </c>
      <c r="Z464" s="203">
        <v>0</v>
      </c>
      <c r="AA464" s="203">
        <v>0</v>
      </c>
      <c r="AB464" s="203">
        <v>0</v>
      </c>
      <c r="AC464" s="203">
        <v>0</v>
      </c>
      <c r="AD464" s="203">
        <v>0</v>
      </c>
      <c r="AE464" s="203">
        <v>0</v>
      </c>
      <c r="AF464" s="203">
        <v>0</v>
      </c>
      <c r="AG464" s="203">
        <v>0</v>
      </c>
      <c r="AH464" s="203">
        <v>0</v>
      </c>
      <c r="AI464" s="203">
        <v>0</v>
      </c>
      <c r="AJ464" s="203">
        <v>0</v>
      </c>
      <c r="AK464" s="203">
        <v>0</v>
      </c>
      <c r="AL464" s="203"/>
      <c r="AM464" s="203"/>
      <c r="AN464" s="203"/>
      <c r="AO464" s="203"/>
      <c r="AP464" s="203"/>
      <c r="AQ464" s="203"/>
      <c r="AR464" s="203"/>
      <c r="AS464" s="203"/>
      <c r="AT464" s="203"/>
      <c r="AU464" s="203"/>
      <c r="AV464" s="203"/>
      <c r="AW464" s="203"/>
      <c r="AX464" s="203"/>
      <c r="AY464" s="203"/>
      <c r="AZ464" s="203"/>
      <c r="BA464" s="203"/>
      <c r="BB464" s="203"/>
      <c r="BC464" s="203"/>
      <c r="BD464" s="203"/>
      <c r="BE464" s="203"/>
      <c r="BF464" s="203"/>
      <c r="BG464" s="203"/>
      <c r="BH464" s="203"/>
      <c r="BI464" s="203"/>
      <c r="BJ464" s="203"/>
      <c r="BK464" s="203"/>
      <c r="BL464" s="203"/>
    </row>
    <row r="465" spans="1:260" ht="12.75" customHeight="1" x14ac:dyDescent="0.2">
      <c r="A465" s="203" t="s">
        <v>228</v>
      </c>
      <c r="B465" s="203" t="s">
        <v>4363</v>
      </c>
      <c r="C465" s="203" t="s">
        <v>1542</v>
      </c>
      <c r="D465" s="214">
        <v>34367</v>
      </c>
      <c r="E465" s="203" t="s">
        <v>1604</v>
      </c>
      <c r="F465" s="203" t="s">
        <v>2120</v>
      </c>
      <c r="G465" s="203" t="s">
        <v>4777</v>
      </c>
      <c r="H465" s="203" t="s">
        <v>482</v>
      </c>
      <c r="I465" s="203" t="s">
        <v>367</v>
      </c>
      <c r="J465" s="203" t="s">
        <v>481</v>
      </c>
      <c r="K465" s="203" t="s">
        <v>28</v>
      </c>
      <c r="L465" s="203" t="s">
        <v>232</v>
      </c>
      <c r="M465" s="203" t="s">
        <v>479</v>
      </c>
      <c r="N465" s="203" t="s">
        <v>28</v>
      </c>
      <c r="O465" s="203" t="s">
        <v>232</v>
      </c>
      <c r="P465" s="203" t="s">
        <v>385</v>
      </c>
      <c r="Q465" s="203" t="s">
        <v>28</v>
      </c>
      <c r="R465" s="203" t="s">
        <v>232</v>
      </c>
      <c r="S465" s="203" t="s">
        <v>334</v>
      </c>
      <c r="T465" s="203" t="s">
        <v>28</v>
      </c>
      <c r="U465" s="203" t="s">
        <v>232</v>
      </c>
      <c r="V465" s="203" t="s">
        <v>480</v>
      </c>
      <c r="W465" s="203" t="s">
        <v>28</v>
      </c>
      <c r="X465" s="203" t="s">
        <v>232</v>
      </c>
      <c r="Y465" s="203" t="s">
        <v>480</v>
      </c>
      <c r="Z465" s="203">
        <v>0</v>
      </c>
      <c r="AA465" s="203">
        <v>0</v>
      </c>
      <c r="AB465" s="203">
        <v>0</v>
      </c>
      <c r="AC465" s="203">
        <v>0</v>
      </c>
      <c r="AD465" s="203">
        <v>0</v>
      </c>
      <c r="AE465" s="203">
        <v>0</v>
      </c>
      <c r="AF465" s="203">
        <v>0</v>
      </c>
      <c r="AG465" s="203">
        <v>0</v>
      </c>
      <c r="AH465" s="203">
        <v>0</v>
      </c>
      <c r="AI465" s="203">
        <v>0</v>
      </c>
      <c r="AJ465" s="203">
        <v>0</v>
      </c>
      <c r="AK465" s="203">
        <v>0</v>
      </c>
      <c r="AL465" s="203"/>
      <c r="AM465" s="203"/>
      <c r="AN465" s="203"/>
      <c r="AO465" s="203"/>
      <c r="AP465" s="203"/>
      <c r="AQ465" s="203"/>
      <c r="AR465" s="203"/>
      <c r="AS465" s="203"/>
      <c r="AT465" s="203"/>
      <c r="AU465" s="203"/>
      <c r="AV465" s="203"/>
      <c r="AW465" s="203"/>
      <c r="AX465" s="203"/>
      <c r="AY465" s="203"/>
      <c r="AZ465" s="203"/>
      <c r="BA465" s="203"/>
      <c r="BB465" s="203"/>
      <c r="BC465" s="203"/>
      <c r="BD465" s="203"/>
      <c r="BE465" s="203"/>
      <c r="BF465" s="203"/>
      <c r="BG465" s="203"/>
      <c r="BH465" s="203"/>
      <c r="BI465" s="203"/>
      <c r="BJ465" s="203"/>
      <c r="BK465" s="203"/>
      <c r="BL465" s="203"/>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c r="HU465" s="10"/>
      <c r="HV465" s="10"/>
      <c r="HW465" s="10"/>
      <c r="HX465" s="10"/>
      <c r="HY465" s="10"/>
      <c r="HZ465" s="10"/>
      <c r="IA465" s="10"/>
      <c r="IB465" s="10"/>
      <c r="IC465" s="10"/>
      <c r="ID465" s="10"/>
      <c r="IE465" s="10"/>
      <c r="IF465" s="10"/>
      <c r="IG465" s="10"/>
      <c r="IH465" s="10"/>
      <c r="II465" s="10"/>
      <c r="IJ465" s="10"/>
      <c r="IK465" s="10"/>
      <c r="IL465" s="10"/>
      <c r="IM465" s="10"/>
      <c r="IN465" s="10"/>
      <c r="IO465" s="10"/>
      <c r="IP465" s="10"/>
      <c r="IQ465" s="10"/>
      <c r="IR465" s="10"/>
      <c r="IS465" s="10"/>
      <c r="IT465" s="10"/>
      <c r="IU465" s="10"/>
      <c r="IV465" s="10"/>
    </row>
    <row r="466" spans="1:260" s="10" customFormat="1" ht="12.75" customHeight="1" x14ac:dyDescent="0.2">
      <c r="A466" s="203" t="s">
        <v>31</v>
      </c>
      <c r="B466" s="203" t="s">
        <v>4235</v>
      </c>
      <c r="C466" s="203" t="s">
        <v>1308</v>
      </c>
      <c r="D466" s="214">
        <v>33069</v>
      </c>
      <c r="E466" s="203" t="s">
        <v>1225</v>
      </c>
      <c r="F466" s="203" t="s">
        <v>2183</v>
      </c>
      <c r="G466" s="203" t="s">
        <v>4761</v>
      </c>
      <c r="H466" s="203" t="s">
        <v>482</v>
      </c>
      <c r="I466" s="203" t="s">
        <v>103</v>
      </c>
      <c r="J466" s="203" t="s">
        <v>225</v>
      </c>
      <c r="K466" s="203" t="s">
        <v>28</v>
      </c>
      <c r="L466" s="203" t="s">
        <v>103</v>
      </c>
      <c r="M466" s="203" t="s">
        <v>20</v>
      </c>
      <c r="N466" s="203" t="s">
        <v>49</v>
      </c>
      <c r="O466" s="203" t="s">
        <v>23</v>
      </c>
      <c r="P466" s="203" t="s">
        <v>347</v>
      </c>
      <c r="Q466" s="203" t="s">
        <v>31</v>
      </c>
      <c r="R466" s="203" t="s">
        <v>23</v>
      </c>
      <c r="S466" s="203" t="s">
        <v>333</v>
      </c>
      <c r="T466" s="203" t="s">
        <v>42</v>
      </c>
      <c r="U466" s="203" t="s">
        <v>23</v>
      </c>
      <c r="V466" s="203" t="s">
        <v>58</v>
      </c>
      <c r="W466" s="203" t="s">
        <v>42</v>
      </c>
      <c r="X466" s="203" t="s">
        <v>23</v>
      </c>
      <c r="Y466" s="203" t="s">
        <v>58</v>
      </c>
      <c r="Z466" s="203" t="s">
        <v>44</v>
      </c>
      <c r="AA466" s="203" t="s">
        <v>23</v>
      </c>
      <c r="AB466" s="203" t="s">
        <v>349</v>
      </c>
      <c r="AC466" s="203">
        <v>0</v>
      </c>
      <c r="AD466" s="203">
        <v>0</v>
      </c>
      <c r="AE466" s="203">
        <v>0</v>
      </c>
      <c r="AF466" s="203">
        <v>0</v>
      </c>
      <c r="AG466" s="203">
        <v>0</v>
      </c>
      <c r="AH466" s="203">
        <v>0</v>
      </c>
      <c r="AI466" s="203">
        <v>0</v>
      </c>
      <c r="AJ466" s="203">
        <v>0</v>
      </c>
      <c r="AK466" s="203">
        <v>0</v>
      </c>
      <c r="AL466" s="203"/>
      <c r="AM466" s="203"/>
      <c r="AN466" s="203"/>
      <c r="AO466" s="203"/>
      <c r="AP466" s="203"/>
      <c r="AQ466" s="203"/>
      <c r="AR466" s="203"/>
      <c r="AS466" s="203"/>
      <c r="AT466" s="203"/>
      <c r="AU466" s="203"/>
      <c r="AV466" s="203"/>
      <c r="AW466" s="203"/>
      <c r="AX466" s="203"/>
      <c r="AY466" s="203"/>
      <c r="AZ466" s="203"/>
      <c r="BA466" s="203"/>
      <c r="BB466" s="203"/>
      <c r="BC466" s="203"/>
      <c r="BD466" s="203"/>
      <c r="BE466" s="203"/>
      <c r="BF466" s="203"/>
      <c r="BG466" s="203"/>
      <c r="BH466" s="203"/>
      <c r="BI466" s="203"/>
      <c r="BJ466" s="203"/>
      <c r="BK466" s="203"/>
      <c r="BL466" s="203"/>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60" ht="12.75" customHeight="1" x14ac:dyDescent="0.2">
      <c r="A467" s="203" t="s">
        <v>4181</v>
      </c>
      <c r="B467" s="203" t="s">
        <v>4372</v>
      </c>
      <c r="C467" s="203" t="s">
        <v>1514</v>
      </c>
      <c r="D467" s="214">
        <v>33453</v>
      </c>
      <c r="E467" s="203" t="s">
        <v>1572</v>
      </c>
      <c r="F467" s="203" t="s">
        <v>2166</v>
      </c>
      <c r="G467" s="203" t="s">
        <v>4813</v>
      </c>
      <c r="H467" s="203" t="s">
        <v>609</v>
      </c>
      <c r="I467" s="203" t="s">
        <v>446</v>
      </c>
      <c r="J467" s="203" t="s">
        <v>2579</v>
      </c>
      <c r="K467" s="203" t="s">
        <v>49</v>
      </c>
      <c r="L467" s="203" t="s">
        <v>446</v>
      </c>
      <c r="M467" s="203" t="s">
        <v>46</v>
      </c>
      <c r="N467" s="203" t="s">
        <v>42</v>
      </c>
      <c r="O467" s="203" t="s">
        <v>103</v>
      </c>
      <c r="P467" s="203" t="s">
        <v>58</v>
      </c>
      <c r="Q467" s="203" t="s">
        <v>49</v>
      </c>
      <c r="R467" s="203" t="s">
        <v>103</v>
      </c>
      <c r="S467" s="203" t="s">
        <v>349</v>
      </c>
      <c r="T467" s="203" t="s">
        <v>42</v>
      </c>
      <c r="U467" s="203" t="s">
        <v>103</v>
      </c>
      <c r="V467" s="203" t="s">
        <v>531</v>
      </c>
      <c r="W467" s="203" t="s">
        <v>42</v>
      </c>
      <c r="X467" s="203" t="s">
        <v>103</v>
      </c>
      <c r="Y467" s="203" t="s">
        <v>531</v>
      </c>
      <c r="Z467" s="203">
        <v>0</v>
      </c>
      <c r="AA467" s="203">
        <v>0</v>
      </c>
      <c r="AB467" s="203">
        <v>0</v>
      </c>
      <c r="AC467" s="203">
        <v>0</v>
      </c>
      <c r="AD467" s="203">
        <v>0</v>
      </c>
      <c r="AE467" s="203">
        <v>0</v>
      </c>
      <c r="AF467" s="203">
        <v>0</v>
      </c>
      <c r="AG467" s="203">
        <v>0</v>
      </c>
      <c r="AH467" s="203">
        <v>0</v>
      </c>
      <c r="AI467" s="203">
        <v>0</v>
      </c>
      <c r="AJ467" s="203">
        <v>0</v>
      </c>
      <c r="AK467" s="203">
        <v>0</v>
      </c>
      <c r="AL467" s="203"/>
      <c r="AM467" s="203"/>
      <c r="AN467" s="203"/>
      <c r="AO467" s="203"/>
      <c r="AP467" s="203"/>
      <c r="AQ467" s="203"/>
      <c r="AR467" s="203"/>
      <c r="AS467" s="203"/>
      <c r="AT467" s="203"/>
      <c r="AU467" s="203"/>
      <c r="AV467" s="203"/>
      <c r="AW467" s="203"/>
      <c r="AX467" s="203"/>
      <c r="AY467" s="203"/>
      <c r="AZ467" s="203"/>
      <c r="BA467" s="203"/>
      <c r="BB467" s="203"/>
      <c r="BC467" s="203"/>
      <c r="BD467" s="203"/>
      <c r="BE467" s="203"/>
      <c r="BF467" s="203"/>
      <c r="BG467" s="203"/>
      <c r="BH467" s="203"/>
      <c r="BI467" s="203"/>
      <c r="BJ467" s="203"/>
      <c r="BK467" s="203"/>
      <c r="BL467" s="203"/>
    </row>
    <row r="468" spans="1:260" s="10" customFormat="1" ht="12.75" customHeight="1" x14ac:dyDescent="0.2">
      <c r="A468" s="203" t="s">
        <v>40</v>
      </c>
      <c r="B468" s="203" t="s">
        <v>4221</v>
      </c>
      <c r="C468" s="203" t="s">
        <v>1508</v>
      </c>
      <c r="D468" s="214">
        <v>33852</v>
      </c>
      <c r="E468" s="203" t="s">
        <v>1225</v>
      </c>
      <c r="F468" s="203" t="s">
        <v>2187</v>
      </c>
      <c r="G468" s="203" t="s">
        <v>4747</v>
      </c>
      <c r="H468" s="203" t="s">
        <v>47</v>
      </c>
      <c r="I468" s="203" t="s">
        <v>336</v>
      </c>
      <c r="J468" s="203" t="s">
        <v>51</v>
      </c>
      <c r="K468" s="203" t="s">
        <v>40</v>
      </c>
      <c r="L468" s="203" t="s">
        <v>336</v>
      </c>
      <c r="M468" s="203" t="s">
        <v>479</v>
      </c>
      <c r="N468" s="203" t="s">
        <v>40</v>
      </c>
      <c r="O468" s="203" t="s">
        <v>336</v>
      </c>
      <c r="P468" s="203" t="s">
        <v>479</v>
      </c>
      <c r="Q468" s="203" t="s">
        <v>47</v>
      </c>
      <c r="R468" s="203" t="s">
        <v>336</v>
      </c>
      <c r="S468" s="203" t="s">
        <v>349</v>
      </c>
      <c r="T468" s="203" t="s">
        <v>513</v>
      </c>
      <c r="U468" s="203" t="s">
        <v>336</v>
      </c>
      <c r="V468" s="203" t="s">
        <v>349</v>
      </c>
      <c r="W468" s="203" t="s">
        <v>513</v>
      </c>
      <c r="X468" s="203" t="s">
        <v>336</v>
      </c>
      <c r="Y468" s="203" t="s">
        <v>349</v>
      </c>
      <c r="Z468" s="203">
        <v>0</v>
      </c>
      <c r="AA468" s="203">
        <v>0</v>
      </c>
      <c r="AB468" s="203">
        <v>0</v>
      </c>
      <c r="AC468" s="203">
        <v>0</v>
      </c>
      <c r="AD468" s="203">
        <v>0</v>
      </c>
      <c r="AE468" s="203">
        <v>0</v>
      </c>
      <c r="AF468" s="203">
        <v>0</v>
      </c>
      <c r="AG468" s="203">
        <v>0</v>
      </c>
      <c r="AH468" s="203">
        <v>0</v>
      </c>
      <c r="AI468" s="203">
        <v>0</v>
      </c>
      <c r="AJ468" s="203">
        <v>0</v>
      </c>
      <c r="AK468" s="203">
        <v>0</v>
      </c>
      <c r="AL468" s="203"/>
      <c r="AM468" s="203"/>
      <c r="AN468" s="203"/>
      <c r="AO468" s="203"/>
      <c r="AP468" s="203"/>
      <c r="AQ468" s="203"/>
      <c r="AR468" s="203"/>
      <c r="AS468" s="203"/>
      <c r="AT468" s="203"/>
      <c r="AU468" s="203"/>
      <c r="AV468" s="203"/>
      <c r="AW468" s="203"/>
      <c r="AX468" s="203"/>
      <c r="AY468" s="203"/>
      <c r="AZ468" s="203"/>
      <c r="BA468" s="203"/>
      <c r="BB468" s="203"/>
      <c r="BC468" s="203"/>
      <c r="BD468" s="203"/>
      <c r="BE468" s="203"/>
      <c r="BF468" s="203"/>
      <c r="BG468" s="203"/>
      <c r="BH468" s="203"/>
      <c r="BI468" s="203"/>
      <c r="BJ468" s="203"/>
      <c r="BK468" s="203"/>
      <c r="BL468" s="203"/>
    </row>
    <row r="469" spans="1:260" ht="12.75" customHeight="1" x14ac:dyDescent="0.2">
      <c r="A469" s="203" t="s">
        <v>44</v>
      </c>
      <c r="B469" s="203" t="s">
        <v>22</v>
      </c>
      <c r="C469" s="203" t="s">
        <v>4113</v>
      </c>
      <c r="D469" s="215">
        <v>35852</v>
      </c>
      <c r="E469" s="205" t="s">
        <v>4514</v>
      </c>
      <c r="F469" s="206" t="s">
        <v>4510</v>
      </c>
      <c r="G469" s="206" t="s">
        <v>351</v>
      </c>
      <c r="H469" s="203"/>
      <c r="I469" s="203"/>
      <c r="J469" s="206"/>
      <c r="K469" s="203"/>
      <c r="L469" s="203"/>
      <c r="M469" s="206"/>
      <c r="N469" s="203"/>
      <c r="O469" s="203"/>
      <c r="P469" s="206"/>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203"/>
      <c r="BL469" s="203"/>
      <c r="IW469" s="10"/>
      <c r="IX469" s="10"/>
      <c r="IY469" s="10"/>
      <c r="IZ469" s="10"/>
    </row>
    <row r="470" spans="1:260" s="10" customFormat="1" ht="12.75" customHeight="1" x14ac:dyDescent="0.2">
      <c r="A470" s="203" t="s">
        <v>4043</v>
      </c>
      <c r="B470" s="203" t="s">
        <v>4235</v>
      </c>
      <c r="C470" s="203" t="s">
        <v>3338</v>
      </c>
      <c r="D470" s="214">
        <v>34891</v>
      </c>
      <c r="E470" s="203" t="s">
        <v>3089</v>
      </c>
      <c r="F470" s="203" t="s">
        <v>3076</v>
      </c>
      <c r="G470" s="203" t="s">
        <v>4715</v>
      </c>
      <c r="H470" s="203" t="s">
        <v>44</v>
      </c>
      <c r="I470" s="203" t="s">
        <v>103</v>
      </c>
      <c r="J470" s="203" t="s">
        <v>333</v>
      </c>
      <c r="K470" s="203" t="s">
        <v>44</v>
      </c>
      <c r="L470" s="203" t="s">
        <v>103</v>
      </c>
      <c r="M470" s="203" t="s">
        <v>347</v>
      </c>
      <c r="N470" s="203">
        <v>0</v>
      </c>
      <c r="O470" s="203">
        <v>0</v>
      </c>
      <c r="P470" s="203">
        <v>0</v>
      </c>
      <c r="Q470" s="203"/>
      <c r="R470" s="203"/>
      <c r="S470" s="203"/>
      <c r="T470" s="203">
        <v>0</v>
      </c>
      <c r="U470" s="203">
        <v>0</v>
      </c>
      <c r="V470" s="203">
        <v>0</v>
      </c>
      <c r="W470" s="203">
        <v>0</v>
      </c>
      <c r="X470" s="203">
        <v>0</v>
      </c>
      <c r="Y470" s="203">
        <v>0</v>
      </c>
      <c r="Z470" s="203">
        <v>0</v>
      </c>
      <c r="AA470" s="203">
        <v>0</v>
      </c>
      <c r="AB470" s="203">
        <v>0</v>
      </c>
      <c r="AC470" s="203">
        <v>0</v>
      </c>
      <c r="AD470" s="203">
        <v>0</v>
      </c>
      <c r="AE470" s="203">
        <v>0</v>
      </c>
      <c r="AF470" s="203">
        <v>0</v>
      </c>
      <c r="AG470" s="203">
        <v>0</v>
      </c>
      <c r="AH470" s="203">
        <v>0</v>
      </c>
      <c r="AI470" s="203">
        <v>0</v>
      </c>
      <c r="AJ470" s="203">
        <v>0</v>
      </c>
      <c r="AK470" s="203">
        <v>0</v>
      </c>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row>
    <row r="471" spans="1:260" s="27" customFormat="1" ht="12.75" customHeight="1" x14ac:dyDescent="0.2">
      <c r="A471" s="10" t="s">
        <v>331</v>
      </c>
      <c r="B471" s="10" t="s">
        <v>4459</v>
      </c>
      <c r="C471" s="202" t="s">
        <v>4468</v>
      </c>
      <c r="D471" s="221">
        <v>35544</v>
      </c>
      <c r="E471" s="5" t="s">
        <v>4517</v>
      </c>
      <c r="F471" s="5" t="s">
        <v>4944</v>
      </c>
      <c r="G471" s="201" t="str">
        <f>IF(ISERROR(VLOOKUP(TRIM(C471),'R2020'!$A$1:$I$1991,8,FALSE)),"",VLOOKUP(TRIM(C471),'R2020'!$A$1:$I$1991,8,FALSE))</f>
        <v xml:space="preserve">0-0 </v>
      </c>
    </row>
    <row r="472" spans="1:260" s="27" customFormat="1" ht="12.75" customHeight="1" x14ac:dyDescent="0.2">
      <c r="A472" s="10" t="s">
        <v>4043</v>
      </c>
      <c r="B472" s="10" t="s">
        <v>32</v>
      </c>
      <c r="C472" s="202" t="s">
        <v>4332</v>
      </c>
      <c r="D472" s="221">
        <v>35318</v>
      </c>
      <c r="E472" s="5" t="s">
        <v>4517</v>
      </c>
      <c r="F472" s="5" t="s">
        <v>4949</v>
      </c>
      <c r="G472" s="201" t="str">
        <f>IF(ISERROR(VLOOKUP(TRIM(C472),'R2020'!$A$1:$I$1991,8,FALSE)),"",VLOOKUP(TRIM(C472),'R2020'!$A$1:$I$1991,8,FALSE))</f>
        <v xml:space="preserve">0-0 </v>
      </c>
    </row>
    <row r="473" spans="1:260" ht="12.75" customHeight="1" x14ac:dyDescent="0.2">
      <c r="A473" s="203" t="s">
        <v>4028</v>
      </c>
      <c r="B473" s="203" t="s">
        <v>4028</v>
      </c>
      <c r="C473" s="203"/>
      <c r="D473" s="214"/>
      <c r="E473" s="203"/>
      <c r="F473" s="203"/>
      <c r="G473" s="203" t="s">
        <v>4028</v>
      </c>
      <c r="H473" s="203" t="s">
        <v>4028</v>
      </c>
      <c r="I473" s="203" t="s">
        <v>4028</v>
      </c>
      <c r="J473" s="203" t="s">
        <v>4028</v>
      </c>
      <c r="K473" s="203" t="s">
        <v>4028</v>
      </c>
      <c r="L473" s="203" t="s">
        <v>4028</v>
      </c>
      <c r="M473" s="203" t="s">
        <v>4028</v>
      </c>
      <c r="N473" s="203" t="s">
        <v>4028</v>
      </c>
      <c r="O473" s="203" t="s">
        <v>4028</v>
      </c>
      <c r="P473" s="203" t="s">
        <v>4028</v>
      </c>
      <c r="Q473" s="203"/>
      <c r="R473" s="203"/>
      <c r="S473" s="203"/>
      <c r="T473" s="203" t="s">
        <v>4028</v>
      </c>
      <c r="U473" s="203" t="s">
        <v>4028</v>
      </c>
      <c r="V473" s="203" t="s">
        <v>4028</v>
      </c>
      <c r="W473" s="203" t="s">
        <v>4028</v>
      </c>
      <c r="X473" s="203" t="s">
        <v>4028</v>
      </c>
      <c r="Y473" s="203" t="s">
        <v>4028</v>
      </c>
      <c r="Z473" s="203" t="s">
        <v>4028</v>
      </c>
      <c r="AA473" s="203" t="s">
        <v>4028</v>
      </c>
      <c r="AB473" s="203" t="s">
        <v>4028</v>
      </c>
      <c r="AC473" s="203" t="s">
        <v>4028</v>
      </c>
      <c r="AD473" s="203" t="s">
        <v>4028</v>
      </c>
      <c r="AE473" s="203" t="s">
        <v>4028</v>
      </c>
      <c r="AF473" s="203" t="s">
        <v>4028</v>
      </c>
      <c r="AG473" s="203" t="s">
        <v>4028</v>
      </c>
      <c r="AH473" s="203" t="s">
        <v>4028</v>
      </c>
      <c r="AI473" s="203" t="s">
        <v>4028</v>
      </c>
      <c r="AJ473" s="203" t="s">
        <v>4028</v>
      </c>
      <c r="AK473" s="203" t="s">
        <v>4028</v>
      </c>
      <c r="AL473" s="203"/>
      <c r="AM473" s="203"/>
      <c r="AN473" s="203"/>
      <c r="AO473" s="203"/>
      <c r="AP473" s="203"/>
      <c r="AQ473" s="203"/>
      <c r="AR473" s="203"/>
      <c r="AS473" s="203"/>
      <c r="AT473" s="203"/>
      <c r="AU473" s="203"/>
      <c r="AV473" s="203"/>
      <c r="AW473" s="203"/>
      <c r="AX473" s="203"/>
      <c r="AY473" s="203"/>
      <c r="AZ473" s="203"/>
      <c r="BA473" s="203"/>
      <c r="BB473" s="203"/>
      <c r="BC473" s="203"/>
      <c r="BD473" s="203"/>
      <c r="BE473" s="203"/>
      <c r="BF473" s="203"/>
      <c r="BG473" s="203"/>
      <c r="BH473" s="203"/>
      <c r="BI473" s="203"/>
      <c r="BJ473" s="203"/>
      <c r="BK473" s="203"/>
      <c r="BL473" s="203"/>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c r="HU473" s="10"/>
      <c r="HV473" s="10"/>
      <c r="HW473" s="10"/>
      <c r="HX473" s="10"/>
      <c r="HY473" s="10"/>
      <c r="HZ473" s="10"/>
      <c r="IA473" s="10"/>
      <c r="IB473" s="10"/>
      <c r="IC473" s="10"/>
      <c r="ID473" s="10"/>
      <c r="IE473" s="10"/>
      <c r="IF473" s="10"/>
      <c r="IG473" s="10"/>
      <c r="IH473" s="10"/>
      <c r="II473" s="10"/>
      <c r="IJ473" s="10"/>
      <c r="IK473" s="10"/>
      <c r="IL473" s="10"/>
      <c r="IM473" s="10"/>
      <c r="IN473" s="10"/>
      <c r="IO473" s="10"/>
      <c r="IP473" s="10"/>
      <c r="IQ473" s="10"/>
      <c r="IR473" s="10"/>
      <c r="IS473" s="10"/>
      <c r="IT473" s="10"/>
      <c r="IU473" s="10"/>
      <c r="IV473" s="10"/>
    </row>
    <row r="474" spans="1:260" ht="12.75" customHeight="1" x14ac:dyDescent="0.2">
      <c r="A474" s="203" t="s">
        <v>455</v>
      </c>
      <c r="B474" s="203" t="s">
        <v>32</v>
      </c>
      <c r="C474" s="203" t="s">
        <v>3082</v>
      </c>
      <c r="D474" s="214">
        <v>35424</v>
      </c>
      <c r="E474" s="203" t="s">
        <v>3067</v>
      </c>
      <c r="F474" s="203" t="s">
        <v>3089</v>
      </c>
      <c r="G474" s="203" t="s">
        <v>4814</v>
      </c>
      <c r="H474" s="203" t="s">
        <v>540</v>
      </c>
      <c r="I474" s="203" t="s">
        <v>32</v>
      </c>
      <c r="J474" s="203" t="s">
        <v>1144</v>
      </c>
      <c r="K474" s="203" t="s">
        <v>235</v>
      </c>
      <c r="L474" s="203" t="s">
        <v>32</v>
      </c>
      <c r="M474" s="203" t="s">
        <v>1146</v>
      </c>
      <c r="N474" s="203">
        <v>0</v>
      </c>
      <c r="O474" s="203">
        <v>0</v>
      </c>
      <c r="P474" s="203">
        <v>0</v>
      </c>
      <c r="Q474" s="203"/>
      <c r="R474" s="203"/>
      <c r="S474" s="203"/>
      <c r="T474" s="203">
        <v>0</v>
      </c>
      <c r="U474" s="203">
        <v>0</v>
      </c>
      <c r="V474" s="203">
        <v>0</v>
      </c>
      <c r="W474" s="203">
        <v>0</v>
      </c>
      <c r="X474" s="203">
        <v>0</v>
      </c>
      <c r="Y474" s="203">
        <v>0</v>
      </c>
      <c r="Z474" s="203">
        <v>0</v>
      </c>
      <c r="AA474" s="203">
        <v>0</v>
      </c>
      <c r="AB474" s="203">
        <v>0</v>
      </c>
      <c r="AC474" s="203">
        <v>0</v>
      </c>
      <c r="AD474" s="203">
        <v>0</v>
      </c>
      <c r="AE474" s="203">
        <v>0</v>
      </c>
      <c r="AF474" s="203">
        <v>0</v>
      </c>
      <c r="AG474" s="203">
        <v>0</v>
      </c>
      <c r="AH474" s="203">
        <v>0</v>
      </c>
      <c r="AI474" s="203">
        <v>0</v>
      </c>
      <c r="AJ474" s="203">
        <v>0</v>
      </c>
      <c r="AK474" s="203">
        <v>0</v>
      </c>
      <c r="AL474" s="203"/>
      <c r="AM474" s="203"/>
      <c r="AN474" s="203"/>
      <c r="AO474" s="203"/>
      <c r="AP474" s="203"/>
      <c r="AQ474" s="203"/>
      <c r="AR474" s="203"/>
      <c r="AS474" s="203"/>
      <c r="AT474" s="203"/>
      <c r="AU474" s="203"/>
      <c r="AV474" s="203"/>
      <c r="AW474" s="203"/>
      <c r="AX474" s="203"/>
      <c r="AY474" s="203"/>
      <c r="AZ474" s="203"/>
      <c r="BA474" s="203"/>
      <c r="BB474" s="203"/>
      <c r="BC474" s="203"/>
      <c r="BD474" s="203"/>
      <c r="BE474" s="203"/>
      <c r="BF474" s="203"/>
      <c r="BG474" s="203"/>
      <c r="BH474" s="203"/>
      <c r="BI474" s="203"/>
      <c r="BJ474" s="203"/>
      <c r="BK474" s="203"/>
      <c r="BL474" s="203"/>
    </row>
    <row r="475" spans="1:260" s="11" customFormat="1" ht="12.75" customHeight="1" x14ac:dyDescent="0.2">
      <c r="A475" s="203" t="s">
        <v>4815</v>
      </c>
      <c r="B475" s="203" t="s">
        <v>22</v>
      </c>
      <c r="C475" s="203" t="s">
        <v>4111</v>
      </c>
      <c r="D475" s="215">
        <v>35852</v>
      </c>
      <c r="E475" s="205" t="s">
        <v>4514</v>
      </c>
      <c r="F475" s="206" t="s">
        <v>4514</v>
      </c>
      <c r="G475" s="206" t="s">
        <v>4816</v>
      </c>
      <c r="H475" s="203"/>
      <c r="I475" s="203"/>
      <c r="J475" s="206"/>
      <c r="K475" s="203"/>
      <c r="L475" s="203"/>
      <c r="M475" s="206"/>
      <c r="N475" s="203"/>
      <c r="O475" s="203"/>
      <c r="P475" s="206"/>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c r="BA475" s="203"/>
      <c r="BB475" s="203"/>
      <c r="BC475" s="203"/>
      <c r="BD475" s="203"/>
      <c r="BE475" s="203"/>
      <c r="BF475" s="203"/>
      <c r="BG475" s="203"/>
      <c r="BH475" s="203"/>
      <c r="BI475" s="203"/>
      <c r="BJ475" s="203"/>
      <c r="BK475" s="203"/>
      <c r="BL475" s="203"/>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row>
    <row r="476" spans="1:260" ht="12.75" customHeight="1" x14ac:dyDescent="0.2">
      <c r="A476" s="203" t="s">
        <v>4075</v>
      </c>
      <c r="B476" s="203" t="s">
        <v>4449</v>
      </c>
      <c r="C476" s="203" t="s">
        <v>3816</v>
      </c>
      <c r="D476" s="214">
        <v>35493</v>
      </c>
      <c r="E476" s="203" t="s">
        <v>3450</v>
      </c>
      <c r="F476" s="203" t="s">
        <v>4026</v>
      </c>
      <c r="G476" s="203" t="s">
        <v>4817</v>
      </c>
      <c r="H476" s="203" t="s">
        <v>125</v>
      </c>
      <c r="I476" s="203" t="s">
        <v>122</v>
      </c>
      <c r="J476" s="203" t="s">
        <v>1058</v>
      </c>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c r="BA476" s="203"/>
      <c r="BB476" s="203"/>
      <c r="BC476" s="203"/>
      <c r="BD476" s="203"/>
      <c r="BE476" s="203"/>
      <c r="BF476" s="203"/>
      <c r="BG476" s="203"/>
      <c r="BH476" s="203"/>
      <c r="BI476" s="203"/>
      <c r="BJ476" s="203"/>
      <c r="BK476" s="203"/>
      <c r="BL476" s="203"/>
      <c r="IW476" s="10"/>
      <c r="IX476" s="10"/>
      <c r="IY476" s="10"/>
      <c r="IZ476" s="10"/>
    </row>
    <row r="477" spans="1:260" ht="12.75" customHeight="1" x14ac:dyDescent="0.2">
      <c r="A477" s="203" t="s">
        <v>123</v>
      </c>
      <c r="B477" s="203" t="s">
        <v>4299</v>
      </c>
      <c r="C477" s="203" t="s">
        <v>2649</v>
      </c>
      <c r="D477" s="214">
        <v>34828</v>
      </c>
      <c r="E477" s="203" t="s">
        <v>2593</v>
      </c>
      <c r="F477" s="203" t="s">
        <v>2583</v>
      </c>
      <c r="G477" s="203" t="s">
        <v>4798</v>
      </c>
      <c r="H477" s="203" t="s">
        <v>125</v>
      </c>
      <c r="I477" s="203" t="s">
        <v>2235</v>
      </c>
      <c r="J477" s="203" t="s">
        <v>1113</v>
      </c>
      <c r="K477" s="203" t="s">
        <v>323</v>
      </c>
      <c r="L477" s="203" t="s">
        <v>2235</v>
      </c>
      <c r="M477" s="203" t="s">
        <v>1071</v>
      </c>
      <c r="N477" s="203" t="s">
        <v>125</v>
      </c>
      <c r="O477" s="203" t="s">
        <v>2235</v>
      </c>
      <c r="P477" s="203" t="s">
        <v>1071</v>
      </c>
      <c r="Q477" s="203"/>
      <c r="R477" s="203"/>
      <c r="S477" s="203"/>
      <c r="T477" s="203">
        <v>0</v>
      </c>
      <c r="U477" s="203">
        <v>0</v>
      </c>
      <c r="V477" s="203">
        <v>0</v>
      </c>
      <c r="W477" s="203">
        <v>0</v>
      </c>
      <c r="X477" s="203">
        <v>0</v>
      </c>
      <c r="Y477" s="203">
        <v>0</v>
      </c>
      <c r="Z477" s="203">
        <v>0</v>
      </c>
      <c r="AA477" s="203">
        <v>0</v>
      </c>
      <c r="AB477" s="203">
        <v>0</v>
      </c>
      <c r="AC477" s="203">
        <v>0</v>
      </c>
      <c r="AD477" s="203">
        <v>0</v>
      </c>
      <c r="AE477" s="203">
        <v>0</v>
      </c>
      <c r="AF477" s="203">
        <v>0</v>
      </c>
      <c r="AG477" s="203">
        <v>0</v>
      </c>
      <c r="AH477" s="203">
        <v>0</v>
      </c>
      <c r="AI477" s="203">
        <v>0</v>
      </c>
      <c r="AJ477" s="203">
        <v>0</v>
      </c>
      <c r="AK477" s="203">
        <v>0</v>
      </c>
      <c r="AL477" s="203"/>
      <c r="AM477" s="203"/>
      <c r="AN477" s="203"/>
      <c r="AO477" s="203"/>
      <c r="AP477" s="203"/>
      <c r="AQ477" s="203"/>
      <c r="AR477" s="203"/>
      <c r="AS477" s="203"/>
      <c r="AT477" s="203"/>
      <c r="AU477" s="203"/>
      <c r="AV477" s="203"/>
      <c r="AW477" s="203"/>
      <c r="AX477" s="203"/>
      <c r="AY477" s="203"/>
      <c r="AZ477" s="203"/>
      <c r="BA477" s="203"/>
      <c r="BB477" s="203"/>
      <c r="BC477" s="203"/>
      <c r="BD477" s="203"/>
      <c r="BE477" s="203"/>
      <c r="BF477" s="203"/>
      <c r="BG477" s="203"/>
      <c r="BH477" s="203"/>
      <c r="BI477" s="203"/>
      <c r="BJ477" s="203"/>
      <c r="BK477" s="203"/>
      <c r="BL477" s="203"/>
    </row>
    <row r="478" spans="1:260" s="13" customFormat="1" ht="12.75" customHeight="1" x14ac:dyDescent="0.2">
      <c r="A478" s="203" t="s">
        <v>125</v>
      </c>
      <c r="B478" s="203" t="s">
        <v>4275</v>
      </c>
      <c r="C478" s="203" t="s">
        <v>3265</v>
      </c>
      <c r="D478" s="214">
        <v>35427</v>
      </c>
      <c r="E478" s="203" t="s">
        <v>3089</v>
      </c>
      <c r="F478" s="203" t="s">
        <v>3067</v>
      </c>
      <c r="G478" s="203" t="s">
        <v>4798</v>
      </c>
      <c r="H478" s="203" t="s">
        <v>125</v>
      </c>
      <c r="I478" s="203" t="s">
        <v>2215</v>
      </c>
      <c r="J478" s="203" t="s">
        <v>1071</v>
      </c>
      <c r="K478" s="203" t="s">
        <v>125</v>
      </c>
      <c r="L478" s="203" t="s">
        <v>2215</v>
      </c>
      <c r="M478" s="203" t="s">
        <v>1089</v>
      </c>
      <c r="N478" s="203">
        <v>0</v>
      </c>
      <c r="O478" s="203">
        <v>0</v>
      </c>
      <c r="P478" s="203">
        <v>0</v>
      </c>
      <c r="Q478" s="203"/>
      <c r="R478" s="203"/>
      <c r="S478" s="203"/>
      <c r="T478" s="203">
        <v>0</v>
      </c>
      <c r="U478" s="203">
        <v>0</v>
      </c>
      <c r="V478" s="203">
        <v>0</v>
      </c>
      <c r="W478" s="203">
        <v>0</v>
      </c>
      <c r="X478" s="203">
        <v>0</v>
      </c>
      <c r="Y478" s="203">
        <v>0</v>
      </c>
      <c r="Z478" s="203">
        <v>0</v>
      </c>
      <c r="AA478" s="203">
        <v>0</v>
      </c>
      <c r="AB478" s="203">
        <v>0</v>
      </c>
      <c r="AC478" s="203">
        <v>0</v>
      </c>
      <c r="AD478" s="203">
        <v>0</v>
      </c>
      <c r="AE478" s="203">
        <v>0</v>
      </c>
      <c r="AF478" s="203">
        <v>0</v>
      </c>
      <c r="AG478" s="203">
        <v>0</v>
      </c>
      <c r="AH478" s="203">
        <v>0</v>
      </c>
      <c r="AI478" s="203">
        <v>0</v>
      </c>
      <c r="AJ478" s="203">
        <v>0</v>
      </c>
      <c r="AK478" s="203">
        <v>0</v>
      </c>
      <c r="AL478" s="203"/>
      <c r="AM478" s="203"/>
      <c r="AN478" s="203"/>
      <c r="AO478" s="203"/>
      <c r="AP478" s="203"/>
      <c r="AQ478" s="203"/>
      <c r="AR478" s="203"/>
      <c r="AS478" s="203"/>
      <c r="AT478" s="203"/>
      <c r="AU478" s="203"/>
      <c r="AV478" s="203"/>
      <c r="AW478" s="203"/>
      <c r="AX478" s="203"/>
      <c r="AY478" s="203"/>
      <c r="AZ478" s="203"/>
      <c r="BA478" s="203"/>
      <c r="BB478" s="203"/>
      <c r="BC478" s="203"/>
      <c r="BD478" s="203"/>
      <c r="BE478" s="203"/>
      <c r="BF478" s="203"/>
      <c r="BG478" s="203"/>
      <c r="BH478" s="203"/>
      <c r="BI478" s="203"/>
      <c r="BJ478" s="203"/>
      <c r="BK478" s="203"/>
      <c r="BL478" s="203"/>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c r="HU478" s="10"/>
      <c r="HV478" s="10"/>
      <c r="HW478" s="10"/>
      <c r="HX478" s="10"/>
      <c r="HY478" s="10"/>
      <c r="HZ478" s="10"/>
      <c r="IA478" s="10"/>
      <c r="IB478" s="10"/>
      <c r="IC478" s="10"/>
      <c r="ID478" s="10"/>
      <c r="IE478" s="10"/>
      <c r="IF478" s="10"/>
      <c r="IG478" s="10"/>
      <c r="IH478" s="10"/>
      <c r="II478" s="10"/>
      <c r="IJ478" s="10"/>
      <c r="IK478" s="10"/>
      <c r="IL478" s="10"/>
      <c r="IM478" s="10"/>
      <c r="IN478" s="10"/>
      <c r="IO478" s="10"/>
      <c r="IP478" s="10"/>
      <c r="IQ478" s="10"/>
      <c r="IR478" s="10"/>
      <c r="IS478" s="10"/>
      <c r="IT478" s="10"/>
      <c r="IU478" s="10"/>
      <c r="IV478" s="10"/>
      <c r="IW478"/>
      <c r="IX478"/>
      <c r="IY478"/>
      <c r="IZ478"/>
    </row>
    <row r="479" spans="1:260" s="10" customFormat="1" ht="12.75" customHeight="1" x14ac:dyDescent="0.2">
      <c r="A479" s="203" t="s">
        <v>64</v>
      </c>
      <c r="B479" s="203" t="s">
        <v>232</v>
      </c>
      <c r="C479" s="203" t="s">
        <v>4360</v>
      </c>
      <c r="D479" s="215">
        <v>36056</v>
      </c>
      <c r="E479" s="205" t="s">
        <v>4514</v>
      </c>
      <c r="F479" s="206" t="s">
        <v>4511</v>
      </c>
      <c r="G479" s="206" t="s">
        <v>1280</v>
      </c>
      <c r="H479" s="203"/>
      <c r="I479" s="203"/>
      <c r="J479" s="206"/>
      <c r="K479" s="203"/>
      <c r="L479" s="203"/>
      <c r="M479" s="206"/>
      <c r="N479" s="203"/>
      <c r="O479" s="203"/>
      <c r="P479" s="206"/>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c r="BA479" s="203"/>
      <c r="BB479" s="203"/>
      <c r="BC479" s="203"/>
      <c r="BD479" s="203"/>
      <c r="BE479" s="203"/>
      <c r="BF479" s="203"/>
      <c r="BG479" s="203"/>
      <c r="BH479" s="203"/>
      <c r="BI479" s="203"/>
      <c r="BJ479" s="203"/>
      <c r="BK479" s="203"/>
      <c r="BL479" s="203"/>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s="11"/>
      <c r="IX479" s="11"/>
      <c r="IY479" s="11"/>
      <c r="IZ479" s="11"/>
    </row>
    <row r="480" spans="1:260" s="10" customFormat="1" ht="12.75" customHeight="1" x14ac:dyDescent="0.2">
      <c r="A480" s="203" t="s">
        <v>64</v>
      </c>
      <c r="B480" s="203" t="s">
        <v>229</v>
      </c>
      <c r="C480" s="203" t="s">
        <v>2789</v>
      </c>
      <c r="D480" s="214">
        <v>34730</v>
      </c>
      <c r="E480" s="203" t="s">
        <v>2593</v>
      </c>
      <c r="F480" s="203" t="s">
        <v>2601</v>
      </c>
      <c r="G480" s="203" t="s">
        <v>4733</v>
      </c>
      <c r="H480" s="203" t="s">
        <v>64</v>
      </c>
      <c r="I480" s="203" t="s">
        <v>369</v>
      </c>
      <c r="J480" s="203" t="s">
        <v>1058</v>
      </c>
      <c r="K480" s="203" t="s">
        <v>64</v>
      </c>
      <c r="L480" s="203" t="s">
        <v>369</v>
      </c>
      <c r="M480" s="203" t="s">
        <v>1064</v>
      </c>
      <c r="N480" s="203" t="s">
        <v>64</v>
      </c>
      <c r="O480" s="203" t="s">
        <v>369</v>
      </c>
      <c r="P480" s="203" t="s">
        <v>1328</v>
      </c>
      <c r="Q480" s="203"/>
      <c r="R480" s="203"/>
      <c r="S480" s="203"/>
      <c r="T480" s="203">
        <v>0</v>
      </c>
      <c r="U480" s="203">
        <v>0</v>
      </c>
      <c r="V480" s="203">
        <v>0</v>
      </c>
      <c r="W480" s="203">
        <v>0</v>
      </c>
      <c r="X480" s="203">
        <v>0</v>
      </c>
      <c r="Y480" s="203">
        <v>0</v>
      </c>
      <c r="Z480" s="203">
        <v>0</v>
      </c>
      <c r="AA480" s="203">
        <v>0</v>
      </c>
      <c r="AB480" s="203">
        <v>0</v>
      </c>
      <c r="AC480" s="203">
        <v>0</v>
      </c>
      <c r="AD480" s="203">
        <v>0</v>
      </c>
      <c r="AE480" s="203">
        <v>0</v>
      </c>
      <c r="AF480" s="203">
        <v>0</v>
      </c>
      <c r="AG480" s="203">
        <v>0</v>
      </c>
      <c r="AH480" s="203">
        <v>0</v>
      </c>
      <c r="AI480" s="203">
        <v>0</v>
      </c>
      <c r="AJ480" s="203">
        <v>0</v>
      </c>
      <c r="AK480" s="203">
        <v>0</v>
      </c>
      <c r="AL480" s="203"/>
      <c r="AM480" s="203"/>
      <c r="AN480" s="203"/>
      <c r="AO480" s="203"/>
      <c r="AP480" s="203"/>
      <c r="AQ480" s="203"/>
      <c r="AR480" s="203"/>
      <c r="AS480" s="203"/>
      <c r="AT480" s="203"/>
      <c r="AU480" s="203"/>
      <c r="AV480" s="203"/>
      <c r="AW480" s="203"/>
      <c r="AX480" s="203"/>
      <c r="AY480" s="203"/>
      <c r="AZ480" s="203"/>
      <c r="BA480" s="203"/>
      <c r="BB480" s="203"/>
      <c r="BC480" s="203"/>
      <c r="BD480" s="203"/>
      <c r="BE480" s="203"/>
      <c r="BF480" s="203"/>
      <c r="BG480" s="203"/>
      <c r="BH480" s="203"/>
      <c r="BI480" s="203"/>
      <c r="BJ480" s="203"/>
      <c r="BK480" s="203"/>
      <c r="BL480" s="203"/>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60" ht="12.75" customHeight="1" x14ac:dyDescent="0.2">
      <c r="A481" s="203" t="s">
        <v>4028</v>
      </c>
      <c r="B481" s="203" t="s">
        <v>4028</v>
      </c>
      <c r="C481" s="203" t="s">
        <v>3994</v>
      </c>
      <c r="D481" s="214">
        <v>35305</v>
      </c>
      <c r="E481" s="203" t="s">
        <v>3446</v>
      </c>
      <c r="F481" s="203" t="s">
        <v>3439</v>
      </c>
      <c r="G481" s="203" t="s">
        <v>4028</v>
      </c>
      <c r="H481" s="203" t="s">
        <v>52</v>
      </c>
      <c r="I481" s="203" t="s">
        <v>386</v>
      </c>
      <c r="J481" s="203" t="s">
        <v>1103</v>
      </c>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c r="BA481" s="203"/>
      <c r="BB481" s="203"/>
      <c r="BC481" s="203"/>
      <c r="BD481" s="203"/>
      <c r="BE481" s="203"/>
      <c r="BF481" s="203"/>
      <c r="BG481" s="203"/>
      <c r="BH481" s="203"/>
      <c r="BI481" s="203"/>
      <c r="BJ481" s="203"/>
      <c r="BK481" s="203"/>
      <c r="BL481" s="203"/>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3"/>
      <c r="IX481" s="13"/>
      <c r="IY481" s="13"/>
      <c r="IZ481" s="13"/>
    </row>
    <row r="482" spans="1:260" ht="12.75" customHeight="1" x14ac:dyDescent="0.2">
      <c r="A482" s="203" t="s">
        <v>4028</v>
      </c>
      <c r="B482" s="203" t="s">
        <v>4028</v>
      </c>
      <c r="C482" s="203" t="s">
        <v>3529</v>
      </c>
      <c r="D482" s="214">
        <v>35195</v>
      </c>
      <c r="E482" s="203" t="s">
        <v>3460</v>
      </c>
      <c r="F482" s="203" t="s">
        <v>3439</v>
      </c>
      <c r="G482" s="203" t="s">
        <v>4028</v>
      </c>
      <c r="H482" s="203" t="s">
        <v>64</v>
      </c>
      <c r="I482" s="203" t="s">
        <v>446</v>
      </c>
      <c r="J482" s="203" t="s">
        <v>1328</v>
      </c>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c r="BA482" s="203"/>
      <c r="BB482" s="203"/>
      <c r="BC482" s="203"/>
      <c r="BD482" s="203"/>
      <c r="BE482" s="203"/>
      <c r="BF482" s="203"/>
      <c r="BG482" s="203"/>
      <c r="BH482" s="203"/>
      <c r="BI482" s="203"/>
      <c r="BJ482" s="203"/>
      <c r="BK482" s="203"/>
      <c r="BL482" s="203"/>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c r="HU482" s="10"/>
      <c r="HV482" s="10"/>
      <c r="HW482" s="10"/>
      <c r="HX482" s="10"/>
      <c r="HY482" s="10"/>
      <c r="HZ482" s="10"/>
      <c r="IA482" s="10"/>
      <c r="IB482" s="10"/>
      <c r="IC482" s="10"/>
      <c r="ID482" s="10"/>
      <c r="IE482" s="10"/>
      <c r="IF482" s="10"/>
      <c r="IG482" s="10"/>
      <c r="IH482" s="10"/>
      <c r="II482" s="10"/>
      <c r="IJ482" s="10"/>
      <c r="IK482" s="10"/>
      <c r="IL482" s="10"/>
      <c r="IM482" s="10"/>
      <c r="IN482" s="10"/>
      <c r="IO482" s="10"/>
      <c r="IP482" s="10"/>
      <c r="IQ482" s="10"/>
      <c r="IR482" s="10"/>
      <c r="IS482" s="10"/>
      <c r="IT482" s="10"/>
      <c r="IU482" s="10"/>
      <c r="IV482" s="10"/>
    </row>
    <row r="483" spans="1:260" ht="12.75" customHeight="1" x14ac:dyDescent="0.2">
      <c r="A483" s="203" t="s">
        <v>4029</v>
      </c>
      <c r="B483" s="203" t="s">
        <v>4028</v>
      </c>
      <c r="C483" s="203" t="s">
        <v>535</v>
      </c>
      <c r="D483" s="214">
        <v>33774</v>
      </c>
      <c r="E483" s="203" t="s">
        <v>1278</v>
      </c>
      <c r="F483" s="203" t="s">
        <v>2119</v>
      </c>
      <c r="G483" s="203" t="s">
        <v>4028</v>
      </c>
      <c r="H483" s="203"/>
      <c r="I483" s="203"/>
      <c r="J483" s="203"/>
      <c r="K483" s="203" t="s">
        <v>455</v>
      </c>
      <c r="L483" s="203" t="s">
        <v>39</v>
      </c>
      <c r="M483" s="203" t="s">
        <v>1487</v>
      </c>
      <c r="N483" s="203" t="s">
        <v>455</v>
      </c>
      <c r="O483" s="203" t="s">
        <v>39</v>
      </c>
      <c r="P483" s="203" t="s">
        <v>2354</v>
      </c>
      <c r="Q483" s="203" t="s">
        <v>455</v>
      </c>
      <c r="R483" s="203" t="s">
        <v>39</v>
      </c>
      <c r="S483" s="203" t="s">
        <v>1762</v>
      </c>
      <c r="T483" s="203" t="s">
        <v>455</v>
      </c>
      <c r="U483" s="203" t="s">
        <v>39</v>
      </c>
      <c r="V483" s="203" t="s">
        <v>1106</v>
      </c>
      <c r="W483" s="203" t="s">
        <v>455</v>
      </c>
      <c r="X483" s="203" t="s">
        <v>39</v>
      </c>
      <c r="Y483" s="203" t="s">
        <v>1106</v>
      </c>
      <c r="Z483" s="203" t="s">
        <v>455</v>
      </c>
      <c r="AA483" s="203" t="s">
        <v>39</v>
      </c>
      <c r="AB483" s="203" t="s">
        <v>1277</v>
      </c>
      <c r="AC483" s="203">
        <v>0</v>
      </c>
      <c r="AD483" s="203">
        <v>0</v>
      </c>
      <c r="AE483" s="203">
        <v>0</v>
      </c>
      <c r="AF483" s="203">
        <v>0</v>
      </c>
      <c r="AG483" s="203">
        <v>0</v>
      </c>
      <c r="AH483" s="203">
        <v>0</v>
      </c>
      <c r="AI483" s="203">
        <v>0</v>
      </c>
      <c r="AJ483" s="203">
        <v>0</v>
      </c>
      <c r="AK483" s="203">
        <v>0</v>
      </c>
      <c r="AL483" s="203"/>
      <c r="AM483" s="203"/>
      <c r="AN483" s="203"/>
      <c r="AO483" s="203"/>
      <c r="AP483" s="203"/>
      <c r="AQ483" s="203"/>
      <c r="AR483" s="203"/>
      <c r="AS483" s="203"/>
      <c r="AT483" s="203"/>
      <c r="AU483" s="203"/>
      <c r="AV483" s="203"/>
      <c r="AW483" s="203"/>
      <c r="AX483" s="203"/>
      <c r="AY483" s="203"/>
      <c r="AZ483" s="203"/>
      <c r="BA483" s="203"/>
      <c r="BB483" s="203"/>
      <c r="BC483" s="203"/>
      <c r="BD483" s="203"/>
      <c r="BE483" s="203"/>
      <c r="BF483" s="203"/>
      <c r="BG483" s="203"/>
      <c r="BH483" s="203"/>
      <c r="BI483" s="203"/>
      <c r="BJ483" s="203"/>
      <c r="BK483" s="203"/>
      <c r="BL483" s="20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3"/>
      <c r="ES483" s="13"/>
      <c r="ET483" s="13"/>
      <c r="EU483" s="13"/>
      <c r="EV483" s="13"/>
      <c r="EW483" s="13"/>
      <c r="EX483" s="13"/>
      <c r="EY483" s="13"/>
      <c r="EZ483" s="13"/>
      <c r="FA483" s="13"/>
      <c r="FB483" s="13"/>
      <c r="FC483" s="13"/>
      <c r="FD483" s="13"/>
      <c r="FE483" s="13"/>
      <c r="FF483" s="13"/>
      <c r="FG483" s="13"/>
      <c r="FH483" s="13"/>
      <c r="FI483" s="13"/>
      <c r="FJ483" s="13"/>
      <c r="FK483" s="13"/>
      <c r="FL483" s="13"/>
      <c r="FM483" s="13"/>
      <c r="FN483" s="13"/>
      <c r="FO483" s="13"/>
      <c r="FP483" s="13"/>
      <c r="FQ483" s="13"/>
      <c r="FR483" s="13"/>
      <c r="FS483" s="13"/>
      <c r="FT483" s="13"/>
      <c r="FU483" s="13"/>
      <c r="FV483" s="13"/>
      <c r="FW483" s="13"/>
      <c r="FX483" s="13"/>
      <c r="FY483" s="13"/>
      <c r="FZ483" s="13"/>
      <c r="GA483" s="13"/>
      <c r="GB483" s="13"/>
      <c r="GC483" s="13"/>
      <c r="GD483" s="13"/>
      <c r="GE483" s="13"/>
      <c r="GF483" s="13"/>
      <c r="GG483" s="13"/>
      <c r="GH483" s="13"/>
      <c r="GI483" s="13"/>
      <c r="GJ483" s="13"/>
      <c r="GK483" s="13"/>
      <c r="GL483" s="13"/>
      <c r="GM483" s="13"/>
      <c r="GN483" s="13"/>
      <c r="GO483" s="13"/>
      <c r="GP483" s="13"/>
      <c r="GQ483" s="13"/>
      <c r="GR483" s="13"/>
      <c r="GS483" s="13"/>
      <c r="GT483" s="13"/>
      <c r="GU483" s="13"/>
      <c r="GV483" s="13"/>
      <c r="GW483" s="13"/>
      <c r="GX483" s="13"/>
      <c r="GY483" s="13"/>
      <c r="GZ483" s="13"/>
      <c r="HA483" s="13"/>
      <c r="HB483" s="13"/>
      <c r="HC483" s="13"/>
      <c r="HD483" s="13"/>
      <c r="HE483" s="13"/>
      <c r="HF483" s="13"/>
      <c r="HG483" s="13"/>
      <c r="HH483" s="13"/>
      <c r="HI483" s="13"/>
      <c r="HJ483" s="13"/>
      <c r="HK483" s="13"/>
      <c r="HL483" s="13"/>
      <c r="HM483" s="13"/>
      <c r="HN483" s="13"/>
      <c r="HO483" s="13"/>
      <c r="HP483" s="13"/>
      <c r="HQ483" s="13"/>
      <c r="HR483" s="13"/>
      <c r="HS483" s="13"/>
      <c r="HT483" s="13"/>
      <c r="HU483" s="13"/>
      <c r="HV483" s="13"/>
      <c r="HW483" s="13"/>
      <c r="HX483" s="13"/>
      <c r="HY483" s="13"/>
      <c r="HZ483" s="13"/>
      <c r="IA483" s="13"/>
      <c r="IB483" s="13"/>
      <c r="IC483" s="13"/>
      <c r="ID483" s="13"/>
      <c r="IE483" s="13"/>
      <c r="IF483" s="13"/>
      <c r="IG483" s="13"/>
      <c r="IH483" s="13"/>
      <c r="II483" s="13"/>
      <c r="IJ483" s="13"/>
      <c r="IK483" s="13"/>
      <c r="IL483" s="13"/>
      <c r="IM483" s="13"/>
      <c r="IN483" s="13"/>
      <c r="IO483" s="13"/>
      <c r="IP483" s="13"/>
      <c r="IQ483" s="13"/>
      <c r="IR483" s="13"/>
      <c r="IS483" s="13"/>
      <c r="IT483" s="13"/>
      <c r="IU483" s="13"/>
      <c r="IV483" s="13"/>
    </row>
    <row r="484" spans="1:260" ht="12.75" customHeight="1" x14ac:dyDescent="0.2">
      <c r="A484" s="203" t="s">
        <v>4028</v>
      </c>
      <c r="B484" s="203" t="s">
        <v>4028</v>
      </c>
      <c r="C484" s="203"/>
      <c r="D484" s="214"/>
      <c r="E484" s="203"/>
      <c r="F484" s="203"/>
      <c r="G484" s="203" t="s">
        <v>4028</v>
      </c>
      <c r="H484" s="203" t="s">
        <v>4028</v>
      </c>
      <c r="I484" s="203" t="s">
        <v>4028</v>
      </c>
      <c r="J484" s="203" t="s">
        <v>4028</v>
      </c>
      <c r="K484" s="203" t="s">
        <v>4028</v>
      </c>
      <c r="L484" s="203" t="s">
        <v>4028</v>
      </c>
      <c r="M484" s="203" t="s">
        <v>4028</v>
      </c>
      <c r="N484" s="203" t="s">
        <v>4028</v>
      </c>
      <c r="O484" s="203" t="s">
        <v>4028</v>
      </c>
      <c r="P484" s="203" t="s">
        <v>4028</v>
      </c>
      <c r="Q484" s="203"/>
      <c r="R484" s="203"/>
      <c r="S484" s="203"/>
      <c r="T484" s="203" t="s">
        <v>4028</v>
      </c>
      <c r="U484" s="203" t="s">
        <v>4028</v>
      </c>
      <c r="V484" s="203" t="s">
        <v>4028</v>
      </c>
      <c r="W484" s="203" t="s">
        <v>4028</v>
      </c>
      <c r="X484" s="203" t="s">
        <v>4028</v>
      </c>
      <c r="Y484" s="203" t="s">
        <v>4028</v>
      </c>
      <c r="Z484" s="203" t="s">
        <v>4028</v>
      </c>
      <c r="AA484" s="203" t="s">
        <v>4028</v>
      </c>
      <c r="AB484" s="203" t="s">
        <v>4028</v>
      </c>
      <c r="AC484" s="203" t="s">
        <v>4028</v>
      </c>
      <c r="AD484" s="203" t="s">
        <v>4028</v>
      </c>
      <c r="AE484" s="203" t="s">
        <v>4028</v>
      </c>
      <c r="AF484" s="203" t="s">
        <v>4028</v>
      </c>
      <c r="AG484" s="203" t="s">
        <v>4028</v>
      </c>
      <c r="AH484" s="203" t="s">
        <v>4028</v>
      </c>
      <c r="AI484" s="203" t="s">
        <v>4028</v>
      </c>
      <c r="AJ484" s="203" t="s">
        <v>4028</v>
      </c>
      <c r="AK484" s="203" t="s">
        <v>4028</v>
      </c>
      <c r="AL484" s="203"/>
      <c r="AM484" s="203"/>
      <c r="AN484" s="203"/>
      <c r="AO484" s="203"/>
      <c r="AP484" s="203"/>
      <c r="AQ484" s="203"/>
      <c r="AR484" s="203"/>
      <c r="AS484" s="203"/>
      <c r="AT484" s="203"/>
      <c r="AU484" s="203"/>
      <c r="AV484" s="203"/>
      <c r="AW484" s="203"/>
      <c r="AX484" s="203"/>
      <c r="AY484" s="203"/>
      <c r="AZ484" s="203"/>
      <c r="BA484" s="203"/>
      <c r="BB484" s="203"/>
      <c r="BC484" s="203"/>
      <c r="BD484" s="203"/>
      <c r="BE484" s="203"/>
      <c r="BF484" s="203"/>
      <c r="BG484" s="203"/>
      <c r="BH484" s="203"/>
      <c r="BI484" s="203"/>
      <c r="BJ484" s="203"/>
      <c r="BK484" s="203"/>
      <c r="BL484" s="203"/>
    </row>
    <row r="485" spans="1:260" s="13" customFormat="1" ht="12.75" customHeight="1" x14ac:dyDescent="0.2">
      <c r="A485" s="203" t="s">
        <v>368</v>
      </c>
      <c r="B485" s="203" t="s">
        <v>4263</v>
      </c>
      <c r="C485" s="203" t="s">
        <v>950</v>
      </c>
      <c r="D485" s="214">
        <v>33737</v>
      </c>
      <c r="E485" s="203" t="s">
        <v>1002</v>
      </c>
      <c r="F485" s="203" t="s">
        <v>138</v>
      </c>
      <c r="G485" s="203" t="s">
        <v>4801</v>
      </c>
      <c r="H485" s="203" t="s">
        <v>366</v>
      </c>
      <c r="I485" s="203" t="s">
        <v>55</v>
      </c>
      <c r="J485" s="203" t="s">
        <v>1093</v>
      </c>
      <c r="K485" s="203" t="s">
        <v>366</v>
      </c>
      <c r="L485" s="203" t="s">
        <v>336</v>
      </c>
      <c r="M485" s="203" t="s">
        <v>1115</v>
      </c>
      <c r="N485" s="203" t="s">
        <v>368</v>
      </c>
      <c r="O485" s="203" t="s">
        <v>78</v>
      </c>
      <c r="P485" s="203" t="s">
        <v>1072</v>
      </c>
      <c r="Q485" s="203" t="s">
        <v>368</v>
      </c>
      <c r="R485" s="203" t="s">
        <v>78</v>
      </c>
      <c r="S485" s="203" t="s">
        <v>1060</v>
      </c>
      <c r="T485" s="203" t="s">
        <v>368</v>
      </c>
      <c r="U485" s="203" t="s">
        <v>78</v>
      </c>
      <c r="V485" s="203" t="s">
        <v>1135</v>
      </c>
      <c r="W485" s="203" t="s">
        <v>368</v>
      </c>
      <c r="X485" s="203" t="s">
        <v>78</v>
      </c>
      <c r="Y485" s="203" t="s">
        <v>1135</v>
      </c>
      <c r="Z485" s="203" t="s">
        <v>368</v>
      </c>
      <c r="AA485" s="203" t="s">
        <v>78</v>
      </c>
      <c r="AB485" s="203" t="s">
        <v>1060</v>
      </c>
      <c r="AC485" s="203">
        <v>0</v>
      </c>
      <c r="AD485" s="203">
        <v>0</v>
      </c>
      <c r="AE485" s="203">
        <v>0</v>
      </c>
      <c r="AF485" s="203">
        <v>0</v>
      </c>
      <c r="AG485" s="203">
        <v>0</v>
      </c>
      <c r="AH485" s="203">
        <v>0</v>
      </c>
      <c r="AI485" s="203">
        <v>0</v>
      </c>
      <c r="AJ485" s="203">
        <v>0</v>
      </c>
      <c r="AK485" s="203">
        <v>0</v>
      </c>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c r="BG485" s="203"/>
      <c r="BH485" s="203"/>
      <c r="BI485" s="203"/>
      <c r="BJ485" s="203"/>
      <c r="BK485" s="203"/>
      <c r="BL485" s="203"/>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row>
    <row r="486" spans="1:260" ht="12.75" customHeight="1" x14ac:dyDescent="0.2">
      <c r="A486" s="203" t="s">
        <v>368</v>
      </c>
      <c r="B486" s="203" t="s">
        <v>4427</v>
      </c>
      <c r="C486" s="203" t="s">
        <v>1396</v>
      </c>
      <c r="D486" s="214">
        <v>33991</v>
      </c>
      <c r="E486" s="203" t="s">
        <v>1579</v>
      </c>
      <c r="F486" s="203" t="s">
        <v>2174</v>
      </c>
      <c r="G486" s="203" t="s">
        <v>4818</v>
      </c>
      <c r="H486" s="203" t="s">
        <v>368</v>
      </c>
      <c r="I486" s="203" t="s">
        <v>453</v>
      </c>
      <c r="J486" s="203" t="s">
        <v>1084</v>
      </c>
      <c r="K486" s="203" t="s">
        <v>366</v>
      </c>
      <c r="L486" s="203" t="s">
        <v>369</v>
      </c>
      <c r="M486" s="203" t="s">
        <v>1072</v>
      </c>
      <c r="N486" s="203" t="s">
        <v>2245</v>
      </c>
      <c r="O486" s="203" t="s">
        <v>369</v>
      </c>
      <c r="P486" s="203" t="s">
        <v>328</v>
      </c>
      <c r="Q486" s="203" t="s">
        <v>364</v>
      </c>
      <c r="R486" s="203" t="s">
        <v>369</v>
      </c>
      <c r="S486" s="203" t="s">
        <v>1059</v>
      </c>
      <c r="T486" s="203" t="s">
        <v>364</v>
      </c>
      <c r="U486" s="203" t="s">
        <v>369</v>
      </c>
      <c r="V486" s="203" t="s">
        <v>1061</v>
      </c>
      <c r="W486" s="203" t="s">
        <v>364</v>
      </c>
      <c r="X486" s="203" t="s">
        <v>369</v>
      </c>
      <c r="Y486" s="203" t="s">
        <v>1061</v>
      </c>
      <c r="Z486" s="203">
        <v>0</v>
      </c>
      <c r="AA486" s="203">
        <v>0</v>
      </c>
      <c r="AB486" s="203">
        <v>0</v>
      </c>
      <c r="AC486" s="203">
        <v>0</v>
      </c>
      <c r="AD486" s="203">
        <v>0</v>
      </c>
      <c r="AE486" s="203">
        <v>0</v>
      </c>
      <c r="AF486" s="203">
        <v>0</v>
      </c>
      <c r="AG486" s="203">
        <v>0</v>
      </c>
      <c r="AH486" s="203">
        <v>0</v>
      </c>
      <c r="AI486" s="203">
        <v>0</v>
      </c>
      <c r="AJ486" s="203">
        <v>0</v>
      </c>
      <c r="AK486" s="203">
        <v>0</v>
      </c>
      <c r="AL486" s="203"/>
      <c r="AM486" s="203"/>
      <c r="AN486" s="203"/>
      <c r="AO486" s="203"/>
      <c r="AP486" s="203"/>
      <c r="AQ486" s="203"/>
      <c r="AR486" s="203"/>
      <c r="AS486" s="203"/>
      <c r="AT486" s="203"/>
      <c r="AU486" s="203"/>
      <c r="AV486" s="203"/>
      <c r="AW486" s="203"/>
      <c r="AX486" s="203"/>
      <c r="AY486" s="203"/>
      <c r="AZ486" s="203"/>
      <c r="BA486" s="203"/>
      <c r="BB486" s="203"/>
      <c r="BC486" s="203"/>
      <c r="BD486" s="203"/>
      <c r="BE486" s="203"/>
      <c r="BF486" s="203"/>
      <c r="BG486" s="203"/>
      <c r="BH486" s="203"/>
      <c r="BI486" s="203"/>
      <c r="BJ486" s="203"/>
      <c r="BK486" s="203"/>
      <c r="BL486" s="203"/>
    </row>
    <row r="487" spans="1:260" s="10" customFormat="1" ht="12.75" customHeight="1" x14ac:dyDescent="0.2">
      <c r="A487" s="203" t="s">
        <v>532</v>
      </c>
      <c r="B487" s="203" t="s">
        <v>4397</v>
      </c>
      <c r="C487" s="203" t="s">
        <v>3587</v>
      </c>
      <c r="D487" s="214">
        <v>35091</v>
      </c>
      <c r="E487" s="203" t="s">
        <v>3463</v>
      </c>
      <c r="F487" s="203" t="s">
        <v>4027</v>
      </c>
      <c r="G487" s="203" t="s">
        <v>4819</v>
      </c>
      <c r="H487" s="203" t="s">
        <v>364</v>
      </c>
      <c r="I487" s="203" t="s">
        <v>88</v>
      </c>
      <c r="J487" s="203" t="s">
        <v>1061</v>
      </c>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c r="AT487" s="203"/>
      <c r="AU487" s="203"/>
      <c r="AV487" s="203"/>
      <c r="AW487" s="203"/>
      <c r="AX487" s="203"/>
      <c r="AY487" s="203"/>
      <c r="AZ487" s="203"/>
      <c r="BA487" s="203"/>
      <c r="BB487" s="203"/>
      <c r="BC487" s="203"/>
      <c r="BD487" s="203"/>
      <c r="BE487" s="203"/>
      <c r="BF487" s="203"/>
      <c r="BG487" s="203"/>
      <c r="BH487" s="203"/>
      <c r="BI487" s="203"/>
      <c r="BJ487" s="203"/>
      <c r="BK487" s="203"/>
      <c r="BL487" s="203"/>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60" s="10" customFormat="1" ht="12.75" customHeight="1" x14ac:dyDescent="0.2">
      <c r="A488" s="203" t="s">
        <v>327</v>
      </c>
      <c r="B488" s="203" t="s">
        <v>32</v>
      </c>
      <c r="C488" s="203" t="s">
        <v>1385</v>
      </c>
      <c r="D488" s="214">
        <v>33873</v>
      </c>
      <c r="E488" s="203" t="s">
        <v>1580</v>
      </c>
      <c r="F488" s="203" t="s">
        <v>139</v>
      </c>
      <c r="G488" s="203" t="s">
        <v>4735</v>
      </c>
      <c r="H488" s="203" t="s">
        <v>327</v>
      </c>
      <c r="I488" s="203" t="s">
        <v>506</v>
      </c>
      <c r="J488" s="203" t="s">
        <v>60</v>
      </c>
      <c r="K488" s="203" t="s">
        <v>327</v>
      </c>
      <c r="L488" s="203" t="s">
        <v>506</v>
      </c>
      <c r="M488" s="203" t="s">
        <v>129</v>
      </c>
      <c r="N488" s="203" t="s">
        <v>368</v>
      </c>
      <c r="O488" s="203" t="s">
        <v>506</v>
      </c>
      <c r="P488" s="203" t="s">
        <v>1374</v>
      </c>
      <c r="Q488" s="203" t="s">
        <v>368</v>
      </c>
      <c r="R488" s="203" t="s">
        <v>506</v>
      </c>
      <c r="S488" s="203" t="s">
        <v>1115</v>
      </c>
      <c r="T488" s="203" t="s">
        <v>368</v>
      </c>
      <c r="U488" s="203" t="s">
        <v>506</v>
      </c>
      <c r="V488" s="203" t="s">
        <v>1374</v>
      </c>
      <c r="W488" s="203" t="s">
        <v>368</v>
      </c>
      <c r="X488" s="203" t="s">
        <v>506</v>
      </c>
      <c r="Y488" s="203" t="s">
        <v>1374</v>
      </c>
      <c r="Z488" s="203">
        <v>0</v>
      </c>
      <c r="AA488" s="203">
        <v>0</v>
      </c>
      <c r="AB488" s="203">
        <v>0</v>
      </c>
      <c r="AC488" s="203">
        <v>0</v>
      </c>
      <c r="AD488" s="203">
        <v>0</v>
      </c>
      <c r="AE488" s="203">
        <v>0</v>
      </c>
      <c r="AF488" s="203">
        <v>0</v>
      </c>
      <c r="AG488" s="203">
        <v>0</v>
      </c>
      <c r="AH488" s="203">
        <v>0</v>
      </c>
      <c r="AI488" s="203">
        <v>0</v>
      </c>
      <c r="AJ488" s="203">
        <v>0</v>
      </c>
      <c r="AK488" s="203">
        <v>0</v>
      </c>
      <c r="AL488" s="203"/>
      <c r="AM488" s="203"/>
      <c r="AN488" s="203"/>
      <c r="AO488" s="203"/>
      <c r="AP488" s="203"/>
      <c r="AQ488" s="203"/>
      <c r="AR488" s="203"/>
      <c r="AS488" s="203"/>
      <c r="AT488" s="203"/>
      <c r="AU488" s="203"/>
      <c r="AV488" s="203"/>
      <c r="AW488" s="203"/>
      <c r="AX488" s="203"/>
      <c r="AY488" s="203"/>
      <c r="AZ488" s="203"/>
      <c r="BA488" s="203"/>
      <c r="BB488" s="203"/>
      <c r="BC488" s="203"/>
      <c r="BD488" s="203"/>
      <c r="BE488" s="203"/>
      <c r="BF488" s="203"/>
      <c r="BG488" s="203"/>
      <c r="BH488" s="203"/>
      <c r="BI488" s="203"/>
      <c r="BJ488" s="203"/>
      <c r="BK488" s="203"/>
      <c r="BL488" s="203"/>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row>
    <row r="489" spans="1:260" ht="12.75" customHeight="1" x14ac:dyDescent="0.2">
      <c r="A489" s="203" t="s">
        <v>364</v>
      </c>
      <c r="B489" s="203" t="s">
        <v>4235</v>
      </c>
      <c r="C489" s="203" t="s">
        <v>1211</v>
      </c>
      <c r="D489" s="214">
        <v>33082</v>
      </c>
      <c r="E489" s="203" t="s">
        <v>1230</v>
      </c>
      <c r="F489" s="203" t="s">
        <v>2164</v>
      </c>
      <c r="G489" s="203" t="s">
        <v>4820</v>
      </c>
      <c r="H489" s="203" t="s">
        <v>364</v>
      </c>
      <c r="I489" s="203" t="s">
        <v>348</v>
      </c>
      <c r="J489" s="203" t="s">
        <v>1366</v>
      </c>
      <c r="K489" s="203" t="s">
        <v>327</v>
      </c>
      <c r="L489" s="203" t="s">
        <v>348</v>
      </c>
      <c r="M489" s="203" t="s">
        <v>365</v>
      </c>
      <c r="N489" s="203" t="s">
        <v>327</v>
      </c>
      <c r="O489" s="203" t="s">
        <v>23</v>
      </c>
      <c r="P489" s="203" t="s">
        <v>60</v>
      </c>
      <c r="Q489" s="203" t="s">
        <v>171</v>
      </c>
      <c r="R489" s="203" t="s">
        <v>23</v>
      </c>
      <c r="S489" s="203" t="s">
        <v>328</v>
      </c>
      <c r="T489" s="203" t="s">
        <v>1653</v>
      </c>
      <c r="U489" s="203" t="s">
        <v>23</v>
      </c>
      <c r="V489" s="203" t="s">
        <v>1559</v>
      </c>
      <c r="W489" s="203" t="s">
        <v>1653</v>
      </c>
      <c r="X489" s="203" t="s">
        <v>23</v>
      </c>
      <c r="Y489" s="203" t="s">
        <v>1559</v>
      </c>
      <c r="Z489" s="203" t="s">
        <v>73</v>
      </c>
      <c r="AA489" s="203" t="s">
        <v>23</v>
      </c>
      <c r="AB489" s="203" t="s">
        <v>1061</v>
      </c>
      <c r="AC489" s="203">
        <v>0</v>
      </c>
      <c r="AD489" s="203">
        <v>0</v>
      </c>
      <c r="AE489" s="203">
        <v>0</v>
      </c>
      <c r="AF489" s="203">
        <v>0</v>
      </c>
      <c r="AG489" s="203">
        <v>0</v>
      </c>
      <c r="AH489" s="203">
        <v>0</v>
      </c>
      <c r="AI489" s="203">
        <v>0</v>
      </c>
      <c r="AJ489" s="203">
        <v>0</v>
      </c>
      <c r="AK489" s="203">
        <v>0</v>
      </c>
      <c r="AL489" s="203"/>
      <c r="AM489" s="203"/>
      <c r="AN489" s="203"/>
      <c r="AO489" s="203"/>
      <c r="AP489" s="203"/>
      <c r="AQ489" s="203"/>
      <c r="AR489" s="203"/>
      <c r="AS489" s="203"/>
      <c r="AT489" s="203"/>
      <c r="AU489" s="203"/>
      <c r="AV489" s="203"/>
      <c r="AW489" s="203"/>
      <c r="AX489" s="203"/>
      <c r="AY489" s="203"/>
      <c r="AZ489" s="203"/>
      <c r="BA489" s="203"/>
      <c r="BB489" s="203"/>
      <c r="BC489" s="203"/>
      <c r="BD489" s="203"/>
      <c r="BE489" s="203"/>
      <c r="BF489" s="203"/>
      <c r="BG489" s="203"/>
      <c r="BH489" s="203"/>
      <c r="BI489" s="203"/>
      <c r="BJ489" s="203"/>
      <c r="BK489" s="203"/>
      <c r="BL489" s="203"/>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c r="GY489" s="10"/>
      <c r="GZ489" s="10"/>
      <c r="HA489" s="10"/>
      <c r="HB489" s="10"/>
      <c r="HC489" s="10"/>
      <c r="HD489" s="10"/>
      <c r="HE489" s="10"/>
      <c r="HF489" s="10"/>
      <c r="HG489" s="10"/>
      <c r="HH489" s="10"/>
      <c r="HI489" s="10"/>
      <c r="HJ489" s="10"/>
      <c r="HK489" s="10"/>
      <c r="HL489" s="10"/>
      <c r="HM489" s="10"/>
      <c r="HN489" s="10"/>
      <c r="HO489" s="10"/>
      <c r="HP489" s="10"/>
      <c r="HQ489" s="10"/>
      <c r="HR489" s="10"/>
      <c r="HS489" s="10"/>
      <c r="HT489" s="10"/>
      <c r="HU489" s="10"/>
      <c r="HV489" s="10"/>
      <c r="HW489" s="10"/>
      <c r="HX489" s="10"/>
      <c r="HY489" s="10"/>
      <c r="HZ489" s="10"/>
      <c r="IA489" s="10"/>
      <c r="IB489" s="10"/>
      <c r="IC489" s="10"/>
      <c r="ID489" s="10"/>
      <c r="IE489" s="10"/>
      <c r="IF489" s="10"/>
      <c r="IG489" s="10"/>
      <c r="IH489" s="10"/>
      <c r="II489" s="10"/>
      <c r="IJ489" s="10"/>
      <c r="IK489" s="10"/>
      <c r="IL489" s="10"/>
      <c r="IM489" s="10"/>
      <c r="IN489" s="10"/>
      <c r="IO489" s="10"/>
      <c r="IP489" s="10"/>
      <c r="IQ489" s="10"/>
      <c r="IR489" s="10"/>
      <c r="IS489" s="10"/>
      <c r="IT489" s="10"/>
      <c r="IU489" s="10"/>
      <c r="IV489" s="10"/>
    </row>
    <row r="490" spans="1:260" s="10" customFormat="1" ht="12.75" customHeight="1" x14ac:dyDescent="0.2">
      <c r="A490" s="203" t="s">
        <v>364</v>
      </c>
      <c r="B490" s="203" t="s">
        <v>4053</v>
      </c>
      <c r="C490" s="203" t="s">
        <v>1267</v>
      </c>
      <c r="D490" s="214">
        <v>33521</v>
      </c>
      <c r="E490" s="203" t="s">
        <v>1266</v>
      </c>
      <c r="F490" s="203" t="s">
        <v>2170</v>
      </c>
      <c r="G490" s="203" t="s">
        <v>4737</v>
      </c>
      <c r="H490" s="203" t="s">
        <v>171</v>
      </c>
      <c r="I490" s="203" t="s">
        <v>448</v>
      </c>
      <c r="J490" s="203" t="s">
        <v>60</v>
      </c>
      <c r="K490" s="203" t="s">
        <v>171</v>
      </c>
      <c r="L490" s="203" t="s">
        <v>448</v>
      </c>
      <c r="M490" s="203" t="s">
        <v>328</v>
      </c>
      <c r="N490" s="203" t="s">
        <v>2245</v>
      </c>
      <c r="O490" s="203" t="s">
        <v>448</v>
      </c>
      <c r="P490" s="203" t="s">
        <v>60</v>
      </c>
      <c r="Q490" s="203" t="s">
        <v>364</v>
      </c>
      <c r="R490" s="203" t="s">
        <v>448</v>
      </c>
      <c r="S490" s="203" t="s">
        <v>1061</v>
      </c>
      <c r="T490" s="203" t="s">
        <v>364</v>
      </c>
      <c r="U490" s="203" t="s">
        <v>448</v>
      </c>
      <c r="V490" s="203" t="s">
        <v>1061</v>
      </c>
      <c r="W490" s="203" t="s">
        <v>364</v>
      </c>
      <c r="X490" s="203" t="s">
        <v>448</v>
      </c>
      <c r="Y490" s="203" t="s">
        <v>1061</v>
      </c>
      <c r="Z490" s="203" t="s">
        <v>364</v>
      </c>
      <c r="AA490" s="203" t="s">
        <v>448</v>
      </c>
      <c r="AB490" s="203" t="s">
        <v>1061</v>
      </c>
      <c r="AC490" s="203">
        <v>0</v>
      </c>
      <c r="AD490" s="203">
        <v>0</v>
      </c>
      <c r="AE490" s="203">
        <v>0</v>
      </c>
      <c r="AF490" s="203">
        <v>0</v>
      </c>
      <c r="AG490" s="203">
        <v>0</v>
      </c>
      <c r="AH490" s="203">
        <v>0</v>
      </c>
      <c r="AI490" s="203">
        <v>0</v>
      </c>
      <c r="AJ490" s="203">
        <v>0</v>
      </c>
      <c r="AK490" s="203">
        <v>0</v>
      </c>
      <c r="AL490" s="203"/>
      <c r="AM490" s="203"/>
      <c r="AN490" s="203"/>
      <c r="AO490" s="203"/>
      <c r="AP490" s="203"/>
      <c r="AQ490" s="203"/>
      <c r="AR490" s="203"/>
      <c r="AS490" s="203"/>
      <c r="AT490" s="203"/>
      <c r="AU490" s="203"/>
      <c r="AV490" s="203"/>
      <c r="AW490" s="203"/>
      <c r="AX490" s="203"/>
      <c r="AY490" s="203"/>
      <c r="AZ490" s="203"/>
      <c r="BA490" s="203"/>
      <c r="BB490" s="203"/>
      <c r="BC490" s="203"/>
      <c r="BD490" s="203"/>
      <c r="BE490" s="203"/>
      <c r="BF490" s="203"/>
      <c r="BG490" s="203"/>
      <c r="BH490" s="203"/>
      <c r="BI490" s="203"/>
      <c r="BJ490" s="203"/>
      <c r="BK490" s="203"/>
      <c r="BL490" s="203"/>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row>
    <row r="491" spans="1:260" s="10" customFormat="1" ht="12.75" customHeight="1" x14ac:dyDescent="0.2">
      <c r="A491" s="203" t="s">
        <v>364</v>
      </c>
      <c r="B491" s="203" t="s">
        <v>4138</v>
      </c>
      <c r="C491" s="203" t="s">
        <v>3319</v>
      </c>
      <c r="D491" s="214">
        <v>34958</v>
      </c>
      <c r="E491" s="203" t="s">
        <v>3089</v>
      </c>
      <c r="F491" s="203" t="s">
        <v>3074</v>
      </c>
      <c r="G491" s="203" t="s">
        <v>4738</v>
      </c>
      <c r="H491" s="203" t="s">
        <v>364</v>
      </c>
      <c r="I491" s="203" t="s">
        <v>122</v>
      </c>
      <c r="J491" s="203" t="s">
        <v>1061</v>
      </c>
      <c r="K491" s="203" t="s">
        <v>364</v>
      </c>
      <c r="L491" s="203" t="s">
        <v>122</v>
      </c>
      <c r="M491" s="203" t="s">
        <v>1059</v>
      </c>
      <c r="N491" s="203">
        <v>0</v>
      </c>
      <c r="O491" s="203">
        <v>0</v>
      </c>
      <c r="P491" s="203">
        <v>0</v>
      </c>
      <c r="Q491" s="203"/>
      <c r="R491" s="203"/>
      <c r="S491" s="203"/>
      <c r="T491" s="203">
        <v>0</v>
      </c>
      <c r="U491" s="203">
        <v>0</v>
      </c>
      <c r="V491" s="203">
        <v>0</v>
      </c>
      <c r="W491" s="203">
        <v>0</v>
      </c>
      <c r="X491" s="203">
        <v>0</v>
      </c>
      <c r="Y491" s="203">
        <v>0</v>
      </c>
      <c r="Z491" s="203">
        <v>0</v>
      </c>
      <c r="AA491" s="203">
        <v>0</v>
      </c>
      <c r="AB491" s="203">
        <v>0</v>
      </c>
      <c r="AC491" s="203">
        <v>0</v>
      </c>
      <c r="AD491" s="203">
        <v>0</v>
      </c>
      <c r="AE491" s="203">
        <v>0</v>
      </c>
      <c r="AF491" s="203">
        <v>0</v>
      </c>
      <c r="AG491" s="203">
        <v>0</v>
      </c>
      <c r="AH491" s="203">
        <v>0</v>
      </c>
      <c r="AI491" s="203">
        <v>0</v>
      </c>
      <c r="AJ491" s="203">
        <v>0</v>
      </c>
      <c r="AK491" s="203">
        <v>0</v>
      </c>
      <c r="AL491" s="203"/>
      <c r="AM491" s="203"/>
      <c r="AN491" s="203"/>
      <c r="AO491" s="203"/>
      <c r="AP491" s="203"/>
      <c r="AQ491" s="203"/>
      <c r="AR491" s="203"/>
      <c r="AS491" s="203"/>
      <c r="AT491" s="203"/>
      <c r="AU491" s="203"/>
      <c r="AV491" s="203"/>
      <c r="AW491" s="203"/>
      <c r="AX491" s="203"/>
      <c r="AY491" s="203"/>
      <c r="AZ491" s="203"/>
      <c r="BA491" s="203"/>
      <c r="BB491" s="203"/>
      <c r="BC491" s="203"/>
      <c r="BD491" s="203"/>
      <c r="BE491" s="203"/>
      <c r="BF491" s="203"/>
      <c r="BG491" s="203"/>
      <c r="BH491" s="203"/>
      <c r="BI491" s="203"/>
      <c r="BJ491" s="203"/>
      <c r="BK491" s="203"/>
      <c r="BL491" s="203"/>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60" s="10" customFormat="1" ht="12.75" customHeight="1" x14ac:dyDescent="0.2">
      <c r="A492" s="203" t="s">
        <v>364</v>
      </c>
      <c r="B492" s="203" t="s">
        <v>4313</v>
      </c>
      <c r="C492" s="203" t="s">
        <v>3207</v>
      </c>
      <c r="D492" s="214">
        <v>35053</v>
      </c>
      <c r="E492" s="203" t="s">
        <v>3450</v>
      </c>
      <c r="F492" s="203" t="s">
        <v>3439</v>
      </c>
      <c r="G492" s="203" t="s">
        <v>4738</v>
      </c>
      <c r="H492" s="203" t="s">
        <v>364</v>
      </c>
      <c r="I492" s="203" t="s">
        <v>23</v>
      </c>
      <c r="J492" s="203" t="s">
        <v>1061</v>
      </c>
      <c r="K492" s="203" t="s">
        <v>364</v>
      </c>
      <c r="L492" s="203" t="s">
        <v>23</v>
      </c>
      <c r="M492" s="203" t="s">
        <v>1061</v>
      </c>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c r="BA492" s="203"/>
      <c r="BB492" s="203"/>
      <c r="BC492" s="203"/>
      <c r="BD492" s="203"/>
      <c r="BE492" s="203"/>
      <c r="BF492" s="203"/>
      <c r="BG492" s="203"/>
      <c r="BH492" s="203"/>
      <c r="BI492" s="203"/>
      <c r="BJ492" s="203"/>
      <c r="BK492" s="203"/>
      <c r="BL492" s="203"/>
    </row>
    <row r="493" spans="1:260" s="27" customFormat="1" ht="12.75" customHeight="1" x14ac:dyDescent="0.2">
      <c r="A493" s="10" t="s">
        <v>364</v>
      </c>
      <c r="B493" s="10" t="s">
        <v>4275</v>
      </c>
      <c r="C493" s="202" t="s">
        <v>4296</v>
      </c>
      <c r="D493" s="221">
        <v>35690</v>
      </c>
      <c r="E493" s="5" t="s">
        <v>4516</v>
      </c>
      <c r="F493" s="194" t="s">
        <v>4954</v>
      </c>
      <c r="G493" s="201" t="str">
        <f>IF(ISERROR(VLOOKUP(TRIM(C493),'R2020'!$A$1:$I$1991,8,FALSE)),"",VLOOKUP(TRIM(C493),'R2020'!$A$1:$I$1991,8,FALSE))</f>
        <v xml:space="preserve">00 </v>
      </c>
    </row>
    <row r="494" spans="1:260" ht="12.75" customHeight="1" x14ac:dyDescent="0.2">
      <c r="A494" s="203" t="s">
        <v>327</v>
      </c>
      <c r="B494" s="203" t="s">
        <v>229</v>
      </c>
      <c r="C494" s="203" t="s">
        <v>4205</v>
      </c>
      <c r="D494" s="215">
        <v>35685</v>
      </c>
      <c r="E494" s="205" t="s">
        <v>4511</v>
      </c>
      <c r="F494" s="206" t="s">
        <v>4517</v>
      </c>
      <c r="G494" s="206" t="s">
        <v>365</v>
      </c>
      <c r="H494" s="203"/>
      <c r="I494" s="203"/>
      <c r="J494" s="206"/>
      <c r="K494" s="203"/>
      <c r="L494" s="203"/>
      <c r="M494" s="206"/>
      <c r="N494" s="203"/>
      <c r="O494" s="203"/>
      <c r="P494" s="206"/>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c r="BA494" s="203"/>
      <c r="BB494" s="203"/>
      <c r="BC494" s="203"/>
      <c r="BD494" s="203"/>
      <c r="BE494" s="203"/>
      <c r="BF494" s="203"/>
      <c r="BG494" s="203"/>
      <c r="BH494" s="203"/>
      <c r="BI494" s="203"/>
      <c r="BJ494" s="203"/>
      <c r="BK494" s="203"/>
      <c r="BL494" s="203"/>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c r="HA494" s="10"/>
      <c r="HB494" s="10"/>
      <c r="HC494" s="10"/>
      <c r="HD494" s="10"/>
      <c r="HE494" s="10"/>
      <c r="HF494" s="10"/>
      <c r="HG494" s="10"/>
      <c r="HH494" s="10"/>
      <c r="HI494" s="10"/>
      <c r="HJ494" s="10"/>
      <c r="HK494" s="10"/>
      <c r="HL494" s="10"/>
      <c r="HM494" s="10"/>
      <c r="HN494" s="10"/>
      <c r="HO494" s="10"/>
      <c r="HP494" s="10"/>
      <c r="HQ494" s="10"/>
      <c r="HR494" s="10"/>
      <c r="HS494" s="10"/>
      <c r="HT494" s="10"/>
      <c r="HU494" s="10"/>
      <c r="HV494" s="10"/>
      <c r="HW494" s="10"/>
      <c r="HX494" s="10"/>
      <c r="HY494" s="10"/>
      <c r="HZ494" s="10"/>
      <c r="IA494" s="10"/>
      <c r="IB494" s="10"/>
      <c r="IC494" s="10"/>
      <c r="ID494" s="10"/>
      <c r="IE494" s="10"/>
      <c r="IF494" s="10"/>
      <c r="IG494" s="10"/>
      <c r="IH494" s="10"/>
      <c r="II494" s="10"/>
      <c r="IJ494" s="10"/>
      <c r="IK494" s="10"/>
      <c r="IL494" s="10"/>
      <c r="IM494" s="10"/>
      <c r="IN494" s="10"/>
      <c r="IO494" s="10"/>
      <c r="IP494" s="10"/>
      <c r="IQ494" s="10"/>
      <c r="IR494" s="10"/>
      <c r="IS494" s="10"/>
      <c r="IT494" s="10"/>
      <c r="IU494" s="10"/>
      <c r="IV494" s="10"/>
    </row>
    <row r="495" spans="1:260" ht="12.75" customHeight="1" x14ac:dyDescent="0.2">
      <c r="A495" s="203" t="s">
        <v>4028</v>
      </c>
      <c r="B495" s="203" t="s">
        <v>4028</v>
      </c>
      <c r="C495" s="203"/>
      <c r="D495" s="214"/>
      <c r="E495" s="203"/>
      <c r="F495" s="203"/>
      <c r="G495" s="203" t="s">
        <v>4028</v>
      </c>
      <c r="H495" s="203" t="s">
        <v>4028</v>
      </c>
      <c r="I495" s="203" t="s">
        <v>4028</v>
      </c>
      <c r="J495" s="203" t="s">
        <v>4028</v>
      </c>
      <c r="K495" s="203" t="s">
        <v>4028</v>
      </c>
      <c r="L495" s="203" t="s">
        <v>4028</v>
      </c>
      <c r="M495" s="203" t="s">
        <v>4028</v>
      </c>
      <c r="N495" s="203" t="s">
        <v>4028</v>
      </c>
      <c r="O495" s="203" t="s">
        <v>4028</v>
      </c>
      <c r="P495" s="203" t="s">
        <v>4028</v>
      </c>
      <c r="Q495" s="203"/>
      <c r="R495" s="203"/>
      <c r="S495" s="203"/>
      <c r="T495" s="203" t="s">
        <v>4028</v>
      </c>
      <c r="U495" s="203" t="s">
        <v>4028</v>
      </c>
      <c r="V495" s="203" t="s">
        <v>4028</v>
      </c>
      <c r="W495" s="203" t="s">
        <v>4028</v>
      </c>
      <c r="X495" s="203" t="s">
        <v>4028</v>
      </c>
      <c r="Y495" s="203" t="s">
        <v>4028</v>
      </c>
      <c r="Z495" s="203" t="s">
        <v>4028</v>
      </c>
      <c r="AA495" s="203" t="s">
        <v>4028</v>
      </c>
      <c r="AB495" s="203" t="s">
        <v>4028</v>
      </c>
      <c r="AC495" s="203" t="s">
        <v>4028</v>
      </c>
      <c r="AD495" s="203" t="s">
        <v>4028</v>
      </c>
      <c r="AE495" s="203" t="s">
        <v>4028</v>
      </c>
      <c r="AF495" s="203" t="s">
        <v>4028</v>
      </c>
      <c r="AG495" s="203" t="s">
        <v>4028</v>
      </c>
      <c r="AH495" s="203" t="s">
        <v>4028</v>
      </c>
      <c r="AI495" s="203" t="s">
        <v>4028</v>
      </c>
      <c r="AJ495" s="203" t="s">
        <v>4028</v>
      </c>
      <c r="AK495" s="203" t="s">
        <v>4028</v>
      </c>
      <c r="AL495" s="203"/>
      <c r="AM495" s="203"/>
      <c r="AN495" s="203"/>
      <c r="AO495" s="203"/>
      <c r="AP495" s="203"/>
      <c r="AQ495" s="203"/>
      <c r="AR495" s="203"/>
      <c r="AS495" s="203"/>
      <c r="AT495" s="203"/>
      <c r="AU495" s="203"/>
      <c r="AV495" s="203"/>
      <c r="AW495" s="203"/>
      <c r="AX495" s="203"/>
      <c r="AY495" s="203"/>
      <c r="AZ495" s="203"/>
      <c r="BA495" s="203"/>
      <c r="BB495" s="203"/>
      <c r="BC495" s="203"/>
      <c r="BD495" s="203"/>
      <c r="BE495" s="203"/>
      <c r="BF495" s="203"/>
      <c r="BG495" s="203"/>
      <c r="BH495" s="203"/>
      <c r="BI495" s="203"/>
      <c r="BJ495" s="203"/>
      <c r="BK495" s="203"/>
      <c r="BL495" s="203"/>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c r="HA495" s="10"/>
      <c r="HB495" s="10"/>
      <c r="HC495" s="10"/>
      <c r="HD495" s="10"/>
      <c r="HE495" s="10"/>
      <c r="HF495" s="10"/>
      <c r="HG495" s="10"/>
      <c r="HH495" s="10"/>
      <c r="HI495" s="10"/>
      <c r="HJ495" s="10"/>
      <c r="HK495" s="10"/>
      <c r="HL495" s="10"/>
      <c r="HM495" s="10"/>
      <c r="HN495" s="10"/>
      <c r="HO495" s="10"/>
      <c r="HP495" s="10"/>
      <c r="HQ495" s="10"/>
      <c r="HR495" s="10"/>
      <c r="HS495" s="10"/>
      <c r="HT495" s="10"/>
      <c r="HU495" s="10"/>
      <c r="HV495" s="10"/>
      <c r="HW495" s="10"/>
      <c r="HX495" s="10"/>
      <c r="HY495" s="10"/>
      <c r="HZ495" s="10"/>
      <c r="IA495" s="10"/>
      <c r="IB495" s="10"/>
      <c r="IC495" s="10"/>
      <c r="ID495" s="10"/>
      <c r="IE495" s="10"/>
      <c r="IF495" s="10"/>
      <c r="IG495" s="10"/>
      <c r="IH495" s="10"/>
      <c r="II495" s="10"/>
      <c r="IJ495" s="10"/>
      <c r="IK495" s="10"/>
      <c r="IL495" s="10"/>
      <c r="IM495" s="10"/>
      <c r="IN495" s="10"/>
      <c r="IO495" s="10"/>
      <c r="IP495" s="10"/>
      <c r="IQ495" s="10"/>
      <c r="IR495" s="10"/>
      <c r="IS495" s="10"/>
      <c r="IT495" s="10"/>
      <c r="IU495" s="10"/>
      <c r="IV495" s="10"/>
    </row>
    <row r="496" spans="1:260" s="13" customFormat="1" ht="12.75" customHeight="1" x14ac:dyDescent="0.2">
      <c r="A496" s="203" t="s">
        <v>370</v>
      </c>
      <c r="B496" s="203" t="s">
        <v>4104</v>
      </c>
      <c r="C496" s="203" t="s">
        <v>3103</v>
      </c>
      <c r="D496" s="214">
        <v>34538</v>
      </c>
      <c r="E496" s="203" t="s">
        <v>3074</v>
      </c>
      <c r="F496" s="203" t="s">
        <v>3414</v>
      </c>
      <c r="G496" s="203" t="s">
        <v>3420</v>
      </c>
      <c r="H496" s="203"/>
      <c r="I496" s="203"/>
      <c r="J496" s="203"/>
      <c r="K496" s="203" t="s">
        <v>344</v>
      </c>
      <c r="L496" s="203" t="s">
        <v>446</v>
      </c>
      <c r="M496" s="203" t="s">
        <v>3104</v>
      </c>
      <c r="N496" s="203">
        <v>0</v>
      </c>
      <c r="O496" s="203">
        <v>0</v>
      </c>
      <c r="P496" s="203">
        <v>0</v>
      </c>
      <c r="Q496" s="203"/>
      <c r="R496" s="203"/>
      <c r="S496" s="203"/>
      <c r="T496" s="203">
        <v>0</v>
      </c>
      <c r="U496" s="203">
        <v>0</v>
      </c>
      <c r="V496" s="203">
        <v>0</v>
      </c>
      <c r="W496" s="203">
        <v>0</v>
      </c>
      <c r="X496" s="203">
        <v>0</v>
      </c>
      <c r="Y496" s="203">
        <v>0</v>
      </c>
      <c r="Z496" s="203">
        <v>0</v>
      </c>
      <c r="AA496" s="203">
        <v>0</v>
      </c>
      <c r="AB496" s="203">
        <v>0</v>
      </c>
      <c r="AC496" s="203">
        <v>0</v>
      </c>
      <c r="AD496" s="203">
        <v>0</v>
      </c>
      <c r="AE496" s="203">
        <v>0</v>
      </c>
      <c r="AF496" s="203">
        <v>0</v>
      </c>
      <c r="AG496" s="203">
        <v>0</v>
      </c>
      <c r="AH496" s="203">
        <v>0</v>
      </c>
      <c r="AI496" s="203">
        <v>0</v>
      </c>
      <c r="AJ496" s="203">
        <v>0</v>
      </c>
      <c r="AK496" s="203">
        <v>0</v>
      </c>
      <c r="AL496" s="203"/>
      <c r="AM496" s="203"/>
      <c r="AN496" s="203"/>
      <c r="AO496" s="203"/>
      <c r="AP496" s="203"/>
      <c r="AQ496" s="203"/>
      <c r="AR496" s="203"/>
      <c r="AS496" s="203"/>
      <c r="AT496" s="203"/>
      <c r="AU496" s="203"/>
      <c r="AV496" s="203"/>
      <c r="AW496" s="203"/>
      <c r="AX496" s="203"/>
      <c r="AY496" s="203"/>
      <c r="AZ496" s="203"/>
      <c r="BA496" s="203"/>
      <c r="BB496" s="203"/>
      <c r="BC496" s="203"/>
      <c r="BD496" s="203"/>
      <c r="BE496" s="203"/>
      <c r="BF496" s="203"/>
      <c r="BG496" s="203"/>
      <c r="BH496" s="203"/>
      <c r="BI496" s="203"/>
      <c r="BJ496" s="203"/>
      <c r="BK496" s="203"/>
      <c r="BL496" s="203"/>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row>
    <row r="497" spans="1:260" s="27" customFormat="1" ht="12.75" customHeight="1" x14ac:dyDescent="0.2">
      <c r="A497" s="10" t="s">
        <v>4041</v>
      </c>
      <c r="B497" s="10" t="s">
        <v>4449</v>
      </c>
      <c r="C497" s="202" t="s">
        <v>194</v>
      </c>
      <c r="D497" s="221">
        <v>31674</v>
      </c>
      <c r="E497" s="5" t="s">
        <v>396</v>
      </c>
      <c r="F497" s="5" t="s">
        <v>4949</v>
      </c>
      <c r="G497" s="201" t="str">
        <f>IF(ISERROR(VLOOKUP(TRIM(C497),'R2020'!$A$1:$I$1991,8,FALSE)),"",VLOOKUP(TRIM(C497),'R2020'!$A$1:$I$1991,8,FALSE))</f>
        <v xml:space="preserve"> </v>
      </c>
    </row>
    <row r="498" spans="1:260" ht="12.75" customHeight="1" x14ac:dyDescent="0.2">
      <c r="A498" s="203" t="s">
        <v>4044</v>
      </c>
      <c r="B498" s="203" t="s">
        <v>4120</v>
      </c>
      <c r="C498" s="203" t="s">
        <v>1248</v>
      </c>
      <c r="D498" s="214">
        <v>33291</v>
      </c>
      <c r="E498" s="203" t="s">
        <v>1235</v>
      </c>
      <c r="F498" s="203" t="s">
        <v>2923</v>
      </c>
      <c r="G498" s="203" t="s">
        <v>3420</v>
      </c>
      <c r="H498" s="203" t="s">
        <v>12</v>
      </c>
      <c r="I498" s="203" t="s">
        <v>460</v>
      </c>
      <c r="J498" s="203"/>
      <c r="K498" s="203" t="s">
        <v>12</v>
      </c>
      <c r="L498" s="203" t="s">
        <v>460</v>
      </c>
      <c r="M498" s="203">
        <v>0</v>
      </c>
      <c r="N498" s="203" t="s">
        <v>12</v>
      </c>
      <c r="O498" s="203" t="s">
        <v>460</v>
      </c>
      <c r="P498" s="203">
        <v>0</v>
      </c>
      <c r="Q498" s="203" t="s">
        <v>12</v>
      </c>
      <c r="R498" s="203" t="s">
        <v>460</v>
      </c>
      <c r="S498" s="203"/>
      <c r="T498" s="203" t="s">
        <v>12</v>
      </c>
      <c r="U498" s="203" t="s">
        <v>460</v>
      </c>
      <c r="V498" s="203">
        <v>0</v>
      </c>
      <c r="W498" s="203" t="s">
        <v>12</v>
      </c>
      <c r="X498" s="203" t="s">
        <v>460</v>
      </c>
      <c r="Y498" s="203">
        <v>0</v>
      </c>
      <c r="Z498" s="203" t="s">
        <v>12</v>
      </c>
      <c r="AA498" s="203" t="s">
        <v>460</v>
      </c>
      <c r="AB498" s="203">
        <v>0</v>
      </c>
      <c r="AC498" s="203">
        <v>0</v>
      </c>
      <c r="AD498" s="203">
        <v>0</v>
      </c>
      <c r="AE498" s="203">
        <v>0</v>
      </c>
      <c r="AF498" s="203">
        <v>0</v>
      </c>
      <c r="AG498" s="203">
        <v>0</v>
      </c>
      <c r="AH498" s="203">
        <v>0</v>
      </c>
      <c r="AI498" s="203">
        <v>0</v>
      </c>
      <c r="AJ498" s="203">
        <v>0</v>
      </c>
      <c r="AK498" s="203">
        <v>0</v>
      </c>
      <c r="AL498" s="203"/>
      <c r="AM498" s="203"/>
      <c r="AN498" s="203"/>
      <c r="AO498" s="203"/>
      <c r="AP498" s="203"/>
      <c r="AQ498" s="203"/>
      <c r="AR498" s="203"/>
      <c r="AS498" s="203"/>
      <c r="AT498" s="203"/>
      <c r="AU498" s="203"/>
      <c r="AV498" s="203"/>
      <c r="AW498" s="203"/>
      <c r="AX498" s="203"/>
      <c r="AY498" s="203"/>
      <c r="AZ498" s="203"/>
      <c r="BA498" s="203"/>
      <c r="BB498" s="203"/>
      <c r="BC498" s="203"/>
      <c r="BD498" s="203"/>
      <c r="BE498" s="203"/>
      <c r="BF498" s="203"/>
      <c r="BG498" s="203"/>
      <c r="BH498" s="203"/>
      <c r="BI498" s="203"/>
      <c r="BJ498" s="203"/>
      <c r="BK498" s="203"/>
      <c r="BL498" s="203"/>
      <c r="IW498" s="13"/>
      <c r="IX498" s="13"/>
      <c r="IY498" s="13"/>
      <c r="IZ498" s="13"/>
    </row>
    <row r="499" spans="1:260" s="10" customFormat="1" ht="12.75" customHeight="1" x14ac:dyDescent="0.2">
      <c r="A499" s="203" t="s">
        <v>4028</v>
      </c>
      <c r="B499" s="203" t="s">
        <v>4028</v>
      </c>
      <c r="C499" s="203"/>
      <c r="D499" s="218"/>
      <c r="E499" s="203"/>
      <c r="F499" s="203"/>
      <c r="G499" s="203" t="s">
        <v>4028</v>
      </c>
      <c r="H499" s="203"/>
      <c r="I499" s="203"/>
      <c r="J499" s="203" t="s">
        <v>4028</v>
      </c>
      <c r="K499" s="203" t="s">
        <v>4028</v>
      </c>
      <c r="L499" s="203" t="s">
        <v>4028</v>
      </c>
      <c r="M499" s="203" t="s">
        <v>4028</v>
      </c>
      <c r="N499" s="203" t="s">
        <v>4028</v>
      </c>
      <c r="O499" s="203" t="s">
        <v>4028</v>
      </c>
      <c r="P499" s="203" t="s">
        <v>4028</v>
      </c>
      <c r="Q499" s="203"/>
      <c r="R499" s="203"/>
      <c r="S499" s="203"/>
      <c r="T499" s="203" t="s">
        <v>4028</v>
      </c>
      <c r="U499" s="203" t="s">
        <v>4028</v>
      </c>
      <c r="V499" s="203" t="s">
        <v>4028</v>
      </c>
      <c r="W499" s="203" t="s">
        <v>4028</v>
      </c>
      <c r="X499" s="203" t="s">
        <v>4028</v>
      </c>
      <c r="Y499" s="203" t="s">
        <v>4028</v>
      </c>
      <c r="Z499" s="203" t="s">
        <v>4028</v>
      </c>
      <c r="AA499" s="203" t="s">
        <v>4028</v>
      </c>
      <c r="AB499" s="203" t="s">
        <v>4028</v>
      </c>
      <c r="AC499" s="203" t="s">
        <v>4028</v>
      </c>
      <c r="AD499" s="203" t="s">
        <v>4028</v>
      </c>
      <c r="AE499" s="203" t="s">
        <v>4028</v>
      </c>
      <c r="AF499" s="203" t="s">
        <v>4028</v>
      </c>
      <c r="AG499" s="203" t="s">
        <v>4028</v>
      </c>
      <c r="AH499" s="203" t="s">
        <v>4028</v>
      </c>
      <c r="AI499" s="203" t="s">
        <v>4028</v>
      </c>
      <c r="AJ499" s="203" t="s">
        <v>4028</v>
      </c>
      <c r="AK499" s="203" t="s">
        <v>4028</v>
      </c>
      <c r="AL499" s="203"/>
      <c r="AM499" s="203"/>
      <c r="AN499" s="203"/>
      <c r="AO499" s="203"/>
      <c r="AP499" s="203"/>
      <c r="AQ499" s="203"/>
      <c r="AR499" s="203"/>
      <c r="AS499" s="203"/>
      <c r="AT499" s="203"/>
      <c r="AU499" s="203"/>
      <c r="AV499" s="203"/>
      <c r="AW499" s="203"/>
      <c r="AX499" s="203"/>
      <c r="AY499" s="203"/>
      <c r="AZ499" s="203"/>
      <c r="BA499" s="203"/>
      <c r="BB499" s="203"/>
      <c r="BC499" s="203"/>
      <c r="BD499" s="203"/>
      <c r="BE499" s="203"/>
      <c r="BF499" s="203"/>
      <c r="BG499" s="203"/>
      <c r="BH499" s="203"/>
      <c r="BI499" s="203"/>
      <c r="BJ499" s="203"/>
      <c r="BK499" s="203"/>
      <c r="BL499" s="20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13"/>
      <c r="CT499" s="13"/>
      <c r="CU499" s="13"/>
      <c r="CV499" s="13"/>
      <c r="CW499" s="13"/>
      <c r="CX499" s="13"/>
      <c r="CY499" s="13"/>
      <c r="CZ499" s="13"/>
      <c r="DA499" s="13"/>
      <c r="DB499" s="13"/>
      <c r="DC499" s="13"/>
      <c r="DD499" s="13"/>
      <c r="DE499" s="13"/>
      <c r="DF499" s="13"/>
      <c r="DG499" s="13"/>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EY499" s="13"/>
      <c r="EZ499" s="13"/>
      <c r="FA499" s="13"/>
      <c r="FB499" s="13"/>
      <c r="FC499" s="13"/>
      <c r="FD499" s="13"/>
      <c r="FE499" s="13"/>
      <c r="FF499" s="13"/>
      <c r="FG499" s="13"/>
      <c r="FH499" s="13"/>
      <c r="FI499" s="13"/>
      <c r="FJ499" s="13"/>
      <c r="FK499" s="13"/>
      <c r="FL499" s="13"/>
      <c r="FM499" s="13"/>
      <c r="FN499" s="13"/>
      <c r="FO499" s="13"/>
      <c r="FP499" s="13"/>
      <c r="FQ499" s="13"/>
      <c r="FR499" s="13"/>
      <c r="FS499" s="13"/>
      <c r="FT499" s="13"/>
      <c r="FU499" s="13"/>
      <c r="FV499" s="13"/>
      <c r="FW499" s="13"/>
      <c r="FX499" s="13"/>
      <c r="FY499" s="13"/>
      <c r="FZ499" s="13"/>
      <c r="GA499" s="13"/>
      <c r="GB499" s="13"/>
      <c r="GC499" s="13"/>
      <c r="GD499" s="13"/>
      <c r="GE499" s="13"/>
      <c r="GF499" s="13"/>
      <c r="GG499" s="13"/>
      <c r="GH499" s="13"/>
      <c r="GI499" s="13"/>
      <c r="GJ499" s="13"/>
      <c r="GK499" s="13"/>
      <c r="GL499" s="13"/>
      <c r="GM499" s="13"/>
      <c r="GN499" s="13"/>
      <c r="GO499" s="13"/>
      <c r="GP499" s="13"/>
      <c r="GQ499" s="13"/>
      <c r="GR499" s="13"/>
      <c r="GS499" s="13"/>
      <c r="GT499" s="13"/>
      <c r="GU499" s="13"/>
      <c r="GV499" s="13"/>
      <c r="GW499" s="13"/>
      <c r="GX499" s="13"/>
      <c r="GY499" s="13"/>
      <c r="GZ499" s="13"/>
      <c r="HA499" s="13"/>
      <c r="HB499" s="13"/>
      <c r="HC499" s="13"/>
      <c r="HD499" s="13"/>
      <c r="HE499" s="13"/>
      <c r="HF499" s="13"/>
      <c r="HG499" s="13"/>
      <c r="HH499" s="13"/>
      <c r="HI499" s="13"/>
      <c r="HJ499" s="13"/>
      <c r="HK499" s="13"/>
      <c r="HL499" s="13"/>
      <c r="HM499" s="13"/>
      <c r="HN499" s="13"/>
      <c r="HO499" s="13"/>
      <c r="HP499" s="13"/>
      <c r="HQ499" s="13"/>
      <c r="HR499" s="13"/>
      <c r="HS499" s="13"/>
      <c r="HT499" s="13"/>
      <c r="HU499" s="13"/>
      <c r="HV499" s="13"/>
      <c r="HW499" s="13"/>
      <c r="HX499" s="13"/>
      <c r="HY499" s="13"/>
      <c r="HZ499" s="13"/>
      <c r="IA499" s="13"/>
      <c r="IB499" s="13"/>
      <c r="IC499" s="13"/>
      <c r="ID499" s="13"/>
      <c r="IE499" s="13"/>
      <c r="IF499" s="13"/>
      <c r="IG499" s="13"/>
      <c r="IH499" s="13"/>
      <c r="II499" s="13"/>
      <c r="IJ499" s="13"/>
      <c r="IK499" s="13"/>
      <c r="IL499" s="13"/>
      <c r="IM499" s="13"/>
      <c r="IN499" s="13"/>
      <c r="IO499" s="13"/>
      <c r="IP499" s="13"/>
      <c r="IQ499" s="13"/>
      <c r="IR499" s="13"/>
      <c r="IS499" s="13"/>
      <c r="IT499" s="13"/>
      <c r="IU499" s="13"/>
      <c r="IV499" s="13"/>
      <c r="IW499"/>
      <c r="IX499"/>
      <c r="IY499"/>
      <c r="IZ499"/>
    </row>
    <row r="500" spans="1:260" ht="12.75" customHeight="1" x14ac:dyDescent="0.2">
      <c r="A500" s="202"/>
      <c r="B500" s="202"/>
      <c r="C500" s="202"/>
      <c r="D500" s="212" t="s">
        <v>2114</v>
      </c>
      <c r="E500" s="17" t="s">
        <v>2115</v>
      </c>
      <c r="F500" s="17" t="s">
        <v>2116</v>
      </c>
      <c r="G500" s="17" t="s">
        <v>2117</v>
      </c>
      <c r="H500" s="17"/>
      <c r="I500" s="17"/>
      <c r="K500" s="8" t="str">
        <f>IF(ISERROR(VLOOKUP(TRIM(B500),ALL!$A$2:$AC$3977,11,FALSE)),"",VLOOKUP(TRIM(B500),ALL!$A$2:$AC$3977,11,FALSE))</f>
        <v/>
      </c>
      <c r="L500" s="8" t="str">
        <f>IF(ISERROR(VLOOKUP(TRIM(B500),ALL!$A$2:$AC$3977,12,FALSE)),"",VLOOKUP(TRIM(B500),ALL!$A$2:$AC$3977,12,FALSE))</f>
        <v/>
      </c>
      <c r="M500" s="8" t="str">
        <f>IF(ISERROR(VLOOKUP(TRIM(B500),ALL!$A$2:$AC$3977,13,FALSE)),"",VLOOKUP(TRIM(B500),ALL!$A$2:$AC$3977,13,FALSE))</f>
        <v/>
      </c>
      <c r="N500" s="8" t="str">
        <f>IF(ISERROR(VLOOKUP(TRIM(B500),ALL!$A$2:$AC$3977,14,FALSE)),"",VLOOKUP(TRIM(B500),ALL!$A$2:$AC$3977,14,FALSE))</f>
        <v/>
      </c>
      <c r="O500" s="8" t="str">
        <f>IF(ISERROR(VLOOKUP(TRIM(B500),ALL!$A$2:$AC$3977,15,FALSE)),"",VLOOKUP(TRIM(B500),ALL!$A$2:$AC$3977,15,FALSE))</f>
        <v/>
      </c>
      <c r="P500" s="8" t="str">
        <f>IF(ISERROR(VLOOKUP(TRIM(B500),ALL!$A$2:$AC$3977,16,FALSE)),"",VLOOKUP(TRIM(B500),ALL!$A$2:$AC$3977,16,FALSE))</f>
        <v/>
      </c>
      <c r="Q500" s="202"/>
      <c r="S500" s="202"/>
      <c r="T500" s="202" t="str">
        <f>IF(ISERROR(VLOOKUP(TRIM(B500),ALL!$A$2:$AC$3999,20,FALSE)),"",VLOOKUP(TRIM(B500),ALL!$A$2:$AC$3999,20,FALSE))</f>
        <v/>
      </c>
      <c r="U500" s="202" t="str">
        <f>IF(ISERROR(VLOOKUP(TRIM(B500),ALL!$A$2:$AC$3999,21,FALSE)),"",VLOOKUP(TRIM(B500),ALL!$A$2:$AC$3999,21,FALSE))</f>
        <v/>
      </c>
      <c r="V500" s="202" t="str">
        <f>IF(ISERROR(VLOOKUP(TRIM(B500),ALL!$A$2:$AC$3999,22,FALSE)),"",VLOOKUP(TRIM(B500),ALL!$A$2:$AC$3999,22,FALSE))</f>
        <v/>
      </c>
      <c r="W500" s="202" t="str">
        <f>IF(ISERROR(VLOOKUP(TRIM(B500),ALL!$A$2:$AC$1999,20,FALSE)),"",VLOOKUP(TRIM(B500),ALL!$A$2:$AC$1999,20,FALSE))</f>
        <v/>
      </c>
      <c r="X500" s="202" t="str">
        <f>IF(ISERROR(VLOOKUP(TRIM(B500),ALL!$A$2:$AC$1999,21,FALSE)),"",VLOOKUP(TRIM(B500),ALL!$A$2:$AC$1999,21,FALSE))</f>
        <v/>
      </c>
      <c r="Y500" s="202" t="str">
        <f>IF(ISERROR(VLOOKUP(TRIM(B500),ALL!$A$2:$AC$1999,22,FALSE)),"",VLOOKUP(TRIM(B500),ALL!$A$2:$AC$1999,22,FALSE))</f>
        <v/>
      </c>
      <c r="Z500" s="202" t="str">
        <f>IF(ISERROR(VLOOKUP(TRIM(B500),ALL!$A$2:$AC$1999,23,FALSE)),"",VLOOKUP(TRIM(B500),ALL!$A$2:$AC$1999,23,FALSE))</f>
        <v/>
      </c>
      <c r="AA500" s="202" t="str">
        <f>IF(ISERROR(VLOOKUP(TRIM(B500),ALL!$A$2:$AC$1999,24,FALSE)),"",VLOOKUP(TRIM(B500),ALL!$A$2:$AC$1999,24,FALSE))</f>
        <v/>
      </c>
      <c r="AB500" s="202" t="str">
        <f>IF(ISERROR(VLOOKUP(TRIM(B500),ALL!$A$2:$AC$1999,25,FALSE)),"",VLOOKUP(TRIM(B500),ALL!$A$2:$AC$1999,25,FALSE))</f>
        <v/>
      </c>
      <c r="AC500" s="202" t="s">
        <v>4028</v>
      </c>
      <c r="AD500" s="202" t="s">
        <v>4028</v>
      </c>
      <c r="AE500" s="202" t="s">
        <v>4028</v>
      </c>
      <c r="AF500" s="202" t="s">
        <v>4028</v>
      </c>
      <c r="AG500" s="202" t="s">
        <v>4028</v>
      </c>
      <c r="AH500" s="202" t="s">
        <v>4028</v>
      </c>
      <c r="AI500" s="202" t="s">
        <v>4028</v>
      </c>
      <c r="AJ500" s="202" t="s">
        <v>4028</v>
      </c>
      <c r="AK500" s="202" t="s">
        <v>4028</v>
      </c>
      <c r="AL500" s="202"/>
      <c r="AO500" s="202"/>
      <c r="AQ500" s="1"/>
      <c r="AT500" s="1"/>
      <c r="AU500" s="202"/>
      <c r="AW500" s="1"/>
      <c r="AX500" s="202"/>
      <c r="AZ500" s="1"/>
      <c r="BA500" s="202"/>
      <c r="BB500" s="1"/>
      <c r="BC500" s="1"/>
      <c r="BD500" s="202"/>
      <c r="BE500" s="202"/>
      <c r="BF500" s="202"/>
      <c r="BG500" s="202"/>
      <c r="BH500" s="202"/>
      <c r="BI500" s="202"/>
      <c r="BJ500" s="202"/>
      <c r="BK500" s="2"/>
      <c r="BL500" s="2"/>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EZ500" s="13"/>
      <c r="FA500" s="13"/>
      <c r="FB500" s="13"/>
      <c r="FC500" s="13"/>
      <c r="FD500" s="13"/>
      <c r="FE500" s="13"/>
      <c r="FF500" s="13"/>
      <c r="FG500" s="13"/>
      <c r="FH500" s="13"/>
      <c r="FI500" s="13"/>
      <c r="FJ500" s="13"/>
      <c r="FK500" s="13"/>
      <c r="FL500" s="13"/>
      <c r="FM500" s="13"/>
      <c r="FN500" s="13"/>
      <c r="FO500" s="13"/>
      <c r="FP500" s="13"/>
      <c r="FQ500" s="13"/>
      <c r="FR500" s="13"/>
      <c r="FS500" s="13"/>
      <c r="FT500" s="13"/>
      <c r="FU500" s="13"/>
      <c r="FV500" s="13"/>
      <c r="FW500" s="13"/>
      <c r="FX500" s="13"/>
      <c r="FY500" s="13"/>
      <c r="FZ500" s="13"/>
      <c r="GA500" s="13"/>
      <c r="GB500" s="13"/>
      <c r="GC500" s="13"/>
      <c r="GD500" s="13"/>
      <c r="GE500" s="13"/>
      <c r="GF500" s="13"/>
      <c r="GG500" s="13"/>
      <c r="GH500" s="13"/>
      <c r="GI500" s="13"/>
      <c r="GJ500" s="13"/>
      <c r="GK500" s="13"/>
      <c r="GL500" s="13"/>
      <c r="GM500" s="13"/>
      <c r="GN500" s="13"/>
      <c r="GO500" s="13"/>
      <c r="GP500" s="13"/>
      <c r="GQ500" s="13"/>
      <c r="GR500" s="13"/>
      <c r="GS500" s="13"/>
      <c r="GT500" s="13"/>
      <c r="GU500" s="13"/>
      <c r="GV500" s="13"/>
      <c r="GW500" s="13"/>
      <c r="GX500" s="13"/>
      <c r="GY500" s="13"/>
      <c r="GZ500" s="13"/>
      <c r="HA500" s="13"/>
      <c r="HB500" s="13"/>
      <c r="HC500" s="13"/>
      <c r="HD500" s="13"/>
      <c r="HE500" s="13"/>
      <c r="HF500" s="13"/>
      <c r="HG500" s="13"/>
      <c r="HH500" s="13"/>
      <c r="HI500" s="13"/>
      <c r="HJ500" s="13"/>
      <c r="HK500" s="13"/>
      <c r="HL500" s="13"/>
      <c r="HM500" s="13"/>
      <c r="HN500" s="13"/>
      <c r="HO500" s="13"/>
      <c r="HP500" s="13"/>
      <c r="HQ500" s="13"/>
      <c r="HR500" s="13"/>
      <c r="HS500" s="13"/>
      <c r="HT500" s="13"/>
      <c r="HU500" s="13"/>
      <c r="HV500" s="13"/>
      <c r="HW500" s="13"/>
      <c r="HX500" s="13"/>
      <c r="HY500" s="13"/>
      <c r="HZ500" s="13"/>
      <c r="IA500" s="13"/>
      <c r="IB500" s="13"/>
      <c r="IC500" s="13"/>
      <c r="ID500" s="13"/>
      <c r="IE500" s="13"/>
      <c r="IF500" s="13"/>
      <c r="IG500" s="13"/>
      <c r="IH500" s="13"/>
      <c r="II500" s="13"/>
      <c r="IJ500" s="13"/>
      <c r="IK500" s="13"/>
      <c r="IL500" s="13"/>
      <c r="IM500" s="13"/>
      <c r="IN500" s="13"/>
      <c r="IO500" s="13"/>
      <c r="IP500" s="13"/>
      <c r="IQ500" s="13"/>
      <c r="IR500" s="13"/>
      <c r="IS500" s="13"/>
      <c r="IT500" s="13"/>
      <c r="IU500" s="13"/>
      <c r="IV500" s="13"/>
      <c r="IW500" s="10"/>
      <c r="IX500" s="10"/>
      <c r="IY500" s="10"/>
      <c r="IZ500" s="10"/>
    </row>
    <row r="501" spans="1:260" ht="15" customHeight="1" x14ac:dyDescent="0.25">
      <c r="A501" s="19" t="s">
        <v>4537</v>
      </c>
      <c r="B501" s="202"/>
      <c r="C501" s="202"/>
      <c r="D501" s="213">
        <f>COUNTA(C504:C569)</f>
        <v>59</v>
      </c>
      <c r="E501" s="14">
        <f>COUNTIF(A503:A569,"*HB*")-1</f>
        <v>4</v>
      </c>
      <c r="F501" s="14">
        <f>COUNTIF(A503:A569,"*KR*")+COUNTIF(A503:A569,"*LK*")</f>
        <v>3</v>
      </c>
      <c r="G501" s="14">
        <f>COUNTIF(A503:A569,"*PR*")+COUNTIF(A503:A569,"*LP*")</f>
        <v>1</v>
      </c>
      <c r="H501" s="14"/>
      <c r="I501" s="14"/>
      <c r="K501" s="8" t="str">
        <f>IF(ISERROR(VLOOKUP(TRIM(B501),ALL!$A$2:$AC$3977,11,FALSE)),"",VLOOKUP(TRIM(B501),ALL!$A$2:$AC$3977,11,FALSE))</f>
        <v/>
      </c>
      <c r="L501" s="8" t="str">
        <f>IF(ISERROR(VLOOKUP(TRIM(B501),ALL!$A$2:$AC$3977,12,FALSE)),"",VLOOKUP(TRIM(B501),ALL!$A$2:$AC$3977,12,FALSE))</f>
        <v/>
      </c>
      <c r="M501" s="8" t="str">
        <f>IF(ISERROR(VLOOKUP(TRIM(B501),ALL!$A$2:$AC$3977,13,FALSE)),"",VLOOKUP(TRIM(B501),ALL!$A$2:$AC$3977,13,FALSE))</f>
        <v/>
      </c>
      <c r="N501" s="8" t="str">
        <f>IF(ISERROR(VLOOKUP(TRIM(B501),ALL!$A$2:$AC$3977,14,FALSE)),"",VLOOKUP(TRIM(B501),ALL!$A$2:$AC$3977,14,FALSE))</f>
        <v/>
      </c>
      <c r="O501" s="8" t="str">
        <f>IF(ISERROR(VLOOKUP(TRIM(B501),ALL!$A$2:$AC$3977,15,FALSE)),"",VLOOKUP(TRIM(B501),ALL!$A$2:$AC$3977,15,FALSE))</f>
        <v/>
      </c>
      <c r="P501" s="8" t="str">
        <f>IF(ISERROR(VLOOKUP(TRIM(B501),ALL!$A$2:$AC$3977,16,FALSE)),"",VLOOKUP(TRIM(B501),ALL!$A$2:$AC$3977,16,FALSE))</f>
        <v/>
      </c>
      <c r="Q501" s="3"/>
      <c r="S501" s="202"/>
      <c r="T501" s="202" t="str">
        <f>IF(ISERROR(VLOOKUP(TRIM(B501),ALL!$A$2:$AC$3999,20,FALSE)),"",VLOOKUP(TRIM(B501),ALL!$A$2:$AC$3999,20,FALSE))</f>
        <v/>
      </c>
      <c r="U501" s="202" t="str">
        <f>IF(ISERROR(VLOOKUP(TRIM(B501),ALL!$A$2:$AC$3999,21,FALSE)),"",VLOOKUP(TRIM(B501),ALL!$A$2:$AC$3999,21,FALSE))</f>
        <v/>
      </c>
      <c r="V501" s="202" t="str">
        <f>IF(ISERROR(VLOOKUP(TRIM(B501),ALL!$A$2:$AC$3999,22,FALSE)),"",VLOOKUP(TRIM(B501),ALL!$A$2:$AC$3999,22,FALSE))</f>
        <v/>
      </c>
      <c r="W501" s="202" t="str">
        <f>IF(ISERROR(VLOOKUP(TRIM(B501),ALL!$A$2:$AC$1999,20,FALSE)),"",VLOOKUP(TRIM(B501),ALL!$A$2:$AC$1999,20,FALSE))</f>
        <v/>
      </c>
      <c r="X501" s="202" t="str">
        <f>IF(ISERROR(VLOOKUP(TRIM(B501),ALL!$A$2:$AC$1999,21,FALSE)),"",VLOOKUP(TRIM(B501),ALL!$A$2:$AC$1999,21,FALSE))</f>
        <v/>
      </c>
      <c r="Y501" s="202" t="str">
        <f>IF(ISERROR(VLOOKUP(TRIM(B501),ALL!$A$2:$AC$1999,22,FALSE)),"",VLOOKUP(TRIM(B501),ALL!$A$2:$AC$1999,22,FALSE))</f>
        <v/>
      </c>
      <c r="Z501" s="202" t="str">
        <f>IF(ISERROR(VLOOKUP(TRIM(B501),ALL!$A$2:$AC$1999,23,FALSE)),"",VLOOKUP(TRIM(B501),ALL!$A$2:$AC$1999,23,FALSE))</f>
        <v/>
      </c>
      <c r="AA501" s="202" t="str">
        <f>IF(ISERROR(VLOOKUP(TRIM(B501),ALL!$A$2:$AC$1999,24,FALSE)),"",VLOOKUP(TRIM(B501),ALL!$A$2:$AC$1999,24,FALSE))</f>
        <v/>
      </c>
      <c r="AB501" s="202" t="str">
        <f>IF(ISERROR(VLOOKUP(TRIM(B501),ALL!$A$2:$AC$1999,25,FALSE)),"",VLOOKUP(TRIM(B501),ALL!$A$2:$AC$1999,25,FALSE))</f>
        <v/>
      </c>
      <c r="AC501" s="202" t="s">
        <v>4028</v>
      </c>
      <c r="AD501" s="202" t="s">
        <v>4028</v>
      </c>
      <c r="AE501" s="202" t="s">
        <v>4028</v>
      </c>
      <c r="AF501" s="202" t="s">
        <v>4028</v>
      </c>
      <c r="AG501" s="202" t="s">
        <v>4028</v>
      </c>
      <c r="AH501" s="202" t="s">
        <v>4028</v>
      </c>
      <c r="AI501" s="202" t="s">
        <v>4028</v>
      </c>
      <c r="AJ501" s="202" t="s">
        <v>4028</v>
      </c>
      <c r="AK501" s="202" t="s">
        <v>4028</v>
      </c>
      <c r="AL501" s="3"/>
      <c r="AM501" s="202"/>
      <c r="AN501" s="202"/>
      <c r="AO501" s="202"/>
      <c r="AP501" s="202"/>
      <c r="AQ501" s="202"/>
      <c r="AR501" s="202"/>
      <c r="AS501" s="202"/>
      <c r="AT501" s="202"/>
      <c r="AU501" s="3"/>
      <c r="AV501" s="202"/>
      <c r="AW501" s="202"/>
      <c r="AX501" s="202"/>
      <c r="AY501" s="202"/>
      <c r="AZ501" s="202"/>
      <c r="BA501" s="202"/>
      <c r="BB501" s="202"/>
      <c r="BC501" s="1"/>
      <c r="BD501" s="202"/>
      <c r="BE501" s="202"/>
      <c r="BF501" s="202"/>
      <c r="BG501" s="202"/>
      <c r="BH501" s="202"/>
      <c r="BI501" s="202"/>
      <c r="BJ501" s="202"/>
      <c r="BK501" s="202"/>
      <c r="BL501" s="202"/>
    </row>
    <row r="502" spans="1:260" s="10" customFormat="1" ht="12.75" customHeight="1" x14ac:dyDescent="0.2">
      <c r="A502" s="8" t="s">
        <v>4947</v>
      </c>
      <c r="B502" s="8"/>
      <c r="C502" s="202"/>
      <c r="D502" s="7"/>
      <c r="E502" s="202"/>
      <c r="F502" s="202"/>
      <c r="G502" s="205" t="str">
        <f>IF(ISERROR(VLOOKUP(TRIM(C502),'R2020'!$A$1:$I$1991,8,FALSE)),"",VLOOKUP(TRIM(C502),'R2020'!$A$1:$I$1991,8,FALSE))</f>
        <v/>
      </c>
      <c r="H502" s="202"/>
      <c r="I502" s="202"/>
      <c r="J502" s="8"/>
      <c r="K502" s="8" t="str">
        <f>IF(ISERROR(VLOOKUP(TRIM(C502),ALL!$A$2:$AC$3977,11,FALSE)),"",VLOOKUP(TRIM(C502),ALL!$A$2:$AC$3977,11,FALSE))</f>
        <v/>
      </c>
      <c r="L502" s="8" t="str">
        <f>IF(ISERROR(VLOOKUP(TRIM(C502),ALL!$A$2:$AC$3977,12,FALSE)),"",VLOOKUP(TRIM(C502),ALL!$A$2:$AC$3977,12,FALSE))</f>
        <v/>
      </c>
      <c r="M502" s="8" t="str">
        <f>IF(ISERROR(VLOOKUP(TRIM(C502),ALL!$A$2:$AC$3977,13,FALSE)),"",VLOOKUP(TRIM(C502),ALL!$A$2:$AC$3977,13,FALSE))</f>
        <v/>
      </c>
      <c r="N502" s="8" t="str">
        <f>IF(ISERROR(VLOOKUP(TRIM(C502),ALL!$A$2:$AC$3977,14,FALSE)),"",VLOOKUP(TRIM(C502),ALL!$A$2:$AC$3977,14,FALSE))</f>
        <v/>
      </c>
      <c r="O502" s="8" t="str">
        <f>IF(ISERROR(VLOOKUP(TRIM(C502),ALL!$A$2:$AC$3977,15,FALSE)),"",VLOOKUP(TRIM(C502),ALL!$A$2:$AC$3977,15,FALSE))</f>
        <v/>
      </c>
      <c r="P502" s="8" t="str">
        <f>IF(ISERROR(VLOOKUP(TRIM(C502),ALL!$A$2:$AC$3977,16,FALSE)),"",VLOOKUP(TRIM(C502),ALL!$A$2:$AC$3977,16,FALSE))</f>
        <v/>
      </c>
      <c r="Q502" s="202"/>
      <c r="R502" s="202"/>
      <c r="S502" s="202"/>
      <c r="T502" s="202" t="str">
        <f>IF(ISERROR(VLOOKUP(TRIM(C502),ALL!$A$2:$AC$3999,20,FALSE)),"",VLOOKUP(TRIM(C502),ALL!$A$2:$AC$3999,20,FALSE))</f>
        <v/>
      </c>
      <c r="U502" s="202" t="str">
        <f>IF(ISERROR(VLOOKUP(TRIM(C502),ALL!$A$2:$AC$3999,21,FALSE)),"",VLOOKUP(TRIM(C502),ALL!$A$2:$AC$3999,21,FALSE))</f>
        <v/>
      </c>
      <c r="V502" s="202" t="str">
        <f>IF(ISERROR(VLOOKUP(TRIM(C502),ALL!$A$2:$AC$3999,22,FALSE)),"",VLOOKUP(TRIM(C502),ALL!$A$2:$AC$3999,22,FALSE))</f>
        <v/>
      </c>
      <c r="W502" s="202" t="str">
        <f>IF(ISERROR(VLOOKUP(TRIM(C502),ALL!$A$2:$AC$1999,20,FALSE)),"",VLOOKUP(TRIM(C502),ALL!$A$2:$AC$1999,20,FALSE))</f>
        <v/>
      </c>
      <c r="X502" s="202" t="str">
        <f>IF(ISERROR(VLOOKUP(TRIM(C502),ALL!$A$2:$AC$1999,21,FALSE)),"",VLOOKUP(TRIM(C502),ALL!$A$2:$AC$1999,21,FALSE))</f>
        <v/>
      </c>
      <c r="Y502" s="202" t="str">
        <f>IF(ISERROR(VLOOKUP(TRIM(C502),ALL!$A$2:$AC$1999,22,FALSE)),"",VLOOKUP(TRIM(C502),ALL!$A$2:$AC$1999,22,FALSE))</f>
        <v/>
      </c>
      <c r="Z502" s="202" t="str">
        <f>IF(ISERROR(VLOOKUP(TRIM(C502),ALL!$A$2:$AC$1999,23,FALSE)),"",VLOOKUP(TRIM(C502),ALL!$A$2:$AC$1999,23,FALSE))</f>
        <v/>
      </c>
      <c r="AA502" s="202" t="str">
        <f>IF(ISERROR(VLOOKUP(TRIM(C502),ALL!$A$2:$AC$1999,24,FALSE)),"",VLOOKUP(TRIM(C502),ALL!$A$2:$AC$1999,24,FALSE))</f>
        <v/>
      </c>
      <c r="AB502" s="202" t="str">
        <f>IF(ISERROR(VLOOKUP(TRIM(C502),ALL!$A$2:$AC$1999,25,FALSE)),"",VLOOKUP(TRIM(C502),ALL!$A$2:$AC$1999,25,FALSE))</f>
        <v/>
      </c>
      <c r="AC502" s="202" t="s">
        <v>4028</v>
      </c>
      <c r="AD502" s="202" t="s">
        <v>4028</v>
      </c>
      <c r="AE502" s="202" t="s">
        <v>4028</v>
      </c>
      <c r="AF502" s="202" t="s">
        <v>4028</v>
      </c>
      <c r="AG502" s="202" t="s">
        <v>4028</v>
      </c>
      <c r="AH502" s="202" t="s">
        <v>4028</v>
      </c>
      <c r="AI502" s="202" t="s">
        <v>4028</v>
      </c>
      <c r="AJ502" s="202" t="s">
        <v>4028</v>
      </c>
      <c r="AK502" s="202" t="s">
        <v>4028</v>
      </c>
      <c r="AL502" s="202"/>
      <c r="AM502" s="202"/>
      <c r="AN502" s="202"/>
      <c r="AO502" s="202"/>
      <c r="AP502" s="202"/>
      <c r="AQ502" s="202"/>
      <c r="AR502" s="202"/>
      <c r="AS502" s="202"/>
      <c r="AT502" s="202"/>
      <c r="AU502" s="202"/>
      <c r="AV502" s="202"/>
      <c r="AW502" s="202"/>
      <c r="AX502" s="202"/>
      <c r="AY502" s="202"/>
      <c r="AZ502" s="202"/>
      <c r="BA502" s="202"/>
      <c r="BB502" s="202"/>
      <c r="BC502" s="1"/>
      <c r="BD502" s="202"/>
      <c r="BE502" s="202"/>
      <c r="BF502" s="202"/>
      <c r="BG502" s="202"/>
      <c r="BH502" s="202"/>
      <c r="BI502" s="202"/>
      <c r="BJ502" s="202"/>
      <c r="BK502" s="202"/>
      <c r="BL502" s="202"/>
    </row>
    <row r="503" spans="1:260" ht="12.75" customHeight="1" x14ac:dyDescent="0.2">
      <c r="A503" s="226" t="s">
        <v>4995</v>
      </c>
      <c r="B503" s="203"/>
      <c r="C503" s="203"/>
      <c r="D503" s="218"/>
      <c r="E503" s="203"/>
      <c r="F503" s="203"/>
      <c r="G503" s="203"/>
      <c r="H503" s="203"/>
      <c r="I503" s="203"/>
      <c r="J503" s="203"/>
      <c r="K503" s="203"/>
      <c r="L503" s="203"/>
      <c r="M503" s="203"/>
      <c r="N503" s="203"/>
      <c r="O503" s="203"/>
      <c r="P503" s="203"/>
      <c r="Q503" s="203"/>
      <c r="R503" s="203"/>
      <c r="S503" s="203"/>
      <c r="T503" s="203" t="s">
        <v>4028</v>
      </c>
      <c r="U503" s="203" t="s">
        <v>4028</v>
      </c>
      <c r="V503" s="203" t="s">
        <v>4028</v>
      </c>
      <c r="W503" s="203" t="s">
        <v>4028</v>
      </c>
      <c r="X503" s="203" t="s">
        <v>4028</v>
      </c>
      <c r="Y503" s="203" t="s">
        <v>4028</v>
      </c>
      <c r="Z503" s="203" t="s">
        <v>4028</v>
      </c>
      <c r="AA503" s="203" t="s">
        <v>4028</v>
      </c>
      <c r="AB503" s="203" t="s">
        <v>4028</v>
      </c>
      <c r="AC503" s="203" t="s">
        <v>4028</v>
      </c>
      <c r="AD503" s="203" t="s">
        <v>4028</v>
      </c>
      <c r="AE503" s="203" t="s">
        <v>4028</v>
      </c>
      <c r="AF503" s="203" t="s">
        <v>4028</v>
      </c>
      <c r="AG503" s="203" t="s">
        <v>4028</v>
      </c>
      <c r="AH503" s="203" t="s">
        <v>4028</v>
      </c>
      <c r="AI503" s="203" t="s">
        <v>4028</v>
      </c>
      <c r="AJ503" s="203" t="s">
        <v>4028</v>
      </c>
      <c r="AK503" s="203" t="s">
        <v>4028</v>
      </c>
      <c r="AL503" s="203"/>
      <c r="AM503" s="203"/>
      <c r="AN503" s="203"/>
      <c r="AO503" s="203"/>
      <c r="AP503" s="203"/>
      <c r="AQ503" s="203"/>
      <c r="AR503" s="203"/>
      <c r="AS503" s="203"/>
      <c r="AT503" s="203"/>
      <c r="AU503" s="203"/>
      <c r="AV503" s="203"/>
      <c r="AW503" s="203"/>
      <c r="AX503" s="203"/>
      <c r="AY503" s="203"/>
      <c r="AZ503" s="203"/>
      <c r="BA503" s="203"/>
      <c r="BB503" s="203"/>
      <c r="BC503" s="203"/>
      <c r="BD503" s="203"/>
      <c r="BE503" s="203"/>
      <c r="BF503" s="203"/>
      <c r="BG503" s="203"/>
      <c r="BH503" s="203"/>
      <c r="BI503" s="203"/>
      <c r="BJ503" s="203"/>
      <c r="BK503" s="203"/>
      <c r="BL503" s="203"/>
      <c r="IW503" s="10"/>
      <c r="IX503" s="10"/>
      <c r="IY503" s="10"/>
      <c r="IZ503" s="10"/>
    </row>
    <row r="504" spans="1:260" ht="12.75" customHeight="1" x14ac:dyDescent="0.2">
      <c r="A504" s="203" t="s">
        <v>193</v>
      </c>
      <c r="B504" s="203" t="s">
        <v>4414</v>
      </c>
      <c r="C504" s="203" t="s">
        <v>238</v>
      </c>
      <c r="D504" s="214">
        <v>30012</v>
      </c>
      <c r="E504" s="203" t="s">
        <v>209</v>
      </c>
      <c r="F504" s="203" t="s">
        <v>2119</v>
      </c>
      <c r="G504" s="203" t="s">
        <v>3420</v>
      </c>
      <c r="H504" s="203" t="s">
        <v>193</v>
      </c>
      <c r="I504" s="203" t="s">
        <v>450</v>
      </c>
      <c r="J504" s="203" t="s">
        <v>3873</v>
      </c>
      <c r="K504" s="203" t="s">
        <v>193</v>
      </c>
      <c r="L504" s="203" t="s">
        <v>450</v>
      </c>
      <c r="M504" s="203">
        <v>0</v>
      </c>
      <c r="N504" s="203" t="s">
        <v>193</v>
      </c>
      <c r="O504" s="203" t="s">
        <v>450</v>
      </c>
      <c r="P504" s="203">
        <v>0</v>
      </c>
      <c r="Q504" s="203" t="s">
        <v>193</v>
      </c>
      <c r="R504" s="203" t="s">
        <v>450</v>
      </c>
      <c r="S504" s="203"/>
      <c r="T504" s="203" t="s">
        <v>193</v>
      </c>
      <c r="U504" s="203" t="s">
        <v>450</v>
      </c>
      <c r="V504" s="203">
        <v>0</v>
      </c>
      <c r="W504" s="203" t="s">
        <v>193</v>
      </c>
      <c r="X504" s="203" t="s">
        <v>450</v>
      </c>
      <c r="Y504" s="203">
        <v>0</v>
      </c>
      <c r="Z504" s="203" t="s">
        <v>193</v>
      </c>
      <c r="AA504" s="203" t="s">
        <v>450</v>
      </c>
      <c r="AB504" s="203">
        <v>0</v>
      </c>
      <c r="AC504" s="203" t="s">
        <v>193</v>
      </c>
      <c r="AD504" s="203" t="s">
        <v>450</v>
      </c>
      <c r="AE504" s="203">
        <v>0</v>
      </c>
      <c r="AF504" s="203" t="s">
        <v>193</v>
      </c>
      <c r="AG504" s="203" t="s">
        <v>450</v>
      </c>
      <c r="AH504" s="203">
        <v>0</v>
      </c>
      <c r="AI504" s="203" t="s">
        <v>193</v>
      </c>
      <c r="AJ504" s="203" t="s">
        <v>450</v>
      </c>
      <c r="AK504" s="203">
        <v>0</v>
      </c>
      <c r="AL504" s="203" t="s">
        <v>193</v>
      </c>
      <c r="AM504" s="203" t="s">
        <v>450</v>
      </c>
      <c r="AN504" s="203"/>
      <c r="AO504" s="203" t="s">
        <v>193</v>
      </c>
      <c r="AP504" s="203" t="s">
        <v>450</v>
      </c>
      <c r="AQ504" s="203" t="s">
        <v>134</v>
      </c>
      <c r="AR504" s="203" t="s">
        <v>193</v>
      </c>
      <c r="AS504" s="203" t="s">
        <v>450</v>
      </c>
      <c r="AT504" s="203" t="s">
        <v>518</v>
      </c>
      <c r="AU504" s="203" t="s">
        <v>193</v>
      </c>
      <c r="AV504" s="203" t="s">
        <v>450</v>
      </c>
      <c r="AW504" s="203" t="s">
        <v>119</v>
      </c>
      <c r="AX504" s="203" t="s">
        <v>193</v>
      </c>
      <c r="AY504" s="203" t="s">
        <v>450</v>
      </c>
      <c r="AZ504" s="203" t="s">
        <v>72</v>
      </c>
      <c r="BA504" s="203" t="s">
        <v>193</v>
      </c>
      <c r="BB504" s="203" t="s">
        <v>450</v>
      </c>
      <c r="BC504" s="203" t="s">
        <v>143</v>
      </c>
      <c r="BD504" s="203"/>
      <c r="BE504" s="203"/>
      <c r="BF504" s="203"/>
      <c r="BG504" s="203"/>
      <c r="BH504" s="203"/>
      <c r="BI504" s="203"/>
      <c r="BJ504" s="203"/>
      <c r="BK504" s="203"/>
      <c r="BL504" s="203"/>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c r="HU504" s="10"/>
      <c r="HV504" s="10"/>
      <c r="HW504" s="10"/>
      <c r="HX504" s="10"/>
      <c r="HY504" s="10"/>
      <c r="HZ504" s="10"/>
      <c r="IA504" s="10"/>
      <c r="IB504" s="10"/>
      <c r="IC504" s="10"/>
      <c r="ID504" s="10"/>
      <c r="IE504" s="10"/>
      <c r="IF504" s="10"/>
      <c r="IG504" s="10"/>
      <c r="IH504" s="10"/>
      <c r="II504" s="10"/>
      <c r="IJ504" s="10"/>
      <c r="IK504" s="10"/>
      <c r="IL504" s="10"/>
      <c r="IM504" s="10"/>
      <c r="IN504" s="10"/>
      <c r="IO504" s="10"/>
      <c r="IP504" s="10"/>
      <c r="IQ504" s="10"/>
      <c r="IR504" s="10"/>
      <c r="IS504" s="10"/>
      <c r="IT504" s="10"/>
      <c r="IU504" s="10"/>
      <c r="IV504" s="10"/>
    </row>
    <row r="505" spans="1:260" s="10" customFormat="1" ht="12.75" customHeight="1" x14ac:dyDescent="0.2">
      <c r="A505" s="203" t="s">
        <v>193</v>
      </c>
      <c r="B505" s="203" t="s">
        <v>4345</v>
      </c>
      <c r="C505" s="203" t="s">
        <v>3928</v>
      </c>
      <c r="D505" s="214">
        <v>35285</v>
      </c>
      <c r="E505" s="203" t="s">
        <v>3450</v>
      </c>
      <c r="F505" s="203" t="s">
        <v>3460</v>
      </c>
      <c r="G505" s="203" t="s">
        <v>4596</v>
      </c>
      <c r="H505" s="203" t="s">
        <v>193</v>
      </c>
      <c r="I505" s="203" t="s">
        <v>232</v>
      </c>
      <c r="J505" s="203" t="s">
        <v>812</v>
      </c>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c r="AT505" s="203"/>
      <c r="AU505" s="203"/>
      <c r="AV505" s="203"/>
      <c r="AW505" s="203"/>
      <c r="AX505" s="203"/>
      <c r="AY505" s="203"/>
      <c r="AZ505" s="203"/>
      <c r="BA505" s="203"/>
      <c r="BB505" s="203"/>
      <c r="BC505" s="203"/>
      <c r="BD505" s="203"/>
      <c r="BE505" s="203"/>
      <c r="BF505" s="203"/>
      <c r="BG505" s="203"/>
      <c r="BH505" s="203"/>
      <c r="BI505" s="203"/>
      <c r="BJ505" s="203"/>
      <c r="BK505" s="203"/>
      <c r="BL505" s="203"/>
      <c r="BM505" s="202"/>
      <c r="BN505" s="202"/>
      <c r="BO505" s="202"/>
      <c r="BP505" s="202"/>
      <c r="BQ505" s="202"/>
      <c r="BR505" s="202"/>
      <c r="BS505" s="202"/>
      <c r="BT505" s="202"/>
      <c r="BU505" s="202"/>
      <c r="BV505" s="202"/>
      <c r="BW505" s="202"/>
      <c r="BX505" s="202"/>
      <c r="BY505" s="202"/>
      <c r="BZ505" s="202"/>
      <c r="CA505" s="202"/>
      <c r="CB505" s="202"/>
      <c r="CC505" s="202"/>
      <c r="CD505" s="202"/>
      <c r="CE505" s="202"/>
      <c r="CF505" s="202"/>
      <c r="CG505" s="202"/>
      <c r="CH505" s="202"/>
      <c r="CI505" s="202"/>
      <c r="CJ505" s="202"/>
      <c r="CK505" s="202"/>
      <c r="CL505" s="202"/>
      <c r="CM505" s="202"/>
      <c r="CN505" s="202"/>
      <c r="CO505" s="202"/>
      <c r="CP505" s="202"/>
      <c r="CQ505" s="202"/>
      <c r="CR505" s="202"/>
      <c r="CS505" s="202"/>
      <c r="CT505" s="202"/>
      <c r="CU505" s="202"/>
      <c r="CV505" s="202"/>
      <c r="CW505" s="202"/>
      <c r="CX505" s="202"/>
      <c r="CY505" s="202"/>
      <c r="CZ505" s="202"/>
      <c r="DA505" s="202"/>
      <c r="DB505" s="202"/>
      <c r="DC505" s="202"/>
      <c r="DD505" s="202"/>
      <c r="DE505" s="202"/>
      <c r="DF505" s="202"/>
      <c r="DG505" s="202"/>
      <c r="DH505" s="202"/>
      <c r="DI505" s="202"/>
      <c r="DJ505" s="202"/>
      <c r="DK505" s="202"/>
      <c r="DL505" s="202"/>
      <c r="DM505" s="202"/>
      <c r="DN505" s="202"/>
      <c r="DO505" s="202"/>
      <c r="DP505" s="202"/>
      <c r="DQ505" s="202"/>
      <c r="DR505" s="202"/>
      <c r="DS505" s="202"/>
      <c r="DT505" s="202"/>
      <c r="DU505" s="202"/>
      <c r="DV505" s="202"/>
      <c r="DW505" s="202"/>
      <c r="DX505" s="202"/>
      <c r="DY505" s="202"/>
      <c r="DZ505" s="202"/>
      <c r="EA505" s="202"/>
      <c r="EB505" s="202"/>
      <c r="EC505" s="202"/>
      <c r="ED505" s="202"/>
      <c r="EE505" s="202"/>
      <c r="EF505" s="202"/>
      <c r="EG505" s="202"/>
      <c r="EH505" s="202"/>
      <c r="EI505" s="202"/>
      <c r="EJ505" s="202"/>
      <c r="EK505" s="202"/>
      <c r="EL505" s="202"/>
      <c r="EM505" s="202"/>
      <c r="EN505" s="202"/>
      <c r="EO505" s="202"/>
      <c r="EP505" s="202"/>
      <c r="EQ505" s="202"/>
      <c r="ER505" s="202"/>
      <c r="ES505" s="202"/>
      <c r="ET505" s="202"/>
      <c r="EU505" s="202"/>
      <c r="EV505" s="202"/>
      <c r="EW505" s="202"/>
      <c r="EX505" s="202"/>
      <c r="EY505" s="202"/>
      <c r="EZ505" s="202"/>
      <c r="FA505" s="202"/>
      <c r="FB505" s="202"/>
      <c r="FC505" s="202"/>
      <c r="FD505" s="202"/>
      <c r="FE505" s="202"/>
      <c r="FF505" s="202"/>
      <c r="FG505" s="202"/>
      <c r="FH505" s="202"/>
      <c r="FI505" s="202"/>
      <c r="FJ505" s="202"/>
      <c r="FK505" s="202"/>
      <c r="FL505" s="202"/>
      <c r="FM505" s="202"/>
      <c r="FN505" s="202"/>
      <c r="FO505" s="202"/>
      <c r="FP505" s="202"/>
      <c r="FQ505" s="202"/>
      <c r="FR505" s="202"/>
      <c r="FS505" s="202"/>
      <c r="FT505" s="202"/>
      <c r="FU505" s="202"/>
      <c r="FV505" s="202"/>
      <c r="FW505" s="202"/>
      <c r="FX505" s="202"/>
      <c r="FY505" s="202"/>
      <c r="FZ505" s="202"/>
      <c r="GA505" s="202"/>
      <c r="GB505" s="202"/>
      <c r="GC505" s="202"/>
      <c r="GD505" s="202"/>
      <c r="GE505" s="202"/>
      <c r="GF505" s="202"/>
      <c r="GG505" s="202"/>
      <c r="GH505" s="202"/>
      <c r="GI505" s="202"/>
      <c r="GJ505" s="202"/>
      <c r="GK505" s="202"/>
      <c r="GL505" s="202"/>
      <c r="GM505" s="202"/>
      <c r="GN505" s="202"/>
      <c r="GO505" s="202"/>
      <c r="GP505" s="202"/>
      <c r="GQ505" s="202"/>
      <c r="GR505" s="202"/>
      <c r="GS505" s="202"/>
      <c r="GT505" s="202"/>
      <c r="GU505" s="202"/>
      <c r="GV505" s="202"/>
      <c r="GW505" s="202"/>
      <c r="GX505" s="202"/>
      <c r="GY505" s="202"/>
      <c r="GZ505" s="202"/>
      <c r="HA505" s="202"/>
      <c r="HB505" s="202"/>
      <c r="HC505" s="202"/>
      <c r="HD505" s="202"/>
      <c r="HE505" s="202"/>
      <c r="HF505" s="202"/>
      <c r="HG505" s="202"/>
      <c r="HH505" s="202"/>
      <c r="HI505" s="202"/>
      <c r="HJ505" s="202"/>
      <c r="HK505" s="202"/>
      <c r="HL505" s="202"/>
      <c r="HM505" s="202"/>
      <c r="HN505" s="202"/>
      <c r="HO505" s="202"/>
      <c r="HP505" s="202"/>
      <c r="HQ505" s="202"/>
      <c r="HR505" s="202"/>
      <c r="HS505" s="202"/>
      <c r="HT505" s="202"/>
      <c r="HU505" s="202"/>
      <c r="HV505" s="202"/>
      <c r="HW505" s="202"/>
      <c r="HX505" s="202"/>
      <c r="HY505" s="202"/>
      <c r="HZ505" s="202"/>
      <c r="IA505" s="202"/>
      <c r="IB505" s="202"/>
      <c r="IC505" s="202"/>
      <c r="ID505" s="202"/>
      <c r="IE505" s="202"/>
      <c r="IF505" s="202"/>
      <c r="IG505" s="202"/>
      <c r="IH505" s="202"/>
      <c r="II505" s="202"/>
      <c r="IJ505" s="202"/>
      <c r="IK505" s="202"/>
      <c r="IL505" s="202"/>
      <c r="IM505" s="202"/>
      <c r="IN505" s="202"/>
      <c r="IO505" s="202"/>
      <c r="IP505" s="202"/>
      <c r="IQ505" s="202"/>
      <c r="IR505" s="202"/>
      <c r="IS505" s="202"/>
      <c r="IT505" s="202"/>
      <c r="IU505" s="202"/>
      <c r="IV505" s="202"/>
    </row>
    <row r="506" spans="1:260" s="10" customFormat="1" ht="12.75" customHeight="1" x14ac:dyDescent="0.2">
      <c r="A506" s="203" t="s">
        <v>193</v>
      </c>
      <c r="B506" s="203" t="s">
        <v>4313</v>
      </c>
      <c r="C506" s="203" t="s">
        <v>4541</v>
      </c>
      <c r="D506" s="214">
        <v>34272</v>
      </c>
      <c r="E506" s="203" t="s">
        <v>1660</v>
      </c>
      <c r="F506" s="203" t="s">
        <v>2138</v>
      </c>
      <c r="G506" s="203" t="s">
        <v>4542</v>
      </c>
      <c r="H506" s="203" t="s">
        <v>193</v>
      </c>
      <c r="I506" s="203" t="s">
        <v>346</v>
      </c>
      <c r="J506" s="203"/>
      <c r="K506" s="203" t="s">
        <v>193</v>
      </c>
      <c r="L506" s="203" t="s">
        <v>346</v>
      </c>
      <c r="M506" s="203">
        <v>0</v>
      </c>
      <c r="N506" s="203" t="s">
        <v>193</v>
      </c>
      <c r="O506" s="203" t="s">
        <v>346</v>
      </c>
      <c r="P506" s="203">
        <v>0</v>
      </c>
      <c r="Q506" s="203" t="s">
        <v>193</v>
      </c>
      <c r="R506" s="203" t="s">
        <v>346</v>
      </c>
      <c r="S506" s="203"/>
      <c r="T506" s="203" t="s">
        <v>193</v>
      </c>
      <c r="U506" s="203" t="s">
        <v>346</v>
      </c>
      <c r="V506" s="203">
        <v>0</v>
      </c>
      <c r="W506" s="203" t="s">
        <v>193</v>
      </c>
      <c r="X506" s="203" t="s">
        <v>346</v>
      </c>
      <c r="Y506" s="203">
        <v>0</v>
      </c>
      <c r="Z506" s="203">
        <v>0</v>
      </c>
      <c r="AA506" s="203">
        <v>0</v>
      </c>
      <c r="AB506" s="203">
        <v>0</v>
      </c>
      <c r="AC506" s="203">
        <v>0</v>
      </c>
      <c r="AD506" s="203">
        <v>0</v>
      </c>
      <c r="AE506" s="203">
        <v>0</v>
      </c>
      <c r="AF506" s="203">
        <v>0</v>
      </c>
      <c r="AG506" s="203">
        <v>0</v>
      </c>
      <c r="AH506" s="203">
        <v>0</v>
      </c>
      <c r="AI506" s="203">
        <v>0</v>
      </c>
      <c r="AJ506" s="203">
        <v>0</v>
      </c>
      <c r="AK506" s="203">
        <v>0</v>
      </c>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IW506"/>
      <c r="IX506"/>
      <c r="IY506"/>
      <c r="IZ506"/>
    </row>
    <row r="507" spans="1:260" s="10" customFormat="1" ht="12.75" customHeight="1" x14ac:dyDescent="0.2">
      <c r="A507" s="203" t="s">
        <v>4029</v>
      </c>
      <c r="B507" s="203" t="s">
        <v>4028</v>
      </c>
      <c r="C507" s="203" t="s">
        <v>3629</v>
      </c>
      <c r="D507" s="214">
        <v>34792</v>
      </c>
      <c r="E507" s="203" t="s">
        <v>3446</v>
      </c>
      <c r="F507" s="203" t="s">
        <v>4025</v>
      </c>
      <c r="G507" s="203" t="s">
        <v>4028</v>
      </c>
      <c r="H507" s="203" t="s">
        <v>193</v>
      </c>
      <c r="I507" s="203" t="s">
        <v>22</v>
      </c>
      <c r="J507" s="203" t="s">
        <v>3630</v>
      </c>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c r="AT507" s="203"/>
      <c r="AU507" s="203"/>
      <c r="AV507" s="203"/>
      <c r="AW507" s="203"/>
      <c r="AX507" s="203"/>
      <c r="AY507" s="203"/>
      <c r="AZ507" s="203"/>
      <c r="BA507" s="203"/>
      <c r="BB507" s="203"/>
      <c r="BC507" s="203"/>
      <c r="BD507" s="203"/>
      <c r="BE507" s="203"/>
      <c r="BF507" s="203"/>
      <c r="BG507" s="203"/>
      <c r="BH507" s="203"/>
      <c r="BI507" s="203"/>
      <c r="BJ507" s="203"/>
      <c r="BK507" s="203"/>
      <c r="BL507" s="203"/>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60" s="10" customFormat="1" ht="12.75" customHeight="1" x14ac:dyDescent="0.2">
      <c r="A508" s="203" t="s">
        <v>4028</v>
      </c>
      <c r="B508" s="203" t="s">
        <v>4028</v>
      </c>
      <c r="C508" s="203"/>
      <c r="D508" s="214"/>
      <c r="E508" s="203"/>
      <c r="F508" s="203"/>
      <c r="G508" s="203" t="s">
        <v>4028</v>
      </c>
      <c r="H508" s="203" t="s">
        <v>4028</v>
      </c>
      <c r="I508" s="203" t="s">
        <v>4028</v>
      </c>
      <c r="J508" s="203" t="s">
        <v>4028</v>
      </c>
      <c r="K508" s="203" t="s">
        <v>4028</v>
      </c>
      <c r="L508" s="203" t="s">
        <v>4028</v>
      </c>
      <c r="M508" s="203" t="s">
        <v>4028</v>
      </c>
      <c r="N508" s="203" t="s">
        <v>4028</v>
      </c>
      <c r="O508" s="203" t="s">
        <v>4028</v>
      </c>
      <c r="P508" s="203" t="s">
        <v>4028</v>
      </c>
      <c r="Q508" s="203"/>
      <c r="R508" s="203"/>
      <c r="S508" s="203"/>
      <c r="T508" s="203" t="s">
        <v>4028</v>
      </c>
      <c r="U508" s="203" t="s">
        <v>4028</v>
      </c>
      <c r="V508" s="203" t="s">
        <v>4028</v>
      </c>
      <c r="W508" s="203" t="s">
        <v>4028</v>
      </c>
      <c r="X508" s="203" t="s">
        <v>4028</v>
      </c>
      <c r="Y508" s="203" t="s">
        <v>4028</v>
      </c>
      <c r="Z508" s="203" t="s">
        <v>4028</v>
      </c>
      <c r="AA508" s="203" t="s">
        <v>4028</v>
      </c>
      <c r="AB508" s="203" t="s">
        <v>4028</v>
      </c>
      <c r="AC508" s="203" t="s">
        <v>4028</v>
      </c>
      <c r="AD508" s="203" t="s">
        <v>4028</v>
      </c>
      <c r="AE508" s="203" t="s">
        <v>4028</v>
      </c>
      <c r="AF508" s="203" t="s">
        <v>4028</v>
      </c>
      <c r="AG508" s="203" t="s">
        <v>4028</v>
      </c>
      <c r="AH508" s="203" t="s">
        <v>4028</v>
      </c>
      <c r="AI508" s="203" t="s">
        <v>4028</v>
      </c>
      <c r="AJ508" s="203" t="s">
        <v>4028</v>
      </c>
      <c r="AK508" s="203" t="s">
        <v>4028</v>
      </c>
      <c r="AL508" s="203"/>
      <c r="AM508" s="203"/>
      <c r="AN508" s="203"/>
      <c r="AO508" s="203"/>
      <c r="AP508" s="203"/>
      <c r="AQ508" s="203"/>
      <c r="AR508" s="203"/>
      <c r="AS508" s="203"/>
      <c r="AT508" s="203"/>
      <c r="AU508" s="203"/>
      <c r="AV508" s="203"/>
      <c r="AW508" s="203"/>
      <c r="AX508" s="203"/>
      <c r="AY508" s="203"/>
      <c r="AZ508" s="203"/>
      <c r="BA508" s="203"/>
      <c r="BB508" s="203"/>
      <c r="BC508" s="203"/>
      <c r="BD508" s="203"/>
      <c r="BE508" s="203"/>
      <c r="BF508" s="203"/>
      <c r="BG508" s="203"/>
      <c r="BH508" s="203"/>
      <c r="BI508" s="203"/>
      <c r="BJ508" s="203"/>
      <c r="BK508" s="203"/>
      <c r="BL508" s="203"/>
    </row>
    <row r="509" spans="1:260" s="10" customFormat="1" ht="12.75" customHeight="1" x14ac:dyDescent="0.2">
      <c r="A509" s="203" t="s">
        <v>344</v>
      </c>
      <c r="B509" s="203" t="s">
        <v>4138</v>
      </c>
      <c r="C509" s="203" t="s">
        <v>3117</v>
      </c>
      <c r="D509" s="214">
        <v>35060</v>
      </c>
      <c r="E509" s="203" t="s">
        <v>3089</v>
      </c>
      <c r="F509" s="203" t="s">
        <v>3248</v>
      </c>
      <c r="G509" s="203" t="s">
        <v>4592</v>
      </c>
      <c r="H509" s="203" t="s">
        <v>344</v>
      </c>
      <c r="I509" s="203" t="s">
        <v>348</v>
      </c>
      <c r="J509" s="203" t="s">
        <v>3532</v>
      </c>
      <c r="K509" s="203" t="s">
        <v>344</v>
      </c>
      <c r="L509" s="203" t="s">
        <v>348</v>
      </c>
      <c r="M509" s="203" t="s">
        <v>3118</v>
      </c>
      <c r="N509" s="203">
        <v>0</v>
      </c>
      <c r="O509" s="203">
        <v>0</v>
      </c>
      <c r="P509" s="203">
        <v>0</v>
      </c>
      <c r="Q509" s="203"/>
      <c r="R509" s="203"/>
      <c r="S509" s="203"/>
      <c r="T509" s="203">
        <v>0</v>
      </c>
      <c r="U509" s="203">
        <v>0</v>
      </c>
      <c r="V509" s="203">
        <v>0</v>
      </c>
      <c r="W509" s="203">
        <v>0</v>
      </c>
      <c r="X509" s="203">
        <v>0</v>
      </c>
      <c r="Y509" s="203">
        <v>0</v>
      </c>
      <c r="Z509" s="203">
        <v>0</v>
      </c>
      <c r="AA509" s="203">
        <v>0</v>
      </c>
      <c r="AB509" s="203">
        <v>0</v>
      </c>
      <c r="AC509" s="203">
        <v>0</v>
      </c>
      <c r="AD509" s="203">
        <v>0</v>
      </c>
      <c r="AE509" s="203">
        <v>0</v>
      </c>
      <c r="AF509" s="203">
        <v>0</v>
      </c>
      <c r="AG509" s="203">
        <v>0</v>
      </c>
      <c r="AH509" s="203">
        <v>0</v>
      </c>
      <c r="AI509" s="203">
        <v>0</v>
      </c>
      <c r="AJ509" s="203">
        <v>0</v>
      </c>
      <c r="AK509" s="203">
        <v>0</v>
      </c>
      <c r="AL509" s="203"/>
      <c r="AM509" s="203"/>
      <c r="AN509" s="203"/>
      <c r="AO509" s="203"/>
      <c r="AP509" s="203"/>
      <c r="AQ509" s="203"/>
      <c r="AR509" s="203"/>
      <c r="AS509" s="203"/>
      <c r="AT509" s="203"/>
      <c r="AU509" s="203"/>
      <c r="AV509" s="203"/>
      <c r="AW509" s="203"/>
      <c r="AX509" s="203"/>
      <c r="AY509" s="203"/>
      <c r="AZ509" s="203"/>
      <c r="BA509" s="203"/>
      <c r="BB509" s="203"/>
      <c r="BC509" s="203"/>
      <c r="BD509" s="203"/>
      <c r="BE509" s="203"/>
      <c r="BF509" s="203"/>
      <c r="BG509" s="203"/>
      <c r="BH509" s="203"/>
      <c r="BI509" s="203"/>
      <c r="BJ509" s="203"/>
      <c r="BK509" s="203"/>
      <c r="BL509" s="203"/>
    </row>
    <row r="510" spans="1:260" s="10" customFormat="1" ht="12.75" customHeight="1" x14ac:dyDescent="0.2">
      <c r="A510" s="203" t="s">
        <v>344</v>
      </c>
      <c r="B510" s="203" t="s">
        <v>4383</v>
      </c>
      <c r="C510" s="203" t="s">
        <v>2670</v>
      </c>
      <c r="D510" s="214">
        <v>34608</v>
      </c>
      <c r="E510" s="203" t="s">
        <v>2593</v>
      </c>
      <c r="F510" s="203" t="s">
        <v>2593</v>
      </c>
      <c r="G510" s="203" t="s">
        <v>4593</v>
      </c>
      <c r="H510" s="203" t="s">
        <v>344</v>
      </c>
      <c r="I510" s="203" t="s">
        <v>30</v>
      </c>
      <c r="J510" s="203" t="s">
        <v>3029</v>
      </c>
      <c r="K510" s="203" t="s">
        <v>344</v>
      </c>
      <c r="L510" s="203" t="s">
        <v>30</v>
      </c>
      <c r="M510" s="203" t="s">
        <v>3014</v>
      </c>
      <c r="N510" s="203" t="s">
        <v>344</v>
      </c>
      <c r="O510" s="203" t="s">
        <v>30</v>
      </c>
      <c r="P510" s="203" t="s">
        <v>2671</v>
      </c>
      <c r="Q510" s="203"/>
      <c r="R510" s="203"/>
      <c r="S510" s="203"/>
      <c r="T510" s="203">
        <v>0</v>
      </c>
      <c r="U510" s="203">
        <v>0</v>
      </c>
      <c r="V510" s="203">
        <v>0</v>
      </c>
      <c r="W510" s="203">
        <v>0</v>
      </c>
      <c r="X510" s="203">
        <v>0</v>
      </c>
      <c r="Y510" s="203">
        <v>0</v>
      </c>
      <c r="Z510" s="203">
        <v>0</v>
      </c>
      <c r="AA510" s="203">
        <v>0</v>
      </c>
      <c r="AB510" s="203">
        <v>0</v>
      </c>
      <c r="AC510" s="203">
        <v>0</v>
      </c>
      <c r="AD510" s="203">
        <v>0</v>
      </c>
      <c r="AE510" s="203">
        <v>0</v>
      </c>
      <c r="AF510" s="203">
        <v>0</v>
      </c>
      <c r="AG510" s="203">
        <v>0</v>
      </c>
      <c r="AH510" s="203">
        <v>0</v>
      </c>
      <c r="AI510" s="203">
        <v>0</v>
      </c>
      <c r="AJ510" s="203">
        <v>0</v>
      </c>
      <c r="AK510" s="203">
        <v>0</v>
      </c>
      <c r="AL510" s="203"/>
      <c r="AM510" s="203"/>
      <c r="AN510" s="203"/>
      <c r="AO510" s="203"/>
      <c r="AP510" s="203"/>
      <c r="AQ510" s="203"/>
      <c r="AR510" s="203"/>
      <c r="AS510" s="203"/>
      <c r="AT510" s="203"/>
      <c r="AU510" s="203"/>
      <c r="AV510" s="203"/>
      <c r="AW510" s="203"/>
      <c r="AX510" s="203"/>
      <c r="AY510" s="203"/>
      <c r="AZ510" s="203"/>
      <c r="BA510" s="203"/>
      <c r="BB510" s="203"/>
      <c r="BC510" s="203"/>
      <c r="BD510" s="203"/>
      <c r="BE510" s="203"/>
      <c r="BF510" s="203"/>
      <c r="BG510" s="203"/>
      <c r="BH510" s="203"/>
      <c r="BI510" s="203"/>
      <c r="BJ510" s="203"/>
      <c r="BK510" s="203"/>
      <c r="BL510" s="203"/>
    </row>
    <row r="511" spans="1:260" ht="12.75" customHeight="1" x14ac:dyDescent="0.2">
      <c r="A511" s="203" t="s">
        <v>4522</v>
      </c>
      <c r="B511" s="203" t="s">
        <v>4439</v>
      </c>
      <c r="C511" s="203" t="s">
        <v>1105</v>
      </c>
      <c r="D511" s="214">
        <v>33727</v>
      </c>
      <c r="E511" s="203" t="s">
        <v>1223</v>
      </c>
      <c r="F511" s="203" t="s">
        <v>2165</v>
      </c>
      <c r="G511" s="203" t="s">
        <v>2713</v>
      </c>
      <c r="H511" s="203" t="s">
        <v>4029</v>
      </c>
      <c r="I511" s="203"/>
      <c r="J511" s="203"/>
      <c r="K511" s="203" t="s">
        <v>202</v>
      </c>
      <c r="L511" s="203">
        <v>0</v>
      </c>
      <c r="M511" s="203">
        <v>0</v>
      </c>
      <c r="N511" s="203" t="s">
        <v>183</v>
      </c>
      <c r="O511" s="203" t="s">
        <v>131</v>
      </c>
      <c r="P511" s="203" t="s">
        <v>2570</v>
      </c>
      <c r="Q511" s="203" t="s">
        <v>344</v>
      </c>
      <c r="R511" s="203" t="s">
        <v>131</v>
      </c>
      <c r="S511" s="203" t="s">
        <v>1955</v>
      </c>
      <c r="T511" s="203" t="s">
        <v>344</v>
      </c>
      <c r="U511" s="203" t="s">
        <v>131</v>
      </c>
      <c r="V511" s="203" t="s">
        <v>1622</v>
      </c>
      <c r="W511" s="203" t="s">
        <v>344</v>
      </c>
      <c r="X511" s="203" t="s">
        <v>131</v>
      </c>
      <c r="Y511" s="203" t="s">
        <v>1622</v>
      </c>
      <c r="Z511" s="203" t="s">
        <v>344</v>
      </c>
      <c r="AA511" s="203" t="s">
        <v>131</v>
      </c>
      <c r="AB511" s="203" t="s">
        <v>349</v>
      </c>
      <c r="AC511" s="203">
        <v>0</v>
      </c>
      <c r="AD511" s="203">
        <v>0</v>
      </c>
      <c r="AE511" s="203">
        <v>0</v>
      </c>
      <c r="AF511" s="203">
        <v>0</v>
      </c>
      <c r="AG511" s="203">
        <v>0</v>
      </c>
      <c r="AH511" s="203">
        <v>0</v>
      </c>
      <c r="AI511" s="203">
        <v>0</v>
      </c>
      <c r="AJ511" s="203">
        <v>0</v>
      </c>
      <c r="AK511" s="203">
        <v>0</v>
      </c>
      <c r="AL511" s="203"/>
      <c r="AM511" s="203"/>
      <c r="AN511" s="203"/>
      <c r="AO511" s="203"/>
      <c r="AP511" s="203"/>
      <c r="AQ511" s="203"/>
      <c r="AR511" s="203"/>
      <c r="AS511" s="203"/>
      <c r="AT511" s="203"/>
      <c r="AU511" s="203"/>
      <c r="AV511" s="203"/>
      <c r="AW511" s="203"/>
      <c r="AX511" s="203"/>
      <c r="AY511" s="203"/>
      <c r="AZ511" s="203"/>
      <c r="BA511" s="203"/>
      <c r="BB511" s="203"/>
      <c r="BC511" s="203"/>
      <c r="BD511" s="203"/>
      <c r="BE511" s="203"/>
      <c r="BF511" s="203"/>
      <c r="BG511" s="203"/>
      <c r="BH511" s="203"/>
      <c r="BI511" s="203"/>
      <c r="BJ511" s="203"/>
      <c r="BK511" s="203"/>
      <c r="BL511" s="203"/>
    </row>
    <row r="512" spans="1:260" s="10" customFormat="1" ht="12.75" customHeight="1" x14ac:dyDescent="0.2">
      <c r="A512" s="203" t="s">
        <v>344</v>
      </c>
      <c r="B512" s="203" t="s">
        <v>4345</v>
      </c>
      <c r="C512" s="203" t="s">
        <v>1541</v>
      </c>
      <c r="D512" s="214">
        <v>33637</v>
      </c>
      <c r="E512" s="203" t="s">
        <v>1227</v>
      </c>
      <c r="F512" s="203" t="s">
        <v>2158</v>
      </c>
      <c r="G512" s="203" t="s">
        <v>4594</v>
      </c>
      <c r="H512" s="203" t="s">
        <v>344</v>
      </c>
      <c r="I512" s="203" t="s">
        <v>232</v>
      </c>
      <c r="J512" s="203" t="s">
        <v>3977</v>
      </c>
      <c r="K512" s="203" t="s">
        <v>344</v>
      </c>
      <c r="L512" s="203" t="s">
        <v>232</v>
      </c>
      <c r="M512" s="203" t="s">
        <v>3028</v>
      </c>
      <c r="N512" s="203" t="s">
        <v>2277</v>
      </c>
      <c r="O512" s="203" t="s">
        <v>232</v>
      </c>
      <c r="P512" s="203" t="s">
        <v>2511</v>
      </c>
      <c r="Q512" s="203" t="s">
        <v>344</v>
      </c>
      <c r="R512" s="203" t="s">
        <v>232</v>
      </c>
      <c r="S512" s="203" t="s">
        <v>1723</v>
      </c>
      <c r="T512" s="203" t="s">
        <v>344</v>
      </c>
      <c r="U512" s="203" t="s">
        <v>232</v>
      </c>
      <c r="V512" s="203" t="s">
        <v>1675</v>
      </c>
      <c r="W512" s="203" t="s">
        <v>4028</v>
      </c>
      <c r="X512" s="203" t="s">
        <v>4028</v>
      </c>
      <c r="Y512" s="203" t="s">
        <v>4028</v>
      </c>
      <c r="Z512" s="203" t="s">
        <v>4028</v>
      </c>
      <c r="AA512" s="203" t="s">
        <v>4028</v>
      </c>
      <c r="AB512" s="203" t="s">
        <v>4028</v>
      </c>
      <c r="AC512" s="203">
        <v>0</v>
      </c>
      <c r="AD512" s="203">
        <v>0</v>
      </c>
      <c r="AE512" s="203">
        <v>0</v>
      </c>
      <c r="AF512" s="203">
        <v>0</v>
      </c>
      <c r="AG512" s="203">
        <v>0</v>
      </c>
      <c r="AH512" s="203">
        <v>0</v>
      </c>
      <c r="AI512" s="203">
        <v>0</v>
      </c>
      <c r="AJ512" s="203">
        <v>0</v>
      </c>
      <c r="AK512" s="203">
        <v>0</v>
      </c>
      <c r="AL512" s="203"/>
      <c r="AM512" s="203"/>
      <c r="AN512" s="203"/>
      <c r="AO512" s="203"/>
      <c r="AP512" s="203"/>
      <c r="AQ512" s="203"/>
      <c r="AR512" s="203"/>
      <c r="AS512" s="203"/>
      <c r="AT512" s="203"/>
      <c r="AU512" s="203"/>
      <c r="AV512" s="203"/>
      <c r="AW512" s="203"/>
      <c r="AX512" s="203"/>
      <c r="AY512" s="203"/>
      <c r="AZ512" s="203"/>
      <c r="BA512" s="203"/>
      <c r="BB512" s="203"/>
      <c r="BC512" s="203"/>
      <c r="BD512" s="203"/>
      <c r="BE512" s="203"/>
      <c r="BF512" s="203"/>
      <c r="BG512" s="203"/>
      <c r="BH512" s="203"/>
      <c r="BI512" s="203"/>
      <c r="BJ512" s="203"/>
      <c r="BK512" s="203"/>
      <c r="BL512" s="203"/>
      <c r="IW512"/>
      <c r="IX512"/>
      <c r="IY512"/>
      <c r="IZ512"/>
    </row>
    <row r="513" spans="1:256" ht="12.75" customHeight="1" x14ac:dyDescent="0.2">
      <c r="A513" s="203" t="s">
        <v>344</v>
      </c>
      <c r="B513" s="203" t="s">
        <v>4363</v>
      </c>
      <c r="C513" s="203" t="s">
        <v>1397</v>
      </c>
      <c r="D513" s="214">
        <v>33991</v>
      </c>
      <c r="E513" s="203" t="s">
        <v>1572</v>
      </c>
      <c r="F513" s="203" t="s">
        <v>2120</v>
      </c>
      <c r="G513" s="203" t="s">
        <v>4595</v>
      </c>
      <c r="H513" s="203" t="s">
        <v>3796</v>
      </c>
      <c r="I513" s="203" t="s">
        <v>446</v>
      </c>
      <c r="J513" s="203" t="s">
        <v>3797</v>
      </c>
      <c r="K513" s="203" t="s">
        <v>202</v>
      </c>
      <c r="L513" s="203">
        <v>0</v>
      </c>
      <c r="M513" s="203">
        <v>0</v>
      </c>
      <c r="N513" s="203" t="s">
        <v>344</v>
      </c>
      <c r="O513" s="203" t="s">
        <v>237</v>
      </c>
      <c r="P513" s="203" t="s">
        <v>2510</v>
      </c>
      <c r="Q513" s="203" t="s">
        <v>1662</v>
      </c>
      <c r="R513" s="203" t="s">
        <v>237</v>
      </c>
      <c r="S513" s="203" t="s">
        <v>1939</v>
      </c>
      <c r="T513" s="203" t="s">
        <v>283</v>
      </c>
      <c r="U513" s="203" t="s">
        <v>237</v>
      </c>
      <c r="V513" s="203">
        <v>0</v>
      </c>
      <c r="W513" s="203" t="s">
        <v>283</v>
      </c>
      <c r="X513" s="203" t="s">
        <v>237</v>
      </c>
      <c r="Y513" s="203">
        <v>0</v>
      </c>
      <c r="Z513" s="203">
        <v>0</v>
      </c>
      <c r="AA513" s="203">
        <v>0</v>
      </c>
      <c r="AB513" s="203">
        <v>0</v>
      </c>
      <c r="AC513" s="203">
        <v>0</v>
      </c>
      <c r="AD513" s="203">
        <v>0</v>
      </c>
      <c r="AE513" s="203">
        <v>0</v>
      </c>
      <c r="AF513" s="203">
        <v>0</v>
      </c>
      <c r="AG513" s="203">
        <v>0</v>
      </c>
      <c r="AH513" s="203">
        <v>0</v>
      </c>
      <c r="AI513" s="203">
        <v>0</v>
      </c>
      <c r="AJ513" s="203">
        <v>0</v>
      </c>
      <c r="AK513" s="203">
        <v>0</v>
      </c>
      <c r="AL513" s="203"/>
      <c r="AM513" s="203"/>
      <c r="AN513" s="203"/>
      <c r="AO513" s="203"/>
      <c r="AP513" s="203"/>
      <c r="AQ513" s="203"/>
      <c r="AR513" s="203"/>
      <c r="AS513" s="203"/>
      <c r="AT513" s="203"/>
      <c r="AU513" s="203"/>
      <c r="AV513" s="203"/>
      <c r="AW513" s="203"/>
      <c r="AX513" s="203"/>
      <c r="AY513" s="203"/>
      <c r="AZ513" s="203"/>
      <c r="BA513" s="203"/>
      <c r="BB513" s="203"/>
      <c r="BC513" s="203"/>
      <c r="BD513" s="203"/>
      <c r="BE513" s="203"/>
      <c r="BF513" s="203"/>
      <c r="BG513" s="203"/>
      <c r="BH513" s="203"/>
      <c r="BI513" s="203"/>
      <c r="BJ513" s="203"/>
      <c r="BK513" s="203"/>
      <c r="BL513" s="203"/>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c r="HU513" s="10"/>
      <c r="HV513" s="10"/>
      <c r="HW513" s="10"/>
      <c r="HX513" s="10"/>
      <c r="HY513" s="10"/>
      <c r="HZ513" s="10"/>
      <c r="IA513" s="10"/>
      <c r="IB513" s="10"/>
      <c r="IC513" s="10"/>
      <c r="ID513" s="10"/>
      <c r="IE513" s="10"/>
      <c r="IF513" s="10"/>
      <c r="IG513" s="10"/>
      <c r="IH513" s="10"/>
      <c r="II513" s="10"/>
      <c r="IJ513" s="10"/>
      <c r="IK513" s="10"/>
      <c r="IL513" s="10"/>
      <c r="IM513" s="10"/>
      <c r="IN513" s="10"/>
      <c r="IO513" s="10"/>
      <c r="IP513" s="10"/>
      <c r="IQ513" s="10"/>
      <c r="IR513" s="10"/>
      <c r="IS513" s="10"/>
      <c r="IT513" s="10"/>
      <c r="IU513" s="10"/>
      <c r="IV513" s="10"/>
    </row>
    <row r="514" spans="1:256" s="10" customFormat="1" ht="12.75" customHeight="1" x14ac:dyDescent="0.2">
      <c r="A514" s="203" t="s">
        <v>4028</v>
      </c>
      <c r="B514" s="203" t="s">
        <v>4028</v>
      </c>
      <c r="C514" s="203"/>
      <c r="D514" s="214"/>
      <c r="E514" s="203"/>
      <c r="F514" s="203"/>
      <c r="G514" s="203" t="s">
        <v>4028</v>
      </c>
      <c r="H514" s="203" t="s">
        <v>4028</v>
      </c>
      <c r="I514" s="203" t="s">
        <v>4028</v>
      </c>
      <c r="J514" s="203" t="s">
        <v>4028</v>
      </c>
      <c r="K514" s="203" t="s">
        <v>4028</v>
      </c>
      <c r="L514" s="203" t="s">
        <v>4028</v>
      </c>
      <c r="M514" s="203" t="s">
        <v>4028</v>
      </c>
      <c r="N514" s="203" t="s">
        <v>4028</v>
      </c>
      <c r="O514" s="203" t="s">
        <v>4028</v>
      </c>
      <c r="P514" s="203" t="s">
        <v>4028</v>
      </c>
      <c r="Q514" s="203"/>
      <c r="R514" s="203"/>
      <c r="S514" s="203"/>
      <c r="T514" s="203" t="s">
        <v>4028</v>
      </c>
      <c r="U514" s="203" t="s">
        <v>4028</v>
      </c>
      <c r="V514" s="203" t="s">
        <v>4028</v>
      </c>
      <c r="W514" s="203" t="s">
        <v>4028</v>
      </c>
      <c r="X514" s="203" t="s">
        <v>4028</v>
      </c>
      <c r="Y514" s="203" t="s">
        <v>4028</v>
      </c>
      <c r="Z514" s="203" t="s">
        <v>4028</v>
      </c>
      <c r="AA514" s="203" t="s">
        <v>4028</v>
      </c>
      <c r="AB514" s="203" t="s">
        <v>4028</v>
      </c>
      <c r="AC514" s="203" t="s">
        <v>4028</v>
      </c>
      <c r="AD514" s="203" t="s">
        <v>4028</v>
      </c>
      <c r="AE514" s="203" t="s">
        <v>4028</v>
      </c>
      <c r="AF514" s="203" t="s">
        <v>4028</v>
      </c>
      <c r="AG514" s="203" t="s">
        <v>4028</v>
      </c>
      <c r="AH514" s="203" t="s">
        <v>4028</v>
      </c>
      <c r="AI514" s="203" t="s">
        <v>4028</v>
      </c>
      <c r="AJ514" s="203" t="s">
        <v>4028</v>
      </c>
      <c r="AK514" s="203" t="s">
        <v>4028</v>
      </c>
      <c r="AL514" s="203"/>
      <c r="AM514" s="203"/>
      <c r="AN514" s="203"/>
      <c r="AO514" s="203"/>
      <c r="AP514" s="203"/>
      <c r="AQ514" s="203"/>
      <c r="AR514" s="203"/>
      <c r="AS514" s="203"/>
      <c r="AT514" s="203"/>
      <c r="AU514" s="203"/>
      <c r="AV514" s="203"/>
      <c r="AW514" s="203"/>
      <c r="AX514" s="203"/>
      <c r="AY514" s="203"/>
      <c r="AZ514" s="203"/>
      <c r="BA514" s="203"/>
      <c r="BB514" s="203"/>
      <c r="BC514" s="203"/>
      <c r="BD514" s="203"/>
      <c r="BE514" s="203"/>
      <c r="BF514" s="203"/>
      <c r="BG514" s="203"/>
      <c r="BH514" s="203"/>
      <c r="BI514" s="203"/>
      <c r="BJ514" s="203"/>
      <c r="BK514" s="203"/>
      <c r="BL514" s="203"/>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12.75" customHeight="1" x14ac:dyDescent="0.2">
      <c r="A515" s="203" t="s">
        <v>279</v>
      </c>
      <c r="B515" s="203" t="s">
        <v>4449</v>
      </c>
      <c r="C515" s="203" t="s">
        <v>2678</v>
      </c>
      <c r="D515" s="214">
        <v>35122</v>
      </c>
      <c r="E515" s="203" t="s">
        <v>2583</v>
      </c>
      <c r="F515" s="203" t="s">
        <v>2583</v>
      </c>
      <c r="G515" s="203" t="s">
        <v>3420</v>
      </c>
      <c r="H515" s="203" t="s">
        <v>279</v>
      </c>
      <c r="I515" s="203" t="s">
        <v>122</v>
      </c>
      <c r="J515" s="203"/>
      <c r="K515" s="203" t="s">
        <v>283</v>
      </c>
      <c r="L515" s="203" t="s">
        <v>122</v>
      </c>
      <c r="M515" s="203">
        <v>0</v>
      </c>
      <c r="N515" s="203" t="s">
        <v>283</v>
      </c>
      <c r="O515" s="203" t="s">
        <v>122</v>
      </c>
      <c r="P515" s="203">
        <v>0</v>
      </c>
      <c r="Q515" s="203"/>
      <c r="R515" s="203"/>
      <c r="S515" s="203"/>
      <c r="T515" s="203">
        <v>0</v>
      </c>
      <c r="U515" s="203">
        <v>0</v>
      </c>
      <c r="V515" s="203">
        <v>0</v>
      </c>
      <c r="W515" s="203">
        <v>0</v>
      </c>
      <c r="X515" s="203">
        <v>0</v>
      </c>
      <c r="Y515" s="203">
        <v>0</v>
      </c>
      <c r="Z515" s="203">
        <v>0</v>
      </c>
      <c r="AA515" s="203">
        <v>0</v>
      </c>
      <c r="AB515" s="203">
        <v>0</v>
      </c>
      <c r="AC515" s="203">
        <v>0</v>
      </c>
      <c r="AD515" s="203">
        <v>0</v>
      </c>
      <c r="AE515" s="203">
        <v>0</v>
      </c>
      <c r="AF515" s="203">
        <v>0</v>
      </c>
      <c r="AG515" s="203">
        <v>0</v>
      </c>
      <c r="AH515" s="203">
        <v>0</v>
      </c>
      <c r="AI515" s="203">
        <v>0</v>
      </c>
      <c r="AJ515" s="203">
        <v>0</v>
      </c>
      <c r="AK515" s="203">
        <v>0</v>
      </c>
      <c r="AL515" s="203"/>
      <c r="AM515" s="203"/>
      <c r="AN515" s="203"/>
      <c r="AO515" s="203"/>
      <c r="AP515" s="203"/>
      <c r="AQ515" s="203"/>
      <c r="AR515" s="203"/>
      <c r="AS515" s="203"/>
      <c r="AT515" s="203"/>
      <c r="AU515" s="203"/>
      <c r="AV515" s="203"/>
      <c r="AW515" s="203"/>
      <c r="AX515" s="203"/>
      <c r="AY515" s="203"/>
      <c r="AZ515" s="203"/>
      <c r="BA515" s="203"/>
      <c r="BB515" s="203"/>
      <c r="BC515" s="203"/>
      <c r="BD515" s="203"/>
      <c r="BE515" s="203"/>
      <c r="BF515" s="203"/>
      <c r="BG515" s="203"/>
      <c r="BH515" s="203"/>
      <c r="BI515" s="203"/>
      <c r="BJ515" s="203"/>
      <c r="BK515" s="203"/>
      <c r="BL515" s="203"/>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c r="HU515" s="10"/>
      <c r="HV515" s="10"/>
      <c r="HW515" s="10"/>
      <c r="HX515" s="10"/>
      <c r="HY515" s="10"/>
      <c r="HZ515" s="10"/>
      <c r="IA515" s="10"/>
      <c r="IB515" s="10"/>
      <c r="IC515" s="10"/>
      <c r="ID515" s="10"/>
      <c r="IE515" s="10"/>
      <c r="IF515" s="10"/>
      <c r="IG515" s="10"/>
      <c r="IH515" s="10"/>
      <c r="II515" s="10"/>
      <c r="IJ515" s="10"/>
      <c r="IK515" s="10"/>
      <c r="IL515" s="10"/>
      <c r="IM515" s="10"/>
      <c r="IN515" s="10"/>
      <c r="IO515" s="10"/>
      <c r="IP515" s="10"/>
      <c r="IQ515" s="10"/>
      <c r="IR515" s="10"/>
      <c r="IS515" s="10"/>
      <c r="IT515" s="10"/>
      <c r="IU515" s="10"/>
      <c r="IV515" s="10"/>
    </row>
    <row r="516" spans="1:256" ht="12.75" customHeight="1" x14ac:dyDescent="0.2">
      <c r="A516" s="203" t="s">
        <v>283</v>
      </c>
      <c r="B516" s="203" t="s">
        <v>450</v>
      </c>
      <c r="C516" s="203" t="s">
        <v>4420</v>
      </c>
      <c r="D516" s="215">
        <v>35983</v>
      </c>
      <c r="E516" s="205" t="s">
        <v>4514</v>
      </c>
      <c r="F516" s="206" t="s">
        <v>4514</v>
      </c>
      <c r="G516" s="206"/>
      <c r="H516" s="203"/>
      <c r="I516" s="203"/>
      <c r="J516" s="206"/>
      <c r="K516" s="203"/>
      <c r="L516" s="203"/>
      <c r="M516" s="206"/>
      <c r="N516" s="203"/>
      <c r="O516" s="203"/>
      <c r="P516" s="206"/>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c r="AT516" s="203"/>
      <c r="AU516" s="203"/>
      <c r="AV516" s="203"/>
      <c r="AW516" s="203"/>
      <c r="AX516" s="203"/>
      <c r="AY516" s="203"/>
      <c r="AZ516" s="203"/>
      <c r="BA516" s="203"/>
      <c r="BB516" s="203"/>
      <c r="BC516" s="203"/>
      <c r="BD516" s="203"/>
      <c r="BE516" s="203"/>
      <c r="BF516" s="203"/>
      <c r="BG516" s="203"/>
      <c r="BH516" s="203"/>
      <c r="BI516" s="203"/>
      <c r="BJ516" s="203"/>
      <c r="BK516" s="203"/>
      <c r="BL516" s="203"/>
    </row>
    <row r="517" spans="1:256" ht="12.75" customHeight="1" x14ac:dyDescent="0.2">
      <c r="A517" s="203" t="s">
        <v>279</v>
      </c>
      <c r="B517" s="203" t="s">
        <v>4383</v>
      </c>
      <c r="C517" s="203" t="s">
        <v>1913</v>
      </c>
      <c r="D517" s="214">
        <v>34010</v>
      </c>
      <c r="E517" s="203" t="s">
        <v>2034</v>
      </c>
      <c r="F517" s="203" t="s">
        <v>2156</v>
      </c>
      <c r="G517" s="203" t="s">
        <v>3420</v>
      </c>
      <c r="H517" s="203" t="s">
        <v>279</v>
      </c>
      <c r="I517" s="203" t="s">
        <v>30</v>
      </c>
      <c r="J517" s="203"/>
      <c r="K517" s="203" t="s">
        <v>279</v>
      </c>
      <c r="L517" s="203" t="s">
        <v>30</v>
      </c>
      <c r="M517" s="203">
        <v>0</v>
      </c>
      <c r="N517" s="203" t="s">
        <v>236</v>
      </c>
      <c r="O517" s="203" t="s">
        <v>30</v>
      </c>
      <c r="P517" s="203">
        <v>0</v>
      </c>
      <c r="Q517" s="203" t="s">
        <v>279</v>
      </c>
      <c r="R517" s="203" t="s">
        <v>30</v>
      </c>
      <c r="S517" s="203"/>
      <c r="T517" s="203">
        <v>0</v>
      </c>
      <c r="U517" s="203">
        <v>0</v>
      </c>
      <c r="V517" s="203">
        <v>0</v>
      </c>
      <c r="W517" s="203">
        <v>0</v>
      </c>
      <c r="X517" s="203">
        <v>0</v>
      </c>
      <c r="Y517" s="203">
        <v>0</v>
      </c>
      <c r="Z517" s="203">
        <v>0</v>
      </c>
      <c r="AA517" s="203">
        <v>0</v>
      </c>
      <c r="AB517" s="203">
        <v>0</v>
      </c>
      <c r="AC517" s="203">
        <v>0</v>
      </c>
      <c r="AD517" s="203">
        <v>0</v>
      </c>
      <c r="AE517" s="203">
        <v>0</v>
      </c>
      <c r="AF517" s="203">
        <v>0</v>
      </c>
      <c r="AG517" s="203">
        <v>0</v>
      </c>
      <c r="AH517" s="203">
        <v>0</v>
      </c>
      <c r="AI517" s="203">
        <v>0</v>
      </c>
      <c r="AJ517" s="203">
        <v>0</v>
      </c>
      <c r="AK517" s="203">
        <v>0</v>
      </c>
      <c r="AL517" s="203"/>
      <c r="AM517" s="203"/>
      <c r="AN517" s="203"/>
      <c r="AO517" s="203"/>
      <c r="AP517" s="203"/>
      <c r="AQ517" s="203"/>
      <c r="AR517" s="203"/>
      <c r="AS517" s="203"/>
      <c r="AT517" s="203"/>
      <c r="AU517" s="203"/>
      <c r="AV517" s="203"/>
      <c r="AW517" s="203"/>
      <c r="AX517" s="203"/>
      <c r="AY517" s="203"/>
      <c r="AZ517" s="203"/>
      <c r="BA517" s="203"/>
      <c r="BB517" s="203"/>
      <c r="BC517" s="203"/>
      <c r="BD517" s="203"/>
      <c r="BE517" s="203"/>
      <c r="BF517" s="203"/>
      <c r="BG517" s="203"/>
      <c r="BH517" s="203"/>
      <c r="BI517" s="203"/>
      <c r="BJ517" s="203"/>
      <c r="BK517" s="203"/>
      <c r="BL517" s="203"/>
    </row>
    <row r="518" spans="1:256" s="27" customFormat="1" ht="12.75" customHeight="1" x14ac:dyDescent="0.2">
      <c r="A518" s="10" t="s">
        <v>283</v>
      </c>
      <c r="B518" s="10" t="s">
        <v>4160</v>
      </c>
      <c r="C518" s="202" t="s">
        <v>4170</v>
      </c>
      <c r="D518" s="221">
        <v>35070</v>
      </c>
      <c r="E518" s="5" t="s">
        <v>2624</v>
      </c>
      <c r="F518" s="194" t="s">
        <v>4974</v>
      </c>
      <c r="G518" s="201" t="s">
        <v>3420</v>
      </c>
    </row>
    <row r="519" spans="1:256" ht="12.75" customHeight="1" x14ac:dyDescent="0.2">
      <c r="A519" s="203" t="s">
        <v>4029</v>
      </c>
      <c r="B519" s="203" t="s">
        <v>4028</v>
      </c>
      <c r="C519" s="203" t="s">
        <v>3317</v>
      </c>
      <c r="D519" s="214">
        <v>35338</v>
      </c>
      <c r="E519" s="203" t="s">
        <v>3074</v>
      </c>
      <c r="F519" s="203" t="s">
        <v>3081</v>
      </c>
      <c r="G519" s="203" t="s">
        <v>4028</v>
      </c>
      <c r="H519" s="203" t="s">
        <v>4029</v>
      </c>
      <c r="I519" s="203"/>
      <c r="J519" s="203"/>
      <c r="K519" s="203" t="s">
        <v>283</v>
      </c>
      <c r="L519" s="203" t="s">
        <v>237</v>
      </c>
      <c r="M519" s="203">
        <v>0</v>
      </c>
      <c r="N519" s="203">
        <v>0</v>
      </c>
      <c r="O519" s="203">
        <v>0</v>
      </c>
      <c r="P519" s="203">
        <v>0</v>
      </c>
      <c r="Q519" s="203"/>
      <c r="R519" s="203"/>
      <c r="S519" s="203"/>
      <c r="T519" s="203">
        <v>0</v>
      </c>
      <c r="U519" s="203">
        <v>0</v>
      </c>
      <c r="V519" s="203">
        <v>0</v>
      </c>
      <c r="W519" s="203">
        <v>0</v>
      </c>
      <c r="X519" s="203">
        <v>0</v>
      </c>
      <c r="Y519" s="203">
        <v>0</v>
      </c>
      <c r="Z519" s="203">
        <v>0</v>
      </c>
      <c r="AA519" s="203">
        <v>0</v>
      </c>
      <c r="AB519" s="203">
        <v>0</v>
      </c>
      <c r="AC519" s="203">
        <v>0</v>
      </c>
      <c r="AD519" s="203">
        <v>0</v>
      </c>
      <c r="AE519" s="203">
        <v>0</v>
      </c>
      <c r="AF519" s="203">
        <v>0</v>
      </c>
      <c r="AG519" s="203">
        <v>0</v>
      </c>
      <c r="AH519" s="203">
        <v>0</v>
      </c>
      <c r="AI519" s="203">
        <v>0</v>
      </c>
      <c r="AJ519" s="203">
        <v>0</v>
      </c>
      <c r="AK519" s="203">
        <v>0</v>
      </c>
      <c r="AL519" s="203"/>
      <c r="AM519" s="203"/>
      <c r="AN519" s="203"/>
      <c r="AO519" s="203"/>
      <c r="AP519" s="203"/>
      <c r="AQ519" s="203"/>
      <c r="AR519" s="203"/>
      <c r="AS519" s="203"/>
      <c r="AT519" s="203"/>
      <c r="AU519" s="203"/>
      <c r="AV519" s="203"/>
      <c r="AW519" s="203"/>
      <c r="AX519" s="203"/>
      <c r="AY519" s="203"/>
      <c r="AZ519" s="203"/>
      <c r="BA519" s="203"/>
      <c r="BB519" s="203"/>
      <c r="BC519" s="203"/>
      <c r="BD519" s="203"/>
      <c r="BE519" s="203"/>
      <c r="BF519" s="203"/>
      <c r="BG519" s="203"/>
      <c r="BH519" s="203"/>
      <c r="BI519" s="203"/>
      <c r="BJ519" s="203"/>
      <c r="BK519" s="203"/>
      <c r="BL519" s="203"/>
    </row>
    <row r="520" spans="1:256" ht="12.75" customHeight="1" x14ac:dyDescent="0.2">
      <c r="A520" s="203" t="s">
        <v>128</v>
      </c>
      <c r="B520" s="203" t="s">
        <v>4192</v>
      </c>
      <c r="C520" s="203" t="s">
        <v>3590</v>
      </c>
      <c r="D520" s="214">
        <v>35754</v>
      </c>
      <c r="E520" s="203" t="s">
        <v>3591</v>
      </c>
      <c r="F520" s="203" t="s">
        <v>3591</v>
      </c>
      <c r="G520" s="203" t="s">
        <v>4747</v>
      </c>
      <c r="H520" s="203" t="s">
        <v>464</v>
      </c>
      <c r="I520" s="203" t="s">
        <v>229</v>
      </c>
      <c r="J520" s="203" t="s">
        <v>1039</v>
      </c>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c r="BA520" s="203"/>
      <c r="BB520" s="203"/>
      <c r="BC520" s="203"/>
      <c r="BD520" s="203"/>
      <c r="BE520" s="203"/>
      <c r="BF520" s="203"/>
      <c r="BG520" s="203"/>
      <c r="BH520" s="203"/>
      <c r="BI520" s="203"/>
      <c r="BJ520" s="203"/>
      <c r="BK520" s="203"/>
      <c r="BL520" s="203"/>
    </row>
    <row r="521" spans="1:256" ht="12.75" customHeight="1" x14ac:dyDescent="0.2">
      <c r="A521" s="203" t="s">
        <v>4054</v>
      </c>
      <c r="B521" s="203" t="s">
        <v>4414</v>
      </c>
      <c r="C521" s="203" t="s">
        <v>1090</v>
      </c>
      <c r="D521" s="214">
        <v>34069</v>
      </c>
      <c r="E521" s="203" t="s">
        <v>1232</v>
      </c>
      <c r="F521" s="203" t="s">
        <v>2118</v>
      </c>
      <c r="G521" s="203" t="s">
        <v>4720</v>
      </c>
      <c r="H521" s="203" t="s">
        <v>3573</v>
      </c>
      <c r="I521" s="203" t="s">
        <v>103</v>
      </c>
      <c r="J521" s="203" t="s">
        <v>685</v>
      </c>
      <c r="K521" s="203" t="s">
        <v>128</v>
      </c>
      <c r="L521" s="203" t="s">
        <v>103</v>
      </c>
      <c r="M521" s="203" t="s">
        <v>365</v>
      </c>
      <c r="N521" s="203" t="s">
        <v>464</v>
      </c>
      <c r="O521" s="203" t="s">
        <v>369</v>
      </c>
      <c r="P521" s="203" t="s">
        <v>1039</v>
      </c>
      <c r="Q521" s="203" t="s">
        <v>128</v>
      </c>
      <c r="R521" s="203" t="s">
        <v>369</v>
      </c>
      <c r="S521" s="203" t="s">
        <v>365</v>
      </c>
      <c r="T521" s="203" t="s">
        <v>128</v>
      </c>
      <c r="U521" s="203" t="s">
        <v>369</v>
      </c>
      <c r="V521" s="203" t="s">
        <v>328</v>
      </c>
      <c r="W521" s="203" t="s">
        <v>128</v>
      </c>
      <c r="X521" s="203" t="s">
        <v>369</v>
      </c>
      <c r="Y521" s="203" t="s">
        <v>328</v>
      </c>
      <c r="Z521" s="203" t="s">
        <v>128</v>
      </c>
      <c r="AA521" s="203" t="s">
        <v>369</v>
      </c>
      <c r="AB521" s="203" t="s">
        <v>328</v>
      </c>
      <c r="AC521" s="203">
        <v>0</v>
      </c>
      <c r="AD521" s="203">
        <v>0</v>
      </c>
      <c r="AE521" s="203">
        <v>0</v>
      </c>
      <c r="AF521" s="203">
        <v>0</v>
      </c>
      <c r="AG521" s="203">
        <v>0</v>
      </c>
      <c r="AH521" s="203">
        <v>0</v>
      </c>
      <c r="AI521" s="203">
        <v>0</v>
      </c>
      <c r="AJ521" s="203">
        <v>0</v>
      </c>
      <c r="AK521" s="203">
        <v>0</v>
      </c>
      <c r="AL521" s="203"/>
      <c r="AM521" s="203"/>
      <c r="AN521" s="203"/>
      <c r="AO521" s="203"/>
      <c r="AP521" s="203"/>
      <c r="AQ521" s="203"/>
      <c r="AR521" s="203"/>
      <c r="AS521" s="203"/>
      <c r="AT521" s="203"/>
      <c r="AU521" s="203"/>
      <c r="AV521" s="203"/>
      <c r="AW521" s="203"/>
      <c r="AX521" s="203"/>
      <c r="AY521" s="203"/>
      <c r="AZ521" s="203"/>
      <c r="BA521" s="203"/>
      <c r="BB521" s="203"/>
      <c r="BC521" s="203"/>
      <c r="BD521" s="203"/>
      <c r="BE521" s="203"/>
      <c r="BF521" s="203"/>
      <c r="BG521" s="203"/>
      <c r="BH521" s="203"/>
      <c r="BI521" s="203"/>
      <c r="BJ521" s="203"/>
      <c r="BK521" s="203"/>
      <c r="BL521" s="203"/>
    </row>
    <row r="522" spans="1:256" ht="12.75" customHeight="1" x14ac:dyDescent="0.2">
      <c r="A522" s="203" t="s">
        <v>4047</v>
      </c>
      <c r="B522" s="203" t="s">
        <v>4299</v>
      </c>
      <c r="C522" s="203" t="s">
        <v>3255</v>
      </c>
      <c r="D522" s="214">
        <v>34661</v>
      </c>
      <c r="E522" s="203" t="s">
        <v>2586</v>
      </c>
      <c r="F522" s="203" t="s">
        <v>3418</v>
      </c>
      <c r="G522" s="203" t="s">
        <v>4747</v>
      </c>
      <c r="H522" s="203" t="s">
        <v>26</v>
      </c>
      <c r="I522" s="203" t="s">
        <v>2235</v>
      </c>
      <c r="J522" s="203" t="s">
        <v>980</v>
      </c>
      <c r="K522" s="203" t="s">
        <v>26</v>
      </c>
      <c r="L522" s="203" t="s">
        <v>2235</v>
      </c>
      <c r="M522" s="203" t="s">
        <v>685</v>
      </c>
      <c r="N522" s="203">
        <v>0</v>
      </c>
      <c r="O522" s="203">
        <v>0</v>
      </c>
      <c r="P522" s="203">
        <v>0</v>
      </c>
      <c r="Q522" s="203"/>
      <c r="R522" s="203"/>
      <c r="S522" s="203"/>
      <c r="T522" s="203">
        <v>0</v>
      </c>
      <c r="U522" s="203">
        <v>0</v>
      </c>
      <c r="V522" s="203">
        <v>0</v>
      </c>
      <c r="W522" s="203">
        <v>0</v>
      </c>
      <c r="X522" s="203">
        <v>0</v>
      </c>
      <c r="Y522" s="203">
        <v>0</v>
      </c>
      <c r="Z522" s="203">
        <v>0</v>
      </c>
      <c r="AA522" s="203">
        <v>0</v>
      </c>
      <c r="AB522" s="203">
        <v>0</v>
      </c>
      <c r="AC522" s="203">
        <v>0</v>
      </c>
      <c r="AD522" s="203">
        <v>0</v>
      </c>
      <c r="AE522" s="203">
        <v>0</v>
      </c>
      <c r="AF522" s="203">
        <v>0</v>
      </c>
      <c r="AG522" s="203">
        <v>0</v>
      </c>
      <c r="AH522" s="203">
        <v>0</v>
      </c>
      <c r="AI522" s="203">
        <v>0</v>
      </c>
      <c r="AJ522" s="203">
        <v>0</v>
      </c>
      <c r="AK522" s="203">
        <v>0</v>
      </c>
      <c r="AL522" s="203"/>
      <c r="AM522" s="203"/>
      <c r="AN522" s="203"/>
      <c r="AO522" s="203"/>
      <c r="AP522" s="203"/>
      <c r="AQ522" s="203"/>
      <c r="AR522" s="203"/>
      <c r="AS522" s="203"/>
      <c r="AT522" s="203"/>
      <c r="AU522" s="203"/>
      <c r="AV522" s="203"/>
      <c r="AW522" s="203"/>
      <c r="AX522" s="203"/>
      <c r="AY522" s="203"/>
      <c r="AZ522" s="203"/>
      <c r="BA522" s="203"/>
      <c r="BB522" s="203"/>
      <c r="BC522" s="203"/>
      <c r="BD522" s="203"/>
      <c r="BE522" s="203"/>
      <c r="BF522" s="203"/>
      <c r="BG522" s="203"/>
      <c r="BH522" s="203"/>
      <c r="BI522" s="203"/>
      <c r="BJ522" s="203"/>
      <c r="BK522" s="203"/>
      <c r="BL522" s="203"/>
    </row>
    <row r="523" spans="1:256" s="10" customFormat="1" ht="12.75" customHeight="1" x14ac:dyDescent="0.2">
      <c r="A523" s="203" t="s">
        <v>4028</v>
      </c>
      <c r="B523" s="203" t="s">
        <v>4028</v>
      </c>
      <c r="C523" s="203"/>
      <c r="D523" s="214"/>
      <c r="E523" s="203"/>
      <c r="F523" s="203"/>
      <c r="G523" s="203" t="s">
        <v>4028</v>
      </c>
      <c r="H523" s="203" t="s">
        <v>4028</v>
      </c>
      <c r="I523" s="203" t="s">
        <v>4028</v>
      </c>
      <c r="J523" s="203" t="s">
        <v>4028</v>
      </c>
      <c r="K523" s="203" t="s">
        <v>4028</v>
      </c>
      <c r="L523" s="203" t="s">
        <v>4028</v>
      </c>
      <c r="M523" s="203" t="s">
        <v>4028</v>
      </c>
      <c r="N523" s="203" t="s">
        <v>4028</v>
      </c>
      <c r="O523" s="203" t="s">
        <v>4028</v>
      </c>
      <c r="P523" s="203" t="s">
        <v>4028</v>
      </c>
      <c r="Q523" s="203"/>
      <c r="R523" s="203"/>
      <c r="S523" s="203"/>
      <c r="T523" s="203" t="s">
        <v>4028</v>
      </c>
      <c r="U523" s="203" t="s">
        <v>4028</v>
      </c>
      <c r="V523" s="203" t="s">
        <v>4028</v>
      </c>
      <c r="W523" s="203" t="s">
        <v>4028</v>
      </c>
      <c r="X523" s="203" t="s">
        <v>4028</v>
      </c>
      <c r="Y523" s="203" t="s">
        <v>4028</v>
      </c>
      <c r="Z523" s="203" t="s">
        <v>4028</v>
      </c>
      <c r="AA523" s="203" t="s">
        <v>4028</v>
      </c>
      <c r="AB523" s="203" t="s">
        <v>4028</v>
      </c>
      <c r="AC523" s="203" t="s">
        <v>4028</v>
      </c>
      <c r="AD523" s="203" t="s">
        <v>4028</v>
      </c>
      <c r="AE523" s="203" t="s">
        <v>4028</v>
      </c>
      <c r="AF523" s="203" t="s">
        <v>4028</v>
      </c>
      <c r="AG523" s="203" t="s">
        <v>4028</v>
      </c>
      <c r="AH523" s="203" t="s">
        <v>4028</v>
      </c>
      <c r="AI523" s="203" t="s">
        <v>4028</v>
      </c>
      <c r="AJ523" s="203" t="s">
        <v>4028</v>
      </c>
      <c r="AK523" s="203" t="s">
        <v>4028</v>
      </c>
      <c r="AL523" s="203"/>
      <c r="AM523" s="203"/>
      <c r="AN523" s="203"/>
      <c r="AO523" s="203"/>
      <c r="AP523" s="203"/>
      <c r="AQ523" s="203"/>
      <c r="AR523" s="203"/>
      <c r="AS523" s="203"/>
      <c r="AT523" s="203"/>
      <c r="AU523" s="203"/>
      <c r="AV523" s="203"/>
      <c r="AW523" s="203"/>
      <c r="AX523" s="203"/>
      <c r="AY523" s="203"/>
      <c r="AZ523" s="203"/>
      <c r="BA523" s="203"/>
      <c r="BB523" s="203"/>
      <c r="BC523" s="203"/>
      <c r="BD523" s="203"/>
      <c r="BE523" s="203"/>
      <c r="BF523" s="203"/>
      <c r="BG523" s="203"/>
      <c r="BH523" s="203"/>
      <c r="BI523" s="203"/>
      <c r="BJ523" s="203"/>
      <c r="BK523" s="203"/>
      <c r="BL523" s="20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12.75" customHeight="1" x14ac:dyDescent="0.2">
      <c r="A524" s="203" t="s">
        <v>4147</v>
      </c>
      <c r="B524" s="203" t="s">
        <v>4160</v>
      </c>
      <c r="C524" s="203" t="s">
        <v>1085</v>
      </c>
      <c r="D524" s="214">
        <v>33166</v>
      </c>
      <c r="E524" s="203" t="s">
        <v>1231</v>
      </c>
      <c r="F524" s="203" t="s">
        <v>2119</v>
      </c>
      <c r="G524" s="203" t="s">
        <v>4821</v>
      </c>
      <c r="H524" s="203" t="s">
        <v>226</v>
      </c>
      <c r="I524" s="203" t="s">
        <v>506</v>
      </c>
      <c r="J524" s="203" t="s">
        <v>29</v>
      </c>
      <c r="K524" s="203" t="s">
        <v>226</v>
      </c>
      <c r="L524" s="203" t="s">
        <v>506</v>
      </c>
      <c r="M524" s="203" t="s">
        <v>35</v>
      </c>
      <c r="N524" s="203" t="s">
        <v>226</v>
      </c>
      <c r="O524" s="203" t="s">
        <v>506</v>
      </c>
      <c r="P524" s="203" t="s">
        <v>29</v>
      </c>
      <c r="Q524" s="203" t="s">
        <v>226</v>
      </c>
      <c r="R524" s="203" t="s">
        <v>506</v>
      </c>
      <c r="S524" s="203" t="s">
        <v>29</v>
      </c>
      <c r="T524" s="203" t="s">
        <v>226</v>
      </c>
      <c r="U524" s="203" t="s">
        <v>506</v>
      </c>
      <c r="V524" s="203" t="s">
        <v>29</v>
      </c>
      <c r="W524" s="203" t="s">
        <v>226</v>
      </c>
      <c r="X524" s="203" t="s">
        <v>506</v>
      </c>
      <c r="Y524" s="203" t="s">
        <v>29</v>
      </c>
      <c r="Z524" s="203" t="s">
        <v>226</v>
      </c>
      <c r="AA524" s="203" t="s">
        <v>506</v>
      </c>
      <c r="AB524" s="203" t="s">
        <v>33</v>
      </c>
      <c r="AC524" s="203">
        <v>0</v>
      </c>
      <c r="AD524" s="203">
        <v>0</v>
      </c>
      <c r="AE524" s="203">
        <v>0</v>
      </c>
      <c r="AF524" s="203">
        <v>0</v>
      </c>
      <c r="AG524" s="203">
        <v>0</v>
      </c>
      <c r="AH524" s="203">
        <v>0</v>
      </c>
      <c r="AI524" s="203">
        <v>0</v>
      </c>
      <c r="AJ524" s="203">
        <v>0</v>
      </c>
      <c r="AK524" s="203">
        <v>0</v>
      </c>
      <c r="AL524" s="203"/>
      <c r="AM524" s="203"/>
      <c r="AN524" s="203"/>
      <c r="AO524" s="203"/>
      <c r="AP524" s="203"/>
      <c r="AQ524" s="203"/>
      <c r="AR524" s="203"/>
      <c r="AS524" s="203"/>
      <c r="AT524" s="203"/>
      <c r="AU524" s="203"/>
      <c r="AV524" s="203"/>
      <c r="AW524" s="203"/>
      <c r="AX524" s="203"/>
      <c r="AY524" s="203"/>
      <c r="AZ524" s="203"/>
      <c r="BA524" s="203"/>
      <c r="BB524" s="203"/>
      <c r="BC524" s="203"/>
      <c r="BD524" s="203"/>
      <c r="BE524" s="203"/>
      <c r="BF524" s="203"/>
      <c r="BG524" s="203"/>
      <c r="BH524" s="203"/>
      <c r="BI524" s="203"/>
      <c r="BJ524" s="203"/>
      <c r="BK524" s="203"/>
      <c r="BL524" s="203"/>
    </row>
    <row r="525" spans="1:256" ht="12.75" customHeight="1" x14ac:dyDescent="0.2">
      <c r="A525" s="203" t="s">
        <v>507</v>
      </c>
      <c r="B525" s="203" t="s">
        <v>4449</v>
      </c>
      <c r="C525" s="203" t="s">
        <v>1449</v>
      </c>
      <c r="D525" s="214">
        <v>34076</v>
      </c>
      <c r="E525" s="203" t="s">
        <v>1574</v>
      </c>
      <c r="F525" s="203" t="s">
        <v>139</v>
      </c>
      <c r="G525" s="203" t="s">
        <v>4741</v>
      </c>
      <c r="H525" s="203" t="s">
        <v>507</v>
      </c>
      <c r="I525" s="203" t="s">
        <v>122</v>
      </c>
      <c r="J525" s="203" t="s">
        <v>230</v>
      </c>
      <c r="K525" s="203" t="s">
        <v>507</v>
      </c>
      <c r="L525" s="203" t="s">
        <v>122</v>
      </c>
      <c r="M525" s="203" t="s">
        <v>29</v>
      </c>
      <c r="N525" s="203" t="s">
        <v>332</v>
      </c>
      <c r="O525" s="203" t="s">
        <v>122</v>
      </c>
      <c r="P525" s="203" t="s">
        <v>56</v>
      </c>
      <c r="Q525" s="203" t="s">
        <v>226</v>
      </c>
      <c r="R525" s="203" t="s">
        <v>122</v>
      </c>
      <c r="S525" s="203" t="s">
        <v>29</v>
      </c>
      <c r="T525" s="203" t="s">
        <v>226</v>
      </c>
      <c r="U525" s="203" t="s">
        <v>122</v>
      </c>
      <c r="V525" s="203" t="s">
        <v>56</v>
      </c>
      <c r="W525" s="203" t="s">
        <v>226</v>
      </c>
      <c r="X525" s="203" t="s">
        <v>122</v>
      </c>
      <c r="Y525" s="203" t="s">
        <v>56</v>
      </c>
      <c r="Z525" s="203">
        <v>0</v>
      </c>
      <c r="AA525" s="203">
        <v>0</v>
      </c>
      <c r="AB525" s="203">
        <v>0</v>
      </c>
      <c r="AC525" s="203">
        <v>0</v>
      </c>
      <c r="AD525" s="203">
        <v>0</v>
      </c>
      <c r="AE525" s="203">
        <v>0</v>
      </c>
      <c r="AF525" s="203">
        <v>0</v>
      </c>
      <c r="AG525" s="203">
        <v>0</v>
      </c>
      <c r="AH525" s="203">
        <v>0</v>
      </c>
      <c r="AI525" s="203">
        <v>0</v>
      </c>
      <c r="AJ525" s="203">
        <v>0</v>
      </c>
      <c r="AK525" s="203">
        <v>0</v>
      </c>
      <c r="AL525" s="203"/>
      <c r="AM525" s="203"/>
      <c r="AN525" s="203"/>
      <c r="AO525" s="203"/>
      <c r="AP525" s="203"/>
      <c r="AQ525" s="203"/>
      <c r="AR525" s="203"/>
      <c r="AS525" s="203"/>
      <c r="AT525" s="203"/>
      <c r="AU525" s="203"/>
      <c r="AV525" s="203"/>
      <c r="AW525" s="203"/>
      <c r="AX525" s="203"/>
      <c r="AY525" s="203"/>
      <c r="AZ525" s="203"/>
      <c r="BA525" s="203"/>
      <c r="BB525" s="203"/>
      <c r="BC525" s="203"/>
      <c r="BD525" s="203"/>
      <c r="BE525" s="203"/>
      <c r="BF525" s="203"/>
      <c r="BG525" s="203"/>
      <c r="BH525" s="203"/>
      <c r="BI525" s="203"/>
      <c r="BJ525" s="203"/>
      <c r="BK525" s="203"/>
      <c r="BL525" s="203"/>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c r="HA525" s="10"/>
      <c r="HB525" s="10"/>
      <c r="HC525" s="10"/>
      <c r="HD525" s="10"/>
      <c r="HE525" s="10"/>
      <c r="HF525" s="10"/>
      <c r="HG525" s="10"/>
      <c r="HH525" s="10"/>
      <c r="HI525" s="10"/>
      <c r="HJ525" s="10"/>
      <c r="HK525" s="10"/>
      <c r="HL525" s="10"/>
      <c r="HM525" s="10"/>
      <c r="HN525" s="10"/>
      <c r="HO525" s="10"/>
      <c r="HP525" s="10"/>
      <c r="HQ525" s="10"/>
      <c r="HR525" s="10"/>
      <c r="HS525" s="10"/>
      <c r="HT525" s="10"/>
      <c r="HU525" s="10"/>
      <c r="HV525" s="10"/>
      <c r="HW525" s="10"/>
      <c r="HX525" s="10"/>
      <c r="HY525" s="10"/>
      <c r="HZ525" s="10"/>
      <c r="IA525" s="10"/>
      <c r="IB525" s="10"/>
      <c r="IC525" s="10"/>
      <c r="ID525" s="10"/>
      <c r="IE525" s="10"/>
      <c r="IF525" s="10"/>
      <c r="IG525" s="10"/>
      <c r="IH525" s="10"/>
      <c r="II525" s="10"/>
      <c r="IJ525" s="10"/>
      <c r="IK525" s="10"/>
      <c r="IL525" s="10"/>
      <c r="IM525" s="10"/>
      <c r="IN525" s="10"/>
      <c r="IO525" s="10"/>
      <c r="IP525" s="10"/>
      <c r="IQ525" s="10"/>
      <c r="IR525" s="10"/>
      <c r="IS525" s="10"/>
      <c r="IT525" s="10"/>
      <c r="IU525" s="10"/>
      <c r="IV525" s="10"/>
    </row>
    <row r="526" spans="1:256" s="10" customFormat="1" ht="12.75" customHeight="1" x14ac:dyDescent="0.2">
      <c r="A526" s="203" t="s">
        <v>332</v>
      </c>
      <c r="B526" s="203" t="s">
        <v>4313</v>
      </c>
      <c r="C526" s="203" t="s">
        <v>700</v>
      </c>
      <c r="D526" s="214">
        <v>32701</v>
      </c>
      <c r="E526" s="203" t="s">
        <v>738</v>
      </c>
      <c r="F526" s="203" t="s">
        <v>2112</v>
      </c>
      <c r="G526" s="203" t="s">
        <v>4743</v>
      </c>
      <c r="H526" s="203" t="s">
        <v>332</v>
      </c>
      <c r="I526" s="203" t="s">
        <v>23</v>
      </c>
      <c r="J526" s="203" t="s">
        <v>33</v>
      </c>
      <c r="K526" s="203" t="s">
        <v>332</v>
      </c>
      <c r="L526" s="203" t="s">
        <v>23</v>
      </c>
      <c r="M526" s="203" t="s">
        <v>33</v>
      </c>
      <c r="N526" s="203" t="s">
        <v>332</v>
      </c>
      <c r="O526" s="203" t="s">
        <v>23</v>
      </c>
      <c r="P526" s="203" t="s">
        <v>33</v>
      </c>
      <c r="Q526" s="203" t="s">
        <v>332</v>
      </c>
      <c r="R526" s="203" t="s">
        <v>23</v>
      </c>
      <c r="S526" s="203" t="s">
        <v>29</v>
      </c>
      <c r="T526" s="203" t="s">
        <v>332</v>
      </c>
      <c r="U526" s="203" t="s">
        <v>23</v>
      </c>
      <c r="V526" s="203" t="s">
        <v>33</v>
      </c>
      <c r="W526" s="203" t="s">
        <v>332</v>
      </c>
      <c r="X526" s="203" t="s">
        <v>23</v>
      </c>
      <c r="Y526" s="203" t="s">
        <v>33</v>
      </c>
      <c r="Z526" s="203" t="s">
        <v>332</v>
      </c>
      <c r="AA526" s="203" t="s">
        <v>55</v>
      </c>
      <c r="AB526" s="203" t="s">
        <v>56</v>
      </c>
      <c r="AC526" s="203" t="s">
        <v>332</v>
      </c>
      <c r="AD526" s="203" t="s">
        <v>55</v>
      </c>
      <c r="AE526" s="203" t="s">
        <v>333</v>
      </c>
      <c r="AF526" s="203" t="s">
        <v>15</v>
      </c>
      <c r="AG526" s="203" t="s">
        <v>55</v>
      </c>
      <c r="AH526" s="203" t="s">
        <v>333</v>
      </c>
      <c r="AI526" s="203">
        <v>0</v>
      </c>
      <c r="AJ526" s="203">
        <v>0</v>
      </c>
      <c r="AK526" s="203">
        <v>0</v>
      </c>
      <c r="AL526" s="203"/>
      <c r="AM526" s="203"/>
      <c r="AN526" s="203"/>
      <c r="AO526" s="203"/>
      <c r="AP526" s="203"/>
      <c r="AQ526" s="203"/>
      <c r="AR526" s="203"/>
      <c r="AS526" s="203"/>
      <c r="AT526" s="203"/>
      <c r="AU526" s="203"/>
      <c r="AV526" s="203"/>
      <c r="AW526" s="203"/>
      <c r="AX526" s="203"/>
      <c r="AY526" s="203"/>
      <c r="AZ526" s="203"/>
      <c r="BA526" s="203"/>
      <c r="BB526" s="203"/>
      <c r="BC526" s="203"/>
      <c r="BD526" s="203"/>
      <c r="BE526" s="203"/>
      <c r="BF526" s="203"/>
      <c r="BG526" s="203"/>
      <c r="BH526" s="203"/>
      <c r="BI526" s="203"/>
      <c r="BJ526" s="203"/>
      <c r="BK526" s="203"/>
      <c r="BL526" s="203"/>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10" customFormat="1" ht="12.75" customHeight="1" x14ac:dyDescent="0.2">
      <c r="A527" s="203" t="s">
        <v>228</v>
      </c>
      <c r="B527" s="203" t="s">
        <v>229</v>
      </c>
      <c r="C527" s="203" t="s">
        <v>3124</v>
      </c>
      <c r="D527" s="214">
        <v>34947</v>
      </c>
      <c r="E527" s="203" t="s">
        <v>3081</v>
      </c>
      <c r="F527" s="203" t="s">
        <v>3074</v>
      </c>
      <c r="G527" s="203" t="s">
        <v>4724</v>
      </c>
      <c r="H527" s="203" t="s">
        <v>1037</v>
      </c>
      <c r="I527" s="203" t="s">
        <v>369</v>
      </c>
      <c r="J527" s="203" t="s">
        <v>1036</v>
      </c>
      <c r="K527" s="203" t="s">
        <v>1037</v>
      </c>
      <c r="L527" s="203" t="s">
        <v>369</v>
      </c>
      <c r="M527" s="203" t="s">
        <v>1036</v>
      </c>
      <c r="N527" s="203">
        <v>0</v>
      </c>
      <c r="O527" s="203">
        <v>0</v>
      </c>
      <c r="P527" s="203">
        <v>0</v>
      </c>
      <c r="Q527" s="203"/>
      <c r="R527" s="203"/>
      <c r="S527" s="203"/>
      <c r="T527" s="203">
        <v>0</v>
      </c>
      <c r="U527" s="203">
        <v>0</v>
      </c>
      <c r="V527" s="203">
        <v>0</v>
      </c>
      <c r="W527" s="203">
        <v>0</v>
      </c>
      <c r="X527" s="203">
        <v>0</v>
      </c>
      <c r="Y527" s="203">
        <v>0</v>
      </c>
      <c r="Z527" s="203">
        <v>0</v>
      </c>
      <c r="AA527" s="203">
        <v>0</v>
      </c>
      <c r="AB527" s="203">
        <v>0</v>
      </c>
      <c r="AC527" s="203">
        <v>0</v>
      </c>
      <c r="AD527" s="203">
        <v>0</v>
      </c>
      <c r="AE527" s="203">
        <v>0</v>
      </c>
      <c r="AF527" s="203">
        <v>0</v>
      </c>
      <c r="AG527" s="203">
        <v>0</v>
      </c>
      <c r="AH527" s="203">
        <v>0</v>
      </c>
      <c r="AI527" s="203">
        <v>0</v>
      </c>
      <c r="AJ527" s="203">
        <v>0</v>
      </c>
      <c r="AK527" s="203">
        <v>0</v>
      </c>
      <c r="AL527" s="203"/>
      <c r="AM527" s="203"/>
      <c r="AN527" s="203"/>
      <c r="AO527" s="203"/>
      <c r="AP527" s="203"/>
      <c r="AQ527" s="203"/>
      <c r="AR527" s="203"/>
      <c r="AS527" s="203"/>
      <c r="AT527" s="203"/>
      <c r="AU527" s="203"/>
      <c r="AV527" s="203"/>
      <c r="AW527" s="203"/>
      <c r="AX527" s="203"/>
      <c r="AY527" s="203"/>
      <c r="AZ527" s="203"/>
      <c r="BA527" s="203"/>
      <c r="BB527" s="203"/>
      <c r="BC527" s="203"/>
      <c r="BD527" s="203"/>
      <c r="BE527" s="203"/>
      <c r="BF527" s="203"/>
      <c r="BG527" s="203"/>
      <c r="BH527" s="203"/>
      <c r="BI527" s="203"/>
      <c r="BJ527" s="203"/>
      <c r="BK527" s="203"/>
      <c r="BL527" s="203"/>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10" customFormat="1" ht="12.75" customHeight="1" x14ac:dyDescent="0.2">
      <c r="A528" s="203" t="s">
        <v>1037</v>
      </c>
      <c r="B528" s="203" t="s">
        <v>39</v>
      </c>
      <c r="C528" s="203" t="s">
        <v>4081</v>
      </c>
      <c r="D528" s="215">
        <v>35846</v>
      </c>
      <c r="E528" s="205" t="s">
        <v>4510</v>
      </c>
      <c r="F528" s="206" t="s">
        <v>4517</v>
      </c>
      <c r="G528" s="206" t="s">
        <v>1036</v>
      </c>
      <c r="H528" s="203"/>
      <c r="I528" s="203"/>
      <c r="J528" s="206"/>
      <c r="K528" s="203"/>
      <c r="L528" s="203"/>
      <c r="M528" s="206"/>
      <c r="N528" s="203"/>
      <c r="O528" s="203"/>
      <c r="P528" s="206"/>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U528" s="203"/>
      <c r="AV528" s="203"/>
      <c r="AW528" s="203"/>
      <c r="AX528" s="203"/>
      <c r="AY528" s="203"/>
      <c r="AZ528" s="203"/>
      <c r="BA528" s="203"/>
      <c r="BB528" s="203"/>
      <c r="BC528" s="203"/>
      <c r="BD528" s="203"/>
      <c r="BE528" s="203"/>
      <c r="BF528" s="203"/>
      <c r="BG528" s="203"/>
      <c r="BH528" s="203"/>
      <c r="BI528" s="203"/>
      <c r="BJ528" s="203"/>
      <c r="BK528" s="203"/>
      <c r="BL528" s="203"/>
    </row>
    <row r="529" spans="1:256" ht="12.75" customHeight="1" x14ac:dyDescent="0.2">
      <c r="A529" s="203" t="s">
        <v>16</v>
      </c>
      <c r="B529" s="203" t="s">
        <v>506</v>
      </c>
      <c r="C529" s="203" t="s">
        <v>4165</v>
      </c>
      <c r="D529" s="215">
        <v>35737</v>
      </c>
      <c r="E529" s="205" t="s">
        <v>3446</v>
      </c>
      <c r="F529" s="206" t="s">
        <v>4516</v>
      </c>
      <c r="G529" s="206" t="s">
        <v>41</v>
      </c>
      <c r="H529" s="203"/>
      <c r="I529" s="203"/>
      <c r="J529" s="206"/>
      <c r="K529" s="203"/>
      <c r="L529" s="203"/>
      <c r="M529" s="206"/>
      <c r="N529" s="203"/>
      <c r="O529" s="203"/>
      <c r="P529" s="206"/>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c r="BA529" s="203"/>
      <c r="BB529" s="203"/>
      <c r="BC529" s="203"/>
      <c r="BD529" s="203"/>
      <c r="BE529" s="203"/>
      <c r="BF529" s="203"/>
      <c r="BG529" s="203"/>
      <c r="BH529" s="203"/>
      <c r="BI529" s="203"/>
      <c r="BJ529" s="203"/>
      <c r="BK529" s="203"/>
      <c r="BL529" s="203"/>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c r="HA529" s="10"/>
      <c r="HB529" s="10"/>
      <c r="HC529" s="10"/>
      <c r="HD529" s="10"/>
      <c r="HE529" s="10"/>
      <c r="HF529" s="10"/>
      <c r="HG529" s="10"/>
      <c r="HH529" s="10"/>
      <c r="HI529" s="10"/>
      <c r="HJ529" s="10"/>
      <c r="HK529" s="10"/>
      <c r="HL529" s="10"/>
      <c r="HM529" s="10"/>
      <c r="HN529" s="10"/>
      <c r="HO529" s="10"/>
      <c r="HP529" s="10"/>
      <c r="HQ529" s="10"/>
      <c r="HR529" s="10"/>
      <c r="HS529" s="10"/>
      <c r="HT529" s="10"/>
      <c r="HU529" s="10"/>
      <c r="HV529" s="10"/>
      <c r="HW529" s="10"/>
      <c r="HX529" s="10"/>
      <c r="HY529" s="10"/>
      <c r="HZ529" s="10"/>
      <c r="IA529" s="10"/>
      <c r="IB529" s="10"/>
      <c r="IC529" s="10"/>
      <c r="ID529" s="10"/>
      <c r="IE529" s="10"/>
      <c r="IF529" s="10"/>
      <c r="IG529" s="10"/>
      <c r="IH529" s="10"/>
      <c r="II529" s="10"/>
      <c r="IJ529" s="10"/>
      <c r="IK529" s="10"/>
      <c r="IL529" s="10"/>
      <c r="IM529" s="10"/>
      <c r="IN529" s="10"/>
      <c r="IO529" s="10"/>
      <c r="IP529" s="10"/>
      <c r="IQ529" s="10"/>
      <c r="IR529" s="10"/>
      <c r="IS529" s="10"/>
      <c r="IT529" s="10"/>
      <c r="IU529" s="10"/>
      <c r="IV529" s="10"/>
    </row>
    <row r="530" spans="1:256" s="10" customFormat="1" ht="12.75" customHeight="1" x14ac:dyDescent="0.2">
      <c r="A530" s="203" t="s">
        <v>2386</v>
      </c>
      <c r="B530" s="203" t="s">
        <v>233</v>
      </c>
      <c r="C530" s="203" t="s">
        <v>3478</v>
      </c>
      <c r="D530" s="215">
        <v>35475</v>
      </c>
      <c r="E530" s="205" t="s">
        <v>3448</v>
      </c>
      <c r="F530" s="206" t="s">
        <v>4515</v>
      </c>
      <c r="G530" s="206" t="s">
        <v>1743</v>
      </c>
      <c r="H530" s="203" t="s">
        <v>331</v>
      </c>
      <c r="I530" s="203" t="s">
        <v>233</v>
      </c>
      <c r="J530" s="206" t="s">
        <v>349</v>
      </c>
      <c r="K530" s="203"/>
      <c r="L530" s="203"/>
      <c r="M530" s="206"/>
      <c r="N530" s="203"/>
      <c r="O530" s="203"/>
      <c r="P530" s="206"/>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c r="AT530" s="203"/>
      <c r="AU530" s="203"/>
      <c r="AV530" s="203"/>
      <c r="AW530" s="203"/>
      <c r="AX530" s="203"/>
      <c r="AY530" s="203"/>
      <c r="AZ530" s="203"/>
      <c r="BA530" s="203"/>
      <c r="BB530" s="203"/>
      <c r="BC530" s="203"/>
      <c r="BD530" s="203"/>
      <c r="BE530" s="203"/>
      <c r="BF530" s="203"/>
      <c r="BG530" s="203"/>
      <c r="BH530" s="203"/>
      <c r="BI530" s="203"/>
      <c r="BJ530" s="203"/>
      <c r="BK530" s="203"/>
      <c r="BL530" s="203"/>
    </row>
    <row r="531" spans="1:256" s="27" customFormat="1" ht="12.75" customHeight="1" x14ac:dyDescent="0.2">
      <c r="A531" s="10" t="s">
        <v>4147</v>
      </c>
      <c r="B531" s="10" t="s">
        <v>4439</v>
      </c>
      <c r="C531" s="202" t="s">
        <v>4440</v>
      </c>
      <c r="D531" s="221">
        <v>35286</v>
      </c>
      <c r="E531" s="5" t="s">
        <v>4517</v>
      </c>
      <c r="F531" s="5" t="s">
        <v>4944</v>
      </c>
      <c r="G531" s="201" t="str">
        <f>IF(ISERROR(VLOOKUP(TRIM(C531),'R2020'!$A$1:$I$1991,8,FALSE)),"",VLOOKUP(TRIM(C531),'R2020'!$A$1:$I$1991,8,FALSE))</f>
        <v>0-2 / 0-2</v>
      </c>
    </row>
    <row r="532" spans="1:256" ht="12.75" customHeight="1" x14ac:dyDescent="0.2">
      <c r="A532" s="203" t="s">
        <v>4121</v>
      </c>
      <c r="B532" s="203" t="s">
        <v>4449</v>
      </c>
      <c r="C532" s="203" t="s">
        <v>1824</v>
      </c>
      <c r="D532" s="214">
        <v>34039</v>
      </c>
      <c r="E532" s="203" t="s">
        <v>2032</v>
      </c>
      <c r="F532" s="203" t="s">
        <v>2153</v>
      </c>
      <c r="G532" s="203" t="s">
        <v>4722</v>
      </c>
      <c r="H532" s="203" t="s">
        <v>1038</v>
      </c>
      <c r="I532" s="203" t="s">
        <v>103</v>
      </c>
      <c r="J532" s="203" t="s">
        <v>3636</v>
      </c>
      <c r="K532" s="203" t="s">
        <v>388</v>
      </c>
      <c r="L532" s="203" t="s">
        <v>103</v>
      </c>
      <c r="M532" s="203" t="s">
        <v>76</v>
      </c>
      <c r="N532" s="203" t="s">
        <v>373</v>
      </c>
      <c r="O532" s="203" t="s">
        <v>103</v>
      </c>
      <c r="P532" s="203" t="s">
        <v>208</v>
      </c>
      <c r="Q532" s="203" t="s">
        <v>373</v>
      </c>
      <c r="R532" s="203" t="s">
        <v>103</v>
      </c>
      <c r="S532" s="203" t="s">
        <v>1712</v>
      </c>
      <c r="T532" s="203">
        <v>0</v>
      </c>
      <c r="U532" s="203">
        <v>0</v>
      </c>
      <c r="V532" s="203">
        <v>0</v>
      </c>
      <c r="W532" s="203">
        <v>0</v>
      </c>
      <c r="X532" s="203">
        <v>0</v>
      </c>
      <c r="Y532" s="203">
        <v>0</v>
      </c>
      <c r="Z532" s="203">
        <v>0</v>
      </c>
      <c r="AA532" s="203">
        <v>0</v>
      </c>
      <c r="AB532" s="203">
        <v>0</v>
      </c>
      <c r="AC532" s="203">
        <v>0</v>
      </c>
      <c r="AD532" s="203">
        <v>0</v>
      </c>
      <c r="AE532" s="203">
        <v>0</v>
      </c>
      <c r="AF532" s="203">
        <v>0</v>
      </c>
      <c r="AG532" s="203">
        <v>0</v>
      </c>
      <c r="AH532" s="203">
        <v>0</v>
      </c>
      <c r="AI532" s="203">
        <v>0</v>
      </c>
      <c r="AJ532" s="203">
        <v>0</v>
      </c>
      <c r="AK532" s="203">
        <v>0</v>
      </c>
      <c r="AL532" s="203"/>
      <c r="AM532" s="203"/>
      <c r="AN532" s="203"/>
      <c r="AO532" s="203"/>
      <c r="AP532" s="203"/>
      <c r="AQ532" s="203"/>
      <c r="AR532" s="203"/>
      <c r="AS532" s="203"/>
      <c r="AT532" s="203"/>
      <c r="AU532" s="203"/>
      <c r="AV532" s="203"/>
      <c r="AW532" s="203"/>
      <c r="AX532" s="203"/>
      <c r="AY532" s="203"/>
      <c r="AZ532" s="203"/>
      <c r="BA532" s="203"/>
      <c r="BB532" s="203"/>
      <c r="BC532" s="203"/>
      <c r="BD532" s="203"/>
      <c r="BE532" s="203"/>
      <c r="BF532" s="203"/>
      <c r="BG532" s="203"/>
      <c r="BH532" s="203"/>
      <c r="BI532" s="203"/>
      <c r="BJ532" s="203"/>
      <c r="BK532" s="203"/>
      <c r="BL532" s="203"/>
    </row>
    <row r="533" spans="1:256" s="10" customFormat="1" ht="12.75" customHeight="1" x14ac:dyDescent="0.2">
      <c r="A533" s="203" t="s">
        <v>331</v>
      </c>
      <c r="B533" s="203" t="s">
        <v>4192</v>
      </c>
      <c r="C533" s="203" t="s">
        <v>673</v>
      </c>
      <c r="D533" s="214">
        <v>31331</v>
      </c>
      <c r="E533" s="203" t="s">
        <v>401</v>
      </c>
      <c r="F533" s="203" t="s">
        <v>2150</v>
      </c>
      <c r="G533" s="203" t="s">
        <v>4714</v>
      </c>
      <c r="H533" s="203" t="s">
        <v>228</v>
      </c>
      <c r="I533" s="203" t="s">
        <v>122</v>
      </c>
      <c r="J533" s="203" t="s">
        <v>480</v>
      </c>
      <c r="K533" s="203" t="s">
        <v>228</v>
      </c>
      <c r="L533" s="203" t="s">
        <v>122</v>
      </c>
      <c r="M533" s="203" t="s">
        <v>230</v>
      </c>
      <c r="N533" s="203" t="s">
        <v>228</v>
      </c>
      <c r="O533" s="203" t="s">
        <v>122</v>
      </c>
      <c r="P533" s="203" t="s">
        <v>33</v>
      </c>
      <c r="Q533" s="203" t="s">
        <v>228</v>
      </c>
      <c r="R533" s="203" t="s">
        <v>122</v>
      </c>
      <c r="S533" s="203" t="s">
        <v>33</v>
      </c>
      <c r="T533" s="203" t="s">
        <v>331</v>
      </c>
      <c r="U533" s="203" t="s">
        <v>122</v>
      </c>
      <c r="V533" s="203" t="s">
        <v>481</v>
      </c>
      <c r="W533" s="203" t="s">
        <v>331</v>
      </c>
      <c r="X533" s="203" t="s">
        <v>122</v>
      </c>
      <c r="Y533" s="203" t="s">
        <v>481</v>
      </c>
      <c r="Z533" s="203" t="s">
        <v>228</v>
      </c>
      <c r="AA533" s="203" t="s">
        <v>122</v>
      </c>
      <c r="AB533" s="203" t="s">
        <v>56</v>
      </c>
      <c r="AC533" s="203" t="s">
        <v>228</v>
      </c>
      <c r="AD533" s="203" t="s">
        <v>122</v>
      </c>
      <c r="AE533" s="203" t="s">
        <v>347</v>
      </c>
      <c r="AF533" s="203" t="s">
        <v>331</v>
      </c>
      <c r="AG533" s="203" t="s">
        <v>122</v>
      </c>
      <c r="AH533" s="203" t="s">
        <v>349</v>
      </c>
      <c r="AI533" s="203">
        <v>0</v>
      </c>
      <c r="AJ533" s="203">
        <v>0</v>
      </c>
      <c r="AK533" s="203">
        <v>0</v>
      </c>
      <c r="AL533" s="203" t="s">
        <v>331</v>
      </c>
      <c r="AM533" s="203" t="s">
        <v>122</v>
      </c>
      <c r="AN533" s="203" t="s">
        <v>41</v>
      </c>
      <c r="AO533" s="203"/>
      <c r="AP533" s="203"/>
      <c r="AQ533" s="203"/>
      <c r="AR533" s="203"/>
      <c r="AS533" s="203"/>
      <c r="AT533" s="203"/>
      <c r="AU533" s="203"/>
      <c r="AV533" s="203"/>
      <c r="AW533" s="203"/>
      <c r="AX533" s="203"/>
      <c r="AY533" s="203"/>
      <c r="AZ533" s="203"/>
      <c r="BA533" s="203"/>
      <c r="BB533" s="203"/>
      <c r="BC533" s="203"/>
      <c r="BD533" s="203"/>
      <c r="BE533" s="203"/>
      <c r="BF533" s="203"/>
      <c r="BG533" s="203"/>
      <c r="BH533" s="203"/>
      <c r="BI533" s="203"/>
      <c r="BJ533" s="203"/>
      <c r="BK533" s="203"/>
      <c r="BL533" s="20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10" customFormat="1" ht="12.75" customHeight="1" x14ac:dyDescent="0.2">
      <c r="A534" s="203" t="s">
        <v>331</v>
      </c>
      <c r="B534" s="203" t="s">
        <v>4160</v>
      </c>
      <c r="C534" s="203" t="s">
        <v>1488</v>
      </c>
      <c r="D534" s="214">
        <v>33839</v>
      </c>
      <c r="E534" s="203" t="s">
        <v>1595</v>
      </c>
      <c r="F534" s="203" t="s">
        <v>2171</v>
      </c>
      <c r="G534" s="203" t="s">
        <v>4714</v>
      </c>
      <c r="H534" s="203" t="s">
        <v>331</v>
      </c>
      <c r="I534" s="203" t="s">
        <v>55</v>
      </c>
      <c r="J534" s="203" t="s">
        <v>41</v>
      </c>
      <c r="K534" s="203" t="s">
        <v>507</v>
      </c>
      <c r="L534" s="203" t="s">
        <v>55</v>
      </c>
      <c r="M534" s="203" t="s">
        <v>225</v>
      </c>
      <c r="N534" s="203" t="s">
        <v>1038</v>
      </c>
      <c r="O534" s="203" t="s">
        <v>55</v>
      </c>
      <c r="P534" s="203" t="s">
        <v>2436</v>
      </c>
      <c r="Q534" s="203" t="s">
        <v>137</v>
      </c>
      <c r="R534" s="203" t="s">
        <v>348</v>
      </c>
      <c r="S534" s="203" t="s">
        <v>349</v>
      </c>
      <c r="T534" s="203" t="s">
        <v>571</v>
      </c>
      <c r="U534" s="203" t="s">
        <v>348</v>
      </c>
      <c r="V534" s="203" t="s">
        <v>349</v>
      </c>
      <c r="W534" s="203" t="s">
        <v>571</v>
      </c>
      <c r="X534" s="203" t="s">
        <v>348</v>
      </c>
      <c r="Y534" s="203" t="s">
        <v>349</v>
      </c>
      <c r="Z534" s="203">
        <v>0</v>
      </c>
      <c r="AA534" s="203">
        <v>0</v>
      </c>
      <c r="AB534" s="203">
        <v>0</v>
      </c>
      <c r="AC534" s="203">
        <v>0</v>
      </c>
      <c r="AD534" s="203">
        <v>0</v>
      </c>
      <c r="AE534" s="203">
        <v>0</v>
      </c>
      <c r="AF534" s="203">
        <v>0</v>
      </c>
      <c r="AG534" s="203">
        <v>0</v>
      </c>
      <c r="AH534" s="203">
        <v>0</v>
      </c>
      <c r="AI534" s="203">
        <v>0</v>
      </c>
      <c r="AJ534" s="203">
        <v>0</v>
      </c>
      <c r="AK534" s="203">
        <v>0</v>
      </c>
      <c r="AL534" s="203"/>
      <c r="AM534" s="203"/>
      <c r="AN534" s="203"/>
      <c r="AO534" s="203"/>
      <c r="AP534" s="203"/>
      <c r="AQ534" s="203"/>
      <c r="AR534" s="203"/>
      <c r="AS534" s="203"/>
      <c r="AT534" s="203"/>
      <c r="AU534" s="203"/>
      <c r="AV534" s="203"/>
      <c r="AW534" s="203"/>
      <c r="AX534" s="203"/>
      <c r="AY534" s="203"/>
      <c r="AZ534" s="203"/>
      <c r="BA534" s="203"/>
      <c r="BB534" s="203"/>
      <c r="BC534" s="203"/>
      <c r="BD534" s="203"/>
      <c r="BE534" s="203"/>
      <c r="BF534" s="203"/>
      <c r="BG534" s="203"/>
      <c r="BH534" s="203"/>
      <c r="BI534" s="203"/>
      <c r="BJ534" s="203"/>
      <c r="BK534" s="203"/>
      <c r="BL534" s="203"/>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10" customFormat="1" ht="12.75" customHeight="1" x14ac:dyDescent="0.2">
      <c r="A535" s="203" t="s">
        <v>4029</v>
      </c>
      <c r="B535" s="203" t="s">
        <v>4028</v>
      </c>
      <c r="C535" s="203" t="s">
        <v>681</v>
      </c>
      <c r="D535" s="214">
        <v>32245</v>
      </c>
      <c r="E535" s="203" t="s">
        <v>741</v>
      </c>
      <c r="F535" s="203" t="s">
        <v>2147</v>
      </c>
      <c r="G535" s="203" t="s">
        <v>4028</v>
      </c>
      <c r="H535" s="203" t="s">
        <v>505</v>
      </c>
      <c r="I535" s="203" t="s">
        <v>30</v>
      </c>
      <c r="J535" s="203" t="s">
        <v>347</v>
      </c>
      <c r="K535" s="203" t="s">
        <v>505</v>
      </c>
      <c r="L535" s="203" t="s">
        <v>30</v>
      </c>
      <c r="M535" s="203" t="s">
        <v>225</v>
      </c>
      <c r="N535" s="203" t="s">
        <v>505</v>
      </c>
      <c r="O535" s="203" t="s">
        <v>232</v>
      </c>
      <c r="P535" s="203" t="s">
        <v>33</v>
      </c>
      <c r="Q535" s="203" t="s">
        <v>505</v>
      </c>
      <c r="R535" s="203" t="s">
        <v>232</v>
      </c>
      <c r="S535" s="203" t="s">
        <v>33</v>
      </c>
      <c r="T535" s="203">
        <v>0</v>
      </c>
      <c r="U535" s="203">
        <v>0</v>
      </c>
      <c r="V535" s="203">
        <v>0</v>
      </c>
      <c r="W535" s="203">
        <v>0</v>
      </c>
      <c r="X535" s="203">
        <v>0</v>
      </c>
      <c r="Y535" s="203">
        <v>0</v>
      </c>
      <c r="Z535" s="203" t="s">
        <v>505</v>
      </c>
      <c r="AA535" s="203" t="s">
        <v>232</v>
      </c>
      <c r="AB535" s="203" t="s">
        <v>230</v>
      </c>
      <c r="AC535" s="203" t="s">
        <v>505</v>
      </c>
      <c r="AD535" s="203" t="s">
        <v>232</v>
      </c>
      <c r="AE535" s="203" t="s">
        <v>33</v>
      </c>
      <c r="AF535" s="203" t="s">
        <v>228</v>
      </c>
      <c r="AG535" s="203" t="s">
        <v>232</v>
      </c>
      <c r="AH535" s="203" t="s">
        <v>227</v>
      </c>
      <c r="AI535" s="203">
        <v>0</v>
      </c>
      <c r="AJ535" s="203">
        <v>0</v>
      </c>
      <c r="AK535" s="203">
        <v>0</v>
      </c>
      <c r="AL535" s="203"/>
      <c r="AM535" s="203"/>
      <c r="AN535" s="203"/>
      <c r="AO535" s="203"/>
      <c r="AP535" s="203"/>
      <c r="AQ535" s="203"/>
      <c r="AR535" s="203"/>
      <c r="AS535" s="203"/>
      <c r="AT535" s="203"/>
      <c r="AU535" s="203"/>
      <c r="AV535" s="203"/>
      <c r="AW535" s="203"/>
      <c r="AX535" s="203"/>
      <c r="AY535" s="203"/>
      <c r="AZ535" s="203"/>
      <c r="BA535" s="203"/>
      <c r="BB535" s="203"/>
      <c r="BC535" s="203"/>
      <c r="BD535" s="203"/>
      <c r="BE535" s="203"/>
      <c r="BF535" s="203"/>
      <c r="BG535" s="203"/>
      <c r="BH535" s="203"/>
      <c r="BI535" s="203"/>
      <c r="BJ535" s="203"/>
      <c r="BK535" s="203"/>
      <c r="BL535" s="203"/>
    </row>
    <row r="536" spans="1:256" ht="12.75" customHeight="1" x14ac:dyDescent="0.2">
      <c r="A536" s="203" t="s">
        <v>4028</v>
      </c>
      <c r="B536" s="203" t="s">
        <v>4028</v>
      </c>
      <c r="C536" s="203"/>
      <c r="D536" s="214"/>
      <c r="E536" s="203"/>
      <c r="F536" s="203"/>
      <c r="G536" s="203" t="s">
        <v>4028</v>
      </c>
      <c r="H536" s="203" t="s">
        <v>4028</v>
      </c>
      <c r="I536" s="203" t="s">
        <v>4028</v>
      </c>
      <c r="J536" s="203" t="s">
        <v>4028</v>
      </c>
      <c r="K536" s="203" t="s">
        <v>4028</v>
      </c>
      <c r="L536" s="203" t="s">
        <v>4028</v>
      </c>
      <c r="M536" s="203" t="s">
        <v>4028</v>
      </c>
      <c r="N536" s="203" t="s">
        <v>4028</v>
      </c>
      <c r="O536" s="203" t="s">
        <v>4028</v>
      </c>
      <c r="P536" s="203" t="s">
        <v>4028</v>
      </c>
      <c r="Q536" s="203"/>
      <c r="R536" s="203"/>
      <c r="S536" s="203"/>
      <c r="T536" s="203" t="s">
        <v>4028</v>
      </c>
      <c r="U536" s="203" t="s">
        <v>4028</v>
      </c>
      <c r="V536" s="203" t="s">
        <v>4028</v>
      </c>
      <c r="W536" s="203" t="s">
        <v>4028</v>
      </c>
      <c r="X536" s="203" t="s">
        <v>4028</v>
      </c>
      <c r="Y536" s="203" t="s">
        <v>4028</v>
      </c>
      <c r="Z536" s="203" t="s">
        <v>4028</v>
      </c>
      <c r="AA536" s="203" t="s">
        <v>4028</v>
      </c>
      <c r="AB536" s="203" t="s">
        <v>4028</v>
      </c>
      <c r="AC536" s="203" t="s">
        <v>4028</v>
      </c>
      <c r="AD536" s="203" t="s">
        <v>4028</v>
      </c>
      <c r="AE536" s="203" t="s">
        <v>4028</v>
      </c>
      <c r="AF536" s="203" t="s">
        <v>4028</v>
      </c>
      <c r="AG536" s="203" t="s">
        <v>4028</v>
      </c>
      <c r="AH536" s="203" t="s">
        <v>4028</v>
      </c>
      <c r="AI536" s="203" t="s">
        <v>4028</v>
      </c>
      <c r="AJ536" s="203" t="s">
        <v>4028</v>
      </c>
      <c r="AK536" s="203" t="s">
        <v>4028</v>
      </c>
      <c r="AL536" s="203"/>
      <c r="AM536" s="203"/>
      <c r="AN536" s="203"/>
      <c r="AO536" s="203"/>
      <c r="AP536" s="203"/>
      <c r="AQ536" s="203"/>
      <c r="AR536" s="203"/>
      <c r="AS536" s="203"/>
      <c r="AT536" s="203"/>
      <c r="AU536" s="203"/>
      <c r="AV536" s="203"/>
      <c r="AW536" s="203"/>
      <c r="AX536" s="203"/>
      <c r="AY536" s="203"/>
      <c r="AZ536" s="203"/>
      <c r="BA536" s="203"/>
      <c r="BB536" s="203"/>
      <c r="BC536" s="203"/>
      <c r="BD536" s="203"/>
      <c r="BE536" s="203"/>
      <c r="BF536" s="203"/>
      <c r="BG536" s="203"/>
      <c r="BH536" s="203"/>
      <c r="BI536" s="203"/>
      <c r="BJ536" s="203"/>
      <c r="BK536" s="203"/>
      <c r="BL536" s="203"/>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c r="HA536" s="10"/>
      <c r="HB536" s="10"/>
      <c r="HC536" s="10"/>
      <c r="HD536" s="10"/>
      <c r="HE536" s="10"/>
      <c r="HF536" s="10"/>
      <c r="HG536" s="10"/>
      <c r="HH536" s="10"/>
      <c r="HI536" s="10"/>
      <c r="HJ536" s="10"/>
      <c r="HK536" s="10"/>
      <c r="HL536" s="10"/>
      <c r="HM536" s="10"/>
      <c r="HN536" s="10"/>
      <c r="HO536" s="10"/>
      <c r="HP536" s="10"/>
      <c r="HQ536" s="10"/>
      <c r="HR536" s="10"/>
      <c r="HS536" s="10"/>
      <c r="HT536" s="10"/>
      <c r="HU536" s="10"/>
      <c r="HV536" s="10"/>
      <c r="HW536" s="10"/>
      <c r="HX536" s="10"/>
      <c r="HY536" s="10"/>
      <c r="HZ536" s="10"/>
      <c r="IA536" s="10"/>
      <c r="IB536" s="10"/>
      <c r="IC536" s="10"/>
      <c r="ID536" s="10"/>
      <c r="IE536" s="10"/>
      <c r="IF536" s="10"/>
      <c r="IG536" s="10"/>
      <c r="IH536" s="10"/>
      <c r="II536" s="10"/>
      <c r="IJ536" s="10"/>
      <c r="IK536" s="10"/>
      <c r="IL536" s="10"/>
      <c r="IM536" s="10"/>
      <c r="IN536" s="10"/>
      <c r="IO536" s="10"/>
      <c r="IP536" s="10"/>
      <c r="IQ536" s="10"/>
      <c r="IR536" s="10"/>
      <c r="IS536" s="10"/>
      <c r="IT536" s="10"/>
      <c r="IU536" s="10"/>
      <c r="IV536" s="10"/>
    </row>
    <row r="537" spans="1:256" ht="12.75" customHeight="1" x14ac:dyDescent="0.2">
      <c r="A537" s="203" t="s">
        <v>505</v>
      </c>
      <c r="B537" s="203" t="s">
        <v>4263</v>
      </c>
      <c r="C537" s="203" t="s">
        <v>2880</v>
      </c>
      <c r="D537" s="214">
        <v>34518</v>
      </c>
      <c r="E537" s="203" t="s">
        <v>2034</v>
      </c>
      <c r="F537" s="203" t="s">
        <v>2112</v>
      </c>
      <c r="G537" s="203" t="s">
        <v>4822</v>
      </c>
      <c r="H537" s="203" t="s">
        <v>482</v>
      </c>
      <c r="I537" s="203" t="s">
        <v>55</v>
      </c>
      <c r="J537" s="203" t="s">
        <v>61</v>
      </c>
      <c r="K537" s="203" t="s">
        <v>31</v>
      </c>
      <c r="L537" s="203" t="s">
        <v>55</v>
      </c>
      <c r="M537" s="203" t="s">
        <v>301</v>
      </c>
      <c r="N537" s="203" t="s">
        <v>44</v>
      </c>
      <c r="O537" s="203" t="s">
        <v>55</v>
      </c>
      <c r="P537" s="203" t="s">
        <v>46</v>
      </c>
      <c r="Q537" s="203" t="s">
        <v>42</v>
      </c>
      <c r="R537" s="203" t="s">
        <v>55</v>
      </c>
      <c r="S537" s="203" t="s">
        <v>385</v>
      </c>
      <c r="T537" s="203">
        <v>0</v>
      </c>
      <c r="U537" s="203">
        <v>0</v>
      </c>
      <c r="V537" s="203">
        <v>0</v>
      </c>
      <c r="W537" s="203">
        <v>0</v>
      </c>
      <c r="X537" s="203">
        <v>0</v>
      </c>
      <c r="Y537" s="203">
        <v>0</v>
      </c>
      <c r="Z537" s="203">
        <v>0</v>
      </c>
      <c r="AA537" s="203">
        <v>0</v>
      </c>
      <c r="AB537" s="203">
        <v>0</v>
      </c>
      <c r="AC537" s="203">
        <v>0</v>
      </c>
      <c r="AD537" s="203">
        <v>0</v>
      </c>
      <c r="AE537" s="203">
        <v>0</v>
      </c>
      <c r="AF537" s="203">
        <v>0</v>
      </c>
      <c r="AG537" s="203">
        <v>0</v>
      </c>
      <c r="AH537" s="203">
        <v>0</v>
      </c>
      <c r="AI537" s="203">
        <v>0</v>
      </c>
      <c r="AJ537" s="203">
        <v>0</v>
      </c>
      <c r="AK537" s="203">
        <v>0</v>
      </c>
      <c r="AL537" s="203"/>
      <c r="AM537" s="203"/>
      <c r="AN537" s="203"/>
      <c r="AO537" s="203"/>
      <c r="AP537" s="203"/>
      <c r="AQ537" s="203"/>
      <c r="AR537" s="203"/>
      <c r="AS537" s="203"/>
      <c r="AT537" s="203"/>
      <c r="AU537" s="203"/>
      <c r="AV537" s="203"/>
      <c r="AW537" s="203"/>
      <c r="AX537" s="203"/>
      <c r="AY537" s="203"/>
      <c r="AZ537" s="203"/>
      <c r="BA537" s="203"/>
      <c r="BB537" s="203"/>
      <c r="BC537" s="203"/>
      <c r="BD537" s="203"/>
      <c r="BE537" s="203"/>
      <c r="BF537" s="203"/>
      <c r="BG537" s="203"/>
      <c r="BH537" s="203"/>
      <c r="BI537" s="203"/>
      <c r="BJ537" s="203"/>
      <c r="BK537" s="203"/>
      <c r="BL537" s="203"/>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c r="HA537" s="10"/>
      <c r="HB537" s="10"/>
      <c r="HC537" s="10"/>
      <c r="HD537" s="10"/>
      <c r="HE537" s="10"/>
      <c r="HF537" s="10"/>
      <c r="HG537" s="10"/>
      <c r="HH537" s="10"/>
      <c r="HI537" s="10"/>
      <c r="HJ537" s="10"/>
      <c r="HK537" s="10"/>
      <c r="HL537" s="10"/>
      <c r="HM537" s="10"/>
      <c r="HN537" s="10"/>
      <c r="HO537" s="10"/>
      <c r="HP537" s="10"/>
      <c r="HQ537" s="10"/>
      <c r="HR537" s="10"/>
      <c r="HS537" s="10"/>
      <c r="HT537" s="10"/>
      <c r="HU537" s="10"/>
      <c r="HV537" s="10"/>
      <c r="HW537" s="10"/>
      <c r="HX537" s="10"/>
      <c r="HY537" s="10"/>
      <c r="HZ537" s="10"/>
      <c r="IA537" s="10"/>
      <c r="IB537" s="10"/>
      <c r="IC537" s="10"/>
      <c r="ID537" s="10"/>
      <c r="IE537" s="10"/>
      <c r="IF537" s="10"/>
      <c r="IG537" s="10"/>
      <c r="IH537" s="10"/>
      <c r="II537" s="10"/>
      <c r="IJ537" s="10"/>
      <c r="IK537" s="10"/>
      <c r="IL537" s="10"/>
      <c r="IM537" s="10"/>
      <c r="IN537" s="10"/>
      <c r="IO537" s="10"/>
      <c r="IP537" s="10"/>
      <c r="IQ537" s="10"/>
      <c r="IR537" s="10"/>
      <c r="IS537" s="10"/>
      <c r="IT537" s="10"/>
      <c r="IU537" s="10"/>
      <c r="IV537" s="10"/>
    </row>
    <row r="538" spans="1:256" ht="12.75" customHeight="1" x14ac:dyDescent="0.2">
      <c r="A538" s="203" t="s">
        <v>42</v>
      </c>
      <c r="B538" s="203" t="s">
        <v>4439</v>
      </c>
      <c r="C538" s="203" t="s">
        <v>1926</v>
      </c>
      <c r="D538" s="214">
        <v>33360</v>
      </c>
      <c r="E538" s="203" t="s">
        <v>1225</v>
      </c>
      <c r="F538" s="203" t="s">
        <v>2163</v>
      </c>
      <c r="G538" s="203" t="s">
        <v>4823</v>
      </c>
      <c r="H538" s="203" t="s">
        <v>44</v>
      </c>
      <c r="I538" s="203" t="s">
        <v>506</v>
      </c>
      <c r="J538" s="203" t="s">
        <v>481</v>
      </c>
      <c r="K538" s="203" t="s">
        <v>44</v>
      </c>
      <c r="L538" s="203" t="s">
        <v>369</v>
      </c>
      <c r="M538" s="203" t="s">
        <v>41</v>
      </c>
      <c r="N538" s="203">
        <v>0</v>
      </c>
      <c r="O538" s="203">
        <v>0</v>
      </c>
      <c r="P538" s="203">
        <v>0</v>
      </c>
      <c r="Q538" s="203" t="s">
        <v>44</v>
      </c>
      <c r="R538" s="203" t="s">
        <v>369</v>
      </c>
      <c r="S538" s="203" t="s">
        <v>85</v>
      </c>
      <c r="T538" s="203">
        <v>0</v>
      </c>
      <c r="U538" s="203">
        <v>0</v>
      </c>
      <c r="V538" s="203">
        <v>0</v>
      </c>
      <c r="W538" s="203">
        <v>0</v>
      </c>
      <c r="X538" s="203">
        <v>0</v>
      </c>
      <c r="Y538" s="203">
        <v>0</v>
      </c>
      <c r="Z538" s="203">
        <v>0</v>
      </c>
      <c r="AA538" s="203">
        <v>0</v>
      </c>
      <c r="AB538" s="203">
        <v>0</v>
      </c>
      <c r="AC538" s="203">
        <v>0</v>
      </c>
      <c r="AD538" s="203">
        <v>0</v>
      </c>
      <c r="AE538" s="203">
        <v>0</v>
      </c>
      <c r="AF538" s="203">
        <v>0</v>
      </c>
      <c r="AG538" s="203">
        <v>0</v>
      </c>
      <c r="AH538" s="203">
        <v>0</v>
      </c>
      <c r="AI538" s="203">
        <v>0</v>
      </c>
      <c r="AJ538" s="203">
        <v>0</v>
      </c>
      <c r="AK538" s="203">
        <v>0</v>
      </c>
      <c r="AL538" s="203"/>
      <c r="AM538" s="203"/>
      <c r="AN538" s="203"/>
      <c r="AO538" s="203"/>
      <c r="AP538" s="203"/>
      <c r="AQ538" s="203"/>
      <c r="AR538" s="203"/>
      <c r="AS538" s="203"/>
      <c r="AT538" s="203"/>
      <c r="AU538" s="203"/>
      <c r="AV538" s="203"/>
      <c r="AW538" s="203"/>
      <c r="AX538" s="203"/>
      <c r="AY538" s="203"/>
      <c r="AZ538" s="203"/>
      <c r="BA538" s="203"/>
      <c r="BB538" s="203"/>
      <c r="BC538" s="203"/>
      <c r="BD538" s="203"/>
      <c r="BE538" s="203"/>
      <c r="BF538" s="203"/>
      <c r="BG538" s="203"/>
      <c r="BH538" s="203"/>
      <c r="BI538" s="203"/>
      <c r="BJ538" s="203"/>
      <c r="BK538" s="203"/>
      <c r="BL538" s="203"/>
    </row>
    <row r="539" spans="1:256" ht="12.75" customHeight="1" x14ac:dyDescent="0.2">
      <c r="A539" s="203" t="s">
        <v>42</v>
      </c>
      <c r="B539" s="203" t="s">
        <v>4053</v>
      </c>
      <c r="C539" s="203" t="s">
        <v>1831</v>
      </c>
      <c r="D539" s="214">
        <v>34549</v>
      </c>
      <c r="E539" s="203" t="s">
        <v>2049</v>
      </c>
      <c r="F539" s="203" t="s">
        <v>2159</v>
      </c>
      <c r="G539" s="203" t="s">
        <v>4724</v>
      </c>
      <c r="H539" s="203" t="s">
        <v>123</v>
      </c>
      <c r="I539" s="203" t="s">
        <v>2235</v>
      </c>
      <c r="J539" s="203" t="s">
        <v>3606</v>
      </c>
      <c r="K539" s="203" t="s">
        <v>123</v>
      </c>
      <c r="L539" s="203" t="s">
        <v>2235</v>
      </c>
      <c r="M539" s="203" t="s">
        <v>1219</v>
      </c>
      <c r="N539" s="203" t="s">
        <v>44</v>
      </c>
      <c r="O539" s="203" t="s">
        <v>386</v>
      </c>
      <c r="P539" s="203" t="s">
        <v>547</v>
      </c>
      <c r="Q539" s="203" t="s">
        <v>44</v>
      </c>
      <c r="R539" s="203" t="s">
        <v>386</v>
      </c>
      <c r="S539" s="203" t="s">
        <v>347</v>
      </c>
      <c r="T539" s="203">
        <v>0</v>
      </c>
      <c r="U539" s="203">
        <v>0</v>
      </c>
      <c r="V539" s="203">
        <v>0</v>
      </c>
      <c r="W539" s="203">
        <v>0</v>
      </c>
      <c r="X539" s="203">
        <v>0</v>
      </c>
      <c r="Y539" s="203">
        <v>0</v>
      </c>
      <c r="Z539" s="203">
        <v>0</v>
      </c>
      <c r="AA539" s="203">
        <v>0</v>
      </c>
      <c r="AB539" s="203">
        <v>0</v>
      </c>
      <c r="AC539" s="203">
        <v>0</v>
      </c>
      <c r="AD539" s="203">
        <v>0</v>
      </c>
      <c r="AE539" s="203">
        <v>0</v>
      </c>
      <c r="AF539" s="203">
        <v>0</v>
      </c>
      <c r="AG539" s="203">
        <v>0</v>
      </c>
      <c r="AH539" s="203">
        <v>0</v>
      </c>
      <c r="AI539" s="203">
        <v>0</v>
      </c>
      <c r="AJ539" s="203">
        <v>0</v>
      </c>
      <c r="AK539" s="203">
        <v>0</v>
      </c>
      <c r="AL539" s="203"/>
      <c r="AM539" s="203"/>
      <c r="AN539" s="203"/>
      <c r="AO539" s="203"/>
      <c r="AP539" s="203"/>
      <c r="AQ539" s="203"/>
      <c r="AR539" s="203"/>
      <c r="AS539" s="203"/>
      <c r="AT539" s="203"/>
      <c r="AU539" s="203"/>
      <c r="AV539" s="203"/>
      <c r="AW539" s="203"/>
      <c r="AX539" s="203"/>
      <c r="AY539" s="203"/>
      <c r="AZ539" s="203"/>
      <c r="BA539" s="203"/>
      <c r="BB539" s="203"/>
      <c r="BC539" s="203"/>
      <c r="BD539" s="203"/>
      <c r="BE539" s="203"/>
      <c r="BF539" s="203"/>
      <c r="BG539" s="203"/>
      <c r="BH539" s="203"/>
      <c r="BI539" s="203"/>
      <c r="BJ539" s="203"/>
      <c r="BK539" s="203"/>
      <c r="BL539" s="203"/>
    </row>
    <row r="540" spans="1:256" s="10" customFormat="1" ht="12.75" customHeight="1" x14ac:dyDescent="0.2">
      <c r="A540" s="203" t="s">
        <v>505</v>
      </c>
      <c r="B540" s="203" t="s">
        <v>4093</v>
      </c>
      <c r="C540" s="203" t="s">
        <v>1984</v>
      </c>
      <c r="D540" s="214">
        <v>34499</v>
      </c>
      <c r="E540" s="203" t="s">
        <v>2039</v>
      </c>
      <c r="F540" s="203" t="s">
        <v>2161</v>
      </c>
      <c r="G540" s="203" t="s">
        <v>4747</v>
      </c>
      <c r="H540" s="203" t="s">
        <v>31</v>
      </c>
      <c r="I540" s="203" t="s">
        <v>22</v>
      </c>
      <c r="J540" s="203" t="s">
        <v>347</v>
      </c>
      <c r="K540" s="203" t="s">
        <v>49</v>
      </c>
      <c r="L540" s="203" t="s">
        <v>22</v>
      </c>
      <c r="M540" s="203" t="s">
        <v>41</v>
      </c>
      <c r="N540" s="203" t="s">
        <v>47</v>
      </c>
      <c r="O540" s="203" t="s">
        <v>22</v>
      </c>
      <c r="P540" s="203" t="s">
        <v>349</v>
      </c>
      <c r="Q540" s="203" t="s">
        <v>47</v>
      </c>
      <c r="R540" s="203" t="s">
        <v>22</v>
      </c>
      <c r="S540" s="203" t="s">
        <v>333</v>
      </c>
      <c r="T540" s="203">
        <v>0</v>
      </c>
      <c r="U540" s="203">
        <v>0</v>
      </c>
      <c r="V540" s="203">
        <v>0</v>
      </c>
      <c r="W540" s="203">
        <v>0</v>
      </c>
      <c r="X540" s="203">
        <v>0</v>
      </c>
      <c r="Y540" s="203">
        <v>0</v>
      </c>
      <c r="Z540" s="203">
        <v>0</v>
      </c>
      <c r="AA540" s="203">
        <v>0</v>
      </c>
      <c r="AB540" s="203">
        <v>0</v>
      </c>
      <c r="AC540" s="203">
        <v>0</v>
      </c>
      <c r="AD540" s="203">
        <v>0</v>
      </c>
      <c r="AE540" s="203">
        <v>0</v>
      </c>
      <c r="AF540" s="203">
        <v>0</v>
      </c>
      <c r="AG540" s="203">
        <v>0</v>
      </c>
      <c r="AH540" s="203">
        <v>0</v>
      </c>
      <c r="AI540" s="203">
        <v>0</v>
      </c>
      <c r="AJ540" s="203">
        <v>0</v>
      </c>
      <c r="AK540" s="203">
        <v>0</v>
      </c>
      <c r="AL540" s="203"/>
      <c r="AM540" s="203"/>
      <c r="AN540" s="203"/>
      <c r="AO540" s="203"/>
      <c r="AP540" s="203"/>
      <c r="AQ540" s="203"/>
      <c r="AR540" s="203"/>
      <c r="AS540" s="203"/>
      <c r="AT540" s="203"/>
      <c r="AU540" s="203"/>
      <c r="AV540" s="203"/>
      <c r="AW540" s="203"/>
      <c r="AX540" s="203"/>
      <c r="AY540" s="203"/>
      <c r="AZ540" s="203"/>
      <c r="BA540" s="203"/>
      <c r="BB540" s="203"/>
      <c r="BC540" s="203"/>
      <c r="BD540" s="203"/>
      <c r="BE540" s="203"/>
      <c r="BF540" s="203"/>
      <c r="BG540" s="203"/>
      <c r="BH540" s="203"/>
      <c r="BI540" s="203"/>
      <c r="BJ540" s="203"/>
      <c r="BK540" s="203"/>
      <c r="BL540" s="203"/>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10" customFormat="1" ht="12.75" customHeight="1" x14ac:dyDescent="0.2">
      <c r="A541" s="203" t="s">
        <v>4043</v>
      </c>
      <c r="B541" s="203" t="s">
        <v>4439</v>
      </c>
      <c r="C541" s="203" t="s">
        <v>2847</v>
      </c>
      <c r="D541" s="214">
        <v>34821</v>
      </c>
      <c r="E541" s="203" t="s">
        <v>2583</v>
      </c>
      <c r="F541" s="203" t="s">
        <v>2601</v>
      </c>
      <c r="G541" s="203" t="s">
        <v>4726</v>
      </c>
      <c r="H541" s="203" t="s">
        <v>44</v>
      </c>
      <c r="I541" s="203" t="s">
        <v>446</v>
      </c>
      <c r="J541" s="203" t="s">
        <v>41</v>
      </c>
      <c r="K541" s="203" t="s">
        <v>44</v>
      </c>
      <c r="L541" s="203" t="s">
        <v>448</v>
      </c>
      <c r="M541" s="203" t="s">
        <v>41</v>
      </c>
      <c r="N541" s="203" t="s">
        <v>44</v>
      </c>
      <c r="O541" s="203" t="s">
        <v>448</v>
      </c>
      <c r="P541" s="203" t="s">
        <v>41</v>
      </c>
      <c r="Q541" s="203"/>
      <c r="R541" s="203"/>
      <c r="S541" s="203"/>
      <c r="T541" s="203">
        <v>0</v>
      </c>
      <c r="U541" s="203">
        <v>0</v>
      </c>
      <c r="V541" s="203">
        <v>0</v>
      </c>
      <c r="W541" s="203" t="s">
        <v>4028</v>
      </c>
      <c r="X541" s="203" t="s">
        <v>4028</v>
      </c>
      <c r="Y541" s="203" t="s">
        <v>4028</v>
      </c>
      <c r="Z541" s="203" t="s">
        <v>4028</v>
      </c>
      <c r="AA541" s="203" t="s">
        <v>4028</v>
      </c>
      <c r="AB541" s="203" t="s">
        <v>4028</v>
      </c>
      <c r="AC541" s="203">
        <v>0</v>
      </c>
      <c r="AD541" s="203">
        <v>0</v>
      </c>
      <c r="AE541" s="203">
        <v>0</v>
      </c>
      <c r="AF541" s="203">
        <v>0</v>
      </c>
      <c r="AG541" s="203">
        <v>0</v>
      </c>
      <c r="AH541" s="203">
        <v>0</v>
      </c>
      <c r="AI541" s="203">
        <v>0</v>
      </c>
      <c r="AJ541" s="203">
        <v>0</v>
      </c>
      <c r="AK541" s="203">
        <v>0</v>
      </c>
      <c r="AL541" s="203"/>
      <c r="AM541" s="203"/>
      <c r="AN541" s="203"/>
      <c r="AO541" s="203"/>
      <c r="AP541" s="203"/>
      <c r="AQ541" s="203"/>
      <c r="AR541" s="203"/>
      <c r="AS541" s="203"/>
      <c r="AT541" s="203"/>
      <c r="AU541" s="203"/>
      <c r="AV541" s="203"/>
      <c r="AW541" s="203"/>
      <c r="AX541" s="203"/>
      <c r="AY541" s="203"/>
      <c r="AZ541" s="203"/>
      <c r="BA541" s="203"/>
      <c r="BB541" s="203"/>
      <c r="BC541" s="203"/>
      <c r="BD541" s="203"/>
      <c r="BE541" s="203"/>
      <c r="BF541" s="203"/>
      <c r="BG541" s="203"/>
      <c r="BH541" s="203"/>
      <c r="BI541" s="203"/>
      <c r="BJ541" s="203"/>
      <c r="BK541" s="203"/>
      <c r="BL541" s="203"/>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27" customFormat="1" ht="12.75" customHeight="1" x14ac:dyDescent="0.2">
      <c r="A542" s="10" t="s">
        <v>331</v>
      </c>
      <c r="B542" s="10" t="s">
        <v>131</v>
      </c>
      <c r="C542" s="202" t="s">
        <v>4342</v>
      </c>
      <c r="D542" s="221">
        <v>36180</v>
      </c>
      <c r="E542" s="5" t="s">
        <v>4510</v>
      </c>
      <c r="F542" s="194" t="s">
        <v>4954</v>
      </c>
      <c r="G542" s="201" t="s">
        <v>4715</v>
      </c>
    </row>
    <row r="543" spans="1:256" s="13" customFormat="1" ht="12.75" customHeight="1" x14ac:dyDescent="0.2">
      <c r="A543" s="203" t="s">
        <v>4028</v>
      </c>
      <c r="B543" s="203" t="s">
        <v>4028</v>
      </c>
      <c r="C543" s="203" t="s">
        <v>2600</v>
      </c>
      <c r="D543" s="214">
        <v>34764</v>
      </c>
      <c r="E543" s="203" t="s">
        <v>2028</v>
      </c>
      <c r="F543" s="203" t="s">
        <v>2585</v>
      </c>
      <c r="G543" s="203" t="s">
        <v>4028</v>
      </c>
      <c r="H543" s="203" t="s">
        <v>482</v>
      </c>
      <c r="I543" s="203" t="s">
        <v>448</v>
      </c>
      <c r="J543" s="203" t="s">
        <v>481</v>
      </c>
      <c r="K543" s="203" t="s">
        <v>482</v>
      </c>
      <c r="L543" s="203" t="s">
        <v>448</v>
      </c>
      <c r="M543" s="203" t="s">
        <v>227</v>
      </c>
      <c r="N543" s="203" t="s">
        <v>47</v>
      </c>
      <c r="O543" s="203" t="s">
        <v>448</v>
      </c>
      <c r="P543" s="203" t="s">
        <v>349</v>
      </c>
      <c r="Q543" s="203"/>
      <c r="R543" s="203"/>
      <c r="S543" s="203"/>
      <c r="T543" s="203">
        <v>0</v>
      </c>
      <c r="U543" s="203">
        <v>0</v>
      </c>
      <c r="V543" s="203">
        <v>0</v>
      </c>
      <c r="W543" s="203">
        <v>0</v>
      </c>
      <c r="X543" s="203">
        <v>0</v>
      </c>
      <c r="Y543" s="203">
        <v>0</v>
      </c>
      <c r="Z543" s="203">
        <v>0</v>
      </c>
      <c r="AA543" s="203">
        <v>0</v>
      </c>
      <c r="AB543" s="203">
        <v>0</v>
      </c>
      <c r="AC543" s="203">
        <v>0</v>
      </c>
      <c r="AD543" s="203">
        <v>0</v>
      </c>
      <c r="AE543" s="203">
        <v>0</v>
      </c>
      <c r="AF543" s="203">
        <v>0</v>
      </c>
      <c r="AG543" s="203">
        <v>0</v>
      </c>
      <c r="AH543" s="203">
        <v>0</v>
      </c>
      <c r="AI543" s="203">
        <v>0</v>
      </c>
      <c r="AJ543" s="203">
        <v>0</v>
      </c>
      <c r="AK543" s="203">
        <v>0</v>
      </c>
      <c r="AL543" s="203"/>
      <c r="AM543" s="203"/>
      <c r="AN543" s="203"/>
      <c r="AO543" s="203"/>
      <c r="AP543" s="203"/>
      <c r="AQ543" s="203"/>
      <c r="AR543" s="203"/>
      <c r="AS543" s="203"/>
      <c r="AT543" s="203"/>
      <c r="AU543" s="203"/>
      <c r="AV543" s="203"/>
      <c r="AW543" s="203"/>
      <c r="AX543" s="203"/>
      <c r="AY543" s="203"/>
      <c r="AZ543" s="203"/>
      <c r="BA543" s="203"/>
      <c r="BB543" s="203"/>
      <c r="BC543" s="203"/>
      <c r="BD543" s="203"/>
      <c r="BE543" s="203"/>
      <c r="BF543" s="203"/>
      <c r="BG543" s="203"/>
      <c r="BH543" s="203"/>
      <c r="BI543" s="203"/>
      <c r="BJ543" s="203"/>
      <c r="BK543" s="203"/>
      <c r="BL543" s="203"/>
    </row>
    <row r="544" spans="1:256" s="10" customFormat="1" ht="12.75" customHeight="1" x14ac:dyDescent="0.2">
      <c r="A544" s="203" t="s">
        <v>4028</v>
      </c>
      <c r="B544" s="203" t="s">
        <v>4028</v>
      </c>
      <c r="C544" s="203" t="s">
        <v>2901</v>
      </c>
      <c r="D544" s="214">
        <v>33665</v>
      </c>
      <c r="E544" s="203" t="s">
        <v>1572</v>
      </c>
      <c r="F544" s="203" t="s">
        <v>2920</v>
      </c>
      <c r="G544" s="203" t="s">
        <v>4028</v>
      </c>
      <c r="H544" s="203" t="s">
        <v>47</v>
      </c>
      <c r="I544" s="203" t="s">
        <v>386</v>
      </c>
      <c r="J544" s="203" t="s">
        <v>349</v>
      </c>
      <c r="K544" s="203" t="s">
        <v>47</v>
      </c>
      <c r="L544" s="203" t="s">
        <v>348</v>
      </c>
      <c r="M544" s="203" t="s">
        <v>349</v>
      </c>
      <c r="N544" s="203" t="s">
        <v>31</v>
      </c>
      <c r="O544" s="203" t="s">
        <v>39</v>
      </c>
      <c r="P544" s="203" t="s">
        <v>451</v>
      </c>
      <c r="Q544" s="203"/>
      <c r="R544" s="203"/>
      <c r="S544" s="203"/>
      <c r="T544" s="203" t="s">
        <v>513</v>
      </c>
      <c r="U544" s="203" t="s">
        <v>39</v>
      </c>
      <c r="V544" s="203" t="s">
        <v>349</v>
      </c>
      <c r="W544" s="203" t="s">
        <v>513</v>
      </c>
      <c r="X544" s="203" t="s">
        <v>39</v>
      </c>
      <c r="Y544" s="203" t="s">
        <v>349</v>
      </c>
      <c r="Z544" s="203">
        <v>0</v>
      </c>
      <c r="AA544" s="203">
        <v>0</v>
      </c>
      <c r="AB544" s="203">
        <v>0</v>
      </c>
      <c r="AC544" s="203">
        <v>0</v>
      </c>
      <c r="AD544" s="203">
        <v>0</v>
      </c>
      <c r="AE544" s="203">
        <v>0</v>
      </c>
      <c r="AF544" s="203">
        <v>0</v>
      </c>
      <c r="AG544" s="203">
        <v>0</v>
      </c>
      <c r="AH544" s="203">
        <v>0</v>
      </c>
      <c r="AI544" s="203">
        <v>0</v>
      </c>
      <c r="AJ544" s="203">
        <v>0</v>
      </c>
      <c r="AK544" s="203">
        <v>0</v>
      </c>
      <c r="AL544" s="203"/>
      <c r="AM544" s="203"/>
      <c r="AN544" s="203"/>
      <c r="AO544" s="203"/>
      <c r="AP544" s="203"/>
      <c r="AQ544" s="203"/>
      <c r="AR544" s="203"/>
      <c r="AS544" s="203"/>
      <c r="AT544" s="203"/>
      <c r="AU544" s="203"/>
      <c r="AV544" s="203"/>
      <c r="AW544" s="203"/>
      <c r="AX544" s="203"/>
      <c r="AY544" s="203"/>
      <c r="AZ544" s="203"/>
      <c r="BA544" s="203"/>
      <c r="BB544" s="203"/>
      <c r="BC544" s="203"/>
      <c r="BD544" s="203"/>
      <c r="BE544" s="203"/>
      <c r="BF544" s="203"/>
      <c r="BG544" s="203"/>
      <c r="BH544" s="203"/>
      <c r="BI544" s="203"/>
      <c r="BJ544" s="203"/>
      <c r="BK544" s="203"/>
      <c r="BL544" s="203"/>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60" s="13" customFormat="1" ht="12.75" customHeight="1" x14ac:dyDescent="0.2">
      <c r="A545" s="203" t="s">
        <v>4029</v>
      </c>
      <c r="B545" s="203" t="s">
        <v>4028</v>
      </c>
      <c r="C545" s="203" t="s">
        <v>4005</v>
      </c>
      <c r="D545" s="214">
        <v>34995</v>
      </c>
      <c r="E545" s="203" t="s">
        <v>3450</v>
      </c>
      <c r="F545" s="203" t="s">
        <v>4027</v>
      </c>
      <c r="G545" s="203" t="s">
        <v>4028</v>
      </c>
      <c r="H545" s="203" t="s">
        <v>47</v>
      </c>
      <c r="I545" s="203" t="s">
        <v>448</v>
      </c>
      <c r="J545" s="203" t="s">
        <v>349</v>
      </c>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c r="BA545" s="203"/>
      <c r="BB545" s="203"/>
      <c r="BC545" s="203"/>
      <c r="BD545" s="203"/>
      <c r="BE545" s="203"/>
      <c r="BF545" s="203"/>
      <c r="BG545" s="203"/>
      <c r="BH545" s="203"/>
      <c r="BI545" s="203"/>
      <c r="BJ545" s="203"/>
      <c r="BK545" s="203"/>
      <c r="BL545" s="203"/>
    </row>
    <row r="546" spans="1:260" ht="12.75" customHeight="1" x14ac:dyDescent="0.2">
      <c r="A546" s="203" t="s">
        <v>4028</v>
      </c>
      <c r="B546" s="203" t="s">
        <v>4028</v>
      </c>
      <c r="C546" s="203"/>
      <c r="D546" s="214"/>
      <c r="E546" s="203"/>
      <c r="F546" s="203"/>
      <c r="G546" s="203" t="s">
        <v>4028</v>
      </c>
      <c r="H546" s="203" t="s">
        <v>4028</v>
      </c>
      <c r="I546" s="203" t="s">
        <v>4028</v>
      </c>
      <c r="J546" s="203" t="s">
        <v>4028</v>
      </c>
      <c r="K546" s="203" t="s">
        <v>4028</v>
      </c>
      <c r="L546" s="203" t="s">
        <v>4028</v>
      </c>
      <c r="M546" s="203" t="s">
        <v>4028</v>
      </c>
      <c r="N546" s="203" t="s">
        <v>4028</v>
      </c>
      <c r="O546" s="203" t="s">
        <v>4028</v>
      </c>
      <c r="P546" s="203" t="s">
        <v>4028</v>
      </c>
      <c r="Q546" s="203"/>
      <c r="R546" s="203"/>
      <c r="S546" s="203"/>
      <c r="T546" s="203" t="s">
        <v>4028</v>
      </c>
      <c r="U546" s="203" t="s">
        <v>4028</v>
      </c>
      <c r="V546" s="203" t="s">
        <v>4028</v>
      </c>
      <c r="W546" s="203" t="s">
        <v>4028</v>
      </c>
      <c r="X546" s="203" t="s">
        <v>4028</v>
      </c>
      <c r="Y546" s="203" t="s">
        <v>4028</v>
      </c>
      <c r="Z546" s="203" t="s">
        <v>4028</v>
      </c>
      <c r="AA546" s="203" t="s">
        <v>4028</v>
      </c>
      <c r="AB546" s="203" t="s">
        <v>4028</v>
      </c>
      <c r="AC546" s="203" t="s">
        <v>4028</v>
      </c>
      <c r="AD546" s="203" t="s">
        <v>4028</v>
      </c>
      <c r="AE546" s="203" t="s">
        <v>4028</v>
      </c>
      <c r="AF546" s="203" t="s">
        <v>4028</v>
      </c>
      <c r="AG546" s="203" t="s">
        <v>4028</v>
      </c>
      <c r="AH546" s="203" t="s">
        <v>4028</v>
      </c>
      <c r="AI546" s="203" t="s">
        <v>4028</v>
      </c>
      <c r="AJ546" s="203" t="s">
        <v>4028</v>
      </c>
      <c r="AK546" s="203" t="s">
        <v>4028</v>
      </c>
      <c r="AL546" s="203"/>
      <c r="AM546" s="203"/>
      <c r="AN546" s="203"/>
      <c r="AO546" s="203"/>
      <c r="AP546" s="203"/>
      <c r="AQ546" s="203"/>
      <c r="AR546" s="203"/>
      <c r="AS546" s="203"/>
      <c r="AT546" s="203"/>
      <c r="AU546" s="203"/>
      <c r="AV546" s="203"/>
      <c r="AW546" s="203"/>
      <c r="AX546" s="203"/>
      <c r="AY546" s="203"/>
      <c r="AZ546" s="203"/>
      <c r="BA546" s="203"/>
      <c r="BB546" s="203"/>
      <c r="BC546" s="203"/>
      <c r="BD546" s="203"/>
      <c r="BE546" s="203"/>
      <c r="BF546" s="203"/>
      <c r="BG546" s="203"/>
      <c r="BH546" s="203"/>
      <c r="BI546" s="203"/>
      <c r="BJ546" s="203"/>
      <c r="BK546" s="203"/>
      <c r="BL546" s="203"/>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c r="HA546" s="10"/>
      <c r="HB546" s="10"/>
      <c r="HC546" s="10"/>
      <c r="HD546" s="10"/>
      <c r="HE546" s="10"/>
      <c r="HF546" s="10"/>
      <c r="HG546" s="10"/>
      <c r="HH546" s="10"/>
      <c r="HI546" s="10"/>
      <c r="HJ546" s="10"/>
      <c r="HK546" s="10"/>
      <c r="HL546" s="10"/>
      <c r="HM546" s="10"/>
      <c r="HN546" s="10"/>
      <c r="HO546" s="10"/>
      <c r="HP546" s="10"/>
      <c r="HQ546" s="10"/>
      <c r="HR546" s="10"/>
      <c r="HS546" s="10"/>
      <c r="HT546" s="10"/>
      <c r="HU546" s="10"/>
      <c r="HV546" s="10"/>
      <c r="HW546" s="10"/>
      <c r="HX546" s="10"/>
      <c r="HY546" s="10"/>
      <c r="HZ546" s="10"/>
      <c r="IA546" s="10"/>
      <c r="IB546" s="10"/>
      <c r="IC546" s="10"/>
      <c r="ID546" s="10"/>
      <c r="IE546" s="10"/>
      <c r="IF546" s="10"/>
      <c r="IG546" s="10"/>
      <c r="IH546" s="10"/>
      <c r="II546" s="10"/>
      <c r="IJ546" s="10"/>
      <c r="IK546" s="10"/>
      <c r="IL546" s="10"/>
      <c r="IM546" s="10"/>
      <c r="IN546" s="10"/>
      <c r="IO546" s="10"/>
      <c r="IP546" s="10"/>
      <c r="IQ546" s="10"/>
      <c r="IR546" s="10"/>
      <c r="IS546" s="10"/>
      <c r="IT546" s="10"/>
      <c r="IU546" s="10"/>
      <c r="IV546" s="10"/>
    </row>
    <row r="547" spans="1:260" s="10" customFormat="1" ht="12.75" customHeight="1" x14ac:dyDescent="0.2">
      <c r="A547" s="203" t="s">
        <v>540</v>
      </c>
      <c r="B547" s="203" t="s">
        <v>131</v>
      </c>
      <c r="C547" s="203" t="s">
        <v>1406</v>
      </c>
      <c r="D547" s="214">
        <v>33663</v>
      </c>
      <c r="E547" s="203" t="s">
        <v>1574</v>
      </c>
      <c r="F547" s="203" t="s">
        <v>140</v>
      </c>
      <c r="G547" s="203" t="s">
        <v>4825</v>
      </c>
      <c r="H547" s="203" t="s">
        <v>540</v>
      </c>
      <c r="I547" s="203" t="s">
        <v>131</v>
      </c>
      <c r="J547" s="203" t="s">
        <v>1371</v>
      </c>
      <c r="K547" s="203" t="s">
        <v>540</v>
      </c>
      <c r="L547" s="203" t="s">
        <v>131</v>
      </c>
      <c r="M547" s="203" t="s">
        <v>1216</v>
      </c>
      <c r="N547" s="203" t="s">
        <v>540</v>
      </c>
      <c r="O547" s="203" t="s">
        <v>131</v>
      </c>
      <c r="P547" s="203" t="s">
        <v>1480</v>
      </c>
      <c r="Q547" s="203" t="s">
        <v>540</v>
      </c>
      <c r="R547" s="203" t="s">
        <v>131</v>
      </c>
      <c r="S547" s="203" t="s">
        <v>1271</v>
      </c>
      <c r="T547" s="203" t="s">
        <v>540</v>
      </c>
      <c r="U547" s="203" t="s">
        <v>131</v>
      </c>
      <c r="V547" s="203" t="s">
        <v>1407</v>
      </c>
      <c r="W547" s="203" t="s">
        <v>540</v>
      </c>
      <c r="X547" s="203" t="s">
        <v>131</v>
      </c>
      <c r="Y547" s="203" t="s">
        <v>1407</v>
      </c>
      <c r="Z547" s="203">
        <v>0</v>
      </c>
      <c r="AA547" s="203">
        <v>0</v>
      </c>
      <c r="AB547" s="203">
        <v>0</v>
      </c>
      <c r="AC547" s="203">
        <v>0</v>
      </c>
      <c r="AD547" s="203">
        <v>0</v>
      </c>
      <c r="AE547" s="203">
        <v>0</v>
      </c>
      <c r="AF547" s="203">
        <v>0</v>
      </c>
      <c r="AG547" s="203">
        <v>0</v>
      </c>
      <c r="AH547" s="203">
        <v>0</v>
      </c>
      <c r="AI547" s="203">
        <v>0</v>
      </c>
      <c r="AJ547" s="203">
        <v>0</v>
      </c>
      <c r="AK547" s="203">
        <v>0</v>
      </c>
      <c r="AL547" s="203"/>
      <c r="AM547" s="203"/>
      <c r="AN547" s="203"/>
      <c r="AO547" s="203"/>
      <c r="AP547" s="203"/>
      <c r="AQ547" s="203"/>
      <c r="AR547" s="203"/>
      <c r="AS547" s="203"/>
      <c r="AT547" s="203"/>
      <c r="AU547" s="203"/>
      <c r="AV547" s="203"/>
      <c r="AW547" s="203"/>
      <c r="AX547" s="203"/>
      <c r="AY547" s="203"/>
      <c r="AZ547" s="203"/>
      <c r="BA547" s="203"/>
      <c r="BB547" s="203"/>
      <c r="BC547" s="203"/>
      <c r="BD547" s="203"/>
      <c r="BE547" s="203"/>
      <c r="BF547" s="203"/>
      <c r="BG547" s="203"/>
      <c r="BH547" s="203"/>
      <c r="BI547" s="203"/>
      <c r="BJ547" s="203"/>
      <c r="BK547" s="203"/>
      <c r="BL547" s="203"/>
      <c r="BM547" s="13"/>
      <c r="BN547" s="13"/>
      <c r="BO547" s="13"/>
      <c r="BP547" s="13"/>
      <c r="BQ547" s="13"/>
      <c r="BR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c r="EU547" s="13"/>
      <c r="EV547" s="13"/>
      <c r="EW547" s="13"/>
      <c r="EX547" s="13"/>
      <c r="EY547" s="13"/>
      <c r="EZ547" s="13"/>
      <c r="FA547" s="13"/>
      <c r="FB547" s="13"/>
      <c r="FC547" s="13"/>
      <c r="FD547" s="13"/>
      <c r="FE547" s="13"/>
      <c r="FF547" s="13"/>
      <c r="FG547" s="13"/>
      <c r="FH547" s="13"/>
      <c r="FI547" s="13"/>
      <c r="FJ547" s="13"/>
      <c r="FK547" s="13"/>
      <c r="FL547" s="13"/>
      <c r="FM547" s="13"/>
      <c r="FN547" s="13"/>
      <c r="FO547" s="13"/>
      <c r="FP547" s="13"/>
      <c r="FQ547" s="13"/>
      <c r="FR547" s="13"/>
      <c r="FS547" s="13"/>
      <c r="FT547" s="13"/>
      <c r="FU547" s="13"/>
      <c r="FV547" s="13"/>
      <c r="FW547" s="13"/>
      <c r="FX547" s="13"/>
      <c r="FY547" s="13"/>
      <c r="FZ547" s="13"/>
      <c r="GA547" s="13"/>
      <c r="GB547" s="13"/>
      <c r="GC547" s="13"/>
      <c r="GD547" s="13"/>
      <c r="GE547" s="13"/>
      <c r="GF547" s="13"/>
      <c r="GG547" s="13"/>
      <c r="GH547" s="13"/>
      <c r="GI547" s="13"/>
      <c r="GJ547" s="13"/>
      <c r="GK547" s="13"/>
      <c r="GL547" s="13"/>
      <c r="GM547" s="13"/>
      <c r="GN547" s="13"/>
      <c r="GO547" s="13"/>
      <c r="GP547" s="13"/>
      <c r="GQ547" s="13"/>
      <c r="GR547" s="13"/>
      <c r="GS547" s="13"/>
      <c r="GT547" s="13"/>
      <c r="GU547" s="13"/>
      <c r="GV547" s="13"/>
      <c r="GW547" s="13"/>
      <c r="GX547" s="13"/>
      <c r="GY547" s="13"/>
      <c r="GZ547" s="13"/>
      <c r="HA547" s="13"/>
      <c r="HB547" s="13"/>
      <c r="HC547" s="13"/>
      <c r="HD547" s="13"/>
      <c r="HE547" s="13"/>
      <c r="HF547" s="13"/>
      <c r="HG547" s="13"/>
      <c r="HH547" s="13"/>
      <c r="HI547" s="13"/>
      <c r="HJ547" s="13"/>
      <c r="HK547" s="13"/>
      <c r="HL547" s="13"/>
      <c r="HM547" s="13"/>
      <c r="HN547" s="13"/>
      <c r="HO547" s="13"/>
      <c r="HP547" s="13"/>
      <c r="HQ547" s="13"/>
      <c r="HR547" s="13"/>
      <c r="HS547" s="13"/>
      <c r="HT547" s="13"/>
      <c r="HU547" s="13"/>
      <c r="HV547" s="13"/>
      <c r="HW547" s="13"/>
      <c r="HX547" s="13"/>
      <c r="HY547" s="13"/>
      <c r="HZ547" s="13"/>
      <c r="IA547" s="13"/>
      <c r="IB547" s="13"/>
      <c r="IC547" s="13"/>
      <c r="ID547" s="13"/>
      <c r="IE547" s="13"/>
      <c r="IF547" s="13"/>
      <c r="IG547" s="13"/>
      <c r="IH547" s="13"/>
      <c r="II547" s="13"/>
      <c r="IJ547" s="13"/>
      <c r="IK547" s="13"/>
      <c r="IL547" s="13"/>
      <c r="IM547" s="13"/>
      <c r="IN547" s="13"/>
      <c r="IO547" s="13"/>
      <c r="IP547" s="13"/>
      <c r="IQ547" s="13"/>
      <c r="IR547" s="13"/>
      <c r="IS547" s="13"/>
      <c r="IT547" s="13"/>
      <c r="IU547" s="13"/>
      <c r="IV547" s="13"/>
      <c r="IW547" s="13"/>
      <c r="IX547" s="13"/>
      <c r="IY547" s="13"/>
      <c r="IZ547" s="13"/>
    </row>
    <row r="548" spans="1:260" s="13" customFormat="1" ht="12.75" customHeight="1" x14ac:dyDescent="0.2">
      <c r="A548" s="203" t="s">
        <v>387</v>
      </c>
      <c r="B548" s="203" t="s">
        <v>4414</v>
      </c>
      <c r="C548" s="203" t="s">
        <v>1220</v>
      </c>
      <c r="D548" s="214">
        <v>33672</v>
      </c>
      <c r="E548" s="203" t="s">
        <v>1224</v>
      </c>
      <c r="F548" s="203" t="s">
        <v>2150</v>
      </c>
      <c r="G548" s="203" t="s">
        <v>4826</v>
      </c>
      <c r="H548" s="203" t="s">
        <v>4029</v>
      </c>
      <c r="I548" s="203"/>
      <c r="J548" s="203"/>
      <c r="K548" s="203" t="s">
        <v>126</v>
      </c>
      <c r="L548" s="203" t="s">
        <v>446</v>
      </c>
      <c r="M548" s="203" t="s">
        <v>1791</v>
      </c>
      <c r="N548" s="203" t="s">
        <v>455</v>
      </c>
      <c r="O548" s="203" t="s">
        <v>346</v>
      </c>
      <c r="P548" s="203" t="s">
        <v>1476</v>
      </c>
      <c r="Q548" s="203" t="s">
        <v>126</v>
      </c>
      <c r="R548" s="203" t="s">
        <v>346</v>
      </c>
      <c r="S548" s="203" t="s">
        <v>1159</v>
      </c>
      <c r="T548" s="203" t="s">
        <v>126</v>
      </c>
      <c r="U548" s="203" t="s">
        <v>346</v>
      </c>
      <c r="V548" s="203" t="s">
        <v>1106</v>
      </c>
      <c r="W548" s="203" t="s">
        <v>4028</v>
      </c>
      <c r="X548" s="203" t="s">
        <v>4028</v>
      </c>
      <c r="Y548" s="203" t="s">
        <v>4028</v>
      </c>
      <c r="Z548" s="203" t="s">
        <v>4028</v>
      </c>
      <c r="AA548" s="203" t="s">
        <v>4028</v>
      </c>
      <c r="AB548" s="203" t="s">
        <v>4028</v>
      </c>
      <c r="AC548" s="203">
        <v>0</v>
      </c>
      <c r="AD548" s="203">
        <v>0</v>
      </c>
      <c r="AE548" s="203">
        <v>0</v>
      </c>
      <c r="AF548" s="203">
        <v>0</v>
      </c>
      <c r="AG548" s="203">
        <v>0</v>
      </c>
      <c r="AH548" s="203">
        <v>0</v>
      </c>
      <c r="AI548" s="203">
        <v>0</v>
      </c>
      <c r="AJ548" s="203">
        <v>0</v>
      </c>
      <c r="AK548" s="203">
        <v>0</v>
      </c>
      <c r="AL548" s="203"/>
      <c r="AM548" s="203"/>
      <c r="AN548" s="203"/>
      <c r="AO548" s="203"/>
      <c r="AP548" s="203"/>
      <c r="AQ548" s="203"/>
      <c r="AR548" s="203"/>
      <c r="AS548" s="203"/>
      <c r="AT548" s="203"/>
      <c r="AU548" s="203"/>
      <c r="AV548" s="203"/>
      <c r="AW548" s="203"/>
      <c r="AX548" s="203"/>
      <c r="AY548" s="203"/>
      <c r="AZ548" s="203"/>
      <c r="BA548" s="203"/>
      <c r="BB548" s="203"/>
      <c r="BC548" s="203"/>
      <c r="BD548" s="203"/>
      <c r="BE548" s="203"/>
      <c r="BF548" s="203"/>
      <c r="BG548" s="203"/>
      <c r="BH548" s="203"/>
      <c r="BI548" s="203"/>
      <c r="BJ548" s="203"/>
      <c r="BK548" s="203"/>
      <c r="BL548" s="203"/>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s="10"/>
      <c r="IX548" s="10"/>
      <c r="IY548" s="10"/>
      <c r="IZ548" s="10"/>
    </row>
    <row r="549" spans="1:260" ht="12.75" customHeight="1" x14ac:dyDescent="0.2">
      <c r="A549" s="203" t="s">
        <v>123</v>
      </c>
      <c r="B549" s="203" t="s">
        <v>4383</v>
      </c>
      <c r="C549" s="203" t="s">
        <v>1938</v>
      </c>
      <c r="D549" s="214">
        <v>33567</v>
      </c>
      <c r="E549" s="203" t="s">
        <v>2033</v>
      </c>
      <c r="F549" s="203" t="s">
        <v>2174</v>
      </c>
      <c r="G549" s="203" t="s">
        <v>4730</v>
      </c>
      <c r="H549" s="203" t="s">
        <v>125</v>
      </c>
      <c r="I549" s="203" t="s">
        <v>237</v>
      </c>
      <c r="J549" s="203" t="s">
        <v>1104</v>
      </c>
      <c r="K549" s="203" t="s">
        <v>123</v>
      </c>
      <c r="L549" s="203" t="s">
        <v>237</v>
      </c>
      <c r="M549" s="203" t="s">
        <v>3050</v>
      </c>
      <c r="N549" s="203" t="s">
        <v>125</v>
      </c>
      <c r="O549" s="203" t="s">
        <v>237</v>
      </c>
      <c r="P549" s="203" t="s">
        <v>1089</v>
      </c>
      <c r="Q549" s="203" t="s">
        <v>125</v>
      </c>
      <c r="R549" s="203" t="s">
        <v>237</v>
      </c>
      <c r="S549" s="203" t="s">
        <v>1088</v>
      </c>
      <c r="T549" s="203">
        <v>0</v>
      </c>
      <c r="U549" s="203">
        <v>0</v>
      </c>
      <c r="V549" s="203">
        <v>0</v>
      </c>
      <c r="W549" s="203">
        <v>0</v>
      </c>
      <c r="X549" s="203">
        <v>0</v>
      </c>
      <c r="Y549" s="203">
        <v>0</v>
      </c>
      <c r="Z549" s="203">
        <v>0</v>
      </c>
      <c r="AA549" s="203">
        <v>0</v>
      </c>
      <c r="AB549" s="203">
        <v>0</v>
      </c>
      <c r="AC549" s="203">
        <v>0</v>
      </c>
      <c r="AD549" s="203">
        <v>0</v>
      </c>
      <c r="AE549" s="203">
        <v>0</v>
      </c>
      <c r="AF549" s="203">
        <v>0</v>
      </c>
      <c r="AG549" s="203">
        <v>0</v>
      </c>
      <c r="AH549" s="203">
        <v>0</v>
      </c>
      <c r="AI549" s="203">
        <v>0</v>
      </c>
      <c r="AJ549" s="203">
        <v>0</v>
      </c>
      <c r="AK549" s="203">
        <v>0</v>
      </c>
      <c r="AL549" s="203"/>
      <c r="AM549" s="203"/>
      <c r="AN549" s="203"/>
      <c r="AO549" s="203"/>
      <c r="AP549" s="203"/>
      <c r="AQ549" s="203"/>
      <c r="AR549" s="203"/>
      <c r="AS549" s="203"/>
      <c r="AT549" s="203"/>
      <c r="AU549" s="203"/>
      <c r="AV549" s="203"/>
      <c r="AW549" s="203"/>
      <c r="AX549" s="203"/>
      <c r="AY549" s="203"/>
      <c r="AZ549" s="203"/>
      <c r="BA549" s="203"/>
      <c r="BB549" s="203"/>
      <c r="BC549" s="203"/>
      <c r="BD549" s="203"/>
      <c r="BE549" s="203"/>
      <c r="BF549" s="203"/>
      <c r="BG549" s="203"/>
      <c r="BH549" s="203"/>
      <c r="BI549" s="203"/>
      <c r="BJ549" s="203"/>
      <c r="BK549" s="203"/>
      <c r="BL549" s="20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c r="EU549" s="13"/>
      <c r="EV549" s="13"/>
      <c r="EW549" s="13"/>
      <c r="EX549" s="13"/>
      <c r="EY549" s="13"/>
      <c r="EZ549" s="13"/>
      <c r="FA549" s="13"/>
      <c r="FB549" s="13"/>
      <c r="FC549" s="13"/>
      <c r="FD549" s="13"/>
      <c r="FE549" s="13"/>
      <c r="FF549" s="13"/>
      <c r="FG549" s="13"/>
      <c r="FH549" s="13"/>
      <c r="FI549" s="13"/>
      <c r="FJ549" s="13"/>
      <c r="FK549" s="13"/>
      <c r="FL549" s="13"/>
      <c r="FM549" s="13"/>
      <c r="FN549" s="13"/>
      <c r="FO549" s="13"/>
      <c r="FP549" s="13"/>
      <c r="FQ549" s="13"/>
      <c r="FR549" s="13"/>
      <c r="FS549" s="13"/>
      <c r="FT549" s="13"/>
      <c r="FU549" s="13"/>
      <c r="FV549" s="13"/>
      <c r="FW549" s="13"/>
      <c r="FX549" s="13"/>
      <c r="FY549" s="13"/>
      <c r="FZ549" s="13"/>
      <c r="GA549" s="13"/>
      <c r="GB549" s="13"/>
      <c r="GC549" s="13"/>
      <c r="GD549" s="13"/>
      <c r="GE549" s="13"/>
      <c r="GF549" s="13"/>
      <c r="GG549" s="13"/>
      <c r="GH549" s="13"/>
      <c r="GI549" s="13"/>
      <c r="GJ549" s="13"/>
      <c r="GK549" s="13"/>
      <c r="GL549" s="13"/>
      <c r="GM549" s="13"/>
      <c r="GN549" s="13"/>
      <c r="GO549" s="13"/>
      <c r="GP549" s="13"/>
      <c r="GQ549" s="13"/>
      <c r="GR549" s="13"/>
      <c r="GS549" s="13"/>
      <c r="GT549" s="13"/>
      <c r="GU549" s="13"/>
      <c r="GV549" s="13"/>
      <c r="GW549" s="13"/>
      <c r="GX549" s="13"/>
      <c r="GY549" s="13"/>
      <c r="GZ549" s="13"/>
      <c r="HA549" s="13"/>
      <c r="HB549" s="13"/>
      <c r="HC549" s="13"/>
      <c r="HD549" s="13"/>
      <c r="HE549" s="13"/>
      <c r="HF549" s="13"/>
      <c r="HG549" s="13"/>
      <c r="HH549" s="13"/>
      <c r="HI549" s="13"/>
      <c r="HJ549" s="13"/>
      <c r="HK549" s="13"/>
      <c r="HL549" s="13"/>
      <c r="HM549" s="13"/>
      <c r="HN549" s="13"/>
      <c r="HO549" s="13"/>
      <c r="HP549" s="13"/>
      <c r="HQ549" s="13"/>
      <c r="HR549" s="13"/>
      <c r="HS549" s="13"/>
      <c r="HT549" s="13"/>
      <c r="HU549" s="13"/>
      <c r="HV549" s="13"/>
      <c r="HW549" s="13"/>
      <c r="HX549" s="13"/>
      <c r="HY549" s="13"/>
      <c r="HZ549" s="13"/>
      <c r="IA549" s="13"/>
      <c r="IB549" s="13"/>
      <c r="IC549" s="13"/>
      <c r="ID549" s="13"/>
      <c r="IE549" s="13"/>
      <c r="IF549" s="13"/>
      <c r="IG549" s="13"/>
      <c r="IH549" s="13"/>
      <c r="II549" s="13"/>
      <c r="IJ549" s="13"/>
      <c r="IK549" s="13"/>
      <c r="IL549" s="13"/>
      <c r="IM549" s="13"/>
      <c r="IN549" s="13"/>
      <c r="IO549" s="13"/>
      <c r="IP549" s="13"/>
      <c r="IQ549" s="13"/>
      <c r="IR549" s="13"/>
      <c r="IS549" s="13"/>
      <c r="IT549" s="13"/>
      <c r="IU549" s="13"/>
      <c r="IV549" s="13"/>
      <c r="IW549" s="13"/>
      <c r="IX549" s="13"/>
      <c r="IY549" s="13"/>
      <c r="IZ549" s="13"/>
    </row>
    <row r="550" spans="1:260" s="10" customFormat="1" ht="12.75" customHeight="1" x14ac:dyDescent="0.2">
      <c r="A550" s="203" t="s">
        <v>387</v>
      </c>
      <c r="B550" s="203" t="s">
        <v>39</v>
      </c>
      <c r="C550" s="203" t="s">
        <v>4088</v>
      </c>
      <c r="D550" s="215">
        <v>35859</v>
      </c>
      <c r="E550" s="205" t="s">
        <v>4511</v>
      </c>
      <c r="F550" s="206" t="s">
        <v>4511</v>
      </c>
      <c r="G550" s="206" t="s">
        <v>1058</v>
      </c>
      <c r="H550" s="203"/>
      <c r="I550" s="203"/>
      <c r="J550" s="206"/>
      <c r="K550" s="203"/>
      <c r="L550" s="203"/>
      <c r="M550" s="206"/>
      <c r="N550" s="203"/>
      <c r="O550" s="203"/>
      <c r="P550" s="206"/>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c r="AU550" s="203"/>
      <c r="AV550" s="203"/>
      <c r="AW550" s="203"/>
      <c r="AX550" s="203"/>
      <c r="AY550" s="203"/>
      <c r="AZ550" s="203"/>
      <c r="BA550" s="203"/>
      <c r="BB550" s="203"/>
      <c r="BC550" s="203"/>
      <c r="BD550" s="203"/>
      <c r="BE550" s="203"/>
      <c r="BF550" s="203"/>
      <c r="BG550" s="203"/>
      <c r="BH550" s="203"/>
      <c r="BI550" s="203"/>
      <c r="BJ550" s="203"/>
      <c r="BK550" s="203"/>
      <c r="BL550" s="203"/>
      <c r="IW550" s="13"/>
      <c r="IX550" s="13"/>
      <c r="IY550" s="13"/>
      <c r="IZ550" s="13"/>
    </row>
    <row r="551" spans="1:260" s="27" customFormat="1" ht="12.75" customHeight="1" x14ac:dyDescent="0.2">
      <c r="A551" s="10" t="s">
        <v>64</v>
      </c>
      <c r="B551" s="10" t="s">
        <v>4263</v>
      </c>
      <c r="C551" s="202" t="s">
        <v>4271</v>
      </c>
      <c r="D551" s="221">
        <v>35081</v>
      </c>
      <c r="E551" s="5" t="s">
        <v>4513</v>
      </c>
      <c r="F551" s="194" t="s">
        <v>4975</v>
      </c>
      <c r="G551" s="201" t="s">
        <v>4733</v>
      </c>
    </row>
    <row r="552" spans="1:260" s="202" customFormat="1" ht="12.75" customHeight="1" x14ac:dyDescent="0.2">
      <c r="A552" s="203" t="s">
        <v>125</v>
      </c>
      <c r="B552" s="203" t="s">
        <v>4427</v>
      </c>
      <c r="C552" s="203" t="s">
        <v>3166</v>
      </c>
      <c r="D552" s="214">
        <v>34900</v>
      </c>
      <c r="E552" s="203" t="s">
        <v>3081</v>
      </c>
      <c r="F552" s="203" t="s">
        <v>4976</v>
      </c>
      <c r="G552" s="203" t="s">
        <v>4732</v>
      </c>
      <c r="H552" s="203" t="s">
        <v>49</v>
      </c>
      <c r="I552" s="203" t="s">
        <v>453</v>
      </c>
      <c r="J552" s="203" t="s">
        <v>349</v>
      </c>
      <c r="K552" s="203" t="s">
        <v>64</v>
      </c>
      <c r="L552" s="203" t="s">
        <v>453</v>
      </c>
      <c r="M552" s="203" t="s">
        <v>1064</v>
      </c>
      <c r="N552" s="203"/>
      <c r="O552" s="203"/>
      <c r="P552" s="203"/>
      <c r="Q552" s="203">
        <v>0</v>
      </c>
      <c r="R552" s="203">
        <v>0</v>
      </c>
      <c r="S552" s="203">
        <v>0</v>
      </c>
      <c r="T552" s="203">
        <v>0</v>
      </c>
      <c r="U552" s="203">
        <v>0</v>
      </c>
      <c r="V552" s="203">
        <v>0</v>
      </c>
      <c r="W552" s="203">
        <v>0</v>
      </c>
      <c r="X552" s="203">
        <v>0</v>
      </c>
      <c r="Y552" s="203">
        <v>0</v>
      </c>
      <c r="Z552" s="203">
        <v>0</v>
      </c>
      <c r="AA552" s="203">
        <v>0</v>
      </c>
      <c r="AB552" s="203">
        <v>0</v>
      </c>
      <c r="AC552" s="203">
        <v>0</v>
      </c>
      <c r="AD552" s="203">
        <v>0</v>
      </c>
      <c r="AE552" s="203">
        <v>0</v>
      </c>
      <c r="AF552" s="203">
        <v>0</v>
      </c>
      <c r="AG552" s="203">
        <v>0</v>
      </c>
      <c r="AH552" s="203">
        <v>0</v>
      </c>
      <c r="AI552" s="203">
        <v>0</v>
      </c>
      <c r="AJ552" s="203">
        <v>0</v>
      </c>
      <c r="AK552" s="203">
        <v>0</v>
      </c>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c r="HA552" s="10"/>
      <c r="HB552" s="10"/>
      <c r="HC552" s="10"/>
      <c r="HD552" s="10"/>
      <c r="HE552" s="10"/>
      <c r="HF552" s="10"/>
      <c r="HG552" s="10"/>
      <c r="HH552" s="10"/>
      <c r="HI552" s="10"/>
      <c r="HJ552" s="10"/>
      <c r="HK552" s="10"/>
      <c r="HL552" s="10"/>
      <c r="HM552" s="10"/>
      <c r="HN552" s="10"/>
      <c r="HO552" s="10"/>
      <c r="HP552" s="10"/>
      <c r="HQ552" s="10"/>
      <c r="HR552" s="10"/>
      <c r="HS552" s="10"/>
      <c r="HT552" s="10"/>
      <c r="HU552" s="10"/>
      <c r="HV552" s="10"/>
      <c r="HW552" s="10"/>
      <c r="HX552" s="10"/>
      <c r="HY552" s="10"/>
      <c r="HZ552" s="10"/>
      <c r="IA552" s="10"/>
      <c r="IB552" s="10"/>
      <c r="IC552" s="10"/>
      <c r="ID552" s="10"/>
      <c r="IE552" s="10"/>
      <c r="IF552" s="10"/>
      <c r="IG552" s="10"/>
      <c r="IH552" s="10"/>
      <c r="II552" s="10"/>
      <c r="IJ552" s="10"/>
      <c r="IK552" s="10"/>
      <c r="IL552" s="10"/>
      <c r="IM552" s="10"/>
      <c r="IN552" s="10"/>
      <c r="IO552" s="10"/>
      <c r="IP552" s="10"/>
      <c r="IQ552" s="10"/>
      <c r="IR552" s="10"/>
      <c r="IS552" s="10"/>
      <c r="IT552" s="10"/>
      <c r="IU552" s="10"/>
      <c r="IV552" s="10"/>
      <c r="IW552" s="10"/>
      <c r="IX552" s="10"/>
      <c r="IY552" s="10"/>
      <c r="IZ552" s="10"/>
    </row>
    <row r="553" spans="1:260" s="13" customFormat="1" ht="12.75" customHeight="1" x14ac:dyDescent="0.2">
      <c r="A553" s="203" t="s">
        <v>4029</v>
      </c>
      <c r="B553" s="203" t="s">
        <v>4028</v>
      </c>
      <c r="C553" s="203" t="s">
        <v>1107</v>
      </c>
      <c r="D553" s="214">
        <v>33681</v>
      </c>
      <c r="E553" s="203" t="s">
        <v>1234</v>
      </c>
      <c r="F553" s="203" t="s">
        <v>2148</v>
      </c>
      <c r="G553" s="203" t="s">
        <v>4028</v>
      </c>
      <c r="H553" s="203" t="s">
        <v>235</v>
      </c>
      <c r="I553" s="203" t="s">
        <v>131</v>
      </c>
      <c r="J553" s="203" t="s">
        <v>1086</v>
      </c>
      <c r="K553" s="203" t="s">
        <v>235</v>
      </c>
      <c r="L553" s="203" t="s">
        <v>131</v>
      </c>
      <c r="M553" s="203" t="s">
        <v>1202</v>
      </c>
      <c r="N553" s="203" t="s">
        <v>235</v>
      </c>
      <c r="O553" s="203" t="s">
        <v>131</v>
      </c>
      <c r="P553" s="203" t="s">
        <v>1139</v>
      </c>
      <c r="Q553" s="203" t="s">
        <v>235</v>
      </c>
      <c r="R553" s="203" t="s">
        <v>131</v>
      </c>
      <c r="S553" s="203" t="s">
        <v>1056</v>
      </c>
      <c r="T553" s="203" t="s">
        <v>235</v>
      </c>
      <c r="U553" s="203" t="s">
        <v>131</v>
      </c>
      <c r="V553" s="203" t="s">
        <v>1383</v>
      </c>
      <c r="W553" s="203" t="s">
        <v>235</v>
      </c>
      <c r="X553" s="203" t="s">
        <v>131</v>
      </c>
      <c r="Y553" s="203" t="s">
        <v>1383</v>
      </c>
      <c r="Z553" s="203" t="s">
        <v>235</v>
      </c>
      <c r="AA553" s="203" t="s">
        <v>131</v>
      </c>
      <c r="AB553" s="203" t="s">
        <v>1106</v>
      </c>
      <c r="AC553" s="203">
        <v>0</v>
      </c>
      <c r="AD553" s="203">
        <v>0</v>
      </c>
      <c r="AE553" s="203">
        <v>0</v>
      </c>
      <c r="AF553" s="203">
        <v>0</v>
      </c>
      <c r="AG553" s="203">
        <v>0</v>
      </c>
      <c r="AH553" s="203">
        <v>0</v>
      </c>
      <c r="AI553" s="203">
        <v>0</v>
      </c>
      <c r="AJ553" s="203">
        <v>0</v>
      </c>
      <c r="AK553" s="203">
        <v>0</v>
      </c>
      <c r="AL553" s="203"/>
      <c r="AM553" s="203"/>
      <c r="AN553" s="203"/>
      <c r="AO553" s="203"/>
      <c r="AP553" s="203"/>
      <c r="AQ553" s="203"/>
      <c r="AR553" s="203"/>
      <c r="AS553" s="203"/>
      <c r="AT553" s="203"/>
      <c r="AU553" s="203"/>
      <c r="AV553" s="203"/>
      <c r="AW553" s="203"/>
      <c r="AX553" s="203"/>
      <c r="AY553" s="203"/>
      <c r="AZ553" s="203"/>
      <c r="BA553" s="203"/>
      <c r="BB553" s="203"/>
      <c r="BC553" s="203"/>
      <c r="BD553" s="203"/>
      <c r="BE553" s="203"/>
      <c r="BF553" s="203"/>
      <c r="BG553" s="203"/>
      <c r="BH553" s="203"/>
      <c r="BI553" s="203"/>
      <c r="BJ553" s="203"/>
      <c r="BK553" s="203"/>
      <c r="BL553" s="203"/>
      <c r="IW553" s="10"/>
      <c r="IX553" s="10"/>
      <c r="IY553" s="10"/>
      <c r="IZ553" s="10"/>
    </row>
    <row r="554" spans="1:260" s="10" customFormat="1" ht="12.75" customHeight="1" x14ac:dyDescent="0.2">
      <c r="A554" s="203" t="s">
        <v>4028</v>
      </c>
      <c r="B554" s="203" t="s">
        <v>4028</v>
      </c>
      <c r="C554" s="203" t="s">
        <v>3684</v>
      </c>
      <c r="D554" s="214">
        <v>35195</v>
      </c>
      <c r="E554" s="203" t="s">
        <v>3065</v>
      </c>
      <c r="F554" s="203" t="s">
        <v>4030</v>
      </c>
      <c r="G554" s="203" t="s">
        <v>4028</v>
      </c>
      <c r="H554" s="203" t="s">
        <v>4028</v>
      </c>
      <c r="I554" s="203" t="s">
        <v>4028</v>
      </c>
      <c r="J554" s="203" t="s">
        <v>4028</v>
      </c>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c r="BA554" s="203"/>
      <c r="BB554" s="203"/>
      <c r="BC554" s="203"/>
      <c r="BD554" s="203"/>
      <c r="BE554" s="203"/>
      <c r="BF554" s="203"/>
      <c r="BG554" s="203"/>
      <c r="BH554" s="203"/>
      <c r="BI554" s="203"/>
      <c r="BJ554" s="203"/>
      <c r="BK554" s="203"/>
      <c r="BL554" s="203"/>
    </row>
    <row r="555" spans="1:260" s="10" customFormat="1" ht="12.75" customHeight="1" x14ac:dyDescent="0.2">
      <c r="A555" s="203" t="s">
        <v>4028</v>
      </c>
      <c r="B555" s="203" t="s">
        <v>4028</v>
      </c>
      <c r="C555" s="203"/>
      <c r="D555" s="214"/>
      <c r="E555" s="203"/>
      <c r="F555" s="203" t="s">
        <v>3420</v>
      </c>
      <c r="G555" s="203" t="s">
        <v>4028</v>
      </c>
      <c r="H555" s="203" t="s">
        <v>4028</v>
      </c>
      <c r="I555" s="203" t="s">
        <v>4028</v>
      </c>
      <c r="J555" s="203" t="s">
        <v>4028</v>
      </c>
      <c r="K555" s="203" t="s">
        <v>4028</v>
      </c>
      <c r="L555" s="203" t="s">
        <v>4028</v>
      </c>
      <c r="M555" s="203" t="s">
        <v>4028</v>
      </c>
      <c r="N555" s="203" t="s">
        <v>4028</v>
      </c>
      <c r="O555" s="203" t="s">
        <v>4028</v>
      </c>
      <c r="P555" s="203" t="s">
        <v>4028</v>
      </c>
      <c r="Q555" s="203"/>
      <c r="R555" s="203"/>
      <c r="S555" s="203"/>
      <c r="T555" s="203" t="s">
        <v>4028</v>
      </c>
      <c r="U555" s="203" t="s">
        <v>4028</v>
      </c>
      <c r="V555" s="203" t="s">
        <v>4028</v>
      </c>
      <c r="W555" s="203" t="s">
        <v>4028</v>
      </c>
      <c r="X555" s="203" t="s">
        <v>4028</v>
      </c>
      <c r="Y555" s="203" t="s">
        <v>4028</v>
      </c>
      <c r="Z555" s="203" t="s">
        <v>4028</v>
      </c>
      <c r="AA555" s="203" t="s">
        <v>4028</v>
      </c>
      <c r="AB555" s="203" t="s">
        <v>4028</v>
      </c>
      <c r="AC555" s="203" t="s">
        <v>4028</v>
      </c>
      <c r="AD555" s="203" t="s">
        <v>4028</v>
      </c>
      <c r="AE555" s="203" t="s">
        <v>4028</v>
      </c>
      <c r="AF555" s="203" t="s">
        <v>4028</v>
      </c>
      <c r="AG555" s="203" t="s">
        <v>4028</v>
      </c>
      <c r="AH555" s="203" t="s">
        <v>4028</v>
      </c>
      <c r="AI555" s="203" t="s">
        <v>4028</v>
      </c>
      <c r="AJ555" s="203" t="s">
        <v>4028</v>
      </c>
      <c r="AK555" s="203" t="s">
        <v>4028</v>
      </c>
      <c r="AL555" s="203"/>
      <c r="AM555" s="203"/>
      <c r="AN555" s="203"/>
      <c r="AO555" s="203"/>
      <c r="AP555" s="203"/>
      <c r="AQ555" s="203"/>
      <c r="AR555" s="203"/>
      <c r="AS555" s="203"/>
      <c r="AT555" s="203"/>
      <c r="AU555" s="203"/>
      <c r="AV555" s="203"/>
      <c r="AW555" s="203"/>
      <c r="AX555" s="203"/>
      <c r="AY555" s="203"/>
      <c r="AZ555" s="203"/>
      <c r="BA555" s="203"/>
      <c r="BB555" s="203"/>
      <c r="BC555" s="203"/>
      <c r="BD555" s="203"/>
      <c r="BE555" s="203"/>
      <c r="BF555" s="203"/>
      <c r="BG555" s="203"/>
      <c r="BH555" s="203"/>
      <c r="BI555" s="203"/>
      <c r="BJ555" s="203"/>
      <c r="BK555" s="203"/>
      <c r="BL555" s="203"/>
    </row>
    <row r="556" spans="1:260" s="13" customFormat="1" ht="12.75" customHeight="1" x14ac:dyDescent="0.2">
      <c r="A556" s="203" t="s">
        <v>529</v>
      </c>
      <c r="B556" s="203" t="s">
        <v>4093</v>
      </c>
      <c r="C556" s="203" t="s">
        <v>2839</v>
      </c>
      <c r="D556" s="214">
        <v>34715</v>
      </c>
      <c r="E556" s="203" t="s">
        <v>2840</v>
      </c>
      <c r="F556" s="203" t="s">
        <v>2885</v>
      </c>
      <c r="G556" s="203" t="s">
        <v>4769</v>
      </c>
      <c r="H556" s="203" t="s">
        <v>529</v>
      </c>
      <c r="I556" s="203" t="s">
        <v>233</v>
      </c>
      <c r="J556" s="203" t="s">
        <v>129</v>
      </c>
      <c r="K556" s="203" t="s">
        <v>529</v>
      </c>
      <c r="L556" s="203" t="s">
        <v>233</v>
      </c>
      <c r="M556" s="203" t="s">
        <v>129</v>
      </c>
      <c r="N556" s="203" t="s">
        <v>529</v>
      </c>
      <c r="O556" s="203" t="s">
        <v>233</v>
      </c>
      <c r="P556" s="203" t="s">
        <v>60</v>
      </c>
      <c r="Q556" s="203"/>
      <c r="R556" s="203"/>
      <c r="S556" s="203"/>
      <c r="T556" s="203">
        <v>0</v>
      </c>
      <c r="U556" s="203">
        <v>0</v>
      </c>
      <c r="V556" s="203">
        <v>0</v>
      </c>
      <c r="W556" s="203" t="s">
        <v>4028</v>
      </c>
      <c r="X556" s="203" t="s">
        <v>4028</v>
      </c>
      <c r="Y556" s="203" t="s">
        <v>4028</v>
      </c>
      <c r="Z556" s="203" t="s">
        <v>4028</v>
      </c>
      <c r="AA556" s="203" t="s">
        <v>4028</v>
      </c>
      <c r="AB556" s="203" t="s">
        <v>4028</v>
      </c>
      <c r="AC556" s="203">
        <v>0</v>
      </c>
      <c r="AD556" s="203">
        <v>0</v>
      </c>
      <c r="AE556" s="203">
        <v>0</v>
      </c>
      <c r="AF556" s="203">
        <v>0</v>
      </c>
      <c r="AG556" s="203">
        <v>0</v>
      </c>
      <c r="AH556" s="203">
        <v>0</v>
      </c>
      <c r="AI556" s="203">
        <v>0</v>
      </c>
      <c r="AJ556" s="203">
        <v>0</v>
      </c>
      <c r="AK556" s="203">
        <v>0</v>
      </c>
      <c r="AL556" s="203"/>
      <c r="AM556" s="203"/>
      <c r="AN556" s="203"/>
      <c r="AO556" s="203"/>
      <c r="AP556" s="203"/>
      <c r="AQ556" s="203"/>
      <c r="AR556" s="203"/>
      <c r="AS556" s="203"/>
      <c r="AT556" s="203"/>
      <c r="AU556" s="203"/>
      <c r="AV556" s="203"/>
      <c r="AW556" s="203"/>
      <c r="AX556" s="203"/>
      <c r="AY556" s="203"/>
      <c r="AZ556" s="203"/>
      <c r="BA556" s="203"/>
      <c r="BB556" s="203"/>
      <c r="BC556" s="203"/>
      <c r="BD556" s="203"/>
      <c r="BE556" s="203"/>
      <c r="BF556" s="203"/>
      <c r="BG556" s="203"/>
      <c r="BH556" s="203"/>
      <c r="BI556" s="203"/>
      <c r="BJ556" s="203"/>
      <c r="BK556" s="203"/>
      <c r="BL556" s="203"/>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c r="HA556" s="10"/>
      <c r="HB556" s="10"/>
      <c r="HC556" s="10"/>
      <c r="HD556" s="10"/>
      <c r="HE556" s="10"/>
      <c r="HF556" s="10"/>
      <c r="HG556" s="10"/>
      <c r="HH556" s="10"/>
      <c r="HI556" s="10"/>
      <c r="HJ556" s="10"/>
      <c r="HK556" s="10"/>
      <c r="HL556" s="10"/>
      <c r="HM556" s="10"/>
      <c r="HN556" s="10"/>
      <c r="HO556" s="10"/>
      <c r="HP556" s="10"/>
      <c r="HQ556" s="10"/>
      <c r="HR556" s="10"/>
      <c r="HS556" s="10"/>
      <c r="HT556" s="10"/>
      <c r="HU556" s="10"/>
      <c r="HV556" s="10"/>
      <c r="HW556" s="10"/>
      <c r="HX556" s="10"/>
      <c r="HY556" s="10"/>
      <c r="HZ556" s="10"/>
      <c r="IA556" s="10"/>
      <c r="IB556" s="10"/>
      <c r="IC556" s="10"/>
      <c r="ID556" s="10"/>
      <c r="IE556" s="10"/>
      <c r="IF556" s="10"/>
      <c r="IG556" s="10"/>
      <c r="IH556" s="10"/>
      <c r="II556" s="10"/>
      <c r="IJ556" s="10"/>
      <c r="IK556" s="10"/>
      <c r="IL556" s="10"/>
      <c r="IM556" s="10"/>
      <c r="IN556" s="10"/>
      <c r="IO556" s="10"/>
      <c r="IP556" s="10"/>
      <c r="IQ556" s="10"/>
      <c r="IR556" s="10"/>
      <c r="IS556" s="10"/>
      <c r="IT556" s="10"/>
      <c r="IU556" s="10"/>
      <c r="IV556" s="10"/>
      <c r="IW556" s="10"/>
      <c r="IX556" s="10"/>
      <c r="IY556" s="10"/>
      <c r="IZ556" s="10"/>
    </row>
    <row r="557" spans="1:260" s="13" customFormat="1" ht="12.75" customHeight="1" x14ac:dyDescent="0.2">
      <c r="A557" s="203" t="s">
        <v>529</v>
      </c>
      <c r="B557" s="203" t="s">
        <v>4208</v>
      </c>
      <c r="C557" s="203" t="s">
        <v>3068</v>
      </c>
      <c r="D557" s="214">
        <v>35470</v>
      </c>
      <c r="E557" s="203" t="s">
        <v>3069</v>
      </c>
      <c r="F557" s="203" t="s">
        <v>3278</v>
      </c>
      <c r="G557" s="203" t="s">
        <v>4769</v>
      </c>
      <c r="H557" s="203" t="s">
        <v>529</v>
      </c>
      <c r="I557" s="203" t="s">
        <v>237</v>
      </c>
      <c r="J557" s="203" t="s">
        <v>60</v>
      </c>
      <c r="K557" s="203" t="s">
        <v>529</v>
      </c>
      <c r="L557" s="203" t="s">
        <v>237</v>
      </c>
      <c r="M557" s="203" t="s">
        <v>60</v>
      </c>
      <c r="N557" s="203">
        <v>0</v>
      </c>
      <c r="O557" s="203">
        <v>0</v>
      </c>
      <c r="P557" s="203">
        <v>0</v>
      </c>
      <c r="Q557" s="203"/>
      <c r="R557" s="203"/>
      <c r="S557" s="203"/>
      <c r="T557" s="203">
        <v>0</v>
      </c>
      <c r="U557" s="203">
        <v>0</v>
      </c>
      <c r="V557" s="203">
        <v>0</v>
      </c>
      <c r="W557" s="203">
        <v>0</v>
      </c>
      <c r="X557" s="203">
        <v>0</v>
      </c>
      <c r="Y557" s="203">
        <v>0</v>
      </c>
      <c r="Z557" s="203">
        <v>0</v>
      </c>
      <c r="AA557" s="203">
        <v>0</v>
      </c>
      <c r="AB557" s="203">
        <v>0</v>
      </c>
      <c r="AC557" s="203">
        <v>0</v>
      </c>
      <c r="AD557" s="203">
        <v>0</v>
      </c>
      <c r="AE557" s="203">
        <v>0</v>
      </c>
      <c r="AF557" s="203">
        <v>0</v>
      </c>
      <c r="AG557" s="203">
        <v>0</v>
      </c>
      <c r="AH557" s="203">
        <v>0</v>
      </c>
      <c r="AI557" s="203">
        <v>0</v>
      </c>
      <c r="AJ557" s="203">
        <v>0</v>
      </c>
      <c r="AK557" s="203">
        <v>0</v>
      </c>
      <c r="AL557" s="203"/>
      <c r="AM557" s="203"/>
      <c r="AN557" s="203"/>
      <c r="AO557" s="203"/>
      <c r="AP557" s="203"/>
      <c r="AQ557" s="203"/>
      <c r="AR557" s="203"/>
      <c r="AS557" s="203"/>
      <c r="AT557" s="203"/>
      <c r="AU557" s="203"/>
      <c r="AV557" s="203"/>
      <c r="AW557" s="203"/>
      <c r="AX557" s="203"/>
      <c r="AY557" s="203"/>
      <c r="AZ557" s="203"/>
      <c r="BA557" s="203"/>
      <c r="BB557" s="203"/>
      <c r="BC557" s="203"/>
      <c r="BD557" s="203"/>
      <c r="BE557" s="203"/>
      <c r="BF557" s="203"/>
      <c r="BG557" s="203"/>
      <c r="BH557" s="203"/>
      <c r="BI557" s="203"/>
      <c r="BJ557" s="203"/>
      <c r="BK557" s="203"/>
      <c r="BL557" s="203"/>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c r="HD557" s="10"/>
      <c r="HE557" s="10"/>
      <c r="HF557" s="10"/>
      <c r="HG557" s="10"/>
      <c r="HH557" s="10"/>
      <c r="HI557" s="10"/>
      <c r="HJ557" s="10"/>
      <c r="HK557" s="10"/>
      <c r="HL557" s="10"/>
      <c r="HM557" s="10"/>
      <c r="HN557" s="10"/>
      <c r="HO557" s="10"/>
      <c r="HP557" s="10"/>
      <c r="HQ557" s="10"/>
      <c r="HR557" s="10"/>
      <c r="HS557" s="10"/>
      <c r="HT557" s="10"/>
      <c r="HU557" s="10"/>
      <c r="HV557" s="10"/>
      <c r="HW557" s="10"/>
      <c r="HX557" s="10"/>
      <c r="HY557" s="10"/>
      <c r="HZ557" s="10"/>
      <c r="IA557" s="10"/>
      <c r="IB557" s="10"/>
      <c r="IC557" s="10"/>
      <c r="ID557" s="10"/>
      <c r="IE557" s="10"/>
      <c r="IF557" s="10"/>
      <c r="IG557" s="10"/>
      <c r="IH557" s="10"/>
      <c r="II557" s="10"/>
      <c r="IJ557" s="10"/>
      <c r="IK557" s="10"/>
      <c r="IL557" s="10"/>
      <c r="IM557" s="10"/>
      <c r="IN557" s="10"/>
      <c r="IO557" s="10"/>
      <c r="IP557" s="10"/>
      <c r="IQ557" s="10"/>
      <c r="IR557" s="10"/>
      <c r="IS557" s="10"/>
      <c r="IT557" s="10"/>
      <c r="IU557" s="10"/>
      <c r="IV557" s="10"/>
      <c r="IW557" s="10"/>
      <c r="IX557" s="10"/>
      <c r="IY557" s="10"/>
      <c r="IZ557" s="10"/>
    </row>
    <row r="558" spans="1:260" s="10" customFormat="1" ht="12.75" customHeight="1" x14ac:dyDescent="0.2">
      <c r="A558" s="203" t="s">
        <v>368</v>
      </c>
      <c r="B558" s="203" t="s">
        <v>4093</v>
      </c>
      <c r="C558" s="203" t="s">
        <v>975</v>
      </c>
      <c r="D558" s="214">
        <v>33238</v>
      </c>
      <c r="E558" s="203" t="s">
        <v>1007</v>
      </c>
      <c r="F558" s="203" t="s">
        <v>2157</v>
      </c>
      <c r="G558" s="203" t="s">
        <v>4827</v>
      </c>
      <c r="H558" s="203" t="s">
        <v>368</v>
      </c>
      <c r="I558" s="203" t="s">
        <v>233</v>
      </c>
      <c r="J558" s="203" t="s">
        <v>1115</v>
      </c>
      <c r="K558" s="203" t="s">
        <v>3025</v>
      </c>
      <c r="L558" s="203" t="s">
        <v>233</v>
      </c>
      <c r="M558" s="203" t="s">
        <v>1129</v>
      </c>
      <c r="N558" s="203" t="s">
        <v>366</v>
      </c>
      <c r="O558" s="203" t="s">
        <v>233</v>
      </c>
      <c r="P558" s="203" t="s">
        <v>1129</v>
      </c>
      <c r="Q558" s="203" t="s">
        <v>1708</v>
      </c>
      <c r="R558" s="203" t="s">
        <v>237</v>
      </c>
      <c r="S558" s="203" t="s">
        <v>1072</v>
      </c>
      <c r="T558" s="203" t="s">
        <v>1619</v>
      </c>
      <c r="U558" s="203" t="s">
        <v>237</v>
      </c>
      <c r="V558" s="203" t="s">
        <v>1066</v>
      </c>
      <c r="W558" s="203" t="s">
        <v>1619</v>
      </c>
      <c r="X558" s="203" t="s">
        <v>237</v>
      </c>
      <c r="Y558" s="203" t="s">
        <v>1066</v>
      </c>
      <c r="Z558" s="203" t="s">
        <v>561</v>
      </c>
      <c r="AA558" s="203" t="s">
        <v>237</v>
      </c>
      <c r="AB558" s="203" t="s">
        <v>1066</v>
      </c>
      <c r="AC558" s="203">
        <v>0</v>
      </c>
      <c r="AD558" s="203">
        <v>0</v>
      </c>
      <c r="AE558" s="203">
        <v>0</v>
      </c>
      <c r="AF558" s="203">
        <v>0</v>
      </c>
      <c r="AG558" s="203">
        <v>0</v>
      </c>
      <c r="AH558" s="203">
        <v>0</v>
      </c>
      <c r="AI558" s="203">
        <v>0</v>
      </c>
      <c r="AJ558" s="203">
        <v>0</v>
      </c>
      <c r="AK558" s="203">
        <v>0</v>
      </c>
      <c r="AL558" s="203"/>
      <c r="AM558" s="203"/>
      <c r="AN558" s="203"/>
      <c r="AO558" s="203"/>
      <c r="AP558" s="203"/>
      <c r="AQ558" s="203"/>
      <c r="AR558" s="203"/>
      <c r="AS558" s="203"/>
      <c r="AT558" s="203"/>
      <c r="AU558" s="203"/>
      <c r="AV558" s="203"/>
      <c r="AW558" s="203"/>
      <c r="AX558" s="203"/>
      <c r="AY558" s="203"/>
      <c r="AZ558" s="203"/>
      <c r="BA558" s="203"/>
      <c r="BB558" s="203"/>
      <c r="BC558" s="203"/>
      <c r="BD558" s="203"/>
      <c r="BE558" s="203"/>
      <c r="BF558" s="203"/>
      <c r="BG558" s="203"/>
      <c r="BH558" s="203"/>
      <c r="BI558" s="203"/>
      <c r="BJ558" s="203"/>
      <c r="BK558" s="203"/>
      <c r="BL558" s="203"/>
      <c r="IW558"/>
      <c r="IX558"/>
      <c r="IY558"/>
      <c r="IZ558"/>
    </row>
    <row r="559" spans="1:260" s="10" customFormat="1" ht="12.75" customHeight="1" x14ac:dyDescent="0.2">
      <c r="A559" s="203" t="s">
        <v>368</v>
      </c>
      <c r="B559" s="203" t="s">
        <v>4439</v>
      </c>
      <c r="C559" s="203" t="s">
        <v>1260</v>
      </c>
      <c r="D559" s="214">
        <v>33437</v>
      </c>
      <c r="E559" s="203" t="s">
        <v>1259</v>
      </c>
      <c r="F559" s="203" t="s">
        <v>2152</v>
      </c>
      <c r="G559" s="203" t="s">
        <v>4784</v>
      </c>
      <c r="H559" s="203" t="s">
        <v>368</v>
      </c>
      <c r="I559" s="203" t="s">
        <v>111</v>
      </c>
      <c r="J559" s="203" t="s">
        <v>1110</v>
      </c>
      <c r="K559" s="203" t="s">
        <v>364</v>
      </c>
      <c r="L559" s="203" t="s">
        <v>111</v>
      </c>
      <c r="M559" s="203" t="s">
        <v>1059</v>
      </c>
      <c r="N559" s="203" t="s">
        <v>202</v>
      </c>
      <c r="O559" s="203">
        <v>0</v>
      </c>
      <c r="P559" s="203">
        <v>0</v>
      </c>
      <c r="Q559" s="203" t="s">
        <v>327</v>
      </c>
      <c r="R559" s="203" t="s">
        <v>111</v>
      </c>
      <c r="S559" s="203" t="s">
        <v>328</v>
      </c>
      <c r="T559" s="203" t="s">
        <v>171</v>
      </c>
      <c r="U559" s="203" t="s">
        <v>111</v>
      </c>
      <c r="V559" s="203" t="s">
        <v>328</v>
      </c>
      <c r="W559" s="203" t="s">
        <v>4028</v>
      </c>
      <c r="X559" s="203" t="s">
        <v>4028</v>
      </c>
      <c r="Y559" s="203" t="s">
        <v>4028</v>
      </c>
      <c r="Z559" s="203" t="s">
        <v>4028</v>
      </c>
      <c r="AA559" s="203" t="s">
        <v>4028</v>
      </c>
      <c r="AB559" s="203" t="s">
        <v>4028</v>
      </c>
      <c r="AC559" s="203">
        <v>0</v>
      </c>
      <c r="AD559" s="203">
        <v>0</v>
      </c>
      <c r="AE559" s="203">
        <v>0</v>
      </c>
      <c r="AF559" s="203">
        <v>0</v>
      </c>
      <c r="AG559" s="203">
        <v>0</v>
      </c>
      <c r="AH559" s="203">
        <v>0</v>
      </c>
      <c r="AI559" s="203">
        <v>0</v>
      </c>
      <c r="AJ559" s="203">
        <v>0</v>
      </c>
      <c r="AK559" s="203">
        <v>0</v>
      </c>
      <c r="AL559" s="203"/>
      <c r="AM559" s="203"/>
      <c r="AN559" s="203"/>
      <c r="AO559" s="203"/>
      <c r="AP559" s="203"/>
      <c r="AQ559" s="203"/>
      <c r="AR559" s="203"/>
      <c r="AS559" s="203"/>
      <c r="AT559" s="203"/>
      <c r="AU559" s="203"/>
      <c r="AV559" s="203"/>
      <c r="AW559" s="203"/>
      <c r="AX559" s="203"/>
      <c r="AY559" s="203"/>
      <c r="AZ559" s="203"/>
      <c r="BA559" s="203"/>
      <c r="BB559" s="203"/>
      <c r="BC559" s="203"/>
      <c r="BD559" s="203"/>
      <c r="BE559" s="203"/>
      <c r="BF559" s="203"/>
      <c r="BG559" s="203"/>
      <c r="BH559" s="203"/>
      <c r="BI559" s="203"/>
      <c r="BJ559" s="203"/>
      <c r="BK559" s="203"/>
      <c r="BL559" s="203"/>
    </row>
    <row r="560" spans="1:260" s="10" customFormat="1" ht="12.75" customHeight="1" x14ac:dyDescent="0.2">
      <c r="A560" s="203" t="s">
        <v>171</v>
      </c>
      <c r="B560" s="203" t="s">
        <v>4427</v>
      </c>
      <c r="C560" s="203" t="s">
        <v>3449</v>
      </c>
      <c r="D560" s="214">
        <v>35566</v>
      </c>
      <c r="E560" s="203" t="s">
        <v>3450</v>
      </c>
      <c r="F560" s="203" t="s">
        <v>4026</v>
      </c>
      <c r="G560" s="203" t="s">
        <v>4734</v>
      </c>
      <c r="H560" s="203" t="s">
        <v>171</v>
      </c>
      <c r="I560" s="203" t="s">
        <v>4427</v>
      </c>
      <c r="J560" s="203" t="s">
        <v>4734</v>
      </c>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c r="BA560" s="203"/>
      <c r="BB560" s="203"/>
      <c r="BC560" s="203"/>
      <c r="BD560" s="203"/>
      <c r="BE560" s="203"/>
      <c r="BF560" s="203"/>
      <c r="BG560" s="203"/>
      <c r="BH560" s="203"/>
      <c r="BI560" s="203"/>
      <c r="BJ560" s="203"/>
      <c r="BK560" s="203"/>
      <c r="BL560" s="203"/>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row>
    <row r="561" spans="1:260" ht="12.75" customHeight="1" x14ac:dyDescent="0.2">
      <c r="A561" s="203" t="s">
        <v>4223</v>
      </c>
      <c r="B561" s="203" t="s">
        <v>4221</v>
      </c>
      <c r="C561" s="203" t="s">
        <v>3709</v>
      </c>
      <c r="D561" s="214">
        <v>35007</v>
      </c>
      <c r="E561" s="203" t="s">
        <v>3456</v>
      </c>
      <c r="F561" s="203" t="s">
        <v>3460</v>
      </c>
      <c r="G561" s="203" t="s">
        <v>4828</v>
      </c>
      <c r="H561" s="203" t="s">
        <v>364</v>
      </c>
      <c r="I561" s="203" t="s">
        <v>336</v>
      </c>
      <c r="J561" s="203" t="s">
        <v>1059</v>
      </c>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c r="BA561" s="203"/>
      <c r="BB561" s="203"/>
      <c r="BC561" s="203"/>
      <c r="BD561" s="203"/>
      <c r="BE561" s="203"/>
      <c r="BF561" s="203"/>
      <c r="BG561" s="203"/>
      <c r="BH561" s="203"/>
      <c r="BI561" s="203"/>
      <c r="BJ561" s="203"/>
      <c r="BK561" s="203"/>
      <c r="BL561" s="203"/>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c r="HA561" s="10"/>
      <c r="HB561" s="10"/>
      <c r="HC561" s="10"/>
      <c r="HD561" s="10"/>
      <c r="HE561" s="10"/>
      <c r="HF561" s="10"/>
      <c r="HG561" s="10"/>
      <c r="HH561" s="10"/>
      <c r="HI561" s="10"/>
      <c r="HJ561" s="10"/>
      <c r="HK561" s="10"/>
      <c r="HL561" s="10"/>
      <c r="HM561" s="10"/>
      <c r="HN561" s="10"/>
      <c r="HO561" s="10"/>
      <c r="HP561" s="10"/>
      <c r="HQ561" s="10"/>
      <c r="HR561" s="10"/>
      <c r="HS561" s="10"/>
      <c r="HT561" s="10"/>
      <c r="HU561" s="10"/>
      <c r="HV561" s="10"/>
      <c r="HW561" s="10"/>
      <c r="HX561" s="10"/>
      <c r="HY561" s="10"/>
      <c r="HZ561" s="10"/>
      <c r="IA561" s="10"/>
      <c r="IB561" s="10"/>
      <c r="IC561" s="10"/>
      <c r="ID561" s="10"/>
      <c r="IE561" s="10"/>
      <c r="IF561" s="10"/>
      <c r="IG561" s="10"/>
      <c r="IH561" s="10"/>
      <c r="II561" s="10"/>
      <c r="IJ561" s="10"/>
      <c r="IK561" s="10"/>
      <c r="IL561" s="10"/>
      <c r="IM561" s="10"/>
      <c r="IN561" s="10"/>
      <c r="IO561" s="10"/>
      <c r="IP561" s="10"/>
      <c r="IQ561" s="10"/>
      <c r="IR561" s="10"/>
      <c r="IS561" s="10"/>
      <c r="IT561" s="10"/>
      <c r="IU561" s="10"/>
      <c r="IV561" s="10"/>
      <c r="IW561" s="10"/>
      <c r="IX561" s="10"/>
      <c r="IY561" s="10"/>
      <c r="IZ561" s="10"/>
    </row>
    <row r="562" spans="1:260" s="10" customFormat="1" ht="12.75" customHeight="1" x14ac:dyDescent="0.2">
      <c r="A562" s="203" t="s">
        <v>171</v>
      </c>
      <c r="B562" s="203" t="s">
        <v>4459</v>
      </c>
      <c r="C562" s="203" t="s">
        <v>2723</v>
      </c>
      <c r="D562" s="214">
        <v>34682</v>
      </c>
      <c r="E562" s="203" t="s">
        <v>2585</v>
      </c>
      <c r="F562" s="203" t="s">
        <v>2588</v>
      </c>
      <c r="G562" s="203" t="s">
        <v>4735</v>
      </c>
      <c r="H562" s="203" t="s">
        <v>765</v>
      </c>
      <c r="I562" s="203" t="s">
        <v>2215</v>
      </c>
      <c r="J562" s="203" t="s">
        <v>328</v>
      </c>
      <c r="K562" s="203" t="s">
        <v>3735</v>
      </c>
      <c r="L562" s="203" t="s">
        <v>2215</v>
      </c>
      <c r="M562" s="203" t="s">
        <v>129</v>
      </c>
      <c r="N562" s="203" t="s">
        <v>2722</v>
      </c>
      <c r="O562" s="203" t="s">
        <v>2215</v>
      </c>
      <c r="P562" s="203" t="s">
        <v>60</v>
      </c>
      <c r="Q562" s="203"/>
      <c r="R562" s="203"/>
      <c r="S562" s="203"/>
      <c r="T562" s="203">
        <v>0</v>
      </c>
      <c r="U562" s="203">
        <v>0</v>
      </c>
      <c r="V562" s="203">
        <v>0</v>
      </c>
      <c r="W562" s="203">
        <v>0</v>
      </c>
      <c r="X562" s="203">
        <v>0</v>
      </c>
      <c r="Y562" s="203">
        <v>0</v>
      </c>
      <c r="Z562" s="203">
        <v>0</v>
      </c>
      <c r="AA562" s="203">
        <v>0</v>
      </c>
      <c r="AB562" s="203">
        <v>0</v>
      </c>
      <c r="AC562" s="203">
        <v>0</v>
      </c>
      <c r="AD562" s="203">
        <v>0</v>
      </c>
      <c r="AE562" s="203">
        <v>0</v>
      </c>
      <c r="AF562" s="203">
        <v>0</v>
      </c>
      <c r="AG562" s="203">
        <v>0</v>
      </c>
      <c r="AH562" s="203">
        <v>0</v>
      </c>
      <c r="AI562" s="203">
        <v>0</v>
      </c>
      <c r="AJ562" s="203">
        <v>0</v>
      </c>
      <c r="AK562" s="203">
        <v>0</v>
      </c>
      <c r="AL562" s="203"/>
      <c r="AM562" s="203"/>
      <c r="AN562" s="203"/>
      <c r="AO562" s="203"/>
      <c r="AP562" s="203"/>
      <c r="AQ562" s="203"/>
      <c r="AR562" s="203"/>
      <c r="AS562" s="203"/>
      <c r="AT562" s="203"/>
      <c r="AU562" s="203"/>
      <c r="AV562" s="203"/>
      <c r="AW562" s="203"/>
      <c r="AX562" s="203"/>
      <c r="AY562" s="203"/>
      <c r="AZ562" s="203"/>
      <c r="BA562" s="203"/>
      <c r="BB562" s="203"/>
      <c r="BC562" s="203"/>
      <c r="BD562" s="203"/>
      <c r="BE562" s="203"/>
      <c r="BF562" s="203"/>
      <c r="BG562" s="203"/>
      <c r="BH562" s="203"/>
      <c r="BI562" s="203"/>
      <c r="BJ562" s="203"/>
      <c r="BK562" s="203"/>
      <c r="BL562" s="203"/>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60" ht="12.75" customHeight="1" x14ac:dyDescent="0.2">
      <c r="A563" s="203" t="s">
        <v>364</v>
      </c>
      <c r="B563" s="203" t="s">
        <v>4345</v>
      </c>
      <c r="C563" s="203" t="s">
        <v>3991</v>
      </c>
      <c r="D563" s="214">
        <v>35770</v>
      </c>
      <c r="E563" s="203" t="s">
        <v>3456</v>
      </c>
      <c r="F563" s="203" t="s">
        <v>3439</v>
      </c>
      <c r="G563" s="203" t="s">
        <v>4738</v>
      </c>
      <c r="H563" s="203" t="s">
        <v>364</v>
      </c>
      <c r="I563" s="203" t="s">
        <v>4345</v>
      </c>
      <c r="J563" s="203" t="s">
        <v>4738</v>
      </c>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c r="BA563" s="203"/>
      <c r="BB563" s="203"/>
      <c r="BC563" s="203"/>
      <c r="BD563" s="203"/>
      <c r="BE563" s="203"/>
      <c r="BF563" s="203"/>
      <c r="BG563" s="203"/>
      <c r="BH563" s="203"/>
      <c r="BI563" s="203"/>
      <c r="BJ563" s="203"/>
      <c r="BK563" s="203"/>
      <c r="BL563" s="203"/>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c r="HA563" s="10"/>
      <c r="HB563" s="10"/>
      <c r="HC563" s="10"/>
      <c r="HD563" s="10"/>
      <c r="HE563" s="10"/>
      <c r="HF563" s="10"/>
      <c r="HG563" s="10"/>
      <c r="HH563" s="10"/>
      <c r="HI563" s="10"/>
      <c r="HJ563" s="10"/>
      <c r="HK563" s="10"/>
      <c r="HL563" s="10"/>
      <c r="HM563" s="10"/>
      <c r="HN563" s="10"/>
      <c r="HO563" s="10"/>
      <c r="HP563" s="10"/>
      <c r="HQ563" s="10"/>
      <c r="HR563" s="10"/>
      <c r="HS563" s="10"/>
      <c r="HT563" s="10"/>
      <c r="HU563" s="10"/>
      <c r="HV563" s="10"/>
      <c r="HW563" s="10"/>
      <c r="HX563" s="10"/>
      <c r="HY563" s="10"/>
      <c r="HZ563" s="10"/>
      <c r="IA563" s="10"/>
      <c r="IB563" s="10"/>
      <c r="IC563" s="10"/>
      <c r="ID563" s="10"/>
      <c r="IE563" s="10"/>
      <c r="IF563" s="10"/>
      <c r="IG563" s="10"/>
      <c r="IH563" s="10"/>
      <c r="II563" s="10"/>
      <c r="IJ563" s="10"/>
      <c r="IK563" s="10"/>
      <c r="IL563" s="10"/>
      <c r="IM563" s="10"/>
      <c r="IN563" s="10"/>
      <c r="IO563" s="10"/>
      <c r="IP563" s="10"/>
      <c r="IQ563" s="10"/>
      <c r="IR563" s="10"/>
      <c r="IS563" s="10"/>
      <c r="IT563" s="10"/>
      <c r="IU563" s="10"/>
      <c r="IV563" s="10"/>
      <c r="IW563" s="10"/>
      <c r="IX563" s="10"/>
      <c r="IY563" s="10"/>
      <c r="IZ563" s="10"/>
    </row>
    <row r="564" spans="1:260" s="10" customFormat="1" ht="12.75" customHeight="1" x14ac:dyDescent="0.2">
      <c r="A564" s="203" t="s">
        <v>4029</v>
      </c>
      <c r="B564" s="203" t="s">
        <v>4028</v>
      </c>
      <c r="C564" s="203" t="s">
        <v>933</v>
      </c>
      <c r="D564" s="214">
        <v>33051</v>
      </c>
      <c r="E564" s="203" t="s">
        <v>1012</v>
      </c>
      <c r="F564" s="203" t="s">
        <v>2183</v>
      </c>
      <c r="G564" s="203" t="s">
        <v>4028</v>
      </c>
      <c r="H564" s="203" t="s">
        <v>171</v>
      </c>
      <c r="I564" s="203" t="s">
        <v>386</v>
      </c>
      <c r="J564" s="203" t="s">
        <v>60</v>
      </c>
      <c r="K564" s="203" t="s">
        <v>171</v>
      </c>
      <c r="L564" s="203" t="s">
        <v>386</v>
      </c>
      <c r="M564" s="203" t="s">
        <v>328</v>
      </c>
      <c r="N564" s="203" t="s">
        <v>364</v>
      </c>
      <c r="O564" s="203" t="s">
        <v>369</v>
      </c>
      <c r="P564" s="203" t="s">
        <v>1061</v>
      </c>
      <c r="Q564" s="203" t="s">
        <v>364</v>
      </c>
      <c r="R564" s="203" t="s">
        <v>23</v>
      </c>
      <c r="S564" s="203" t="s">
        <v>1061</v>
      </c>
      <c r="T564" s="203" t="s">
        <v>529</v>
      </c>
      <c r="U564" s="203" t="s">
        <v>23</v>
      </c>
      <c r="V564" s="203" t="s">
        <v>365</v>
      </c>
      <c r="W564" s="203" t="s">
        <v>529</v>
      </c>
      <c r="X564" s="203" t="s">
        <v>23</v>
      </c>
      <c r="Y564" s="203" t="s">
        <v>365</v>
      </c>
      <c r="Z564" s="203" t="s">
        <v>529</v>
      </c>
      <c r="AA564" s="203" t="s">
        <v>23</v>
      </c>
      <c r="AB564" s="203" t="s">
        <v>328</v>
      </c>
      <c r="AC564" s="203">
        <v>0</v>
      </c>
      <c r="AD564" s="203">
        <v>0</v>
      </c>
      <c r="AE564" s="203">
        <v>0</v>
      </c>
      <c r="AF564" s="203">
        <v>0</v>
      </c>
      <c r="AG564" s="203">
        <v>0</v>
      </c>
      <c r="AH564" s="203">
        <v>0</v>
      </c>
      <c r="AI564" s="203">
        <v>0</v>
      </c>
      <c r="AJ564" s="203">
        <v>0</v>
      </c>
      <c r="AK564" s="203">
        <v>0</v>
      </c>
      <c r="AL564" s="203"/>
      <c r="AM564" s="203"/>
      <c r="AN564" s="203"/>
      <c r="AO564" s="203"/>
      <c r="AP564" s="203"/>
      <c r="AQ564" s="203"/>
      <c r="AR564" s="203"/>
      <c r="AS564" s="203"/>
      <c r="AT564" s="203"/>
      <c r="AU564" s="203"/>
      <c r="AV564" s="203"/>
      <c r="AW564" s="203"/>
      <c r="AX564" s="203"/>
      <c r="AY564" s="203"/>
      <c r="AZ564" s="203"/>
      <c r="BA564" s="203"/>
      <c r="BB564" s="203"/>
      <c r="BC564" s="203"/>
      <c r="BD564" s="203"/>
      <c r="BE564" s="203"/>
      <c r="BF564" s="203"/>
      <c r="BG564" s="203"/>
      <c r="BH564" s="203"/>
      <c r="BI564" s="203"/>
      <c r="BJ564" s="203"/>
      <c r="BK564" s="203"/>
      <c r="BL564" s="203"/>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60" s="13" customFormat="1" ht="12.75" customHeight="1" x14ac:dyDescent="0.2">
      <c r="A565" s="203" t="s">
        <v>4028</v>
      </c>
      <c r="B565" s="203" t="s">
        <v>4028</v>
      </c>
      <c r="C565" s="203"/>
      <c r="D565" s="214"/>
      <c r="E565" s="203"/>
      <c r="F565" s="203"/>
      <c r="G565" s="203" t="s">
        <v>4028</v>
      </c>
      <c r="H565" s="203" t="s">
        <v>4028</v>
      </c>
      <c r="I565" s="203" t="s">
        <v>4028</v>
      </c>
      <c r="J565" s="203" t="s">
        <v>4028</v>
      </c>
      <c r="K565" s="203" t="s">
        <v>4028</v>
      </c>
      <c r="L565" s="203" t="s">
        <v>4028</v>
      </c>
      <c r="M565" s="203" t="s">
        <v>4028</v>
      </c>
      <c r="N565" s="203" t="s">
        <v>4028</v>
      </c>
      <c r="O565" s="203" t="s">
        <v>4028</v>
      </c>
      <c r="P565" s="203" t="s">
        <v>4028</v>
      </c>
      <c r="Q565" s="203"/>
      <c r="R565" s="203"/>
      <c r="S565" s="203"/>
      <c r="T565" s="203" t="s">
        <v>4028</v>
      </c>
      <c r="U565" s="203" t="s">
        <v>4028</v>
      </c>
      <c r="V565" s="203" t="s">
        <v>4028</v>
      </c>
      <c r="W565" s="203" t="s">
        <v>4028</v>
      </c>
      <c r="X565" s="203" t="s">
        <v>4028</v>
      </c>
      <c r="Y565" s="203" t="s">
        <v>4028</v>
      </c>
      <c r="Z565" s="203" t="s">
        <v>4028</v>
      </c>
      <c r="AA565" s="203" t="s">
        <v>4028</v>
      </c>
      <c r="AB565" s="203" t="s">
        <v>4028</v>
      </c>
      <c r="AC565" s="203" t="s">
        <v>4028</v>
      </c>
      <c r="AD565" s="203" t="s">
        <v>4028</v>
      </c>
      <c r="AE565" s="203" t="s">
        <v>4028</v>
      </c>
      <c r="AF565" s="203" t="s">
        <v>4028</v>
      </c>
      <c r="AG565" s="203" t="s">
        <v>4028</v>
      </c>
      <c r="AH565" s="203" t="s">
        <v>4028</v>
      </c>
      <c r="AI565" s="203" t="s">
        <v>4028</v>
      </c>
      <c r="AJ565" s="203" t="s">
        <v>4028</v>
      </c>
      <c r="AK565" s="203" t="s">
        <v>4028</v>
      </c>
      <c r="AL565" s="203"/>
      <c r="AM565" s="203"/>
      <c r="AN565" s="203"/>
      <c r="AO565" s="203"/>
      <c r="AP565" s="203"/>
      <c r="AQ565" s="203"/>
      <c r="AR565" s="203"/>
      <c r="AS565" s="203"/>
      <c r="AT565" s="203"/>
      <c r="AU565" s="203"/>
      <c r="AV565" s="203"/>
      <c r="AW565" s="203"/>
      <c r="AX565" s="203"/>
      <c r="AY565" s="203"/>
      <c r="AZ565" s="203"/>
      <c r="BA565" s="203"/>
      <c r="BB565" s="203"/>
      <c r="BC565" s="203"/>
      <c r="BD565" s="203"/>
      <c r="BE565" s="203"/>
      <c r="BF565" s="203"/>
      <c r="BG565" s="203"/>
      <c r="BH565" s="203"/>
      <c r="BI565" s="203"/>
      <c r="BJ565" s="203"/>
      <c r="BK565" s="203"/>
      <c r="BL565" s="203"/>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c r="GY565" s="10"/>
      <c r="GZ565" s="10"/>
      <c r="HA565" s="10"/>
      <c r="HB565" s="10"/>
      <c r="HC565" s="10"/>
      <c r="HD565" s="10"/>
      <c r="HE565" s="10"/>
      <c r="HF565" s="10"/>
      <c r="HG565" s="10"/>
      <c r="HH565" s="10"/>
      <c r="HI565" s="10"/>
      <c r="HJ565" s="10"/>
      <c r="HK565" s="10"/>
      <c r="HL565" s="10"/>
      <c r="HM565" s="10"/>
      <c r="HN565" s="10"/>
      <c r="HO565" s="10"/>
      <c r="HP565" s="10"/>
      <c r="HQ565" s="10"/>
      <c r="HR565" s="10"/>
      <c r="HS565" s="10"/>
      <c r="HT565" s="10"/>
      <c r="HU565" s="10"/>
      <c r="HV565" s="10"/>
      <c r="HW565" s="10"/>
      <c r="HX565" s="10"/>
      <c r="HY565" s="10"/>
      <c r="HZ565" s="10"/>
      <c r="IA565" s="10"/>
      <c r="IB565" s="10"/>
      <c r="IC565" s="10"/>
      <c r="ID565" s="10"/>
      <c r="IE565" s="10"/>
      <c r="IF565" s="10"/>
      <c r="IG565" s="10"/>
      <c r="IH565" s="10"/>
      <c r="II565" s="10"/>
      <c r="IJ565" s="10"/>
      <c r="IK565" s="10"/>
      <c r="IL565" s="10"/>
      <c r="IM565" s="10"/>
      <c r="IN565" s="10"/>
      <c r="IO565" s="10"/>
      <c r="IP565" s="10"/>
      <c r="IQ565" s="10"/>
      <c r="IR565" s="10"/>
      <c r="IS565" s="10"/>
      <c r="IT565" s="10"/>
      <c r="IU565" s="10"/>
      <c r="IV565" s="10"/>
    </row>
    <row r="566" spans="1:260" s="10" customFormat="1" ht="12.75" customHeight="1" x14ac:dyDescent="0.2">
      <c r="A566" s="203" t="s">
        <v>370</v>
      </c>
      <c r="B566" s="203" t="s">
        <v>131</v>
      </c>
      <c r="C566" s="203" t="s">
        <v>2454</v>
      </c>
      <c r="D566" s="214">
        <v>34133</v>
      </c>
      <c r="E566" s="203" t="s">
        <v>1574</v>
      </c>
      <c r="F566" s="203" t="s">
        <v>2624</v>
      </c>
      <c r="G566" s="203" t="s">
        <v>3420</v>
      </c>
      <c r="H566" s="203" t="s">
        <v>1467</v>
      </c>
      <c r="I566" s="203" t="s">
        <v>131</v>
      </c>
      <c r="J566" s="203"/>
      <c r="K566" s="203" t="s">
        <v>370</v>
      </c>
      <c r="L566" s="203" t="s">
        <v>131</v>
      </c>
      <c r="M566" s="203">
        <v>0</v>
      </c>
      <c r="N566" s="203" t="s">
        <v>183</v>
      </c>
      <c r="O566" s="203" t="s">
        <v>369</v>
      </c>
      <c r="P566" s="203" t="s">
        <v>2456</v>
      </c>
      <c r="Q566" s="203"/>
      <c r="R566" s="203"/>
      <c r="S566" s="203"/>
      <c r="T566" s="203" t="s">
        <v>144</v>
      </c>
      <c r="U566" s="203" t="s">
        <v>369</v>
      </c>
      <c r="V566" s="203" t="s">
        <v>2457</v>
      </c>
      <c r="W566" s="203" t="s">
        <v>144</v>
      </c>
      <c r="X566" s="203" t="s">
        <v>369</v>
      </c>
      <c r="Y566" s="203" t="s">
        <v>2457</v>
      </c>
      <c r="Z566" s="203">
        <v>0</v>
      </c>
      <c r="AA566" s="203">
        <v>0</v>
      </c>
      <c r="AB566" s="203">
        <v>0</v>
      </c>
      <c r="AC566" s="203">
        <v>0</v>
      </c>
      <c r="AD566" s="203">
        <v>0</v>
      </c>
      <c r="AE566" s="203">
        <v>0</v>
      </c>
      <c r="AF566" s="203">
        <v>0</v>
      </c>
      <c r="AG566" s="203">
        <v>0</v>
      </c>
      <c r="AH566" s="203">
        <v>0</v>
      </c>
      <c r="AI566" s="203">
        <v>0</v>
      </c>
      <c r="AJ566" s="203">
        <v>0</v>
      </c>
      <c r="AK566" s="203">
        <v>0</v>
      </c>
      <c r="AL566" s="203"/>
      <c r="AM566" s="203"/>
      <c r="AN566" s="203"/>
      <c r="AO566" s="203"/>
      <c r="AP566" s="203"/>
      <c r="AQ566" s="203"/>
      <c r="AR566" s="203"/>
      <c r="AS566" s="203"/>
      <c r="AT566" s="203"/>
      <c r="AU566" s="203"/>
      <c r="AV566" s="203"/>
      <c r="AW566" s="203"/>
      <c r="AX566" s="203"/>
      <c r="AY566" s="203"/>
      <c r="AZ566" s="203"/>
      <c r="BA566" s="203"/>
      <c r="BB566" s="203"/>
      <c r="BC566" s="203"/>
      <c r="BD566" s="203"/>
      <c r="BE566" s="203"/>
      <c r="BF566" s="203"/>
      <c r="BG566" s="203"/>
      <c r="BH566" s="203"/>
      <c r="BI566" s="203"/>
      <c r="BJ566" s="203"/>
      <c r="BK566" s="203"/>
      <c r="BL566" s="203"/>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row>
    <row r="567" spans="1:260" s="27" customFormat="1" ht="12.75" customHeight="1" x14ac:dyDescent="0.2">
      <c r="A567" s="10" t="s">
        <v>248</v>
      </c>
      <c r="B567" s="10" t="s">
        <v>4275</v>
      </c>
      <c r="C567" s="202" t="s">
        <v>4291</v>
      </c>
      <c r="D567" s="221">
        <v>35688</v>
      </c>
      <c r="E567" s="5" t="s">
        <v>4515</v>
      </c>
      <c r="F567" s="5" t="s">
        <v>4949</v>
      </c>
      <c r="G567" s="201" t="str">
        <f>IF(ISERROR(VLOOKUP(TRIM(C567),'R2020'!$A$1:$I$1991,8,FALSE)),"",VLOOKUP(TRIM(C567),'R2020'!$A$1:$I$1991,8,FALSE))</f>
        <v xml:space="preserve"> </v>
      </c>
    </row>
    <row r="568" spans="1:260" s="10" customFormat="1" ht="12.75" customHeight="1" x14ac:dyDescent="0.2">
      <c r="A568" s="203" t="s">
        <v>4044</v>
      </c>
      <c r="B568" s="203" t="s">
        <v>4397</v>
      </c>
      <c r="C568" s="203" t="s">
        <v>3400</v>
      </c>
      <c r="D568" s="214">
        <v>33658</v>
      </c>
      <c r="E568" s="203" t="s">
        <v>2586</v>
      </c>
      <c r="F568" s="203"/>
      <c r="G568" s="203" t="s">
        <v>3420</v>
      </c>
      <c r="H568" s="203" t="s">
        <v>12</v>
      </c>
      <c r="I568" s="203" t="s">
        <v>88</v>
      </c>
      <c r="J568" s="203"/>
      <c r="K568" s="203" t="s">
        <v>12</v>
      </c>
      <c r="L568" s="203" t="s">
        <v>88</v>
      </c>
      <c r="M568" s="203">
        <v>0</v>
      </c>
      <c r="N568" s="203">
        <v>0</v>
      </c>
      <c r="O568" s="203">
        <v>0</v>
      </c>
      <c r="P568" s="203">
        <v>0</v>
      </c>
      <c r="Q568" s="203"/>
      <c r="R568" s="203"/>
      <c r="S568" s="203"/>
      <c r="T568" s="203">
        <v>0</v>
      </c>
      <c r="U568" s="203">
        <v>0</v>
      </c>
      <c r="V568" s="203">
        <v>0</v>
      </c>
      <c r="W568" s="203">
        <v>0</v>
      </c>
      <c r="X568" s="203">
        <v>0</v>
      </c>
      <c r="Y568" s="203">
        <v>0</v>
      </c>
      <c r="Z568" s="203">
        <v>0</v>
      </c>
      <c r="AA568" s="203">
        <v>0</v>
      </c>
      <c r="AB568" s="203">
        <v>0</v>
      </c>
      <c r="AC568" s="203">
        <v>0</v>
      </c>
      <c r="AD568" s="203">
        <v>0</v>
      </c>
      <c r="AE568" s="203">
        <v>0</v>
      </c>
      <c r="AF568" s="203">
        <v>0</v>
      </c>
      <c r="AG568" s="203">
        <v>0</v>
      </c>
      <c r="AH568" s="203">
        <v>0</v>
      </c>
      <c r="AI568" s="203">
        <v>0</v>
      </c>
      <c r="AJ568" s="203">
        <v>0</v>
      </c>
      <c r="AK568" s="203">
        <v>0</v>
      </c>
      <c r="AL568" s="203"/>
      <c r="AM568" s="203"/>
      <c r="AN568" s="203"/>
      <c r="AO568" s="203"/>
      <c r="AP568" s="203"/>
      <c r="AQ568" s="203"/>
      <c r="AR568" s="203"/>
      <c r="AS568" s="203"/>
      <c r="AT568" s="203"/>
      <c r="AU568" s="203"/>
      <c r="AV568" s="203"/>
      <c r="AW568" s="203"/>
      <c r="AX568" s="203"/>
      <c r="AY568" s="203"/>
      <c r="AZ568" s="203"/>
      <c r="BA568" s="203"/>
      <c r="BB568" s="203"/>
      <c r="BC568" s="203"/>
      <c r="BD568" s="203"/>
      <c r="BE568" s="203"/>
      <c r="BF568" s="203"/>
      <c r="BG568" s="203"/>
      <c r="BH568" s="203"/>
      <c r="BI568" s="203"/>
      <c r="BJ568" s="203"/>
      <c r="BK568" s="203"/>
      <c r="BL568" s="203"/>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60" ht="12.75" customHeight="1" x14ac:dyDescent="0.2">
      <c r="A569" s="203" t="s">
        <v>4041</v>
      </c>
      <c r="B569" s="203" t="s">
        <v>4208</v>
      </c>
      <c r="C569" s="203" t="s">
        <v>269</v>
      </c>
      <c r="D569" s="214">
        <v>30989</v>
      </c>
      <c r="E569" s="203" t="s">
        <v>163</v>
      </c>
      <c r="F569" s="203" t="s">
        <v>2893</v>
      </c>
      <c r="G569" s="203" t="s">
        <v>3420</v>
      </c>
      <c r="H569" s="203" t="s">
        <v>339</v>
      </c>
      <c r="I569" s="203" t="s">
        <v>237</v>
      </c>
      <c r="J569" s="203"/>
      <c r="K569" s="203" t="s">
        <v>339</v>
      </c>
      <c r="L569" s="203" t="s">
        <v>237</v>
      </c>
      <c r="M569" s="203">
        <v>0</v>
      </c>
      <c r="N569" s="203" t="s">
        <v>339</v>
      </c>
      <c r="O569" s="203" t="s">
        <v>237</v>
      </c>
      <c r="P569" s="203">
        <v>0</v>
      </c>
      <c r="Q569" s="203" t="s">
        <v>339</v>
      </c>
      <c r="R569" s="203" t="s">
        <v>237</v>
      </c>
      <c r="S569" s="203"/>
      <c r="T569" s="203" t="s">
        <v>339</v>
      </c>
      <c r="U569" s="203" t="s">
        <v>237</v>
      </c>
      <c r="V569" s="203">
        <v>0</v>
      </c>
      <c r="W569" s="203" t="s">
        <v>339</v>
      </c>
      <c r="X569" s="203" t="s">
        <v>237</v>
      </c>
      <c r="Y569" s="203">
        <v>0</v>
      </c>
      <c r="Z569" s="203" t="s">
        <v>339</v>
      </c>
      <c r="AA569" s="203" t="s">
        <v>237</v>
      </c>
      <c r="AB569" s="203">
        <v>0</v>
      </c>
      <c r="AC569" s="203" t="s">
        <v>339</v>
      </c>
      <c r="AD569" s="203" t="s">
        <v>237</v>
      </c>
      <c r="AE569" s="203">
        <v>0</v>
      </c>
      <c r="AF569" s="203" t="s">
        <v>339</v>
      </c>
      <c r="AG569" s="203" t="s">
        <v>237</v>
      </c>
      <c r="AH569" s="203">
        <v>0</v>
      </c>
      <c r="AI569" s="203" t="s">
        <v>339</v>
      </c>
      <c r="AJ569" s="203" t="s">
        <v>237</v>
      </c>
      <c r="AK569" s="203">
        <v>0</v>
      </c>
      <c r="AL569" s="203" t="s">
        <v>339</v>
      </c>
      <c r="AM569" s="203" t="s">
        <v>237</v>
      </c>
      <c r="AN569" s="203"/>
      <c r="AO569" s="203" t="s">
        <v>339</v>
      </c>
      <c r="AP569" s="203" t="s">
        <v>237</v>
      </c>
      <c r="AQ569" s="203" t="s">
        <v>265</v>
      </c>
      <c r="AR569" s="203" t="s">
        <v>339</v>
      </c>
      <c r="AS569" s="203" t="s">
        <v>237</v>
      </c>
      <c r="AT569" s="203" t="s">
        <v>270</v>
      </c>
      <c r="AU569" s="203"/>
      <c r="AV569" s="203"/>
      <c r="AW569" s="203"/>
      <c r="AX569" s="203"/>
      <c r="AY569" s="203"/>
      <c r="AZ569" s="203"/>
      <c r="BA569" s="203"/>
      <c r="BB569" s="203"/>
      <c r="BC569" s="203"/>
      <c r="BD569" s="203"/>
      <c r="BE569" s="203"/>
      <c r="BF569" s="203"/>
      <c r="BG569" s="203"/>
      <c r="BH569" s="203"/>
      <c r="BI569" s="203"/>
      <c r="BJ569" s="203"/>
      <c r="BK569" s="203"/>
      <c r="BL569" s="20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c r="EU569" s="13"/>
      <c r="EV569" s="13"/>
      <c r="EW569" s="13"/>
      <c r="EX569" s="13"/>
      <c r="EY569" s="13"/>
      <c r="EZ569" s="13"/>
      <c r="FA569" s="13"/>
      <c r="FB569" s="13"/>
      <c r="FC569" s="13"/>
      <c r="FD569" s="13"/>
      <c r="FE569" s="13"/>
      <c r="FF569" s="13"/>
      <c r="FG569" s="13"/>
      <c r="FH569" s="13"/>
      <c r="FI569" s="13"/>
      <c r="FJ569" s="13"/>
      <c r="FK569" s="13"/>
      <c r="FL569" s="13"/>
      <c r="FM569" s="13"/>
      <c r="FN569" s="13"/>
      <c r="FO569" s="13"/>
      <c r="FP569" s="13"/>
      <c r="FQ569" s="13"/>
      <c r="FR569" s="13"/>
      <c r="FS569" s="13"/>
      <c r="FT569" s="13"/>
      <c r="FU569" s="13"/>
      <c r="FV569" s="13"/>
      <c r="FW569" s="13"/>
      <c r="FX569" s="13"/>
      <c r="FY569" s="13"/>
      <c r="FZ569" s="13"/>
      <c r="GA569" s="13"/>
      <c r="GB569" s="13"/>
      <c r="GC569" s="13"/>
      <c r="GD569" s="13"/>
      <c r="GE569" s="13"/>
      <c r="GF569" s="13"/>
      <c r="GG569" s="13"/>
      <c r="GH569" s="13"/>
      <c r="GI569" s="13"/>
      <c r="GJ569" s="13"/>
      <c r="GK569" s="13"/>
      <c r="GL569" s="13"/>
      <c r="GM569" s="13"/>
      <c r="GN569" s="13"/>
      <c r="GO569" s="13"/>
      <c r="GP569" s="13"/>
      <c r="GQ569" s="13"/>
      <c r="GR569" s="13"/>
      <c r="GS569" s="13"/>
      <c r="GT569" s="13"/>
      <c r="GU569" s="13"/>
      <c r="GV569" s="13"/>
      <c r="GW569" s="13"/>
      <c r="GX569" s="13"/>
      <c r="GY569" s="13"/>
      <c r="GZ569" s="13"/>
      <c r="HA569" s="13"/>
      <c r="HB569" s="13"/>
      <c r="HC569" s="13"/>
      <c r="HD569" s="13"/>
      <c r="HE569" s="13"/>
      <c r="HF569" s="13"/>
      <c r="HG569" s="13"/>
      <c r="HH569" s="13"/>
      <c r="HI569" s="13"/>
      <c r="HJ569" s="13"/>
      <c r="HK569" s="13"/>
      <c r="HL569" s="13"/>
      <c r="HM569" s="13"/>
      <c r="HN569" s="13"/>
      <c r="HO569" s="13"/>
      <c r="HP569" s="13"/>
      <c r="HQ569" s="13"/>
      <c r="HR569" s="13"/>
      <c r="HS569" s="13"/>
      <c r="HT569" s="13"/>
      <c r="HU569" s="13"/>
      <c r="HV569" s="13"/>
      <c r="HW569" s="13"/>
      <c r="HX569" s="13"/>
      <c r="HY569" s="13"/>
      <c r="HZ569" s="13"/>
      <c r="IA569" s="13"/>
      <c r="IB569" s="13"/>
      <c r="IC569" s="13"/>
      <c r="ID569" s="13"/>
      <c r="IE569" s="13"/>
      <c r="IF569" s="13"/>
      <c r="IG569" s="13"/>
      <c r="IH569" s="13"/>
      <c r="II569" s="13"/>
      <c r="IJ569" s="13"/>
      <c r="IK569" s="13"/>
      <c r="IL569" s="13"/>
      <c r="IM569" s="13"/>
      <c r="IN569" s="13"/>
      <c r="IO569" s="13"/>
      <c r="IP569" s="13"/>
      <c r="IQ569" s="13"/>
      <c r="IR569" s="13"/>
      <c r="IS569" s="13"/>
      <c r="IT569" s="13"/>
      <c r="IU569" s="13"/>
      <c r="IV569" s="13"/>
    </row>
    <row r="570" spans="1:260" s="10" customFormat="1" ht="12.75" customHeight="1" x14ac:dyDescent="0.2">
      <c r="A570" s="203" t="s">
        <v>4028</v>
      </c>
      <c r="B570" s="203" t="s">
        <v>4028</v>
      </c>
      <c r="C570" s="203"/>
      <c r="D570" s="218"/>
      <c r="E570" s="203"/>
      <c r="F570" s="203"/>
      <c r="G570" s="203" t="s">
        <v>4028</v>
      </c>
      <c r="H570" s="203"/>
      <c r="I570" s="203"/>
      <c r="J570" s="203" t="s">
        <v>4028</v>
      </c>
      <c r="K570" s="203" t="s">
        <v>4028</v>
      </c>
      <c r="L570" s="203" t="s">
        <v>4028</v>
      </c>
      <c r="M570" s="203" t="s">
        <v>4028</v>
      </c>
      <c r="N570" s="203" t="s">
        <v>4028</v>
      </c>
      <c r="O570" s="203" t="s">
        <v>4028</v>
      </c>
      <c r="P570" s="203" t="s">
        <v>4028</v>
      </c>
      <c r="Q570" s="203"/>
      <c r="R570" s="203"/>
      <c r="S570" s="203"/>
      <c r="T570" s="203" t="s">
        <v>4028</v>
      </c>
      <c r="U570" s="203" t="s">
        <v>4028</v>
      </c>
      <c r="V570" s="203" t="s">
        <v>4028</v>
      </c>
      <c r="W570" s="203" t="s">
        <v>4028</v>
      </c>
      <c r="X570" s="203" t="s">
        <v>4028</v>
      </c>
      <c r="Y570" s="203" t="s">
        <v>4028</v>
      </c>
      <c r="Z570" s="203" t="s">
        <v>4028</v>
      </c>
      <c r="AA570" s="203" t="s">
        <v>4028</v>
      </c>
      <c r="AB570" s="203" t="s">
        <v>4028</v>
      </c>
      <c r="AC570" s="203" t="s">
        <v>4028</v>
      </c>
      <c r="AD570" s="203" t="s">
        <v>4028</v>
      </c>
      <c r="AE570" s="203" t="s">
        <v>4028</v>
      </c>
      <c r="AF570" s="203" t="s">
        <v>4028</v>
      </c>
      <c r="AG570" s="203" t="s">
        <v>4028</v>
      </c>
      <c r="AH570" s="203" t="s">
        <v>4028</v>
      </c>
      <c r="AI570" s="203" t="s">
        <v>4028</v>
      </c>
      <c r="AJ570" s="203" t="s">
        <v>4028</v>
      </c>
      <c r="AK570" s="203" t="s">
        <v>4028</v>
      </c>
      <c r="AL570" s="203"/>
      <c r="AM570" s="203"/>
      <c r="AN570" s="203"/>
      <c r="AO570" s="203"/>
      <c r="AP570" s="203"/>
      <c r="AQ570" s="203"/>
      <c r="AR570" s="203"/>
      <c r="AS570" s="203"/>
      <c r="AT570" s="203"/>
      <c r="AU570" s="203"/>
      <c r="AV570" s="203"/>
      <c r="AW570" s="203"/>
      <c r="AX570" s="203"/>
      <c r="AY570" s="203"/>
      <c r="AZ570" s="203"/>
      <c r="BA570" s="203"/>
      <c r="BB570" s="203"/>
      <c r="BC570" s="203"/>
      <c r="BD570" s="203"/>
      <c r="BE570" s="203"/>
      <c r="BF570" s="203"/>
      <c r="BG570" s="203"/>
      <c r="BH570" s="203"/>
      <c r="BI570" s="203"/>
      <c r="BJ570" s="203"/>
      <c r="BK570" s="203"/>
      <c r="BL570" s="203"/>
      <c r="IW570"/>
      <c r="IX570"/>
      <c r="IY570"/>
      <c r="IZ570"/>
    </row>
    <row r="571" spans="1:260" s="10" customFormat="1" ht="12.75" customHeight="1" x14ac:dyDescent="0.2">
      <c r="A571" s="203"/>
      <c r="B571" s="203" t="s">
        <v>4028</v>
      </c>
      <c r="C571" s="203"/>
      <c r="D571" s="218"/>
      <c r="E571" s="203"/>
      <c r="F571" s="203"/>
      <c r="G571" s="203" t="s">
        <v>4028</v>
      </c>
      <c r="H571" s="203"/>
      <c r="I571" s="203"/>
      <c r="J571" s="203" t="s">
        <v>4028</v>
      </c>
      <c r="K571" s="203" t="s">
        <v>4028</v>
      </c>
      <c r="L571" s="203" t="s">
        <v>4028</v>
      </c>
      <c r="M571" s="203" t="s">
        <v>4028</v>
      </c>
      <c r="N571" s="203" t="s">
        <v>4028</v>
      </c>
      <c r="O571" s="203" t="s">
        <v>4028</v>
      </c>
      <c r="P571" s="203" t="s">
        <v>4028</v>
      </c>
      <c r="Q571" s="203" t="s">
        <v>4028</v>
      </c>
      <c r="R571" s="203" t="s">
        <v>4028</v>
      </c>
      <c r="S571" s="203" t="s">
        <v>4028</v>
      </c>
      <c r="T571" s="203" t="s">
        <v>4028</v>
      </c>
      <c r="U571" s="203" t="s">
        <v>4028</v>
      </c>
      <c r="V571" s="203" t="s">
        <v>4028</v>
      </c>
      <c r="W571" s="203" t="s">
        <v>4028</v>
      </c>
      <c r="X571" s="203" t="s">
        <v>4028</v>
      </c>
      <c r="Y571" s="203" t="s">
        <v>4028</v>
      </c>
      <c r="Z571" s="203" t="s">
        <v>4028</v>
      </c>
      <c r="AA571" s="203" t="s">
        <v>4028</v>
      </c>
      <c r="AB571" s="203" t="s">
        <v>4028</v>
      </c>
      <c r="AC571" s="203" t="s">
        <v>4028</v>
      </c>
      <c r="AD571" s="203" t="s">
        <v>4028</v>
      </c>
      <c r="AE571" s="203" t="s">
        <v>4028</v>
      </c>
      <c r="AF571" s="203" t="s">
        <v>4028</v>
      </c>
      <c r="AG571" s="203" t="s">
        <v>4028</v>
      </c>
      <c r="AH571" s="203" t="s">
        <v>4028</v>
      </c>
      <c r="AI571" s="203" t="s">
        <v>4028</v>
      </c>
      <c r="AJ571" s="203" t="s">
        <v>4028</v>
      </c>
      <c r="AK571" s="203" t="s">
        <v>4028</v>
      </c>
      <c r="AL571" s="203"/>
      <c r="AM571" s="203"/>
      <c r="AN571" s="203"/>
      <c r="AO571" s="203"/>
      <c r="AP571" s="203"/>
      <c r="AQ571" s="203"/>
      <c r="AR571" s="203"/>
      <c r="AS571" s="203"/>
      <c r="AT571" s="203"/>
      <c r="AU571" s="203"/>
      <c r="AV571" s="203"/>
      <c r="AW571" s="203"/>
      <c r="AX571" s="203"/>
      <c r="AY571" s="203"/>
      <c r="AZ571" s="203"/>
      <c r="BA571" s="203"/>
      <c r="BB571" s="203"/>
      <c r="BC571" s="203"/>
      <c r="BD571" s="203"/>
      <c r="BE571" s="203"/>
      <c r="BF571" s="203"/>
      <c r="BG571" s="203"/>
      <c r="BH571" s="203"/>
      <c r="BI571" s="203"/>
      <c r="BJ571" s="203"/>
      <c r="BK571" s="203"/>
      <c r="BL571" s="203"/>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60" ht="12.75" customHeight="1" x14ac:dyDescent="0.2">
      <c r="A572" s="202"/>
      <c r="B572" s="202"/>
      <c r="C572" s="202"/>
      <c r="D572" s="212" t="s">
        <v>2114</v>
      </c>
      <c r="E572" s="17" t="s">
        <v>2115</v>
      </c>
      <c r="F572" s="17" t="s">
        <v>2116</v>
      </c>
      <c r="G572" s="17" t="s">
        <v>2117</v>
      </c>
      <c r="H572" s="17"/>
      <c r="I572" s="17"/>
      <c r="K572" s="8" t="str">
        <f>IF(ISERROR(VLOOKUP(TRIM(B572),ALL!$A$2:$AC$3977,11,FALSE)),"",VLOOKUP(TRIM(B572),ALL!$A$2:$AC$3977,11,FALSE))</f>
        <v/>
      </c>
      <c r="L572" s="8" t="str">
        <f>IF(ISERROR(VLOOKUP(TRIM(B572),ALL!$A$2:$AC$3977,12,FALSE)),"",VLOOKUP(TRIM(B572),ALL!$A$2:$AC$3977,12,FALSE))</f>
        <v/>
      </c>
      <c r="M572" s="8" t="str">
        <f>IF(ISERROR(VLOOKUP(TRIM(B572),ALL!$A$2:$AC$3977,13,FALSE)),"",VLOOKUP(TRIM(B572),ALL!$A$2:$AC$3977,13,FALSE))</f>
        <v/>
      </c>
      <c r="N572" s="8" t="str">
        <f>IF(ISERROR(VLOOKUP(TRIM(B572),ALL!$A$2:$AC$3977,14,FALSE)),"",VLOOKUP(TRIM(B572),ALL!$A$2:$AC$3977,14,FALSE))</f>
        <v/>
      </c>
      <c r="O572" s="8" t="str">
        <f>IF(ISERROR(VLOOKUP(TRIM(B572),ALL!$A$2:$AC$3977,15,FALSE)),"",VLOOKUP(TRIM(B572),ALL!$A$2:$AC$3977,15,FALSE))</f>
        <v/>
      </c>
      <c r="P572" s="8" t="str">
        <f>IF(ISERROR(VLOOKUP(TRIM(B572),ALL!$A$2:$AC$3977,16,FALSE)),"",VLOOKUP(TRIM(B572),ALL!$A$2:$AC$3977,16,FALSE))</f>
        <v/>
      </c>
      <c r="Q572" s="202"/>
      <c r="S572" s="202"/>
      <c r="T572" s="202" t="str">
        <f>IF(ISERROR(VLOOKUP(TRIM(B572),ALL!$A$2:$AC$3999,20,FALSE)),"",VLOOKUP(TRIM(B572),ALL!$A$2:$AC$3999,20,FALSE))</f>
        <v/>
      </c>
      <c r="U572" s="202" t="str">
        <f>IF(ISERROR(VLOOKUP(TRIM(B572),ALL!$A$2:$AC$3999,21,FALSE)),"",VLOOKUP(TRIM(B572),ALL!$A$2:$AC$3999,21,FALSE))</f>
        <v/>
      </c>
      <c r="V572" s="202" t="str">
        <f>IF(ISERROR(VLOOKUP(TRIM(B572),ALL!$A$2:$AC$3999,22,FALSE)),"",VLOOKUP(TRIM(B572),ALL!$A$2:$AC$3999,22,FALSE))</f>
        <v/>
      </c>
      <c r="W572" s="202" t="str">
        <f>IF(ISERROR(VLOOKUP(TRIM(B572),ALL!$A$2:$AC$1999,20,FALSE)),"",VLOOKUP(TRIM(B572),ALL!$A$2:$AC$1999,20,FALSE))</f>
        <v/>
      </c>
      <c r="X572" s="202" t="str">
        <f>IF(ISERROR(VLOOKUP(TRIM(B572),ALL!$A$2:$AC$1999,21,FALSE)),"",VLOOKUP(TRIM(B572),ALL!$A$2:$AC$1999,21,FALSE))</f>
        <v/>
      </c>
      <c r="Y572" s="202" t="str">
        <f>IF(ISERROR(VLOOKUP(TRIM(B572),ALL!$A$2:$AC$1999,22,FALSE)),"",VLOOKUP(TRIM(B572),ALL!$A$2:$AC$1999,22,FALSE))</f>
        <v/>
      </c>
      <c r="Z572" s="202" t="str">
        <f>IF(ISERROR(VLOOKUP(TRIM(B572),ALL!$A$2:$AC$1999,23,FALSE)),"",VLOOKUP(TRIM(B572),ALL!$A$2:$AC$1999,23,FALSE))</f>
        <v/>
      </c>
      <c r="AA572" s="202" t="str">
        <f>IF(ISERROR(VLOOKUP(TRIM(B572),ALL!$A$2:$AC$1999,24,FALSE)),"",VLOOKUP(TRIM(B572),ALL!$A$2:$AC$1999,24,FALSE))</f>
        <v/>
      </c>
      <c r="AB572" s="202" t="str">
        <f>IF(ISERROR(VLOOKUP(TRIM(B572),ALL!$A$2:$AC$1999,25,FALSE)),"",VLOOKUP(TRIM(B572),ALL!$A$2:$AC$1999,25,FALSE))</f>
        <v/>
      </c>
      <c r="AC572" s="202" t="s">
        <v>4028</v>
      </c>
      <c r="AD572" s="202" t="s">
        <v>4028</v>
      </c>
      <c r="AE572" s="202" t="s">
        <v>4028</v>
      </c>
      <c r="AF572" s="202" t="s">
        <v>4028</v>
      </c>
      <c r="AG572" s="202" t="s">
        <v>4028</v>
      </c>
      <c r="AH572" s="202" t="s">
        <v>4028</v>
      </c>
      <c r="AI572" s="202" t="s">
        <v>4028</v>
      </c>
      <c r="AJ572" s="202" t="s">
        <v>4028</v>
      </c>
      <c r="AK572" s="202" t="s">
        <v>4028</v>
      </c>
      <c r="AL572" s="202"/>
      <c r="AO572" s="202"/>
      <c r="AQ572" s="1"/>
      <c r="AT572" s="1"/>
      <c r="AU572" s="202"/>
      <c r="AW572" s="1"/>
      <c r="AX572" s="202"/>
      <c r="AZ572" s="1"/>
      <c r="BA572" s="202"/>
      <c r="BB572" s="1"/>
      <c r="BC572" s="1"/>
      <c r="BD572" s="202"/>
      <c r="BE572" s="202"/>
      <c r="BF572" s="1"/>
      <c r="BG572" s="202"/>
      <c r="BH572" s="202"/>
      <c r="BI572" s="202"/>
      <c r="BJ572" s="202"/>
      <c r="BK572" s="2"/>
      <c r="BL572" s="2"/>
    </row>
    <row r="573" spans="1:260" s="13" customFormat="1" ht="15" customHeight="1" x14ac:dyDescent="0.25">
      <c r="A573" s="21" t="s">
        <v>4538</v>
      </c>
      <c r="B573" s="202"/>
      <c r="C573" s="202"/>
      <c r="D573" s="213">
        <f>COUNTA(C576:C643)</f>
        <v>59</v>
      </c>
      <c r="E573" s="14">
        <f>COUNTIF(A575:A643,"*HB*")-1</f>
        <v>4</v>
      </c>
      <c r="F573" s="14">
        <f>COUNTIF(A575:A643,"*KR*")+COUNTIF(A575:A643,"*LK*")</f>
        <v>2</v>
      </c>
      <c r="G573" s="14">
        <f>COUNTIF(A575:A643,"*PR*")+COUNTIF(A575:A643,"*LP*")</f>
        <v>1</v>
      </c>
      <c r="H573" s="14"/>
      <c r="I573" s="14"/>
      <c r="K573" s="8" t="str">
        <f>IF(ISERROR(VLOOKUP(TRIM(B573),ALL!$A$2:$AC$3977,11,FALSE)),"",VLOOKUP(TRIM(B573),ALL!$A$2:$AC$3977,11,FALSE))</f>
        <v/>
      </c>
      <c r="L573" s="8" t="str">
        <f>IF(ISERROR(VLOOKUP(TRIM(B573),ALL!$A$2:$AC$3977,12,FALSE)),"",VLOOKUP(TRIM(B573),ALL!$A$2:$AC$3977,12,FALSE))</f>
        <v/>
      </c>
      <c r="M573" s="8" t="str">
        <f>IF(ISERROR(VLOOKUP(TRIM(B573),ALL!$A$2:$AC$3977,13,FALSE)),"",VLOOKUP(TRIM(B573),ALL!$A$2:$AC$3977,13,FALSE))</f>
        <v/>
      </c>
      <c r="N573" s="8" t="str">
        <f>IF(ISERROR(VLOOKUP(TRIM(B573),ALL!$A$2:$AC$3977,14,FALSE)),"",VLOOKUP(TRIM(B573),ALL!$A$2:$AC$3977,14,FALSE))</f>
        <v/>
      </c>
      <c r="O573" s="8" t="str">
        <f>IF(ISERROR(VLOOKUP(TRIM(B573),ALL!$A$2:$AC$3977,15,FALSE)),"",VLOOKUP(TRIM(B573),ALL!$A$2:$AC$3977,15,FALSE))</f>
        <v/>
      </c>
      <c r="P573" s="8" t="str">
        <f>IF(ISERROR(VLOOKUP(TRIM(B573),ALL!$A$2:$AC$3977,16,FALSE)),"",VLOOKUP(TRIM(B573),ALL!$A$2:$AC$3977,16,FALSE))</f>
        <v/>
      </c>
      <c r="Q573" s="3"/>
      <c r="R573" s="1"/>
      <c r="S573" s="202"/>
      <c r="T573" s="202" t="str">
        <f>IF(ISERROR(VLOOKUP(TRIM(B573),ALL!$A$2:$AC$3999,20,FALSE)),"",VLOOKUP(TRIM(B573),ALL!$A$2:$AC$3999,20,FALSE))</f>
        <v/>
      </c>
      <c r="U573" s="202" t="str">
        <f>IF(ISERROR(VLOOKUP(TRIM(B573),ALL!$A$2:$AC$3999,21,FALSE)),"",VLOOKUP(TRIM(B573),ALL!$A$2:$AC$3999,21,FALSE))</f>
        <v/>
      </c>
      <c r="V573" s="202" t="str">
        <f>IF(ISERROR(VLOOKUP(TRIM(B573),ALL!$A$2:$AC$3999,22,FALSE)),"",VLOOKUP(TRIM(B573),ALL!$A$2:$AC$3999,22,FALSE))</f>
        <v/>
      </c>
      <c r="W573" s="202" t="str">
        <f>IF(ISERROR(VLOOKUP(TRIM(B573),ALL!$A$2:$AC$1999,20,FALSE)),"",VLOOKUP(TRIM(B573),ALL!$A$2:$AC$1999,20,FALSE))</f>
        <v/>
      </c>
      <c r="X573" s="202" t="str">
        <f>IF(ISERROR(VLOOKUP(TRIM(B573),ALL!$A$2:$AC$1999,21,FALSE)),"",VLOOKUP(TRIM(B573),ALL!$A$2:$AC$1999,21,FALSE))</f>
        <v/>
      </c>
      <c r="Y573" s="202" t="str">
        <f>IF(ISERROR(VLOOKUP(TRIM(B573),ALL!$A$2:$AC$1999,22,FALSE)),"",VLOOKUP(TRIM(B573),ALL!$A$2:$AC$1999,22,FALSE))</f>
        <v/>
      </c>
      <c r="Z573" s="202" t="str">
        <f>IF(ISERROR(VLOOKUP(TRIM(B573),ALL!$A$2:$AC$1999,23,FALSE)),"",VLOOKUP(TRIM(B573),ALL!$A$2:$AC$1999,23,FALSE))</f>
        <v/>
      </c>
      <c r="AA573" s="202" t="str">
        <f>IF(ISERROR(VLOOKUP(TRIM(B573),ALL!$A$2:$AC$1999,24,FALSE)),"",VLOOKUP(TRIM(B573),ALL!$A$2:$AC$1999,24,FALSE))</f>
        <v/>
      </c>
      <c r="AB573" s="202" t="str">
        <f>IF(ISERROR(VLOOKUP(TRIM(B573),ALL!$A$2:$AC$1999,25,FALSE)),"",VLOOKUP(TRIM(B573),ALL!$A$2:$AC$1999,25,FALSE))</f>
        <v/>
      </c>
      <c r="AC573" s="202" t="s">
        <v>4028</v>
      </c>
      <c r="AD573" s="202" t="s">
        <v>4028</v>
      </c>
      <c r="AE573" s="202" t="s">
        <v>4028</v>
      </c>
      <c r="AF573" s="202" t="s">
        <v>4028</v>
      </c>
      <c r="AG573" s="202" t="s">
        <v>4028</v>
      </c>
      <c r="AH573" s="202" t="s">
        <v>4028</v>
      </c>
      <c r="AI573" s="202" t="s">
        <v>4028</v>
      </c>
      <c r="AJ573" s="202" t="s">
        <v>4028</v>
      </c>
      <c r="AK573" s="202" t="s">
        <v>4028</v>
      </c>
      <c r="AL573" s="3"/>
      <c r="AM573" s="1"/>
      <c r="AN573" s="1"/>
      <c r="AO573" s="202"/>
      <c r="AP573" s="1"/>
      <c r="AQ573" s="1"/>
      <c r="AR573" s="1"/>
      <c r="AS573" s="1"/>
      <c r="AT573" s="1"/>
      <c r="AU573" s="3"/>
      <c r="AV573" s="1"/>
      <c r="AW573" s="1"/>
      <c r="AX573" s="202"/>
      <c r="AY573" s="1"/>
      <c r="AZ573" s="1"/>
      <c r="BA573" s="202"/>
      <c r="BB573" s="1"/>
      <c r="BC573" s="1"/>
      <c r="BD573" s="202"/>
      <c r="BE573" s="202"/>
      <c r="BF573" s="1"/>
      <c r="BG573" s="202"/>
      <c r="BH573" s="202"/>
      <c r="BI573" s="202"/>
      <c r="BJ573" s="202"/>
      <c r="BK573" s="2"/>
      <c r="BL573" s="2"/>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c r="GY573" s="10"/>
      <c r="GZ573" s="10"/>
      <c r="HA573" s="10"/>
      <c r="HB573" s="10"/>
      <c r="HC573" s="10"/>
      <c r="HD573" s="10"/>
      <c r="HE573" s="10"/>
      <c r="HF573" s="10"/>
      <c r="HG573" s="10"/>
      <c r="HH573" s="10"/>
      <c r="HI573" s="10"/>
      <c r="HJ573" s="10"/>
      <c r="HK573" s="10"/>
      <c r="HL573" s="10"/>
      <c r="HM573" s="10"/>
      <c r="HN573" s="10"/>
      <c r="HO573" s="10"/>
      <c r="HP573" s="10"/>
      <c r="HQ573" s="10"/>
      <c r="HR573" s="10"/>
      <c r="HS573" s="10"/>
      <c r="HT573" s="10"/>
      <c r="HU573" s="10"/>
      <c r="HV573" s="10"/>
      <c r="HW573" s="10"/>
      <c r="HX573" s="10"/>
      <c r="HY573" s="10"/>
      <c r="HZ573" s="10"/>
      <c r="IA573" s="10"/>
      <c r="IB573" s="10"/>
      <c r="IC573" s="10"/>
      <c r="ID573" s="10"/>
      <c r="IE573" s="10"/>
      <c r="IF573" s="10"/>
      <c r="IG573" s="10"/>
      <c r="IH573" s="10"/>
      <c r="II573" s="10"/>
      <c r="IJ573" s="10"/>
      <c r="IK573" s="10"/>
      <c r="IL573" s="10"/>
      <c r="IM573" s="10"/>
      <c r="IN573" s="10"/>
      <c r="IO573" s="10"/>
      <c r="IP573" s="10"/>
      <c r="IQ573" s="10"/>
      <c r="IR573" s="10"/>
      <c r="IS573" s="10"/>
      <c r="IT573" s="10"/>
      <c r="IU573" s="10"/>
      <c r="IV573" s="10"/>
      <c r="IW573" s="10"/>
      <c r="IX573" s="10"/>
      <c r="IY573" s="10"/>
      <c r="IZ573" s="10"/>
    </row>
    <row r="574" spans="1:260" s="10" customFormat="1" ht="12.75" customHeight="1" x14ac:dyDescent="0.2">
      <c r="A574" s="8" t="s">
        <v>4704</v>
      </c>
      <c r="B574" s="8"/>
      <c r="C574" s="202"/>
      <c r="D574" s="7"/>
      <c r="E574" s="1"/>
      <c r="F574" s="1"/>
      <c r="G574" s="205" t="str">
        <f>IF(ISERROR(VLOOKUP(TRIM(C574),'R2020'!$A$1:$I$1991,8,FALSE)),"",VLOOKUP(TRIM(C574),'R2020'!$A$1:$I$1991,8,FALSE))</f>
        <v/>
      </c>
      <c r="H574" s="1"/>
      <c r="I574" s="1"/>
      <c r="J574" s="8"/>
      <c r="K574" s="8" t="str">
        <f>IF(ISERROR(VLOOKUP(TRIM(C574),ALL!$A$2:$AC$3977,11,FALSE)),"",VLOOKUP(TRIM(C574),ALL!$A$2:$AC$3977,11,FALSE))</f>
        <v/>
      </c>
      <c r="L574" s="8" t="str">
        <f>IF(ISERROR(VLOOKUP(TRIM(C574),ALL!$A$2:$AC$3977,12,FALSE)),"",VLOOKUP(TRIM(C574),ALL!$A$2:$AC$3977,12,FALSE))</f>
        <v/>
      </c>
      <c r="M574" s="8" t="str">
        <f>IF(ISERROR(VLOOKUP(TRIM(C574),ALL!$A$2:$AC$3977,13,FALSE)),"",VLOOKUP(TRIM(C574),ALL!$A$2:$AC$3977,13,FALSE))</f>
        <v/>
      </c>
      <c r="N574" s="8" t="str">
        <f>IF(ISERROR(VLOOKUP(TRIM(C574),ALL!$A$2:$AC$3977,14,FALSE)),"",VLOOKUP(TRIM(C574),ALL!$A$2:$AC$3977,14,FALSE))</f>
        <v/>
      </c>
      <c r="O574" s="8" t="str">
        <f>IF(ISERROR(VLOOKUP(TRIM(C574),ALL!$A$2:$AC$3977,15,FALSE)),"",VLOOKUP(TRIM(C574),ALL!$A$2:$AC$3977,15,FALSE))</f>
        <v/>
      </c>
      <c r="P574" s="8" t="str">
        <f>IF(ISERROR(VLOOKUP(TRIM(C574),ALL!$A$2:$AC$3977,16,FALSE)),"",VLOOKUP(TRIM(C574),ALL!$A$2:$AC$3977,16,FALSE))</f>
        <v/>
      </c>
      <c r="Q574" s="8"/>
      <c r="R574" s="1"/>
      <c r="S574" s="1"/>
      <c r="T574" s="202" t="str">
        <f>IF(ISERROR(VLOOKUP(TRIM(C574),ALL!$A$2:$AC$3999,20,FALSE)),"",VLOOKUP(TRIM(C574),ALL!$A$2:$AC$3999,20,FALSE))</f>
        <v/>
      </c>
      <c r="U574" s="202" t="str">
        <f>IF(ISERROR(VLOOKUP(TRIM(C574),ALL!$A$2:$AC$3999,21,FALSE)),"",VLOOKUP(TRIM(C574),ALL!$A$2:$AC$3999,21,FALSE))</f>
        <v/>
      </c>
      <c r="V574" s="202" t="str">
        <f>IF(ISERROR(VLOOKUP(TRIM(C574),ALL!$A$2:$AC$3999,22,FALSE)),"",VLOOKUP(TRIM(C574),ALL!$A$2:$AC$3999,22,FALSE))</f>
        <v/>
      </c>
      <c r="W574" s="202" t="str">
        <f>IF(ISERROR(VLOOKUP(TRIM(C574),ALL!$A$2:$AC$1999,20,FALSE)),"",VLOOKUP(TRIM(C574),ALL!$A$2:$AC$1999,20,FALSE))</f>
        <v/>
      </c>
      <c r="X574" s="202" t="str">
        <f>IF(ISERROR(VLOOKUP(TRIM(C574),ALL!$A$2:$AC$1999,21,FALSE)),"",VLOOKUP(TRIM(C574),ALL!$A$2:$AC$1999,21,FALSE))</f>
        <v/>
      </c>
      <c r="Y574" s="202" t="str">
        <f>IF(ISERROR(VLOOKUP(TRIM(C574),ALL!$A$2:$AC$1999,22,FALSE)),"",VLOOKUP(TRIM(C574),ALL!$A$2:$AC$1999,22,FALSE))</f>
        <v/>
      </c>
      <c r="Z574" s="202" t="str">
        <f>IF(ISERROR(VLOOKUP(TRIM(C574),ALL!$A$2:$AC$1999,23,FALSE)),"",VLOOKUP(TRIM(C574),ALL!$A$2:$AC$1999,23,FALSE))</f>
        <v/>
      </c>
      <c r="AA574" s="202" t="str">
        <f>IF(ISERROR(VLOOKUP(TRIM(C574),ALL!$A$2:$AC$1999,24,FALSE)),"",VLOOKUP(TRIM(C574),ALL!$A$2:$AC$1999,24,FALSE))</f>
        <v/>
      </c>
      <c r="AB574" s="202" t="str">
        <f>IF(ISERROR(VLOOKUP(TRIM(C574),ALL!$A$2:$AC$1999,25,FALSE)),"",VLOOKUP(TRIM(C574),ALL!$A$2:$AC$1999,25,FALSE))</f>
        <v/>
      </c>
      <c r="AC574" s="202" t="s">
        <v>4028</v>
      </c>
      <c r="AD574" s="202" t="s">
        <v>4028</v>
      </c>
      <c r="AE574" s="202" t="s">
        <v>4028</v>
      </c>
      <c r="AF574" s="202" t="s">
        <v>4028</v>
      </c>
      <c r="AG574" s="202" t="s">
        <v>4028</v>
      </c>
      <c r="AH574" s="202" t="s">
        <v>4028</v>
      </c>
      <c r="AI574" s="202" t="s">
        <v>4028</v>
      </c>
      <c r="AJ574" s="202" t="s">
        <v>4028</v>
      </c>
      <c r="AK574" s="202" t="s">
        <v>4028</v>
      </c>
      <c r="AL574" s="202"/>
      <c r="AM574" s="1"/>
      <c r="AN574" s="1"/>
      <c r="AO574" s="202"/>
      <c r="AP574" s="1"/>
      <c r="AQ574" s="1"/>
      <c r="AR574" s="1"/>
      <c r="AS574" s="1"/>
      <c r="AT574" s="1"/>
      <c r="AU574" s="202"/>
      <c r="AV574" s="1"/>
      <c r="AW574" s="1"/>
      <c r="AX574" s="202"/>
      <c r="AY574" s="1"/>
      <c r="AZ574" s="1"/>
      <c r="BA574" s="202"/>
      <c r="BB574" s="1"/>
      <c r="BC574" s="1"/>
      <c r="BD574" s="202"/>
      <c r="BE574" s="202"/>
      <c r="BF574" s="1"/>
      <c r="BG574" s="202"/>
      <c r="BH574" s="202"/>
      <c r="BI574" s="202"/>
      <c r="BJ574" s="202"/>
      <c r="BK574" s="2"/>
      <c r="BL574" s="2"/>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row>
    <row r="575" spans="1:260" ht="12.75" customHeight="1" x14ac:dyDescent="0.2">
      <c r="A575" s="226" t="s">
        <v>4988</v>
      </c>
      <c r="B575" s="203"/>
      <c r="C575" s="203"/>
      <c r="D575" s="218"/>
      <c r="E575" s="203"/>
      <c r="F575" s="203"/>
      <c r="G575" s="203"/>
      <c r="H575" s="203"/>
      <c r="I575" s="203"/>
      <c r="J575" s="203"/>
      <c r="K575" s="203"/>
      <c r="L575" s="203" t="s">
        <v>4028</v>
      </c>
      <c r="M575" s="203" t="s">
        <v>4028</v>
      </c>
      <c r="N575" s="203" t="s">
        <v>4028</v>
      </c>
      <c r="O575" s="203" t="s">
        <v>4028</v>
      </c>
      <c r="P575" s="203" t="s">
        <v>4028</v>
      </c>
      <c r="Q575" s="203"/>
      <c r="R575" s="203"/>
      <c r="S575" s="203"/>
      <c r="T575" s="203" t="s">
        <v>4028</v>
      </c>
      <c r="U575" s="203" t="s">
        <v>4028</v>
      </c>
      <c r="V575" s="203" t="s">
        <v>4028</v>
      </c>
      <c r="W575" s="203" t="s">
        <v>4028</v>
      </c>
      <c r="X575" s="203" t="s">
        <v>4028</v>
      </c>
      <c r="Y575" s="203" t="s">
        <v>4028</v>
      </c>
      <c r="Z575" s="203" t="s">
        <v>4028</v>
      </c>
      <c r="AA575" s="203" t="s">
        <v>4028</v>
      </c>
      <c r="AB575" s="203" t="s">
        <v>4028</v>
      </c>
      <c r="AC575" s="203" t="s">
        <v>4028</v>
      </c>
      <c r="AD575" s="203" t="s">
        <v>4028</v>
      </c>
      <c r="AE575" s="203" t="s">
        <v>4028</v>
      </c>
      <c r="AF575" s="203" t="s">
        <v>4028</v>
      </c>
      <c r="AG575" s="203" t="s">
        <v>4028</v>
      </c>
      <c r="AH575" s="203" t="s">
        <v>4028</v>
      </c>
      <c r="AI575" s="203" t="s">
        <v>4028</v>
      </c>
      <c r="AJ575" s="203" t="s">
        <v>4028</v>
      </c>
      <c r="AK575" s="203" t="s">
        <v>4028</v>
      </c>
      <c r="AL575" s="203"/>
      <c r="AM575" s="203"/>
      <c r="AN575" s="203"/>
      <c r="AO575" s="203"/>
      <c r="AP575" s="203"/>
      <c r="AQ575" s="203"/>
      <c r="AR575" s="203"/>
      <c r="AS575" s="203"/>
      <c r="AT575" s="203"/>
      <c r="AU575" s="203"/>
      <c r="AV575" s="203"/>
      <c r="AW575" s="203"/>
      <c r="AX575" s="203"/>
      <c r="AY575" s="203"/>
      <c r="AZ575" s="203"/>
      <c r="BA575" s="203"/>
      <c r="BB575" s="203"/>
      <c r="BC575" s="203"/>
      <c r="BD575" s="203"/>
      <c r="BE575" s="203"/>
      <c r="BF575" s="203"/>
      <c r="BG575" s="203"/>
      <c r="BH575" s="203"/>
      <c r="BI575" s="203"/>
      <c r="BJ575" s="203"/>
      <c r="BK575" s="203"/>
      <c r="BL575" s="203"/>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c r="GY575" s="10"/>
      <c r="GZ575" s="10"/>
      <c r="HA575" s="10"/>
      <c r="HB575" s="10"/>
      <c r="HC575" s="10"/>
      <c r="HD575" s="10"/>
      <c r="HE575" s="10"/>
      <c r="HF575" s="10"/>
      <c r="HG575" s="10"/>
      <c r="HH575" s="10"/>
      <c r="HI575" s="10"/>
      <c r="HJ575" s="10"/>
      <c r="HK575" s="10"/>
      <c r="HL575" s="10"/>
      <c r="HM575" s="10"/>
      <c r="HN575" s="10"/>
      <c r="HO575" s="10"/>
      <c r="HP575" s="10"/>
      <c r="HQ575" s="10"/>
      <c r="HR575" s="10"/>
      <c r="HS575" s="10"/>
      <c r="HT575" s="10"/>
      <c r="HU575" s="10"/>
      <c r="HV575" s="10"/>
      <c r="HW575" s="10"/>
      <c r="HX575" s="10"/>
      <c r="HY575" s="10"/>
      <c r="HZ575" s="10"/>
      <c r="IA575" s="10"/>
      <c r="IB575" s="10"/>
      <c r="IC575" s="10"/>
      <c r="ID575" s="10"/>
      <c r="IE575" s="10"/>
      <c r="IF575" s="10"/>
      <c r="IG575" s="10"/>
      <c r="IH575" s="10"/>
      <c r="II575" s="10"/>
      <c r="IJ575" s="10"/>
      <c r="IK575" s="10"/>
      <c r="IL575" s="10"/>
      <c r="IM575" s="10"/>
      <c r="IN575" s="10"/>
      <c r="IO575" s="10"/>
      <c r="IP575" s="10"/>
      <c r="IQ575" s="10"/>
      <c r="IR575" s="10"/>
      <c r="IS575" s="10"/>
      <c r="IT575" s="10"/>
      <c r="IU575" s="10"/>
      <c r="IV575" s="10"/>
      <c r="IW575" s="10"/>
      <c r="IX575" s="10"/>
      <c r="IY575" s="10"/>
      <c r="IZ575" s="10"/>
    </row>
    <row r="576" spans="1:260" s="10" customFormat="1" ht="12.75" customHeight="1" x14ac:dyDescent="0.2">
      <c r="A576" s="203" t="s">
        <v>193</v>
      </c>
      <c r="B576" s="203" t="s">
        <v>4053</v>
      </c>
      <c r="C576" s="203" t="s">
        <v>197</v>
      </c>
      <c r="D576" s="214">
        <v>31184</v>
      </c>
      <c r="E576" s="203" t="s">
        <v>317</v>
      </c>
      <c r="F576" s="203" t="s">
        <v>2128</v>
      </c>
      <c r="G576" s="203" t="s">
        <v>3420</v>
      </c>
      <c r="H576" s="203" t="s">
        <v>193</v>
      </c>
      <c r="I576" s="203" t="s">
        <v>393</v>
      </c>
      <c r="J576" s="203"/>
      <c r="K576" s="203" t="s">
        <v>193</v>
      </c>
      <c r="L576" s="203" t="s">
        <v>393</v>
      </c>
      <c r="M576" s="203">
        <v>0</v>
      </c>
      <c r="N576" s="203" t="s">
        <v>193</v>
      </c>
      <c r="O576" s="203" t="s">
        <v>393</v>
      </c>
      <c r="P576" s="203">
        <v>0</v>
      </c>
      <c r="Q576" s="203" t="s">
        <v>193</v>
      </c>
      <c r="R576" s="203" t="s">
        <v>393</v>
      </c>
      <c r="S576" s="203"/>
      <c r="T576" s="203" t="s">
        <v>193</v>
      </c>
      <c r="U576" s="203" t="s">
        <v>393</v>
      </c>
      <c r="V576" s="203">
        <v>0</v>
      </c>
      <c r="W576" s="203" t="s">
        <v>193</v>
      </c>
      <c r="X576" s="203" t="s">
        <v>393</v>
      </c>
      <c r="Y576" s="203">
        <v>0</v>
      </c>
      <c r="Z576" s="203" t="s">
        <v>193</v>
      </c>
      <c r="AA576" s="203" t="s">
        <v>393</v>
      </c>
      <c r="AB576" s="203">
        <v>0</v>
      </c>
      <c r="AC576" s="203" t="s">
        <v>193</v>
      </c>
      <c r="AD576" s="203" t="s">
        <v>393</v>
      </c>
      <c r="AE576" s="203">
        <v>0</v>
      </c>
      <c r="AF576" s="203" t="s">
        <v>193</v>
      </c>
      <c r="AG576" s="203" t="s">
        <v>393</v>
      </c>
      <c r="AH576" s="203">
        <v>0</v>
      </c>
      <c r="AI576" s="203" t="s">
        <v>193</v>
      </c>
      <c r="AJ576" s="203" t="s">
        <v>393</v>
      </c>
      <c r="AK576" s="203">
        <v>0</v>
      </c>
      <c r="AL576" s="203" t="s">
        <v>193</v>
      </c>
      <c r="AM576" s="203" t="s">
        <v>393</v>
      </c>
      <c r="AN576" s="203"/>
      <c r="AO576" s="203" t="s">
        <v>193</v>
      </c>
      <c r="AP576" s="203" t="s">
        <v>393</v>
      </c>
      <c r="AQ576" s="203" t="s">
        <v>133</v>
      </c>
      <c r="AR576" s="203"/>
      <c r="AS576" s="203"/>
      <c r="AT576" s="203"/>
      <c r="AU576" s="203"/>
      <c r="AV576" s="203"/>
      <c r="AW576" s="203"/>
      <c r="AX576" s="203"/>
      <c r="AY576" s="203"/>
      <c r="AZ576" s="203"/>
      <c r="BA576" s="203"/>
      <c r="BB576" s="203"/>
      <c r="BC576" s="203"/>
      <c r="BD576" s="203"/>
      <c r="BE576" s="203"/>
      <c r="BF576" s="203"/>
      <c r="BG576" s="203"/>
      <c r="BH576" s="203"/>
      <c r="BI576" s="203"/>
      <c r="BJ576" s="203"/>
      <c r="BK576" s="203"/>
      <c r="BL576" s="203"/>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10" customFormat="1" ht="12.75" customHeight="1" x14ac:dyDescent="0.2">
      <c r="A577" s="203" t="s">
        <v>193</v>
      </c>
      <c r="B577" s="203" t="s">
        <v>4471</v>
      </c>
      <c r="C577" s="203" t="s">
        <v>3367</v>
      </c>
      <c r="D577" s="214">
        <v>35132</v>
      </c>
      <c r="E577" s="203" t="s">
        <v>3063</v>
      </c>
      <c r="F577" s="203"/>
      <c r="G577" s="203" t="s">
        <v>3420</v>
      </c>
      <c r="H577" s="203" t="s">
        <v>193</v>
      </c>
      <c r="I577" s="203" t="s">
        <v>22</v>
      </c>
      <c r="J577" s="203"/>
      <c r="K577" s="203" t="s">
        <v>193</v>
      </c>
      <c r="L577" s="203" t="s">
        <v>22</v>
      </c>
      <c r="M577" s="203" t="s">
        <v>3368</v>
      </c>
      <c r="N577" s="203">
        <v>0</v>
      </c>
      <c r="O577" s="203">
        <v>0</v>
      </c>
      <c r="P577" s="203">
        <v>0</v>
      </c>
      <c r="Q577" s="203"/>
      <c r="R577" s="203"/>
      <c r="S577" s="203"/>
      <c r="T577" s="203">
        <v>0</v>
      </c>
      <c r="U577" s="203">
        <v>0</v>
      </c>
      <c r="V577" s="203">
        <v>0</v>
      </c>
      <c r="W577" s="203">
        <v>0</v>
      </c>
      <c r="X577" s="203">
        <v>0</v>
      </c>
      <c r="Y577" s="203">
        <v>0</v>
      </c>
      <c r="Z577" s="203">
        <v>0</v>
      </c>
      <c r="AA577" s="203">
        <v>0</v>
      </c>
      <c r="AB577" s="203">
        <v>0</v>
      </c>
      <c r="AC577" s="203">
        <v>0</v>
      </c>
      <c r="AD577" s="203">
        <v>0</v>
      </c>
      <c r="AE577" s="203">
        <v>0</v>
      </c>
      <c r="AF577" s="203">
        <v>0</v>
      </c>
      <c r="AG577" s="203">
        <v>0</v>
      </c>
      <c r="AH577" s="203">
        <v>0</v>
      </c>
      <c r="AI577" s="203">
        <v>0</v>
      </c>
      <c r="AJ577" s="203">
        <v>0</v>
      </c>
      <c r="AK577" s="203">
        <v>0</v>
      </c>
      <c r="AL577" s="203"/>
      <c r="AM577" s="203"/>
      <c r="AN577" s="203"/>
      <c r="AO577" s="203"/>
      <c r="AP577" s="203"/>
      <c r="AQ577" s="203"/>
      <c r="AR577" s="203"/>
      <c r="AS577" s="203"/>
      <c r="AT577" s="203"/>
      <c r="AU577" s="203"/>
      <c r="AV577" s="203"/>
      <c r="AW577" s="203"/>
      <c r="AX577" s="203"/>
      <c r="AY577" s="203"/>
      <c r="AZ577" s="203"/>
      <c r="BA577" s="203"/>
      <c r="BB577" s="203"/>
      <c r="BC577" s="203"/>
      <c r="BD577" s="203"/>
      <c r="BE577" s="203"/>
      <c r="BF577" s="203"/>
      <c r="BG577" s="203"/>
      <c r="BH577" s="203"/>
      <c r="BI577" s="203"/>
      <c r="BJ577" s="203"/>
      <c r="BK577" s="203"/>
      <c r="BL577" s="203"/>
    </row>
    <row r="578" spans="1:256" s="10" customFormat="1" ht="12.75" customHeight="1" x14ac:dyDescent="0.2">
      <c r="A578" s="203" t="s">
        <v>4028</v>
      </c>
      <c r="B578" s="203" t="s">
        <v>4028</v>
      </c>
      <c r="C578" s="203"/>
      <c r="D578" s="214"/>
      <c r="E578" s="203"/>
      <c r="F578" s="203"/>
      <c r="G578" s="203" t="s">
        <v>4028</v>
      </c>
      <c r="H578" s="203" t="s">
        <v>4028</v>
      </c>
      <c r="I578" s="203" t="s">
        <v>4028</v>
      </c>
      <c r="J578" s="203" t="s">
        <v>4028</v>
      </c>
      <c r="K578" s="203" t="s">
        <v>4028</v>
      </c>
      <c r="L578" s="203" t="s">
        <v>4028</v>
      </c>
      <c r="M578" s="203" t="s">
        <v>4028</v>
      </c>
      <c r="N578" s="203" t="s">
        <v>4028</v>
      </c>
      <c r="O578" s="203" t="s">
        <v>4028</v>
      </c>
      <c r="P578" s="203" t="s">
        <v>4028</v>
      </c>
      <c r="Q578" s="203"/>
      <c r="R578" s="203"/>
      <c r="S578" s="203"/>
      <c r="T578" s="203" t="s">
        <v>4028</v>
      </c>
      <c r="U578" s="203" t="s">
        <v>4028</v>
      </c>
      <c r="V578" s="203" t="s">
        <v>4028</v>
      </c>
      <c r="W578" s="203" t="s">
        <v>4028</v>
      </c>
      <c r="X578" s="203" t="s">
        <v>4028</v>
      </c>
      <c r="Y578" s="203" t="s">
        <v>4028</v>
      </c>
      <c r="Z578" s="203" t="s">
        <v>4028</v>
      </c>
      <c r="AA578" s="203" t="s">
        <v>4028</v>
      </c>
      <c r="AB578" s="203" t="s">
        <v>4028</v>
      </c>
      <c r="AC578" s="203" t="s">
        <v>4028</v>
      </c>
      <c r="AD578" s="203" t="s">
        <v>4028</v>
      </c>
      <c r="AE578" s="203" t="s">
        <v>4028</v>
      </c>
      <c r="AF578" s="203" t="s">
        <v>4028</v>
      </c>
      <c r="AG578" s="203" t="s">
        <v>4028</v>
      </c>
      <c r="AH578" s="203" t="s">
        <v>4028</v>
      </c>
      <c r="AI578" s="203" t="s">
        <v>4028</v>
      </c>
      <c r="AJ578" s="203" t="s">
        <v>4028</v>
      </c>
      <c r="AK578" s="203" t="s">
        <v>4028</v>
      </c>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row>
    <row r="579" spans="1:256" ht="12.75" customHeight="1" x14ac:dyDescent="0.2">
      <c r="A579" s="203" t="s">
        <v>344</v>
      </c>
      <c r="B579" s="203" t="s">
        <v>229</v>
      </c>
      <c r="C579" s="203" t="s">
        <v>249</v>
      </c>
      <c r="D579" s="214">
        <v>31127</v>
      </c>
      <c r="E579" s="203" t="s">
        <v>252</v>
      </c>
      <c r="F579" s="203" t="s">
        <v>2163</v>
      </c>
      <c r="G579" s="203" t="s">
        <v>2556</v>
      </c>
      <c r="H579" s="203" t="s">
        <v>344</v>
      </c>
      <c r="I579" s="203" t="s">
        <v>27</v>
      </c>
      <c r="J579" s="203" t="s">
        <v>3839</v>
      </c>
      <c r="K579" s="203" t="s">
        <v>344</v>
      </c>
      <c r="L579" s="203" t="s">
        <v>27</v>
      </c>
      <c r="M579" s="203" t="s">
        <v>2937</v>
      </c>
      <c r="N579" s="203" t="s">
        <v>344</v>
      </c>
      <c r="O579" s="203" t="s">
        <v>78</v>
      </c>
      <c r="P579" s="203" t="s">
        <v>2251</v>
      </c>
      <c r="Q579" s="203" t="s">
        <v>344</v>
      </c>
      <c r="R579" s="203" t="s">
        <v>131</v>
      </c>
      <c r="S579" s="203" t="s">
        <v>1953</v>
      </c>
      <c r="T579" s="203" t="s">
        <v>344</v>
      </c>
      <c r="U579" s="203" t="s">
        <v>131</v>
      </c>
      <c r="V579" s="203" t="s">
        <v>1620</v>
      </c>
      <c r="W579" s="203" t="s">
        <v>344</v>
      </c>
      <c r="X579" s="203" t="s">
        <v>131</v>
      </c>
      <c r="Y579" s="203" t="s">
        <v>1620</v>
      </c>
      <c r="Z579" s="203">
        <v>0</v>
      </c>
      <c r="AA579" s="203">
        <v>0</v>
      </c>
      <c r="AB579" s="203">
        <v>0</v>
      </c>
      <c r="AC579" s="203" t="s">
        <v>344</v>
      </c>
      <c r="AD579" s="203" t="s">
        <v>131</v>
      </c>
      <c r="AE579" s="203" t="s">
        <v>333</v>
      </c>
      <c r="AF579" s="203" t="s">
        <v>344</v>
      </c>
      <c r="AG579" s="203" t="s">
        <v>131</v>
      </c>
      <c r="AH579" s="203" t="s">
        <v>349</v>
      </c>
      <c r="AI579" s="203" t="s">
        <v>344</v>
      </c>
      <c r="AJ579" s="203" t="s">
        <v>131</v>
      </c>
      <c r="AK579" s="203" t="s">
        <v>349</v>
      </c>
      <c r="AL579" s="203" t="s">
        <v>344</v>
      </c>
      <c r="AM579" s="203" t="s">
        <v>131</v>
      </c>
      <c r="AN579" s="203" t="s">
        <v>349</v>
      </c>
      <c r="AO579" s="203" t="s">
        <v>344</v>
      </c>
      <c r="AP579" s="203" t="s">
        <v>131</v>
      </c>
      <c r="AQ579" s="203" t="s">
        <v>389</v>
      </c>
      <c r="AR579" s="203" t="s">
        <v>344</v>
      </c>
      <c r="AS579" s="203" t="s">
        <v>131</v>
      </c>
      <c r="AT579" s="203" t="s">
        <v>75</v>
      </c>
      <c r="AU579" s="203"/>
      <c r="AV579" s="203"/>
      <c r="AW579" s="203"/>
      <c r="AX579" s="203"/>
      <c r="AY579" s="203"/>
      <c r="AZ579" s="203"/>
      <c r="BA579" s="203"/>
      <c r="BB579" s="203"/>
      <c r="BC579" s="203"/>
      <c r="BD579" s="203"/>
      <c r="BE579" s="203"/>
      <c r="BF579" s="203"/>
      <c r="BG579" s="203"/>
      <c r="BH579" s="203"/>
      <c r="BI579" s="203"/>
      <c r="BJ579" s="203"/>
      <c r="BK579" s="203"/>
      <c r="BL579" s="203"/>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GO579" s="10"/>
      <c r="GP579" s="10"/>
      <c r="GQ579" s="10"/>
      <c r="GR579" s="10"/>
      <c r="GS579" s="10"/>
      <c r="GT579" s="10"/>
      <c r="GU579" s="10"/>
      <c r="GV579" s="10"/>
      <c r="GW579" s="10"/>
      <c r="GX579" s="10"/>
      <c r="GY579" s="10"/>
      <c r="GZ579" s="10"/>
      <c r="HA579" s="10"/>
      <c r="HB579" s="10"/>
      <c r="HC579" s="10"/>
      <c r="HD579" s="10"/>
      <c r="HE579" s="10"/>
      <c r="HF579" s="10"/>
      <c r="HG579" s="10"/>
      <c r="HH579" s="10"/>
      <c r="HI579" s="10"/>
      <c r="HJ579" s="10"/>
      <c r="HK579" s="10"/>
      <c r="HL579" s="10"/>
      <c r="HM579" s="10"/>
      <c r="HN579" s="10"/>
      <c r="HO579" s="10"/>
      <c r="HP579" s="10"/>
      <c r="HQ579" s="10"/>
      <c r="HR579" s="10"/>
      <c r="HS579" s="10"/>
      <c r="HT579" s="10"/>
      <c r="HU579" s="10"/>
      <c r="HV579" s="10"/>
      <c r="HW579" s="10"/>
      <c r="HX579" s="10"/>
      <c r="HY579" s="10"/>
      <c r="HZ579" s="10"/>
      <c r="IA579" s="10"/>
      <c r="IB579" s="10"/>
      <c r="IC579" s="10"/>
      <c r="ID579" s="10"/>
      <c r="IE579" s="10"/>
      <c r="IF579" s="10"/>
      <c r="IG579" s="10"/>
      <c r="IH579" s="10"/>
      <c r="II579" s="10"/>
      <c r="IJ579" s="10"/>
      <c r="IK579" s="10"/>
      <c r="IL579" s="10"/>
      <c r="IM579" s="10"/>
      <c r="IN579" s="10"/>
      <c r="IO579" s="10"/>
      <c r="IP579" s="10"/>
      <c r="IQ579" s="10"/>
      <c r="IR579" s="10"/>
      <c r="IS579" s="10"/>
      <c r="IT579" s="10"/>
      <c r="IU579" s="10"/>
      <c r="IV579" s="10"/>
    </row>
    <row r="580" spans="1:256" ht="12.75" customHeight="1" x14ac:dyDescent="0.2">
      <c r="A580" s="203" t="s">
        <v>344</v>
      </c>
      <c r="B580" s="203" t="s">
        <v>4383</v>
      </c>
      <c r="C580" s="203" t="s">
        <v>1070</v>
      </c>
      <c r="D580" s="214">
        <v>33678</v>
      </c>
      <c r="E580" s="203" t="s">
        <v>1227</v>
      </c>
      <c r="F580" s="203" t="s">
        <v>138</v>
      </c>
      <c r="G580" s="203" t="s">
        <v>4564</v>
      </c>
      <c r="H580" s="203" t="s">
        <v>344</v>
      </c>
      <c r="I580" s="203" t="s">
        <v>393</v>
      </c>
      <c r="J580" s="203" t="s">
        <v>3608</v>
      </c>
      <c r="K580" s="203" t="s">
        <v>344</v>
      </c>
      <c r="L580" s="203" t="s">
        <v>393</v>
      </c>
      <c r="M580" s="203" t="s">
        <v>2545</v>
      </c>
      <c r="N580" s="203" t="s">
        <v>344</v>
      </c>
      <c r="O580" s="203" t="s">
        <v>393</v>
      </c>
      <c r="P580" s="203" t="s">
        <v>2482</v>
      </c>
      <c r="Q580" s="203" t="s">
        <v>344</v>
      </c>
      <c r="R580" s="203" t="s">
        <v>393</v>
      </c>
      <c r="S580" s="203" t="s">
        <v>1973</v>
      </c>
      <c r="T580" s="203" t="s">
        <v>344</v>
      </c>
      <c r="U580" s="203" t="s">
        <v>393</v>
      </c>
      <c r="V580" s="203" t="s">
        <v>1612</v>
      </c>
      <c r="W580" s="203" t="s">
        <v>344</v>
      </c>
      <c r="X580" s="203" t="s">
        <v>393</v>
      </c>
      <c r="Y580" s="203" t="s">
        <v>1612</v>
      </c>
      <c r="Z580" s="203" t="s">
        <v>344</v>
      </c>
      <c r="AA580" s="203" t="s">
        <v>393</v>
      </c>
      <c r="AB580" s="203" t="s">
        <v>41</v>
      </c>
      <c r="AC580" s="203">
        <v>0</v>
      </c>
      <c r="AD580" s="203">
        <v>0</v>
      </c>
      <c r="AE580" s="203">
        <v>0</v>
      </c>
      <c r="AF580" s="203">
        <v>0</v>
      </c>
      <c r="AG580" s="203">
        <v>0</v>
      </c>
      <c r="AH580" s="203">
        <v>0</v>
      </c>
      <c r="AI580" s="203">
        <v>0</v>
      </c>
      <c r="AJ580" s="203">
        <v>0</v>
      </c>
      <c r="AK580" s="203">
        <v>0</v>
      </c>
      <c r="AL580" s="203"/>
      <c r="AM580" s="203"/>
      <c r="AN580" s="203"/>
      <c r="AO580" s="203"/>
      <c r="AP580" s="203"/>
      <c r="AQ580" s="203"/>
      <c r="AR580" s="203"/>
      <c r="AS580" s="203"/>
      <c r="AT580" s="203"/>
      <c r="AU580" s="203"/>
      <c r="AV580" s="203"/>
      <c r="AW580" s="203"/>
      <c r="AX580" s="203"/>
      <c r="AY580" s="203"/>
      <c r="AZ580" s="203"/>
      <c r="BA580" s="203"/>
      <c r="BB580" s="203"/>
      <c r="BC580" s="203"/>
      <c r="BD580" s="203"/>
      <c r="BE580" s="203"/>
      <c r="BF580" s="203"/>
      <c r="BG580" s="203"/>
      <c r="BH580" s="203"/>
      <c r="BI580" s="203"/>
      <c r="BJ580" s="203"/>
      <c r="BK580" s="203"/>
      <c r="BL580" s="203"/>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c r="GY580" s="10"/>
      <c r="GZ580" s="10"/>
      <c r="HA580" s="10"/>
      <c r="HB580" s="10"/>
      <c r="HC580" s="10"/>
      <c r="HD580" s="10"/>
      <c r="HE580" s="10"/>
      <c r="HF580" s="10"/>
      <c r="HG580" s="10"/>
      <c r="HH580" s="10"/>
      <c r="HI580" s="10"/>
      <c r="HJ580" s="10"/>
      <c r="HK580" s="10"/>
      <c r="HL580" s="10"/>
      <c r="HM580" s="10"/>
      <c r="HN580" s="10"/>
      <c r="HO580" s="10"/>
      <c r="HP580" s="10"/>
      <c r="HQ580" s="10"/>
      <c r="HR580" s="10"/>
      <c r="HS580" s="10"/>
      <c r="HT580" s="10"/>
      <c r="HU580" s="10"/>
      <c r="HV580" s="10"/>
      <c r="HW580" s="10"/>
      <c r="HX580" s="10"/>
      <c r="HY580" s="10"/>
      <c r="HZ580" s="10"/>
      <c r="IA580" s="10"/>
      <c r="IB580" s="10"/>
      <c r="IC580" s="10"/>
      <c r="ID580" s="10"/>
      <c r="IE580" s="10"/>
      <c r="IF580" s="10"/>
      <c r="IG580" s="10"/>
      <c r="IH580" s="10"/>
      <c r="II580" s="10"/>
      <c r="IJ580" s="10"/>
      <c r="IK580" s="10"/>
      <c r="IL580" s="10"/>
      <c r="IM580" s="10"/>
      <c r="IN580" s="10"/>
      <c r="IO580" s="10"/>
      <c r="IP580" s="10"/>
      <c r="IQ580" s="10"/>
      <c r="IR580" s="10"/>
      <c r="IS580" s="10"/>
      <c r="IT580" s="10"/>
      <c r="IU580" s="10"/>
      <c r="IV580" s="10"/>
    </row>
    <row r="581" spans="1:256" ht="12.75" customHeight="1" x14ac:dyDescent="0.2">
      <c r="A581" s="203" t="s">
        <v>344</v>
      </c>
      <c r="B581" s="203" t="s">
        <v>346</v>
      </c>
      <c r="C581" s="203" t="s">
        <v>4462</v>
      </c>
      <c r="D581" s="215">
        <v>35059</v>
      </c>
      <c r="E581" s="205" t="s">
        <v>2585</v>
      </c>
      <c r="F581" s="206" t="s">
        <v>4515</v>
      </c>
      <c r="G581" s="206" t="s">
        <v>4829</v>
      </c>
      <c r="H581" s="203"/>
      <c r="I581" s="203"/>
      <c r="J581" s="206"/>
      <c r="K581" s="203"/>
      <c r="L581" s="203"/>
      <c r="M581" s="206"/>
      <c r="N581" s="203"/>
      <c r="O581" s="203"/>
      <c r="P581" s="206"/>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c r="BA581" s="203"/>
      <c r="BB581" s="203"/>
      <c r="BC581" s="203"/>
      <c r="BD581" s="203"/>
      <c r="BE581" s="203"/>
      <c r="BF581" s="203"/>
      <c r="BG581" s="203"/>
      <c r="BH581" s="203"/>
      <c r="BI581" s="203"/>
      <c r="BJ581" s="203"/>
      <c r="BK581" s="203"/>
      <c r="BL581" s="203"/>
    </row>
    <row r="582" spans="1:256" s="27" customFormat="1" ht="12.75" customHeight="1" x14ac:dyDescent="0.2">
      <c r="A582" s="10" t="s">
        <v>344</v>
      </c>
      <c r="B582" s="10" t="s">
        <v>4104</v>
      </c>
      <c r="C582" s="202" t="s">
        <v>4106</v>
      </c>
      <c r="D582" s="221">
        <v>35123</v>
      </c>
      <c r="E582" s="5" t="s">
        <v>4513</v>
      </c>
      <c r="F582" s="5"/>
      <c r="G582" s="201" t="s">
        <v>4544</v>
      </c>
    </row>
    <row r="583" spans="1:256" ht="12.75" customHeight="1" x14ac:dyDescent="0.2">
      <c r="A583" s="203" t="s">
        <v>4522</v>
      </c>
      <c r="B583" s="203" t="s">
        <v>4313</v>
      </c>
      <c r="C583" s="203" t="s">
        <v>1880</v>
      </c>
      <c r="D583" s="214">
        <v>34257</v>
      </c>
      <c r="E583" s="203" t="s">
        <v>2031</v>
      </c>
      <c r="F583" s="203" t="s">
        <v>2158</v>
      </c>
      <c r="G583" s="203" t="s">
        <v>4565</v>
      </c>
      <c r="H583" s="203" t="s">
        <v>175</v>
      </c>
      <c r="I583" s="203" t="s">
        <v>23</v>
      </c>
      <c r="J583" s="203" t="s">
        <v>3866</v>
      </c>
      <c r="K583" s="203" t="s">
        <v>344</v>
      </c>
      <c r="L583" s="203" t="s">
        <v>23</v>
      </c>
      <c r="M583" s="203" t="s">
        <v>2992</v>
      </c>
      <c r="N583" s="203" t="s">
        <v>811</v>
      </c>
      <c r="O583" s="203" t="s">
        <v>23</v>
      </c>
      <c r="P583" s="203" t="s">
        <v>2419</v>
      </c>
      <c r="Q583" s="203" t="s">
        <v>811</v>
      </c>
      <c r="R583" s="203" t="s">
        <v>23</v>
      </c>
      <c r="S583" s="203" t="s">
        <v>1881</v>
      </c>
      <c r="T583" s="203">
        <v>0</v>
      </c>
      <c r="U583" s="203">
        <v>0</v>
      </c>
      <c r="V583" s="203">
        <v>0</v>
      </c>
      <c r="W583" s="203">
        <v>0</v>
      </c>
      <c r="X583" s="203">
        <v>0</v>
      </c>
      <c r="Y583" s="203">
        <v>0</v>
      </c>
      <c r="Z583" s="203">
        <v>0</v>
      </c>
      <c r="AA583" s="203">
        <v>0</v>
      </c>
      <c r="AB583" s="203">
        <v>0</v>
      </c>
      <c r="AC583" s="203">
        <v>0</v>
      </c>
      <c r="AD583" s="203">
        <v>0</v>
      </c>
      <c r="AE583" s="203">
        <v>0</v>
      </c>
      <c r="AF583" s="203">
        <v>0</v>
      </c>
      <c r="AG583" s="203">
        <v>0</v>
      </c>
      <c r="AH583" s="203">
        <v>0</v>
      </c>
      <c r="AI583" s="203">
        <v>0</v>
      </c>
      <c r="AJ583" s="203">
        <v>0</v>
      </c>
      <c r="AK583" s="203">
        <v>0</v>
      </c>
      <c r="AL583" s="203"/>
      <c r="AM583" s="203"/>
      <c r="AN583" s="203"/>
      <c r="AO583" s="203"/>
      <c r="AP583" s="203"/>
      <c r="AQ583" s="203"/>
      <c r="AR583" s="203"/>
      <c r="AS583" s="203"/>
      <c r="AT583" s="203"/>
      <c r="AU583" s="203"/>
      <c r="AV583" s="203"/>
      <c r="AW583" s="203"/>
      <c r="AX583" s="203"/>
      <c r="AY583" s="203"/>
      <c r="AZ583" s="203"/>
      <c r="BA583" s="203"/>
      <c r="BB583" s="203"/>
      <c r="BC583" s="203"/>
      <c r="BD583" s="203"/>
      <c r="BE583" s="203"/>
      <c r="BF583" s="203"/>
      <c r="BG583" s="203"/>
      <c r="BH583" s="203"/>
      <c r="BI583" s="203"/>
      <c r="BJ583" s="203"/>
      <c r="BK583" s="203"/>
      <c r="BL583" s="203"/>
    </row>
    <row r="584" spans="1:256" s="10" customFormat="1" ht="12.75" customHeight="1" x14ac:dyDescent="0.2">
      <c r="A584" s="203" t="s">
        <v>4029</v>
      </c>
      <c r="B584" s="203" t="s">
        <v>4028</v>
      </c>
      <c r="C584" s="203" t="s">
        <v>3085</v>
      </c>
      <c r="D584" s="214">
        <v>35470</v>
      </c>
      <c r="E584" s="203" t="s">
        <v>3086</v>
      </c>
      <c r="F584" s="203" t="s">
        <v>3086</v>
      </c>
      <c r="G584" s="203" t="s">
        <v>4028</v>
      </c>
      <c r="H584" s="203" t="s">
        <v>344</v>
      </c>
      <c r="I584" s="203" t="s">
        <v>30</v>
      </c>
      <c r="J584" s="203" t="s">
        <v>3473</v>
      </c>
      <c r="K584" s="203" t="s">
        <v>344</v>
      </c>
      <c r="L584" s="203" t="s">
        <v>30</v>
      </c>
      <c r="M584" s="203" t="s">
        <v>3087</v>
      </c>
      <c r="N584" s="203">
        <v>0</v>
      </c>
      <c r="O584" s="203">
        <v>0</v>
      </c>
      <c r="P584" s="203">
        <v>0</v>
      </c>
      <c r="Q584" s="203"/>
      <c r="R584" s="203"/>
      <c r="S584" s="203"/>
      <c r="T584" s="203">
        <v>0</v>
      </c>
      <c r="U584" s="203">
        <v>0</v>
      </c>
      <c r="V584" s="203">
        <v>0</v>
      </c>
      <c r="W584" s="203">
        <v>0</v>
      </c>
      <c r="X584" s="203">
        <v>0</v>
      </c>
      <c r="Y584" s="203">
        <v>0</v>
      </c>
      <c r="Z584" s="203">
        <v>0</v>
      </c>
      <c r="AA584" s="203">
        <v>0</v>
      </c>
      <c r="AB584" s="203">
        <v>0</v>
      </c>
      <c r="AC584" s="203">
        <v>0</v>
      </c>
      <c r="AD584" s="203">
        <v>0</v>
      </c>
      <c r="AE584" s="203">
        <v>0</v>
      </c>
      <c r="AF584" s="203">
        <v>0</v>
      </c>
      <c r="AG584" s="203">
        <v>0</v>
      </c>
      <c r="AH584" s="203">
        <v>0</v>
      </c>
      <c r="AI584" s="203">
        <v>0</v>
      </c>
      <c r="AJ584" s="203">
        <v>0</v>
      </c>
      <c r="AK584" s="203">
        <v>0</v>
      </c>
      <c r="AL584" s="203"/>
      <c r="AM584" s="203"/>
      <c r="AN584" s="203"/>
      <c r="AO584" s="203"/>
      <c r="AP584" s="203"/>
      <c r="AQ584" s="203"/>
      <c r="AR584" s="203"/>
      <c r="AS584" s="203"/>
      <c r="AT584" s="203"/>
      <c r="AU584" s="203"/>
      <c r="AV584" s="203"/>
      <c r="AW584" s="203"/>
      <c r="AX584" s="203"/>
      <c r="AY584" s="203"/>
      <c r="AZ584" s="203"/>
      <c r="BA584" s="203"/>
      <c r="BB584" s="203"/>
      <c r="BC584" s="203"/>
      <c r="BD584" s="203"/>
      <c r="BE584" s="203"/>
      <c r="BF584" s="203"/>
      <c r="BG584" s="203"/>
      <c r="BH584" s="203"/>
      <c r="BI584" s="203"/>
      <c r="BJ584" s="203"/>
      <c r="BK584" s="203"/>
      <c r="BL584" s="203"/>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10" customFormat="1" ht="12.75" customHeight="1" x14ac:dyDescent="0.2">
      <c r="A585" s="203" t="s">
        <v>4028</v>
      </c>
      <c r="B585" s="203" t="s">
        <v>4028</v>
      </c>
      <c r="C585" s="203"/>
      <c r="D585" s="214"/>
      <c r="E585" s="203"/>
      <c r="F585" s="203"/>
      <c r="G585" s="203" t="s">
        <v>4028</v>
      </c>
      <c r="H585" s="203" t="s">
        <v>4028</v>
      </c>
      <c r="I585" s="203" t="s">
        <v>4028</v>
      </c>
      <c r="J585" s="203" t="s">
        <v>4028</v>
      </c>
      <c r="K585" s="203" t="s">
        <v>4028</v>
      </c>
      <c r="L585" s="203" t="s">
        <v>4028</v>
      </c>
      <c r="M585" s="203" t="s">
        <v>4028</v>
      </c>
      <c r="N585" s="203" t="s">
        <v>4028</v>
      </c>
      <c r="O585" s="203" t="s">
        <v>4028</v>
      </c>
      <c r="P585" s="203" t="s">
        <v>4028</v>
      </c>
      <c r="Q585" s="203"/>
      <c r="R585" s="203"/>
      <c r="S585" s="203"/>
      <c r="T585" s="203" t="s">
        <v>4028</v>
      </c>
      <c r="U585" s="203" t="s">
        <v>4028</v>
      </c>
      <c r="V585" s="203" t="s">
        <v>4028</v>
      </c>
      <c r="W585" s="203" t="s">
        <v>4028</v>
      </c>
      <c r="X585" s="203" t="s">
        <v>4028</v>
      </c>
      <c r="Y585" s="203" t="s">
        <v>4028</v>
      </c>
      <c r="Z585" s="203" t="s">
        <v>4028</v>
      </c>
      <c r="AA585" s="203" t="s">
        <v>4028</v>
      </c>
      <c r="AB585" s="203" t="s">
        <v>4028</v>
      </c>
      <c r="AC585" s="203" t="s">
        <v>4028</v>
      </c>
      <c r="AD585" s="203" t="s">
        <v>4028</v>
      </c>
      <c r="AE585" s="203" t="s">
        <v>4028</v>
      </c>
      <c r="AF585" s="203" t="s">
        <v>4028</v>
      </c>
      <c r="AG585" s="203" t="s">
        <v>4028</v>
      </c>
      <c r="AH585" s="203" t="s">
        <v>4028</v>
      </c>
      <c r="AI585" s="203" t="s">
        <v>4028</v>
      </c>
      <c r="AJ585" s="203" t="s">
        <v>4028</v>
      </c>
      <c r="AK585" s="203" t="s">
        <v>4028</v>
      </c>
      <c r="AL585" s="203"/>
      <c r="AM585" s="203"/>
      <c r="AN585" s="203"/>
      <c r="AO585" s="203"/>
      <c r="AP585" s="203"/>
      <c r="AQ585" s="203"/>
      <c r="AR585" s="203"/>
      <c r="AS585" s="203"/>
      <c r="AT585" s="203"/>
      <c r="AU585" s="203"/>
      <c r="AV585" s="203"/>
      <c r="AW585" s="203"/>
      <c r="AX585" s="203"/>
      <c r="AY585" s="203"/>
      <c r="AZ585" s="203"/>
      <c r="BA585" s="203"/>
      <c r="BB585" s="203"/>
      <c r="BC585" s="203"/>
      <c r="BD585" s="203"/>
      <c r="BE585" s="203"/>
      <c r="BF585" s="203"/>
      <c r="BG585" s="203"/>
      <c r="BH585" s="203"/>
      <c r="BI585" s="203"/>
      <c r="BJ585" s="203"/>
      <c r="BK585" s="203"/>
      <c r="BL585" s="203"/>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10" customFormat="1" ht="12.75" customHeight="1" x14ac:dyDescent="0.2">
      <c r="A586" s="203" t="s">
        <v>279</v>
      </c>
      <c r="B586" s="203" t="s">
        <v>111</v>
      </c>
      <c r="C586" s="203" t="s">
        <v>4441</v>
      </c>
      <c r="D586" s="214">
        <v>35871</v>
      </c>
      <c r="E586" s="205" t="s">
        <v>4830</v>
      </c>
      <c r="F586" s="206" t="s">
        <v>4831</v>
      </c>
      <c r="G586" s="206"/>
      <c r="H586" s="203"/>
      <c r="I586" s="203"/>
      <c r="J586" s="206"/>
      <c r="K586" s="203"/>
      <c r="L586" s="203"/>
      <c r="M586" s="206"/>
      <c r="N586" s="203"/>
      <c r="O586" s="203"/>
      <c r="P586" s="206"/>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c r="BA586" s="203"/>
      <c r="BB586" s="203"/>
      <c r="BC586" s="203"/>
      <c r="BD586" s="203"/>
      <c r="BE586" s="203"/>
      <c r="BF586" s="203"/>
      <c r="BG586" s="203"/>
      <c r="BH586" s="203"/>
      <c r="BI586" s="203"/>
      <c r="BJ586" s="203"/>
      <c r="BK586" s="203"/>
      <c r="BL586" s="203"/>
    </row>
    <row r="587" spans="1:256" ht="12.75" customHeight="1" x14ac:dyDescent="0.2">
      <c r="A587" s="203" t="s">
        <v>236</v>
      </c>
      <c r="B587" s="203" t="s">
        <v>32</v>
      </c>
      <c r="C587" s="203" t="s">
        <v>3993</v>
      </c>
      <c r="D587" s="214">
        <v>35516</v>
      </c>
      <c r="E587" s="203" t="s">
        <v>3448</v>
      </c>
      <c r="F587" s="203" t="s">
        <v>3446</v>
      </c>
      <c r="G587" s="203" t="s">
        <v>3420</v>
      </c>
      <c r="H587" s="203" t="s">
        <v>293</v>
      </c>
      <c r="I587" s="203" t="s">
        <v>32</v>
      </c>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c r="BA587" s="203"/>
      <c r="BB587" s="203"/>
      <c r="BC587" s="203"/>
      <c r="BD587" s="203"/>
      <c r="BE587" s="203"/>
      <c r="BF587" s="203"/>
      <c r="BG587" s="203"/>
      <c r="BH587" s="203"/>
      <c r="BI587" s="203"/>
      <c r="BJ587" s="203"/>
      <c r="BK587" s="203"/>
      <c r="BL587" s="203"/>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c r="GY587" s="10"/>
      <c r="GZ587" s="10"/>
      <c r="HA587" s="10"/>
      <c r="HB587" s="10"/>
      <c r="HC587" s="10"/>
      <c r="HD587" s="10"/>
      <c r="HE587" s="10"/>
      <c r="HF587" s="10"/>
      <c r="HG587" s="10"/>
      <c r="HH587" s="10"/>
      <c r="HI587" s="10"/>
      <c r="HJ587" s="10"/>
      <c r="HK587" s="10"/>
      <c r="HL587" s="10"/>
      <c r="HM587" s="10"/>
      <c r="HN587" s="10"/>
      <c r="HO587" s="10"/>
      <c r="HP587" s="10"/>
      <c r="HQ587" s="10"/>
      <c r="HR587" s="10"/>
      <c r="HS587" s="10"/>
      <c r="HT587" s="10"/>
      <c r="HU587" s="10"/>
      <c r="HV587" s="10"/>
      <c r="HW587" s="10"/>
      <c r="HX587" s="10"/>
      <c r="HY587" s="10"/>
      <c r="HZ587" s="10"/>
      <c r="IA587" s="10"/>
      <c r="IB587" s="10"/>
      <c r="IC587" s="10"/>
      <c r="ID587" s="10"/>
      <c r="IE587" s="10"/>
      <c r="IF587" s="10"/>
      <c r="IG587" s="10"/>
      <c r="IH587" s="10"/>
      <c r="II587" s="10"/>
      <c r="IJ587" s="10"/>
      <c r="IK587" s="10"/>
      <c r="IL587" s="10"/>
      <c r="IM587" s="10"/>
      <c r="IN587" s="10"/>
      <c r="IO587" s="10"/>
      <c r="IP587" s="10"/>
      <c r="IQ587" s="10"/>
      <c r="IR587" s="10"/>
      <c r="IS587" s="10"/>
      <c r="IT587" s="10"/>
      <c r="IU587" s="10"/>
      <c r="IV587" s="10"/>
    </row>
    <row r="588" spans="1:256" ht="12.75" customHeight="1" x14ac:dyDescent="0.2">
      <c r="A588" s="203" t="s">
        <v>283</v>
      </c>
      <c r="B588" s="203" t="s">
        <v>4093</v>
      </c>
      <c r="C588" s="203" t="s">
        <v>967</v>
      </c>
      <c r="D588" s="214">
        <v>32624</v>
      </c>
      <c r="E588" s="203" t="s">
        <v>859</v>
      </c>
      <c r="F588" s="203" t="s">
        <v>2159</v>
      </c>
      <c r="G588" s="203" t="s">
        <v>3420</v>
      </c>
      <c r="H588" s="203" t="s">
        <v>279</v>
      </c>
      <c r="I588" s="203" t="s">
        <v>233</v>
      </c>
      <c r="J588" s="203"/>
      <c r="K588" s="203" t="s">
        <v>293</v>
      </c>
      <c r="L588" s="203" t="s">
        <v>506</v>
      </c>
      <c r="M588" s="203">
        <v>0</v>
      </c>
      <c r="N588" s="203" t="s">
        <v>283</v>
      </c>
      <c r="O588" s="203" t="s">
        <v>506</v>
      </c>
      <c r="P588" s="203">
        <v>0</v>
      </c>
      <c r="Q588" s="203" t="s">
        <v>283</v>
      </c>
      <c r="R588" s="203" t="s">
        <v>506</v>
      </c>
      <c r="S588" s="203"/>
      <c r="T588" s="203" t="s">
        <v>293</v>
      </c>
      <c r="U588" s="203" t="s">
        <v>506</v>
      </c>
      <c r="V588" s="203">
        <v>0</v>
      </c>
      <c r="W588" s="203" t="s">
        <v>293</v>
      </c>
      <c r="X588" s="203" t="s">
        <v>506</v>
      </c>
      <c r="Y588" s="203">
        <v>0</v>
      </c>
      <c r="Z588" s="203" t="s">
        <v>283</v>
      </c>
      <c r="AA588" s="203" t="s">
        <v>506</v>
      </c>
      <c r="AB588" s="203">
        <v>0</v>
      </c>
      <c r="AC588" s="203">
        <v>0</v>
      </c>
      <c r="AD588" s="203">
        <v>0</v>
      </c>
      <c r="AE588" s="203">
        <v>0</v>
      </c>
      <c r="AF588" s="203">
        <v>0</v>
      </c>
      <c r="AG588" s="203">
        <v>0</v>
      </c>
      <c r="AH588" s="203">
        <v>0</v>
      </c>
      <c r="AI588" s="203">
        <v>0</v>
      </c>
      <c r="AJ588" s="203">
        <v>0</v>
      </c>
      <c r="AK588" s="203">
        <v>0</v>
      </c>
      <c r="AL588" s="203"/>
      <c r="AM588" s="203"/>
      <c r="AN588" s="203"/>
      <c r="AO588" s="203"/>
      <c r="AP588" s="203"/>
      <c r="AQ588" s="203"/>
      <c r="AR588" s="203"/>
      <c r="AS588" s="203"/>
      <c r="AT588" s="203"/>
      <c r="AU588" s="203"/>
      <c r="AV588" s="203"/>
      <c r="AW588" s="203"/>
      <c r="AX588" s="203"/>
      <c r="AY588" s="203"/>
      <c r="AZ588" s="203"/>
      <c r="BA588" s="203"/>
      <c r="BB588" s="203"/>
      <c r="BC588" s="203"/>
      <c r="BD588" s="203"/>
      <c r="BE588" s="203"/>
      <c r="BF588" s="203"/>
      <c r="BG588" s="203"/>
      <c r="BH588" s="203"/>
      <c r="BI588" s="203"/>
      <c r="BJ588" s="203"/>
      <c r="BK588" s="203"/>
      <c r="BL588" s="203"/>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c r="GY588" s="10"/>
      <c r="GZ588" s="10"/>
      <c r="HA588" s="10"/>
      <c r="HB588" s="10"/>
      <c r="HC588" s="10"/>
      <c r="HD588" s="10"/>
      <c r="HE588" s="10"/>
      <c r="HF588" s="10"/>
      <c r="HG588" s="10"/>
      <c r="HH588" s="10"/>
      <c r="HI588" s="10"/>
      <c r="HJ588" s="10"/>
      <c r="HK588" s="10"/>
      <c r="HL588" s="10"/>
      <c r="HM588" s="10"/>
      <c r="HN588" s="10"/>
      <c r="HO588" s="10"/>
      <c r="HP588" s="10"/>
      <c r="HQ588" s="10"/>
      <c r="HR588" s="10"/>
      <c r="HS588" s="10"/>
      <c r="HT588" s="10"/>
      <c r="HU588" s="10"/>
      <c r="HV588" s="10"/>
      <c r="HW588" s="10"/>
      <c r="HX588" s="10"/>
      <c r="HY588" s="10"/>
      <c r="HZ588" s="10"/>
      <c r="IA588" s="10"/>
      <c r="IB588" s="10"/>
      <c r="IC588" s="10"/>
      <c r="ID588" s="10"/>
      <c r="IE588" s="10"/>
      <c r="IF588" s="10"/>
      <c r="IG588" s="10"/>
      <c r="IH588" s="10"/>
      <c r="II588" s="10"/>
      <c r="IJ588" s="10"/>
      <c r="IK588" s="10"/>
      <c r="IL588" s="10"/>
      <c r="IM588" s="10"/>
      <c r="IN588" s="10"/>
      <c r="IO588" s="10"/>
      <c r="IP588" s="10"/>
      <c r="IQ588" s="10"/>
      <c r="IR588" s="10"/>
      <c r="IS588" s="10"/>
      <c r="IT588" s="10"/>
      <c r="IU588" s="10"/>
      <c r="IV588" s="10"/>
    </row>
    <row r="589" spans="1:256" ht="12.75" customHeight="1" x14ac:dyDescent="0.2">
      <c r="A589" s="203" t="s">
        <v>283</v>
      </c>
      <c r="B589" s="203" t="s">
        <v>4072</v>
      </c>
      <c r="C589" s="203" t="s">
        <v>1411</v>
      </c>
      <c r="D589" s="214">
        <v>33894</v>
      </c>
      <c r="E589" s="203" t="s">
        <v>1225</v>
      </c>
      <c r="F589" s="203" t="s">
        <v>2152</v>
      </c>
      <c r="G589" s="203" t="s">
        <v>3420</v>
      </c>
      <c r="H589" s="203" t="s">
        <v>283</v>
      </c>
      <c r="I589" s="203" t="s">
        <v>39</v>
      </c>
      <c r="J589" s="203"/>
      <c r="K589" s="203" t="s">
        <v>283</v>
      </c>
      <c r="L589" s="203" t="s">
        <v>39</v>
      </c>
      <c r="M589" s="203">
        <v>0</v>
      </c>
      <c r="N589" s="203" t="s">
        <v>283</v>
      </c>
      <c r="O589" s="203" t="s">
        <v>367</v>
      </c>
      <c r="P589" s="203">
        <v>0</v>
      </c>
      <c r="Q589" s="203" t="s">
        <v>283</v>
      </c>
      <c r="R589" s="203" t="s">
        <v>367</v>
      </c>
      <c r="S589" s="203"/>
      <c r="T589" s="203" t="s">
        <v>236</v>
      </c>
      <c r="U589" s="203" t="s">
        <v>367</v>
      </c>
      <c r="V589" s="203">
        <v>0</v>
      </c>
      <c r="W589" s="203" t="s">
        <v>236</v>
      </c>
      <c r="X589" s="203" t="s">
        <v>367</v>
      </c>
      <c r="Y589" s="203">
        <v>0</v>
      </c>
      <c r="Z589" s="203">
        <v>0</v>
      </c>
      <c r="AA589" s="203">
        <v>0</v>
      </c>
      <c r="AB589" s="203">
        <v>0</v>
      </c>
      <c r="AC589" s="203">
        <v>0</v>
      </c>
      <c r="AD589" s="203">
        <v>0</v>
      </c>
      <c r="AE589" s="203">
        <v>0</v>
      </c>
      <c r="AF589" s="203">
        <v>0</v>
      </c>
      <c r="AG589" s="203">
        <v>0</v>
      </c>
      <c r="AH589" s="203">
        <v>0</v>
      </c>
      <c r="AI589" s="203">
        <v>0</v>
      </c>
      <c r="AJ589" s="203">
        <v>0</v>
      </c>
      <c r="AK589" s="203">
        <v>0</v>
      </c>
      <c r="AL589" s="203"/>
      <c r="AM589" s="203"/>
      <c r="AN589" s="203"/>
      <c r="AO589" s="203"/>
      <c r="AP589" s="203"/>
      <c r="AQ589" s="203"/>
      <c r="AR589" s="203"/>
      <c r="AS589" s="203"/>
      <c r="AT589" s="203"/>
      <c r="AU589" s="203"/>
      <c r="AV589" s="203"/>
      <c r="AW589" s="203"/>
      <c r="AX589" s="203"/>
      <c r="AY589" s="203"/>
      <c r="AZ589" s="203"/>
      <c r="BA589" s="203"/>
      <c r="BB589" s="203"/>
      <c r="BC589" s="203"/>
      <c r="BD589" s="203"/>
      <c r="BE589" s="203"/>
      <c r="BF589" s="203"/>
      <c r="BG589" s="203"/>
      <c r="BH589" s="203"/>
      <c r="BI589" s="203"/>
      <c r="BJ589" s="203"/>
      <c r="BK589" s="203"/>
      <c r="BL589" s="203"/>
    </row>
    <row r="590" spans="1:256" ht="12.75" customHeight="1" x14ac:dyDescent="0.2">
      <c r="A590" s="203" t="s">
        <v>283</v>
      </c>
      <c r="B590" s="203" t="s">
        <v>4299</v>
      </c>
      <c r="C590" s="203" t="s">
        <v>2790</v>
      </c>
      <c r="D590" s="214">
        <v>34746</v>
      </c>
      <c r="E590" s="203" t="s">
        <v>2593</v>
      </c>
      <c r="F590" s="203" t="s">
        <v>2624</v>
      </c>
      <c r="G590" s="203" t="s">
        <v>3420</v>
      </c>
      <c r="H590" s="203" t="s">
        <v>283</v>
      </c>
      <c r="I590" s="203" t="s">
        <v>2235</v>
      </c>
      <c r="J590" s="203"/>
      <c r="K590" s="203" t="s">
        <v>283</v>
      </c>
      <c r="L590" s="203" t="s">
        <v>2235</v>
      </c>
      <c r="M590" s="203">
        <v>0</v>
      </c>
      <c r="N590" s="203" t="s">
        <v>283</v>
      </c>
      <c r="O590" s="203" t="s">
        <v>2235</v>
      </c>
      <c r="P590" s="203">
        <v>0</v>
      </c>
      <c r="Q590" s="203"/>
      <c r="R590" s="203"/>
      <c r="S590" s="203"/>
      <c r="T590" s="203">
        <v>0</v>
      </c>
      <c r="U590" s="203">
        <v>0</v>
      </c>
      <c r="V590" s="203">
        <v>0</v>
      </c>
      <c r="W590" s="203">
        <v>0</v>
      </c>
      <c r="X590" s="203">
        <v>0</v>
      </c>
      <c r="Y590" s="203">
        <v>0</v>
      </c>
      <c r="Z590" s="203">
        <v>0</v>
      </c>
      <c r="AA590" s="203">
        <v>0</v>
      </c>
      <c r="AB590" s="203">
        <v>0</v>
      </c>
      <c r="AC590" s="203">
        <v>0</v>
      </c>
      <c r="AD590" s="203">
        <v>0</v>
      </c>
      <c r="AE590" s="203">
        <v>0</v>
      </c>
      <c r="AF590" s="203">
        <v>0</v>
      </c>
      <c r="AG590" s="203">
        <v>0</v>
      </c>
      <c r="AH590" s="203">
        <v>0</v>
      </c>
      <c r="AI590" s="203">
        <v>0</v>
      </c>
      <c r="AJ590" s="203">
        <v>0</v>
      </c>
      <c r="AK590" s="203">
        <v>0</v>
      </c>
      <c r="AL590" s="203"/>
      <c r="AM590" s="203"/>
      <c r="AN590" s="203"/>
      <c r="AO590" s="203"/>
      <c r="AP590" s="203"/>
      <c r="AQ590" s="203"/>
      <c r="AR590" s="203"/>
      <c r="AS590" s="203"/>
      <c r="AT590" s="203"/>
      <c r="AU590" s="203"/>
      <c r="AV590" s="203"/>
      <c r="AW590" s="203"/>
      <c r="AX590" s="203"/>
      <c r="AY590" s="203"/>
      <c r="AZ590" s="203"/>
      <c r="BA590" s="203"/>
      <c r="BB590" s="203"/>
      <c r="BC590" s="203"/>
      <c r="BD590" s="203"/>
      <c r="BE590" s="203"/>
      <c r="BF590" s="203"/>
      <c r="BG590" s="203"/>
      <c r="BH590" s="203"/>
      <c r="BI590" s="203"/>
      <c r="BJ590" s="203"/>
      <c r="BK590" s="203"/>
      <c r="BL590" s="203"/>
    </row>
    <row r="591" spans="1:256" ht="12.75" customHeight="1" x14ac:dyDescent="0.2">
      <c r="A591" s="203" t="s">
        <v>128</v>
      </c>
      <c r="B591" s="203" t="s">
        <v>131</v>
      </c>
      <c r="C591" s="203" t="s">
        <v>3911</v>
      </c>
      <c r="D591" s="214">
        <v>36016</v>
      </c>
      <c r="E591" s="203" t="s">
        <v>3456</v>
      </c>
      <c r="F591" s="203" t="s">
        <v>3456</v>
      </c>
      <c r="G591" s="203" t="s">
        <v>4747</v>
      </c>
      <c r="H591" s="203" t="s">
        <v>26</v>
      </c>
      <c r="I591" s="203" t="s">
        <v>131</v>
      </c>
      <c r="J591" s="203" t="s">
        <v>685</v>
      </c>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c r="BA591" s="203"/>
      <c r="BB591" s="203"/>
      <c r="BC591" s="203"/>
      <c r="BD591" s="203"/>
      <c r="BE591" s="203"/>
      <c r="BF591" s="203"/>
      <c r="BG591" s="203"/>
      <c r="BH591" s="203"/>
      <c r="BI591" s="203"/>
      <c r="BJ591" s="203"/>
      <c r="BK591" s="203"/>
      <c r="BL591" s="203"/>
    </row>
    <row r="592" spans="1:256" ht="12.75" customHeight="1" x14ac:dyDescent="0.2">
      <c r="A592" s="203" t="s">
        <v>4054</v>
      </c>
      <c r="B592" s="203" t="s">
        <v>4104</v>
      </c>
      <c r="C592" s="203" t="s">
        <v>3327</v>
      </c>
      <c r="D592" s="214">
        <v>34856</v>
      </c>
      <c r="E592" s="203" t="s">
        <v>3076</v>
      </c>
      <c r="F592" s="203" t="s">
        <v>3076</v>
      </c>
      <c r="G592" s="203" t="s">
        <v>4720</v>
      </c>
      <c r="H592" s="203" t="s">
        <v>26</v>
      </c>
      <c r="I592" s="203" t="s">
        <v>22</v>
      </c>
      <c r="J592" s="203" t="s">
        <v>685</v>
      </c>
      <c r="K592" s="203" t="s">
        <v>464</v>
      </c>
      <c r="L592" s="203" t="s">
        <v>22</v>
      </c>
      <c r="M592" s="203" t="s">
        <v>3328</v>
      </c>
      <c r="N592" s="203">
        <v>0</v>
      </c>
      <c r="O592" s="203">
        <v>0</v>
      </c>
      <c r="P592" s="203">
        <v>0</v>
      </c>
      <c r="Q592" s="203"/>
      <c r="R592" s="203"/>
      <c r="S592" s="203"/>
      <c r="T592" s="203">
        <v>0</v>
      </c>
      <c r="U592" s="203">
        <v>0</v>
      </c>
      <c r="V592" s="203">
        <v>0</v>
      </c>
      <c r="W592" s="203">
        <v>0</v>
      </c>
      <c r="X592" s="203">
        <v>0</v>
      </c>
      <c r="Y592" s="203">
        <v>0</v>
      </c>
      <c r="Z592" s="203">
        <v>0</v>
      </c>
      <c r="AA592" s="203">
        <v>0</v>
      </c>
      <c r="AB592" s="203">
        <v>0</v>
      </c>
      <c r="AC592" s="203">
        <v>0</v>
      </c>
      <c r="AD592" s="203">
        <v>0</v>
      </c>
      <c r="AE592" s="203">
        <v>0</v>
      </c>
      <c r="AF592" s="203">
        <v>0</v>
      </c>
      <c r="AG592" s="203">
        <v>0</v>
      </c>
      <c r="AH592" s="203">
        <v>0</v>
      </c>
      <c r="AI592" s="203">
        <v>0</v>
      </c>
      <c r="AJ592" s="203">
        <v>0</v>
      </c>
      <c r="AK592" s="203">
        <v>0</v>
      </c>
      <c r="AL592" s="203"/>
      <c r="AM592" s="203"/>
      <c r="AN592" s="203"/>
      <c r="AO592" s="203"/>
      <c r="AP592" s="203"/>
      <c r="AQ592" s="203"/>
      <c r="AR592" s="203"/>
      <c r="AS592" s="203"/>
      <c r="AT592" s="203"/>
      <c r="AU592" s="203"/>
      <c r="AV592" s="203"/>
      <c r="AW592" s="203"/>
      <c r="AX592" s="203"/>
      <c r="AY592" s="203"/>
      <c r="AZ592" s="203"/>
      <c r="BA592" s="203"/>
      <c r="BB592" s="203"/>
      <c r="BC592" s="203"/>
      <c r="BD592" s="203"/>
      <c r="BE592" s="203"/>
      <c r="BF592" s="203"/>
      <c r="BG592" s="203"/>
      <c r="BH592" s="203"/>
      <c r="BI592" s="203"/>
      <c r="BJ592" s="203"/>
      <c r="BK592" s="203"/>
      <c r="BL592" s="203"/>
    </row>
    <row r="593" spans="1:256" ht="12.75" customHeight="1" x14ac:dyDescent="0.2">
      <c r="A593" s="203" t="s">
        <v>464</v>
      </c>
      <c r="B593" s="203" t="s">
        <v>336</v>
      </c>
      <c r="C593" s="203" t="s">
        <v>4225</v>
      </c>
      <c r="D593" s="215">
        <v>34458</v>
      </c>
      <c r="E593" s="205" t="s">
        <v>2586</v>
      </c>
      <c r="F593" s="206" t="s">
        <v>4517</v>
      </c>
      <c r="G593" s="206" t="s">
        <v>4832</v>
      </c>
      <c r="H593" s="203"/>
      <c r="I593" s="203"/>
      <c r="J593" s="206"/>
      <c r="K593" s="203"/>
      <c r="L593" s="203"/>
      <c r="M593" s="206"/>
      <c r="N593" s="203"/>
      <c r="O593" s="203"/>
      <c r="P593" s="206"/>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3"/>
      <c r="BC593" s="203"/>
      <c r="BD593" s="203"/>
      <c r="BE593" s="203"/>
      <c r="BF593" s="203"/>
      <c r="BG593" s="203"/>
      <c r="BH593" s="203"/>
      <c r="BI593" s="203"/>
      <c r="BJ593" s="203"/>
      <c r="BK593" s="203"/>
      <c r="BL593" s="203"/>
    </row>
    <row r="594" spans="1:256" ht="12.75" customHeight="1" x14ac:dyDescent="0.2">
      <c r="A594" s="203" t="s">
        <v>4028</v>
      </c>
      <c r="B594" s="203" t="s">
        <v>4028</v>
      </c>
      <c r="C594" s="203" t="s">
        <v>1285</v>
      </c>
      <c r="D594" s="214">
        <v>33079</v>
      </c>
      <c r="E594" s="203" t="s">
        <v>859</v>
      </c>
      <c r="F594" s="203" t="s">
        <v>2185</v>
      </c>
      <c r="G594" s="203" t="s">
        <v>4028</v>
      </c>
      <c r="H594" s="203" t="s">
        <v>26</v>
      </c>
      <c r="I594" s="203" t="s">
        <v>23</v>
      </c>
      <c r="J594" s="203" t="s">
        <v>2420</v>
      </c>
      <c r="K594" s="203" t="s">
        <v>26</v>
      </c>
      <c r="L594" s="203" t="s">
        <v>23</v>
      </c>
      <c r="M594" s="203" t="s">
        <v>685</v>
      </c>
      <c r="N594" s="203" t="s">
        <v>26</v>
      </c>
      <c r="O594" s="203" t="s">
        <v>2235</v>
      </c>
      <c r="P594" s="203" t="s">
        <v>2283</v>
      </c>
      <c r="Q594" s="203" t="s">
        <v>26</v>
      </c>
      <c r="R594" s="203" t="s">
        <v>27</v>
      </c>
      <c r="S594" s="203" t="s">
        <v>479</v>
      </c>
      <c r="T594" s="203" t="s">
        <v>464</v>
      </c>
      <c r="U594" s="203" t="s">
        <v>27</v>
      </c>
      <c r="V594" s="203" t="s">
        <v>1047</v>
      </c>
      <c r="W594" s="203" t="s">
        <v>464</v>
      </c>
      <c r="X594" s="203" t="s">
        <v>27</v>
      </c>
      <c r="Y594" s="203" t="s">
        <v>1047</v>
      </c>
      <c r="Z594" s="203" t="s">
        <v>464</v>
      </c>
      <c r="AA594" s="203" t="s">
        <v>111</v>
      </c>
      <c r="AB594" s="203" t="s">
        <v>58</v>
      </c>
      <c r="AC594" s="203">
        <v>0</v>
      </c>
      <c r="AD594" s="203">
        <v>0</v>
      </c>
      <c r="AE594" s="203">
        <v>0</v>
      </c>
      <c r="AF594" s="203">
        <v>0</v>
      </c>
      <c r="AG594" s="203">
        <v>0</v>
      </c>
      <c r="AH594" s="203">
        <v>0</v>
      </c>
      <c r="AI594" s="203">
        <v>0</v>
      </c>
      <c r="AJ594" s="203">
        <v>0</v>
      </c>
      <c r="AK594" s="203">
        <v>0</v>
      </c>
      <c r="AL594" s="203"/>
      <c r="AM594" s="203"/>
      <c r="AN594" s="203"/>
      <c r="AO594" s="203"/>
      <c r="AP594" s="203"/>
      <c r="AQ594" s="203"/>
      <c r="AR594" s="203"/>
      <c r="AS594" s="203"/>
      <c r="AT594" s="203"/>
      <c r="AU594" s="203"/>
      <c r="AV594" s="203"/>
      <c r="AW594" s="203"/>
      <c r="AX594" s="203"/>
      <c r="AY594" s="203"/>
      <c r="AZ594" s="203"/>
      <c r="BA594" s="203"/>
      <c r="BB594" s="203"/>
      <c r="BC594" s="203"/>
      <c r="BD594" s="203"/>
      <c r="BE594" s="203"/>
      <c r="BF594" s="203"/>
      <c r="BG594" s="203"/>
      <c r="BH594" s="203"/>
      <c r="BI594" s="203"/>
      <c r="BJ594" s="203"/>
      <c r="BK594" s="203"/>
      <c r="BL594" s="203"/>
    </row>
    <row r="595" spans="1:256" s="10" customFormat="1" ht="12.75" customHeight="1" x14ac:dyDescent="0.2">
      <c r="A595" s="203" t="s">
        <v>4028</v>
      </c>
      <c r="B595" s="203" t="s">
        <v>4028</v>
      </c>
      <c r="C595" s="203"/>
      <c r="D595" s="214"/>
      <c r="E595" s="203"/>
      <c r="F595" s="203"/>
      <c r="G595" s="203" t="s">
        <v>4028</v>
      </c>
      <c r="H595" s="203" t="s">
        <v>4028</v>
      </c>
      <c r="I595" s="203" t="s">
        <v>4028</v>
      </c>
      <c r="J595" s="203" t="s">
        <v>4028</v>
      </c>
      <c r="K595" s="203" t="s">
        <v>4028</v>
      </c>
      <c r="L595" s="203" t="s">
        <v>4028</v>
      </c>
      <c r="M595" s="203" t="s">
        <v>4028</v>
      </c>
      <c r="N595" s="203" t="s">
        <v>4028</v>
      </c>
      <c r="O595" s="203" t="s">
        <v>4028</v>
      </c>
      <c r="P595" s="203" t="s">
        <v>4028</v>
      </c>
      <c r="Q595" s="203"/>
      <c r="R595" s="203"/>
      <c r="S595" s="203"/>
      <c r="T595" s="203" t="s">
        <v>4028</v>
      </c>
      <c r="U595" s="203" t="s">
        <v>4028</v>
      </c>
      <c r="V595" s="203" t="s">
        <v>4028</v>
      </c>
      <c r="W595" s="203" t="s">
        <v>4028</v>
      </c>
      <c r="X595" s="203" t="s">
        <v>4028</v>
      </c>
      <c r="Y595" s="203" t="s">
        <v>4028</v>
      </c>
      <c r="Z595" s="203" t="s">
        <v>4028</v>
      </c>
      <c r="AA595" s="203" t="s">
        <v>4028</v>
      </c>
      <c r="AB595" s="203" t="s">
        <v>4028</v>
      </c>
      <c r="AC595" s="203" t="s">
        <v>4028</v>
      </c>
      <c r="AD595" s="203" t="s">
        <v>4028</v>
      </c>
      <c r="AE595" s="203" t="s">
        <v>4028</v>
      </c>
      <c r="AF595" s="203" t="s">
        <v>4028</v>
      </c>
      <c r="AG595" s="203" t="s">
        <v>4028</v>
      </c>
      <c r="AH595" s="203" t="s">
        <v>4028</v>
      </c>
      <c r="AI595" s="203" t="s">
        <v>4028</v>
      </c>
      <c r="AJ595" s="203" t="s">
        <v>4028</v>
      </c>
      <c r="AK595" s="203" t="s">
        <v>4028</v>
      </c>
      <c r="AL595" s="203"/>
      <c r="AM595" s="203"/>
      <c r="AN595" s="203"/>
      <c r="AO595" s="203"/>
      <c r="AP595" s="203"/>
      <c r="AQ595" s="203"/>
      <c r="AR595" s="203"/>
      <c r="AS595" s="203"/>
      <c r="AT595" s="203"/>
      <c r="AU595" s="203"/>
      <c r="AV595" s="203"/>
      <c r="AW595" s="203"/>
      <c r="AX595" s="203"/>
      <c r="AY595" s="203"/>
      <c r="AZ595" s="203"/>
      <c r="BA595" s="203"/>
      <c r="BB595" s="203"/>
      <c r="BC595" s="203"/>
      <c r="BD595" s="203"/>
      <c r="BE595" s="203"/>
      <c r="BF595" s="203"/>
      <c r="BG595" s="203"/>
      <c r="BH595" s="203"/>
      <c r="BI595" s="203"/>
      <c r="BJ595" s="203"/>
      <c r="BK595" s="203"/>
      <c r="BL595" s="203"/>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10" customFormat="1" ht="12.75" customHeight="1" x14ac:dyDescent="0.2">
      <c r="A596" s="203" t="s">
        <v>505</v>
      </c>
      <c r="B596" s="203" t="s">
        <v>4039</v>
      </c>
      <c r="C596" s="203" t="s">
        <v>1993</v>
      </c>
      <c r="D596" s="214">
        <v>34331</v>
      </c>
      <c r="E596" s="203" t="s">
        <v>2029</v>
      </c>
      <c r="F596" s="203" t="s">
        <v>2152</v>
      </c>
      <c r="G596" s="203" t="s">
        <v>4741</v>
      </c>
      <c r="H596" s="203" t="s">
        <v>1175</v>
      </c>
      <c r="I596" s="203" t="s">
        <v>78</v>
      </c>
      <c r="J596" s="203" t="s">
        <v>3688</v>
      </c>
      <c r="K596" s="203" t="s">
        <v>505</v>
      </c>
      <c r="L596" s="203" t="s">
        <v>78</v>
      </c>
      <c r="M596" s="203" t="s">
        <v>63</v>
      </c>
      <c r="N596" s="203" t="s">
        <v>202</v>
      </c>
      <c r="O596" s="203">
        <v>0</v>
      </c>
      <c r="P596" s="203">
        <v>0</v>
      </c>
      <c r="Q596" s="203" t="s">
        <v>228</v>
      </c>
      <c r="R596" s="203" t="s">
        <v>78</v>
      </c>
      <c r="S596" s="203" t="s">
        <v>58</v>
      </c>
      <c r="T596" s="203">
        <v>0</v>
      </c>
      <c r="U596" s="203">
        <v>0</v>
      </c>
      <c r="V596" s="203">
        <v>0</v>
      </c>
      <c r="W596" s="203">
        <v>0</v>
      </c>
      <c r="X596" s="203">
        <v>0</v>
      </c>
      <c r="Y596" s="203">
        <v>0</v>
      </c>
      <c r="Z596" s="203">
        <v>0</v>
      </c>
      <c r="AA596" s="203">
        <v>0</v>
      </c>
      <c r="AB596" s="203">
        <v>0</v>
      </c>
      <c r="AC596" s="203">
        <v>0</v>
      </c>
      <c r="AD596" s="203">
        <v>0</v>
      </c>
      <c r="AE596" s="203">
        <v>0</v>
      </c>
      <c r="AF596" s="203">
        <v>0</v>
      </c>
      <c r="AG596" s="203">
        <v>0</v>
      </c>
      <c r="AH596" s="203">
        <v>0</v>
      </c>
      <c r="AI596" s="203">
        <v>0</v>
      </c>
      <c r="AJ596" s="203">
        <v>0</v>
      </c>
      <c r="AK596" s="203">
        <v>0</v>
      </c>
      <c r="AL596" s="203"/>
      <c r="AM596" s="203"/>
      <c r="AN596" s="203"/>
      <c r="AO596" s="203"/>
      <c r="AP596" s="203"/>
      <c r="AQ596" s="203"/>
      <c r="AR596" s="203"/>
      <c r="AS596" s="203"/>
      <c r="AT596" s="203"/>
      <c r="AU596" s="203"/>
      <c r="AV596" s="203"/>
      <c r="AW596" s="203"/>
      <c r="AX596" s="203"/>
      <c r="AY596" s="203"/>
      <c r="AZ596" s="203"/>
      <c r="BA596" s="203"/>
      <c r="BB596" s="203"/>
      <c r="BC596" s="203"/>
      <c r="BD596" s="203"/>
      <c r="BE596" s="203"/>
      <c r="BF596" s="203"/>
      <c r="BG596" s="203"/>
      <c r="BH596" s="203"/>
      <c r="BI596" s="203"/>
      <c r="BJ596" s="203"/>
      <c r="BK596" s="203"/>
      <c r="BL596" s="203"/>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10" customFormat="1" ht="12.75" customHeight="1" x14ac:dyDescent="0.2">
      <c r="A597" s="203" t="s">
        <v>332</v>
      </c>
      <c r="B597" s="203" t="s">
        <v>4397</v>
      </c>
      <c r="C597" s="203" t="s">
        <v>707</v>
      </c>
      <c r="D597" s="214">
        <v>32086</v>
      </c>
      <c r="E597" s="203" t="s">
        <v>740</v>
      </c>
      <c r="F597" s="203" t="s">
        <v>2153</v>
      </c>
      <c r="G597" s="203" t="s">
        <v>4833</v>
      </c>
      <c r="H597" s="203" t="s">
        <v>332</v>
      </c>
      <c r="I597" s="203" t="s">
        <v>88</v>
      </c>
      <c r="J597" s="203" t="s">
        <v>29</v>
      </c>
      <c r="K597" s="203" t="s">
        <v>332</v>
      </c>
      <c r="L597" s="203" t="s">
        <v>88</v>
      </c>
      <c r="M597" s="203" t="s">
        <v>29</v>
      </c>
      <c r="N597" s="203" t="s">
        <v>332</v>
      </c>
      <c r="O597" s="203" t="s">
        <v>88</v>
      </c>
      <c r="P597" s="203" t="s">
        <v>35</v>
      </c>
      <c r="Q597" s="203" t="s">
        <v>332</v>
      </c>
      <c r="R597" s="203" t="s">
        <v>88</v>
      </c>
      <c r="S597" s="203" t="s">
        <v>385</v>
      </c>
      <c r="T597" s="203" t="s">
        <v>332</v>
      </c>
      <c r="U597" s="203" t="s">
        <v>88</v>
      </c>
      <c r="V597" s="203" t="s">
        <v>230</v>
      </c>
      <c r="W597" s="203" t="s">
        <v>332</v>
      </c>
      <c r="X597" s="203" t="s">
        <v>88</v>
      </c>
      <c r="Y597" s="203" t="s">
        <v>230</v>
      </c>
      <c r="Z597" s="203" t="s">
        <v>332</v>
      </c>
      <c r="AA597" s="203" t="s">
        <v>88</v>
      </c>
      <c r="AB597" s="203" t="s">
        <v>35</v>
      </c>
      <c r="AC597" s="203">
        <v>0</v>
      </c>
      <c r="AD597" s="203">
        <v>0</v>
      </c>
      <c r="AE597" s="203">
        <v>0</v>
      </c>
      <c r="AF597" s="203" t="s">
        <v>332</v>
      </c>
      <c r="AG597" s="203" t="s">
        <v>88</v>
      </c>
      <c r="AH597" s="203" t="s">
        <v>227</v>
      </c>
      <c r="AI597" s="203">
        <v>0</v>
      </c>
      <c r="AJ597" s="203">
        <v>0</v>
      </c>
      <c r="AK597" s="203">
        <v>0</v>
      </c>
      <c r="AL597" s="203"/>
      <c r="AM597" s="203"/>
      <c r="AN597" s="203"/>
      <c r="AO597" s="203"/>
      <c r="AP597" s="203"/>
      <c r="AQ597" s="203"/>
      <c r="AR597" s="203"/>
      <c r="AS597" s="203"/>
      <c r="AT597" s="203"/>
      <c r="AU597" s="203"/>
      <c r="AV597" s="203"/>
      <c r="AW597" s="203"/>
      <c r="AX597" s="203"/>
      <c r="AY597" s="203"/>
      <c r="AZ597" s="203"/>
      <c r="BA597" s="203"/>
      <c r="BB597" s="203"/>
      <c r="BC597" s="203"/>
      <c r="BD597" s="203"/>
      <c r="BE597" s="203"/>
      <c r="BF597" s="203"/>
      <c r="BG597" s="203"/>
      <c r="BH597" s="203"/>
      <c r="BI597" s="203"/>
      <c r="BJ597" s="203"/>
      <c r="BK597" s="203"/>
      <c r="BL597" s="203"/>
    </row>
    <row r="598" spans="1:256" ht="12.75" customHeight="1" x14ac:dyDescent="0.2">
      <c r="A598" s="203" t="s">
        <v>228</v>
      </c>
      <c r="B598" s="203" t="s">
        <v>4235</v>
      </c>
      <c r="C598" s="203" t="s">
        <v>3306</v>
      </c>
      <c r="D598" s="214">
        <v>35149</v>
      </c>
      <c r="E598" s="203" t="s">
        <v>3089</v>
      </c>
      <c r="F598" s="203" t="s">
        <v>3089</v>
      </c>
      <c r="G598" s="203" t="s">
        <v>4743</v>
      </c>
      <c r="H598" s="203" t="s">
        <v>228</v>
      </c>
      <c r="I598" s="203" t="s">
        <v>103</v>
      </c>
      <c r="J598" s="203" t="s">
        <v>17</v>
      </c>
      <c r="K598" s="203" t="s">
        <v>228</v>
      </c>
      <c r="L598" s="203" t="s">
        <v>103</v>
      </c>
      <c r="M598" s="203" t="s">
        <v>225</v>
      </c>
      <c r="N598" s="203">
        <v>0</v>
      </c>
      <c r="O598" s="203">
        <v>0</v>
      </c>
      <c r="P598" s="203">
        <v>0</v>
      </c>
      <c r="Q598" s="203"/>
      <c r="R598" s="203"/>
      <c r="S598" s="203"/>
      <c r="T598" s="203">
        <v>0</v>
      </c>
      <c r="U598" s="203">
        <v>0</v>
      </c>
      <c r="V598" s="203">
        <v>0</v>
      </c>
      <c r="W598" s="203">
        <v>0</v>
      </c>
      <c r="X598" s="203">
        <v>0</v>
      </c>
      <c r="Y598" s="203">
        <v>0</v>
      </c>
      <c r="Z598" s="203">
        <v>0</v>
      </c>
      <c r="AA598" s="203">
        <v>0</v>
      </c>
      <c r="AB598" s="203">
        <v>0</v>
      </c>
      <c r="AC598" s="203">
        <v>0</v>
      </c>
      <c r="AD598" s="203">
        <v>0</v>
      </c>
      <c r="AE598" s="203">
        <v>0</v>
      </c>
      <c r="AF598" s="203">
        <v>0</v>
      </c>
      <c r="AG598" s="203">
        <v>0</v>
      </c>
      <c r="AH598" s="203">
        <v>0</v>
      </c>
      <c r="AI598" s="203">
        <v>0</v>
      </c>
      <c r="AJ598" s="203">
        <v>0</v>
      </c>
      <c r="AK598" s="203">
        <v>0</v>
      </c>
      <c r="AL598" s="203"/>
      <c r="AM598" s="203"/>
      <c r="AN598" s="203"/>
      <c r="AO598" s="203"/>
      <c r="AP598" s="203"/>
      <c r="AQ598" s="203"/>
      <c r="AR598" s="203"/>
      <c r="AS598" s="203"/>
      <c r="AT598" s="203"/>
      <c r="AU598" s="203"/>
      <c r="AV598" s="203"/>
      <c r="AW598" s="203"/>
      <c r="AX598" s="203"/>
      <c r="AY598" s="203"/>
      <c r="AZ598" s="203"/>
      <c r="BA598" s="203"/>
      <c r="BB598" s="203"/>
      <c r="BC598" s="203"/>
      <c r="BD598" s="203"/>
      <c r="BE598" s="203"/>
      <c r="BF598" s="203"/>
      <c r="BG598" s="203"/>
      <c r="BH598" s="203"/>
      <c r="BI598" s="203"/>
      <c r="BJ598" s="203"/>
      <c r="BK598" s="203"/>
      <c r="BL598" s="203"/>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c r="HA598" s="10"/>
      <c r="HB598" s="10"/>
      <c r="HC598" s="10"/>
      <c r="HD598" s="10"/>
      <c r="HE598" s="10"/>
      <c r="HF598" s="10"/>
      <c r="HG598" s="10"/>
      <c r="HH598" s="10"/>
      <c r="HI598" s="10"/>
      <c r="HJ598" s="10"/>
      <c r="HK598" s="10"/>
      <c r="HL598" s="10"/>
      <c r="HM598" s="10"/>
      <c r="HN598" s="10"/>
      <c r="HO598" s="10"/>
      <c r="HP598" s="10"/>
      <c r="HQ598" s="10"/>
      <c r="HR598" s="10"/>
      <c r="HS598" s="10"/>
      <c r="HT598" s="10"/>
      <c r="HU598" s="10"/>
      <c r="HV598" s="10"/>
      <c r="HW598" s="10"/>
      <c r="HX598" s="10"/>
      <c r="HY598" s="10"/>
      <c r="HZ598" s="10"/>
      <c r="IA598" s="10"/>
      <c r="IB598" s="10"/>
      <c r="IC598" s="10"/>
      <c r="ID598" s="10"/>
      <c r="IE598" s="10"/>
      <c r="IF598" s="10"/>
      <c r="IG598" s="10"/>
      <c r="IH598" s="10"/>
      <c r="II598" s="10"/>
      <c r="IJ598" s="10"/>
      <c r="IK598" s="10"/>
      <c r="IL598" s="10"/>
      <c r="IM598" s="10"/>
      <c r="IN598" s="10"/>
      <c r="IO598" s="10"/>
      <c r="IP598" s="10"/>
      <c r="IQ598" s="10"/>
      <c r="IR598" s="10"/>
      <c r="IS598" s="10"/>
      <c r="IT598" s="10"/>
      <c r="IU598" s="10"/>
      <c r="IV598" s="10"/>
    </row>
    <row r="599" spans="1:256" s="10" customFormat="1" ht="12.75" customHeight="1" x14ac:dyDescent="0.2">
      <c r="A599" s="203" t="s">
        <v>226</v>
      </c>
      <c r="B599" s="203" t="s">
        <v>4192</v>
      </c>
      <c r="C599" s="203" t="s">
        <v>1924</v>
      </c>
      <c r="D599" s="214">
        <v>33804</v>
      </c>
      <c r="E599" s="203" t="s">
        <v>2033</v>
      </c>
      <c r="F599" s="203" t="s">
        <v>2164</v>
      </c>
      <c r="G599" s="203" t="s">
        <v>4744</v>
      </c>
      <c r="H599" s="203" t="s">
        <v>10</v>
      </c>
      <c r="I599" s="203" t="s">
        <v>369</v>
      </c>
      <c r="J599" s="203" t="s">
        <v>280</v>
      </c>
      <c r="K599" s="203" t="s">
        <v>332</v>
      </c>
      <c r="L599" s="203" t="s">
        <v>369</v>
      </c>
      <c r="M599" s="203" t="s">
        <v>225</v>
      </c>
      <c r="N599" s="203" t="s">
        <v>57</v>
      </c>
      <c r="O599" s="203" t="s">
        <v>369</v>
      </c>
      <c r="P599" s="203" t="s">
        <v>280</v>
      </c>
      <c r="Q599" s="203" t="s">
        <v>15</v>
      </c>
      <c r="R599" s="203" t="s">
        <v>369</v>
      </c>
      <c r="S599" s="203" t="s">
        <v>333</v>
      </c>
      <c r="T599" s="203">
        <v>0</v>
      </c>
      <c r="U599" s="203">
        <v>0</v>
      </c>
      <c r="V599" s="203">
        <v>0</v>
      </c>
      <c r="W599" s="203">
        <v>0</v>
      </c>
      <c r="X599" s="203">
        <v>0</v>
      </c>
      <c r="Y599" s="203">
        <v>0</v>
      </c>
      <c r="Z599" s="203">
        <v>0</v>
      </c>
      <c r="AA599" s="203">
        <v>0</v>
      </c>
      <c r="AB599" s="203">
        <v>0</v>
      </c>
      <c r="AC599" s="203">
        <v>0</v>
      </c>
      <c r="AD599" s="203">
        <v>0</v>
      </c>
      <c r="AE599" s="203">
        <v>0</v>
      </c>
      <c r="AF599" s="203">
        <v>0</v>
      </c>
      <c r="AG599" s="203">
        <v>0</v>
      </c>
      <c r="AH599" s="203">
        <v>0</v>
      </c>
      <c r="AI599" s="203">
        <v>0</v>
      </c>
      <c r="AJ599" s="203">
        <v>0</v>
      </c>
      <c r="AK599" s="203">
        <v>0</v>
      </c>
      <c r="AL599" s="203"/>
      <c r="AM599" s="203"/>
      <c r="AN599" s="203"/>
      <c r="AO599" s="203"/>
      <c r="AP599" s="203"/>
      <c r="AQ599" s="203"/>
      <c r="AR599" s="203"/>
      <c r="AS599" s="203"/>
      <c r="AT599" s="203"/>
      <c r="AU599" s="203"/>
      <c r="AV599" s="203"/>
      <c r="AW599" s="203"/>
      <c r="AX599" s="203"/>
      <c r="AY599" s="203"/>
      <c r="AZ599" s="203"/>
      <c r="BA599" s="203"/>
      <c r="BB599" s="203"/>
      <c r="BC599" s="203"/>
      <c r="BD599" s="203"/>
      <c r="BE599" s="203"/>
      <c r="BF599" s="203"/>
      <c r="BG599" s="203"/>
      <c r="BH599" s="203"/>
      <c r="BI599" s="203"/>
      <c r="BJ599" s="203"/>
      <c r="BK599" s="203"/>
      <c r="BL599" s="203"/>
    </row>
    <row r="600" spans="1:256" s="10" customFormat="1" ht="12.75" customHeight="1" x14ac:dyDescent="0.2">
      <c r="A600" s="203" t="s">
        <v>226</v>
      </c>
      <c r="B600" s="203" t="s">
        <v>4449</v>
      </c>
      <c r="C600" s="203" t="s">
        <v>3105</v>
      </c>
      <c r="D600" s="214">
        <v>34726</v>
      </c>
      <c r="E600" s="203" t="s">
        <v>3067</v>
      </c>
      <c r="F600" s="203" t="s">
        <v>3081</v>
      </c>
      <c r="G600" s="203" t="s">
        <v>4718</v>
      </c>
      <c r="H600" s="203" t="s">
        <v>226</v>
      </c>
      <c r="I600" s="203" t="s">
        <v>122</v>
      </c>
      <c r="J600" s="203" t="s">
        <v>58</v>
      </c>
      <c r="K600" s="203" t="s">
        <v>16</v>
      </c>
      <c r="L600" s="203" t="s">
        <v>122</v>
      </c>
      <c r="M600" s="203" t="s">
        <v>349</v>
      </c>
      <c r="N600" s="203">
        <v>0</v>
      </c>
      <c r="O600" s="203">
        <v>0</v>
      </c>
      <c r="P600" s="203">
        <v>0</v>
      </c>
      <c r="Q600" s="203"/>
      <c r="R600" s="203"/>
      <c r="S600" s="203"/>
      <c r="T600" s="203">
        <v>0</v>
      </c>
      <c r="U600" s="203">
        <v>0</v>
      </c>
      <c r="V600" s="203">
        <v>0</v>
      </c>
      <c r="W600" s="203">
        <v>0</v>
      </c>
      <c r="X600" s="203">
        <v>0</v>
      </c>
      <c r="Y600" s="203">
        <v>0</v>
      </c>
      <c r="Z600" s="203">
        <v>0</v>
      </c>
      <c r="AA600" s="203">
        <v>0</v>
      </c>
      <c r="AB600" s="203">
        <v>0</v>
      </c>
      <c r="AC600" s="203">
        <v>0</v>
      </c>
      <c r="AD600" s="203">
        <v>0</v>
      </c>
      <c r="AE600" s="203">
        <v>0</v>
      </c>
      <c r="AF600" s="203">
        <v>0</v>
      </c>
      <c r="AG600" s="203">
        <v>0</v>
      </c>
      <c r="AH600" s="203">
        <v>0</v>
      </c>
      <c r="AI600" s="203">
        <v>0</v>
      </c>
      <c r="AJ600" s="203">
        <v>0</v>
      </c>
      <c r="AK600" s="203">
        <v>0</v>
      </c>
      <c r="AL600" s="203"/>
      <c r="AM600" s="203"/>
      <c r="AN600" s="203"/>
      <c r="AO600" s="203"/>
      <c r="AP600" s="203"/>
      <c r="AQ600" s="203"/>
      <c r="AR600" s="203"/>
      <c r="AS600" s="203"/>
      <c r="AT600" s="203"/>
      <c r="AU600" s="203"/>
      <c r="AV600" s="203"/>
      <c r="AW600" s="203"/>
      <c r="AX600" s="203"/>
      <c r="AY600" s="203"/>
      <c r="AZ600" s="203"/>
      <c r="BA600" s="203"/>
      <c r="BB600" s="203"/>
      <c r="BC600" s="203"/>
      <c r="BD600" s="203"/>
      <c r="BE600" s="203"/>
      <c r="BF600" s="203"/>
      <c r="BG600" s="203"/>
      <c r="BH600" s="203"/>
      <c r="BI600" s="203"/>
      <c r="BJ600" s="203"/>
      <c r="BK600" s="203"/>
      <c r="BL600" s="203"/>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27" customFormat="1" ht="12.75" customHeight="1" x14ac:dyDescent="0.2">
      <c r="A601" s="10" t="s">
        <v>4083</v>
      </c>
      <c r="B601" s="10" t="s">
        <v>4459</v>
      </c>
      <c r="C601" s="202" t="s">
        <v>4460</v>
      </c>
      <c r="D601" s="221">
        <v>35731</v>
      </c>
      <c r="E601" s="5" t="s">
        <v>4513</v>
      </c>
      <c r="F601" s="5" t="s">
        <v>4944</v>
      </c>
      <c r="G601" s="201" t="str">
        <f>IF(ISERROR(VLOOKUP(TRIM(C601),'R2020'!$A$1:$I$1991,8,FALSE)),"",VLOOKUP(TRIM(C601),'R2020'!$A$1:$I$1991,8,FALSE))</f>
        <v>4-2 / 0-2</v>
      </c>
    </row>
    <row r="602" spans="1:256" s="10" customFormat="1" ht="12.75" customHeight="1" x14ac:dyDescent="0.2">
      <c r="A602" s="203" t="s">
        <v>4056</v>
      </c>
      <c r="B602" s="203" t="s">
        <v>4245</v>
      </c>
      <c r="C602" s="203" t="s">
        <v>1340</v>
      </c>
      <c r="D602" s="214">
        <v>33363</v>
      </c>
      <c r="E602" s="203" t="s">
        <v>1225</v>
      </c>
      <c r="F602" s="203" t="s">
        <v>2187</v>
      </c>
      <c r="G602" s="203" t="s">
        <v>4727</v>
      </c>
      <c r="H602" s="203" t="s">
        <v>332</v>
      </c>
      <c r="I602" s="203" t="s">
        <v>386</v>
      </c>
      <c r="J602" s="203" t="s">
        <v>349</v>
      </c>
      <c r="K602" s="203" t="s">
        <v>1178</v>
      </c>
      <c r="L602" s="203" t="s">
        <v>386</v>
      </c>
      <c r="M602" s="203" t="s">
        <v>1047</v>
      </c>
      <c r="N602" s="203" t="s">
        <v>1091</v>
      </c>
      <c r="O602" s="203" t="s">
        <v>386</v>
      </c>
      <c r="P602" s="203" t="s">
        <v>2436</v>
      </c>
      <c r="Q602" s="203" t="s">
        <v>15</v>
      </c>
      <c r="R602" s="203" t="s">
        <v>386</v>
      </c>
      <c r="S602" s="203" t="s">
        <v>349</v>
      </c>
      <c r="T602" s="203" t="s">
        <v>15</v>
      </c>
      <c r="U602" s="203" t="s">
        <v>386</v>
      </c>
      <c r="V602" s="203" t="s">
        <v>349</v>
      </c>
      <c r="W602" s="203" t="s">
        <v>15</v>
      </c>
      <c r="X602" s="203" t="s">
        <v>386</v>
      </c>
      <c r="Y602" s="203" t="s">
        <v>349</v>
      </c>
      <c r="Z602" s="203" t="s">
        <v>16</v>
      </c>
      <c r="AA602" s="203" t="s">
        <v>386</v>
      </c>
      <c r="AB602" s="203" t="s">
        <v>349</v>
      </c>
      <c r="AC602" s="203">
        <v>0</v>
      </c>
      <c r="AD602" s="203">
        <v>0</v>
      </c>
      <c r="AE602" s="203">
        <v>0</v>
      </c>
      <c r="AF602" s="203">
        <v>0</v>
      </c>
      <c r="AG602" s="203">
        <v>0</v>
      </c>
      <c r="AH602" s="203">
        <v>0</v>
      </c>
      <c r="AI602" s="203">
        <v>0</v>
      </c>
      <c r="AJ602" s="203">
        <v>0</v>
      </c>
      <c r="AK602" s="203">
        <v>0</v>
      </c>
      <c r="AL602" s="203"/>
      <c r="AM602" s="203"/>
      <c r="AN602" s="203"/>
      <c r="AO602" s="203"/>
      <c r="AP602" s="203"/>
      <c r="AQ602" s="203"/>
      <c r="AR602" s="203"/>
      <c r="AS602" s="203"/>
      <c r="AT602" s="203"/>
      <c r="AU602" s="203"/>
      <c r="AV602" s="203"/>
      <c r="AW602" s="203"/>
      <c r="AX602" s="203"/>
      <c r="AY602" s="203"/>
      <c r="AZ602" s="203"/>
      <c r="BA602" s="203"/>
      <c r="BB602" s="203"/>
      <c r="BC602" s="203"/>
      <c r="BD602" s="203"/>
      <c r="BE602" s="203"/>
      <c r="BF602" s="203"/>
      <c r="BG602" s="203"/>
      <c r="BH602" s="203"/>
      <c r="BI602" s="203"/>
      <c r="BJ602" s="203"/>
      <c r="BK602" s="203"/>
      <c r="BL602" s="203"/>
    </row>
    <row r="603" spans="1:256" ht="12.75" customHeight="1" x14ac:dyDescent="0.2">
      <c r="A603" s="203" t="s">
        <v>331</v>
      </c>
      <c r="B603" s="203" t="s">
        <v>4192</v>
      </c>
      <c r="C603" s="203" t="s">
        <v>3872</v>
      </c>
      <c r="D603" s="214">
        <v>33491</v>
      </c>
      <c r="E603" s="203" t="s">
        <v>1584</v>
      </c>
      <c r="F603" s="203" t="s">
        <v>4032</v>
      </c>
      <c r="G603" s="203" t="s">
        <v>4714</v>
      </c>
      <c r="H603" s="203" t="s">
        <v>331</v>
      </c>
      <c r="I603" s="203" t="s">
        <v>229</v>
      </c>
      <c r="J603" s="203" t="s">
        <v>349</v>
      </c>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c r="BA603" s="203"/>
      <c r="BB603" s="203"/>
      <c r="BC603" s="203"/>
      <c r="BD603" s="203"/>
      <c r="BE603" s="203"/>
      <c r="BF603" s="203"/>
      <c r="BG603" s="203"/>
      <c r="BH603" s="203"/>
      <c r="BI603" s="203"/>
      <c r="BJ603" s="203"/>
      <c r="BK603" s="203"/>
      <c r="BL603" s="203"/>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c r="GU603" s="10"/>
      <c r="GV603" s="10"/>
      <c r="GW603" s="10"/>
      <c r="GX603" s="10"/>
      <c r="GY603" s="10"/>
      <c r="GZ603" s="10"/>
      <c r="HA603" s="10"/>
      <c r="HB603" s="10"/>
      <c r="HC603" s="10"/>
      <c r="HD603" s="10"/>
      <c r="HE603" s="10"/>
      <c r="HF603" s="10"/>
      <c r="HG603" s="10"/>
      <c r="HH603" s="10"/>
      <c r="HI603" s="10"/>
      <c r="HJ603" s="10"/>
      <c r="HK603" s="10"/>
      <c r="HL603" s="10"/>
      <c r="HM603" s="10"/>
      <c r="HN603" s="10"/>
      <c r="HO603" s="10"/>
      <c r="HP603" s="10"/>
      <c r="HQ603" s="10"/>
      <c r="HR603" s="10"/>
      <c r="HS603" s="10"/>
      <c r="HT603" s="10"/>
      <c r="HU603" s="10"/>
      <c r="HV603" s="10"/>
      <c r="HW603" s="10"/>
      <c r="HX603" s="10"/>
      <c r="HY603" s="10"/>
      <c r="HZ603" s="10"/>
      <c r="IA603" s="10"/>
      <c r="IB603" s="10"/>
      <c r="IC603" s="10"/>
      <c r="ID603" s="10"/>
      <c r="IE603" s="10"/>
      <c r="IF603" s="10"/>
      <c r="IG603" s="10"/>
      <c r="IH603" s="10"/>
      <c r="II603" s="10"/>
      <c r="IJ603" s="10"/>
      <c r="IK603" s="10"/>
      <c r="IL603" s="10"/>
      <c r="IM603" s="10"/>
      <c r="IN603" s="10"/>
      <c r="IO603" s="10"/>
      <c r="IP603" s="10"/>
      <c r="IQ603" s="10"/>
      <c r="IR603" s="10"/>
      <c r="IS603" s="10"/>
      <c r="IT603" s="10"/>
      <c r="IU603" s="10"/>
      <c r="IV603" s="10"/>
    </row>
    <row r="604" spans="1:256" ht="12.75" customHeight="1" x14ac:dyDescent="0.2">
      <c r="A604" s="203" t="s">
        <v>4029</v>
      </c>
      <c r="B604" s="203" t="s">
        <v>4028</v>
      </c>
      <c r="C604" s="203" t="s">
        <v>804</v>
      </c>
      <c r="D604" s="214">
        <v>32739</v>
      </c>
      <c r="E604" s="203" t="s">
        <v>858</v>
      </c>
      <c r="F604" s="203" t="s">
        <v>2118</v>
      </c>
      <c r="G604" s="203" t="s">
        <v>4028</v>
      </c>
      <c r="H604" s="203" t="s">
        <v>226</v>
      </c>
      <c r="I604" s="203" t="s">
        <v>88</v>
      </c>
      <c r="J604" s="203" t="s">
        <v>29</v>
      </c>
      <c r="K604" s="203" t="s">
        <v>226</v>
      </c>
      <c r="L604" s="203" t="s">
        <v>88</v>
      </c>
      <c r="M604" s="203" t="s">
        <v>29</v>
      </c>
      <c r="N604" s="203" t="s">
        <v>226</v>
      </c>
      <c r="O604" s="203" t="s">
        <v>88</v>
      </c>
      <c r="P604" s="203" t="s">
        <v>29</v>
      </c>
      <c r="Q604" s="203" t="s">
        <v>226</v>
      </c>
      <c r="R604" s="203" t="s">
        <v>88</v>
      </c>
      <c r="S604" s="203" t="s">
        <v>33</v>
      </c>
      <c r="T604" s="203" t="s">
        <v>226</v>
      </c>
      <c r="U604" s="203" t="s">
        <v>336</v>
      </c>
      <c r="V604" s="203" t="s">
        <v>230</v>
      </c>
      <c r="W604" s="203" t="s">
        <v>226</v>
      </c>
      <c r="X604" s="203" t="s">
        <v>336</v>
      </c>
      <c r="Y604" s="203" t="s">
        <v>230</v>
      </c>
      <c r="Z604" s="203" t="s">
        <v>226</v>
      </c>
      <c r="AA604" s="203" t="s">
        <v>336</v>
      </c>
      <c r="AB604" s="203" t="s">
        <v>29</v>
      </c>
      <c r="AC604" s="203" t="s">
        <v>15</v>
      </c>
      <c r="AD604" s="203" t="s">
        <v>336</v>
      </c>
      <c r="AE604" s="203" t="s">
        <v>351</v>
      </c>
      <c r="AF604" s="203">
        <v>0</v>
      </c>
      <c r="AG604" s="203">
        <v>0</v>
      </c>
      <c r="AH604" s="203">
        <v>0</v>
      </c>
      <c r="AI604" s="203">
        <v>0</v>
      </c>
      <c r="AJ604" s="203">
        <v>0</v>
      </c>
      <c r="AK604" s="203">
        <v>0</v>
      </c>
      <c r="AL604" s="203"/>
      <c r="AM604" s="203"/>
      <c r="AN604" s="203"/>
      <c r="AO604" s="203"/>
      <c r="AP604" s="203"/>
      <c r="AQ604" s="203"/>
      <c r="AR604" s="203"/>
      <c r="AS604" s="203"/>
      <c r="AT604" s="203"/>
      <c r="AU604" s="203"/>
      <c r="AV604" s="203"/>
      <c r="AW604" s="203"/>
      <c r="AX604" s="203"/>
      <c r="AY604" s="203"/>
      <c r="AZ604" s="203"/>
      <c r="BA604" s="203"/>
      <c r="BB604" s="203"/>
      <c r="BC604" s="203"/>
      <c r="BD604" s="203"/>
      <c r="BE604" s="203"/>
      <c r="BF604" s="203"/>
      <c r="BG604" s="203"/>
      <c r="BH604" s="203"/>
      <c r="BI604" s="203"/>
      <c r="BJ604" s="203"/>
      <c r="BK604" s="203"/>
      <c r="BL604" s="203"/>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GO604" s="10"/>
      <c r="GP604" s="10"/>
      <c r="GQ604" s="10"/>
      <c r="GR604" s="10"/>
      <c r="GS604" s="10"/>
      <c r="GT604" s="10"/>
      <c r="GU604" s="10"/>
      <c r="GV604" s="10"/>
      <c r="GW604" s="10"/>
      <c r="GX604" s="10"/>
      <c r="GY604" s="10"/>
      <c r="GZ604" s="10"/>
      <c r="HA604" s="10"/>
      <c r="HB604" s="10"/>
      <c r="HC604" s="10"/>
      <c r="HD604" s="10"/>
      <c r="HE604" s="10"/>
      <c r="HF604" s="10"/>
      <c r="HG604" s="10"/>
      <c r="HH604" s="10"/>
      <c r="HI604" s="10"/>
      <c r="HJ604" s="10"/>
      <c r="HK604" s="10"/>
      <c r="HL604" s="10"/>
      <c r="HM604" s="10"/>
      <c r="HN604" s="10"/>
      <c r="HO604" s="10"/>
      <c r="HP604" s="10"/>
      <c r="HQ604" s="10"/>
      <c r="HR604" s="10"/>
      <c r="HS604" s="10"/>
      <c r="HT604" s="10"/>
      <c r="HU604" s="10"/>
      <c r="HV604" s="10"/>
      <c r="HW604" s="10"/>
      <c r="HX604" s="10"/>
      <c r="HY604" s="10"/>
      <c r="HZ604" s="10"/>
      <c r="IA604" s="10"/>
      <c r="IB604" s="10"/>
      <c r="IC604" s="10"/>
      <c r="ID604" s="10"/>
      <c r="IE604" s="10"/>
      <c r="IF604" s="10"/>
      <c r="IG604" s="10"/>
      <c r="IH604" s="10"/>
      <c r="II604" s="10"/>
      <c r="IJ604" s="10"/>
      <c r="IK604" s="10"/>
      <c r="IL604" s="10"/>
      <c r="IM604" s="10"/>
      <c r="IN604" s="10"/>
      <c r="IO604" s="10"/>
      <c r="IP604" s="10"/>
      <c r="IQ604" s="10"/>
      <c r="IR604" s="10"/>
      <c r="IS604" s="10"/>
      <c r="IT604" s="10"/>
      <c r="IU604" s="10"/>
      <c r="IV604" s="10"/>
    </row>
    <row r="605" spans="1:256" ht="12.75" customHeight="1" x14ac:dyDescent="0.2">
      <c r="A605" s="203" t="s">
        <v>4029</v>
      </c>
      <c r="B605" s="203" t="s">
        <v>4028</v>
      </c>
      <c r="C605" s="203" t="s">
        <v>1565</v>
      </c>
      <c r="D605" s="214">
        <v>32363</v>
      </c>
      <c r="E605" s="203" t="s">
        <v>742</v>
      </c>
      <c r="F605" s="203" t="s">
        <v>2176</v>
      </c>
      <c r="G605" s="203" t="s">
        <v>4028</v>
      </c>
      <c r="H605" s="203" t="s">
        <v>1035</v>
      </c>
      <c r="I605" s="203" t="s">
        <v>369</v>
      </c>
      <c r="J605" s="203" t="s">
        <v>1039</v>
      </c>
      <c r="K605" s="203" t="s">
        <v>226</v>
      </c>
      <c r="L605" s="203" t="s">
        <v>369</v>
      </c>
      <c r="M605" s="203" t="s">
        <v>347</v>
      </c>
      <c r="N605" s="203" t="s">
        <v>226</v>
      </c>
      <c r="O605" s="203" t="s">
        <v>2215</v>
      </c>
      <c r="P605" s="203" t="s">
        <v>230</v>
      </c>
      <c r="Q605" s="203" t="s">
        <v>1038</v>
      </c>
      <c r="R605" s="203" t="s">
        <v>59</v>
      </c>
      <c r="S605" s="203" t="s">
        <v>1069</v>
      </c>
      <c r="T605" s="203" t="s">
        <v>16</v>
      </c>
      <c r="U605" s="203" t="s">
        <v>59</v>
      </c>
      <c r="V605" s="203" t="s">
        <v>349</v>
      </c>
      <c r="W605" s="203" t="s">
        <v>4028</v>
      </c>
      <c r="X605" s="203" t="s">
        <v>4028</v>
      </c>
      <c r="Y605" s="203" t="s">
        <v>4028</v>
      </c>
      <c r="Z605" s="203" t="s">
        <v>4028</v>
      </c>
      <c r="AA605" s="203" t="s">
        <v>4028</v>
      </c>
      <c r="AB605" s="203" t="s">
        <v>4028</v>
      </c>
      <c r="AC605" s="203">
        <v>0</v>
      </c>
      <c r="AD605" s="203">
        <v>0</v>
      </c>
      <c r="AE605" s="203">
        <v>0</v>
      </c>
      <c r="AF605" s="203">
        <v>0</v>
      </c>
      <c r="AG605" s="203">
        <v>0</v>
      </c>
      <c r="AH605" s="203">
        <v>0</v>
      </c>
      <c r="AI605" s="203">
        <v>0</v>
      </c>
      <c r="AJ605" s="203">
        <v>0</v>
      </c>
      <c r="AK605" s="203">
        <v>0</v>
      </c>
      <c r="AL605" s="203"/>
      <c r="AM605" s="203"/>
      <c r="AN605" s="203"/>
      <c r="AO605" s="203"/>
      <c r="AP605" s="203"/>
      <c r="AQ605" s="203"/>
      <c r="AR605" s="203"/>
      <c r="AS605" s="203"/>
      <c r="AT605" s="203"/>
      <c r="AU605" s="203"/>
      <c r="AV605" s="203"/>
      <c r="AW605" s="203"/>
      <c r="AX605" s="203"/>
      <c r="AY605" s="203"/>
      <c r="AZ605" s="203"/>
      <c r="BA605" s="203"/>
      <c r="BB605" s="203"/>
      <c r="BC605" s="203"/>
      <c r="BD605" s="203"/>
      <c r="BE605" s="203"/>
      <c r="BF605" s="203"/>
      <c r="BG605" s="203"/>
      <c r="BH605" s="203"/>
      <c r="BI605" s="203"/>
      <c r="BJ605" s="203"/>
      <c r="BK605" s="203"/>
      <c r="BL605" s="203"/>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c r="GY605" s="10"/>
      <c r="GZ605" s="10"/>
      <c r="HA605" s="10"/>
      <c r="HB605" s="10"/>
      <c r="HC605" s="10"/>
      <c r="HD605" s="10"/>
      <c r="HE605" s="10"/>
      <c r="HF605" s="10"/>
      <c r="HG605" s="10"/>
      <c r="HH605" s="10"/>
      <c r="HI605" s="10"/>
      <c r="HJ605" s="10"/>
      <c r="HK605" s="10"/>
      <c r="HL605" s="10"/>
      <c r="HM605" s="10"/>
      <c r="HN605" s="10"/>
      <c r="HO605" s="10"/>
      <c r="HP605" s="10"/>
      <c r="HQ605" s="10"/>
      <c r="HR605" s="10"/>
      <c r="HS605" s="10"/>
      <c r="HT605" s="10"/>
      <c r="HU605" s="10"/>
      <c r="HV605" s="10"/>
      <c r="HW605" s="10"/>
      <c r="HX605" s="10"/>
      <c r="HY605" s="10"/>
      <c r="HZ605" s="10"/>
      <c r="IA605" s="10"/>
      <c r="IB605" s="10"/>
      <c r="IC605" s="10"/>
      <c r="ID605" s="10"/>
      <c r="IE605" s="10"/>
      <c r="IF605" s="10"/>
      <c r="IG605" s="10"/>
      <c r="IH605" s="10"/>
      <c r="II605" s="10"/>
      <c r="IJ605" s="10"/>
      <c r="IK605" s="10"/>
      <c r="IL605" s="10"/>
      <c r="IM605" s="10"/>
      <c r="IN605" s="10"/>
      <c r="IO605" s="10"/>
      <c r="IP605" s="10"/>
      <c r="IQ605" s="10"/>
      <c r="IR605" s="10"/>
      <c r="IS605" s="10"/>
      <c r="IT605" s="10"/>
      <c r="IU605" s="10"/>
      <c r="IV605" s="10"/>
    </row>
    <row r="606" spans="1:256" ht="12.75" customHeight="1" x14ac:dyDescent="0.2">
      <c r="A606" s="203" t="s">
        <v>4028</v>
      </c>
      <c r="B606" s="203" t="s">
        <v>4028</v>
      </c>
      <c r="C606" s="203"/>
      <c r="D606" s="214"/>
      <c r="E606" s="203"/>
      <c r="F606" s="203"/>
      <c r="G606" s="203" t="s">
        <v>4028</v>
      </c>
      <c r="H606" s="203" t="s">
        <v>4028</v>
      </c>
      <c r="I606" s="203" t="s">
        <v>4028</v>
      </c>
      <c r="J606" s="203" t="s">
        <v>4028</v>
      </c>
      <c r="K606" s="203" t="s">
        <v>4028</v>
      </c>
      <c r="L606" s="203" t="s">
        <v>4028</v>
      </c>
      <c r="M606" s="203" t="s">
        <v>4028</v>
      </c>
      <c r="N606" s="203" t="s">
        <v>4028</v>
      </c>
      <c r="O606" s="203" t="s">
        <v>4028</v>
      </c>
      <c r="P606" s="203" t="s">
        <v>4028</v>
      </c>
      <c r="Q606" s="203"/>
      <c r="R606" s="203"/>
      <c r="S606" s="203"/>
      <c r="T606" s="203" t="s">
        <v>4028</v>
      </c>
      <c r="U606" s="203" t="s">
        <v>4028</v>
      </c>
      <c r="V606" s="203" t="s">
        <v>4028</v>
      </c>
      <c r="W606" s="203" t="s">
        <v>4028</v>
      </c>
      <c r="X606" s="203" t="s">
        <v>4028</v>
      </c>
      <c r="Y606" s="203" t="s">
        <v>4028</v>
      </c>
      <c r="Z606" s="203" t="s">
        <v>4028</v>
      </c>
      <c r="AA606" s="203" t="s">
        <v>4028</v>
      </c>
      <c r="AB606" s="203" t="s">
        <v>4028</v>
      </c>
      <c r="AC606" s="203" t="s">
        <v>4028</v>
      </c>
      <c r="AD606" s="203" t="s">
        <v>4028</v>
      </c>
      <c r="AE606" s="203" t="s">
        <v>4028</v>
      </c>
      <c r="AF606" s="203" t="s">
        <v>4028</v>
      </c>
      <c r="AG606" s="203" t="s">
        <v>4028</v>
      </c>
      <c r="AH606" s="203" t="s">
        <v>4028</v>
      </c>
      <c r="AI606" s="203" t="s">
        <v>4028</v>
      </c>
      <c r="AJ606" s="203" t="s">
        <v>4028</v>
      </c>
      <c r="AK606" s="203" t="s">
        <v>4028</v>
      </c>
      <c r="AL606" s="203"/>
      <c r="AM606" s="203"/>
      <c r="AN606" s="203"/>
      <c r="AO606" s="203"/>
      <c r="AP606" s="203"/>
      <c r="AQ606" s="203"/>
      <c r="AR606" s="203"/>
      <c r="AS606" s="203"/>
      <c r="AT606" s="203"/>
      <c r="AU606" s="203"/>
      <c r="AV606" s="203"/>
      <c r="AW606" s="203"/>
      <c r="AX606" s="203"/>
      <c r="AY606" s="203"/>
      <c r="AZ606" s="203"/>
      <c r="BA606" s="203"/>
      <c r="BB606" s="203"/>
      <c r="BC606" s="203"/>
      <c r="BD606" s="203"/>
      <c r="BE606" s="203"/>
      <c r="BF606" s="203"/>
      <c r="BG606" s="203"/>
      <c r="BH606" s="203"/>
      <c r="BI606" s="203"/>
      <c r="BJ606" s="203"/>
      <c r="BK606" s="203"/>
      <c r="BL606" s="203"/>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GO606" s="10"/>
      <c r="GP606" s="10"/>
      <c r="GQ606" s="10"/>
      <c r="GR606" s="10"/>
      <c r="GS606" s="10"/>
      <c r="GT606" s="10"/>
      <c r="GU606" s="10"/>
      <c r="GV606" s="10"/>
      <c r="GW606" s="10"/>
      <c r="GX606" s="10"/>
      <c r="GY606" s="10"/>
      <c r="GZ606" s="10"/>
      <c r="HA606" s="10"/>
      <c r="HB606" s="10"/>
      <c r="HC606" s="10"/>
      <c r="HD606" s="10"/>
      <c r="HE606" s="10"/>
      <c r="HF606" s="10"/>
      <c r="HG606" s="10"/>
      <c r="HH606" s="10"/>
      <c r="HI606" s="10"/>
      <c r="HJ606" s="10"/>
      <c r="HK606" s="10"/>
      <c r="HL606" s="10"/>
      <c r="HM606" s="10"/>
      <c r="HN606" s="10"/>
      <c r="HO606" s="10"/>
      <c r="HP606" s="10"/>
      <c r="HQ606" s="10"/>
      <c r="HR606" s="10"/>
      <c r="HS606" s="10"/>
      <c r="HT606" s="10"/>
      <c r="HU606" s="10"/>
      <c r="HV606" s="10"/>
      <c r="HW606" s="10"/>
      <c r="HX606" s="10"/>
      <c r="HY606" s="10"/>
      <c r="HZ606" s="10"/>
      <c r="IA606" s="10"/>
      <c r="IB606" s="10"/>
      <c r="IC606" s="10"/>
      <c r="ID606" s="10"/>
      <c r="IE606" s="10"/>
      <c r="IF606" s="10"/>
      <c r="IG606" s="10"/>
      <c r="IH606" s="10"/>
      <c r="II606" s="10"/>
      <c r="IJ606" s="10"/>
      <c r="IK606" s="10"/>
      <c r="IL606" s="10"/>
      <c r="IM606" s="10"/>
      <c r="IN606" s="10"/>
      <c r="IO606" s="10"/>
      <c r="IP606" s="10"/>
      <c r="IQ606" s="10"/>
      <c r="IR606" s="10"/>
      <c r="IS606" s="10"/>
      <c r="IT606" s="10"/>
      <c r="IU606" s="10"/>
      <c r="IV606" s="10"/>
    </row>
    <row r="607" spans="1:256" s="10" customFormat="1" ht="12.75" customHeight="1" x14ac:dyDescent="0.2">
      <c r="A607" s="203" t="s">
        <v>31</v>
      </c>
      <c r="B607" s="203" t="s">
        <v>4138</v>
      </c>
      <c r="C607" s="203" t="s">
        <v>785</v>
      </c>
      <c r="D607" s="214">
        <v>33153</v>
      </c>
      <c r="E607" s="203" t="s">
        <v>858</v>
      </c>
      <c r="F607" s="203" t="s">
        <v>2119</v>
      </c>
      <c r="G607" s="203" t="s">
        <v>4834</v>
      </c>
      <c r="H607" s="203" t="s">
        <v>42</v>
      </c>
      <c r="I607" s="203" t="s">
        <v>348</v>
      </c>
      <c r="J607" s="203" t="s">
        <v>480</v>
      </c>
      <c r="K607" s="203" t="s">
        <v>123</v>
      </c>
      <c r="L607" s="203" t="s">
        <v>30</v>
      </c>
      <c r="M607" s="203" t="s">
        <v>1122</v>
      </c>
      <c r="N607" s="203" t="s">
        <v>42</v>
      </c>
      <c r="O607" s="203" t="s">
        <v>30</v>
      </c>
      <c r="P607" s="203" t="s">
        <v>230</v>
      </c>
      <c r="Q607" s="203" t="s">
        <v>42</v>
      </c>
      <c r="R607" s="203" t="s">
        <v>30</v>
      </c>
      <c r="S607" s="203" t="s">
        <v>62</v>
      </c>
      <c r="T607" s="203" t="s">
        <v>42</v>
      </c>
      <c r="U607" s="203" t="s">
        <v>32</v>
      </c>
      <c r="V607" s="203" t="s">
        <v>19</v>
      </c>
      <c r="W607" s="203" t="s">
        <v>4028</v>
      </c>
      <c r="X607" s="203" t="s">
        <v>4028</v>
      </c>
      <c r="Y607" s="203" t="s">
        <v>4028</v>
      </c>
      <c r="Z607" s="203" t="s">
        <v>4028</v>
      </c>
      <c r="AA607" s="203" t="s">
        <v>4028</v>
      </c>
      <c r="AB607" s="203" t="s">
        <v>4028</v>
      </c>
      <c r="AC607" s="203" t="s">
        <v>44</v>
      </c>
      <c r="AD607" s="203" t="s">
        <v>32</v>
      </c>
      <c r="AE607" s="203" t="s">
        <v>351</v>
      </c>
      <c r="AF607" s="203">
        <v>0</v>
      </c>
      <c r="AG607" s="203">
        <v>0</v>
      </c>
      <c r="AH607" s="203">
        <v>0</v>
      </c>
      <c r="AI607" s="203">
        <v>0</v>
      </c>
      <c r="AJ607" s="203">
        <v>0</v>
      </c>
      <c r="AK607" s="203">
        <v>0</v>
      </c>
      <c r="AL607" s="203"/>
      <c r="AM607" s="203"/>
      <c r="AN607" s="203"/>
      <c r="AO607" s="203"/>
      <c r="AP607" s="203"/>
      <c r="AQ607" s="203"/>
      <c r="AR607" s="203"/>
      <c r="AS607" s="203"/>
      <c r="AT607" s="203"/>
      <c r="AU607" s="203"/>
      <c r="AV607" s="203"/>
      <c r="AW607" s="203"/>
      <c r="AX607" s="203"/>
      <c r="AY607" s="203"/>
      <c r="AZ607" s="203"/>
      <c r="BA607" s="203"/>
      <c r="BB607" s="203"/>
      <c r="BC607" s="203"/>
      <c r="BD607" s="203"/>
      <c r="BE607" s="203"/>
      <c r="BF607" s="203"/>
      <c r="BG607" s="203"/>
      <c r="BH607" s="203"/>
      <c r="BI607" s="203"/>
      <c r="BJ607" s="203"/>
      <c r="BK607" s="203"/>
      <c r="BL607" s="203"/>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12.75" customHeight="1" x14ac:dyDescent="0.2">
      <c r="A608" s="203" t="s">
        <v>31</v>
      </c>
      <c r="B608" s="203" t="s">
        <v>4148</v>
      </c>
      <c r="C608" s="203" t="s">
        <v>3189</v>
      </c>
      <c r="D608" s="214">
        <v>34879</v>
      </c>
      <c r="E608" s="203" t="s">
        <v>3067</v>
      </c>
      <c r="F608" s="203" t="s">
        <v>3067</v>
      </c>
      <c r="G608" s="203" t="s">
        <v>4746</v>
      </c>
      <c r="H608" s="203" t="s">
        <v>42</v>
      </c>
      <c r="I608" s="203" t="s">
        <v>448</v>
      </c>
      <c r="J608" s="203" t="s">
        <v>19</v>
      </c>
      <c r="K608" s="203" t="s">
        <v>44</v>
      </c>
      <c r="L608" s="203" t="s">
        <v>448</v>
      </c>
      <c r="M608" s="203" t="s">
        <v>230</v>
      </c>
      <c r="N608" s="203">
        <v>0</v>
      </c>
      <c r="O608" s="203">
        <v>0</v>
      </c>
      <c r="P608" s="203">
        <v>0</v>
      </c>
      <c r="Q608" s="203"/>
      <c r="R608" s="203"/>
      <c r="S608" s="203"/>
      <c r="T608" s="203">
        <v>0</v>
      </c>
      <c r="U608" s="203">
        <v>0</v>
      </c>
      <c r="V608" s="203">
        <v>0</v>
      </c>
      <c r="W608" s="203">
        <v>0</v>
      </c>
      <c r="X608" s="203">
        <v>0</v>
      </c>
      <c r="Y608" s="203">
        <v>0</v>
      </c>
      <c r="Z608" s="203">
        <v>0</v>
      </c>
      <c r="AA608" s="203">
        <v>0</v>
      </c>
      <c r="AB608" s="203">
        <v>0</v>
      </c>
      <c r="AC608" s="203">
        <v>0</v>
      </c>
      <c r="AD608" s="203">
        <v>0</v>
      </c>
      <c r="AE608" s="203">
        <v>0</v>
      </c>
      <c r="AF608" s="203">
        <v>0</v>
      </c>
      <c r="AG608" s="203">
        <v>0</v>
      </c>
      <c r="AH608" s="203">
        <v>0</v>
      </c>
      <c r="AI608" s="203">
        <v>0</v>
      </c>
      <c r="AJ608" s="203">
        <v>0</v>
      </c>
      <c r="AK608" s="203">
        <v>0</v>
      </c>
      <c r="AL608" s="203"/>
      <c r="AM608" s="203"/>
      <c r="AN608" s="203"/>
      <c r="AO608" s="203"/>
      <c r="AP608" s="203"/>
      <c r="AQ608" s="203"/>
      <c r="AR608" s="203"/>
      <c r="AS608" s="203"/>
      <c r="AT608" s="203"/>
      <c r="AU608" s="203"/>
      <c r="AV608" s="203"/>
      <c r="AW608" s="203"/>
      <c r="AX608" s="203"/>
      <c r="AY608" s="203"/>
      <c r="AZ608" s="203"/>
      <c r="BA608" s="203"/>
      <c r="BB608" s="203"/>
      <c r="BC608" s="203"/>
      <c r="BD608" s="203"/>
      <c r="BE608" s="203"/>
      <c r="BF608" s="203"/>
      <c r="BG608" s="203"/>
      <c r="BH608" s="203"/>
      <c r="BI608" s="203"/>
      <c r="BJ608" s="203"/>
      <c r="BK608" s="203"/>
      <c r="BL608" s="203"/>
    </row>
    <row r="609" spans="1:260" s="10" customFormat="1" ht="12.75" customHeight="1" x14ac:dyDescent="0.2">
      <c r="A609" s="203" t="s">
        <v>228</v>
      </c>
      <c r="B609" s="203" t="s">
        <v>4053</v>
      </c>
      <c r="C609" s="203" t="s">
        <v>1415</v>
      </c>
      <c r="D609" s="214">
        <v>33870</v>
      </c>
      <c r="E609" s="203" t="s">
        <v>1577</v>
      </c>
      <c r="F609" s="203" t="s">
        <v>2165</v>
      </c>
      <c r="G609" s="203" t="s">
        <v>4835</v>
      </c>
      <c r="H609" s="203" t="s">
        <v>482</v>
      </c>
      <c r="I609" s="203" t="s">
        <v>393</v>
      </c>
      <c r="J609" s="203" t="s">
        <v>531</v>
      </c>
      <c r="K609" s="203" t="s">
        <v>28</v>
      </c>
      <c r="L609" s="203" t="s">
        <v>367</v>
      </c>
      <c r="M609" s="203" t="s">
        <v>334</v>
      </c>
      <c r="N609" s="203" t="s">
        <v>28</v>
      </c>
      <c r="O609" s="203" t="s">
        <v>367</v>
      </c>
      <c r="P609" s="203" t="s">
        <v>476</v>
      </c>
      <c r="Q609" s="203" t="s">
        <v>482</v>
      </c>
      <c r="R609" s="203" t="s">
        <v>367</v>
      </c>
      <c r="S609" s="203" t="s">
        <v>479</v>
      </c>
      <c r="T609" s="203" t="s">
        <v>47</v>
      </c>
      <c r="U609" s="203" t="s">
        <v>367</v>
      </c>
      <c r="V609" s="203" t="s">
        <v>41</v>
      </c>
      <c r="W609" s="203" t="s">
        <v>47</v>
      </c>
      <c r="X609" s="203" t="s">
        <v>367</v>
      </c>
      <c r="Y609" s="203" t="s">
        <v>41</v>
      </c>
      <c r="Z609" s="203">
        <v>0</v>
      </c>
      <c r="AA609" s="203">
        <v>0</v>
      </c>
      <c r="AB609" s="203">
        <v>0</v>
      </c>
      <c r="AC609" s="203">
        <v>0</v>
      </c>
      <c r="AD609" s="203">
        <v>0</v>
      </c>
      <c r="AE609" s="203">
        <v>0</v>
      </c>
      <c r="AF609" s="203">
        <v>0</v>
      </c>
      <c r="AG609" s="203">
        <v>0</v>
      </c>
      <c r="AH609" s="203">
        <v>0</v>
      </c>
      <c r="AI609" s="203">
        <v>0</v>
      </c>
      <c r="AJ609" s="203">
        <v>0</v>
      </c>
      <c r="AK609" s="203">
        <v>0</v>
      </c>
      <c r="AL609" s="203"/>
      <c r="AM609" s="203"/>
      <c r="AN609" s="203"/>
      <c r="AO609" s="203"/>
      <c r="AP609" s="203"/>
      <c r="AQ609" s="203"/>
      <c r="AR609" s="203"/>
      <c r="AS609" s="203"/>
      <c r="AT609" s="203"/>
      <c r="AU609" s="203"/>
      <c r="AV609" s="203"/>
      <c r="AW609" s="203"/>
      <c r="AX609" s="203"/>
      <c r="AY609" s="203"/>
      <c r="AZ609" s="203"/>
      <c r="BA609" s="203"/>
      <c r="BB609" s="203"/>
      <c r="BC609" s="203"/>
      <c r="BD609" s="203"/>
      <c r="BE609" s="203"/>
      <c r="BF609" s="203"/>
      <c r="BG609" s="203"/>
      <c r="BH609" s="203"/>
      <c r="BI609" s="203"/>
      <c r="BJ609" s="203"/>
      <c r="BK609" s="203"/>
      <c r="BL609" s="203"/>
    </row>
    <row r="610" spans="1:260" ht="12.75" customHeight="1" x14ac:dyDescent="0.2">
      <c r="A610" s="203" t="s">
        <v>228</v>
      </c>
      <c r="B610" s="203" t="s">
        <v>4148</v>
      </c>
      <c r="C610" s="203" t="s">
        <v>838</v>
      </c>
      <c r="D610" s="214">
        <v>32603</v>
      </c>
      <c r="E610" s="203" t="s">
        <v>855</v>
      </c>
      <c r="F610" s="203" t="s">
        <v>207</v>
      </c>
      <c r="G610" s="203" t="s">
        <v>4747</v>
      </c>
      <c r="H610" s="203" t="s">
        <v>47</v>
      </c>
      <c r="I610" s="203" t="s">
        <v>369</v>
      </c>
      <c r="J610" s="203" t="s">
        <v>51</v>
      </c>
      <c r="K610" s="203" t="s">
        <v>42</v>
      </c>
      <c r="L610" s="203" t="s">
        <v>237</v>
      </c>
      <c r="M610" s="203" t="s">
        <v>481</v>
      </c>
      <c r="N610" s="203" t="s">
        <v>42</v>
      </c>
      <c r="O610" s="203" t="s">
        <v>237</v>
      </c>
      <c r="P610" s="203" t="s">
        <v>35</v>
      </c>
      <c r="Q610" s="203" t="s">
        <v>42</v>
      </c>
      <c r="R610" s="203" t="s">
        <v>237</v>
      </c>
      <c r="S610" s="203" t="s">
        <v>480</v>
      </c>
      <c r="T610" s="203" t="s">
        <v>42</v>
      </c>
      <c r="U610" s="203" t="s">
        <v>237</v>
      </c>
      <c r="V610" s="203" t="s">
        <v>480</v>
      </c>
      <c r="W610" s="203" t="s">
        <v>42</v>
      </c>
      <c r="X610" s="203" t="s">
        <v>237</v>
      </c>
      <c r="Y610" s="203" t="s">
        <v>480</v>
      </c>
      <c r="Z610" s="203" t="s">
        <v>108</v>
      </c>
      <c r="AA610" s="203" t="s">
        <v>237</v>
      </c>
      <c r="AB610" s="203" t="s">
        <v>1096</v>
      </c>
      <c r="AC610" s="203" t="s">
        <v>44</v>
      </c>
      <c r="AD610" s="203" t="s">
        <v>237</v>
      </c>
      <c r="AE610" s="203" t="s">
        <v>333</v>
      </c>
      <c r="AF610" s="203">
        <v>0</v>
      </c>
      <c r="AG610" s="203">
        <v>0</v>
      </c>
      <c r="AH610" s="203">
        <v>0</v>
      </c>
      <c r="AI610" s="203">
        <v>0</v>
      </c>
      <c r="AJ610" s="203">
        <v>0</v>
      </c>
      <c r="AK610" s="203">
        <v>0</v>
      </c>
      <c r="AL610" s="203"/>
      <c r="AM610" s="203"/>
      <c r="AN610" s="203"/>
      <c r="AO610" s="203"/>
      <c r="AP610" s="203"/>
      <c r="AQ610" s="203"/>
      <c r="AR610" s="203"/>
      <c r="AS610" s="203"/>
      <c r="AT610" s="203"/>
      <c r="AU610" s="203"/>
      <c r="AV610" s="203"/>
      <c r="AW610" s="203"/>
      <c r="AX610" s="203"/>
      <c r="AY610" s="203"/>
      <c r="AZ610" s="203"/>
      <c r="BA610" s="203"/>
      <c r="BB610" s="203"/>
      <c r="BC610" s="203"/>
      <c r="BD610" s="203"/>
      <c r="BE610" s="203"/>
      <c r="BF610" s="203"/>
      <c r="BG610" s="203"/>
      <c r="BH610" s="203"/>
      <c r="BI610" s="203"/>
      <c r="BJ610" s="203"/>
      <c r="BK610" s="203"/>
      <c r="BL610" s="203"/>
    </row>
    <row r="611" spans="1:260" ht="12.75" customHeight="1" x14ac:dyDescent="0.2">
      <c r="A611" s="203" t="s">
        <v>42</v>
      </c>
      <c r="B611" s="203" t="s">
        <v>4363</v>
      </c>
      <c r="C611" s="203" t="s">
        <v>2689</v>
      </c>
      <c r="D611" s="214">
        <v>34673</v>
      </c>
      <c r="E611" s="203" t="s">
        <v>2583</v>
      </c>
      <c r="F611" s="203" t="s">
        <v>2891</v>
      </c>
      <c r="G611" s="203" t="s">
        <v>4836</v>
      </c>
      <c r="H611" s="203" t="s">
        <v>44</v>
      </c>
      <c r="I611" s="203" t="s">
        <v>367</v>
      </c>
      <c r="J611" s="203" t="s">
        <v>225</v>
      </c>
      <c r="K611" s="203" t="s">
        <v>44</v>
      </c>
      <c r="L611" s="203" t="s">
        <v>367</v>
      </c>
      <c r="M611" s="203" t="s">
        <v>349</v>
      </c>
      <c r="N611" s="203" t="s">
        <v>44</v>
      </c>
      <c r="O611" s="203" t="s">
        <v>367</v>
      </c>
      <c r="P611" s="203" t="s">
        <v>41</v>
      </c>
      <c r="Q611" s="203"/>
      <c r="R611" s="203"/>
      <c r="S611" s="203"/>
      <c r="T611" s="203">
        <v>0</v>
      </c>
      <c r="U611" s="203">
        <v>0</v>
      </c>
      <c r="V611" s="203">
        <v>0</v>
      </c>
      <c r="W611" s="203">
        <v>0</v>
      </c>
      <c r="X611" s="203">
        <v>0</v>
      </c>
      <c r="Y611" s="203">
        <v>0</v>
      </c>
      <c r="Z611" s="203">
        <v>0</v>
      </c>
      <c r="AA611" s="203">
        <v>0</v>
      </c>
      <c r="AB611" s="203">
        <v>0</v>
      </c>
      <c r="AC611" s="203">
        <v>0</v>
      </c>
      <c r="AD611" s="203">
        <v>0</v>
      </c>
      <c r="AE611" s="203">
        <v>0</v>
      </c>
      <c r="AF611" s="203">
        <v>0</v>
      </c>
      <c r="AG611" s="203">
        <v>0</v>
      </c>
      <c r="AH611" s="203">
        <v>0</v>
      </c>
      <c r="AI611" s="203">
        <v>0</v>
      </c>
      <c r="AJ611" s="203">
        <v>0</v>
      </c>
      <c r="AK611" s="203">
        <v>0</v>
      </c>
      <c r="AL611" s="203"/>
      <c r="AM611" s="203"/>
      <c r="AN611" s="203"/>
      <c r="AO611" s="203"/>
      <c r="AP611" s="203"/>
      <c r="AQ611" s="203"/>
      <c r="AR611" s="203"/>
      <c r="AS611" s="203"/>
      <c r="AT611" s="203"/>
      <c r="AU611" s="203"/>
      <c r="AV611" s="203"/>
      <c r="AW611" s="203"/>
      <c r="AX611" s="203"/>
      <c r="AY611" s="203"/>
      <c r="AZ611" s="203"/>
      <c r="BA611" s="203"/>
      <c r="BB611" s="203"/>
      <c r="BC611" s="203"/>
      <c r="BD611" s="203"/>
      <c r="BE611" s="203"/>
      <c r="BF611" s="203"/>
      <c r="BG611" s="203"/>
      <c r="BH611" s="203"/>
      <c r="BI611" s="203"/>
      <c r="BJ611" s="203"/>
      <c r="BK611" s="203"/>
      <c r="BL611" s="203"/>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GO611" s="10"/>
      <c r="GP611" s="10"/>
      <c r="GQ611" s="10"/>
      <c r="GR611" s="10"/>
      <c r="GS611" s="10"/>
      <c r="GT611" s="10"/>
      <c r="GU611" s="10"/>
      <c r="GV611" s="10"/>
      <c r="GW611" s="10"/>
      <c r="GX611" s="10"/>
      <c r="GY611" s="10"/>
      <c r="GZ611" s="10"/>
      <c r="HA611" s="10"/>
      <c r="HB611" s="10"/>
      <c r="HC611" s="10"/>
      <c r="HD611" s="10"/>
      <c r="HE611" s="10"/>
      <c r="HF611" s="10"/>
      <c r="HG611" s="10"/>
      <c r="HH611" s="10"/>
      <c r="HI611" s="10"/>
      <c r="HJ611" s="10"/>
      <c r="HK611" s="10"/>
      <c r="HL611" s="10"/>
      <c r="HM611" s="10"/>
      <c r="HN611" s="10"/>
      <c r="HO611" s="10"/>
      <c r="HP611" s="10"/>
      <c r="HQ611" s="10"/>
      <c r="HR611" s="10"/>
      <c r="HS611" s="10"/>
      <c r="HT611" s="10"/>
      <c r="HU611" s="10"/>
      <c r="HV611" s="10"/>
      <c r="HW611" s="10"/>
      <c r="HX611" s="10"/>
      <c r="HY611" s="10"/>
      <c r="HZ611" s="10"/>
      <c r="IA611" s="10"/>
      <c r="IB611" s="10"/>
      <c r="IC611" s="10"/>
      <c r="ID611" s="10"/>
      <c r="IE611" s="10"/>
      <c r="IF611" s="10"/>
      <c r="IG611" s="10"/>
      <c r="IH611" s="10"/>
      <c r="II611" s="10"/>
      <c r="IJ611" s="10"/>
      <c r="IK611" s="10"/>
      <c r="IL611" s="10"/>
      <c r="IM611" s="10"/>
      <c r="IN611" s="10"/>
      <c r="IO611" s="10"/>
      <c r="IP611" s="10"/>
      <c r="IQ611" s="10"/>
      <c r="IR611" s="10"/>
      <c r="IS611" s="10"/>
      <c r="IT611" s="10"/>
      <c r="IU611" s="10"/>
      <c r="IV611" s="10"/>
    </row>
    <row r="612" spans="1:260" s="10" customFormat="1" ht="12.75" customHeight="1" x14ac:dyDescent="0.2">
      <c r="A612" s="203" t="s">
        <v>4277</v>
      </c>
      <c r="B612" s="203" t="s">
        <v>4275</v>
      </c>
      <c r="C612" s="203" t="s">
        <v>3950</v>
      </c>
      <c r="D612" s="214">
        <v>35346</v>
      </c>
      <c r="E612" s="203" t="s">
        <v>3951</v>
      </c>
      <c r="F612" s="203" t="s">
        <v>3460</v>
      </c>
      <c r="G612" s="203" t="s">
        <v>4759</v>
      </c>
      <c r="H612" s="203" t="s">
        <v>47</v>
      </c>
      <c r="I612" s="203" t="s">
        <v>2215</v>
      </c>
      <c r="J612" s="203" t="s">
        <v>333</v>
      </c>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c r="BA612" s="203"/>
      <c r="BB612" s="203"/>
      <c r="BC612" s="203"/>
      <c r="BD612" s="203"/>
      <c r="BE612" s="203"/>
      <c r="BF612" s="203"/>
      <c r="BG612" s="203"/>
      <c r="BH612" s="203"/>
      <c r="BI612" s="203"/>
      <c r="BJ612" s="203"/>
      <c r="BK612" s="203"/>
      <c r="BL612" s="203"/>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60" s="13" customFormat="1" ht="12.75" customHeight="1" x14ac:dyDescent="0.2">
      <c r="A613" s="203" t="s">
        <v>331</v>
      </c>
      <c r="B613" s="203" t="s">
        <v>4104</v>
      </c>
      <c r="C613" s="203" t="s">
        <v>1181</v>
      </c>
      <c r="D613" s="214">
        <v>33114</v>
      </c>
      <c r="E613" s="203" t="s">
        <v>1225</v>
      </c>
      <c r="F613" s="203" t="s">
        <v>2323</v>
      </c>
      <c r="G613" s="203" t="s">
        <v>4721</v>
      </c>
      <c r="H613" s="203" t="s">
        <v>49</v>
      </c>
      <c r="I613" s="203" t="s">
        <v>78</v>
      </c>
      <c r="J613" s="203" t="s">
        <v>454</v>
      </c>
      <c r="K613" s="203" t="s">
        <v>49</v>
      </c>
      <c r="L613" s="203" t="s">
        <v>229</v>
      </c>
      <c r="M613" s="203" t="s">
        <v>76</v>
      </c>
      <c r="N613" s="203" t="s">
        <v>49</v>
      </c>
      <c r="O613" s="203" t="s">
        <v>229</v>
      </c>
      <c r="P613" s="203" t="s">
        <v>51</v>
      </c>
      <c r="Q613" s="203" t="s">
        <v>49</v>
      </c>
      <c r="R613" s="203" t="s">
        <v>103</v>
      </c>
      <c r="S613" s="203" t="s">
        <v>333</v>
      </c>
      <c r="T613" s="203" t="s">
        <v>513</v>
      </c>
      <c r="U613" s="203" t="s">
        <v>103</v>
      </c>
      <c r="V613" s="203" t="s">
        <v>349</v>
      </c>
      <c r="W613" s="203" t="s">
        <v>47</v>
      </c>
      <c r="X613" s="203" t="s">
        <v>103</v>
      </c>
      <c r="Y613" s="203" t="s">
        <v>333</v>
      </c>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c r="BA613" s="203"/>
      <c r="BB613" s="203"/>
      <c r="BC613" s="203"/>
      <c r="BD613" s="203"/>
      <c r="BE613" s="203"/>
      <c r="BF613" s="203"/>
      <c r="BG613" s="203"/>
      <c r="BH613" s="203"/>
      <c r="BI613" s="203"/>
      <c r="BJ613" s="203"/>
      <c r="BK613" s="203"/>
      <c r="BL613" s="20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row>
    <row r="614" spans="1:260" s="10" customFormat="1" ht="12.75" customHeight="1" x14ac:dyDescent="0.2">
      <c r="A614" s="203" t="s">
        <v>4043</v>
      </c>
      <c r="B614" s="203" t="s">
        <v>4471</v>
      </c>
      <c r="C614" s="203" t="s">
        <v>2587</v>
      </c>
      <c r="D614" s="214">
        <v>34558</v>
      </c>
      <c r="E614" s="203" t="s">
        <v>2588</v>
      </c>
      <c r="F614" s="203" t="s">
        <v>2624</v>
      </c>
      <c r="G614" s="203" t="s">
        <v>4714</v>
      </c>
      <c r="H614" s="203" t="s">
        <v>3452</v>
      </c>
      <c r="I614" s="203" t="s">
        <v>27</v>
      </c>
      <c r="J614" s="203" t="s">
        <v>3453</v>
      </c>
      <c r="K614" s="203" t="s">
        <v>125</v>
      </c>
      <c r="L614" s="203" t="s">
        <v>27</v>
      </c>
      <c r="M614" s="203" t="s">
        <v>1216</v>
      </c>
      <c r="N614" s="203" t="s">
        <v>125</v>
      </c>
      <c r="O614" s="203" t="s">
        <v>27</v>
      </c>
      <c r="P614" s="203" t="s">
        <v>1064</v>
      </c>
      <c r="Q614" s="203"/>
      <c r="R614" s="203"/>
      <c r="S614" s="203"/>
      <c r="T614" s="203">
        <v>0</v>
      </c>
      <c r="U614" s="203">
        <v>0</v>
      </c>
      <c r="V614" s="203">
        <v>0</v>
      </c>
      <c r="W614" s="203">
        <v>0</v>
      </c>
      <c r="X614" s="203">
        <v>0</v>
      </c>
      <c r="Y614" s="203">
        <v>0</v>
      </c>
      <c r="Z614" s="203">
        <v>0</v>
      </c>
      <c r="AA614" s="203">
        <v>0</v>
      </c>
      <c r="AB614" s="203">
        <v>0</v>
      </c>
      <c r="AC614" s="203">
        <v>0</v>
      </c>
      <c r="AD614" s="203">
        <v>0</v>
      </c>
      <c r="AE614" s="203">
        <v>0</v>
      </c>
      <c r="AF614" s="203">
        <v>0</v>
      </c>
      <c r="AG614" s="203">
        <v>0</v>
      </c>
      <c r="AH614" s="203">
        <v>0</v>
      </c>
      <c r="AI614" s="203">
        <v>0</v>
      </c>
      <c r="AJ614" s="203">
        <v>0</v>
      </c>
      <c r="AK614" s="203">
        <v>0</v>
      </c>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row>
    <row r="615" spans="1:260" ht="12.75" customHeight="1" x14ac:dyDescent="0.2">
      <c r="A615" s="203" t="s">
        <v>331</v>
      </c>
      <c r="B615" s="203" t="s">
        <v>4138</v>
      </c>
      <c r="C615" s="203" t="s">
        <v>2820</v>
      </c>
      <c r="D615" s="214">
        <v>34339</v>
      </c>
      <c r="E615" s="203" t="s">
        <v>2601</v>
      </c>
      <c r="F615" s="203" t="s">
        <v>2892</v>
      </c>
      <c r="G615" s="203" t="s">
        <v>4714</v>
      </c>
      <c r="H615" s="203" t="s">
        <v>47</v>
      </c>
      <c r="I615" s="203" t="s">
        <v>233</v>
      </c>
      <c r="J615" s="203" t="s">
        <v>349</v>
      </c>
      <c r="K615" s="203">
        <v>0</v>
      </c>
      <c r="L615" s="203">
        <v>0</v>
      </c>
      <c r="M615" s="203">
        <v>0</v>
      </c>
      <c r="N615" s="203" t="s">
        <v>47</v>
      </c>
      <c r="O615" s="203" t="s">
        <v>32</v>
      </c>
      <c r="P615" s="203" t="s">
        <v>349</v>
      </c>
      <c r="Q615" s="203" t="s">
        <v>47</v>
      </c>
      <c r="R615" s="203" t="s">
        <v>32</v>
      </c>
      <c r="S615" s="203" t="s">
        <v>349</v>
      </c>
      <c r="T615" s="203">
        <v>0</v>
      </c>
      <c r="U615" s="203">
        <v>0</v>
      </c>
      <c r="V615" s="203">
        <v>0</v>
      </c>
      <c r="W615" s="203">
        <v>0</v>
      </c>
      <c r="X615" s="203">
        <v>0</v>
      </c>
      <c r="Y615" s="203">
        <v>0</v>
      </c>
      <c r="Z615" s="203">
        <v>0</v>
      </c>
      <c r="AA615" s="203">
        <v>0</v>
      </c>
      <c r="AB615" s="203">
        <v>0</v>
      </c>
      <c r="AC615" s="203">
        <v>0</v>
      </c>
      <c r="AD615" s="203">
        <v>0</v>
      </c>
      <c r="AE615" s="203">
        <v>0</v>
      </c>
      <c r="AF615" s="203">
        <v>0</v>
      </c>
      <c r="AG615" s="203">
        <v>0</v>
      </c>
      <c r="AH615" s="203">
        <v>0</v>
      </c>
      <c r="AI615" s="203">
        <v>0</v>
      </c>
      <c r="AJ615" s="203">
        <v>0</v>
      </c>
      <c r="AK615" s="203">
        <v>0</v>
      </c>
      <c r="AL615" s="203"/>
      <c r="AM615" s="203"/>
      <c r="AN615" s="203"/>
      <c r="AO615" s="203"/>
      <c r="AP615" s="203"/>
      <c r="AQ615" s="203"/>
      <c r="AR615" s="203"/>
      <c r="AS615" s="203"/>
      <c r="AT615" s="203"/>
      <c r="AU615" s="203"/>
      <c r="AV615" s="203"/>
      <c r="AW615" s="203"/>
      <c r="AX615" s="203"/>
      <c r="AY615" s="203"/>
      <c r="AZ615" s="203"/>
      <c r="BA615" s="203"/>
      <c r="BB615" s="203"/>
      <c r="BC615" s="203"/>
      <c r="BD615" s="203"/>
      <c r="BE615" s="203"/>
      <c r="BF615" s="203"/>
      <c r="BG615" s="203"/>
      <c r="BH615" s="203"/>
      <c r="BI615" s="203"/>
      <c r="BJ615" s="203"/>
      <c r="BK615" s="203"/>
      <c r="BL615" s="203"/>
      <c r="IW615" s="13"/>
      <c r="IX615" s="13"/>
      <c r="IY615" s="13"/>
      <c r="IZ615" s="13"/>
    </row>
    <row r="616" spans="1:260" s="10" customFormat="1" ht="12.75" customHeight="1" x14ac:dyDescent="0.2">
      <c r="A616" s="203" t="s">
        <v>4029</v>
      </c>
      <c r="B616" s="203" t="s">
        <v>4028</v>
      </c>
      <c r="C616" s="203" t="s">
        <v>604</v>
      </c>
      <c r="D616" s="214">
        <v>32198</v>
      </c>
      <c r="E616" s="203" t="s">
        <v>650</v>
      </c>
      <c r="F616" s="203" t="s">
        <v>139</v>
      </c>
      <c r="G616" s="203" t="s">
        <v>4028</v>
      </c>
      <c r="H616" s="203" t="s">
        <v>42</v>
      </c>
      <c r="I616" s="203" t="s">
        <v>22</v>
      </c>
      <c r="J616" s="203" t="s">
        <v>480</v>
      </c>
      <c r="K616" s="203" t="s">
        <v>482</v>
      </c>
      <c r="L616" s="203" t="s">
        <v>122</v>
      </c>
      <c r="M616" s="203" t="s">
        <v>302</v>
      </c>
      <c r="N616" s="203" t="s">
        <v>482</v>
      </c>
      <c r="O616" s="203" t="s">
        <v>122</v>
      </c>
      <c r="P616" s="203" t="s">
        <v>29</v>
      </c>
      <c r="Q616" s="203" t="s">
        <v>482</v>
      </c>
      <c r="R616" s="203" t="s">
        <v>122</v>
      </c>
      <c r="S616" s="203" t="s">
        <v>62</v>
      </c>
      <c r="T616" s="203" t="s">
        <v>482</v>
      </c>
      <c r="U616" s="203" t="s">
        <v>122</v>
      </c>
      <c r="V616" s="203" t="s">
        <v>36</v>
      </c>
      <c r="W616" s="203" t="s">
        <v>482</v>
      </c>
      <c r="X616" s="203" t="s">
        <v>122</v>
      </c>
      <c r="Y616" s="203" t="s">
        <v>36</v>
      </c>
      <c r="Z616" s="203" t="s">
        <v>482</v>
      </c>
      <c r="AA616" s="203" t="s">
        <v>122</v>
      </c>
      <c r="AB616" s="203" t="s">
        <v>558</v>
      </c>
      <c r="AC616" s="203" t="s">
        <v>482</v>
      </c>
      <c r="AD616" s="203" t="s">
        <v>122</v>
      </c>
      <c r="AE616" s="203" t="s">
        <v>35</v>
      </c>
      <c r="AF616" s="203">
        <v>0</v>
      </c>
      <c r="AG616" s="203">
        <v>0</v>
      </c>
      <c r="AH616" s="203">
        <v>0</v>
      </c>
      <c r="AI616" s="203" t="s">
        <v>48</v>
      </c>
      <c r="AJ616" s="203" t="s">
        <v>122</v>
      </c>
      <c r="AK616" s="203" t="s">
        <v>227</v>
      </c>
      <c r="AL616" s="203"/>
      <c r="AM616" s="203"/>
      <c r="AN616" s="203"/>
      <c r="AO616" s="203"/>
      <c r="AP616" s="203"/>
      <c r="AQ616" s="203"/>
      <c r="AR616" s="203"/>
      <c r="AS616" s="203"/>
      <c r="AT616" s="203"/>
      <c r="AU616" s="203"/>
      <c r="AV616" s="203"/>
      <c r="AW616" s="203"/>
      <c r="AX616" s="203"/>
      <c r="AY616" s="203"/>
      <c r="AZ616" s="203"/>
      <c r="BA616" s="203"/>
      <c r="BB616" s="203"/>
      <c r="BC616" s="203"/>
      <c r="BD616" s="203"/>
      <c r="BE616" s="203"/>
      <c r="BF616" s="203"/>
      <c r="BG616" s="203"/>
      <c r="BH616" s="203"/>
      <c r="BI616" s="203"/>
      <c r="BJ616" s="203"/>
      <c r="BK616" s="203"/>
      <c r="BL616" s="203"/>
      <c r="BM616" s="13"/>
      <c r="BN616" s="13"/>
      <c r="BO616" s="13"/>
      <c r="BP616" s="13"/>
      <c r="BQ616" s="13"/>
      <c r="BR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c r="EU616" s="13"/>
      <c r="EV616" s="13"/>
      <c r="EW616" s="13"/>
      <c r="EX616" s="13"/>
      <c r="EY616" s="13"/>
      <c r="EZ616" s="13"/>
      <c r="FA616" s="13"/>
      <c r="FB616" s="13"/>
      <c r="FC616" s="13"/>
      <c r="FD616" s="13"/>
      <c r="FE616" s="13"/>
      <c r="FF616" s="13"/>
      <c r="FG616" s="13"/>
      <c r="FH616" s="13"/>
      <c r="FI616" s="13"/>
      <c r="FJ616" s="13"/>
      <c r="FK616" s="13"/>
      <c r="FL616" s="13"/>
      <c r="FM616" s="13"/>
      <c r="FN616" s="13"/>
      <c r="FO616" s="13"/>
      <c r="FP616" s="13"/>
      <c r="FQ616" s="13"/>
      <c r="FR616" s="13"/>
      <c r="FS616" s="13"/>
      <c r="FT616" s="13"/>
      <c r="FU616" s="13"/>
      <c r="FV616" s="13"/>
      <c r="FW616" s="13"/>
      <c r="FX616" s="13"/>
      <c r="FY616" s="13"/>
      <c r="FZ616" s="13"/>
      <c r="GA616" s="13"/>
      <c r="GB616" s="13"/>
      <c r="GC616" s="13"/>
      <c r="GD616" s="13"/>
      <c r="GE616" s="13"/>
      <c r="GF616" s="13"/>
      <c r="GG616" s="13"/>
      <c r="GH616" s="13"/>
      <c r="GI616" s="13"/>
      <c r="GJ616" s="13"/>
      <c r="GK616" s="13"/>
      <c r="GL616" s="13"/>
      <c r="GM616" s="13"/>
      <c r="GN616" s="13"/>
      <c r="GO616" s="13"/>
      <c r="GP616" s="13"/>
      <c r="GQ616" s="13"/>
      <c r="GR616" s="13"/>
      <c r="GS616" s="13"/>
      <c r="GT616" s="13"/>
      <c r="GU616" s="13"/>
      <c r="GV616" s="13"/>
      <c r="GW616" s="13"/>
      <c r="GX616" s="13"/>
      <c r="GY616" s="13"/>
      <c r="GZ616" s="13"/>
      <c r="HA616" s="13"/>
      <c r="HB616" s="13"/>
      <c r="HC616" s="13"/>
      <c r="HD616" s="13"/>
      <c r="HE616" s="13"/>
      <c r="HF616" s="13"/>
      <c r="HG616" s="13"/>
      <c r="HH616" s="13"/>
      <c r="HI616" s="13"/>
      <c r="HJ616" s="13"/>
      <c r="HK616" s="13"/>
      <c r="HL616" s="13"/>
      <c r="HM616" s="13"/>
      <c r="HN616" s="13"/>
      <c r="HO616" s="13"/>
      <c r="HP616" s="13"/>
      <c r="HQ616" s="13"/>
      <c r="HR616" s="13"/>
      <c r="HS616" s="13"/>
      <c r="HT616" s="13"/>
      <c r="HU616" s="13"/>
      <c r="HV616" s="13"/>
      <c r="HW616" s="13"/>
      <c r="HX616" s="13"/>
      <c r="HY616" s="13"/>
      <c r="HZ616" s="13"/>
      <c r="IA616" s="13"/>
      <c r="IB616" s="13"/>
      <c r="IC616" s="13"/>
      <c r="ID616" s="13"/>
      <c r="IE616" s="13"/>
      <c r="IF616" s="13"/>
      <c r="IG616" s="13"/>
      <c r="IH616" s="13"/>
      <c r="II616" s="13"/>
      <c r="IJ616" s="13"/>
      <c r="IK616" s="13"/>
      <c r="IL616" s="13"/>
      <c r="IM616" s="13"/>
      <c r="IN616" s="13"/>
      <c r="IO616" s="13"/>
      <c r="IP616" s="13"/>
      <c r="IQ616" s="13"/>
      <c r="IR616" s="13"/>
      <c r="IS616" s="13"/>
      <c r="IT616" s="13"/>
      <c r="IU616" s="13"/>
      <c r="IV616" s="13"/>
    </row>
    <row r="617" spans="1:260" s="10" customFormat="1" ht="12.75" customHeight="1" x14ac:dyDescent="0.2">
      <c r="A617" s="203" t="s">
        <v>4028</v>
      </c>
      <c r="B617" s="203" t="s">
        <v>4028</v>
      </c>
      <c r="C617" s="203"/>
      <c r="D617" s="214"/>
      <c r="E617" s="203"/>
      <c r="F617" s="203"/>
      <c r="G617" s="203" t="s">
        <v>4028</v>
      </c>
      <c r="H617" s="203" t="s">
        <v>4028</v>
      </c>
      <c r="I617" s="203" t="s">
        <v>4028</v>
      </c>
      <c r="J617" s="203" t="s">
        <v>4028</v>
      </c>
      <c r="K617" s="203" t="s">
        <v>4028</v>
      </c>
      <c r="L617" s="203" t="s">
        <v>4028</v>
      </c>
      <c r="M617" s="203" t="s">
        <v>4028</v>
      </c>
      <c r="N617" s="203" t="s">
        <v>4028</v>
      </c>
      <c r="O617" s="203" t="s">
        <v>4028</v>
      </c>
      <c r="P617" s="203" t="s">
        <v>4028</v>
      </c>
      <c r="Q617" s="203"/>
      <c r="R617" s="203"/>
      <c r="S617" s="203"/>
      <c r="T617" s="203" t="s">
        <v>4028</v>
      </c>
      <c r="U617" s="203" t="s">
        <v>4028</v>
      </c>
      <c r="V617" s="203" t="s">
        <v>4028</v>
      </c>
      <c r="W617" s="203" t="s">
        <v>4028</v>
      </c>
      <c r="X617" s="203" t="s">
        <v>4028</v>
      </c>
      <c r="Y617" s="203" t="s">
        <v>4028</v>
      </c>
      <c r="Z617" s="203" t="s">
        <v>4028</v>
      </c>
      <c r="AA617" s="203" t="s">
        <v>4028</v>
      </c>
      <c r="AB617" s="203" t="s">
        <v>4028</v>
      </c>
      <c r="AC617" s="203" t="s">
        <v>4028</v>
      </c>
      <c r="AD617" s="203" t="s">
        <v>4028</v>
      </c>
      <c r="AE617" s="203" t="s">
        <v>4028</v>
      </c>
      <c r="AF617" s="203" t="s">
        <v>4028</v>
      </c>
      <c r="AG617" s="203" t="s">
        <v>4028</v>
      </c>
      <c r="AH617" s="203" t="s">
        <v>4028</v>
      </c>
      <c r="AI617" s="203" t="s">
        <v>4028</v>
      </c>
      <c r="AJ617" s="203" t="s">
        <v>4028</v>
      </c>
      <c r="AK617" s="203" t="s">
        <v>4028</v>
      </c>
      <c r="AL617" s="203"/>
      <c r="AM617" s="203"/>
      <c r="AN617" s="203"/>
      <c r="AO617" s="203"/>
      <c r="AP617" s="203"/>
      <c r="AQ617" s="203"/>
      <c r="AR617" s="203"/>
      <c r="AS617" s="203"/>
      <c r="AT617" s="203"/>
      <c r="AU617" s="203"/>
      <c r="AV617" s="203"/>
      <c r="AW617" s="203"/>
      <c r="AX617" s="203"/>
      <c r="AY617" s="203"/>
      <c r="AZ617" s="203"/>
      <c r="BA617" s="203"/>
      <c r="BB617" s="203"/>
      <c r="BC617" s="203"/>
      <c r="BD617" s="203"/>
      <c r="BE617" s="203"/>
      <c r="BF617" s="203"/>
      <c r="BG617" s="203"/>
      <c r="BH617" s="203"/>
      <c r="BI617" s="203"/>
      <c r="BJ617" s="203"/>
      <c r="BK617" s="203"/>
      <c r="BL617" s="203"/>
      <c r="IW617" s="13"/>
      <c r="IX617" s="13"/>
      <c r="IY617" s="13"/>
      <c r="IZ617" s="13"/>
    </row>
    <row r="618" spans="1:260" ht="12.75" customHeight="1" x14ac:dyDescent="0.2">
      <c r="A618" s="203" t="s">
        <v>52</v>
      </c>
      <c r="B618" s="203" t="s">
        <v>4471</v>
      </c>
      <c r="C618" s="203" t="s">
        <v>2912</v>
      </c>
      <c r="D618" s="214">
        <v>33518</v>
      </c>
      <c r="E618" s="203" t="s">
        <v>1227</v>
      </c>
      <c r="F618" s="203" t="s">
        <v>1230</v>
      </c>
      <c r="G618" s="203" t="s">
        <v>4837</v>
      </c>
      <c r="H618" s="203" t="s">
        <v>387</v>
      </c>
      <c r="I618" s="203" t="s">
        <v>460</v>
      </c>
      <c r="J618" s="203" t="s">
        <v>1064</v>
      </c>
      <c r="K618" s="203" t="s">
        <v>387</v>
      </c>
      <c r="L618" s="203" t="s">
        <v>446</v>
      </c>
      <c r="M618" s="203" t="s">
        <v>1088</v>
      </c>
      <c r="N618" s="203" t="s">
        <v>387</v>
      </c>
      <c r="O618" s="203" t="s">
        <v>55</v>
      </c>
      <c r="P618" s="203" t="s">
        <v>1064</v>
      </c>
      <c r="Q618" s="203"/>
      <c r="R618" s="203"/>
      <c r="S618" s="203"/>
      <c r="T618" s="203" t="s">
        <v>125</v>
      </c>
      <c r="U618" s="203" t="s">
        <v>453</v>
      </c>
      <c r="V618" s="203" t="s">
        <v>1064</v>
      </c>
      <c r="W618" s="203" t="s">
        <v>125</v>
      </c>
      <c r="X618" s="203" t="s">
        <v>453</v>
      </c>
      <c r="Y618" s="203" t="s">
        <v>1064</v>
      </c>
      <c r="Z618" s="203" t="s">
        <v>64</v>
      </c>
      <c r="AA618" s="203" t="s">
        <v>453</v>
      </c>
      <c r="AB618" s="203" t="s">
        <v>1064</v>
      </c>
      <c r="AC618" s="203">
        <v>0</v>
      </c>
      <c r="AD618" s="203">
        <v>0</v>
      </c>
      <c r="AE618" s="203">
        <v>0</v>
      </c>
      <c r="AF618" s="203">
        <v>0</v>
      </c>
      <c r="AG618" s="203">
        <v>0</v>
      </c>
      <c r="AH618" s="203">
        <v>0</v>
      </c>
      <c r="AI618" s="203">
        <v>0</v>
      </c>
      <c r="AJ618" s="203">
        <v>0</v>
      </c>
      <c r="AK618" s="203">
        <v>0</v>
      </c>
      <c r="AL618" s="203"/>
      <c r="AM618" s="203"/>
      <c r="AN618" s="203"/>
      <c r="AO618" s="203"/>
      <c r="AP618" s="203"/>
      <c r="AQ618" s="203"/>
      <c r="AR618" s="203"/>
      <c r="AS618" s="203"/>
      <c r="AT618" s="203"/>
      <c r="AU618" s="203"/>
      <c r="AV618" s="203"/>
      <c r="AW618" s="203"/>
      <c r="AX618" s="203"/>
      <c r="AY618" s="203"/>
      <c r="AZ618" s="203"/>
      <c r="BA618" s="203"/>
      <c r="BB618" s="203"/>
      <c r="BC618" s="203"/>
      <c r="BD618" s="203"/>
      <c r="BE618" s="203"/>
      <c r="BF618" s="203"/>
      <c r="BG618" s="203"/>
      <c r="BH618" s="203"/>
      <c r="BI618" s="203"/>
      <c r="BJ618" s="203"/>
      <c r="BK618" s="203"/>
      <c r="BL618" s="203"/>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GO618" s="10"/>
      <c r="GP618" s="10"/>
      <c r="GQ618" s="10"/>
      <c r="GR618" s="10"/>
      <c r="GS618" s="10"/>
      <c r="GT618" s="10"/>
      <c r="GU618" s="10"/>
      <c r="GV618" s="10"/>
      <c r="GW618" s="10"/>
      <c r="GX618" s="10"/>
      <c r="GY618" s="10"/>
      <c r="GZ618" s="10"/>
      <c r="HA618" s="10"/>
      <c r="HB618" s="10"/>
      <c r="HC618" s="10"/>
      <c r="HD618" s="10"/>
      <c r="HE618" s="10"/>
      <c r="HF618" s="10"/>
      <c r="HG618" s="10"/>
      <c r="HH618" s="10"/>
      <c r="HI618" s="10"/>
      <c r="HJ618" s="10"/>
      <c r="HK618" s="10"/>
      <c r="HL618" s="10"/>
      <c r="HM618" s="10"/>
      <c r="HN618" s="10"/>
      <c r="HO618" s="10"/>
      <c r="HP618" s="10"/>
      <c r="HQ618" s="10"/>
      <c r="HR618" s="10"/>
      <c r="HS618" s="10"/>
      <c r="HT618" s="10"/>
      <c r="HU618" s="10"/>
      <c r="HV618" s="10"/>
      <c r="HW618" s="10"/>
      <c r="HX618" s="10"/>
      <c r="HY618" s="10"/>
      <c r="HZ618" s="10"/>
      <c r="IA618" s="10"/>
      <c r="IB618" s="10"/>
      <c r="IC618" s="10"/>
      <c r="ID618" s="10"/>
      <c r="IE618" s="10"/>
      <c r="IF618" s="10"/>
      <c r="IG618" s="10"/>
      <c r="IH618" s="10"/>
      <c r="II618" s="10"/>
      <c r="IJ618" s="10"/>
      <c r="IK618" s="10"/>
      <c r="IL618" s="10"/>
      <c r="IM618" s="10"/>
      <c r="IN618" s="10"/>
      <c r="IO618" s="10"/>
      <c r="IP618" s="10"/>
      <c r="IQ618" s="10"/>
      <c r="IR618" s="10"/>
      <c r="IS618" s="10"/>
      <c r="IT618" s="10"/>
      <c r="IU618" s="10"/>
      <c r="IV618" s="10"/>
      <c r="IZ618" s="10"/>
    </row>
    <row r="619" spans="1:260" s="10" customFormat="1" ht="12.75" customHeight="1" x14ac:dyDescent="0.2">
      <c r="A619" s="203" t="s">
        <v>126</v>
      </c>
      <c r="B619" s="203" t="s">
        <v>4221</v>
      </c>
      <c r="C619" s="203" t="s">
        <v>2637</v>
      </c>
      <c r="D619" s="214">
        <v>34680</v>
      </c>
      <c r="E619" s="203" t="s">
        <v>2588</v>
      </c>
      <c r="F619" s="203" t="s">
        <v>2616</v>
      </c>
      <c r="G619" s="203" t="s">
        <v>4838</v>
      </c>
      <c r="H619" s="203" t="s">
        <v>126</v>
      </c>
      <c r="I619" s="203" t="s">
        <v>336</v>
      </c>
      <c r="J619" s="203" t="s">
        <v>2429</v>
      </c>
      <c r="K619" s="203" t="s">
        <v>126</v>
      </c>
      <c r="L619" s="203" t="s">
        <v>336</v>
      </c>
      <c r="M619" s="203" t="s">
        <v>1083</v>
      </c>
      <c r="N619" s="203" t="s">
        <v>126</v>
      </c>
      <c r="O619" s="203" t="s">
        <v>336</v>
      </c>
      <c r="P619" s="203" t="s">
        <v>1216</v>
      </c>
      <c r="Q619" s="203"/>
      <c r="R619" s="203"/>
      <c r="S619" s="203"/>
      <c r="T619" s="203">
        <v>0</v>
      </c>
      <c r="U619" s="203">
        <v>0</v>
      </c>
      <c r="V619" s="203">
        <v>0</v>
      </c>
      <c r="W619" s="203">
        <v>0</v>
      </c>
      <c r="X619" s="203">
        <v>0</v>
      </c>
      <c r="Y619" s="203">
        <v>0</v>
      </c>
      <c r="Z619" s="203">
        <v>0</v>
      </c>
      <c r="AA619" s="203">
        <v>0</v>
      </c>
      <c r="AB619" s="203">
        <v>0</v>
      </c>
      <c r="AC619" s="203">
        <v>0</v>
      </c>
      <c r="AD619" s="203">
        <v>0</v>
      </c>
      <c r="AE619" s="203">
        <v>0</v>
      </c>
      <c r="AF619" s="203">
        <v>0</v>
      </c>
      <c r="AG619" s="203">
        <v>0</v>
      </c>
      <c r="AH619" s="203">
        <v>0</v>
      </c>
      <c r="AI619" s="203">
        <v>0</v>
      </c>
      <c r="AJ619" s="203">
        <v>0</v>
      </c>
      <c r="AK619" s="203">
        <v>0</v>
      </c>
      <c r="AL619" s="203"/>
      <c r="AM619" s="203"/>
      <c r="AN619" s="203"/>
      <c r="AO619" s="203"/>
      <c r="AP619" s="203"/>
      <c r="AQ619" s="203"/>
      <c r="AR619" s="203"/>
      <c r="AS619" s="203"/>
      <c r="AT619" s="203"/>
      <c r="AU619" s="203"/>
      <c r="AV619" s="203"/>
      <c r="AW619" s="203"/>
      <c r="AX619" s="203"/>
      <c r="AY619" s="203"/>
      <c r="AZ619" s="203"/>
      <c r="BA619" s="203"/>
      <c r="BB619" s="203"/>
      <c r="BC619" s="203"/>
      <c r="BD619" s="203"/>
      <c r="BE619" s="203"/>
      <c r="BF619" s="203"/>
      <c r="BG619" s="203"/>
      <c r="BH619" s="203"/>
      <c r="BI619" s="203"/>
      <c r="BJ619" s="203"/>
      <c r="BK619" s="203"/>
      <c r="BL619" s="20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c r="EU619" s="13"/>
      <c r="EV619" s="13"/>
      <c r="EW619" s="13"/>
      <c r="EX619" s="13"/>
      <c r="EY619" s="13"/>
      <c r="EZ619" s="13"/>
      <c r="FA619" s="13"/>
      <c r="FB619" s="13"/>
      <c r="FC619" s="13"/>
      <c r="FD619" s="13"/>
      <c r="FE619" s="13"/>
      <c r="FF619" s="13"/>
      <c r="FG619" s="13"/>
      <c r="FH619" s="13"/>
      <c r="FI619" s="13"/>
      <c r="FJ619" s="13"/>
      <c r="FK619" s="13"/>
      <c r="FL619" s="13"/>
      <c r="FM619" s="13"/>
      <c r="FN619" s="13"/>
      <c r="FO619" s="13"/>
      <c r="FP619" s="13"/>
      <c r="FQ619" s="13"/>
      <c r="FR619" s="13"/>
      <c r="FS619" s="13"/>
      <c r="FT619" s="13"/>
      <c r="FU619" s="13"/>
      <c r="FV619" s="13"/>
      <c r="FW619" s="13"/>
      <c r="FX619" s="13"/>
      <c r="FY619" s="13"/>
      <c r="FZ619" s="13"/>
      <c r="GA619" s="13"/>
      <c r="GB619" s="13"/>
      <c r="GC619" s="13"/>
      <c r="GD619" s="13"/>
      <c r="GE619" s="13"/>
      <c r="GF619" s="13"/>
      <c r="GG619" s="13"/>
      <c r="GH619" s="13"/>
      <c r="GI619" s="13"/>
      <c r="GJ619" s="13"/>
      <c r="GK619" s="13"/>
      <c r="GL619" s="13"/>
      <c r="GM619" s="13"/>
      <c r="GN619" s="13"/>
      <c r="GO619" s="13"/>
      <c r="GP619" s="13"/>
      <c r="GQ619" s="13"/>
      <c r="GR619" s="13"/>
      <c r="GS619" s="13"/>
      <c r="GT619" s="13"/>
      <c r="GU619" s="13"/>
      <c r="GV619" s="13"/>
      <c r="GW619" s="13"/>
      <c r="GX619" s="13"/>
      <c r="GY619" s="13"/>
      <c r="GZ619" s="13"/>
      <c r="HA619" s="13"/>
      <c r="HB619" s="13"/>
      <c r="HC619" s="13"/>
      <c r="HD619" s="13"/>
      <c r="HE619" s="13"/>
      <c r="HF619" s="13"/>
      <c r="HG619" s="13"/>
      <c r="HH619" s="13"/>
      <c r="HI619" s="13"/>
      <c r="HJ619" s="13"/>
      <c r="HK619" s="13"/>
      <c r="HL619" s="13"/>
      <c r="HM619" s="13"/>
      <c r="HN619" s="13"/>
      <c r="HO619" s="13"/>
      <c r="HP619" s="13"/>
      <c r="HQ619" s="13"/>
      <c r="HR619" s="13"/>
      <c r="HS619" s="13"/>
      <c r="HT619" s="13"/>
      <c r="HU619" s="13"/>
      <c r="HV619" s="13"/>
      <c r="HW619" s="13"/>
      <c r="HX619" s="13"/>
      <c r="HY619" s="13"/>
      <c r="HZ619" s="13"/>
      <c r="IA619" s="13"/>
      <c r="IB619" s="13"/>
      <c r="IC619" s="13"/>
      <c r="ID619" s="13"/>
      <c r="IE619" s="13"/>
      <c r="IF619" s="13"/>
      <c r="IG619" s="13"/>
      <c r="IH619" s="13"/>
      <c r="II619" s="13"/>
      <c r="IJ619" s="13"/>
      <c r="IK619" s="13"/>
      <c r="IL619" s="13"/>
      <c r="IM619" s="13"/>
      <c r="IN619" s="13"/>
      <c r="IO619" s="13"/>
      <c r="IP619" s="13"/>
      <c r="IQ619" s="13"/>
      <c r="IR619" s="13"/>
      <c r="IS619" s="13"/>
      <c r="IT619" s="13"/>
      <c r="IU619" s="13"/>
      <c r="IV619" s="13"/>
      <c r="IW619"/>
      <c r="IX619"/>
      <c r="IY619"/>
      <c r="IZ619"/>
    </row>
    <row r="620" spans="1:260" s="203" customFormat="1" ht="12.75" customHeight="1" x14ac:dyDescent="0.2">
      <c r="A620" s="203" t="s">
        <v>64</v>
      </c>
      <c r="B620" s="203" t="s">
        <v>4449</v>
      </c>
      <c r="C620" s="203" t="s">
        <v>1054</v>
      </c>
      <c r="D620" s="214">
        <v>33210</v>
      </c>
      <c r="E620" s="203" t="s">
        <v>997</v>
      </c>
      <c r="F620" s="203" t="s">
        <v>2149</v>
      </c>
      <c r="G620" s="203" t="s">
        <v>4767</v>
      </c>
      <c r="H620" s="203" t="s">
        <v>387</v>
      </c>
      <c r="I620" s="203" t="s">
        <v>122</v>
      </c>
      <c r="J620" s="203" t="s">
        <v>1058</v>
      </c>
      <c r="K620" s="203" t="s">
        <v>64</v>
      </c>
      <c r="L620" s="203" t="s">
        <v>122</v>
      </c>
      <c r="M620" s="203" t="s">
        <v>1063</v>
      </c>
      <c r="N620" s="203" t="s">
        <v>540</v>
      </c>
      <c r="O620" s="203" t="s">
        <v>448</v>
      </c>
      <c r="P620" s="203" t="s">
        <v>1058</v>
      </c>
      <c r="Q620" s="203" t="s">
        <v>126</v>
      </c>
      <c r="R620" s="203" t="s">
        <v>78</v>
      </c>
      <c r="S620" s="203" t="s">
        <v>1125</v>
      </c>
      <c r="T620" s="203" t="s">
        <v>455</v>
      </c>
      <c r="U620" s="203" t="s">
        <v>78</v>
      </c>
      <c r="V620" s="203" t="s">
        <v>1358</v>
      </c>
      <c r="W620" s="203" t="s">
        <v>455</v>
      </c>
      <c r="X620" s="203" t="s">
        <v>78</v>
      </c>
      <c r="Y620" s="203" t="s">
        <v>1358</v>
      </c>
      <c r="Z620" s="203" t="s">
        <v>455</v>
      </c>
      <c r="AA620" s="203" t="s">
        <v>78</v>
      </c>
      <c r="AB620" s="203" t="s">
        <v>1055</v>
      </c>
      <c r="AC620" s="203">
        <v>0</v>
      </c>
      <c r="AD620" s="203">
        <v>0</v>
      </c>
      <c r="AE620" s="203">
        <v>0</v>
      </c>
      <c r="AF620" s="203">
        <v>0</v>
      </c>
      <c r="AG620" s="203">
        <v>0</v>
      </c>
      <c r="AH620" s="203">
        <v>0</v>
      </c>
      <c r="AI620" s="203">
        <v>0</v>
      </c>
      <c r="AJ620" s="203">
        <v>0</v>
      </c>
      <c r="AK620" s="203">
        <v>0</v>
      </c>
      <c r="BM620" s="1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60" ht="12.75" customHeight="1" x14ac:dyDescent="0.2">
      <c r="A621" s="203" t="s">
        <v>64</v>
      </c>
      <c r="B621" s="203" t="s">
        <v>386</v>
      </c>
      <c r="C621" s="203" t="s">
        <v>4259</v>
      </c>
      <c r="D621" s="215">
        <v>35521</v>
      </c>
      <c r="E621" s="205" t="s">
        <v>3448</v>
      </c>
      <c r="F621" s="206" t="s">
        <v>4516</v>
      </c>
      <c r="G621" s="206" t="s">
        <v>1056</v>
      </c>
      <c r="H621" s="203"/>
      <c r="I621" s="203"/>
      <c r="J621" s="206"/>
      <c r="K621" s="203"/>
      <c r="L621" s="203"/>
      <c r="M621" s="206"/>
      <c r="N621" s="203"/>
      <c r="O621" s="203"/>
      <c r="P621" s="206"/>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c r="AT621" s="203"/>
      <c r="AU621" s="203"/>
      <c r="AV621" s="203"/>
      <c r="AW621" s="203"/>
      <c r="AX621" s="203"/>
      <c r="AY621" s="203"/>
      <c r="AZ621" s="203"/>
      <c r="BA621" s="203"/>
      <c r="BB621" s="203"/>
      <c r="BC621" s="203"/>
      <c r="BD621" s="203"/>
      <c r="BE621" s="203"/>
      <c r="BF621" s="203"/>
      <c r="BG621" s="203"/>
      <c r="BH621" s="203"/>
      <c r="BI621" s="203"/>
      <c r="BJ621" s="203"/>
      <c r="BK621" s="203"/>
      <c r="BL621" s="203"/>
    </row>
    <row r="622" spans="1:260" s="27" customFormat="1" ht="12.75" customHeight="1" x14ac:dyDescent="0.2">
      <c r="A622" s="10" t="s">
        <v>387</v>
      </c>
      <c r="B622" s="10" t="s">
        <v>4208</v>
      </c>
      <c r="C622" s="202" t="s">
        <v>4216</v>
      </c>
      <c r="D622" s="221">
        <v>35963</v>
      </c>
      <c r="E622" s="5" t="s">
        <v>4517</v>
      </c>
      <c r="F622" s="5" t="s">
        <v>4949</v>
      </c>
      <c r="G622" s="201" t="str">
        <f>IF(ISERROR(VLOOKUP(TRIM(C622),'R2020'!$A$1:$I$1991,8,FALSE)),"",VLOOKUP(TRIM(C622),'R2020'!$A$1:$I$1991,8,FALSE))</f>
        <v xml:space="preserve">04-4 </v>
      </c>
    </row>
    <row r="623" spans="1:260" s="10" customFormat="1" ht="12.75" customHeight="1" x14ac:dyDescent="0.2">
      <c r="A623" s="203" t="s">
        <v>125</v>
      </c>
      <c r="B623" s="203" t="s">
        <v>4459</v>
      </c>
      <c r="C623" s="203" t="s">
        <v>3869</v>
      </c>
      <c r="D623" s="214">
        <v>35018</v>
      </c>
      <c r="E623" s="203" t="s">
        <v>3448</v>
      </c>
      <c r="F623" s="203" t="s">
        <v>4031</v>
      </c>
      <c r="G623" s="203" t="s">
        <v>4733</v>
      </c>
      <c r="H623" s="203" t="s">
        <v>125</v>
      </c>
      <c r="I623" s="203" t="s">
        <v>346</v>
      </c>
      <c r="J623" s="203" t="s">
        <v>1089</v>
      </c>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c r="AT623" s="203"/>
      <c r="AU623" s="203"/>
      <c r="AV623" s="203"/>
      <c r="AW623" s="203"/>
      <c r="AX623" s="203"/>
      <c r="AY623" s="203"/>
      <c r="AZ623" s="203"/>
      <c r="BA623" s="203"/>
      <c r="BB623" s="203"/>
      <c r="BC623" s="203"/>
      <c r="BD623" s="203"/>
      <c r="BE623" s="203"/>
      <c r="BF623" s="203"/>
      <c r="BG623" s="203"/>
      <c r="BH623" s="203"/>
      <c r="BI623" s="203"/>
      <c r="BJ623" s="203"/>
      <c r="BK623" s="203"/>
      <c r="BL623" s="203"/>
      <c r="BM623" s="203"/>
      <c r="BN623" s="203"/>
      <c r="BO623" s="203"/>
      <c r="BP623" s="203"/>
      <c r="BQ623" s="203"/>
      <c r="BR623" s="203"/>
      <c r="BS623" s="203"/>
      <c r="BT623" s="203"/>
      <c r="BU623" s="203"/>
      <c r="BV623" s="203"/>
      <c r="BW623" s="203"/>
      <c r="BX623" s="203"/>
      <c r="BY623" s="203"/>
      <c r="BZ623" s="203"/>
      <c r="CA623" s="203"/>
      <c r="CB623" s="203"/>
      <c r="CC623" s="203"/>
      <c r="CD623" s="203"/>
      <c r="CE623" s="203"/>
      <c r="CF623" s="203"/>
      <c r="CG623" s="203"/>
      <c r="CH623" s="203"/>
      <c r="CI623" s="203"/>
      <c r="CJ623" s="203"/>
      <c r="CK623" s="203"/>
      <c r="CL623" s="203"/>
      <c r="CM623" s="203"/>
      <c r="CN623" s="203"/>
      <c r="CO623" s="203"/>
      <c r="CP623" s="203"/>
      <c r="CQ623" s="203"/>
      <c r="CR623" s="203"/>
      <c r="CS623" s="203"/>
      <c r="CT623" s="203"/>
      <c r="CU623" s="203"/>
      <c r="CV623" s="203"/>
      <c r="CW623" s="203"/>
      <c r="CX623" s="203"/>
      <c r="CY623" s="203"/>
      <c r="CZ623" s="203"/>
      <c r="DA623" s="203"/>
      <c r="DB623" s="203"/>
      <c r="DC623" s="203"/>
      <c r="DD623" s="203"/>
      <c r="DE623" s="203"/>
      <c r="DF623" s="203"/>
      <c r="DG623" s="203"/>
      <c r="DH623" s="203"/>
      <c r="DI623" s="203"/>
      <c r="DJ623" s="203"/>
      <c r="DK623" s="203"/>
      <c r="DL623" s="203"/>
      <c r="DM623" s="203"/>
      <c r="DN623" s="203"/>
      <c r="DO623" s="203"/>
      <c r="DP623" s="203"/>
      <c r="DQ623" s="203"/>
      <c r="DR623" s="203"/>
      <c r="DS623" s="203"/>
      <c r="DT623" s="203"/>
      <c r="DU623" s="203"/>
      <c r="DV623" s="203"/>
      <c r="DW623" s="203"/>
      <c r="DX623" s="203"/>
      <c r="DY623" s="203"/>
      <c r="DZ623" s="203"/>
      <c r="EA623" s="203"/>
      <c r="EB623" s="203"/>
      <c r="EC623" s="203"/>
      <c r="ED623" s="203"/>
      <c r="EE623" s="203"/>
      <c r="EF623" s="203"/>
      <c r="EG623" s="203"/>
      <c r="EH623" s="203"/>
      <c r="EI623" s="203"/>
      <c r="EJ623" s="203"/>
      <c r="EK623" s="203"/>
      <c r="EL623" s="203"/>
      <c r="EM623" s="203"/>
      <c r="EN623" s="203"/>
      <c r="EO623" s="203"/>
      <c r="EP623" s="203"/>
      <c r="EQ623" s="203"/>
      <c r="ER623" s="203"/>
      <c r="ES623" s="203"/>
      <c r="ET623" s="203"/>
      <c r="EU623" s="203"/>
      <c r="EV623" s="203"/>
      <c r="EW623" s="203"/>
      <c r="EX623" s="203"/>
      <c r="EY623" s="203"/>
      <c r="EZ623" s="203"/>
      <c r="FA623" s="203"/>
      <c r="FB623" s="203"/>
      <c r="FC623" s="203"/>
      <c r="FD623" s="203"/>
      <c r="FE623" s="203"/>
      <c r="FF623" s="203"/>
      <c r="FG623" s="203"/>
      <c r="FH623" s="203"/>
      <c r="FI623" s="203"/>
      <c r="FJ623" s="203"/>
      <c r="FK623" s="203"/>
      <c r="FL623" s="203"/>
      <c r="FM623" s="203"/>
      <c r="FN623" s="203"/>
      <c r="FO623" s="203"/>
      <c r="FP623" s="203"/>
      <c r="FQ623" s="203"/>
      <c r="FR623" s="203"/>
      <c r="FS623" s="203"/>
      <c r="FT623" s="203"/>
      <c r="FU623" s="203"/>
      <c r="FV623" s="203"/>
      <c r="FW623" s="203"/>
      <c r="FX623" s="203"/>
      <c r="FY623" s="203"/>
      <c r="FZ623" s="203"/>
      <c r="GA623" s="203"/>
      <c r="GB623" s="203"/>
      <c r="GC623" s="203"/>
      <c r="GD623" s="203"/>
      <c r="GE623" s="203"/>
      <c r="GF623" s="203"/>
      <c r="GG623" s="203"/>
      <c r="GH623" s="203"/>
      <c r="GI623" s="203"/>
      <c r="GJ623" s="203"/>
      <c r="GK623" s="203"/>
      <c r="GL623" s="203"/>
      <c r="GM623" s="203"/>
      <c r="GN623" s="203"/>
      <c r="GO623" s="203"/>
      <c r="GP623" s="203"/>
      <c r="GQ623" s="203"/>
      <c r="GR623" s="203"/>
      <c r="GS623" s="203"/>
      <c r="GT623" s="203"/>
      <c r="GU623" s="203"/>
      <c r="GV623" s="203"/>
      <c r="GW623" s="203"/>
      <c r="GX623" s="203"/>
      <c r="GY623" s="203"/>
      <c r="GZ623" s="203"/>
      <c r="HA623" s="203"/>
      <c r="HB623" s="203"/>
      <c r="HC623" s="203"/>
      <c r="HD623" s="203"/>
      <c r="HE623" s="203"/>
      <c r="HF623" s="203"/>
      <c r="HG623" s="203"/>
      <c r="HH623" s="203"/>
      <c r="HI623" s="203"/>
      <c r="HJ623" s="203"/>
      <c r="HK623" s="203"/>
      <c r="HL623" s="203"/>
      <c r="HM623" s="203"/>
      <c r="HN623" s="203"/>
      <c r="HO623" s="203"/>
      <c r="HP623" s="203"/>
      <c r="HQ623" s="203"/>
      <c r="HR623" s="203"/>
      <c r="HS623" s="203"/>
      <c r="HT623" s="203"/>
      <c r="HU623" s="203"/>
      <c r="HV623" s="203"/>
      <c r="HW623" s="203"/>
      <c r="HX623" s="203"/>
      <c r="HY623" s="203"/>
      <c r="HZ623" s="203"/>
      <c r="IA623" s="203"/>
      <c r="IB623" s="203"/>
      <c r="IC623" s="203"/>
      <c r="ID623" s="203"/>
      <c r="IE623" s="203"/>
      <c r="IF623" s="203"/>
      <c r="IG623" s="203"/>
      <c r="IH623" s="203"/>
      <c r="II623" s="203"/>
      <c r="IJ623" s="203"/>
      <c r="IK623" s="203"/>
      <c r="IL623" s="203"/>
      <c r="IM623" s="203"/>
      <c r="IN623" s="203"/>
      <c r="IO623" s="203"/>
      <c r="IP623" s="203"/>
      <c r="IQ623" s="203"/>
      <c r="IR623" s="203"/>
      <c r="IS623" s="203"/>
      <c r="IT623" s="203"/>
      <c r="IU623" s="203"/>
      <c r="IV623" s="203"/>
    </row>
    <row r="624" spans="1:260" s="10" customFormat="1" ht="12.75" customHeight="1" x14ac:dyDescent="0.2">
      <c r="A624" s="203" t="s">
        <v>4029</v>
      </c>
      <c r="B624" s="203" t="s">
        <v>4028</v>
      </c>
      <c r="C624" s="203" t="s">
        <v>3518</v>
      </c>
      <c r="D624" s="214">
        <v>35994</v>
      </c>
      <c r="E624" s="203" t="s">
        <v>3519</v>
      </c>
      <c r="F624" s="203" t="s">
        <v>3976</v>
      </c>
      <c r="G624" s="203" t="s">
        <v>4028</v>
      </c>
      <c r="H624" s="203" t="s">
        <v>455</v>
      </c>
      <c r="I624" s="203" t="s">
        <v>450</v>
      </c>
      <c r="J624" s="203" t="s">
        <v>2354</v>
      </c>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c r="AT624" s="203"/>
      <c r="AU624" s="203"/>
      <c r="AV624" s="203"/>
      <c r="AW624" s="203"/>
      <c r="AX624" s="203"/>
      <c r="AY624" s="203"/>
      <c r="AZ624" s="203"/>
      <c r="BA624" s="203"/>
      <c r="BB624" s="203"/>
      <c r="BC624" s="203"/>
      <c r="BD624" s="203"/>
      <c r="BE624" s="203"/>
      <c r="BF624" s="203"/>
      <c r="BG624" s="203"/>
      <c r="BH624" s="203"/>
      <c r="BI624" s="203"/>
      <c r="BJ624" s="203"/>
      <c r="BK624" s="203"/>
      <c r="BL624" s="203"/>
    </row>
    <row r="625" spans="1:260" ht="12.75" customHeight="1" x14ac:dyDescent="0.2">
      <c r="A625" s="203" t="s">
        <v>4028</v>
      </c>
      <c r="B625" s="203" t="s">
        <v>4028</v>
      </c>
      <c r="C625" s="203" t="s">
        <v>3226</v>
      </c>
      <c r="D625" s="214">
        <v>35103</v>
      </c>
      <c r="E625" s="203" t="s">
        <v>2624</v>
      </c>
      <c r="F625" s="203" t="s">
        <v>3417</v>
      </c>
      <c r="G625" s="203" t="s">
        <v>4028</v>
      </c>
      <c r="H625" s="203" t="s">
        <v>125</v>
      </c>
      <c r="I625" s="203" t="s">
        <v>111</v>
      </c>
      <c r="J625" s="203" t="s">
        <v>1064</v>
      </c>
      <c r="K625" s="203" t="s">
        <v>52</v>
      </c>
      <c r="L625" s="203" t="s">
        <v>111</v>
      </c>
      <c r="M625" s="203" t="s">
        <v>1055</v>
      </c>
      <c r="N625" s="203">
        <v>0</v>
      </c>
      <c r="O625" s="203">
        <v>0</v>
      </c>
      <c r="P625" s="203">
        <v>0</v>
      </c>
      <c r="Q625" s="203"/>
      <c r="R625" s="203"/>
      <c r="S625" s="203"/>
      <c r="T625" s="203">
        <v>0</v>
      </c>
      <c r="U625" s="203">
        <v>0</v>
      </c>
      <c r="V625" s="203">
        <v>0</v>
      </c>
      <c r="W625" s="203">
        <v>0</v>
      </c>
      <c r="X625" s="203">
        <v>0</v>
      </c>
      <c r="Y625" s="203">
        <v>0</v>
      </c>
      <c r="Z625" s="203">
        <v>0</v>
      </c>
      <c r="AA625" s="203">
        <v>0</v>
      </c>
      <c r="AB625" s="203">
        <v>0</v>
      </c>
      <c r="AC625" s="203">
        <v>0</v>
      </c>
      <c r="AD625" s="203">
        <v>0</v>
      </c>
      <c r="AE625" s="203">
        <v>0</v>
      </c>
      <c r="AF625" s="203">
        <v>0</v>
      </c>
      <c r="AG625" s="203">
        <v>0</v>
      </c>
      <c r="AH625" s="203">
        <v>0</v>
      </c>
      <c r="AI625" s="203">
        <v>0</v>
      </c>
      <c r="AJ625" s="203">
        <v>0</v>
      </c>
      <c r="AK625" s="203">
        <v>0</v>
      </c>
      <c r="AL625" s="203"/>
      <c r="AM625" s="203"/>
      <c r="AN625" s="203"/>
      <c r="AO625" s="203"/>
      <c r="AP625" s="203"/>
      <c r="AQ625" s="203"/>
      <c r="AR625" s="203"/>
      <c r="AS625" s="203"/>
      <c r="AT625" s="203"/>
      <c r="AU625" s="203"/>
      <c r="AV625" s="203"/>
      <c r="AW625" s="203"/>
      <c r="AX625" s="203"/>
      <c r="AY625" s="203"/>
      <c r="AZ625" s="203"/>
      <c r="BA625" s="203"/>
      <c r="BB625" s="203"/>
      <c r="BC625" s="203"/>
      <c r="BD625" s="203"/>
      <c r="BE625" s="203"/>
      <c r="BF625" s="203"/>
      <c r="BG625" s="203"/>
      <c r="BH625" s="203"/>
      <c r="BI625" s="203"/>
      <c r="BJ625" s="203"/>
      <c r="BK625" s="203"/>
      <c r="BL625" s="203"/>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c r="GS625" s="10"/>
      <c r="GT625" s="10"/>
      <c r="GU625" s="10"/>
      <c r="GV625" s="10"/>
      <c r="GW625" s="10"/>
      <c r="GX625" s="10"/>
      <c r="GY625" s="10"/>
      <c r="GZ625" s="10"/>
      <c r="HA625" s="10"/>
      <c r="HB625" s="10"/>
      <c r="HC625" s="10"/>
      <c r="HD625" s="10"/>
      <c r="HE625" s="10"/>
      <c r="HF625" s="10"/>
      <c r="HG625" s="10"/>
      <c r="HH625" s="10"/>
      <c r="HI625" s="10"/>
      <c r="HJ625" s="10"/>
      <c r="HK625" s="10"/>
      <c r="HL625" s="10"/>
      <c r="HM625" s="10"/>
      <c r="HN625" s="10"/>
      <c r="HO625" s="10"/>
      <c r="HP625" s="10"/>
      <c r="HQ625" s="10"/>
      <c r="HR625" s="10"/>
      <c r="HS625" s="10"/>
      <c r="HT625" s="10"/>
      <c r="HU625" s="10"/>
      <c r="HV625" s="10"/>
      <c r="HW625" s="10"/>
      <c r="HX625" s="10"/>
      <c r="HY625" s="10"/>
      <c r="HZ625" s="10"/>
      <c r="IA625" s="10"/>
      <c r="IB625" s="10"/>
      <c r="IC625" s="10"/>
      <c r="ID625" s="10"/>
      <c r="IE625" s="10"/>
      <c r="IF625" s="10"/>
      <c r="IG625" s="10"/>
      <c r="IH625" s="10"/>
      <c r="II625" s="10"/>
      <c r="IJ625" s="10"/>
      <c r="IK625" s="10"/>
      <c r="IL625" s="10"/>
      <c r="IM625" s="10"/>
      <c r="IN625" s="10"/>
      <c r="IO625" s="10"/>
      <c r="IP625" s="10"/>
      <c r="IQ625" s="10"/>
      <c r="IR625" s="10"/>
      <c r="IS625" s="10"/>
      <c r="IT625" s="10"/>
      <c r="IU625" s="10"/>
      <c r="IV625" s="10"/>
      <c r="IW625" s="10"/>
      <c r="IX625" s="10"/>
      <c r="IY625" s="10"/>
      <c r="IZ625" s="10"/>
    </row>
    <row r="626" spans="1:260" ht="12.75" customHeight="1" x14ac:dyDescent="0.2">
      <c r="A626" s="203" t="s">
        <v>4028</v>
      </c>
      <c r="B626" s="203" t="s">
        <v>4028</v>
      </c>
      <c r="C626" s="203"/>
      <c r="D626" s="214"/>
      <c r="E626" s="203"/>
      <c r="F626" s="203"/>
      <c r="G626" s="203" t="s">
        <v>4028</v>
      </c>
      <c r="H626" s="203" t="s">
        <v>4028</v>
      </c>
      <c r="I626" s="203" t="s">
        <v>4028</v>
      </c>
      <c r="J626" s="203" t="s">
        <v>4028</v>
      </c>
      <c r="K626" s="203" t="s">
        <v>4028</v>
      </c>
      <c r="L626" s="203" t="s">
        <v>4028</v>
      </c>
      <c r="M626" s="203" t="s">
        <v>4028</v>
      </c>
      <c r="N626" s="203" t="s">
        <v>4028</v>
      </c>
      <c r="O626" s="203" t="s">
        <v>4028</v>
      </c>
      <c r="P626" s="203" t="s">
        <v>4028</v>
      </c>
      <c r="Q626" s="203"/>
      <c r="R626" s="203"/>
      <c r="S626" s="203"/>
      <c r="T626" s="203" t="s">
        <v>4028</v>
      </c>
      <c r="U626" s="203" t="s">
        <v>4028</v>
      </c>
      <c r="V626" s="203" t="s">
        <v>4028</v>
      </c>
      <c r="W626" s="203" t="s">
        <v>4028</v>
      </c>
      <c r="X626" s="203" t="s">
        <v>4028</v>
      </c>
      <c r="Y626" s="203" t="s">
        <v>4028</v>
      </c>
      <c r="Z626" s="203" t="s">
        <v>4028</v>
      </c>
      <c r="AA626" s="203" t="s">
        <v>4028</v>
      </c>
      <c r="AB626" s="203" t="s">
        <v>4028</v>
      </c>
      <c r="AC626" s="203" t="s">
        <v>4028</v>
      </c>
      <c r="AD626" s="203" t="s">
        <v>4028</v>
      </c>
      <c r="AE626" s="203" t="s">
        <v>4028</v>
      </c>
      <c r="AF626" s="203" t="s">
        <v>4028</v>
      </c>
      <c r="AG626" s="203" t="s">
        <v>4028</v>
      </c>
      <c r="AH626" s="203" t="s">
        <v>4028</v>
      </c>
      <c r="AI626" s="203" t="s">
        <v>4028</v>
      </c>
      <c r="AJ626" s="203" t="s">
        <v>4028</v>
      </c>
      <c r="AK626" s="203" t="s">
        <v>4028</v>
      </c>
      <c r="AL626" s="203"/>
      <c r="AM626" s="203"/>
      <c r="AN626" s="203"/>
      <c r="AO626" s="203"/>
      <c r="AP626" s="203"/>
      <c r="AQ626" s="203"/>
      <c r="AR626" s="203"/>
      <c r="AS626" s="203"/>
      <c r="AT626" s="203"/>
      <c r="AU626" s="203"/>
      <c r="AV626" s="203"/>
      <c r="AW626" s="203"/>
      <c r="AX626" s="203"/>
      <c r="AY626" s="203"/>
      <c r="AZ626" s="203"/>
      <c r="BA626" s="203"/>
      <c r="BB626" s="203"/>
      <c r="BC626" s="203"/>
      <c r="BD626" s="203"/>
      <c r="BE626" s="203"/>
      <c r="BF626" s="203"/>
      <c r="BG626" s="203"/>
      <c r="BH626" s="203"/>
      <c r="BI626" s="203"/>
      <c r="BJ626" s="203"/>
      <c r="BK626" s="203"/>
      <c r="BL626" s="203"/>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c r="GY626" s="10"/>
      <c r="GZ626" s="10"/>
      <c r="HA626" s="10"/>
      <c r="HB626" s="10"/>
      <c r="HC626" s="10"/>
      <c r="HD626" s="10"/>
      <c r="HE626" s="10"/>
      <c r="HF626" s="10"/>
      <c r="HG626" s="10"/>
      <c r="HH626" s="10"/>
      <c r="HI626" s="10"/>
      <c r="HJ626" s="10"/>
      <c r="HK626" s="10"/>
      <c r="HL626" s="10"/>
      <c r="HM626" s="10"/>
      <c r="HN626" s="10"/>
      <c r="HO626" s="10"/>
      <c r="HP626" s="10"/>
      <c r="HQ626" s="10"/>
      <c r="HR626" s="10"/>
      <c r="HS626" s="10"/>
      <c r="HT626" s="10"/>
      <c r="HU626" s="10"/>
      <c r="HV626" s="10"/>
      <c r="HW626" s="10"/>
      <c r="HX626" s="10"/>
      <c r="HY626" s="10"/>
      <c r="HZ626" s="10"/>
      <c r="IA626" s="10"/>
      <c r="IB626" s="10"/>
      <c r="IC626" s="10"/>
      <c r="ID626" s="10"/>
      <c r="IE626" s="10"/>
      <c r="IF626" s="10"/>
      <c r="IG626" s="10"/>
      <c r="IH626" s="10"/>
      <c r="II626" s="10"/>
      <c r="IJ626" s="10"/>
      <c r="IK626" s="10"/>
      <c r="IL626" s="10"/>
      <c r="IM626" s="10"/>
      <c r="IN626" s="10"/>
      <c r="IO626" s="10"/>
      <c r="IP626" s="10"/>
      <c r="IQ626" s="10"/>
      <c r="IR626" s="10"/>
      <c r="IS626" s="10"/>
      <c r="IT626" s="10"/>
      <c r="IU626" s="10"/>
      <c r="IV626" s="10"/>
    </row>
    <row r="627" spans="1:260" s="10" customFormat="1" ht="12.75" customHeight="1" x14ac:dyDescent="0.2">
      <c r="A627" s="203" t="s">
        <v>529</v>
      </c>
      <c r="B627" s="203" t="s">
        <v>32</v>
      </c>
      <c r="C627" s="203" t="s">
        <v>2172</v>
      </c>
      <c r="D627" s="214">
        <v>34154</v>
      </c>
      <c r="E627" s="203" t="s">
        <v>2034</v>
      </c>
      <c r="F627" s="203" t="s">
        <v>2157</v>
      </c>
      <c r="G627" s="203" t="s">
        <v>4769</v>
      </c>
      <c r="H627" s="203"/>
      <c r="I627" s="203"/>
      <c r="J627" s="203">
        <v>0</v>
      </c>
      <c r="K627" s="203" t="s">
        <v>327</v>
      </c>
      <c r="L627" s="203" t="s">
        <v>32</v>
      </c>
      <c r="M627" s="203" t="s">
        <v>129</v>
      </c>
      <c r="N627" s="203" t="s">
        <v>327</v>
      </c>
      <c r="O627" s="203" t="s">
        <v>32</v>
      </c>
      <c r="P627" s="203" t="s">
        <v>328</v>
      </c>
      <c r="Q627" s="203" t="s">
        <v>364</v>
      </c>
      <c r="R627" s="203" t="s">
        <v>32</v>
      </c>
      <c r="S627" s="203" t="s">
        <v>1059</v>
      </c>
      <c r="T627" s="203">
        <v>0</v>
      </c>
      <c r="U627" s="203">
        <v>0</v>
      </c>
      <c r="V627" s="203">
        <v>0</v>
      </c>
      <c r="W627" s="203">
        <v>0</v>
      </c>
      <c r="X627" s="203">
        <v>0</v>
      </c>
      <c r="Y627" s="203">
        <v>0</v>
      </c>
      <c r="Z627" s="203">
        <v>0</v>
      </c>
      <c r="AA627" s="203">
        <v>0</v>
      </c>
      <c r="AB627" s="203">
        <v>0</v>
      </c>
      <c r="AC627" s="203">
        <v>0</v>
      </c>
      <c r="AD627" s="203">
        <v>0</v>
      </c>
      <c r="AE627" s="203">
        <v>0</v>
      </c>
      <c r="AF627" s="203">
        <v>0</v>
      </c>
      <c r="AG627" s="203">
        <v>0</v>
      </c>
      <c r="AH627" s="203">
        <v>0</v>
      </c>
      <c r="AI627" s="203">
        <v>0</v>
      </c>
      <c r="AJ627" s="203">
        <v>0</v>
      </c>
      <c r="AK627" s="203">
        <v>0</v>
      </c>
      <c r="AL627" s="203"/>
      <c r="AM627" s="203"/>
      <c r="AN627" s="203"/>
      <c r="AO627" s="203"/>
      <c r="AP627" s="203"/>
      <c r="AQ627" s="203"/>
      <c r="AR627" s="203"/>
      <c r="AS627" s="203"/>
      <c r="AT627" s="203"/>
      <c r="AU627" s="203"/>
      <c r="AV627" s="203"/>
      <c r="AW627" s="203"/>
      <c r="AX627" s="203"/>
      <c r="AY627" s="203"/>
      <c r="AZ627" s="203"/>
      <c r="BA627" s="203"/>
      <c r="BB627" s="203"/>
      <c r="BC627" s="203"/>
      <c r="BD627" s="203"/>
      <c r="BE627" s="203"/>
      <c r="BF627" s="203"/>
      <c r="BG627" s="203"/>
      <c r="BH627" s="203"/>
      <c r="BI627" s="203"/>
      <c r="BJ627" s="203"/>
      <c r="BK627" s="203"/>
      <c r="BL627" s="203"/>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60" ht="12.75" customHeight="1" x14ac:dyDescent="0.2">
      <c r="A628" s="203" t="s">
        <v>368</v>
      </c>
      <c r="B628" s="203" t="s">
        <v>4160</v>
      </c>
      <c r="C628" s="203" t="s">
        <v>2851</v>
      </c>
      <c r="D628" s="214">
        <v>34906</v>
      </c>
      <c r="E628" s="203" t="s">
        <v>2601</v>
      </c>
      <c r="F628" s="203" t="s">
        <v>2583</v>
      </c>
      <c r="G628" s="203" t="s">
        <v>4819</v>
      </c>
      <c r="H628" s="203" t="s">
        <v>368</v>
      </c>
      <c r="I628" s="203" t="s">
        <v>506</v>
      </c>
      <c r="J628" s="203" t="s">
        <v>1084</v>
      </c>
      <c r="K628" s="203" t="s">
        <v>368</v>
      </c>
      <c r="L628" s="203" t="s">
        <v>506</v>
      </c>
      <c r="M628" s="203" t="s">
        <v>1060</v>
      </c>
      <c r="N628" s="203" t="s">
        <v>364</v>
      </c>
      <c r="O628" s="203" t="s">
        <v>506</v>
      </c>
      <c r="P628" s="203" t="s">
        <v>1059</v>
      </c>
      <c r="Q628" s="203"/>
      <c r="R628" s="203"/>
      <c r="S628" s="203"/>
      <c r="T628" s="203">
        <v>0</v>
      </c>
      <c r="U628" s="203">
        <v>0</v>
      </c>
      <c r="V628" s="203">
        <v>0</v>
      </c>
      <c r="W628" s="203" t="s">
        <v>4028</v>
      </c>
      <c r="X628" s="203" t="s">
        <v>4028</v>
      </c>
      <c r="Y628" s="203" t="s">
        <v>4028</v>
      </c>
      <c r="Z628" s="203" t="s">
        <v>4028</v>
      </c>
      <c r="AA628" s="203" t="s">
        <v>4028</v>
      </c>
      <c r="AB628" s="203" t="s">
        <v>4028</v>
      </c>
      <c r="AC628" s="203">
        <v>0</v>
      </c>
      <c r="AD628" s="203">
        <v>0</v>
      </c>
      <c r="AE628" s="203">
        <v>0</v>
      </c>
      <c r="AF628" s="203">
        <v>0</v>
      </c>
      <c r="AG628" s="203">
        <v>0</v>
      </c>
      <c r="AH628" s="203">
        <v>0</v>
      </c>
      <c r="AI628" s="203">
        <v>0</v>
      </c>
      <c r="AJ628" s="203">
        <v>0</v>
      </c>
      <c r="AK628" s="203">
        <v>0</v>
      </c>
      <c r="AL628" s="203"/>
      <c r="AM628" s="203"/>
      <c r="AN628" s="203"/>
      <c r="AO628" s="203"/>
      <c r="AP628" s="203"/>
      <c r="AQ628" s="203"/>
      <c r="AR628" s="203"/>
      <c r="AS628" s="203"/>
      <c r="AT628" s="203"/>
      <c r="AU628" s="203"/>
      <c r="AV628" s="203"/>
      <c r="AW628" s="203"/>
      <c r="AX628" s="203"/>
      <c r="AY628" s="203"/>
      <c r="AZ628" s="203"/>
      <c r="BA628" s="203"/>
      <c r="BB628" s="203"/>
      <c r="BC628" s="203"/>
      <c r="BD628" s="203"/>
      <c r="BE628" s="203"/>
      <c r="BF628" s="203"/>
      <c r="BG628" s="203"/>
      <c r="BH628" s="203"/>
      <c r="BI628" s="203"/>
      <c r="BJ628" s="203"/>
      <c r="BK628" s="203"/>
      <c r="BL628" s="203"/>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GO628" s="10"/>
      <c r="GP628" s="10"/>
      <c r="GQ628" s="10"/>
      <c r="GR628" s="10"/>
      <c r="GS628" s="10"/>
      <c r="GT628" s="10"/>
      <c r="GU628" s="10"/>
      <c r="GV628" s="10"/>
      <c r="GW628" s="10"/>
      <c r="GX628" s="10"/>
      <c r="GY628" s="10"/>
      <c r="GZ628" s="10"/>
      <c r="HA628" s="10"/>
      <c r="HB628" s="10"/>
      <c r="HC628" s="10"/>
      <c r="HD628" s="10"/>
      <c r="HE628" s="10"/>
      <c r="HF628" s="10"/>
      <c r="HG628" s="10"/>
      <c r="HH628" s="10"/>
      <c r="HI628" s="10"/>
      <c r="HJ628" s="10"/>
      <c r="HK628" s="10"/>
      <c r="HL628" s="10"/>
      <c r="HM628" s="10"/>
      <c r="HN628" s="10"/>
      <c r="HO628" s="10"/>
      <c r="HP628" s="10"/>
      <c r="HQ628" s="10"/>
      <c r="HR628" s="10"/>
      <c r="HS628" s="10"/>
      <c r="HT628" s="10"/>
      <c r="HU628" s="10"/>
      <c r="HV628" s="10"/>
      <c r="HW628" s="10"/>
      <c r="HX628" s="10"/>
      <c r="HY628" s="10"/>
      <c r="HZ628" s="10"/>
      <c r="IA628" s="10"/>
      <c r="IB628" s="10"/>
      <c r="IC628" s="10"/>
      <c r="ID628" s="10"/>
      <c r="IE628" s="10"/>
      <c r="IF628" s="10"/>
      <c r="IG628" s="10"/>
      <c r="IH628" s="10"/>
      <c r="II628" s="10"/>
      <c r="IJ628" s="10"/>
      <c r="IK628" s="10"/>
      <c r="IL628" s="10"/>
      <c r="IM628" s="10"/>
      <c r="IN628" s="10"/>
      <c r="IO628" s="10"/>
      <c r="IP628" s="10"/>
      <c r="IQ628" s="10"/>
      <c r="IR628" s="10"/>
      <c r="IS628" s="10"/>
      <c r="IT628" s="10"/>
      <c r="IU628" s="10"/>
      <c r="IV628" s="10"/>
      <c r="IW628" s="10"/>
      <c r="IX628" s="10"/>
      <c r="IY628" s="10"/>
      <c r="IZ628" s="10"/>
    </row>
    <row r="629" spans="1:260" s="10" customFormat="1" ht="12.75" customHeight="1" x14ac:dyDescent="0.2">
      <c r="A629" s="203" t="s">
        <v>366</v>
      </c>
      <c r="B629" s="203" t="s">
        <v>4263</v>
      </c>
      <c r="C629" s="203" t="s">
        <v>1716</v>
      </c>
      <c r="D629" s="214">
        <v>32937</v>
      </c>
      <c r="E629" s="203" t="s">
        <v>1225</v>
      </c>
      <c r="F629" s="203" t="s">
        <v>2167</v>
      </c>
      <c r="G629" s="203" t="s">
        <v>4819</v>
      </c>
      <c r="H629" s="203" t="s">
        <v>1841</v>
      </c>
      <c r="I629" s="203" t="s">
        <v>55</v>
      </c>
      <c r="J629" s="203" t="s">
        <v>3923</v>
      </c>
      <c r="K629" s="203" t="s">
        <v>364</v>
      </c>
      <c r="L629" s="203" t="s">
        <v>55</v>
      </c>
      <c r="M629" s="203" t="s">
        <v>1061</v>
      </c>
      <c r="N629" s="203" t="s">
        <v>366</v>
      </c>
      <c r="O629" s="203" t="s">
        <v>55</v>
      </c>
      <c r="P629" s="203" t="s">
        <v>1374</v>
      </c>
      <c r="Q629" s="203" t="s">
        <v>1841</v>
      </c>
      <c r="R629" s="203" t="s">
        <v>55</v>
      </c>
      <c r="S629" s="203" t="s">
        <v>1842</v>
      </c>
      <c r="T629" s="203">
        <v>0</v>
      </c>
      <c r="U629" s="203">
        <v>0</v>
      </c>
      <c r="V629" s="203">
        <v>0</v>
      </c>
      <c r="W629" s="203">
        <v>0</v>
      </c>
      <c r="X629" s="203">
        <v>0</v>
      </c>
      <c r="Y629" s="203">
        <v>0</v>
      </c>
      <c r="Z629" s="203" t="s">
        <v>364</v>
      </c>
      <c r="AA629" s="203" t="s">
        <v>55</v>
      </c>
      <c r="AB629" s="203" t="s">
        <v>1061</v>
      </c>
      <c r="AC629" s="203">
        <v>0</v>
      </c>
      <c r="AD629" s="203">
        <v>0</v>
      </c>
      <c r="AE629" s="203">
        <v>0</v>
      </c>
      <c r="AF629" s="203">
        <v>0</v>
      </c>
      <c r="AG629" s="203">
        <v>0</v>
      </c>
      <c r="AH629" s="203">
        <v>0</v>
      </c>
      <c r="AI629" s="203">
        <v>0</v>
      </c>
      <c r="AJ629" s="203">
        <v>0</v>
      </c>
      <c r="AK629" s="203">
        <v>0</v>
      </c>
      <c r="AL629" s="203"/>
      <c r="AM629" s="203"/>
      <c r="AN629" s="203"/>
      <c r="AO629" s="203"/>
      <c r="AP629" s="203"/>
      <c r="AQ629" s="203"/>
      <c r="AR629" s="203"/>
      <c r="AS629" s="203"/>
      <c r="AT629" s="203"/>
      <c r="AU629" s="203"/>
      <c r="AV629" s="203"/>
      <c r="AW629" s="203"/>
      <c r="AX629" s="203"/>
      <c r="AY629" s="203"/>
      <c r="AZ629" s="203"/>
      <c r="BA629" s="203"/>
      <c r="BB629" s="203"/>
      <c r="BC629" s="203"/>
      <c r="BD629" s="203"/>
      <c r="BE629" s="203"/>
      <c r="BF629" s="203"/>
      <c r="BG629" s="203"/>
      <c r="BH629" s="203"/>
      <c r="BI629" s="203"/>
      <c r="BJ629" s="203"/>
      <c r="BK629" s="203"/>
      <c r="BL629" s="203"/>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60" s="203" customFormat="1" ht="12.75" customHeight="1" x14ac:dyDescent="0.2">
      <c r="A630" s="203" t="s">
        <v>366</v>
      </c>
      <c r="B630" s="203" t="s">
        <v>4299</v>
      </c>
      <c r="C630" s="203" t="s">
        <v>3854</v>
      </c>
      <c r="D630" s="214">
        <v>35786</v>
      </c>
      <c r="E630" s="203" t="s">
        <v>3456</v>
      </c>
      <c r="F630" s="203" t="s">
        <v>3456</v>
      </c>
      <c r="G630" s="203" t="s">
        <v>4819</v>
      </c>
      <c r="H630" s="203" t="s">
        <v>366</v>
      </c>
      <c r="I630" s="203" t="s">
        <v>2235</v>
      </c>
      <c r="J630" s="203" t="s">
        <v>1060</v>
      </c>
    </row>
    <row r="631" spans="1:260" s="10" customFormat="1" ht="12.75" customHeight="1" x14ac:dyDescent="0.2">
      <c r="A631" s="203" t="s">
        <v>327</v>
      </c>
      <c r="B631" s="203" t="s">
        <v>4039</v>
      </c>
      <c r="C631" s="203" t="s">
        <v>793</v>
      </c>
      <c r="D631" s="214">
        <v>32807</v>
      </c>
      <c r="E631" s="203" t="s">
        <v>864</v>
      </c>
      <c r="F631" s="203" t="s">
        <v>2159</v>
      </c>
      <c r="G631" s="203" t="s">
        <v>4735</v>
      </c>
      <c r="H631" s="203" t="s">
        <v>4029</v>
      </c>
      <c r="I631" s="203"/>
      <c r="J631" s="203">
        <v>0</v>
      </c>
      <c r="K631" s="203" t="s">
        <v>529</v>
      </c>
      <c r="L631" s="203" t="s">
        <v>448</v>
      </c>
      <c r="M631" s="203" t="s">
        <v>365</v>
      </c>
      <c r="N631" s="203" t="s">
        <v>529</v>
      </c>
      <c r="O631" s="203" t="s">
        <v>448</v>
      </c>
      <c r="P631" s="203" t="s">
        <v>328</v>
      </c>
      <c r="Q631" s="203" t="s">
        <v>529</v>
      </c>
      <c r="R631" s="203" t="s">
        <v>448</v>
      </c>
      <c r="S631" s="203" t="s">
        <v>328</v>
      </c>
      <c r="T631" s="203" t="s">
        <v>529</v>
      </c>
      <c r="U631" s="203" t="s">
        <v>448</v>
      </c>
      <c r="V631" s="203" t="s">
        <v>328</v>
      </c>
      <c r="W631" s="203" t="s">
        <v>529</v>
      </c>
      <c r="X631" s="203" t="s">
        <v>448</v>
      </c>
      <c r="Y631" s="203" t="s">
        <v>328</v>
      </c>
      <c r="Z631" s="203" t="s">
        <v>364</v>
      </c>
      <c r="AA631" s="203" t="s">
        <v>448</v>
      </c>
      <c r="AB631" s="203" t="s">
        <v>1061</v>
      </c>
      <c r="AC631" s="203" t="s">
        <v>364</v>
      </c>
      <c r="AD631" s="203" t="s">
        <v>448</v>
      </c>
      <c r="AE631" s="203" t="s">
        <v>365</v>
      </c>
      <c r="AF631" s="203">
        <v>0</v>
      </c>
      <c r="AG631" s="203">
        <v>0</v>
      </c>
      <c r="AH631" s="203">
        <v>0</v>
      </c>
      <c r="AI631" s="203">
        <v>0</v>
      </c>
      <c r="AJ631" s="203">
        <v>0</v>
      </c>
      <c r="AK631" s="203">
        <v>0</v>
      </c>
      <c r="AL631" s="203"/>
      <c r="AM631" s="203"/>
      <c r="AN631" s="203"/>
      <c r="AO631" s="203"/>
      <c r="AP631" s="203"/>
      <c r="AQ631" s="203"/>
      <c r="AR631" s="203"/>
      <c r="AS631" s="203"/>
      <c r="AT631" s="203"/>
      <c r="AU631" s="203"/>
      <c r="AV631" s="203"/>
      <c r="AW631" s="203"/>
      <c r="AX631" s="203"/>
      <c r="AY631" s="203"/>
      <c r="AZ631" s="203"/>
      <c r="BA631" s="203"/>
      <c r="BB631" s="203"/>
      <c r="BC631" s="203"/>
      <c r="BD631" s="203"/>
      <c r="BE631" s="203"/>
      <c r="BF631" s="203"/>
      <c r="BG631" s="203"/>
      <c r="BH631" s="203"/>
      <c r="BI631" s="203"/>
      <c r="BJ631" s="203"/>
      <c r="BK631" s="203"/>
      <c r="BL631" s="203"/>
      <c r="IW631"/>
      <c r="IX631"/>
      <c r="IY631"/>
      <c r="IZ631"/>
    </row>
    <row r="632" spans="1:260" s="10" customFormat="1" ht="12.75" customHeight="1" x14ac:dyDescent="0.2">
      <c r="A632" s="203" t="s">
        <v>368</v>
      </c>
      <c r="B632" s="203" t="s">
        <v>4221</v>
      </c>
      <c r="C632" s="203" t="s">
        <v>1845</v>
      </c>
      <c r="D632" s="214">
        <v>34341</v>
      </c>
      <c r="E632" s="203" t="s">
        <v>2028</v>
      </c>
      <c r="F632" s="203" t="s">
        <v>2179</v>
      </c>
      <c r="G632" s="203" t="s">
        <v>4737</v>
      </c>
      <c r="H632" s="203" t="s">
        <v>364</v>
      </c>
      <c r="I632" s="203" t="s">
        <v>348</v>
      </c>
      <c r="J632" s="203" t="s">
        <v>1059</v>
      </c>
      <c r="K632" s="203" t="s">
        <v>368</v>
      </c>
      <c r="L632" s="203" t="s">
        <v>55</v>
      </c>
      <c r="M632" s="203" t="s">
        <v>1066</v>
      </c>
      <c r="N632" s="203" t="s">
        <v>364</v>
      </c>
      <c r="O632" s="203" t="s">
        <v>55</v>
      </c>
      <c r="P632" s="203" t="s">
        <v>1061</v>
      </c>
      <c r="Q632" s="203" t="s">
        <v>364</v>
      </c>
      <c r="R632" s="203" t="s">
        <v>55</v>
      </c>
      <c r="S632" s="203" t="s">
        <v>1061</v>
      </c>
      <c r="T632" s="203">
        <v>0</v>
      </c>
      <c r="U632" s="203">
        <v>0</v>
      </c>
      <c r="V632" s="203">
        <v>0</v>
      </c>
      <c r="W632" s="203">
        <v>0</v>
      </c>
      <c r="X632" s="203">
        <v>0</v>
      </c>
      <c r="Y632" s="203">
        <v>0</v>
      </c>
      <c r="Z632" s="203">
        <v>0</v>
      </c>
      <c r="AA632" s="203">
        <v>0</v>
      </c>
      <c r="AB632" s="203">
        <v>0</v>
      </c>
      <c r="AC632" s="203">
        <v>0</v>
      </c>
      <c r="AD632" s="203">
        <v>0</v>
      </c>
      <c r="AE632" s="203">
        <v>0</v>
      </c>
      <c r="AF632" s="203">
        <v>0</v>
      </c>
      <c r="AG632" s="203">
        <v>0</v>
      </c>
      <c r="AH632" s="203">
        <v>0</v>
      </c>
      <c r="AI632" s="203">
        <v>0</v>
      </c>
      <c r="AJ632" s="203">
        <v>0</v>
      </c>
      <c r="AK632" s="203">
        <v>0</v>
      </c>
      <c r="AL632" s="203"/>
      <c r="AM632" s="203"/>
      <c r="AN632" s="203"/>
      <c r="AO632" s="203"/>
      <c r="AP632" s="203"/>
      <c r="AQ632" s="203"/>
      <c r="AR632" s="203"/>
      <c r="AS632" s="203"/>
      <c r="AT632" s="203"/>
      <c r="AU632" s="203"/>
      <c r="AV632" s="203"/>
      <c r="AW632" s="203"/>
      <c r="AX632" s="203"/>
      <c r="AY632" s="203"/>
      <c r="AZ632" s="203"/>
      <c r="BA632" s="203"/>
      <c r="BB632" s="203"/>
      <c r="BC632" s="203"/>
      <c r="BD632" s="203"/>
      <c r="BE632" s="203"/>
      <c r="BF632" s="203"/>
      <c r="BG632" s="203"/>
      <c r="BH632" s="203"/>
      <c r="BI632" s="203"/>
      <c r="BJ632" s="203"/>
      <c r="BK632" s="203"/>
      <c r="BL632" s="203"/>
    </row>
    <row r="633" spans="1:260" ht="12.75" customHeight="1" x14ac:dyDescent="0.2">
      <c r="A633" s="203" t="s">
        <v>364</v>
      </c>
      <c r="B633" s="203" t="s">
        <v>32</v>
      </c>
      <c r="C633" s="203" t="s">
        <v>3815</v>
      </c>
      <c r="D633" s="214">
        <v>35373</v>
      </c>
      <c r="E633" s="203" t="s">
        <v>3448</v>
      </c>
      <c r="F633" s="203" t="s">
        <v>3460</v>
      </c>
      <c r="G633" s="203" t="s">
        <v>4738</v>
      </c>
      <c r="H633" s="203" t="s">
        <v>529</v>
      </c>
      <c r="I633" s="203" t="s">
        <v>32</v>
      </c>
      <c r="J633" s="203" t="s">
        <v>328</v>
      </c>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c r="AT633" s="203"/>
      <c r="AU633" s="203"/>
      <c r="AV633" s="203"/>
      <c r="AW633" s="203"/>
      <c r="AX633" s="203"/>
      <c r="AY633" s="203"/>
      <c r="AZ633" s="203"/>
      <c r="BA633" s="203"/>
      <c r="BB633" s="203"/>
      <c r="BC633" s="203"/>
      <c r="BD633" s="203"/>
      <c r="BE633" s="203"/>
      <c r="BF633" s="203"/>
      <c r="BG633" s="203"/>
      <c r="BH633" s="203"/>
      <c r="BI633" s="203"/>
      <c r="BJ633" s="203"/>
      <c r="BK633" s="203"/>
      <c r="BL633" s="203"/>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c r="GU633" s="10"/>
      <c r="GV633" s="10"/>
      <c r="GW633" s="10"/>
      <c r="GX633" s="10"/>
      <c r="GY633" s="10"/>
      <c r="GZ633" s="10"/>
      <c r="HA633" s="10"/>
      <c r="HB633" s="10"/>
      <c r="HC633" s="10"/>
      <c r="HD633" s="10"/>
      <c r="HE633" s="10"/>
      <c r="HF633" s="10"/>
      <c r="HG633" s="10"/>
      <c r="HH633" s="10"/>
      <c r="HI633" s="10"/>
      <c r="HJ633" s="10"/>
      <c r="HK633" s="10"/>
      <c r="HL633" s="10"/>
      <c r="HM633" s="10"/>
      <c r="HN633" s="10"/>
      <c r="HO633" s="10"/>
      <c r="HP633" s="10"/>
      <c r="HQ633" s="10"/>
      <c r="HR633" s="10"/>
      <c r="HS633" s="10"/>
      <c r="HT633" s="10"/>
      <c r="HU633" s="10"/>
      <c r="HV633" s="10"/>
      <c r="HW633" s="10"/>
      <c r="HX633" s="10"/>
      <c r="HY633" s="10"/>
      <c r="HZ633" s="10"/>
      <c r="IA633" s="10"/>
      <c r="IB633" s="10"/>
      <c r="IC633" s="10"/>
      <c r="ID633" s="10"/>
      <c r="IE633" s="10"/>
      <c r="IF633" s="10"/>
      <c r="IG633" s="10"/>
      <c r="IH633" s="10"/>
      <c r="II633" s="10"/>
      <c r="IJ633" s="10"/>
      <c r="IK633" s="10"/>
      <c r="IL633" s="10"/>
      <c r="IM633" s="10"/>
      <c r="IN633" s="10"/>
      <c r="IO633" s="10"/>
      <c r="IP633" s="10"/>
      <c r="IQ633" s="10"/>
      <c r="IR633" s="10"/>
      <c r="IS633" s="10"/>
      <c r="IT633" s="10"/>
      <c r="IU633" s="10"/>
      <c r="IV633" s="10"/>
      <c r="IW633" s="10"/>
      <c r="IX633" s="10"/>
      <c r="IY633" s="10"/>
      <c r="IZ633" s="10"/>
    </row>
    <row r="634" spans="1:260" s="10" customFormat="1" ht="12.75" customHeight="1" x14ac:dyDescent="0.2">
      <c r="A634" s="203" t="s">
        <v>171</v>
      </c>
      <c r="B634" s="203" t="s">
        <v>4471</v>
      </c>
      <c r="C634" s="203" t="s">
        <v>3800</v>
      </c>
      <c r="D634" s="214">
        <v>34937</v>
      </c>
      <c r="E634" s="203" t="s">
        <v>3439</v>
      </c>
      <c r="F634" s="203" t="s">
        <v>4026</v>
      </c>
      <c r="G634" s="203" t="s">
        <v>4771</v>
      </c>
      <c r="H634" s="203" t="s">
        <v>364</v>
      </c>
      <c r="I634" s="203" t="s">
        <v>27</v>
      </c>
      <c r="J634" s="203" t="s">
        <v>1061</v>
      </c>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c r="AT634" s="203"/>
      <c r="AU634" s="203"/>
      <c r="AV634" s="203"/>
      <c r="AW634" s="203"/>
      <c r="AX634" s="203"/>
      <c r="AY634" s="203"/>
      <c r="AZ634" s="203"/>
      <c r="BA634" s="203"/>
      <c r="BB634" s="203"/>
      <c r="BC634" s="203"/>
      <c r="BD634" s="203"/>
      <c r="BE634" s="203"/>
      <c r="BF634" s="203"/>
      <c r="BG634" s="203"/>
      <c r="BH634" s="203"/>
      <c r="BI634" s="203"/>
      <c r="BJ634" s="203"/>
      <c r="BK634" s="203"/>
      <c r="BL634" s="203"/>
    </row>
    <row r="635" spans="1:260" s="10" customFormat="1" ht="12.75" customHeight="1" x14ac:dyDescent="0.2">
      <c r="A635" s="203" t="s">
        <v>327</v>
      </c>
      <c r="B635" s="203" t="s">
        <v>4104</v>
      </c>
      <c r="C635" s="203" t="s">
        <v>2648</v>
      </c>
      <c r="D635" s="214">
        <v>34575</v>
      </c>
      <c r="E635" s="203" t="s">
        <v>2583</v>
      </c>
      <c r="F635" s="203" t="s">
        <v>2585</v>
      </c>
      <c r="G635" s="203" t="s">
        <v>4771</v>
      </c>
      <c r="H635" s="203" t="s">
        <v>364</v>
      </c>
      <c r="I635" s="203" t="s">
        <v>88</v>
      </c>
      <c r="J635" s="203" t="s">
        <v>1059</v>
      </c>
      <c r="K635" s="203" t="s">
        <v>171</v>
      </c>
      <c r="L635" s="203" t="s">
        <v>88</v>
      </c>
      <c r="M635" s="203" t="s">
        <v>328</v>
      </c>
      <c r="N635" s="203" t="s">
        <v>364</v>
      </c>
      <c r="O635" s="203" t="s">
        <v>88</v>
      </c>
      <c r="P635" s="203" t="s">
        <v>1066</v>
      </c>
      <c r="Q635" s="203"/>
      <c r="R635" s="203"/>
      <c r="S635" s="203"/>
      <c r="T635" s="203">
        <v>0</v>
      </c>
      <c r="U635" s="203">
        <v>0</v>
      </c>
      <c r="V635" s="203">
        <v>0</v>
      </c>
      <c r="W635" s="203">
        <v>0</v>
      </c>
      <c r="X635" s="203">
        <v>0</v>
      </c>
      <c r="Y635" s="203">
        <v>0</v>
      </c>
      <c r="Z635" s="203">
        <v>0</v>
      </c>
      <c r="AA635" s="203">
        <v>0</v>
      </c>
      <c r="AB635" s="203">
        <v>0</v>
      </c>
      <c r="AC635" s="203">
        <v>0</v>
      </c>
      <c r="AD635" s="203">
        <v>0</v>
      </c>
      <c r="AE635" s="203">
        <v>0</v>
      </c>
      <c r="AF635" s="203">
        <v>0</v>
      </c>
      <c r="AG635" s="203">
        <v>0</v>
      </c>
      <c r="AH635" s="203">
        <v>0</v>
      </c>
      <c r="AI635" s="203">
        <v>0</v>
      </c>
      <c r="AJ635" s="203">
        <v>0</v>
      </c>
      <c r="AK635" s="203">
        <v>0</v>
      </c>
      <c r="AL635" s="203"/>
      <c r="AM635" s="203"/>
      <c r="AN635" s="203"/>
      <c r="AO635" s="203"/>
      <c r="AP635" s="203"/>
      <c r="AQ635" s="203"/>
      <c r="AR635" s="203"/>
      <c r="AS635" s="203"/>
      <c r="AT635" s="203"/>
      <c r="AU635" s="203"/>
      <c r="AV635" s="203"/>
      <c r="AW635" s="203"/>
      <c r="AX635" s="203"/>
      <c r="AY635" s="203"/>
      <c r="AZ635" s="203"/>
      <c r="BA635" s="203"/>
      <c r="BB635" s="203"/>
      <c r="BC635" s="203"/>
      <c r="BD635" s="203"/>
      <c r="BE635" s="203"/>
      <c r="BF635" s="203"/>
      <c r="BG635" s="203"/>
      <c r="BH635" s="203"/>
      <c r="BI635" s="203"/>
      <c r="BJ635" s="203"/>
      <c r="BK635" s="203"/>
      <c r="BL635" s="203"/>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60" ht="12.75" customHeight="1" x14ac:dyDescent="0.2">
      <c r="A636" s="203" t="s">
        <v>4029</v>
      </c>
      <c r="B636" s="203" t="s">
        <v>4028</v>
      </c>
      <c r="C636" s="203" t="s">
        <v>3489</v>
      </c>
      <c r="D636" s="214">
        <v>35629</v>
      </c>
      <c r="E636" s="203" t="s">
        <v>3456</v>
      </c>
      <c r="F636" s="203" t="s">
        <v>3450</v>
      </c>
      <c r="G636" s="203" t="s">
        <v>4028</v>
      </c>
      <c r="H636" s="203" t="s">
        <v>364</v>
      </c>
      <c r="I636" s="203" t="s">
        <v>453</v>
      </c>
      <c r="J636" s="203" t="s">
        <v>1066</v>
      </c>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c r="AT636" s="203"/>
      <c r="AU636" s="203"/>
      <c r="AV636" s="203"/>
      <c r="AW636" s="203"/>
      <c r="AX636" s="203"/>
      <c r="AY636" s="203"/>
      <c r="AZ636" s="203"/>
      <c r="BA636" s="203"/>
      <c r="BB636" s="203"/>
      <c r="BC636" s="203"/>
      <c r="BD636" s="203"/>
      <c r="BE636" s="203"/>
      <c r="BF636" s="203"/>
      <c r="BG636" s="203"/>
      <c r="BH636" s="203"/>
      <c r="BI636" s="203"/>
      <c r="BJ636" s="203"/>
      <c r="BK636" s="203"/>
      <c r="BL636" s="203"/>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c r="HA636" s="10"/>
      <c r="HB636" s="10"/>
      <c r="HC636" s="10"/>
      <c r="HD636" s="10"/>
      <c r="HE636" s="10"/>
      <c r="HF636" s="10"/>
      <c r="HG636" s="10"/>
      <c r="HH636" s="10"/>
      <c r="HI636" s="10"/>
      <c r="HJ636" s="10"/>
      <c r="HK636" s="10"/>
      <c r="HL636" s="10"/>
      <c r="HM636" s="10"/>
      <c r="HN636" s="10"/>
      <c r="HO636" s="10"/>
      <c r="HP636" s="10"/>
      <c r="HQ636" s="10"/>
      <c r="HR636" s="10"/>
      <c r="HS636" s="10"/>
      <c r="HT636" s="10"/>
      <c r="HU636" s="10"/>
      <c r="HV636" s="10"/>
      <c r="HW636" s="10"/>
      <c r="HX636" s="10"/>
      <c r="HY636" s="10"/>
      <c r="HZ636" s="10"/>
      <c r="IA636" s="10"/>
      <c r="IB636" s="10"/>
      <c r="IC636" s="10"/>
      <c r="ID636" s="10"/>
      <c r="IE636" s="10"/>
      <c r="IF636" s="10"/>
      <c r="IG636" s="10"/>
      <c r="IH636" s="10"/>
      <c r="II636" s="10"/>
      <c r="IJ636" s="10"/>
      <c r="IK636" s="10"/>
      <c r="IL636" s="10"/>
      <c r="IM636" s="10"/>
      <c r="IN636" s="10"/>
      <c r="IO636" s="10"/>
      <c r="IP636" s="10"/>
      <c r="IQ636" s="10"/>
      <c r="IR636" s="10"/>
      <c r="IS636" s="10"/>
      <c r="IT636" s="10"/>
      <c r="IU636" s="10"/>
      <c r="IV636" s="10"/>
    </row>
    <row r="637" spans="1:260" s="10" customFormat="1" ht="12.75" customHeight="1" x14ac:dyDescent="0.2">
      <c r="A637" s="203" t="s">
        <v>4028</v>
      </c>
      <c r="B637" s="203" t="s">
        <v>4028</v>
      </c>
      <c r="C637" s="203"/>
      <c r="D637" s="214"/>
      <c r="E637" s="203"/>
      <c r="F637" s="203"/>
      <c r="G637" s="203" t="s">
        <v>4028</v>
      </c>
      <c r="H637" s="203" t="s">
        <v>4028</v>
      </c>
      <c r="I637" s="203" t="s">
        <v>4028</v>
      </c>
      <c r="J637" s="203" t="s">
        <v>4028</v>
      </c>
      <c r="K637" s="203" t="s">
        <v>4028</v>
      </c>
      <c r="L637" s="203" t="s">
        <v>4028</v>
      </c>
      <c r="M637" s="203" t="s">
        <v>4028</v>
      </c>
      <c r="N637" s="203" t="s">
        <v>4028</v>
      </c>
      <c r="O637" s="203" t="s">
        <v>4028</v>
      </c>
      <c r="P637" s="203" t="s">
        <v>4028</v>
      </c>
      <c r="Q637" s="203"/>
      <c r="R637" s="203"/>
      <c r="S637" s="203"/>
      <c r="T637" s="203" t="s">
        <v>4028</v>
      </c>
      <c r="U637" s="203" t="s">
        <v>4028</v>
      </c>
      <c r="V637" s="203" t="s">
        <v>4028</v>
      </c>
      <c r="W637" s="203" t="s">
        <v>4028</v>
      </c>
      <c r="X637" s="203" t="s">
        <v>4028</v>
      </c>
      <c r="Y637" s="203" t="s">
        <v>4028</v>
      </c>
      <c r="Z637" s="203" t="s">
        <v>4028</v>
      </c>
      <c r="AA637" s="203" t="s">
        <v>4028</v>
      </c>
      <c r="AB637" s="203" t="s">
        <v>4028</v>
      </c>
      <c r="AC637" s="203" t="s">
        <v>4028</v>
      </c>
      <c r="AD637" s="203" t="s">
        <v>4028</v>
      </c>
      <c r="AE637" s="203" t="s">
        <v>4028</v>
      </c>
      <c r="AF637" s="203" t="s">
        <v>4028</v>
      </c>
      <c r="AG637" s="203" t="s">
        <v>4028</v>
      </c>
      <c r="AH637" s="203" t="s">
        <v>4028</v>
      </c>
      <c r="AI637" s="203" t="s">
        <v>4028</v>
      </c>
      <c r="AJ637" s="203" t="s">
        <v>4028</v>
      </c>
      <c r="AK637" s="203" t="s">
        <v>4028</v>
      </c>
      <c r="AL637" s="203"/>
      <c r="AM637" s="203"/>
      <c r="AN637" s="203"/>
      <c r="AO637" s="203"/>
      <c r="AP637" s="203"/>
      <c r="AQ637" s="203"/>
      <c r="AR637" s="203"/>
      <c r="AS637" s="203"/>
      <c r="AT637" s="203"/>
      <c r="AU637" s="203"/>
      <c r="AV637" s="203"/>
      <c r="AW637" s="203"/>
      <c r="AX637" s="203"/>
      <c r="AY637" s="203"/>
      <c r="AZ637" s="203"/>
      <c r="BA637" s="203"/>
      <c r="BB637" s="203"/>
      <c r="BC637" s="203"/>
      <c r="BD637" s="203"/>
      <c r="BE637" s="203"/>
      <c r="BF637" s="203"/>
      <c r="BG637" s="203"/>
      <c r="BH637" s="203"/>
      <c r="BI637" s="203"/>
      <c r="BJ637" s="203"/>
      <c r="BK637" s="203"/>
      <c r="BL637" s="203"/>
    </row>
    <row r="638" spans="1:260" s="10" customFormat="1" ht="12.75" customHeight="1" x14ac:dyDescent="0.2">
      <c r="A638" s="203" t="s">
        <v>87</v>
      </c>
      <c r="B638" s="203" t="s">
        <v>4245</v>
      </c>
      <c r="C638" s="203" t="s">
        <v>2837</v>
      </c>
      <c r="D638" s="214">
        <v>34294</v>
      </c>
      <c r="E638" s="203" t="s">
        <v>2593</v>
      </c>
      <c r="F638" s="203" t="s">
        <v>2593</v>
      </c>
      <c r="G638" s="203" t="s">
        <v>3420</v>
      </c>
      <c r="H638" s="203" t="s">
        <v>96</v>
      </c>
      <c r="I638" s="203" t="s">
        <v>386</v>
      </c>
      <c r="J638" s="203"/>
      <c r="K638" s="203" t="s">
        <v>266</v>
      </c>
      <c r="L638" s="203" t="s">
        <v>386</v>
      </c>
      <c r="M638" s="203">
        <v>0</v>
      </c>
      <c r="N638" s="203" t="s">
        <v>283</v>
      </c>
      <c r="O638" s="203" t="s">
        <v>386</v>
      </c>
      <c r="P638" s="203">
        <v>0</v>
      </c>
      <c r="Q638" s="203"/>
      <c r="R638" s="203"/>
      <c r="S638" s="203"/>
      <c r="T638" s="203">
        <v>0</v>
      </c>
      <c r="U638" s="203">
        <v>0</v>
      </c>
      <c r="V638" s="203">
        <v>0</v>
      </c>
      <c r="W638" s="203" t="s">
        <v>4028</v>
      </c>
      <c r="X638" s="203" t="s">
        <v>4028</v>
      </c>
      <c r="Y638" s="203" t="s">
        <v>4028</v>
      </c>
      <c r="Z638" s="203" t="s">
        <v>4028</v>
      </c>
      <c r="AA638" s="203" t="s">
        <v>4028</v>
      </c>
      <c r="AB638" s="203" t="s">
        <v>4028</v>
      </c>
      <c r="AC638" s="203">
        <v>0</v>
      </c>
      <c r="AD638" s="203">
        <v>0</v>
      </c>
      <c r="AE638" s="203">
        <v>0</v>
      </c>
      <c r="AF638" s="203">
        <v>0</v>
      </c>
      <c r="AG638" s="203">
        <v>0</v>
      </c>
      <c r="AH638" s="203">
        <v>0</v>
      </c>
      <c r="AI638" s="203">
        <v>0</v>
      </c>
      <c r="AJ638" s="203">
        <v>0</v>
      </c>
      <c r="AK638" s="203">
        <v>0</v>
      </c>
      <c r="AL638" s="203"/>
      <c r="AM638" s="203"/>
      <c r="AN638" s="203"/>
      <c r="AO638" s="203"/>
      <c r="AP638" s="203"/>
      <c r="AQ638" s="203"/>
      <c r="AR638" s="203"/>
      <c r="AS638" s="203"/>
      <c r="AT638" s="203"/>
      <c r="AU638" s="203"/>
      <c r="AV638" s="203"/>
      <c r="AW638" s="203"/>
      <c r="AX638" s="203"/>
      <c r="AY638" s="203"/>
      <c r="AZ638" s="203"/>
      <c r="BA638" s="203"/>
      <c r="BB638" s="203"/>
      <c r="BC638" s="203"/>
      <c r="BD638" s="203"/>
      <c r="BE638" s="203"/>
      <c r="BF638" s="203"/>
      <c r="BG638" s="203"/>
      <c r="BH638" s="203"/>
      <c r="BI638" s="203"/>
      <c r="BJ638" s="203"/>
      <c r="BK638" s="203"/>
      <c r="BL638" s="203"/>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60" s="10" customFormat="1" ht="12.75" customHeight="1" x14ac:dyDescent="0.2">
      <c r="A639" s="203" t="s">
        <v>370</v>
      </c>
      <c r="B639" s="203" t="s">
        <v>4235</v>
      </c>
      <c r="C639" s="203" t="s">
        <v>3311</v>
      </c>
      <c r="D639" s="214">
        <v>35266</v>
      </c>
      <c r="E639" s="203" t="s">
        <v>3074</v>
      </c>
      <c r="F639" s="203" t="s">
        <v>3413</v>
      </c>
      <c r="G639" s="203" t="s">
        <v>3420</v>
      </c>
      <c r="H639" s="203" t="s">
        <v>370</v>
      </c>
      <c r="I639" s="203" t="s">
        <v>237</v>
      </c>
      <c r="J639" s="203">
        <v>0</v>
      </c>
      <c r="K639" s="203" t="s">
        <v>247</v>
      </c>
      <c r="L639" s="203" t="s">
        <v>55</v>
      </c>
      <c r="M639" s="203" t="s">
        <v>1061</v>
      </c>
      <c r="N639" s="203">
        <v>0</v>
      </c>
      <c r="O639" s="203">
        <v>0</v>
      </c>
      <c r="P639" s="203">
        <v>0</v>
      </c>
      <c r="Q639" s="203"/>
      <c r="R639" s="203"/>
      <c r="S639" s="203"/>
      <c r="T639" s="203">
        <v>0</v>
      </c>
      <c r="U639" s="203">
        <v>0</v>
      </c>
      <c r="V639" s="203">
        <v>0</v>
      </c>
      <c r="W639" s="203">
        <v>0</v>
      </c>
      <c r="X639" s="203">
        <v>0</v>
      </c>
      <c r="Y639" s="203">
        <v>0</v>
      </c>
      <c r="Z639" s="203">
        <v>0</v>
      </c>
      <c r="AA639" s="203">
        <v>0</v>
      </c>
      <c r="AB639" s="203">
        <v>0</v>
      </c>
      <c r="AC639" s="203">
        <v>0</v>
      </c>
      <c r="AD639" s="203">
        <v>0</v>
      </c>
      <c r="AE639" s="203">
        <v>0</v>
      </c>
      <c r="AF639" s="203">
        <v>0</v>
      </c>
      <c r="AG639" s="203">
        <v>0</v>
      </c>
      <c r="AH639" s="203">
        <v>0</v>
      </c>
      <c r="AI639" s="203">
        <v>0</v>
      </c>
      <c r="AJ639" s="203">
        <v>0</v>
      </c>
      <c r="AK639" s="203">
        <v>0</v>
      </c>
      <c r="AL639" s="203"/>
      <c r="AM639" s="203"/>
      <c r="AN639" s="203"/>
      <c r="AO639" s="203"/>
      <c r="AP639" s="203"/>
      <c r="AQ639" s="203"/>
      <c r="AR639" s="203"/>
      <c r="AS639" s="203"/>
      <c r="AT639" s="203"/>
      <c r="AU639" s="203"/>
      <c r="AV639" s="203"/>
      <c r="AW639" s="203"/>
      <c r="AX639" s="203"/>
      <c r="AY639" s="203"/>
      <c r="AZ639" s="203"/>
      <c r="BA639" s="203"/>
      <c r="BB639" s="203"/>
      <c r="BC639" s="203"/>
      <c r="BD639" s="203"/>
      <c r="BE639" s="203"/>
      <c r="BF639" s="203"/>
      <c r="BG639" s="203"/>
      <c r="BH639" s="203"/>
      <c r="BI639" s="203"/>
      <c r="BJ639" s="203"/>
      <c r="BK639" s="203"/>
      <c r="BL639" s="203"/>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60" s="10" customFormat="1" ht="12.75" customHeight="1" x14ac:dyDescent="0.2">
      <c r="A640" s="203" t="s">
        <v>4044</v>
      </c>
      <c r="B640" s="203" t="s">
        <v>4439</v>
      </c>
      <c r="C640" s="203" t="s">
        <v>4004</v>
      </c>
      <c r="D640" s="214">
        <v>33666</v>
      </c>
      <c r="E640" s="203" t="s">
        <v>3450</v>
      </c>
      <c r="F640" s="203" t="s">
        <v>4027</v>
      </c>
      <c r="G640" s="203" t="s">
        <v>3420</v>
      </c>
      <c r="H640" s="203" t="s">
        <v>12</v>
      </c>
      <c r="I640" s="203" t="s">
        <v>111</v>
      </c>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c r="AT640" s="203"/>
      <c r="AU640" s="203"/>
      <c r="AV640" s="203"/>
      <c r="AW640" s="203"/>
      <c r="AX640" s="203"/>
      <c r="AY640" s="203"/>
      <c r="AZ640" s="203"/>
      <c r="BA640" s="203"/>
      <c r="BB640" s="203"/>
      <c r="BC640" s="203"/>
      <c r="BD640" s="203"/>
      <c r="BE640" s="203"/>
      <c r="BF640" s="203"/>
      <c r="BG640" s="203"/>
      <c r="BH640" s="203"/>
      <c r="BI640" s="203"/>
      <c r="BJ640" s="203"/>
      <c r="BK640" s="203"/>
      <c r="BL640" s="203"/>
    </row>
    <row r="641" spans="1:260" ht="12.75" customHeight="1" x14ac:dyDescent="0.2">
      <c r="A641" s="203" t="s">
        <v>4041</v>
      </c>
      <c r="B641" s="203" t="s">
        <v>4414</v>
      </c>
      <c r="C641" s="203" t="s">
        <v>1654</v>
      </c>
      <c r="D641" s="214">
        <v>33313</v>
      </c>
      <c r="E641" s="203" t="s">
        <v>1225</v>
      </c>
      <c r="F641" s="203" t="s">
        <v>2161</v>
      </c>
      <c r="G641" s="203" t="s">
        <v>3420</v>
      </c>
      <c r="H641" s="203" t="s">
        <v>339</v>
      </c>
      <c r="I641" s="203" t="s">
        <v>450</v>
      </c>
      <c r="J641" s="203"/>
      <c r="K641" s="203" t="s">
        <v>339</v>
      </c>
      <c r="L641" s="203" t="s">
        <v>450</v>
      </c>
      <c r="M641" s="203">
        <v>0</v>
      </c>
      <c r="N641" s="203" t="s">
        <v>339</v>
      </c>
      <c r="O641" s="203" t="s">
        <v>450</v>
      </c>
      <c r="P641" s="203">
        <v>0</v>
      </c>
      <c r="Q641" s="203" t="s">
        <v>339</v>
      </c>
      <c r="R641" s="203" t="s">
        <v>450</v>
      </c>
      <c r="S641" s="203"/>
      <c r="T641" s="203" t="s">
        <v>339</v>
      </c>
      <c r="U641" s="203" t="s">
        <v>450</v>
      </c>
      <c r="V641" s="203">
        <v>0</v>
      </c>
      <c r="W641" s="203" t="s">
        <v>339</v>
      </c>
      <c r="X641" s="203" t="s">
        <v>450</v>
      </c>
      <c r="Y641" s="203">
        <v>0</v>
      </c>
      <c r="Z641" s="203">
        <v>0</v>
      </c>
      <c r="AA641" s="203">
        <v>0</v>
      </c>
      <c r="AB641" s="203">
        <v>0</v>
      </c>
      <c r="AC641" s="203">
        <v>0</v>
      </c>
      <c r="AD641" s="203">
        <v>0</v>
      </c>
      <c r="AE641" s="203">
        <v>0</v>
      </c>
      <c r="AF641" s="203">
        <v>0</v>
      </c>
      <c r="AG641" s="203">
        <v>0</v>
      </c>
      <c r="AH641" s="203">
        <v>0</v>
      </c>
      <c r="AI641" s="203">
        <v>0</v>
      </c>
      <c r="AJ641" s="203">
        <v>0</v>
      </c>
      <c r="AK641" s="203">
        <v>0</v>
      </c>
      <c r="AL641" s="203"/>
      <c r="AM641" s="203"/>
      <c r="AN641" s="203"/>
      <c r="AO641" s="203"/>
      <c r="AP641" s="203"/>
      <c r="AQ641" s="203"/>
      <c r="AR641" s="203"/>
      <c r="AS641" s="203"/>
      <c r="AT641" s="203"/>
      <c r="AU641" s="203"/>
      <c r="AV641" s="203"/>
      <c r="AW641" s="203"/>
      <c r="AX641" s="203"/>
      <c r="AY641" s="203"/>
      <c r="AZ641" s="203"/>
      <c r="BA641" s="203"/>
      <c r="BB641" s="203"/>
      <c r="BC641" s="203"/>
      <c r="BD641" s="203"/>
      <c r="BE641" s="203"/>
      <c r="BF641" s="203"/>
      <c r="BG641" s="203"/>
      <c r="BH641" s="203"/>
      <c r="BI641" s="203"/>
      <c r="BJ641" s="203"/>
      <c r="BK641" s="203"/>
      <c r="BL641" s="203"/>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GO641" s="10"/>
      <c r="GP641" s="10"/>
      <c r="GQ641" s="10"/>
      <c r="GR641" s="10"/>
      <c r="GS641" s="10"/>
      <c r="GT641" s="10"/>
      <c r="GU641" s="10"/>
      <c r="GV641" s="10"/>
      <c r="GW641" s="10"/>
      <c r="GX641" s="10"/>
      <c r="GY641" s="10"/>
      <c r="GZ641" s="10"/>
      <c r="HA641" s="10"/>
      <c r="HB641" s="10"/>
      <c r="HC641" s="10"/>
      <c r="HD641" s="10"/>
      <c r="HE641" s="10"/>
      <c r="HF641" s="10"/>
      <c r="HG641" s="10"/>
      <c r="HH641" s="10"/>
      <c r="HI641" s="10"/>
      <c r="HJ641" s="10"/>
      <c r="HK641" s="10"/>
      <c r="HL641" s="10"/>
      <c r="HM641" s="10"/>
      <c r="HN641" s="10"/>
      <c r="HO641" s="10"/>
      <c r="HP641" s="10"/>
      <c r="HQ641" s="10"/>
      <c r="HR641" s="10"/>
      <c r="HS641" s="10"/>
      <c r="HT641" s="10"/>
      <c r="HU641" s="10"/>
      <c r="HV641" s="10"/>
      <c r="HW641" s="10"/>
      <c r="HX641" s="10"/>
      <c r="HY641" s="10"/>
      <c r="HZ641" s="10"/>
      <c r="IA641" s="10"/>
      <c r="IB641" s="10"/>
      <c r="IC641" s="10"/>
      <c r="ID641" s="10"/>
      <c r="IE641" s="10"/>
      <c r="IF641" s="10"/>
      <c r="IG641" s="10"/>
      <c r="IH641" s="10"/>
      <c r="II641" s="10"/>
      <c r="IJ641" s="10"/>
      <c r="IK641" s="10"/>
      <c r="IL641" s="10"/>
      <c r="IM641" s="10"/>
      <c r="IN641" s="10"/>
      <c r="IO641" s="10"/>
      <c r="IP641" s="10"/>
      <c r="IQ641" s="10"/>
      <c r="IR641" s="10"/>
      <c r="IS641" s="10"/>
      <c r="IT641" s="10"/>
      <c r="IU641" s="10"/>
      <c r="IV641" s="10"/>
      <c r="IW641" s="10"/>
      <c r="IX641" s="10"/>
      <c r="IY641" s="10"/>
      <c r="IZ641" s="10"/>
    </row>
    <row r="642" spans="1:260" s="10" customFormat="1" ht="12.75" customHeight="1" x14ac:dyDescent="0.2">
      <c r="A642" s="203"/>
      <c r="B642" s="203" t="s">
        <v>4028</v>
      </c>
      <c r="C642" s="203"/>
      <c r="D642" s="218"/>
      <c r="E642" s="203"/>
      <c r="F642" s="203"/>
      <c r="G642" s="203" t="s">
        <v>4028</v>
      </c>
      <c r="H642" s="203"/>
      <c r="I642" s="203"/>
      <c r="J642" s="203" t="s">
        <v>4028</v>
      </c>
      <c r="K642" s="203" t="s">
        <v>4028</v>
      </c>
      <c r="L642" s="203" t="s">
        <v>4028</v>
      </c>
      <c r="M642" s="203" t="s">
        <v>4028</v>
      </c>
      <c r="N642" s="203" t="s">
        <v>4028</v>
      </c>
      <c r="O642" s="203" t="s">
        <v>4028</v>
      </c>
      <c r="P642" s="203" t="s">
        <v>4028</v>
      </c>
      <c r="Q642" s="203"/>
      <c r="R642" s="203"/>
      <c r="S642" s="203"/>
      <c r="T642" s="203" t="s">
        <v>4028</v>
      </c>
      <c r="U642" s="203" t="s">
        <v>4028</v>
      </c>
      <c r="V642" s="203" t="s">
        <v>4028</v>
      </c>
      <c r="W642" s="203" t="s">
        <v>4028</v>
      </c>
      <c r="X642" s="203" t="s">
        <v>4028</v>
      </c>
      <c r="Y642" s="203" t="s">
        <v>4028</v>
      </c>
      <c r="Z642" s="203" t="s">
        <v>4028</v>
      </c>
      <c r="AA642" s="203" t="s">
        <v>4028</v>
      </c>
      <c r="AB642" s="203" t="s">
        <v>4028</v>
      </c>
      <c r="AC642" s="203" t="s">
        <v>4028</v>
      </c>
      <c r="AD642" s="203" t="s">
        <v>4028</v>
      </c>
      <c r="AE642" s="203" t="s">
        <v>4028</v>
      </c>
      <c r="AF642" s="203" t="s">
        <v>4028</v>
      </c>
      <c r="AG642" s="203" t="s">
        <v>4028</v>
      </c>
      <c r="AH642" s="203" t="s">
        <v>4028</v>
      </c>
      <c r="AI642" s="203" t="s">
        <v>4028</v>
      </c>
      <c r="AJ642" s="203" t="s">
        <v>4028</v>
      </c>
      <c r="AK642" s="203" t="s">
        <v>4028</v>
      </c>
      <c r="AL642" s="203"/>
      <c r="AM642" s="203"/>
      <c r="AN642" s="203"/>
      <c r="AO642" s="203"/>
      <c r="AP642" s="203"/>
      <c r="AQ642" s="203"/>
      <c r="AR642" s="203"/>
      <c r="AS642" s="203"/>
      <c r="AT642" s="203"/>
      <c r="AU642" s="203"/>
      <c r="AV642" s="203"/>
      <c r="AW642" s="203"/>
      <c r="AX642" s="203"/>
      <c r="AY642" s="203"/>
      <c r="AZ642" s="203"/>
      <c r="BA642" s="203"/>
      <c r="BB642" s="203"/>
      <c r="BC642" s="203"/>
      <c r="BD642" s="203"/>
      <c r="BE642" s="203"/>
      <c r="BF642" s="203"/>
      <c r="BG642" s="203"/>
      <c r="BH642" s="203"/>
      <c r="BI642" s="203"/>
      <c r="BJ642" s="203"/>
      <c r="BK642" s="203"/>
      <c r="BL642" s="203"/>
    </row>
    <row r="643" spans="1:260" s="10" customFormat="1" ht="12.75" customHeight="1" x14ac:dyDescent="0.2">
      <c r="A643" s="203"/>
      <c r="B643" s="203" t="s">
        <v>4028</v>
      </c>
      <c r="C643" s="203"/>
      <c r="D643" s="218"/>
      <c r="E643" s="203"/>
      <c r="F643" s="203"/>
      <c r="G643" s="203" t="s">
        <v>4028</v>
      </c>
      <c r="H643" s="203"/>
      <c r="I643" s="203"/>
      <c r="J643" s="203" t="s">
        <v>4028</v>
      </c>
      <c r="K643" s="203" t="s">
        <v>4028</v>
      </c>
      <c r="L643" s="203" t="s">
        <v>4028</v>
      </c>
      <c r="M643" s="203" t="s">
        <v>4028</v>
      </c>
      <c r="N643" s="203" t="s">
        <v>4028</v>
      </c>
      <c r="O643" s="203" t="s">
        <v>4028</v>
      </c>
      <c r="P643" s="203" t="s">
        <v>4028</v>
      </c>
      <c r="Q643" s="203"/>
      <c r="R643" s="203"/>
      <c r="S643" s="203"/>
      <c r="T643" s="203" t="s">
        <v>4028</v>
      </c>
      <c r="U643" s="203" t="s">
        <v>4028</v>
      </c>
      <c r="V643" s="203" t="s">
        <v>4028</v>
      </c>
      <c r="W643" s="203" t="s">
        <v>4028</v>
      </c>
      <c r="X643" s="203" t="s">
        <v>4028</v>
      </c>
      <c r="Y643" s="203" t="s">
        <v>4028</v>
      </c>
      <c r="Z643" s="203" t="s">
        <v>4028</v>
      </c>
      <c r="AA643" s="203" t="s">
        <v>4028</v>
      </c>
      <c r="AB643" s="203" t="s">
        <v>4028</v>
      </c>
      <c r="AC643" s="203" t="s">
        <v>4028</v>
      </c>
      <c r="AD643" s="203" t="s">
        <v>4028</v>
      </c>
      <c r="AE643" s="203" t="s">
        <v>4028</v>
      </c>
      <c r="AF643" s="203" t="s">
        <v>4028</v>
      </c>
      <c r="AG643" s="203" t="s">
        <v>4028</v>
      </c>
      <c r="AH643" s="203" t="s">
        <v>4028</v>
      </c>
      <c r="AI643" s="203" t="s">
        <v>4028</v>
      </c>
      <c r="AJ643" s="203" t="s">
        <v>4028</v>
      </c>
      <c r="AK643" s="203" t="s">
        <v>4028</v>
      </c>
      <c r="AL643" s="203"/>
      <c r="AM643" s="203"/>
      <c r="AN643" s="203"/>
      <c r="AO643" s="203"/>
      <c r="AP643" s="203"/>
      <c r="AQ643" s="203"/>
      <c r="AR643" s="203"/>
      <c r="AS643" s="203"/>
      <c r="AT643" s="203"/>
      <c r="AU643" s="203"/>
      <c r="AV643" s="203"/>
      <c r="AW643" s="203"/>
      <c r="AX643" s="203"/>
      <c r="AY643" s="203"/>
      <c r="AZ643" s="203"/>
      <c r="BA643" s="203"/>
      <c r="BB643" s="203"/>
      <c r="BC643" s="203"/>
      <c r="BD643" s="203"/>
      <c r="BE643" s="203"/>
      <c r="BF643" s="203"/>
      <c r="BG643" s="203"/>
      <c r="BH643" s="203"/>
      <c r="BI643" s="203"/>
      <c r="BJ643" s="203"/>
      <c r="BK643" s="203"/>
      <c r="BL643" s="203"/>
    </row>
    <row r="644" spans="1:260" ht="12.75" customHeight="1" x14ac:dyDescent="0.2">
      <c r="A644" s="202"/>
      <c r="B644" s="202"/>
      <c r="C644" s="202"/>
      <c r="D644" s="212" t="s">
        <v>2114</v>
      </c>
      <c r="E644" s="17" t="s">
        <v>2115</v>
      </c>
      <c r="F644" s="17" t="s">
        <v>2116</v>
      </c>
      <c r="G644" s="205" t="str">
        <f>IF(ISERROR(VLOOKUP(TRIM(C644),'R2020'!$A$1:$I$1991,8,FALSE)),"",VLOOKUP(TRIM(C644),'R2020'!$A$1:$I$1991,8,FALSE))</f>
        <v/>
      </c>
      <c r="H644" s="17"/>
      <c r="I644" s="17"/>
      <c r="J644" s="17" t="s">
        <v>2117</v>
      </c>
      <c r="K644" s="8" t="str">
        <f>IF(ISERROR(VLOOKUP(TRIM(B644),ALL!$A$2:$AC$3977,11,FALSE)),"",VLOOKUP(TRIM(B644),ALL!$A$2:$AC$3977,11,FALSE))</f>
        <v/>
      </c>
      <c r="L644" s="8" t="str">
        <f>IF(ISERROR(VLOOKUP(TRIM(B644),ALL!$A$2:$AC$3977,12,FALSE)),"",VLOOKUP(TRIM(B644),ALL!$A$2:$AC$3977,12,FALSE))</f>
        <v/>
      </c>
      <c r="M644" s="8" t="str">
        <f>IF(ISERROR(VLOOKUP(TRIM(B644),ALL!$A$2:$AC$3977,13,FALSE)),"",VLOOKUP(TRIM(B644),ALL!$A$2:$AC$3977,13,FALSE))</f>
        <v/>
      </c>
      <c r="N644" s="8" t="str">
        <f>IF(ISERROR(VLOOKUP(TRIM(B644),ALL!$A$2:$AC$3977,14,FALSE)),"",VLOOKUP(TRIM(B644),ALL!$A$2:$AC$3977,14,FALSE))</f>
        <v/>
      </c>
      <c r="O644" s="8" t="str">
        <f>IF(ISERROR(VLOOKUP(TRIM(B644),ALL!$A$2:$AC$3977,15,FALSE)),"",VLOOKUP(TRIM(B644),ALL!$A$2:$AC$3977,15,FALSE))</f>
        <v/>
      </c>
      <c r="P644" s="8" t="str">
        <f>IF(ISERROR(VLOOKUP(TRIM(B644),ALL!$A$2:$AC$3977,16,FALSE)),"",VLOOKUP(TRIM(B644),ALL!$A$2:$AC$3977,16,FALSE))</f>
        <v/>
      </c>
      <c r="Q644" s="202"/>
      <c r="S644" s="202"/>
      <c r="T644" s="202" t="str">
        <f>IF(ISERROR(VLOOKUP(TRIM(B644),ALL!$A$2:$AC$3999,20,FALSE)),"",VLOOKUP(TRIM(B644),ALL!$A$2:$AC$3999,20,FALSE))</f>
        <v/>
      </c>
      <c r="U644" s="202" t="str">
        <f>IF(ISERROR(VLOOKUP(TRIM(B644),ALL!$A$2:$AC$3999,21,FALSE)),"",VLOOKUP(TRIM(B644),ALL!$A$2:$AC$3999,21,FALSE))</f>
        <v/>
      </c>
      <c r="V644" s="202" t="str">
        <f>IF(ISERROR(VLOOKUP(TRIM(B644),ALL!$A$2:$AC$3999,22,FALSE)),"",VLOOKUP(TRIM(B644),ALL!$A$2:$AC$3999,22,FALSE))</f>
        <v/>
      </c>
      <c r="W644" s="202" t="str">
        <f>IF(ISERROR(VLOOKUP(TRIM(B644),ALL!$A$2:$AC$1999,20,FALSE)),"",VLOOKUP(TRIM(B644),ALL!$A$2:$AC$1999,20,FALSE))</f>
        <v/>
      </c>
      <c r="X644" s="202" t="str">
        <f>IF(ISERROR(VLOOKUP(TRIM(B644),ALL!$A$2:$AC$1999,21,FALSE)),"",VLOOKUP(TRIM(B644),ALL!$A$2:$AC$1999,21,FALSE))</f>
        <v/>
      </c>
      <c r="Y644" s="202" t="str">
        <f>IF(ISERROR(VLOOKUP(TRIM(B644),ALL!$A$2:$AC$1999,22,FALSE)),"",VLOOKUP(TRIM(B644),ALL!$A$2:$AC$1999,22,FALSE))</f>
        <v/>
      </c>
      <c r="Z644" s="202" t="str">
        <f>IF(ISERROR(VLOOKUP(TRIM(B644),ALL!$A$2:$AC$1999,23,FALSE)),"",VLOOKUP(TRIM(B644),ALL!$A$2:$AC$1999,23,FALSE))</f>
        <v/>
      </c>
      <c r="AA644" s="202" t="str">
        <f>IF(ISERROR(VLOOKUP(TRIM(B644),ALL!$A$2:$AC$1999,24,FALSE)),"",VLOOKUP(TRIM(B644),ALL!$A$2:$AC$1999,24,FALSE))</f>
        <v/>
      </c>
      <c r="AB644" s="202" t="str">
        <f>IF(ISERROR(VLOOKUP(TRIM(B644),ALL!$A$2:$AC$1999,25,FALSE)),"",VLOOKUP(TRIM(B644),ALL!$A$2:$AC$1999,25,FALSE))</f>
        <v/>
      </c>
      <c r="AC644" s="202" t="s">
        <v>4028</v>
      </c>
      <c r="AD644" s="202" t="s">
        <v>4028</v>
      </c>
      <c r="AE644" s="202" t="s">
        <v>4028</v>
      </c>
      <c r="AF644" s="202" t="s">
        <v>4028</v>
      </c>
      <c r="AG644" s="202" t="s">
        <v>4028</v>
      </c>
      <c r="AH644" s="202" t="s">
        <v>4028</v>
      </c>
      <c r="AI644" s="202" t="s">
        <v>4028</v>
      </c>
      <c r="AJ644" s="202" t="s">
        <v>4028</v>
      </c>
      <c r="AK644" s="202" t="s">
        <v>4028</v>
      </c>
      <c r="AL644" s="202"/>
      <c r="AO644" s="202"/>
      <c r="AQ644" s="1"/>
      <c r="AT644" s="1"/>
      <c r="AU644" s="202"/>
      <c r="AW644" s="1"/>
      <c r="AX644" s="202"/>
      <c r="AZ644" s="1"/>
      <c r="BA644" s="202"/>
      <c r="BB644" s="1"/>
      <c r="BC644" s="1"/>
      <c r="BD644" s="202"/>
      <c r="BE644" s="202"/>
      <c r="BF644" s="202"/>
      <c r="BG644" s="202"/>
      <c r="BH644" s="202"/>
      <c r="BI644" s="202"/>
      <c r="BJ644" s="202"/>
      <c r="BK644" s="2"/>
      <c r="BL644" s="2"/>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GO644" s="10"/>
      <c r="GP644" s="10"/>
      <c r="GQ644" s="10"/>
      <c r="GR644" s="10"/>
      <c r="GS644" s="10"/>
      <c r="GT644" s="10"/>
      <c r="GU644" s="10"/>
      <c r="GV644" s="10"/>
      <c r="GW644" s="10"/>
      <c r="GX644" s="10"/>
      <c r="GY644" s="10"/>
      <c r="GZ644" s="10"/>
      <c r="HA644" s="10"/>
      <c r="HB644" s="10"/>
      <c r="HC644" s="10"/>
      <c r="HD644" s="10"/>
      <c r="HE644" s="10"/>
      <c r="HF644" s="10"/>
      <c r="HG644" s="10"/>
      <c r="HH644" s="10"/>
      <c r="HI644" s="10"/>
      <c r="HJ644" s="10"/>
      <c r="HK644" s="10"/>
      <c r="HL644" s="10"/>
      <c r="HM644" s="10"/>
      <c r="HN644" s="10"/>
      <c r="HO644" s="10"/>
      <c r="HP644" s="10"/>
      <c r="HQ644" s="10"/>
      <c r="HR644" s="10"/>
      <c r="HS644" s="10"/>
      <c r="HT644" s="10"/>
      <c r="HU644" s="10"/>
      <c r="HV644" s="10"/>
      <c r="HW644" s="10"/>
      <c r="HX644" s="10"/>
      <c r="HY644" s="10"/>
      <c r="HZ644" s="10"/>
      <c r="IA644" s="10"/>
      <c r="IB644" s="10"/>
      <c r="IC644" s="10"/>
      <c r="ID644" s="10"/>
      <c r="IE644" s="10"/>
      <c r="IF644" s="10"/>
      <c r="IG644" s="10"/>
      <c r="IH644" s="10"/>
      <c r="II644" s="10"/>
      <c r="IJ644" s="10"/>
      <c r="IK644" s="10"/>
      <c r="IL644" s="10"/>
      <c r="IM644" s="10"/>
      <c r="IN644" s="10"/>
      <c r="IO644" s="10"/>
      <c r="IP644" s="10"/>
      <c r="IQ644" s="10"/>
      <c r="IR644" s="10"/>
      <c r="IS644" s="10"/>
      <c r="IT644" s="10"/>
      <c r="IU644" s="10"/>
      <c r="IV644" s="10"/>
    </row>
    <row r="645" spans="1:260" ht="15" customHeight="1" x14ac:dyDescent="0.25">
      <c r="A645" s="21" t="s">
        <v>2104</v>
      </c>
      <c r="B645" s="202"/>
      <c r="C645" s="202"/>
      <c r="D645" s="213">
        <f>COUNTA(C648:C714)</f>
        <v>59</v>
      </c>
      <c r="E645" s="219">
        <f>COUNTIF(A647:A714,"*HB*")</f>
        <v>4</v>
      </c>
      <c r="F645" s="14">
        <f>COUNTIF(A647:A714,"*KR*")+COUNTIF(A647:A714,"*LK*")</f>
        <v>4</v>
      </c>
      <c r="G645" s="205" t="str">
        <f>IF(ISERROR(VLOOKUP(TRIM(C645),'R2020'!$A$1:$I$1991,8,FALSE)),"",VLOOKUP(TRIM(C645),'R2020'!$A$1:$I$1991,8,FALSE))</f>
        <v/>
      </c>
      <c r="H645" s="14"/>
      <c r="I645" s="14"/>
      <c r="J645" s="14">
        <f>COUNTIF(A647:A714,"*PR*")+COUNTIF(A647:A714,"*LP*")</f>
        <v>2</v>
      </c>
      <c r="K645" s="8" t="str">
        <f>IF(ISERROR(VLOOKUP(TRIM(B645),ALL!$A$2:$AC$3977,11,FALSE)),"",VLOOKUP(TRIM(B645),ALL!$A$2:$AC$3977,11,FALSE))</f>
        <v/>
      </c>
      <c r="L645" s="8" t="str">
        <f>IF(ISERROR(VLOOKUP(TRIM(B645),ALL!$A$2:$AC$3977,12,FALSE)),"",VLOOKUP(TRIM(B645),ALL!$A$2:$AC$3977,12,FALSE))</f>
        <v/>
      </c>
      <c r="M645" s="8" t="str">
        <f>IF(ISERROR(VLOOKUP(TRIM(B645),ALL!$A$2:$AC$3977,13,FALSE)),"",VLOOKUP(TRIM(B645),ALL!$A$2:$AC$3977,13,FALSE))</f>
        <v/>
      </c>
      <c r="N645" s="8" t="str">
        <f>IF(ISERROR(VLOOKUP(TRIM(B645),ALL!$A$2:$AC$3977,14,FALSE)),"",VLOOKUP(TRIM(B645),ALL!$A$2:$AC$3977,14,FALSE))</f>
        <v/>
      </c>
      <c r="O645" s="8" t="str">
        <f>IF(ISERROR(VLOOKUP(TRIM(B645),ALL!$A$2:$AC$3977,15,FALSE)),"",VLOOKUP(TRIM(B645),ALL!$A$2:$AC$3977,15,FALSE))</f>
        <v/>
      </c>
      <c r="P645" s="8" t="str">
        <f>IF(ISERROR(VLOOKUP(TRIM(B645),ALL!$A$2:$AC$3977,16,FALSE)),"",VLOOKUP(TRIM(B645),ALL!$A$2:$AC$3977,16,FALSE))</f>
        <v/>
      </c>
      <c r="Q645" s="3"/>
      <c r="S645" s="202"/>
      <c r="T645" s="202" t="str">
        <f>IF(ISERROR(VLOOKUP(TRIM(B645),ALL!$A$2:$AC$3999,20,FALSE)),"",VLOOKUP(TRIM(B645),ALL!$A$2:$AC$3999,20,FALSE))</f>
        <v/>
      </c>
      <c r="U645" s="202" t="str">
        <f>IF(ISERROR(VLOOKUP(TRIM(B645),ALL!$A$2:$AC$3999,21,FALSE)),"",VLOOKUP(TRIM(B645),ALL!$A$2:$AC$3999,21,FALSE))</f>
        <v/>
      </c>
      <c r="V645" s="202" t="str">
        <f>IF(ISERROR(VLOOKUP(TRIM(B645),ALL!$A$2:$AC$3999,22,FALSE)),"",VLOOKUP(TRIM(B645),ALL!$A$2:$AC$3999,22,FALSE))</f>
        <v/>
      </c>
      <c r="W645" s="202" t="str">
        <f>IF(ISERROR(VLOOKUP(TRIM(B645),ALL!$A$2:$AC$1999,20,FALSE)),"",VLOOKUP(TRIM(B645),ALL!$A$2:$AC$1999,20,FALSE))</f>
        <v/>
      </c>
      <c r="X645" s="202" t="str">
        <f>IF(ISERROR(VLOOKUP(TRIM(B645),ALL!$A$2:$AC$1999,21,FALSE)),"",VLOOKUP(TRIM(B645),ALL!$A$2:$AC$1999,21,FALSE))</f>
        <v/>
      </c>
      <c r="Y645" s="202" t="str">
        <f>IF(ISERROR(VLOOKUP(TRIM(B645),ALL!$A$2:$AC$1999,22,FALSE)),"",VLOOKUP(TRIM(B645),ALL!$A$2:$AC$1999,22,FALSE))</f>
        <v/>
      </c>
      <c r="Z645" s="202" t="str">
        <f>IF(ISERROR(VLOOKUP(TRIM(B645),ALL!$A$2:$AC$1999,23,FALSE)),"",VLOOKUP(TRIM(B645),ALL!$A$2:$AC$1999,23,FALSE))</f>
        <v/>
      </c>
      <c r="AA645" s="202" t="str">
        <f>IF(ISERROR(VLOOKUP(TRIM(B645),ALL!$A$2:$AC$1999,24,FALSE)),"",VLOOKUP(TRIM(B645),ALL!$A$2:$AC$1999,24,FALSE))</f>
        <v/>
      </c>
      <c r="AB645" s="202" t="str">
        <f>IF(ISERROR(VLOOKUP(TRIM(B645),ALL!$A$2:$AC$1999,25,FALSE)),"",VLOOKUP(TRIM(B645),ALL!$A$2:$AC$1999,25,FALSE))</f>
        <v/>
      </c>
      <c r="AC645" s="202" t="s">
        <v>4028</v>
      </c>
      <c r="AD645" s="202" t="s">
        <v>4028</v>
      </c>
      <c r="AE645" s="202" t="s">
        <v>4028</v>
      </c>
      <c r="AF645" s="202" t="s">
        <v>4028</v>
      </c>
      <c r="AG645" s="202" t="s">
        <v>4028</v>
      </c>
      <c r="AH645" s="202" t="s">
        <v>4028</v>
      </c>
      <c r="AI645" s="202" t="s">
        <v>4028</v>
      </c>
      <c r="AJ645" s="202" t="s">
        <v>4028</v>
      </c>
      <c r="AK645" s="202" t="s">
        <v>4028</v>
      </c>
      <c r="AL645" s="3"/>
      <c r="AM645" s="202"/>
      <c r="AN645" s="202"/>
      <c r="AO645" s="202"/>
      <c r="AP645" s="202"/>
      <c r="AQ645" s="202"/>
      <c r="AR645" s="202"/>
      <c r="AS645" s="202"/>
      <c r="AT645" s="202"/>
      <c r="AU645" s="3"/>
      <c r="AV645" s="202"/>
      <c r="AW645" s="202"/>
      <c r="AX645" s="202"/>
      <c r="AY645" s="202"/>
      <c r="AZ645" s="202"/>
      <c r="BA645" s="202"/>
      <c r="BB645" s="202"/>
      <c r="BC645" s="1"/>
      <c r="BD645" s="202"/>
      <c r="BE645" s="202"/>
      <c r="BF645" s="202"/>
      <c r="BG645" s="202"/>
      <c r="BH645" s="202"/>
      <c r="BI645" s="202"/>
      <c r="BJ645" s="202"/>
      <c r="BK645" s="202"/>
      <c r="BL645" s="202"/>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GO645" s="10"/>
      <c r="GP645" s="10"/>
      <c r="GQ645" s="10"/>
      <c r="GR645" s="10"/>
      <c r="GS645" s="10"/>
      <c r="GT645" s="10"/>
      <c r="GU645" s="10"/>
      <c r="GV645" s="10"/>
      <c r="GW645" s="10"/>
      <c r="GX645" s="10"/>
      <c r="GY645" s="10"/>
      <c r="GZ645" s="10"/>
      <c r="HA645" s="10"/>
      <c r="HB645" s="10"/>
      <c r="HC645" s="10"/>
      <c r="HD645" s="10"/>
      <c r="HE645" s="10"/>
      <c r="HF645" s="10"/>
      <c r="HG645" s="10"/>
      <c r="HH645" s="10"/>
      <c r="HI645" s="10"/>
      <c r="HJ645" s="10"/>
      <c r="HK645" s="10"/>
      <c r="HL645" s="10"/>
      <c r="HM645" s="10"/>
      <c r="HN645" s="10"/>
      <c r="HO645" s="10"/>
      <c r="HP645" s="10"/>
      <c r="HQ645" s="10"/>
      <c r="HR645" s="10"/>
      <c r="HS645" s="10"/>
      <c r="HT645" s="10"/>
      <c r="HU645" s="10"/>
      <c r="HV645" s="10"/>
      <c r="HW645" s="10"/>
      <c r="HX645" s="10"/>
      <c r="HY645" s="10"/>
      <c r="HZ645" s="10"/>
      <c r="IA645" s="10"/>
      <c r="IB645" s="10"/>
      <c r="IC645" s="10"/>
      <c r="ID645" s="10"/>
      <c r="IE645" s="10"/>
      <c r="IF645" s="10"/>
      <c r="IG645" s="10"/>
      <c r="IH645" s="10"/>
      <c r="II645" s="10"/>
      <c r="IJ645" s="10"/>
      <c r="IK645" s="10"/>
      <c r="IL645" s="10"/>
      <c r="IM645" s="10"/>
      <c r="IN645" s="10"/>
      <c r="IO645" s="10"/>
      <c r="IP645" s="10"/>
      <c r="IQ645" s="10"/>
      <c r="IR645" s="10"/>
      <c r="IS645" s="10"/>
      <c r="IT645" s="10"/>
      <c r="IU645" s="10"/>
      <c r="IV645" s="10"/>
    </row>
    <row r="646" spans="1:260" ht="12.75" customHeight="1" x14ac:dyDescent="0.2">
      <c r="A646" s="8" t="s">
        <v>4946</v>
      </c>
      <c r="B646" s="8"/>
      <c r="C646" s="202"/>
      <c r="D646" s="7"/>
      <c r="E646" s="202"/>
      <c r="F646" s="202"/>
      <c r="G646" s="205" t="str">
        <f>IF(ISERROR(VLOOKUP(TRIM(C646),'R2020'!$A$1:$I$1991,8,FALSE)),"",VLOOKUP(TRIM(C646),'R2020'!$A$1:$I$1991,8,FALSE))</f>
        <v/>
      </c>
      <c r="H646" s="202"/>
      <c r="I646" s="202"/>
      <c r="J646" s="8"/>
      <c r="K646" s="8" t="str">
        <f>IF(ISERROR(VLOOKUP(TRIM(C646),ALL!$A$2:$AC$3977,11,FALSE)),"",VLOOKUP(TRIM(C646),ALL!$A$2:$AC$3977,11,FALSE))</f>
        <v/>
      </c>
      <c r="L646" s="8" t="str">
        <f>IF(ISERROR(VLOOKUP(TRIM(C646),ALL!$A$2:$AC$3977,12,FALSE)),"",VLOOKUP(TRIM(C646),ALL!$A$2:$AC$3977,12,FALSE))</f>
        <v/>
      </c>
      <c r="M646" s="8" t="str">
        <f>IF(ISERROR(VLOOKUP(TRIM(C646),ALL!$A$2:$AC$3977,13,FALSE)),"",VLOOKUP(TRIM(C646),ALL!$A$2:$AC$3977,13,FALSE))</f>
        <v/>
      </c>
      <c r="N646" s="8" t="str">
        <f>IF(ISERROR(VLOOKUP(TRIM(C646),ALL!$A$2:$AC$3977,14,FALSE)),"",VLOOKUP(TRIM(C646),ALL!$A$2:$AC$3977,14,FALSE))</f>
        <v/>
      </c>
      <c r="O646" s="8" t="str">
        <f>IF(ISERROR(VLOOKUP(TRIM(C646),ALL!$A$2:$AC$3977,15,FALSE)),"",VLOOKUP(TRIM(C646),ALL!$A$2:$AC$3977,15,FALSE))</f>
        <v/>
      </c>
      <c r="P646" s="8" t="str">
        <f>IF(ISERROR(VLOOKUP(TRIM(C646),ALL!$A$2:$AC$3977,16,FALSE)),"",VLOOKUP(TRIM(C646),ALL!$A$2:$AC$3977,16,FALSE))</f>
        <v/>
      </c>
      <c r="Q646" s="8"/>
      <c r="R646" s="202"/>
      <c r="S646" s="202"/>
      <c r="T646" s="202" t="str">
        <f>IF(ISERROR(VLOOKUP(TRIM(C646),ALL!$A$2:$AC$3999,20,FALSE)),"",VLOOKUP(TRIM(C646),ALL!$A$2:$AC$3999,20,FALSE))</f>
        <v/>
      </c>
      <c r="U646" s="202" t="str">
        <f>IF(ISERROR(VLOOKUP(TRIM(C646),ALL!$A$2:$AC$3999,21,FALSE)),"",VLOOKUP(TRIM(C646),ALL!$A$2:$AC$3999,21,FALSE))</f>
        <v/>
      </c>
      <c r="V646" s="202" t="str">
        <f>IF(ISERROR(VLOOKUP(TRIM(C646),ALL!$A$2:$AC$3999,22,FALSE)),"",VLOOKUP(TRIM(C646),ALL!$A$2:$AC$3999,22,FALSE))</f>
        <v/>
      </c>
      <c r="W646" s="202" t="str">
        <f>IF(ISERROR(VLOOKUP(TRIM(C646),ALL!$A$2:$AC$1999,20,FALSE)),"",VLOOKUP(TRIM(C646),ALL!$A$2:$AC$1999,20,FALSE))</f>
        <v/>
      </c>
      <c r="X646" s="202" t="str">
        <f>IF(ISERROR(VLOOKUP(TRIM(C646),ALL!$A$2:$AC$1999,21,FALSE)),"",VLOOKUP(TRIM(C646),ALL!$A$2:$AC$1999,21,FALSE))</f>
        <v/>
      </c>
      <c r="Y646" s="202" t="str">
        <f>IF(ISERROR(VLOOKUP(TRIM(C646),ALL!$A$2:$AC$1999,22,FALSE)),"",VLOOKUP(TRIM(C646),ALL!$A$2:$AC$1999,22,FALSE))</f>
        <v/>
      </c>
      <c r="Z646" s="202" t="str">
        <f>IF(ISERROR(VLOOKUP(TRIM(C646),ALL!$A$2:$AC$1999,23,FALSE)),"",VLOOKUP(TRIM(C646),ALL!$A$2:$AC$1999,23,FALSE))</f>
        <v/>
      </c>
      <c r="AA646" s="202" t="str">
        <f>IF(ISERROR(VLOOKUP(TRIM(C646),ALL!$A$2:$AC$1999,24,FALSE)),"",VLOOKUP(TRIM(C646),ALL!$A$2:$AC$1999,24,FALSE))</f>
        <v/>
      </c>
      <c r="AB646" s="202" t="str">
        <f>IF(ISERROR(VLOOKUP(TRIM(C646),ALL!$A$2:$AC$1999,25,FALSE)),"",VLOOKUP(TRIM(C646),ALL!$A$2:$AC$1999,25,FALSE))</f>
        <v/>
      </c>
      <c r="AC646" s="202" t="s">
        <v>4028</v>
      </c>
      <c r="AD646" s="202" t="s">
        <v>4028</v>
      </c>
      <c r="AE646" s="202" t="s">
        <v>4028</v>
      </c>
      <c r="AF646" s="202" t="s">
        <v>4028</v>
      </c>
      <c r="AG646" s="202" t="s">
        <v>4028</v>
      </c>
      <c r="AH646" s="202" t="s">
        <v>4028</v>
      </c>
      <c r="AI646" s="202" t="s">
        <v>4028</v>
      </c>
      <c r="AJ646" s="202" t="s">
        <v>4028</v>
      </c>
      <c r="AK646" s="202" t="s">
        <v>4028</v>
      </c>
      <c r="AL646" s="202"/>
      <c r="AM646" s="202"/>
      <c r="AN646" s="202"/>
      <c r="AO646" s="202"/>
      <c r="AP646" s="202"/>
      <c r="AQ646" s="202"/>
      <c r="AR646" s="202"/>
      <c r="AS646" s="202"/>
      <c r="AT646" s="202"/>
      <c r="AU646" s="202"/>
      <c r="AV646" s="202"/>
      <c r="AW646" s="202"/>
      <c r="AX646" s="202"/>
      <c r="AY646" s="202"/>
      <c r="AZ646" s="202"/>
      <c r="BA646" s="202"/>
      <c r="BB646" s="202"/>
      <c r="BC646" s="1"/>
      <c r="BD646" s="202"/>
      <c r="BE646" s="202"/>
      <c r="BF646" s="202"/>
      <c r="BG646" s="202"/>
      <c r="BH646" s="202"/>
      <c r="BI646" s="202"/>
      <c r="BJ646" s="202"/>
      <c r="BK646" s="202"/>
      <c r="BL646" s="202"/>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GO646" s="10"/>
      <c r="GP646" s="10"/>
      <c r="GQ646" s="10"/>
      <c r="GR646" s="10"/>
      <c r="GS646" s="10"/>
      <c r="GT646" s="10"/>
      <c r="GU646" s="10"/>
      <c r="GV646" s="10"/>
      <c r="GW646" s="10"/>
      <c r="GX646" s="10"/>
      <c r="GY646" s="10"/>
      <c r="GZ646" s="10"/>
      <c r="HA646" s="10"/>
      <c r="HB646" s="10"/>
      <c r="HC646" s="10"/>
      <c r="HD646" s="10"/>
      <c r="HE646" s="10"/>
      <c r="HF646" s="10"/>
      <c r="HG646" s="10"/>
      <c r="HH646" s="10"/>
      <c r="HI646" s="10"/>
      <c r="HJ646" s="10"/>
      <c r="HK646" s="10"/>
      <c r="HL646" s="10"/>
      <c r="HM646" s="10"/>
      <c r="HN646" s="10"/>
      <c r="HO646" s="10"/>
      <c r="HP646" s="10"/>
      <c r="HQ646" s="10"/>
      <c r="HR646" s="10"/>
      <c r="HS646" s="10"/>
      <c r="HT646" s="10"/>
      <c r="HU646" s="10"/>
      <c r="HV646" s="10"/>
      <c r="HW646" s="10"/>
      <c r="HX646" s="10"/>
      <c r="HY646" s="10"/>
      <c r="HZ646" s="10"/>
      <c r="IA646" s="10"/>
      <c r="IB646" s="10"/>
      <c r="IC646" s="10"/>
      <c r="ID646" s="10"/>
      <c r="IE646" s="10"/>
      <c r="IF646" s="10"/>
      <c r="IG646" s="10"/>
      <c r="IH646" s="10"/>
      <c r="II646" s="10"/>
      <c r="IJ646" s="10"/>
      <c r="IK646" s="10"/>
      <c r="IL646" s="10"/>
      <c r="IM646" s="10"/>
      <c r="IN646" s="10"/>
      <c r="IO646" s="10"/>
      <c r="IP646" s="10"/>
      <c r="IQ646" s="10"/>
      <c r="IR646" s="10"/>
      <c r="IS646" s="10"/>
      <c r="IT646" s="10"/>
      <c r="IU646" s="10"/>
      <c r="IV646" s="10"/>
    </row>
    <row r="647" spans="1:260" s="10" customFormat="1" ht="12.75" customHeight="1" x14ac:dyDescent="0.2">
      <c r="A647" s="226" t="s">
        <v>4996</v>
      </c>
      <c r="B647" s="203"/>
      <c r="C647" s="203"/>
      <c r="D647" s="218"/>
      <c r="E647" s="203"/>
      <c r="F647" s="203"/>
      <c r="G647" s="203"/>
      <c r="H647" s="203"/>
      <c r="I647" s="203"/>
      <c r="J647" s="203"/>
      <c r="K647" s="203"/>
      <c r="L647" s="203"/>
      <c r="M647" s="203"/>
      <c r="N647" s="203"/>
      <c r="O647" s="203"/>
      <c r="P647" s="203"/>
      <c r="Q647" s="203"/>
      <c r="R647" s="203"/>
      <c r="S647" s="203"/>
      <c r="T647" s="203" t="s">
        <v>4028</v>
      </c>
      <c r="U647" s="203" t="s">
        <v>4028</v>
      </c>
      <c r="V647" s="203" t="s">
        <v>4028</v>
      </c>
      <c r="W647" s="203" t="s">
        <v>4028</v>
      </c>
      <c r="X647" s="203" t="s">
        <v>4028</v>
      </c>
      <c r="Y647" s="203" t="s">
        <v>4028</v>
      </c>
      <c r="Z647" s="203" t="s">
        <v>4028</v>
      </c>
      <c r="AA647" s="203" t="s">
        <v>4028</v>
      </c>
      <c r="AB647" s="203" t="s">
        <v>4028</v>
      </c>
      <c r="AC647" s="203" t="s">
        <v>4028</v>
      </c>
      <c r="AD647" s="203" t="s">
        <v>4028</v>
      </c>
      <c r="AE647" s="203" t="s">
        <v>4028</v>
      </c>
      <c r="AF647" s="203" t="s">
        <v>4028</v>
      </c>
      <c r="AG647" s="203" t="s">
        <v>4028</v>
      </c>
      <c r="AH647" s="203" t="s">
        <v>4028</v>
      </c>
      <c r="AI647" s="203" t="s">
        <v>4028</v>
      </c>
      <c r="AJ647" s="203" t="s">
        <v>4028</v>
      </c>
      <c r="AK647" s="203" t="s">
        <v>4028</v>
      </c>
      <c r="AL647" s="203"/>
      <c r="AM647" s="203"/>
      <c r="AN647" s="203"/>
      <c r="AO647" s="203"/>
      <c r="AP647" s="203"/>
      <c r="AQ647" s="203"/>
      <c r="AR647" s="203"/>
      <c r="AS647" s="203"/>
      <c r="AT647" s="203"/>
      <c r="AU647" s="203"/>
      <c r="AV647" s="203"/>
      <c r="AW647" s="203"/>
      <c r="AX647" s="203"/>
      <c r="AY647" s="203"/>
      <c r="AZ647" s="203"/>
      <c r="BA647" s="203"/>
      <c r="BB647" s="203"/>
      <c r="BC647" s="203"/>
      <c r="BD647" s="203"/>
      <c r="BE647" s="203"/>
      <c r="BF647" s="203"/>
      <c r="BG647" s="203"/>
      <c r="BH647" s="203"/>
      <c r="BI647" s="203"/>
      <c r="BJ647" s="203"/>
      <c r="BK647" s="203"/>
      <c r="BL647" s="203"/>
    </row>
    <row r="648" spans="1:260" s="10" customFormat="1" ht="12.75" customHeight="1" x14ac:dyDescent="0.2">
      <c r="A648" s="203" t="s">
        <v>193</v>
      </c>
      <c r="B648" s="203" t="s">
        <v>229</v>
      </c>
      <c r="C648" s="203" t="s">
        <v>428</v>
      </c>
      <c r="D648" s="214">
        <v>32180</v>
      </c>
      <c r="E648" s="203" t="s">
        <v>427</v>
      </c>
      <c r="F648" s="203" t="s">
        <v>2131</v>
      </c>
      <c r="G648" s="203" t="s">
        <v>3420</v>
      </c>
      <c r="H648" s="203" t="s">
        <v>193</v>
      </c>
      <c r="I648" s="203" t="s">
        <v>369</v>
      </c>
      <c r="J648" s="203"/>
      <c r="K648" s="203" t="s">
        <v>193</v>
      </c>
      <c r="L648" s="203" t="s">
        <v>369</v>
      </c>
      <c r="M648" s="203">
        <v>0</v>
      </c>
      <c r="N648" s="203" t="s">
        <v>193</v>
      </c>
      <c r="O648" s="203" t="s">
        <v>369</v>
      </c>
      <c r="P648" s="203">
        <v>0</v>
      </c>
      <c r="Q648" s="203" t="s">
        <v>193</v>
      </c>
      <c r="R648" s="203" t="s">
        <v>369</v>
      </c>
      <c r="S648" s="203"/>
      <c r="T648" s="203" t="s">
        <v>193</v>
      </c>
      <c r="U648" s="203" t="s">
        <v>369</v>
      </c>
      <c r="V648" s="203">
        <v>0</v>
      </c>
      <c r="W648" s="203" t="s">
        <v>193</v>
      </c>
      <c r="X648" s="203" t="s">
        <v>369</v>
      </c>
      <c r="Y648" s="203">
        <v>0</v>
      </c>
      <c r="Z648" s="203" t="s">
        <v>193</v>
      </c>
      <c r="AA648" s="203" t="s">
        <v>369</v>
      </c>
      <c r="AB648" s="203">
        <v>0</v>
      </c>
      <c r="AC648" s="203" t="s">
        <v>193</v>
      </c>
      <c r="AD648" s="203" t="s">
        <v>369</v>
      </c>
      <c r="AE648" s="203">
        <v>0</v>
      </c>
      <c r="AF648" s="203" t="s">
        <v>193</v>
      </c>
      <c r="AG648" s="203" t="s">
        <v>369</v>
      </c>
      <c r="AH648" s="203">
        <v>0</v>
      </c>
      <c r="AI648" s="203" t="s">
        <v>193</v>
      </c>
      <c r="AJ648" s="203" t="s">
        <v>369</v>
      </c>
      <c r="AK648" s="203" t="s">
        <v>439</v>
      </c>
      <c r="AL648" s="203" t="s">
        <v>193</v>
      </c>
      <c r="AM648" s="203" t="s">
        <v>369</v>
      </c>
      <c r="AN648" s="203"/>
      <c r="AO648" s="203"/>
      <c r="AP648" s="203"/>
      <c r="AQ648" s="203"/>
      <c r="AR648" s="203"/>
      <c r="AS648" s="203"/>
      <c r="AT648" s="203"/>
      <c r="AU648" s="203"/>
      <c r="AV648" s="203"/>
      <c r="AW648" s="203"/>
      <c r="AX648" s="203"/>
      <c r="AY648" s="203"/>
      <c r="AZ648" s="203"/>
      <c r="BA648" s="203"/>
      <c r="BB648" s="203"/>
      <c r="BC648" s="203"/>
      <c r="BD648" s="203"/>
      <c r="BE648" s="203"/>
      <c r="BF648" s="203"/>
      <c r="BG648" s="203"/>
      <c r="BH648" s="203"/>
      <c r="BI648" s="203"/>
      <c r="BJ648" s="203"/>
      <c r="BK648" s="203"/>
      <c r="BL648" s="203"/>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60" ht="12.75" customHeight="1" x14ac:dyDescent="0.2">
      <c r="A649" s="203" t="s">
        <v>193</v>
      </c>
      <c r="B649" s="203" t="s">
        <v>4439</v>
      </c>
      <c r="C649" s="203" t="s">
        <v>3384</v>
      </c>
      <c r="D649" s="214">
        <v>34779</v>
      </c>
      <c r="E649" s="203" t="s">
        <v>2586</v>
      </c>
      <c r="F649" s="203" t="s">
        <v>3074</v>
      </c>
      <c r="G649" s="203" t="s">
        <v>3420</v>
      </c>
      <c r="H649" s="203" t="s">
        <v>193</v>
      </c>
      <c r="I649" s="203" t="s">
        <v>111</v>
      </c>
      <c r="J649" s="203" t="s">
        <v>86</v>
      </c>
      <c r="K649" s="203" t="s">
        <v>193</v>
      </c>
      <c r="L649" s="203" t="s">
        <v>111</v>
      </c>
      <c r="M649" s="203">
        <v>0</v>
      </c>
      <c r="N649" s="203">
        <v>0</v>
      </c>
      <c r="O649" s="203">
        <v>0</v>
      </c>
      <c r="P649" s="203">
        <v>0</v>
      </c>
      <c r="Q649" s="203"/>
      <c r="R649" s="203"/>
      <c r="S649" s="203"/>
      <c r="T649" s="203">
        <v>0</v>
      </c>
      <c r="U649" s="203">
        <v>0</v>
      </c>
      <c r="V649" s="203">
        <v>0</v>
      </c>
      <c r="W649" s="203">
        <v>0</v>
      </c>
      <c r="X649" s="203">
        <v>0</v>
      </c>
      <c r="Y649" s="203">
        <v>0</v>
      </c>
      <c r="Z649" s="203">
        <v>0</v>
      </c>
      <c r="AA649" s="203">
        <v>0</v>
      </c>
      <c r="AB649" s="203">
        <v>0</v>
      </c>
      <c r="AC649" s="203">
        <v>0</v>
      </c>
      <c r="AD649" s="203">
        <v>0</v>
      </c>
      <c r="AE649" s="203">
        <v>0</v>
      </c>
      <c r="AF649" s="203">
        <v>0</v>
      </c>
      <c r="AG649" s="203">
        <v>0</v>
      </c>
      <c r="AH649" s="203">
        <v>0</v>
      </c>
      <c r="AI649" s="203">
        <v>0</v>
      </c>
      <c r="AJ649" s="203">
        <v>0</v>
      </c>
      <c r="AK649" s="203">
        <v>0</v>
      </c>
      <c r="AL649" s="203"/>
      <c r="AM649" s="203"/>
      <c r="AN649" s="203"/>
      <c r="AO649" s="203"/>
      <c r="AP649" s="203"/>
      <c r="AQ649" s="203"/>
      <c r="AR649" s="203"/>
      <c r="AS649" s="203"/>
      <c r="AT649" s="203"/>
      <c r="AU649" s="203"/>
      <c r="AV649" s="203"/>
      <c r="AW649" s="203"/>
      <c r="AX649" s="203"/>
      <c r="AY649" s="203"/>
      <c r="AZ649" s="203"/>
      <c r="BA649" s="203"/>
      <c r="BB649" s="203"/>
      <c r="BC649" s="203"/>
      <c r="BD649" s="203"/>
      <c r="BE649" s="203"/>
      <c r="BF649" s="203"/>
      <c r="BG649" s="203"/>
      <c r="BH649" s="203"/>
      <c r="BI649" s="203"/>
      <c r="BJ649" s="203"/>
      <c r="BK649" s="203"/>
      <c r="BL649" s="203"/>
    </row>
    <row r="650" spans="1:260" ht="12.75" customHeight="1" x14ac:dyDescent="0.2">
      <c r="A650" s="203" t="s">
        <v>193</v>
      </c>
      <c r="B650" s="203" t="s">
        <v>4439</v>
      </c>
      <c r="C650" s="203" t="s">
        <v>2853</v>
      </c>
      <c r="D650" s="214">
        <v>34289</v>
      </c>
      <c r="E650" s="203" t="s">
        <v>2583</v>
      </c>
      <c r="F650" s="203" t="s">
        <v>2601</v>
      </c>
      <c r="G650" s="203" t="s">
        <v>3420</v>
      </c>
      <c r="H650" s="203" t="s">
        <v>4029</v>
      </c>
      <c r="I650" s="203"/>
      <c r="J650" s="203"/>
      <c r="K650" s="203" t="s">
        <v>193</v>
      </c>
      <c r="L650" s="203" t="s">
        <v>111</v>
      </c>
      <c r="M650" s="203">
        <v>0</v>
      </c>
      <c r="N650" s="203" t="s">
        <v>193</v>
      </c>
      <c r="O650" s="203" t="s">
        <v>111</v>
      </c>
      <c r="P650" s="203">
        <v>0</v>
      </c>
      <c r="Q650" s="203"/>
      <c r="R650" s="203"/>
      <c r="S650" s="203"/>
      <c r="T650" s="203">
        <v>0</v>
      </c>
      <c r="U650" s="203">
        <v>0</v>
      </c>
      <c r="V650" s="203">
        <v>0</v>
      </c>
      <c r="W650" s="203">
        <v>0</v>
      </c>
      <c r="X650" s="203">
        <v>0</v>
      </c>
      <c r="Y650" s="203">
        <v>0</v>
      </c>
      <c r="Z650" s="203">
        <v>0</v>
      </c>
      <c r="AA650" s="203">
        <v>0</v>
      </c>
      <c r="AB650" s="203">
        <v>0</v>
      </c>
      <c r="AC650" s="203">
        <v>0</v>
      </c>
      <c r="AD650" s="203">
        <v>0</v>
      </c>
      <c r="AE650" s="203">
        <v>0</v>
      </c>
      <c r="AF650" s="203">
        <v>0</v>
      </c>
      <c r="AG650" s="203">
        <v>0</v>
      </c>
      <c r="AH650" s="203">
        <v>0</v>
      </c>
      <c r="AI650" s="203">
        <v>0</v>
      </c>
      <c r="AJ650" s="203">
        <v>0</v>
      </c>
      <c r="AK650" s="203">
        <v>0</v>
      </c>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GO650" s="10"/>
      <c r="GP650" s="10"/>
      <c r="GQ650" s="10"/>
      <c r="GR650" s="10"/>
      <c r="GS650" s="10"/>
      <c r="GT650" s="10"/>
      <c r="GU650" s="10"/>
      <c r="GV650" s="10"/>
      <c r="GW650" s="10"/>
      <c r="GX650" s="10"/>
      <c r="GY650" s="10"/>
      <c r="GZ650" s="10"/>
      <c r="HA650" s="10"/>
      <c r="HB650" s="10"/>
      <c r="HC650" s="10"/>
      <c r="HD650" s="10"/>
      <c r="HE650" s="10"/>
      <c r="HF650" s="10"/>
      <c r="HG650" s="10"/>
      <c r="HH650" s="10"/>
      <c r="HI650" s="10"/>
      <c r="HJ650" s="10"/>
      <c r="HK650" s="10"/>
      <c r="HL650" s="10"/>
      <c r="HM650" s="10"/>
      <c r="HN650" s="10"/>
      <c r="HO650" s="10"/>
      <c r="HP650" s="10"/>
      <c r="HQ650" s="10"/>
      <c r="HR650" s="10"/>
      <c r="HS650" s="10"/>
      <c r="HT650" s="10"/>
      <c r="HU650" s="10"/>
      <c r="HV650" s="10"/>
      <c r="HW650" s="10"/>
      <c r="HX650" s="10"/>
      <c r="HY650" s="10"/>
      <c r="HZ650" s="10"/>
      <c r="IA650" s="10"/>
      <c r="IB650" s="10"/>
      <c r="IC650" s="10"/>
      <c r="ID650" s="10"/>
      <c r="IE650" s="10"/>
      <c r="IF650" s="10"/>
      <c r="IG650" s="10"/>
      <c r="IH650" s="10"/>
      <c r="II650" s="10"/>
      <c r="IJ650" s="10"/>
      <c r="IK650" s="10"/>
      <c r="IL650" s="10"/>
      <c r="IM650" s="10"/>
      <c r="IN650" s="10"/>
      <c r="IO650" s="10"/>
      <c r="IP650" s="10"/>
      <c r="IQ650" s="10"/>
      <c r="IR650" s="10"/>
      <c r="IS650" s="10"/>
      <c r="IT650" s="10"/>
      <c r="IU650" s="10"/>
      <c r="IV650" s="10"/>
    </row>
    <row r="651" spans="1:260" ht="12.75" customHeight="1" x14ac:dyDescent="0.2">
      <c r="A651" s="203" t="s">
        <v>4028</v>
      </c>
      <c r="B651" s="203" t="s">
        <v>4028</v>
      </c>
      <c r="C651" s="203"/>
      <c r="D651" s="214"/>
      <c r="E651" s="203"/>
      <c r="F651" s="203"/>
      <c r="G651" s="203" t="s">
        <v>4028</v>
      </c>
      <c r="H651" s="203" t="s">
        <v>4028</v>
      </c>
      <c r="I651" s="203" t="s">
        <v>4028</v>
      </c>
      <c r="J651" s="203" t="s">
        <v>4028</v>
      </c>
      <c r="K651" s="203" t="s">
        <v>4028</v>
      </c>
      <c r="L651" s="203" t="s">
        <v>4028</v>
      </c>
      <c r="M651" s="203" t="s">
        <v>4028</v>
      </c>
      <c r="N651" s="203" t="s">
        <v>4028</v>
      </c>
      <c r="O651" s="203" t="s">
        <v>4028</v>
      </c>
      <c r="P651" s="203" t="s">
        <v>4028</v>
      </c>
      <c r="Q651" s="203"/>
      <c r="R651" s="203"/>
      <c r="S651" s="203"/>
      <c r="T651" s="203" t="s">
        <v>4028</v>
      </c>
      <c r="U651" s="203" t="s">
        <v>4028</v>
      </c>
      <c r="V651" s="203" t="s">
        <v>4028</v>
      </c>
      <c r="W651" s="203" t="s">
        <v>4028</v>
      </c>
      <c r="X651" s="203" t="s">
        <v>4028</v>
      </c>
      <c r="Y651" s="203" t="s">
        <v>4028</v>
      </c>
      <c r="Z651" s="203" t="s">
        <v>4028</v>
      </c>
      <c r="AA651" s="203" t="s">
        <v>4028</v>
      </c>
      <c r="AB651" s="203" t="s">
        <v>4028</v>
      </c>
      <c r="AC651" s="203" t="s">
        <v>4028</v>
      </c>
      <c r="AD651" s="203" t="s">
        <v>4028</v>
      </c>
      <c r="AE651" s="203" t="s">
        <v>4028</v>
      </c>
      <c r="AF651" s="203" t="s">
        <v>4028</v>
      </c>
      <c r="AG651" s="203" t="s">
        <v>4028</v>
      </c>
      <c r="AH651" s="203" t="s">
        <v>4028</v>
      </c>
      <c r="AI651" s="203" t="s">
        <v>4028</v>
      </c>
      <c r="AJ651" s="203" t="s">
        <v>4028</v>
      </c>
      <c r="AK651" s="203" t="s">
        <v>4028</v>
      </c>
      <c r="AL651" s="203"/>
      <c r="AM651" s="203"/>
      <c r="AN651" s="203"/>
      <c r="AO651" s="203"/>
      <c r="AP651" s="203"/>
      <c r="AQ651" s="203"/>
      <c r="AR651" s="203"/>
      <c r="AS651" s="203"/>
      <c r="AT651" s="203"/>
      <c r="AU651" s="203"/>
      <c r="AV651" s="203"/>
      <c r="AW651" s="203"/>
      <c r="AX651" s="203"/>
      <c r="AY651" s="203"/>
      <c r="AZ651" s="203"/>
      <c r="BA651" s="203"/>
      <c r="BB651" s="203"/>
      <c r="BC651" s="203"/>
      <c r="BD651" s="203"/>
      <c r="BE651" s="203"/>
      <c r="BF651" s="203"/>
      <c r="BG651" s="203"/>
      <c r="BH651" s="203"/>
      <c r="BI651" s="203"/>
      <c r="BJ651" s="203"/>
      <c r="BK651" s="203"/>
      <c r="BL651" s="203"/>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GO651" s="10"/>
      <c r="GP651" s="10"/>
      <c r="GQ651" s="10"/>
      <c r="GR651" s="10"/>
      <c r="GS651" s="10"/>
      <c r="GT651" s="10"/>
      <c r="GU651" s="10"/>
      <c r="GV651" s="10"/>
      <c r="GW651" s="10"/>
      <c r="GX651" s="10"/>
      <c r="GY651" s="10"/>
      <c r="GZ651" s="10"/>
      <c r="HA651" s="10"/>
      <c r="HB651" s="10"/>
      <c r="HC651" s="10"/>
      <c r="HD651" s="10"/>
      <c r="HE651" s="10"/>
      <c r="HF651" s="10"/>
      <c r="HG651" s="10"/>
      <c r="HH651" s="10"/>
      <c r="HI651" s="10"/>
      <c r="HJ651" s="10"/>
      <c r="HK651" s="10"/>
      <c r="HL651" s="10"/>
      <c r="HM651" s="10"/>
      <c r="HN651" s="10"/>
      <c r="HO651" s="10"/>
      <c r="HP651" s="10"/>
      <c r="HQ651" s="10"/>
      <c r="HR651" s="10"/>
      <c r="HS651" s="10"/>
      <c r="HT651" s="10"/>
      <c r="HU651" s="10"/>
      <c r="HV651" s="10"/>
      <c r="HW651" s="10"/>
      <c r="HX651" s="10"/>
      <c r="HY651" s="10"/>
      <c r="HZ651" s="10"/>
      <c r="IA651" s="10"/>
      <c r="IB651" s="10"/>
      <c r="IC651" s="10"/>
      <c r="ID651" s="10"/>
      <c r="IE651" s="10"/>
      <c r="IF651" s="10"/>
      <c r="IG651" s="10"/>
      <c r="IH651" s="10"/>
      <c r="II651" s="10"/>
      <c r="IJ651" s="10"/>
      <c r="IK651" s="10"/>
      <c r="IL651" s="10"/>
      <c r="IM651" s="10"/>
      <c r="IN651" s="10"/>
      <c r="IO651" s="10"/>
      <c r="IP651" s="10"/>
      <c r="IQ651" s="10"/>
      <c r="IR651" s="10"/>
      <c r="IS651" s="10"/>
      <c r="IT651" s="10"/>
      <c r="IU651" s="10"/>
      <c r="IV651" s="10"/>
    </row>
    <row r="652" spans="1:260" ht="12.75" customHeight="1" x14ac:dyDescent="0.2">
      <c r="A652" s="203" t="s">
        <v>344</v>
      </c>
      <c r="B652" s="203" t="s">
        <v>32</v>
      </c>
      <c r="C652" s="203" t="s">
        <v>4323</v>
      </c>
      <c r="D652" s="214">
        <v>35476</v>
      </c>
      <c r="E652" s="205" t="s">
        <v>3439</v>
      </c>
      <c r="F652" s="206" t="s">
        <v>4514</v>
      </c>
      <c r="G652" s="206" t="s">
        <v>4839</v>
      </c>
      <c r="H652" s="203"/>
      <c r="I652" s="203"/>
      <c r="J652" s="206"/>
      <c r="K652" s="203"/>
      <c r="L652" s="203"/>
      <c r="M652" s="206"/>
      <c r="N652" s="203"/>
      <c r="O652" s="203"/>
      <c r="P652" s="206"/>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c r="AT652" s="203"/>
      <c r="AU652" s="203"/>
      <c r="AV652" s="203"/>
      <c r="AW652" s="203"/>
      <c r="AX652" s="203"/>
      <c r="AY652" s="203"/>
      <c r="AZ652" s="203"/>
      <c r="BA652" s="203"/>
      <c r="BB652" s="203"/>
      <c r="BC652" s="203"/>
      <c r="BD652" s="203"/>
      <c r="BE652" s="203"/>
      <c r="BF652" s="203"/>
      <c r="BG652" s="203"/>
      <c r="BH652" s="203"/>
      <c r="BI652" s="203"/>
      <c r="BJ652" s="203"/>
      <c r="BK652" s="203"/>
      <c r="BL652" s="203"/>
    </row>
    <row r="653" spans="1:260" ht="12.75" customHeight="1" x14ac:dyDescent="0.2">
      <c r="A653" s="203" t="s">
        <v>4522</v>
      </c>
      <c r="B653" s="203" t="s">
        <v>4039</v>
      </c>
      <c r="C653" s="203" t="s">
        <v>3134</v>
      </c>
      <c r="D653" s="214">
        <v>35168</v>
      </c>
      <c r="E653" s="203" t="s">
        <v>3076</v>
      </c>
      <c r="F653" s="203" t="s">
        <v>3074</v>
      </c>
      <c r="G653" s="203" t="s">
        <v>4567</v>
      </c>
      <c r="H653" s="203" t="s">
        <v>344</v>
      </c>
      <c r="I653" s="203" t="s">
        <v>78</v>
      </c>
      <c r="J653" s="203" t="s">
        <v>3355</v>
      </c>
      <c r="K653" s="203" t="s">
        <v>344</v>
      </c>
      <c r="L653" s="203" t="s">
        <v>78</v>
      </c>
      <c r="M653" s="203" t="s">
        <v>2953</v>
      </c>
      <c r="N653" s="203">
        <v>0</v>
      </c>
      <c r="O653" s="203">
        <v>0</v>
      </c>
      <c r="P653" s="203">
        <v>0</v>
      </c>
      <c r="Q653" s="203"/>
      <c r="R653" s="203"/>
      <c r="S653" s="203"/>
      <c r="T653" s="203">
        <v>0</v>
      </c>
      <c r="U653" s="203">
        <v>0</v>
      </c>
      <c r="V653" s="203">
        <v>0</v>
      </c>
      <c r="W653" s="203">
        <v>0</v>
      </c>
      <c r="X653" s="203">
        <v>0</v>
      </c>
      <c r="Y653" s="203">
        <v>0</v>
      </c>
      <c r="Z653" s="203">
        <v>0</v>
      </c>
      <c r="AA653" s="203">
        <v>0</v>
      </c>
      <c r="AB653" s="203">
        <v>0</v>
      </c>
      <c r="AC653" s="203">
        <v>0</v>
      </c>
      <c r="AD653" s="203">
        <v>0</v>
      </c>
      <c r="AE653" s="203">
        <v>0</v>
      </c>
      <c r="AF653" s="203">
        <v>0</v>
      </c>
      <c r="AG653" s="203">
        <v>0</v>
      </c>
      <c r="AH653" s="203">
        <v>0</v>
      </c>
      <c r="AI653" s="203">
        <v>0</v>
      </c>
      <c r="AJ653" s="203">
        <v>0</v>
      </c>
      <c r="AK653" s="203">
        <v>0</v>
      </c>
      <c r="AL653" s="203"/>
      <c r="AM653" s="203"/>
      <c r="AN653" s="203"/>
      <c r="AO653" s="203"/>
      <c r="AP653" s="203"/>
      <c r="AQ653" s="203"/>
      <c r="AR653" s="203"/>
      <c r="AS653" s="203"/>
      <c r="AT653" s="203"/>
      <c r="AU653" s="203"/>
      <c r="AV653" s="203"/>
      <c r="AW653" s="203"/>
      <c r="AX653" s="203"/>
      <c r="AY653" s="203"/>
      <c r="AZ653" s="203"/>
      <c r="BA653" s="203"/>
      <c r="BB653" s="203"/>
      <c r="BC653" s="203"/>
      <c r="BD653" s="203"/>
      <c r="BE653" s="203"/>
      <c r="BF653" s="203"/>
      <c r="BG653" s="203"/>
      <c r="BH653" s="203"/>
      <c r="BI653" s="203"/>
      <c r="BJ653" s="203"/>
      <c r="BK653" s="203"/>
      <c r="BL653" s="203"/>
    </row>
    <row r="654" spans="1:260" s="203" customFormat="1" ht="12.75" customHeight="1" x14ac:dyDescent="0.2">
      <c r="A654" s="203" t="s">
        <v>344</v>
      </c>
      <c r="B654" s="203" t="s">
        <v>4275</v>
      </c>
      <c r="C654" s="203" t="s">
        <v>3083</v>
      </c>
      <c r="D654" s="214">
        <v>35055</v>
      </c>
      <c r="E654" s="203" t="s">
        <v>3076</v>
      </c>
      <c r="F654" s="203" t="s">
        <v>3076</v>
      </c>
      <c r="G654" s="203" t="s">
        <v>4568</v>
      </c>
      <c r="H654" s="203" t="s">
        <v>112</v>
      </c>
      <c r="I654" s="203" t="s">
        <v>32</v>
      </c>
      <c r="J654" s="203" t="s">
        <v>3467</v>
      </c>
      <c r="K654" s="203" t="s">
        <v>344</v>
      </c>
      <c r="L654" s="203" t="s">
        <v>32</v>
      </c>
      <c r="M654" s="203" t="s">
        <v>3084</v>
      </c>
      <c r="N654" s="203">
        <v>0</v>
      </c>
      <c r="O654" s="203">
        <v>0</v>
      </c>
      <c r="P654" s="203">
        <v>0</v>
      </c>
      <c r="T654" s="203">
        <v>0</v>
      </c>
      <c r="U654" s="203">
        <v>0</v>
      </c>
      <c r="V654" s="203">
        <v>0</v>
      </c>
      <c r="W654" s="203">
        <v>0</v>
      </c>
      <c r="X654" s="203">
        <v>0</v>
      </c>
      <c r="Y654" s="203">
        <v>0</v>
      </c>
      <c r="Z654" s="203">
        <v>0</v>
      </c>
      <c r="AA654" s="203">
        <v>0</v>
      </c>
      <c r="AB654" s="203">
        <v>0</v>
      </c>
      <c r="AC654" s="203">
        <v>0</v>
      </c>
      <c r="AD654" s="203">
        <v>0</v>
      </c>
      <c r="AE654" s="203">
        <v>0</v>
      </c>
      <c r="AF654" s="203">
        <v>0</v>
      </c>
      <c r="AG654" s="203">
        <v>0</v>
      </c>
      <c r="AH654" s="203">
        <v>0</v>
      </c>
      <c r="AI654" s="203">
        <v>0</v>
      </c>
      <c r="AJ654" s="203">
        <v>0</v>
      </c>
      <c r="AK654" s="203">
        <v>0</v>
      </c>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60" ht="12.75" customHeight="1" x14ac:dyDescent="0.2">
      <c r="A655" s="203" t="s">
        <v>344</v>
      </c>
      <c r="B655" s="203" t="s">
        <v>453</v>
      </c>
      <c r="C655" s="203" t="s">
        <v>4432</v>
      </c>
      <c r="D655" s="215">
        <v>36054</v>
      </c>
      <c r="E655" s="205" t="s">
        <v>4510</v>
      </c>
      <c r="F655" s="206" t="s">
        <v>4515</v>
      </c>
      <c r="G655" s="206" t="s">
        <v>4840</v>
      </c>
      <c r="H655" s="203"/>
      <c r="I655" s="203"/>
      <c r="J655" s="206"/>
      <c r="K655" s="203"/>
      <c r="L655" s="203"/>
      <c r="M655" s="206"/>
      <c r="N655" s="203"/>
      <c r="O655" s="203"/>
      <c r="P655" s="206"/>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c r="AT655" s="203"/>
      <c r="AU655" s="203"/>
      <c r="AV655" s="203"/>
      <c r="AW655" s="203"/>
      <c r="AX655" s="203"/>
      <c r="AY655" s="203"/>
      <c r="AZ655" s="203"/>
      <c r="BA655" s="203"/>
      <c r="BB655" s="203"/>
      <c r="BC655" s="203"/>
      <c r="BD655" s="203"/>
      <c r="BE655" s="203"/>
      <c r="BF655" s="203"/>
      <c r="BG655" s="203"/>
      <c r="BH655" s="203"/>
      <c r="BI655" s="203"/>
      <c r="BJ655" s="203"/>
      <c r="BK655" s="203"/>
      <c r="BL655" s="203"/>
    </row>
    <row r="656" spans="1:260" s="10" customFormat="1" ht="12.75" customHeight="1" x14ac:dyDescent="0.2">
      <c r="A656" s="203" t="s">
        <v>4028</v>
      </c>
      <c r="B656" s="203" t="s">
        <v>4028</v>
      </c>
      <c r="C656" s="203"/>
      <c r="D656" s="214"/>
      <c r="E656" s="203"/>
      <c r="F656" s="203"/>
      <c r="G656" s="203" t="s">
        <v>4028</v>
      </c>
      <c r="H656" s="203" t="s">
        <v>4028</v>
      </c>
      <c r="I656" s="203" t="s">
        <v>4028</v>
      </c>
      <c r="J656" s="203" t="s">
        <v>4028</v>
      </c>
      <c r="K656" s="203" t="s">
        <v>4028</v>
      </c>
      <c r="L656" s="203" t="s">
        <v>4028</v>
      </c>
      <c r="M656" s="203" t="s">
        <v>4028</v>
      </c>
      <c r="N656" s="203" t="s">
        <v>4028</v>
      </c>
      <c r="O656" s="203" t="s">
        <v>4028</v>
      </c>
      <c r="P656" s="203" t="s">
        <v>4028</v>
      </c>
      <c r="Q656" s="203"/>
      <c r="R656" s="203"/>
      <c r="S656" s="203"/>
      <c r="T656" s="203" t="s">
        <v>4028</v>
      </c>
      <c r="U656" s="203" t="s">
        <v>4028</v>
      </c>
      <c r="V656" s="203" t="s">
        <v>4028</v>
      </c>
      <c r="W656" s="203" t="s">
        <v>4028</v>
      </c>
      <c r="X656" s="203" t="s">
        <v>4028</v>
      </c>
      <c r="Y656" s="203" t="s">
        <v>4028</v>
      </c>
      <c r="Z656" s="203" t="s">
        <v>4028</v>
      </c>
      <c r="AA656" s="203" t="s">
        <v>4028</v>
      </c>
      <c r="AB656" s="203" t="s">
        <v>4028</v>
      </c>
      <c r="AC656" s="203" t="s">
        <v>4028</v>
      </c>
      <c r="AD656" s="203" t="s">
        <v>4028</v>
      </c>
      <c r="AE656" s="203" t="s">
        <v>4028</v>
      </c>
      <c r="AF656" s="203" t="s">
        <v>4028</v>
      </c>
      <c r="AG656" s="203" t="s">
        <v>4028</v>
      </c>
      <c r="AH656" s="203" t="s">
        <v>4028</v>
      </c>
      <c r="AI656" s="203" t="s">
        <v>4028</v>
      </c>
      <c r="AJ656" s="203" t="s">
        <v>4028</v>
      </c>
      <c r="AK656" s="203" t="s">
        <v>4028</v>
      </c>
      <c r="AL656" s="203"/>
      <c r="AM656" s="203"/>
      <c r="AN656" s="203"/>
      <c r="AO656" s="203"/>
      <c r="AP656" s="203"/>
      <c r="AQ656" s="203"/>
      <c r="AR656" s="203"/>
      <c r="AS656" s="203"/>
      <c r="AT656" s="203"/>
      <c r="AU656" s="203"/>
      <c r="AV656" s="203"/>
      <c r="AW656" s="203"/>
      <c r="AX656" s="203"/>
      <c r="AY656" s="203"/>
      <c r="AZ656" s="203"/>
      <c r="BA656" s="203"/>
      <c r="BB656" s="203"/>
      <c r="BC656" s="203"/>
      <c r="BD656" s="203"/>
      <c r="BE656" s="203"/>
      <c r="BF656" s="203"/>
      <c r="BG656" s="203"/>
      <c r="BH656" s="203"/>
      <c r="BI656" s="203"/>
      <c r="BJ656" s="203"/>
      <c r="BK656" s="203"/>
      <c r="BL656" s="203"/>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60" s="203" customFormat="1" ht="12.75" customHeight="1" x14ac:dyDescent="0.2">
      <c r="A657" s="203" t="s">
        <v>236</v>
      </c>
      <c r="B657" s="203" t="s">
        <v>4160</v>
      </c>
      <c r="C657" s="203" t="s">
        <v>3159</v>
      </c>
      <c r="D657" s="214">
        <v>35128</v>
      </c>
      <c r="E657" s="203" t="s">
        <v>3067</v>
      </c>
      <c r="F657" s="203" t="s">
        <v>3067</v>
      </c>
      <c r="G657" s="203" t="s">
        <v>3420</v>
      </c>
      <c r="H657" s="203" t="s">
        <v>236</v>
      </c>
      <c r="I657" s="203" t="s">
        <v>506</v>
      </c>
      <c r="K657" s="203" t="s">
        <v>236</v>
      </c>
      <c r="L657" s="203" t="s">
        <v>506</v>
      </c>
      <c r="M657" s="203">
        <v>0</v>
      </c>
      <c r="N657" s="203">
        <v>0</v>
      </c>
      <c r="O657" s="203">
        <v>0</v>
      </c>
      <c r="P657" s="203">
        <v>0</v>
      </c>
      <c r="T657" s="203">
        <v>0</v>
      </c>
      <c r="U657" s="203">
        <v>0</v>
      </c>
      <c r="V657" s="203">
        <v>0</v>
      </c>
      <c r="W657" s="203">
        <v>0</v>
      </c>
      <c r="X657" s="203">
        <v>0</v>
      </c>
      <c r="Y657" s="203">
        <v>0</v>
      </c>
      <c r="Z657" s="203">
        <v>0</v>
      </c>
      <c r="AA657" s="203">
        <v>0</v>
      </c>
      <c r="AB657" s="203">
        <v>0</v>
      </c>
      <c r="AC657" s="203">
        <v>0</v>
      </c>
      <c r="AD657" s="203">
        <v>0</v>
      </c>
      <c r="AE657" s="203">
        <v>0</v>
      </c>
      <c r="AF657" s="203">
        <v>0</v>
      </c>
      <c r="AG657" s="203">
        <v>0</v>
      </c>
      <c r="AH657" s="203">
        <v>0</v>
      </c>
      <c r="AI657" s="203">
        <v>0</v>
      </c>
      <c r="AJ657" s="203">
        <v>0</v>
      </c>
      <c r="AK657" s="203">
        <v>0</v>
      </c>
    </row>
    <row r="658" spans="1:260" s="10" customFormat="1" ht="12.75" customHeight="1" x14ac:dyDescent="0.2">
      <c r="A658" s="203" t="s">
        <v>236</v>
      </c>
      <c r="B658" s="203" t="s">
        <v>4313</v>
      </c>
      <c r="C658" s="203" t="s">
        <v>1421</v>
      </c>
      <c r="D658" s="214">
        <v>34113</v>
      </c>
      <c r="E658" s="203" t="s">
        <v>1589</v>
      </c>
      <c r="F658" s="203" t="s">
        <v>2166</v>
      </c>
      <c r="G658" s="203" t="s">
        <v>3420</v>
      </c>
      <c r="H658" s="203" t="s">
        <v>279</v>
      </c>
      <c r="I658" s="203" t="s">
        <v>88</v>
      </c>
      <c r="J658" s="203"/>
      <c r="K658" s="203" t="s">
        <v>279</v>
      </c>
      <c r="L658" s="203" t="s">
        <v>88</v>
      </c>
      <c r="M658" s="203">
        <v>0</v>
      </c>
      <c r="N658" s="203" t="s">
        <v>283</v>
      </c>
      <c r="O658" s="203" t="s">
        <v>88</v>
      </c>
      <c r="P658" s="203">
        <v>0</v>
      </c>
      <c r="Q658" s="203" t="s">
        <v>236</v>
      </c>
      <c r="R658" s="203" t="s">
        <v>88</v>
      </c>
      <c r="S658" s="203"/>
      <c r="T658" s="203" t="s">
        <v>279</v>
      </c>
      <c r="U658" s="203" t="s">
        <v>88</v>
      </c>
      <c r="V658" s="203">
        <v>0</v>
      </c>
      <c r="W658" s="203" t="s">
        <v>279</v>
      </c>
      <c r="X658" s="203" t="s">
        <v>88</v>
      </c>
      <c r="Y658" s="203">
        <v>0</v>
      </c>
      <c r="Z658" s="203">
        <v>0</v>
      </c>
      <c r="AA658" s="203">
        <v>0</v>
      </c>
      <c r="AB658" s="203">
        <v>0</v>
      </c>
      <c r="AC658" s="203">
        <v>0</v>
      </c>
      <c r="AD658" s="203">
        <v>0</v>
      </c>
      <c r="AE658" s="203">
        <v>0</v>
      </c>
      <c r="AF658" s="203">
        <v>0</v>
      </c>
      <c r="AG658" s="203">
        <v>0</v>
      </c>
      <c r="AH658" s="203">
        <v>0</v>
      </c>
      <c r="AI658" s="203">
        <v>0</v>
      </c>
      <c r="AJ658" s="203">
        <v>0</v>
      </c>
      <c r="AK658" s="203">
        <v>0</v>
      </c>
      <c r="AL658" s="203"/>
      <c r="AM658" s="203"/>
      <c r="AN658" s="203"/>
      <c r="AO658" s="203"/>
      <c r="AP658" s="203"/>
      <c r="AQ658" s="203"/>
      <c r="AR658" s="203"/>
      <c r="AS658" s="203"/>
      <c r="AT658" s="203"/>
      <c r="AU658" s="203"/>
      <c r="AV658" s="203"/>
      <c r="AW658" s="203"/>
      <c r="AX658" s="203"/>
      <c r="AY658" s="203"/>
      <c r="AZ658" s="203"/>
      <c r="BA658" s="203"/>
      <c r="BB658" s="203"/>
      <c r="BC658" s="203"/>
      <c r="BD658" s="203"/>
      <c r="BE658" s="203"/>
      <c r="BF658" s="203"/>
      <c r="BG658" s="203"/>
      <c r="BH658" s="203"/>
      <c r="BI658" s="203"/>
      <c r="BJ658" s="203"/>
      <c r="BK658" s="203"/>
      <c r="BL658" s="203"/>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60" ht="12.75" customHeight="1" x14ac:dyDescent="0.2">
      <c r="A659" s="203" t="s">
        <v>471</v>
      </c>
      <c r="B659" s="203" t="s">
        <v>4615</v>
      </c>
      <c r="C659" s="203" t="s">
        <v>4691</v>
      </c>
      <c r="D659" s="215">
        <v>36184</v>
      </c>
      <c r="E659" s="205" t="s">
        <v>4805</v>
      </c>
      <c r="F659" s="206" t="s">
        <v>4511</v>
      </c>
      <c r="G659" s="206"/>
      <c r="H659" s="203"/>
      <c r="I659" s="203"/>
      <c r="J659" s="206"/>
      <c r="K659" s="203"/>
      <c r="L659" s="203"/>
      <c r="M659" s="206"/>
      <c r="N659" s="203"/>
      <c r="O659" s="203"/>
      <c r="P659" s="206"/>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c r="AT659" s="203"/>
      <c r="AU659" s="203"/>
      <c r="AV659" s="203"/>
      <c r="AW659" s="203"/>
      <c r="AX659" s="203"/>
      <c r="AY659" s="203"/>
      <c r="AZ659" s="203"/>
      <c r="BA659" s="203"/>
      <c r="BB659" s="203"/>
      <c r="BC659" s="203"/>
      <c r="BD659" s="203"/>
      <c r="BE659" s="203"/>
      <c r="BF659" s="203"/>
      <c r="BG659" s="203"/>
      <c r="BH659" s="203"/>
      <c r="BI659" s="203"/>
      <c r="BJ659" s="203"/>
      <c r="BK659" s="203"/>
      <c r="BL659" s="203"/>
    </row>
    <row r="660" spans="1:260" s="13" customFormat="1" ht="12.75" customHeight="1" x14ac:dyDescent="0.2">
      <c r="A660" s="203" t="s">
        <v>283</v>
      </c>
      <c r="B660" s="203" t="s">
        <v>4120</v>
      </c>
      <c r="C660" s="203" t="s">
        <v>91</v>
      </c>
      <c r="D660" s="214">
        <v>31149</v>
      </c>
      <c r="E660" s="203" t="s">
        <v>200</v>
      </c>
      <c r="F660" s="203" t="s">
        <v>2158</v>
      </c>
      <c r="G660" s="203" t="s">
        <v>3420</v>
      </c>
      <c r="H660" s="203" t="s">
        <v>279</v>
      </c>
      <c r="I660" s="203" t="s">
        <v>367</v>
      </c>
      <c r="J660" s="203"/>
      <c r="K660" s="203" t="s">
        <v>283</v>
      </c>
      <c r="L660" s="203" t="s">
        <v>367</v>
      </c>
      <c r="M660" s="203">
        <v>0</v>
      </c>
      <c r="N660" s="203" t="s">
        <v>266</v>
      </c>
      <c r="O660" s="203" t="s">
        <v>367</v>
      </c>
      <c r="P660" s="203">
        <v>0</v>
      </c>
      <c r="Q660" s="203" t="s">
        <v>221</v>
      </c>
      <c r="R660" s="203" t="s">
        <v>22</v>
      </c>
      <c r="S660" s="203"/>
      <c r="T660" s="203" t="s">
        <v>132</v>
      </c>
      <c r="U660" s="203" t="s">
        <v>22</v>
      </c>
      <c r="V660" s="203">
        <v>0</v>
      </c>
      <c r="W660" s="203" t="s">
        <v>132</v>
      </c>
      <c r="X660" s="203" t="s">
        <v>22</v>
      </c>
      <c r="Y660" s="203">
        <v>0</v>
      </c>
      <c r="Z660" s="203" t="s">
        <v>395</v>
      </c>
      <c r="AA660" s="203" t="s">
        <v>78</v>
      </c>
      <c r="AB660" s="203">
        <v>0</v>
      </c>
      <c r="AC660" s="203" t="s">
        <v>248</v>
      </c>
      <c r="AD660" s="203" t="s">
        <v>111</v>
      </c>
      <c r="AE660" s="203">
        <v>0</v>
      </c>
      <c r="AF660" s="203" t="s">
        <v>502</v>
      </c>
      <c r="AG660" s="203" t="s">
        <v>111</v>
      </c>
      <c r="AH660" s="203">
        <v>0</v>
      </c>
      <c r="AI660" s="203" t="s">
        <v>515</v>
      </c>
      <c r="AJ660" s="203" t="s">
        <v>111</v>
      </c>
      <c r="AK660" s="203">
        <v>0</v>
      </c>
      <c r="AL660" s="203" t="s">
        <v>471</v>
      </c>
      <c r="AM660" s="203" t="s">
        <v>32</v>
      </c>
      <c r="AN660" s="203"/>
      <c r="AO660" s="203" t="s">
        <v>240</v>
      </c>
      <c r="AP660" s="203" t="s">
        <v>32</v>
      </c>
      <c r="AQ660" s="203" t="s">
        <v>95</v>
      </c>
      <c r="AR660" s="203" t="s">
        <v>502</v>
      </c>
      <c r="AS660" s="203" t="s">
        <v>32</v>
      </c>
      <c r="AT660" s="203" t="s">
        <v>503</v>
      </c>
      <c r="AU660" s="203"/>
      <c r="AV660" s="203"/>
      <c r="AW660" s="203"/>
      <c r="AX660" s="203"/>
      <c r="AY660" s="203"/>
      <c r="AZ660" s="203"/>
      <c r="BA660" s="203"/>
      <c r="BB660" s="203"/>
      <c r="BC660" s="203"/>
      <c r="BD660" s="203"/>
      <c r="BE660" s="203"/>
      <c r="BF660" s="203"/>
      <c r="BG660" s="203"/>
      <c r="BH660" s="203"/>
      <c r="BI660" s="203"/>
      <c r="BJ660" s="203"/>
      <c r="BK660" s="203"/>
      <c r="BL660" s="203"/>
      <c r="BM660" s="203"/>
      <c r="BN660" s="203"/>
      <c r="BO660" s="203"/>
      <c r="BP660" s="203"/>
      <c r="BQ660" s="203"/>
      <c r="BR660" s="203"/>
      <c r="BS660" s="203"/>
      <c r="BT660" s="203"/>
      <c r="BU660" s="203"/>
      <c r="BV660" s="203"/>
      <c r="BW660" s="203"/>
      <c r="BX660" s="203"/>
      <c r="BY660" s="203"/>
      <c r="BZ660" s="203"/>
      <c r="CA660" s="203"/>
      <c r="CB660" s="203"/>
      <c r="CC660" s="203"/>
      <c r="CD660" s="203"/>
      <c r="CE660" s="203"/>
      <c r="CF660" s="203"/>
      <c r="CG660" s="203"/>
      <c r="CH660" s="203"/>
      <c r="CI660" s="203"/>
      <c r="CJ660" s="203"/>
      <c r="CK660" s="203"/>
      <c r="CL660" s="203"/>
      <c r="CM660" s="203"/>
      <c r="CN660" s="203"/>
      <c r="CO660" s="203"/>
      <c r="CP660" s="203"/>
      <c r="CQ660" s="203"/>
      <c r="CR660" s="203"/>
      <c r="CS660" s="203"/>
      <c r="CT660" s="203"/>
      <c r="CU660" s="203"/>
      <c r="CV660" s="203"/>
      <c r="CW660" s="203"/>
      <c r="CX660" s="203"/>
      <c r="CY660" s="203"/>
      <c r="CZ660" s="203"/>
      <c r="DA660" s="203"/>
      <c r="DB660" s="203"/>
      <c r="DC660" s="203"/>
      <c r="DD660" s="203"/>
      <c r="DE660" s="203"/>
      <c r="DF660" s="203"/>
      <c r="DG660" s="203"/>
      <c r="DH660" s="203"/>
      <c r="DI660" s="203"/>
      <c r="DJ660" s="203"/>
      <c r="DK660" s="203"/>
      <c r="DL660" s="203"/>
      <c r="DM660" s="203"/>
      <c r="DN660" s="203"/>
      <c r="DO660" s="203"/>
      <c r="DP660" s="203"/>
      <c r="DQ660" s="203"/>
      <c r="DR660" s="203"/>
      <c r="DS660" s="203"/>
      <c r="DT660" s="203"/>
      <c r="DU660" s="203"/>
      <c r="DV660" s="203"/>
      <c r="DW660" s="203"/>
      <c r="DX660" s="203"/>
      <c r="DY660" s="203"/>
      <c r="DZ660" s="203"/>
      <c r="EA660" s="203"/>
      <c r="EB660" s="203"/>
      <c r="EC660" s="203"/>
      <c r="ED660" s="203"/>
      <c r="EE660" s="203"/>
      <c r="EF660" s="203"/>
      <c r="EG660" s="203"/>
      <c r="EH660" s="203"/>
      <c r="EI660" s="203"/>
      <c r="EJ660" s="203"/>
      <c r="EK660" s="203"/>
      <c r="EL660" s="203"/>
      <c r="EM660" s="203"/>
      <c r="EN660" s="203"/>
      <c r="EO660" s="203"/>
      <c r="EP660" s="203"/>
      <c r="EQ660" s="203"/>
      <c r="ER660" s="203"/>
      <c r="ES660" s="203"/>
      <c r="ET660" s="203"/>
      <c r="EU660" s="203"/>
      <c r="EV660" s="203"/>
      <c r="EW660" s="203"/>
      <c r="EX660" s="203"/>
      <c r="EY660" s="203"/>
      <c r="EZ660" s="203"/>
      <c r="FA660" s="203"/>
      <c r="FB660" s="203"/>
      <c r="FC660" s="203"/>
      <c r="FD660" s="203"/>
      <c r="FE660" s="203"/>
      <c r="FF660" s="203"/>
      <c r="FG660" s="203"/>
      <c r="FH660" s="203"/>
      <c r="FI660" s="203"/>
      <c r="FJ660" s="203"/>
      <c r="FK660" s="203"/>
      <c r="FL660" s="203"/>
      <c r="FM660" s="203"/>
      <c r="FN660" s="203"/>
      <c r="FO660" s="203"/>
      <c r="FP660" s="203"/>
      <c r="FQ660" s="203"/>
      <c r="FR660" s="203"/>
      <c r="FS660" s="203"/>
      <c r="FT660" s="203"/>
      <c r="FU660" s="203"/>
      <c r="FV660" s="203"/>
      <c r="FW660" s="203"/>
      <c r="FX660" s="203"/>
      <c r="FY660" s="203"/>
      <c r="FZ660" s="203"/>
      <c r="GA660" s="203"/>
      <c r="GB660" s="203"/>
      <c r="GC660" s="203"/>
      <c r="GD660" s="203"/>
      <c r="GE660" s="203"/>
      <c r="GF660" s="203"/>
      <c r="GG660" s="203"/>
      <c r="GH660" s="203"/>
      <c r="GI660" s="203"/>
      <c r="GJ660" s="203"/>
      <c r="GK660" s="203"/>
      <c r="GL660" s="203"/>
      <c r="GM660" s="203"/>
      <c r="GN660" s="203"/>
      <c r="GO660" s="203"/>
      <c r="GP660" s="203"/>
      <c r="GQ660" s="203"/>
      <c r="GR660" s="203"/>
      <c r="GS660" s="203"/>
      <c r="GT660" s="203"/>
      <c r="GU660" s="203"/>
      <c r="GV660" s="203"/>
      <c r="GW660" s="203"/>
      <c r="GX660" s="203"/>
      <c r="GY660" s="203"/>
      <c r="GZ660" s="203"/>
      <c r="HA660" s="203"/>
      <c r="HB660" s="203"/>
      <c r="HC660" s="203"/>
      <c r="HD660" s="203"/>
      <c r="HE660" s="203"/>
      <c r="HF660" s="203"/>
      <c r="HG660" s="203"/>
      <c r="HH660" s="203"/>
      <c r="HI660" s="203"/>
      <c r="HJ660" s="203"/>
      <c r="HK660" s="203"/>
      <c r="HL660" s="203"/>
      <c r="HM660" s="203"/>
      <c r="HN660" s="203"/>
      <c r="HO660" s="203"/>
      <c r="HP660" s="203"/>
      <c r="HQ660" s="203"/>
      <c r="HR660" s="203"/>
      <c r="HS660" s="203"/>
      <c r="HT660" s="203"/>
      <c r="HU660" s="203"/>
      <c r="HV660" s="203"/>
      <c r="HW660" s="203"/>
      <c r="HX660" s="203"/>
      <c r="HY660" s="203"/>
      <c r="HZ660" s="203"/>
      <c r="IA660" s="203"/>
      <c r="IB660" s="203"/>
      <c r="IC660" s="203"/>
      <c r="ID660" s="203"/>
      <c r="IE660" s="203"/>
      <c r="IF660" s="203"/>
      <c r="IG660" s="203"/>
      <c r="IH660" s="203"/>
      <c r="II660" s="203"/>
      <c r="IJ660" s="203"/>
      <c r="IK660" s="203"/>
      <c r="IL660" s="203"/>
      <c r="IM660" s="203"/>
      <c r="IN660" s="203"/>
      <c r="IO660" s="203"/>
      <c r="IP660" s="203"/>
      <c r="IQ660" s="203"/>
      <c r="IR660" s="203"/>
      <c r="IS660" s="203"/>
      <c r="IT660" s="203"/>
      <c r="IU660" s="203"/>
      <c r="IV660" s="203"/>
    </row>
    <row r="661" spans="1:260" s="10" customFormat="1" ht="12.75" customHeight="1" x14ac:dyDescent="0.2">
      <c r="A661" s="203" t="s">
        <v>128</v>
      </c>
      <c r="B661" s="203" t="s">
        <v>229</v>
      </c>
      <c r="C661" s="203" t="s">
        <v>3671</v>
      </c>
      <c r="D661" s="214">
        <v>35614</v>
      </c>
      <c r="E661" s="203" t="s">
        <v>3672</v>
      </c>
      <c r="F661" s="203" t="s">
        <v>3614</v>
      </c>
      <c r="G661" s="203" t="s">
        <v>4747</v>
      </c>
      <c r="H661" s="203" t="s">
        <v>464</v>
      </c>
      <c r="I661" s="203" t="s">
        <v>369</v>
      </c>
      <c r="J661" s="203" t="s">
        <v>1040</v>
      </c>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c r="AT661" s="203"/>
      <c r="AU661" s="203"/>
      <c r="AV661" s="203"/>
      <c r="AW661" s="203"/>
      <c r="AX661" s="203"/>
      <c r="AY661" s="203"/>
      <c r="AZ661" s="203"/>
      <c r="BA661" s="203"/>
      <c r="BB661" s="203"/>
      <c r="BC661" s="203"/>
      <c r="BD661" s="203"/>
      <c r="BE661" s="203"/>
      <c r="BF661" s="203"/>
      <c r="BG661" s="203"/>
      <c r="BH661" s="203"/>
      <c r="BI661" s="203"/>
      <c r="BJ661" s="203"/>
      <c r="BK661" s="203"/>
      <c r="BL661" s="203"/>
    </row>
    <row r="662" spans="1:260" s="10" customFormat="1" ht="12.75" customHeight="1" x14ac:dyDescent="0.2">
      <c r="A662" s="203" t="s">
        <v>4054</v>
      </c>
      <c r="B662" s="203" t="s">
        <v>4459</v>
      </c>
      <c r="C662" s="203" t="s">
        <v>1893</v>
      </c>
      <c r="D662" s="214">
        <v>34228</v>
      </c>
      <c r="E662" s="203" t="s">
        <v>1584</v>
      </c>
      <c r="F662" s="203" t="s">
        <v>2182</v>
      </c>
      <c r="G662" s="203" t="s">
        <v>4747</v>
      </c>
      <c r="H662" s="203"/>
      <c r="I662" s="203"/>
      <c r="J662" s="203"/>
      <c r="K662" s="203" t="s">
        <v>128</v>
      </c>
      <c r="L662" s="203" t="s">
        <v>506</v>
      </c>
      <c r="M662" s="203" t="s">
        <v>328</v>
      </c>
      <c r="N662" s="203" t="s">
        <v>26</v>
      </c>
      <c r="O662" s="203" t="s">
        <v>506</v>
      </c>
      <c r="P662" s="203" t="s">
        <v>2208</v>
      </c>
      <c r="Q662" s="203" t="s">
        <v>464</v>
      </c>
      <c r="R662" s="203" t="s">
        <v>506</v>
      </c>
      <c r="S662" s="203" t="s">
        <v>1436</v>
      </c>
      <c r="T662" s="203">
        <v>0</v>
      </c>
      <c r="U662" s="203">
        <v>0</v>
      </c>
      <c r="V662" s="203">
        <v>0</v>
      </c>
      <c r="W662" s="203">
        <v>0</v>
      </c>
      <c r="X662" s="203">
        <v>0</v>
      </c>
      <c r="Y662" s="203">
        <v>0</v>
      </c>
      <c r="Z662" s="203">
        <v>0</v>
      </c>
      <c r="AA662" s="203">
        <v>0</v>
      </c>
      <c r="AB662" s="203">
        <v>0</v>
      </c>
      <c r="AC662" s="203">
        <v>0</v>
      </c>
      <c r="AD662" s="203">
        <v>0</v>
      </c>
      <c r="AE662" s="203">
        <v>0</v>
      </c>
      <c r="AF662" s="203">
        <v>0</v>
      </c>
      <c r="AG662" s="203">
        <v>0</v>
      </c>
      <c r="AH662" s="203">
        <v>0</v>
      </c>
      <c r="AI662" s="203">
        <v>0</v>
      </c>
      <c r="AJ662" s="203">
        <v>0</v>
      </c>
      <c r="AK662" s="203">
        <v>0</v>
      </c>
      <c r="AL662" s="203"/>
      <c r="AM662" s="203"/>
      <c r="AN662" s="203"/>
      <c r="AO662" s="203"/>
      <c r="AP662" s="203"/>
      <c r="AQ662" s="203"/>
      <c r="AR662" s="203"/>
      <c r="AS662" s="203"/>
      <c r="AT662" s="203"/>
      <c r="AU662" s="203"/>
      <c r="AV662" s="203"/>
      <c r="AW662" s="203"/>
      <c r="AX662" s="203"/>
      <c r="AY662" s="203"/>
      <c r="AZ662" s="203"/>
      <c r="BA662" s="203"/>
      <c r="BB662" s="203"/>
      <c r="BC662" s="203"/>
      <c r="BD662" s="203"/>
      <c r="BE662" s="203"/>
      <c r="BF662" s="203"/>
      <c r="BG662" s="203"/>
      <c r="BH662" s="203"/>
      <c r="BI662" s="203"/>
      <c r="BJ662" s="203"/>
      <c r="BK662" s="203"/>
      <c r="BL662" s="203"/>
    </row>
    <row r="663" spans="1:260" s="27" customFormat="1" ht="12.75" customHeight="1" x14ac:dyDescent="0.2">
      <c r="A663" s="10" t="s">
        <v>4047</v>
      </c>
      <c r="B663" s="10" t="s">
        <v>4383</v>
      </c>
      <c r="C663" s="202" t="s">
        <v>953</v>
      </c>
      <c r="D663" s="221">
        <v>33449</v>
      </c>
      <c r="E663" s="5" t="s">
        <v>1004</v>
      </c>
      <c r="F663" s="194" t="s">
        <v>4974</v>
      </c>
      <c r="G663" s="201" t="s">
        <v>4747</v>
      </c>
    </row>
    <row r="664" spans="1:260" s="13" customFormat="1" ht="12.75" customHeight="1" x14ac:dyDescent="0.2">
      <c r="A664" s="203" t="s">
        <v>4028</v>
      </c>
      <c r="B664" s="203" t="s">
        <v>4028</v>
      </c>
      <c r="C664" s="203"/>
      <c r="D664" s="214"/>
      <c r="E664" s="203"/>
      <c r="F664" s="203"/>
      <c r="G664" s="203" t="s">
        <v>4028</v>
      </c>
      <c r="H664" s="203" t="s">
        <v>4028</v>
      </c>
      <c r="I664" s="203" t="s">
        <v>4028</v>
      </c>
      <c r="J664" s="203" t="s">
        <v>4028</v>
      </c>
      <c r="K664" s="203" t="s">
        <v>4028</v>
      </c>
      <c r="L664" s="203" t="s">
        <v>4028</v>
      </c>
      <c r="M664" s="203" t="s">
        <v>4028</v>
      </c>
      <c r="N664" s="203" t="s">
        <v>4028</v>
      </c>
      <c r="O664" s="203" t="s">
        <v>4028</v>
      </c>
      <c r="P664" s="203" t="s">
        <v>4028</v>
      </c>
      <c r="Q664" s="203"/>
      <c r="R664" s="203"/>
      <c r="S664" s="203"/>
      <c r="T664" s="203" t="s">
        <v>4028</v>
      </c>
      <c r="U664" s="203" t="s">
        <v>4028</v>
      </c>
      <c r="V664" s="203" t="s">
        <v>4028</v>
      </c>
      <c r="W664" s="203" t="s">
        <v>4028</v>
      </c>
      <c r="X664" s="203" t="s">
        <v>4028</v>
      </c>
      <c r="Y664" s="203" t="s">
        <v>4028</v>
      </c>
      <c r="Z664" s="203" t="s">
        <v>4028</v>
      </c>
      <c r="AA664" s="203" t="s">
        <v>4028</v>
      </c>
      <c r="AB664" s="203" t="s">
        <v>4028</v>
      </c>
      <c r="AC664" s="203" t="s">
        <v>4028</v>
      </c>
      <c r="AD664" s="203" t="s">
        <v>4028</v>
      </c>
      <c r="AE664" s="203" t="s">
        <v>4028</v>
      </c>
      <c r="AF664" s="203" t="s">
        <v>4028</v>
      </c>
      <c r="AG664" s="203" t="s">
        <v>4028</v>
      </c>
      <c r="AH664" s="203" t="s">
        <v>4028</v>
      </c>
      <c r="AI664" s="203" t="s">
        <v>4028</v>
      </c>
      <c r="AJ664" s="203" t="s">
        <v>4028</v>
      </c>
      <c r="AK664" s="203" t="s">
        <v>4028</v>
      </c>
      <c r="AL664" s="203"/>
      <c r="AM664" s="203"/>
      <c r="AN664" s="203"/>
      <c r="AO664" s="203"/>
      <c r="AP664" s="203"/>
      <c r="AQ664" s="203"/>
      <c r="AR664" s="203"/>
      <c r="AS664" s="203"/>
      <c r="AT664" s="203"/>
      <c r="AU664" s="203"/>
      <c r="AV664" s="203"/>
      <c r="AW664" s="203"/>
      <c r="AX664" s="203"/>
      <c r="AY664" s="203"/>
      <c r="AZ664" s="203"/>
      <c r="BA664" s="203"/>
      <c r="BB664" s="203"/>
      <c r="BC664" s="203"/>
      <c r="BD664" s="203"/>
      <c r="BE664" s="203"/>
      <c r="BF664" s="203"/>
      <c r="BG664" s="203"/>
      <c r="BH664" s="203"/>
      <c r="BI664" s="203"/>
      <c r="BJ664" s="203"/>
      <c r="BK664" s="203"/>
      <c r="BL664" s="203"/>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s="10"/>
      <c r="IX664" s="10"/>
      <c r="IY664" s="10"/>
      <c r="IZ664" s="10"/>
    </row>
    <row r="665" spans="1:260" ht="12.75" customHeight="1" x14ac:dyDescent="0.2">
      <c r="A665" s="203" t="s">
        <v>226</v>
      </c>
      <c r="B665" s="203" t="s">
        <v>4053</v>
      </c>
      <c r="C665" s="203" t="s">
        <v>3751</v>
      </c>
      <c r="D665" s="214">
        <v>35489</v>
      </c>
      <c r="E665" s="203" t="s">
        <v>3752</v>
      </c>
      <c r="F665" s="203" t="s">
        <v>4776</v>
      </c>
      <c r="G665" s="203" t="s">
        <v>4776</v>
      </c>
      <c r="H665" s="203" t="s">
        <v>226</v>
      </c>
      <c r="I665" s="203" t="s">
        <v>393</v>
      </c>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c r="AT665" s="203"/>
      <c r="AU665" s="203"/>
      <c r="AV665" s="203"/>
      <c r="AW665" s="203"/>
      <c r="AX665" s="203"/>
      <c r="AY665" s="203"/>
      <c r="AZ665" s="203"/>
      <c r="BA665" s="203"/>
      <c r="BB665" s="203"/>
      <c r="BC665" s="203"/>
      <c r="BD665" s="203"/>
      <c r="BE665" s="203"/>
      <c r="BF665" s="203"/>
      <c r="BG665" s="203"/>
      <c r="BH665" s="203"/>
      <c r="BI665" s="203"/>
      <c r="BJ665" s="203"/>
      <c r="BK665" s="203"/>
      <c r="BL665" s="203"/>
      <c r="BM665" s="13"/>
      <c r="BN665" s="13"/>
      <c r="BO665" s="13"/>
      <c r="BP665" s="13"/>
      <c r="BQ665" s="13"/>
      <c r="BR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c r="EU665" s="13"/>
      <c r="EV665" s="13"/>
      <c r="EW665" s="13"/>
      <c r="EX665" s="13"/>
      <c r="EY665" s="13"/>
      <c r="EZ665" s="13"/>
      <c r="FA665" s="13"/>
      <c r="FB665" s="13"/>
      <c r="FC665" s="13"/>
      <c r="FD665" s="13"/>
      <c r="FE665" s="13"/>
      <c r="FF665" s="13"/>
      <c r="FG665" s="13"/>
      <c r="FH665" s="13"/>
      <c r="FI665" s="13"/>
      <c r="FJ665" s="13"/>
      <c r="FK665" s="13"/>
      <c r="FL665" s="13"/>
      <c r="FM665" s="13"/>
      <c r="FN665" s="13"/>
      <c r="FO665" s="13"/>
      <c r="FP665" s="13"/>
      <c r="FQ665" s="13"/>
      <c r="FR665" s="13"/>
      <c r="FS665" s="13"/>
      <c r="FT665" s="13"/>
      <c r="FU665" s="13"/>
      <c r="FV665" s="13"/>
      <c r="FW665" s="13"/>
      <c r="FX665" s="13"/>
      <c r="FY665" s="13"/>
      <c r="FZ665" s="13"/>
      <c r="GA665" s="13"/>
      <c r="GB665" s="13"/>
      <c r="GC665" s="13"/>
      <c r="GD665" s="13"/>
      <c r="GE665" s="13"/>
      <c r="GF665" s="13"/>
      <c r="GG665" s="13"/>
      <c r="GH665" s="13"/>
      <c r="GI665" s="13"/>
      <c r="GJ665" s="13"/>
      <c r="GK665" s="13"/>
      <c r="GL665" s="13"/>
      <c r="GM665" s="13"/>
      <c r="GN665" s="13"/>
      <c r="GO665" s="13"/>
      <c r="GP665" s="13"/>
      <c r="GQ665" s="13"/>
      <c r="GR665" s="13"/>
      <c r="GS665" s="13"/>
      <c r="GT665" s="13"/>
      <c r="GU665" s="13"/>
      <c r="GV665" s="13"/>
      <c r="GW665" s="13"/>
      <c r="GX665" s="13"/>
      <c r="GY665" s="13"/>
      <c r="GZ665" s="13"/>
      <c r="HA665" s="13"/>
      <c r="HB665" s="13"/>
      <c r="HC665" s="13"/>
      <c r="HD665" s="13"/>
      <c r="HE665" s="13"/>
      <c r="HF665" s="13"/>
      <c r="HG665" s="13"/>
      <c r="HH665" s="13"/>
      <c r="HI665" s="13"/>
      <c r="HJ665" s="13"/>
      <c r="HK665" s="13"/>
      <c r="HL665" s="13"/>
      <c r="HM665" s="13"/>
      <c r="HN665" s="13"/>
      <c r="HO665" s="13"/>
      <c r="HP665" s="13"/>
      <c r="HQ665" s="13"/>
      <c r="HR665" s="13"/>
      <c r="HS665" s="13"/>
      <c r="HT665" s="13"/>
      <c r="HU665" s="13"/>
      <c r="HV665" s="13"/>
      <c r="HW665" s="13"/>
      <c r="HX665" s="13"/>
      <c r="HY665" s="13"/>
      <c r="HZ665" s="13"/>
      <c r="IA665" s="13"/>
      <c r="IB665" s="13"/>
      <c r="IC665" s="13"/>
      <c r="ID665" s="13"/>
      <c r="IE665" s="13"/>
      <c r="IF665" s="13"/>
      <c r="IG665" s="13"/>
      <c r="IH665" s="13"/>
      <c r="II665" s="13"/>
      <c r="IJ665" s="13"/>
      <c r="IK665" s="13"/>
      <c r="IL665" s="13"/>
      <c r="IM665" s="13"/>
      <c r="IN665" s="13"/>
      <c r="IO665" s="13"/>
      <c r="IP665" s="13"/>
      <c r="IQ665" s="13"/>
      <c r="IR665" s="13"/>
      <c r="IS665" s="13"/>
      <c r="IT665" s="13"/>
      <c r="IU665" s="13"/>
      <c r="IV665" s="13"/>
    </row>
    <row r="666" spans="1:260" ht="12.75" customHeight="1" x14ac:dyDescent="0.2">
      <c r="A666" s="203" t="s">
        <v>505</v>
      </c>
      <c r="B666" s="203" t="s">
        <v>4120</v>
      </c>
      <c r="C666" s="203" t="s">
        <v>1332</v>
      </c>
      <c r="D666" s="214">
        <v>33520</v>
      </c>
      <c r="E666" s="203" t="s">
        <v>1230</v>
      </c>
      <c r="F666" s="203" t="s">
        <v>2167</v>
      </c>
      <c r="G666" s="203" t="s">
        <v>4716</v>
      </c>
      <c r="H666" s="203" t="s">
        <v>505</v>
      </c>
      <c r="I666" s="203" t="s">
        <v>460</v>
      </c>
      <c r="J666" s="203" t="s">
        <v>351</v>
      </c>
      <c r="K666" s="203" t="s">
        <v>505</v>
      </c>
      <c r="L666" s="203" t="s">
        <v>460</v>
      </c>
      <c r="M666" s="203" t="s">
        <v>230</v>
      </c>
      <c r="N666" s="203" t="s">
        <v>505</v>
      </c>
      <c r="O666" s="203" t="s">
        <v>460</v>
      </c>
      <c r="P666" s="203" t="s">
        <v>56</v>
      </c>
      <c r="Q666" s="203" t="s">
        <v>505</v>
      </c>
      <c r="R666" s="203" t="s">
        <v>460</v>
      </c>
      <c r="S666" s="203" t="s">
        <v>351</v>
      </c>
      <c r="T666" s="203" t="s">
        <v>505</v>
      </c>
      <c r="U666" s="203" t="s">
        <v>460</v>
      </c>
      <c r="V666" s="203" t="s">
        <v>227</v>
      </c>
      <c r="W666" s="203" t="s">
        <v>505</v>
      </c>
      <c r="X666" s="203" t="s">
        <v>460</v>
      </c>
      <c r="Y666" s="203" t="s">
        <v>227</v>
      </c>
      <c r="Z666" s="203" t="s">
        <v>1037</v>
      </c>
      <c r="AA666" s="203" t="s">
        <v>460</v>
      </c>
      <c r="AB666" s="203" t="s">
        <v>1040</v>
      </c>
      <c r="AC666" s="203">
        <v>0</v>
      </c>
      <c r="AD666" s="203">
        <v>0</v>
      </c>
      <c r="AE666" s="203">
        <v>0</v>
      </c>
      <c r="AF666" s="203">
        <v>0</v>
      </c>
      <c r="AG666" s="203">
        <v>0</v>
      </c>
      <c r="AH666" s="203">
        <v>0</v>
      </c>
      <c r="AI666" s="203">
        <v>0</v>
      </c>
      <c r="AJ666" s="203">
        <v>0</v>
      </c>
      <c r="AK666" s="203">
        <v>0</v>
      </c>
      <c r="AL666" s="203"/>
      <c r="AM666" s="203"/>
      <c r="AN666" s="203"/>
      <c r="AO666" s="203"/>
      <c r="AP666" s="203"/>
      <c r="AQ666" s="203"/>
      <c r="AR666" s="203"/>
      <c r="AS666" s="203"/>
      <c r="AT666" s="203"/>
      <c r="AU666" s="203"/>
      <c r="AV666" s="203"/>
      <c r="AW666" s="203"/>
      <c r="AX666" s="203"/>
      <c r="AY666" s="203"/>
      <c r="AZ666" s="203"/>
      <c r="BA666" s="203"/>
      <c r="BB666" s="203"/>
      <c r="BC666" s="203"/>
      <c r="BD666" s="203"/>
      <c r="BE666" s="203"/>
      <c r="BF666" s="203"/>
      <c r="BG666" s="203"/>
      <c r="BH666" s="203"/>
      <c r="BI666" s="203"/>
      <c r="BJ666" s="203"/>
      <c r="BK666" s="203"/>
      <c r="BL666" s="203"/>
    </row>
    <row r="667" spans="1:260" s="10" customFormat="1" ht="12.75" customHeight="1" x14ac:dyDescent="0.2">
      <c r="A667" s="203" t="s">
        <v>505</v>
      </c>
      <c r="B667" s="203" t="s">
        <v>30</v>
      </c>
      <c r="C667" s="203" t="s">
        <v>4384</v>
      </c>
      <c r="D667" s="214">
        <v>36182</v>
      </c>
      <c r="E667" s="205" t="s">
        <v>4703</v>
      </c>
      <c r="F667" s="206" t="s">
        <v>4514</v>
      </c>
      <c r="G667" s="206" t="s">
        <v>58</v>
      </c>
      <c r="H667" s="203"/>
      <c r="I667" s="203"/>
      <c r="J667" s="206"/>
      <c r="K667" s="203"/>
      <c r="L667" s="203"/>
      <c r="M667" s="206"/>
      <c r="N667" s="203"/>
      <c r="O667" s="203"/>
      <c r="P667" s="206"/>
      <c r="Q667" s="203"/>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c r="AT667" s="203"/>
      <c r="AU667" s="203"/>
      <c r="AV667" s="203"/>
      <c r="AW667" s="203"/>
      <c r="AX667" s="203"/>
      <c r="AY667" s="203"/>
      <c r="AZ667" s="203"/>
      <c r="BA667" s="203"/>
      <c r="BB667" s="203"/>
      <c r="BC667" s="203"/>
      <c r="BD667" s="203"/>
      <c r="BE667" s="203"/>
      <c r="BF667" s="203"/>
      <c r="BG667" s="203"/>
      <c r="BH667" s="203"/>
      <c r="BI667" s="203"/>
      <c r="BJ667" s="203"/>
      <c r="BK667" s="203"/>
      <c r="BL667" s="203"/>
    </row>
    <row r="668" spans="1:260" s="10" customFormat="1" ht="12.75" customHeight="1" x14ac:dyDescent="0.2">
      <c r="A668" s="203" t="s">
        <v>507</v>
      </c>
      <c r="B668" s="203" t="s">
        <v>4093</v>
      </c>
      <c r="C668" s="203" t="s">
        <v>3411</v>
      </c>
      <c r="D668" s="214">
        <v>34612</v>
      </c>
      <c r="E668" s="203" t="s">
        <v>3063</v>
      </c>
      <c r="F668" s="203" t="s">
        <v>3416</v>
      </c>
      <c r="G668" s="203" t="s">
        <v>4724</v>
      </c>
      <c r="H668" s="203" t="s">
        <v>16</v>
      </c>
      <c r="I668" s="203" t="s">
        <v>233</v>
      </c>
      <c r="J668" s="203" t="s">
        <v>349</v>
      </c>
      <c r="K668" s="203" t="s">
        <v>16</v>
      </c>
      <c r="L668" s="203" t="s">
        <v>233</v>
      </c>
      <c r="M668" s="203" t="s">
        <v>41</v>
      </c>
      <c r="N668" s="203">
        <v>0</v>
      </c>
      <c r="O668" s="203">
        <v>0</v>
      </c>
      <c r="P668" s="203">
        <v>0</v>
      </c>
      <c r="Q668" s="203"/>
      <c r="R668" s="203"/>
      <c r="S668" s="203"/>
      <c r="T668" s="203">
        <v>0</v>
      </c>
      <c r="U668" s="203">
        <v>0</v>
      </c>
      <c r="V668" s="203">
        <v>0</v>
      </c>
      <c r="W668" s="203">
        <v>0</v>
      </c>
      <c r="X668" s="203">
        <v>0</v>
      </c>
      <c r="Y668" s="203">
        <v>0</v>
      </c>
      <c r="Z668" s="203">
        <v>0</v>
      </c>
      <c r="AA668" s="203">
        <v>0</v>
      </c>
      <c r="AB668" s="203">
        <v>0</v>
      </c>
      <c r="AC668" s="203">
        <v>0</v>
      </c>
      <c r="AD668" s="203">
        <v>0</v>
      </c>
      <c r="AE668" s="203">
        <v>0</v>
      </c>
      <c r="AF668" s="203">
        <v>0</v>
      </c>
      <c r="AG668" s="203">
        <v>0</v>
      </c>
      <c r="AH668" s="203">
        <v>0</v>
      </c>
      <c r="AI668" s="203">
        <v>0</v>
      </c>
      <c r="AJ668" s="203">
        <v>0</v>
      </c>
      <c r="AK668" s="203">
        <v>0</v>
      </c>
      <c r="AL668" s="203"/>
      <c r="AM668" s="203"/>
      <c r="AN668" s="203"/>
      <c r="AO668" s="203"/>
      <c r="AP668" s="203"/>
      <c r="AQ668" s="203"/>
      <c r="AR668" s="203"/>
      <c r="AS668" s="203"/>
      <c r="AT668" s="203"/>
      <c r="AU668" s="203"/>
      <c r="AV668" s="203"/>
      <c r="AW668" s="203"/>
      <c r="AX668" s="203"/>
      <c r="AY668" s="203"/>
      <c r="AZ668" s="203"/>
      <c r="BA668" s="203"/>
      <c r="BB668" s="203"/>
      <c r="BC668" s="203"/>
      <c r="BD668" s="203"/>
      <c r="BE668" s="203"/>
      <c r="BF668" s="203"/>
      <c r="BG668" s="203"/>
      <c r="BH668" s="203"/>
      <c r="BI668" s="203"/>
      <c r="BJ668" s="203"/>
      <c r="BK668" s="203"/>
      <c r="BL668" s="203"/>
    </row>
    <row r="669" spans="1:260" s="10" customFormat="1" ht="12.75" customHeight="1" x14ac:dyDescent="0.2">
      <c r="A669" s="203" t="s">
        <v>331</v>
      </c>
      <c r="B669" s="203" t="s">
        <v>4459</v>
      </c>
      <c r="C669" s="203" t="s">
        <v>1875</v>
      </c>
      <c r="D669" s="214">
        <v>33673</v>
      </c>
      <c r="E669" s="203" t="s">
        <v>1574</v>
      </c>
      <c r="F669" s="203" t="s">
        <v>2181</v>
      </c>
      <c r="G669" s="203" t="s">
        <v>4841</v>
      </c>
      <c r="H669" s="203" t="s">
        <v>1038</v>
      </c>
      <c r="I669" s="203" t="s">
        <v>393</v>
      </c>
      <c r="J669" s="203" t="s">
        <v>1069</v>
      </c>
      <c r="K669" s="203" t="s">
        <v>478</v>
      </c>
      <c r="L669" s="203" t="s">
        <v>393</v>
      </c>
      <c r="M669" s="203" t="s">
        <v>351</v>
      </c>
      <c r="N669" s="203" t="s">
        <v>1037</v>
      </c>
      <c r="O669" s="203" t="s">
        <v>393</v>
      </c>
      <c r="P669" s="203" t="s">
        <v>1474</v>
      </c>
      <c r="Q669" s="203" t="s">
        <v>331</v>
      </c>
      <c r="R669" s="203" t="s">
        <v>229</v>
      </c>
      <c r="S669" s="203" t="s">
        <v>349</v>
      </c>
      <c r="T669" s="203">
        <v>0</v>
      </c>
      <c r="U669" s="203">
        <v>0</v>
      </c>
      <c r="V669" s="203">
        <v>0</v>
      </c>
      <c r="W669" s="203">
        <v>0</v>
      </c>
      <c r="X669" s="203">
        <v>0</v>
      </c>
      <c r="Y669" s="203">
        <v>0</v>
      </c>
      <c r="Z669" s="203">
        <v>0</v>
      </c>
      <c r="AA669" s="203">
        <v>0</v>
      </c>
      <c r="AB669" s="203">
        <v>0</v>
      </c>
      <c r="AC669" s="203">
        <v>0</v>
      </c>
      <c r="AD669" s="203">
        <v>0</v>
      </c>
      <c r="AE669" s="203">
        <v>0</v>
      </c>
      <c r="AF669" s="203">
        <v>0</v>
      </c>
      <c r="AG669" s="203">
        <v>0</v>
      </c>
      <c r="AH669" s="203">
        <v>0</v>
      </c>
      <c r="AI669" s="203">
        <v>0</v>
      </c>
      <c r="AJ669" s="203">
        <v>0</v>
      </c>
      <c r="AK669" s="203">
        <v>0</v>
      </c>
      <c r="AL669" s="203"/>
      <c r="AM669" s="203"/>
      <c r="AN669" s="203"/>
      <c r="AO669" s="203"/>
      <c r="AP669" s="203"/>
      <c r="AQ669" s="203"/>
      <c r="AR669" s="203"/>
      <c r="AS669" s="203"/>
      <c r="AT669" s="203"/>
      <c r="AU669" s="203"/>
      <c r="AV669" s="203"/>
      <c r="AW669" s="203"/>
      <c r="AX669" s="203"/>
      <c r="AY669" s="203"/>
      <c r="AZ669" s="203"/>
      <c r="BA669" s="203"/>
      <c r="BB669" s="203"/>
      <c r="BC669" s="203"/>
      <c r="BD669" s="203"/>
      <c r="BE669" s="203"/>
      <c r="BF669" s="203"/>
      <c r="BG669" s="203"/>
      <c r="BH669" s="203"/>
      <c r="BI669" s="203"/>
      <c r="BJ669" s="203"/>
      <c r="BK669" s="203"/>
      <c r="BL669" s="203"/>
    </row>
    <row r="670" spans="1:260" ht="12.75" customHeight="1" x14ac:dyDescent="0.2">
      <c r="A670" s="203" t="s">
        <v>332</v>
      </c>
      <c r="B670" s="203" t="s">
        <v>506</v>
      </c>
      <c r="C670" s="203" t="s">
        <v>4164</v>
      </c>
      <c r="D670" s="215">
        <v>35754</v>
      </c>
      <c r="E670" s="205" t="s">
        <v>4510</v>
      </c>
      <c r="F670" s="206" t="s">
        <v>4511</v>
      </c>
      <c r="G670" s="206" t="s">
        <v>349</v>
      </c>
      <c r="H670" s="203"/>
      <c r="I670" s="203"/>
      <c r="J670" s="206"/>
      <c r="K670" s="203"/>
      <c r="L670" s="203"/>
      <c r="M670" s="206"/>
      <c r="N670" s="203"/>
      <c r="O670" s="203"/>
      <c r="P670" s="206"/>
      <c r="Q670" s="203"/>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c r="AT670" s="203"/>
      <c r="AU670" s="203"/>
      <c r="AV670" s="203"/>
      <c r="AW670" s="203"/>
      <c r="AX670" s="203"/>
      <c r="AY670" s="203"/>
      <c r="AZ670" s="203"/>
      <c r="BA670" s="203"/>
      <c r="BB670" s="203"/>
      <c r="BC670" s="203"/>
      <c r="BD670" s="203"/>
      <c r="BE670" s="203"/>
      <c r="BF670" s="203"/>
      <c r="BG670" s="203"/>
      <c r="BH670" s="203"/>
      <c r="BI670" s="203"/>
      <c r="BJ670" s="203"/>
      <c r="BK670" s="203"/>
      <c r="BL670" s="203"/>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c r="EM670" s="10"/>
      <c r="EN670" s="10"/>
      <c r="EO670" s="10"/>
      <c r="EP670" s="10"/>
      <c r="EQ670" s="10"/>
      <c r="ER670" s="10"/>
      <c r="ES670" s="10"/>
      <c r="ET670" s="10"/>
      <c r="EU670" s="10"/>
      <c r="EV670" s="10"/>
      <c r="EW670" s="10"/>
      <c r="EX670" s="10"/>
      <c r="EY670" s="10"/>
      <c r="EZ670" s="10"/>
      <c r="FA670" s="10"/>
      <c r="FB670" s="10"/>
      <c r="FC670" s="10"/>
      <c r="FD670" s="10"/>
      <c r="FE670" s="10"/>
      <c r="FF670" s="10"/>
      <c r="FG670" s="10"/>
      <c r="FH670" s="10"/>
      <c r="FI670" s="10"/>
      <c r="FJ670" s="10"/>
      <c r="FK670" s="10"/>
      <c r="FL670" s="10"/>
      <c r="FM670" s="10"/>
      <c r="FN670" s="10"/>
      <c r="FO670" s="10"/>
      <c r="FP670" s="10"/>
      <c r="FQ670" s="10"/>
      <c r="FR670" s="10"/>
      <c r="FS670" s="10"/>
      <c r="FT670" s="10"/>
      <c r="FU670" s="10"/>
      <c r="FV670" s="10"/>
      <c r="FW670" s="10"/>
      <c r="FX670" s="10"/>
      <c r="FY670" s="10"/>
      <c r="FZ670" s="10"/>
      <c r="GA670" s="10"/>
      <c r="GB670" s="10"/>
      <c r="GC670" s="10"/>
      <c r="GD670" s="10"/>
      <c r="GE670" s="10"/>
      <c r="GF670" s="10"/>
      <c r="GG670" s="10"/>
      <c r="GH670" s="10"/>
      <c r="GI670" s="10"/>
      <c r="GJ670" s="10"/>
      <c r="GK670" s="10"/>
      <c r="GL670" s="10"/>
      <c r="GM670" s="10"/>
      <c r="GN670" s="10"/>
      <c r="GO670" s="10"/>
      <c r="GP670" s="10"/>
      <c r="GQ670" s="10"/>
      <c r="GR670" s="10"/>
      <c r="GS670" s="10"/>
      <c r="GT670" s="10"/>
      <c r="GU670" s="10"/>
      <c r="GV670" s="10"/>
      <c r="GW670" s="10"/>
      <c r="GX670" s="10"/>
      <c r="GY670" s="10"/>
      <c r="GZ670" s="10"/>
      <c r="HA670" s="10"/>
      <c r="HB670" s="10"/>
      <c r="HC670" s="10"/>
      <c r="HD670" s="10"/>
      <c r="HE670" s="10"/>
      <c r="HF670" s="10"/>
      <c r="HG670" s="10"/>
      <c r="HH670" s="10"/>
      <c r="HI670" s="10"/>
      <c r="HJ670" s="10"/>
      <c r="HK670" s="10"/>
      <c r="HL670" s="10"/>
      <c r="HM670" s="10"/>
      <c r="HN670" s="10"/>
      <c r="HO670" s="10"/>
      <c r="HP670" s="10"/>
      <c r="HQ670" s="10"/>
      <c r="HR670" s="10"/>
      <c r="HS670" s="10"/>
      <c r="HT670" s="10"/>
      <c r="HU670" s="10"/>
      <c r="HV670" s="10"/>
      <c r="HW670" s="10"/>
      <c r="HX670" s="10"/>
      <c r="HY670" s="10"/>
      <c r="HZ670" s="10"/>
      <c r="IA670" s="10"/>
      <c r="IB670" s="10"/>
      <c r="IC670" s="10"/>
      <c r="ID670" s="10"/>
      <c r="IE670" s="10"/>
      <c r="IF670" s="10"/>
      <c r="IG670" s="10"/>
      <c r="IH670" s="10"/>
      <c r="II670" s="10"/>
      <c r="IJ670" s="10"/>
      <c r="IK670" s="10"/>
      <c r="IL670" s="10"/>
      <c r="IM670" s="10"/>
      <c r="IN670" s="10"/>
      <c r="IO670" s="10"/>
      <c r="IP670" s="10"/>
      <c r="IQ670" s="10"/>
      <c r="IR670" s="10"/>
      <c r="IS670" s="10"/>
      <c r="IT670" s="10"/>
      <c r="IU670" s="10"/>
      <c r="IV670" s="10"/>
    </row>
    <row r="671" spans="1:260" s="10" customFormat="1" ht="12.75" customHeight="1" x14ac:dyDescent="0.2">
      <c r="A671" s="203" t="s">
        <v>331</v>
      </c>
      <c r="B671" s="203" t="s">
        <v>4263</v>
      </c>
      <c r="C671" s="203" t="s">
        <v>1137</v>
      </c>
      <c r="D671" s="214">
        <v>32871</v>
      </c>
      <c r="E671" s="203" t="s">
        <v>1001</v>
      </c>
      <c r="F671" s="203" t="s">
        <v>2155</v>
      </c>
      <c r="G671" s="203" t="s">
        <v>4714</v>
      </c>
      <c r="H671" s="203" t="s">
        <v>1037</v>
      </c>
      <c r="I671" s="203" t="s">
        <v>367</v>
      </c>
      <c r="J671" s="203" t="s">
        <v>1047</v>
      </c>
      <c r="K671" s="203" t="s">
        <v>478</v>
      </c>
      <c r="L671" s="203" t="s">
        <v>386</v>
      </c>
      <c r="M671" s="203" t="s">
        <v>349</v>
      </c>
      <c r="N671" s="203" t="s">
        <v>507</v>
      </c>
      <c r="O671" s="203" t="s">
        <v>386</v>
      </c>
      <c r="P671" s="203" t="s">
        <v>225</v>
      </c>
      <c r="Q671" s="203" t="s">
        <v>1204</v>
      </c>
      <c r="R671" s="203" t="s">
        <v>386</v>
      </c>
      <c r="S671" s="203" t="s">
        <v>1205</v>
      </c>
      <c r="T671" s="203" t="s">
        <v>226</v>
      </c>
      <c r="U671" s="203" t="s">
        <v>460</v>
      </c>
      <c r="V671" s="203" t="s">
        <v>56</v>
      </c>
      <c r="W671" s="203" t="s">
        <v>226</v>
      </c>
      <c r="X671" s="203" t="s">
        <v>460</v>
      </c>
      <c r="Y671" s="203" t="s">
        <v>56</v>
      </c>
      <c r="Z671" s="203" t="s">
        <v>226</v>
      </c>
      <c r="AA671" s="203" t="s">
        <v>122</v>
      </c>
      <c r="AB671" s="203" t="s">
        <v>481</v>
      </c>
      <c r="AC671" s="203">
        <v>0</v>
      </c>
      <c r="AD671" s="203">
        <v>0</v>
      </c>
      <c r="AE671" s="203">
        <v>0</v>
      </c>
      <c r="AF671" s="203">
        <v>0</v>
      </c>
      <c r="AG671" s="203">
        <v>0</v>
      </c>
      <c r="AH671" s="203">
        <v>0</v>
      </c>
      <c r="AI671" s="203">
        <v>0</v>
      </c>
      <c r="AJ671" s="203">
        <v>0</v>
      </c>
      <c r="AK671" s="203">
        <v>0</v>
      </c>
      <c r="AL671" s="203"/>
      <c r="AM671" s="203"/>
      <c r="AN671" s="203"/>
      <c r="AO671" s="203"/>
      <c r="AP671" s="203"/>
      <c r="AQ671" s="203"/>
      <c r="AR671" s="203"/>
      <c r="AS671" s="203"/>
      <c r="AT671" s="203"/>
      <c r="AU671" s="203"/>
      <c r="AV671" s="203"/>
      <c r="AW671" s="203"/>
      <c r="AX671" s="203"/>
      <c r="AY671" s="203"/>
      <c r="AZ671" s="203"/>
      <c r="BA671" s="203"/>
      <c r="BB671" s="203"/>
      <c r="BC671" s="203"/>
      <c r="BD671" s="203"/>
      <c r="BE671" s="203"/>
      <c r="BF671" s="203"/>
      <c r="BG671" s="203"/>
      <c r="BH671" s="203"/>
      <c r="BI671" s="203"/>
      <c r="BJ671" s="203"/>
      <c r="BK671" s="203"/>
      <c r="BL671" s="203"/>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s="11"/>
      <c r="IX671" s="11"/>
      <c r="IY671" s="11"/>
      <c r="IZ671" s="11"/>
    </row>
    <row r="672" spans="1:260" s="10" customFormat="1" ht="12.75" customHeight="1" x14ac:dyDescent="0.2">
      <c r="A672" s="203" t="s">
        <v>16</v>
      </c>
      <c r="B672" s="203" t="s">
        <v>4148</v>
      </c>
      <c r="C672" s="203" t="s">
        <v>3521</v>
      </c>
      <c r="D672" s="214">
        <v>35115</v>
      </c>
      <c r="E672" s="203" t="s">
        <v>3448</v>
      </c>
      <c r="F672" s="203" t="s">
        <v>4030</v>
      </c>
      <c r="G672" s="203" t="s">
        <v>4714</v>
      </c>
      <c r="H672" s="203" t="s">
        <v>226</v>
      </c>
      <c r="I672" s="203" t="s">
        <v>32</v>
      </c>
      <c r="J672" s="203" t="s">
        <v>41</v>
      </c>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c r="AT672" s="203"/>
      <c r="AU672" s="203"/>
      <c r="AV672" s="203"/>
      <c r="AW672" s="203"/>
      <c r="AX672" s="203"/>
      <c r="AY672" s="203"/>
      <c r="AZ672" s="203"/>
      <c r="BA672" s="203"/>
      <c r="BB672" s="203"/>
      <c r="BC672" s="203"/>
      <c r="BD672" s="203"/>
      <c r="BE672" s="203"/>
      <c r="BF672" s="203"/>
      <c r="BG672" s="203"/>
      <c r="BH672" s="203"/>
      <c r="BI672" s="203"/>
      <c r="BJ672" s="203"/>
      <c r="BK672" s="203"/>
      <c r="BL672" s="203"/>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row>
    <row r="673" spans="1:260" s="10" customFormat="1" ht="12.75" customHeight="1" x14ac:dyDescent="0.2">
      <c r="A673" s="203" t="s">
        <v>332</v>
      </c>
      <c r="B673" s="203" t="s">
        <v>4363</v>
      </c>
      <c r="C673" s="203" t="s">
        <v>3334</v>
      </c>
      <c r="D673" s="214">
        <v>34871</v>
      </c>
      <c r="E673" s="203" t="s">
        <v>2586</v>
      </c>
      <c r="F673" s="203" t="s">
        <v>4975</v>
      </c>
      <c r="G673" s="203" t="s">
        <v>4714</v>
      </c>
      <c r="H673" s="203" t="s">
        <v>4028</v>
      </c>
      <c r="I673" s="203" t="s">
        <v>4028</v>
      </c>
      <c r="J673" s="203"/>
      <c r="K673" s="203" t="s">
        <v>4028</v>
      </c>
      <c r="L673" s="203" t="s">
        <v>4028</v>
      </c>
      <c r="M673" s="203" t="s">
        <v>4028</v>
      </c>
      <c r="N673" s="203" t="s">
        <v>4028</v>
      </c>
      <c r="O673" s="203" t="s">
        <v>4028</v>
      </c>
      <c r="P673" s="203" t="s">
        <v>4028</v>
      </c>
      <c r="Q673" s="203"/>
      <c r="R673" s="203"/>
      <c r="S673" s="203"/>
      <c r="T673" s="203" t="s">
        <v>4028</v>
      </c>
      <c r="U673" s="203" t="s">
        <v>4028</v>
      </c>
      <c r="V673" s="203" t="s">
        <v>4028</v>
      </c>
      <c r="W673" s="203" t="s">
        <v>4028</v>
      </c>
      <c r="X673" s="203" t="s">
        <v>4028</v>
      </c>
      <c r="Y673" s="203" t="s">
        <v>4028</v>
      </c>
      <c r="Z673" s="203" t="s">
        <v>4028</v>
      </c>
      <c r="AA673" s="203" t="s">
        <v>4028</v>
      </c>
      <c r="AB673" s="203" t="s">
        <v>4028</v>
      </c>
      <c r="AC673" s="203" t="s">
        <v>4028</v>
      </c>
      <c r="AD673" s="203" t="s">
        <v>4028</v>
      </c>
      <c r="AE673" s="203" t="s">
        <v>4028</v>
      </c>
      <c r="AF673" s="203" t="s">
        <v>4028</v>
      </c>
      <c r="AG673" s="203" t="s">
        <v>4028</v>
      </c>
      <c r="AH673" s="203" t="s">
        <v>4028</v>
      </c>
      <c r="AI673" s="203" t="s">
        <v>4028</v>
      </c>
      <c r="AJ673" s="203" t="s">
        <v>4028</v>
      </c>
      <c r="AK673" s="203" t="s">
        <v>4028</v>
      </c>
      <c r="AL673" s="203"/>
      <c r="AM673" s="203"/>
      <c r="AN673" s="203"/>
      <c r="AO673" s="203"/>
      <c r="AP673" s="203"/>
      <c r="AQ673" s="203"/>
      <c r="AR673" s="203"/>
      <c r="AS673" s="203"/>
      <c r="AT673" s="203"/>
      <c r="AU673" s="203"/>
      <c r="AV673" s="203"/>
      <c r="AW673" s="203"/>
      <c r="AX673" s="203"/>
      <c r="AY673" s="203"/>
      <c r="AZ673" s="203"/>
      <c r="BA673" s="203"/>
      <c r="BB673" s="203"/>
      <c r="BC673" s="203"/>
      <c r="BD673" s="203"/>
      <c r="BE673" s="203"/>
      <c r="BF673" s="203"/>
      <c r="BG673" s="203"/>
      <c r="BH673" s="203"/>
      <c r="BI673" s="203"/>
      <c r="BJ673" s="203"/>
      <c r="BK673" s="203"/>
      <c r="BL673" s="203"/>
    </row>
    <row r="674" spans="1:260" s="11" customFormat="1" ht="12.75" customHeight="1" x14ac:dyDescent="0.2">
      <c r="A674" s="203" t="s">
        <v>4029</v>
      </c>
      <c r="B674" s="203" t="s">
        <v>4028</v>
      </c>
      <c r="C674" s="203" t="s">
        <v>3127</v>
      </c>
      <c r="D674" s="214">
        <v>35686</v>
      </c>
      <c r="E674" s="203" t="s">
        <v>3089</v>
      </c>
      <c r="F674" s="203" t="s">
        <v>3089</v>
      </c>
      <c r="G674" s="203" t="s">
        <v>4028</v>
      </c>
      <c r="H674" s="203" t="s">
        <v>57</v>
      </c>
      <c r="I674" s="203" t="s">
        <v>460</v>
      </c>
      <c r="J674" s="203" t="s">
        <v>530</v>
      </c>
      <c r="K674" s="203" t="s">
        <v>507</v>
      </c>
      <c r="L674" s="203" t="s">
        <v>460</v>
      </c>
      <c r="M674" s="203" t="s">
        <v>58</v>
      </c>
      <c r="N674" s="203">
        <v>0</v>
      </c>
      <c r="O674" s="203">
        <v>0</v>
      </c>
      <c r="P674" s="203">
        <v>0</v>
      </c>
      <c r="Q674" s="203"/>
      <c r="R674" s="203"/>
      <c r="S674" s="203"/>
      <c r="T674" s="203">
        <v>0</v>
      </c>
      <c r="U674" s="203">
        <v>0</v>
      </c>
      <c r="V674" s="203">
        <v>0</v>
      </c>
      <c r="W674" s="203">
        <v>0</v>
      </c>
      <c r="X674" s="203">
        <v>0</v>
      </c>
      <c r="Y674" s="203">
        <v>0</v>
      </c>
      <c r="Z674" s="203">
        <v>0</v>
      </c>
      <c r="AA674" s="203">
        <v>0</v>
      </c>
      <c r="AB674" s="203">
        <v>0</v>
      </c>
      <c r="AC674" s="203">
        <v>0</v>
      </c>
      <c r="AD674" s="203">
        <v>0</v>
      </c>
      <c r="AE674" s="203">
        <v>0</v>
      </c>
      <c r="AF674" s="203">
        <v>0</v>
      </c>
      <c r="AG674" s="203">
        <v>0</v>
      </c>
      <c r="AH674" s="203">
        <v>0</v>
      </c>
      <c r="AI674" s="203">
        <v>0</v>
      </c>
      <c r="AJ674" s="203">
        <v>0</v>
      </c>
      <c r="AK674" s="203">
        <v>0</v>
      </c>
      <c r="AL674" s="203"/>
      <c r="AM674" s="203"/>
      <c r="AN674" s="203"/>
      <c r="AO674" s="203"/>
      <c r="AP674" s="203"/>
      <c r="AQ674" s="203"/>
      <c r="AR674" s="203"/>
      <c r="AS674" s="203"/>
      <c r="AT674" s="203"/>
      <c r="AU674" s="203"/>
      <c r="AV674" s="203"/>
      <c r="AW674" s="203"/>
      <c r="AX674" s="203"/>
      <c r="AY674" s="203"/>
      <c r="AZ674" s="203"/>
      <c r="BA674" s="203"/>
      <c r="BB674" s="203"/>
      <c r="BC674" s="203"/>
      <c r="BD674" s="203"/>
      <c r="BE674" s="203"/>
      <c r="BF674" s="203"/>
      <c r="BG674" s="203"/>
      <c r="BH674" s="203"/>
      <c r="BI674" s="203"/>
      <c r="BJ674" s="203"/>
      <c r="BK674" s="203"/>
      <c r="BL674" s="203"/>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c r="EM674" s="10"/>
      <c r="EN674" s="10"/>
      <c r="EO674" s="10"/>
      <c r="EP674" s="10"/>
      <c r="EQ674" s="10"/>
      <c r="ER674" s="10"/>
      <c r="ES674" s="10"/>
      <c r="ET674" s="10"/>
      <c r="EU674" s="10"/>
      <c r="EV674" s="10"/>
      <c r="EW674" s="10"/>
      <c r="EX674" s="10"/>
      <c r="EY674" s="10"/>
      <c r="EZ674" s="10"/>
      <c r="FA674" s="10"/>
      <c r="FB674" s="10"/>
      <c r="FC674" s="10"/>
      <c r="FD674" s="10"/>
      <c r="FE674" s="10"/>
      <c r="FF674" s="10"/>
      <c r="FG674" s="10"/>
      <c r="FH674" s="10"/>
      <c r="FI674" s="10"/>
      <c r="FJ674" s="10"/>
      <c r="FK674" s="10"/>
      <c r="FL674" s="10"/>
      <c r="FM674" s="10"/>
      <c r="FN674" s="10"/>
      <c r="FO674" s="10"/>
      <c r="FP674" s="10"/>
      <c r="FQ674" s="10"/>
      <c r="FR674" s="10"/>
      <c r="FS674" s="10"/>
      <c r="FT674" s="10"/>
      <c r="FU674" s="10"/>
      <c r="FV674" s="10"/>
      <c r="FW674" s="10"/>
      <c r="FX674" s="10"/>
      <c r="FY674" s="10"/>
      <c r="FZ674" s="10"/>
      <c r="GA674" s="10"/>
      <c r="GB674" s="10"/>
      <c r="GC674" s="10"/>
      <c r="GD674" s="10"/>
      <c r="GE674" s="10"/>
      <c r="GF674" s="10"/>
      <c r="GG674" s="10"/>
      <c r="GH674" s="10"/>
      <c r="GI674" s="10"/>
      <c r="GJ674" s="10"/>
      <c r="GK674" s="10"/>
      <c r="GL674" s="10"/>
      <c r="GM674" s="10"/>
      <c r="GN674" s="10"/>
      <c r="GO674" s="10"/>
      <c r="GP674" s="10"/>
      <c r="GQ674" s="10"/>
      <c r="GR674" s="10"/>
      <c r="GS674" s="10"/>
      <c r="GT674" s="10"/>
      <c r="GU674" s="10"/>
      <c r="GV674" s="10"/>
      <c r="GW674" s="10"/>
      <c r="GX674" s="10"/>
      <c r="GY674" s="10"/>
      <c r="GZ674" s="10"/>
      <c r="HA674" s="10"/>
      <c r="HB674" s="10"/>
      <c r="HC674" s="10"/>
      <c r="HD674" s="10"/>
      <c r="HE674" s="10"/>
      <c r="HF674" s="10"/>
      <c r="HG674" s="10"/>
      <c r="HH674" s="10"/>
      <c r="HI674" s="10"/>
      <c r="HJ674" s="10"/>
      <c r="HK674" s="10"/>
      <c r="HL674" s="10"/>
      <c r="HM674" s="10"/>
      <c r="HN674" s="10"/>
      <c r="HO674" s="10"/>
      <c r="HP674" s="10"/>
      <c r="HQ674" s="10"/>
      <c r="HR674" s="10"/>
      <c r="HS674" s="10"/>
      <c r="HT674" s="10"/>
      <c r="HU674" s="10"/>
      <c r="HV674" s="10"/>
      <c r="HW674" s="10"/>
      <c r="HX674" s="10"/>
      <c r="HY674" s="10"/>
      <c r="HZ674" s="10"/>
      <c r="IA674" s="10"/>
      <c r="IB674" s="10"/>
      <c r="IC674" s="10"/>
      <c r="ID674" s="10"/>
      <c r="IE674" s="10"/>
      <c r="IF674" s="10"/>
      <c r="IG674" s="10"/>
      <c r="IH674" s="10"/>
      <c r="II674" s="10"/>
      <c r="IJ674" s="10"/>
      <c r="IK674" s="10"/>
      <c r="IL674" s="10"/>
      <c r="IM674" s="10"/>
      <c r="IN674" s="10"/>
      <c r="IO674" s="10"/>
      <c r="IP674" s="10"/>
      <c r="IQ674" s="10"/>
      <c r="IR674" s="10"/>
      <c r="IS674" s="10"/>
      <c r="IT674" s="10"/>
      <c r="IU674" s="10"/>
      <c r="IV674" s="10"/>
      <c r="IW674" s="10"/>
      <c r="IX674" s="10"/>
      <c r="IY674" s="10"/>
      <c r="IZ674" s="10"/>
    </row>
    <row r="675" spans="1:260" s="10" customFormat="1" ht="12.75" customHeight="1" x14ac:dyDescent="0.2">
      <c r="A675" s="203" t="s">
        <v>4029</v>
      </c>
      <c r="B675" s="203" t="s">
        <v>4028</v>
      </c>
      <c r="C675" s="203" t="s">
        <v>3504</v>
      </c>
      <c r="D675" s="214">
        <v>35602</v>
      </c>
      <c r="E675" s="203" t="s">
        <v>3448</v>
      </c>
      <c r="F675" s="203" t="s">
        <v>4033</v>
      </c>
      <c r="G675" s="203" t="s">
        <v>4028</v>
      </c>
      <c r="H675" s="203" t="s">
        <v>331</v>
      </c>
      <c r="I675" s="203" t="s">
        <v>2235</v>
      </c>
      <c r="J675" s="203" t="s">
        <v>349</v>
      </c>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c r="AT675" s="203"/>
      <c r="AU675" s="203"/>
      <c r="AV675" s="203"/>
      <c r="AW675" s="203"/>
      <c r="AX675" s="203"/>
      <c r="AY675" s="203"/>
      <c r="AZ675" s="203"/>
      <c r="BA675" s="203"/>
      <c r="BB675" s="203"/>
      <c r="BC675" s="203"/>
      <c r="BD675" s="203"/>
      <c r="BE675" s="203"/>
      <c r="BF675" s="203"/>
      <c r="BG675" s="203"/>
      <c r="BH675" s="203"/>
      <c r="BI675" s="203"/>
      <c r="BJ675" s="203"/>
      <c r="BK675" s="203"/>
      <c r="BL675" s="203"/>
      <c r="IW675"/>
      <c r="IX675"/>
      <c r="IY675"/>
      <c r="IZ675"/>
    </row>
    <row r="676" spans="1:260" ht="12.75" customHeight="1" x14ac:dyDescent="0.2">
      <c r="A676" s="203" t="s">
        <v>4028</v>
      </c>
      <c r="B676" s="203" t="s">
        <v>4028</v>
      </c>
      <c r="C676" s="203"/>
      <c r="D676" s="214"/>
      <c r="E676" s="203"/>
      <c r="F676" s="203"/>
      <c r="G676" s="203" t="s">
        <v>4028</v>
      </c>
      <c r="H676" s="203" t="s">
        <v>4028</v>
      </c>
      <c r="I676" s="203" t="s">
        <v>4028</v>
      </c>
      <c r="J676" s="203" t="s">
        <v>4028</v>
      </c>
      <c r="K676" s="203" t="s">
        <v>4028</v>
      </c>
      <c r="L676" s="203" t="s">
        <v>4028</v>
      </c>
      <c r="M676" s="203" t="s">
        <v>4028</v>
      </c>
      <c r="N676" s="203" t="s">
        <v>4028</v>
      </c>
      <c r="O676" s="203" t="s">
        <v>4028</v>
      </c>
      <c r="P676" s="203" t="s">
        <v>4028</v>
      </c>
      <c r="Q676" s="203"/>
      <c r="R676" s="203"/>
      <c r="S676" s="203"/>
      <c r="T676" s="203" t="s">
        <v>4028</v>
      </c>
      <c r="U676" s="203" t="s">
        <v>4028</v>
      </c>
      <c r="V676" s="203" t="s">
        <v>4028</v>
      </c>
      <c r="W676" s="203" t="s">
        <v>4028</v>
      </c>
      <c r="X676" s="203" t="s">
        <v>4028</v>
      </c>
      <c r="Y676" s="203" t="s">
        <v>4028</v>
      </c>
      <c r="Z676" s="203" t="s">
        <v>4028</v>
      </c>
      <c r="AA676" s="203" t="s">
        <v>4028</v>
      </c>
      <c r="AB676" s="203" t="s">
        <v>4028</v>
      </c>
      <c r="AC676" s="203" t="s">
        <v>4028</v>
      </c>
      <c r="AD676" s="203" t="s">
        <v>4028</v>
      </c>
      <c r="AE676" s="203" t="s">
        <v>4028</v>
      </c>
      <c r="AF676" s="203" t="s">
        <v>4028</v>
      </c>
      <c r="AG676" s="203" t="s">
        <v>4028</v>
      </c>
      <c r="AH676" s="203" t="s">
        <v>4028</v>
      </c>
      <c r="AI676" s="203" t="s">
        <v>4028</v>
      </c>
      <c r="AJ676" s="203" t="s">
        <v>4028</v>
      </c>
      <c r="AK676" s="203" t="s">
        <v>4028</v>
      </c>
      <c r="AL676" s="203"/>
      <c r="AM676" s="203"/>
      <c r="AN676" s="203"/>
      <c r="AO676" s="203"/>
      <c r="AP676" s="203"/>
      <c r="AQ676" s="203"/>
      <c r="AR676" s="203"/>
      <c r="AS676" s="203"/>
      <c r="AT676" s="203"/>
      <c r="AU676" s="203"/>
      <c r="AV676" s="203"/>
      <c r="AW676" s="203"/>
      <c r="AX676" s="203"/>
      <c r="AY676" s="203"/>
      <c r="AZ676" s="203"/>
      <c r="BA676" s="203"/>
      <c r="BB676" s="203"/>
      <c r="BC676" s="203"/>
      <c r="BD676" s="203"/>
      <c r="BE676" s="203"/>
      <c r="BF676" s="203"/>
      <c r="BG676" s="203"/>
      <c r="BH676" s="203"/>
      <c r="BI676" s="203"/>
      <c r="BJ676" s="203"/>
      <c r="BK676" s="203"/>
      <c r="BL676" s="203"/>
      <c r="IW676" s="10"/>
      <c r="IX676" s="10"/>
      <c r="IY676" s="10"/>
      <c r="IZ676" s="10"/>
    </row>
    <row r="677" spans="1:260" ht="12.75" customHeight="1" x14ac:dyDescent="0.2">
      <c r="A677" s="203" t="s">
        <v>31</v>
      </c>
      <c r="B677" s="203" t="s">
        <v>27</v>
      </c>
      <c r="C677" s="203" t="s">
        <v>4484</v>
      </c>
      <c r="D677" s="214">
        <v>36264</v>
      </c>
      <c r="E677" s="203" t="s">
        <v>4700</v>
      </c>
      <c r="F677" s="203" t="s">
        <v>4703</v>
      </c>
      <c r="G677" s="203" t="s">
        <v>234</v>
      </c>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c r="AT677" s="203"/>
      <c r="AU677" s="203"/>
      <c r="AV677" s="203"/>
      <c r="AW677" s="203"/>
      <c r="AX677" s="203"/>
      <c r="AY677" s="203"/>
      <c r="AZ677" s="203"/>
      <c r="BA677" s="203"/>
      <c r="BB677" s="203"/>
      <c r="BC677" s="203"/>
      <c r="BD677" s="203"/>
      <c r="BE677" s="203"/>
      <c r="BF677" s="203"/>
      <c r="BG677" s="203"/>
      <c r="BH677" s="203"/>
      <c r="BI677" s="203"/>
      <c r="BJ677" s="203"/>
      <c r="BK677" s="203"/>
      <c r="BL677" s="203"/>
      <c r="BM677" s="11"/>
      <c r="BN677" s="11"/>
      <c r="BO677" s="11"/>
      <c r="BP677" s="11"/>
      <c r="BQ677" s="11"/>
      <c r="BR677" s="11"/>
      <c r="BS677" s="11"/>
      <c r="BT677" s="11"/>
      <c r="BU677" s="11"/>
      <c r="BV677" s="11"/>
      <c r="BW677" s="11"/>
      <c r="BX677" s="11"/>
      <c r="BY677" s="11"/>
      <c r="BZ677" s="11"/>
      <c r="CA677" s="11"/>
      <c r="CB677" s="11"/>
      <c r="CC677" s="11"/>
      <c r="CD677" s="11"/>
      <c r="CE677" s="11"/>
      <c r="CF677" s="11"/>
      <c r="CG677" s="11"/>
      <c r="CH677" s="11"/>
      <c r="CI677" s="11"/>
      <c r="CJ677" s="11"/>
      <c r="CK677" s="11"/>
      <c r="CL677" s="11"/>
      <c r="CM677" s="11"/>
      <c r="CN677" s="11"/>
      <c r="CO677" s="11"/>
      <c r="CP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row>
    <row r="678" spans="1:260" s="10" customFormat="1" ht="12.75" customHeight="1" x14ac:dyDescent="0.2">
      <c r="A678" s="203" t="s">
        <v>331</v>
      </c>
      <c r="B678" s="203" t="s">
        <v>4120</v>
      </c>
      <c r="C678" s="203" t="s">
        <v>2905</v>
      </c>
      <c r="D678" s="214">
        <v>32700</v>
      </c>
      <c r="E678" s="203" t="s">
        <v>1002</v>
      </c>
      <c r="F678" s="203" t="s">
        <v>2919</v>
      </c>
      <c r="G678" s="203" t="s">
        <v>4747</v>
      </c>
      <c r="H678" s="203" t="s">
        <v>47</v>
      </c>
      <c r="I678" s="203" t="s">
        <v>32</v>
      </c>
      <c r="J678" s="203" t="s">
        <v>481</v>
      </c>
      <c r="K678" s="203" t="s">
        <v>47</v>
      </c>
      <c r="L678" s="203" t="s">
        <v>30</v>
      </c>
      <c r="M678" s="203" t="s">
        <v>349</v>
      </c>
      <c r="N678" s="203" t="s">
        <v>40</v>
      </c>
      <c r="O678" s="203" t="s">
        <v>460</v>
      </c>
      <c r="P678" s="203" t="s">
        <v>349</v>
      </c>
      <c r="Q678" s="203"/>
      <c r="R678" s="203"/>
      <c r="S678" s="203"/>
      <c r="T678" s="203" t="s">
        <v>482</v>
      </c>
      <c r="U678" s="203" t="s">
        <v>367</v>
      </c>
      <c r="V678" s="203" t="s">
        <v>531</v>
      </c>
      <c r="W678" s="203" t="s">
        <v>482</v>
      </c>
      <c r="X678" s="203" t="s">
        <v>367</v>
      </c>
      <c r="Y678" s="203" t="s">
        <v>531</v>
      </c>
      <c r="Z678" s="203" t="s">
        <v>40</v>
      </c>
      <c r="AA678" s="203" t="s">
        <v>367</v>
      </c>
      <c r="AB678" s="203" t="s">
        <v>41</v>
      </c>
      <c r="AC678" s="203">
        <v>0</v>
      </c>
      <c r="AD678" s="203">
        <v>0</v>
      </c>
      <c r="AE678" s="203">
        <v>0</v>
      </c>
      <c r="AF678" s="203">
        <v>0</v>
      </c>
      <c r="AG678" s="203">
        <v>0</v>
      </c>
      <c r="AH678" s="203">
        <v>0</v>
      </c>
      <c r="AI678" s="203">
        <v>0</v>
      </c>
      <c r="AJ678" s="203">
        <v>0</v>
      </c>
      <c r="AK678" s="203">
        <v>0</v>
      </c>
      <c r="AL678" s="203"/>
      <c r="AM678" s="203"/>
      <c r="AN678" s="203"/>
      <c r="AO678" s="203"/>
      <c r="AP678" s="203"/>
      <c r="AQ678" s="203"/>
      <c r="AR678" s="203"/>
      <c r="AS678" s="203"/>
      <c r="AT678" s="203"/>
      <c r="AU678" s="203"/>
      <c r="AV678" s="203"/>
      <c r="AW678" s="203"/>
      <c r="AX678" s="203"/>
      <c r="AY678" s="203"/>
      <c r="AZ678" s="203"/>
      <c r="BA678" s="203"/>
      <c r="BB678" s="203"/>
      <c r="BC678" s="203"/>
      <c r="BD678" s="203"/>
      <c r="BE678" s="203"/>
      <c r="BF678" s="203"/>
      <c r="BG678" s="203"/>
      <c r="BH678" s="203"/>
      <c r="BI678" s="203"/>
      <c r="BJ678" s="203"/>
      <c r="BK678" s="203"/>
      <c r="BL678" s="203"/>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60" s="10" customFormat="1" ht="12.75" customHeight="1" x14ac:dyDescent="0.2">
      <c r="A679" s="203" t="s">
        <v>4043</v>
      </c>
      <c r="B679" s="203" t="s">
        <v>229</v>
      </c>
      <c r="C679" s="203" t="s">
        <v>589</v>
      </c>
      <c r="D679" s="214">
        <v>32133</v>
      </c>
      <c r="E679" s="203" t="s">
        <v>637</v>
      </c>
      <c r="F679" s="203" t="s">
        <v>140</v>
      </c>
      <c r="G679" s="203" t="s">
        <v>4794</v>
      </c>
      <c r="H679" s="203" t="s">
        <v>42</v>
      </c>
      <c r="I679" s="203" t="s">
        <v>131</v>
      </c>
      <c r="J679" s="203" t="s">
        <v>18</v>
      </c>
      <c r="K679" s="203" t="s">
        <v>42</v>
      </c>
      <c r="L679" s="203" t="s">
        <v>131</v>
      </c>
      <c r="M679" s="203" t="s">
        <v>230</v>
      </c>
      <c r="N679" s="203" t="s">
        <v>42</v>
      </c>
      <c r="O679" s="203" t="s">
        <v>131</v>
      </c>
      <c r="P679" s="203" t="s">
        <v>301</v>
      </c>
      <c r="Q679" s="203" t="s">
        <v>42</v>
      </c>
      <c r="R679" s="203" t="s">
        <v>131</v>
      </c>
      <c r="S679" s="203" t="s">
        <v>467</v>
      </c>
      <c r="T679" s="203" t="s">
        <v>42</v>
      </c>
      <c r="U679" s="203" t="s">
        <v>131</v>
      </c>
      <c r="V679" s="203" t="s">
        <v>314</v>
      </c>
      <c r="W679" s="203" t="s">
        <v>42</v>
      </c>
      <c r="X679" s="203" t="s">
        <v>131</v>
      </c>
      <c r="Y679" s="203" t="s">
        <v>314</v>
      </c>
      <c r="Z679" s="203" t="s">
        <v>42</v>
      </c>
      <c r="AA679" s="203" t="s">
        <v>131</v>
      </c>
      <c r="AB679" s="203" t="s">
        <v>501</v>
      </c>
      <c r="AC679" s="203" t="s">
        <v>44</v>
      </c>
      <c r="AD679" s="203" t="s">
        <v>131</v>
      </c>
      <c r="AE679" s="203" t="s">
        <v>18</v>
      </c>
      <c r="AF679" s="203" t="s">
        <v>44</v>
      </c>
      <c r="AG679" s="203" t="s">
        <v>131</v>
      </c>
      <c r="AH679" s="203" t="s">
        <v>351</v>
      </c>
      <c r="AI679" s="203" t="s">
        <v>44</v>
      </c>
      <c r="AJ679" s="203" t="s">
        <v>131</v>
      </c>
      <c r="AK679" s="203" t="s">
        <v>349</v>
      </c>
      <c r="AL679" s="203"/>
      <c r="AM679" s="203"/>
      <c r="AN679" s="203"/>
      <c r="AO679" s="203"/>
      <c r="AP679" s="203"/>
      <c r="AQ679" s="203"/>
      <c r="AR679" s="203"/>
      <c r="AS679" s="203"/>
      <c r="AT679" s="203"/>
      <c r="AU679" s="203"/>
      <c r="AV679" s="203"/>
      <c r="AW679" s="203"/>
      <c r="AX679" s="203"/>
      <c r="AY679" s="203"/>
      <c r="AZ679" s="203"/>
      <c r="BA679" s="203"/>
      <c r="BB679" s="203"/>
      <c r="BC679" s="203"/>
      <c r="BD679" s="203"/>
      <c r="BE679" s="203"/>
      <c r="BF679" s="203"/>
      <c r="BG679" s="203"/>
      <c r="BH679" s="203"/>
      <c r="BI679" s="203"/>
      <c r="BJ679" s="203"/>
      <c r="BK679" s="203"/>
      <c r="BL679" s="203"/>
    </row>
    <row r="680" spans="1:260" s="10" customFormat="1" ht="12.75" customHeight="1" x14ac:dyDescent="0.2">
      <c r="A680" s="203" t="s">
        <v>331</v>
      </c>
      <c r="B680" s="203" t="s">
        <v>131</v>
      </c>
      <c r="C680" s="203" t="s">
        <v>3972</v>
      </c>
      <c r="D680" s="214">
        <v>35268</v>
      </c>
      <c r="E680" s="203" t="s">
        <v>3463</v>
      </c>
      <c r="F680" s="203" t="s">
        <v>4027</v>
      </c>
      <c r="G680" s="203" t="s">
        <v>4715</v>
      </c>
      <c r="H680" s="203" t="s">
        <v>47</v>
      </c>
      <c r="I680" s="203" t="s">
        <v>131</v>
      </c>
      <c r="J680" s="203" t="s">
        <v>41</v>
      </c>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c r="AT680" s="203"/>
      <c r="AU680" s="203"/>
      <c r="AV680" s="203"/>
      <c r="AW680" s="203"/>
      <c r="AX680" s="203"/>
      <c r="AY680" s="203"/>
      <c r="AZ680" s="203"/>
      <c r="BA680" s="203"/>
      <c r="BB680" s="203"/>
      <c r="BC680" s="203"/>
      <c r="BD680" s="203"/>
      <c r="BE680" s="203"/>
      <c r="BF680" s="203"/>
      <c r="BG680" s="203"/>
      <c r="BH680" s="203"/>
      <c r="BI680" s="203"/>
      <c r="BJ680" s="203"/>
      <c r="BK680" s="203"/>
      <c r="BL680" s="203"/>
    </row>
    <row r="681" spans="1:260" s="27" customFormat="1" ht="12.75" customHeight="1" x14ac:dyDescent="0.2">
      <c r="A681" s="10" t="s">
        <v>331</v>
      </c>
      <c r="B681" s="10" t="s">
        <v>229</v>
      </c>
      <c r="C681" s="202" t="s">
        <v>3930</v>
      </c>
      <c r="D681" s="221">
        <v>35282</v>
      </c>
      <c r="E681" s="5" t="s">
        <v>3448</v>
      </c>
      <c r="F681" s="194" t="s">
        <v>4954</v>
      </c>
      <c r="G681" s="201" t="str">
        <f>IF(ISERROR(VLOOKUP(TRIM(C681),'R2020'!$A$1:$I$1991,8,FALSE)),"",VLOOKUP(TRIM(C681),'R2020'!$A$1:$I$1991,8,FALSE))</f>
        <v xml:space="preserve">0-2 </v>
      </c>
    </row>
    <row r="682" spans="1:260" ht="12.75" customHeight="1" x14ac:dyDescent="0.2">
      <c r="A682" s="203" t="s">
        <v>331</v>
      </c>
      <c r="B682" s="203" t="s">
        <v>4313</v>
      </c>
      <c r="C682" s="203" t="s">
        <v>3192</v>
      </c>
      <c r="D682" s="214">
        <v>34828</v>
      </c>
      <c r="E682" s="203" t="s">
        <v>3081</v>
      </c>
      <c r="F682" s="203" t="s">
        <v>3089</v>
      </c>
      <c r="G682" s="203" t="s">
        <v>4842</v>
      </c>
      <c r="H682" s="203" t="s">
        <v>47</v>
      </c>
      <c r="I682" s="203" t="s">
        <v>23</v>
      </c>
      <c r="J682" s="203" t="s">
        <v>347</v>
      </c>
      <c r="K682" s="203" t="s">
        <v>482</v>
      </c>
      <c r="L682" s="203" t="s">
        <v>23</v>
      </c>
      <c r="M682" s="203" t="s">
        <v>225</v>
      </c>
      <c r="N682" s="203">
        <v>0</v>
      </c>
      <c r="O682" s="203">
        <v>0</v>
      </c>
      <c r="P682" s="203">
        <v>0</v>
      </c>
      <c r="Q682" s="203"/>
      <c r="R682" s="203"/>
      <c r="S682" s="203"/>
      <c r="T682" s="203">
        <v>0</v>
      </c>
      <c r="U682" s="203">
        <v>0</v>
      </c>
      <c r="V682" s="203">
        <v>0</v>
      </c>
      <c r="W682" s="203">
        <v>0</v>
      </c>
      <c r="X682" s="203">
        <v>0</v>
      </c>
      <c r="Y682" s="203">
        <v>0</v>
      </c>
      <c r="Z682" s="203">
        <v>0</v>
      </c>
      <c r="AA682" s="203">
        <v>0</v>
      </c>
      <c r="AB682" s="203">
        <v>0</v>
      </c>
      <c r="AC682" s="203">
        <v>0</v>
      </c>
      <c r="AD682" s="203">
        <v>0</v>
      </c>
      <c r="AE682" s="203">
        <v>0</v>
      </c>
      <c r="AF682" s="203">
        <v>0</v>
      </c>
      <c r="AG682" s="203">
        <v>0</v>
      </c>
      <c r="AH682" s="203">
        <v>0</v>
      </c>
      <c r="AI682" s="203">
        <v>0</v>
      </c>
      <c r="AJ682" s="203">
        <v>0</v>
      </c>
      <c r="AK682" s="203">
        <v>0</v>
      </c>
      <c r="AL682" s="203"/>
      <c r="AM682" s="203"/>
      <c r="AN682" s="203"/>
      <c r="AO682" s="203"/>
      <c r="AP682" s="203"/>
      <c r="AQ682" s="203"/>
      <c r="AR682" s="203"/>
      <c r="AS682" s="203"/>
      <c r="AT682" s="203"/>
      <c r="AU682" s="203"/>
      <c r="AV682" s="203"/>
      <c r="AW682" s="203"/>
      <c r="AX682" s="203"/>
      <c r="AY682" s="203"/>
      <c r="AZ682" s="203"/>
      <c r="BA682" s="203"/>
      <c r="BB682" s="203"/>
      <c r="BC682" s="203"/>
      <c r="BD682" s="203"/>
      <c r="BE682" s="203"/>
      <c r="BF682" s="203"/>
      <c r="BG682" s="203"/>
      <c r="BH682" s="203"/>
      <c r="BI682" s="203"/>
      <c r="BJ682" s="203"/>
      <c r="BK682" s="203"/>
      <c r="BL682" s="203"/>
    </row>
    <row r="683" spans="1:260" ht="12.75" customHeight="1" x14ac:dyDescent="0.2">
      <c r="A683" s="203" t="s">
        <v>44</v>
      </c>
      <c r="B683" s="203" t="s">
        <v>369</v>
      </c>
      <c r="C683" s="203" t="s">
        <v>4190</v>
      </c>
      <c r="D683" s="215">
        <v>35791</v>
      </c>
      <c r="E683" s="205" t="s">
        <v>4511</v>
      </c>
      <c r="F683" s="206" t="s">
        <v>4510</v>
      </c>
      <c r="G683" s="206" t="s">
        <v>349</v>
      </c>
      <c r="H683" s="203"/>
      <c r="I683" s="203"/>
      <c r="J683" s="206"/>
      <c r="K683" s="203"/>
      <c r="L683" s="203"/>
      <c r="M683" s="206"/>
      <c r="N683" s="203"/>
      <c r="O683" s="203"/>
      <c r="P683" s="206"/>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c r="AT683" s="203"/>
      <c r="AU683" s="203"/>
      <c r="AV683" s="203"/>
      <c r="AW683" s="203"/>
      <c r="AX683" s="203"/>
      <c r="AY683" s="203"/>
      <c r="AZ683" s="203"/>
      <c r="BA683" s="203"/>
      <c r="BB683" s="203"/>
      <c r="BC683" s="203"/>
      <c r="BD683" s="203"/>
      <c r="BE683" s="203"/>
      <c r="BF683" s="203"/>
      <c r="BG683" s="203"/>
      <c r="BH683" s="203"/>
      <c r="BI683" s="203"/>
      <c r="BJ683" s="203"/>
      <c r="BK683" s="203"/>
      <c r="BL683" s="203"/>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GO683" s="10"/>
      <c r="GP683" s="10"/>
      <c r="GQ683" s="10"/>
      <c r="GR683" s="10"/>
      <c r="GS683" s="10"/>
      <c r="GT683" s="10"/>
      <c r="GU683" s="10"/>
      <c r="GV683" s="10"/>
      <c r="GW683" s="10"/>
      <c r="GX683" s="10"/>
      <c r="GY683" s="10"/>
      <c r="GZ683" s="10"/>
      <c r="HA683" s="10"/>
      <c r="HB683" s="10"/>
      <c r="HC683" s="10"/>
      <c r="HD683" s="10"/>
      <c r="HE683" s="10"/>
      <c r="HF683" s="10"/>
      <c r="HG683" s="10"/>
      <c r="HH683" s="10"/>
      <c r="HI683" s="10"/>
      <c r="HJ683" s="10"/>
      <c r="HK683" s="10"/>
      <c r="HL683" s="10"/>
      <c r="HM683" s="10"/>
      <c r="HN683" s="10"/>
      <c r="HO683" s="10"/>
      <c r="HP683" s="10"/>
      <c r="HQ683" s="10"/>
      <c r="HR683" s="10"/>
      <c r="HS683" s="10"/>
      <c r="HT683" s="10"/>
      <c r="HU683" s="10"/>
      <c r="HV683" s="10"/>
      <c r="HW683" s="10"/>
      <c r="HX683" s="10"/>
      <c r="HY683" s="10"/>
      <c r="HZ683" s="10"/>
      <c r="IA683" s="10"/>
      <c r="IB683" s="10"/>
      <c r="IC683" s="10"/>
      <c r="ID683" s="10"/>
      <c r="IE683" s="10"/>
      <c r="IF683" s="10"/>
      <c r="IG683" s="10"/>
      <c r="IH683" s="10"/>
      <c r="II683" s="10"/>
      <c r="IJ683" s="10"/>
      <c r="IK683" s="10"/>
      <c r="IL683" s="10"/>
      <c r="IM683" s="10"/>
      <c r="IN683" s="10"/>
      <c r="IO683" s="10"/>
      <c r="IP683" s="10"/>
      <c r="IQ683" s="10"/>
      <c r="IR683" s="10"/>
      <c r="IS683" s="10"/>
      <c r="IT683" s="10"/>
      <c r="IU683" s="10"/>
      <c r="IV683" s="10"/>
    </row>
    <row r="684" spans="1:260" s="10" customFormat="1" ht="12.75" customHeight="1" x14ac:dyDescent="0.2">
      <c r="A684" s="203" t="s">
        <v>331</v>
      </c>
      <c r="B684" s="203" t="s">
        <v>4093</v>
      </c>
      <c r="C684" s="203" t="s">
        <v>3285</v>
      </c>
      <c r="D684" s="214">
        <v>35089</v>
      </c>
      <c r="E684" s="203" t="s">
        <v>3067</v>
      </c>
      <c r="F684" s="203" t="s">
        <v>3074</v>
      </c>
      <c r="G684" s="203" t="s">
        <v>4714</v>
      </c>
      <c r="H684" s="203" t="s">
        <v>47</v>
      </c>
      <c r="I684" s="203" t="s">
        <v>233</v>
      </c>
      <c r="J684" s="203" t="s">
        <v>51</v>
      </c>
      <c r="K684" s="203" t="s">
        <v>47</v>
      </c>
      <c r="L684" s="203" t="s">
        <v>233</v>
      </c>
      <c r="M684" s="203" t="s">
        <v>349</v>
      </c>
      <c r="N684" s="203">
        <v>0</v>
      </c>
      <c r="O684" s="203">
        <v>0</v>
      </c>
      <c r="P684" s="203">
        <v>0</v>
      </c>
      <c r="Q684" s="203"/>
      <c r="R684" s="203"/>
      <c r="S684" s="203"/>
      <c r="T684" s="203">
        <v>0</v>
      </c>
      <c r="U684" s="203">
        <v>0</v>
      </c>
      <c r="V684" s="203">
        <v>0</v>
      </c>
      <c r="W684" s="203">
        <v>0</v>
      </c>
      <c r="X684" s="203">
        <v>0</v>
      </c>
      <c r="Y684" s="203">
        <v>0</v>
      </c>
      <c r="Z684" s="203">
        <v>0</v>
      </c>
      <c r="AA684" s="203">
        <v>0</v>
      </c>
      <c r="AB684" s="203">
        <v>0</v>
      </c>
      <c r="AC684" s="203">
        <v>0</v>
      </c>
      <c r="AD684" s="203">
        <v>0</v>
      </c>
      <c r="AE684" s="203">
        <v>0</v>
      </c>
      <c r="AF684" s="203">
        <v>0</v>
      </c>
      <c r="AG684" s="203">
        <v>0</v>
      </c>
      <c r="AH684" s="203">
        <v>0</v>
      </c>
      <c r="AI684" s="203">
        <v>0</v>
      </c>
      <c r="AJ684" s="203">
        <v>0</v>
      </c>
      <c r="AK684" s="203">
        <v>0</v>
      </c>
      <c r="AL684" s="203"/>
      <c r="AM684" s="203"/>
      <c r="AN684" s="203"/>
      <c r="AO684" s="203"/>
      <c r="AP684" s="203"/>
      <c r="AQ684" s="203"/>
      <c r="AR684" s="203"/>
      <c r="AS684" s="203"/>
      <c r="AT684" s="203"/>
      <c r="AU684" s="203"/>
      <c r="AV684" s="203"/>
      <c r="AW684" s="203"/>
      <c r="AX684" s="203"/>
      <c r="AY684" s="203"/>
      <c r="AZ684" s="203"/>
      <c r="BA684" s="203"/>
      <c r="BB684" s="203"/>
      <c r="BC684" s="203"/>
      <c r="BD684" s="203"/>
      <c r="BE684" s="203"/>
      <c r="BF684" s="203"/>
      <c r="BG684" s="203"/>
      <c r="BH684" s="203"/>
      <c r="BI684" s="203"/>
      <c r="BJ684" s="203"/>
      <c r="BK684" s="203"/>
      <c r="BL684" s="203"/>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60" ht="12.75" customHeight="1" x14ac:dyDescent="0.2">
      <c r="A685" s="203" t="s">
        <v>4029</v>
      </c>
      <c r="B685" s="203" t="s">
        <v>4028</v>
      </c>
      <c r="C685" s="203" t="s">
        <v>2705</v>
      </c>
      <c r="D685" s="214">
        <v>33858</v>
      </c>
      <c r="E685" s="203" t="s">
        <v>2031</v>
      </c>
      <c r="F685" s="203" t="s">
        <v>2891</v>
      </c>
      <c r="G685" s="203" t="s">
        <v>4028</v>
      </c>
      <c r="H685" s="203" t="s">
        <v>44</v>
      </c>
      <c r="I685" s="203" t="s">
        <v>453</v>
      </c>
      <c r="J685" s="203" t="s">
        <v>333</v>
      </c>
      <c r="K685" s="203" t="s">
        <v>44</v>
      </c>
      <c r="L685" s="203" t="s">
        <v>453</v>
      </c>
      <c r="M685" s="203" t="s">
        <v>41</v>
      </c>
      <c r="N685" s="203" t="s">
        <v>49</v>
      </c>
      <c r="O685" s="203" t="s">
        <v>453</v>
      </c>
      <c r="P685" s="203" t="s">
        <v>41</v>
      </c>
      <c r="Q685" s="203"/>
      <c r="R685" s="203"/>
      <c r="S685" s="203"/>
      <c r="T685" s="203">
        <v>0</v>
      </c>
      <c r="U685" s="203">
        <v>0</v>
      </c>
      <c r="V685" s="203">
        <v>0</v>
      </c>
      <c r="W685" s="203">
        <v>0</v>
      </c>
      <c r="X685" s="203">
        <v>0</v>
      </c>
      <c r="Y685" s="203">
        <v>0</v>
      </c>
      <c r="Z685" s="203">
        <v>0</v>
      </c>
      <c r="AA685" s="203">
        <v>0</v>
      </c>
      <c r="AB685" s="203">
        <v>0</v>
      </c>
      <c r="AC685" s="203">
        <v>0</v>
      </c>
      <c r="AD685" s="203">
        <v>0</v>
      </c>
      <c r="AE685" s="203">
        <v>0</v>
      </c>
      <c r="AF685" s="203">
        <v>0</v>
      </c>
      <c r="AG685" s="203">
        <v>0</v>
      </c>
      <c r="AH685" s="203">
        <v>0</v>
      </c>
      <c r="AI685" s="203">
        <v>0</v>
      </c>
      <c r="AJ685" s="203">
        <v>0</v>
      </c>
      <c r="AK685" s="203">
        <v>0</v>
      </c>
      <c r="AL685" s="203"/>
      <c r="AM685" s="203"/>
      <c r="AN685" s="203"/>
      <c r="AO685" s="203"/>
      <c r="AP685" s="203"/>
      <c r="AQ685" s="203"/>
      <c r="AR685" s="203"/>
      <c r="AS685" s="203"/>
      <c r="AT685" s="203"/>
      <c r="AU685" s="203"/>
      <c r="AV685" s="203"/>
      <c r="AW685" s="203"/>
      <c r="AX685" s="203"/>
      <c r="AY685" s="203"/>
      <c r="AZ685" s="203"/>
      <c r="BA685" s="203"/>
      <c r="BB685" s="203"/>
      <c r="BC685" s="203"/>
      <c r="BD685" s="203"/>
      <c r="BE685" s="203"/>
      <c r="BF685" s="203"/>
      <c r="BG685" s="203"/>
      <c r="BH685" s="203"/>
      <c r="BI685" s="203"/>
      <c r="BJ685" s="203"/>
      <c r="BK685" s="203"/>
      <c r="BL685" s="203"/>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c r="EM685" s="10"/>
      <c r="EN685" s="10"/>
      <c r="EO685" s="10"/>
      <c r="EP685" s="10"/>
      <c r="EQ685" s="10"/>
      <c r="ER685" s="10"/>
      <c r="ES685" s="10"/>
      <c r="ET685" s="10"/>
      <c r="EU685" s="10"/>
      <c r="EV685" s="10"/>
      <c r="EW685" s="10"/>
      <c r="EX685" s="10"/>
      <c r="EY685" s="10"/>
      <c r="EZ685" s="10"/>
      <c r="FA685" s="10"/>
      <c r="FB685" s="10"/>
      <c r="FC685" s="10"/>
      <c r="FD685" s="10"/>
      <c r="FE685" s="10"/>
      <c r="FF685" s="10"/>
      <c r="FG685" s="10"/>
      <c r="FH685" s="10"/>
      <c r="FI685" s="10"/>
      <c r="FJ685" s="10"/>
      <c r="FK685" s="10"/>
      <c r="FL685" s="10"/>
      <c r="FM685" s="10"/>
      <c r="FN685" s="10"/>
      <c r="FO685" s="10"/>
      <c r="FP685" s="10"/>
      <c r="FQ685" s="10"/>
      <c r="FR685" s="10"/>
      <c r="FS685" s="10"/>
      <c r="FT685" s="10"/>
      <c r="FU685" s="10"/>
      <c r="FV685" s="10"/>
      <c r="FW685" s="10"/>
      <c r="FX685" s="10"/>
      <c r="FY685" s="10"/>
      <c r="FZ685" s="10"/>
      <c r="GA685" s="10"/>
      <c r="GB685" s="10"/>
      <c r="GC685" s="10"/>
      <c r="GD685" s="10"/>
      <c r="GE685" s="10"/>
      <c r="GF685" s="10"/>
      <c r="GG685" s="10"/>
      <c r="GH685" s="10"/>
      <c r="GI685" s="10"/>
      <c r="GJ685" s="10"/>
      <c r="GK685" s="10"/>
      <c r="GL685" s="10"/>
      <c r="GM685" s="10"/>
      <c r="GN685" s="10"/>
      <c r="GO685" s="10"/>
      <c r="GP685" s="10"/>
      <c r="GQ685" s="10"/>
      <c r="GR685" s="10"/>
      <c r="GS685" s="10"/>
      <c r="GT685" s="10"/>
      <c r="GU685" s="10"/>
      <c r="GV685" s="10"/>
      <c r="GW685" s="10"/>
      <c r="GX685" s="10"/>
      <c r="GY685" s="10"/>
      <c r="GZ685" s="10"/>
      <c r="HA685" s="10"/>
      <c r="HB685" s="10"/>
      <c r="HC685" s="10"/>
      <c r="HD685" s="10"/>
      <c r="HE685" s="10"/>
      <c r="HF685" s="10"/>
      <c r="HG685" s="10"/>
      <c r="HH685" s="10"/>
      <c r="HI685" s="10"/>
      <c r="HJ685" s="10"/>
      <c r="HK685" s="10"/>
      <c r="HL685" s="10"/>
      <c r="HM685" s="10"/>
      <c r="HN685" s="10"/>
      <c r="HO685" s="10"/>
      <c r="HP685" s="10"/>
      <c r="HQ685" s="10"/>
      <c r="HR685" s="10"/>
      <c r="HS685" s="10"/>
      <c r="HT685" s="10"/>
      <c r="HU685" s="10"/>
      <c r="HV685" s="10"/>
      <c r="HW685" s="10"/>
      <c r="HX685" s="10"/>
      <c r="HY685" s="10"/>
      <c r="HZ685" s="10"/>
      <c r="IA685" s="10"/>
      <c r="IB685" s="10"/>
      <c r="IC685" s="10"/>
      <c r="ID685" s="10"/>
      <c r="IE685" s="10"/>
      <c r="IF685" s="10"/>
      <c r="IG685" s="10"/>
      <c r="IH685" s="10"/>
      <c r="II685" s="10"/>
      <c r="IJ685" s="10"/>
      <c r="IK685" s="10"/>
      <c r="IL685" s="10"/>
      <c r="IM685" s="10"/>
      <c r="IN685" s="10"/>
      <c r="IO685" s="10"/>
      <c r="IP685" s="10"/>
      <c r="IQ685" s="10"/>
      <c r="IR685" s="10"/>
      <c r="IS685" s="10"/>
      <c r="IT685" s="10"/>
      <c r="IU685" s="10"/>
      <c r="IV685" s="10"/>
      <c r="IW685" s="10"/>
      <c r="IX685" s="10"/>
      <c r="IY685" s="10"/>
      <c r="IZ685" s="10"/>
    </row>
    <row r="686" spans="1:260" s="10" customFormat="1" ht="12.75" customHeight="1" x14ac:dyDescent="0.2">
      <c r="A686" s="203" t="s">
        <v>4028</v>
      </c>
      <c r="B686" s="203" t="s">
        <v>4028</v>
      </c>
      <c r="C686" s="203"/>
      <c r="D686" s="214"/>
      <c r="E686" s="203"/>
      <c r="F686" s="203"/>
      <c r="G686" s="203" t="s">
        <v>4028</v>
      </c>
      <c r="H686" s="203" t="s">
        <v>4028</v>
      </c>
      <c r="I686" s="203" t="s">
        <v>4028</v>
      </c>
      <c r="J686" s="203" t="s">
        <v>4028</v>
      </c>
      <c r="K686" s="203" t="s">
        <v>4028</v>
      </c>
      <c r="L686" s="203" t="s">
        <v>4028</v>
      </c>
      <c r="M686" s="203" t="s">
        <v>4028</v>
      </c>
      <c r="N686" s="203" t="s">
        <v>4028</v>
      </c>
      <c r="O686" s="203" t="s">
        <v>4028</v>
      </c>
      <c r="P686" s="203" t="s">
        <v>4028</v>
      </c>
      <c r="Q686" s="203"/>
      <c r="R686" s="203"/>
      <c r="S686" s="203"/>
      <c r="T686" s="203" t="s">
        <v>4028</v>
      </c>
      <c r="U686" s="203" t="s">
        <v>4028</v>
      </c>
      <c r="V686" s="203" t="s">
        <v>4028</v>
      </c>
      <c r="W686" s="203" t="s">
        <v>4028</v>
      </c>
      <c r="X686" s="203" t="s">
        <v>4028</v>
      </c>
      <c r="Y686" s="203" t="s">
        <v>4028</v>
      </c>
      <c r="Z686" s="203" t="s">
        <v>4028</v>
      </c>
      <c r="AA686" s="203" t="s">
        <v>4028</v>
      </c>
      <c r="AB686" s="203" t="s">
        <v>4028</v>
      </c>
      <c r="AC686" s="203" t="s">
        <v>4028</v>
      </c>
      <c r="AD686" s="203" t="s">
        <v>4028</v>
      </c>
      <c r="AE686" s="203" t="s">
        <v>4028</v>
      </c>
      <c r="AF686" s="203" t="s">
        <v>4028</v>
      </c>
      <c r="AG686" s="203" t="s">
        <v>4028</v>
      </c>
      <c r="AH686" s="203" t="s">
        <v>4028</v>
      </c>
      <c r="AI686" s="203" t="s">
        <v>4028</v>
      </c>
      <c r="AJ686" s="203" t="s">
        <v>4028</v>
      </c>
      <c r="AK686" s="203" t="s">
        <v>4028</v>
      </c>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row>
    <row r="687" spans="1:260" ht="12.75" customHeight="1" x14ac:dyDescent="0.2">
      <c r="A687" s="203" t="s">
        <v>52</v>
      </c>
      <c r="B687" s="203" t="s">
        <v>4053</v>
      </c>
      <c r="C687" s="203" t="s">
        <v>4071</v>
      </c>
      <c r="D687" s="214">
        <v>35670</v>
      </c>
      <c r="E687" s="203" t="s">
        <v>4510</v>
      </c>
      <c r="F687" s="203" t="s">
        <v>4711</v>
      </c>
      <c r="G687" s="203" t="s">
        <v>1995</v>
      </c>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c r="AT687" s="203"/>
      <c r="AU687" s="203"/>
      <c r="AV687" s="203"/>
      <c r="AW687" s="203"/>
      <c r="AX687" s="203"/>
      <c r="AY687" s="203"/>
      <c r="AZ687" s="203"/>
      <c r="BA687" s="203"/>
      <c r="BB687" s="203"/>
      <c r="BC687" s="203"/>
      <c r="BD687" s="203"/>
      <c r="BE687" s="203"/>
      <c r="BF687" s="203"/>
      <c r="BG687" s="203"/>
      <c r="BH687" s="203"/>
      <c r="BI687" s="203"/>
      <c r="BJ687" s="203"/>
      <c r="BK687" s="203"/>
      <c r="BL687" s="203"/>
      <c r="IW687" s="10"/>
      <c r="IX687" s="10"/>
      <c r="IY687" s="10"/>
      <c r="IZ687" s="10"/>
    </row>
    <row r="688" spans="1:260" s="10" customFormat="1" ht="12.75" customHeight="1" x14ac:dyDescent="0.2">
      <c r="A688" s="203" t="s">
        <v>123</v>
      </c>
      <c r="B688" s="203" t="s">
        <v>4192</v>
      </c>
      <c r="C688" s="203" t="s">
        <v>3114</v>
      </c>
      <c r="D688" s="214">
        <v>35240</v>
      </c>
      <c r="E688" s="203" t="s">
        <v>3115</v>
      </c>
      <c r="F688" s="203" t="s">
        <v>3310</v>
      </c>
      <c r="G688" s="203" t="s">
        <v>4843</v>
      </c>
      <c r="H688" s="203" t="s">
        <v>4029</v>
      </c>
      <c r="I688" s="203"/>
      <c r="J688" s="203"/>
      <c r="K688" s="203" t="s">
        <v>123</v>
      </c>
      <c r="L688" s="203" t="s">
        <v>229</v>
      </c>
      <c r="M688" s="203" t="s">
        <v>3116</v>
      </c>
      <c r="N688" s="203">
        <v>0</v>
      </c>
      <c r="O688" s="203">
        <v>0</v>
      </c>
      <c r="P688" s="203">
        <v>0</v>
      </c>
      <c r="Q688" s="203"/>
      <c r="R688" s="203"/>
      <c r="S688" s="203"/>
      <c r="T688" s="203">
        <v>0</v>
      </c>
      <c r="U688" s="203">
        <v>0</v>
      </c>
      <c r="V688" s="203">
        <v>0</v>
      </c>
      <c r="W688" s="203">
        <v>0</v>
      </c>
      <c r="X688" s="203">
        <v>0</v>
      </c>
      <c r="Y688" s="203">
        <v>0</v>
      </c>
      <c r="Z688" s="203">
        <v>0</v>
      </c>
      <c r="AA688" s="203">
        <v>0</v>
      </c>
      <c r="AB688" s="203">
        <v>0</v>
      </c>
      <c r="AC688" s="203">
        <v>0</v>
      </c>
      <c r="AD688" s="203">
        <v>0</v>
      </c>
      <c r="AE688" s="203">
        <v>0</v>
      </c>
      <c r="AF688" s="203">
        <v>0</v>
      </c>
      <c r="AG688" s="203">
        <v>0</v>
      </c>
      <c r="AH688" s="203">
        <v>0</v>
      </c>
      <c r="AI688" s="203">
        <v>0</v>
      </c>
      <c r="AJ688" s="203">
        <v>0</v>
      </c>
      <c r="AK688" s="203">
        <v>0</v>
      </c>
      <c r="AL688" s="203"/>
      <c r="AM688" s="203"/>
      <c r="AN688" s="203"/>
      <c r="AO688" s="203"/>
      <c r="AP688" s="203"/>
      <c r="AQ688" s="203"/>
      <c r="AR688" s="203"/>
      <c r="AS688" s="203"/>
      <c r="AT688" s="203"/>
      <c r="AU688" s="203"/>
      <c r="AV688" s="203"/>
      <c r="AW688" s="203"/>
      <c r="AX688" s="203"/>
      <c r="AY688" s="203"/>
      <c r="AZ688" s="203"/>
      <c r="BA688" s="203"/>
      <c r="BB688" s="203"/>
      <c r="BC688" s="203"/>
      <c r="BD688" s="203"/>
      <c r="BE688" s="203"/>
      <c r="BF688" s="203"/>
      <c r="BG688" s="203"/>
      <c r="BH688" s="203"/>
      <c r="BI688" s="203"/>
      <c r="BJ688" s="203"/>
      <c r="BK688" s="203"/>
      <c r="BL688" s="203"/>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60" s="10" customFormat="1" ht="12.75" customHeight="1" x14ac:dyDescent="0.2">
      <c r="A689" s="203" t="s">
        <v>540</v>
      </c>
      <c r="B689" s="203" t="s">
        <v>4235</v>
      </c>
      <c r="C689" s="203" t="s">
        <v>2830</v>
      </c>
      <c r="D689" s="214">
        <v>34919</v>
      </c>
      <c r="E689" s="203" t="s">
        <v>2585</v>
      </c>
      <c r="F689" s="203" t="s">
        <v>2601</v>
      </c>
      <c r="G689" s="203" t="s">
        <v>4767</v>
      </c>
      <c r="H689" s="203" t="s">
        <v>540</v>
      </c>
      <c r="I689" s="203" t="s">
        <v>103</v>
      </c>
      <c r="J689" s="203" t="s">
        <v>3891</v>
      </c>
      <c r="K689" s="203" t="s">
        <v>540</v>
      </c>
      <c r="L689" s="203" t="s">
        <v>103</v>
      </c>
      <c r="M689" s="203" t="s">
        <v>1109</v>
      </c>
      <c r="N689" s="203" t="s">
        <v>387</v>
      </c>
      <c r="O689" s="203" t="s">
        <v>103</v>
      </c>
      <c r="P689" s="203" t="s">
        <v>1064</v>
      </c>
      <c r="Q689" s="203"/>
      <c r="R689" s="203"/>
      <c r="S689" s="203"/>
      <c r="T689" s="203">
        <v>0</v>
      </c>
      <c r="U689" s="203">
        <v>0</v>
      </c>
      <c r="V689" s="203">
        <v>0</v>
      </c>
      <c r="W689" s="203" t="s">
        <v>4028</v>
      </c>
      <c r="X689" s="203" t="s">
        <v>4028</v>
      </c>
      <c r="Y689" s="203" t="s">
        <v>4028</v>
      </c>
      <c r="Z689" s="203" t="s">
        <v>4028</v>
      </c>
      <c r="AA689" s="203" t="s">
        <v>4028</v>
      </c>
      <c r="AB689" s="203" t="s">
        <v>4028</v>
      </c>
      <c r="AC689" s="203">
        <v>0</v>
      </c>
      <c r="AD689" s="203">
        <v>0</v>
      </c>
      <c r="AE689" s="203">
        <v>0</v>
      </c>
      <c r="AF689" s="203">
        <v>0</v>
      </c>
      <c r="AG689" s="203">
        <v>0</v>
      </c>
      <c r="AH689" s="203">
        <v>0</v>
      </c>
      <c r="AI689" s="203">
        <v>0</v>
      </c>
      <c r="AJ689" s="203">
        <v>0</v>
      </c>
      <c r="AK689" s="203">
        <v>0</v>
      </c>
      <c r="AL689" s="203"/>
      <c r="AM689" s="203"/>
      <c r="AN689" s="203"/>
      <c r="AO689" s="203"/>
      <c r="AP689" s="203"/>
      <c r="AQ689" s="203"/>
      <c r="AR689" s="203"/>
      <c r="AS689" s="203"/>
      <c r="AT689" s="203"/>
      <c r="AU689" s="203"/>
      <c r="AV689" s="203"/>
      <c r="AW689" s="203"/>
      <c r="AX689" s="203"/>
      <c r="AY689" s="203"/>
      <c r="AZ689" s="203"/>
      <c r="BA689" s="203"/>
      <c r="BB689" s="203"/>
      <c r="BC689" s="203"/>
      <c r="BD689" s="203"/>
      <c r="BE689" s="203"/>
      <c r="BF689" s="203"/>
      <c r="BG689" s="203"/>
      <c r="BH689" s="203"/>
      <c r="BI689" s="203"/>
      <c r="BJ689" s="203"/>
      <c r="BK689" s="203"/>
      <c r="BL689" s="203"/>
      <c r="IW689"/>
      <c r="IX689"/>
      <c r="IY689"/>
      <c r="IZ689"/>
    </row>
    <row r="690" spans="1:260" s="10" customFormat="1" ht="12.75" customHeight="1" x14ac:dyDescent="0.2">
      <c r="A690" s="203" t="s">
        <v>323</v>
      </c>
      <c r="B690" s="203" t="s">
        <v>4192</v>
      </c>
      <c r="C690" s="203" t="s">
        <v>3861</v>
      </c>
      <c r="D690" s="214">
        <v>35282</v>
      </c>
      <c r="E690" s="203" t="s">
        <v>3448</v>
      </c>
      <c r="F690" s="203" t="s">
        <v>3439</v>
      </c>
      <c r="G690" s="203" t="s">
        <v>4844</v>
      </c>
      <c r="H690" s="203" t="s">
        <v>125</v>
      </c>
      <c r="I690" s="203" t="s">
        <v>229</v>
      </c>
      <c r="J690" s="203" t="s">
        <v>1071</v>
      </c>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c r="AT690" s="203"/>
      <c r="AU690" s="203"/>
      <c r="AV690" s="203"/>
      <c r="AW690" s="203"/>
      <c r="AX690" s="203"/>
      <c r="AY690" s="203"/>
      <c r="AZ690" s="203"/>
      <c r="BA690" s="203"/>
      <c r="BB690" s="203"/>
      <c r="BC690" s="203"/>
      <c r="BD690" s="203"/>
      <c r="BE690" s="203"/>
      <c r="BF690" s="203"/>
      <c r="BG690" s="203"/>
      <c r="BH690" s="203"/>
      <c r="BI690" s="203"/>
      <c r="BJ690" s="203"/>
      <c r="BK690" s="203"/>
      <c r="BL690" s="203"/>
      <c r="IW690"/>
      <c r="IX690"/>
      <c r="IY690"/>
      <c r="IZ690"/>
    </row>
    <row r="691" spans="1:260" s="10" customFormat="1" ht="12.75" customHeight="1" x14ac:dyDescent="0.2">
      <c r="A691" s="203" t="s">
        <v>540</v>
      </c>
      <c r="B691" s="203" t="s">
        <v>229</v>
      </c>
      <c r="C691" s="203" t="s">
        <v>3938</v>
      </c>
      <c r="D691" s="214">
        <v>35336</v>
      </c>
      <c r="E691" s="203" t="s">
        <v>3456</v>
      </c>
      <c r="F691" s="203" t="s">
        <v>3450</v>
      </c>
      <c r="G691" s="203" t="s">
        <v>4783</v>
      </c>
      <c r="H691" s="203" t="s">
        <v>64</v>
      </c>
      <c r="I691" s="203" t="s">
        <v>369</v>
      </c>
      <c r="J691" s="203" t="s">
        <v>1071</v>
      </c>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c r="AT691" s="203"/>
      <c r="AU691" s="203"/>
      <c r="AV691" s="203"/>
      <c r="AW691" s="203"/>
      <c r="AX691" s="203"/>
      <c r="AY691" s="203"/>
      <c r="AZ691" s="203"/>
      <c r="BA691" s="203"/>
      <c r="BB691" s="203"/>
      <c r="BC691" s="203"/>
      <c r="BD691" s="203"/>
      <c r="BE691" s="203"/>
      <c r="BF691" s="203"/>
      <c r="BG691" s="203"/>
      <c r="BH691" s="203"/>
      <c r="BI691" s="203"/>
      <c r="BJ691" s="203"/>
      <c r="BK691" s="203"/>
      <c r="BL691" s="203"/>
    </row>
    <row r="692" spans="1:260" ht="12.75" customHeight="1" x14ac:dyDescent="0.2">
      <c r="A692" s="203" t="s">
        <v>125</v>
      </c>
      <c r="B692" s="203" t="s">
        <v>4345</v>
      </c>
      <c r="C692" s="203" t="s">
        <v>1886</v>
      </c>
      <c r="D692" s="214">
        <v>33683</v>
      </c>
      <c r="E692" s="203" t="s">
        <v>2033</v>
      </c>
      <c r="F692" s="203" t="s">
        <v>2184</v>
      </c>
      <c r="G692" s="203" t="s">
        <v>4845</v>
      </c>
      <c r="H692" s="203" t="s">
        <v>44</v>
      </c>
      <c r="I692" s="203" t="s">
        <v>232</v>
      </c>
      <c r="J692" s="203" t="s">
        <v>349</v>
      </c>
      <c r="K692" s="203" t="s">
        <v>125</v>
      </c>
      <c r="L692" s="203" t="s">
        <v>23</v>
      </c>
      <c r="M692" s="203" t="s">
        <v>1064</v>
      </c>
      <c r="N692" s="203" t="s">
        <v>44</v>
      </c>
      <c r="O692" s="203" t="s">
        <v>23</v>
      </c>
      <c r="P692" s="203" t="s">
        <v>349</v>
      </c>
      <c r="Q692" s="203" t="s">
        <v>125</v>
      </c>
      <c r="R692" s="203" t="s">
        <v>23</v>
      </c>
      <c r="S692" s="203" t="s">
        <v>1063</v>
      </c>
      <c r="T692" s="203">
        <v>0</v>
      </c>
      <c r="U692" s="203">
        <v>0</v>
      </c>
      <c r="V692" s="203">
        <v>0</v>
      </c>
      <c r="W692" s="203">
        <v>0</v>
      </c>
      <c r="X692" s="203">
        <v>0</v>
      </c>
      <c r="Y692" s="203">
        <v>0</v>
      </c>
      <c r="Z692" s="203">
        <v>0</v>
      </c>
      <c r="AA692" s="203">
        <v>0</v>
      </c>
      <c r="AB692" s="203">
        <v>0</v>
      </c>
      <c r="AC692" s="203">
        <v>0</v>
      </c>
      <c r="AD692" s="203">
        <v>0</v>
      </c>
      <c r="AE692" s="203">
        <v>0</v>
      </c>
      <c r="AF692" s="203">
        <v>0</v>
      </c>
      <c r="AG692" s="203">
        <v>0</v>
      </c>
      <c r="AH692" s="203">
        <v>0</v>
      </c>
      <c r="AI692" s="203">
        <v>0</v>
      </c>
      <c r="AJ692" s="203">
        <v>0</v>
      </c>
      <c r="AK692" s="203">
        <v>0</v>
      </c>
      <c r="AL692" s="203"/>
      <c r="AM692" s="203"/>
      <c r="AN692" s="203"/>
      <c r="AO692" s="203"/>
      <c r="AP692" s="203"/>
      <c r="AQ692" s="203"/>
      <c r="AR692" s="203"/>
      <c r="AS692" s="203"/>
      <c r="AT692" s="203"/>
      <c r="AU692" s="203"/>
      <c r="AV692" s="203"/>
      <c r="AW692" s="203"/>
      <c r="AX692" s="203"/>
      <c r="AY692" s="203"/>
      <c r="AZ692" s="203"/>
      <c r="BA692" s="203"/>
      <c r="BB692" s="203"/>
      <c r="BC692" s="203"/>
      <c r="BD692" s="203"/>
      <c r="BE692" s="203"/>
      <c r="BF692" s="203"/>
      <c r="BG692" s="203"/>
      <c r="BH692" s="203"/>
      <c r="BI692" s="203"/>
      <c r="BJ692" s="203"/>
      <c r="BK692" s="203"/>
      <c r="BL692" s="203"/>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c r="EM692" s="10"/>
      <c r="EN692" s="10"/>
      <c r="EO692" s="10"/>
      <c r="EP692" s="10"/>
      <c r="EQ692" s="10"/>
      <c r="ER692" s="10"/>
      <c r="ES692" s="10"/>
      <c r="ET692" s="10"/>
      <c r="EU692" s="10"/>
      <c r="EV692" s="10"/>
      <c r="EW692" s="10"/>
      <c r="EX692" s="10"/>
      <c r="EY692" s="10"/>
      <c r="EZ692" s="10"/>
      <c r="FA692" s="10"/>
      <c r="FB692" s="10"/>
      <c r="FC692" s="10"/>
      <c r="FD692" s="10"/>
      <c r="FE692" s="10"/>
      <c r="FF692" s="10"/>
      <c r="FG692" s="10"/>
      <c r="FH692" s="10"/>
      <c r="FI692" s="10"/>
      <c r="FJ692" s="10"/>
      <c r="FK692" s="10"/>
      <c r="FL692" s="10"/>
      <c r="FM692" s="10"/>
      <c r="FN692" s="10"/>
      <c r="FO692" s="10"/>
      <c r="FP692" s="10"/>
      <c r="FQ692" s="10"/>
      <c r="FR692" s="10"/>
      <c r="FS692" s="10"/>
      <c r="FT692" s="10"/>
      <c r="FU692" s="10"/>
      <c r="FV692" s="10"/>
      <c r="FW692" s="10"/>
      <c r="FX692" s="10"/>
      <c r="FY692" s="10"/>
      <c r="FZ692" s="10"/>
      <c r="GA692" s="10"/>
      <c r="GB692" s="10"/>
      <c r="GC692" s="10"/>
      <c r="GD692" s="10"/>
      <c r="GE692" s="10"/>
      <c r="GF692" s="10"/>
      <c r="GG692" s="10"/>
      <c r="GH692" s="10"/>
      <c r="GI692" s="10"/>
      <c r="GJ692" s="10"/>
      <c r="GK692" s="10"/>
      <c r="GL692" s="10"/>
      <c r="GM692" s="10"/>
      <c r="GN692" s="10"/>
      <c r="GO692" s="10"/>
      <c r="GP692" s="10"/>
      <c r="GQ692" s="10"/>
      <c r="GR692" s="10"/>
      <c r="GS692" s="10"/>
      <c r="GT692" s="10"/>
      <c r="GU692" s="10"/>
      <c r="GV692" s="10"/>
      <c r="GW692" s="10"/>
      <c r="GX692" s="10"/>
      <c r="GY692" s="10"/>
      <c r="GZ692" s="10"/>
      <c r="HA692" s="10"/>
      <c r="HB692" s="10"/>
      <c r="HC692" s="10"/>
      <c r="HD692" s="10"/>
      <c r="HE692" s="10"/>
      <c r="HF692" s="10"/>
      <c r="HG692" s="10"/>
      <c r="HH692" s="10"/>
      <c r="HI692" s="10"/>
      <c r="HJ692" s="10"/>
      <c r="HK692" s="10"/>
      <c r="HL692" s="10"/>
      <c r="HM692" s="10"/>
      <c r="HN692" s="10"/>
      <c r="HO692" s="10"/>
      <c r="HP692" s="10"/>
      <c r="HQ692" s="10"/>
      <c r="HR692" s="10"/>
      <c r="HS692" s="10"/>
      <c r="HT692" s="10"/>
      <c r="HU692" s="10"/>
      <c r="HV692" s="10"/>
      <c r="HW692" s="10"/>
      <c r="HX692" s="10"/>
      <c r="HY692" s="10"/>
      <c r="HZ692" s="10"/>
      <c r="IA692" s="10"/>
      <c r="IB692" s="10"/>
      <c r="IC692" s="10"/>
      <c r="ID692" s="10"/>
      <c r="IE692" s="10"/>
      <c r="IF692" s="10"/>
      <c r="IG692" s="10"/>
      <c r="IH692" s="10"/>
      <c r="II692" s="10"/>
      <c r="IJ692" s="10"/>
      <c r="IK692" s="10"/>
      <c r="IL692" s="10"/>
      <c r="IM692" s="10"/>
      <c r="IN692" s="10"/>
      <c r="IO692" s="10"/>
      <c r="IP692" s="10"/>
      <c r="IQ692" s="10"/>
      <c r="IR692" s="10"/>
      <c r="IS692" s="10"/>
      <c r="IT692" s="10"/>
      <c r="IU692" s="10"/>
      <c r="IV692" s="10"/>
    </row>
    <row r="693" spans="1:260" s="10" customFormat="1" ht="12.75" customHeight="1" x14ac:dyDescent="0.2">
      <c r="A693" s="203" t="s">
        <v>125</v>
      </c>
      <c r="B693" s="203" t="s">
        <v>4383</v>
      </c>
      <c r="C693" s="203" t="s">
        <v>3645</v>
      </c>
      <c r="D693" s="214">
        <v>34959</v>
      </c>
      <c r="E693" s="203" t="s">
        <v>3063</v>
      </c>
      <c r="F693" s="203" t="s">
        <v>4032</v>
      </c>
      <c r="G693" s="203" t="s">
        <v>4752</v>
      </c>
      <c r="H693" s="203" t="s">
        <v>125</v>
      </c>
      <c r="I693" s="203" t="s">
        <v>32</v>
      </c>
      <c r="J693" s="203" t="s">
        <v>1088</v>
      </c>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c r="AT693" s="203"/>
      <c r="AU693" s="203"/>
      <c r="AV693" s="203"/>
      <c r="AW693" s="203"/>
      <c r="AX693" s="203"/>
      <c r="AY693" s="203"/>
      <c r="AZ693" s="203"/>
      <c r="BA693" s="203"/>
      <c r="BB693" s="203"/>
      <c r="BC693" s="203"/>
      <c r="BD693" s="203"/>
      <c r="BE693" s="203"/>
      <c r="BF693" s="203"/>
      <c r="BG693" s="203"/>
      <c r="BH693" s="203"/>
      <c r="BI693" s="203"/>
      <c r="BJ693" s="203"/>
      <c r="BK693" s="203"/>
      <c r="BL693" s="203"/>
    </row>
    <row r="694" spans="1:260" s="10" customFormat="1" ht="12.75" customHeight="1" x14ac:dyDescent="0.2">
      <c r="A694" s="203" t="s">
        <v>64</v>
      </c>
      <c r="B694" s="203" t="s">
        <v>4138</v>
      </c>
      <c r="C694" s="203" t="s">
        <v>3131</v>
      </c>
      <c r="D694" s="214">
        <v>35291</v>
      </c>
      <c r="E694" s="203" t="s">
        <v>3063</v>
      </c>
      <c r="F694" s="203" t="s">
        <v>3065</v>
      </c>
      <c r="G694" s="203" t="s">
        <v>4733</v>
      </c>
      <c r="H694" s="203" t="s">
        <v>387</v>
      </c>
      <c r="I694" s="203" t="s">
        <v>348</v>
      </c>
      <c r="J694" s="203" t="s">
        <v>1064</v>
      </c>
      <c r="K694" s="203" t="s">
        <v>387</v>
      </c>
      <c r="L694" s="203" t="s">
        <v>30</v>
      </c>
      <c r="M694" s="203" t="s">
        <v>1088</v>
      </c>
      <c r="N694" s="203">
        <v>0</v>
      </c>
      <c r="O694" s="203">
        <v>0</v>
      </c>
      <c r="P694" s="203">
        <v>0</v>
      </c>
      <c r="Q694" s="203"/>
      <c r="R694" s="203"/>
      <c r="S694" s="203"/>
      <c r="T694" s="203">
        <v>0</v>
      </c>
      <c r="U694" s="203">
        <v>0</v>
      </c>
      <c r="V694" s="203">
        <v>0</v>
      </c>
      <c r="W694" s="203">
        <v>0</v>
      </c>
      <c r="X694" s="203">
        <v>0</v>
      </c>
      <c r="Y694" s="203">
        <v>0</v>
      </c>
      <c r="Z694" s="203">
        <v>0</v>
      </c>
      <c r="AA694" s="203">
        <v>0</v>
      </c>
      <c r="AB694" s="203">
        <v>0</v>
      </c>
      <c r="AC694" s="203">
        <v>0</v>
      </c>
      <c r="AD694" s="203">
        <v>0</v>
      </c>
      <c r="AE694" s="203">
        <v>0</v>
      </c>
      <c r="AF694" s="203">
        <v>0</v>
      </c>
      <c r="AG694" s="203">
        <v>0</v>
      </c>
      <c r="AH694" s="203">
        <v>0</v>
      </c>
      <c r="AI694" s="203">
        <v>0</v>
      </c>
      <c r="AJ694" s="203">
        <v>0</v>
      </c>
      <c r="AK694" s="203">
        <v>0</v>
      </c>
      <c r="AL694" s="203"/>
      <c r="AM694" s="203"/>
      <c r="AN694" s="203"/>
      <c r="AO694" s="203"/>
      <c r="AP694" s="203"/>
      <c r="AQ694" s="203"/>
      <c r="AR694" s="203"/>
      <c r="AS694" s="203"/>
      <c r="AT694" s="203"/>
      <c r="AU694" s="203"/>
      <c r="AV694" s="203"/>
      <c r="AW694" s="203"/>
      <c r="AX694" s="203"/>
      <c r="AY694" s="203"/>
      <c r="AZ694" s="203"/>
      <c r="BA694" s="203"/>
      <c r="BB694" s="203"/>
      <c r="BC694" s="203"/>
      <c r="BD694" s="203"/>
      <c r="BE694" s="203"/>
      <c r="BF694" s="203"/>
      <c r="BG694" s="203"/>
      <c r="BH694" s="203"/>
      <c r="BI694" s="203"/>
      <c r="BJ694" s="203"/>
      <c r="BK694" s="203"/>
      <c r="BL694" s="203"/>
    </row>
    <row r="695" spans="1:260" ht="12.75" customHeight="1" x14ac:dyDescent="0.2">
      <c r="A695" s="203" t="s">
        <v>4029</v>
      </c>
      <c r="B695" s="203" t="s">
        <v>4028</v>
      </c>
      <c r="C695" s="203" t="s">
        <v>2611</v>
      </c>
      <c r="D695" s="214">
        <v>34402</v>
      </c>
      <c r="E695" s="203" t="s">
        <v>2031</v>
      </c>
      <c r="F695" s="203" t="s">
        <v>2585</v>
      </c>
      <c r="G695" s="203" t="s">
        <v>4028</v>
      </c>
      <c r="H695" s="203" t="s">
        <v>455</v>
      </c>
      <c r="I695" s="203" t="s">
        <v>446</v>
      </c>
      <c r="J695" s="203" t="s">
        <v>1055</v>
      </c>
      <c r="K695" s="203">
        <v>0</v>
      </c>
      <c r="L695" s="203">
        <v>0</v>
      </c>
      <c r="M695" s="203">
        <v>0</v>
      </c>
      <c r="N695" s="203" t="s">
        <v>125</v>
      </c>
      <c r="O695" s="203" t="s">
        <v>348</v>
      </c>
      <c r="P695" s="203" t="s">
        <v>1180</v>
      </c>
      <c r="Q695" s="203"/>
      <c r="R695" s="203"/>
      <c r="S695" s="203"/>
      <c r="T695" s="203">
        <v>0</v>
      </c>
      <c r="U695" s="203">
        <v>0</v>
      </c>
      <c r="V695" s="203">
        <v>0</v>
      </c>
      <c r="W695" s="203">
        <v>0</v>
      </c>
      <c r="X695" s="203">
        <v>0</v>
      </c>
      <c r="Y695" s="203">
        <v>0</v>
      </c>
      <c r="Z695" s="203">
        <v>0</v>
      </c>
      <c r="AA695" s="203">
        <v>0</v>
      </c>
      <c r="AB695" s="203">
        <v>0</v>
      </c>
      <c r="AC695" s="203">
        <v>0</v>
      </c>
      <c r="AD695" s="203">
        <v>0</v>
      </c>
      <c r="AE695" s="203">
        <v>0</v>
      </c>
      <c r="AF695" s="203">
        <v>0</v>
      </c>
      <c r="AG695" s="203">
        <v>0</v>
      </c>
      <c r="AH695" s="203">
        <v>0</v>
      </c>
      <c r="AI695" s="203">
        <v>0</v>
      </c>
      <c r="AJ695" s="203">
        <v>0</v>
      </c>
      <c r="AK695" s="203">
        <v>0</v>
      </c>
      <c r="AL695" s="203"/>
      <c r="AM695" s="203"/>
      <c r="AN695" s="203"/>
      <c r="AO695" s="203"/>
      <c r="AP695" s="203"/>
      <c r="AQ695" s="203"/>
      <c r="AR695" s="203"/>
      <c r="AS695" s="203"/>
      <c r="AT695" s="203"/>
      <c r="AU695" s="203"/>
      <c r="AV695" s="203"/>
      <c r="AW695" s="203"/>
      <c r="AX695" s="203"/>
      <c r="AY695" s="203"/>
      <c r="AZ695" s="203"/>
      <c r="BA695" s="203"/>
      <c r="BB695" s="203"/>
      <c r="BC695" s="203"/>
      <c r="BD695" s="203"/>
      <c r="BE695" s="203"/>
      <c r="BF695" s="203"/>
      <c r="BG695" s="203"/>
      <c r="BH695" s="203"/>
      <c r="BI695" s="203"/>
      <c r="BJ695" s="203"/>
      <c r="BK695" s="203"/>
      <c r="BL695" s="203"/>
    </row>
    <row r="696" spans="1:260" ht="12.75" customHeight="1" x14ac:dyDescent="0.2">
      <c r="A696" s="203" t="s">
        <v>4028</v>
      </c>
      <c r="B696" s="203" t="s">
        <v>4028</v>
      </c>
      <c r="C696" s="203"/>
      <c r="D696" s="214"/>
      <c r="E696" s="203"/>
      <c r="F696" s="203"/>
      <c r="G696" s="203" t="s">
        <v>4028</v>
      </c>
      <c r="H696" s="203" t="s">
        <v>4028</v>
      </c>
      <c r="I696" s="203" t="s">
        <v>4028</v>
      </c>
      <c r="J696" s="203" t="s">
        <v>4028</v>
      </c>
      <c r="K696" s="203" t="s">
        <v>4028</v>
      </c>
      <c r="L696" s="203" t="s">
        <v>4028</v>
      </c>
      <c r="M696" s="203" t="s">
        <v>4028</v>
      </c>
      <c r="N696" s="203" t="s">
        <v>4028</v>
      </c>
      <c r="O696" s="203" t="s">
        <v>4028</v>
      </c>
      <c r="P696" s="203" t="s">
        <v>4028</v>
      </c>
      <c r="Q696" s="203"/>
      <c r="R696" s="203"/>
      <c r="S696" s="203"/>
      <c r="T696" s="203" t="s">
        <v>4028</v>
      </c>
      <c r="U696" s="203" t="s">
        <v>4028</v>
      </c>
      <c r="V696" s="203" t="s">
        <v>4028</v>
      </c>
      <c r="W696" s="203" t="s">
        <v>4028</v>
      </c>
      <c r="X696" s="203" t="s">
        <v>4028</v>
      </c>
      <c r="Y696" s="203" t="s">
        <v>4028</v>
      </c>
      <c r="Z696" s="203" t="s">
        <v>4028</v>
      </c>
      <c r="AA696" s="203" t="s">
        <v>4028</v>
      </c>
      <c r="AB696" s="203" t="s">
        <v>4028</v>
      </c>
      <c r="AC696" s="203" t="s">
        <v>4028</v>
      </c>
      <c r="AD696" s="203" t="s">
        <v>4028</v>
      </c>
      <c r="AE696" s="203" t="s">
        <v>4028</v>
      </c>
      <c r="AF696" s="203" t="s">
        <v>4028</v>
      </c>
      <c r="AG696" s="203" t="s">
        <v>4028</v>
      </c>
      <c r="AH696" s="203" t="s">
        <v>4028</v>
      </c>
      <c r="AI696" s="203" t="s">
        <v>4028</v>
      </c>
      <c r="AJ696" s="203" t="s">
        <v>4028</v>
      </c>
      <c r="AK696" s="203" t="s">
        <v>4028</v>
      </c>
      <c r="AL696" s="203"/>
      <c r="AM696" s="203"/>
      <c r="AN696" s="203"/>
      <c r="AO696" s="203"/>
      <c r="AP696" s="203"/>
      <c r="AQ696" s="203"/>
      <c r="AR696" s="203"/>
      <c r="AS696" s="203"/>
      <c r="AT696" s="203"/>
      <c r="AU696" s="203"/>
      <c r="AV696" s="203"/>
      <c r="AW696" s="203"/>
      <c r="AX696" s="203"/>
      <c r="AY696" s="203"/>
      <c r="AZ696" s="203"/>
      <c r="BA696" s="203"/>
      <c r="BB696" s="203"/>
      <c r="BC696" s="203"/>
      <c r="BD696" s="203"/>
      <c r="BE696" s="203"/>
      <c r="BF696" s="203"/>
      <c r="BG696" s="203"/>
      <c r="BH696" s="203"/>
      <c r="BI696" s="203"/>
      <c r="BJ696" s="203"/>
      <c r="BK696" s="203"/>
      <c r="BL696" s="203"/>
    </row>
    <row r="697" spans="1:260" s="10" customFormat="1" ht="12.75" customHeight="1" x14ac:dyDescent="0.2">
      <c r="A697" s="203" t="s">
        <v>368</v>
      </c>
      <c r="B697" s="203" t="s">
        <v>4363</v>
      </c>
      <c r="C697" s="203" t="s">
        <v>1345</v>
      </c>
      <c r="D697" s="214">
        <v>35316</v>
      </c>
      <c r="E697" s="203" t="s">
        <v>2588</v>
      </c>
      <c r="F697" s="203" t="s">
        <v>2602</v>
      </c>
      <c r="G697" s="203" t="s">
        <v>4827</v>
      </c>
      <c r="H697" s="203" t="s">
        <v>368</v>
      </c>
      <c r="I697" s="203" t="s">
        <v>367</v>
      </c>
      <c r="J697" s="203" t="s">
        <v>1093</v>
      </c>
      <c r="K697" s="203" t="s">
        <v>368</v>
      </c>
      <c r="L697" s="203" t="s">
        <v>367</v>
      </c>
      <c r="M697" s="203" t="s">
        <v>1115</v>
      </c>
      <c r="N697" s="203" t="s">
        <v>368</v>
      </c>
      <c r="O697" s="203" t="s">
        <v>367</v>
      </c>
      <c r="P697" s="203" t="s">
        <v>1115</v>
      </c>
      <c r="Q697" s="203"/>
      <c r="R697" s="203"/>
      <c r="S697" s="203"/>
      <c r="T697" s="203">
        <v>0</v>
      </c>
      <c r="U697" s="203">
        <v>0</v>
      </c>
      <c r="V697" s="203">
        <v>0</v>
      </c>
      <c r="W697" s="203" t="s">
        <v>4028</v>
      </c>
      <c r="X697" s="203" t="s">
        <v>4028</v>
      </c>
      <c r="Y697" s="203" t="s">
        <v>4028</v>
      </c>
      <c r="Z697" s="203" t="s">
        <v>4028</v>
      </c>
      <c r="AA697" s="203" t="s">
        <v>4028</v>
      </c>
      <c r="AB697" s="203" t="s">
        <v>4028</v>
      </c>
      <c r="AC697" s="203">
        <v>0</v>
      </c>
      <c r="AD697" s="203">
        <v>0</v>
      </c>
      <c r="AE697" s="203">
        <v>0</v>
      </c>
      <c r="AF697" s="203">
        <v>0</v>
      </c>
      <c r="AG697" s="203">
        <v>0</v>
      </c>
      <c r="AH697" s="203">
        <v>0</v>
      </c>
      <c r="AI697" s="203">
        <v>0</v>
      </c>
      <c r="AJ697" s="203">
        <v>0</v>
      </c>
      <c r="AK697" s="203">
        <v>0</v>
      </c>
      <c r="AL697" s="203"/>
      <c r="AM697" s="203"/>
      <c r="AN697" s="203"/>
      <c r="AO697" s="203"/>
      <c r="AP697" s="203"/>
      <c r="AQ697" s="203"/>
      <c r="AR697" s="203"/>
      <c r="AS697" s="203"/>
      <c r="AT697" s="203"/>
      <c r="AU697" s="203"/>
      <c r="AV697" s="203"/>
      <c r="AW697" s="203"/>
      <c r="AX697" s="203"/>
      <c r="AY697" s="203"/>
      <c r="AZ697" s="203"/>
      <c r="BA697" s="203"/>
      <c r="BB697" s="203"/>
      <c r="BC697" s="203"/>
      <c r="BD697" s="203"/>
      <c r="BE697" s="203"/>
      <c r="BF697" s="203"/>
      <c r="BG697" s="203"/>
      <c r="BH697" s="203"/>
      <c r="BI697" s="203"/>
      <c r="BJ697" s="203"/>
      <c r="BK697" s="203"/>
      <c r="BL697" s="203"/>
    </row>
    <row r="698" spans="1:260" s="10" customFormat="1" ht="12.75" customHeight="1" x14ac:dyDescent="0.2">
      <c r="A698" s="203" t="s">
        <v>4505</v>
      </c>
      <c r="B698" s="203" t="s">
        <v>4383</v>
      </c>
      <c r="C698" s="203" t="s">
        <v>2775</v>
      </c>
      <c r="D698" s="214">
        <v>34976</v>
      </c>
      <c r="E698" s="203" t="s">
        <v>2776</v>
      </c>
      <c r="F698" s="203" t="s">
        <v>2583</v>
      </c>
      <c r="G698" s="203" t="s">
        <v>4753</v>
      </c>
      <c r="H698" s="203" t="s">
        <v>366</v>
      </c>
      <c r="I698" s="203" t="s">
        <v>30</v>
      </c>
      <c r="J698" s="203" t="s">
        <v>1060</v>
      </c>
      <c r="K698" s="203" t="s">
        <v>3001</v>
      </c>
      <c r="L698" s="203" t="s">
        <v>348</v>
      </c>
      <c r="M698" s="203" t="s">
        <v>1115</v>
      </c>
      <c r="N698" s="203" t="s">
        <v>2774</v>
      </c>
      <c r="O698" s="203" t="s">
        <v>348</v>
      </c>
      <c r="P698" s="203" t="s">
        <v>1061</v>
      </c>
      <c r="Q698" s="203"/>
      <c r="R698" s="203"/>
      <c r="S698" s="203"/>
      <c r="T698" s="203">
        <v>0</v>
      </c>
      <c r="U698" s="203">
        <v>0</v>
      </c>
      <c r="V698" s="203">
        <v>0</v>
      </c>
      <c r="W698" s="203">
        <v>0</v>
      </c>
      <c r="X698" s="203">
        <v>0</v>
      </c>
      <c r="Y698" s="203">
        <v>0</v>
      </c>
      <c r="Z698" s="203">
        <v>0</v>
      </c>
      <c r="AA698" s="203">
        <v>0</v>
      </c>
      <c r="AB698" s="203">
        <v>0</v>
      </c>
      <c r="AC698" s="203">
        <v>0</v>
      </c>
      <c r="AD698" s="203">
        <v>0</v>
      </c>
      <c r="AE698" s="203">
        <v>0</v>
      </c>
      <c r="AF698" s="203">
        <v>0</v>
      </c>
      <c r="AG698" s="203">
        <v>0</v>
      </c>
      <c r="AH698" s="203">
        <v>0</v>
      </c>
      <c r="AI698" s="203">
        <v>0</v>
      </c>
      <c r="AJ698" s="203">
        <v>0</v>
      </c>
      <c r="AK698" s="203">
        <v>0</v>
      </c>
      <c r="AL698" s="203"/>
      <c r="AM698" s="203"/>
      <c r="AN698" s="203"/>
      <c r="AO698" s="203"/>
      <c r="AP698" s="203"/>
      <c r="AQ698" s="203"/>
      <c r="AR698" s="203"/>
      <c r="AS698" s="203"/>
      <c r="AT698" s="203"/>
      <c r="AU698" s="203"/>
      <c r="AV698" s="203"/>
      <c r="AW698" s="203"/>
      <c r="AX698" s="203"/>
      <c r="AY698" s="203"/>
      <c r="AZ698" s="203"/>
      <c r="BA698" s="203"/>
      <c r="BB698" s="203"/>
      <c r="BC698" s="203"/>
      <c r="BD698" s="203"/>
      <c r="BE698" s="203"/>
      <c r="BF698" s="203"/>
      <c r="BG698" s="203"/>
      <c r="BH698" s="203"/>
      <c r="BI698" s="203"/>
      <c r="BJ698" s="203"/>
      <c r="BK698" s="203"/>
      <c r="BL698" s="203"/>
    </row>
    <row r="699" spans="1:260" ht="12.75" customHeight="1" x14ac:dyDescent="0.2">
      <c r="A699" s="203" t="s">
        <v>366</v>
      </c>
      <c r="B699" s="203" t="s">
        <v>4138</v>
      </c>
      <c r="C699" s="203" t="s">
        <v>3175</v>
      </c>
      <c r="D699" s="214">
        <v>35538</v>
      </c>
      <c r="E699" s="203" t="s">
        <v>3067</v>
      </c>
      <c r="F699" s="203" t="s">
        <v>3076</v>
      </c>
      <c r="G699" s="203" t="s">
        <v>4734</v>
      </c>
      <c r="H699" s="203" t="s">
        <v>368</v>
      </c>
      <c r="I699" s="203" t="s">
        <v>386</v>
      </c>
      <c r="J699" s="203" t="s">
        <v>1066</v>
      </c>
      <c r="K699" s="203" t="s">
        <v>364</v>
      </c>
      <c r="L699" s="203" t="s">
        <v>386</v>
      </c>
      <c r="M699" s="203" t="s">
        <v>1061</v>
      </c>
      <c r="N699" s="203">
        <v>0</v>
      </c>
      <c r="O699" s="203">
        <v>0</v>
      </c>
      <c r="P699" s="203">
        <v>0</v>
      </c>
      <c r="Q699" s="203"/>
      <c r="R699" s="203"/>
      <c r="S699" s="203"/>
      <c r="T699" s="203">
        <v>0</v>
      </c>
      <c r="U699" s="203">
        <v>0</v>
      </c>
      <c r="V699" s="203">
        <v>0</v>
      </c>
      <c r="W699" s="203">
        <v>0</v>
      </c>
      <c r="X699" s="203">
        <v>0</v>
      </c>
      <c r="Y699" s="203">
        <v>0</v>
      </c>
      <c r="Z699" s="203">
        <v>0</v>
      </c>
      <c r="AA699" s="203">
        <v>0</v>
      </c>
      <c r="AB699" s="203">
        <v>0</v>
      </c>
      <c r="AC699" s="203">
        <v>0</v>
      </c>
      <c r="AD699" s="203">
        <v>0</v>
      </c>
      <c r="AE699" s="203">
        <v>0</v>
      </c>
      <c r="AF699" s="203">
        <v>0</v>
      </c>
      <c r="AG699" s="203">
        <v>0</v>
      </c>
      <c r="AH699" s="203">
        <v>0</v>
      </c>
      <c r="AI699" s="203">
        <v>0</v>
      </c>
      <c r="AJ699" s="203">
        <v>0</v>
      </c>
      <c r="AK699" s="203">
        <v>0</v>
      </c>
      <c r="AL699" s="203"/>
      <c r="AM699" s="203"/>
      <c r="AN699" s="203"/>
      <c r="AO699" s="203"/>
      <c r="AP699" s="203"/>
      <c r="AQ699" s="203"/>
      <c r="AR699" s="203"/>
      <c r="AS699" s="203"/>
      <c r="AT699" s="203"/>
      <c r="AU699" s="203"/>
      <c r="AV699" s="203"/>
      <c r="AW699" s="203"/>
      <c r="AX699" s="203"/>
      <c r="AY699" s="203"/>
      <c r="AZ699" s="203"/>
      <c r="BA699" s="203"/>
      <c r="BB699" s="203"/>
      <c r="BC699" s="203"/>
      <c r="BD699" s="203"/>
      <c r="BE699" s="203"/>
      <c r="BF699" s="203"/>
      <c r="BG699" s="203"/>
      <c r="BH699" s="203"/>
      <c r="BI699" s="203"/>
      <c r="BJ699" s="203"/>
      <c r="BK699" s="203"/>
      <c r="BL699" s="203"/>
    </row>
    <row r="700" spans="1:260" s="10" customFormat="1" ht="12.75" customHeight="1" x14ac:dyDescent="0.2">
      <c r="A700" s="203" t="s">
        <v>532</v>
      </c>
      <c r="B700" s="203" t="s">
        <v>4449</v>
      </c>
      <c r="C700" s="203" t="s">
        <v>3578</v>
      </c>
      <c r="D700" s="214">
        <v>35203</v>
      </c>
      <c r="E700" s="203" t="s">
        <v>3446</v>
      </c>
      <c r="F700" s="203" t="s">
        <v>3463</v>
      </c>
      <c r="G700" s="203" t="s">
        <v>4819</v>
      </c>
      <c r="H700" s="203" t="s">
        <v>364</v>
      </c>
      <c r="I700" s="203" t="s">
        <v>122</v>
      </c>
      <c r="J700" s="203" t="s">
        <v>1061</v>
      </c>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c r="AT700" s="203"/>
      <c r="AU700" s="203"/>
      <c r="AV700" s="203"/>
      <c r="AW700" s="203"/>
      <c r="AX700" s="203"/>
      <c r="AY700" s="203"/>
      <c r="AZ700" s="203"/>
      <c r="BA700" s="203"/>
      <c r="BB700" s="203"/>
      <c r="BC700" s="203"/>
      <c r="BD700" s="203"/>
      <c r="BE700" s="203"/>
      <c r="BF700" s="203"/>
      <c r="BG700" s="203"/>
      <c r="BH700" s="203"/>
      <c r="BI700" s="203"/>
      <c r="BJ700" s="203"/>
      <c r="BK700" s="203"/>
      <c r="BL700" s="203"/>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60" s="10" customFormat="1" ht="12.75" customHeight="1" x14ac:dyDescent="0.2">
      <c r="A701" s="203" t="s">
        <v>529</v>
      </c>
      <c r="B701" s="203" t="s">
        <v>4439</v>
      </c>
      <c r="C701" s="203" t="s">
        <v>3802</v>
      </c>
      <c r="D701" s="214">
        <v>35149</v>
      </c>
      <c r="E701" s="203" t="s">
        <v>3063</v>
      </c>
      <c r="F701" s="203" t="s">
        <v>3456</v>
      </c>
      <c r="G701" s="203" t="s">
        <v>4735</v>
      </c>
      <c r="H701" s="203" t="s">
        <v>327</v>
      </c>
      <c r="I701" s="203" t="s">
        <v>111</v>
      </c>
      <c r="J701" s="203" t="s">
        <v>328</v>
      </c>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c r="AT701" s="203"/>
      <c r="AU701" s="203"/>
      <c r="AV701" s="203"/>
      <c r="AW701" s="203"/>
      <c r="AX701" s="203"/>
      <c r="AY701" s="203"/>
      <c r="AZ701" s="203"/>
      <c r="BA701" s="203"/>
      <c r="BB701" s="203"/>
      <c r="BC701" s="203"/>
      <c r="BD701" s="203"/>
      <c r="BE701" s="203"/>
      <c r="BF701" s="203"/>
      <c r="BG701" s="203"/>
      <c r="BH701" s="203"/>
      <c r="BI701" s="203"/>
      <c r="BJ701" s="203"/>
      <c r="BK701" s="203"/>
      <c r="BL701" s="203"/>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60" s="27" customFormat="1" ht="12.75" customHeight="1" x14ac:dyDescent="0.2">
      <c r="A702" s="10" t="s">
        <v>364</v>
      </c>
      <c r="B702" s="10" t="s">
        <v>131</v>
      </c>
      <c r="C702" s="202" t="s">
        <v>4336</v>
      </c>
      <c r="D702" s="221">
        <v>35320</v>
      </c>
      <c r="E702" s="5" t="s">
        <v>3439</v>
      </c>
      <c r="F702" s="5" t="s">
        <v>4949</v>
      </c>
      <c r="G702" s="201" t="str">
        <f>IF(ISERROR(VLOOKUP(TRIM(C702),'R2020'!$A$1:$I$1991,8,FALSE)),"",VLOOKUP(TRIM(C702),'R2020'!$A$1:$I$1991,8,FALSE))</f>
        <v xml:space="preserve">05 </v>
      </c>
    </row>
    <row r="703" spans="1:260" s="27" customFormat="1" ht="12.75" customHeight="1" x14ac:dyDescent="0.2">
      <c r="A703" s="10" t="s">
        <v>364</v>
      </c>
      <c r="B703" s="10" t="s">
        <v>4192</v>
      </c>
      <c r="C703" s="202" t="s">
        <v>4202</v>
      </c>
      <c r="D703" s="221">
        <v>36019</v>
      </c>
      <c r="E703" s="5" t="s">
        <v>4514</v>
      </c>
      <c r="F703" s="5" t="s">
        <v>4944</v>
      </c>
      <c r="G703" s="201" t="str">
        <f>IF(ISERROR(VLOOKUP(TRIM(C703),'R2020'!$A$1:$I$1991,8,FALSE)),"",VLOOKUP(TRIM(C703),'R2020'!$A$1:$I$1991,8,FALSE))</f>
        <v xml:space="preserve">04 </v>
      </c>
    </row>
    <row r="704" spans="1:260" s="10" customFormat="1" ht="12.75" customHeight="1" x14ac:dyDescent="0.2">
      <c r="A704" s="203" t="s">
        <v>364</v>
      </c>
      <c r="B704" s="203" t="s">
        <v>2235</v>
      </c>
      <c r="C704" s="203" t="s">
        <v>4306</v>
      </c>
      <c r="D704" s="215">
        <v>36111</v>
      </c>
      <c r="E704" s="205" t="s">
        <v>4511</v>
      </c>
      <c r="F704" s="206" t="s">
        <v>4516</v>
      </c>
      <c r="G704" s="206" t="s">
        <v>1061</v>
      </c>
      <c r="H704" s="203"/>
      <c r="I704" s="203"/>
      <c r="J704" s="206"/>
      <c r="K704" s="203"/>
      <c r="L704" s="203"/>
      <c r="M704" s="206"/>
      <c r="N704" s="203"/>
      <c r="O704" s="203"/>
      <c r="P704" s="206"/>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c r="AT704" s="203"/>
      <c r="AU704" s="203"/>
      <c r="AV704" s="203"/>
      <c r="AW704" s="203"/>
      <c r="AX704" s="203"/>
      <c r="AY704" s="203"/>
      <c r="AZ704" s="203"/>
      <c r="BA704" s="203"/>
      <c r="BB704" s="203"/>
      <c r="BC704" s="203"/>
      <c r="BD704" s="203"/>
      <c r="BE704" s="203"/>
      <c r="BF704" s="203"/>
      <c r="BG704" s="203"/>
      <c r="BH704" s="203"/>
      <c r="BI704" s="203"/>
      <c r="BJ704" s="203"/>
      <c r="BK704" s="203"/>
      <c r="BL704" s="203"/>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60" s="10" customFormat="1" ht="12.75" customHeight="1" x14ac:dyDescent="0.2">
      <c r="A705" s="203" t="s">
        <v>364</v>
      </c>
      <c r="B705" s="203" t="s">
        <v>229</v>
      </c>
      <c r="C705" s="203" t="s">
        <v>3152</v>
      </c>
      <c r="D705" s="214">
        <v>34915</v>
      </c>
      <c r="E705" s="203" t="s">
        <v>3063</v>
      </c>
      <c r="F705" s="203" t="s">
        <v>3418</v>
      </c>
      <c r="G705" s="203" t="s">
        <v>4738</v>
      </c>
      <c r="H705" s="203" t="s">
        <v>364</v>
      </c>
      <c r="I705" s="203" t="s">
        <v>369</v>
      </c>
      <c r="J705" s="203" t="s">
        <v>1059</v>
      </c>
      <c r="K705" s="203" t="s">
        <v>364</v>
      </c>
      <c r="L705" s="203" t="s">
        <v>369</v>
      </c>
      <c r="M705" s="203" t="s">
        <v>1059</v>
      </c>
      <c r="N705" s="203">
        <v>0</v>
      </c>
      <c r="O705" s="203">
        <v>0</v>
      </c>
      <c r="P705" s="203">
        <v>0</v>
      </c>
      <c r="Q705" s="203"/>
      <c r="R705" s="203"/>
      <c r="S705" s="203"/>
      <c r="T705" s="203">
        <v>0</v>
      </c>
      <c r="U705" s="203">
        <v>0</v>
      </c>
      <c r="V705" s="203">
        <v>0</v>
      </c>
      <c r="W705" s="203">
        <v>0</v>
      </c>
      <c r="X705" s="203">
        <v>0</v>
      </c>
      <c r="Y705" s="203">
        <v>0</v>
      </c>
      <c r="Z705" s="203">
        <v>0</v>
      </c>
      <c r="AA705" s="203">
        <v>0</v>
      </c>
      <c r="AB705" s="203">
        <v>0</v>
      </c>
      <c r="AC705" s="203">
        <v>0</v>
      </c>
      <c r="AD705" s="203">
        <v>0</v>
      </c>
      <c r="AE705" s="203">
        <v>0</v>
      </c>
      <c r="AF705" s="203">
        <v>0</v>
      </c>
      <c r="AG705" s="203">
        <v>0</v>
      </c>
      <c r="AH705" s="203">
        <v>0</v>
      </c>
      <c r="AI705" s="203">
        <v>0</v>
      </c>
      <c r="AJ705" s="203">
        <v>0</v>
      </c>
      <c r="AK705" s="203">
        <v>0</v>
      </c>
      <c r="AL705" s="203"/>
      <c r="AM705" s="203"/>
      <c r="AN705" s="203"/>
      <c r="AO705" s="203"/>
      <c r="AP705" s="203"/>
      <c r="AQ705" s="203"/>
      <c r="AR705" s="203"/>
      <c r="AS705" s="203"/>
      <c r="AT705" s="203"/>
      <c r="AU705" s="203"/>
      <c r="AV705" s="203"/>
      <c r="AW705" s="203"/>
      <c r="AX705" s="203"/>
      <c r="AY705" s="203"/>
      <c r="AZ705" s="203"/>
      <c r="BA705" s="203"/>
      <c r="BB705" s="203"/>
      <c r="BC705" s="203"/>
      <c r="BD705" s="203"/>
      <c r="BE705" s="203"/>
      <c r="BF705" s="203"/>
      <c r="BG705" s="203"/>
      <c r="BH705" s="203"/>
      <c r="BI705" s="203"/>
      <c r="BJ705" s="203"/>
      <c r="BK705" s="203"/>
      <c r="BL705" s="203"/>
    </row>
    <row r="706" spans="1:260" s="10" customFormat="1" ht="12.75" customHeight="1" x14ac:dyDescent="0.2">
      <c r="A706" s="203" t="s">
        <v>364</v>
      </c>
      <c r="B706" s="203" t="s">
        <v>4208</v>
      </c>
      <c r="C706" s="203" t="s">
        <v>3165</v>
      </c>
      <c r="D706" s="214">
        <v>34732</v>
      </c>
      <c r="E706" s="203" t="s">
        <v>3063</v>
      </c>
      <c r="F706" s="203" t="s">
        <v>3074</v>
      </c>
      <c r="G706" s="203" t="s">
        <v>4738</v>
      </c>
      <c r="H706" s="203" t="s">
        <v>364</v>
      </c>
      <c r="I706" s="203" t="s">
        <v>237</v>
      </c>
      <c r="J706" s="203" t="s">
        <v>1061</v>
      </c>
      <c r="K706" s="203" t="s">
        <v>364</v>
      </c>
      <c r="L706" s="203" t="s">
        <v>237</v>
      </c>
      <c r="M706" s="203" t="s">
        <v>1061</v>
      </c>
      <c r="N706" s="203">
        <v>0</v>
      </c>
      <c r="O706" s="203">
        <v>0</v>
      </c>
      <c r="P706" s="203">
        <v>0</v>
      </c>
      <c r="Q706" s="203"/>
      <c r="R706" s="203"/>
      <c r="S706" s="203"/>
      <c r="T706" s="203">
        <v>0</v>
      </c>
      <c r="U706" s="203">
        <v>0</v>
      </c>
      <c r="V706" s="203">
        <v>0</v>
      </c>
      <c r="W706" s="203">
        <v>0</v>
      </c>
      <c r="X706" s="203">
        <v>0</v>
      </c>
      <c r="Y706" s="203">
        <v>0</v>
      </c>
      <c r="Z706" s="203">
        <v>0</v>
      </c>
      <c r="AA706" s="203">
        <v>0</v>
      </c>
      <c r="AB706" s="203">
        <v>0</v>
      </c>
      <c r="AC706" s="203">
        <v>0</v>
      </c>
      <c r="AD706" s="203">
        <v>0</v>
      </c>
      <c r="AE706" s="203">
        <v>0</v>
      </c>
      <c r="AF706" s="203">
        <v>0</v>
      </c>
      <c r="AG706" s="203">
        <v>0</v>
      </c>
      <c r="AH706" s="203">
        <v>0</v>
      </c>
      <c r="AI706" s="203">
        <v>0</v>
      </c>
      <c r="AJ706" s="203">
        <v>0</v>
      </c>
      <c r="AK706" s="203">
        <v>0</v>
      </c>
      <c r="AL706" s="203"/>
      <c r="AM706" s="203"/>
      <c r="AN706" s="203"/>
      <c r="AO706" s="203"/>
      <c r="AP706" s="203"/>
      <c r="AQ706" s="203"/>
      <c r="AR706" s="203"/>
      <c r="AS706" s="203"/>
      <c r="AT706" s="203"/>
      <c r="AU706" s="203"/>
      <c r="AV706" s="203"/>
      <c r="AW706" s="203"/>
      <c r="AX706" s="203"/>
      <c r="AY706" s="203"/>
      <c r="AZ706" s="203"/>
      <c r="BA706" s="203"/>
      <c r="BB706" s="203"/>
      <c r="BC706" s="203"/>
      <c r="BD706" s="203"/>
      <c r="BE706" s="203"/>
      <c r="BF706" s="203"/>
      <c r="BG706" s="203"/>
      <c r="BH706" s="203"/>
      <c r="BI706" s="203"/>
      <c r="BJ706" s="203"/>
      <c r="BK706" s="203"/>
      <c r="BL706" s="203"/>
    </row>
    <row r="707" spans="1:260" s="27" customFormat="1" ht="12.75" customHeight="1" x14ac:dyDescent="0.2">
      <c r="A707" s="10" t="s">
        <v>529</v>
      </c>
      <c r="B707" s="10" t="s">
        <v>4459</v>
      </c>
      <c r="C707" s="202" t="s">
        <v>4465</v>
      </c>
      <c r="D707" s="221">
        <v>34902</v>
      </c>
      <c r="E707" s="5" t="s">
        <v>3063</v>
      </c>
      <c r="F707" s="194" t="s">
        <v>4972</v>
      </c>
      <c r="G707" s="201" t="s">
        <v>4771</v>
      </c>
    </row>
    <row r="708" spans="1:260" s="10" customFormat="1" ht="12.75" customHeight="1" x14ac:dyDescent="0.2">
      <c r="A708" s="203" t="s">
        <v>4029</v>
      </c>
      <c r="B708" s="203" t="s">
        <v>4028</v>
      </c>
      <c r="C708" s="203" t="s">
        <v>1753</v>
      </c>
      <c r="D708" s="214">
        <v>34455</v>
      </c>
      <c r="E708" s="203" t="s">
        <v>2057</v>
      </c>
      <c r="F708" s="203" t="s">
        <v>2112</v>
      </c>
      <c r="G708" s="203" t="s">
        <v>4028</v>
      </c>
      <c r="H708" s="203" t="s">
        <v>364</v>
      </c>
      <c r="I708" s="203" t="s">
        <v>450</v>
      </c>
      <c r="J708" s="203" t="s">
        <v>1061</v>
      </c>
      <c r="K708" s="203" t="s">
        <v>364</v>
      </c>
      <c r="L708" s="203" t="s">
        <v>450</v>
      </c>
      <c r="M708" s="203" t="s">
        <v>1059</v>
      </c>
      <c r="N708" s="203" t="s">
        <v>327</v>
      </c>
      <c r="O708" s="203" t="s">
        <v>450</v>
      </c>
      <c r="P708" s="203" t="s">
        <v>60</v>
      </c>
      <c r="Q708" s="203" t="s">
        <v>529</v>
      </c>
      <c r="R708" s="203" t="s">
        <v>450</v>
      </c>
      <c r="S708" s="203" t="s">
        <v>328</v>
      </c>
      <c r="T708" s="203">
        <v>0</v>
      </c>
      <c r="U708" s="203">
        <v>0</v>
      </c>
      <c r="V708" s="203">
        <v>0</v>
      </c>
      <c r="W708" s="203">
        <v>0</v>
      </c>
      <c r="X708" s="203">
        <v>0</v>
      </c>
      <c r="Y708" s="203">
        <v>0</v>
      </c>
      <c r="Z708" s="203">
        <v>0</v>
      </c>
      <c r="AA708" s="203">
        <v>0</v>
      </c>
      <c r="AB708" s="203">
        <v>0</v>
      </c>
      <c r="AC708" s="203">
        <v>0</v>
      </c>
      <c r="AD708" s="203">
        <v>0</v>
      </c>
      <c r="AE708" s="203">
        <v>0</v>
      </c>
      <c r="AF708" s="203">
        <v>0</v>
      </c>
      <c r="AG708" s="203">
        <v>0</v>
      </c>
      <c r="AH708" s="203">
        <v>0</v>
      </c>
      <c r="AI708" s="203">
        <v>0</v>
      </c>
      <c r="AJ708" s="203">
        <v>0</v>
      </c>
      <c r="AK708" s="203">
        <v>0</v>
      </c>
      <c r="AL708" s="203"/>
      <c r="AM708" s="203"/>
      <c r="AN708" s="203"/>
      <c r="AO708" s="203"/>
      <c r="AP708" s="203"/>
      <c r="AQ708" s="203"/>
      <c r="AR708" s="203"/>
      <c r="AS708" s="203"/>
      <c r="AT708" s="203"/>
      <c r="AU708" s="203"/>
      <c r="AV708" s="203"/>
      <c r="AW708" s="203"/>
      <c r="AX708" s="203"/>
      <c r="AY708" s="203"/>
      <c r="AZ708" s="203"/>
      <c r="BA708" s="203"/>
      <c r="BB708" s="203"/>
      <c r="BC708" s="203"/>
      <c r="BD708" s="203"/>
      <c r="BE708" s="203"/>
      <c r="BF708" s="203"/>
      <c r="BG708" s="203"/>
      <c r="BH708" s="203"/>
      <c r="BI708" s="203"/>
      <c r="BJ708" s="203"/>
      <c r="BK708" s="203"/>
      <c r="BL708" s="203"/>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s="13"/>
      <c r="IX708" s="13"/>
      <c r="IY708" s="13"/>
      <c r="IZ708" s="13"/>
    </row>
    <row r="709" spans="1:260" ht="12.75" customHeight="1" x14ac:dyDescent="0.2">
      <c r="A709" s="203" t="s">
        <v>4029</v>
      </c>
      <c r="B709" s="203" t="s">
        <v>4028</v>
      </c>
      <c r="C709" s="203" t="s">
        <v>1748</v>
      </c>
      <c r="D709" s="214">
        <v>34237</v>
      </c>
      <c r="E709" s="203" t="s">
        <v>2031</v>
      </c>
      <c r="F709" s="203" t="s">
        <v>2194</v>
      </c>
      <c r="G709" s="203" t="s">
        <v>4028</v>
      </c>
      <c r="H709" s="203" t="s">
        <v>4028</v>
      </c>
      <c r="I709" s="203" t="s">
        <v>4028</v>
      </c>
      <c r="J709" s="203" t="s">
        <v>4028</v>
      </c>
      <c r="K709" s="203" t="s">
        <v>4028</v>
      </c>
      <c r="L709" s="203" t="s">
        <v>4028</v>
      </c>
      <c r="M709" s="203" t="s">
        <v>4028</v>
      </c>
      <c r="N709" s="203" t="s">
        <v>4028</v>
      </c>
      <c r="O709" s="203" t="s">
        <v>4028</v>
      </c>
      <c r="P709" s="203" t="s">
        <v>4028</v>
      </c>
      <c r="Q709" s="203" t="s">
        <v>364</v>
      </c>
      <c r="R709" s="203" t="s">
        <v>446</v>
      </c>
      <c r="S709" s="203" t="s">
        <v>1061</v>
      </c>
      <c r="T709" s="203" t="s">
        <v>4028</v>
      </c>
      <c r="U709" s="203" t="s">
        <v>4028</v>
      </c>
      <c r="V709" s="203" t="s">
        <v>4028</v>
      </c>
      <c r="W709" s="203" t="s">
        <v>4028</v>
      </c>
      <c r="X709" s="203" t="s">
        <v>4028</v>
      </c>
      <c r="Y709" s="203" t="s">
        <v>4028</v>
      </c>
      <c r="Z709" s="203" t="s">
        <v>4028</v>
      </c>
      <c r="AA709" s="203" t="s">
        <v>4028</v>
      </c>
      <c r="AB709" s="203" t="s">
        <v>4028</v>
      </c>
      <c r="AC709" s="203" t="s">
        <v>4028</v>
      </c>
      <c r="AD709" s="203" t="s">
        <v>4028</v>
      </c>
      <c r="AE709" s="203" t="s">
        <v>4028</v>
      </c>
      <c r="AF709" s="203" t="s">
        <v>4028</v>
      </c>
      <c r="AG709" s="203" t="s">
        <v>4028</v>
      </c>
      <c r="AH709" s="203" t="s">
        <v>4028</v>
      </c>
      <c r="AI709" s="203" t="s">
        <v>4028</v>
      </c>
      <c r="AJ709" s="203" t="s">
        <v>4028</v>
      </c>
      <c r="AK709" s="203" t="s">
        <v>4028</v>
      </c>
      <c r="AL709" s="203"/>
      <c r="AM709" s="203"/>
      <c r="AN709" s="203"/>
      <c r="AO709" s="203"/>
      <c r="AP709" s="203"/>
      <c r="AQ709" s="203"/>
      <c r="AR709" s="203"/>
      <c r="AS709" s="203"/>
      <c r="AT709" s="203"/>
      <c r="AU709" s="203"/>
      <c r="AV709" s="203"/>
      <c r="AW709" s="203"/>
      <c r="AX709" s="203"/>
      <c r="AY709" s="203"/>
      <c r="AZ709" s="203"/>
      <c r="BA709" s="203"/>
      <c r="BB709" s="203"/>
      <c r="BC709" s="203"/>
      <c r="BD709" s="203"/>
      <c r="BE709" s="203"/>
      <c r="BF709" s="203"/>
      <c r="BG709" s="203"/>
      <c r="BH709" s="203"/>
      <c r="BI709" s="203"/>
      <c r="BJ709" s="203"/>
      <c r="BK709" s="203"/>
      <c r="BL709" s="203"/>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c r="DF709" s="10"/>
      <c r="DG709" s="10"/>
      <c r="DH709" s="10"/>
      <c r="DI709" s="10"/>
      <c r="DJ709" s="10"/>
      <c r="DK709" s="10"/>
      <c r="DL709" s="10"/>
      <c r="DM709" s="10"/>
      <c r="DN709" s="10"/>
      <c r="DO709" s="10"/>
      <c r="DP709" s="10"/>
      <c r="DQ709" s="10"/>
      <c r="DR709" s="10"/>
      <c r="DS709" s="10"/>
      <c r="DT709" s="10"/>
      <c r="DU709" s="10"/>
      <c r="DV709" s="10"/>
      <c r="DW709" s="10"/>
      <c r="DX709" s="10"/>
      <c r="DY709" s="10"/>
      <c r="DZ709" s="10"/>
      <c r="EA709" s="10"/>
      <c r="EB709" s="10"/>
      <c r="EC709" s="10"/>
      <c r="ED709" s="10"/>
      <c r="EE709" s="10"/>
      <c r="EF709" s="10"/>
      <c r="EG709" s="10"/>
      <c r="EH709" s="10"/>
      <c r="EI709" s="10"/>
      <c r="EJ709" s="10"/>
      <c r="EK709" s="10"/>
      <c r="EL709" s="10"/>
      <c r="EM709" s="10"/>
      <c r="EN709" s="10"/>
      <c r="EO709" s="10"/>
      <c r="EP709" s="10"/>
      <c r="EQ709" s="10"/>
      <c r="ER709" s="10"/>
      <c r="ES709" s="10"/>
      <c r="ET709" s="10"/>
      <c r="EU709" s="10"/>
      <c r="EV709" s="10"/>
      <c r="EW709" s="10"/>
      <c r="EX709" s="10"/>
      <c r="EY709" s="10"/>
      <c r="EZ709" s="10"/>
      <c r="FA709" s="10"/>
      <c r="FB709" s="10"/>
      <c r="FC709" s="10"/>
      <c r="FD709" s="10"/>
      <c r="FE709" s="10"/>
      <c r="FF709" s="10"/>
      <c r="FG709" s="10"/>
      <c r="FH709" s="10"/>
      <c r="FI709" s="10"/>
      <c r="FJ709" s="10"/>
      <c r="FK709" s="10"/>
      <c r="FL709" s="10"/>
      <c r="FM709" s="10"/>
      <c r="FN709" s="10"/>
      <c r="FO709" s="10"/>
      <c r="FP709" s="10"/>
      <c r="FQ709" s="10"/>
      <c r="FR709" s="10"/>
      <c r="FS709" s="10"/>
      <c r="FT709" s="10"/>
      <c r="FU709" s="10"/>
      <c r="FV709" s="10"/>
      <c r="FW709" s="10"/>
      <c r="FX709" s="10"/>
      <c r="FY709" s="10"/>
      <c r="FZ709" s="10"/>
      <c r="GA709" s="10"/>
      <c r="GB709" s="10"/>
      <c r="GC709" s="10"/>
      <c r="GD709" s="10"/>
      <c r="GE709" s="10"/>
      <c r="GF709" s="10"/>
      <c r="GG709" s="10"/>
      <c r="GH709" s="10"/>
      <c r="GI709" s="10"/>
      <c r="GJ709" s="10"/>
      <c r="GK709" s="10"/>
      <c r="GL709" s="10"/>
      <c r="GM709" s="10"/>
      <c r="GN709" s="10"/>
      <c r="GO709" s="10"/>
      <c r="GP709" s="10"/>
      <c r="GQ709" s="10"/>
      <c r="GR709" s="10"/>
      <c r="GS709" s="10"/>
      <c r="GT709" s="10"/>
      <c r="GU709" s="10"/>
      <c r="GV709" s="10"/>
      <c r="GW709" s="10"/>
      <c r="GX709" s="10"/>
      <c r="GY709" s="10"/>
      <c r="GZ709" s="10"/>
      <c r="HA709" s="10"/>
      <c r="HB709" s="10"/>
      <c r="HC709" s="10"/>
      <c r="HD709" s="10"/>
      <c r="HE709" s="10"/>
      <c r="HF709" s="10"/>
      <c r="HG709" s="10"/>
      <c r="HH709" s="10"/>
      <c r="HI709" s="10"/>
      <c r="HJ709" s="10"/>
      <c r="HK709" s="10"/>
      <c r="HL709" s="10"/>
      <c r="HM709" s="10"/>
      <c r="HN709" s="10"/>
      <c r="HO709" s="10"/>
      <c r="HP709" s="10"/>
      <c r="HQ709" s="10"/>
      <c r="HR709" s="10"/>
      <c r="HS709" s="10"/>
      <c r="HT709" s="10"/>
      <c r="HU709" s="10"/>
      <c r="HV709" s="10"/>
      <c r="HW709" s="10"/>
      <c r="HX709" s="10"/>
      <c r="HY709" s="10"/>
      <c r="HZ709" s="10"/>
      <c r="IA709" s="10"/>
      <c r="IB709" s="10"/>
      <c r="IC709" s="10"/>
      <c r="ID709" s="10"/>
      <c r="IE709" s="10"/>
      <c r="IF709" s="10"/>
      <c r="IG709" s="10"/>
      <c r="IH709" s="10"/>
      <c r="II709" s="10"/>
      <c r="IJ709" s="10"/>
      <c r="IK709" s="10"/>
      <c r="IL709" s="10"/>
      <c r="IM709" s="10"/>
      <c r="IN709" s="10"/>
      <c r="IO709" s="10"/>
      <c r="IP709" s="10"/>
      <c r="IQ709" s="10"/>
      <c r="IR709" s="10"/>
      <c r="IS709" s="10"/>
      <c r="IT709" s="10"/>
      <c r="IU709" s="10"/>
      <c r="IV709" s="10"/>
    </row>
    <row r="710" spans="1:260" s="10" customFormat="1" ht="12.75" customHeight="1" x14ac:dyDescent="0.2">
      <c r="A710" s="203" t="s">
        <v>4028</v>
      </c>
      <c r="B710" s="203" t="s">
        <v>4028</v>
      </c>
      <c r="C710" s="203"/>
      <c r="D710" s="214"/>
      <c r="E710" s="203"/>
      <c r="F710" s="203"/>
      <c r="G710" s="203" t="s">
        <v>4028</v>
      </c>
      <c r="H710" s="203" t="s">
        <v>4028</v>
      </c>
      <c r="I710" s="203" t="s">
        <v>4028</v>
      </c>
      <c r="J710" s="203" t="s">
        <v>4028</v>
      </c>
      <c r="K710" s="203" t="s">
        <v>4028</v>
      </c>
      <c r="L710" s="203" t="s">
        <v>4028</v>
      </c>
      <c r="M710" s="203" t="s">
        <v>4028</v>
      </c>
      <c r="N710" s="203" t="s">
        <v>4028</v>
      </c>
      <c r="O710" s="203" t="s">
        <v>4028</v>
      </c>
      <c r="P710" s="203" t="s">
        <v>4028</v>
      </c>
      <c r="Q710" s="203"/>
      <c r="R710" s="203"/>
      <c r="S710" s="203"/>
      <c r="T710" s="203" t="s">
        <v>4028</v>
      </c>
      <c r="U710" s="203" t="s">
        <v>4028</v>
      </c>
      <c r="V710" s="203" t="s">
        <v>4028</v>
      </c>
      <c r="W710" s="203" t="s">
        <v>4028</v>
      </c>
      <c r="X710" s="203" t="s">
        <v>4028</v>
      </c>
      <c r="Y710" s="203" t="s">
        <v>4028</v>
      </c>
      <c r="Z710" s="203" t="s">
        <v>4028</v>
      </c>
      <c r="AA710" s="203" t="s">
        <v>4028</v>
      </c>
      <c r="AB710" s="203" t="s">
        <v>4028</v>
      </c>
      <c r="AC710" s="203" t="s">
        <v>4028</v>
      </c>
      <c r="AD710" s="203" t="s">
        <v>4028</v>
      </c>
      <c r="AE710" s="203" t="s">
        <v>4028</v>
      </c>
      <c r="AF710" s="203" t="s">
        <v>4028</v>
      </c>
      <c r="AG710" s="203" t="s">
        <v>4028</v>
      </c>
      <c r="AH710" s="203" t="s">
        <v>4028</v>
      </c>
      <c r="AI710" s="203" t="s">
        <v>4028</v>
      </c>
      <c r="AJ710" s="203" t="s">
        <v>4028</v>
      </c>
      <c r="AK710" s="203" t="s">
        <v>4028</v>
      </c>
      <c r="AL710" s="203"/>
      <c r="AM710" s="203"/>
      <c r="AN710" s="203"/>
      <c r="AO710" s="203"/>
      <c r="AP710" s="203"/>
      <c r="AQ710" s="203"/>
      <c r="AR710" s="203"/>
      <c r="AS710" s="203"/>
      <c r="AT710" s="203"/>
      <c r="AU710" s="203"/>
      <c r="AV710" s="203"/>
      <c r="AW710" s="203"/>
      <c r="AX710" s="203"/>
      <c r="AY710" s="203"/>
      <c r="AZ710" s="203"/>
      <c r="BA710" s="203"/>
      <c r="BB710" s="203"/>
      <c r="BC710" s="203"/>
      <c r="BD710" s="203"/>
      <c r="BE710" s="203"/>
      <c r="BF710" s="203"/>
      <c r="BG710" s="203"/>
      <c r="BH710" s="203"/>
      <c r="BI710" s="203"/>
      <c r="BJ710" s="203"/>
      <c r="BK710" s="203"/>
      <c r="BL710" s="203"/>
    </row>
    <row r="711" spans="1:260" ht="12.75" customHeight="1" x14ac:dyDescent="0.2">
      <c r="A711" s="203" t="s">
        <v>4496</v>
      </c>
      <c r="B711" s="203" t="s">
        <v>229</v>
      </c>
      <c r="C711" s="203" t="s">
        <v>2584</v>
      </c>
      <c r="D711" s="214">
        <v>34792</v>
      </c>
      <c r="E711" s="203" t="s">
        <v>2585</v>
      </c>
      <c r="F711" s="203" t="s">
        <v>2593</v>
      </c>
      <c r="G711" s="203" t="s">
        <v>3420</v>
      </c>
      <c r="H711" s="203" t="s">
        <v>3432</v>
      </c>
      <c r="I711" s="203" t="s">
        <v>369</v>
      </c>
      <c r="J711" s="203" t="s">
        <v>1061</v>
      </c>
      <c r="K711" s="203" t="s">
        <v>273</v>
      </c>
      <c r="L711" s="203" t="s">
        <v>369</v>
      </c>
      <c r="M711" s="203">
        <v>0</v>
      </c>
      <c r="N711" s="203" t="s">
        <v>73</v>
      </c>
      <c r="O711" s="203" t="s">
        <v>369</v>
      </c>
      <c r="P711" s="203" t="s">
        <v>1061</v>
      </c>
      <c r="Q711" s="203"/>
      <c r="R711" s="203"/>
      <c r="S711" s="203"/>
      <c r="T711" s="203">
        <v>0</v>
      </c>
      <c r="U711" s="203">
        <v>0</v>
      </c>
      <c r="V711" s="203">
        <v>0</v>
      </c>
      <c r="W711" s="203">
        <v>0</v>
      </c>
      <c r="X711" s="203">
        <v>0</v>
      </c>
      <c r="Y711" s="203">
        <v>0</v>
      </c>
      <c r="Z711" s="203">
        <v>0</v>
      </c>
      <c r="AA711" s="203">
        <v>0</v>
      </c>
      <c r="AB711" s="203">
        <v>0</v>
      </c>
      <c r="AC711" s="203">
        <v>0</v>
      </c>
      <c r="AD711" s="203">
        <v>0</v>
      </c>
      <c r="AE711" s="203">
        <v>0</v>
      </c>
      <c r="AF711" s="203">
        <v>0</v>
      </c>
      <c r="AG711" s="203">
        <v>0</v>
      </c>
      <c r="AH711" s="203">
        <v>0</v>
      </c>
      <c r="AI711" s="203">
        <v>0</v>
      </c>
      <c r="AJ711" s="203">
        <v>0</v>
      </c>
      <c r="AK711" s="203">
        <v>0</v>
      </c>
      <c r="AL711" s="203"/>
      <c r="AM711" s="203"/>
      <c r="AN711" s="203"/>
      <c r="AO711" s="203"/>
      <c r="AP711" s="203"/>
      <c r="AQ711" s="203"/>
      <c r="AR711" s="203"/>
      <c r="AS711" s="203"/>
      <c r="AT711" s="203"/>
      <c r="AU711" s="203"/>
      <c r="AV711" s="203"/>
      <c r="AW711" s="203"/>
      <c r="AX711" s="203"/>
      <c r="AY711" s="203"/>
      <c r="AZ711" s="203"/>
      <c r="BA711" s="203"/>
      <c r="BB711" s="203"/>
      <c r="BC711" s="203"/>
      <c r="BD711" s="203"/>
      <c r="BE711" s="203"/>
      <c r="BF711" s="203"/>
      <c r="BG711" s="203"/>
      <c r="BH711" s="203"/>
      <c r="BI711" s="203"/>
      <c r="BJ711" s="203"/>
      <c r="BK711" s="203"/>
      <c r="BL711" s="203"/>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c r="DF711" s="10"/>
      <c r="DG711" s="10"/>
      <c r="DH711" s="10"/>
      <c r="DI711" s="10"/>
      <c r="DJ711" s="10"/>
      <c r="DK711" s="10"/>
      <c r="DL711" s="10"/>
      <c r="DM711" s="10"/>
      <c r="DN711" s="10"/>
      <c r="DO711" s="10"/>
      <c r="DP711" s="10"/>
      <c r="DQ711" s="10"/>
      <c r="DR711" s="10"/>
      <c r="DS711" s="10"/>
      <c r="DT711" s="10"/>
      <c r="DU711" s="10"/>
      <c r="DV711" s="10"/>
      <c r="DW711" s="10"/>
      <c r="DX711" s="10"/>
      <c r="DY711" s="10"/>
      <c r="DZ711" s="10"/>
      <c r="EA711" s="10"/>
      <c r="EB711" s="10"/>
      <c r="EC711" s="10"/>
      <c r="ED711" s="10"/>
      <c r="EE711" s="10"/>
      <c r="EF711" s="10"/>
      <c r="EG711" s="10"/>
      <c r="EH711" s="10"/>
      <c r="EI711" s="10"/>
      <c r="EJ711" s="10"/>
      <c r="EK711" s="10"/>
      <c r="EL711" s="10"/>
      <c r="EM711" s="10"/>
      <c r="EN711" s="10"/>
      <c r="EO711" s="10"/>
      <c r="EP711" s="10"/>
      <c r="EQ711" s="10"/>
      <c r="ER711" s="10"/>
      <c r="ES711" s="10"/>
      <c r="ET711" s="10"/>
      <c r="EU711" s="10"/>
      <c r="EV711" s="10"/>
      <c r="EW711" s="10"/>
      <c r="EX711" s="10"/>
      <c r="EY711" s="10"/>
      <c r="EZ711" s="10"/>
      <c r="FA711" s="10"/>
      <c r="FB711" s="10"/>
      <c r="FC711" s="10"/>
      <c r="FD711" s="10"/>
      <c r="FE711" s="10"/>
      <c r="FF711" s="10"/>
      <c r="FG711" s="10"/>
      <c r="FH711" s="10"/>
      <c r="FI711" s="10"/>
      <c r="FJ711" s="10"/>
      <c r="FK711" s="10"/>
      <c r="FL711" s="10"/>
      <c r="FM711" s="10"/>
      <c r="FN711" s="10"/>
      <c r="FO711" s="10"/>
      <c r="FP711" s="10"/>
      <c r="FQ711" s="10"/>
      <c r="FR711" s="10"/>
      <c r="FS711" s="10"/>
      <c r="FT711" s="10"/>
      <c r="FU711" s="10"/>
      <c r="FV711" s="10"/>
      <c r="FW711" s="10"/>
      <c r="FX711" s="10"/>
      <c r="FY711" s="10"/>
      <c r="FZ711" s="10"/>
      <c r="GA711" s="10"/>
      <c r="GB711" s="10"/>
      <c r="GC711" s="10"/>
      <c r="GD711" s="10"/>
      <c r="GE711" s="10"/>
      <c r="GF711" s="10"/>
      <c r="GG711" s="10"/>
      <c r="GH711" s="10"/>
      <c r="GI711" s="10"/>
      <c r="GJ711" s="10"/>
      <c r="GK711" s="10"/>
      <c r="GL711" s="10"/>
      <c r="GM711" s="10"/>
      <c r="GN711" s="10"/>
      <c r="GO711" s="10"/>
      <c r="GP711" s="10"/>
      <c r="GQ711" s="10"/>
      <c r="GR711" s="10"/>
      <c r="GS711" s="10"/>
      <c r="GT711" s="10"/>
      <c r="GU711" s="10"/>
      <c r="GV711" s="10"/>
      <c r="GW711" s="10"/>
      <c r="GX711" s="10"/>
      <c r="GY711" s="10"/>
      <c r="GZ711" s="10"/>
      <c r="HA711" s="10"/>
      <c r="HB711" s="10"/>
      <c r="HC711" s="10"/>
      <c r="HD711" s="10"/>
      <c r="HE711" s="10"/>
      <c r="HF711" s="10"/>
      <c r="HG711" s="10"/>
      <c r="HH711" s="10"/>
      <c r="HI711" s="10"/>
      <c r="HJ711" s="10"/>
      <c r="HK711" s="10"/>
      <c r="HL711" s="10"/>
      <c r="HM711" s="10"/>
      <c r="HN711" s="10"/>
      <c r="HO711" s="10"/>
      <c r="HP711" s="10"/>
      <c r="HQ711" s="10"/>
      <c r="HR711" s="10"/>
      <c r="HS711" s="10"/>
      <c r="HT711" s="10"/>
      <c r="HU711" s="10"/>
      <c r="HV711" s="10"/>
      <c r="HW711" s="10"/>
      <c r="HX711" s="10"/>
      <c r="HY711" s="10"/>
      <c r="HZ711" s="10"/>
      <c r="IA711" s="10"/>
      <c r="IB711" s="10"/>
      <c r="IC711" s="10"/>
      <c r="ID711" s="10"/>
      <c r="IE711" s="10"/>
      <c r="IF711" s="10"/>
      <c r="IG711" s="10"/>
      <c r="IH711" s="10"/>
      <c r="II711" s="10"/>
      <c r="IJ711" s="10"/>
      <c r="IK711" s="10"/>
      <c r="IL711" s="10"/>
      <c r="IM711" s="10"/>
      <c r="IN711" s="10"/>
      <c r="IO711" s="10"/>
      <c r="IP711" s="10"/>
      <c r="IQ711" s="10"/>
      <c r="IR711" s="10"/>
      <c r="IS711" s="10"/>
      <c r="IT711" s="10"/>
      <c r="IU711" s="10"/>
      <c r="IV711" s="10"/>
    </row>
    <row r="712" spans="1:260" s="10" customFormat="1" ht="12.75" customHeight="1" x14ac:dyDescent="0.2">
      <c r="A712" s="203" t="s">
        <v>4044</v>
      </c>
      <c r="B712" s="216" t="s">
        <v>369</v>
      </c>
      <c r="C712" s="203" t="s">
        <v>4187</v>
      </c>
      <c r="D712" s="215">
        <v>35309</v>
      </c>
      <c r="E712" s="216" t="s">
        <v>3448</v>
      </c>
      <c r="F712" s="216"/>
      <c r="G712" s="216"/>
      <c r="H712" s="203"/>
      <c r="I712" s="216"/>
      <c r="J712" s="216"/>
      <c r="K712" s="203"/>
      <c r="L712" s="216"/>
      <c r="M712" s="216"/>
      <c r="N712" s="203"/>
      <c r="O712" s="216"/>
      <c r="P712" s="216"/>
      <c r="Q712" s="203"/>
      <c r="R712" s="216"/>
      <c r="S712" s="216"/>
      <c r="T712" s="203"/>
      <c r="U712" s="216"/>
      <c r="V712" s="216"/>
      <c r="W712" s="203"/>
      <c r="X712" s="216"/>
      <c r="Y712" s="216"/>
      <c r="Z712" s="203"/>
      <c r="AA712" s="216"/>
      <c r="AB712" s="216"/>
      <c r="AC712" s="203"/>
      <c r="AD712" s="216"/>
      <c r="AE712" s="216"/>
      <c r="AF712" s="203"/>
      <c r="AG712" s="216"/>
      <c r="AH712" s="216"/>
      <c r="AI712" s="203"/>
      <c r="AJ712" s="216"/>
      <c r="AK712" s="216"/>
      <c r="AL712" s="203"/>
      <c r="AM712" s="216"/>
      <c r="AN712" s="216"/>
      <c r="AO712" s="203"/>
      <c r="AP712" s="216"/>
      <c r="AQ712" s="216"/>
      <c r="AR712" s="203"/>
      <c r="AS712" s="216"/>
      <c r="AT712" s="216"/>
      <c r="AU712" s="203"/>
      <c r="AV712" s="216"/>
      <c r="AW712" s="216"/>
      <c r="AX712" s="203"/>
      <c r="AY712" s="216"/>
      <c r="AZ712" s="216"/>
      <c r="BA712" s="203"/>
      <c r="BB712" s="216"/>
      <c r="BC712" s="216"/>
      <c r="BD712" s="203"/>
      <c r="BE712" s="204"/>
      <c r="BF712" s="216"/>
      <c r="BG712" s="205"/>
      <c r="BH712" s="203"/>
      <c r="BI712" s="206"/>
      <c r="BJ712" s="205"/>
      <c r="BK712" s="205"/>
      <c r="BL712" s="217"/>
    </row>
    <row r="713" spans="1:260" ht="12.75" customHeight="1" x14ac:dyDescent="0.2">
      <c r="A713" s="203" t="s">
        <v>4041</v>
      </c>
      <c r="B713" s="203" t="s">
        <v>4275</v>
      </c>
      <c r="C713" s="203" t="s">
        <v>4290</v>
      </c>
      <c r="D713" s="214">
        <v>34908</v>
      </c>
      <c r="E713" s="203" t="s">
        <v>3063</v>
      </c>
      <c r="F713" s="203" t="s">
        <v>3416</v>
      </c>
      <c r="G713" s="203" t="s">
        <v>3420</v>
      </c>
      <c r="H713" s="203">
        <v>0</v>
      </c>
      <c r="I713" s="203">
        <v>0</v>
      </c>
      <c r="J713" s="203"/>
      <c r="K713" s="203">
        <v>0</v>
      </c>
      <c r="L713" s="203">
        <v>0</v>
      </c>
      <c r="M713" s="203">
        <v>0</v>
      </c>
      <c r="N713" s="203">
        <v>0</v>
      </c>
      <c r="O713" s="203">
        <v>0</v>
      </c>
      <c r="P713" s="203">
        <v>0</v>
      </c>
      <c r="Q713" s="203"/>
      <c r="R713" s="203"/>
      <c r="S713" s="203"/>
      <c r="T713" s="203">
        <v>0</v>
      </c>
      <c r="U713" s="203">
        <v>0</v>
      </c>
      <c r="V713" s="203">
        <v>0</v>
      </c>
      <c r="W713" s="203">
        <v>0</v>
      </c>
      <c r="X713" s="203">
        <v>0</v>
      </c>
      <c r="Y713" s="203">
        <v>0</v>
      </c>
      <c r="Z713" s="203">
        <v>0</v>
      </c>
      <c r="AA713" s="203">
        <v>0</v>
      </c>
      <c r="AB713" s="203">
        <v>0</v>
      </c>
      <c r="AC713" s="203">
        <v>0</v>
      </c>
      <c r="AD713" s="203">
        <v>0</v>
      </c>
      <c r="AE713" s="203">
        <v>0</v>
      </c>
      <c r="AF713" s="203">
        <v>0</v>
      </c>
      <c r="AG713" s="203">
        <v>0</v>
      </c>
      <c r="AH713" s="203">
        <v>0</v>
      </c>
      <c r="AI713" s="203">
        <v>0</v>
      </c>
      <c r="AJ713" s="203">
        <v>0</v>
      </c>
      <c r="AK713" s="203">
        <v>0</v>
      </c>
      <c r="AL713" s="203"/>
      <c r="AM713" s="203"/>
      <c r="AN713" s="203"/>
      <c r="AO713" s="203"/>
      <c r="AP713" s="203"/>
      <c r="AQ713" s="203"/>
      <c r="AR713" s="203"/>
      <c r="AS713" s="203"/>
      <c r="AT713" s="203"/>
      <c r="AU713" s="203"/>
      <c r="AV713" s="203"/>
      <c r="AW713" s="203"/>
      <c r="AX713" s="203"/>
      <c r="AY713" s="203"/>
      <c r="AZ713" s="203"/>
      <c r="BA713" s="203"/>
      <c r="BB713" s="203"/>
      <c r="BC713" s="203"/>
      <c r="BD713" s="203"/>
      <c r="BE713" s="203"/>
      <c r="BF713" s="203"/>
      <c r="BG713" s="203"/>
      <c r="BH713" s="203"/>
      <c r="BI713" s="203"/>
      <c r="BJ713" s="203"/>
      <c r="BK713" s="203"/>
      <c r="BL713" s="203"/>
    </row>
    <row r="714" spans="1:260" ht="12.75" customHeight="1" x14ac:dyDescent="0.2">
      <c r="A714" s="203" t="s">
        <v>4028</v>
      </c>
      <c r="B714" s="203" t="s">
        <v>4028</v>
      </c>
      <c r="C714" s="203"/>
      <c r="D714" s="218"/>
      <c r="E714" s="203"/>
      <c r="F714" s="203"/>
      <c r="G714" s="203" t="s">
        <v>4028</v>
      </c>
      <c r="H714" s="203"/>
      <c r="I714" s="203"/>
      <c r="J714" s="203" t="s">
        <v>4028</v>
      </c>
      <c r="K714" s="203" t="s">
        <v>4028</v>
      </c>
      <c r="L714" s="203" t="s">
        <v>4028</v>
      </c>
      <c r="M714" s="203" t="s">
        <v>4028</v>
      </c>
      <c r="N714" s="203" t="s">
        <v>4028</v>
      </c>
      <c r="O714" s="203" t="s">
        <v>4028</v>
      </c>
      <c r="P714" s="203" t="s">
        <v>4028</v>
      </c>
      <c r="Q714" s="203"/>
      <c r="R714" s="203"/>
      <c r="S714" s="203"/>
      <c r="T714" s="203" t="s">
        <v>4028</v>
      </c>
      <c r="U714" s="203" t="s">
        <v>4028</v>
      </c>
      <c r="V714" s="203" t="s">
        <v>4028</v>
      </c>
      <c r="W714" s="203" t="s">
        <v>4028</v>
      </c>
      <c r="X714" s="203" t="s">
        <v>4028</v>
      </c>
      <c r="Y714" s="203" t="s">
        <v>4028</v>
      </c>
      <c r="Z714" s="203" t="s">
        <v>4028</v>
      </c>
      <c r="AA714" s="203" t="s">
        <v>4028</v>
      </c>
      <c r="AB714" s="203" t="s">
        <v>4028</v>
      </c>
      <c r="AC714" s="203" t="s">
        <v>4028</v>
      </c>
      <c r="AD714" s="203" t="s">
        <v>4028</v>
      </c>
      <c r="AE714" s="203" t="s">
        <v>4028</v>
      </c>
      <c r="AF714" s="203" t="s">
        <v>4028</v>
      </c>
      <c r="AG714" s="203" t="s">
        <v>4028</v>
      </c>
      <c r="AH714" s="203" t="s">
        <v>4028</v>
      </c>
      <c r="AI714" s="203" t="s">
        <v>4028</v>
      </c>
      <c r="AJ714" s="203" t="s">
        <v>4028</v>
      </c>
      <c r="AK714" s="203" t="s">
        <v>4028</v>
      </c>
      <c r="AL714" s="203"/>
      <c r="AM714" s="203"/>
      <c r="AN714" s="203"/>
      <c r="AO714" s="203"/>
      <c r="AP714" s="203"/>
      <c r="AQ714" s="203"/>
      <c r="AR714" s="203"/>
      <c r="AS714" s="203"/>
      <c r="AT714" s="203"/>
      <c r="AU714" s="203"/>
      <c r="AV714" s="203"/>
      <c r="AW714" s="203"/>
      <c r="AX714" s="203"/>
      <c r="AY714" s="203"/>
      <c r="AZ714" s="203"/>
      <c r="BA714" s="203"/>
      <c r="BB714" s="203"/>
      <c r="BC714" s="203"/>
      <c r="BD714" s="203"/>
      <c r="BE714" s="203"/>
      <c r="BF714" s="203"/>
      <c r="BG714" s="203"/>
      <c r="BH714" s="203"/>
      <c r="BI714" s="203"/>
      <c r="BJ714" s="203"/>
      <c r="BK714" s="203"/>
      <c r="BL714" s="203"/>
    </row>
    <row r="715" spans="1:260" ht="12.75" customHeight="1" x14ac:dyDescent="0.2">
      <c r="A715" s="203"/>
      <c r="B715" s="203" t="s">
        <v>4028</v>
      </c>
      <c r="C715" s="203"/>
      <c r="D715" s="218"/>
      <c r="E715" s="203"/>
      <c r="F715" s="203"/>
      <c r="G715" s="203" t="s">
        <v>4028</v>
      </c>
      <c r="H715" s="203"/>
      <c r="I715" s="203"/>
      <c r="J715" s="203" t="s">
        <v>4028</v>
      </c>
      <c r="K715" s="203" t="s">
        <v>4028</v>
      </c>
      <c r="L715" s="203" t="s">
        <v>4028</v>
      </c>
      <c r="M715" s="203" t="s">
        <v>4028</v>
      </c>
      <c r="N715" s="203" t="s">
        <v>4028</v>
      </c>
      <c r="O715" s="203" t="s">
        <v>4028</v>
      </c>
      <c r="P715" s="203" t="s">
        <v>4028</v>
      </c>
      <c r="Q715" s="203"/>
      <c r="R715" s="203"/>
      <c r="S715" s="203"/>
      <c r="T715" s="203" t="s">
        <v>4028</v>
      </c>
      <c r="U715" s="203" t="s">
        <v>4028</v>
      </c>
      <c r="V715" s="203" t="s">
        <v>4028</v>
      </c>
      <c r="W715" s="203" t="s">
        <v>4028</v>
      </c>
      <c r="X715" s="203" t="s">
        <v>4028</v>
      </c>
      <c r="Y715" s="203" t="s">
        <v>4028</v>
      </c>
      <c r="Z715" s="203" t="s">
        <v>4028</v>
      </c>
      <c r="AA715" s="203" t="s">
        <v>4028</v>
      </c>
      <c r="AB715" s="203" t="s">
        <v>4028</v>
      </c>
      <c r="AC715" s="203" t="s">
        <v>4028</v>
      </c>
      <c r="AD715" s="203" t="s">
        <v>4028</v>
      </c>
      <c r="AE715" s="203" t="s">
        <v>4028</v>
      </c>
      <c r="AF715" s="203" t="s">
        <v>4028</v>
      </c>
      <c r="AG715" s="203" t="s">
        <v>4028</v>
      </c>
      <c r="AH715" s="203" t="s">
        <v>4028</v>
      </c>
      <c r="AI715" s="203" t="s">
        <v>4028</v>
      </c>
      <c r="AJ715" s="203" t="s">
        <v>4028</v>
      </c>
      <c r="AK715" s="203" t="s">
        <v>4028</v>
      </c>
      <c r="AL715" s="203"/>
      <c r="AM715" s="203"/>
      <c r="AN715" s="203"/>
      <c r="AO715" s="203"/>
      <c r="AP715" s="203"/>
      <c r="AQ715" s="203"/>
      <c r="AR715" s="203"/>
      <c r="AS715" s="203"/>
      <c r="AT715" s="203"/>
      <c r="AU715" s="203"/>
      <c r="AV715" s="203"/>
      <c r="AW715" s="203"/>
      <c r="AX715" s="203"/>
      <c r="AY715" s="203"/>
      <c r="AZ715" s="203"/>
      <c r="BA715" s="203"/>
      <c r="BB715" s="203"/>
      <c r="BC715" s="203"/>
      <c r="BD715" s="203"/>
      <c r="BE715" s="203"/>
      <c r="BF715" s="203"/>
      <c r="BG715" s="203"/>
      <c r="BH715" s="203"/>
      <c r="BI715" s="203"/>
      <c r="BJ715" s="203"/>
      <c r="BK715" s="203"/>
      <c r="BL715" s="203"/>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c r="DF715" s="10"/>
      <c r="DG715" s="10"/>
      <c r="DH715" s="10"/>
      <c r="DI715" s="10"/>
      <c r="DJ715" s="10"/>
      <c r="DK715" s="10"/>
      <c r="DL715" s="10"/>
      <c r="DM715" s="10"/>
      <c r="DN715" s="10"/>
      <c r="DO715" s="10"/>
      <c r="DP715" s="10"/>
      <c r="DQ715" s="10"/>
      <c r="DR715" s="10"/>
      <c r="DS715" s="10"/>
      <c r="DT715" s="10"/>
      <c r="DU715" s="10"/>
      <c r="DV715" s="10"/>
      <c r="DW715" s="10"/>
      <c r="DX715" s="10"/>
      <c r="DY715" s="10"/>
      <c r="DZ715" s="10"/>
      <c r="EA715" s="10"/>
      <c r="EB715" s="10"/>
      <c r="EC715" s="10"/>
      <c r="ED715" s="10"/>
      <c r="EE715" s="10"/>
      <c r="EF715" s="10"/>
      <c r="EG715" s="10"/>
      <c r="EH715" s="10"/>
      <c r="EI715" s="10"/>
      <c r="EJ715" s="10"/>
      <c r="EK715" s="10"/>
      <c r="EL715" s="10"/>
      <c r="EM715" s="10"/>
      <c r="EN715" s="10"/>
      <c r="EO715" s="10"/>
      <c r="EP715" s="10"/>
      <c r="EQ715" s="10"/>
      <c r="ER715" s="10"/>
      <c r="ES715" s="10"/>
      <c r="ET715" s="10"/>
      <c r="EU715" s="10"/>
      <c r="EV715" s="10"/>
      <c r="EW715" s="10"/>
      <c r="EX715" s="10"/>
      <c r="EY715" s="10"/>
      <c r="EZ715" s="10"/>
      <c r="FA715" s="10"/>
      <c r="FB715" s="10"/>
      <c r="FC715" s="10"/>
      <c r="FD715" s="10"/>
      <c r="FE715" s="10"/>
      <c r="FF715" s="10"/>
      <c r="FG715" s="10"/>
      <c r="FH715" s="10"/>
      <c r="FI715" s="10"/>
      <c r="FJ715" s="10"/>
      <c r="FK715" s="10"/>
      <c r="FL715" s="10"/>
      <c r="FM715" s="10"/>
      <c r="FN715" s="10"/>
      <c r="FO715" s="10"/>
      <c r="FP715" s="10"/>
      <c r="FQ715" s="10"/>
      <c r="FR715" s="10"/>
      <c r="FS715" s="10"/>
      <c r="FT715" s="10"/>
      <c r="FU715" s="10"/>
      <c r="FV715" s="10"/>
      <c r="FW715" s="10"/>
      <c r="FX715" s="10"/>
      <c r="FY715" s="10"/>
      <c r="FZ715" s="10"/>
      <c r="GA715" s="10"/>
      <c r="GB715" s="10"/>
      <c r="GC715" s="10"/>
      <c r="GD715" s="10"/>
      <c r="GE715" s="10"/>
      <c r="GF715" s="10"/>
      <c r="GG715" s="10"/>
      <c r="GH715" s="10"/>
      <c r="GI715" s="10"/>
      <c r="GJ715" s="10"/>
      <c r="GK715" s="10"/>
      <c r="GL715" s="10"/>
      <c r="GM715" s="10"/>
      <c r="GN715" s="10"/>
      <c r="GO715" s="10"/>
      <c r="GP715" s="10"/>
      <c r="GQ715" s="10"/>
      <c r="GR715" s="10"/>
      <c r="GS715" s="10"/>
      <c r="GT715" s="10"/>
      <c r="GU715" s="10"/>
      <c r="GV715" s="10"/>
      <c r="GW715" s="10"/>
      <c r="GX715" s="10"/>
      <c r="GY715" s="10"/>
      <c r="GZ715" s="10"/>
      <c r="HA715" s="10"/>
      <c r="HB715" s="10"/>
      <c r="HC715" s="10"/>
      <c r="HD715" s="10"/>
      <c r="HE715" s="10"/>
      <c r="HF715" s="10"/>
      <c r="HG715" s="10"/>
      <c r="HH715" s="10"/>
      <c r="HI715" s="10"/>
      <c r="HJ715" s="10"/>
      <c r="HK715" s="10"/>
      <c r="HL715" s="10"/>
      <c r="HM715" s="10"/>
      <c r="HN715" s="10"/>
      <c r="HO715" s="10"/>
      <c r="HP715" s="10"/>
      <c r="HQ715" s="10"/>
      <c r="HR715" s="10"/>
      <c r="HS715" s="10"/>
      <c r="HT715" s="10"/>
      <c r="HU715" s="10"/>
      <c r="HV715" s="10"/>
      <c r="HW715" s="10"/>
      <c r="HX715" s="10"/>
      <c r="HY715" s="10"/>
      <c r="HZ715" s="10"/>
      <c r="IA715" s="10"/>
      <c r="IB715" s="10"/>
      <c r="IC715" s="10"/>
      <c r="ID715" s="10"/>
      <c r="IE715" s="10"/>
      <c r="IF715" s="10"/>
      <c r="IG715" s="10"/>
      <c r="IH715" s="10"/>
      <c r="II715" s="10"/>
      <c r="IJ715" s="10"/>
      <c r="IK715" s="10"/>
      <c r="IL715" s="10"/>
      <c r="IM715" s="10"/>
      <c r="IN715" s="10"/>
      <c r="IO715" s="10"/>
      <c r="IP715" s="10"/>
      <c r="IQ715" s="10"/>
      <c r="IR715" s="10"/>
      <c r="IS715" s="10"/>
      <c r="IT715" s="10"/>
      <c r="IU715" s="10"/>
      <c r="IV715" s="10"/>
    </row>
    <row r="716" spans="1:260" ht="12.75" customHeight="1" x14ac:dyDescent="0.2">
      <c r="A716" s="202"/>
      <c r="B716" s="202"/>
      <c r="C716" s="202"/>
      <c r="D716" s="212" t="s">
        <v>2114</v>
      </c>
      <c r="E716" s="17" t="s">
        <v>2115</v>
      </c>
      <c r="F716" s="17" t="s">
        <v>2116</v>
      </c>
      <c r="G716" s="17" t="s">
        <v>2117</v>
      </c>
      <c r="H716" s="17"/>
      <c r="I716" s="17"/>
      <c r="K716" s="8" t="str">
        <f>IF(ISERROR(VLOOKUP(TRIM(B716),ALL!$A$2:$AC$3977,11,FALSE)),"",VLOOKUP(TRIM(B716),ALL!$A$2:$AC$3977,11,FALSE))</f>
        <v/>
      </c>
      <c r="L716" s="8" t="str">
        <f>IF(ISERROR(VLOOKUP(TRIM(B716),ALL!$A$2:$AC$3977,12,FALSE)),"",VLOOKUP(TRIM(B716),ALL!$A$2:$AC$3977,12,FALSE))</f>
        <v/>
      </c>
      <c r="M716" s="8" t="str">
        <f>IF(ISERROR(VLOOKUP(TRIM(B716),ALL!$A$2:$AC$3977,13,FALSE)),"",VLOOKUP(TRIM(B716),ALL!$A$2:$AC$3977,13,FALSE))</f>
        <v/>
      </c>
      <c r="N716" s="8" t="str">
        <f>IF(ISERROR(VLOOKUP(TRIM(B716),ALL!$A$2:$AC$3977,14,FALSE)),"",VLOOKUP(TRIM(B716),ALL!$A$2:$AC$3977,14,FALSE))</f>
        <v/>
      </c>
      <c r="O716" s="8" t="str">
        <f>IF(ISERROR(VLOOKUP(TRIM(B716),ALL!$A$2:$AC$3977,15,FALSE)),"",VLOOKUP(TRIM(B716),ALL!$A$2:$AC$3977,15,FALSE))</f>
        <v/>
      </c>
      <c r="P716" s="8" t="str">
        <f>IF(ISERROR(VLOOKUP(TRIM(B716),ALL!$A$2:$AC$3977,16,FALSE)),"",VLOOKUP(TRIM(B716),ALL!$A$2:$AC$3977,16,FALSE))</f>
        <v/>
      </c>
      <c r="Q716" s="202"/>
      <c r="S716" s="202"/>
      <c r="T716" s="202" t="str">
        <f>IF(ISERROR(VLOOKUP(TRIM(B716),ALL!$A$2:$AC$3999,20,FALSE)),"",VLOOKUP(TRIM(B716),ALL!$A$2:$AC$3999,20,FALSE))</f>
        <v/>
      </c>
      <c r="U716" s="202" t="str">
        <f>IF(ISERROR(VLOOKUP(TRIM(B716),ALL!$A$2:$AC$3999,21,FALSE)),"",VLOOKUP(TRIM(B716),ALL!$A$2:$AC$3999,21,FALSE))</f>
        <v/>
      </c>
      <c r="V716" s="202" t="str">
        <f>IF(ISERROR(VLOOKUP(TRIM(B716),ALL!$A$2:$AC$3999,22,FALSE)),"",VLOOKUP(TRIM(B716),ALL!$A$2:$AC$3999,22,FALSE))</f>
        <v/>
      </c>
      <c r="W716" s="202" t="str">
        <f>IF(ISERROR(VLOOKUP(TRIM(B716),ALL!$A$2:$AC$1999,20,FALSE)),"",VLOOKUP(TRIM(B716),ALL!$A$2:$AC$1999,20,FALSE))</f>
        <v/>
      </c>
      <c r="X716" s="202" t="str">
        <f>IF(ISERROR(VLOOKUP(TRIM(B716),ALL!$A$2:$AC$1999,21,FALSE)),"",VLOOKUP(TRIM(B716),ALL!$A$2:$AC$1999,21,FALSE))</f>
        <v/>
      </c>
      <c r="Y716" s="202" t="str">
        <f>IF(ISERROR(VLOOKUP(TRIM(B716),ALL!$A$2:$AC$1999,22,FALSE)),"",VLOOKUP(TRIM(B716),ALL!$A$2:$AC$1999,22,FALSE))</f>
        <v/>
      </c>
      <c r="Z716" s="202" t="str">
        <f>IF(ISERROR(VLOOKUP(TRIM(B716),ALL!$A$2:$AC$1999,23,FALSE)),"",VLOOKUP(TRIM(B716),ALL!$A$2:$AC$1999,23,FALSE))</f>
        <v/>
      </c>
      <c r="AA716" s="202" t="str">
        <f>IF(ISERROR(VLOOKUP(TRIM(B716),ALL!$A$2:$AC$1999,24,FALSE)),"",VLOOKUP(TRIM(B716),ALL!$A$2:$AC$1999,24,FALSE))</f>
        <v/>
      </c>
      <c r="AB716" s="202" t="str">
        <f>IF(ISERROR(VLOOKUP(TRIM(B716),ALL!$A$2:$AC$1999,25,FALSE)),"",VLOOKUP(TRIM(B716),ALL!$A$2:$AC$1999,25,FALSE))</f>
        <v/>
      </c>
      <c r="AC716" s="202" t="s">
        <v>4028</v>
      </c>
      <c r="AD716" s="202" t="s">
        <v>4028</v>
      </c>
      <c r="AE716" s="202" t="s">
        <v>4028</v>
      </c>
      <c r="AF716" s="202" t="s">
        <v>4028</v>
      </c>
      <c r="AG716" s="202" t="s">
        <v>4028</v>
      </c>
      <c r="AH716" s="202" t="s">
        <v>4028</v>
      </c>
      <c r="AI716" s="202" t="s">
        <v>4028</v>
      </c>
      <c r="AJ716" s="202" t="s">
        <v>4028</v>
      </c>
      <c r="AK716" s="202" t="s">
        <v>4028</v>
      </c>
      <c r="AL716" s="202"/>
      <c r="AO716" s="202"/>
      <c r="AQ716" s="1"/>
      <c r="AT716" s="1"/>
      <c r="AU716" s="202"/>
      <c r="AW716" s="1"/>
      <c r="AX716" s="202"/>
      <c r="AZ716" s="1"/>
      <c r="BA716" s="202"/>
      <c r="BB716" s="1"/>
      <c r="BC716" s="1"/>
      <c r="BD716" s="202"/>
      <c r="BE716" s="202"/>
      <c r="BF716" s="202"/>
      <c r="BG716" s="202"/>
      <c r="BH716" s="202"/>
      <c r="BI716" s="202"/>
      <c r="BJ716" s="202"/>
      <c r="BK716" s="2"/>
      <c r="BL716" s="2"/>
    </row>
    <row r="717" spans="1:260" ht="15" customHeight="1" x14ac:dyDescent="0.25">
      <c r="A717" s="21" t="s">
        <v>2105</v>
      </c>
      <c r="B717" s="202"/>
      <c r="C717" s="202"/>
      <c r="D717" s="213">
        <f>COUNTA(C720:C782)</f>
        <v>54</v>
      </c>
      <c r="E717" s="14">
        <f>COUNTIF(A719:A782,"*HB*")</f>
        <v>3</v>
      </c>
      <c r="F717" s="14">
        <f>COUNTIF(A719:A782,"*KR*")+COUNTIF(A719:A782,"*LK*")</f>
        <v>1</v>
      </c>
      <c r="G717" s="14">
        <f>COUNTIF(A719:A782,"*PR*")+COUNTIF(A719:A782,"*LP*")</f>
        <v>3</v>
      </c>
      <c r="H717" s="14"/>
      <c r="I717" s="14"/>
      <c r="K717" s="8" t="str">
        <f>IF(ISERROR(VLOOKUP(TRIM(B717),ALL!$A$2:$AC$3977,11,FALSE)),"",VLOOKUP(TRIM(B717),ALL!$A$2:$AC$3977,11,FALSE))</f>
        <v/>
      </c>
      <c r="L717" s="8" t="str">
        <f>IF(ISERROR(VLOOKUP(TRIM(B717),ALL!$A$2:$AC$3977,12,FALSE)),"",VLOOKUP(TRIM(B717),ALL!$A$2:$AC$3977,12,FALSE))</f>
        <v/>
      </c>
      <c r="M717" s="8" t="str">
        <f>IF(ISERROR(VLOOKUP(TRIM(B717),ALL!$A$2:$AC$3977,13,FALSE)),"",VLOOKUP(TRIM(B717),ALL!$A$2:$AC$3977,13,FALSE))</f>
        <v/>
      </c>
      <c r="N717" s="8" t="str">
        <f>IF(ISERROR(VLOOKUP(TRIM(B717),ALL!$A$2:$AC$3977,14,FALSE)),"",VLOOKUP(TRIM(B717),ALL!$A$2:$AC$3977,14,FALSE))</f>
        <v/>
      </c>
      <c r="O717" s="8" t="str">
        <f>IF(ISERROR(VLOOKUP(TRIM(B717),ALL!$A$2:$AC$3977,15,FALSE)),"",VLOOKUP(TRIM(B717),ALL!$A$2:$AC$3977,15,FALSE))</f>
        <v/>
      </c>
      <c r="P717" s="8" t="str">
        <f>IF(ISERROR(VLOOKUP(TRIM(B717),ALL!$A$2:$AC$3977,16,FALSE)),"",VLOOKUP(TRIM(B717),ALL!$A$2:$AC$3977,16,FALSE))</f>
        <v/>
      </c>
      <c r="Q717" s="3"/>
      <c r="S717" s="202"/>
      <c r="T717" s="202" t="str">
        <f>IF(ISERROR(VLOOKUP(TRIM(B717),ALL!$A$2:$AC$3999,20,FALSE)),"",VLOOKUP(TRIM(B717),ALL!$A$2:$AC$3999,20,FALSE))</f>
        <v/>
      </c>
      <c r="U717" s="202" t="str">
        <f>IF(ISERROR(VLOOKUP(TRIM(B717),ALL!$A$2:$AC$3999,21,FALSE)),"",VLOOKUP(TRIM(B717),ALL!$A$2:$AC$3999,21,FALSE))</f>
        <v/>
      </c>
      <c r="V717" s="202" t="str">
        <f>IF(ISERROR(VLOOKUP(TRIM(B717),ALL!$A$2:$AC$3999,22,FALSE)),"",VLOOKUP(TRIM(B717),ALL!$A$2:$AC$3999,22,FALSE))</f>
        <v/>
      </c>
      <c r="W717" s="202" t="str">
        <f>IF(ISERROR(VLOOKUP(TRIM(B717),ALL!$A$2:$AC$1999,20,FALSE)),"",VLOOKUP(TRIM(B717),ALL!$A$2:$AC$1999,20,FALSE))</f>
        <v/>
      </c>
      <c r="X717" s="202" t="str">
        <f>IF(ISERROR(VLOOKUP(TRIM(B717),ALL!$A$2:$AC$1999,21,FALSE)),"",VLOOKUP(TRIM(B717),ALL!$A$2:$AC$1999,21,FALSE))</f>
        <v/>
      </c>
      <c r="Y717" s="202" t="str">
        <f>IF(ISERROR(VLOOKUP(TRIM(B717),ALL!$A$2:$AC$1999,22,FALSE)),"",VLOOKUP(TRIM(B717),ALL!$A$2:$AC$1999,22,FALSE))</f>
        <v/>
      </c>
      <c r="Z717" s="202" t="str">
        <f>IF(ISERROR(VLOOKUP(TRIM(B717),ALL!$A$2:$AC$1999,23,FALSE)),"",VLOOKUP(TRIM(B717),ALL!$A$2:$AC$1999,23,FALSE))</f>
        <v/>
      </c>
      <c r="AA717" s="202" t="str">
        <f>IF(ISERROR(VLOOKUP(TRIM(B717),ALL!$A$2:$AC$1999,24,FALSE)),"",VLOOKUP(TRIM(B717),ALL!$A$2:$AC$1999,24,FALSE))</f>
        <v/>
      </c>
      <c r="AB717" s="202" t="str">
        <f>IF(ISERROR(VLOOKUP(TRIM(B717),ALL!$A$2:$AC$1999,25,FALSE)),"",VLOOKUP(TRIM(B717),ALL!$A$2:$AC$1999,25,FALSE))</f>
        <v/>
      </c>
      <c r="AC717" s="202" t="s">
        <v>4028</v>
      </c>
      <c r="AD717" s="202" t="s">
        <v>4028</v>
      </c>
      <c r="AE717" s="202" t="s">
        <v>4028</v>
      </c>
      <c r="AF717" s="202" t="s">
        <v>4028</v>
      </c>
      <c r="AG717" s="202" t="s">
        <v>4028</v>
      </c>
      <c r="AH717" s="202" t="s">
        <v>4028</v>
      </c>
      <c r="AI717" s="202" t="s">
        <v>4028</v>
      </c>
      <c r="AJ717" s="202" t="s">
        <v>4028</v>
      </c>
      <c r="AK717" s="202" t="s">
        <v>4028</v>
      </c>
      <c r="AL717" s="3"/>
      <c r="AM717" s="202"/>
      <c r="AN717" s="202"/>
      <c r="AO717" s="202"/>
      <c r="AP717" s="202"/>
      <c r="AQ717" s="202"/>
      <c r="AR717" s="202"/>
      <c r="AS717" s="202"/>
      <c r="AT717" s="202"/>
      <c r="AU717" s="3"/>
      <c r="AV717" s="202"/>
      <c r="AW717" s="202"/>
      <c r="AX717" s="202"/>
      <c r="AY717" s="202"/>
      <c r="AZ717" s="202"/>
      <c r="BA717" s="202"/>
      <c r="BB717" s="202"/>
      <c r="BC717" s="1"/>
      <c r="BD717" s="202"/>
      <c r="BE717" s="202"/>
      <c r="BF717" s="202"/>
      <c r="BG717" s="202"/>
      <c r="BH717" s="202"/>
      <c r="BI717" s="202"/>
      <c r="BJ717" s="202"/>
      <c r="BK717" s="202"/>
      <c r="BL717" s="202"/>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c r="DF717" s="10"/>
      <c r="DG717" s="10"/>
      <c r="DH717" s="10"/>
      <c r="DI717" s="10"/>
      <c r="DJ717" s="10"/>
      <c r="DK717" s="10"/>
      <c r="DL717" s="10"/>
      <c r="DM717" s="10"/>
      <c r="DN717" s="10"/>
      <c r="DO717" s="10"/>
      <c r="DP717" s="10"/>
      <c r="DQ717" s="10"/>
      <c r="DR717" s="10"/>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10"/>
      <c r="EV717" s="10"/>
      <c r="EW717" s="10"/>
      <c r="EX717" s="10"/>
      <c r="EY717" s="10"/>
      <c r="EZ717" s="10"/>
      <c r="FA717" s="10"/>
      <c r="FB717" s="10"/>
      <c r="FC717" s="10"/>
      <c r="FD717" s="10"/>
      <c r="FE717" s="10"/>
      <c r="FF717" s="10"/>
      <c r="FG717" s="10"/>
      <c r="FH717" s="10"/>
      <c r="FI717" s="10"/>
      <c r="FJ717" s="10"/>
      <c r="FK717" s="10"/>
      <c r="FL717" s="10"/>
      <c r="FM717" s="10"/>
      <c r="FN717" s="10"/>
      <c r="FO717" s="10"/>
      <c r="FP717" s="10"/>
      <c r="FQ717" s="10"/>
      <c r="FR717" s="10"/>
      <c r="FS717" s="10"/>
      <c r="FT717" s="10"/>
      <c r="FU717" s="10"/>
      <c r="FV717" s="10"/>
      <c r="FW717" s="10"/>
      <c r="FX717" s="10"/>
      <c r="FY717" s="10"/>
      <c r="FZ717" s="10"/>
      <c r="GA717" s="10"/>
      <c r="GB717" s="10"/>
      <c r="GC717" s="10"/>
      <c r="GD717" s="10"/>
      <c r="GE717" s="10"/>
      <c r="GF717" s="10"/>
      <c r="GG717" s="10"/>
      <c r="GH717" s="10"/>
      <c r="GI717" s="10"/>
      <c r="GJ717" s="10"/>
      <c r="GK717" s="10"/>
      <c r="GL717" s="10"/>
      <c r="GM717" s="10"/>
      <c r="GN717" s="10"/>
      <c r="GO717" s="10"/>
      <c r="GP717" s="10"/>
      <c r="GQ717" s="10"/>
      <c r="GR717" s="10"/>
      <c r="GS717" s="10"/>
      <c r="GT717" s="10"/>
      <c r="GU717" s="10"/>
      <c r="GV717" s="10"/>
      <c r="GW717" s="10"/>
      <c r="GX717" s="10"/>
      <c r="GY717" s="10"/>
      <c r="GZ717" s="10"/>
      <c r="HA717" s="10"/>
      <c r="HB717" s="10"/>
      <c r="HC717" s="10"/>
      <c r="HD717" s="10"/>
      <c r="HE717" s="10"/>
      <c r="HF717" s="10"/>
      <c r="HG717" s="10"/>
      <c r="HH717" s="10"/>
      <c r="HI717" s="10"/>
      <c r="HJ717" s="10"/>
      <c r="HK717" s="10"/>
      <c r="HL717" s="10"/>
      <c r="HM717" s="10"/>
      <c r="HN717" s="10"/>
      <c r="HO717" s="10"/>
      <c r="HP717" s="10"/>
      <c r="HQ717" s="10"/>
      <c r="HR717" s="10"/>
      <c r="HS717" s="10"/>
      <c r="HT717" s="10"/>
      <c r="HU717" s="10"/>
      <c r="HV717" s="10"/>
      <c r="HW717" s="10"/>
      <c r="HX717" s="10"/>
      <c r="HY717" s="10"/>
      <c r="HZ717" s="10"/>
      <c r="IA717" s="10"/>
      <c r="IB717" s="10"/>
      <c r="IC717" s="10"/>
      <c r="ID717" s="10"/>
      <c r="IE717" s="10"/>
      <c r="IF717" s="10"/>
      <c r="IG717" s="10"/>
      <c r="IH717" s="10"/>
      <c r="II717" s="10"/>
      <c r="IJ717" s="10"/>
      <c r="IK717" s="10"/>
      <c r="IL717" s="10"/>
      <c r="IM717" s="10"/>
      <c r="IN717" s="10"/>
      <c r="IO717" s="10"/>
      <c r="IP717" s="10"/>
      <c r="IQ717" s="10"/>
      <c r="IR717" s="10"/>
      <c r="IS717" s="10"/>
      <c r="IT717" s="10"/>
      <c r="IU717" s="10"/>
      <c r="IV717" s="10"/>
    </row>
    <row r="718" spans="1:260" ht="12.75" customHeight="1" x14ac:dyDescent="0.2">
      <c r="A718" s="8" t="s">
        <v>4966</v>
      </c>
      <c r="B718" s="8"/>
      <c r="C718" s="202"/>
      <c r="D718" s="7"/>
      <c r="E718" s="202"/>
      <c r="F718" s="202"/>
      <c r="G718" s="205" t="str">
        <f>IF(ISERROR(VLOOKUP(TRIM(C718),'R2020'!$A$1:$I$1991,8,FALSE)),"",VLOOKUP(TRIM(C718),'R2020'!$A$1:$I$1991,8,FALSE))</f>
        <v/>
      </c>
      <c r="H718" s="202"/>
      <c r="I718" s="202"/>
      <c r="J718" s="8"/>
      <c r="K718" s="8"/>
      <c r="L718" s="8" t="str">
        <f>IF(ISERROR(VLOOKUP(TRIM(C718),ALL!$A$2:$AC$3977,12,FALSE)),"",VLOOKUP(TRIM(C718),ALL!$A$2:$AC$3977,12,FALSE))</f>
        <v/>
      </c>
      <c r="M718" s="8" t="str">
        <f>IF(ISERROR(VLOOKUP(TRIM(C718),ALL!$A$2:$AC$3977,13,FALSE)),"",VLOOKUP(TRIM(C718),ALL!$A$2:$AC$3977,13,FALSE))</f>
        <v/>
      </c>
      <c r="N718" s="8" t="str">
        <f>IF(ISERROR(VLOOKUP(TRIM(C718),ALL!$A$2:$AC$3977,14,FALSE)),"",VLOOKUP(TRIM(C718),ALL!$A$2:$AC$3977,14,FALSE))</f>
        <v/>
      </c>
      <c r="O718" s="8" t="str">
        <f>IF(ISERROR(VLOOKUP(TRIM(C718),ALL!$A$2:$AC$3977,15,FALSE)),"",VLOOKUP(TRIM(C718),ALL!$A$2:$AC$3977,15,FALSE))</f>
        <v/>
      </c>
      <c r="P718" s="8" t="str">
        <f>IF(ISERROR(VLOOKUP(TRIM(C718),ALL!$A$2:$AC$3977,16,FALSE)),"",VLOOKUP(TRIM(C718),ALL!$A$2:$AC$3977,16,FALSE))</f>
        <v/>
      </c>
      <c r="Q718" s="8"/>
      <c r="R718" s="202"/>
      <c r="S718" s="202"/>
      <c r="T718" s="202" t="str">
        <f>IF(ISERROR(VLOOKUP(TRIM(C718),ALL!$A$2:$AC$3999,20,FALSE)),"",VLOOKUP(TRIM(C718),ALL!$A$2:$AC$3999,20,FALSE))</f>
        <v/>
      </c>
      <c r="U718" s="202" t="str">
        <f>IF(ISERROR(VLOOKUP(TRIM(C718),ALL!$A$2:$AC$3999,21,FALSE)),"",VLOOKUP(TRIM(C718),ALL!$A$2:$AC$3999,21,FALSE))</f>
        <v/>
      </c>
      <c r="V718" s="202" t="str">
        <f>IF(ISERROR(VLOOKUP(TRIM(C718),ALL!$A$2:$AC$3999,22,FALSE)),"",VLOOKUP(TRIM(C718),ALL!$A$2:$AC$3999,22,FALSE))</f>
        <v/>
      </c>
      <c r="W718" s="202" t="str">
        <f>IF(ISERROR(VLOOKUP(TRIM(C718),ALL!$A$2:$AC$1999,20,FALSE)),"",VLOOKUP(TRIM(C718),ALL!$A$2:$AC$1999,20,FALSE))</f>
        <v/>
      </c>
      <c r="X718" s="202" t="str">
        <f>IF(ISERROR(VLOOKUP(TRIM(C718),ALL!$A$2:$AC$1999,21,FALSE)),"",VLOOKUP(TRIM(C718),ALL!$A$2:$AC$1999,21,FALSE))</f>
        <v/>
      </c>
      <c r="Y718" s="202" t="str">
        <f>IF(ISERROR(VLOOKUP(TRIM(C718),ALL!$A$2:$AC$1999,22,FALSE)),"",VLOOKUP(TRIM(C718),ALL!$A$2:$AC$1999,22,FALSE))</f>
        <v/>
      </c>
      <c r="Z718" s="202" t="str">
        <f>IF(ISERROR(VLOOKUP(TRIM(C718),ALL!$A$2:$AC$1999,23,FALSE)),"",VLOOKUP(TRIM(C718),ALL!$A$2:$AC$1999,23,FALSE))</f>
        <v/>
      </c>
      <c r="AA718" s="202" t="str">
        <f>IF(ISERROR(VLOOKUP(TRIM(C718),ALL!$A$2:$AC$1999,24,FALSE)),"",VLOOKUP(TRIM(C718),ALL!$A$2:$AC$1999,24,FALSE))</f>
        <v/>
      </c>
      <c r="AB718" s="202" t="str">
        <f>IF(ISERROR(VLOOKUP(TRIM(C718),ALL!$A$2:$AC$1999,25,FALSE)),"",VLOOKUP(TRIM(C718),ALL!$A$2:$AC$1999,25,FALSE))</f>
        <v/>
      </c>
      <c r="AC718" s="202" t="s">
        <v>4028</v>
      </c>
      <c r="AD718" s="202" t="s">
        <v>4028</v>
      </c>
      <c r="AE718" s="202" t="s">
        <v>4028</v>
      </c>
      <c r="AF718" s="202" t="s">
        <v>4028</v>
      </c>
      <c r="AG718" s="202" t="s">
        <v>4028</v>
      </c>
      <c r="AH718" s="202" t="s">
        <v>4028</v>
      </c>
      <c r="AI718" s="202" t="s">
        <v>4028</v>
      </c>
      <c r="AJ718" s="202" t="s">
        <v>4028</v>
      </c>
      <c r="AK718" s="202" t="s">
        <v>4028</v>
      </c>
      <c r="AL718" s="202"/>
      <c r="AM718" s="202"/>
      <c r="AN718" s="202"/>
      <c r="AO718" s="202"/>
      <c r="AP718" s="202"/>
      <c r="AQ718" s="202"/>
      <c r="AR718" s="202"/>
      <c r="AS718" s="202"/>
      <c r="AT718" s="202"/>
      <c r="AU718" s="202"/>
      <c r="AV718" s="202"/>
      <c r="AW718" s="202"/>
      <c r="AX718" s="202"/>
      <c r="AY718" s="202"/>
      <c r="AZ718" s="202"/>
      <c r="BA718" s="202"/>
      <c r="BB718" s="202"/>
      <c r="BC718" s="1"/>
      <c r="BD718" s="202"/>
      <c r="BE718" s="202"/>
      <c r="BF718" s="202"/>
      <c r="BG718" s="202"/>
      <c r="BH718" s="202"/>
      <c r="BI718" s="202"/>
      <c r="BJ718" s="202"/>
      <c r="BK718" s="202"/>
      <c r="BL718" s="202"/>
    </row>
    <row r="719" spans="1:260" ht="12.75" customHeight="1" x14ac:dyDescent="0.2">
      <c r="A719" s="226" t="s">
        <v>4984</v>
      </c>
      <c r="B719" s="203"/>
      <c r="C719" s="203"/>
      <c r="D719" s="218"/>
      <c r="E719" s="203"/>
      <c r="F719" s="203"/>
      <c r="G719" s="203"/>
      <c r="H719" s="203"/>
      <c r="I719" s="203"/>
      <c r="J719" s="203"/>
      <c r="K719" s="203" t="s">
        <v>4028</v>
      </c>
      <c r="L719" s="203" t="s">
        <v>4028</v>
      </c>
      <c r="M719" s="203" t="s">
        <v>4028</v>
      </c>
      <c r="N719" s="203" t="s">
        <v>4028</v>
      </c>
      <c r="O719" s="203" t="s">
        <v>4028</v>
      </c>
      <c r="P719" s="203" t="s">
        <v>4028</v>
      </c>
      <c r="Q719" s="203"/>
      <c r="R719" s="203"/>
      <c r="S719" s="203"/>
      <c r="T719" s="203" t="s">
        <v>4028</v>
      </c>
      <c r="U719" s="203" t="s">
        <v>4028</v>
      </c>
      <c r="V719" s="203" t="s">
        <v>4028</v>
      </c>
      <c r="W719" s="203" t="s">
        <v>4028</v>
      </c>
      <c r="X719" s="203" t="s">
        <v>4028</v>
      </c>
      <c r="Y719" s="203" t="s">
        <v>4028</v>
      </c>
      <c r="Z719" s="203" t="s">
        <v>4028</v>
      </c>
      <c r="AA719" s="203" t="s">
        <v>4028</v>
      </c>
      <c r="AB719" s="203" t="s">
        <v>4028</v>
      </c>
      <c r="AC719" s="203" t="s">
        <v>4028</v>
      </c>
      <c r="AD719" s="203" t="s">
        <v>4028</v>
      </c>
      <c r="AE719" s="203" t="s">
        <v>4028</v>
      </c>
      <c r="AF719" s="203" t="s">
        <v>4028</v>
      </c>
      <c r="AG719" s="203" t="s">
        <v>4028</v>
      </c>
      <c r="AH719" s="203" t="s">
        <v>4028</v>
      </c>
      <c r="AI719" s="203" t="s">
        <v>4028</v>
      </c>
      <c r="AJ719" s="203" t="s">
        <v>4028</v>
      </c>
      <c r="AK719" s="203" t="s">
        <v>4028</v>
      </c>
      <c r="AL719" s="203"/>
      <c r="AM719" s="203"/>
      <c r="AN719" s="203"/>
      <c r="AO719" s="203"/>
      <c r="AP719" s="203"/>
      <c r="AQ719" s="203"/>
      <c r="AR719" s="203"/>
      <c r="AS719" s="203"/>
      <c r="AT719" s="203"/>
      <c r="AU719" s="203"/>
      <c r="AV719" s="203"/>
      <c r="AW719" s="203"/>
      <c r="AX719" s="203"/>
      <c r="AY719" s="203"/>
      <c r="AZ719" s="203"/>
      <c r="BA719" s="203"/>
      <c r="BB719" s="203"/>
      <c r="BC719" s="203"/>
      <c r="BD719" s="203"/>
      <c r="BE719" s="203"/>
      <c r="BF719" s="203"/>
      <c r="BG719" s="203"/>
      <c r="BH719" s="203"/>
      <c r="BI719" s="203"/>
      <c r="BJ719" s="203"/>
      <c r="BK719" s="203"/>
      <c r="BL719" s="203"/>
    </row>
    <row r="720" spans="1:260" s="10" customFormat="1" ht="12.75" customHeight="1" x14ac:dyDescent="0.2">
      <c r="A720" s="203" t="s">
        <v>193</v>
      </c>
      <c r="B720" s="203" t="s">
        <v>32</v>
      </c>
      <c r="C720" s="203" t="s">
        <v>4326</v>
      </c>
      <c r="D720" s="214">
        <v>35856</v>
      </c>
      <c r="E720" s="203" t="s">
        <v>4701</v>
      </c>
      <c r="F720" s="203" t="s">
        <v>4702</v>
      </c>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c r="AT720" s="203"/>
      <c r="AU720" s="203"/>
      <c r="AV720" s="203"/>
      <c r="AW720" s="203"/>
      <c r="AX720" s="203"/>
      <c r="AY720" s="203"/>
      <c r="AZ720" s="203"/>
      <c r="BA720" s="203"/>
      <c r="BB720" s="203"/>
      <c r="BC720" s="203"/>
      <c r="BD720" s="203"/>
      <c r="BE720" s="203"/>
      <c r="BF720" s="203"/>
      <c r="BG720" s="203"/>
      <c r="BH720" s="203"/>
      <c r="BI720" s="203"/>
      <c r="BJ720" s="203"/>
      <c r="BK720" s="203"/>
      <c r="BL720" s="203"/>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60" s="10" customFormat="1" ht="12.75" customHeight="1" x14ac:dyDescent="0.2">
      <c r="A721" s="203" t="s">
        <v>193</v>
      </c>
      <c r="B721" s="203" t="s">
        <v>4245</v>
      </c>
      <c r="C721" s="203" t="s">
        <v>1028</v>
      </c>
      <c r="D721" s="214">
        <v>32854</v>
      </c>
      <c r="E721" s="203" t="s">
        <v>1002</v>
      </c>
      <c r="F721" s="203" t="s">
        <v>2157</v>
      </c>
      <c r="G721" s="203" t="s">
        <v>3420</v>
      </c>
      <c r="H721" s="203" t="s">
        <v>193</v>
      </c>
      <c r="I721" s="203" t="s">
        <v>23</v>
      </c>
      <c r="J721" s="203" t="s">
        <v>201</v>
      </c>
      <c r="K721" s="203" t="s">
        <v>193</v>
      </c>
      <c r="L721" s="203" t="s">
        <v>78</v>
      </c>
      <c r="M721" s="203" t="s">
        <v>195</v>
      </c>
      <c r="N721" s="203" t="s">
        <v>193</v>
      </c>
      <c r="O721" s="203" t="s">
        <v>460</v>
      </c>
      <c r="P721" s="203">
        <v>0</v>
      </c>
      <c r="Q721" s="203" t="s">
        <v>193</v>
      </c>
      <c r="R721" s="203" t="s">
        <v>122</v>
      </c>
      <c r="S721" s="203" t="s">
        <v>1319</v>
      </c>
      <c r="T721" s="203" t="s">
        <v>193</v>
      </c>
      <c r="U721" s="203" t="s">
        <v>122</v>
      </c>
      <c r="V721" s="203" t="s">
        <v>86</v>
      </c>
      <c r="W721" s="203" t="s">
        <v>193</v>
      </c>
      <c r="X721" s="203" t="s">
        <v>122</v>
      </c>
      <c r="Y721" s="203" t="s">
        <v>86</v>
      </c>
      <c r="Z721" s="203" t="s">
        <v>193</v>
      </c>
      <c r="AA721" s="203" t="s">
        <v>122</v>
      </c>
      <c r="AB721" s="203">
        <v>0</v>
      </c>
      <c r="AC721" s="203">
        <v>0</v>
      </c>
      <c r="AD721" s="203">
        <v>0</v>
      </c>
      <c r="AE721" s="203">
        <v>0</v>
      </c>
      <c r="AF721" s="203">
        <v>0</v>
      </c>
      <c r="AG721" s="203">
        <v>0</v>
      </c>
      <c r="AH721" s="203">
        <v>0</v>
      </c>
      <c r="AI721" s="203">
        <v>0</v>
      </c>
      <c r="AJ721" s="203">
        <v>0</v>
      </c>
      <c r="AK721" s="203">
        <v>0</v>
      </c>
      <c r="AL721" s="203"/>
      <c r="AM721" s="203"/>
      <c r="AN721" s="203"/>
      <c r="AO721" s="203"/>
      <c r="AP721" s="203"/>
      <c r="AQ721" s="203"/>
      <c r="AR721" s="203"/>
      <c r="AS721" s="203"/>
      <c r="AT721" s="203"/>
      <c r="AU721" s="203"/>
      <c r="AV721" s="203"/>
      <c r="AW721" s="203"/>
      <c r="AX721" s="203"/>
      <c r="AY721" s="203"/>
      <c r="AZ721" s="203"/>
      <c r="BA721" s="203"/>
      <c r="BB721" s="203"/>
      <c r="BC721" s="203"/>
      <c r="BD721" s="203"/>
      <c r="BE721" s="203"/>
      <c r="BF721" s="203"/>
      <c r="BG721" s="203"/>
      <c r="BH721" s="203"/>
      <c r="BI721" s="203"/>
      <c r="BJ721" s="203"/>
      <c r="BK721" s="203"/>
      <c r="BL721" s="203"/>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60" ht="12.75" customHeight="1" x14ac:dyDescent="0.2">
      <c r="A722" s="203" t="s">
        <v>4028</v>
      </c>
      <c r="B722" s="203" t="s">
        <v>4028</v>
      </c>
      <c r="C722" s="203"/>
      <c r="D722" s="214"/>
      <c r="E722" s="203"/>
      <c r="F722" s="203"/>
      <c r="G722" s="203" t="s">
        <v>4028</v>
      </c>
      <c r="H722" s="203" t="s">
        <v>4028</v>
      </c>
      <c r="I722" s="203" t="s">
        <v>4028</v>
      </c>
      <c r="J722" s="203" t="s">
        <v>4028</v>
      </c>
      <c r="K722" s="203" t="s">
        <v>4028</v>
      </c>
      <c r="L722" s="203" t="s">
        <v>4028</v>
      </c>
      <c r="M722" s="203" t="s">
        <v>4028</v>
      </c>
      <c r="N722" s="203" t="s">
        <v>4028</v>
      </c>
      <c r="O722" s="203" t="s">
        <v>4028</v>
      </c>
      <c r="P722" s="203" t="s">
        <v>4028</v>
      </c>
      <c r="Q722" s="203"/>
      <c r="R722" s="203"/>
      <c r="S722" s="203"/>
      <c r="T722" s="203" t="s">
        <v>4028</v>
      </c>
      <c r="U722" s="203" t="s">
        <v>4028</v>
      </c>
      <c r="V722" s="203" t="s">
        <v>4028</v>
      </c>
      <c r="W722" s="203" t="s">
        <v>4028</v>
      </c>
      <c r="X722" s="203" t="s">
        <v>4028</v>
      </c>
      <c r="Y722" s="203" t="s">
        <v>4028</v>
      </c>
      <c r="Z722" s="203" t="s">
        <v>4028</v>
      </c>
      <c r="AA722" s="203" t="s">
        <v>4028</v>
      </c>
      <c r="AB722" s="203" t="s">
        <v>4028</v>
      </c>
      <c r="AC722" s="203" t="s">
        <v>4028</v>
      </c>
      <c r="AD722" s="203" t="s">
        <v>4028</v>
      </c>
      <c r="AE722" s="203" t="s">
        <v>4028</v>
      </c>
      <c r="AF722" s="203" t="s">
        <v>4028</v>
      </c>
      <c r="AG722" s="203" t="s">
        <v>4028</v>
      </c>
      <c r="AH722" s="203" t="s">
        <v>4028</v>
      </c>
      <c r="AI722" s="203" t="s">
        <v>4028</v>
      </c>
      <c r="AJ722" s="203" t="s">
        <v>4028</v>
      </c>
      <c r="AK722" s="203" t="s">
        <v>4028</v>
      </c>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IW722" s="10"/>
      <c r="IX722" s="10"/>
      <c r="IY722" s="10"/>
      <c r="IZ722" s="10"/>
    </row>
    <row r="723" spans="1:260" s="10" customFormat="1" ht="12.75" customHeight="1" x14ac:dyDescent="0.2">
      <c r="A723" s="203" t="s">
        <v>344</v>
      </c>
      <c r="B723" s="203" t="s">
        <v>103</v>
      </c>
      <c r="C723" s="203" t="s">
        <v>4237</v>
      </c>
      <c r="D723" s="214">
        <v>36179</v>
      </c>
      <c r="E723" s="203" t="s">
        <v>4514</v>
      </c>
      <c r="F723" s="203" t="s">
        <v>4701</v>
      </c>
      <c r="G723" s="203" t="s">
        <v>4545</v>
      </c>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c r="AT723" s="203"/>
      <c r="AU723" s="203"/>
      <c r="AV723" s="203"/>
      <c r="AW723" s="203"/>
      <c r="AX723" s="203"/>
      <c r="AY723" s="203"/>
      <c r="AZ723" s="203"/>
      <c r="BA723" s="203"/>
      <c r="BB723" s="203"/>
      <c r="BC723" s="203"/>
      <c r="BD723" s="203"/>
      <c r="BE723" s="203"/>
      <c r="BF723" s="203"/>
      <c r="BG723" s="203"/>
      <c r="BH723" s="203"/>
      <c r="BI723" s="203"/>
      <c r="BJ723" s="203"/>
      <c r="BK723" s="203"/>
      <c r="BL723" s="20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row>
    <row r="724" spans="1:260" s="10" customFormat="1" ht="12.75" customHeight="1" x14ac:dyDescent="0.2">
      <c r="A724" s="203" t="s">
        <v>344</v>
      </c>
      <c r="B724" s="203" t="s">
        <v>4299</v>
      </c>
      <c r="C724" s="203" t="s">
        <v>2014</v>
      </c>
      <c r="D724" s="214">
        <v>34104</v>
      </c>
      <c r="E724" s="203" t="s">
        <v>1575</v>
      </c>
      <c r="F724" s="203" t="s">
        <v>2171</v>
      </c>
      <c r="G724" s="203" t="s">
        <v>4570</v>
      </c>
      <c r="H724" s="203" t="s">
        <v>344</v>
      </c>
      <c r="I724" s="203" t="s">
        <v>2235</v>
      </c>
      <c r="J724" s="203" t="s">
        <v>3508</v>
      </c>
      <c r="K724" s="203" t="s">
        <v>344</v>
      </c>
      <c r="L724" s="203" t="s">
        <v>2235</v>
      </c>
      <c r="M724" s="203" t="s">
        <v>2997</v>
      </c>
      <c r="N724" s="203" t="s">
        <v>344</v>
      </c>
      <c r="O724" s="203" t="s">
        <v>2235</v>
      </c>
      <c r="P724" s="203" t="s">
        <v>2435</v>
      </c>
      <c r="Q724" s="203" t="s">
        <v>344</v>
      </c>
      <c r="R724" s="203" t="s">
        <v>1678</v>
      </c>
      <c r="S724" s="203" t="s">
        <v>1647</v>
      </c>
      <c r="T724" s="203">
        <v>0</v>
      </c>
      <c r="U724" s="203">
        <v>0</v>
      </c>
      <c r="V724" s="203">
        <v>0</v>
      </c>
      <c r="W724" s="203">
        <v>0</v>
      </c>
      <c r="X724" s="203">
        <v>0</v>
      </c>
      <c r="Y724" s="203">
        <v>0</v>
      </c>
      <c r="Z724" s="203">
        <v>0</v>
      </c>
      <c r="AA724" s="203">
        <v>0</v>
      </c>
      <c r="AB724" s="203">
        <v>0</v>
      </c>
      <c r="AC724" s="203">
        <v>0</v>
      </c>
      <c r="AD724" s="203">
        <v>0</v>
      </c>
      <c r="AE724" s="203">
        <v>0</v>
      </c>
      <c r="AF724" s="203">
        <v>0</v>
      </c>
      <c r="AG724" s="203">
        <v>0</v>
      </c>
      <c r="AH724" s="203">
        <v>0</v>
      </c>
      <c r="AI724" s="203">
        <v>0</v>
      </c>
      <c r="AJ724" s="203">
        <v>0</v>
      </c>
      <c r="AK724" s="203">
        <v>0</v>
      </c>
      <c r="AL724" s="203"/>
      <c r="AM724" s="203"/>
      <c r="AN724" s="203"/>
      <c r="AO724" s="203"/>
      <c r="AP724" s="203"/>
      <c r="AQ724" s="203"/>
      <c r="AR724" s="203"/>
      <c r="AS724" s="203"/>
      <c r="AT724" s="203"/>
      <c r="AU724" s="203"/>
      <c r="AV724" s="203"/>
      <c r="AW724" s="203"/>
      <c r="AX724" s="203"/>
      <c r="AY724" s="203"/>
      <c r="AZ724" s="203"/>
      <c r="BA724" s="203"/>
      <c r="BB724" s="203"/>
      <c r="BC724" s="203"/>
      <c r="BD724" s="203"/>
      <c r="BE724" s="203"/>
      <c r="BF724" s="203"/>
      <c r="BG724" s="203"/>
      <c r="BH724" s="203"/>
      <c r="BI724" s="203"/>
      <c r="BJ724" s="203"/>
      <c r="BK724" s="203"/>
      <c r="BL724" s="203"/>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60" ht="12.75" customHeight="1" x14ac:dyDescent="0.2">
      <c r="A725" s="203" t="s">
        <v>344</v>
      </c>
      <c r="B725" s="203" t="s">
        <v>4245</v>
      </c>
      <c r="C725" s="203" t="s">
        <v>3385</v>
      </c>
      <c r="D725" s="214">
        <v>34458</v>
      </c>
      <c r="E725" s="203" t="s">
        <v>2586</v>
      </c>
      <c r="F725" s="203" t="s">
        <v>3413</v>
      </c>
      <c r="G725" s="203" t="s">
        <v>3797</v>
      </c>
      <c r="H725" s="203" t="s">
        <v>183</v>
      </c>
      <c r="I725" s="203" t="s">
        <v>122</v>
      </c>
      <c r="J725" s="203" t="s">
        <v>3034</v>
      </c>
      <c r="K725" s="203" t="s">
        <v>370</v>
      </c>
      <c r="L725" s="203" t="s">
        <v>122</v>
      </c>
      <c r="M725" s="203">
        <v>0</v>
      </c>
      <c r="N725" s="203">
        <v>0</v>
      </c>
      <c r="O725" s="203">
        <v>0</v>
      </c>
      <c r="P725" s="203">
        <v>0</v>
      </c>
      <c r="Q725" s="203"/>
      <c r="R725" s="203"/>
      <c r="S725" s="203"/>
      <c r="T725" s="203">
        <v>0</v>
      </c>
      <c r="U725" s="203">
        <v>0</v>
      </c>
      <c r="V725" s="203">
        <v>0</v>
      </c>
      <c r="W725" s="203">
        <v>0</v>
      </c>
      <c r="X725" s="203">
        <v>0</v>
      </c>
      <c r="Y725" s="203">
        <v>0</v>
      </c>
      <c r="Z725" s="203">
        <v>0</v>
      </c>
      <c r="AA725" s="203">
        <v>0</v>
      </c>
      <c r="AB725" s="203">
        <v>0</v>
      </c>
      <c r="AC725" s="203">
        <v>0</v>
      </c>
      <c r="AD725" s="203">
        <v>0</v>
      </c>
      <c r="AE725" s="203">
        <v>0</v>
      </c>
      <c r="AF725" s="203">
        <v>0</v>
      </c>
      <c r="AG725" s="203">
        <v>0</v>
      </c>
      <c r="AH725" s="203">
        <v>0</v>
      </c>
      <c r="AI725" s="203">
        <v>0</v>
      </c>
      <c r="AJ725" s="203">
        <v>0</v>
      </c>
      <c r="AK725" s="203">
        <v>0</v>
      </c>
      <c r="AL725" s="203"/>
      <c r="AM725" s="203"/>
      <c r="AN725" s="203"/>
      <c r="AO725" s="203"/>
      <c r="AP725" s="203"/>
      <c r="AQ725" s="203"/>
      <c r="AR725" s="203"/>
      <c r="AS725" s="203"/>
      <c r="AT725" s="203"/>
      <c r="AU725" s="203"/>
      <c r="AV725" s="203"/>
      <c r="AW725" s="203"/>
      <c r="AX725" s="203"/>
      <c r="AY725" s="203"/>
      <c r="AZ725" s="203"/>
      <c r="BA725" s="203"/>
      <c r="BB725" s="203"/>
      <c r="BC725" s="203"/>
      <c r="BD725" s="203"/>
      <c r="BE725" s="203"/>
      <c r="BF725" s="203"/>
      <c r="BG725" s="203"/>
      <c r="BH725" s="203"/>
      <c r="BI725" s="203"/>
      <c r="BJ725" s="203"/>
      <c r="BK725" s="203"/>
      <c r="BL725" s="203"/>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c r="DF725" s="10"/>
      <c r="DG725" s="10"/>
      <c r="DH725" s="10"/>
      <c r="DI725" s="10"/>
      <c r="DJ725" s="10"/>
      <c r="DK725" s="10"/>
      <c r="DL725" s="10"/>
      <c r="DM725" s="10"/>
      <c r="DN725" s="10"/>
      <c r="DO725" s="10"/>
      <c r="DP725" s="10"/>
      <c r="DQ725" s="10"/>
      <c r="DR725" s="10"/>
      <c r="DS725" s="10"/>
      <c r="DT725" s="10"/>
      <c r="DU725" s="10"/>
      <c r="DV725" s="10"/>
      <c r="DW725" s="10"/>
      <c r="DX725" s="10"/>
      <c r="DY725" s="10"/>
      <c r="DZ725" s="10"/>
      <c r="EA725" s="10"/>
      <c r="EB725" s="10"/>
      <c r="EC725" s="10"/>
      <c r="ED725" s="10"/>
      <c r="EE725" s="10"/>
      <c r="EF725" s="10"/>
      <c r="EG725" s="10"/>
      <c r="EH725" s="10"/>
      <c r="EI725" s="10"/>
      <c r="EJ725" s="10"/>
      <c r="EK725" s="10"/>
      <c r="EL725" s="10"/>
      <c r="EM725" s="10"/>
      <c r="EN725" s="10"/>
      <c r="EO725" s="10"/>
      <c r="EP725" s="10"/>
      <c r="EQ725" s="10"/>
      <c r="ER725" s="10"/>
      <c r="ES725" s="10"/>
      <c r="ET725" s="10"/>
      <c r="EU725" s="10"/>
      <c r="EV725" s="10"/>
      <c r="EW725" s="10"/>
      <c r="EX725" s="10"/>
      <c r="EY725" s="10"/>
      <c r="EZ725" s="10"/>
      <c r="FA725" s="10"/>
      <c r="FB725" s="10"/>
      <c r="FC725" s="10"/>
      <c r="FD725" s="10"/>
      <c r="FE725" s="10"/>
      <c r="FF725" s="10"/>
      <c r="FG725" s="10"/>
      <c r="FH725" s="10"/>
      <c r="FI725" s="10"/>
      <c r="FJ725" s="10"/>
      <c r="FK725" s="10"/>
      <c r="FL725" s="10"/>
      <c r="FM725" s="10"/>
      <c r="FN725" s="10"/>
      <c r="FO725" s="10"/>
      <c r="FP725" s="10"/>
      <c r="FQ725" s="10"/>
      <c r="FR725" s="10"/>
      <c r="FS725" s="10"/>
      <c r="FT725" s="10"/>
      <c r="FU725" s="10"/>
      <c r="FV725" s="10"/>
      <c r="FW725" s="10"/>
      <c r="FX725" s="10"/>
      <c r="FY725" s="10"/>
      <c r="FZ725" s="10"/>
      <c r="GA725" s="10"/>
      <c r="GB725" s="10"/>
      <c r="GC725" s="10"/>
      <c r="GD725" s="10"/>
      <c r="GE725" s="10"/>
      <c r="GF725" s="10"/>
      <c r="GG725" s="10"/>
      <c r="GH725" s="10"/>
      <c r="GI725" s="10"/>
      <c r="GJ725" s="10"/>
      <c r="GK725" s="10"/>
      <c r="GL725" s="10"/>
      <c r="GM725" s="10"/>
      <c r="GN725" s="10"/>
      <c r="GO725" s="10"/>
      <c r="GP725" s="10"/>
      <c r="GQ725" s="10"/>
      <c r="GR725" s="10"/>
      <c r="GS725" s="10"/>
      <c r="GT725" s="10"/>
      <c r="GU725" s="10"/>
      <c r="GV725" s="10"/>
      <c r="GW725" s="10"/>
      <c r="GX725" s="10"/>
      <c r="GY725" s="10"/>
      <c r="GZ725" s="10"/>
      <c r="HA725" s="10"/>
      <c r="HB725" s="10"/>
      <c r="HC725" s="10"/>
      <c r="HD725" s="10"/>
      <c r="HE725" s="10"/>
      <c r="HF725" s="10"/>
      <c r="HG725" s="10"/>
      <c r="HH725" s="10"/>
      <c r="HI725" s="10"/>
      <c r="HJ725" s="10"/>
      <c r="HK725" s="10"/>
      <c r="HL725" s="10"/>
      <c r="HM725" s="10"/>
      <c r="HN725" s="10"/>
      <c r="HO725" s="10"/>
      <c r="HP725" s="10"/>
      <c r="HQ725" s="10"/>
      <c r="HR725" s="10"/>
      <c r="HS725" s="10"/>
      <c r="HT725" s="10"/>
      <c r="HU725" s="10"/>
      <c r="HV725" s="10"/>
      <c r="HW725" s="10"/>
      <c r="HX725" s="10"/>
      <c r="HY725" s="10"/>
      <c r="HZ725" s="10"/>
      <c r="IA725" s="10"/>
      <c r="IB725" s="10"/>
      <c r="IC725" s="10"/>
      <c r="ID725" s="10"/>
      <c r="IE725" s="10"/>
      <c r="IF725" s="10"/>
      <c r="IG725" s="10"/>
      <c r="IH725" s="10"/>
      <c r="II725" s="10"/>
      <c r="IJ725" s="10"/>
      <c r="IK725" s="10"/>
      <c r="IL725" s="10"/>
      <c r="IM725" s="10"/>
      <c r="IN725" s="10"/>
      <c r="IO725" s="10"/>
      <c r="IP725" s="10"/>
      <c r="IQ725" s="10"/>
      <c r="IR725" s="10"/>
      <c r="IS725" s="10"/>
      <c r="IT725" s="10"/>
      <c r="IU725" s="10"/>
      <c r="IV725" s="10"/>
      <c r="IW725" s="13"/>
      <c r="IX725" s="13"/>
      <c r="IY725" s="13"/>
      <c r="IZ725" s="13"/>
    </row>
    <row r="726" spans="1:260" ht="12.75" customHeight="1" x14ac:dyDescent="0.2">
      <c r="A726" s="203" t="s">
        <v>4028</v>
      </c>
      <c r="B726" s="203" t="s">
        <v>4028</v>
      </c>
      <c r="C726" s="203"/>
      <c r="D726" s="214"/>
      <c r="E726" s="203"/>
      <c r="F726" s="203"/>
      <c r="G726" s="203" t="s">
        <v>4028</v>
      </c>
      <c r="H726" s="203" t="s">
        <v>4028</v>
      </c>
      <c r="I726" s="203" t="s">
        <v>4028</v>
      </c>
      <c r="J726" s="203" t="s">
        <v>4028</v>
      </c>
      <c r="K726" s="203" t="s">
        <v>4028</v>
      </c>
      <c r="L726" s="203" t="s">
        <v>4028</v>
      </c>
      <c r="M726" s="203" t="s">
        <v>4028</v>
      </c>
      <c r="N726" s="203" t="s">
        <v>4028</v>
      </c>
      <c r="O726" s="203" t="s">
        <v>4028</v>
      </c>
      <c r="P726" s="203" t="s">
        <v>4028</v>
      </c>
      <c r="Q726" s="203"/>
      <c r="R726" s="203"/>
      <c r="S726" s="203"/>
      <c r="T726" s="203" t="s">
        <v>4028</v>
      </c>
      <c r="U726" s="203" t="s">
        <v>4028</v>
      </c>
      <c r="V726" s="203" t="s">
        <v>4028</v>
      </c>
      <c r="W726" s="203" t="s">
        <v>4028</v>
      </c>
      <c r="X726" s="203" t="s">
        <v>4028</v>
      </c>
      <c r="Y726" s="203" t="s">
        <v>4028</v>
      </c>
      <c r="Z726" s="203" t="s">
        <v>4028</v>
      </c>
      <c r="AA726" s="203" t="s">
        <v>4028</v>
      </c>
      <c r="AB726" s="203" t="s">
        <v>4028</v>
      </c>
      <c r="AC726" s="203" t="s">
        <v>4028</v>
      </c>
      <c r="AD726" s="203" t="s">
        <v>4028</v>
      </c>
      <c r="AE726" s="203" t="s">
        <v>4028</v>
      </c>
      <c r="AF726" s="203" t="s">
        <v>4028</v>
      </c>
      <c r="AG726" s="203" t="s">
        <v>4028</v>
      </c>
      <c r="AH726" s="203" t="s">
        <v>4028</v>
      </c>
      <c r="AI726" s="203" t="s">
        <v>4028</v>
      </c>
      <c r="AJ726" s="203" t="s">
        <v>4028</v>
      </c>
      <c r="AK726" s="203" t="s">
        <v>4028</v>
      </c>
      <c r="AL726" s="203"/>
      <c r="AM726" s="203"/>
      <c r="AN726" s="203"/>
      <c r="AO726" s="203"/>
      <c r="AP726" s="203"/>
      <c r="AQ726" s="203"/>
      <c r="AR726" s="203"/>
      <c r="AS726" s="203"/>
      <c r="AT726" s="203"/>
      <c r="AU726" s="203"/>
      <c r="AV726" s="203"/>
      <c r="AW726" s="203"/>
      <c r="AX726" s="203"/>
      <c r="AY726" s="203"/>
      <c r="AZ726" s="203"/>
      <c r="BA726" s="203"/>
      <c r="BB726" s="203"/>
      <c r="BC726" s="203"/>
      <c r="BD726" s="203"/>
      <c r="BE726" s="203"/>
      <c r="BF726" s="203"/>
      <c r="BG726" s="203"/>
      <c r="BH726" s="203"/>
      <c r="BI726" s="203"/>
      <c r="BJ726" s="203"/>
      <c r="BK726" s="203"/>
      <c r="BL726" s="203"/>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c r="DF726" s="10"/>
      <c r="DG726" s="10"/>
      <c r="DH726" s="10"/>
      <c r="DI726" s="10"/>
      <c r="DJ726" s="10"/>
      <c r="DK726" s="10"/>
      <c r="DL726" s="10"/>
      <c r="DM726" s="10"/>
      <c r="DN726" s="10"/>
      <c r="DO726" s="10"/>
      <c r="DP726" s="10"/>
      <c r="DQ726" s="10"/>
      <c r="DR726" s="10"/>
      <c r="DS726" s="10"/>
      <c r="DT726" s="10"/>
      <c r="DU726" s="10"/>
      <c r="DV726" s="10"/>
      <c r="DW726" s="10"/>
      <c r="DX726" s="10"/>
      <c r="DY726" s="10"/>
      <c r="DZ726" s="10"/>
      <c r="EA726" s="10"/>
      <c r="EB726" s="10"/>
      <c r="EC726" s="10"/>
      <c r="ED726" s="10"/>
      <c r="EE726" s="10"/>
      <c r="EF726" s="10"/>
      <c r="EG726" s="10"/>
      <c r="EH726" s="10"/>
      <c r="EI726" s="10"/>
      <c r="EJ726" s="10"/>
      <c r="EK726" s="10"/>
      <c r="EL726" s="10"/>
      <c r="EM726" s="10"/>
      <c r="EN726" s="10"/>
      <c r="EO726" s="10"/>
      <c r="EP726" s="10"/>
      <c r="EQ726" s="10"/>
      <c r="ER726" s="10"/>
      <c r="ES726" s="10"/>
      <c r="ET726" s="10"/>
      <c r="EU726" s="10"/>
      <c r="EV726" s="10"/>
      <c r="EW726" s="10"/>
      <c r="EX726" s="10"/>
      <c r="EY726" s="10"/>
      <c r="EZ726" s="10"/>
      <c r="FA726" s="10"/>
      <c r="FB726" s="10"/>
      <c r="FC726" s="10"/>
      <c r="FD726" s="10"/>
      <c r="FE726" s="10"/>
      <c r="FF726" s="10"/>
      <c r="FG726" s="10"/>
      <c r="FH726" s="10"/>
      <c r="FI726" s="10"/>
      <c r="FJ726" s="10"/>
      <c r="FK726" s="10"/>
      <c r="FL726" s="10"/>
      <c r="FM726" s="10"/>
      <c r="FN726" s="10"/>
      <c r="FO726" s="10"/>
      <c r="FP726" s="10"/>
      <c r="FQ726" s="10"/>
      <c r="FR726" s="10"/>
      <c r="FS726" s="10"/>
      <c r="FT726" s="10"/>
      <c r="FU726" s="10"/>
      <c r="FV726" s="10"/>
      <c r="FW726" s="10"/>
      <c r="FX726" s="10"/>
      <c r="FY726" s="10"/>
      <c r="FZ726" s="10"/>
      <c r="GA726" s="10"/>
      <c r="GB726" s="10"/>
      <c r="GC726" s="10"/>
      <c r="GD726" s="10"/>
      <c r="GE726" s="10"/>
      <c r="GF726" s="10"/>
      <c r="GG726" s="10"/>
      <c r="GH726" s="10"/>
      <c r="GI726" s="10"/>
      <c r="GJ726" s="10"/>
      <c r="GK726" s="10"/>
      <c r="GL726" s="10"/>
      <c r="GM726" s="10"/>
      <c r="GN726" s="10"/>
      <c r="GO726" s="10"/>
      <c r="GP726" s="10"/>
      <c r="GQ726" s="10"/>
      <c r="GR726" s="10"/>
      <c r="GS726" s="10"/>
      <c r="GT726" s="10"/>
      <c r="GU726" s="10"/>
      <c r="GV726" s="10"/>
      <c r="GW726" s="10"/>
      <c r="GX726" s="10"/>
      <c r="GY726" s="10"/>
      <c r="GZ726" s="10"/>
      <c r="HA726" s="10"/>
      <c r="HB726" s="10"/>
      <c r="HC726" s="10"/>
      <c r="HD726" s="10"/>
      <c r="HE726" s="10"/>
      <c r="HF726" s="10"/>
      <c r="HG726" s="10"/>
      <c r="HH726" s="10"/>
      <c r="HI726" s="10"/>
      <c r="HJ726" s="10"/>
      <c r="HK726" s="10"/>
      <c r="HL726" s="10"/>
      <c r="HM726" s="10"/>
      <c r="HN726" s="10"/>
      <c r="HO726" s="10"/>
      <c r="HP726" s="10"/>
      <c r="HQ726" s="10"/>
      <c r="HR726" s="10"/>
      <c r="HS726" s="10"/>
      <c r="HT726" s="10"/>
      <c r="HU726" s="10"/>
      <c r="HV726" s="10"/>
      <c r="HW726" s="10"/>
      <c r="HX726" s="10"/>
      <c r="HY726" s="10"/>
      <c r="HZ726" s="10"/>
      <c r="IA726" s="10"/>
      <c r="IB726" s="10"/>
      <c r="IC726" s="10"/>
      <c r="ID726" s="10"/>
      <c r="IE726" s="10"/>
      <c r="IF726" s="10"/>
      <c r="IG726" s="10"/>
      <c r="IH726" s="10"/>
      <c r="II726" s="10"/>
      <c r="IJ726" s="10"/>
      <c r="IK726" s="10"/>
      <c r="IL726" s="10"/>
      <c r="IM726" s="10"/>
      <c r="IN726" s="10"/>
      <c r="IO726" s="10"/>
      <c r="IP726" s="10"/>
      <c r="IQ726" s="10"/>
      <c r="IR726" s="10"/>
      <c r="IS726" s="10"/>
      <c r="IT726" s="10"/>
      <c r="IU726" s="10"/>
      <c r="IV726" s="10"/>
    </row>
    <row r="727" spans="1:260" ht="12.75" customHeight="1" x14ac:dyDescent="0.2">
      <c r="A727" s="203" t="s">
        <v>279</v>
      </c>
      <c r="B727" s="203" t="s">
        <v>4093</v>
      </c>
      <c r="C727" s="203" t="s">
        <v>1583</v>
      </c>
      <c r="D727" s="214">
        <v>34302</v>
      </c>
      <c r="E727" s="203" t="s">
        <v>1577</v>
      </c>
      <c r="F727" s="203" t="s">
        <v>2147</v>
      </c>
      <c r="G727" s="203" t="s">
        <v>3420</v>
      </c>
      <c r="H727" s="203" t="s">
        <v>236</v>
      </c>
      <c r="I727" s="203" t="s">
        <v>131</v>
      </c>
      <c r="J727" s="203"/>
      <c r="K727" s="203" t="s">
        <v>279</v>
      </c>
      <c r="L727" s="203" t="s">
        <v>131</v>
      </c>
      <c r="M727" s="203">
        <v>0</v>
      </c>
      <c r="N727" s="203" t="s">
        <v>279</v>
      </c>
      <c r="O727" s="203" t="s">
        <v>131</v>
      </c>
      <c r="P727" s="203">
        <v>0</v>
      </c>
      <c r="Q727" s="203" t="s">
        <v>266</v>
      </c>
      <c r="R727" s="203" t="s">
        <v>131</v>
      </c>
      <c r="S727" s="203"/>
      <c r="T727" s="203" t="s">
        <v>279</v>
      </c>
      <c r="U727" s="203" t="s">
        <v>131</v>
      </c>
      <c r="V727" s="203">
        <v>0</v>
      </c>
      <c r="W727" s="203" t="s">
        <v>279</v>
      </c>
      <c r="X727" s="203" t="s">
        <v>131</v>
      </c>
      <c r="Y727" s="203">
        <v>0</v>
      </c>
      <c r="Z727" s="203">
        <v>0</v>
      </c>
      <c r="AA727" s="203">
        <v>0</v>
      </c>
      <c r="AB727" s="203">
        <v>0</v>
      </c>
      <c r="AC727" s="203">
        <v>0</v>
      </c>
      <c r="AD727" s="203">
        <v>0</v>
      </c>
      <c r="AE727" s="203">
        <v>0</v>
      </c>
      <c r="AF727" s="203">
        <v>0</v>
      </c>
      <c r="AG727" s="203">
        <v>0</v>
      </c>
      <c r="AH727" s="203">
        <v>0</v>
      </c>
      <c r="AI727" s="203">
        <v>0</v>
      </c>
      <c r="AJ727" s="203">
        <v>0</v>
      </c>
      <c r="AK727" s="203">
        <v>0</v>
      </c>
      <c r="AL727" s="203"/>
      <c r="AM727" s="203"/>
      <c r="AN727" s="203"/>
      <c r="AO727" s="203"/>
      <c r="AP727" s="203"/>
      <c r="AQ727" s="203"/>
      <c r="AR727" s="203"/>
      <c r="AS727" s="203"/>
      <c r="AT727" s="203"/>
      <c r="AU727" s="203"/>
      <c r="AV727" s="203"/>
      <c r="AW727" s="203"/>
      <c r="AX727" s="203"/>
      <c r="AY727" s="203"/>
      <c r="AZ727" s="203"/>
      <c r="BA727" s="203"/>
      <c r="BB727" s="203"/>
      <c r="BC727" s="203"/>
      <c r="BD727" s="203"/>
      <c r="BE727" s="203"/>
      <c r="BF727" s="203"/>
      <c r="BG727" s="203"/>
      <c r="BH727" s="203"/>
      <c r="BI727" s="203"/>
      <c r="BJ727" s="203"/>
      <c r="BK727" s="203"/>
      <c r="BL727" s="203"/>
    </row>
    <row r="728" spans="1:260" s="10" customFormat="1" ht="12.75" customHeight="1" x14ac:dyDescent="0.2">
      <c r="A728" s="203" t="s">
        <v>283</v>
      </c>
      <c r="B728" s="203" t="s">
        <v>4363</v>
      </c>
      <c r="C728" s="203" t="s">
        <v>1471</v>
      </c>
      <c r="D728" s="214">
        <v>34031</v>
      </c>
      <c r="E728" s="203" t="s">
        <v>2034</v>
      </c>
      <c r="F728" s="203" t="s">
        <v>139</v>
      </c>
      <c r="G728" s="203"/>
      <c r="H728" s="203" t="s">
        <v>236</v>
      </c>
      <c r="I728" s="203" t="s">
        <v>367</v>
      </c>
      <c r="J728" s="203"/>
      <c r="K728" s="203" t="s">
        <v>236</v>
      </c>
      <c r="L728" s="203" t="s">
        <v>367</v>
      </c>
      <c r="M728" s="203">
        <v>0</v>
      </c>
      <c r="N728" s="203" t="s">
        <v>236</v>
      </c>
      <c r="O728" s="203" t="s">
        <v>367</v>
      </c>
      <c r="P728" s="203">
        <v>0</v>
      </c>
      <c r="Q728" s="203" t="s">
        <v>236</v>
      </c>
      <c r="R728" s="203" t="s">
        <v>367</v>
      </c>
      <c r="S728" s="203"/>
      <c r="T728" s="203">
        <v>0</v>
      </c>
      <c r="U728" s="203">
        <v>0</v>
      </c>
      <c r="V728" s="203">
        <v>0</v>
      </c>
      <c r="W728" s="203">
        <v>0</v>
      </c>
      <c r="X728" s="203">
        <v>0</v>
      </c>
      <c r="Y728" s="203">
        <v>0</v>
      </c>
      <c r="Z728" s="203">
        <v>0</v>
      </c>
      <c r="AA728" s="203">
        <v>0</v>
      </c>
      <c r="AB728" s="203">
        <v>0</v>
      </c>
      <c r="AC728" s="203">
        <v>0</v>
      </c>
      <c r="AD728" s="203">
        <v>0</v>
      </c>
      <c r="AE728" s="203">
        <v>0</v>
      </c>
      <c r="AF728" s="203">
        <v>0</v>
      </c>
      <c r="AG728" s="203">
        <v>0</v>
      </c>
      <c r="AH728" s="203">
        <v>0</v>
      </c>
      <c r="AI728" s="203">
        <v>0</v>
      </c>
      <c r="AJ728" s="203">
        <v>0</v>
      </c>
      <c r="AK728" s="203">
        <v>0</v>
      </c>
      <c r="AL728" s="203"/>
      <c r="AM728" s="203"/>
      <c r="AN728" s="203"/>
      <c r="AO728" s="203"/>
      <c r="AP728" s="203"/>
      <c r="AQ728" s="203"/>
      <c r="AR728" s="203"/>
      <c r="AS728" s="203"/>
      <c r="AT728" s="203"/>
      <c r="AU728" s="203"/>
      <c r="AV728" s="203"/>
      <c r="AW728" s="203"/>
      <c r="AX728" s="203"/>
      <c r="AY728" s="203"/>
      <c r="AZ728" s="203"/>
      <c r="BA728" s="203"/>
      <c r="BB728" s="203"/>
      <c r="BC728" s="203"/>
      <c r="BD728" s="203"/>
      <c r="BE728" s="203"/>
      <c r="BF728" s="203"/>
      <c r="BG728" s="203"/>
      <c r="BH728" s="203"/>
      <c r="BI728" s="203"/>
      <c r="BJ728" s="203"/>
      <c r="BK728" s="203"/>
      <c r="BL728" s="203"/>
    </row>
    <row r="729" spans="1:260" ht="12.75" customHeight="1" x14ac:dyDescent="0.2">
      <c r="A729" s="203" t="s">
        <v>4500</v>
      </c>
      <c r="B729" s="203" t="s">
        <v>4313</v>
      </c>
      <c r="C729" s="203" t="s">
        <v>3863</v>
      </c>
      <c r="D729" s="214">
        <v>35054</v>
      </c>
      <c r="E729" s="203" t="s">
        <v>3460</v>
      </c>
      <c r="F729" s="203" t="s">
        <v>3446</v>
      </c>
      <c r="G729" s="203" t="s">
        <v>3420</v>
      </c>
      <c r="H729" s="203" t="s">
        <v>293</v>
      </c>
      <c r="I729" s="203" t="s">
        <v>23</v>
      </c>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c r="AT729" s="203"/>
      <c r="AU729" s="203"/>
      <c r="AV729" s="203"/>
      <c r="AW729" s="203"/>
      <c r="AX729" s="203"/>
      <c r="AY729" s="203"/>
      <c r="AZ729" s="203"/>
      <c r="BA729" s="203"/>
      <c r="BB729" s="203"/>
      <c r="BC729" s="203"/>
      <c r="BD729" s="203"/>
      <c r="BE729" s="203"/>
      <c r="BF729" s="203"/>
      <c r="BG729" s="203"/>
      <c r="BH729" s="203"/>
      <c r="BI729" s="203"/>
      <c r="BJ729" s="203"/>
      <c r="BK729" s="203"/>
      <c r="BL729" s="203"/>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c r="DF729" s="10"/>
      <c r="DG729" s="10"/>
      <c r="DH729" s="10"/>
      <c r="DI729" s="10"/>
      <c r="DJ729" s="10"/>
      <c r="DK729" s="10"/>
      <c r="DL729" s="10"/>
      <c r="DM729" s="10"/>
      <c r="DN729" s="10"/>
      <c r="DO729" s="10"/>
      <c r="DP729" s="10"/>
      <c r="DQ729" s="10"/>
      <c r="DR729" s="10"/>
      <c r="DS729" s="10"/>
      <c r="DT729" s="10"/>
      <c r="DU729" s="10"/>
      <c r="DV729" s="10"/>
      <c r="DW729" s="10"/>
      <c r="DX729" s="10"/>
      <c r="DY729" s="10"/>
      <c r="DZ729" s="10"/>
      <c r="EA729" s="10"/>
      <c r="EB729" s="10"/>
      <c r="EC729" s="10"/>
      <c r="ED729" s="10"/>
      <c r="EE729" s="10"/>
      <c r="EF729" s="10"/>
      <c r="EG729" s="10"/>
      <c r="EH729" s="10"/>
      <c r="EI729" s="10"/>
      <c r="EJ729" s="10"/>
      <c r="EK729" s="10"/>
      <c r="EL729" s="10"/>
      <c r="EM729" s="10"/>
      <c r="EN729" s="10"/>
      <c r="EO729" s="10"/>
      <c r="EP729" s="10"/>
      <c r="EQ729" s="10"/>
      <c r="ER729" s="10"/>
      <c r="ES729" s="10"/>
      <c r="ET729" s="10"/>
      <c r="EU729" s="10"/>
      <c r="EV729" s="10"/>
      <c r="EW729" s="10"/>
      <c r="EX729" s="10"/>
      <c r="EY729" s="10"/>
      <c r="EZ729" s="10"/>
      <c r="FA729" s="10"/>
      <c r="FB729" s="10"/>
      <c r="FC729" s="10"/>
      <c r="FD729" s="10"/>
      <c r="FE729" s="10"/>
      <c r="FF729" s="10"/>
      <c r="FG729" s="10"/>
      <c r="FH729" s="10"/>
      <c r="FI729" s="10"/>
      <c r="FJ729" s="10"/>
      <c r="FK729" s="10"/>
      <c r="FL729" s="10"/>
      <c r="FM729" s="10"/>
      <c r="FN729" s="10"/>
      <c r="FO729" s="10"/>
      <c r="FP729" s="10"/>
      <c r="FQ729" s="10"/>
      <c r="FR729" s="10"/>
      <c r="FS729" s="10"/>
      <c r="FT729" s="10"/>
      <c r="FU729" s="10"/>
      <c r="FV729" s="10"/>
      <c r="FW729" s="10"/>
      <c r="FX729" s="10"/>
      <c r="FY729" s="10"/>
      <c r="FZ729" s="10"/>
      <c r="GA729" s="10"/>
      <c r="GB729" s="10"/>
      <c r="GC729" s="10"/>
      <c r="GD729" s="10"/>
      <c r="GE729" s="10"/>
      <c r="GF729" s="10"/>
      <c r="GG729" s="10"/>
      <c r="GH729" s="10"/>
      <c r="GI729" s="10"/>
      <c r="GJ729" s="10"/>
      <c r="GK729" s="10"/>
      <c r="GL729" s="10"/>
      <c r="GM729" s="10"/>
      <c r="GN729" s="10"/>
      <c r="GO729" s="10"/>
      <c r="GP729" s="10"/>
      <c r="GQ729" s="10"/>
      <c r="GR729" s="10"/>
      <c r="GS729" s="10"/>
      <c r="GT729" s="10"/>
      <c r="GU729" s="10"/>
      <c r="GV729" s="10"/>
      <c r="GW729" s="10"/>
      <c r="GX729" s="10"/>
      <c r="GY729" s="10"/>
      <c r="GZ729" s="10"/>
      <c r="HA729" s="10"/>
      <c r="HB729" s="10"/>
      <c r="HC729" s="10"/>
      <c r="HD729" s="10"/>
      <c r="HE729" s="10"/>
      <c r="HF729" s="10"/>
      <c r="HG729" s="10"/>
      <c r="HH729" s="10"/>
      <c r="HI729" s="10"/>
      <c r="HJ729" s="10"/>
      <c r="HK729" s="10"/>
      <c r="HL729" s="10"/>
      <c r="HM729" s="10"/>
      <c r="HN729" s="10"/>
      <c r="HO729" s="10"/>
      <c r="HP729" s="10"/>
      <c r="HQ729" s="10"/>
      <c r="HR729" s="10"/>
      <c r="HS729" s="10"/>
      <c r="HT729" s="10"/>
      <c r="HU729" s="10"/>
      <c r="HV729" s="10"/>
      <c r="HW729" s="10"/>
      <c r="HX729" s="10"/>
      <c r="HY729" s="10"/>
      <c r="HZ729" s="10"/>
      <c r="IA729" s="10"/>
      <c r="IB729" s="10"/>
      <c r="IC729" s="10"/>
      <c r="ID729" s="10"/>
      <c r="IE729" s="10"/>
      <c r="IF729" s="10"/>
      <c r="IG729" s="10"/>
      <c r="IH729" s="10"/>
      <c r="II729" s="10"/>
      <c r="IJ729" s="10"/>
      <c r="IK729" s="10"/>
      <c r="IL729" s="10"/>
      <c r="IM729" s="10"/>
      <c r="IN729" s="10"/>
      <c r="IO729" s="10"/>
      <c r="IP729" s="10"/>
      <c r="IQ729" s="10"/>
      <c r="IR729" s="10"/>
      <c r="IS729" s="10"/>
      <c r="IT729" s="10"/>
      <c r="IU729" s="10"/>
      <c r="IV729" s="10"/>
      <c r="IW729" s="10"/>
      <c r="IX729" s="10"/>
      <c r="IY729" s="10"/>
      <c r="IZ729" s="10"/>
    </row>
    <row r="730" spans="1:260" s="10" customFormat="1" ht="12.75" customHeight="1" x14ac:dyDescent="0.2">
      <c r="A730" s="203" t="s">
        <v>279</v>
      </c>
      <c r="B730" s="203" t="s">
        <v>386</v>
      </c>
      <c r="C730" s="203" t="s">
        <v>4251</v>
      </c>
      <c r="D730" s="215">
        <v>36073</v>
      </c>
      <c r="E730" s="205" t="s">
        <v>4514</v>
      </c>
      <c r="F730" s="206"/>
      <c r="G730" s="206"/>
      <c r="H730" s="203"/>
      <c r="I730" s="203"/>
      <c r="J730" s="206"/>
      <c r="K730" s="203"/>
      <c r="L730" s="203"/>
      <c r="M730" s="206"/>
      <c r="N730" s="203"/>
      <c r="O730" s="203"/>
      <c r="P730" s="206"/>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c r="AT730" s="203"/>
      <c r="AU730" s="203"/>
      <c r="AV730" s="203"/>
      <c r="AW730" s="203"/>
      <c r="AX730" s="203"/>
      <c r="AY730" s="203"/>
      <c r="AZ730" s="203"/>
      <c r="BA730" s="203"/>
      <c r="BB730" s="203"/>
      <c r="BC730" s="203"/>
      <c r="BD730" s="203"/>
      <c r="BE730" s="203"/>
      <c r="BF730" s="203"/>
      <c r="BG730" s="203"/>
      <c r="BH730" s="203"/>
      <c r="BI730" s="203"/>
      <c r="BJ730" s="203"/>
      <c r="BK730" s="203"/>
      <c r="BL730" s="203"/>
      <c r="IW730"/>
      <c r="IX730"/>
      <c r="IY730"/>
      <c r="IZ730"/>
    </row>
    <row r="731" spans="1:260" s="10" customFormat="1" ht="12.75" customHeight="1" x14ac:dyDescent="0.2">
      <c r="A731" s="203" t="s">
        <v>4500</v>
      </c>
      <c r="B731" s="203" t="s">
        <v>4397</v>
      </c>
      <c r="C731" s="203" t="s">
        <v>3966</v>
      </c>
      <c r="D731" s="214">
        <v>34892</v>
      </c>
      <c r="E731" s="203" t="s">
        <v>2586</v>
      </c>
      <c r="F731" s="203" t="s">
        <v>3463</v>
      </c>
      <c r="G731" s="203" t="s">
        <v>3420</v>
      </c>
      <c r="H731" s="203" t="s">
        <v>293</v>
      </c>
      <c r="I731" s="203" t="s">
        <v>88</v>
      </c>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c r="AT731" s="203"/>
      <c r="AU731" s="203"/>
      <c r="AV731" s="203"/>
      <c r="AW731" s="203"/>
      <c r="AX731" s="203"/>
      <c r="AY731" s="203"/>
      <c r="AZ731" s="203"/>
      <c r="BA731" s="203"/>
      <c r="BB731" s="203"/>
      <c r="BC731" s="203"/>
      <c r="BD731" s="203"/>
      <c r="BE731" s="203"/>
      <c r="BF731" s="203"/>
      <c r="BG731" s="203"/>
      <c r="BH731" s="203"/>
      <c r="BI731" s="203"/>
      <c r="BJ731" s="203"/>
      <c r="BK731" s="203"/>
      <c r="BL731" s="203"/>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60" ht="12.75" customHeight="1" x14ac:dyDescent="0.2">
      <c r="A732" s="203" t="s">
        <v>4492</v>
      </c>
      <c r="B732" s="203" t="s">
        <v>4439</v>
      </c>
      <c r="C732" s="203" t="s">
        <v>3379</v>
      </c>
      <c r="D732" s="214">
        <v>34947</v>
      </c>
      <c r="E732" s="203" t="s">
        <v>3065</v>
      </c>
      <c r="F732" s="203" t="s">
        <v>3074</v>
      </c>
      <c r="G732" s="203" t="s">
        <v>3420</v>
      </c>
      <c r="H732" s="203" t="s">
        <v>395</v>
      </c>
      <c r="I732" s="203" t="s">
        <v>111</v>
      </c>
      <c r="J732" s="203"/>
      <c r="K732" s="203" t="s">
        <v>273</v>
      </c>
      <c r="L732" s="203" t="s">
        <v>111</v>
      </c>
      <c r="M732" s="203">
        <v>0</v>
      </c>
      <c r="N732" s="203">
        <v>0</v>
      </c>
      <c r="O732" s="203">
        <v>0</v>
      </c>
      <c r="P732" s="203">
        <v>0</v>
      </c>
      <c r="Q732" s="203"/>
      <c r="R732" s="203"/>
      <c r="S732" s="203"/>
      <c r="T732" s="203">
        <v>0</v>
      </c>
      <c r="U732" s="203">
        <v>0</v>
      </c>
      <c r="V732" s="203">
        <v>0</v>
      </c>
      <c r="W732" s="203">
        <v>0</v>
      </c>
      <c r="X732" s="203">
        <v>0</v>
      </c>
      <c r="Y732" s="203">
        <v>0</v>
      </c>
      <c r="Z732" s="203">
        <v>0</v>
      </c>
      <c r="AA732" s="203">
        <v>0</v>
      </c>
      <c r="AB732" s="203">
        <v>0</v>
      </c>
      <c r="AC732" s="203">
        <v>0</v>
      </c>
      <c r="AD732" s="203">
        <v>0</v>
      </c>
      <c r="AE732" s="203">
        <v>0</v>
      </c>
      <c r="AF732" s="203">
        <v>0</v>
      </c>
      <c r="AG732" s="203">
        <v>0</v>
      </c>
      <c r="AH732" s="203">
        <v>0</v>
      </c>
      <c r="AI732" s="203">
        <v>0</v>
      </c>
      <c r="AJ732" s="203">
        <v>0</v>
      </c>
      <c r="AK732" s="203">
        <v>0</v>
      </c>
      <c r="AL732" s="203"/>
      <c r="AM732" s="203"/>
      <c r="AN732" s="203"/>
      <c r="AO732" s="203"/>
      <c r="AP732" s="203"/>
      <c r="AQ732" s="203"/>
      <c r="AR732" s="203"/>
      <c r="AS732" s="203"/>
      <c r="AT732" s="203"/>
      <c r="AU732" s="203"/>
      <c r="AV732" s="203"/>
      <c r="AW732" s="203"/>
      <c r="AX732" s="203"/>
      <c r="AY732" s="203"/>
      <c r="AZ732" s="203"/>
      <c r="BA732" s="203"/>
      <c r="BB732" s="203"/>
      <c r="BC732" s="203"/>
      <c r="BD732" s="203"/>
      <c r="BE732" s="203"/>
      <c r="BF732" s="203"/>
      <c r="BG732" s="203"/>
      <c r="BH732" s="203"/>
      <c r="BI732" s="203"/>
      <c r="BJ732" s="203"/>
      <c r="BK732" s="203"/>
      <c r="BL732" s="203"/>
    </row>
    <row r="733" spans="1:260" ht="12.75" customHeight="1" x14ac:dyDescent="0.2">
      <c r="A733" s="203" t="s">
        <v>4047</v>
      </c>
      <c r="B733" s="203" t="s">
        <v>4439</v>
      </c>
      <c r="C733" s="203" t="s">
        <v>3572</v>
      </c>
      <c r="D733" s="214">
        <v>34725</v>
      </c>
      <c r="E733" s="203" t="s">
        <v>3063</v>
      </c>
      <c r="F733" s="203" t="s">
        <v>4027</v>
      </c>
      <c r="G733" s="203" t="s">
        <v>4747</v>
      </c>
      <c r="H733" s="203" t="s">
        <v>26</v>
      </c>
      <c r="I733" s="203" t="s">
        <v>111</v>
      </c>
      <c r="J733" s="203" t="s">
        <v>685</v>
      </c>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c r="AT733" s="203"/>
      <c r="AU733" s="203"/>
      <c r="AV733" s="203"/>
      <c r="AW733" s="203"/>
      <c r="AX733" s="203"/>
      <c r="AY733" s="203"/>
      <c r="AZ733" s="203"/>
      <c r="BA733" s="203"/>
      <c r="BB733" s="203"/>
      <c r="BC733" s="203"/>
      <c r="BD733" s="203"/>
      <c r="BE733" s="203"/>
      <c r="BF733" s="203"/>
      <c r="BG733" s="203"/>
      <c r="BH733" s="203"/>
      <c r="BI733" s="203"/>
      <c r="BJ733" s="203"/>
      <c r="BK733" s="203"/>
      <c r="BL733" s="203"/>
    </row>
    <row r="734" spans="1:260" s="10" customFormat="1" ht="12.75" customHeight="1" x14ac:dyDescent="0.2">
      <c r="A734" s="203" t="s">
        <v>128</v>
      </c>
      <c r="B734" s="203" t="s">
        <v>4208</v>
      </c>
      <c r="C734" s="203" t="s">
        <v>182</v>
      </c>
      <c r="D734" s="214">
        <v>30821</v>
      </c>
      <c r="E734" s="203" t="s">
        <v>181</v>
      </c>
      <c r="F734" s="203" t="s">
        <v>2183</v>
      </c>
      <c r="G734" s="203" t="s">
        <v>4774</v>
      </c>
      <c r="H734" s="203" t="s">
        <v>128</v>
      </c>
      <c r="I734" s="203" t="s">
        <v>237</v>
      </c>
      <c r="J734" s="203" t="s">
        <v>60</v>
      </c>
      <c r="K734" s="203" t="s">
        <v>128</v>
      </c>
      <c r="L734" s="203" t="s">
        <v>237</v>
      </c>
      <c r="M734" s="203" t="s">
        <v>328</v>
      </c>
      <c r="N734" s="203" t="s">
        <v>128</v>
      </c>
      <c r="O734" s="203" t="s">
        <v>386</v>
      </c>
      <c r="P734" s="203" t="s">
        <v>129</v>
      </c>
      <c r="Q734" s="203" t="s">
        <v>128</v>
      </c>
      <c r="R734" s="203" t="s">
        <v>386</v>
      </c>
      <c r="S734" s="203" t="s">
        <v>365</v>
      </c>
      <c r="T734" s="203" t="s">
        <v>128</v>
      </c>
      <c r="U734" s="203" t="s">
        <v>386</v>
      </c>
      <c r="V734" s="203" t="s">
        <v>328</v>
      </c>
      <c r="W734" s="203" t="s">
        <v>128</v>
      </c>
      <c r="X734" s="203" t="s">
        <v>386</v>
      </c>
      <c r="Y734" s="203" t="s">
        <v>328</v>
      </c>
      <c r="Z734" s="203" t="s">
        <v>128</v>
      </c>
      <c r="AA734" s="203" t="s">
        <v>386</v>
      </c>
      <c r="AB734" s="203" t="s">
        <v>328</v>
      </c>
      <c r="AC734" s="203" t="s">
        <v>128</v>
      </c>
      <c r="AD734" s="203" t="s">
        <v>386</v>
      </c>
      <c r="AE734" s="203" t="s">
        <v>129</v>
      </c>
      <c r="AF734" s="203" t="s">
        <v>128</v>
      </c>
      <c r="AG734" s="203" t="s">
        <v>386</v>
      </c>
      <c r="AH734" s="203" t="s">
        <v>60</v>
      </c>
      <c r="AI734" s="203" t="s">
        <v>128</v>
      </c>
      <c r="AJ734" s="203" t="s">
        <v>386</v>
      </c>
      <c r="AK734" s="203" t="s">
        <v>129</v>
      </c>
      <c r="AL734" s="203" t="s">
        <v>128</v>
      </c>
      <c r="AM734" s="203" t="s">
        <v>386</v>
      </c>
      <c r="AN734" s="203" t="s">
        <v>60</v>
      </c>
      <c r="AO734" s="203" t="s">
        <v>128</v>
      </c>
      <c r="AP734" s="203" t="s">
        <v>386</v>
      </c>
      <c r="AQ734" s="203" t="s">
        <v>541</v>
      </c>
      <c r="AR734" s="203" t="s">
        <v>128</v>
      </c>
      <c r="AS734" s="203" t="s">
        <v>386</v>
      </c>
      <c r="AT734" s="203" t="s">
        <v>437</v>
      </c>
      <c r="AU734" s="203" t="s">
        <v>26</v>
      </c>
      <c r="AV734" s="203" t="s">
        <v>386</v>
      </c>
      <c r="AW734" s="203" t="s">
        <v>180</v>
      </c>
      <c r="AX734" s="203"/>
      <c r="AY734" s="203"/>
      <c r="AZ734" s="203"/>
      <c r="BA734" s="203"/>
      <c r="BB734" s="203"/>
      <c r="BC734" s="203"/>
      <c r="BD734" s="203"/>
      <c r="BE734" s="203"/>
      <c r="BF734" s="203"/>
      <c r="BG734" s="203"/>
      <c r="BH734" s="203"/>
      <c r="BI734" s="203"/>
      <c r="BJ734" s="203"/>
      <c r="BK734" s="203"/>
      <c r="BL734" s="203"/>
    </row>
    <row r="735" spans="1:260" s="10" customFormat="1" ht="12.75" customHeight="1" x14ac:dyDescent="0.2">
      <c r="A735" s="203" t="s">
        <v>464</v>
      </c>
      <c r="B735" s="203" t="s">
        <v>367</v>
      </c>
      <c r="C735" s="203" t="s">
        <v>4365</v>
      </c>
      <c r="D735" s="215">
        <v>35466</v>
      </c>
      <c r="E735" s="205" t="s">
        <v>4511</v>
      </c>
      <c r="F735" s="206" t="s">
        <v>4511</v>
      </c>
      <c r="G735" s="206" t="s">
        <v>4846</v>
      </c>
      <c r="H735" s="203"/>
      <c r="I735" s="203"/>
      <c r="J735" s="206"/>
      <c r="K735" s="203"/>
      <c r="L735" s="203"/>
      <c r="M735" s="206"/>
      <c r="N735" s="203"/>
      <c r="O735" s="203"/>
      <c r="P735" s="206"/>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c r="AT735" s="203"/>
      <c r="AU735" s="203"/>
      <c r="AV735" s="203"/>
      <c r="AW735" s="203"/>
      <c r="AX735" s="203"/>
      <c r="AY735" s="203"/>
      <c r="AZ735" s="203"/>
      <c r="BA735" s="203"/>
      <c r="BB735" s="203"/>
      <c r="BC735" s="203"/>
      <c r="BD735" s="203"/>
      <c r="BE735" s="203"/>
      <c r="BF735" s="203"/>
      <c r="BG735" s="203"/>
      <c r="BH735" s="203"/>
      <c r="BI735" s="203"/>
      <c r="BJ735" s="203"/>
      <c r="BK735" s="203"/>
      <c r="BL735" s="203"/>
    </row>
    <row r="736" spans="1:260" s="10" customFormat="1" ht="12.75" customHeight="1" x14ac:dyDescent="0.2">
      <c r="A736" s="203" t="s">
        <v>4047</v>
      </c>
      <c r="B736" s="203" t="s">
        <v>4039</v>
      </c>
      <c r="C736" s="203" t="s">
        <v>2638</v>
      </c>
      <c r="D736" s="214">
        <v>34660</v>
      </c>
      <c r="E736" s="203" t="s">
        <v>2586</v>
      </c>
      <c r="F736" s="203" t="s">
        <v>2892</v>
      </c>
      <c r="G736" s="203" t="s">
        <v>4714</v>
      </c>
      <c r="H736" s="203" t="s">
        <v>4028</v>
      </c>
      <c r="I736" s="203" t="s">
        <v>4028</v>
      </c>
      <c r="J736" s="203" t="s">
        <v>4028</v>
      </c>
      <c r="K736" s="203" t="s">
        <v>4028</v>
      </c>
      <c r="L736" s="203" t="s">
        <v>4028</v>
      </c>
      <c r="M736" s="203" t="s">
        <v>4028</v>
      </c>
      <c r="N736" s="203" t="s">
        <v>4028</v>
      </c>
      <c r="O736" s="203" t="s">
        <v>4028</v>
      </c>
      <c r="P736" s="203" t="s">
        <v>4028</v>
      </c>
      <c r="Q736" s="203"/>
      <c r="R736" s="203"/>
      <c r="S736" s="203"/>
      <c r="T736" s="203" t="s">
        <v>4028</v>
      </c>
      <c r="U736" s="203" t="s">
        <v>4028</v>
      </c>
      <c r="V736" s="203" t="s">
        <v>4028</v>
      </c>
      <c r="W736" s="203" t="s">
        <v>4028</v>
      </c>
      <c r="X736" s="203" t="s">
        <v>4028</v>
      </c>
      <c r="Y736" s="203" t="s">
        <v>4028</v>
      </c>
      <c r="Z736" s="203" t="s">
        <v>4028</v>
      </c>
      <c r="AA736" s="203" t="s">
        <v>4028</v>
      </c>
      <c r="AB736" s="203" t="s">
        <v>4028</v>
      </c>
      <c r="AC736" s="203" t="s">
        <v>4028</v>
      </c>
      <c r="AD736" s="203" t="s">
        <v>4028</v>
      </c>
      <c r="AE736" s="203" t="s">
        <v>4028</v>
      </c>
      <c r="AF736" s="203" t="s">
        <v>4028</v>
      </c>
      <c r="AG736" s="203" t="s">
        <v>4028</v>
      </c>
      <c r="AH736" s="203" t="s">
        <v>4028</v>
      </c>
      <c r="AI736" s="203" t="s">
        <v>4028</v>
      </c>
      <c r="AJ736" s="203" t="s">
        <v>4028</v>
      </c>
      <c r="AK736" s="203" t="s">
        <v>4028</v>
      </c>
      <c r="AL736" s="203"/>
      <c r="AM736" s="203"/>
      <c r="AN736" s="203"/>
      <c r="AO736" s="203"/>
      <c r="AP736" s="203"/>
      <c r="AQ736" s="203"/>
      <c r="AR736" s="203"/>
      <c r="AS736" s="203"/>
      <c r="AT736" s="203"/>
      <c r="AU736" s="203"/>
      <c r="AV736" s="203"/>
      <c r="AW736" s="203"/>
      <c r="AX736" s="203"/>
      <c r="AY736" s="203"/>
      <c r="AZ736" s="203"/>
      <c r="BA736" s="203"/>
      <c r="BB736" s="203"/>
      <c r="BC736" s="203"/>
      <c r="BD736" s="203"/>
      <c r="BE736" s="203"/>
      <c r="BF736" s="203"/>
      <c r="BG736" s="203"/>
      <c r="BH736" s="203"/>
      <c r="BI736" s="203"/>
      <c r="BJ736" s="203"/>
      <c r="BK736" s="203"/>
      <c r="BL736" s="203"/>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60" ht="12.75" customHeight="1" x14ac:dyDescent="0.2">
      <c r="A737" s="203" t="s">
        <v>4028</v>
      </c>
      <c r="B737" s="203" t="s">
        <v>4028</v>
      </c>
      <c r="C737" s="203"/>
      <c r="D737" s="214"/>
      <c r="E737" s="203"/>
      <c r="F737" s="203"/>
      <c r="G737" s="203" t="s">
        <v>4028</v>
      </c>
      <c r="H737" s="203" t="s">
        <v>4028</v>
      </c>
      <c r="I737" s="203" t="s">
        <v>4028</v>
      </c>
      <c r="J737" s="203" t="s">
        <v>4028</v>
      </c>
      <c r="K737" s="203" t="s">
        <v>4028</v>
      </c>
      <c r="L737" s="203" t="s">
        <v>4028</v>
      </c>
      <c r="M737" s="203" t="s">
        <v>4028</v>
      </c>
      <c r="N737" s="203" t="s">
        <v>4028</v>
      </c>
      <c r="O737" s="203" t="s">
        <v>4028</v>
      </c>
      <c r="P737" s="203" t="s">
        <v>4028</v>
      </c>
      <c r="Q737" s="203"/>
      <c r="R737" s="203"/>
      <c r="S737" s="203"/>
      <c r="T737" s="203" t="s">
        <v>4028</v>
      </c>
      <c r="U737" s="203" t="s">
        <v>4028</v>
      </c>
      <c r="V737" s="203" t="s">
        <v>4028</v>
      </c>
      <c r="W737" s="203" t="s">
        <v>4028</v>
      </c>
      <c r="X737" s="203" t="s">
        <v>4028</v>
      </c>
      <c r="Y737" s="203" t="s">
        <v>4028</v>
      </c>
      <c r="Z737" s="203" t="s">
        <v>4028</v>
      </c>
      <c r="AA737" s="203" t="s">
        <v>4028</v>
      </c>
      <c r="AB737" s="203" t="s">
        <v>4028</v>
      </c>
      <c r="AC737" s="203" t="s">
        <v>4028</v>
      </c>
      <c r="AD737" s="203" t="s">
        <v>4028</v>
      </c>
      <c r="AE737" s="203" t="s">
        <v>4028</v>
      </c>
      <c r="AF737" s="203" t="s">
        <v>4028</v>
      </c>
      <c r="AG737" s="203" t="s">
        <v>4028</v>
      </c>
      <c r="AH737" s="203" t="s">
        <v>4028</v>
      </c>
      <c r="AI737" s="203" t="s">
        <v>4028</v>
      </c>
      <c r="AJ737" s="203" t="s">
        <v>4028</v>
      </c>
      <c r="AK737" s="203" t="s">
        <v>4028</v>
      </c>
      <c r="AL737" s="203"/>
      <c r="AM737" s="203"/>
      <c r="AN737" s="203"/>
      <c r="AO737" s="203"/>
      <c r="AP737" s="203"/>
      <c r="AQ737" s="203"/>
      <c r="AR737" s="203"/>
      <c r="AS737" s="203"/>
      <c r="AT737" s="203"/>
      <c r="AU737" s="203"/>
      <c r="AV737" s="203"/>
      <c r="AW737" s="203"/>
      <c r="AX737" s="203"/>
      <c r="AY737" s="203"/>
      <c r="AZ737" s="203"/>
      <c r="BA737" s="203"/>
      <c r="BB737" s="203"/>
      <c r="BC737" s="203"/>
      <c r="BD737" s="203"/>
      <c r="BE737" s="203"/>
      <c r="BF737" s="203"/>
      <c r="BG737" s="203"/>
      <c r="BH737" s="203"/>
      <c r="BI737" s="203"/>
      <c r="BJ737" s="203"/>
      <c r="BK737" s="203"/>
      <c r="BL737" s="203"/>
      <c r="BM737" s="10"/>
      <c r="BN737" s="10"/>
      <c r="BO737" s="10"/>
      <c r="BP737" s="10"/>
      <c r="BQ737" s="10"/>
      <c r="BR737" s="10"/>
      <c r="BS737" s="10"/>
      <c r="BT737" s="10"/>
      <c r="BU737" s="10"/>
      <c r="BV737" s="10"/>
      <c r="BW737" s="10"/>
      <c r="BX737" s="10"/>
      <c r="BY737" s="10"/>
      <c r="BZ737" s="10"/>
      <c r="CA737" s="10"/>
      <c r="CB737" s="10"/>
      <c r="CC737" s="10"/>
      <c r="CD737" s="10"/>
      <c r="CE737" s="10"/>
      <c r="CF737" s="10"/>
      <c r="CG737" s="10"/>
      <c r="CH737" s="10"/>
      <c r="CI737" s="10"/>
      <c r="CJ737" s="10"/>
      <c r="CK737" s="10"/>
      <c r="CL737" s="10"/>
      <c r="CM737" s="10"/>
      <c r="CN737" s="10"/>
      <c r="CO737" s="10"/>
      <c r="CP737" s="10"/>
      <c r="CQ737" s="10"/>
      <c r="CR737" s="10"/>
      <c r="CS737" s="10"/>
      <c r="CT737" s="10"/>
      <c r="CU737" s="10"/>
      <c r="CV737" s="10"/>
      <c r="CW737" s="10"/>
      <c r="CX737" s="10"/>
      <c r="CY737" s="10"/>
      <c r="CZ737" s="10"/>
      <c r="DA737" s="10"/>
      <c r="DB737" s="10"/>
      <c r="DC737" s="10"/>
      <c r="DD737" s="10"/>
      <c r="DE737" s="10"/>
      <c r="DF737" s="10"/>
      <c r="DG737" s="10"/>
      <c r="DH737" s="10"/>
      <c r="DI737" s="10"/>
      <c r="DJ737" s="10"/>
      <c r="DK737" s="10"/>
      <c r="DL737" s="10"/>
      <c r="DM737" s="10"/>
      <c r="DN737" s="10"/>
      <c r="DO737" s="10"/>
      <c r="DP737" s="10"/>
      <c r="DQ737" s="10"/>
      <c r="DR737" s="10"/>
      <c r="DS737" s="10"/>
      <c r="DT737" s="10"/>
      <c r="DU737" s="10"/>
      <c r="DV737" s="10"/>
      <c r="DW737" s="10"/>
      <c r="DX737" s="10"/>
      <c r="DY737" s="10"/>
      <c r="DZ737" s="10"/>
      <c r="EA737" s="10"/>
      <c r="EB737" s="10"/>
      <c r="EC737" s="10"/>
      <c r="ED737" s="10"/>
      <c r="EE737" s="10"/>
      <c r="EF737" s="10"/>
      <c r="EG737" s="10"/>
      <c r="EH737" s="10"/>
      <c r="EI737" s="10"/>
      <c r="EJ737" s="10"/>
      <c r="EK737" s="10"/>
      <c r="EL737" s="10"/>
      <c r="EM737" s="10"/>
      <c r="EN737" s="10"/>
      <c r="EO737" s="10"/>
      <c r="EP737" s="10"/>
      <c r="EQ737" s="10"/>
      <c r="ER737" s="10"/>
      <c r="ES737" s="10"/>
      <c r="ET737" s="10"/>
      <c r="EU737" s="10"/>
      <c r="EV737" s="10"/>
      <c r="EW737" s="10"/>
      <c r="EX737" s="10"/>
      <c r="EY737" s="10"/>
      <c r="EZ737" s="10"/>
      <c r="FA737" s="10"/>
      <c r="FB737" s="10"/>
      <c r="FC737" s="10"/>
      <c r="FD737" s="10"/>
      <c r="FE737" s="10"/>
      <c r="FF737" s="10"/>
      <c r="FG737" s="10"/>
      <c r="FH737" s="10"/>
      <c r="FI737" s="10"/>
      <c r="FJ737" s="10"/>
      <c r="FK737" s="10"/>
      <c r="FL737" s="10"/>
      <c r="FM737" s="10"/>
      <c r="FN737" s="10"/>
      <c r="FO737" s="10"/>
      <c r="FP737" s="10"/>
      <c r="FQ737" s="10"/>
      <c r="FR737" s="10"/>
      <c r="FS737" s="10"/>
      <c r="FT737" s="10"/>
      <c r="FU737" s="10"/>
      <c r="FV737" s="10"/>
      <c r="FW737" s="10"/>
      <c r="FX737" s="10"/>
      <c r="FY737" s="10"/>
      <c r="FZ737" s="10"/>
      <c r="GA737" s="10"/>
      <c r="GB737" s="10"/>
      <c r="GC737" s="10"/>
      <c r="GD737" s="10"/>
      <c r="GE737" s="10"/>
      <c r="GF737" s="10"/>
      <c r="GG737" s="10"/>
      <c r="GH737" s="10"/>
      <c r="GI737" s="10"/>
      <c r="GJ737" s="10"/>
      <c r="GK737" s="10"/>
      <c r="GL737" s="10"/>
      <c r="GM737" s="10"/>
      <c r="GN737" s="10"/>
      <c r="GO737" s="10"/>
      <c r="GP737" s="10"/>
      <c r="GQ737" s="10"/>
      <c r="GR737" s="10"/>
      <c r="GS737" s="10"/>
      <c r="GT737" s="10"/>
      <c r="GU737" s="10"/>
      <c r="GV737" s="10"/>
      <c r="GW737" s="10"/>
      <c r="GX737" s="10"/>
      <c r="GY737" s="10"/>
      <c r="GZ737" s="10"/>
      <c r="HA737" s="10"/>
      <c r="HB737" s="10"/>
      <c r="HC737" s="10"/>
      <c r="HD737" s="10"/>
      <c r="HE737" s="10"/>
      <c r="HF737" s="10"/>
      <c r="HG737" s="10"/>
      <c r="HH737" s="10"/>
      <c r="HI737" s="10"/>
      <c r="HJ737" s="10"/>
      <c r="HK737" s="10"/>
      <c r="HL737" s="10"/>
      <c r="HM737" s="10"/>
      <c r="HN737" s="10"/>
      <c r="HO737" s="10"/>
      <c r="HP737" s="10"/>
      <c r="HQ737" s="10"/>
      <c r="HR737" s="10"/>
      <c r="HS737" s="10"/>
      <c r="HT737" s="10"/>
      <c r="HU737" s="10"/>
      <c r="HV737" s="10"/>
      <c r="HW737" s="10"/>
      <c r="HX737" s="10"/>
      <c r="HY737" s="10"/>
      <c r="HZ737" s="10"/>
      <c r="IA737" s="10"/>
      <c r="IB737" s="10"/>
      <c r="IC737" s="10"/>
      <c r="ID737" s="10"/>
      <c r="IE737" s="10"/>
      <c r="IF737" s="10"/>
      <c r="IG737" s="10"/>
      <c r="IH737" s="10"/>
      <c r="II737" s="10"/>
      <c r="IJ737" s="10"/>
      <c r="IK737" s="10"/>
      <c r="IL737" s="10"/>
      <c r="IM737" s="10"/>
      <c r="IN737" s="10"/>
      <c r="IO737" s="10"/>
      <c r="IP737" s="10"/>
      <c r="IQ737" s="10"/>
      <c r="IR737" s="10"/>
      <c r="IS737" s="10"/>
      <c r="IT737" s="10"/>
      <c r="IU737" s="10"/>
      <c r="IV737" s="10"/>
    </row>
    <row r="738" spans="1:260" s="10" customFormat="1" ht="12.75" customHeight="1" x14ac:dyDescent="0.2">
      <c r="A738" s="203" t="s">
        <v>507</v>
      </c>
      <c r="B738" s="203" t="s">
        <v>4439</v>
      </c>
      <c r="C738" s="203" t="s">
        <v>1390</v>
      </c>
      <c r="D738" s="214">
        <v>33643</v>
      </c>
      <c r="E738" s="203" t="s">
        <v>1581</v>
      </c>
      <c r="F738" s="203" t="s">
        <v>2174</v>
      </c>
      <c r="G738" s="203" t="s">
        <v>4744</v>
      </c>
      <c r="H738" s="203" t="s">
        <v>507</v>
      </c>
      <c r="I738" s="203" t="s">
        <v>111</v>
      </c>
      <c r="J738" s="203" t="s">
        <v>227</v>
      </c>
      <c r="K738" s="203" t="s">
        <v>507</v>
      </c>
      <c r="L738" s="203" t="s">
        <v>111</v>
      </c>
      <c r="M738" s="203" t="s">
        <v>225</v>
      </c>
      <c r="N738" s="203" t="s">
        <v>507</v>
      </c>
      <c r="O738" s="203" t="s">
        <v>111</v>
      </c>
      <c r="P738" s="203" t="s">
        <v>385</v>
      </c>
      <c r="Q738" s="203" t="s">
        <v>507</v>
      </c>
      <c r="R738" s="203" t="s">
        <v>369</v>
      </c>
      <c r="S738" s="203" t="s">
        <v>351</v>
      </c>
      <c r="T738" s="203" t="s">
        <v>507</v>
      </c>
      <c r="U738" s="203" t="s">
        <v>369</v>
      </c>
      <c r="V738" s="203" t="s">
        <v>225</v>
      </c>
      <c r="W738" s="203" t="s">
        <v>507</v>
      </c>
      <c r="X738" s="203" t="s">
        <v>369</v>
      </c>
      <c r="Y738" s="203" t="s">
        <v>225</v>
      </c>
      <c r="Z738" s="203">
        <v>0</v>
      </c>
      <c r="AA738" s="203">
        <v>0</v>
      </c>
      <c r="AB738" s="203">
        <v>0</v>
      </c>
      <c r="AC738" s="203">
        <v>0</v>
      </c>
      <c r="AD738" s="203">
        <v>0</v>
      </c>
      <c r="AE738" s="203">
        <v>0</v>
      </c>
      <c r="AF738" s="203">
        <v>0</v>
      </c>
      <c r="AG738" s="203">
        <v>0</v>
      </c>
      <c r="AH738" s="203">
        <v>0</v>
      </c>
      <c r="AI738" s="203">
        <v>0</v>
      </c>
      <c r="AJ738" s="203">
        <v>0</v>
      </c>
      <c r="AK738" s="203">
        <v>0</v>
      </c>
      <c r="AL738" s="203"/>
      <c r="AM738" s="203"/>
      <c r="AN738" s="203"/>
      <c r="AO738" s="203"/>
      <c r="AP738" s="203"/>
      <c r="AQ738" s="203"/>
      <c r="AR738" s="203"/>
      <c r="AS738" s="203"/>
      <c r="AT738" s="203"/>
      <c r="AU738" s="203"/>
      <c r="AV738" s="203"/>
      <c r="AW738" s="203"/>
      <c r="AX738" s="203"/>
      <c r="AY738" s="203"/>
      <c r="AZ738" s="203"/>
      <c r="BA738" s="203"/>
      <c r="BB738" s="203"/>
      <c r="BC738" s="203"/>
      <c r="BD738" s="203"/>
      <c r="BE738" s="203"/>
      <c r="BF738" s="203"/>
      <c r="BG738" s="203"/>
      <c r="BH738" s="203"/>
      <c r="BI738" s="203"/>
      <c r="BJ738" s="203"/>
      <c r="BK738" s="203"/>
      <c r="BL738" s="203"/>
    </row>
    <row r="739" spans="1:260" s="10" customFormat="1" ht="12.75" customHeight="1" x14ac:dyDescent="0.2">
      <c r="A739" s="203" t="s">
        <v>4078</v>
      </c>
      <c r="B739" s="203" t="s">
        <v>4263</v>
      </c>
      <c r="C739" s="203" t="s">
        <v>1076</v>
      </c>
      <c r="D739" s="214">
        <v>32609</v>
      </c>
      <c r="E739" s="203" t="s">
        <v>859</v>
      </c>
      <c r="F739" s="203" t="s">
        <v>2156</v>
      </c>
      <c r="G739" s="203" t="s">
        <v>4775</v>
      </c>
      <c r="H739" s="203" t="s">
        <v>228</v>
      </c>
      <c r="I739" s="203" t="s">
        <v>30</v>
      </c>
      <c r="J739" s="203" t="s">
        <v>347</v>
      </c>
      <c r="K739" s="203" t="s">
        <v>226</v>
      </c>
      <c r="L739" s="203" t="s">
        <v>131</v>
      </c>
      <c r="M739" s="203" t="s">
        <v>225</v>
      </c>
      <c r="N739" s="203" t="s">
        <v>373</v>
      </c>
      <c r="O739" s="203" t="s">
        <v>131</v>
      </c>
      <c r="P739" s="203" t="s">
        <v>530</v>
      </c>
      <c r="Q739" s="203" t="s">
        <v>505</v>
      </c>
      <c r="R739" s="203" t="s">
        <v>22</v>
      </c>
      <c r="S739" s="203" t="s">
        <v>227</v>
      </c>
      <c r="T739" s="203" t="s">
        <v>228</v>
      </c>
      <c r="U739" s="203" t="s">
        <v>22</v>
      </c>
      <c r="V739" s="203" t="s">
        <v>481</v>
      </c>
      <c r="W739" s="203" t="s">
        <v>228</v>
      </c>
      <c r="X739" s="203" t="s">
        <v>22</v>
      </c>
      <c r="Y739" s="203" t="s">
        <v>481</v>
      </c>
      <c r="Z739" s="203" t="s">
        <v>331</v>
      </c>
      <c r="AA739" s="203" t="s">
        <v>22</v>
      </c>
      <c r="AB739" s="203" t="s">
        <v>349</v>
      </c>
      <c r="AC739" s="203">
        <v>0</v>
      </c>
      <c r="AD739" s="203">
        <v>0</v>
      </c>
      <c r="AE739" s="203">
        <v>0</v>
      </c>
      <c r="AF739" s="203">
        <v>0</v>
      </c>
      <c r="AG739" s="203">
        <v>0</v>
      </c>
      <c r="AH739" s="203">
        <v>0</v>
      </c>
      <c r="AI739" s="203">
        <v>0</v>
      </c>
      <c r="AJ739" s="203">
        <v>0</v>
      </c>
      <c r="AK739" s="203">
        <v>0</v>
      </c>
      <c r="AL739" s="203"/>
      <c r="AM739" s="203"/>
      <c r="AN739" s="203"/>
      <c r="AO739" s="203"/>
      <c r="AP739" s="203"/>
      <c r="AQ739" s="203"/>
      <c r="AR739" s="203"/>
      <c r="AS739" s="203"/>
      <c r="AT739" s="203"/>
      <c r="AU739" s="203"/>
      <c r="AV739" s="203"/>
      <c r="AW739" s="203"/>
      <c r="AX739" s="203"/>
      <c r="AY739" s="203"/>
      <c r="AZ739" s="203"/>
      <c r="BA739" s="203"/>
      <c r="BB739" s="203"/>
      <c r="BC739" s="203"/>
      <c r="BD739" s="203"/>
      <c r="BE739" s="203"/>
      <c r="BF739" s="203"/>
      <c r="BG739" s="203"/>
      <c r="BH739" s="203"/>
      <c r="BI739" s="203"/>
      <c r="BJ739" s="203"/>
      <c r="BK739" s="203"/>
      <c r="BL739" s="203"/>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Z739"/>
    </row>
    <row r="740" spans="1:260" ht="12.75" customHeight="1" x14ac:dyDescent="0.2">
      <c r="A740" s="203" t="s">
        <v>332</v>
      </c>
      <c r="B740" s="203" t="s">
        <v>4427</v>
      </c>
      <c r="C740" s="203" t="s">
        <v>2780</v>
      </c>
      <c r="D740" s="214">
        <v>34916</v>
      </c>
      <c r="E740" s="203" t="s">
        <v>2588</v>
      </c>
      <c r="F740" s="203" t="s">
        <v>2593</v>
      </c>
      <c r="G740" s="203" t="s">
        <v>4746</v>
      </c>
      <c r="H740" s="203" t="s">
        <v>15</v>
      </c>
      <c r="I740" s="203" t="s">
        <v>453</v>
      </c>
      <c r="J740" s="203" t="s">
        <v>349</v>
      </c>
      <c r="K740" s="203" t="s">
        <v>16</v>
      </c>
      <c r="L740" s="203" t="s">
        <v>453</v>
      </c>
      <c r="M740" s="203" t="s">
        <v>349</v>
      </c>
      <c r="N740" s="203" t="s">
        <v>15</v>
      </c>
      <c r="O740" s="203" t="s">
        <v>453</v>
      </c>
      <c r="P740" s="203" t="s">
        <v>349</v>
      </c>
      <c r="Q740" s="203"/>
      <c r="R740" s="203"/>
      <c r="S740" s="203"/>
      <c r="T740" s="203">
        <v>0</v>
      </c>
      <c r="U740" s="203">
        <v>0</v>
      </c>
      <c r="V740" s="203">
        <v>0</v>
      </c>
      <c r="W740" s="203">
        <v>0</v>
      </c>
      <c r="X740" s="203">
        <v>0</v>
      </c>
      <c r="Y740" s="203">
        <v>0</v>
      </c>
      <c r="Z740" s="203">
        <v>0</v>
      </c>
      <c r="AA740" s="203">
        <v>0</v>
      </c>
      <c r="AB740" s="203">
        <v>0</v>
      </c>
      <c r="AC740" s="203">
        <v>0</v>
      </c>
      <c r="AD740" s="203">
        <v>0</v>
      </c>
      <c r="AE740" s="203">
        <v>0</v>
      </c>
      <c r="AF740" s="203">
        <v>0</v>
      </c>
      <c r="AG740" s="203">
        <v>0</v>
      </c>
      <c r="AH740" s="203">
        <v>0</v>
      </c>
      <c r="AI740" s="203">
        <v>0</v>
      </c>
      <c r="AJ740" s="203">
        <v>0</v>
      </c>
      <c r="AK740" s="203">
        <v>0</v>
      </c>
      <c r="AL740" s="203"/>
      <c r="AM740" s="203"/>
      <c r="AN740" s="203"/>
      <c r="AO740" s="203"/>
      <c r="AP740" s="203"/>
      <c r="AQ740" s="203"/>
      <c r="AR740" s="203"/>
      <c r="AS740" s="203"/>
      <c r="AT740" s="203"/>
      <c r="AU740" s="203"/>
      <c r="AV740" s="203"/>
      <c r="AW740" s="203"/>
      <c r="AX740" s="203"/>
      <c r="AY740" s="203"/>
      <c r="AZ740" s="203"/>
      <c r="BA740" s="203"/>
      <c r="BB740" s="203"/>
      <c r="BC740" s="203"/>
      <c r="BD740" s="203"/>
      <c r="BE740" s="203"/>
      <c r="BF740" s="203"/>
      <c r="BG740" s="203"/>
      <c r="BH740" s="203"/>
      <c r="BI740" s="203"/>
      <c r="BJ740" s="203"/>
      <c r="BK740" s="203"/>
      <c r="BL740" s="203"/>
      <c r="BM740" s="13"/>
      <c r="BN740" s="13"/>
      <c r="BO740" s="13"/>
      <c r="BP740" s="13"/>
      <c r="BQ740" s="13"/>
      <c r="BR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EU740" s="13"/>
      <c r="EV740" s="13"/>
      <c r="EW740" s="13"/>
      <c r="EX740" s="13"/>
      <c r="EY740" s="13"/>
      <c r="EZ740" s="13"/>
      <c r="FA740" s="13"/>
      <c r="FB740" s="13"/>
      <c r="FC740" s="13"/>
      <c r="FD740" s="13"/>
      <c r="FE740" s="13"/>
      <c r="FF740" s="13"/>
      <c r="FG740" s="13"/>
      <c r="FH740" s="13"/>
      <c r="FI740" s="13"/>
      <c r="FJ740" s="13"/>
      <c r="FK740" s="13"/>
      <c r="FL740" s="13"/>
      <c r="FM740" s="13"/>
      <c r="FN740" s="13"/>
      <c r="FO740" s="13"/>
      <c r="FP740" s="13"/>
      <c r="FQ740" s="13"/>
      <c r="FR740" s="13"/>
      <c r="FS740" s="13"/>
      <c r="FT740" s="13"/>
      <c r="FU740" s="13"/>
      <c r="FV740" s="13"/>
      <c r="FW740" s="13"/>
      <c r="FX740" s="13"/>
      <c r="FY740" s="13"/>
      <c r="FZ740" s="13"/>
      <c r="GA740" s="13"/>
      <c r="GB740" s="13"/>
      <c r="GC740" s="13"/>
      <c r="GD740" s="13"/>
      <c r="GE740" s="13"/>
      <c r="GF740" s="13"/>
      <c r="GG740" s="13"/>
      <c r="GH740" s="13"/>
      <c r="GI740" s="13"/>
      <c r="GJ740" s="13"/>
      <c r="GK740" s="13"/>
      <c r="GL740" s="13"/>
      <c r="GM740" s="13"/>
      <c r="GN740" s="13"/>
      <c r="GO740" s="13"/>
      <c r="GP740" s="13"/>
      <c r="GQ740" s="13"/>
      <c r="GR740" s="13"/>
      <c r="GS740" s="13"/>
      <c r="GT740" s="13"/>
      <c r="GU740" s="13"/>
      <c r="GV740" s="13"/>
      <c r="GW740" s="13"/>
      <c r="GX740" s="13"/>
      <c r="GY740" s="13"/>
      <c r="GZ740" s="13"/>
      <c r="HA740" s="13"/>
      <c r="HB740" s="13"/>
      <c r="HC740" s="13"/>
      <c r="HD740" s="13"/>
      <c r="HE740" s="13"/>
      <c r="HF740" s="13"/>
      <c r="HG740" s="13"/>
      <c r="HH740" s="13"/>
      <c r="HI740" s="13"/>
      <c r="HJ740" s="13"/>
      <c r="HK740" s="13"/>
      <c r="HL740" s="13"/>
      <c r="HM740" s="13"/>
      <c r="HN740" s="13"/>
      <c r="HO740" s="13"/>
      <c r="HP740" s="13"/>
      <c r="HQ740" s="13"/>
      <c r="HR740" s="13"/>
      <c r="HS740" s="13"/>
      <c r="HT740" s="13"/>
      <c r="HU740" s="13"/>
      <c r="HV740" s="13"/>
      <c r="HW740" s="13"/>
      <c r="HX740" s="13"/>
      <c r="HY740" s="13"/>
      <c r="HZ740" s="13"/>
      <c r="IA740" s="13"/>
      <c r="IB740" s="13"/>
      <c r="IC740" s="13"/>
      <c r="ID740" s="13"/>
      <c r="IE740" s="13"/>
      <c r="IF740" s="13"/>
      <c r="IG740" s="13"/>
      <c r="IH740" s="13"/>
      <c r="II740" s="13"/>
      <c r="IJ740" s="13"/>
      <c r="IK740" s="13"/>
      <c r="IL740" s="13"/>
      <c r="IM740" s="13"/>
      <c r="IN740" s="13"/>
      <c r="IO740" s="13"/>
      <c r="IP740" s="13"/>
      <c r="IQ740" s="13"/>
      <c r="IR740" s="13"/>
      <c r="IS740" s="13"/>
      <c r="IT740" s="13"/>
      <c r="IU740" s="13"/>
      <c r="IV740" s="13"/>
    </row>
    <row r="741" spans="1:260" s="10" customFormat="1" ht="12.75" customHeight="1" x14ac:dyDescent="0.2">
      <c r="A741" s="203" t="s">
        <v>507</v>
      </c>
      <c r="B741" s="203" t="s">
        <v>4192</v>
      </c>
      <c r="C741" s="203" t="s">
        <v>3868</v>
      </c>
      <c r="D741" s="214">
        <v>34893</v>
      </c>
      <c r="E741" s="203" t="s">
        <v>3456</v>
      </c>
      <c r="F741" s="203" t="s">
        <v>3456</v>
      </c>
      <c r="G741" s="203" t="s">
        <v>4794</v>
      </c>
      <c r="H741" s="203" t="s">
        <v>507</v>
      </c>
      <c r="I741" s="203" t="s">
        <v>229</v>
      </c>
      <c r="J741" s="203" t="s">
        <v>225</v>
      </c>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c r="AT741" s="203"/>
      <c r="AU741" s="203"/>
      <c r="AV741" s="203"/>
      <c r="AW741" s="203"/>
      <c r="AX741" s="203"/>
      <c r="AY741" s="203"/>
      <c r="AZ741" s="203"/>
      <c r="BA741" s="203"/>
      <c r="BB741" s="203"/>
      <c r="BC741" s="203"/>
      <c r="BD741" s="203"/>
      <c r="BE741" s="203"/>
      <c r="BF741" s="203"/>
      <c r="BG741" s="203"/>
      <c r="BH741" s="203"/>
      <c r="BI741" s="203"/>
      <c r="BJ741" s="203"/>
      <c r="BK741" s="203"/>
      <c r="BL741" s="203"/>
    </row>
    <row r="742" spans="1:260" ht="12.75" customHeight="1" x14ac:dyDescent="0.2">
      <c r="A742" s="203" t="s">
        <v>505</v>
      </c>
      <c r="B742" s="203" t="s">
        <v>4245</v>
      </c>
      <c r="C742" s="203" t="s">
        <v>2796</v>
      </c>
      <c r="D742" s="214">
        <v>34981</v>
      </c>
      <c r="E742" s="203" t="s">
        <v>2588</v>
      </c>
      <c r="F742" s="203" t="s">
        <v>2588</v>
      </c>
      <c r="G742" s="203" t="s">
        <v>4726</v>
      </c>
      <c r="H742" s="203" t="s">
        <v>505</v>
      </c>
      <c r="I742" s="203" t="s">
        <v>386</v>
      </c>
      <c r="J742" s="203" t="s">
        <v>351</v>
      </c>
      <c r="K742" s="203" t="s">
        <v>202</v>
      </c>
      <c r="L742" s="203">
        <v>0</v>
      </c>
      <c r="M742" s="203">
        <v>0</v>
      </c>
      <c r="N742" s="203" t="s">
        <v>505</v>
      </c>
      <c r="O742" s="203" t="s">
        <v>386</v>
      </c>
      <c r="P742" s="203" t="s">
        <v>225</v>
      </c>
      <c r="Q742" s="203"/>
      <c r="R742" s="203"/>
      <c r="S742" s="203"/>
      <c r="T742" s="203">
        <v>0</v>
      </c>
      <c r="U742" s="203">
        <v>0</v>
      </c>
      <c r="V742" s="203">
        <v>0</v>
      </c>
      <c r="W742" s="203">
        <v>0</v>
      </c>
      <c r="X742" s="203">
        <v>0</v>
      </c>
      <c r="Y742" s="203">
        <v>0</v>
      </c>
      <c r="Z742" s="203">
        <v>0</v>
      </c>
      <c r="AA742" s="203">
        <v>0</v>
      </c>
      <c r="AB742" s="203">
        <v>0</v>
      </c>
      <c r="AC742" s="203">
        <v>0</v>
      </c>
      <c r="AD742" s="203">
        <v>0</v>
      </c>
      <c r="AE742" s="203">
        <v>0</v>
      </c>
      <c r="AF742" s="203">
        <v>0</v>
      </c>
      <c r="AG742" s="203">
        <v>0</v>
      </c>
      <c r="AH742" s="203">
        <v>0</v>
      </c>
      <c r="AI742" s="203">
        <v>0</v>
      </c>
      <c r="AJ742" s="203">
        <v>0</v>
      </c>
      <c r="AK742" s="203">
        <v>0</v>
      </c>
      <c r="AL742" s="203"/>
      <c r="AM742" s="203"/>
      <c r="AN742" s="203"/>
      <c r="AO742" s="203"/>
      <c r="AP742" s="203"/>
      <c r="AQ742" s="203"/>
      <c r="AR742" s="203"/>
      <c r="AS742" s="203"/>
      <c r="AT742" s="203"/>
      <c r="AU742" s="203"/>
      <c r="AV742" s="203"/>
      <c r="AW742" s="203"/>
      <c r="AX742" s="203"/>
      <c r="AY742" s="203"/>
      <c r="AZ742" s="203"/>
      <c r="BA742" s="203"/>
      <c r="BB742" s="203"/>
      <c r="BC742" s="203"/>
      <c r="BD742" s="203"/>
      <c r="BE742" s="203"/>
      <c r="BF742" s="203"/>
      <c r="BG742" s="203"/>
      <c r="BH742" s="203"/>
      <c r="BI742" s="203"/>
      <c r="BJ742" s="203"/>
      <c r="BK742" s="203"/>
      <c r="BL742" s="203"/>
      <c r="BM742" s="10"/>
      <c r="BN742" s="10"/>
      <c r="BO742" s="10"/>
      <c r="BP742" s="10"/>
      <c r="BQ742" s="10"/>
      <c r="BR742" s="10"/>
      <c r="BS742" s="10"/>
      <c r="BT742" s="10"/>
      <c r="BU742" s="10"/>
      <c r="BV742" s="10"/>
      <c r="BW742" s="10"/>
      <c r="BX742" s="10"/>
      <c r="BY742" s="10"/>
      <c r="BZ742" s="10"/>
      <c r="CA742" s="10"/>
      <c r="CB742" s="10"/>
      <c r="CC742" s="10"/>
      <c r="CD742" s="10"/>
      <c r="CE742" s="10"/>
      <c r="CF742" s="10"/>
      <c r="CG742" s="10"/>
      <c r="CH742" s="10"/>
      <c r="CI742" s="10"/>
      <c r="CJ742" s="10"/>
      <c r="CK742" s="10"/>
      <c r="CL742" s="10"/>
      <c r="CM742" s="10"/>
      <c r="CN742" s="10"/>
      <c r="CO742" s="10"/>
      <c r="CP742" s="10"/>
      <c r="CQ742" s="10"/>
      <c r="CR742" s="10"/>
      <c r="CS742" s="10"/>
      <c r="CT742" s="10"/>
      <c r="CU742" s="10"/>
      <c r="CV742" s="10"/>
      <c r="CW742" s="10"/>
      <c r="CX742" s="10"/>
      <c r="CY742" s="10"/>
      <c r="CZ742" s="10"/>
      <c r="DA742" s="10"/>
      <c r="DB742" s="10"/>
      <c r="DC742" s="10"/>
      <c r="DD742" s="10"/>
      <c r="DE742" s="10"/>
      <c r="DF742" s="10"/>
      <c r="DG742" s="10"/>
      <c r="DH742" s="10"/>
      <c r="DI742" s="10"/>
      <c r="DJ742" s="10"/>
      <c r="DK742" s="10"/>
      <c r="DL742" s="10"/>
      <c r="DM742" s="10"/>
      <c r="DN742" s="10"/>
      <c r="DO742" s="10"/>
      <c r="DP742" s="10"/>
      <c r="DQ742" s="10"/>
      <c r="DR742" s="10"/>
      <c r="DS742" s="10"/>
      <c r="DT742" s="10"/>
      <c r="DU742" s="10"/>
      <c r="DV742" s="10"/>
      <c r="DW742" s="10"/>
      <c r="DX742" s="10"/>
      <c r="DY742" s="10"/>
      <c r="DZ742" s="10"/>
      <c r="EA742" s="10"/>
      <c r="EB742" s="10"/>
      <c r="EC742" s="10"/>
      <c r="ED742" s="10"/>
      <c r="EE742" s="10"/>
      <c r="EF742" s="10"/>
      <c r="EG742" s="10"/>
      <c r="EH742" s="10"/>
      <c r="EI742" s="10"/>
      <c r="EJ742" s="10"/>
      <c r="EK742" s="10"/>
      <c r="EL742" s="10"/>
      <c r="EM742" s="10"/>
      <c r="EN742" s="10"/>
      <c r="EO742" s="10"/>
      <c r="EP742" s="10"/>
      <c r="EQ742" s="10"/>
      <c r="ER742" s="10"/>
      <c r="ES742" s="10"/>
      <c r="ET742" s="10"/>
      <c r="EU742" s="10"/>
      <c r="EV742" s="10"/>
      <c r="EW742" s="10"/>
      <c r="EX742" s="10"/>
      <c r="EY742" s="10"/>
      <c r="EZ742" s="10"/>
      <c r="FA742" s="10"/>
      <c r="FB742" s="10"/>
      <c r="FC742" s="10"/>
      <c r="FD742" s="10"/>
      <c r="FE742" s="10"/>
      <c r="FF742" s="10"/>
      <c r="FG742" s="10"/>
      <c r="FH742" s="10"/>
      <c r="FI742" s="10"/>
      <c r="FJ742" s="10"/>
      <c r="FK742" s="10"/>
      <c r="FL742" s="10"/>
      <c r="FM742" s="10"/>
      <c r="FN742" s="10"/>
      <c r="FO742" s="10"/>
      <c r="FP742" s="10"/>
      <c r="FQ742" s="10"/>
      <c r="FR742" s="10"/>
      <c r="FS742" s="10"/>
      <c r="FT742" s="10"/>
      <c r="FU742" s="10"/>
      <c r="FV742" s="10"/>
      <c r="FW742" s="10"/>
      <c r="FX742" s="10"/>
      <c r="FY742" s="10"/>
      <c r="FZ742" s="10"/>
      <c r="GA742" s="10"/>
      <c r="GB742" s="10"/>
      <c r="GC742" s="10"/>
      <c r="GD742" s="10"/>
      <c r="GE742" s="10"/>
      <c r="GF742" s="10"/>
      <c r="GG742" s="10"/>
      <c r="GH742" s="10"/>
      <c r="GI742" s="10"/>
      <c r="GJ742" s="10"/>
      <c r="GK742" s="10"/>
      <c r="GL742" s="10"/>
      <c r="GM742" s="10"/>
      <c r="GN742" s="10"/>
      <c r="GO742" s="10"/>
      <c r="GP742" s="10"/>
      <c r="GQ742" s="10"/>
      <c r="GR742" s="10"/>
      <c r="GS742" s="10"/>
      <c r="GT742" s="10"/>
      <c r="GU742" s="10"/>
      <c r="GV742" s="10"/>
      <c r="GW742" s="10"/>
      <c r="GX742" s="10"/>
      <c r="GY742" s="10"/>
      <c r="GZ742" s="10"/>
      <c r="HA742" s="10"/>
      <c r="HB742" s="10"/>
      <c r="HC742" s="10"/>
      <c r="HD742" s="10"/>
      <c r="HE742" s="10"/>
      <c r="HF742" s="10"/>
      <c r="HG742" s="10"/>
      <c r="HH742" s="10"/>
      <c r="HI742" s="10"/>
      <c r="HJ742" s="10"/>
      <c r="HK742" s="10"/>
      <c r="HL742" s="10"/>
      <c r="HM742" s="10"/>
      <c r="HN742" s="10"/>
      <c r="HO742" s="10"/>
      <c r="HP742" s="10"/>
      <c r="HQ742" s="10"/>
      <c r="HR742" s="10"/>
      <c r="HS742" s="10"/>
      <c r="HT742" s="10"/>
      <c r="HU742" s="10"/>
      <c r="HV742" s="10"/>
      <c r="HW742" s="10"/>
      <c r="HX742" s="10"/>
      <c r="HY742" s="10"/>
      <c r="HZ742" s="10"/>
      <c r="IA742" s="10"/>
      <c r="IB742" s="10"/>
      <c r="IC742" s="10"/>
      <c r="ID742" s="10"/>
      <c r="IE742" s="10"/>
      <c r="IF742" s="10"/>
      <c r="IG742" s="10"/>
      <c r="IH742" s="10"/>
      <c r="II742" s="10"/>
      <c r="IJ742" s="10"/>
      <c r="IK742" s="10"/>
      <c r="IL742" s="10"/>
      <c r="IM742" s="10"/>
      <c r="IN742" s="10"/>
      <c r="IO742" s="10"/>
      <c r="IP742" s="10"/>
      <c r="IQ742" s="10"/>
      <c r="IR742" s="10"/>
      <c r="IS742" s="10"/>
      <c r="IT742" s="10"/>
      <c r="IU742" s="10"/>
      <c r="IV742" s="10"/>
      <c r="IW742" s="10"/>
      <c r="IX742" s="10"/>
      <c r="IY742" s="10"/>
      <c r="IZ742" s="10"/>
    </row>
    <row r="743" spans="1:260" s="10" customFormat="1" ht="12.75" customHeight="1" x14ac:dyDescent="0.2">
      <c r="A743" s="203" t="s">
        <v>332</v>
      </c>
      <c r="B743" s="203" t="s">
        <v>4345</v>
      </c>
      <c r="C743" s="203" t="s">
        <v>1597</v>
      </c>
      <c r="D743" s="214">
        <v>32664</v>
      </c>
      <c r="E743" s="203" t="s">
        <v>1225</v>
      </c>
      <c r="F743" s="203" t="s">
        <v>3417</v>
      </c>
      <c r="G743" s="203" t="s">
        <v>4715</v>
      </c>
      <c r="H743" s="203" t="s">
        <v>15</v>
      </c>
      <c r="I743" s="203" t="s">
        <v>232</v>
      </c>
      <c r="J743" s="203" t="s">
        <v>454</v>
      </c>
      <c r="K743" s="203" t="s">
        <v>332</v>
      </c>
      <c r="L743" s="203" t="s">
        <v>232</v>
      </c>
      <c r="M743" s="203" t="s">
        <v>41</v>
      </c>
      <c r="N743" s="203">
        <v>0</v>
      </c>
      <c r="O743" s="203">
        <v>0</v>
      </c>
      <c r="P743" s="203">
        <v>0</v>
      </c>
      <c r="Q743" s="203" t="s">
        <v>332</v>
      </c>
      <c r="R743" s="203" t="s">
        <v>229</v>
      </c>
      <c r="S743" s="203" t="s">
        <v>349</v>
      </c>
      <c r="T743" s="203" t="s">
        <v>1498</v>
      </c>
      <c r="U743" s="203" t="s">
        <v>229</v>
      </c>
      <c r="V743" s="203" t="s">
        <v>454</v>
      </c>
      <c r="W743" s="203" t="s">
        <v>1498</v>
      </c>
      <c r="X743" s="203" t="s">
        <v>229</v>
      </c>
      <c r="Y743" s="203" t="s">
        <v>454</v>
      </c>
      <c r="Z743" s="203">
        <v>0</v>
      </c>
      <c r="AA743" s="203">
        <v>0</v>
      </c>
      <c r="AB743" s="203">
        <v>0</v>
      </c>
      <c r="AC743" s="203">
        <v>0</v>
      </c>
      <c r="AD743" s="203">
        <v>0</v>
      </c>
      <c r="AE743" s="203">
        <v>0</v>
      </c>
      <c r="AF743" s="203">
        <v>0</v>
      </c>
      <c r="AG743" s="203">
        <v>0</v>
      </c>
      <c r="AH743" s="203">
        <v>0</v>
      </c>
      <c r="AI743" s="203">
        <v>0</v>
      </c>
      <c r="AJ743" s="203">
        <v>0</v>
      </c>
      <c r="AK743" s="203">
        <v>0</v>
      </c>
      <c r="AL743" s="203"/>
      <c r="AM743" s="203"/>
      <c r="AN743" s="203"/>
      <c r="AO743" s="203"/>
      <c r="AP743" s="203"/>
      <c r="AQ743" s="203"/>
      <c r="AR743" s="203"/>
      <c r="AS743" s="203"/>
      <c r="AT743" s="203"/>
      <c r="AU743" s="203"/>
      <c r="AV743" s="203"/>
      <c r="AW743" s="203"/>
      <c r="AX743" s="203"/>
      <c r="AY743" s="203"/>
      <c r="AZ743" s="203"/>
      <c r="BA743" s="203"/>
      <c r="BB743" s="203"/>
      <c r="BC743" s="203"/>
      <c r="BD743" s="203"/>
      <c r="BE743" s="203"/>
      <c r="BF743" s="203"/>
      <c r="BG743" s="203"/>
      <c r="BH743" s="203"/>
      <c r="BI743" s="203"/>
      <c r="BJ743" s="203"/>
      <c r="BK743" s="203"/>
      <c r="BL743" s="203"/>
    </row>
    <row r="744" spans="1:260" s="27" customFormat="1" ht="12.75" customHeight="1" x14ac:dyDescent="0.2">
      <c r="A744" s="10" t="s">
        <v>332</v>
      </c>
      <c r="B744" s="10" t="s">
        <v>4072</v>
      </c>
      <c r="C744" s="202" t="s">
        <v>4082</v>
      </c>
      <c r="D744" s="221">
        <v>35877</v>
      </c>
      <c r="E744" s="5" t="s">
        <v>4513</v>
      </c>
      <c r="F744" s="5" t="s">
        <v>4949</v>
      </c>
      <c r="G744" s="201" t="str">
        <f>IF(ISERROR(VLOOKUP(TRIM(C744),'R2020'!$A$1:$I$1991,8,FALSE)),"",VLOOKUP(TRIM(C744),'R2020'!$A$1:$I$1991,8,FALSE))</f>
        <v xml:space="preserve">0-2 </v>
      </c>
    </row>
    <row r="745" spans="1:260" ht="12.75" customHeight="1" x14ac:dyDescent="0.2">
      <c r="A745" s="203" t="s">
        <v>4083</v>
      </c>
      <c r="B745" s="203" t="s">
        <v>4427</v>
      </c>
      <c r="C745" s="203" t="s">
        <v>3727</v>
      </c>
      <c r="D745" s="214">
        <v>35220</v>
      </c>
      <c r="E745" s="203" t="s">
        <v>3081</v>
      </c>
      <c r="F745" s="203" t="s">
        <v>4030</v>
      </c>
      <c r="G745" s="203" t="s">
        <v>4722</v>
      </c>
      <c r="H745" s="203" t="s">
        <v>1038</v>
      </c>
      <c r="I745" s="203" t="s">
        <v>453</v>
      </c>
      <c r="J745" s="203" t="s">
        <v>1069</v>
      </c>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c r="AT745" s="203"/>
      <c r="AU745" s="203"/>
      <c r="AV745" s="203"/>
      <c r="AW745" s="203"/>
      <c r="AX745" s="203"/>
      <c r="AY745" s="203"/>
      <c r="AZ745" s="203"/>
      <c r="BA745" s="203"/>
      <c r="BB745" s="203"/>
      <c r="BC745" s="203"/>
      <c r="BD745" s="203"/>
      <c r="BE745" s="203"/>
      <c r="BF745" s="203"/>
      <c r="BG745" s="203"/>
      <c r="BH745" s="203"/>
      <c r="BI745" s="203"/>
      <c r="BJ745" s="203"/>
      <c r="BK745" s="203"/>
      <c r="BL745" s="203"/>
    </row>
    <row r="746" spans="1:260" ht="12.75" customHeight="1" x14ac:dyDescent="0.2">
      <c r="A746" s="203" t="s">
        <v>16</v>
      </c>
      <c r="B746" s="203" t="s">
        <v>4221</v>
      </c>
      <c r="C746" s="203" t="s">
        <v>1331</v>
      </c>
      <c r="D746" s="214">
        <v>33003</v>
      </c>
      <c r="E746" s="203" t="s">
        <v>860</v>
      </c>
      <c r="F746" s="203" t="s">
        <v>2160</v>
      </c>
      <c r="G746" s="203" t="s">
        <v>4714</v>
      </c>
      <c r="H746" s="203"/>
      <c r="I746" s="203"/>
      <c r="J746" s="203"/>
      <c r="K746" s="203" t="s">
        <v>507</v>
      </c>
      <c r="L746" s="203" t="s">
        <v>336</v>
      </c>
      <c r="M746" s="203" t="s">
        <v>333</v>
      </c>
      <c r="N746" s="203" t="s">
        <v>1038</v>
      </c>
      <c r="O746" s="203" t="s">
        <v>367</v>
      </c>
      <c r="P746" s="203" t="s">
        <v>2366</v>
      </c>
      <c r="Q746" s="203" t="s">
        <v>477</v>
      </c>
      <c r="R746" s="203" t="s">
        <v>367</v>
      </c>
      <c r="S746" s="203" t="s">
        <v>227</v>
      </c>
      <c r="T746" s="203" t="s">
        <v>571</v>
      </c>
      <c r="U746" s="203" t="s">
        <v>367</v>
      </c>
      <c r="V746" s="203" t="s">
        <v>349</v>
      </c>
      <c r="W746" s="203" t="s">
        <v>571</v>
      </c>
      <c r="X746" s="203" t="s">
        <v>367</v>
      </c>
      <c r="Y746" s="203" t="s">
        <v>349</v>
      </c>
      <c r="Z746" s="203" t="s">
        <v>16</v>
      </c>
      <c r="AA746" s="203" t="s">
        <v>367</v>
      </c>
      <c r="AB746" s="203" t="s">
        <v>349</v>
      </c>
      <c r="AC746" s="203" t="s">
        <v>16</v>
      </c>
      <c r="AD746" s="203" t="s">
        <v>78</v>
      </c>
      <c r="AE746" s="203" t="s">
        <v>349</v>
      </c>
      <c r="AF746" s="203">
        <v>0</v>
      </c>
      <c r="AG746" s="203">
        <v>0</v>
      </c>
      <c r="AH746" s="203">
        <v>0</v>
      </c>
      <c r="AI746" s="203">
        <v>0</v>
      </c>
      <c r="AJ746" s="203">
        <v>0</v>
      </c>
      <c r="AK746" s="203">
        <v>0</v>
      </c>
      <c r="AL746" s="203"/>
      <c r="AM746" s="203"/>
      <c r="AN746" s="203"/>
      <c r="AO746" s="203"/>
      <c r="AP746" s="203"/>
      <c r="AQ746" s="203"/>
      <c r="AR746" s="203"/>
      <c r="AS746" s="203"/>
      <c r="AT746" s="203"/>
      <c r="AU746" s="203"/>
      <c r="AV746" s="203"/>
      <c r="AW746" s="203"/>
      <c r="AX746" s="203"/>
      <c r="AY746" s="203"/>
      <c r="AZ746" s="203"/>
      <c r="BA746" s="203"/>
      <c r="BB746" s="203"/>
      <c r="BC746" s="203"/>
      <c r="BD746" s="203"/>
      <c r="BE746" s="203"/>
      <c r="BF746" s="203"/>
      <c r="BG746" s="203"/>
      <c r="BH746" s="203"/>
      <c r="BI746" s="203"/>
      <c r="BJ746" s="203"/>
      <c r="BK746" s="203"/>
      <c r="BL746" s="203"/>
      <c r="BM746" s="10"/>
      <c r="BN746" s="10"/>
      <c r="BO746" s="10"/>
      <c r="BP746" s="10"/>
      <c r="BQ746" s="10"/>
      <c r="BR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0"/>
      <c r="CP746" s="10"/>
      <c r="CQ746" s="10"/>
      <c r="CR746" s="10"/>
      <c r="CS746" s="10"/>
      <c r="CT746" s="10"/>
      <c r="CU746" s="10"/>
      <c r="CV746" s="10"/>
      <c r="CW746" s="10"/>
      <c r="CX746" s="10"/>
      <c r="CY746" s="10"/>
      <c r="CZ746" s="10"/>
      <c r="DA746" s="10"/>
      <c r="DB746" s="10"/>
      <c r="DC746" s="10"/>
      <c r="DD746" s="10"/>
      <c r="DE746" s="10"/>
      <c r="DF746" s="10"/>
      <c r="DG746" s="10"/>
      <c r="DH746" s="10"/>
      <c r="DI746" s="10"/>
      <c r="DJ746" s="10"/>
      <c r="DK746" s="10"/>
      <c r="DL746" s="10"/>
      <c r="DM746" s="10"/>
      <c r="DN746" s="10"/>
      <c r="DO746" s="10"/>
      <c r="DP746" s="10"/>
      <c r="DQ746" s="10"/>
      <c r="DR746" s="10"/>
      <c r="DS746" s="10"/>
      <c r="DT746" s="10"/>
      <c r="DU746" s="10"/>
      <c r="DV746" s="10"/>
      <c r="DW746" s="10"/>
      <c r="DX746" s="10"/>
      <c r="DY746" s="10"/>
      <c r="DZ746" s="10"/>
      <c r="EA746" s="10"/>
      <c r="EB746" s="10"/>
      <c r="EC746" s="10"/>
      <c r="ED746" s="10"/>
      <c r="EE746" s="10"/>
      <c r="EF746" s="10"/>
      <c r="EG746" s="10"/>
      <c r="EH746" s="10"/>
      <c r="EI746" s="10"/>
      <c r="EJ746" s="10"/>
      <c r="EK746" s="10"/>
      <c r="EL746" s="10"/>
      <c r="EM746" s="10"/>
      <c r="EN746" s="10"/>
      <c r="EO746" s="10"/>
      <c r="EP746" s="10"/>
      <c r="EQ746" s="10"/>
      <c r="ER746" s="10"/>
      <c r="ES746" s="10"/>
      <c r="ET746" s="10"/>
      <c r="EU746" s="10"/>
      <c r="EV746" s="10"/>
      <c r="EW746" s="10"/>
      <c r="EX746" s="10"/>
      <c r="EY746" s="10"/>
      <c r="EZ746" s="10"/>
      <c r="FA746" s="10"/>
      <c r="FB746" s="10"/>
      <c r="FC746" s="10"/>
      <c r="FD746" s="10"/>
      <c r="FE746" s="10"/>
      <c r="FF746" s="10"/>
      <c r="FG746" s="10"/>
      <c r="FH746" s="10"/>
      <c r="FI746" s="10"/>
      <c r="FJ746" s="10"/>
      <c r="FK746" s="10"/>
      <c r="FL746" s="10"/>
      <c r="FM746" s="10"/>
      <c r="FN746" s="10"/>
      <c r="FO746" s="10"/>
      <c r="FP746" s="10"/>
      <c r="FQ746" s="10"/>
      <c r="FR746" s="10"/>
      <c r="FS746" s="10"/>
      <c r="FT746" s="10"/>
      <c r="FU746" s="10"/>
      <c r="FV746" s="10"/>
      <c r="FW746" s="10"/>
      <c r="FX746" s="10"/>
      <c r="FY746" s="10"/>
      <c r="FZ746" s="10"/>
      <c r="GA746" s="10"/>
      <c r="GB746" s="10"/>
      <c r="GC746" s="10"/>
      <c r="GD746" s="10"/>
      <c r="GE746" s="10"/>
      <c r="GF746" s="10"/>
      <c r="GG746" s="10"/>
      <c r="GH746" s="10"/>
      <c r="GI746" s="10"/>
      <c r="GJ746" s="10"/>
      <c r="GK746" s="10"/>
      <c r="GL746" s="10"/>
      <c r="GM746" s="10"/>
      <c r="GN746" s="10"/>
      <c r="GO746" s="10"/>
      <c r="GP746" s="10"/>
      <c r="GQ746" s="10"/>
      <c r="GR746" s="10"/>
      <c r="GS746" s="10"/>
      <c r="GT746" s="10"/>
      <c r="GU746" s="10"/>
      <c r="GV746" s="10"/>
      <c r="GW746" s="10"/>
      <c r="GX746" s="10"/>
      <c r="GY746" s="10"/>
      <c r="GZ746" s="10"/>
      <c r="HA746" s="10"/>
      <c r="HB746" s="10"/>
      <c r="HC746" s="10"/>
      <c r="HD746" s="10"/>
      <c r="HE746" s="10"/>
      <c r="HF746" s="10"/>
      <c r="HG746" s="10"/>
      <c r="HH746" s="10"/>
      <c r="HI746" s="10"/>
      <c r="HJ746" s="10"/>
      <c r="HK746" s="10"/>
      <c r="HL746" s="10"/>
      <c r="HM746" s="10"/>
      <c r="HN746" s="10"/>
      <c r="HO746" s="10"/>
      <c r="HP746" s="10"/>
      <c r="HQ746" s="10"/>
      <c r="HR746" s="10"/>
      <c r="HS746" s="10"/>
      <c r="HT746" s="10"/>
      <c r="HU746" s="10"/>
      <c r="HV746" s="10"/>
      <c r="HW746" s="10"/>
      <c r="HX746" s="10"/>
      <c r="HY746" s="10"/>
      <c r="HZ746" s="10"/>
      <c r="IA746" s="10"/>
      <c r="IB746" s="10"/>
      <c r="IC746" s="10"/>
      <c r="ID746" s="10"/>
      <c r="IE746" s="10"/>
      <c r="IF746" s="10"/>
      <c r="IG746" s="10"/>
      <c r="IH746" s="10"/>
      <c r="II746" s="10"/>
      <c r="IJ746" s="10"/>
      <c r="IK746" s="10"/>
      <c r="IL746" s="10"/>
      <c r="IM746" s="10"/>
      <c r="IN746" s="10"/>
      <c r="IO746" s="10"/>
      <c r="IP746" s="10"/>
      <c r="IQ746" s="10"/>
      <c r="IR746" s="10"/>
      <c r="IS746" s="10"/>
      <c r="IT746" s="10"/>
      <c r="IU746" s="10"/>
      <c r="IV746" s="10"/>
    </row>
    <row r="747" spans="1:260" s="27" customFormat="1" ht="12.75" customHeight="1" x14ac:dyDescent="0.2">
      <c r="A747" s="10" t="s">
        <v>332</v>
      </c>
      <c r="B747" s="10" t="s">
        <v>4439</v>
      </c>
      <c r="C747" s="202" t="s">
        <v>2522</v>
      </c>
      <c r="D747" s="221">
        <v>33462</v>
      </c>
      <c r="E747" s="5" t="s">
        <v>1572</v>
      </c>
      <c r="F747" s="194" t="s">
        <v>4954</v>
      </c>
      <c r="G747" s="201" t="s">
        <v>4714</v>
      </c>
    </row>
    <row r="748" spans="1:260" ht="12.75" customHeight="1" x14ac:dyDescent="0.2">
      <c r="A748" s="203" t="s">
        <v>4028</v>
      </c>
      <c r="B748" s="203" t="s">
        <v>4028</v>
      </c>
      <c r="C748" s="203"/>
      <c r="D748" s="214"/>
      <c r="E748" s="203"/>
      <c r="F748" s="203"/>
      <c r="G748" s="203" t="s">
        <v>4028</v>
      </c>
      <c r="H748" s="203" t="s">
        <v>4028</v>
      </c>
      <c r="I748" s="203" t="s">
        <v>4028</v>
      </c>
      <c r="J748" s="203" t="s">
        <v>4028</v>
      </c>
      <c r="K748" s="203" t="s">
        <v>4028</v>
      </c>
      <c r="L748" s="203" t="s">
        <v>4028</v>
      </c>
      <c r="M748" s="203" t="s">
        <v>4028</v>
      </c>
      <c r="N748" s="203" t="s">
        <v>4028</v>
      </c>
      <c r="O748" s="203" t="s">
        <v>4028</v>
      </c>
      <c r="P748" s="203" t="s">
        <v>4028</v>
      </c>
      <c r="Q748" s="203"/>
      <c r="R748" s="203"/>
      <c r="S748" s="203"/>
      <c r="T748" s="203" t="s">
        <v>4028</v>
      </c>
      <c r="U748" s="203" t="s">
        <v>4028</v>
      </c>
      <c r="V748" s="203" t="s">
        <v>4028</v>
      </c>
      <c r="W748" s="203" t="s">
        <v>4028</v>
      </c>
      <c r="X748" s="203" t="s">
        <v>4028</v>
      </c>
      <c r="Y748" s="203" t="s">
        <v>4028</v>
      </c>
      <c r="Z748" s="203" t="s">
        <v>4028</v>
      </c>
      <c r="AA748" s="203" t="s">
        <v>4028</v>
      </c>
      <c r="AB748" s="203" t="s">
        <v>4028</v>
      </c>
      <c r="AC748" s="203" t="s">
        <v>4028</v>
      </c>
      <c r="AD748" s="203" t="s">
        <v>4028</v>
      </c>
      <c r="AE748" s="203" t="s">
        <v>4028</v>
      </c>
      <c r="AF748" s="203" t="s">
        <v>4028</v>
      </c>
      <c r="AG748" s="203" t="s">
        <v>4028</v>
      </c>
      <c r="AH748" s="203" t="s">
        <v>4028</v>
      </c>
      <c r="AI748" s="203" t="s">
        <v>4028</v>
      </c>
      <c r="AJ748" s="203" t="s">
        <v>4028</v>
      </c>
      <c r="AK748" s="203" t="s">
        <v>4028</v>
      </c>
      <c r="AL748" s="203"/>
      <c r="AM748" s="203"/>
      <c r="AN748" s="203"/>
      <c r="AO748" s="203"/>
      <c r="AP748" s="203"/>
      <c r="AQ748" s="203"/>
      <c r="AR748" s="203"/>
      <c r="AS748" s="203"/>
      <c r="AT748" s="203"/>
      <c r="AU748" s="203"/>
      <c r="AV748" s="203"/>
      <c r="AW748" s="203"/>
      <c r="AX748" s="203"/>
      <c r="AY748" s="203"/>
      <c r="AZ748" s="203"/>
      <c r="BA748" s="203"/>
      <c r="BB748" s="203"/>
      <c r="BC748" s="203"/>
      <c r="BD748" s="203"/>
      <c r="BE748" s="203"/>
      <c r="BF748" s="203"/>
      <c r="BG748" s="203"/>
      <c r="BH748" s="203"/>
      <c r="BI748" s="203"/>
      <c r="BJ748" s="203"/>
      <c r="BK748" s="203"/>
      <c r="BL748" s="203"/>
    </row>
    <row r="749" spans="1:260" ht="12.75" customHeight="1" x14ac:dyDescent="0.2">
      <c r="A749" s="203" t="s">
        <v>331</v>
      </c>
      <c r="B749" s="203" t="s">
        <v>4235</v>
      </c>
      <c r="C749" s="203" t="s">
        <v>3254</v>
      </c>
      <c r="D749" s="214">
        <v>34786</v>
      </c>
      <c r="E749" s="203" t="s">
        <v>2601</v>
      </c>
      <c r="F749" s="203" t="s">
        <v>3413</v>
      </c>
      <c r="G749" s="203" t="s">
        <v>4746</v>
      </c>
      <c r="H749" s="203" t="s">
        <v>44</v>
      </c>
      <c r="I749" s="203" t="s">
        <v>103</v>
      </c>
      <c r="J749" s="203" t="s">
        <v>227</v>
      </c>
      <c r="K749" s="203" t="s">
        <v>31</v>
      </c>
      <c r="L749" s="203" t="s">
        <v>103</v>
      </c>
      <c r="M749" s="203" t="s">
        <v>479</v>
      </c>
      <c r="N749" s="203">
        <v>0</v>
      </c>
      <c r="O749" s="203">
        <v>0</v>
      </c>
      <c r="P749" s="203">
        <v>0</v>
      </c>
      <c r="Q749" s="203"/>
      <c r="R749" s="203"/>
      <c r="S749" s="203"/>
      <c r="T749" s="203">
        <v>0</v>
      </c>
      <c r="U749" s="203">
        <v>0</v>
      </c>
      <c r="V749" s="203">
        <v>0</v>
      </c>
      <c r="W749" s="203">
        <v>0</v>
      </c>
      <c r="X749" s="203">
        <v>0</v>
      </c>
      <c r="Y749" s="203">
        <v>0</v>
      </c>
      <c r="Z749" s="203">
        <v>0</v>
      </c>
      <c r="AA749" s="203">
        <v>0</v>
      </c>
      <c r="AB749" s="203">
        <v>0</v>
      </c>
      <c r="AC749" s="203">
        <v>0</v>
      </c>
      <c r="AD749" s="203">
        <v>0</v>
      </c>
      <c r="AE749" s="203">
        <v>0</v>
      </c>
      <c r="AF749" s="203">
        <v>0</v>
      </c>
      <c r="AG749" s="203">
        <v>0</v>
      </c>
      <c r="AH749" s="203">
        <v>0</v>
      </c>
      <c r="AI749" s="203">
        <v>0</v>
      </c>
      <c r="AJ749" s="203">
        <v>0</v>
      </c>
      <c r="AK749" s="203">
        <v>0</v>
      </c>
      <c r="AL749" s="203"/>
      <c r="AM749" s="203"/>
      <c r="AN749" s="203"/>
      <c r="AO749" s="203"/>
      <c r="AP749" s="203"/>
      <c r="AQ749" s="203"/>
      <c r="AR749" s="203"/>
      <c r="AS749" s="203"/>
      <c r="AT749" s="203"/>
      <c r="AU749" s="203"/>
      <c r="AV749" s="203"/>
      <c r="AW749" s="203"/>
      <c r="AX749" s="203"/>
      <c r="AY749" s="203"/>
      <c r="AZ749" s="203"/>
      <c r="BA749" s="203"/>
      <c r="BB749" s="203"/>
      <c r="BC749" s="203"/>
      <c r="BD749" s="203"/>
      <c r="BE749" s="203"/>
      <c r="BF749" s="203"/>
      <c r="BG749" s="203"/>
      <c r="BH749" s="203"/>
      <c r="BI749" s="203"/>
      <c r="BJ749" s="203"/>
      <c r="BK749" s="203"/>
      <c r="BL749" s="203"/>
    </row>
    <row r="750" spans="1:260" ht="12.75" customHeight="1" x14ac:dyDescent="0.2">
      <c r="A750" s="203" t="s">
        <v>228</v>
      </c>
      <c r="B750" s="203" t="s">
        <v>131</v>
      </c>
      <c r="C750" s="203" t="s">
        <v>1111</v>
      </c>
      <c r="D750" s="214">
        <v>33294</v>
      </c>
      <c r="E750" s="203" t="s">
        <v>1230</v>
      </c>
      <c r="F750" s="203" t="s">
        <v>2174</v>
      </c>
      <c r="G750" s="203" t="s">
        <v>4841</v>
      </c>
      <c r="H750" s="203" t="s">
        <v>482</v>
      </c>
      <c r="I750" s="203" t="s">
        <v>131</v>
      </c>
      <c r="J750" s="203" t="s">
        <v>481</v>
      </c>
      <c r="K750" s="203" t="s">
        <v>28</v>
      </c>
      <c r="L750" s="203" t="s">
        <v>453</v>
      </c>
      <c r="M750" s="203" t="s">
        <v>58</v>
      </c>
      <c r="N750" s="203" t="s">
        <v>47</v>
      </c>
      <c r="O750" s="203" t="s">
        <v>131</v>
      </c>
      <c r="P750" s="203" t="s">
        <v>531</v>
      </c>
      <c r="Q750" s="203" t="s">
        <v>28</v>
      </c>
      <c r="R750" s="203" t="s">
        <v>131</v>
      </c>
      <c r="S750" s="203" t="s">
        <v>479</v>
      </c>
      <c r="T750" s="203" t="s">
        <v>47</v>
      </c>
      <c r="U750" s="203" t="s">
        <v>131</v>
      </c>
      <c r="V750" s="203" t="s">
        <v>349</v>
      </c>
      <c r="W750" s="203" t="s">
        <v>47</v>
      </c>
      <c r="X750" s="203" t="s">
        <v>131</v>
      </c>
      <c r="Y750" s="203" t="s">
        <v>349</v>
      </c>
      <c r="Z750" s="203" t="s">
        <v>47</v>
      </c>
      <c r="AA750" s="203" t="s">
        <v>131</v>
      </c>
      <c r="AB750" s="203" t="s">
        <v>349</v>
      </c>
      <c r="AC750" s="203">
        <v>0</v>
      </c>
      <c r="AD750" s="203">
        <v>0</v>
      </c>
      <c r="AE750" s="203">
        <v>0</v>
      </c>
      <c r="AF750" s="203">
        <v>0</v>
      </c>
      <c r="AG750" s="203">
        <v>0</v>
      </c>
      <c r="AH750" s="203">
        <v>0</v>
      </c>
      <c r="AI750" s="203">
        <v>0</v>
      </c>
      <c r="AJ750" s="203">
        <v>0</v>
      </c>
      <c r="AK750" s="203">
        <v>0</v>
      </c>
      <c r="AL750" s="203"/>
      <c r="AM750" s="203"/>
      <c r="AN750" s="203"/>
      <c r="AO750" s="203"/>
      <c r="AP750" s="203"/>
      <c r="AQ750" s="203"/>
      <c r="AR750" s="203"/>
      <c r="AS750" s="203"/>
      <c r="AT750" s="203"/>
      <c r="AU750" s="203"/>
      <c r="AV750" s="203"/>
      <c r="AW750" s="203"/>
      <c r="AX750" s="203"/>
      <c r="AY750" s="203"/>
      <c r="AZ750" s="203"/>
      <c r="BA750" s="203"/>
      <c r="BB750" s="203"/>
      <c r="BC750" s="203"/>
      <c r="BD750" s="203"/>
      <c r="BE750" s="203"/>
      <c r="BF750" s="203"/>
      <c r="BG750" s="203"/>
      <c r="BH750" s="203"/>
      <c r="BI750" s="203"/>
      <c r="BJ750" s="203"/>
      <c r="BK750" s="203"/>
      <c r="BL750" s="203"/>
      <c r="IW750" s="10"/>
      <c r="IX750" s="10"/>
      <c r="IY750" s="10"/>
      <c r="IZ750" s="10"/>
    </row>
    <row r="751" spans="1:260" s="10" customFormat="1" ht="12.75" customHeight="1" x14ac:dyDescent="0.2">
      <c r="A751" s="203" t="s">
        <v>42</v>
      </c>
      <c r="B751" s="203" t="s">
        <v>131</v>
      </c>
      <c r="C751" s="203" t="s">
        <v>3821</v>
      </c>
      <c r="D751" s="214">
        <v>34432</v>
      </c>
      <c r="E751" s="203" t="s">
        <v>2624</v>
      </c>
      <c r="F751" s="203" t="s">
        <v>3446</v>
      </c>
      <c r="G751" s="203" t="s">
        <v>4720</v>
      </c>
      <c r="H751" s="203" t="s">
        <v>44</v>
      </c>
      <c r="I751" s="203" t="s">
        <v>131</v>
      </c>
      <c r="J751" s="203" t="s">
        <v>43</v>
      </c>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c r="AT751" s="203"/>
      <c r="AU751" s="203"/>
      <c r="AV751" s="203"/>
      <c r="AW751" s="203"/>
      <c r="AX751" s="203"/>
      <c r="AY751" s="203"/>
      <c r="AZ751" s="203"/>
      <c r="BA751" s="203"/>
      <c r="BB751" s="203"/>
      <c r="BC751" s="203"/>
      <c r="BD751" s="203"/>
      <c r="BE751" s="203"/>
      <c r="BF751" s="203"/>
      <c r="BG751" s="203"/>
      <c r="BH751" s="203"/>
      <c r="BI751" s="203"/>
      <c r="BJ751" s="203"/>
      <c r="BK751" s="203"/>
      <c r="BL751" s="203"/>
    </row>
    <row r="752" spans="1:260" s="10" customFormat="1" ht="12.75" customHeight="1" x14ac:dyDescent="0.2">
      <c r="A752" s="203" t="s">
        <v>4043</v>
      </c>
      <c r="B752" s="203" t="s">
        <v>4221</v>
      </c>
      <c r="C752" s="203" t="s">
        <v>3829</v>
      </c>
      <c r="D752" s="214">
        <v>35662</v>
      </c>
      <c r="E752" s="203" t="s">
        <v>3460</v>
      </c>
      <c r="F752" s="203" t="s">
        <v>3450</v>
      </c>
      <c r="G752" s="203" t="s">
        <v>4720</v>
      </c>
      <c r="H752" s="203" t="s">
        <v>44</v>
      </c>
      <c r="I752" s="203" t="s">
        <v>336</v>
      </c>
      <c r="J752" s="203" t="s">
        <v>333</v>
      </c>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U752" s="203"/>
      <c r="AV752" s="203"/>
      <c r="AW752" s="203"/>
      <c r="AX752" s="203"/>
      <c r="AY752" s="203"/>
      <c r="AZ752" s="203"/>
      <c r="BA752" s="203"/>
      <c r="BB752" s="203"/>
      <c r="BC752" s="203"/>
      <c r="BD752" s="203"/>
      <c r="BE752" s="203"/>
      <c r="BF752" s="203"/>
      <c r="BG752" s="203"/>
      <c r="BH752" s="203"/>
      <c r="BI752" s="203"/>
      <c r="BJ752" s="203"/>
      <c r="BK752" s="203"/>
      <c r="BL752" s="203"/>
    </row>
    <row r="753" spans="1:260" s="10" customFormat="1" ht="12.75" customHeight="1" x14ac:dyDescent="0.2">
      <c r="A753" s="203" t="s">
        <v>42</v>
      </c>
      <c r="B753" s="203" t="s">
        <v>4039</v>
      </c>
      <c r="C753" s="203" t="s">
        <v>1571</v>
      </c>
      <c r="D753" s="214">
        <v>33891</v>
      </c>
      <c r="E753" s="203" t="s">
        <v>1573</v>
      </c>
      <c r="F753" s="203" t="s">
        <v>2923</v>
      </c>
      <c r="G753" s="203" t="s">
        <v>4726</v>
      </c>
      <c r="H753" s="203" t="s">
        <v>42</v>
      </c>
      <c r="I753" s="203" t="s">
        <v>336</v>
      </c>
      <c r="J753" s="203" t="s">
        <v>479</v>
      </c>
      <c r="K753" s="203" t="s">
        <v>44</v>
      </c>
      <c r="L753" s="203" t="s">
        <v>336</v>
      </c>
      <c r="M753" s="203" t="s">
        <v>51</v>
      </c>
      <c r="N753" s="203" t="s">
        <v>44</v>
      </c>
      <c r="O753" s="203" t="s">
        <v>336</v>
      </c>
      <c r="P753" s="203" t="s">
        <v>349</v>
      </c>
      <c r="Q753" s="203" t="s">
        <v>47</v>
      </c>
      <c r="R753" s="203" t="s">
        <v>346</v>
      </c>
      <c r="S753" s="203" t="s">
        <v>349</v>
      </c>
      <c r="T753" s="203" t="s">
        <v>44</v>
      </c>
      <c r="U753" s="203" t="s">
        <v>346</v>
      </c>
      <c r="V753" s="203" t="s">
        <v>333</v>
      </c>
      <c r="W753" s="203" t="s">
        <v>44</v>
      </c>
      <c r="X753" s="203" t="s">
        <v>346</v>
      </c>
      <c r="Y753" s="203" t="s">
        <v>333</v>
      </c>
      <c r="Z753" s="203">
        <v>0</v>
      </c>
      <c r="AA753" s="203">
        <v>0</v>
      </c>
      <c r="AB753" s="203">
        <v>0</v>
      </c>
      <c r="AC753" s="203">
        <v>0</v>
      </c>
      <c r="AD753" s="203">
        <v>0</v>
      </c>
      <c r="AE753" s="203">
        <v>0</v>
      </c>
      <c r="AF753" s="203">
        <v>0</v>
      </c>
      <c r="AG753" s="203">
        <v>0</v>
      </c>
      <c r="AH753" s="203">
        <v>0</v>
      </c>
      <c r="AI753" s="203">
        <v>0</v>
      </c>
      <c r="AJ753" s="203">
        <v>0</v>
      </c>
      <c r="AK753" s="203">
        <v>0</v>
      </c>
      <c r="AL753" s="203"/>
      <c r="AM753" s="203"/>
      <c r="AN753" s="203"/>
      <c r="AO753" s="203"/>
      <c r="AP753" s="203"/>
      <c r="AQ753" s="203"/>
      <c r="AR753" s="203"/>
      <c r="AS753" s="203"/>
      <c r="AT753" s="203"/>
      <c r="AU753" s="203"/>
      <c r="AV753" s="203"/>
      <c r="AW753" s="203"/>
      <c r="AX753" s="203"/>
      <c r="AY753" s="203"/>
      <c r="AZ753" s="203"/>
      <c r="BA753" s="203"/>
      <c r="BB753" s="203"/>
      <c r="BC753" s="203"/>
      <c r="BD753" s="203"/>
      <c r="BE753" s="203"/>
      <c r="BF753" s="203"/>
      <c r="BG753" s="203"/>
      <c r="BH753" s="203"/>
      <c r="BI753" s="203"/>
      <c r="BJ753" s="203"/>
      <c r="BK753" s="203"/>
      <c r="BL753" s="203"/>
      <c r="IW753"/>
      <c r="IX753"/>
      <c r="IY753"/>
      <c r="IZ753"/>
    </row>
    <row r="754" spans="1:260" s="10" customFormat="1" ht="12.75" customHeight="1" x14ac:dyDescent="0.2">
      <c r="A754" s="203" t="s">
        <v>228</v>
      </c>
      <c r="B754" s="203" t="s">
        <v>4138</v>
      </c>
      <c r="C754" s="203" t="s">
        <v>2769</v>
      </c>
      <c r="D754" s="214">
        <v>34488</v>
      </c>
      <c r="E754" s="203" t="s">
        <v>2583</v>
      </c>
      <c r="F754" s="203" t="s">
        <v>2583</v>
      </c>
      <c r="G754" s="203" t="s">
        <v>4721</v>
      </c>
      <c r="H754" s="203" t="s">
        <v>28</v>
      </c>
      <c r="I754" s="203" t="s">
        <v>348</v>
      </c>
      <c r="J754" s="203" t="s">
        <v>38</v>
      </c>
      <c r="K754" s="203" t="s">
        <v>482</v>
      </c>
      <c r="L754" s="203" t="s">
        <v>348</v>
      </c>
      <c r="M754" s="203" t="s">
        <v>302</v>
      </c>
      <c r="N754" s="203" t="s">
        <v>47</v>
      </c>
      <c r="O754" s="203" t="s">
        <v>348</v>
      </c>
      <c r="P754" s="203" t="s">
        <v>481</v>
      </c>
      <c r="Q754" s="203"/>
      <c r="R754" s="203"/>
      <c r="S754" s="203"/>
      <c r="T754" s="203">
        <v>0</v>
      </c>
      <c r="U754" s="203">
        <v>0</v>
      </c>
      <c r="V754" s="203">
        <v>0</v>
      </c>
      <c r="W754" s="203">
        <v>0</v>
      </c>
      <c r="X754" s="203">
        <v>0</v>
      </c>
      <c r="Y754" s="203">
        <v>0</v>
      </c>
      <c r="Z754" s="203">
        <v>0</v>
      </c>
      <c r="AA754" s="203">
        <v>0</v>
      </c>
      <c r="AB754" s="203">
        <v>0</v>
      </c>
      <c r="AC754" s="203">
        <v>0</v>
      </c>
      <c r="AD754" s="203">
        <v>0</v>
      </c>
      <c r="AE754" s="203">
        <v>0</v>
      </c>
      <c r="AF754" s="203">
        <v>0</v>
      </c>
      <c r="AG754" s="203">
        <v>0</v>
      </c>
      <c r="AH754" s="203">
        <v>0</v>
      </c>
      <c r="AI754" s="203">
        <v>0</v>
      </c>
      <c r="AJ754" s="203">
        <v>0</v>
      </c>
      <c r="AK754" s="203">
        <v>0</v>
      </c>
      <c r="AL754" s="203"/>
      <c r="AM754" s="203"/>
      <c r="AN754" s="203"/>
      <c r="AO754" s="203"/>
      <c r="AP754" s="203"/>
      <c r="AQ754" s="203"/>
      <c r="AR754" s="203"/>
      <c r="AS754" s="203"/>
      <c r="AT754" s="203"/>
      <c r="AU754" s="203"/>
      <c r="AV754" s="203"/>
      <c r="AW754" s="203"/>
      <c r="AX754" s="203"/>
      <c r="AY754" s="203"/>
      <c r="AZ754" s="203"/>
      <c r="BA754" s="203"/>
      <c r="BB754" s="203"/>
      <c r="BC754" s="203"/>
      <c r="BD754" s="203"/>
      <c r="BE754" s="203"/>
      <c r="BF754" s="203"/>
      <c r="BG754" s="203"/>
      <c r="BH754" s="203"/>
      <c r="BI754" s="203"/>
      <c r="BJ754" s="203"/>
      <c r="BK754" s="203"/>
      <c r="BL754" s="203"/>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60" ht="12.75" customHeight="1" x14ac:dyDescent="0.2">
      <c r="A755" s="203" t="s">
        <v>44</v>
      </c>
      <c r="B755" s="203" t="s">
        <v>78</v>
      </c>
      <c r="C755" s="203" t="s">
        <v>4050</v>
      </c>
      <c r="D755" s="215">
        <v>36030</v>
      </c>
      <c r="E755" s="205" t="s">
        <v>4510</v>
      </c>
      <c r="F755" s="206" t="s">
        <v>4516</v>
      </c>
      <c r="G755" s="206" t="s">
        <v>41</v>
      </c>
      <c r="H755" s="203"/>
      <c r="I755" s="203"/>
      <c r="J755" s="206"/>
      <c r="K755" s="203"/>
      <c r="L755" s="203"/>
      <c r="M755" s="206"/>
      <c r="N755" s="203"/>
      <c r="O755" s="203"/>
      <c r="P755" s="206"/>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c r="AT755" s="203"/>
      <c r="AU755" s="203"/>
      <c r="AV755" s="203"/>
      <c r="AW755" s="203"/>
      <c r="AX755" s="203"/>
      <c r="AY755" s="203"/>
      <c r="AZ755" s="203"/>
      <c r="BA755" s="203"/>
      <c r="BB755" s="203"/>
      <c r="BC755" s="203"/>
      <c r="BD755" s="203"/>
      <c r="BE755" s="203"/>
      <c r="BF755" s="203"/>
      <c r="BG755" s="203"/>
      <c r="BH755" s="203"/>
      <c r="BI755" s="203"/>
      <c r="BJ755" s="203"/>
      <c r="BK755" s="203"/>
      <c r="BL755" s="203"/>
    </row>
    <row r="756" spans="1:260" s="10" customFormat="1" ht="12.75" customHeight="1" x14ac:dyDescent="0.2">
      <c r="A756" s="203" t="s">
        <v>114</v>
      </c>
      <c r="B756" s="203" t="s">
        <v>232</v>
      </c>
      <c r="C756" s="203" t="s">
        <v>2605</v>
      </c>
      <c r="D756" s="215">
        <v>34748</v>
      </c>
      <c r="E756" s="205" t="s">
        <v>2586</v>
      </c>
      <c r="F756" s="206" t="s">
        <v>4510</v>
      </c>
      <c r="G756" s="206" t="s">
        <v>1287</v>
      </c>
      <c r="H756" s="203"/>
      <c r="I756" s="203"/>
      <c r="J756" s="206"/>
      <c r="K756" s="203"/>
      <c r="L756" s="203"/>
      <c r="M756" s="206"/>
      <c r="N756" s="203"/>
      <c r="O756" s="203"/>
      <c r="P756" s="206"/>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c r="AT756" s="203"/>
      <c r="AU756" s="203"/>
      <c r="AV756" s="203"/>
      <c r="AW756" s="203"/>
      <c r="AX756" s="203"/>
      <c r="AY756" s="203"/>
      <c r="AZ756" s="203"/>
      <c r="BA756" s="203"/>
      <c r="BB756" s="203"/>
      <c r="BC756" s="203"/>
      <c r="BD756" s="203"/>
      <c r="BE756" s="203"/>
      <c r="BF756" s="203"/>
      <c r="BG756" s="203"/>
      <c r="BH756" s="203"/>
      <c r="BI756" s="203"/>
      <c r="BJ756" s="203"/>
      <c r="BK756" s="203"/>
      <c r="BL756" s="203"/>
    </row>
    <row r="757" spans="1:260" ht="12.75" customHeight="1" x14ac:dyDescent="0.2">
      <c r="A757" s="203" t="s">
        <v>4028</v>
      </c>
      <c r="B757" s="203" t="s">
        <v>4028</v>
      </c>
      <c r="C757" s="203"/>
      <c r="D757" s="214"/>
      <c r="E757" s="203"/>
      <c r="F757" s="203"/>
      <c r="G757" s="203" t="s">
        <v>4028</v>
      </c>
      <c r="H757" s="203" t="s">
        <v>4028</v>
      </c>
      <c r="I757" s="203" t="s">
        <v>4028</v>
      </c>
      <c r="J757" s="203" t="s">
        <v>4028</v>
      </c>
      <c r="K757" s="203" t="s">
        <v>4028</v>
      </c>
      <c r="L757" s="203" t="s">
        <v>4028</v>
      </c>
      <c r="M757" s="203" t="s">
        <v>4028</v>
      </c>
      <c r="N757" s="203" t="s">
        <v>4028</v>
      </c>
      <c r="O757" s="203" t="s">
        <v>4028</v>
      </c>
      <c r="P757" s="203" t="s">
        <v>4028</v>
      </c>
      <c r="Q757" s="203"/>
      <c r="R757" s="203"/>
      <c r="S757" s="203"/>
      <c r="T757" s="203" t="s">
        <v>4028</v>
      </c>
      <c r="U757" s="203" t="s">
        <v>4028</v>
      </c>
      <c r="V757" s="203" t="s">
        <v>4028</v>
      </c>
      <c r="W757" s="203" t="s">
        <v>4028</v>
      </c>
      <c r="X757" s="203" t="s">
        <v>4028</v>
      </c>
      <c r="Y757" s="203" t="s">
        <v>4028</v>
      </c>
      <c r="Z757" s="203" t="s">
        <v>4028</v>
      </c>
      <c r="AA757" s="203" t="s">
        <v>4028</v>
      </c>
      <c r="AB757" s="203" t="s">
        <v>4028</v>
      </c>
      <c r="AC757" s="203" t="s">
        <v>4028</v>
      </c>
      <c r="AD757" s="203" t="s">
        <v>4028</v>
      </c>
      <c r="AE757" s="203" t="s">
        <v>4028</v>
      </c>
      <c r="AF757" s="203" t="s">
        <v>4028</v>
      </c>
      <c r="AG757" s="203" t="s">
        <v>4028</v>
      </c>
      <c r="AH757" s="203" t="s">
        <v>4028</v>
      </c>
      <c r="AI757" s="203" t="s">
        <v>4028</v>
      </c>
      <c r="AJ757" s="203" t="s">
        <v>4028</v>
      </c>
      <c r="AK757" s="203" t="s">
        <v>4028</v>
      </c>
      <c r="AL757" s="203"/>
      <c r="AM757" s="203"/>
      <c r="AN757" s="203"/>
      <c r="AO757" s="203"/>
      <c r="AP757" s="203"/>
      <c r="AQ757" s="203"/>
      <c r="AR757" s="203"/>
      <c r="AS757" s="203"/>
      <c r="AT757" s="203"/>
      <c r="AU757" s="203"/>
      <c r="AV757" s="203"/>
      <c r="AW757" s="203"/>
      <c r="AX757" s="203"/>
      <c r="AY757" s="203"/>
      <c r="AZ757" s="203"/>
      <c r="BA757" s="203"/>
      <c r="BB757" s="203"/>
      <c r="BC757" s="203"/>
      <c r="BD757" s="203"/>
      <c r="BE757" s="203"/>
      <c r="BF757" s="203"/>
      <c r="BG757" s="203"/>
      <c r="BH757" s="203"/>
      <c r="BI757" s="203"/>
      <c r="BJ757" s="203"/>
      <c r="BK757" s="203"/>
      <c r="BL757" s="203"/>
      <c r="BM757" s="10"/>
      <c r="BN757" s="10"/>
      <c r="BO757" s="10"/>
      <c r="BP757" s="10"/>
      <c r="BQ757" s="10"/>
      <c r="BR757" s="10"/>
      <c r="BS757" s="10"/>
      <c r="BT757" s="10"/>
      <c r="BU757" s="10"/>
      <c r="BV757" s="10"/>
      <c r="BW757" s="10"/>
      <c r="BX757" s="10"/>
      <c r="BY757" s="10"/>
      <c r="BZ757" s="10"/>
      <c r="CA757" s="10"/>
      <c r="CB757" s="10"/>
      <c r="CC757" s="10"/>
      <c r="CD757" s="10"/>
      <c r="CE757" s="10"/>
      <c r="CF757" s="10"/>
      <c r="CG757" s="10"/>
      <c r="CH757" s="10"/>
      <c r="CI757" s="10"/>
      <c r="CJ757" s="10"/>
      <c r="CK757" s="10"/>
      <c r="CL757" s="10"/>
      <c r="CM757" s="10"/>
      <c r="CN757" s="10"/>
      <c r="CO757" s="10"/>
      <c r="CP757" s="10"/>
      <c r="CQ757" s="10"/>
      <c r="CR757" s="10"/>
      <c r="CS757" s="10"/>
      <c r="CT757" s="10"/>
      <c r="CU757" s="10"/>
      <c r="CV757" s="10"/>
      <c r="CW757" s="10"/>
      <c r="CX757" s="10"/>
      <c r="CY757" s="10"/>
      <c r="CZ757" s="10"/>
      <c r="DA757" s="10"/>
      <c r="DB757" s="10"/>
      <c r="DC757" s="10"/>
      <c r="DD757" s="10"/>
      <c r="DE757" s="10"/>
      <c r="DF757" s="10"/>
      <c r="DG757" s="10"/>
      <c r="DH757" s="10"/>
      <c r="DI757" s="10"/>
      <c r="DJ757" s="10"/>
      <c r="DK757" s="10"/>
      <c r="DL757" s="10"/>
      <c r="DM757" s="10"/>
      <c r="DN757" s="10"/>
      <c r="DO757" s="10"/>
      <c r="DP757" s="10"/>
      <c r="DQ757" s="10"/>
      <c r="DR757" s="10"/>
      <c r="DS757" s="10"/>
      <c r="DT757" s="10"/>
      <c r="DU757" s="10"/>
      <c r="DV757" s="10"/>
      <c r="DW757" s="10"/>
      <c r="DX757" s="10"/>
      <c r="DY757" s="10"/>
      <c r="DZ757" s="10"/>
      <c r="EA757" s="10"/>
      <c r="EB757" s="10"/>
      <c r="EC757" s="10"/>
      <c r="ED757" s="10"/>
      <c r="EE757" s="10"/>
      <c r="EF757" s="10"/>
      <c r="EG757" s="10"/>
      <c r="EH757" s="10"/>
      <c r="EI757" s="10"/>
      <c r="EJ757" s="10"/>
      <c r="EK757" s="10"/>
      <c r="EL757" s="10"/>
      <c r="EM757" s="10"/>
      <c r="EN757" s="10"/>
      <c r="EO757" s="10"/>
      <c r="EP757" s="10"/>
      <c r="EQ757" s="10"/>
      <c r="ER757" s="10"/>
      <c r="ES757" s="10"/>
      <c r="ET757" s="10"/>
      <c r="EU757" s="10"/>
      <c r="EV757" s="10"/>
      <c r="EW757" s="10"/>
      <c r="EX757" s="10"/>
      <c r="EY757" s="10"/>
      <c r="EZ757" s="10"/>
      <c r="FA757" s="10"/>
      <c r="FB757" s="10"/>
      <c r="FC757" s="10"/>
      <c r="FD757" s="10"/>
      <c r="FE757" s="10"/>
      <c r="FF757" s="10"/>
      <c r="FG757" s="10"/>
      <c r="FH757" s="10"/>
      <c r="FI757" s="10"/>
      <c r="FJ757" s="10"/>
      <c r="FK757" s="10"/>
      <c r="FL757" s="10"/>
      <c r="FM757" s="10"/>
      <c r="FN757" s="10"/>
      <c r="FO757" s="10"/>
      <c r="FP757" s="10"/>
      <c r="FQ757" s="10"/>
      <c r="FR757" s="10"/>
      <c r="FS757" s="10"/>
      <c r="FT757" s="10"/>
      <c r="FU757" s="10"/>
      <c r="FV757" s="10"/>
      <c r="FW757" s="10"/>
      <c r="FX757" s="10"/>
      <c r="FY757" s="10"/>
      <c r="FZ757" s="10"/>
      <c r="GA757" s="10"/>
      <c r="GB757" s="10"/>
      <c r="GC757" s="10"/>
      <c r="GD757" s="10"/>
      <c r="GE757" s="10"/>
      <c r="GF757" s="10"/>
      <c r="GG757" s="10"/>
      <c r="GH757" s="10"/>
      <c r="GI757" s="10"/>
      <c r="GJ757" s="10"/>
      <c r="GK757" s="10"/>
      <c r="GL757" s="10"/>
      <c r="GM757" s="10"/>
      <c r="GN757" s="10"/>
      <c r="GO757" s="10"/>
      <c r="GP757" s="10"/>
      <c r="GQ757" s="10"/>
      <c r="GR757" s="10"/>
      <c r="GS757" s="10"/>
      <c r="GT757" s="10"/>
      <c r="GU757" s="10"/>
      <c r="GV757" s="10"/>
      <c r="GW757" s="10"/>
      <c r="GX757" s="10"/>
      <c r="GY757" s="10"/>
      <c r="GZ757" s="10"/>
      <c r="HA757" s="10"/>
      <c r="HB757" s="10"/>
      <c r="HC757" s="10"/>
      <c r="HD757" s="10"/>
      <c r="HE757" s="10"/>
      <c r="HF757" s="10"/>
      <c r="HG757" s="10"/>
      <c r="HH757" s="10"/>
      <c r="HI757" s="10"/>
      <c r="HJ757" s="10"/>
      <c r="HK757" s="10"/>
      <c r="HL757" s="10"/>
      <c r="HM757" s="10"/>
      <c r="HN757" s="10"/>
      <c r="HO757" s="10"/>
      <c r="HP757" s="10"/>
      <c r="HQ757" s="10"/>
      <c r="HR757" s="10"/>
      <c r="HS757" s="10"/>
      <c r="HT757" s="10"/>
      <c r="HU757" s="10"/>
      <c r="HV757" s="10"/>
      <c r="HW757" s="10"/>
      <c r="HX757" s="10"/>
      <c r="HY757" s="10"/>
      <c r="HZ757" s="10"/>
      <c r="IA757" s="10"/>
      <c r="IB757" s="10"/>
      <c r="IC757" s="10"/>
      <c r="ID757" s="10"/>
      <c r="IE757" s="10"/>
      <c r="IF757" s="10"/>
      <c r="IG757" s="10"/>
      <c r="IH757" s="10"/>
      <c r="II757" s="10"/>
      <c r="IJ757" s="10"/>
      <c r="IK757" s="10"/>
      <c r="IL757" s="10"/>
      <c r="IM757" s="10"/>
      <c r="IN757" s="10"/>
      <c r="IO757" s="10"/>
      <c r="IP757" s="10"/>
      <c r="IQ757" s="10"/>
      <c r="IR757" s="10"/>
      <c r="IS757" s="10"/>
      <c r="IT757" s="10"/>
      <c r="IU757" s="10"/>
      <c r="IV757" s="10"/>
      <c r="IW757" s="10"/>
      <c r="IX757" s="10"/>
      <c r="IY757" s="10"/>
      <c r="IZ757" s="10"/>
    </row>
    <row r="758" spans="1:260" s="10" customFormat="1" ht="12.75" customHeight="1" x14ac:dyDescent="0.2">
      <c r="A758" s="203" t="s">
        <v>540</v>
      </c>
      <c r="B758" s="203" t="s">
        <v>4397</v>
      </c>
      <c r="C758" s="203" t="s">
        <v>3579</v>
      </c>
      <c r="D758" s="214">
        <v>35289</v>
      </c>
      <c r="E758" s="203" t="s">
        <v>3448</v>
      </c>
      <c r="F758" s="203" t="s">
        <v>3450</v>
      </c>
      <c r="G758" s="203" t="s">
        <v>4847</v>
      </c>
      <c r="H758" s="203" t="s">
        <v>540</v>
      </c>
      <c r="I758" s="203" t="s">
        <v>88</v>
      </c>
      <c r="J758" s="203" t="s">
        <v>1058</v>
      </c>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60" ht="12.75" customHeight="1" x14ac:dyDescent="0.2">
      <c r="A759" s="203" t="s">
        <v>123</v>
      </c>
      <c r="B759" s="203" t="s">
        <v>32</v>
      </c>
      <c r="C759" s="203" t="s">
        <v>3958</v>
      </c>
      <c r="D759" s="214">
        <v>34881</v>
      </c>
      <c r="E759" s="203" t="s">
        <v>3460</v>
      </c>
      <c r="F759" s="203" t="s">
        <v>3439</v>
      </c>
      <c r="G759" s="203" t="s">
        <v>4848</v>
      </c>
      <c r="H759" s="203" t="s">
        <v>125</v>
      </c>
      <c r="I759" s="203" t="s">
        <v>32</v>
      </c>
      <c r="J759" s="203" t="s">
        <v>1063</v>
      </c>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c r="AT759" s="203"/>
      <c r="AU759" s="203"/>
      <c r="AV759" s="203"/>
      <c r="AW759" s="203"/>
      <c r="AX759" s="203"/>
      <c r="AY759" s="203"/>
      <c r="AZ759" s="203"/>
      <c r="BA759" s="203"/>
      <c r="BB759" s="203"/>
      <c r="BC759" s="203"/>
      <c r="BD759" s="203"/>
      <c r="BE759" s="203"/>
      <c r="BF759" s="203"/>
      <c r="BG759" s="203"/>
      <c r="BH759" s="203"/>
      <c r="BI759" s="203"/>
      <c r="BJ759" s="203"/>
      <c r="BK759" s="203"/>
      <c r="BL759" s="203"/>
      <c r="BM759" s="10"/>
      <c r="BN759" s="10"/>
      <c r="BO759" s="10"/>
      <c r="BP759" s="10"/>
      <c r="BQ759" s="10"/>
      <c r="BR759" s="10"/>
      <c r="BS759" s="10"/>
      <c r="BT759" s="10"/>
      <c r="BU759" s="10"/>
      <c r="BV759" s="10"/>
      <c r="BW759" s="10"/>
      <c r="BX759" s="10"/>
      <c r="BY759" s="10"/>
      <c r="BZ759" s="10"/>
      <c r="CA759" s="10"/>
      <c r="CB759" s="10"/>
      <c r="CC759" s="10"/>
      <c r="CD759" s="10"/>
      <c r="CE759" s="10"/>
      <c r="CF759" s="10"/>
      <c r="CG759" s="10"/>
      <c r="CH759" s="10"/>
      <c r="CI759" s="10"/>
      <c r="CJ759" s="10"/>
      <c r="CK759" s="10"/>
      <c r="CL759" s="10"/>
      <c r="CM759" s="10"/>
      <c r="CN759" s="10"/>
      <c r="CO759" s="10"/>
      <c r="CP759" s="10"/>
      <c r="CQ759" s="10"/>
      <c r="CR759" s="10"/>
      <c r="CS759" s="10"/>
      <c r="CT759" s="10"/>
      <c r="CU759" s="10"/>
      <c r="CV759" s="10"/>
      <c r="CW759" s="10"/>
      <c r="CX759" s="10"/>
      <c r="CY759" s="10"/>
      <c r="CZ759" s="10"/>
      <c r="DA759" s="10"/>
      <c r="DB759" s="10"/>
      <c r="DC759" s="10"/>
      <c r="DD759" s="10"/>
      <c r="DE759" s="10"/>
      <c r="DF759" s="10"/>
      <c r="DG759" s="10"/>
      <c r="DH759" s="10"/>
      <c r="DI759" s="10"/>
      <c r="DJ759" s="10"/>
      <c r="DK759" s="10"/>
      <c r="DL759" s="10"/>
      <c r="DM759" s="10"/>
      <c r="DN759" s="10"/>
      <c r="DO759" s="10"/>
      <c r="DP759" s="10"/>
      <c r="DQ759" s="10"/>
      <c r="DR759" s="10"/>
      <c r="DS759" s="10"/>
      <c r="DT759" s="10"/>
      <c r="DU759" s="10"/>
      <c r="DV759" s="10"/>
      <c r="DW759" s="10"/>
      <c r="DX759" s="10"/>
      <c r="DY759" s="10"/>
      <c r="DZ759" s="10"/>
      <c r="EA759" s="10"/>
      <c r="EB759" s="10"/>
      <c r="EC759" s="10"/>
      <c r="ED759" s="10"/>
      <c r="EE759" s="10"/>
      <c r="EF759" s="10"/>
      <c r="EG759" s="10"/>
      <c r="EH759" s="10"/>
      <c r="EI759" s="10"/>
      <c r="EJ759" s="10"/>
      <c r="EK759" s="10"/>
      <c r="EL759" s="10"/>
      <c r="EM759" s="10"/>
      <c r="EN759" s="10"/>
      <c r="EO759" s="10"/>
      <c r="EP759" s="10"/>
      <c r="EQ759" s="10"/>
      <c r="ER759" s="10"/>
      <c r="ES759" s="10"/>
      <c r="ET759" s="10"/>
      <c r="EU759" s="10"/>
      <c r="EV759" s="10"/>
      <c r="EW759" s="10"/>
      <c r="EX759" s="10"/>
      <c r="EY759" s="10"/>
      <c r="EZ759" s="10"/>
      <c r="FA759" s="10"/>
      <c r="FB759" s="10"/>
      <c r="FC759" s="10"/>
      <c r="FD759" s="10"/>
      <c r="FE759" s="10"/>
      <c r="FF759" s="10"/>
      <c r="FG759" s="10"/>
      <c r="FH759" s="10"/>
      <c r="FI759" s="10"/>
      <c r="FJ759" s="10"/>
      <c r="FK759" s="10"/>
      <c r="FL759" s="10"/>
      <c r="FM759" s="10"/>
      <c r="FN759" s="10"/>
      <c r="FO759" s="10"/>
      <c r="FP759" s="10"/>
      <c r="FQ759" s="10"/>
      <c r="FR759" s="10"/>
      <c r="FS759" s="10"/>
      <c r="FT759" s="10"/>
      <c r="FU759" s="10"/>
      <c r="FV759" s="10"/>
      <c r="FW759" s="10"/>
      <c r="FX759" s="10"/>
      <c r="FY759" s="10"/>
      <c r="FZ759" s="10"/>
      <c r="GA759" s="10"/>
      <c r="GB759" s="10"/>
      <c r="GC759" s="10"/>
      <c r="GD759" s="10"/>
      <c r="GE759" s="10"/>
      <c r="GF759" s="10"/>
      <c r="GG759" s="10"/>
      <c r="GH759" s="10"/>
      <c r="GI759" s="10"/>
      <c r="GJ759" s="10"/>
      <c r="GK759" s="10"/>
      <c r="GL759" s="10"/>
      <c r="GM759" s="10"/>
      <c r="GN759" s="10"/>
      <c r="GO759" s="10"/>
      <c r="GP759" s="10"/>
      <c r="GQ759" s="10"/>
      <c r="GR759" s="10"/>
      <c r="GS759" s="10"/>
      <c r="GT759" s="10"/>
      <c r="GU759" s="10"/>
      <c r="GV759" s="10"/>
      <c r="GW759" s="10"/>
      <c r="GX759" s="10"/>
      <c r="GY759" s="10"/>
      <c r="GZ759" s="10"/>
      <c r="HA759" s="10"/>
      <c r="HB759" s="10"/>
      <c r="HC759" s="10"/>
      <c r="HD759" s="10"/>
      <c r="HE759" s="10"/>
      <c r="HF759" s="10"/>
      <c r="HG759" s="10"/>
      <c r="HH759" s="10"/>
      <c r="HI759" s="10"/>
      <c r="HJ759" s="10"/>
      <c r="HK759" s="10"/>
      <c r="HL759" s="10"/>
      <c r="HM759" s="10"/>
      <c r="HN759" s="10"/>
      <c r="HO759" s="10"/>
      <c r="HP759" s="10"/>
      <c r="HQ759" s="10"/>
      <c r="HR759" s="10"/>
      <c r="HS759" s="10"/>
      <c r="HT759" s="10"/>
      <c r="HU759" s="10"/>
      <c r="HV759" s="10"/>
      <c r="HW759" s="10"/>
      <c r="HX759" s="10"/>
      <c r="HY759" s="10"/>
      <c r="HZ759" s="10"/>
      <c r="IA759" s="10"/>
      <c r="IB759" s="10"/>
      <c r="IC759" s="10"/>
      <c r="ID759" s="10"/>
      <c r="IE759" s="10"/>
      <c r="IF759" s="10"/>
      <c r="IG759" s="10"/>
      <c r="IH759" s="10"/>
      <c r="II759" s="10"/>
      <c r="IJ759" s="10"/>
      <c r="IK759" s="10"/>
      <c r="IL759" s="10"/>
      <c r="IM759" s="10"/>
      <c r="IN759" s="10"/>
      <c r="IO759" s="10"/>
      <c r="IP759" s="10"/>
      <c r="IQ759" s="10"/>
      <c r="IR759" s="10"/>
      <c r="IS759" s="10"/>
      <c r="IT759" s="10"/>
      <c r="IU759" s="10"/>
      <c r="IV759" s="10"/>
    </row>
    <row r="760" spans="1:260" s="10" customFormat="1" ht="12.75" customHeight="1" x14ac:dyDescent="0.2">
      <c r="A760" s="203" t="s">
        <v>323</v>
      </c>
      <c r="B760" s="203" t="s">
        <v>4208</v>
      </c>
      <c r="C760" s="203" t="s">
        <v>1461</v>
      </c>
      <c r="D760" s="214">
        <v>33925</v>
      </c>
      <c r="E760" s="203" t="s">
        <v>1574</v>
      </c>
      <c r="F760" s="203" t="s">
        <v>2150</v>
      </c>
      <c r="G760" s="203" t="s">
        <v>4782</v>
      </c>
      <c r="H760" s="203" t="s">
        <v>323</v>
      </c>
      <c r="I760" s="203" t="s">
        <v>237</v>
      </c>
      <c r="J760" s="203" t="s">
        <v>3917</v>
      </c>
      <c r="K760" s="203" t="s">
        <v>123</v>
      </c>
      <c r="L760" s="203" t="s">
        <v>27</v>
      </c>
      <c r="M760" s="203" t="s">
        <v>1202</v>
      </c>
      <c r="N760" s="203" t="s">
        <v>323</v>
      </c>
      <c r="O760" s="203" t="s">
        <v>27</v>
      </c>
      <c r="P760" s="203" t="s">
        <v>1952</v>
      </c>
      <c r="Q760" s="203" t="s">
        <v>323</v>
      </c>
      <c r="R760" s="203" t="s">
        <v>27</v>
      </c>
      <c r="S760" s="203" t="s">
        <v>1146</v>
      </c>
      <c r="T760" s="203" t="s">
        <v>125</v>
      </c>
      <c r="U760" s="203" t="s">
        <v>27</v>
      </c>
      <c r="V760" s="203" t="s">
        <v>1462</v>
      </c>
      <c r="W760" s="203" t="s">
        <v>125</v>
      </c>
      <c r="X760" s="203" t="s">
        <v>27</v>
      </c>
      <c r="Y760" s="203" t="s">
        <v>1462</v>
      </c>
      <c r="Z760" s="203">
        <v>0</v>
      </c>
      <c r="AA760" s="203">
        <v>0</v>
      </c>
      <c r="AB760" s="203">
        <v>0</v>
      </c>
      <c r="AC760" s="203">
        <v>0</v>
      </c>
      <c r="AD760" s="203">
        <v>0</v>
      </c>
      <c r="AE760" s="203">
        <v>0</v>
      </c>
      <c r="AF760" s="203">
        <v>0</v>
      </c>
      <c r="AG760" s="203">
        <v>0</v>
      </c>
      <c r="AH760" s="203">
        <v>0</v>
      </c>
      <c r="AI760" s="203">
        <v>0</v>
      </c>
      <c r="AJ760" s="203">
        <v>0</v>
      </c>
      <c r="AK760" s="203">
        <v>0</v>
      </c>
      <c r="AL760" s="203"/>
      <c r="AM760" s="203"/>
      <c r="AN760" s="203"/>
      <c r="AO760" s="203"/>
      <c r="AP760" s="203"/>
      <c r="AQ760" s="203"/>
      <c r="AR760" s="203"/>
      <c r="AS760" s="203"/>
      <c r="AT760" s="203"/>
      <c r="AU760" s="203"/>
      <c r="AV760" s="203"/>
      <c r="AW760" s="203"/>
      <c r="AX760" s="203"/>
      <c r="AY760" s="203"/>
      <c r="AZ760" s="203"/>
      <c r="BA760" s="203"/>
      <c r="BB760" s="203"/>
      <c r="BC760" s="203"/>
      <c r="BD760" s="203"/>
      <c r="BE760" s="203"/>
      <c r="BF760" s="203"/>
      <c r="BG760" s="203"/>
      <c r="BH760" s="203"/>
      <c r="BI760" s="203"/>
      <c r="BJ760" s="203"/>
      <c r="BK760" s="203"/>
      <c r="BL760" s="203"/>
      <c r="IW760"/>
      <c r="IX760"/>
      <c r="IY760"/>
      <c r="IZ760"/>
    </row>
    <row r="761" spans="1:260" s="10" customFormat="1" ht="12.75" customHeight="1" x14ac:dyDescent="0.2">
      <c r="A761" s="203" t="s">
        <v>126</v>
      </c>
      <c r="B761" s="203" t="s">
        <v>32</v>
      </c>
      <c r="C761" s="203" t="s">
        <v>1721</v>
      </c>
      <c r="D761" s="214">
        <v>34446</v>
      </c>
      <c r="E761" s="203" t="s">
        <v>2030</v>
      </c>
      <c r="F761" s="203" t="s">
        <v>2161</v>
      </c>
      <c r="G761" s="203" t="s">
        <v>4849</v>
      </c>
      <c r="H761" s="203" t="s">
        <v>3870</v>
      </c>
      <c r="I761" s="203" t="s">
        <v>232</v>
      </c>
      <c r="J761" s="203" t="s">
        <v>3871</v>
      </c>
      <c r="K761" s="203" t="s">
        <v>540</v>
      </c>
      <c r="L761" s="203" t="s">
        <v>232</v>
      </c>
      <c r="M761" s="203" t="s">
        <v>1055</v>
      </c>
      <c r="N761" s="203" t="s">
        <v>540</v>
      </c>
      <c r="O761" s="203" t="s">
        <v>232</v>
      </c>
      <c r="P761" s="203" t="s">
        <v>1056</v>
      </c>
      <c r="Q761" s="203" t="s">
        <v>235</v>
      </c>
      <c r="R761" s="203" t="s">
        <v>232</v>
      </c>
      <c r="S761" s="203" t="s">
        <v>1082</v>
      </c>
      <c r="T761" s="203">
        <v>0</v>
      </c>
      <c r="U761" s="203">
        <v>0</v>
      </c>
      <c r="V761" s="203">
        <v>0</v>
      </c>
      <c r="W761" s="203">
        <v>0</v>
      </c>
      <c r="X761" s="203">
        <v>0</v>
      </c>
      <c r="Y761" s="203">
        <v>0</v>
      </c>
      <c r="Z761" s="203">
        <v>0</v>
      </c>
      <c r="AA761" s="203">
        <v>0</v>
      </c>
      <c r="AB761" s="203">
        <v>0</v>
      </c>
      <c r="AC761" s="203">
        <v>0</v>
      </c>
      <c r="AD761" s="203">
        <v>0</v>
      </c>
      <c r="AE761" s="203">
        <v>0</v>
      </c>
      <c r="AF761" s="203">
        <v>0</v>
      </c>
      <c r="AG761" s="203">
        <v>0</v>
      </c>
      <c r="AH761" s="203">
        <v>0</v>
      </c>
      <c r="AI761" s="203">
        <v>0</v>
      </c>
      <c r="AJ761" s="203">
        <v>0</v>
      </c>
      <c r="AK761" s="203">
        <v>0</v>
      </c>
      <c r="AL761" s="203"/>
      <c r="AM761" s="203"/>
      <c r="AN761" s="203"/>
      <c r="AO761" s="203"/>
      <c r="AP761" s="203"/>
      <c r="AQ761" s="203"/>
      <c r="AR761" s="203"/>
      <c r="AS761" s="203"/>
      <c r="AT761" s="203"/>
      <c r="AU761" s="203"/>
      <c r="AV761" s="203"/>
      <c r="AW761" s="203"/>
      <c r="AX761" s="203"/>
      <c r="AY761" s="203"/>
      <c r="AZ761" s="203"/>
      <c r="BA761" s="203"/>
      <c r="BB761" s="203"/>
      <c r="BC761" s="203"/>
      <c r="BD761" s="203"/>
      <c r="BE761" s="203"/>
      <c r="BF761" s="203"/>
      <c r="BG761" s="203"/>
      <c r="BH761" s="203"/>
      <c r="BI761" s="203"/>
      <c r="BJ761" s="203"/>
      <c r="BK761" s="203"/>
      <c r="BL761" s="203"/>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row>
    <row r="762" spans="1:260" ht="12.75" customHeight="1" x14ac:dyDescent="0.2">
      <c r="A762" s="203" t="s">
        <v>125</v>
      </c>
      <c r="B762" s="203" t="s">
        <v>2235</v>
      </c>
      <c r="C762" s="203" t="s">
        <v>4311</v>
      </c>
      <c r="D762" s="215">
        <v>35884</v>
      </c>
      <c r="E762" s="205" t="s">
        <v>3446</v>
      </c>
      <c r="F762" s="206" t="s">
        <v>4516</v>
      </c>
      <c r="G762" s="206" t="s">
        <v>1088</v>
      </c>
      <c r="H762" s="203"/>
      <c r="I762" s="203"/>
      <c r="J762" s="206"/>
      <c r="K762" s="203"/>
      <c r="L762" s="203"/>
      <c r="M762" s="206"/>
      <c r="N762" s="203"/>
      <c r="O762" s="203"/>
      <c r="P762" s="206"/>
      <c r="Q762" s="203"/>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c r="AT762" s="203"/>
      <c r="AU762" s="203"/>
      <c r="AV762" s="203"/>
      <c r="AW762" s="203"/>
      <c r="AX762" s="203"/>
      <c r="AY762" s="203"/>
      <c r="AZ762" s="203"/>
      <c r="BA762" s="203"/>
      <c r="BB762" s="203"/>
      <c r="BC762" s="203"/>
      <c r="BD762" s="203"/>
      <c r="BE762" s="203"/>
      <c r="BF762" s="203"/>
      <c r="BG762" s="203"/>
      <c r="BH762" s="203"/>
      <c r="BI762" s="203"/>
      <c r="BJ762" s="203"/>
      <c r="BK762" s="203"/>
      <c r="BL762" s="203"/>
      <c r="BM762" s="10"/>
      <c r="BN762" s="10"/>
      <c r="BO762" s="10"/>
      <c r="BP762" s="10"/>
      <c r="BQ762" s="10"/>
      <c r="BR762" s="10"/>
      <c r="BS762" s="10"/>
      <c r="BT762" s="10"/>
      <c r="BU762" s="10"/>
      <c r="BV762" s="10"/>
      <c r="BW762" s="10"/>
      <c r="BX762" s="10"/>
      <c r="BY762" s="10"/>
      <c r="BZ762" s="10"/>
      <c r="CA762" s="10"/>
      <c r="CB762" s="10"/>
      <c r="CC762" s="10"/>
      <c r="CD762" s="10"/>
      <c r="CE762" s="10"/>
      <c r="CF762" s="10"/>
      <c r="CG762" s="10"/>
      <c r="CH762" s="10"/>
      <c r="CI762" s="10"/>
      <c r="CJ762" s="10"/>
      <c r="CK762" s="10"/>
      <c r="CL762" s="10"/>
      <c r="CM762" s="10"/>
      <c r="CN762" s="10"/>
      <c r="CO762" s="10"/>
      <c r="CP762" s="10"/>
      <c r="CQ762" s="10"/>
      <c r="CR762" s="10"/>
      <c r="CS762" s="10"/>
      <c r="CT762" s="10"/>
      <c r="CU762" s="10"/>
      <c r="CV762" s="10"/>
      <c r="CW762" s="10"/>
      <c r="CX762" s="10"/>
      <c r="CY762" s="10"/>
      <c r="CZ762" s="10"/>
      <c r="DA762" s="10"/>
      <c r="DB762" s="10"/>
      <c r="DC762" s="10"/>
      <c r="DD762" s="10"/>
      <c r="DE762" s="10"/>
      <c r="DF762" s="10"/>
      <c r="DG762" s="10"/>
      <c r="DH762" s="10"/>
      <c r="DI762" s="10"/>
      <c r="DJ762" s="10"/>
      <c r="DK762" s="10"/>
      <c r="DL762" s="10"/>
      <c r="DM762" s="10"/>
      <c r="DN762" s="10"/>
      <c r="DO762" s="10"/>
      <c r="DP762" s="10"/>
      <c r="DQ762" s="10"/>
      <c r="DR762" s="10"/>
      <c r="DS762" s="10"/>
      <c r="DT762" s="10"/>
      <c r="DU762" s="10"/>
      <c r="DV762" s="10"/>
      <c r="DW762" s="10"/>
      <c r="DX762" s="10"/>
      <c r="DY762" s="10"/>
      <c r="DZ762" s="10"/>
      <c r="EA762" s="10"/>
      <c r="EB762" s="10"/>
      <c r="EC762" s="10"/>
      <c r="ED762" s="10"/>
      <c r="EE762" s="10"/>
      <c r="EF762" s="10"/>
      <c r="EG762" s="10"/>
      <c r="EH762" s="10"/>
      <c r="EI762" s="10"/>
      <c r="EJ762" s="10"/>
      <c r="EK762" s="10"/>
      <c r="EL762" s="10"/>
      <c r="EM762" s="10"/>
      <c r="EN762" s="10"/>
      <c r="EO762" s="10"/>
      <c r="EP762" s="10"/>
      <c r="EQ762" s="10"/>
      <c r="ER762" s="10"/>
      <c r="ES762" s="10"/>
      <c r="ET762" s="10"/>
      <c r="EU762" s="10"/>
      <c r="EV762" s="10"/>
      <c r="EW762" s="10"/>
      <c r="EX762" s="10"/>
      <c r="EY762" s="10"/>
      <c r="EZ762" s="10"/>
      <c r="FA762" s="10"/>
      <c r="FB762" s="10"/>
      <c r="FC762" s="10"/>
      <c r="FD762" s="10"/>
      <c r="FE762" s="10"/>
      <c r="FF762" s="10"/>
      <c r="FG762" s="10"/>
      <c r="FH762" s="10"/>
      <c r="FI762" s="10"/>
      <c r="FJ762" s="10"/>
      <c r="FK762" s="10"/>
      <c r="FL762" s="10"/>
      <c r="FM762" s="10"/>
      <c r="FN762" s="10"/>
      <c r="FO762" s="10"/>
      <c r="FP762" s="10"/>
      <c r="FQ762" s="10"/>
      <c r="FR762" s="10"/>
      <c r="FS762" s="10"/>
      <c r="FT762" s="10"/>
      <c r="FU762" s="10"/>
      <c r="FV762" s="10"/>
      <c r="FW762" s="10"/>
      <c r="FX762" s="10"/>
      <c r="FY762" s="10"/>
      <c r="FZ762" s="10"/>
      <c r="GA762" s="10"/>
      <c r="GB762" s="10"/>
      <c r="GC762" s="10"/>
      <c r="GD762" s="10"/>
      <c r="GE762" s="10"/>
      <c r="GF762" s="10"/>
      <c r="GG762" s="10"/>
      <c r="GH762" s="10"/>
      <c r="GI762" s="10"/>
      <c r="GJ762" s="10"/>
      <c r="GK762" s="10"/>
      <c r="GL762" s="10"/>
      <c r="GM762" s="10"/>
      <c r="GN762" s="10"/>
      <c r="GO762" s="10"/>
      <c r="GP762" s="10"/>
      <c r="GQ762" s="10"/>
      <c r="GR762" s="10"/>
      <c r="GS762" s="10"/>
      <c r="GT762" s="10"/>
      <c r="GU762" s="10"/>
      <c r="GV762" s="10"/>
      <c r="GW762" s="10"/>
      <c r="GX762" s="10"/>
      <c r="GY762" s="10"/>
      <c r="GZ762" s="10"/>
      <c r="HA762" s="10"/>
      <c r="HB762" s="10"/>
      <c r="HC762" s="10"/>
      <c r="HD762" s="10"/>
      <c r="HE762" s="10"/>
      <c r="HF762" s="10"/>
      <c r="HG762" s="10"/>
      <c r="HH762" s="10"/>
      <c r="HI762" s="10"/>
      <c r="HJ762" s="10"/>
      <c r="HK762" s="10"/>
      <c r="HL762" s="10"/>
      <c r="HM762" s="10"/>
      <c r="HN762" s="10"/>
      <c r="HO762" s="10"/>
      <c r="HP762" s="10"/>
      <c r="HQ762" s="10"/>
      <c r="HR762" s="10"/>
      <c r="HS762" s="10"/>
      <c r="HT762" s="10"/>
      <c r="HU762" s="10"/>
      <c r="HV762" s="10"/>
      <c r="HW762" s="10"/>
      <c r="HX762" s="10"/>
      <c r="HY762" s="10"/>
      <c r="HZ762" s="10"/>
      <c r="IA762" s="10"/>
      <c r="IB762" s="10"/>
      <c r="IC762" s="10"/>
      <c r="ID762" s="10"/>
      <c r="IE762" s="10"/>
      <c r="IF762" s="10"/>
      <c r="IG762" s="10"/>
      <c r="IH762" s="10"/>
      <c r="II762" s="10"/>
      <c r="IJ762" s="10"/>
      <c r="IK762" s="10"/>
      <c r="IL762" s="10"/>
      <c r="IM762" s="10"/>
      <c r="IN762" s="10"/>
      <c r="IO762" s="10"/>
      <c r="IP762" s="10"/>
      <c r="IQ762" s="10"/>
      <c r="IR762" s="10"/>
      <c r="IS762" s="10"/>
      <c r="IT762" s="10"/>
      <c r="IU762" s="10"/>
      <c r="IV762" s="10"/>
      <c r="IW762" s="10"/>
      <c r="IX762" s="10"/>
      <c r="IY762" s="10"/>
      <c r="IZ762" s="10"/>
    </row>
    <row r="763" spans="1:260" ht="12.75" customHeight="1" x14ac:dyDescent="0.2">
      <c r="A763" s="203" t="s">
        <v>64</v>
      </c>
      <c r="B763" s="203" t="s">
        <v>336</v>
      </c>
      <c r="C763" s="203" t="s">
        <v>4231</v>
      </c>
      <c r="D763" s="215">
        <v>35575</v>
      </c>
      <c r="E763" s="205" t="s">
        <v>4511</v>
      </c>
      <c r="F763" s="206" t="s">
        <v>4515</v>
      </c>
      <c r="G763" s="206" t="s">
        <v>1088</v>
      </c>
      <c r="H763" s="203"/>
      <c r="I763" s="203"/>
      <c r="J763" s="206"/>
      <c r="K763" s="203"/>
      <c r="L763" s="203"/>
      <c r="M763" s="206"/>
      <c r="N763" s="203"/>
      <c r="O763" s="203"/>
      <c r="P763" s="206"/>
      <c r="Q763" s="203"/>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c r="AT763" s="203"/>
      <c r="AU763" s="203"/>
      <c r="AV763" s="203"/>
      <c r="AW763" s="203"/>
      <c r="AX763" s="203"/>
      <c r="AY763" s="203"/>
      <c r="AZ763" s="203"/>
      <c r="BA763" s="203"/>
      <c r="BB763" s="203"/>
      <c r="BC763" s="203"/>
      <c r="BD763" s="203"/>
      <c r="BE763" s="203"/>
      <c r="BF763" s="203"/>
      <c r="BG763" s="203"/>
      <c r="BH763" s="203"/>
      <c r="BI763" s="203"/>
      <c r="BJ763" s="203"/>
      <c r="BK763" s="203"/>
      <c r="BL763" s="203"/>
      <c r="BM763" s="10"/>
      <c r="BN763" s="10"/>
      <c r="BO763" s="10"/>
      <c r="BP763" s="10"/>
      <c r="BQ763" s="10"/>
      <c r="BR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c r="GU763" s="10"/>
      <c r="GV763" s="10"/>
      <c r="GW763" s="10"/>
      <c r="GX763" s="10"/>
      <c r="GY763" s="10"/>
      <c r="GZ763" s="10"/>
      <c r="HA763" s="10"/>
      <c r="HB763" s="10"/>
      <c r="HC763" s="10"/>
      <c r="HD763" s="10"/>
      <c r="HE763" s="10"/>
      <c r="HF763" s="10"/>
      <c r="HG763" s="10"/>
      <c r="HH763" s="10"/>
      <c r="HI763" s="10"/>
      <c r="HJ763" s="10"/>
      <c r="HK763" s="10"/>
      <c r="HL763" s="10"/>
      <c r="HM763" s="10"/>
      <c r="HN763" s="10"/>
      <c r="HO763" s="10"/>
      <c r="HP763" s="10"/>
      <c r="HQ763" s="10"/>
      <c r="HR763" s="10"/>
      <c r="HS763" s="10"/>
      <c r="HT763" s="10"/>
      <c r="HU763" s="10"/>
      <c r="HV763" s="10"/>
      <c r="HW763" s="10"/>
      <c r="HX763" s="10"/>
      <c r="HY763" s="10"/>
      <c r="HZ763" s="10"/>
      <c r="IA763" s="10"/>
      <c r="IB763" s="10"/>
      <c r="IC763" s="10"/>
      <c r="ID763" s="10"/>
      <c r="IE763" s="10"/>
      <c r="IF763" s="10"/>
      <c r="IG763" s="10"/>
      <c r="IH763" s="10"/>
      <c r="II763" s="10"/>
      <c r="IJ763" s="10"/>
      <c r="IK763" s="10"/>
      <c r="IL763" s="10"/>
      <c r="IM763" s="10"/>
      <c r="IN763" s="10"/>
      <c r="IO763" s="10"/>
      <c r="IP763" s="10"/>
      <c r="IQ763" s="10"/>
      <c r="IR763" s="10"/>
      <c r="IS763" s="10"/>
      <c r="IT763" s="10"/>
      <c r="IU763" s="10"/>
      <c r="IV763" s="10"/>
    </row>
    <row r="764" spans="1:260" ht="12.75" customHeight="1" x14ac:dyDescent="0.2">
      <c r="A764" s="203" t="s">
        <v>455</v>
      </c>
      <c r="B764" s="203" t="s">
        <v>30</v>
      </c>
      <c r="C764" s="203" t="s">
        <v>4391</v>
      </c>
      <c r="D764" s="215">
        <v>35501</v>
      </c>
      <c r="E764" s="205" t="s">
        <v>4515</v>
      </c>
      <c r="F764" s="206" t="s">
        <v>4510</v>
      </c>
      <c r="G764" s="206" t="s">
        <v>1063</v>
      </c>
      <c r="H764" s="203"/>
      <c r="I764" s="203"/>
      <c r="J764" s="206"/>
      <c r="K764" s="203"/>
      <c r="L764" s="203"/>
      <c r="M764" s="206"/>
      <c r="N764" s="203"/>
      <c r="O764" s="203"/>
      <c r="P764" s="206"/>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c r="AT764" s="203"/>
      <c r="AU764" s="203"/>
      <c r="AV764" s="203"/>
      <c r="AW764" s="203"/>
      <c r="AX764" s="203"/>
      <c r="AY764" s="203"/>
      <c r="AZ764" s="203"/>
      <c r="BA764" s="203"/>
      <c r="BB764" s="203"/>
      <c r="BC764" s="203"/>
      <c r="BD764" s="203"/>
      <c r="BE764" s="203"/>
      <c r="BF764" s="203"/>
      <c r="BG764" s="203"/>
      <c r="BH764" s="203"/>
      <c r="BI764" s="203"/>
      <c r="BJ764" s="203"/>
      <c r="BK764" s="203"/>
      <c r="BL764" s="203"/>
      <c r="BM764" s="10"/>
      <c r="BN764" s="10"/>
      <c r="BO764" s="10"/>
      <c r="BP764" s="10"/>
      <c r="BQ764" s="10"/>
      <c r="BR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c r="DX764" s="10"/>
      <c r="DY764" s="10"/>
      <c r="DZ764" s="10"/>
      <c r="EA764" s="10"/>
      <c r="EB764" s="10"/>
      <c r="EC764" s="10"/>
      <c r="ED764" s="10"/>
      <c r="EE764" s="10"/>
      <c r="EF764" s="10"/>
      <c r="EG764" s="10"/>
      <c r="EH764" s="10"/>
      <c r="EI764" s="10"/>
      <c r="EJ764" s="10"/>
      <c r="EK764" s="10"/>
      <c r="EL764" s="10"/>
      <c r="EM764" s="10"/>
      <c r="EN764" s="10"/>
      <c r="EO764" s="10"/>
      <c r="EP764" s="10"/>
      <c r="EQ764" s="10"/>
      <c r="ER764" s="10"/>
      <c r="ES764" s="10"/>
      <c r="ET764" s="10"/>
      <c r="EU764" s="10"/>
      <c r="EV764" s="10"/>
      <c r="EW764" s="10"/>
      <c r="EX764" s="10"/>
      <c r="EY764" s="10"/>
      <c r="EZ764" s="10"/>
      <c r="FA764" s="10"/>
      <c r="FB764" s="10"/>
      <c r="FC764" s="10"/>
      <c r="FD764" s="10"/>
      <c r="FE764" s="10"/>
      <c r="FF764" s="10"/>
      <c r="FG764" s="10"/>
      <c r="FH764" s="10"/>
      <c r="FI764" s="10"/>
      <c r="FJ764" s="10"/>
      <c r="FK764" s="10"/>
      <c r="FL764" s="10"/>
      <c r="FM764" s="10"/>
      <c r="FN764" s="10"/>
      <c r="FO764" s="10"/>
      <c r="FP764" s="10"/>
      <c r="FQ764" s="10"/>
      <c r="FR764" s="10"/>
      <c r="FS764" s="10"/>
      <c r="FT764" s="10"/>
      <c r="FU764" s="10"/>
      <c r="FV764" s="10"/>
      <c r="FW764" s="10"/>
      <c r="FX764" s="10"/>
      <c r="FY764" s="10"/>
      <c r="FZ764" s="10"/>
      <c r="GA764" s="10"/>
      <c r="GB764" s="10"/>
      <c r="GC764" s="10"/>
      <c r="GD764" s="10"/>
      <c r="GE764" s="10"/>
      <c r="GF764" s="10"/>
      <c r="GG764" s="10"/>
      <c r="GH764" s="10"/>
      <c r="GI764" s="10"/>
      <c r="GJ764" s="10"/>
      <c r="GK764" s="10"/>
      <c r="GL764" s="10"/>
      <c r="GM764" s="10"/>
      <c r="GN764" s="10"/>
      <c r="GO764" s="10"/>
      <c r="GP764" s="10"/>
      <c r="GQ764" s="10"/>
      <c r="GR764" s="10"/>
      <c r="GS764" s="10"/>
      <c r="GT764" s="10"/>
      <c r="GU764" s="10"/>
      <c r="GV764" s="10"/>
      <c r="GW764" s="10"/>
      <c r="GX764" s="10"/>
      <c r="GY764" s="10"/>
      <c r="GZ764" s="10"/>
      <c r="HA764" s="10"/>
      <c r="HB764" s="10"/>
      <c r="HC764" s="10"/>
      <c r="HD764" s="10"/>
      <c r="HE764" s="10"/>
      <c r="HF764" s="10"/>
      <c r="HG764" s="10"/>
      <c r="HH764" s="10"/>
      <c r="HI764" s="10"/>
      <c r="HJ764" s="10"/>
      <c r="HK764" s="10"/>
      <c r="HL764" s="10"/>
      <c r="HM764" s="10"/>
      <c r="HN764" s="10"/>
      <c r="HO764" s="10"/>
      <c r="HP764" s="10"/>
      <c r="HQ764" s="10"/>
      <c r="HR764" s="10"/>
      <c r="HS764" s="10"/>
      <c r="HT764" s="10"/>
      <c r="HU764" s="10"/>
      <c r="HV764" s="10"/>
      <c r="HW764" s="10"/>
      <c r="HX764" s="10"/>
      <c r="HY764" s="10"/>
      <c r="HZ764" s="10"/>
      <c r="IA764" s="10"/>
      <c r="IB764" s="10"/>
      <c r="IC764" s="10"/>
      <c r="ID764" s="10"/>
      <c r="IE764" s="10"/>
      <c r="IF764" s="10"/>
      <c r="IG764" s="10"/>
      <c r="IH764" s="10"/>
      <c r="II764" s="10"/>
      <c r="IJ764" s="10"/>
      <c r="IK764" s="10"/>
      <c r="IL764" s="10"/>
      <c r="IM764" s="10"/>
      <c r="IN764" s="10"/>
      <c r="IO764" s="10"/>
      <c r="IP764" s="10"/>
      <c r="IQ764" s="10"/>
      <c r="IR764" s="10"/>
      <c r="IS764" s="10"/>
      <c r="IT764" s="10"/>
      <c r="IU764" s="10"/>
      <c r="IV764" s="10"/>
      <c r="IW764" s="10"/>
      <c r="IX764" s="10"/>
      <c r="IY764" s="10"/>
      <c r="IZ764" s="10"/>
    </row>
    <row r="765" spans="1:260" s="10" customFormat="1" ht="12.75" customHeight="1" x14ac:dyDescent="0.2">
      <c r="A765" s="203" t="s">
        <v>4091</v>
      </c>
      <c r="B765" s="203" t="s">
        <v>4414</v>
      </c>
      <c r="C765" s="203" t="s">
        <v>1136</v>
      </c>
      <c r="D765" s="214">
        <v>33792</v>
      </c>
      <c r="E765" s="203" t="s">
        <v>1227</v>
      </c>
      <c r="F765" s="203" t="s">
        <v>2176</v>
      </c>
      <c r="G765" s="203" t="s">
        <v>4850</v>
      </c>
      <c r="H765" s="203" t="s">
        <v>323</v>
      </c>
      <c r="I765" s="203" t="s">
        <v>78</v>
      </c>
      <c r="J765" s="203" t="s">
        <v>1071</v>
      </c>
      <c r="K765" s="203" t="s">
        <v>44</v>
      </c>
      <c r="L765" s="203" t="s">
        <v>111</v>
      </c>
      <c r="M765" s="203" t="s">
        <v>50</v>
      </c>
      <c r="N765" s="203" t="s">
        <v>114</v>
      </c>
      <c r="O765" s="203" t="s">
        <v>111</v>
      </c>
      <c r="P765" s="203" t="s">
        <v>1677</v>
      </c>
      <c r="Q765" s="203" t="s">
        <v>127</v>
      </c>
      <c r="R765" s="203" t="s">
        <v>453</v>
      </c>
      <c r="S765" s="203" t="s">
        <v>2005</v>
      </c>
      <c r="T765" s="203" t="s">
        <v>44</v>
      </c>
      <c r="U765" s="203" t="s">
        <v>453</v>
      </c>
      <c r="V765" s="203" t="s">
        <v>349</v>
      </c>
      <c r="W765" s="203" t="s">
        <v>44</v>
      </c>
      <c r="X765" s="203" t="s">
        <v>453</v>
      </c>
      <c r="Y765" s="203" t="s">
        <v>349</v>
      </c>
      <c r="Z765" s="203" t="s">
        <v>44</v>
      </c>
      <c r="AA765" s="203" t="s">
        <v>453</v>
      </c>
      <c r="AB765" s="203" t="s">
        <v>349</v>
      </c>
      <c r="AC765" s="203">
        <v>0</v>
      </c>
      <c r="AD765" s="203">
        <v>0</v>
      </c>
      <c r="AE765" s="203">
        <v>0</v>
      </c>
      <c r="AF765" s="203">
        <v>0</v>
      </c>
      <c r="AG765" s="203">
        <v>0</v>
      </c>
      <c r="AH765" s="203">
        <v>0</v>
      </c>
      <c r="AI765" s="203">
        <v>0</v>
      </c>
      <c r="AJ765" s="203">
        <v>0</v>
      </c>
      <c r="AK765" s="203">
        <v>0</v>
      </c>
      <c r="AL765" s="203"/>
      <c r="AM765" s="203"/>
      <c r="AN765" s="203"/>
      <c r="AO765" s="203"/>
      <c r="AP765" s="203"/>
      <c r="AQ765" s="203"/>
      <c r="AR765" s="203"/>
      <c r="AS765" s="203"/>
      <c r="AT765" s="203"/>
      <c r="AU765" s="203"/>
      <c r="AV765" s="203"/>
      <c r="AW765" s="203"/>
      <c r="AX765" s="203"/>
      <c r="AY765" s="203"/>
      <c r="AZ765" s="203"/>
      <c r="BA765" s="203"/>
      <c r="BB765" s="203"/>
      <c r="BC765" s="203"/>
      <c r="BD765" s="203"/>
      <c r="BE765" s="203"/>
      <c r="BF765" s="203"/>
      <c r="BG765" s="203"/>
      <c r="BH765" s="203"/>
      <c r="BI765" s="203"/>
      <c r="BJ765" s="203"/>
      <c r="BK765" s="203"/>
      <c r="BL765" s="203"/>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60" s="203" customFormat="1" ht="12.75" customHeight="1" x14ac:dyDescent="0.2">
      <c r="A766" s="203" t="s">
        <v>387</v>
      </c>
      <c r="B766" s="205" t="s">
        <v>506</v>
      </c>
      <c r="C766" s="203" t="s">
        <v>435</v>
      </c>
      <c r="D766" s="214">
        <v>33364</v>
      </c>
      <c r="E766" s="216" t="s">
        <v>1225</v>
      </c>
      <c r="F766" s="216" t="s">
        <v>1686</v>
      </c>
      <c r="G766" s="206" t="s">
        <v>1064</v>
      </c>
      <c r="H766" s="203" t="s">
        <v>125</v>
      </c>
      <c r="I766" s="205" t="s">
        <v>506</v>
      </c>
      <c r="J766" s="206" t="s">
        <v>1103</v>
      </c>
      <c r="K766" s="203" t="s">
        <v>64</v>
      </c>
      <c r="L766" s="205" t="s">
        <v>506</v>
      </c>
      <c r="M766" s="206" t="s">
        <v>1064</v>
      </c>
      <c r="N766" s="203" t="s">
        <v>387</v>
      </c>
      <c r="O766" s="205" t="s">
        <v>237</v>
      </c>
      <c r="P766" s="206" t="s">
        <v>1063</v>
      </c>
      <c r="Q766" s="203" t="s">
        <v>387</v>
      </c>
      <c r="R766" s="205" t="s">
        <v>237</v>
      </c>
      <c r="S766" s="206" t="s">
        <v>1064</v>
      </c>
      <c r="T766" s="203" t="s">
        <v>387</v>
      </c>
      <c r="U766" s="205" t="s">
        <v>237</v>
      </c>
      <c r="V766" s="206" t="s">
        <v>1063</v>
      </c>
      <c r="X766" s="205"/>
      <c r="Y766" s="206"/>
      <c r="AA766" s="205"/>
      <c r="AB766" s="206"/>
      <c r="AD766" s="205"/>
      <c r="AE766" s="206"/>
      <c r="AG766" s="205"/>
      <c r="AH766" s="206"/>
      <c r="AJ766" s="205"/>
      <c r="AK766" s="206"/>
      <c r="AM766" s="205"/>
      <c r="AN766" s="206"/>
      <c r="AP766" s="205"/>
      <c r="AQ766" s="206"/>
      <c r="AS766" s="205"/>
      <c r="AT766" s="206"/>
      <c r="AV766" s="205"/>
      <c r="AW766" s="206"/>
      <c r="AY766" s="205"/>
      <c r="AZ766" s="206"/>
      <c r="BB766" s="205"/>
      <c r="BC766" s="206"/>
      <c r="BF766" s="206"/>
      <c r="BG766" s="205"/>
      <c r="BH766" s="205"/>
      <c r="BI766" s="205"/>
      <c r="BJ766" s="205"/>
      <c r="BK766" s="205"/>
      <c r="BL766" s="205"/>
    </row>
    <row r="767" spans="1:260" s="10" customFormat="1" ht="12.75" customHeight="1" x14ac:dyDescent="0.2">
      <c r="A767" s="203" t="s">
        <v>4029</v>
      </c>
      <c r="B767" s="203" t="s">
        <v>4028</v>
      </c>
      <c r="C767" s="203" t="s">
        <v>2749</v>
      </c>
      <c r="D767" s="214">
        <v>35005</v>
      </c>
      <c r="E767" s="203" t="s">
        <v>2750</v>
      </c>
      <c r="F767" s="203" t="s">
        <v>2588</v>
      </c>
      <c r="G767" s="203" t="s">
        <v>4028</v>
      </c>
      <c r="H767" s="203" t="s">
        <v>235</v>
      </c>
      <c r="I767" s="203" t="s">
        <v>393</v>
      </c>
      <c r="J767" s="203" t="s">
        <v>1102</v>
      </c>
      <c r="K767" s="203" t="s">
        <v>42</v>
      </c>
      <c r="L767" s="203" t="s">
        <v>393</v>
      </c>
      <c r="M767" s="203" t="s">
        <v>46</v>
      </c>
      <c r="N767" s="203" t="s">
        <v>44</v>
      </c>
      <c r="O767" s="203" t="s">
        <v>393</v>
      </c>
      <c r="P767" s="203" t="s">
        <v>50</v>
      </c>
      <c r="Q767" s="203"/>
      <c r="R767" s="203"/>
      <c r="S767" s="203"/>
      <c r="T767" s="203">
        <v>0</v>
      </c>
      <c r="U767" s="203">
        <v>0</v>
      </c>
      <c r="V767" s="203">
        <v>0</v>
      </c>
      <c r="W767" s="203">
        <v>0</v>
      </c>
      <c r="X767" s="203">
        <v>0</v>
      </c>
      <c r="Y767" s="203">
        <v>0</v>
      </c>
      <c r="Z767" s="203">
        <v>0</v>
      </c>
      <c r="AA767" s="203">
        <v>0</v>
      </c>
      <c r="AB767" s="203">
        <v>0</v>
      </c>
      <c r="AC767" s="203">
        <v>0</v>
      </c>
      <c r="AD767" s="203">
        <v>0</v>
      </c>
      <c r="AE767" s="203">
        <v>0</v>
      </c>
      <c r="AF767" s="203">
        <v>0</v>
      </c>
      <c r="AG767" s="203">
        <v>0</v>
      </c>
      <c r="AH767" s="203">
        <v>0</v>
      </c>
      <c r="AI767" s="203">
        <v>0</v>
      </c>
      <c r="AJ767" s="203">
        <v>0</v>
      </c>
      <c r="AK767" s="203">
        <v>0</v>
      </c>
      <c r="AL767" s="203"/>
      <c r="AM767" s="203"/>
      <c r="AN767" s="203"/>
      <c r="AO767" s="203"/>
      <c r="AP767" s="203"/>
      <c r="AQ767" s="203"/>
      <c r="AR767" s="203"/>
      <c r="AS767" s="203"/>
      <c r="AT767" s="203"/>
      <c r="AU767" s="203"/>
      <c r="AV767" s="203"/>
      <c r="AW767" s="203"/>
      <c r="AX767" s="203"/>
      <c r="AY767" s="203"/>
      <c r="AZ767" s="203"/>
      <c r="BA767" s="203"/>
      <c r="BB767" s="203"/>
      <c r="BC767" s="203"/>
      <c r="BD767" s="203"/>
      <c r="BE767" s="203"/>
      <c r="BF767" s="203"/>
      <c r="BG767" s="203"/>
      <c r="BH767" s="203"/>
      <c r="BI767" s="203"/>
      <c r="BJ767" s="203"/>
      <c r="BK767" s="203"/>
      <c r="BL767" s="203"/>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60" ht="12.75" customHeight="1" x14ac:dyDescent="0.2">
      <c r="A768" s="203" t="s">
        <v>4028</v>
      </c>
      <c r="B768" s="203" t="s">
        <v>4028</v>
      </c>
      <c r="C768" s="203"/>
      <c r="D768" s="214"/>
      <c r="E768" s="203"/>
      <c r="F768" s="203"/>
      <c r="G768" s="203" t="s">
        <v>4028</v>
      </c>
      <c r="H768" s="203" t="s">
        <v>4028</v>
      </c>
      <c r="I768" s="203" t="s">
        <v>4028</v>
      </c>
      <c r="J768" s="203" t="s">
        <v>4028</v>
      </c>
      <c r="K768" s="203" t="s">
        <v>4028</v>
      </c>
      <c r="L768" s="203" t="s">
        <v>4028</v>
      </c>
      <c r="M768" s="203" t="s">
        <v>4028</v>
      </c>
      <c r="N768" s="203" t="s">
        <v>4028</v>
      </c>
      <c r="O768" s="203" t="s">
        <v>4028</v>
      </c>
      <c r="P768" s="203" t="s">
        <v>4028</v>
      </c>
      <c r="Q768" s="203"/>
      <c r="R768" s="203"/>
      <c r="S768" s="203"/>
      <c r="T768" s="203" t="s">
        <v>4028</v>
      </c>
      <c r="U768" s="203" t="s">
        <v>4028</v>
      </c>
      <c r="V768" s="203" t="s">
        <v>4028</v>
      </c>
      <c r="W768" s="203" t="s">
        <v>4028</v>
      </c>
      <c r="X768" s="203" t="s">
        <v>4028</v>
      </c>
      <c r="Y768" s="203" t="s">
        <v>4028</v>
      </c>
      <c r="Z768" s="203" t="s">
        <v>4028</v>
      </c>
      <c r="AA768" s="203" t="s">
        <v>4028</v>
      </c>
      <c r="AB768" s="203" t="s">
        <v>4028</v>
      </c>
      <c r="AC768" s="203" t="s">
        <v>4028</v>
      </c>
      <c r="AD768" s="203" t="s">
        <v>4028</v>
      </c>
      <c r="AE768" s="203" t="s">
        <v>4028</v>
      </c>
      <c r="AF768" s="203" t="s">
        <v>4028</v>
      </c>
      <c r="AG768" s="203" t="s">
        <v>4028</v>
      </c>
      <c r="AH768" s="203" t="s">
        <v>4028</v>
      </c>
      <c r="AI768" s="203" t="s">
        <v>4028</v>
      </c>
      <c r="AJ768" s="203" t="s">
        <v>4028</v>
      </c>
      <c r="AK768" s="203" t="s">
        <v>4028</v>
      </c>
      <c r="AL768" s="203"/>
      <c r="AM768" s="203"/>
      <c r="AN768" s="203"/>
      <c r="AO768" s="203"/>
      <c r="AP768" s="203"/>
      <c r="AQ768" s="203"/>
      <c r="AR768" s="203"/>
      <c r="AS768" s="203"/>
      <c r="AT768" s="203"/>
      <c r="AU768" s="203"/>
      <c r="AV768" s="203"/>
      <c r="AW768" s="203"/>
      <c r="AX768" s="203"/>
      <c r="AY768" s="203"/>
      <c r="AZ768" s="203"/>
      <c r="BA768" s="203"/>
      <c r="BB768" s="203"/>
      <c r="BC768" s="203"/>
      <c r="BD768" s="203"/>
      <c r="BE768" s="203"/>
      <c r="BF768" s="203"/>
      <c r="BG768" s="203"/>
      <c r="BH768" s="203"/>
      <c r="BI768" s="203"/>
      <c r="BJ768" s="203"/>
      <c r="BK768" s="203"/>
      <c r="BL768" s="203"/>
    </row>
    <row r="769" spans="1:256" ht="12.75" customHeight="1" x14ac:dyDescent="0.2">
      <c r="A769" s="203" t="s">
        <v>368</v>
      </c>
      <c r="B769" s="203" t="s">
        <v>4299</v>
      </c>
      <c r="C769" s="203" t="s">
        <v>2711</v>
      </c>
      <c r="D769" s="214">
        <v>35052</v>
      </c>
      <c r="E769" s="203" t="s">
        <v>2583</v>
      </c>
      <c r="F769" s="203" t="s">
        <v>2655</v>
      </c>
      <c r="G769" s="203" t="s">
        <v>4801</v>
      </c>
      <c r="H769" s="203" t="s">
        <v>4029</v>
      </c>
      <c r="I769" s="203"/>
      <c r="J769" s="203"/>
      <c r="K769" s="203" t="s">
        <v>366</v>
      </c>
      <c r="L769" s="203" t="s">
        <v>2235</v>
      </c>
      <c r="M769" s="203" t="s">
        <v>1093</v>
      </c>
      <c r="N769" s="203" t="s">
        <v>366</v>
      </c>
      <c r="O769" s="203" t="s">
        <v>2235</v>
      </c>
      <c r="P769" s="203" t="s">
        <v>1115</v>
      </c>
      <c r="Q769" s="203"/>
      <c r="R769" s="203"/>
      <c r="S769" s="203"/>
      <c r="T769" s="203">
        <v>0</v>
      </c>
      <c r="U769" s="203">
        <v>0</v>
      </c>
      <c r="V769" s="203">
        <v>0</v>
      </c>
      <c r="W769" s="203">
        <v>0</v>
      </c>
      <c r="X769" s="203">
        <v>0</v>
      </c>
      <c r="Y769" s="203">
        <v>0</v>
      </c>
      <c r="Z769" s="203">
        <v>0</v>
      </c>
      <c r="AA769" s="203">
        <v>0</v>
      </c>
      <c r="AB769" s="203">
        <v>0</v>
      </c>
      <c r="AC769" s="203">
        <v>0</v>
      </c>
      <c r="AD769" s="203">
        <v>0</v>
      </c>
      <c r="AE769" s="203">
        <v>0</v>
      </c>
      <c r="AF769" s="203">
        <v>0</v>
      </c>
      <c r="AG769" s="203">
        <v>0</v>
      </c>
      <c r="AH769" s="203">
        <v>0</v>
      </c>
      <c r="AI769" s="203">
        <v>0</v>
      </c>
      <c r="AJ769" s="203">
        <v>0</v>
      </c>
      <c r="AK769" s="203">
        <v>0</v>
      </c>
      <c r="AL769" s="203"/>
      <c r="AM769" s="203"/>
      <c r="AN769" s="203"/>
      <c r="AO769" s="203"/>
      <c r="AP769" s="203"/>
      <c r="AQ769" s="203"/>
      <c r="AR769" s="203"/>
      <c r="AS769" s="203"/>
      <c r="AT769" s="203"/>
      <c r="AU769" s="203"/>
      <c r="AV769" s="203"/>
      <c r="AW769" s="203"/>
      <c r="AX769" s="203"/>
      <c r="AY769" s="203"/>
      <c r="AZ769" s="203"/>
      <c r="BA769" s="203"/>
      <c r="BB769" s="203"/>
      <c r="BC769" s="203"/>
      <c r="BD769" s="203"/>
      <c r="BE769" s="203"/>
      <c r="BF769" s="203"/>
      <c r="BG769" s="203"/>
      <c r="BH769" s="203"/>
      <c r="BI769" s="203"/>
      <c r="BJ769" s="203"/>
      <c r="BK769" s="203"/>
      <c r="BL769" s="203"/>
      <c r="BM769" s="10"/>
      <c r="BN769" s="10"/>
      <c r="BO769" s="10"/>
      <c r="BP769" s="10"/>
      <c r="BQ769" s="10"/>
      <c r="BR769" s="10"/>
      <c r="BS769" s="10"/>
      <c r="BT769" s="10"/>
      <c r="BU769" s="10"/>
      <c r="BV769" s="10"/>
      <c r="BW769" s="10"/>
      <c r="BX769" s="10"/>
      <c r="BY769" s="10"/>
      <c r="BZ769" s="10"/>
      <c r="CA769" s="10"/>
      <c r="CB769" s="10"/>
      <c r="CC769" s="10"/>
      <c r="CD769" s="10"/>
      <c r="CE769" s="10"/>
      <c r="CF769" s="10"/>
      <c r="CG769" s="10"/>
      <c r="CH769" s="10"/>
      <c r="CI769" s="10"/>
      <c r="CJ769" s="10"/>
      <c r="CK769" s="10"/>
      <c r="CL769" s="10"/>
      <c r="CM769" s="10"/>
      <c r="CN769" s="10"/>
      <c r="CO769" s="10"/>
      <c r="CP769" s="10"/>
      <c r="CQ769" s="10"/>
      <c r="CR769" s="10"/>
      <c r="CS769" s="10"/>
      <c r="CT769" s="10"/>
      <c r="CU769" s="10"/>
      <c r="CV769" s="10"/>
      <c r="CW769" s="10"/>
      <c r="CX769" s="10"/>
      <c r="CY769" s="10"/>
      <c r="CZ769" s="10"/>
      <c r="DA769" s="10"/>
      <c r="DB769" s="10"/>
      <c r="DC769" s="10"/>
      <c r="DD769" s="10"/>
      <c r="DE769" s="10"/>
      <c r="DF769" s="10"/>
      <c r="DG769" s="10"/>
      <c r="DH769" s="10"/>
      <c r="DI769" s="10"/>
      <c r="DJ769" s="10"/>
      <c r="DK769" s="10"/>
      <c r="DL769" s="10"/>
      <c r="DM769" s="10"/>
      <c r="DN769" s="10"/>
      <c r="DO769" s="10"/>
      <c r="DP769" s="10"/>
      <c r="DQ769" s="10"/>
      <c r="DR769" s="10"/>
      <c r="DS769" s="10"/>
      <c r="DT769" s="10"/>
      <c r="DU769" s="10"/>
      <c r="DV769" s="10"/>
      <c r="DW769" s="10"/>
      <c r="DX769" s="10"/>
      <c r="DY769" s="10"/>
      <c r="DZ769" s="10"/>
      <c r="EA769" s="10"/>
      <c r="EB769" s="10"/>
      <c r="EC769" s="10"/>
      <c r="ED769" s="10"/>
      <c r="EE769" s="10"/>
      <c r="EF769" s="10"/>
      <c r="EG769" s="10"/>
      <c r="EH769" s="10"/>
      <c r="EI769" s="10"/>
      <c r="EJ769" s="10"/>
      <c r="EK769" s="10"/>
      <c r="EL769" s="10"/>
      <c r="EM769" s="10"/>
      <c r="EN769" s="10"/>
      <c r="EO769" s="10"/>
      <c r="EP769" s="10"/>
      <c r="EQ769" s="10"/>
      <c r="ER769" s="10"/>
      <c r="ES769" s="10"/>
      <c r="ET769" s="10"/>
      <c r="EU769" s="10"/>
      <c r="EV769" s="10"/>
      <c r="EW769" s="10"/>
      <c r="EX769" s="10"/>
      <c r="EY769" s="10"/>
      <c r="EZ769" s="10"/>
      <c r="FA769" s="10"/>
      <c r="FB769" s="10"/>
      <c r="FC769" s="10"/>
      <c r="FD769" s="10"/>
      <c r="FE769" s="10"/>
      <c r="FF769" s="10"/>
      <c r="FG769" s="10"/>
      <c r="FH769" s="10"/>
      <c r="FI769" s="10"/>
      <c r="FJ769" s="10"/>
      <c r="FK769" s="10"/>
      <c r="FL769" s="10"/>
      <c r="FM769" s="10"/>
      <c r="FN769" s="10"/>
      <c r="FO769" s="10"/>
      <c r="FP769" s="10"/>
      <c r="FQ769" s="10"/>
      <c r="FR769" s="10"/>
      <c r="FS769" s="10"/>
      <c r="FT769" s="10"/>
      <c r="FU769" s="10"/>
      <c r="FV769" s="10"/>
      <c r="FW769" s="10"/>
      <c r="FX769" s="10"/>
      <c r="FY769" s="10"/>
      <c r="FZ769" s="10"/>
      <c r="GA769" s="10"/>
      <c r="GB769" s="10"/>
      <c r="GC769" s="10"/>
      <c r="GD769" s="10"/>
      <c r="GE769" s="10"/>
      <c r="GF769" s="10"/>
      <c r="GG769" s="10"/>
      <c r="GH769" s="10"/>
      <c r="GI769" s="10"/>
      <c r="GJ769" s="10"/>
      <c r="GK769" s="10"/>
      <c r="GL769" s="10"/>
      <c r="GM769" s="10"/>
      <c r="GN769" s="10"/>
      <c r="GO769" s="10"/>
      <c r="GP769" s="10"/>
      <c r="GQ769" s="10"/>
      <c r="GR769" s="10"/>
      <c r="GS769" s="10"/>
      <c r="GT769" s="10"/>
      <c r="GU769" s="10"/>
      <c r="GV769" s="10"/>
      <c r="GW769" s="10"/>
      <c r="GX769" s="10"/>
      <c r="GY769" s="10"/>
      <c r="GZ769" s="10"/>
      <c r="HA769" s="10"/>
      <c r="HB769" s="10"/>
      <c r="HC769" s="10"/>
      <c r="HD769" s="10"/>
      <c r="HE769" s="10"/>
      <c r="HF769" s="10"/>
      <c r="HG769" s="10"/>
      <c r="HH769" s="10"/>
      <c r="HI769" s="10"/>
      <c r="HJ769" s="10"/>
      <c r="HK769" s="10"/>
      <c r="HL769" s="10"/>
      <c r="HM769" s="10"/>
      <c r="HN769" s="10"/>
      <c r="HO769" s="10"/>
      <c r="HP769" s="10"/>
      <c r="HQ769" s="10"/>
      <c r="HR769" s="10"/>
      <c r="HS769" s="10"/>
      <c r="HT769" s="10"/>
      <c r="HU769" s="10"/>
      <c r="HV769" s="10"/>
      <c r="HW769" s="10"/>
      <c r="HX769" s="10"/>
      <c r="HY769" s="10"/>
      <c r="HZ769" s="10"/>
      <c r="IA769" s="10"/>
      <c r="IB769" s="10"/>
      <c r="IC769" s="10"/>
      <c r="ID769" s="10"/>
      <c r="IE769" s="10"/>
      <c r="IF769" s="10"/>
      <c r="IG769" s="10"/>
      <c r="IH769" s="10"/>
      <c r="II769" s="10"/>
      <c r="IJ769" s="10"/>
      <c r="IK769" s="10"/>
      <c r="IL769" s="10"/>
      <c r="IM769" s="10"/>
      <c r="IN769" s="10"/>
      <c r="IO769" s="10"/>
      <c r="IP769" s="10"/>
      <c r="IQ769" s="10"/>
      <c r="IR769" s="10"/>
      <c r="IS769" s="10"/>
      <c r="IT769" s="10"/>
      <c r="IU769" s="10"/>
      <c r="IV769" s="10"/>
    </row>
    <row r="770" spans="1:256" s="10" customFormat="1" ht="12.75" customHeight="1" x14ac:dyDescent="0.2">
      <c r="A770" s="203" t="s">
        <v>171</v>
      </c>
      <c r="B770" s="203" t="s">
        <v>4072</v>
      </c>
      <c r="C770" s="203" t="s">
        <v>675</v>
      </c>
      <c r="D770" s="214">
        <v>32350</v>
      </c>
      <c r="E770" s="203" t="s">
        <v>744</v>
      </c>
      <c r="F770" s="203" t="s">
        <v>2161</v>
      </c>
      <c r="G770" s="203" t="s">
        <v>4770</v>
      </c>
      <c r="H770" s="203" t="s">
        <v>171</v>
      </c>
      <c r="I770" s="203" t="s">
        <v>39</v>
      </c>
      <c r="J770" s="203" t="s">
        <v>328</v>
      </c>
      <c r="K770" s="203" t="s">
        <v>327</v>
      </c>
      <c r="L770" s="203" t="s">
        <v>39</v>
      </c>
      <c r="M770" s="203" t="s">
        <v>328</v>
      </c>
      <c r="N770" s="203" t="s">
        <v>327</v>
      </c>
      <c r="O770" s="203" t="s">
        <v>39</v>
      </c>
      <c r="P770" s="203" t="s">
        <v>60</v>
      </c>
      <c r="Q770" s="203" t="s">
        <v>327</v>
      </c>
      <c r="R770" s="203" t="s">
        <v>39</v>
      </c>
      <c r="S770" s="203" t="s">
        <v>328</v>
      </c>
      <c r="T770" s="203" t="s">
        <v>327</v>
      </c>
      <c r="U770" s="203" t="s">
        <v>39</v>
      </c>
      <c r="V770" s="203" t="s">
        <v>328</v>
      </c>
      <c r="W770" s="203" t="s">
        <v>327</v>
      </c>
      <c r="X770" s="203" t="s">
        <v>39</v>
      </c>
      <c r="Y770" s="203" t="s">
        <v>328</v>
      </c>
      <c r="Z770" s="203" t="s">
        <v>327</v>
      </c>
      <c r="AA770" s="203" t="s">
        <v>39</v>
      </c>
      <c r="AB770" s="203" t="s">
        <v>60</v>
      </c>
      <c r="AC770" s="203" t="s">
        <v>364</v>
      </c>
      <c r="AD770" s="203" t="s">
        <v>39</v>
      </c>
      <c r="AE770" s="203" t="s">
        <v>365</v>
      </c>
      <c r="AF770" s="203" t="s">
        <v>171</v>
      </c>
      <c r="AG770" s="203" t="s">
        <v>39</v>
      </c>
      <c r="AH770" s="203" t="s">
        <v>328</v>
      </c>
      <c r="AI770" s="203">
        <v>0</v>
      </c>
      <c r="AJ770" s="203">
        <v>0</v>
      </c>
      <c r="AK770" s="203">
        <v>0</v>
      </c>
      <c r="AL770" s="203"/>
      <c r="AM770" s="203"/>
      <c r="AN770" s="203"/>
      <c r="AO770" s="203"/>
      <c r="AP770" s="203"/>
      <c r="AQ770" s="203"/>
      <c r="AR770" s="203"/>
      <c r="AS770" s="203"/>
      <c r="AT770" s="203"/>
      <c r="AU770" s="203"/>
      <c r="AV770" s="203"/>
      <c r="AW770" s="203"/>
      <c r="AX770" s="203"/>
      <c r="AY770" s="203"/>
      <c r="AZ770" s="203"/>
      <c r="BA770" s="203"/>
      <c r="BB770" s="203"/>
      <c r="BC770" s="203"/>
      <c r="BD770" s="203"/>
      <c r="BE770" s="203"/>
      <c r="BF770" s="203"/>
      <c r="BG770" s="203"/>
      <c r="BH770" s="203"/>
      <c r="BI770" s="203"/>
      <c r="BJ770" s="203"/>
      <c r="BK770" s="203"/>
      <c r="BL770" s="203"/>
      <c r="BM770" s="203"/>
      <c r="BN770" s="203"/>
      <c r="BO770" s="203"/>
      <c r="BP770" s="203"/>
      <c r="BQ770" s="203"/>
      <c r="BR770" s="203"/>
      <c r="BS770" s="203"/>
      <c r="BT770" s="203"/>
      <c r="BU770" s="203"/>
      <c r="BV770" s="203"/>
      <c r="BW770" s="203"/>
      <c r="BX770" s="203"/>
      <c r="BY770" s="203"/>
      <c r="BZ770" s="203"/>
      <c r="CA770" s="203"/>
      <c r="CB770" s="203"/>
      <c r="CC770" s="203"/>
      <c r="CD770" s="203"/>
      <c r="CE770" s="203"/>
      <c r="CF770" s="203"/>
      <c r="CG770" s="203"/>
      <c r="CH770" s="203"/>
      <c r="CI770" s="203"/>
      <c r="CJ770" s="203"/>
      <c r="CK770" s="203"/>
      <c r="CL770" s="203"/>
      <c r="CM770" s="203"/>
      <c r="CN770" s="203"/>
      <c r="CO770" s="203"/>
      <c r="CP770" s="203"/>
      <c r="CQ770" s="203"/>
      <c r="CR770" s="203"/>
      <c r="CS770" s="203"/>
      <c r="CT770" s="203"/>
      <c r="CU770" s="203"/>
      <c r="CV770" s="203"/>
      <c r="CW770" s="203"/>
      <c r="CX770" s="203"/>
      <c r="CY770" s="203"/>
      <c r="CZ770" s="203"/>
      <c r="DA770" s="203"/>
      <c r="DB770" s="203"/>
      <c r="DC770" s="203"/>
      <c r="DD770" s="203"/>
      <c r="DE770" s="203"/>
      <c r="DF770" s="203"/>
      <c r="DG770" s="203"/>
      <c r="DH770" s="203"/>
      <c r="DI770" s="203"/>
      <c r="DJ770" s="203"/>
      <c r="DK770" s="203"/>
      <c r="DL770" s="203"/>
      <c r="DM770" s="203"/>
      <c r="DN770" s="203"/>
      <c r="DO770" s="203"/>
      <c r="DP770" s="203"/>
      <c r="DQ770" s="203"/>
      <c r="DR770" s="203"/>
      <c r="DS770" s="203"/>
      <c r="DT770" s="203"/>
      <c r="DU770" s="203"/>
      <c r="DV770" s="203"/>
      <c r="DW770" s="203"/>
      <c r="DX770" s="203"/>
      <c r="DY770" s="203"/>
      <c r="DZ770" s="203"/>
      <c r="EA770" s="203"/>
      <c r="EB770" s="203"/>
      <c r="EC770" s="203"/>
      <c r="ED770" s="203"/>
      <c r="EE770" s="203"/>
      <c r="EF770" s="203"/>
      <c r="EG770" s="203"/>
      <c r="EH770" s="203"/>
      <c r="EI770" s="203"/>
      <c r="EJ770" s="203"/>
      <c r="EK770" s="203"/>
      <c r="EL770" s="203"/>
      <c r="EM770" s="203"/>
      <c r="EN770" s="203"/>
      <c r="EO770" s="203"/>
      <c r="EP770" s="203"/>
      <c r="EQ770" s="203"/>
      <c r="ER770" s="203"/>
      <c r="ES770" s="203"/>
      <c r="ET770" s="203"/>
      <c r="EU770" s="203"/>
      <c r="EV770" s="203"/>
      <c r="EW770" s="203"/>
      <c r="EX770" s="203"/>
      <c r="EY770" s="203"/>
      <c r="EZ770" s="203"/>
      <c r="FA770" s="203"/>
      <c r="FB770" s="203"/>
      <c r="FC770" s="203"/>
      <c r="FD770" s="203"/>
      <c r="FE770" s="203"/>
      <c r="FF770" s="203"/>
      <c r="FG770" s="203"/>
      <c r="FH770" s="203"/>
      <c r="FI770" s="203"/>
      <c r="FJ770" s="203"/>
      <c r="FK770" s="203"/>
      <c r="FL770" s="203"/>
      <c r="FM770" s="203"/>
      <c r="FN770" s="203"/>
      <c r="FO770" s="203"/>
      <c r="FP770" s="203"/>
      <c r="FQ770" s="203"/>
      <c r="FR770" s="203"/>
      <c r="FS770" s="203"/>
      <c r="FT770" s="203"/>
      <c r="FU770" s="203"/>
      <c r="FV770" s="203"/>
      <c r="FW770" s="203"/>
      <c r="FX770" s="203"/>
      <c r="FY770" s="203"/>
      <c r="FZ770" s="203"/>
      <c r="GA770" s="203"/>
      <c r="GB770" s="203"/>
      <c r="GC770" s="203"/>
      <c r="GD770" s="203"/>
      <c r="GE770" s="203"/>
      <c r="GF770" s="203"/>
      <c r="GG770" s="203"/>
      <c r="GH770" s="203"/>
      <c r="GI770" s="203"/>
      <c r="GJ770" s="203"/>
      <c r="GK770" s="203"/>
      <c r="GL770" s="203"/>
      <c r="GM770" s="203"/>
      <c r="GN770" s="203"/>
      <c r="GO770" s="203"/>
      <c r="GP770" s="203"/>
      <c r="GQ770" s="203"/>
      <c r="GR770" s="203"/>
      <c r="GS770" s="203"/>
      <c r="GT770" s="203"/>
      <c r="GU770" s="203"/>
      <c r="GV770" s="203"/>
      <c r="GW770" s="203"/>
      <c r="GX770" s="203"/>
      <c r="GY770" s="203"/>
      <c r="GZ770" s="203"/>
      <c r="HA770" s="203"/>
      <c r="HB770" s="203"/>
      <c r="HC770" s="203"/>
      <c r="HD770" s="203"/>
      <c r="HE770" s="203"/>
      <c r="HF770" s="203"/>
      <c r="HG770" s="203"/>
      <c r="HH770" s="203"/>
      <c r="HI770" s="203"/>
      <c r="HJ770" s="203"/>
      <c r="HK770" s="203"/>
      <c r="HL770" s="203"/>
      <c r="HM770" s="203"/>
      <c r="HN770" s="203"/>
      <c r="HO770" s="203"/>
      <c r="HP770" s="203"/>
      <c r="HQ770" s="203"/>
      <c r="HR770" s="203"/>
      <c r="HS770" s="203"/>
      <c r="HT770" s="203"/>
      <c r="HU770" s="203"/>
      <c r="HV770" s="203"/>
      <c r="HW770" s="203"/>
      <c r="HX770" s="203"/>
      <c r="HY770" s="203"/>
      <c r="HZ770" s="203"/>
      <c r="IA770" s="203"/>
      <c r="IB770" s="203"/>
      <c r="IC770" s="203"/>
      <c r="ID770" s="203"/>
      <c r="IE770" s="203"/>
      <c r="IF770" s="203"/>
      <c r="IG770" s="203"/>
      <c r="IH770" s="203"/>
      <c r="II770" s="203"/>
      <c r="IJ770" s="203"/>
      <c r="IK770" s="203"/>
      <c r="IL770" s="203"/>
      <c r="IM770" s="203"/>
      <c r="IN770" s="203"/>
      <c r="IO770" s="203"/>
      <c r="IP770" s="203"/>
      <c r="IQ770" s="203"/>
      <c r="IR770" s="203"/>
      <c r="IS770" s="203"/>
      <c r="IT770" s="203"/>
      <c r="IU770" s="203"/>
    </row>
    <row r="771" spans="1:256" ht="12.75" customHeight="1" x14ac:dyDescent="0.2">
      <c r="A771" s="203" t="s">
        <v>366</v>
      </c>
      <c r="B771" s="203" t="s">
        <v>4235</v>
      </c>
      <c r="C771" s="203" t="s">
        <v>3998</v>
      </c>
      <c r="D771" s="214">
        <v>35192</v>
      </c>
      <c r="E771" s="203" t="s">
        <v>3450</v>
      </c>
      <c r="F771" s="203" t="s">
        <v>3456</v>
      </c>
      <c r="G771" s="203" t="s">
        <v>4753</v>
      </c>
      <c r="H771" s="203" t="s">
        <v>366</v>
      </c>
      <c r="I771" s="203" t="s">
        <v>103</v>
      </c>
      <c r="J771" s="203" t="s">
        <v>1060</v>
      </c>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c r="AT771" s="203"/>
      <c r="AU771" s="203"/>
      <c r="AV771" s="203"/>
      <c r="AW771" s="203"/>
      <c r="AX771" s="203"/>
      <c r="AY771" s="203"/>
      <c r="AZ771" s="203"/>
      <c r="BA771" s="203"/>
      <c r="BB771" s="203"/>
      <c r="BC771" s="203"/>
      <c r="BD771" s="203"/>
      <c r="BE771" s="203"/>
      <c r="BF771" s="203"/>
      <c r="BG771" s="203"/>
      <c r="BH771" s="203"/>
      <c r="BI771" s="203"/>
      <c r="BJ771" s="203"/>
      <c r="BK771" s="203"/>
      <c r="BL771" s="203"/>
      <c r="BM771" s="10"/>
      <c r="BN771" s="10"/>
      <c r="BO771" s="10"/>
      <c r="BP771" s="10"/>
      <c r="BQ771" s="10"/>
      <c r="BR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c r="EU771" s="10"/>
      <c r="EV771" s="10"/>
      <c r="EW771" s="10"/>
      <c r="EX771" s="10"/>
      <c r="EY771" s="10"/>
      <c r="EZ771" s="10"/>
      <c r="FA771" s="10"/>
      <c r="FB771" s="10"/>
      <c r="FC771" s="10"/>
      <c r="FD771" s="10"/>
      <c r="FE771" s="10"/>
      <c r="FF771" s="10"/>
      <c r="FG771" s="10"/>
      <c r="FH771" s="10"/>
      <c r="FI771" s="10"/>
      <c r="FJ771" s="10"/>
      <c r="FK771" s="10"/>
      <c r="FL771" s="10"/>
      <c r="FM771" s="10"/>
      <c r="FN771" s="10"/>
      <c r="FO771" s="10"/>
      <c r="FP771" s="10"/>
      <c r="FQ771" s="10"/>
      <c r="FR771" s="10"/>
      <c r="FS771" s="10"/>
      <c r="FT771" s="10"/>
      <c r="FU771" s="10"/>
      <c r="FV771" s="10"/>
      <c r="FW771" s="10"/>
      <c r="FX771" s="10"/>
      <c r="FY771" s="10"/>
      <c r="FZ771" s="10"/>
      <c r="GA771" s="10"/>
      <c r="GB771" s="10"/>
      <c r="GC771" s="10"/>
      <c r="GD771" s="10"/>
      <c r="GE771" s="10"/>
      <c r="GF771" s="10"/>
      <c r="GG771" s="10"/>
      <c r="GH771" s="10"/>
      <c r="GI771" s="10"/>
      <c r="GJ771" s="10"/>
      <c r="GK771" s="10"/>
      <c r="GL771" s="10"/>
      <c r="GM771" s="10"/>
      <c r="GN771" s="10"/>
      <c r="GO771" s="10"/>
      <c r="GP771" s="10"/>
      <c r="GQ771" s="10"/>
      <c r="GR771" s="10"/>
      <c r="GS771" s="10"/>
      <c r="GT771" s="10"/>
      <c r="GU771" s="10"/>
      <c r="GV771" s="10"/>
      <c r="GW771" s="10"/>
      <c r="GX771" s="10"/>
      <c r="GY771" s="10"/>
      <c r="GZ771" s="10"/>
      <c r="HA771" s="10"/>
      <c r="HB771" s="10"/>
      <c r="HC771" s="10"/>
      <c r="HD771" s="10"/>
      <c r="HE771" s="10"/>
      <c r="HF771" s="10"/>
      <c r="HG771" s="10"/>
      <c r="HH771" s="10"/>
      <c r="HI771" s="10"/>
      <c r="HJ771" s="10"/>
      <c r="HK771" s="10"/>
      <c r="HL771" s="10"/>
      <c r="HM771" s="10"/>
      <c r="HN771" s="10"/>
      <c r="HO771" s="10"/>
      <c r="HP771" s="10"/>
      <c r="HQ771" s="10"/>
      <c r="HR771" s="10"/>
      <c r="HS771" s="10"/>
      <c r="HT771" s="10"/>
      <c r="HU771" s="10"/>
      <c r="HV771" s="10"/>
      <c r="HW771" s="10"/>
      <c r="HX771" s="10"/>
      <c r="HY771" s="10"/>
      <c r="HZ771" s="10"/>
      <c r="IA771" s="10"/>
      <c r="IB771" s="10"/>
      <c r="IC771" s="10"/>
      <c r="ID771" s="10"/>
      <c r="IE771" s="10"/>
      <c r="IF771" s="10"/>
      <c r="IG771" s="10"/>
      <c r="IH771" s="10"/>
      <c r="II771" s="10"/>
      <c r="IJ771" s="10"/>
      <c r="IK771" s="10"/>
      <c r="IL771" s="10"/>
      <c r="IM771" s="10"/>
      <c r="IN771" s="10"/>
      <c r="IO771" s="10"/>
      <c r="IP771" s="10"/>
      <c r="IQ771" s="10"/>
      <c r="IR771" s="10"/>
      <c r="IS771" s="10"/>
      <c r="IT771" s="10"/>
      <c r="IU771" s="10"/>
      <c r="IV771" s="10"/>
    </row>
    <row r="772" spans="1:256" ht="12.75" customHeight="1" x14ac:dyDescent="0.2">
      <c r="A772" s="203" t="s">
        <v>532</v>
      </c>
      <c r="B772" s="203" t="s">
        <v>4459</v>
      </c>
      <c r="C772" s="203" t="s">
        <v>3680</v>
      </c>
      <c r="D772" s="214">
        <v>35960</v>
      </c>
      <c r="E772" s="203" t="s">
        <v>3450</v>
      </c>
      <c r="F772" s="203" t="s">
        <v>3450</v>
      </c>
      <c r="G772" s="203" t="s">
        <v>4819</v>
      </c>
      <c r="H772" s="203" t="s">
        <v>364</v>
      </c>
      <c r="I772" s="203" t="s">
        <v>346</v>
      </c>
      <c r="J772" s="203" t="s">
        <v>1066</v>
      </c>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c r="AT772" s="203"/>
      <c r="AU772" s="203"/>
      <c r="AV772" s="203"/>
      <c r="AW772" s="203"/>
      <c r="AX772" s="203"/>
      <c r="AY772" s="203"/>
      <c r="AZ772" s="203"/>
      <c r="BA772" s="203"/>
      <c r="BB772" s="203"/>
      <c r="BC772" s="203"/>
      <c r="BD772" s="203"/>
      <c r="BE772" s="203"/>
      <c r="BF772" s="203"/>
      <c r="BG772" s="203"/>
      <c r="BH772" s="203"/>
      <c r="BI772" s="203"/>
      <c r="BJ772" s="203"/>
      <c r="BK772" s="203"/>
      <c r="BL772" s="203"/>
      <c r="BM772" s="10"/>
      <c r="BN772" s="10"/>
      <c r="BO772" s="10"/>
      <c r="BP772" s="10"/>
      <c r="BQ772" s="10"/>
      <c r="BR772" s="10"/>
      <c r="BS772" s="10"/>
      <c r="BT772" s="10"/>
      <c r="BU772" s="10"/>
      <c r="BV772" s="10"/>
      <c r="BW772" s="10"/>
      <c r="BX772" s="10"/>
      <c r="BY772" s="10"/>
      <c r="BZ772" s="10"/>
      <c r="CA772" s="10"/>
      <c r="CB772" s="10"/>
      <c r="CC772" s="10"/>
      <c r="CD772" s="10"/>
      <c r="CE772" s="10"/>
      <c r="CF772" s="10"/>
      <c r="CG772" s="10"/>
      <c r="CH772" s="10"/>
      <c r="CI772" s="10"/>
      <c r="CJ772" s="10"/>
      <c r="CK772" s="10"/>
      <c r="CL772" s="10"/>
      <c r="CM772" s="10"/>
      <c r="CN772" s="10"/>
      <c r="CO772" s="10"/>
      <c r="CP772" s="10"/>
      <c r="CQ772" s="10"/>
      <c r="CR772" s="10"/>
      <c r="CS772" s="10"/>
      <c r="CT772" s="10"/>
      <c r="CU772" s="10"/>
      <c r="CV772" s="10"/>
      <c r="CW772" s="10"/>
      <c r="CX772" s="10"/>
      <c r="CY772" s="10"/>
      <c r="CZ772" s="10"/>
      <c r="DA772" s="10"/>
      <c r="DB772" s="10"/>
      <c r="DC772" s="10"/>
      <c r="DD772" s="10"/>
      <c r="DE772" s="10"/>
      <c r="DF772" s="10"/>
      <c r="DG772" s="10"/>
      <c r="DH772" s="10"/>
      <c r="DI772" s="10"/>
      <c r="DJ772" s="10"/>
      <c r="DK772" s="10"/>
      <c r="DL772" s="10"/>
      <c r="DM772" s="10"/>
      <c r="DN772" s="10"/>
      <c r="DO772" s="10"/>
      <c r="DP772" s="10"/>
      <c r="DQ772" s="10"/>
      <c r="DR772" s="10"/>
      <c r="DS772" s="10"/>
      <c r="DT772" s="10"/>
      <c r="DU772" s="10"/>
      <c r="DV772" s="10"/>
      <c r="DW772" s="10"/>
      <c r="DX772" s="10"/>
      <c r="DY772" s="10"/>
      <c r="DZ772" s="10"/>
      <c r="EA772" s="10"/>
      <c r="EB772" s="10"/>
      <c r="EC772" s="10"/>
      <c r="ED772" s="10"/>
      <c r="EE772" s="10"/>
      <c r="EF772" s="10"/>
      <c r="EG772" s="10"/>
      <c r="EH772" s="10"/>
      <c r="EI772" s="10"/>
      <c r="EJ772" s="10"/>
      <c r="EK772" s="10"/>
      <c r="EL772" s="10"/>
      <c r="EM772" s="10"/>
      <c r="EN772" s="10"/>
      <c r="EO772" s="10"/>
      <c r="EP772" s="10"/>
      <c r="EQ772" s="10"/>
      <c r="ER772" s="10"/>
      <c r="ES772" s="10"/>
      <c r="ET772" s="10"/>
      <c r="EU772" s="10"/>
      <c r="EV772" s="10"/>
      <c r="EW772" s="10"/>
      <c r="EX772" s="10"/>
      <c r="EY772" s="10"/>
      <c r="EZ772" s="10"/>
      <c r="FA772" s="10"/>
      <c r="FB772" s="10"/>
      <c r="FC772" s="10"/>
      <c r="FD772" s="10"/>
      <c r="FE772" s="10"/>
      <c r="FF772" s="10"/>
      <c r="FG772" s="10"/>
      <c r="FH772" s="10"/>
      <c r="FI772" s="10"/>
      <c r="FJ772" s="10"/>
      <c r="FK772" s="10"/>
      <c r="FL772" s="10"/>
      <c r="FM772" s="10"/>
      <c r="FN772" s="10"/>
      <c r="FO772" s="10"/>
      <c r="FP772" s="10"/>
      <c r="FQ772" s="10"/>
      <c r="FR772" s="10"/>
      <c r="FS772" s="10"/>
      <c r="FT772" s="10"/>
      <c r="FU772" s="10"/>
      <c r="FV772" s="10"/>
      <c r="FW772" s="10"/>
      <c r="FX772" s="10"/>
      <c r="FY772" s="10"/>
      <c r="FZ772" s="10"/>
      <c r="GA772" s="10"/>
      <c r="GB772" s="10"/>
      <c r="GC772" s="10"/>
      <c r="GD772" s="10"/>
      <c r="GE772" s="10"/>
      <c r="GF772" s="10"/>
      <c r="GG772" s="10"/>
      <c r="GH772" s="10"/>
      <c r="GI772" s="10"/>
      <c r="GJ772" s="10"/>
      <c r="GK772" s="10"/>
      <c r="GL772" s="10"/>
      <c r="GM772" s="10"/>
      <c r="GN772" s="10"/>
      <c r="GO772" s="10"/>
      <c r="GP772" s="10"/>
      <c r="GQ772" s="10"/>
      <c r="GR772" s="10"/>
      <c r="GS772" s="10"/>
      <c r="GT772" s="10"/>
      <c r="GU772" s="10"/>
      <c r="GV772" s="10"/>
      <c r="GW772" s="10"/>
      <c r="GX772" s="10"/>
      <c r="GY772" s="10"/>
      <c r="GZ772" s="10"/>
      <c r="HA772" s="10"/>
      <c r="HB772" s="10"/>
      <c r="HC772" s="10"/>
      <c r="HD772" s="10"/>
      <c r="HE772" s="10"/>
      <c r="HF772" s="10"/>
      <c r="HG772" s="10"/>
      <c r="HH772" s="10"/>
      <c r="HI772" s="10"/>
      <c r="HJ772" s="10"/>
      <c r="HK772" s="10"/>
      <c r="HL772" s="10"/>
      <c r="HM772" s="10"/>
      <c r="HN772" s="10"/>
      <c r="HO772" s="10"/>
      <c r="HP772" s="10"/>
      <c r="HQ772" s="10"/>
      <c r="HR772" s="10"/>
      <c r="HS772" s="10"/>
      <c r="HT772" s="10"/>
      <c r="HU772" s="10"/>
      <c r="HV772" s="10"/>
      <c r="HW772" s="10"/>
      <c r="HX772" s="10"/>
      <c r="HY772" s="10"/>
      <c r="HZ772" s="10"/>
      <c r="IA772" s="10"/>
      <c r="IB772" s="10"/>
      <c r="IC772" s="10"/>
      <c r="ID772" s="10"/>
      <c r="IE772" s="10"/>
      <c r="IF772" s="10"/>
      <c r="IG772" s="10"/>
      <c r="IH772" s="10"/>
      <c r="II772" s="10"/>
      <c r="IJ772" s="10"/>
      <c r="IK772" s="10"/>
      <c r="IL772" s="10"/>
      <c r="IM772" s="10"/>
      <c r="IN772" s="10"/>
      <c r="IO772" s="10"/>
      <c r="IP772" s="10"/>
      <c r="IQ772" s="10"/>
      <c r="IR772" s="10"/>
      <c r="IS772" s="10"/>
      <c r="IT772" s="10"/>
      <c r="IU772" s="10"/>
      <c r="IV772" s="10"/>
    </row>
    <row r="773" spans="1:256" ht="12.75" customHeight="1" x14ac:dyDescent="0.2">
      <c r="A773" s="203" t="s">
        <v>364</v>
      </c>
      <c r="B773" s="203" t="s">
        <v>4263</v>
      </c>
      <c r="C773" s="203" t="s">
        <v>3593</v>
      </c>
      <c r="D773" s="214">
        <v>35478</v>
      </c>
      <c r="E773" s="203" t="s">
        <v>3463</v>
      </c>
      <c r="F773" s="203" t="s">
        <v>4025</v>
      </c>
      <c r="G773" s="203" t="s">
        <v>4819</v>
      </c>
      <c r="H773" s="203" t="s">
        <v>364</v>
      </c>
      <c r="I773" s="203" t="s">
        <v>55</v>
      </c>
      <c r="J773" s="203" t="s">
        <v>1061</v>
      </c>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c r="AT773" s="203"/>
      <c r="AU773" s="203"/>
      <c r="AV773" s="203"/>
      <c r="AW773" s="203"/>
      <c r="AX773" s="203"/>
      <c r="AY773" s="203"/>
      <c r="AZ773" s="203"/>
      <c r="BA773" s="203"/>
      <c r="BB773" s="203"/>
      <c r="BC773" s="203"/>
      <c r="BD773" s="203"/>
      <c r="BE773" s="203"/>
      <c r="BF773" s="203"/>
      <c r="BG773" s="203"/>
      <c r="BH773" s="203"/>
      <c r="BI773" s="203"/>
      <c r="BJ773" s="203"/>
      <c r="BK773" s="203"/>
      <c r="BL773" s="203"/>
      <c r="BM773" s="10"/>
      <c r="BN773" s="10"/>
      <c r="BO773" s="10"/>
      <c r="BP773" s="10"/>
      <c r="BQ773" s="10"/>
      <c r="BR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c r="EU773" s="10"/>
      <c r="EV773" s="10"/>
      <c r="EW773" s="10"/>
      <c r="EX773" s="10"/>
      <c r="EY773" s="10"/>
      <c r="EZ773" s="10"/>
      <c r="FA773" s="10"/>
      <c r="FB773" s="10"/>
      <c r="FC773" s="10"/>
      <c r="FD773" s="10"/>
      <c r="FE773" s="10"/>
      <c r="FF773" s="10"/>
      <c r="FG773" s="10"/>
      <c r="FH773" s="10"/>
      <c r="FI773" s="10"/>
      <c r="FJ773" s="10"/>
      <c r="FK773" s="10"/>
      <c r="FL773" s="10"/>
      <c r="FM773" s="10"/>
      <c r="FN773" s="10"/>
      <c r="FO773" s="10"/>
      <c r="FP773" s="10"/>
      <c r="FQ773" s="10"/>
      <c r="FR773" s="10"/>
      <c r="FS773" s="10"/>
      <c r="FT773" s="10"/>
      <c r="FU773" s="10"/>
      <c r="FV773" s="10"/>
      <c r="FW773" s="10"/>
      <c r="FX773" s="10"/>
      <c r="FY773" s="10"/>
      <c r="FZ773" s="10"/>
      <c r="GA773" s="10"/>
      <c r="GB773" s="10"/>
      <c r="GC773" s="10"/>
      <c r="GD773" s="10"/>
      <c r="GE773" s="10"/>
      <c r="GF773" s="10"/>
      <c r="GG773" s="10"/>
      <c r="GH773" s="10"/>
      <c r="GI773" s="10"/>
      <c r="GJ773" s="10"/>
      <c r="GK773" s="10"/>
      <c r="GL773" s="10"/>
      <c r="GM773" s="10"/>
      <c r="GN773" s="10"/>
      <c r="GO773" s="10"/>
      <c r="GP773" s="10"/>
      <c r="GQ773" s="10"/>
      <c r="GR773" s="10"/>
      <c r="GS773" s="10"/>
      <c r="GT773" s="10"/>
      <c r="GU773" s="10"/>
      <c r="GV773" s="10"/>
      <c r="GW773" s="10"/>
      <c r="GX773" s="10"/>
      <c r="GY773" s="10"/>
      <c r="GZ773" s="10"/>
      <c r="HA773" s="10"/>
      <c r="HB773" s="10"/>
      <c r="HC773" s="10"/>
      <c r="HD773" s="10"/>
      <c r="HE773" s="10"/>
      <c r="HF773" s="10"/>
      <c r="HG773" s="10"/>
      <c r="HH773" s="10"/>
      <c r="HI773" s="10"/>
      <c r="HJ773" s="10"/>
      <c r="HK773" s="10"/>
      <c r="HL773" s="10"/>
      <c r="HM773" s="10"/>
      <c r="HN773" s="10"/>
      <c r="HO773" s="10"/>
      <c r="HP773" s="10"/>
      <c r="HQ773" s="10"/>
      <c r="HR773" s="10"/>
      <c r="HS773" s="10"/>
      <c r="HT773" s="10"/>
      <c r="HU773" s="10"/>
      <c r="HV773" s="10"/>
      <c r="HW773" s="10"/>
      <c r="HX773" s="10"/>
      <c r="HY773" s="10"/>
      <c r="HZ773" s="10"/>
      <c r="IA773" s="10"/>
      <c r="IB773" s="10"/>
      <c r="IC773" s="10"/>
      <c r="ID773" s="10"/>
      <c r="IE773" s="10"/>
      <c r="IF773" s="10"/>
      <c r="IG773" s="10"/>
      <c r="IH773" s="10"/>
      <c r="II773" s="10"/>
      <c r="IJ773" s="10"/>
      <c r="IK773" s="10"/>
      <c r="IL773" s="10"/>
      <c r="IM773" s="10"/>
      <c r="IN773" s="10"/>
      <c r="IO773" s="10"/>
      <c r="IP773" s="10"/>
      <c r="IQ773" s="10"/>
      <c r="IR773" s="10"/>
      <c r="IS773" s="10"/>
      <c r="IT773" s="10"/>
      <c r="IU773" s="10"/>
      <c r="IV773" s="10"/>
    </row>
    <row r="774" spans="1:256" ht="12.75" customHeight="1" x14ac:dyDescent="0.2">
      <c r="A774" s="203" t="s">
        <v>529</v>
      </c>
      <c r="B774" s="203" t="s">
        <v>4449</v>
      </c>
      <c r="C774" s="203" t="s">
        <v>3130</v>
      </c>
      <c r="D774" s="214">
        <v>35430</v>
      </c>
      <c r="E774" s="203" t="s">
        <v>3089</v>
      </c>
      <c r="F774" s="203" t="s">
        <v>3067</v>
      </c>
      <c r="G774" s="203" t="s">
        <v>4735</v>
      </c>
      <c r="H774" s="203" t="s">
        <v>529</v>
      </c>
      <c r="I774" s="203" t="s">
        <v>122</v>
      </c>
      <c r="J774" s="203" t="s">
        <v>328</v>
      </c>
      <c r="K774" s="203" t="s">
        <v>327</v>
      </c>
      <c r="L774" s="203" t="s">
        <v>122</v>
      </c>
      <c r="M774" s="203" t="s">
        <v>365</v>
      </c>
      <c r="N774" s="203">
        <v>0</v>
      </c>
      <c r="O774" s="203">
        <v>0</v>
      </c>
      <c r="P774" s="203">
        <v>0</v>
      </c>
      <c r="Q774" s="203"/>
      <c r="R774" s="203"/>
      <c r="S774" s="203"/>
      <c r="T774" s="203">
        <v>0</v>
      </c>
      <c r="U774" s="203">
        <v>0</v>
      </c>
      <c r="V774" s="203">
        <v>0</v>
      </c>
      <c r="W774" s="203">
        <v>0</v>
      </c>
      <c r="X774" s="203">
        <v>0</v>
      </c>
      <c r="Y774" s="203">
        <v>0</v>
      </c>
      <c r="Z774" s="203">
        <v>0</v>
      </c>
      <c r="AA774" s="203">
        <v>0</v>
      </c>
      <c r="AB774" s="203">
        <v>0</v>
      </c>
      <c r="AC774" s="203">
        <v>0</v>
      </c>
      <c r="AD774" s="203">
        <v>0</v>
      </c>
      <c r="AE774" s="203">
        <v>0</v>
      </c>
      <c r="AF774" s="203">
        <v>0</v>
      </c>
      <c r="AG774" s="203">
        <v>0</v>
      </c>
      <c r="AH774" s="203">
        <v>0</v>
      </c>
      <c r="AI774" s="203">
        <v>0</v>
      </c>
      <c r="AJ774" s="203">
        <v>0</v>
      </c>
      <c r="AK774" s="203">
        <v>0</v>
      </c>
      <c r="AL774" s="203"/>
      <c r="AM774" s="203"/>
      <c r="AN774" s="203"/>
      <c r="AO774" s="203"/>
      <c r="AP774" s="203"/>
      <c r="AQ774" s="203"/>
      <c r="AR774" s="203"/>
      <c r="AS774" s="203"/>
      <c r="AT774" s="203"/>
      <c r="AU774" s="203"/>
      <c r="AV774" s="203"/>
      <c r="AW774" s="203"/>
      <c r="AX774" s="203"/>
      <c r="AY774" s="203"/>
      <c r="AZ774" s="203"/>
      <c r="BA774" s="203"/>
      <c r="BB774" s="203"/>
      <c r="BC774" s="203"/>
      <c r="BD774" s="203"/>
      <c r="BE774" s="203"/>
      <c r="BF774" s="203"/>
      <c r="BG774" s="203"/>
      <c r="BH774" s="203"/>
      <c r="BI774" s="203"/>
      <c r="BJ774" s="203"/>
      <c r="BK774" s="203"/>
      <c r="BL774" s="203"/>
    </row>
    <row r="775" spans="1:256" ht="12.75" customHeight="1" x14ac:dyDescent="0.2">
      <c r="A775" s="203" t="s">
        <v>366</v>
      </c>
      <c r="B775" s="203" t="s">
        <v>4615</v>
      </c>
      <c r="C775" s="203" t="s">
        <v>4316</v>
      </c>
      <c r="D775" s="215">
        <v>35363</v>
      </c>
      <c r="E775" s="205" t="s">
        <v>4024</v>
      </c>
      <c r="F775" s="206" t="s">
        <v>4510</v>
      </c>
      <c r="G775" s="206" t="s">
        <v>1061</v>
      </c>
      <c r="H775" s="203"/>
      <c r="I775" s="203"/>
      <c r="J775" s="206"/>
      <c r="K775" s="203"/>
      <c r="L775" s="203"/>
      <c r="M775" s="206"/>
      <c r="N775" s="203"/>
      <c r="O775" s="203"/>
      <c r="P775" s="206"/>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c r="AT775" s="203"/>
      <c r="AU775" s="203"/>
      <c r="AV775" s="203"/>
      <c r="AW775" s="203"/>
      <c r="AX775" s="203"/>
      <c r="AY775" s="203"/>
      <c r="AZ775" s="203"/>
      <c r="BA775" s="203"/>
      <c r="BB775" s="203"/>
      <c r="BC775" s="203"/>
      <c r="BD775" s="203"/>
      <c r="BE775" s="203"/>
      <c r="BF775" s="203"/>
      <c r="BG775" s="203"/>
      <c r="BH775" s="203"/>
      <c r="BI775" s="203"/>
      <c r="BJ775" s="203"/>
      <c r="BK775" s="203"/>
      <c r="BL775" s="203"/>
    </row>
    <row r="776" spans="1:256" ht="12.75" customHeight="1" x14ac:dyDescent="0.2">
      <c r="A776" s="203" t="s">
        <v>364</v>
      </c>
      <c r="B776" s="203" t="s">
        <v>4053</v>
      </c>
      <c r="C776" s="203" t="s">
        <v>1976</v>
      </c>
      <c r="D776" s="214">
        <v>33525</v>
      </c>
      <c r="E776" s="203" t="s">
        <v>2031</v>
      </c>
      <c r="F776" s="203" t="s">
        <v>2189</v>
      </c>
      <c r="G776" s="203" t="s">
        <v>4738</v>
      </c>
      <c r="H776" s="203" t="s">
        <v>4029</v>
      </c>
      <c r="I776" s="203" t="s">
        <v>4028</v>
      </c>
      <c r="J776" s="203" t="s">
        <v>4028</v>
      </c>
      <c r="K776" s="203" t="s">
        <v>4028</v>
      </c>
      <c r="L776" s="203" t="s">
        <v>4028</v>
      </c>
      <c r="M776" s="203" t="s">
        <v>4028</v>
      </c>
      <c r="N776" s="203" t="s">
        <v>4028</v>
      </c>
      <c r="O776" s="203" t="s">
        <v>4028</v>
      </c>
      <c r="P776" s="203" t="s">
        <v>4028</v>
      </c>
      <c r="Q776" s="203" t="s">
        <v>364</v>
      </c>
      <c r="R776" s="203" t="s">
        <v>393</v>
      </c>
      <c r="S776" s="203" t="s">
        <v>1061</v>
      </c>
      <c r="T776" s="203" t="s">
        <v>4028</v>
      </c>
      <c r="U776" s="203" t="s">
        <v>4028</v>
      </c>
      <c r="V776" s="203" t="s">
        <v>4028</v>
      </c>
      <c r="W776" s="203" t="s">
        <v>4028</v>
      </c>
      <c r="X776" s="203" t="s">
        <v>4028</v>
      </c>
      <c r="Y776" s="203" t="s">
        <v>4028</v>
      </c>
      <c r="Z776" s="203" t="s">
        <v>4028</v>
      </c>
      <c r="AA776" s="203" t="s">
        <v>4028</v>
      </c>
      <c r="AB776" s="203" t="s">
        <v>4028</v>
      </c>
      <c r="AC776" s="203" t="s">
        <v>4028</v>
      </c>
      <c r="AD776" s="203" t="s">
        <v>4028</v>
      </c>
      <c r="AE776" s="203" t="s">
        <v>4028</v>
      </c>
      <c r="AF776" s="203" t="s">
        <v>4028</v>
      </c>
      <c r="AG776" s="203" t="s">
        <v>4028</v>
      </c>
      <c r="AH776" s="203" t="s">
        <v>4028</v>
      </c>
      <c r="AI776" s="203" t="s">
        <v>4028</v>
      </c>
      <c r="AJ776" s="203" t="s">
        <v>4028</v>
      </c>
      <c r="AK776" s="203" t="s">
        <v>4028</v>
      </c>
      <c r="AL776" s="203"/>
      <c r="AM776" s="203"/>
      <c r="AN776" s="203"/>
      <c r="AO776" s="203"/>
      <c r="AP776" s="203"/>
      <c r="AQ776" s="203"/>
      <c r="AR776" s="203"/>
      <c r="AS776" s="203"/>
      <c r="AT776" s="203"/>
      <c r="AU776" s="203"/>
      <c r="AV776" s="203"/>
      <c r="AW776" s="203"/>
      <c r="AX776" s="203"/>
      <c r="AY776" s="203"/>
      <c r="AZ776" s="203"/>
      <c r="BA776" s="203"/>
      <c r="BB776" s="203"/>
      <c r="BC776" s="203"/>
      <c r="BD776" s="203"/>
      <c r="BE776" s="203"/>
      <c r="BF776" s="203"/>
      <c r="BG776" s="203"/>
      <c r="BH776" s="203"/>
      <c r="BI776" s="203"/>
      <c r="BJ776" s="203"/>
      <c r="BK776" s="203"/>
      <c r="BL776" s="203"/>
      <c r="BM776" s="10"/>
      <c r="BN776" s="10"/>
      <c r="BO776" s="10"/>
      <c r="BP776" s="10"/>
      <c r="BQ776" s="10"/>
      <c r="BR776" s="10"/>
      <c r="BS776" s="10"/>
      <c r="BT776" s="10"/>
      <c r="BU776" s="10"/>
      <c r="BV776" s="10"/>
      <c r="BW776" s="10"/>
      <c r="BX776" s="10"/>
      <c r="BY776" s="10"/>
      <c r="BZ776" s="10"/>
      <c r="CA776" s="10"/>
      <c r="CB776" s="10"/>
      <c r="CC776" s="10"/>
      <c r="CD776" s="10"/>
      <c r="CE776" s="10"/>
      <c r="CF776" s="10"/>
      <c r="CG776" s="10"/>
      <c r="CH776" s="10"/>
      <c r="CI776" s="10"/>
      <c r="CJ776" s="10"/>
      <c r="CK776" s="10"/>
      <c r="CL776" s="10"/>
      <c r="CM776" s="10"/>
      <c r="CN776" s="10"/>
      <c r="CO776" s="10"/>
      <c r="CP776" s="10"/>
      <c r="CQ776" s="10"/>
      <c r="CR776" s="10"/>
      <c r="CS776" s="10"/>
      <c r="CT776" s="10"/>
      <c r="CU776" s="10"/>
      <c r="CV776" s="10"/>
      <c r="CW776" s="10"/>
      <c r="CX776" s="10"/>
      <c r="CY776" s="10"/>
      <c r="CZ776" s="10"/>
      <c r="DA776" s="10"/>
      <c r="DB776" s="10"/>
      <c r="DC776" s="10"/>
      <c r="DD776" s="10"/>
      <c r="DE776" s="10"/>
      <c r="DF776" s="10"/>
      <c r="DG776" s="10"/>
      <c r="DH776" s="10"/>
      <c r="DI776" s="10"/>
      <c r="DJ776" s="10"/>
      <c r="DK776" s="10"/>
      <c r="DL776" s="10"/>
      <c r="DM776" s="10"/>
      <c r="DN776" s="10"/>
      <c r="DO776" s="10"/>
      <c r="DP776" s="10"/>
      <c r="DQ776" s="10"/>
      <c r="DR776" s="10"/>
      <c r="DS776" s="10"/>
      <c r="DT776" s="10"/>
      <c r="DU776" s="10"/>
      <c r="DV776" s="10"/>
      <c r="DW776" s="10"/>
      <c r="DX776" s="10"/>
      <c r="DY776" s="10"/>
      <c r="DZ776" s="10"/>
      <c r="EA776" s="10"/>
      <c r="EB776" s="10"/>
      <c r="EC776" s="10"/>
      <c r="ED776" s="10"/>
      <c r="EE776" s="10"/>
      <c r="EF776" s="10"/>
      <c r="EG776" s="10"/>
      <c r="EH776" s="10"/>
      <c r="EI776" s="10"/>
      <c r="EJ776" s="10"/>
      <c r="EK776" s="10"/>
      <c r="EL776" s="10"/>
      <c r="EM776" s="10"/>
      <c r="EN776" s="10"/>
      <c r="EO776" s="10"/>
      <c r="EP776" s="10"/>
      <c r="EQ776" s="10"/>
      <c r="ER776" s="10"/>
      <c r="ES776" s="10"/>
      <c r="ET776" s="10"/>
      <c r="EU776" s="10"/>
      <c r="EV776" s="10"/>
      <c r="EW776" s="10"/>
      <c r="EX776" s="10"/>
      <c r="EY776" s="10"/>
      <c r="EZ776" s="10"/>
      <c r="FA776" s="10"/>
      <c r="FB776" s="10"/>
      <c r="FC776" s="10"/>
      <c r="FD776" s="10"/>
      <c r="FE776" s="10"/>
      <c r="FF776" s="10"/>
      <c r="FG776" s="10"/>
      <c r="FH776" s="10"/>
      <c r="FI776" s="10"/>
      <c r="FJ776" s="10"/>
      <c r="FK776" s="10"/>
      <c r="FL776" s="10"/>
      <c r="FM776" s="10"/>
      <c r="FN776" s="10"/>
      <c r="FO776" s="10"/>
      <c r="FP776" s="10"/>
      <c r="FQ776" s="10"/>
      <c r="FR776" s="10"/>
      <c r="FS776" s="10"/>
      <c r="FT776" s="10"/>
      <c r="FU776" s="10"/>
      <c r="FV776" s="10"/>
      <c r="FW776" s="10"/>
      <c r="FX776" s="10"/>
      <c r="FY776" s="10"/>
      <c r="FZ776" s="10"/>
      <c r="GA776" s="10"/>
      <c r="GB776" s="10"/>
      <c r="GC776" s="10"/>
      <c r="GD776" s="10"/>
      <c r="GE776" s="10"/>
      <c r="GF776" s="10"/>
      <c r="GG776" s="10"/>
      <c r="GH776" s="10"/>
      <c r="GI776" s="10"/>
      <c r="GJ776" s="10"/>
      <c r="GK776" s="10"/>
      <c r="GL776" s="10"/>
      <c r="GM776" s="10"/>
      <c r="GN776" s="10"/>
      <c r="GO776" s="10"/>
      <c r="GP776" s="10"/>
      <c r="GQ776" s="10"/>
      <c r="GR776" s="10"/>
      <c r="GS776" s="10"/>
      <c r="GT776" s="10"/>
      <c r="GU776" s="10"/>
      <c r="GV776" s="10"/>
      <c r="GW776" s="10"/>
      <c r="GX776" s="10"/>
      <c r="GY776" s="10"/>
      <c r="GZ776" s="10"/>
      <c r="HA776" s="10"/>
      <c r="HB776" s="10"/>
      <c r="HC776" s="10"/>
      <c r="HD776" s="10"/>
      <c r="HE776" s="10"/>
      <c r="HF776" s="10"/>
      <c r="HG776" s="10"/>
      <c r="HH776" s="10"/>
      <c r="HI776" s="10"/>
      <c r="HJ776" s="10"/>
      <c r="HK776" s="10"/>
      <c r="HL776" s="10"/>
      <c r="HM776" s="10"/>
      <c r="HN776" s="10"/>
      <c r="HO776" s="10"/>
      <c r="HP776" s="10"/>
      <c r="HQ776" s="10"/>
      <c r="HR776" s="10"/>
      <c r="HS776" s="10"/>
      <c r="HT776" s="10"/>
      <c r="HU776" s="10"/>
      <c r="HV776" s="10"/>
      <c r="HW776" s="10"/>
      <c r="HX776" s="10"/>
      <c r="HY776" s="10"/>
      <c r="HZ776" s="10"/>
      <c r="IA776" s="10"/>
      <c r="IB776" s="10"/>
      <c r="IC776" s="10"/>
      <c r="ID776" s="10"/>
      <c r="IE776" s="10"/>
      <c r="IF776" s="10"/>
      <c r="IG776" s="10"/>
      <c r="IH776" s="10"/>
      <c r="II776" s="10"/>
      <c r="IJ776" s="10"/>
      <c r="IK776" s="10"/>
      <c r="IL776" s="10"/>
      <c r="IM776" s="10"/>
      <c r="IN776" s="10"/>
      <c r="IO776" s="10"/>
      <c r="IP776" s="10"/>
      <c r="IQ776" s="10"/>
      <c r="IR776" s="10"/>
      <c r="IS776" s="10"/>
      <c r="IT776" s="10"/>
      <c r="IU776" s="10"/>
      <c r="IV776" s="10"/>
    </row>
    <row r="777" spans="1:256" ht="12.75" customHeight="1" x14ac:dyDescent="0.2">
      <c r="A777" s="203" t="s">
        <v>4028</v>
      </c>
      <c r="B777" s="203" t="s">
        <v>4028</v>
      </c>
      <c r="C777" s="203"/>
      <c r="D777" s="214"/>
      <c r="E777" s="203"/>
      <c r="F777" s="203"/>
      <c r="G777" s="203" t="s">
        <v>4028</v>
      </c>
      <c r="H777" s="203" t="s">
        <v>4028</v>
      </c>
      <c r="I777" s="203" t="s">
        <v>4028</v>
      </c>
      <c r="J777" s="203" t="s">
        <v>4028</v>
      </c>
      <c r="K777" s="203" t="s">
        <v>4028</v>
      </c>
      <c r="L777" s="203" t="s">
        <v>4028</v>
      </c>
      <c r="M777" s="203" t="s">
        <v>4028</v>
      </c>
      <c r="N777" s="203" t="s">
        <v>4028</v>
      </c>
      <c r="O777" s="203" t="s">
        <v>4028</v>
      </c>
      <c r="P777" s="203" t="s">
        <v>4028</v>
      </c>
      <c r="Q777" s="203"/>
      <c r="R777" s="203"/>
      <c r="S777" s="203"/>
      <c r="T777" s="203" t="s">
        <v>4028</v>
      </c>
      <c r="U777" s="203" t="s">
        <v>4028</v>
      </c>
      <c r="V777" s="203" t="s">
        <v>4028</v>
      </c>
      <c r="W777" s="203" t="s">
        <v>4028</v>
      </c>
      <c r="X777" s="203" t="s">
        <v>4028</v>
      </c>
      <c r="Y777" s="203" t="s">
        <v>4028</v>
      </c>
      <c r="Z777" s="203" t="s">
        <v>4028</v>
      </c>
      <c r="AA777" s="203" t="s">
        <v>4028</v>
      </c>
      <c r="AB777" s="203" t="s">
        <v>4028</v>
      </c>
      <c r="AC777" s="203" t="s">
        <v>4028</v>
      </c>
      <c r="AD777" s="203" t="s">
        <v>4028</v>
      </c>
      <c r="AE777" s="203" t="s">
        <v>4028</v>
      </c>
      <c r="AF777" s="203" t="s">
        <v>4028</v>
      </c>
      <c r="AG777" s="203" t="s">
        <v>4028</v>
      </c>
      <c r="AH777" s="203" t="s">
        <v>4028</v>
      </c>
      <c r="AI777" s="203" t="s">
        <v>4028</v>
      </c>
      <c r="AJ777" s="203" t="s">
        <v>4028</v>
      </c>
      <c r="AK777" s="203" t="s">
        <v>4028</v>
      </c>
      <c r="AL777" s="203"/>
      <c r="AM777" s="203"/>
      <c r="AN777" s="203"/>
      <c r="AO777" s="203"/>
      <c r="AP777" s="203"/>
      <c r="AQ777" s="203"/>
      <c r="AR777" s="203"/>
      <c r="AS777" s="203"/>
      <c r="AT777" s="203"/>
      <c r="AU777" s="203"/>
      <c r="AV777" s="203"/>
      <c r="AW777" s="203"/>
      <c r="AX777" s="203"/>
      <c r="AY777" s="203"/>
      <c r="AZ777" s="203"/>
      <c r="BA777" s="203"/>
      <c r="BB777" s="203"/>
      <c r="BC777" s="203"/>
      <c r="BD777" s="203"/>
      <c r="BE777" s="203"/>
      <c r="BF777" s="203"/>
      <c r="BG777" s="203"/>
      <c r="BH777" s="203"/>
      <c r="BI777" s="203"/>
      <c r="BJ777" s="203"/>
      <c r="BK777" s="203"/>
      <c r="BL777" s="203"/>
    </row>
    <row r="778" spans="1:256" s="27" customFormat="1" ht="12.75" customHeight="1" x14ac:dyDescent="0.2">
      <c r="A778" s="236" t="s">
        <v>370</v>
      </c>
      <c r="B778" s="10" t="s">
        <v>4299</v>
      </c>
      <c r="C778" s="202" t="s">
        <v>4305</v>
      </c>
      <c r="D778" s="221">
        <v>35887</v>
      </c>
      <c r="E778" s="5" t="s">
        <v>4515</v>
      </c>
      <c r="F778" s="194" t="s">
        <v>4972</v>
      </c>
      <c r="G778" s="201" t="s">
        <v>3420</v>
      </c>
    </row>
    <row r="779" spans="1:256" s="10" customFormat="1" ht="12.75" customHeight="1" x14ac:dyDescent="0.2">
      <c r="A779" s="203" t="s">
        <v>4044</v>
      </c>
      <c r="B779" s="203" t="s">
        <v>4313</v>
      </c>
      <c r="C779" s="203" t="s">
        <v>3537</v>
      </c>
      <c r="D779" s="214">
        <v>35030</v>
      </c>
      <c r="E779" s="203" t="s">
        <v>3448</v>
      </c>
      <c r="F779" s="203" t="s">
        <v>4026</v>
      </c>
      <c r="G779" s="203" t="s">
        <v>3420</v>
      </c>
      <c r="H779" s="203" t="s">
        <v>12</v>
      </c>
      <c r="I779" s="203" t="s">
        <v>23</v>
      </c>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R779" s="203"/>
      <c r="AS779" s="203"/>
      <c r="AT779" s="203"/>
      <c r="AU779" s="203"/>
      <c r="AV779" s="203"/>
      <c r="AW779" s="203"/>
      <c r="AX779" s="203"/>
      <c r="AY779" s="203"/>
      <c r="AZ779" s="203"/>
      <c r="BA779" s="203"/>
      <c r="BB779" s="203"/>
      <c r="BC779" s="203"/>
      <c r="BD779" s="203"/>
      <c r="BE779" s="203"/>
      <c r="BF779" s="203"/>
      <c r="BG779" s="203"/>
      <c r="BH779" s="203"/>
      <c r="BI779" s="203"/>
      <c r="BJ779" s="203"/>
      <c r="BK779" s="203"/>
      <c r="BL779" s="203"/>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10" customFormat="1" ht="12.75" customHeight="1" x14ac:dyDescent="0.2">
      <c r="A780" s="203" t="s">
        <v>4041</v>
      </c>
      <c r="B780" s="203" t="s">
        <v>229</v>
      </c>
      <c r="C780" s="203" t="s">
        <v>499</v>
      </c>
      <c r="D780" s="214">
        <v>30904</v>
      </c>
      <c r="E780" s="203" t="s">
        <v>362</v>
      </c>
      <c r="F780" s="203" t="s">
        <v>2165</v>
      </c>
      <c r="G780" s="203" t="s">
        <v>3420</v>
      </c>
      <c r="H780" s="203" t="s">
        <v>339</v>
      </c>
      <c r="I780" s="203" t="s">
        <v>369</v>
      </c>
      <c r="J780" s="203"/>
      <c r="K780" s="203" t="s">
        <v>339</v>
      </c>
      <c r="L780" s="203" t="s">
        <v>369</v>
      </c>
      <c r="M780" s="203">
        <v>0</v>
      </c>
      <c r="N780" s="203" t="s">
        <v>339</v>
      </c>
      <c r="O780" s="203" t="s">
        <v>369</v>
      </c>
      <c r="P780" s="203">
        <v>0</v>
      </c>
      <c r="Q780" s="203" t="s">
        <v>339</v>
      </c>
      <c r="R780" s="203" t="s">
        <v>369</v>
      </c>
      <c r="S780" s="203"/>
      <c r="T780" s="203" t="s">
        <v>339</v>
      </c>
      <c r="U780" s="203" t="s">
        <v>369</v>
      </c>
      <c r="V780" s="203">
        <v>0</v>
      </c>
      <c r="W780" s="203" t="s">
        <v>339</v>
      </c>
      <c r="X780" s="203" t="s">
        <v>369</v>
      </c>
      <c r="Y780" s="203">
        <v>0</v>
      </c>
      <c r="Z780" s="203" t="s">
        <v>339</v>
      </c>
      <c r="AA780" s="203" t="s">
        <v>369</v>
      </c>
      <c r="AB780" s="203">
        <v>0</v>
      </c>
      <c r="AC780" s="203" t="s">
        <v>339</v>
      </c>
      <c r="AD780" s="203" t="s">
        <v>229</v>
      </c>
      <c r="AE780" s="203">
        <v>0</v>
      </c>
      <c r="AF780" s="203" t="s">
        <v>339</v>
      </c>
      <c r="AG780" s="203" t="s">
        <v>229</v>
      </c>
      <c r="AH780" s="203">
        <v>0</v>
      </c>
      <c r="AI780" s="203" t="s">
        <v>339</v>
      </c>
      <c r="AJ780" s="203" t="s">
        <v>229</v>
      </c>
      <c r="AK780" s="203">
        <v>0</v>
      </c>
      <c r="AL780" s="203" t="s">
        <v>339</v>
      </c>
      <c r="AM780" s="203" t="s">
        <v>229</v>
      </c>
      <c r="AN780" s="203"/>
      <c r="AO780" s="203" t="s">
        <v>339</v>
      </c>
      <c r="AP780" s="203" t="s">
        <v>229</v>
      </c>
      <c r="AQ780" s="203" t="s">
        <v>498</v>
      </c>
      <c r="AR780" s="203"/>
      <c r="AS780" s="203"/>
      <c r="AT780" s="203"/>
      <c r="AU780" s="203"/>
      <c r="AV780" s="203"/>
      <c r="AW780" s="203"/>
      <c r="AX780" s="203"/>
      <c r="AY780" s="203"/>
      <c r="AZ780" s="203"/>
      <c r="BA780" s="203"/>
      <c r="BB780" s="203"/>
      <c r="BC780" s="203"/>
      <c r="BD780" s="203"/>
      <c r="BE780" s="203"/>
      <c r="BF780" s="203"/>
      <c r="BG780" s="203"/>
      <c r="BH780" s="203"/>
      <c r="BI780" s="203"/>
      <c r="BJ780" s="203"/>
      <c r="BK780" s="203"/>
      <c r="BL780" s="203"/>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10" customFormat="1" ht="12.75" customHeight="1" x14ac:dyDescent="0.2">
      <c r="A781" s="203" t="s">
        <v>4028</v>
      </c>
      <c r="B781" s="203" t="s">
        <v>4028</v>
      </c>
      <c r="C781" s="203"/>
      <c r="D781" s="218"/>
      <c r="E781" s="203"/>
      <c r="F781" s="203"/>
      <c r="G781" s="203" t="s">
        <v>4028</v>
      </c>
      <c r="H781" s="203"/>
      <c r="I781" s="203"/>
      <c r="J781" s="203" t="s">
        <v>4028</v>
      </c>
      <c r="K781" s="203" t="s">
        <v>4028</v>
      </c>
      <c r="L781" s="203" t="s">
        <v>4028</v>
      </c>
      <c r="M781" s="203" t="s">
        <v>4028</v>
      </c>
      <c r="N781" s="203" t="s">
        <v>4028</v>
      </c>
      <c r="O781" s="203" t="s">
        <v>4028</v>
      </c>
      <c r="P781" s="203" t="s">
        <v>4028</v>
      </c>
      <c r="Q781" s="203"/>
      <c r="R781" s="203"/>
      <c r="S781" s="203"/>
      <c r="T781" s="203" t="s">
        <v>4028</v>
      </c>
      <c r="U781" s="203" t="s">
        <v>4028</v>
      </c>
      <c r="V781" s="203" t="s">
        <v>4028</v>
      </c>
      <c r="W781" s="203" t="s">
        <v>4028</v>
      </c>
      <c r="X781" s="203" t="s">
        <v>4028</v>
      </c>
      <c r="Y781" s="203" t="s">
        <v>4028</v>
      </c>
      <c r="Z781" s="203" t="s">
        <v>4028</v>
      </c>
      <c r="AA781" s="203" t="s">
        <v>4028</v>
      </c>
      <c r="AB781" s="203" t="s">
        <v>4028</v>
      </c>
      <c r="AC781" s="203" t="s">
        <v>4028</v>
      </c>
      <c r="AD781" s="203" t="s">
        <v>4028</v>
      </c>
      <c r="AE781" s="203" t="s">
        <v>4028</v>
      </c>
      <c r="AF781" s="203" t="s">
        <v>4028</v>
      </c>
      <c r="AG781" s="203" t="s">
        <v>4028</v>
      </c>
      <c r="AH781" s="203" t="s">
        <v>4028</v>
      </c>
      <c r="AI781" s="203" t="s">
        <v>4028</v>
      </c>
      <c r="AJ781" s="203" t="s">
        <v>4028</v>
      </c>
      <c r="AK781" s="203" t="s">
        <v>4028</v>
      </c>
      <c r="AL781" s="203"/>
      <c r="AM781" s="203"/>
      <c r="AN781" s="203"/>
      <c r="AO781" s="203"/>
      <c r="AP781" s="203"/>
      <c r="AQ781" s="203"/>
      <c r="AR781" s="203"/>
      <c r="AS781" s="203"/>
      <c r="AT781" s="203"/>
      <c r="AU781" s="203"/>
      <c r="AV781" s="203"/>
      <c r="AW781" s="203"/>
      <c r="AX781" s="203"/>
      <c r="AY781" s="203"/>
      <c r="AZ781" s="203"/>
      <c r="BA781" s="203"/>
      <c r="BB781" s="203"/>
      <c r="BC781" s="203"/>
      <c r="BD781" s="203"/>
      <c r="BE781" s="203"/>
      <c r="BF781" s="203"/>
      <c r="BG781" s="203"/>
      <c r="BH781" s="203"/>
      <c r="BI781" s="203"/>
      <c r="BJ781" s="203"/>
      <c r="BK781" s="203"/>
      <c r="BL781" s="203"/>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12.75" customHeight="1" x14ac:dyDescent="0.2">
      <c r="A782" s="203"/>
      <c r="B782" s="203" t="s">
        <v>4028</v>
      </c>
      <c r="C782" s="203"/>
      <c r="D782" s="218"/>
      <c r="E782" s="203"/>
      <c r="F782" s="203"/>
      <c r="G782" s="203" t="s">
        <v>4028</v>
      </c>
      <c r="H782" s="203"/>
      <c r="I782" s="203"/>
      <c r="J782" s="203" t="s">
        <v>4028</v>
      </c>
      <c r="K782" s="203" t="s">
        <v>4028</v>
      </c>
      <c r="L782" s="203" t="s">
        <v>4028</v>
      </c>
      <c r="M782" s="203" t="s">
        <v>4028</v>
      </c>
      <c r="N782" s="203" t="s">
        <v>4028</v>
      </c>
      <c r="O782" s="203" t="s">
        <v>4028</v>
      </c>
      <c r="P782" s="203" t="s">
        <v>4028</v>
      </c>
      <c r="Q782" s="203"/>
      <c r="R782" s="203"/>
      <c r="S782" s="203"/>
      <c r="T782" s="203" t="s">
        <v>4028</v>
      </c>
      <c r="U782" s="203" t="s">
        <v>4028</v>
      </c>
      <c r="V782" s="203" t="s">
        <v>4028</v>
      </c>
      <c r="W782" s="203" t="s">
        <v>4028</v>
      </c>
      <c r="X782" s="203" t="s">
        <v>4028</v>
      </c>
      <c r="Y782" s="203" t="s">
        <v>4028</v>
      </c>
      <c r="Z782" s="203" t="s">
        <v>4028</v>
      </c>
      <c r="AA782" s="203" t="s">
        <v>4028</v>
      </c>
      <c r="AB782" s="203" t="s">
        <v>4028</v>
      </c>
      <c r="AC782" s="203" t="s">
        <v>4028</v>
      </c>
      <c r="AD782" s="203" t="s">
        <v>4028</v>
      </c>
      <c r="AE782" s="203" t="s">
        <v>4028</v>
      </c>
      <c r="AF782" s="203" t="s">
        <v>4028</v>
      </c>
      <c r="AG782" s="203" t="s">
        <v>4028</v>
      </c>
      <c r="AH782" s="203" t="s">
        <v>4028</v>
      </c>
      <c r="AI782" s="203" t="s">
        <v>4028</v>
      </c>
      <c r="AJ782" s="203" t="s">
        <v>4028</v>
      </c>
      <c r="AK782" s="203" t="s">
        <v>4028</v>
      </c>
      <c r="AL782" s="203"/>
      <c r="AM782" s="203"/>
      <c r="AN782" s="203"/>
      <c r="AO782" s="203"/>
      <c r="AP782" s="203"/>
      <c r="AQ782" s="203"/>
      <c r="AR782" s="203"/>
      <c r="AS782" s="203"/>
      <c r="AT782" s="203"/>
      <c r="AU782" s="203"/>
      <c r="AV782" s="203"/>
      <c r="AW782" s="203"/>
      <c r="AX782" s="203"/>
      <c r="AY782" s="203"/>
      <c r="AZ782" s="203"/>
      <c r="BA782" s="203"/>
      <c r="BB782" s="203"/>
      <c r="BC782" s="203"/>
      <c r="BD782" s="203"/>
      <c r="BE782" s="203"/>
      <c r="BF782" s="203"/>
      <c r="BG782" s="203"/>
      <c r="BH782" s="203"/>
      <c r="BI782" s="203"/>
      <c r="BJ782" s="203"/>
      <c r="BK782" s="203"/>
      <c r="BL782" s="203"/>
      <c r="BM782" s="10"/>
      <c r="BN782" s="10"/>
      <c r="BO782" s="10"/>
      <c r="BP782" s="10"/>
      <c r="BQ782" s="10"/>
      <c r="BR782" s="10"/>
      <c r="BS782" s="10"/>
      <c r="BT782" s="10"/>
      <c r="BU782" s="10"/>
      <c r="BV782" s="10"/>
      <c r="BW782" s="10"/>
      <c r="BX782" s="10"/>
      <c r="BY782" s="10"/>
      <c r="BZ782" s="10"/>
      <c r="CA782" s="10"/>
      <c r="CB782" s="10"/>
      <c r="CC782" s="10"/>
      <c r="CD782" s="10"/>
      <c r="CE782" s="10"/>
      <c r="CF782" s="10"/>
      <c r="CG782" s="10"/>
      <c r="CH782" s="10"/>
      <c r="CI782" s="10"/>
      <c r="CJ782" s="10"/>
      <c r="CK782" s="10"/>
      <c r="CL782" s="10"/>
      <c r="CM782" s="10"/>
      <c r="CN782" s="10"/>
      <c r="CO782" s="10"/>
      <c r="CP782" s="10"/>
      <c r="CQ782" s="10"/>
      <c r="CR782" s="10"/>
      <c r="CS782" s="10"/>
      <c r="CT782" s="10"/>
      <c r="CU782" s="10"/>
      <c r="CV782" s="10"/>
      <c r="CW782" s="10"/>
      <c r="CX782" s="10"/>
      <c r="CY782" s="10"/>
      <c r="CZ782" s="10"/>
      <c r="DA782" s="10"/>
      <c r="DB782" s="10"/>
      <c r="DC782" s="10"/>
      <c r="DD782" s="10"/>
      <c r="DE782" s="10"/>
      <c r="DF782" s="10"/>
      <c r="DG782" s="10"/>
      <c r="DH782" s="10"/>
      <c r="DI782" s="10"/>
      <c r="DJ782" s="10"/>
      <c r="DK782" s="10"/>
      <c r="DL782" s="10"/>
      <c r="DM782" s="10"/>
      <c r="DN782" s="10"/>
      <c r="DO782" s="10"/>
      <c r="DP782" s="10"/>
      <c r="DQ782" s="10"/>
      <c r="DR782" s="10"/>
      <c r="DS782" s="10"/>
      <c r="DT782" s="10"/>
      <c r="DU782" s="10"/>
      <c r="DV782" s="10"/>
      <c r="DW782" s="10"/>
      <c r="DX782" s="10"/>
      <c r="DY782" s="10"/>
      <c r="DZ782" s="10"/>
      <c r="EA782" s="10"/>
      <c r="EB782" s="10"/>
      <c r="EC782" s="10"/>
      <c r="ED782" s="10"/>
      <c r="EE782" s="10"/>
      <c r="EF782" s="10"/>
      <c r="EG782" s="10"/>
      <c r="EH782" s="10"/>
      <c r="EI782" s="10"/>
      <c r="EJ782" s="10"/>
      <c r="EK782" s="10"/>
      <c r="EL782" s="10"/>
      <c r="EM782" s="10"/>
      <c r="EN782" s="10"/>
      <c r="EO782" s="10"/>
      <c r="EP782" s="10"/>
      <c r="EQ782" s="10"/>
      <c r="ER782" s="10"/>
      <c r="ES782" s="10"/>
      <c r="ET782" s="10"/>
      <c r="EU782" s="10"/>
      <c r="EV782" s="10"/>
      <c r="EW782" s="10"/>
      <c r="EX782" s="10"/>
      <c r="EY782" s="10"/>
      <c r="EZ782" s="10"/>
      <c r="FA782" s="10"/>
      <c r="FB782" s="10"/>
      <c r="FC782" s="10"/>
      <c r="FD782" s="10"/>
      <c r="FE782" s="10"/>
      <c r="FF782" s="10"/>
      <c r="FG782" s="10"/>
      <c r="FH782" s="10"/>
      <c r="FI782" s="10"/>
      <c r="FJ782" s="10"/>
      <c r="FK782" s="10"/>
      <c r="FL782" s="10"/>
      <c r="FM782" s="10"/>
      <c r="FN782" s="10"/>
      <c r="FO782" s="10"/>
      <c r="FP782" s="10"/>
      <c r="FQ782" s="10"/>
      <c r="FR782" s="10"/>
      <c r="FS782" s="10"/>
      <c r="FT782" s="10"/>
      <c r="FU782" s="10"/>
      <c r="FV782" s="10"/>
      <c r="FW782" s="10"/>
      <c r="FX782" s="10"/>
      <c r="FY782" s="10"/>
      <c r="FZ782" s="10"/>
      <c r="GA782" s="10"/>
      <c r="GB782" s="10"/>
      <c r="GC782" s="10"/>
      <c r="GD782" s="10"/>
      <c r="GE782" s="10"/>
      <c r="GF782" s="10"/>
      <c r="GG782" s="10"/>
      <c r="GH782" s="10"/>
      <c r="GI782" s="10"/>
      <c r="GJ782" s="10"/>
      <c r="GK782" s="10"/>
      <c r="GL782" s="10"/>
      <c r="GM782" s="10"/>
      <c r="GN782" s="10"/>
      <c r="GO782" s="10"/>
      <c r="GP782" s="10"/>
      <c r="GQ782" s="10"/>
      <c r="GR782" s="10"/>
      <c r="GS782" s="10"/>
      <c r="GT782" s="10"/>
      <c r="GU782" s="10"/>
      <c r="GV782" s="10"/>
      <c r="GW782" s="10"/>
      <c r="GX782" s="10"/>
      <c r="GY782" s="10"/>
      <c r="GZ782" s="10"/>
      <c r="HA782" s="10"/>
      <c r="HB782" s="10"/>
      <c r="HC782" s="10"/>
      <c r="HD782" s="10"/>
      <c r="HE782" s="10"/>
      <c r="HF782" s="10"/>
      <c r="HG782" s="10"/>
      <c r="HH782" s="10"/>
      <c r="HI782" s="10"/>
      <c r="HJ782" s="10"/>
      <c r="HK782" s="10"/>
      <c r="HL782" s="10"/>
      <c r="HM782" s="10"/>
      <c r="HN782" s="10"/>
      <c r="HO782" s="10"/>
      <c r="HP782" s="10"/>
      <c r="HQ782" s="10"/>
      <c r="HR782" s="10"/>
      <c r="HS782" s="10"/>
      <c r="HT782" s="10"/>
      <c r="HU782" s="10"/>
      <c r="HV782" s="10"/>
      <c r="HW782" s="10"/>
      <c r="HX782" s="10"/>
      <c r="HY782" s="10"/>
      <c r="HZ782" s="10"/>
      <c r="IA782" s="10"/>
      <c r="IB782" s="10"/>
      <c r="IC782" s="10"/>
      <c r="ID782" s="10"/>
      <c r="IE782" s="10"/>
      <c r="IF782" s="10"/>
      <c r="IG782" s="10"/>
      <c r="IH782" s="10"/>
      <c r="II782" s="10"/>
      <c r="IJ782" s="10"/>
      <c r="IK782" s="10"/>
      <c r="IL782" s="10"/>
      <c r="IM782" s="10"/>
      <c r="IN782" s="10"/>
      <c r="IO782" s="10"/>
      <c r="IP782" s="10"/>
      <c r="IQ782" s="10"/>
      <c r="IR782" s="10"/>
      <c r="IS782" s="10"/>
      <c r="IT782" s="10"/>
      <c r="IU782" s="10"/>
      <c r="IV782" s="10"/>
    </row>
    <row r="783" spans="1:256" s="10" customFormat="1" ht="12.75" customHeight="1" x14ac:dyDescent="0.2">
      <c r="A783" s="202"/>
      <c r="B783" s="202"/>
      <c r="C783" s="202"/>
      <c r="D783" s="212" t="s">
        <v>2114</v>
      </c>
      <c r="E783" s="17" t="s">
        <v>2115</v>
      </c>
      <c r="F783" s="17" t="s">
        <v>2116</v>
      </c>
      <c r="G783" s="17" t="s">
        <v>2117</v>
      </c>
      <c r="H783" s="17"/>
      <c r="I783" s="17"/>
      <c r="K783" s="8" t="str">
        <f>IF(ISERROR(VLOOKUP(TRIM(B783),ALL!$A$2:$AC$3977,11,FALSE)),"",VLOOKUP(TRIM(B783),ALL!$A$2:$AC$3977,11,FALSE))</f>
        <v/>
      </c>
      <c r="L783" s="8" t="str">
        <f>IF(ISERROR(VLOOKUP(TRIM(B783),ALL!$A$2:$AC$3977,12,FALSE)),"",VLOOKUP(TRIM(B783),ALL!$A$2:$AC$3977,12,FALSE))</f>
        <v/>
      </c>
      <c r="M783" s="8" t="str">
        <f>IF(ISERROR(VLOOKUP(TRIM(B783),ALL!$A$2:$AC$3977,13,FALSE)),"",VLOOKUP(TRIM(B783),ALL!$A$2:$AC$3977,13,FALSE))</f>
        <v/>
      </c>
      <c r="N783" s="8" t="str">
        <f>IF(ISERROR(VLOOKUP(TRIM(B783),ALL!$A$2:$AC$3977,14,FALSE)),"",VLOOKUP(TRIM(B783),ALL!$A$2:$AC$3977,14,FALSE))</f>
        <v/>
      </c>
      <c r="O783" s="8" t="str">
        <f>IF(ISERROR(VLOOKUP(TRIM(B783),ALL!$A$2:$AC$3977,15,FALSE)),"",VLOOKUP(TRIM(B783),ALL!$A$2:$AC$3977,15,FALSE))</f>
        <v/>
      </c>
      <c r="P783" s="8" t="str">
        <f>IF(ISERROR(VLOOKUP(TRIM(B783),ALL!$A$2:$AC$3977,16,FALSE)),"",VLOOKUP(TRIM(B783),ALL!$A$2:$AC$3977,16,FALSE))</f>
        <v/>
      </c>
      <c r="Q783" s="202"/>
      <c r="R783" s="1"/>
      <c r="S783" s="202"/>
      <c r="T783" s="202" t="str">
        <f>IF(ISERROR(VLOOKUP(TRIM(B783),ALL!$A$2:$AC$3999,20,FALSE)),"",VLOOKUP(TRIM(B783),ALL!$A$2:$AC$3999,20,FALSE))</f>
        <v/>
      </c>
      <c r="U783" s="202" t="str">
        <f>IF(ISERROR(VLOOKUP(TRIM(B783),ALL!$A$2:$AC$3999,21,FALSE)),"",VLOOKUP(TRIM(B783),ALL!$A$2:$AC$3999,21,FALSE))</f>
        <v/>
      </c>
      <c r="V783" s="202" t="str">
        <f>IF(ISERROR(VLOOKUP(TRIM(B783),ALL!$A$2:$AC$3999,22,FALSE)),"",VLOOKUP(TRIM(B783),ALL!$A$2:$AC$3999,22,FALSE))</f>
        <v/>
      </c>
      <c r="W783" s="202" t="str">
        <f>IF(ISERROR(VLOOKUP(TRIM(B783),ALL!$A$2:$AC$1999,20,FALSE)),"",VLOOKUP(TRIM(B783),ALL!$A$2:$AC$1999,20,FALSE))</f>
        <v/>
      </c>
      <c r="X783" s="202" t="str">
        <f>IF(ISERROR(VLOOKUP(TRIM(B783),ALL!$A$2:$AC$1999,21,FALSE)),"",VLOOKUP(TRIM(B783),ALL!$A$2:$AC$1999,21,FALSE))</f>
        <v/>
      </c>
      <c r="Y783" s="202" t="str">
        <f>IF(ISERROR(VLOOKUP(TRIM(B783),ALL!$A$2:$AC$1999,22,FALSE)),"",VLOOKUP(TRIM(B783),ALL!$A$2:$AC$1999,22,FALSE))</f>
        <v/>
      </c>
      <c r="Z783" s="202" t="str">
        <f>IF(ISERROR(VLOOKUP(TRIM(B783),ALL!$A$2:$AC$1999,23,FALSE)),"",VLOOKUP(TRIM(B783),ALL!$A$2:$AC$1999,23,FALSE))</f>
        <v/>
      </c>
      <c r="AA783" s="202" t="str">
        <f>IF(ISERROR(VLOOKUP(TRIM(B783),ALL!$A$2:$AC$1999,24,FALSE)),"",VLOOKUP(TRIM(B783),ALL!$A$2:$AC$1999,24,FALSE))</f>
        <v/>
      </c>
      <c r="AB783" s="202" t="str">
        <f>IF(ISERROR(VLOOKUP(TRIM(B783),ALL!$A$2:$AC$1999,25,FALSE)),"",VLOOKUP(TRIM(B783),ALL!$A$2:$AC$1999,25,FALSE))</f>
        <v/>
      </c>
      <c r="AC783" s="202" t="s">
        <v>4028</v>
      </c>
      <c r="AD783" s="202" t="s">
        <v>4028</v>
      </c>
      <c r="AE783" s="202" t="s">
        <v>4028</v>
      </c>
      <c r="AF783" s="202" t="s">
        <v>4028</v>
      </c>
      <c r="AG783" s="202" t="s">
        <v>4028</v>
      </c>
      <c r="AH783" s="202" t="s">
        <v>4028</v>
      </c>
      <c r="AI783" s="202" t="s">
        <v>4028</v>
      </c>
      <c r="AJ783" s="202" t="s">
        <v>4028</v>
      </c>
      <c r="AK783" s="202" t="s">
        <v>4028</v>
      </c>
      <c r="AL783" s="202"/>
      <c r="AM783" s="1"/>
      <c r="AN783" s="1"/>
      <c r="AO783" s="202"/>
      <c r="AP783" s="1"/>
      <c r="AQ783" s="1"/>
      <c r="AR783" s="1"/>
      <c r="AS783" s="1"/>
      <c r="AT783" s="1"/>
      <c r="AU783" s="202"/>
      <c r="AV783" s="1"/>
      <c r="AW783" s="1"/>
      <c r="AX783" s="202"/>
      <c r="AY783" s="1"/>
      <c r="AZ783" s="1"/>
      <c r="BA783" s="202"/>
      <c r="BB783" s="1"/>
      <c r="BC783" s="1"/>
      <c r="BD783" s="202"/>
      <c r="BE783" s="202"/>
      <c r="BF783" s="1"/>
      <c r="BG783" s="202"/>
      <c r="BH783" s="202"/>
      <c r="BI783" s="202"/>
      <c r="BJ783" s="202"/>
      <c r="BK783" s="2"/>
      <c r="BL783" s="2"/>
    </row>
    <row r="784" spans="1:256" s="13" customFormat="1" ht="15" customHeight="1" x14ac:dyDescent="0.25">
      <c r="A784" s="21" t="s">
        <v>3404</v>
      </c>
      <c r="B784" s="202"/>
      <c r="C784" s="202"/>
      <c r="D784" s="213">
        <f>COUNTA(C787:C853)</f>
        <v>59</v>
      </c>
      <c r="E784" s="14">
        <f>COUNTIF(A786:A854,"*HB*")-1</f>
        <v>3</v>
      </c>
      <c r="F784" s="14">
        <f>COUNTIF(A786:A854,"*KR*")+COUNTIF(A786:A854,"*LK*")</f>
        <v>2</v>
      </c>
      <c r="G784" s="14">
        <f>COUNTIF(A786:A854,"*PR*")+COUNTIF(A786:A854,"*LP*")</f>
        <v>2</v>
      </c>
      <c r="H784" s="14"/>
      <c r="I784" s="14"/>
      <c r="K784" s="8" t="str">
        <f>IF(ISERROR(VLOOKUP(TRIM(B784),ALL!$A$2:$AC$3977,11,FALSE)),"",VLOOKUP(TRIM(B784),ALL!$A$2:$AC$3977,11,FALSE))</f>
        <v/>
      </c>
      <c r="L784" s="8" t="str">
        <f>IF(ISERROR(VLOOKUP(TRIM(B784),ALL!$A$2:$AC$3977,12,FALSE)),"",VLOOKUP(TRIM(B784),ALL!$A$2:$AC$3977,12,FALSE))</f>
        <v/>
      </c>
      <c r="M784" s="8" t="str">
        <f>IF(ISERROR(VLOOKUP(TRIM(B784),ALL!$A$2:$AC$3977,13,FALSE)),"",VLOOKUP(TRIM(B784),ALL!$A$2:$AC$3977,13,FALSE))</f>
        <v/>
      </c>
      <c r="N784" s="8" t="str">
        <f>IF(ISERROR(VLOOKUP(TRIM(B784),ALL!$A$2:$AC$3977,14,FALSE)),"",VLOOKUP(TRIM(B784),ALL!$A$2:$AC$3977,14,FALSE))</f>
        <v/>
      </c>
      <c r="O784" s="8" t="str">
        <f>IF(ISERROR(VLOOKUP(TRIM(B784),ALL!$A$2:$AC$3977,15,FALSE)),"",VLOOKUP(TRIM(B784),ALL!$A$2:$AC$3977,15,FALSE))</f>
        <v/>
      </c>
      <c r="P784" s="8" t="str">
        <f>IF(ISERROR(VLOOKUP(TRIM(B784),ALL!$A$2:$AC$3977,16,FALSE)),"",VLOOKUP(TRIM(B784),ALL!$A$2:$AC$3977,16,FALSE))</f>
        <v/>
      </c>
      <c r="Q784" s="3"/>
      <c r="R784" s="1"/>
      <c r="S784" s="202"/>
      <c r="T784" s="202" t="str">
        <f>IF(ISERROR(VLOOKUP(TRIM(B784),ALL!$A$2:$AC$3999,20,FALSE)),"",VLOOKUP(TRIM(B784),ALL!$A$2:$AC$3999,20,FALSE))</f>
        <v/>
      </c>
      <c r="U784" s="202" t="str">
        <f>IF(ISERROR(VLOOKUP(TRIM(B784),ALL!$A$2:$AC$3999,21,FALSE)),"",VLOOKUP(TRIM(B784),ALL!$A$2:$AC$3999,21,FALSE))</f>
        <v/>
      </c>
      <c r="V784" s="202" t="str">
        <f>IF(ISERROR(VLOOKUP(TRIM(B784),ALL!$A$2:$AC$3999,22,FALSE)),"",VLOOKUP(TRIM(B784),ALL!$A$2:$AC$3999,22,FALSE))</f>
        <v/>
      </c>
      <c r="W784" s="202" t="str">
        <f>IF(ISERROR(VLOOKUP(TRIM(B784),ALL!$A$2:$AC$1999,20,FALSE)),"",VLOOKUP(TRIM(B784),ALL!$A$2:$AC$1999,20,FALSE))</f>
        <v/>
      </c>
      <c r="X784" s="202" t="str">
        <f>IF(ISERROR(VLOOKUP(TRIM(B784),ALL!$A$2:$AC$1999,21,FALSE)),"",VLOOKUP(TRIM(B784),ALL!$A$2:$AC$1999,21,FALSE))</f>
        <v/>
      </c>
      <c r="Y784" s="202" t="str">
        <f>IF(ISERROR(VLOOKUP(TRIM(B784),ALL!$A$2:$AC$1999,22,FALSE)),"",VLOOKUP(TRIM(B784),ALL!$A$2:$AC$1999,22,FALSE))</f>
        <v/>
      </c>
      <c r="Z784" s="202" t="str">
        <f>IF(ISERROR(VLOOKUP(TRIM(B784),ALL!$A$2:$AC$1999,23,FALSE)),"",VLOOKUP(TRIM(B784),ALL!$A$2:$AC$1999,23,FALSE))</f>
        <v/>
      </c>
      <c r="AA784" s="202" t="str">
        <f>IF(ISERROR(VLOOKUP(TRIM(B784),ALL!$A$2:$AC$1999,24,FALSE)),"",VLOOKUP(TRIM(B784),ALL!$A$2:$AC$1999,24,FALSE))</f>
        <v/>
      </c>
      <c r="AB784" s="202" t="str">
        <f>IF(ISERROR(VLOOKUP(TRIM(B784),ALL!$A$2:$AC$1999,25,FALSE)),"",VLOOKUP(TRIM(B784),ALL!$A$2:$AC$1999,25,FALSE))</f>
        <v/>
      </c>
      <c r="AC784" s="202" t="s">
        <v>4028</v>
      </c>
      <c r="AD784" s="202" t="s">
        <v>4028</v>
      </c>
      <c r="AE784" s="202" t="s">
        <v>4028</v>
      </c>
      <c r="AF784" s="202" t="s">
        <v>4028</v>
      </c>
      <c r="AG784" s="202" t="s">
        <v>4028</v>
      </c>
      <c r="AH784" s="202" t="s">
        <v>4028</v>
      </c>
      <c r="AI784" s="202" t="s">
        <v>4028</v>
      </c>
      <c r="AJ784" s="202" t="s">
        <v>4028</v>
      </c>
      <c r="AK784" s="202" t="s">
        <v>4028</v>
      </c>
      <c r="AL784" s="3"/>
      <c r="AM784" s="1"/>
      <c r="AN784" s="1"/>
      <c r="AO784" s="202"/>
      <c r="AP784" s="1"/>
      <c r="AQ784" s="1"/>
      <c r="AR784" s="1"/>
      <c r="AS784" s="1"/>
      <c r="AT784" s="1"/>
      <c r="AU784" s="3"/>
      <c r="AV784" s="1"/>
      <c r="AW784" s="1"/>
      <c r="AX784" s="202"/>
      <c r="AY784" s="1"/>
      <c r="AZ784" s="1"/>
      <c r="BA784" s="202"/>
      <c r="BB784" s="1"/>
      <c r="BC784" s="1"/>
      <c r="BD784" s="202"/>
      <c r="BE784" s="202"/>
      <c r="BF784" s="1"/>
      <c r="BG784" s="202"/>
      <c r="BH784" s="202"/>
      <c r="BI784" s="202"/>
      <c r="BJ784" s="202"/>
      <c r="BK784" s="2"/>
      <c r="BL784" s="2"/>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60" ht="12.75" customHeight="1" x14ac:dyDescent="0.2">
      <c r="A785" s="8" t="s">
        <v>4970</v>
      </c>
      <c r="B785" s="8"/>
      <c r="C785" s="202"/>
      <c r="D785" s="7"/>
      <c r="G785" s="205" t="str">
        <f>IF(ISERROR(VLOOKUP(TRIM(C785),'R2020'!$A$1:$I$1991,8,FALSE)),"",VLOOKUP(TRIM(C785),'R2020'!$A$1:$I$1991,8,FALSE))</f>
        <v/>
      </c>
      <c r="J785" s="8"/>
      <c r="K785" s="8"/>
      <c r="L785" s="8"/>
      <c r="M785" s="8" t="str">
        <f>IF(ISERROR(VLOOKUP(TRIM(C785),ALL!$A$2:$AC$3977,13,FALSE)),"",VLOOKUP(TRIM(C785),ALL!$A$2:$AC$3977,13,FALSE))</f>
        <v/>
      </c>
      <c r="N785" s="8" t="str">
        <f>IF(ISERROR(VLOOKUP(TRIM(C785),ALL!$A$2:$AC$3977,14,FALSE)),"",VLOOKUP(TRIM(C785),ALL!$A$2:$AC$3977,14,FALSE))</f>
        <v/>
      </c>
      <c r="O785" s="8" t="str">
        <f>IF(ISERROR(VLOOKUP(TRIM(C785),ALL!$A$2:$AC$3977,15,FALSE)),"",VLOOKUP(TRIM(C785),ALL!$A$2:$AC$3977,15,FALSE))</f>
        <v/>
      </c>
      <c r="P785" s="8" t="str">
        <f>IF(ISERROR(VLOOKUP(TRIM(C785),ALL!$A$2:$AC$3977,16,FALSE)),"",VLOOKUP(TRIM(C785),ALL!$A$2:$AC$3977,16,FALSE))</f>
        <v/>
      </c>
      <c r="Q785" s="8"/>
      <c r="S785" s="1"/>
      <c r="T785" s="202" t="str">
        <f>IF(ISERROR(VLOOKUP(TRIM(C785),ALL!$A$2:$AC$3999,20,FALSE)),"",VLOOKUP(TRIM(C785),ALL!$A$2:$AC$3999,20,FALSE))</f>
        <v/>
      </c>
      <c r="U785" s="202" t="str">
        <f>IF(ISERROR(VLOOKUP(TRIM(C785),ALL!$A$2:$AC$3999,21,FALSE)),"",VLOOKUP(TRIM(C785),ALL!$A$2:$AC$3999,21,FALSE))</f>
        <v/>
      </c>
      <c r="V785" s="202" t="str">
        <f>IF(ISERROR(VLOOKUP(TRIM(C785),ALL!$A$2:$AC$3999,22,FALSE)),"",VLOOKUP(TRIM(C785),ALL!$A$2:$AC$3999,22,FALSE))</f>
        <v/>
      </c>
      <c r="W785" s="202" t="str">
        <f>IF(ISERROR(VLOOKUP(TRIM(C785),ALL!$A$2:$AC$1999,20,FALSE)),"",VLOOKUP(TRIM(C785),ALL!$A$2:$AC$1999,20,FALSE))</f>
        <v/>
      </c>
      <c r="X785" s="202" t="str">
        <f>IF(ISERROR(VLOOKUP(TRIM(C785),ALL!$A$2:$AC$1999,21,FALSE)),"",VLOOKUP(TRIM(C785),ALL!$A$2:$AC$1999,21,FALSE))</f>
        <v/>
      </c>
      <c r="Y785" s="202" t="str">
        <f>IF(ISERROR(VLOOKUP(TRIM(C785),ALL!$A$2:$AC$1999,22,FALSE)),"",VLOOKUP(TRIM(C785),ALL!$A$2:$AC$1999,22,FALSE))</f>
        <v/>
      </c>
      <c r="Z785" s="202" t="str">
        <f>IF(ISERROR(VLOOKUP(TRIM(C785),ALL!$A$2:$AC$1999,23,FALSE)),"",VLOOKUP(TRIM(C785),ALL!$A$2:$AC$1999,23,FALSE))</f>
        <v/>
      </c>
      <c r="AA785" s="202" t="str">
        <f>IF(ISERROR(VLOOKUP(TRIM(C785),ALL!$A$2:$AC$1999,24,FALSE)),"",VLOOKUP(TRIM(C785),ALL!$A$2:$AC$1999,24,FALSE))</f>
        <v/>
      </c>
      <c r="AB785" s="202" t="str">
        <f>IF(ISERROR(VLOOKUP(TRIM(C785),ALL!$A$2:$AC$1999,25,FALSE)),"",VLOOKUP(TRIM(C785),ALL!$A$2:$AC$1999,25,FALSE))</f>
        <v/>
      </c>
      <c r="AC785" s="202" t="s">
        <v>4028</v>
      </c>
      <c r="AD785" s="202" t="s">
        <v>4028</v>
      </c>
      <c r="AE785" s="202" t="s">
        <v>4028</v>
      </c>
      <c r="AF785" s="202" t="s">
        <v>4028</v>
      </c>
      <c r="AG785" s="202" t="s">
        <v>4028</v>
      </c>
      <c r="AH785" s="202" t="s">
        <v>4028</v>
      </c>
      <c r="AI785" s="202" t="s">
        <v>4028</v>
      </c>
      <c r="AJ785" s="202" t="s">
        <v>4028</v>
      </c>
      <c r="AK785" s="202" t="s">
        <v>4028</v>
      </c>
      <c r="AL785" s="202"/>
      <c r="AO785" s="202"/>
      <c r="AQ785" s="1"/>
      <c r="AT785" s="1"/>
      <c r="AU785" s="202"/>
      <c r="AW785" s="1"/>
      <c r="AX785" s="202"/>
      <c r="AZ785" s="1"/>
      <c r="BA785" s="202"/>
      <c r="BB785" s="1"/>
      <c r="BC785" s="1"/>
      <c r="BD785" s="202"/>
      <c r="BE785" s="202"/>
      <c r="BF785" s="1"/>
      <c r="BG785" s="202"/>
      <c r="BH785" s="202"/>
      <c r="BI785" s="202"/>
      <c r="BJ785" s="202"/>
      <c r="BK785" s="2"/>
      <c r="BL785" s="2"/>
      <c r="BM785" s="10"/>
      <c r="BN785" s="10"/>
      <c r="BO785" s="10"/>
      <c r="BP785" s="10"/>
      <c r="BQ785" s="10"/>
      <c r="BR785" s="10"/>
      <c r="BS785" s="10"/>
      <c r="BT785" s="10"/>
      <c r="BU785" s="10"/>
      <c r="BV785" s="10"/>
      <c r="BW785" s="10"/>
      <c r="BX785" s="10"/>
      <c r="BY785" s="10"/>
      <c r="BZ785" s="10"/>
      <c r="CA785" s="10"/>
      <c r="CB785" s="10"/>
      <c r="CC785" s="10"/>
      <c r="CD785" s="10"/>
      <c r="CE785" s="10"/>
      <c r="CF785" s="10"/>
      <c r="CG785" s="10"/>
      <c r="CH785" s="10"/>
      <c r="CI785" s="10"/>
      <c r="CJ785" s="10"/>
      <c r="CK785" s="10"/>
      <c r="CL785" s="10"/>
      <c r="CM785" s="10"/>
      <c r="CN785" s="10"/>
      <c r="CO785" s="10"/>
      <c r="CP785" s="10"/>
      <c r="CQ785" s="10"/>
      <c r="CR785" s="10"/>
      <c r="CS785" s="10"/>
      <c r="CT785" s="10"/>
      <c r="CU785" s="10"/>
      <c r="CV785" s="10"/>
      <c r="CW785" s="10"/>
      <c r="CX785" s="10"/>
      <c r="CY785" s="10"/>
      <c r="CZ785" s="10"/>
      <c r="DA785" s="10"/>
      <c r="DB785" s="10"/>
      <c r="DC785" s="10"/>
      <c r="DD785" s="10"/>
      <c r="DE785" s="10"/>
      <c r="DF785" s="10"/>
      <c r="DG785" s="10"/>
      <c r="DH785" s="10"/>
      <c r="DI785" s="10"/>
      <c r="DJ785" s="10"/>
      <c r="DK785" s="10"/>
      <c r="DL785" s="10"/>
      <c r="DM785" s="10"/>
      <c r="DN785" s="10"/>
      <c r="DO785" s="10"/>
      <c r="DP785" s="10"/>
      <c r="DQ785" s="10"/>
      <c r="DR785" s="10"/>
      <c r="DS785" s="10"/>
      <c r="DT785" s="10"/>
      <c r="DU785" s="10"/>
      <c r="DV785" s="10"/>
      <c r="DW785" s="10"/>
      <c r="DX785" s="10"/>
      <c r="DY785" s="10"/>
      <c r="DZ785" s="10"/>
      <c r="EA785" s="10"/>
      <c r="EB785" s="10"/>
      <c r="EC785" s="10"/>
      <c r="ED785" s="10"/>
      <c r="EE785" s="10"/>
      <c r="EF785" s="10"/>
      <c r="EG785" s="10"/>
      <c r="EH785" s="10"/>
      <c r="EI785" s="10"/>
      <c r="EJ785" s="10"/>
      <c r="EK785" s="10"/>
      <c r="EL785" s="10"/>
      <c r="EM785" s="10"/>
      <c r="EN785" s="10"/>
      <c r="EO785" s="10"/>
      <c r="EP785" s="10"/>
      <c r="EQ785" s="10"/>
      <c r="ER785" s="10"/>
      <c r="ES785" s="10"/>
      <c r="ET785" s="10"/>
      <c r="EU785" s="10"/>
      <c r="EV785" s="10"/>
      <c r="EW785" s="10"/>
      <c r="EX785" s="10"/>
      <c r="EY785" s="10"/>
      <c r="EZ785" s="10"/>
      <c r="FA785" s="10"/>
      <c r="FB785" s="10"/>
      <c r="FC785" s="10"/>
      <c r="FD785" s="10"/>
      <c r="FE785" s="10"/>
      <c r="FF785" s="10"/>
      <c r="FG785" s="10"/>
      <c r="FH785" s="10"/>
      <c r="FI785" s="10"/>
      <c r="FJ785" s="10"/>
      <c r="FK785" s="10"/>
      <c r="FL785" s="10"/>
      <c r="FM785" s="10"/>
      <c r="FN785" s="10"/>
      <c r="FO785" s="10"/>
      <c r="FP785" s="10"/>
      <c r="FQ785" s="10"/>
      <c r="FR785" s="10"/>
      <c r="FS785" s="10"/>
      <c r="FT785" s="10"/>
      <c r="FU785" s="10"/>
      <c r="FV785" s="10"/>
      <c r="FW785" s="10"/>
      <c r="FX785" s="10"/>
      <c r="FY785" s="10"/>
      <c r="FZ785" s="10"/>
      <c r="GA785" s="10"/>
      <c r="GB785" s="10"/>
      <c r="GC785" s="10"/>
      <c r="GD785" s="10"/>
      <c r="GE785" s="10"/>
      <c r="GF785" s="10"/>
      <c r="GG785" s="10"/>
      <c r="GH785" s="10"/>
      <c r="GI785" s="10"/>
      <c r="GJ785" s="10"/>
      <c r="GK785" s="10"/>
      <c r="GL785" s="10"/>
      <c r="GM785" s="10"/>
      <c r="GN785" s="10"/>
      <c r="GO785" s="10"/>
      <c r="GP785" s="10"/>
      <c r="GQ785" s="10"/>
      <c r="GR785" s="10"/>
      <c r="GS785" s="10"/>
      <c r="GT785" s="10"/>
      <c r="GU785" s="10"/>
      <c r="GV785" s="10"/>
      <c r="GW785" s="10"/>
      <c r="GX785" s="10"/>
      <c r="GY785" s="10"/>
      <c r="GZ785" s="10"/>
      <c r="HA785" s="10"/>
      <c r="HB785" s="10"/>
      <c r="HC785" s="10"/>
      <c r="HD785" s="10"/>
      <c r="HE785" s="10"/>
      <c r="HF785" s="10"/>
      <c r="HG785" s="10"/>
      <c r="HH785" s="10"/>
      <c r="HI785" s="10"/>
      <c r="HJ785" s="10"/>
      <c r="HK785" s="10"/>
      <c r="HL785" s="10"/>
      <c r="HM785" s="10"/>
      <c r="HN785" s="10"/>
      <c r="HO785" s="10"/>
      <c r="HP785" s="10"/>
      <c r="HQ785" s="10"/>
      <c r="HR785" s="10"/>
      <c r="HS785" s="10"/>
      <c r="HT785" s="10"/>
      <c r="HU785" s="10"/>
      <c r="HV785" s="10"/>
      <c r="HW785" s="10"/>
      <c r="HX785" s="10"/>
      <c r="HY785" s="10"/>
      <c r="HZ785" s="10"/>
      <c r="IA785" s="10"/>
      <c r="IB785" s="10"/>
      <c r="IC785" s="10"/>
      <c r="ID785" s="10"/>
      <c r="IE785" s="10"/>
      <c r="IF785" s="10"/>
      <c r="IG785" s="10"/>
      <c r="IH785" s="10"/>
      <c r="II785" s="10"/>
      <c r="IJ785" s="10"/>
      <c r="IK785" s="10"/>
      <c r="IL785" s="10"/>
      <c r="IM785" s="10"/>
      <c r="IN785" s="10"/>
      <c r="IO785" s="10"/>
      <c r="IP785" s="10"/>
      <c r="IQ785" s="10"/>
      <c r="IR785" s="10"/>
      <c r="IS785" s="10"/>
      <c r="IT785" s="10"/>
      <c r="IU785" s="10"/>
      <c r="IV785" s="10"/>
    </row>
    <row r="786" spans="1:260" ht="12.75" customHeight="1" x14ac:dyDescent="0.2">
      <c r="A786" s="233" t="s">
        <v>5037</v>
      </c>
      <c r="B786" s="203"/>
      <c r="C786" s="203"/>
      <c r="D786" s="218"/>
      <c r="E786" s="203"/>
      <c r="F786" s="203"/>
      <c r="G786" s="203"/>
      <c r="H786" s="203"/>
      <c r="I786" s="203"/>
      <c r="J786" s="203"/>
      <c r="K786" s="203"/>
      <c r="L786" s="203"/>
      <c r="M786" s="203"/>
      <c r="N786" s="203"/>
      <c r="O786" s="203" t="s">
        <v>4028</v>
      </c>
      <c r="P786" s="203" t="s">
        <v>4028</v>
      </c>
      <c r="Q786" s="203"/>
      <c r="R786" s="203"/>
      <c r="S786" s="203"/>
      <c r="T786" s="203" t="s">
        <v>4028</v>
      </c>
      <c r="U786" s="203" t="s">
        <v>4028</v>
      </c>
      <c r="V786" s="203" t="s">
        <v>4028</v>
      </c>
      <c r="W786" s="203" t="s">
        <v>4028</v>
      </c>
      <c r="X786" s="203" t="s">
        <v>4028</v>
      </c>
      <c r="Y786" s="203" t="s">
        <v>4028</v>
      </c>
      <c r="Z786" s="203" t="s">
        <v>4028</v>
      </c>
      <c r="AA786" s="203" t="s">
        <v>4028</v>
      </c>
      <c r="AB786" s="203" t="s">
        <v>4028</v>
      </c>
      <c r="AC786" s="203" t="s">
        <v>4028</v>
      </c>
      <c r="AD786" s="203" t="s">
        <v>4028</v>
      </c>
      <c r="AE786" s="203" t="s">
        <v>4028</v>
      </c>
      <c r="AF786" s="203" t="s">
        <v>4028</v>
      </c>
      <c r="AG786" s="203" t="s">
        <v>4028</v>
      </c>
      <c r="AH786" s="203" t="s">
        <v>4028</v>
      </c>
      <c r="AI786" s="203" t="s">
        <v>4028</v>
      </c>
      <c r="AJ786" s="203" t="s">
        <v>4028</v>
      </c>
      <c r="AK786" s="203" t="s">
        <v>4028</v>
      </c>
      <c r="AL786" s="203"/>
      <c r="AM786" s="203"/>
      <c r="AN786" s="203"/>
      <c r="AO786" s="203"/>
      <c r="AP786" s="203"/>
      <c r="AQ786" s="203"/>
      <c r="AR786" s="203"/>
      <c r="AS786" s="203"/>
      <c r="AT786" s="203"/>
      <c r="AU786" s="203"/>
      <c r="AV786" s="203"/>
      <c r="AW786" s="203"/>
      <c r="AX786" s="203"/>
      <c r="AY786" s="203"/>
      <c r="AZ786" s="203"/>
      <c r="BA786" s="203"/>
      <c r="BB786" s="203"/>
      <c r="BC786" s="203"/>
      <c r="BD786" s="203"/>
      <c r="BE786" s="203"/>
      <c r="BF786" s="203"/>
      <c r="BG786" s="203"/>
      <c r="BH786" s="203"/>
      <c r="BI786" s="203"/>
      <c r="BJ786" s="203"/>
      <c r="BK786" s="203"/>
      <c r="BL786" s="203"/>
      <c r="BM786" s="10"/>
      <c r="BN786" s="10"/>
      <c r="BO786" s="10"/>
      <c r="BP786" s="10"/>
      <c r="BQ786" s="10"/>
      <c r="BR786" s="10"/>
      <c r="BS786" s="10"/>
      <c r="BT786" s="10"/>
      <c r="BU786" s="10"/>
      <c r="BV786" s="10"/>
      <c r="BW786" s="10"/>
      <c r="BX786" s="10"/>
      <c r="BY786" s="10"/>
      <c r="BZ786" s="10"/>
      <c r="CA786" s="10"/>
      <c r="CB786" s="10"/>
      <c r="CC786" s="10"/>
      <c r="CD786" s="10"/>
      <c r="CE786" s="10"/>
      <c r="CF786" s="10"/>
      <c r="CG786" s="10"/>
      <c r="CH786" s="10"/>
      <c r="CI786" s="10"/>
      <c r="CJ786" s="10"/>
      <c r="CK786" s="10"/>
      <c r="CL786" s="10"/>
      <c r="CM786" s="10"/>
      <c r="CN786" s="10"/>
      <c r="CO786" s="10"/>
      <c r="CP786" s="10"/>
      <c r="CQ786" s="10"/>
      <c r="CR786" s="10"/>
      <c r="CS786" s="10"/>
      <c r="CT786" s="10"/>
      <c r="CU786" s="10"/>
      <c r="CV786" s="10"/>
      <c r="CW786" s="10"/>
      <c r="CX786" s="10"/>
      <c r="CY786" s="10"/>
      <c r="CZ786" s="10"/>
      <c r="DA786" s="10"/>
      <c r="DB786" s="10"/>
      <c r="DC786" s="10"/>
      <c r="DD786" s="10"/>
      <c r="DE786" s="10"/>
      <c r="DF786" s="10"/>
      <c r="DG786" s="10"/>
      <c r="DH786" s="10"/>
      <c r="DI786" s="10"/>
      <c r="DJ786" s="10"/>
      <c r="DK786" s="10"/>
      <c r="DL786" s="10"/>
      <c r="DM786" s="10"/>
      <c r="DN786" s="10"/>
      <c r="DO786" s="10"/>
      <c r="DP786" s="10"/>
      <c r="DQ786" s="10"/>
      <c r="DR786" s="10"/>
      <c r="DS786" s="10"/>
      <c r="DT786" s="10"/>
      <c r="DU786" s="10"/>
      <c r="DV786" s="10"/>
      <c r="DW786" s="10"/>
      <c r="DX786" s="10"/>
      <c r="DY786" s="10"/>
      <c r="DZ786" s="10"/>
      <c r="EA786" s="10"/>
      <c r="EB786" s="10"/>
      <c r="EC786" s="10"/>
      <c r="ED786" s="10"/>
      <c r="EE786" s="10"/>
      <c r="EF786" s="10"/>
      <c r="EG786" s="10"/>
      <c r="EH786" s="10"/>
      <c r="EI786" s="10"/>
      <c r="EJ786" s="10"/>
      <c r="EK786" s="10"/>
      <c r="EL786" s="10"/>
      <c r="EM786" s="10"/>
      <c r="EN786" s="10"/>
      <c r="EO786" s="10"/>
      <c r="EP786" s="10"/>
      <c r="EQ786" s="10"/>
      <c r="ER786" s="10"/>
      <c r="ES786" s="10"/>
      <c r="ET786" s="10"/>
      <c r="EU786" s="10"/>
      <c r="EV786" s="10"/>
      <c r="EW786" s="10"/>
      <c r="EX786" s="10"/>
      <c r="EY786" s="10"/>
      <c r="EZ786" s="10"/>
      <c r="FA786" s="10"/>
      <c r="FB786" s="10"/>
      <c r="FC786" s="10"/>
      <c r="FD786" s="10"/>
      <c r="FE786" s="10"/>
      <c r="FF786" s="10"/>
      <c r="FG786" s="10"/>
      <c r="FH786" s="10"/>
      <c r="FI786" s="10"/>
      <c r="FJ786" s="10"/>
      <c r="FK786" s="10"/>
      <c r="FL786" s="10"/>
      <c r="FM786" s="10"/>
      <c r="FN786" s="10"/>
      <c r="FO786" s="10"/>
      <c r="FP786" s="10"/>
      <c r="FQ786" s="10"/>
      <c r="FR786" s="10"/>
      <c r="FS786" s="10"/>
      <c r="FT786" s="10"/>
      <c r="FU786" s="10"/>
      <c r="FV786" s="10"/>
      <c r="FW786" s="10"/>
      <c r="FX786" s="10"/>
      <c r="FY786" s="10"/>
      <c r="FZ786" s="10"/>
      <c r="GA786" s="10"/>
      <c r="GB786" s="10"/>
      <c r="GC786" s="10"/>
      <c r="GD786" s="10"/>
      <c r="GE786" s="10"/>
      <c r="GF786" s="10"/>
      <c r="GG786" s="10"/>
      <c r="GH786" s="10"/>
      <c r="GI786" s="10"/>
      <c r="GJ786" s="10"/>
      <c r="GK786" s="10"/>
      <c r="GL786" s="10"/>
      <c r="GM786" s="10"/>
      <c r="GN786" s="10"/>
      <c r="GO786" s="10"/>
      <c r="GP786" s="10"/>
      <c r="GQ786" s="10"/>
      <c r="GR786" s="10"/>
      <c r="GS786" s="10"/>
      <c r="GT786" s="10"/>
      <c r="GU786" s="10"/>
      <c r="GV786" s="10"/>
      <c r="GW786" s="10"/>
      <c r="GX786" s="10"/>
      <c r="GY786" s="10"/>
      <c r="GZ786" s="10"/>
      <c r="HA786" s="10"/>
      <c r="HB786" s="10"/>
      <c r="HC786" s="10"/>
      <c r="HD786" s="10"/>
      <c r="HE786" s="10"/>
      <c r="HF786" s="10"/>
      <c r="HG786" s="10"/>
      <c r="HH786" s="10"/>
      <c r="HI786" s="10"/>
      <c r="HJ786" s="10"/>
      <c r="HK786" s="10"/>
      <c r="HL786" s="10"/>
      <c r="HM786" s="10"/>
      <c r="HN786" s="10"/>
      <c r="HO786" s="10"/>
      <c r="HP786" s="10"/>
      <c r="HQ786" s="10"/>
      <c r="HR786" s="10"/>
      <c r="HS786" s="10"/>
      <c r="HT786" s="10"/>
      <c r="HU786" s="10"/>
      <c r="HV786" s="10"/>
      <c r="HW786" s="10"/>
      <c r="HX786" s="10"/>
      <c r="HY786" s="10"/>
      <c r="HZ786" s="10"/>
      <c r="IA786" s="10"/>
      <c r="IB786" s="10"/>
      <c r="IC786" s="10"/>
      <c r="ID786" s="10"/>
      <c r="IE786" s="10"/>
      <c r="IF786" s="10"/>
      <c r="IG786" s="10"/>
      <c r="IH786" s="10"/>
      <c r="II786" s="10"/>
      <c r="IJ786" s="10"/>
      <c r="IK786" s="10"/>
      <c r="IL786" s="10"/>
      <c r="IM786" s="10"/>
      <c r="IN786" s="10"/>
      <c r="IO786" s="10"/>
      <c r="IP786" s="10"/>
      <c r="IQ786" s="10"/>
      <c r="IR786" s="10"/>
      <c r="IS786" s="10"/>
      <c r="IT786" s="10"/>
      <c r="IU786" s="10"/>
      <c r="IV786" s="10"/>
    </row>
    <row r="787" spans="1:260" s="13" customFormat="1" ht="12.75" customHeight="1" x14ac:dyDescent="0.2">
      <c r="A787" s="203" t="s">
        <v>193</v>
      </c>
      <c r="B787" s="203" t="s">
        <v>4104</v>
      </c>
      <c r="C787" s="203" t="s">
        <v>2443</v>
      </c>
      <c r="D787" s="214">
        <v>33918</v>
      </c>
      <c r="E787" s="203" t="s">
        <v>2444</v>
      </c>
      <c r="F787" s="203" t="s">
        <v>3076</v>
      </c>
      <c r="G787" s="203" t="s">
        <v>3420</v>
      </c>
      <c r="H787" s="203" t="s">
        <v>193</v>
      </c>
      <c r="I787" s="203" t="s">
        <v>367</v>
      </c>
      <c r="J787" s="203"/>
      <c r="K787" s="203" t="s">
        <v>193</v>
      </c>
      <c r="L787" s="203" t="s">
        <v>367</v>
      </c>
      <c r="M787" s="203" t="s">
        <v>2568</v>
      </c>
      <c r="N787" s="203">
        <v>0</v>
      </c>
      <c r="O787" s="203">
        <v>0</v>
      </c>
      <c r="P787" s="203">
        <v>0</v>
      </c>
      <c r="Q787" s="203"/>
      <c r="R787" s="203"/>
      <c r="S787" s="203" t="s">
        <v>193</v>
      </c>
      <c r="T787" s="203" t="s">
        <v>193</v>
      </c>
      <c r="U787" s="203" t="s">
        <v>131</v>
      </c>
      <c r="V787" s="203">
        <v>0</v>
      </c>
      <c r="W787" s="203" t="s">
        <v>193</v>
      </c>
      <c r="X787" s="203" t="s">
        <v>131</v>
      </c>
      <c r="Y787" s="203">
        <v>0</v>
      </c>
      <c r="Z787" s="203" t="s">
        <v>193</v>
      </c>
      <c r="AA787" s="203" t="s">
        <v>131</v>
      </c>
      <c r="AB787" s="203">
        <v>0</v>
      </c>
      <c r="AC787" s="203">
        <v>0</v>
      </c>
      <c r="AD787" s="203">
        <v>0</v>
      </c>
      <c r="AE787" s="203">
        <v>0</v>
      </c>
      <c r="AF787" s="203">
        <v>0</v>
      </c>
      <c r="AG787" s="203">
        <v>0</v>
      </c>
      <c r="AH787" s="203">
        <v>0</v>
      </c>
      <c r="AI787" s="203">
        <v>0</v>
      </c>
      <c r="AJ787" s="203">
        <v>0</v>
      </c>
      <c r="AK787" s="203">
        <v>0</v>
      </c>
      <c r="AL787" s="203"/>
      <c r="AM787" s="203"/>
      <c r="AN787" s="203"/>
      <c r="AO787" s="203"/>
      <c r="AP787" s="203"/>
      <c r="AQ787" s="203"/>
      <c r="AR787" s="203"/>
      <c r="AS787" s="203"/>
      <c r="AT787" s="203"/>
      <c r="AU787" s="203"/>
      <c r="AV787" s="203"/>
      <c r="AW787" s="203"/>
      <c r="AX787" s="203"/>
      <c r="AY787" s="203"/>
      <c r="AZ787" s="203"/>
      <c r="BA787" s="203"/>
      <c r="BB787" s="203"/>
      <c r="BC787" s="203"/>
      <c r="BD787" s="203"/>
      <c r="BE787" s="203"/>
      <c r="BF787" s="203"/>
      <c r="BG787" s="203"/>
      <c r="BH787" s="203"/>
      <c r="BI787" s="203"/>
      <c r="BJ787" s="203"/>
      <c r="BK787" s="203"/>
      <c r="BL787" s="203"/>
      <c r="BM787" s="10"/>
      <c r="BN787" s="10"/>
      <c r="BO787" s="10"/>
      <c r="BP787" s="10"/>
      <c r="BQ787" s="10"/>
      <c r="BR787" s="10"/>
      <c r="BS787" s="10"/>
      <c r="BT787" s="10"/>
      <c r="BU787" s="10"/>
      <c r="BV787" s="10"/>
      <c r="BW787" s="10"/>
      <c r="BX787" s="10"/>
      <c r="BY787" s="10"/>
      <c r="BZ787" s="10"/>
      <c r="CA787" s="10"/>
      <c r="CB787" s="10"/>
      <c r="CC787" s="10"/>
      <c r="CD787" s="10"/>
      <c r="CE787" s="10"/>
      <c r="CF787" s="10"/>
      <c r="CG787" s="10"/>
      <c r="CH787" s="10"/>
      <c r="CI787" s="10"/>
      <c r="CJ787" s="10"/>
      <c r="CK787" s="10"/>
      <c r="CL787" s="10"/>
      <c r="CM787" s="10"/>
      <c r="CN787" s="10"/>
      <c r="CO787" s="10"/>
      <c r="CP787" s="10"/>
      <c r="CQ787" s="10"/>
      <c r="CR787" s="10"/>
      <c r="CS787" s="10"/>
      <c r="CT787" s="10"/>
      <c r="CU787" s="10"/>
      <c r="CV787" s="10"/>
      <c r="CW787" s="10"/>
      <c r="CX787" s="10"/>
      <c r="CY787" s="10"/>
      <c r="CZ787" s="10"/>
      <c r="DA787" s="10"/>
      <c r="DB787" s="10"/>
      <c r="DC787" s="10"/>
      <c r="DD787" s="10"/>
      <c r="DE787" s="10"/>
      <c r="DF787" s="10"/>
      <c r="DG787" s="10"/>
      <c r="DH787" s="10"/>
      <c r="DI787" s="10"/>
      <c r="DJ787" s="10"/>
      <c r="DK787" s="10"/>
      <c r="DL787" s="10"/>
      <c r="DM787" s="10"/>
      <c r="DN787" s="10"/>
      <c r="DO787" s="10"/>
      <c r="DP787" s="10"/>
      <c r="DQ787" s="10"/>
      <c r="DR787" s="10"/>
      <c r="DS787" s="10"/>
      <c r="DT787" s="10"/>
      <c r="DU787" s="10"/>
      <c r="DV787" s="10"/>
      <c r="DW787" s="10"/>
      <c r="DX787" s="10"/>
      <c r="DY787" s="10"/>
      <c r="DZ787" s="10"/>
      <c r="EA787" s="10"/>
      <c r="EB787" s="10"/>
      <c r="EC787" s="10"/>
      <c r="ED787" s="10"/>
      <c r="EE787" s="10"/>
      <c r="EF787" s="10"/>
      <c r="EG787" s="10"/>
      <c r="EH787" s="10"/>
      <c r="EI787" s="10"/>
      <c r="EJ787" s="10"/>
      <c r="EK787" s="10"/>
      <c r="EL787" s="10"/>
      <c r="EM787" s="10"/>
      <c r="EN787" s="10"/>
      <c r="EO787" s="10"/>
      <c r="EP787" s="10"/>
      <c r="EQ787" s="10"/>
      <c r="ER787" s="10"/>
      <c r="ES787" s="10"/>
      <c r="ET787" s="10"/>
      <c r="EU787" s="10"/>
      <c r="EV787" s="10"/>
      <c r="EW787" s="10"/>
      <c r="EX787" s="10"/>
      <c r="EY787" s="10"/>
      <c r="EZ787" s="10"/>
      <c r="FA787" s="10"/>
      <c r="FB787" s="10"/>
      <c r="FC787" s="10"/>
      <c r="FD787" s="10"/>
      <c r="FE787" s="10"/>
      <c r="FF787" s="10"/>
      <c r="FG787" s="10"/>
      <c r="FH787" s="10"/>
      <c r="FI787" s="10"/>
      <c r="FJ787" s="10"/>
      <c r="FK787" s="10"/>
      <c r="FL787" s="10"/>
      <c r="FM787" s="10"/>
      <c r="FN787" s="10"/>
      <c r="FO787" s="10"/>
      <c r="FP787" s="10"/>
      <c r="FQ787" s="10"/>
      <c r="FR787" s="10"/>
      <c r="FS787" s="10"/>
      <c r="FT787" s="10"/>
      <c r="FU787" s="10"/>
      <c r="FV787" s="10"/>
      <c r="FW787" s="10"/>
      <c r="FX787" s="10"/>
      <c r="FY787" s="10"/>
      <c r="FZ787" s="10"/>
      <c r="GA787" s="10"/>
      <c r="GB787" s="10"/>
      <c r="GC787" s="10"/>
      <c r="GD787" s="10"/>
      <c r="GE787" s="10"/>
      <c r="GF787" s="10"/>
      <c r="GG787" s="10"/>
      <c r="GH787" s="10"/>
      <c r="GI787" s="10"/>
      <c r="GJ787" s="10"/>
      <c r="GK787" s="10"/>
      <c r="GL787" s="10"/>
      <c r="GM787" s="10"/>
      <c r="GN787" s="10"/>
      <c r="GO787" s="10"/>
      <c r="GP787" s="10"/>
      <c r="GQ787" s="10"/>
      <c r="GR787" s="10"/>
      <c r="GS787" s="10"/>
      <c r="GT787" s="10"/>
      <c r="GU787" s="10"/>
      <c r="GV787" s="10"/>
      <c r="GW787" s="10"/>
      <c r="GX787" s="10"/>
      <c r="GY787" s="10"/>
      <c r="GZ787" s="10"/>
      <c r="HA787" s="10"/>
      <c r="HB787" s="10"/>
      <c r="HC787" s="10"/>
      <c r="HD787" s="10"/>
      <c r="HE787" s="10"/>
      <c r="HF787" s="10"/>
      <c r="HG787" s="10"/>
      <c r="HH787" s="10"/>
      <c r="HI787" s="10"/>
      <c r="HJ787" s="10"/>
      <c r="HK787" s="10"/>
      <c r="HL787" s="10"/>
      <c r="HM787" s="10"/>
      <c r="HN787" s="10"/>
      <c r="HO787" s="10"/>
      <c r="HP787" s="10"/>
      <c r="HQ787" s="10"/>
      <c r="HR787" s="10"/>
      <c r="HS787" s="10"/>
      <c r="HT787" s="10"/>
      <c r="HU787" s="10"/>
      <c r="HV787" s="10"/>
      <c r="HW787" s="10"/>
      <c r="HX787" s="10"/>
      <c r="HY787" s="10"/>
      <c r="HZ787" s="10"/>
      <c r="IA787" s="10"/>
      <c r="IB787" s="10"/>
      <c r="IC787" s="10"/>
      <c r="ID787" s="10"/>
      <c r="IE787" s="10"/>
      <c r="IF787" s="10"/>
      <c r="IG787" s="10"/>
      <c r="IH787" s="10"/>
      <c r="II787" s="10"/>
      <c r="IJ787" s="10"/>
      <c r="IK787" s="10"/>
      <c r="IL787" s="10"/>
      <c r="IM787" s="10"/>
      <c r="IN787" s="10"/>
      <c r="IO787" s="10"/>
      <c r="IP787" s="10"/>
      <c r="IQ787" s="10"/>
      <c r="IR787" s="10"/>
      <c r="IS787" s="10"/>
      <c r="IT787" s="10"/>
      <c r="IU787" s="10"/>
      <c r="IV787" s="10"/>
    </row>
    <row r="788" spans="1:260" s="10" customFormat="1" ht="12.75" customHeight="1" x14ac:dyDescent="0.2">
      <c r="A788" s="203" t="s">
        <v>4040</v>
      </c>
      <c r="B788" s="203" t="s">
        <v>4363</v>
      </c>
      <c r="C788" s="203" t="s">
        <v>3376</v>
      </c>
      <c r="D788" s="214">
        <v>33108</v>
      </c>
      <c r="E788" s="203" t="s">
        <v>2586</v>
      </c>
      <c r="F788" s="203" t="s">
        <v>3074</v>
      </c>
      <c r="G788" s="203" t="s">
        <v>3420</v>
      </c>
      <c r="H788" s="203" t="s">
        <v>3666</v>
      </c>
      <c r="I788" s="203" t="s">
        <v>367</v>
      </c>
      <c r="J788" s="203" t="s">
        <v>3667</v>
      </c>
      <c r="K788" s="203" t="s">
        <v>3375</v>
      </c>
      <c r="L788" s="203" t="s">
        <v>367</v>
      </c>
      <c r="M788" s="203" t="s">
        <v>542</v>
      </c>
      <c r="N788" s="203">
        <v>0</v>
      </c>
      <c r="O788" s="203">
        <v>0</v>
      </c>
      <c r="P788" s="203">
        <v>0</v>
      </c>
      <c r="Q788" s="203"/>
      <c r="R788" s="203"/>
      <c r="S788" s="203"/>
      <c r="T788" s="203">
        <v>0</v>
      </c>
      <c r="U788" s="203">
        <v>0</v>
      </c>
      <c r="V788" s="203">
        <v>0</v>
      </c>
      <c r="W788" s="203">
        <v>0</v>
      </c>
      <c r="X788" s="203">
        <v>0</v>
      </c>
      <c r="Y788" s="203">
        <v>0</v>
      </c>
      <c r="Z788" s="203">
        <v>0</v>
      </c>
      <c r="AA788" s="203">
        <v>0</v>
      </c>
      <c r="AB788" s="203">
        <v>0</v>
      </c>
      <c r="AC788" s="203">
        <v>0</v>
      </c>
      <c r="AD788" s="203">
        <v>0</v>
      </c>
      <c r="AE788" s="203">
        <v>0</v>
      </c>
      <c r="AF788" s="203">
        <v>0</v>
      </c>
      <c r="AG788" s="203">
        <v>0</v>
      </c>
      <c r="AH788" s="203">
        <v>0</v>
      </c>
      <c r="AI788" s="203">
        <v>0</v>
      </c>
      <c r="AJ788" s="203">
        <v>0</v>
      </c>
      <c r="AK788" s="203">
        <v>0</v>
      </c>
      <c r="AL788" s="203"/>
      <c r="AM788" s="203"/>
      <c r="AN788" s="203"/>
      <c r="AO788" s="203"/>
      <c r="AP788" s="203"/>
      <c r="AQ788" s="203"/>
      <c r="AR788" s="203"/>
      <c r="AS788" s="203"/>
      <c r="AT788" s="203"/>
      <c r="AU788" s="203"/>
      <c r="AV788" s="203"/>
      <c r="AW788" s="203"/>
      <c r="AX788" s="203"/>
      <c r="AY788" s="203"/>
      <c r="AZ788" s="203"/>
      <c r="BA788" s="203"/>
      <c r="BB788" s="203"/>
      <c r="BC788" s="203"/>
      <c r="BD788" s="203"/>
      <c r="BE788" s="203"/>
      <c r="BF788" s="203"/>
      <c r="BG788" s="203"/>
      <c r="BH788" s="203"/>
      <c r="BI788" s="203"/>
      <c r="BJ788" s="203"/>
      <c r="BK788" s="203"/>
      <c r="BL788" s="203"/>
    </row>
    <row r="789" spans="1:260" s="10" customFormat="1" ht="12.75" customHeight="1" x14ac:dyDescent="0.2">
      <c r="A789" s="203" t="s">
        <v>4028</v>
      </c>
      <c r="B789" s="203" t="s">
        <v>4028</v>
      </c>
      <c r="C789" s="203"/>
      <c r="D789" s="214"/>
      <c r="E789" s="203"/>
      <c r="F789" s="203"/>
      <c r="G789" s="203" t="s">
        <v>4028</v>
      </c>
      <c r="H789" s="203" t="s">
        <v>4028</v>
      </c>
      <c r="I789" s="203" t="s">
        <v>4028</v>
      </c>
      <c r="J789" s="203" t="s">
        <v>4028</v>
      </c>
      <c r="K789" s="203" t="s">
        <v>4028</v>
      </c>
      <c r="L789" s="203" t="s">
        <v>4028</v>
      </c>
      <c r="M789" s="203" t="s">
        <v>4028</v>
      </c>
      <c r="N789" s="203" t="s">
        <v>4028</v>
      </c>
      <c r="O789" s="203" t="s">
        <v>4028</v>
      </c>
      <c r="P789" s="203" t="s">
        <v>4028</v>
      </c>
      <c r="Q789" s="203"/>
      <c r="R789" s="203"/>
      <c r="S789" s="203"/>
      <c r="T789" s="203" t="s">
        <v>4028</v>
      </c>
      <c r="U789" s="203" t="s">
        <v>4028</v>
      </c>
      <c r="V789" s="203" t="s">
        <v>4028</v>
      </c>
      <c r="W789" s="203" t="s">
        <v>4028</v>
      </c>
      <c r="X789" s="203" t="s">
        <v>4028</v>
      </c>
      <c r="Y789" s="203" t="s">
        <v>4028</v>
      </c>
      <c r="Z789" s="203" t="s">
        <v>4028</v>
      </c>
      <c r="AA789" s="203" t="s">
        <v>4028</v>
      </c>
      <c r="AB789" s="203" t="s">
        <v>4028</v>
      </c>
      <c r="AC789" s="203" t="s">
        <v>4028</v>
      </c>
      <c r="AD789" s="203" t="s">
        <v>4028</v>
      </c>
      <c r="AE789" s="203" t="s">
        <v>4028</v>
      </c>
      <c r="AF789" s="203" t="s">
        <v>4028</v>
      </c>
      <c r="AG789" s="203" t="s">
        <v>4028</v>
      </c>
      <c r="AH789" s="203" t="s">
        <v>4028</v>
      </c>
      <c r="AI789" s="203" t="s">
        <v>4028</v>
      </c>
      <c r="AJ789" s="203" t="s">
        <v>4028</v>
      </c>
      <c r="AK789" s="203" t="s">
        <v>4028</v>
      </c>
      <c r="AL789" s="203"/>
      <c r="AM789" s="203"/>
      <c r="AN789" s="203"/>
      <c r="AO789" s="203"/>
      <c r="AP789" s="203"/>
      <c r="AQ789" s="203"/>
      <c r="AR789" s="203"/>
      <c r="AS789" s="203"/>
      <c r="AT789" s="203"/>
      <c r="AU789" s="203"/>
      <c r="AV789" s="203"/>
      <c r="AW789" s="203"/>
      <c r="AX789" s="203"/>
      <c r="AY789" s="203"/>
      <c r="AZ789" s="203"/>
      <c r="BA789" s="203"/>
      <c r="BB789" s="203"/>
      <c r="BC789" s="203"/>
      <c r="BD789" s="203"/>
      <c r="BE789" s="203"/>
      <c r="BF789" s="203"/>
      <c r="BG789" s="203"/>
      <c r="BH789" s="203"/>
      <c r="BI789" s="203"/>
      <c r="BJ789" s="203"/>
      <c r="BK789" s="203"/>
      <c r="BL789" s="203"/>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60" s="10" customFormat="1" ht="12.75" customHeight="1" x14ac:dyDescent="0.2">
      <c r="A790" s="203" t="s">
        <v>344</v>
      </c>
      <c r="B790" s="203" t="s">
        <v>4263</v>
      </c>
      <c r="C790" s="203" t="s">
        <v>923</v>
      </c>
      <c r="D790" s="214">
        <v>33652</v>
      </c>
      <c r="E790" s="203" t="s">
        <v>997</v>
      </c>
      <c r="F790" s="203" t="s">
        <v>2124</v>
      </c>
      <c r="G790" s="203" t="s">
        <v>2329</v>
      </c>
      <c r="H790" s="203" t="s">
        <v>344</v>
      </c>
      <c r="I790" s="203" t="s">
        <v>446</v>
      </c>
      <c r="J790" s="203" t="s">
        <v>3485</v>
      </c>
      <c r="K790" s="203" t="s">
        <v>202</v>
      </c>
      <c r="L790" s="203">
        <v>0</v>
      </c>
      <c r="M790" s="203">
        <v>0</v>
      </c>
      <c r="N790" s="203" t="s">
        <v>344</v>
      </c>
      <c r="O790" s="203" t="s">
        <v>450</v>
      </c>
      <c r="P790" s="203" t="s">
        <v>2378</v>
      </c>
      <c r="Q790" s="203" t="s">
        <v>344</v>
      </c>
      <c r="R790" s="203" t="s">
        <v>450</v>
      </c>
      <c r="S790" s="203" t="s">
        <v>1758</v>
      </c>
      <c r="T790" s="203" t="s">
        <v>344</v>
      </c>
      <c r="U790" s="203" t="s">
        <v>450</v>
      </c>
      <c r="V790" s="203" t="s">
        <v>1663</v>
      </c>
      <c r="W790" s="203" t="s">
        <v>344</v>
      </c>
      <c r="X790" s="203" t="s">
        <v>450</v>
      </c>
      <c r="Y790" s="203" t="s">
        <v>1663</v>
      </c>
      <c r="Z790" s="203" t="s">
        <v>344</v>
      </c>
      <c r="AA790" s="203" t="s">
        <v>450</v>
      </c>
      <c r="AB790" s="203" t="s">
        <v>347</v>
      </c>
      <c r="AC790" s="203">
        <v>0</v>
      </c>
      <c r="AD790" s="203">
        <v>0</v>
      </c>
      <c r="AE790" s="203">
        <v>0</v>
      </c>
      <c r="AF790" s="203">
        <v>0</v>
      </c>
      <c r="AG790" s="203">
        <v>0</v>
      </c>
      <c r="AH790" s="203">
        <v>0</v>
      </c>
      <c r="AI790" s="203">
        <v>0</v>
      </c>
      <c r="AJ790" s="203">
        <v>0</v>
      </c>
      <c r="AK790" s="203">
        <v>0</v>
      </c>
      <c r="AL790" s="203"/>
      <c r="AM790" s="203"/>
      <c r="AN790" s="203"/>
      <c r="AO790" s="203"/>
      <c r="AP790" s="203"/>
      <c r="AQ790" s="203"/>
      <c r="AR790" s="203"/>
      <c r="AS790" s="203"/>
      <c r="AT790" s="203"/>
      <c r="AU790" s="203"/>
      <c r="AV790" s="203"/>
      <c r="AW790" s="203"/>
      <c r="AX790" s="203"/>
      <c r="AY790" s="203"/>
      <c r="AZ790" s="203"/>
      <c r="BA790" s="203"/>
      <c r="BB790" s="203"/>
      <c r="BC790" s="203"/>
      <c r="BD790" s="203"/>
      <c r="BE790" s="203"/>
      <c r="BF790" s="203"/>
      <c r="BG790" s="203"/>
      <c r="BH790" s="203"/>
      <c r="BI790" s="203"/>
      <c r="BJ790" s="203"/>
      <c r="BK790" s="203"/>
      <c r="BL790" s="203"/>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60" s="10" customFormat="1" ht="12.75" customHeight="1" x14ac:dyDescent="0.2">
      <c r="A791" s="203" t="s">
        <v>344</v>
      </c>
      <c r="B791" s="203" t="s">
        <v>229</v>
      </c>
      <c r="C791" s="203" t="s">
        <v>3208</v>
      </c>
      <c r="D791" s="214">
        <v>35611</v>
      </c>
      <c r="E791" s="203" t="s">
        <v>3089</v>
      </c>
      <c r="F791" s="203" t="s">
        <v>3259</v>
      </c>
      <c r="G791" s="203" t="s">
        <v>4580</v>
      </c>
      <c r="H791" s="203" t="s">
        <v>344</v>
      </c>
      <c r="I791" s="203" t="s">
        <v>369</v>
      </c>
      <c r="J791" s="203" t="s">
        <v>3717</v>
      </c>
      <c r="K791" s="203" t="s">
        <v>344</v>
      </c>
      <c r="L791" s="203" t="s">
        <v>369</v>
      </c>
      <c r="M791" s="203" t="s">
        <v>3209</v>
      </c>
      <c r="N791" s="203">
        <v>0</v>
      </c>
      <c r="O791" s="203">
        <v>0</v>
      </c>
      <c r="P791" s="203">
        <v>0</v>
      </c>
      <c r="Q791" s="203"/>
      <c r="R791" s="203"/>
      <c r="S791" s="203"/>
      <c r="T791" s="203">
        <v>0</v>
      </c>
      <c r="U791" s="203">
        <v>0</v>
      </c>
      <c r="V791" s="203">
        <v>0</v>
      </c>
      <c r="W791" s="203">
        <v>0</v>
      </c>
      <c r="X791" s="203">
        <v>0</v>
      </c>
      <c r="Y791" s="203">
        <v>0</v>
      </c>
      <c r="Z791" s="203">
        <v>0</v>
      </c>
      <c r="AA791" s="203">
        <v>0</v>
      </c>
      <c r="AB791" s="203">
        <v>0</v>
      </c>
      <c r="AC791" s="203">
        <v>0</v>
      </c>
      <c r="AD791" s="203">
        <v>0</v>
      </c>
      <c r="AE791" s="203">
        <v>0</v>
      </c>
      <c r="AF791" s="203">
        <v>0</v>
      </c>
      <c r="AG791" s="203">
        <v>0</v>
      </c>
      <c r="AH791" s="203">
        <v>0</v>
      </c>
      <c r="AI791" s="203">
        <v>0</v>
      </c>
      <c r="AJ791" s="203">
        <v>0</v>
      </c>
      <c r="AK791" s="203">
        <v>0</v>
      </c>
      <c r="AL791" s="203"/>
      <c r="AM791" s="203"/>
      <c r="AN791" s="203"/>
      <c r="AO791" s="203"/>
      <c r="AP791" s="203"/>
      <c r="AQ791" s="203"/>
      <c r="AR791" s="203"/>
      <c r="AS791" s="203"/>
      <c r="AT791" s="203"/>
      <c r="AU791" s="203"/>
      <c r="AV791" s="203"/>
      <c r="AW791" s="203"/>
      <c r="AX791" s="203"/>
      <c r="AY791" s="203"/>
      <c r="AZ791" s="203"/>
      <c r="BA791" s="203"/>
      <c r="BB791" s="203"/>
      <c r="BC791" s="203"/>
      <c r="BD791" s="203"/>
      <c r="BE791" s="203"/>
      <c r="BF791" s="203"/>
      <c r="BG791" s="203"/>
      <c r="BH791" s="203"/>
      <c r="BI791" s="203"/>
      <c r="BJ791" s="203"/>
      <c r="BK791" s="203"/>
      <c r="BL791" s="203"/>
    </row>
    <row r="792" spans="1:260" ht="12.75" customHeight="1" x14ac:dyDescent="0.2">
      <c r="A792" s="203" t="s">
        <v>344</v>
      </c>
      <c r="B792" s="203" t="s">
        <v>237</v>
      </c>
      <c r="C792" s="203" t="s">
        <v>4213</v>
      </c>
      <c r="D792" s="215">
        <v>35917</v>
      </c>
      <c r="E792" s="205" t="s">
        <v>4514</v>
      </c>
      <c r="F792" s="206" t="s">
        <v>4514</v>
      </c>
      <c r="G792" s="206" t="s">
        <v>2434</v>
      </c>
      <c r="H792" s="203"/>
      <c r="I792" s="203"/>
      <c r="J792" s="206"/>
      <c r="K792" s="203"/>
      <c r="L792" s="203"/>
      <c r="M792" s="206"/>
      <c r="N792" s="203"/>
      <c r="O792" s="203"/>
      <c r="P792" s="206"/>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c r="AT792" s="203"/>
      <c r="AU792" s="203"/>
      <c r="AV792" s="203"/>
      <c r="AW792" s="203"/>
      <c r="AX792" s="203"/>
      <c r="AY792" s="203"/>
      <c r="AZ792" s="203"/>
      <c r="BA792" s="203"/>
      <c r="BB792" s="203"/>
      <c r="BC792" s="203"/>
      <c r="BD792" s="203"/>
      <c r="BE792" s="203"/>
      <c r="BF792" s="203"/>
      <c r="BG792" s="203"/>
      <c r="BH792" s="203"/>
      <c r="BI792" s="203"/>
      <c r="BJ792" s="203"/>
      <c r="BK792" s="203"/>
      <c r="BL792" s="203"/>
      <c r="BM792" s="13"/>
      <c r="BN792" s="13"/>
      <c r="BO792" s="13"/>
      <c r="BP792" s="13"/>
      <c r="BQ792" s="13"/>
      <c r="BR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c r="EU792" s="13"/>
      <c r="EV792" s="13"/>
      <c r="EW792" s="13"/>
      <c r="EX792" s="13"/>
      <c r="EY792" s="13"/>
      <c r="EZ792" s="13"/>
      <c r="FA792" s="13"/>
      <c r="FB792" s="13"/>
      <c r="FC792" s="13"/>
      <c r="FD792" s="13"/>
      <c r="FE792" s="13"/>
      <c r="FF792" s="13"/>
      <c r="FG792" s="13"/>
      <c r="FH792" s="13"/>
      <c r="FI792" s="13"/>
      <c r="FJ792" s="13"/>
      <c r="FK792" s="13"/>
      <c r="FL792" s="13"/>
      <c r="FM792" s="13"/>
      <c r="FN792" s="13"/>
      <c r="FO792" s="13"/>
      <c r="FP792" s="13"/>
      <c r="FQ792" s="13"/>
      <c r="FR792" s="13"/>
      <c r="FS792" s="13"/>
      <c r="FT792" s="13"/>
      <c r="FU792" s="13"/>
      <c r="FV792" s="13"/>
      <c r="FW792" s="13"/>
      <c r="FX792" s="13"/>
      <c r="FY792" s="13"/>
      <c r="FZ792" s="13"/>
      <c r="GA792" s="13"/>
      <c r="GB792" s="13"/>
      <c r="GC792" s="13"/>
      <c r="GD792" s="13"/>
      <c r="GE792" s="13"/>
      <c r="GF792" s="13"/>
      <c r="GG792" s="13"/>
      <c r="GH792" s="13"/>
      <c r="GI792" s="13"/>
      <c r="GJ792" s="13"/>
      <c r="GK792" s="13"/>
      <c r="GL792" s="13"/>
      <c r="GM792" s="13"/>
      <c r="GN792" s="13"/>
      <c r="GO792" s="13"/>
      <c r="GP792" s="13"/>
      <c r="GQ792" s="13"/>
      <c r="GR792" s="13"/>
      <c r="GS792" s="13"/>
      <c r="GT792" s="13"/>
      <c r="GU792" s="13"/>
      <c r="GV792" s="13"/>
      <c r="GW792" s="13"/>
      <c r="GX792" s="13"/>
      <c r="GY792" s="13"/>
      <c r="GZ792" s="13"/>
      <c r="HA792" s="13"/>
      <c r="HB792" s="13"/>
      <c r="HC792" s="13"/>
      <c r="HD792" s="13"/>
      <c r="HE792" s="13"/>
      <c r="HF792" s="13"/>
      <c r="HG792" s="13"/>
      <c r="HH792" s="13"/>
      <c r="HI792" s="13"/>
      <c r="HJ792" s="13"/>
      <c r="HK792" s="13"/>
      <c r="HL792" s="13"/>
      <c r="HM792" s="13"/>
      <c r="HN792" s="13"/>
      <c r="HO792" s="13"/>
      <c r="HP792" s="13"/>
      <c r="HQ792" s="13"/>
      <c r="HR792" s="13"/>
      <c r="HS792" s="13"/>
      <c r="HT792" s="13"/>
      <c r="HU792" s="13"/>
      <c r="HV792" s="13"/>
      <c r="HW792" s="13"/>
      <c r="HX792" s="13"/>
      <c r="HY792" s="13"/>
      <c r="HZ792" s="13"/>
      <c r="IA792" s="13"/>
      <c r="IB792" s="13"/>
      <c r="IC792" s="13"/>
      <c r="ID792" s="13"/>
      <c r="IE792" s="13"/>
      <c r="IF792" s="13"/>
      <c r="IG792" s="13"/>
      <c r="IH792" s="13"/>
      <c r="II792" s="13"/>
      <c r="IJ792" s="13"/>
      <c r="IK792" s="13"/>
      <c r="IL792" s="13"/>
      <c r="IM792" s="13"/>
      <c r="IN792" s="13"/>
      <c r="IO792" s="13"/>
      <c r="IP792" s="13"/>
      <c r="IQ792" s="13"/>
      <c r="IR792" s="13"/>
      <c r="IS792" s="13"/>
      <c r="IT792" s="13"/>
      <c r="IU792" s="13"/>
      <c r="IV792" s="13"/>
    </row>
    <row r="793" spans="1:260" s="13" customFormat="1" ht="12.75" customHeight="1" x14ac:dyDescent="0.2">
      <c r="A793" s="203" t="s">
        <v>344</v>
      </c>
      <c r="B793" s="203" t="s">
        <v>4072</v>
      </c>
      <c r="C793" s="203" t="s">
        <v>3663</v>
      </c>
      <c r="D793" s="214">
        <v>35748</v>
      </c>
      <c r="E793" s="203" t="s">
        <v>3450</v>
      </c>
      <c r="F793" s="203" t="s">
        <v>3460</v>
      </c>
      <c r="G793" s="203" t="s">
        <v>4546</v>
      </c>
      <c r="H793" s="203" t="s">
        <v>183</v>
      </c>
      <c r="I793" s="203" t="s">
        <v>39</v>
      </c>
      <c r="J793" s="203" t="s">
        <v>2348</v>
      </c>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c r="AT793" s="203"/>
      <c r="AU793" s="203"/>
      <c r="AV793" s="203"/>
      <c r="AW793" s="203"/>
      <c r="AX793" s="203"/>
      <c r="AY793" s="203"/>
      <c r="AZ793" s="203"/>
      <c r="BA793" s="203"/>
      <c r="BB793" s="203"/>
      <c r="BC793" s="203"/>
      <c r="BD793" s="203"/>
      <c r="BE793" s="203"/>
      <c r="BF793" s="203"/>
      <c r="BG793" s="203"/>
      <c r="BH793" s="203"/>
      <c r="BI793" s="203"/>
      <c r="BJ793" s="203"/>
      <c r="BK793" s="203"/>
      <c r="BL793" s="203"/>
      <c r="BM793" s="10"/>
      <c r="BN793" s="10"/>
      <c r="BO793" s="10"/>
      <c r="BP793" s="10"/>
      <c r="BQ793" s="10"/>
      <c r="BR793" s="10"/>
      <c r="BS793" s="10"/>
      <c r="BT793" s="10"/>
      <c r="BU793" s="10"/>
      <c r="BV793" s="10"/>
      <c r="BW793" s="10"/>
      <c r="BX793" s="10"/>
      <c r="BY793" s="10"/>
      <c r="BZ793" s="10"/>
      <c r="CA793" s="10"/>
      <c r="CB793" s="10"/>
      <c r="CC793" s="10"/>
      <c r="CD793" s="10"/>
      <c r="CE793" s="10"/>
      <c r="CF793" s="10"/>
      <c r="CG793" s="10"/>
      <c r="CH793" s="10"/>
      <c r="CI793" s="10"/>
      <c r="CJ793" s="10"/>
      <c r="CK793" s="10"/>
      <c r="CL793" s="10"/>
      <c r="CM793" s="10"/>
      <c r="CN793" s="10"/>
      <c r="CO793" s="10"/>
      <c r="CP793" s="10"/>
      <c r="CQ793" s="10"/>
      <c r="CR793" s="10"/>
      <c r="CS793" s="10"/>
      <c r="CT793" s="10"/>
      <c r="CU793" s="10"/>
      <c r="CV793" s="10"/>
      <c r="CW793" s="10"/>
      <c r="CX793" s="10"/>
      <c r="CY793" s="10"/>
      <c r="CZ793" s="10"/>
      <c r="DA793" s="10"/>
      <c r="DB793" s="10"/>
      <c r="DC793" s="10"/>
      <c r="DD793" s="10"/>
      <c r="DE793" s="10"/>
      <c r="DF793" s="10"/>
      <c r="DG793" s="10"/>
      <c r="DH793" s="10"/>
      <c r="DI793" s="10"/>
      <c r="DJ793" s="10"/>
      <c r="DK793" s="10"/>
      <c r="DL793" s="10"/>
      <c r="DM793" s="10"/>
      <c r="DN793" s="10"/>
      <c r="DO793" s="10"/>
      <c r="DP793" s="10"/>
      <c r="DQ793" s="10"/>
      <c r="DR793" s="10"/>
      <c r="DS793" s="10"/>
      <c r="DT793" s="10"/>
      <c r="DU793" s="10"/>
      <c r="DV793" s="10"/>
      <c r="DW793" s="10"/>
      <c r="DX793" s="10"/>
      <c r="DY793" s="10"/>
      <c r="DZ793" s="10"/>
      <c r="EA793" s="10"/>
      <c r="EB793" s="10"/>
      <c r="EC793" s="10"/>
      <c r="ED793" s="10"/>
      <c r="EE793" s="10"/>
      <c r="EF793" s="10"/>
      <c r="EG793" s="10"/>
      <c r="EH793" s="10"/>
      <c r="EI793" s="10"/>
      <c r="EJ793" s="10"/>
      <c r="EK793" s="10"/>
      <c r="EL793" s="10"/>
      <c r="EM793" s="10"/>
      <c r="EN793" s="10"/>
      <c r="EO793" s="10"/>
      <c r="EP793" s="10"/>
      <c r="EQ793" s="10"/>
      <c r="ER793" s="10"/>
      <c r="ES793" s="10"/>
      <c r="ET793" s="10"/>
      <c r="EU793" s="10"/>
      <c r="EV793" s="10"/>
      <c r="EW793" s="10"/>
      <c r="EX793" s="10"/>
      <c r="EY793" s="10"/>
      <c r="EZ793" s="10"/>
      <c r="FA793" s="10"/>
      <c r="FB793" s="10"/>
      <c r="FC793" s="10"/>
      <c r="FD793" s="10"/>
      <c r="FE793" s="10"/>
      <c r="FF793" s="10"/>
      <c r="FG793" s="10"/>
      <c r="FH793" s="10"/>
      <c r="FI793" s="10"/>
      <c r="FJ793" s="10"/>
      <c r="FK793" s="10"/>
      <c r="FL793" s="10"/>
      <c r="FM793" s="10"/>
      <c r="FN793" s="10"/>
      <c r="FO793" s="10"/>
      <c r="FP793" s="10"/>
      <c r="FQ793" s="10"/>
      <c r="FR793" s="10"/>
      <c r="FS793" s="10"/>
      <c r="FT793" s="10"/>
      <c r="FU793" s="10"/>
      <c r="FV793" s="10"/>
      <c r="FW793" s="10"/>
      <c r="FX793" s="10"/>
      <c r="FY793" s="10"/>
      <c r="FZ793" s="10"/>
      <c r="GA793" s="10"/>
      <c r="GB793" s="10"/>
      <c r="GC793" s="10"/>
      <c r="GD793" s="10"/>
      <c r="GE793" s="10"/>
      <c r="GF793" s="10"/>
      <c r="GG793" s="10"/>
      <c r="GH793" s="10"/>
      <c r="GI793" s="10"/>
      <c r="GJ793" s="10"/>
      <c r="GK793" s="10"/>
      <c r="GL793" s="10"/>
      <c r="GM793" s="10"/>
      <c r="GN793" s="10"/>
      <c r="GO793" s="10"/>
      <c r="GP793" s="10"/>
      <c r="GQ793" s="10"/>
      <c r="GR793" s="10"/>
      <c r="GS793" s="10"/>
      <c r="GT793" s="10"/>
      <c r="GU793" s="10"/>
      <c r="GV793" s="10"/>
      <c r="GW793" s="10"/>
      <c r="GX793" s="10"/>
      <c r="GY793" s="10"/>
      <c r="GZ793" s="10"/>
      <c r="HA793" s="10"/>
      <c r="HB793" s="10"/>
      <c r="HC793" s="10"/>
      <c r="HD793" s="10"/>
      <c r="HE793" s="10"/>
      <c r="HF793" s="10"/>
      <c r="HG793" s="10"/>
      <c r="HH793" s="10"/>
      <c r="HI793" s="10"/>
      <c r="HJ793" s="10"/>
      <c r="HK793" s="10"/>
      <c r="HL793" s="10"/>
      <c r="HM793" s="10"/>
      <c r="HN793" s="10"/>
      <c r="HO793" s="10"/>
      <c r="HP793" s="10"/>
      <c r="HQ793" s="10"/>
      <c r="HR793" s="10"/>
      <c r="HS793" s="10"/>
      <c r="HT793" s="10"/>
      <c r="HU793" s="10"/>
      <c r="HV793" s="10"/>
      <c r="HW793" s="10"/>
      <c r="HX793" s="10"/>
      <c r="HY793" s="10"/>
      <c r="HZ793" s="10"/>
      <c r="IA793" s="10"/>
      <c r="IB793" s="10"/>
      <c r="IC793" s="10"/>
      <c r="ID793" s="10"/>
      <c r="IE793" s="10"/>
      <c r="IF793" s="10"/>
      <c r="IG793" s="10"/>
      <c r="IH793" s="10"/>
      <c r="II793" s="10"/>
      <c r="IJ793" s="10"/>
      <c r="IK793" s="10"/>
      <c r="IL793" s="10"/>
      <c r="IM793" s="10"/>
      <c r="IN793" s="10"/>
      <c r="IO793" s="10"/>
      <c r="IP793" s="10"/>
      <c r="IQ793" s="10"/>
      <c r="IR793" s="10"/>
      <c r="IS793" s="10"/>
      <c r="IT793" s="10"/>
      <c r="IU793" s="10"/>
      <c r="IV793" s="10"/>
      <c r="IW793" s="10"/>
      <c r="IX793" s="10"/>
      <c r="IY793" s="10"/>
      <c r="IZ793" s="10"/>
    </row>
    <row r="794" spans="1:260" s="10" customFormat="1" ht="12.75" customHeight="1" x14ac:dyDescent="0.2">
      <c r="A794" s="203" t="s">
        <v>4028</v>
      </c>
      <c r="B794" s="203" t="s">
        <v>4028</v>
      </c>
      <c r="C794" s="203"/>
      <c r="D794" s="214"/>
      <c r="E794" s="203"/>
      <c r="F794" s="203"/>
      <c r="G794" s="203" t="s">
        <v>4028</v>
      </c>
      <c r="H794" s="203" t="s">
        <v>4028</v>
      </c>
      <c r="I794" s="203" t="s">
        <v>4028</v>
      </c>
      <c r="J794" s="203" t="s">
        <v>4028</v>
      </c>
      <c r="K794" s="203" t="s">
        <v>4028</v>
      </c>
      <c r="L794" s="203" t="s">
        <v>4028</v>
      </c>
      <c r="M794" s="203" t="s">
        <v>4028</v>
      </c>
      <c r="N794" s="203" t="s">
        <v>4028</v>
      </c>
      <c r="O794" s="203" t="s">
        <v>4028</v>
      </c>
      <c r="P794" s="203" t="s">
        <v>4028</v>
      </c>
      <c r="Q794" s="203"/>
      <c r="R794" s="203"/>
      <c r="S794" s="203"/>
      <c r="T794" s="203" t="s">
        <v>4028</v>
      </c>
      <c r="U794" s="203" t="s">
        <v>4028</v>
      </c>
      <c r="V794" s="203" t="s">
        <v>4028</v>
      </c>
      <c r="W794" s="203" t="s">
        <v>4028</v>
      </c>
      <c r="X794" s="203" t="s">
        <v>4028</v>
      </c>
      <c r="Y794" s="203" t="s">
        <v>4028</v>
      </c>
      <c r="Z794" s="203" t="s">
        <v>4028</v>
      </c>
      <c r="AA794" s="203" t="s">
        <v>4028</v>
      </c>
      <c r="AB794" s="203" t="s">
        <v>4028</v>
      </c>
      <c r="AC794" s="203" t="s">
        <v>4028</v>
      </c>
      <c r="AD794" s="203" t="s">
        <v>4028</v>
      </c>
      <c r="AE794" s="203" t="s">
        <v>4028</v>
      </c>
      <c r="AF794" s="203" t="s">
        <v>4028</v>
      </c>
      <c r="AG794" s="203" t="s">
        <v>4028</v>
      </c>
      <c r="AH794" s="203" t="s">
        <v>4028</v>
      </c>
      <c r="AI794" s="203" t="s">
        <v>4028</v>
      </c>
      <c r="AJ794" s="203" t="s">
        <v>4028</v>
      </c>
      <c r="AK794" s="203" t="s">
        <v>4028</v>
      </c>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s="13"/>
      <c r="IX794" s="13"/>
      <c r="IY794" s="13"/>
      <c r="IZ794" s="13"/>
    </row>
    <row r="795" spans="1:260" ht="12.75" customHeight="1" x14ac:dyDescent="0.2">
      <c r="A795" s="203" t="s">
        <v>236</v>
      </c>
      <c r="B795" s="203" t="s">
        <v>4363</v>
      </c>
      <c r="C795" s="203" t="s">
        <v>631</v>
      </c>
      <c r="D795" s="214">
        <v>31853</v>
      </c>
      <c r="E795" s="203" t="s">
        <v>635</v>
      </c>
      <c r="F795" s="203" t="s">
        <v>207</v>
      </c>
      <c r="G795" s="203" t="s">
        <v>3420</v>
      </c>
      <c r="H795" s="203" t="s">
        <v>279</v>
      </c>
      <c r="I795" s="203" t="s">
        <v>111</v>
      </c>
      <c r="J795" s="203"/>
      <c r="K795" s="203" t="s">
        <v>279</v>
      </c>
      <c r="L795" s="203" t="s">
        <v>229</v>
      </c>
      <c r="M795" s="203">
        <v>0</v>
      </c>
      <c r="N795" s="203" t="s">
        <v>279</v>
      </c>
      <c r="O795" s="203" t="s">
        <v>229</v>
      </c>
      <c r="P795" s="203">
        <v>0</v>
      </c>
      <c r="Q795" s="203" t="s">
        <v>279</v>
      </c>
      <c r="R795" s="203" t="s">
        <v>229</v>
      </c>
      <c r="S795" s="203"/>
      <c r="T795" s="203" t="s">
        <v>266</v>
      </c>
      <c r="U795" s="203" t="s">
        <v>229</v>
      </c>
      <c r="V795" s="203">
        <v>0</v>
      </c>
      <c r="W795" s="203" t="s">
        <v>266</v>
      </c>
      <c r="X795" s="203" t="s">
        <v>229</v>
      </c>
      <c r="Y795" s="203">
        <v>0</v>
      </c>
      <c r="Z795" s="203" t="s">
        <v>279</v>
      </c>
      <c r="AA795" s="203" t="s">
        <v>229</v>
      </c>
      <c r="AB795" s="203">
        <v>0</v>
      </c>
      <c r="AC795" s="203" t="s">
        <v>293</v>
      </c>
      <c r="AD795" s="203" t="s">
        <v>450</v>
      </c>
      <c r="AE795" s="203">
        <v>0</v>
      </c>
      <c r="AF795" s="203" t="s">
        <v>283</v>
      </c>
      <c r="AG795" s="203" t="s">
        <v>450</v>
      </c>
      <c r="AH795" s="203">
        <v>0</v>
      </c>
      <c r="AI795" s="203" t="s">
        <v>296</v>
      </c>
      <c r="AJ795" s="203" t="s">
        <v>450</v>
      </c>
      <c r="AK795" s="203">
        <v>0</v>
      </c>
      <c r="AL795" s="203"/>
      <c r="AM795" s="203"/>
      <c r="AN795" s="203"/>
      <c r="AO795" s="203"/>
      <c r="AP795" s="203"/>
      <c r="AQ795" s="203"/>
      <c r="AR795" s="203"/>
      <c r="AS795" s="203"/>
      <c r="AT795" s="203"/>
      <c r="AU795" s="203"/>
      <c r="AV795" s="203"/>
      <c r="AW795" s="203"/>
      <c r="AX795" s="203"/>
      <c r="AY795" s="203"/>
      <c r="AZ795" s="203"/>
      <c r="BA795" s="203"/>
      <c r="BB795" s="203"/>
      <c r="BC795" s="203"/>
      <c r="BD795" s="203"/>
      <c r="BE795" s="203"/>
      <c r="BF795" s="203"/>
      <c r="BG795" s="203"/>
      <c r="BH795" s="203"/>
      <c r="BI795" s="203"/>
      <c r="BJ795" s="203"/>
      <c r="BK795" s="203"/>
      <c r="BL795" s="203"/>
      <c r="BM795" s="10"/>
      <c r="BN795" s="10"/>
      <c r="BO795" s="10"/>
      <c r="BP795" s="10"/>
      <c r="BQ795" s="10"/>
      <c r="BR795" s="10"/>
      <c r="BS795" s="10"/>
      <c r="BT795" s="10"/>
      <c r="BU795" s="10"/>
      <c r="BV795" s="10"/>
      <c r="BW795" s="10"/>
      <c r="BX795" s="10"/>
      <c r="BY795" s="10"/>
      <c r="BZ795" s="10"/>
      <c r="CA795" s="10"/>
      <c r="CB795" s="10"/>
      <c r="CC795" s="10"/>
      <c r="CD795" s="10"/>
      <c r="CE795" s="10"/>
      <c r="CF795" s="10"/>
      <c r="CG795" s="10"/>
      <c r="CH795" s="10"/>
      <c r="CI795" s="10"/>
      <c r="CJ795" s="10"/>
      <c r="CK795" s="10"/>
      <c r="CL795" s="10"/>
      <c r="CM795" s="10"/>
      <c r="CN795" s="10"/>
      <c r="CO795" s="10"/>
      <c r="CP795" s="10"/>
      <c r="CQ795" s="10"/>
      <c r="CR795" s="10"/>
      <c r="CS795" s="10"/>
      <c r="CT795" s="10"/>
      <c r="CU795" s="10"/>
      <c r="CV795" s="10"/>
      <c r="CW795" s="10"/>
      <c r="CX795" s="10"/>
      <c r="CY795" s="10"/>
      <c r="CZ795" s="10"/>
      <c r="DA795" s="10"/>
      <c r="DB795" s="10"/>
      <c r="DC795" s="10"/>
      <c r="DD795" s="10"/>
      <c r="DE795" s="10"/>
      <c r="DF795" s="10"/>
      <c r="DG795" s="10"/>
      <c r="DH795" s="10"/>
      <c r="DI795" s="10"/>
      <c r="DJ795" s="10"/>
      <c r="DK795" s="10"/>
      <c r="DL795" s="10"/>
      <c r="DM795" s="10"/>
      <c r="DN795" s="10"/>
      <c r="DO795" s="10"/>
      <c r="DP795" s="10"/>
      <c r="DQ795" s="10"/>
      <c r="DR795" s="10"/>
      <c r="DS795" s="10"/>
      <c r="DT795" s="10"/>
      <c r="DU795" s="10"/>
      <c r="DV795" s="10"/>
      <c r="DW795" s="10"/>
      <c r="DX795" s="10"/>
      <c r="DY795" s="10"/>
      <c r="DZ795" s="10"/>
      <c r="EA795" s="10"/>
      <c r="EB795" s="10"/>
      <c r="EC795" s="10"/>
      <c r="ED795" s="10"/>
      <c r="EE795" s="10"/>
      <c r="EF795" s="10"/>
      <c r="EG795" s="10"/>
      <c r="EH795" s="10"/>
      <c r="EI795" s="10"/>
      <c r="EJ795" s="10"/>
      <c r="EK795" s="10"/>
      <c r="EL795" s="10"/>
      <c r="EM795" s="10"/>
      <c r="EN795" s="10"/>
      <c r="EO795" s="10"/>
      <c r="EP795" s="10"/>
      <c r="EQ795" s="10"/>
      <c r="ER795" s="10"/>
      <c r="ES795" s="10"/>
      <c r="ET795" s="10"/>
      <c r="EU795" s="10"/>
      <c r="EV795" s="10"/>
      <c r="EW795" s="10"/>
      <c r="EX795" s="10"/>
      <c r="EY795" s="10"/>
      <c r="EZ795" s="10"/>
      <c r="FA795" s="10"/>
      <c r="FB795" s="10"/>
      <c r="FC795" s="10"/>
      <c r="FD795" s="10"/>
      <c r="FE795" s="10"/>
      <c r="FF795" s="10"/>
      <c r="FG795" s="10"/>
      <c r="FH795" s="10"/>
      <c r="FI795" s="10"/>
      <c r="FJ795" s="10"/>
      <c r="FK795" s="10"/>
      <c r="FL795" s="10"/>
      <c r="FM795" s="10"/>
      <c r="FN795" s="10"/>
      <c r="FO795" s="10"/>
      <c r="FP795" s="10"/>
      <c r="FQ795" s="10"/>
      <c r="FR795" s="10"/>
      <c r="FS795" s="10"/>
      <c r="FT795" s="10"/>
      <c r="FU795" s="10"/>
      <c r="FV795" s="10"/>
      <c r="FW795" s="10"/>
      <c r="FX795" s="10"/>
      <c r="FY795" s="10"/>
      <c r="FZ795" s="10"/>
      <c r="GA795" s="10"/>
      <c r="GB795" s="10"/>
      <c r="GC795" s="10"/>
      <c r="GD795" s="10"/>
      <c r="GE795" s="10"/>
      <c r="GF795" s="10"/>
      <c r="GG795" s="10"/>
      <c r="GH795" s="10"/>
      <c r="GI795" s="10"/>
      <c r="GJ795" s="10"/>
      <c r="GK795" s="10"/>
      <c r="GL795" s="10"/>
      <c r="GM795" s="10"/>
      <c r="GN795" s="10"/>
      <c r="GO795" s="10"/>
      <c r="GP795" s="10"/>
      <c r="GQ795" s="10"/>
      <c r="GR795" s="10"/>
      <c r="GS795" s="10"/>
      <c r="GT795" s="10"/>
      <c r="GU795" s="10"/>
      <c r="GV795" s="10"/>
      <c r="GW795" s="10"/>
      <c r="GX795" s="10"/>
      <c r="GY795" s="10"/>
      <c r="GZ795" s="10"/>
      <c r="HA795" s="10"/>
      <c r="HB795" s="10"/>
      <c r="HC795" s="10"/>
      <c r="HD795" s="10"/>
      <c r="HE795" s="10"/>
      <c r="HF795" s="10"/>
      <c r="HG795" s="10"/>
      <c r="HH795" s="10"/>
      <c r="HI795" s="10"/>
      <c r="HJ795" s="10"/>
      <c r="HK795" s="10"/>
      <c r="HL795" s="10"/>
      <c r="HM795" s="10"/>
      <c r="HN795" s="10"/>
      <c r="HO795" s="10"/>
      <c r="HP795" s="10"/>
      <c r="HQ795" s="10"/>
      <c r="HR795" s="10"/>
      <c r="HS795" s="10"/>
      <c r="HT795" s="10"/>
      <c r="HU795" s="10"/>
      <c r="HV795" s="10"/>
      <c r="HW795" s="10"/>
      <c r="HX795" s="10"/>
      <c r="HY795" s="10"/>
      <c r="HZ795" s="10"/>
      <c r="IA795" s="10"/>
      <c r="IB795" s="10"/>
      <c r="IC795" s="10"/>
      <c r="ID795" s="10"/>
      <c r="IE795" s="10"/>
      <c r="IF795" s="10"/>
      <c r="IG795" s="10"/>
      <c r="IH795" s="10"/>
      <c r="II795" s="10"/>
      <c r="IJ795" s="10"/>
      <c r="IK795" s="10"/>
      <c r="IL795" s="10"/>
      <c r="IM795" s="10"/>
      <c r="IN795" s="10"/>
      <c r="IO795" s="10"/>
      <c r="IP795" s="10"/>
      <c r="IQ795" s="10"/>
      <c r="IR795" s="10"/>
      <c r="IS795" s="10"/>
      <c r="IT795" s="10"/>
      <c r="IU795" s="10"/>
      <c r="IV795" s="10"/>
      <c r="IW795" s="10"/>
      <c r="IX795" s="10"/>
      <c r="IY795" s="10"/>
      <c r="IZ795" s="10"/>
    </row>
    <row r="796" spans="1:260" ht="12.75" customHeight="1" x14ac:dyDescent="0.2">
      <c r="A796" s="203" t="s">
        <v>236</v>
      </c>
      <c r="B796" s="203" t="s">
        <v>229</v>
      </c>
      <c r="C796" s="203" t="s">
        <v>4197</v>
      </c>
      <c r="D796" s="214">
        <v>36274</v>
      </c>
      <c r="E796" s="205" t="s">
        <v>4851</v>
      </c>
      <c r="F796" s="206" t="s">
        <v>4852</v>
      </c>
      <c r="G796" s="206"/>
      <c r="H796" s="203"/>
      <c r="I796" s="203"/>
      <c r="J796" s="206"/>
      <c r="K796" s="203"/>
      <c r="L796" s="203"/>
      <c r="M796" s="206"/>
      <c r="N796" s="203"/>
      <c r="O796" s="203"/>
      <c r="P796" s="206"/>
      <c r="Q796" s="203"/>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c r="AR796" s="203"/>
      <c r="AS796" s="203"/>
      <c r="AT796" s="203"/>
      <c r="AU796" s="203"/>
      <c r="AV796" s="203"/>
      <c r="AW796" s="203"/>
      <c r="AX796" s="203"/>
      <c r="AY796" s="203"/>
      <c r="AZ796" s="203"/>
      <c r="BA796" s="203"/>
      <c r="BB796" s="203"/>
      <c r="BC796" s="203"/>
      <c r="BD796" s="203"/>
      <c r="BE796" s="203"/>
      <c r="BF796" s="203"/>
      <c r="BG796" s="203"/>
      <c r="BH796" s="203"/>
      <c r="BI796" s="203"/>
      <c r="BJ796" s="203"/>
      <c r="BK796" s="203"/>
      <c r="BL796" s="203"/>
      <c r="BM796" s="10"/>
      <c r="BN796" s="10"/>
      <c r="BO796" s="10"/>
      <c r="BP796" s="10"/>
      <c r="BQ796" s="10"/>
      <c r="BR796" s="10"/>
      <c r="BS796" s="10"/>
      <c r="BT796" s="10"/>
      <c r="BU796" s="10"/>
      <c r="BV796" s="10"/>
      <c r="BW796" s="10"/>
      <c r="BX796" s="10"/>
      <c r="BY796" s="10"/>
      <c r="BZ796" s="10"/>
      <c r="CA796" s="10"/>
      <c r="CB796" s="10"/>
      <c r="CC796" s="10"/>
      <c r="CD796" s="10"/>
      <c r="CE796" s="10"/>
      <c r="CF796" s="10"/>
      <c r="CG796" s="10"/>
      <c r="CH796" s="10"/>
      <c r="CI796" s="10"/>
      <c r="CJ796" s="10"/>
      <c r="CK796" s="10"/>
      <c r="CL796" s="10"/>
      <c r="CM796" s="10"/>
      <c r="CN796" s="10"/>
      <c r="CO796" s="10"/>
      <c r="CP796" s="10"/>
      <c r="CQ796" s="10"/>
      <c r="CR796" s="10"/>
      <c r="CS796" s="10"/>
      <c r="CT796" s="10"/>
      <c r="CU796" s="10"/>
      <c r="CV796" s="10"/>
      <c r="CW796" s="10"/>
      <c r="CX796" s="10"/>
      <c r="CY796" s="10"/>
      <c r="CZ796" s="10"/>
      <c r="DA796" s="10"/>
      <c r="DB796" s="10"/>
      <c r="DC796" s="10"/>
      <c r="DD796" s="10"/>
      <c r="DE796" s="10"/>
      <c r="DF796" s="10"/>
      <c r="DG796" s="10"/>
      <c r="DH796" s="10"/>
      <c r="DI796" s="10"/>
      <c r="DJ796" s="10"/>
      <c r="DK796" s="10"/>
      <c r="DL796" s="10"/>
      <c r="DM796" s="10"/>
      <c r="DN796" s="10"/>
      <c r="DO796" s="10"/>
      <c r="DP796" s="10"/>
      <c r="DQ796" s="10"/>
      <c r="DR796" s="10"/>
      <c r="DS796" s="10"/>
      <c r="DT796" s="10"/>
      <c r="DU796" s="10"/>
      <c r="DV796" s="10"/>
      <c r="DW796" s="10"/>
      <c r="DX796" s="10"/>
      <c r="DY796" s="10"/>
      <c r="DZ796" s="10"/>
      <c r="EA796" s="10"/>
      <c r="EB796" s="10"/>
      <c r="EC796" s="10"/>
      <c r="ED796" s="10"/>
      <c r="EE796" s="10"/>
      <c r="EF796" s="10"/>
      <c r="EG796" s="10"/>
      <c r="EH796" s="10"/>
      <c r="EI796" s="10"/>
      <c r="EJ796" s="10"/>
      <c r="EK796" s="10"/>
      <c r="EL796" s="10"/>
      <c r="EM796" s="10"/>
      <c r="EN796" s="10"/>
      <c r="EO796" s="10"/>
      <c r="EP796" s="10"/>
      <c r="EQ796" s="10"/>
      <c r="ER796" s="10"/>
      <c r="ES796" s="10"/>
      <c r="ET796" s="10"/>
      <c r="EU796" s="10"/>
      <c r="EV796" s="10"/>
      <c r="EW796" s="10"/>
      <c r="EX796" s="10"/>
      <c r="EY796" s="10"/>
      <c r="EZ796" s="10"/>
      <c r="FA796" s="10"/>
      <c r="FB796" s="10"/>
      <c r="FC796" s="10"/>
      <c r="FD796" s="10"/>
      <c r="FE796" s="10"/>
      <c r="FF796" s="10"/>
      <c r="FG796" s="10"/>
      <c r="FH796" s="10"/>
      <c r="FI796" s="10"/>
      <c r="FJ796" s="10"/>
      <c r="FK796" s="10"/>
      <c r="FL796" s="10"/>
      <c r="FM796" s="10"/>
      <c r="FN796" s="10"/>
      <c r="FO796" s="10"/>
      <c r="FP796" s="10"/>
      <c r="FQ796" s="10"/>
      <c r="FR796" s="10"/>
      <c r="FS796" s="10"/>
      <c r="FT796" s="10"/>
      <c r="FU796" s="10"/>
      <c r="FV796" s="10"/>
      <c r="FW796" s="10"/>
      <c r="FX796" s="10"/>
      <c r="FY796" s="10"/>
      <c r="FZ796" s="10"/>
      <c r="GA796" s="10"/>
      <c r="GB796" s="10"/>
      <c r="GC796" s="10"/>
      <c r="GD796" s="10"/>
      <c r="GE796" s="10"/>
      <c r="GF796" s="10"/>
      <c r="GG796" s="10"/>
      <c r="GH796" s="10"/>
      <c r="GI796" s="10"/>
      <c r="GJ796" s="10"/>
      <c r="GK796" s="10"/>
      <c r="GL796" s="10"/>
      <c r="GM796" s="10"/>
      <c r="GN796" s="10"/>
      <c r="GO796" s="10"/>
      <c r="GP796" s="10"/>
      <c r="GQ796" s="10"/>
      <c r="GR796" s="10"/>
      <c r="GS796" s="10"/>
      <c r="GT796" s="10"/>
      <c r="GU796" s="10"/>
      <c r="GV796" s="10"/>
      <c r="GW796" s="10"/>
      <c r="GX796" s="10"/>
      <c r="GY796" s="10"/>
      <c r="GZ796" s="10"/>
      <c r="HA796" s="10"/>
      <c r="HB796" s="10"/>
      <c r="HC796" s="10"/>
      <c r="HD796" s="10"/>
      <c r="HE796" s="10"/>
      <c r="HF796" s="10"/>
      <c r="HG796" s="10"/>
      <c r="HH796" s="10"/>
      <c r="HI796" s="10"/>
      <c r="HJ796" s="10"/>
      <c r="HK796" s="10"/>
      <c r="HL796" s="10"/>
      <c r="HM796" s="10"/>
      <c r="HN796" s="10"/>
      <c r="HO796" s="10"/>
      <c r="HP796" s="10"/>
      <c r="HQ796" s="10"/>
      <c r="HR796" s="10"/>
      <c r="HS796" s="10"/>
      <c r="HT796" s="10"/>
      <c r="HU796" s="10"/>
      <c r="HV796" s="10"/>
      <c r="HW796" s="10"/>
      <c r="HX796" s="10"/>
      <c r="HY796" s="10"/>
      <c r="HZ796" s="10"/>
      <c r="IA796" s="10"/>
      <c r="IB796" s="10"/>
      <c r="IC796" s="10"/>
      <c r="ID796" s="10"/>
      <c r="IE796" s="10"/>
      <c r="IF796" s="10"/>
      <c r="IG796" s="10"/>
      <c r="IH796" s="10"/>
      <c r="II796" s="10"/>
      <c r="IJ796" s="10"/>
      <c r="IK796" s="10"/>
      <c r="IL796" s="10"/>
      <c r="IM796" s="10"/>
      <c r="IN796" s="10"/>
      <c r="IO796" s="10"/>
      <c r="IP796" s="10"/>
      <c r="IQ796" s="10"/>
      <c r="IR796" s="10"/>
      <c r="IS796" s="10"/>
      <c r="IT796" s="10"/>
      <c r="IU796" s="10"/>
      <c r="IV796" s="10"/>
    </row>
    <row r="797" spans="1:260" s="10" customFormat="1" ht="12.75" customHeight="1" x14ac:dyDescent="0.2">
      <c r="A797" s="203" t="s">
        <v>236</v>
      </c>
      <c r="B797" s="203" t="s">
        <v>4372</v>
      </c>
      <c r="C797" s="203" t="s">
        <v>2474</v>
      </c>
      <c r="D797" s="214">
        <v>34222</v>
      </c>
      <c r="E797" s="203" t="s">
        <v>2036</v>
      </c>
      <c r="F797" s="203" t="s">
        <v>2157</v>
      </c>
      <c r="G797" s="203" t="s">
        <v>3420</v>
      </c>
      <c r="H797" s="203" t="s">
        <v>283</v>
      </c>
      <c r="I797" s="203" t="s">
        <v>122</v>
      </c>
      <c r="J797" s="203"/>
      <c r="K797" s="203" t="s">
        <v>283</v>
      </c>
      <c r="L797" s="203" t="s">
        <v>348</v>
      </c>
      <c r="M797" s="203">
        <v>0</v>
      </c>
      <c r="N797" s="203">
        <v>0</v>
      </c>
      <c r="O797" s="203">
        <v>0</v>
      </c>
      <c r="P797" s="203">
        <v>0</v>
      </c>
      <c r="Q797" s="203" t="s">
        <v>283</v>
      </c>
      <c r="R797" s="203" t="s">
        <v>39</v>
      </c>
      <c r="S797" s="203"/>
      <c r="T797" s="203">
        <v>0</v>
      </c>
      <c r="U797" s="203">
        <v>0</v>
      </c>
      <c r="V797" s="203">
        <v>0</v>
      </c>
      <c r="W797" s="203">
        <v>0</v>
      </c>
      <c r="X797" s="203">
        <v>0</v>
      </c>
      <c r="Y797" s="203">
        <v>0</v>
      </c>
      <c r="Z797" s="203">
        <v>0</v>
      </c>
      <c r="AA797" s="203">
        <v>0</v>
      </c>
      <c r="AB797" s="203">
        <v>0</v>
      </c>
      <c r="AC797" s="203">
        <v>0</v>
      </c>
      <c r="AD797" s="203">
        <v>0</v>
      </c>
      <c r="AE797" s="203">
        <v>0</v>
      </c>
      <c r="AF797" s="203">
        <v>0</v>
      </c>
      <c r="AG797" s="203">
        <v>0</v>
      </c>
      <c r="AH797" s="203">
        <v>0</v>
      </c>
      <c r="AI797" s="203">
        <v>0</v>
      </c>
      <c r="AJ797" s="203">
        <v>0</v>
      </c>
      <c r="AK797" s="203">
        <v>0</v>
      </c>
      <c r="AL797" s="203"/>
      <c r="AM797" s="203"/>
      <c r="AN797" s="203"/>
      <c r="AO797" s="203"/>
      <c r="AP797" s="203"/>
      <c r="AQ797" s="203"/>
      <c r="AR797" s="203"/>
      <c r="AS797" s="203"/>
      <c r="AT797" s="203"/>
      <c r="AU797" s="203"/>
      <c r="AV797" s="203"/>
      <c r="AW797" s="203"/>
      <c r="AX797" s="203"/>
      <c r="AY797" s="203"/>
      <c r="AZ797" s="203"/>
      <c r="BA797" s="203"/>
      <c r="BB797" s="203"/>
      <c r="BC797" s="203"/>
      <c r="BD797" s="203"/>
      <c r="BE797" s="203"/>
      <c r="BF797" s="203"/>
      <c r="BG797" s="203"/>
      <c r="BH797" s="203"/>
      <c r="BI797" s="203"/>
      <c r="BJ797" s="203"/>
      <c r="BK797" s="203"/>
      <c r="BL797" s="203"/>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60" ht="12.75" customHeight="1" x14ac:dyDescent="0.2">
      <c r="A798" s="203" t="s">
        <v>548</v>
      </c>
      <c r="B798" s="203" t="s">
        <v>348</v>
      </c>
      <c r="C798" s="203" t="s">
        <v>4143</v>
      </c>
      <c r="D798" s="215">
        <v>36210</v>
      </c>
      <c r="E798" s="205" t="s">
        <v>4516</v>
      </c>
      <c r="F798" s="206" t="s">
        <v>4510</v>
      </c>
      <c r="G798" s="206"/>
      <c r="H798" s="203"/>
      <c r="I798" s="203"/>
      <c r="J798" s="206"/>
      <c r="K798" s="203"/>
      <c r="L798" s="203"/>
      <c r="M798" s="206"/>
      <c r="N798" s="203"/>
      <c r="O798" s="203"/>
      <c r="P798" s="206"/>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R798" s="203"/>
      <c r="AS798" s="203"/>
      <c r="AT798" s="203"/>
      <c r="AU798" s="203"/>
      <c r="AV798" s="203"/>
      <c r="AW798" s="203"/>
      <c r="AX798" s="203"/>
      <c r="AY798" s="203"/>
      <c r="AZ798" s="203"/>
      <c r="BA798" s="203"/>
      <c r="BB798" s="203"/>
      <c r="BC798" s="203"/>
      <c r="BD798" s="203"/>
      <c r="BE798" s="203"/>
      <c r="BF798" s="203"/>
      <c r="BG798" s="203"/>
      <c r="BH798" s="203"/>
      <c r="BI798" s="203"/>
      <c r="BJ798" s="203"/>
      <c r="BK798" s="203"/>
      <c r="BL798" s="203"/>
      <c r="BM798" s="10"/>
      <c r="BN798" s="10"/>
      <c r="BO798" s="10"/>
      <c r="BP798" s="10"/>
      <c r="BQ798" s="10"/>
      <c r="BR798" s="10"/>
      <c r="BS798" s="10"/>
      <c r="BT798" s="10"/>
      <c r="BU798" s="10"/>
      <c r="BV798" s="10"/>
      <c r="BW798" s="10"/>
      <c r="BX798" s="10"/>
      <c r="BY798" s="10"/>
      <c r="BZ798" s="10"/>
      <c r="CA798" s="10"/>
      <c r="CB798" s="10"/>
      <c r="CC798" s="10"/>
      <c r="CD798" s="10"/>
      <c r="CE798" s="10"/>
      <c r="CF798" s="10"/>
      <c r="CG798" s="10"/>
      <c r="CH798" s="10"/>
      <c r="CI798" s="10"/>
      <c r="CJ798" s="10"/>
      <c r="CK798" s="10"/>
      <c r="CL798" s="10"/>
      <c r="CM798" s="10"/>
      <c r="CN798" s="10"/>
      <c r="CO798" s="10"/>
      <c r="CP798" s="10"/>
      <c r="CQ798" s="10"/>
      <c r="CR798" s="10"/>
      <c r="CS798" s="10"/>
      <c r="CT798" s="10"/>
      <c r="CU798" s="10"/>
      <c r="CV798" s="10"/>
      <c r="CW798" s="10"/>
      <c r="CX798" s="10"/>
      <c r="CY798" s="10"/>
      <c r="CZ798" s="10"/>
      <c r="DA798" s="10"/>
      <c r="DB798" s="10"/>
      <c r="DC798" s="10"/>
      <c r="DD798" s="10"/>
      <c r="DE798" s="10"/>
      <c r="DF798" s="10"/>
      <c r="DG798" s="10"/>
      <c r="DH798" s="10"/>
      <c r="DI798" s="10"/>
      <c r="DJ798" s="10"/>
      <c r="DK798" s="10"/>
      <c r="DL798" s="10"/>
      <c r="DM798" s="10"/>
      <c r="DN798" s="10"/>
      <c r="DO798" s="10"/>
      <c r="DP798" s="10"/>
      <c r="DQ798" s="10"/>
      <c r="DR798" s="10"/>
      <c r="DS798" s="10"/>
      <c r="DT798" s="10"/>
      <c r="DU798" s="10"/>
      <c r="DV798" s="10"/>
      <c r="DW798" s="10"/>
      <c r="DX798" s="10"/>
      <c r="DY798" s="10"/>
      <c r="DZ798" s="10"/>
      <c r="EA798" s="10"/>
      <c r="EB798" s="10"/>
      <c r="EC798" s="10"/>
      <c r="ED798" s="10"/>
      <c r="EE798" s="10"/>
      <c r="EF798" s="10"/>
      <c r="EG798" s="10"/>
      <c r="EH798" s="10"/>
      <c r="EI798" s="10"/>
      <c r="EJ798" s="10"/>
      <c r="EK798" s="10"/>
      <c r="EL798" s="10"/>
      <c r="EM798" s="10"/>
      <c r="EN798" s="10"/>
      <c r="EO798" s="10"/>
      <c r="EP798" s="10"/>
      <c r="EQ798" s="10"/>
      <c r="ER798" s="10"/>
      <c r="ES798" s="10"/>
      <c r="ET798" s="10"/>
      <c r="EU798" s="10"/>
      <c r="EV798" s="10"/>
      <c r="EW798" s="10"/>
      <c r="EX798" s="10"/>
      <c r="EY798" s="10"/>
      <c r="EZ798" s="10"/>
      <c r="FA798" s="10"/>
      <c r="FB798" s="10"/>
      <c r="FC798" s="10"/>
      <c r="FD798" s="10"/>
      <c r="FE798" s="10"/>
      <c r="FF798" s="10"/>
      <c r="FG798" s="10"/>
      <c r="FH798" s="10"/>
      <c r="FI798" s="10"/>
      <c r="FJ798" s="10"/>
      <c r="FK798" s="10"/>
      <c r="FL798" s="10"/>
      <c r="FM798" s="10"/>
      <c r="FN798" s="10"/>
      <c r="FO798" s="10"/>
      <c r="FP798" s="10"/>
      <c r="FQ798" s="10"/>
      <c r="FR798" s="10"/>
      <c r="FS798" s="10"/>
      <c r="FT798" s="10"/>
      <c r="FU798" s="10"/>
      <c r="FV798" s="10"/>
      <c r="FW798" s="10"/>
      <c r="FX798" s="10"/>
      <c r="FY798" s="10"/>
      <c r="FZ798" s="10"/>
      <c r="GA798" s="10"/>
      <c r="GB798" s="10"/>
      <c r="GC798" s="10"/>
      <c r="GD798" s="10"/>
      <c r="GE798" s="10"/>
      <c r="GF798" s="10"/>
      <c r="GG798" s="10"/>
      <c r="GH798" s="10"/>
      <c r="GI798" s="10"/>
      <c r="GJ798" s="10"/>
      <c r="GK798" s="10"/>
      <c r="GL798" s="10"/>
      <c r="GM798" s="10"/>
      <c r="GN798" s="10"/>
      <c r="GO798" s="10"/>
      <c r="GP798" s="10"/>
      <c r="GQ798" s="10"/>
      <c r="GR798" s="10"/>
      <c r="GS798" s="10"/>
      <c r="GT798" s="10"/>
      <c r="GU798" s="10"/>
      <c r="GV798" s="10"/>
      <c r="GW798" s="10"/>
      <c r="GX798" s="10"/>
      <c r="GY798" s="10"/>
      <c r="GZ798" s="10"/>
      <c r="HA798" s="10"/>
      <c r="HB798" s="10"/>
      <c r="HC798" s="10"/>
      <c r="HD798" s="10"/>
      <c r="HE798" s="10"/>
      <c r="HF798" s="10"/>
      <c r="HG798" s="10"/>
      <c r="HH798" s="10"/>
      <c r="HI798" s="10"/>
      <c r="HJ798" s="10"/>
      <c r="HK798" s="10"/>
      <c r="HL798" s="10"/>
      <c r="HM798" s="10"/>
      <c r="HN798" s="10"/>
      <c r="HO798" s="10"/>
      <c r="HP798" s="10"/>
      <c r="HQ798" s="10"/>
      <c r="HR798" s="10"/>
      <c r="HS798" s="10"/>
      <c r="HT798" s="10"/>
      <c r="HU798" s="10"/>
      <c r="HV798" s="10"/>
      <c r="HW798" s="10"/>
      <c r="HX798" s="10"/>
      <c r="HY798" s="10"/>
      <c r="HZ798" s="10"/>
      <c r="IA798" s="10"/>
      <c r="IB798" s="10"/>
      <c r="IC798" s="10"/>
      <c r="ID798" s="10"/>
      <c r="IE798" s="10"/>
      <c r="IF798" s="10"/>
      <c r="IG798" s="10"/>
      <c r="IH798" s="10"/>
      <c r="II798" s="10"/>
      <c r="IJ798" s="10"/>
      <c r="IK798" s="10"/>
      <c r="IL798" s="10"/>
      <c r="IM798" s="10"/>
      <c r="IN798" s="10"/>
      <c r="IO798" s="10"/>
      <c r="IP798" s="10"/>
      <c r="IQ798" s="10"/>
      <c r="IR798" s="10"/>
      <c r="IS798" s="10"/>
      <c r="IT798" s="10"/>
      <c r="IU798" s="10"/>
      <c r="IV798" s="10"/>
    </row>
    <row r="799" spans="1:260" s="13" customFormat="1" ht="12.75" customHeight="1" x14ac:dyDescent="0.2">
      <c r="A799" s="203" t="s">
        <v>4524</v>
      </c>
      <c r="B799" s="203" t="s">
        <v>4459</v>
      </c>
      <c r="C799" s="203" t="s">
        <v>2073</v>
      </c>
      <c r="D799" s="214">
        <v>34554</v>
      </c>
      <c r="E799" s="203" t="s">
        <v>2031</v>
      </c>
      <c r="F799" s="203" t="s">
        <v>4026</v>
      </c>
      <c r="G799" s="203" t="s">
        <v>3420</v>
      </c>
      <c r="H799" s="203" t="s">
        <v>273</v>
      </c>
      <c r="I799" s="203" t="s">
        <v>346</v>
      </c>
      <c r="J799" s="203"/>
      <c r="K799" s="203"/>
      <c r="L799" s="203"/>
      <c r="M799" s="203"/>
      <c r="N799" s="203" t="s">
        <v>273</v>
      </c>
      <c r="O799" s="203" t="s">
        <v>30</v>
      </c>
      <c r="P799" s="203"/>
      <c r="Q799" s="203" t="s">
        <v>273</v>
      </c>
      <c r="R799" s="203" t="s">
        <v>229</v>
      </c>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c r="AT799" s="203"/>
      <c r="AU799" s="203"/>
      <c r="AV799" s="203"/>
      <c r="AW799" s="203"/>
      <c r="AX799" s="203"/>
      <c r="AY799" s="203"/>
      <c r="AZ799" s="203"/>
      <c r="BA799" s="203"/>
      <c r="BB799" s="203"/>
      <c r="BC799" s="203"/>
      <c r="BD799" s="203"/>
      <c r="BE799" s="203"/>
      <c r="BF799" s="203"/>
      <c r="BG799" s="203"/>
      <c r="BH799" s="203"/>
      <c r="BI799" s="203"/>
      <c r="BJ799" s="203"/>
      <c r="BK799" s="203"/>
      <c r="BL799" s="203"/>
      <c r="BM799" s="10"/>
      <c r="BN799" s="10"/>
      <c r="BO799" s="10"/>
      <c r="BP799" s="10"/>
      <c r="BQ799" s="10"/>
      <c r="BR799" s="10"/>
      <c r="BS799" s="10"/>
      <c r="BT799" s="10"/>
      <c r="BU799" s="10"/>
      <c r="BV799" s="10"/>
      <c r="BW799" s="10"/>
      <c r="BX799" s="10"/>
      <c r="BY799" s="10"/>
      <c r="BZ799" s="10"/>
      <c r="CA799" s="10"/>
      <c r="CB799" s="10"/>
      <c r="CC799" s="10"/>
      <c r="CD799" s="10"/>
      <c r="CE799" s="10"/>
      <c r="CF799" s="10"/>
      <c r="CG799" s="10"/>
      <c r="CH799" s="10"/>
      <c r="CI799" s="10"/>
      <c r="CJ799" s="10"/>
      <c r="CK799" s="10"/>
      <c r="CL799" s="10"/>
      <c r="CM799" s="10"/>
      <c r="CN799" s="10"/>
      <c r="CO799" s="10"/>
      <c r="CP799" s="10"/>
      <c r="CQ799" s="10"/>
      <c r="CR799" s="10"/>
      <c r="CS799" s="10"/>
      <c r="CT799" s="10"/>
      <c r="CU799" s="10"/>
      <c r="CV799" s="10"/>
      <c r="CW799" s="10"/>
      <c r="CX799" s="10"/>
      <c r="CY799" s="10"/>
      <c r="CZ799" s="10"/>
      <c r="DA799" s="10"/>
      <c r="DB799" s="10"/>
      <c r="DC799" s="10"/>
      <c r="DD799" s="10"/>
      <c r="DE799" s="10"/>
      <c r="DF799" s="10"/>
      <c r="DG799" s="10"/>
      <c r="DH799" s="10"/>
      <c r="DI799" s="10"/>
      <c r="DJ799" s="10"/>
      <c r="DK799" s="10"/>
      <c r="DL799" s="10"/>
      <c r="DM799" s="10"/>
      <c r="DN799" s="10"/>
      <c r="DO799" s="10"/>
      <c r="DP799" s="10"/>
      <c r="DQ799" s="10"/>
      <c r="DR799" s="10"/>
      <c r="DS799" s="10"/>
      <c r="DT799" s="10"/>
      <c r="DU799" s="10"/>
      <c r="DV799" s="10"/>
      <c r="DW799" s="10"/>
      <c r="DX799" s="10"/>
      <c r="DY799" s="10"/>
      <c r="DZ799" s="10"/>
      <c r="EA799" s="10"/>
      <c r="EB799" s="10"/>
      <c r="EC799" s="10"/>
      <c r="ED799" s="10"/>
      <c r="EE799" s="10"/>
      <c r="EF799" s="10"/>
      <c r="EG799" s="10"/>
      <c r="EH799" s="10"/>
      <c r="EI799" s="10"/>
      <c r="EJ799" s="10"/>
      <c r="EK799" s="10"/>
      <c r="EL799" s="10"/>
      <c r="EM799" s="10"/>
      <c r="EN799" s="10"/>
      <c r="EO799" s="10"/>
      <c r="EP799" s="10"/>
      <c r="EQ799" s="10"/>
      <c r="ER799" s="10"/>
      <c r="ES799" s="10"/>
      <c r="ET799" s="10"/>
      <c r="EU799" s="10"/>
      <c r="EV799" s="10"/>
      <c r="EW799" s="10"/>
      <c r="EX799" s="10"/>
      <c r="EY799" s="10"/>
      <c r="EZ799" s="10"/>
      <c r="FA799" s="10"/>
      <c r="FB799" s="10"/>
      <c r="FC799" s="10"/>
      <c r="FD799" s="10"/>
      <c r="FE799" s="10"/>
      <c r="FF799" s="10"/>
      <c r="FG799" s="10"/>
      <c r="FH799" s="10"/>
      <c r="FI799" s="10"/>
      <c r="FJ799" s="10"/>
      <c r="FK799" s="10"/>
      <c r="FL799" s="10"/>
      <c r="FM799" s="10"/>
      <c r="FN799" s="10"/>
      <c r="FO799" s="10"/>
      <c r="FP799" s="10"/>
      <c r="FQ799" s="10"/>
      <c r="FR799" s="10"/>
      <c r="FS799" s="10"/>
      <c r="FT799" s="10"/>
      <c r="FU799" s="10"/>
      <c r="FV799" s="10"/>
      <c r="FW799" s="10"/>
      <c r="FX799" s="10"/>
      <c r="FY799" s="10"/>
      <c r="FZ799" s="10"/>
      <c r="GA799" s="10"/>
      <c r="GB799" s="10"/>
      <c r="GC799" s="10"/>
      <c r="GD799" s="10"/>
      <c r="GE799" s="10"/>
      <c r="GF799" s="10"/>
      <c r="GG799" s="10"/>
      <c r="GH799" s="10"/>
      <c r="GI799" s="10"/>
      <c r="GJ799" s="10"/>
      <c r="GK799" s="10"/>
      <c r="GL799" s="10"/>
      <c r="GM799" s="10"/>
      <c r="GN799" s="10"/>
      <c r="GO799" s="10"/>
      <c r="GP799" s="10"/>
      <c r="GQ799" s="10"/>
      <c r="GR799" s="10"/>
      <c r="GS799" s="10"/>
      <c r="GT799" s="10"/>
      <c r="GU799" s="10"/>
      <c r="GV799" s="10"/>
      <c r="GW799" s="10"/>
      <c r="GX799" s="10"/>
      <c r="GY799" s="10"/>
      <c r="GZ799" s="10"/>
      <c r="HA799" s="10"/>
      <c r="HB799" s="10"/>
      <c r="HC799" s="10"/>
      <c r="HD799" s="10"/>
      <c r="HE799" s="10"/>
      <c r="HF799" s="10"/>
      <c r="HG799" s="10"/>
      <c r="HH799" s="10"/>
      <c r="HI799" s="10"/>
      <c r="HJ799" s="10"/>
      <c r="HK799" s="10"/>
      <c r="HL799" s="10"/>
      <c r="HM799" s="10"/>
      <c r="HN799" s="10"/>
      <c r="HO799" s="10"/>
      <c r="HP799" s="10"/>
      <c r="HQ799" s="10"/>
      <c r="HR799" s="10"/>
      <c r="HS799" s="10"/>
      <c r="HT799" s="10"/>
      <c r="HU799" s="10"/>
      <c r="HV799" s="10"/>
      <c r="HW799" s="10"/>
      <c r="HX799" s="10"/>
      <c r="HY799" s="10"/>
      <c r="HZ799" s="10"/>
      <c r="IA799" s="10"/>
      <c r="IB799" s="10"/>
      <c r="IC799" s="10"/>
      <c r="ID799" s="10"/>
      <c r="IE799" s="10"/>
      <c r="IF799" s="10"/>
      <c r="IG799" s="10"/>
      <c r="IH799" s="10"/>
      <c r="II799" s="10"/>
      <c r="IJ799" s="10"/>
      <c r="IK799" s="10"/>
      <c r="IL799" s="10"/>
      <c r="IM799" s="10"/>
      <c r="IN799" s="10"/>
      <c r="IO799" s="10"/>
      <c r="IP799" s="10"/>
      <c r="IQ799" s="10"/>
      <c r="IR799" s="10"/>
      <c r="IS799" s="10"/>
      <c r="IT799" s="10"/>
      <c r="IU799" s="10"/>
      <c r="IV799" s="10"/>
      <c r="IW799" s="10"/>
      <c r="IX799" s="10"/>
      <c r="IY799" s="10"/>
      <c r="IZ799" s="10"/>
    </row>
    <row r="800" spans="1:260" s="10" customFormat="1" ht="12.75" customHeight="1" x14ac:dyDescent="0.2">
      <c r="A800" s="203" t="s">
        <v>283</v>
      </c>
      <c r="B800" s="203" t="s">
        <v>4449</v>
      </c>
      <c r="C800" s="203" t="s">
        <v>3789</v>
      </c>
      <c r="D800" s="214">
        <v>35642</v>
      </c>
      <c r="E800" s="203" t="s">
        <v>3463</v>
      </c>
      <c r="F800" s="203" t="s">
        <v>3463</v>
      </c>
      <c r="G800" s="203" t="s">
        <v>3420</v>
      </c>
      <c r="H800" s="203" t="s">
        <v>283</v>
      </c>
      <c r="I800" s="203" t="s">
        <v>122</v>
      </c>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c r="AT800" s="203"/>
      <c r="AU800" s="203"/>
      <c r="AV800" s="203"/>
      <c r="AW800" s="203"/>
      <c r="AX800" s="203"/>
      <c r="AY800" s="203"/>
      <c r="AZ800" s="203"/>
      <c r="BA800" s="203"/>
      <c r="BB800" s="203"/>
      <c r="BC800" s="203"/>
      <c r="BD800" s="203"/>
      <c r="BE800" s="203"/>
      <c r="BF800" s="203"/>
      <c r="BG800" s="203"/>
      <c r="BH800" s="203"/>
      <c r="BI800" s="203"/>
      <c r="BJ800" s="203"/>
      <c r="BK800" s="203"/>
      <c r="BL800" s="203"/>
      <c r="BM800" s="13"/>
      <c r="BN800" s="13"/>
      <c r="BO800" s="13"/>
      <c r="BP800" s="13"/>
      <c r="BQ800" s="13"/>
      <c r="BR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c r="EU800" s="13"/>
      <c r="EV800" s="13"/>
      <c r="EW800" s="13"/>
      <c r="EX800" s="13"/>
      <c r="EY800" s="13"/>
      <c r="EZ800" s="13"/>
      <c r="FA800" s="13"/>
      <c r="FB800" s="13"/>
      <c r="FC800" s="13"/>
      <c r="FD800" s="13"/>
      <c r="FE800" s="13"/>
      <c r="FF800" s="13"/>
      <c r="FG800" s="13"/>
      <c r="FH800" s="13"/>
      <c r="FI800" s="13"/>
      <c r="FJ800" s="13"/>
      <c r="FK800" s="13"/>
      <c r="FL800" s="13"/>
      <c r="FM800" s="13"/>
      <c r="FN800" s="13"/>
      <c r="FO800" s="13"/>
      <c r="FP800" s="13"/>
      <c r="FQ800" s="13"/>
      <c r="FR800" s="13"/>
      <c r="FS800" s="13"/>
      <c r="FT800" s="13"/>
      <c r="FU800" s="13"/>
      <c r="FV800" s="13"/>
      <c r="FW800" s="13"/>
      <c r="FX800" s="13"/>
      <c r="FY800" s="13"/>
      <c r="FZ800" s="13"/>
      <c r="GA800" s="13"/>
      <c r="GB800" s="13"/>
      <c r="GC800" s="13"/>
      <c r="GD800" s="13"/>
      <c r="GE800" s="13"/>
      <c r="GF800" s="13"/>
      <c r="GG800" s="13"/>
      <c r="GH800" s="13"/>
      <c r="GI800" s="13"/>
      <c r="GJ800" s="13"/>
      <c r="GK800" s="13"/>
      <c r="GL800" s="13"/>
      <c r="GM800" s="13"/>
      <c r="GN800" s="13"/>
      <c r="GO800" s="13"/>
      <c r="GP800" s="13"/>
      <c r="GQ800" s="13"/>
      <c r="GR800" s="13"/>
      <c r="GS800" s="13"/>
      <c r="GT800" s="13"/>
      <c r="GU800" s="13"/>
      <c r="GV800" s="13"/>
      <c r="GW800" s="13"/>
      <c r="GX800" s="13"/>
      <c r="GY800" s="13"/>
      <c r="GZ800" s="13"/>
      <c r="HA800" s="13"/>
      <c r="HB800" s="13"/>
      <c r="HC800" s="13"/>
      <c r="HD800" s="13"/>
      <c r="HE800" s="13"/>
      <c r="HF800" s="13"/>
      <c r="HG800" s="13"/>
      <c r="HH800" s="13"/>
      <c r="HI800" s="13"/>
      <c r="HJ800" s="13"/>
      <c r="HK800" s="13"/>
      <c r="HL800" s="13"/>
      <c r="HM800" s="13"/>
      <c r="HN800" s="13"/>
      <c r="HO800" s="13"/>
      <c r="HP800" s="13"/>
      <c r="HQ800" s="13"/>
      <c r="HR800" s="13"/>
      <c r="HS800" s="13"/>
      <c r="HT800" s="13"/>
      <c r="HU800" s="13"/>
      <c r="HV800" s="13"/>
      <c r="HW800" s="13"/>
      <c r="HX800" s="13"/>
      <c r="HY800" s="13"/>
      <c r="HZ800" s="13"/>
      <c r="IA800" s="13"/>
      <c r="IB800" s="13"/>
      <c r="IC800" s="13"/>
      <c r="ID800" s="13"/>
      <c r="IE800" s="13"/>
      <c r="IF800" s="13"/>
      <c r="IG800" s="13"/>
      <c r="IH800" s="13"/>
      <c r="II800" s="13"/>
      <c r="IJ800" s="13"/>
      <c r="IK800" s="13"/>
      <c r="IL800" s="13"/>
      <c r="IM800" s="13"/>
      <c r="IN800" s="13"/>
      <c r="IO800" s="13"/>
      <c r="IP800" s="13"/>
      <c r="IQ800" s="13"/>
      <c r="IR800" s="13"/>
      <c r="IS800" s="13"/>
      <c r="IT800" s="13"/>
      <c r="IU800" s="13"/>
      <c r="IV800" s="13"/>
    </row>
    <row r="801" spans="1:260" s="10" customFormat="1" ht="12.75" customHeight="1" x14ac:dyDescent="0.2">
      <c r="A801" s="203" t="s">
        <v>283</v>
      </c>
      <c r="B801" s="203" t="s">
        <v>2235</v>
      </c>
      <c r="C801" s="203" t="s">
        <v>4302</v>
      </c>
      <c r="D801" s="215">
        <v>35272</v>
      </c>
      <c r="E801" s="205" t="s">
        <v>4514</v>
      </c>
      <c r="F801" s="206" t="s">
        <v>4510</v>
      </c>
      <c r="G801" s="206"/>
      <c r="H801" s="203"/>
      <c r="I801" s="203"/>
      <c r="J801" s="206"/>
      <c r="K801" s="203"/>
      <c r="L801" s="203"/>
      <c r="M801" s="206"/>
      <c r="N801" s="203"/>
      <c r="O801" s="203"/>
      <c r="P801" s="206"/>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R801" s="203"/>
      <c r="AS801" s="203"/>
      <c r="AT801" s="203"/>
      <c r="AU801" s="203"/>
      <c r="AV801" s="203"/>
      <c r="AW801" s="203"/>
      <c r="AX801" s="203"/>
      <c r="AY801" s="203"/>
      <c r="AZ801" s="203"/>
      <c r="BA801" s="203"/>
      <c r="BB801" s="203"/>
      <c r="BC801" s="203"/>
      <c r="BD801" s="203"/>
      <c r="BE801" s="203"/>
      <c r="BF801" s="203"/>
      <c r="BG801" s="203"/>
      <c r="BH801" s="203"/>
      <c r="BI801" s="203"/>
      <c r="BJ801" s="203"/>
      <c r="BK801" s="203"/>
      <c r="BL801" s="203"/>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60" s="10" customFormat="1" ht="12.75" customHeight="1" x14ac:dyDescent="0.2">
      <c r="A802" s="203" t="s">
        <v>4029</v>
      </c>
      <c r="B802" s="203" t="s">
        <v>4028</v>
      </c>
      <c r="C802" s="203" t="s">
        <v>1185</v>
      </c>
      <c r="D802" s="214">
        <v>33554</v>
      </c>
      <c r="E802" s="203" t="s">
        <v>1225</v>
      </c>
      <c r="F802" s="203" t="s">
        <v>2173</v>
      </c>
      <c r="G802" s="203" t="s">
        <v>4028</v>
      </c>
      <c r="H802" s="203" t="s">
        <v>279</v>
      </c>
      <c r="I802" s="203" t="s">
        <v>32</v>
      </c>
      <c r="J802" s="203"/>
      <c r="K802" s="203" t="s">
        <v>283</v>
      </c>
      <c r="L802" s="203" t="s">
        <v>506</v>
      </c>
      <c r="M802" s="203">
        <v>0</v>
      </c>
      <c r="N802" s="203" t="s">
        <v>283</v>
      </c>
      <c r="O802" s="203" t="s">
        <v>386</v>
      </c>
      <c r="P802" s="203">
        <v>0</v>
      </c>
      <c r="Q802" s="203" t="s">
        <v>279</v>
      </c>
      <c r="R802" s="203" t="s">
        <v>386</v>
      </c>
      <c r="S802" s="203"/>
      <c r="T802" s="203" t="s">
        <v>279</v>
      </c>
      <c r="U802" s="203" t="s">
        <v>386</v>
      </c>
      <c r="V802" s="203">
        <v>0</v>
      </c>
      <c r="W802" s="203" t="s">
        <v>279</v>
      </c>
      <c r="X802" s="203" t="s">
        <v>386</v>
      </c>
      <c r="Y802" s="203">
        <v>0</v>
      </c>
      <c r="Z802" s="203" t="s">
        <v>283</v>
      </c>
      <c r="AA802" s="203" t="s">
        <v>386</v>
      </c>
      <c r="AB802" s="203">
        <v>0</v>
      </c>
      <c r="AC802" s="203">
        <v>0</v>
      </c>
      <c r="AD802" s="203">
        <v>0</v>
      </c>
      <c r="AE802" s="203">
        <v>0</v>
      </c>
      <c r="AF802" s="203">
        <v>0</v>
      </c>
      <c r="AG802" s="203">
        <v>0</v>
      </c>
      <c r="AH802" s="203">
        <v>0</v>
      </c>
      <c r="AI802" s="203">
        <v>0</v>
      </c>
      <c r="AJ802" s="203">
        <v>0</v>
      </c>
      <c r="AK802" s="203">
        <v>0</v>
      </c>
      <c r="AL802" s="203"/>
      <c r="AM802" s="203"/>
      <c r="AN802" s="203"/>
      <c r="AO802" s="203"/>
      <c r="AP802" s="203"/>
      <c r="AQ802" s="203"/>
      <c r="AR802" s="203"/>
      <c r="AS802" s="203"/>
      <c r="AT802" s="203"/>
      <c r="AU802" s="203"/>
      <c r="AV802" s="203"/>
      <c r="AW802" s="203"/>
      <c r="AX802" s="203"/>
      <c r="AY802" s="203"/>
      <c r="AZ802" s="203"/>
      <c r="BA802" s="203"/>
      <c r="BB802" s="203"/>
      <c r="BC802" s="203"/>
      <c r="BD802" s="203"/>
      <c r="BE802" s="203"/>
      <c r="BF802" s="203"/>
      <c r="BG802" s="203"/>
      <c r="BH802" s="203"/>
      <c r="BI802" s="203"/>
      <c r="BJ802" s="203"/>
      <c r="BK802" s="203"/>
      <c r="BL802" s="203"/>
    </row>
    <row r="803" spans="1:260" ht="12.75" customHeight="1" x14ac:dyDescent="0.2">
      <c r="A803" s="203" t="s">
        <v>128</v>
      </c>
      <c r="B803" s="203" t="s">
        <v>4039</v>
      </c>
      <c r="C803" s="203" t="s">
        <v>3461</v>
      </c>
      <c r="D803" s="214">
        <v>34773</v>
      </c>
      <c r="E803" s="203" t="s">
        <v>2586</v>
      </c>
      <c r="F803" s="203" t="s">
        <v>3460</v>
      </c>
      <c r="G803" s="203" t="s">
        <v>4714</v>
      </c>
      <c r="H803" s="203" t="s">
        <v>26</v>
      </c>
      <c r="I803" s="203" t="s">
        <v>78</v>
      </c>
      <c r="J803" s="203" t="s">
        <v>685</v>
      </c>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R803" s="203"/>
      <c r="AS803" s="203"/>
      <c r="AT803" s="203"/>
      <c r="AU803" s="203"/>
      <c r="AV803" s="203"/>
      <c r="AW803" s="203"/>
      <c r="AX803" s="203"/>
      <c r="AY803" s="203"/>
      <c r="AZ803" s="203"/>
      <c r="BA803" s="203"/>
      <c r="BB803" s="203"/>
      <c r="BC803" s="203"/>
      <c r="BD803" s="203"/>
      <c r="BE803" s="203"/>
      <c r="BF803" s="203"/>
      <c r="BG803" s="203"/>
      <c r="BH803" s="203"/>
      <c r="BI803" s="203"/>
      <c r="BJ803" s="203"/>
      <c r="BK803" s="203"/>
      <c r="BL803" s="203"/>
      <c r="BM803" s="10"/>
      <c r="BN803" s="10"/>
      <c r="BO803" s="10"/>
      <c r="BP803" s="10"/>
      <c r="BQ803" s="10"/>
      <c r="BR803" s="10"/>
      <c r="BS803" s="10"/>
      <c r="BT803" s="10"/>
      <c r="BU803" s="10"/>
      <c r="BV803" s="10"/>
      <c r="BW803" s="10"/>
      <c r="BX803" s="10"/>
      <c r="BY803" s="10"/>
      <c r="BZ803" s="10"/>
      <c r="CA803" s="10"/>
      <c r="CB803" s="10"/>
      <c r="CC803" s="10"/>
      <c r="CD803" s="10"/>
      <c r="CE803" s="10"/>
      <c r="CF803" s="10"/>
      <c r="CG803" s="10"/>
      <c r="CH803" s="10"/>
      <c r="CI803" s="10"/>
      <c r="CJ803" s="10"/>
      <c r="CK803" s="10"/>
      <c r="CL803" s="10"/>
      <c r="CM803" s="10"/>
      <c r="CN803" s="10"/>
      <c r="CO803" s="10"/>
      <c r="CP803" s="10"/>
      <c r="CQ803" s="10"/>
      <c r="CR803" s="10"/>
      <c r="CS803" s="10"/>
      <c r="CT803" s="10"/>
      <c r="CU803" s="10"/>
      <c r="CV803" s="10"/>
      <c r="CW803" s="10"/>
      <c r="CX803" s="10"/>
      <c r="CY803" s="10"/>
      <c r="CZ803" s="10"/>
      <c r="DA803" s="10"/>
      <c r="DB803" s="10"/>
      <c r="DC803" s="10"/>
      <c r="DD803" s="10"/>
      <c r="DE803" s="10"/>
      <c r="DF803" s="10"/>
      <c r="DG803" s="10"/>
      <c r="DH803" s="10"/>
      <c r="DI803" s="10"/>
      <c r="DJ803" s="10"/>
      <c r="DK803" s="10"/>
      <c r="DL803" s="10"/>
      <c r="DM803" s="10"/>
      <c r="DN803" s="10"/>
      <c r="DO803" s="10"/>
      <c r="DP803" s="10"/>
      <c r="DQ803" s="10"/>
      <c r="DR803" s="10"/>
      <c r="DS803" s="10"/>
      <c r="DT803" s="10"/>
      <c r="DU803" s="10"/>
      <c r="DV803" s="10"/>
      <c r="DW803" s="10"/>
      <c r="DX803" s="10"/>
      <c r="DY803" s="10"/>
      <c r="DZ803" s="10"/>
      <c r="EA803" s="10"/>
      <c r="EB803" s="10"/>
      <c r="EC803" s="10"/>
      <c r="ED803" s="10"/>
      <c r="EE803" s="10"/>
      <c r="EF803" s="10"/>
      <c r="EG803" s="10"/>
      <c r="EH803" s="10"/>
      <c r="EI803" s="10"/>
      <c r="EJ803" s="10"/>
      <c r="EK803" s="10"/>
      <c r="EL803" s="10"/>
      <c r="EM803" s="10"/>
      <c r="EN803" s="10"/>
      <c r="EO803" s="10"/>
      <c r="EP803" s="10"/>
      <c r="EQ803" s="10"/>
      <c r="ER803" s="10"/>
      <c r="ES803" s="10"/>
      <c r="ET803" s="10"/>
      <c r="EU803" s="10"/>
      <c r="EV803" s="10"/>
      <c r="EW803" s="10"/>
      <c r="EX803" s="10"/>
      <c r="EY803" s="10"/>
      <c r="EZ803" s="10"/>
      <c r="FA803" s="10"/>
      <c r="FB803" s="10"/>
      <c r="FC803" s="10"/>
      <c r="FD803" s="10"/>
      <c r="FE803" s="10"/>
      <c r="FF803" s="10"/>
      <c r="FG803" s="10"/>
      <c r="FH803" s="10"/>
      <c r="FI803" s="10"/>
      <c r="FJ803" s="10"/>
      <c r="FK803" s="10"/>
      <c r="FL803" s="10"/>
      <c r="FM803" s="10"/>
      <c r="FN803" s="10"/>
      <c r="FO803" s="10"/>
      <c r="FP803" s="10"/>
      <c r="FQ803" s="10"/>
      <c r="FR803" s="10"/>
      <c r="FS803" s="10"/>
      <c r="FT803" s="10"/>
      <c r="FU803" s="10"/>
      <c r="FV803" s="10"/>
      <c r="FW803" s="10"/>
      <c r="FX803" s="10"/>
      <c r="FY803" s="10"/>
      <c r="FZ803" s="10"/>
      <c r="GA803" s="10"/>
      <c r="GB803" s="10"/>
      <c r="GC803" s="10"/>
      <c r="GD803" s="10"/>
      <c r="GE803" s="10"/>
      <c r="GF803" s="10"/>
      <c r="GG803" s="10"/>
      <c r="GH803" s="10"/>
      <c r="GI803" s="10"/>
      <c r="GJ803" s="10"/>
      <c r="GK803" s="10"/>
      <c r="GL803" s="10"/>
      <c r="GM803" s="10"/>
      <c r="GN803" s="10"/>
      <c r="GO803" s="10"/>
      <c r="GP803" s="10"/>
      <c r="GQ803" s="10"/>
      <c r="GR803" s="10"/>
      <c r="GS803" s="10"/>
      <c r="GT803" s="10"/>
      <c r="GU803" s="10"/>
      <c r="GV803" s="10"/>
      <c r="GW803" s="10"/>
      <c r="GX803" s="10"/>
      <c r="GY803" s="10"/>
      <c r="GZ803" s="10"/>
      <c r="HA803" s="10"/>
      <c r="HB803" s="10"/>
      <c r="HC803" s="10"/>
      <c r="HD803" s="10"/>
      <c r="HE803" s="10"/>
      <c r="HF803" s="10"/>
      <c r="HG803" s="10"/>
      <c r="HH803" s="10"/>
      <c r="HI803" s="10"/>
      <c r="HJ803" s="10"/>
      <c r="HK803" s="10"/>
      <c r="HL803" s="10"/>
      <c r="HM803" s="10"/>
      <c r="HN803" s="10"/>
      <c r="HO803" s="10"/>
      <c r="HP803" s="10"/>
      <c r="HQ803" s="10"/>
      <c r="HR803" s="10"/>
      <c r="HS803" s="10"/>
      <c r="HT803" s="10"/>
      <c r="HU803" s="10"/>
      <c r="HV803" s="10"/>
      <c r="HW803" s="10"/>
      <c r="HX803" s="10"/>
      <c r="HY803" s="10"/>
      <c r="HZ803" s="10"/>
      <c r="IA803" s="10"/>
      <c r="IB803" s="10"/>
      <c r="IC803" s="10"/>
      <c r="ID803" s="10"/>
      <c r="IE803" s="10"/>
      <c r="IF803" s="10"/>
      <c r="IG803" s="10"/>
      <c r="IH803" s="10"/>
      <c r="II803" s="10"/>
      <c r="IJ803" s="10"/>
      <c r="IK803" s="10"/>
      <c r="IL803" s="10"/>
      <c r="IM803" s="10"/>
      <c r="IN803" s="10"/>
      <c r="IO803" s="10"/>
      <c r="IP803" s="10"/>
      <c r="IQ803" s="10"/>
      <c r="IR803" s="10"/>
      <c r="IS803" s="10"/>
      <c r="IT803" s="10"/>
      <c r="IU803" s="10"/>
      <c r="IV803" s="10"/>
    </row>
    <row r="804" spans="1:260" s="10" customFormat="1" ht="12.75" customHeight="1" x14ac:dyDescent="0.2">
      <c r="A804" s="203" t="s">
        <v>128</v>
      </c>
      <c r="B804" s="203" t="s">
        <v>4313</v>
      </c>
      <c r="C804" s="203" t="s">
        <v>3799</v>
      </c>
      <c r="D804" s="214">
        <v>35556</v>
      </c>
      <c r="E804" s="203" t="s">
        <v>3450</v>
      </c>
      <c r="F804" s="203" t="s">
        <v>3450</v>
      </c>
      <c r="G804" s="203" t="s">
        <v>4747</v>
      </c>
      <c r="H804" s="203" t="s">
        <v>464</v>
      </c>
      <c r="I804" s="203" t="s">
        <v>23</v>
      </c>
      <c r="J804" s="203" t="s">
        <v>1047</v>
      </c>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c r="AT804" s="203"/>
      <c r="AU804" s="203"/>
      <c r="AV804" s="203"/>
      <c r="AW804" s="203"/>
      <c r="AX804" s="203"/>
      <c r="AY804" s="203"/>
      <c r="AZ804" s="203"/>
      <c r="BA804" s="203"/>
      <c r="BB804" s="203"/>
      <c r="BC804" s="203"/>
      <c r="BD804" s="203"/>
      <c r="BE804" s="203"/>
      <c r="BF804" s="203"/>
      <c r="BG804" s="203"/>
      <c r="BH804" s="203"/>
      <c r="BI804" s="203"/>
      <c r="BJ804" s="203"/>
      <c r="BK804" s="203"/>
      <c r="BL804" s="203"/>
    </row>
    <row r="805" spans="1:260" s="27" customFormat="1" ht="12.75" customHeight="1" x14ac:dyDescent="0.2">
      <c r="A805" s="10" t="s">
        <v>4047</v>
      </c>
      <c r="B805" s="10" t="s">
        <v>4148</v>
      </c>
      <c r="C805" s="202" t="s">
        <v>3527</v>
      </c>
      <c r="D805" s="221">
        <v>34947</v>
      </c>
      <c r="E805" s="5" t="s">
        <v>2586</v>
      </c>
      <c r="F805" s="194" t="s">
        <v>4972</v>
      </c>
      <c r="G805" s="201" t="s">
        <v>4747</v>
      </c>
    </row>
    <row r="806" spans="1:260" s="10" customFormat="1" ht="12.75" customHeight="1" x14ac:dyDescent="0.2">
      <c r="A806" s="203" t="s">
        <v>4029</v>
      </c>
      <c r="B806" s="203" t="s">
        <v>4028</v>
      </c>
      <c r="C806" s="203" t="s">
        <v>3678</v>
      </c>
      <c r="D806" s="214">
        <v>34209</v>
      </c>
      <c r="E806" s="203" t="s">
        <v>2031</v>
      </c>
      <c r="F806" s="203" t="s">
        <v>4027</v>
      </c>
      <c r="G806" s="203" t="s">
        <v>4028</v>
      </c>
      <c r="H806" s="203" t="s">
        <v>128</v>
      </c>
      <c r="I806" s="203" t="s">
        <v>78</v>
      </c>
      <c r="J806" s="203" t="s">
        <v>60</v>
      </c>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c r="AT806" s="203"/>
      <c r="AU806" s="203"/>
      <c r="AV806" s="203"/>
      <c r="AW806" s="203"/>
      <c r="AX806" s="203"/>
      <c r="AY806" s="203"/>
      <c r="AZ806" s="203"/>
      <c r="BA806" s="203"/>
      <c r="BB806" s="203"/>
      <c r="BC806" s="203"/>
      <c r="BD806" s="203"/>
      <c r="BE806" s="203"/>
      <c r="BF806" s="203"/>
      <c r="BG806" s="203"/>
      <c r="BH806" s="203"/>
      <c r="BI806" s="203"/>
      <c r="BJ806" s="203"/>
      <c r="BK806" s="203"/>
      <c r="BL806" s="203"/>
    </row>
    <row r="807" spans="1:260" s="10" customFormat="1" ht="12.75" customHeight="1" x14ac:dyDescent="0.2">
      <c r="A807" s="203" t="s">
        <v>4028</v>
      </c>
      <c r="B807" s="203" t="s">
        <v>4028</v>
      </c>
      <c r="C807" s="203"/>
      <c r="D807" s="214"/>
      <c r="E807" s="203"/>
      <c r="F807" s="203"/>
      <c r="G807" s="203" t="s">
        <v>4028</v>
      </c>
      <c r="H807" s="203" t="s">
        <v>4028</v>
      </c>
      <c r="I807" s="203" t="s">
        <v>4028</v>
      </c>
      <c r="J807" s="203" t="s">
        <v>4028</v>
      </c>
      <c r="K807" s="203" t="s">
        <v>4028</v>
      </c>
      <c r="L807" s="203" t="s">
        <v>4028</v>
      </c>
      <c r="M807" s="203" t="s">
        <v>4028</v>
      </c>
      <c r="N807" s="203" t="s">
        <v>4028</v>
      </c>
      <c r="O807" s="203" t="s">
        <v>4028</v>
      </c>
      <c r="P807" s="203" t="s">
        <v>4028</v>
      </c>
      <c r="Q807" s="203"/>
      <c r="R807" s="203"/>
      <c r="S807" s="203"/>
      <c r="T807" s="203" t="s">
        <v>4028</v>
      </c>
      <c r="U807" s="203" t="s">
        <v>4028</v>
      </c>
      <c r="V807" s="203" t="s">
        <v>4028</v>
      </c>
      <c r="W807" s="203" t="s">
        <v>4028</v>
      </c>
      <c r="X807" s="203" t="s">
        <v>4028</v>
      </c>
      <c r="Y807" s="203" t="s">
        <v>4028</v>
      </c>
      <c r="Z807" s="203" t="s">
        <v>4028</v>
      </c>
      <c r="AA807" s="203" t="s">
        <v>4028</v>
      </c>
      <c r="AB807" s="203" t="s">
        <v>4028</v>
      </c>
      <c r="AC807" s="203" t="s">
        <v>4028</v>
      </c>
      <c r="AD807" s="203" t="s">
        <v>4028</v>
      </c>
      <c r="AE807" s="203" t="s">
        <v>4028</v>
      </c>
      <c r="AF807" s="203" t="s">
        <v>4028</v>
      </c>
      <c r="AG807" s="203" t="s">
        <v>4028</v>
      </c>
      <c r="AH807" s="203" t="s">
        <v>4028</v>
      </c>
      <c r="AI807" s="203" t="s">
        <v>4028</v>
      </c>
      <c r="AJ807" s="203" t="s">
        <v>4028</v>
      </c>
      <c r="AK807" s="203" t="s">
        <v>4028</v>
      </c>
      <c r="AL807" s="203"/>
      <c r="AM807" s="203"/>
      <c r="AN807" s="203"/>
      <c r="AO807" s="203"/>
      <c r="AP807" s="203"/>
      <c r="AQ807" s="203"/>
      <c r="AR807" s="203"/>
      <c r="AS807" s="203"/>
      <c r="AT807" s="203"/>
      <c r="AU807" s="203"/>
      <c r="AV807" s="203"/>
      <c r="AW807" s="203"/>
      <c r="AX807" s="203"/>
      <c r="AY807" s="203"/>
      <c r="AZ807" s="203"/>
      <c r="BA807" s="203"/>
      <c r="BB807" s="203"/>
      <c r="BC807" s="203"/>
      <c r="BD807" s="203"/>
      <c r="BE807" s="203"/>
      <c r="BF807" s="203"/>
      <c r="BG807" s="203"/>
      <c r="BH807" s="203"/>
      <c r="BI807" s="203"/>
      <c r="BJ807" s="203"/>
      <c r="BK807" s="203"/>
      <c r="BL807" s="203"/>
      <c r="IW807"/>
      <c r="IX807"/>
      <c r="IY807"/>
      <c r="IZ807"/>
    </row>
    <row r="808" spans="1:260" ht="12.75" customHeight="1" x14ac:dyDescent="0.2">
      <c r="A808" s="203" t="s">
        <v>4209</v>
      </c>
      <c r="B808" s="203" t="s">
        <v>4208</v>
      </c>
      <c r="C808" s="203" t="s">
        <v>3707</v>
      </c>
      <c r="D808" s="214">
        <v>35059</v>
      </c>
      <c r="E808" s="203" t="s">
        <v>3456</v>
      </c>
      <c r="F808" s="203" t="s">
        <v>3456</v>
      </c>
      <c r="G808" s="203" t="s">
        <v>4853</v>
      </c>
      <c r="H808" s="203" t="s">
        <v>477</v>
      </c>
      <c r="I808" s="203" t="s">
        <v>237</v>
      </c>
      <c r="J808" s="203" t="s">
        <v>545</v>
      </c>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3"/>
      <c r="AS808" s="203"/>
      <c r="AT808" s="203"/>
      <c r="AU808" s="203"/>
      <c r="AV808" s="203"/>
      <c r="AW808" s="203"/>
      <c r="AX808" s="203"/>
      <c r="AY808" s="203"/>
      <c r="AZ808" s="203"/>
      <c r="BA808" s="203"/>
      <c r="BB808" s="203"/>
      <c r="BC808" s="203"/>
      <c r="BD808" s="203"/>
      <c r="BE808" s="203"/>
      <c r="BF808" s="203"/>
      <c r="BG808" s="203"/>
      <c r="BH808" s="203"/>
      <c r="BI808" s="203"/>
      <c r="BJ808" s="203"/>
      <c r="BK808" s="203"/>
      <c r="BL808" s="203"/>
      <c r="BM808" s="13"/>
      <c r="BN808" s="13"/>
      <c r="BO808" s="13"/>
      <c r="BP808" s="13"/>
      <c r="BQ808" s="13"/>
      <c r="BR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EU808" s="13"/>
      <c r="EV808" s="13"/>
      <c r="EW808" s="13"/>
      <c r="EX808" s="13"/>
      <c r="EY808" s="13"/>
      <c r="EZ808" s="13"/>
      <c r="FA808" s="13"/>
      <c r="FB808" s="13"/>
      <c r="FC808" s="13"/>
      <c r="FD808" s="13"/>
      <c r="FE808" s="13"/>
      <c r="FF808" s="13"/>
      <c r="FG808" s="13"/>
      <c r="FH808" s="13"/>
      <c r="FI808" s="13"/>
      <c r="FJ808" s="13"/>
      <c r="FK808" s="13"/>
      <c r="FL808" s="13"/>
      <c r="FM808" s="13"/>
      <c r="FN808" s="13"/>
      <c r="FO808" s="13"/>
      <c r="FP808" s="13"/>
      <c r="FQ808" s="13"/>
      <c r="FR808" s="13"/>
      <c r="FS808" s="13"/>
      <c r="FT808" s="13"/>
      <c r="FU808" s="13"/>
      <c r="FV808" s="13"/>
      <c r="FW808" s="13"/>
      <c r="FX808" s="13"/>
      <c r="FY808" s="13"/>
      <c r="FZ808" s="13"/>
      <c r="GA808" s="13"/>
      <c r="GB808" s="13"/>
      <c r="GC808" s="13"/>
      <c r="GD808" s="13"/>
      <c r="GE808" s="13"/>
      <c r="GF808" s="13"/>
      <c r="GG808" s="13"/>
      <c r="GH808" s="13"/>
      <c r="GI808" s="13"/>
      <c r="GJ808" s="13"/>
      <c r="GK808" s="13"/>
      <c r="GL808" s="13"/>
      <c r="GM808" s="13"/>
      <c r="GN808" s="13"/>
      <c r="GO808" s="13"/>
      <c r="GP808" s="13"/>
      <c r="GQ808" s="13"/>
      <c r="GR808" s="13"/>
      <c r="GS808" s="13"/>
      <c r="GT808" s="13"/>
      <c r="GU808" s="13"/>
      <c r="GV808" s="13"/>
      <c r="GW808" s="13"/>
      <c r="GX808" s="13"/>
      <c r="GY808" s="13"/>
      <c r="GZ808" s="13"/>
      <c r="HA808" s="13"/>
      <c r="HB808" s="13"/>
      <c r="HC808" s="13"/>
      <c r="HD808" s="13"/>
      <c r="HE808" s="13"/>
      <c r="HF808" s="13"/>
      <c r="HG808" s="13"/>
      <c r="HH808" s="13"/>
      <c r="HI808" s="13"/>
      <c r="HJ808" s="13"/>
      <c r="HK808" s="13"/>
      <c r="HL808" s="13"/>
      <c r="HM808" s="13"/>
      <c r="HN808" s="13"/>
      <c r="HO808" s="13"/>
      <c r="HP808" s="13"/>
      <c r="HQ808" s="13"/>
      <c r="HR808" s="13"/>
      <c r="HS808" s="13"/>
      <c r="HT808" s="13"/>
      <c r="HU808" s="13"/>
      <c r="HV808" s="13"/>
      <c r="HW808" s="13"/>
      <c r="HX808" s="13"/>
      <c r="HY808" s="13"/>
      <c r="HZ808" s="13"/>
      <c r="IA808" s="13"/>
      <c r="IB808" s="13"/>
      <c r="IC808" s="13"/>
      <c r="ID808" s="13"/>
      <c r="IE808" s="13"/>
      <c r="IF808" s="13"/>
      <c r="IG808" s="13"/>
      <c r="IH808" s="13"/>
      <c r="II808" s="13"/>
      <c r="IJ808" s="13"/>
      <c r="IK808" s="13"/>
      <c r="IL808" s="13"/>
      <c r="IM808" s="13"/>
      <c r="IN808" s="13"/>
      <c r="IO808" s="13"/>
      <c r="IP808" s="13"/>
      <c r="IQ808" s="13"/>
      <c r="IR808" s="13"/>
      <c r="IS808" s="13"/>
      <c r="IT808" s="13"/>
      <c r="IU808" s="13"/>
      <c r="IV808" s="13"/>
      <c r="IW808" s="10"/>
      <c r="IX808" s="10"/>
      <c r="IY808" s="10"/>
      <c r="IZ808" s="10"/>
    </row>
    <row r="809" spans="1:260" s="10" customFormat="1" ht="12.75" customHeight="1" x14ac:dyDescent="0.2">
      <c r="A809" s="203" t="s">
        <v>505</v>
      </c>
      <c r="B809" s="203" t="s">
        <v>4072</v>
      </c>
      <c r="C809" s="203" t="s">
        <v>4076</v>
      </c>
      <c r="D809" s="214">
        <v>35187</v>
      </c>
      <c r="E809" s="203" t="s">
        <v>3067</v>
      </c>
      <c r="F809" s="203" t="s">
        <v>3089</v>
      </c>
      <c r="G809" s="203" t="s">
        <v>4854</v>
      </c>
      <c r="H809" s="203" t="s">
        <v>228</v>
      </c>
      <c r="I809" s="203" t="s">
        <v>39</v>
      </c>
      <c r="J809" s="203" t="s">
        <v>225</v>
      </c>
      <c r="K809" s="203" t="s">
        <v>228</v>
      </c>
      <c r="L809" s="203" t="s">
        <v>39</v>
      </c>
      <c r="M809" s="203" t="s">
        <v>225</v>
      </c>
      <c r="N809" s="203">
        <v>0</v>
      </c>
      <c r="O809" s="203">
        <v>0</v>
      </c>
      <c r="P809" s="203">
        <v>0</v>
      </c>
      <c r="Q809" s="203"/>
      <c r="R809" s="203"/>
      <c r="S809" s="203"/>
      <c r="T809" s="203">
        <v>0</v>
      </c>
      <c r="U809" s="203">
        <v>0</v>
      </c>
      <c r="V809" s="203">
        <v>0</v>
      </c>
      <c r="W809" s="203">
        <v>0</v>
      </c>
      <c r="X809" s="203">
        <v>0</v>
      </c>
      <c r="Y809" s="203">
        <v>0</v>
      </c>
      <c r="Z809" s="203">
        <v>0</v>
      </c>
      <c r="AA809" s="203">
        <v>0</v>
      </c>
      <c r="AB809" s="203">
        <v>0</v>
      </c>
      <c r="AC809" s="203">
        <v>0</v>
      </c>
      <c r="AD809" s="203">
        <v>0</v>
      </c>
      <c r="AE809" s="203">
        <v>0</v>
      </c>
      <c r="AF809" s="203">
        <v>0</v>
      </c>
      <c r="AG809" s="203">
        <v>0</v>
      </c>
      <c r="AH809" s="203">
        <v>0</v>
      </c>
      <c r="AI809" s="203">
        <v>0</v>
      </c>
      <c r="AJ809" s="203">
        <v>0</v>
      </c>
      <c r="AK809" s="203">
        <v>0</v>
      </c>
      <c r="AL809" s="203"/>
      <c r="AM809" s="203"/>
      <c r="AN809" s="203"/>
      <c r="AO809" s="203"/>
      <c r="AP809" s="203"/>
      <c r="AQ809" s="203"/>
      <c r="AR809" s="203"/>
      <c r="AS809" s="203"/>
      <c r="AT809" s="203"/>
      <c r="AU809" s="203"/>
      <c r="AV809" s="203"/>
      <c r="AW809" s="203"/>
      <c r="AX809" s="203"/>
      <c r="AY809" s="203"/>
      <c r="AZ809" s="203"/>
      <c r="BA809" s="203"/>
      <c r="BB809" s="203"/>
      <c r="BC809" s="203"/>
      <c r="BD809" s="203"/>
      <c r="BE809" s="203"/>
      <c r="BF809" s="203"/>
      <c r="BG809" s="203"/>
      <c r="BH809" s="203"/>
      <c r="BI809" s="203"/>
      <c r="BJ809" s="203"/>
      <c r="BK809" s="203"/>
      <c r="BL809" s="203"/>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60" ht="12.75" customHeight="1" x14ac:dyDescent="0.2">
      <c r="A810" s="203" t="s">
        <v>4094</v>
      </c>
      <c r="B810" s="203" t="s">
        <v>4397</v>
      </c>
      <c r="C810" s="203" t="s">
        <v>3657</v>
      </c>
      <c r="D810" s="214">
        <v>35986</v>
      </c>
      <c r="E810" s="203" t="s">
        <v>3448</v>
      </c>
      <c r="F810" s="203" t="s">
        <v>4027</v>
      </c>
      <c r="G810" s="203" t="s">
        <v>4809</v>
      </c>
      <c r="H810" s="203" t="s">
        <v>331</v>
      </c>
      <c r="I810" s="203" t="s">
        <v>88</v>
      </c>
      <c r="J810" s="203" t="s">
        <v>4809</v>
      </c>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c r="AV810" s="203"/>
      <c r="AW810" s="203"/>
      <c r="AX810" s="203"/>
      <c r="AY810" s="203"/>
      <c r="AZ810" s="203"/>
      <c r="BA810" s="203"/>
      <c r="BB810" s="203"/>
      <c r="BC810" s="203"/>
      <c r="BD810" s="203"/>
      <c r="BE810" s="203"/>
      <c r="BF810" s="203"/>
      <c r="BG810" s="203"/>
      <c r="BH810" s="203"/>
      <c r="BI810" s="203"/>
      <c r="BJ810" s="203"/>
      <c r="BK810" s="203"/>
      <c r="BL810" s="203"/>
      <c r="BM810" s="10"/>
      <c r="BN810" s="10"/>
      <c r="BO810" s="10"/>
      <c r="BP810" s="10"/>
      <c r="BQ810" s="10"/>
      <c r="BR810" s="10"/>
      <c r="BS810" s="10"/>
      <c r="BT810" s="10"/>
      <c r="BU810" s="10"/>
      <c r="BV810" s="10"/>
      <c r="BW810" s="10"/>
      <c r="BX810" s="10"/>
      <c r="BY810" s="10"/>
      <c r="BZ810" s="10"/>
      <c r="CA810" s="10"/>
      <c r="CB810" s="10"/>
      <c r="CC810" s="10"/>
      <c r="CD810" s="10"/>
      <c r="CE810" s="10"/>
      <c r="CF810" s="10"/>
      <c r="CG810" s="10"/>
      <c r="CH810" s="10"/>
      <c r="CI810" s="10"/>
      <c r="CJ810" s="10"/>
      <c r="CK810" s="10"/>
      <c r="CL810" s="10"/>
      <c r="CM810" s="10"/>
      <c r="CN810" s="10"/>
      <c r="CO810" s="10"/>
      <c r="CP810" s="10"/>
      <c r="CQ810" s="10"/>
      <c r="CR810" s="10"/>
      <c r="CS810" s="10"/>
      <c r="CT810" s="10"/>
      <c r="CU810" s="10"/>
      <c r="CV810" s="10"/>
      <c r="CW810" s="10"/>
      <c r="CX810" s="10"/>
      <c r="CY810" s="10"/>
      <c r="CZ810" s="10"/>
      <c r="DA810" s="10"/>
      <c r="DB810" s="10"/>
      <c r="DC810" s="10"/>
      <c r="DD810" s="10"/>
      <c r="DE810" s="10"/>
      <c r="DF810" s="10"/>
      <c r="DG810" s="10"/>
      <c r="DH810" s="10"/>
      <c r="DI810" s="10"/>
      <c r="DJ810" s="10"/>
      <c r="DK810" s="10"/>
      <c r="DL810" s="10"/>
      <c r="DM810" s="10"/>
      <c r="DN810" s="10"/>
      <c r="DO810" s="10"/>
      <c r="DP810" s="10"/>
      <c r="DQ810" s="10"/>
      <c r="DR810" s="10"/>
      <c r="DS810" s="10"/>
      <c r="DT810" s="10"/>
      <c r="DU810" s="10"/>
      <c r="DV810" s="10"/>
      <c r="DW810" s="10"/>
      <c r="DX810" s="10"/>
      <c r="DY810" s="10"/>
      <c r="DZ810" s="10"/>
      <c r="EA810" s="10"/>
      <c r="EB810" s="10"/>
      <c r="EC810" s="10"/>
      <c r="ED810" s="10"/>
      <c r="EE810" s="10"/>
      <c r="EF810" s="10"/>
      <c r="EG810" s="10"/>
      <c r="EH810" s="10"/>
      <c r="EI810" s="10"/>
      <c r="EJ810" s="10"/>
      <c r="EK810" s="10"/>
      <c r="EL810" s="10"/>
      <c r="EM810" s="10"/>
      <c r="EN810" s="10"/>
      <c r="EO810" s="10"/>
      <c r="EP810" s="10"/>
      <c r="EQ810" s="10"/>
      <c r="ER810" s="10"/>
      <c r="ES810" s="10"/>
      <c r="ET810" s="10"/>
      <c r="EU810" s="10"/>
      <c r="EV810" s="10"/>
      <c r="EW810" s="10"/>
      <c r="EX810" s="10"/>
      <c r="EY810" s="10"/>
      <c r="EZ810" s="10"/>
      <c r="FA810" s="10"/>
      <c r="FB810" s="10"/>
      <c r="FC810" s="10"/>
      <c r="FD810" s="10"/>
      <c r="FE810" s="10"/>
      <c r="FF810" s="10"/>
      <c r="FG810" s="10"/>
      <c r="FH810" s="10"/>
      <c r="FI810" s="10"/>
      <c r="FJ810" s="10"/>
      <c r="FK810" s="10"/>
      <c r="FL810" s="10"/>
      <c r="FM810" s="10"/>
      <c r="FN810" s="10"/>
      <c r="FO810" s="10"/>
      <c r="FP810" s="10"/>
      <c r="FQ810" s="10"/>
      <c r="FR810" s="10"/>
      <c r="FS810" s="10"/>
      <c r="FT810" s="10"/>
      <c r="FU810" s="10"/>
      <c r="FV810" s="10"/>
      <c r="FW810" s="10"/>
      <c r="FX810" s="10"/>
      <c r="FY810" s="10"/>
      <c r="FZ810" s="10"/>
      <c r="GA810" s="10"/>
      <c r="GB810" s="10"/>
      <c r="GC810" s="10"/>
      <c r="GD810" s="10"/>
      <c r="GE810" s="10"/>
      <c r="GF810" s="10"/>
      <c r="GG810" s="10"/>
      <c r="GH810" s="10"/>
      <c r="GI810" s="10"/>
      <c r="GJ810" s="10"/>
      <c r="GK810" s="10"/>
      <c r="GL810" s="10"/>
      <c r="GM810" s="10"/>
      <c r="GN810" s="10"/>
      <c r="GO810" s="10"/>
      <c r="GP810" s="10"/>
      <c r="GQ810" s="10"/>
      <c r="GR810" s="10"/>
      <c r="GS810" s="10"/>
      <c r="GT810" s="10"/>
      <c r="GU810" s="10"/>
      <c r="GV810" s="10"/>
      <c r="GW810" s="10"/>
      <c r="GX810" s="10"/>
      <c r="GY810" s="10"/>
      <c r="GZ810" s="10"/>
      <c r="HA810" s="10"/>
      <c r="HB810" s="10"/>
      <c r="HC810" s="10"/>
      <c r="HD810" s="10"/>
      <c r="HE810" s="10"/>
      <c r="HF810" s="10"/>
      <c r="HG810" s="10"/>
      <c r="HH810" s="10"/>
      <c r="HI810" s="10"/>
      <c r="HJ810" s="10"/>
      <c r="HK810" s="10"/>
      <c r="HL810" s="10"/>
      <c r="HM810" s="10"/>
      <c r="HN810" s="10"/>
      <c r="HO810" s="10"/>
      <c r="HP810" s="10"/>
      <c r="HQ810" s="10"/>
      <c r="HR810" s="10"/>
      <c r="HS810" s="10"/>
      <c r="HT810" s="10"/>
      <c r="HU810" s="10"/>
      <c r="HV810" s="10"/>
      <c r="HW810" s="10"/>
      <c r="HX810" s="10"/>
      <c r="HY810" s="10"/>
      <c r="HZ810" s="10"/>
      <c r="IA810" s="10"/>
      <c r="IB810" s="10"/>
      <c r="IC810" s="10"/>
      <c r="ID810" s="10"/>
      <c r="IE810" s="10"/>
      <c r="IF810" s="10"/>
      <c r="IG810" s="10"/>
      <c r="IH810" s="10"/>
      <c r="II810" s="10"/>
      <c r="IJ810" s="10"/>
      <c r="IK810" s="10"/>
      <c r="IL810" s="10"/>
      <c r="IM810" s="10"/>
      <c r="IN810" s="10"/>
      <c r="IO810" s="10"/>
      <c r="IP810" s="10"/>
      <c r="IQ810" s="10"/>
      <c r="IR810" s="10"/>
      <c r="IS810" s="10"/>
      <c r="IT810" s="10"/>
      <c r="IU810" s="10"/>
      <c r="IV810" s="10"/>
      <c r="IW810" s="10"/>
      <c r="IX810" s="10"/>
      <c r="IY810" s="10"/>
      <c r="IZ810" s="10"/>
    </row>
    <row r="811" spans="1:260" s="10" customFormat="1" ht="12.75" customHeight="1" x14ac:dyDescent="0.2">
      <c r="A811" s="203" t="s">
        <v>4094</v>
      </c>
      <c r="B811" s="203" t="s">
        <v>4093</v>
      </c>
      <c r="C811" s="203" t="s">
        <v>1555</v>
      </c>
      <c r="D811" s="214">
        <v>33644</v>
      </c>
      <c r="E811" s="203" t="s">
        <v>1573</v>
      </c>
      <c r="F811" s="203" t="s">
        <v>2180</v>
      </c>
      <c r="G811" s="203" t="s">
        <v>4855</v>
      </c>
      <c r="H811" s="203" t="s">
        <v>10</v>
      </c>
      <c r="I811" s="203" t="s">
        <v>233</v>
      </c>
      <c r="J811" s="203" t="s">
        <v>545</v>
      </c>
      <c r="K811" s="203" t="s">
        <v>1091</v>
      </c>
      <c r="L811" s="203" t="s">
        <v>23</v>
      </c>
      <c r="M811" s="203" t="s">
        <v>2983</v>
      </c>
      <c r="N811" s="203" t="s">
        <v>15</v>
      </c>
      <c r="O811" s="203" t="s">
        <v>23</v>
      </c>
      <c r="P811" s="203" t="s">
        <v>333</v>
      </c>
      <c r="Q811" s="203" t="s">
        <v>15</v>
      </c>
      <c r="R811" s="203" t="s">
        <v>23</v>
      </c>
      <c r="S811" s="203" t="s">
        <v>41</v>
      </c>
      <c r="T811" s="203" t="s">
        <v>16</v>
      </c>
      <c r="U811" s="203" t="s">
        <v>23</v>
      </c>
      <c r="V811" s="203" t="s">
        <v>349</v>
      </c>
      <c r="W811" s="203" t="s">
        <v>16</v>
      </c>
      <c r="X811" s="203" t="s">
        <v>23</v>
      </c>
      <c r="Y811" s="203" t="s">
        <v>349</v>
      </c>
      <c r="Z811" s="203">
        <v>0</v>
      </c>
      <c r="AA811" s="203">
        <v>0</v>
      </c>
      <c r="AB811" s="203">
        <v>0</v>
      </c>
      <c r="AC811" s="203">
        <v>0</v>
      </c>
      <c r="AD811" s="203">
        <v>0</v>
      </c>
      <c r="AE811" s="203">
        <v>0</v>
      </c>
      <c r="AF811" s="203">
        <v>0</v>
      </c>
      <c r="AG811" s="203">
        <v>0</v>
      </c>
      <c r="AH811" s="203">
        <v>0</v>
      </c>
      <c r="AI811" s="203">
        <v>0</v>
      </c>
      <c r="AJ811" s="203">
        <v>0</v>
      </c>
      <c r="AK811" s="203">
        <v>0</v>
      </c>
      <c r="AL811" s="203"/>
      <c r="AM811" s="203"/>
      <c r="AN811" s="203"/>
      <c r="AO811" s="203"/>
      <c r="AP811" s="203"/>
      <c r="AQ811" s="203"/>
      <c r="AR811" s="203"/>
      <c r="AS811" s="203"/>
      <c r="AT811" s="203"/>
      <c r="AU811" s="203"/>
      <c r="AV811" s="203"/>
      <c r="AW811" s="203"/>
      <c r="AX811" s="203"/>
      <c r="AY811" s="203"/>
      <c r="AZ811" s="203"/>
      <c r="BA811" s="203"/>
      <c r="BB811" s="203"/>
      <c r="BC811" s="203"/>
      <c r="BD811" s="203"/>
      <c r="BE811" s="203"/>
      <c r="BF811" s="203"/>
      <c r="BG811" s="203"/>
      <c r="BH811" s="203"/>
      <c r="BI811" s="203"/>
      <c r="BJ811" s="203"/>
      <c r="BK811" s="203"/>
      <c r="BL811" s="203"/>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60" s="10" customFormat="1" ht="12.75" customHeight="1" x14ac:dyDescent="0.2">
      <c r="A812" s="203" t="s">
        <v>332</v>
      </c>
      <c r="B812" s="203" t="s">
        <v>4449</v>
      </c>
      <c r="C812" s="203" t="s">
        <v>809</v>
      </c>
      <c r="D812" s="214">
        <v>31554</v>
      </c>
      <c r="E812" s="203" t="s">
        <v>396</v>
      </c>
      <c r="F812" s="203" t="s">
        <v>2152</v>
      </c>
      <c r="G812" s="203" t="s">
        <v>4747</v>
      </c>
      <c r="H812" s="203" t="s">
        <v>332</v>
      </c>
      <c r="I812" s="203" t="s">
        <v>78</v>
      </c>
      <c r="J812" s="203" t="s">
        <v>347</v>
      </c>
      <c r="K812" s="203" t="s">
        <v>202</v>
      </c>
      <c r="L812" s="203">
        <v>0</v>
      </c>
      <c r="M812" s="203">
        <v>0</v>
      </c>
      <c r="N812" s="203" t="s">
        <v>332</v>
      </c>
      <c r="O812" s="203" t="s">
        <v>78</v>
      </c>
      <c r="P812" s="203" t="s">
        <v>347</v>
      </c>
      <c r="Q812" s="203" t="s">
        <v>332</v>
      </c>
      <c r="R812" s="203" t="s">
        <v>78</v>
      </c>
      <c r="S812" s="203" t="s">
        <v>56</v>
      </c>
      <c r="T812" s="203" t="s">
        <v>1354</v>
      </c>
      <c r="U812" s="203" t="s">
        <v>78</v>
      </c>
      <c r="V812" s="203" t="s">
        <v>1355</v>
      </c>
      <c r="W812" s="203" t="s">
        <v>1354</v>
      </c>
      <c r="X812" s="203" t="s">
        <v>78</v>
      </c>
      <c r="Y812" s="203" t="s">
        <v>1355</v>
      </c>
      <c r="Z812" s="203" t="s">
        <v>15</v>
      </c>
      <c r="AA812" s="203" t="s">
        <v>103</v>
      </c>
      <c r="AB812" s="203" t="s">
        <v>208</v>
      </c>
      <c r="AC812" s="203" t="s">
        <v>332</v>
      </c>
      <c r="AD812" s="203" t="s">
        <v>103</v>
      </c>
      <c r="AE812" s="203" t="s">
        <v>351</v>
      </c>
      <c r="AF812" s="203">
        <v>0</v>
      </c>
      <c r="AG812" s="203">
        <v>0</v>
      </c>
      <c r="AH812" s="203">
        <v>0</v>
      </c>
      <c r="AI812" s="203">
        <v>0</v>
      </c>
      <c r="AJ812" s="203">
        <v>0</v>
      </c>
      <c r="AK812" s="203">
        <v>0</v>
      </c>
      <c r="AL812" s="203"/>
      <c r="AM812" s="203"/>
      <c r="AN812" s="203"/>
      <c r="AO812" s="203"/>
      <c r="AP812" s="203"/>
      <c r="AQ812" s="203"/>
      <c r="AR812" s="203"/>
      <c r="AS812" s="203"/>
      <c r="AT812" s="203"/>
      <c r="AU812" s="203"/>
      <c r="AV812" s="203"/>
      <c r="AW812" s="203"/>
      <c r="AX812" s="203"/>
      <c r="AY812" s="203"/>
      <c r="AZ812" s="203"/>
      <c r="BA812" s="203"/>
      <c r="BB812" s="203"/>
      <c r="BC812" s="203"/>
      <c r="BD812" s="203"/>
      <c r="BE812" s="203"/>
      <c r="BF812" s="203"/>
      <c r="BG812" s="203"/>
      <c r="BH812" s="203"/>
      <c r="BI812" s="203"/>
      <c r="BJ812" s="203"/>
      <c r="BK812" s="203"/>
      <c r="BL812" s="203"/>
      <c r="IW812"/>
      <c r="IX812"/>
      <c r="IY812"/>
      <c r="IZ812"/>
    </row>
    <row r="813" spans="1:260" s="10" customFormat="1" ht="12.75" customHeight="1" x14ac:dyDescent="0.2">
      <c r="A813" s="203" t="s">
        <v>4123</v>
      </c>
      <c r="B813" s="203" t="s">
        <v>4120</v>
      </c>
      <c r="C813" s="203" t="s">
        <v>3475</v>
      </c>
      <c r="D813" s="214">
        <v>34950</v>
      </c>
      <c r="E813" s="203" t="s">
        <v>3448</v>
      </c>
      <c r="F813" s="203" t="s">
        <v>4030</v>
      </c>
      <c r="G813" s="203" t="s">
        <v>4727</v>
      </c>
      <c r="H813" s="203" t="s">
        <v>1037</v>
      </c>
      <c r="I813" s="203" t="s">
        <v>460</v>
      </c>
      <c r="J813" s="203" t="s">
        <v>4727</v>
      </c>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c r="AR813" s="203"/>
      <c r="AS813" s="203"/>
      <c r="AT813" s="203"/>
      <c r="AU813" s="203"/>
      <c r="AV813" s="203"/>
      <c r="AW813" s="203"/>
      <c r="AX813" s="203"/>
      <c r="AY813" s="203"/>
      <c r="AZ813" s="203"/>
      <c r="BA813" s="203"/>
      <c r="BB813" s="203"/>
      <c r="BC813" s="203"/>
      <c r="BD813" s="203"/>
      <c r="BE813" s="203"/>
      <c r="BF813" s="203"/>
      <c r="BG813" s="203"/>
      <c r="BH813" s="203"/>
      <c r="BI813" s="203"/>
      <c r="BJ813" s="203"/>
      <c r="BK813" s="203"/>
      <c r="BL813" s="20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60" ht="12.75" customHeight="1" x14ac:dyDescent="0.2">
      <c r="A814" s="203" t="s">
        <v>16</v>
      </c>
      <c r="B814" s="203" t="s">
        <v>27</v>
      </c>
      <c r="C814" s="203" t="s">
        <v>4473</v>
      </c>
      <c r="D814" s="215">
        <v>36367</v>
      </c>
      <c r="E814" s="205" t="s">
        <v>4510</v>
      </c>
      <c r="F814" s="206" t="s">
        <v>4515</v>
      </c>
      <c r="G814" s="206" t="s">
        <v>349</v>
      </c>
      <c r="H814" s="203"/>
      <c r="I814" s="203"/>
      <c r="J814" s="206"/>
      <c r="K814" s="203"/>
      <c r="L814" s="203"/>
      <c r="M814" s="206"/>
      <c r="N814" s="203"/>
      <c r="O814" s="203"/>
      <c r="P814" s="206"/>
      <c r="Q814" s="203"/>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c r="AR814" s="203"/>
      <c r="AS814" s="203"/>
      <c r="AT814" s="203"/>
      <c r="AU814" s="203"/>
      <c r="AV814" s="203"/>
      <c r="AW814" s="203"/>
      <c r="AX814" s="203"/>
      <c r="AY814" s="203"/>
      <c r="AZ814" s="203"/>
      <c r="BA814" s="203"/>
      <c r="BB814" s="203"/>
      <c r="BC814" s="203"/>
      <c r="BD814" s="203"/>
      <c r="BE814" s="203"/>
      <c r="BF814" s="203"/>
      <c r="BG814" s="203"/>
      <c r="BH814" s="203"/>
      <c r="BI814" s="203"/>
      <c r="BJ814" s="203"/>
      <c r="BK814" s="203"/>
      <c r="BL814" s="203"/>
      <c r="BM814" s="10"/>
      <c r="BN814" s="10"/>
      <c r="BO814" s="10"/>
      <c r="BP814" s="10"/>
      <c r="BQ814" s="10"/>
      <c r="BR814" s="10"/>
      <c r="BS814" s="10"/>
      <c r="BT814" s="10"/>
      <c r="BU814" s="10"/>
      <c r="BV814" s="10"/>
      <c r="BW814" s="10"/>
      <c r="BX814" s="10"/>
      <c r="BY814" s="10"/>
      <c r="BZ814" s="10"/>
      <c r="CA814" s="10"/>
      <c r="CB814" s="10"/>
      <c r="CC814" s="10"/>
      <c r="CD814" s="10"/>
      <c r="CE814" s="10"/>
      <c r="CF814" s="10"/>
      <c r="CG814" s="10"/>
      <c r="CH814" s="10"/>
      <c r="CI814" s="10"/>
      <c r="CJ814" s="10"/>
      <c r="CK814" s="10"/>
      <c r="CL814" s="10"/>
      <c r="CM814" s="10"/>
      <c r="CN814" s="10"/>
      <c r="CO814" s="10"/>
      <c r="CP814" s="10"/>
      <c r="CQ814" s="10"/>
      <c r="CR814" s="10"/>
      <c r="CS814" s="10"/>
      <c r="CT814" s="10"/>
      <c r="CU814" s="10"/>
      <c r="CV814" s="10"/>
      <c r="CW814" s="10"/>
      <c r="CX814" s="10"/>
      <c r="CY814" s="10"/>
      <c r="CZ814" s="10"/>
      <c r="DA814" s="10"/>
      <c r="DB814" s="10"/>
      <c r="DC814" s="10"/>
      <c r="DD814" s="10"/>
      <c r="DE814" s="10"/>
      <c r="DF814" s="10"/>
      <c r="DG814" s="10"/>
      <c r="DH814" s="10"/>
      <c r="DI814" s="10"/>
      <c r="DJ814" s="10"/>
      <c r="DK814" s="10"/>
      <c r="DL814" s="10"/>
      <c r="DM814" s="10"/>
      <c r="DN814" s="10"/>
      <c r="DO814" s="10"/>
      <c r="DP814" s="10"/>
      <c r="DQ814" s="10"/>
      <c r="DR814" s="10"/>
      <c r="DS814" s="10"/>
      <c r="DT814" s="10"/>
      <c r="DU814" s="10"/>
      <c r="DV814" s="10"/>
      <c r="DW814" s="10"/>
      <c r="DX814" s="10"/>
      <c r="DY814" s="10"/>
      <c r="DZ814" s="10"/>
      <c r="EA814" s="10"/>
      <c r="EB814" s="10"/>
      <c r="EC814" s="10"/>
      <c r="ED814" s="10"/>
      <c r="EE814" s="10"/>
      <c r="EF814" s="10"/>
      <c r="EG814" s="10"/>
      <c r="EH814" s="10"/>
      <c r="EI814" s="10"/>
      <c r="EJ814" s="10"/>
      <c r="EK814" s="10"/>
      <c r="EL814" s="10"/>
      <c r="EM814" s="10"/>
      <c r="EN814" s="10"/>
      <c r="EO814" s="10"/>
      <c r="EP814" s="10"/>
      <c r="EQ814" s="10"/>
      <c r="ER814" s="10"/>
      <c r="ES814" s="10"/>
      <c r="ET814" s="10"/>
      <c r="EU814" s="10"/>
      <c r="EV814" s="10"/>
      <c r="EW814" s="10"/>
      <c r="EX814" s="10"/>
      <c r="EY814" s="10"/>
      <c r="EZ814" s="10"/>
      <c r="FA814" s="10"/>
      <c r="FB814" s="10"/>
      <c r="FC814" s="10"/>
      <c r="FD814" s="10"/>
      <c r="FE814" s="10"/>
      <c r="FF814" s="10"/>
      <c r="FG814" s="10"/>
      <c r="FH814" s="10"/>
      <c r="FI814" s="10"/>
      <c r="FJ814" s="10"/>
      <c r="FK814" s="10"/>
      <c r="FL814" s="10"/>
      <c r="FM814" s="10"/>
      <c r="FN814" s="10"/>
      <c r="FO814" s="10"/>
      <c r="FP814" s="10"/>
      <c r="FQ814" s="10"/>
      <c r="FR814" s="10"/>
      <c r="FS814" s="10"/>
      <c r="FT814" s="10"/>
      <c r="FU814" s="10"/>
      <c r="FV814" s="10"/>
      <c r="FW814" s="10"/>
      <c r="FX814" s="10"/>
      <c r="FY814" s="10"/>
      <c r="FZ814" s="10"/>
      <c r="GA814" s="10"/>
      <c r="GB814" s="10"/>
      <c r="GC814" s="10"/>
      <c r="GD814" s="10"/>
      <c r="GE814" s="10"/>
      <c r="GF814" s="10"/>
      <c r="GG814" s="10"/>
      <c r="GH814" s="10"/>
      <c r="GI814" s="10"/>
      <c r="GJ814" s="10"/>
      <c r="GK814" s="10"/>
      <c r="GL814" s="10"/>
      <c r="GM814" s="10"/>
      <c r="GN814" s="10"/>
      <c r="GO814" s="10"/>
      <c r="GP814" s="10"/>
      <c r="GQ814" s="10"/>
      <c r="GR814" s="10"/>
      <c r="GS814" s="10"/>
      <c r="GT814" s="10"/>
      <c r="GU814" s="10"/>
      <c r="GV814" s="10"/>
      <c r="GW814" s="10"/>
      <c r="GX814" s="10"/>
      <c r="GY814" s="10"/>
      <c r="GZ814" s="10"/>
      <c r="HA814" s="10"/>
      <c r="HB814" s="10"/>
      <c r="HC814" s="10"/>
      <c r="HD814" s="10"/>
      <c r="HE814" s="10"/>
      <c r="HF814" s="10"/>
      <c r="HG814" s="10"/>
      <c r="HH814" s="10"/>
      <c r="HI814" s="10"/>
      <c r="HJ814" s="10"/>
      <c r="HK814" s="10"/>
      <c r="HL814" s="10"/>
      <c r="HM814" s="10"/>
      <c r="HN814" s="10"/>
      <c r="HO814" s="10"/>
      <c r="HP814" s="10"/>
      <c r="HQ814" s="10"/>
      <c r="HR814" s="10"/>
      <c r="HS814" s="10"/>
      <c r="HT814" s="10"/>
      <c r="HU814" s="10"/>
      <c r="HV814" s="10"/>
      <c r="HW814" s="10"/>
      <c r="HX814" s="10"/>
      <c r="HY814" s="10"/>
      <c r="HZ814" s="10"/>
      <c r="IA814" s="10"/>
      <c r="IB814" s="10"/>
      <c r="IC814" s="10"/>
      <c r="ID814" s="10"/>
      <c r="IE814" s="10"/>
      <c r="IF814" s="10"/>
      <c r="IG814" s="10"/>
      <c r="IH814" s="10"/>
      <c r="II814" s="10"/>
      <c r="IJ814" s="10"/>
      <c r="IK814" s="10"/>
      <c r="IL814" s="10"/>
      <c r="IM814" s="10"/>
      <c r="IN814" s="10"/>
      <c r="IO814" s="10"/>
      <c r="IP814" s="10"/>
      <c r="IQ814" s="10"/>
      <c r="IR814" s="10"/>
      <c r="IS814" s="10"/>
      <c r="IT814" s="10"/>
      <c r="IU814" s="10"/>
      <c r="IV814" s="10"/>
    </row>
    <row r="815" spans="1:260" s="27" customFormat="1" ht="12.75" customHeight="1" x14ac:dyDescent="0.2">
      <c r="A815" s="10" t="s">
        <v>4074</v>
      </c>
      <c r="B815" s="10" t="s">
        <v>4235</v>
      </c>
      <c r="C815" s="202" t="s">
        <v>4236</v>
      </c>
      <c r="D815" s="221">
        <v>35235</v>
      </c>
      <c r="E815" s="5" t="s">
        <v>4517</v>
      </c>
      <c r="F815" s="5" t="s">
        <v>4949</v>
      </c>
      <c r="G815" s="201" t="str">
        <f>IF(ISERROR(VLOOKUP(TRIM(C815),'R2020'!$A$1:$I$1991,8,FALSE)),"",VLOOKUP(TRIM(C815),'R2020'!$A$1:$I$1991,8,FALSE))</f>
        <v>0-0 / 4-0</v>
      </c>
    </row>
    <row r="816" spans="1:260" s="27" customFormat="1" ht="12.75" customHeight="1" x14ac:dyDescent="0.2">
      <c r="A816" s="10" t="s">
        <v>4058</v>
      </c>
      <c r="B816" s="10" t="s">
        <v>4138</v>
      </c>
      <c r="C816" s="202" t="s">
        <v>1504</v>
      </c>
      <c r="D816" s="221">
        <v>33760</v>
      </c>
      <c r="E816" s="5" t="s">
        <v>1575</v>
      </c>
      <c r="F816" s="194" t="s">
        <v>4954</v>
      </c>
      <c r="G816" s="201" t="str">
        <f>IF(ISERROR(VLOOKUP(TRIM(C816),'R2020'!$A$1:$I$1991,8,FALSE)),"",VLOOKUP(TRIM(C816),'R2020'!$A$1:$I$1991,8,FALSE))</f>
        <v>0-0 / 4-0</v>
      </c>
    </row>
    <row r="817" spans="1:260" s="10" customFormat="1" ht="12.75" customHeight="1" x14ac:dyDescent="0.2">
      <c r="A817" s="203" t="s">
        <v>16</v>
      </c>
      <c r="B817" s="203" t="s">
        <v>4372</v>
      </c>
      <c r="C817" s="203" t="s">
        <v>2652</v>
      </c>
      <c r="D817" s="214">
        <v>34521</v>
      </c>
      <c r="E817" s="203" t="s">
        <v>2583</v>
      </c>
      <c r="F817" s="203" t="s">
        <v>2588</v>
      </c>
      <c r="G817" s="203" t="s">
        <v>4714</v>
      </c>
      <c r="H817" s="203" t="s">
        <v>507</v>
      </c>
      <c r="I817" s="203" t="s">
        <v>131</v>
      </c>
      <c r="J817" s="203" t="s">
        <v>334</v>
      </c>
      <c r="K817" s="203" t="s">
        <v>332</v>
      </c>
      <c r="L817" s="203" t="s">
        <v>131</v>
      </c>
      <c r="M817" s="203" t="s">
        <v>351</v>
      </c>
      <c r="N817" s="203" t="s">
        <v>332</v>
      </c>
      <c r="O817" s="203" t="s">
        <v>131</v>
      </c>
      <c r="P817" s="203" t="s">
        <v>225</v>
      </c>
      <c r="Q817" s="203"/>
      <c r="R817" s="203"/>
      <c r="S817" s="203"/>
      <c r="T817" s="203">
        <v>0</v>
      </c>
      <c r="U817" s="203">
        <v>0</v>
      </c>
      <c r="V817" s="203">
        <v>0</v>
      </c>
      <c r="W817" s="203">
        <v>0</v>
      </c>
      <c r="X817" s="203">
        <v>0</v>
      </c>
      <c r="Y817" s="203">
        <v>0</v>
      </c>
      <c r="Z817" s="203">
        <v>0</v>
      </c>
      <c r="AA817" s="203">
        <v>0</v>
      </c>
      <c r="AB817" s="203">
        <v>0</v>
      </c>
      <c r="AC817" s="203">
        <v>0</v>
      </c>
      <c r="AD817" s="203">
        <v>0</v>
      </c>
      <c r="AE817" s="203">
        <v>0</v>
      </c>
      <c r="AF817" s="203">
        <v>0</v>
      </c>
      <c r="AG817" s="203">
        <v>0</v>
      </c>
      <c r="AH817" s="203">
        <v>0</v>
      </c>
      <c r="AI817" s="203">
        <v>0</v>
      </c>
      <c r="AJ817" s="203">
        <v>0</v>
      </c>
      <c r="AK817" s="203">
        <v>0</v>
      </c>
      <c r="AL817" s="203"/>
      <c r="AM817" s="203"/>
      <c r="AN817" s="203"/>
      <c r="AO817" s="203"/>
      <c r="AP817" s="203"/>
      <c r="AQ817" s="203"/>
      <c r="AR817" s="203"/>
      <c r="AS817" s="203"/>
      <c r="AT817" s="203"/>
      <c r="AU817" s="203"/>
      <c r="AV817" s="203"/>
      <c r="AW817" s="203"/>
      <c r="AX817" s="203"/>
      <c r="AY817" s="203"/>
      <c r="AZ817" s="203"/>
      <c r="BA817" s="203"/>
      <c r="BB817" s="203"/>
      <c r="BC817" s="203"/>
      <c r="BD817" s="203"/>
      <c r="BE817" s="203"/>
      <c r="BF817" s="203"/>
      <c r="BG817" s="203"/>
      <c r="BH817" s="203"/>
      <c r="BI817" s="203"/>
      <c r="BJ817" s="203"/>
      <c r="BK817" s="203"/>
      <c r="BL817" s="203"/>
    </row>
    <row r="818" spans="1:260" s="27" customFormat="1" ht="12.75" customHeight="1" x14ac:dyDescent="0.2">
      <c r="A818" s="10" t="s">
        <v>331</v>
      </c>
      <c r="B818" s="10" t="s">
        <v>4208</v>
      </c>
      <c r="C818" s="202" t="s">
        <v>4211</v>
      </c>
      <c r="D818" s="221">
        <v>35066</v>
      </c>
      <c r="E818" s="5" t="s">
        <v>4513</v>
      </c>
      <c r="F818" s="194" t="s">
        <v>4954</v>
      </c>
      <c r="G818" s="201" t="str">
        <f>IF(ISERROR(VLOOKUP(TRIM(C818),'R2020'!$A$1:$I$1991,8,FALSE)),"",VLOOKUP(TRIM(C818),'R2020'!$A$1:$I$1991,8,FALSE))</f>
        <v xml:space="preserve">0-0 </v>
      </c>
    </row>
    <row r="819" spans="1:260" s="10" customFormat="1" ht="12.75" customHeight="1" x14ac:dyDescent="0.2">
      <c r="A819" s="203" t="s">
        <v>4028</v>
      </c>
      <c r="B819" s="203" t="s">
        <v>4028</v>
      </c>
      <c r="C819" s="203"/>
      <c r="D819" s="214"/>
      <c r="E819" s="203"/>
      <c r="F819" s="203"/>
      <c r="G819" s="203" t="s">
        <v>4028</v>
      </c>
      <c r="H819" s="203" t="s">
        <v>4028</v>
      </c>
      <c r="I819" s="203" t="s">
        <v>4028</v>
      </c>
      <c r="J819" s="203" t="s">
        <v>4028</v>
      </c>
      <c r="K819" s="203" t="s">
        <v>4028</v>
      </c>
      <c r="L819" s="203" t="s">
        <v>4028</v>
      </c>
      <c r="M819" s="203" t="s">
        <v>4028</v>
      </c>
      <c r="N819" s="203" t="s">
        <v>4028</v>
      </c>
      <c r="O819" s="203" t="s">
        <v>4028</v>
      </c>
      <c r="P819" s="203" t="s">
        <v>4028</v>
      </c>
      <c r="Q819" s="203"/>
      <c r="R819" s="203"/>
      <c r="S819" s="203"/>
      <c r="T819" s="203" t="s">
        <v>4028</v>
      </c>
      <c r="U819" s="203" t="s">
        <v>4028</v>
      </c>
      <c r="V819" s="203" t="s">
        <v>4028</v>
      </c>
      <c r="W819" s="203" t="s">
        <v>4028</v>
      </c>
      <c r="X819" s="203" t="s">
        <v>4028</v>
      </c>
      <c r="Y819" s="203" t="s">
        <v>4028</v>
      </c>
      <c r="Z819" s="203" t="s">
        <v>4028</v>
      </c>
      <c r="AA819" s="203" t="s">
        <v>4028</v>
      </c>
      <c r="AB819" s="203" t="s">
        <v>4028</v>
      </c>
      <c r="AC819" s="203" t="s">
        <v>4028</v>
      </c>
      <c r="AD819" s="203" t="s">
        <v>4028</v>
      </c>
      <c r="AE819" s="203" t="s">
        <v>4028</v>
      </c>
      <c r="AF819" s="203" t="s">
        <v>4028</v>
      </c>
      <c r="AG819" s="203" t="s">
        <v>4028</v>
      </c>
      <c r="AH819" s="203" t="s">
        <v>4028</v>
      </c>
      <c r="AI819" s="203" t="s">
        <v>4028</v>
      </c>
      <c r="AJ819" s="203" t="s">
        <v>4028</v>
      </c>
      <c r="AK819" s="203" t="s">
        <v>4028</v>
      </c>
      <c r="AL819" s="203"/>
      <c r="AM819" s="203"/>
      <c r="AN819" s="203"/>
      <c r="AO819" s="203"/>
      <c r="AP819" s="203"/>
      <c r="AQ819" s="203"/>
      <c r="AR819" s="203"/>
      <c r="AS819" s="203"/>
      <c r="AT819" s="203"/>
      <c r="AU819" s="203"/>
      <c r="AV819" s="203"/>
      <c r="AW819" s="203"/>
      <c r="AX819" s="203"/>
      <c r="AY819" s="203"/>
      <c r="AZ819" s="203"/>
      <c r="BA819" s="203"/>
      <c r="BB819" s="203"/>
      <c r="BC819" s="203"/>
      <c r="BD819" s="203"/>
      <c r="BE819" s="203"/>
      <c r="BF819" s="203"/>
      <c r="BG819" s="203"/>
      <c r="BH819" s="203"/>
      <c r="BI819" s="203"/>
      <c r="BJ819" s="203"/>
      <c r="BK819" s="203"/>
      <c r="BL819" s="203"/>
    </row>
    <row r="820" spans="1:260" s="10" customFormat="1" ht="12.75" customHeight="1" x14ac:dyDescent="0.2">
      <c r="A820" s="203" t="s">
        <v>31</v>
      </c>
      <c r="B820" s="203" t="s">
        <v>4439</v>
      </c>
      <c r="C820" s="203" t="s">
        <v>1442</v>
      </c>
      <c r="D820" s="214">
        <v>34288</v>
      </c>
      <c r="E820" s="203" t="s">
        <v>1591</v>
      </c>
      <c r="F820" s="203" t="s">
        <v>2159</v>
      </c>
      <c r="G820" s="203" t="s">
        <v>4744</v>
      </c>
      <c r="H820" s="203" t="s">
        <v>31</v>
      </c>
      <c r="I820" s="203" t="s">
        <v>111</v>
      </c>
      <c r="J820" s="203" t="s">
        <v>382</v>
      </c>
      <c r="K820" s="203" t="s">
        <v>42</v>
      </c>
      <c r="L820" s="203" t="s">
        <v>111</v>
      </c>
      <c r="M820" s="203" t="s">
        <v>480</v>
      </c>
      <c r="N820" s="203" t="s">
        <v>202</v>
      </c>
      <c r="O820" s="203">
        <v>0</v>
      </c>
      <c r="P820" s="203">
        <v>0</v>
      </c>
      <c r="Q820" s="203" t="s">
        <v>44</v>
      </c>
      <c r="R820" s="203" t="s">
        <v>111</v>
      </c>
      <c r="S820" s="203" t="s">
        <v>333</v>
      </c>
      <c r="T820" s="203" t="s">
        <v>44</v>
      </c>
      <c r="U820" s="203" t="s">
        <v>111</v>
      </c>
      <c r="V820" s="203" t="s">
        <v>333</v>
      </c>
      <c r="W820" s="203" t="s">
        <v>44</v>
      </c>
      <c r="X820" s="203" t="s">
        <v>111</v>
      </c>
      <c r="Y820" s="203" t="s">
        <v>333</v>
      </c>
      <c r="Z820" s="203">
        <v>0</v>
      </c>
      <c r="AA820" s="203">
        <v>0</v>
      </c>
      <c r="AB820" s="203">
        <v>0</v>
      </c>
      <c r="AC820" s="203">
        <v>0</v>
      </c>
      <c r="AD820" s="203">
        <v>0</v>
      </c>
      <c r="AE820" s="203">
        <v>0</v>
      </c>
      <c r="AF820" s="203">
        <v>0</v>
      </c>
      <c r="AG820" s="203">
        <v>0</v>
      </c>
      <c r="AH820" s="203">
        <v>0</v>
      </c>
      <c r="AI820" s="203">
        <v>0</v>
      </c>
      <c r="AJ820" s="203">
        <v>0</v>
      </c>
      <c r="AK820" s="203">
        <v>0</v>
      </c>
      <c r="AL820" s="203"/>
      <c r="AM820" s="203"/>
      <c r="AN820" s="203"/>
      <c r="AO820" s="203"/>
      <c r="AP820" s="203"/>
      <c r="AQ820" s="203"/>
      <c r="AR820" s="203"/>
      <c r="AS820" s="203"/>
      <c r="AT820" s="203"/>
      <c r="AU820" s="203"/>
      <c r="AV820" s="203"/>
      <c r="AW820" s="203"/>
      <c r="AX820" s="203"/>
      <c r="AY820" s="203"/>
      <c r="AZ820" s="203"/>
      <c r="BA820" s="203"/>
      <c r="BB820" s="203"/>
      <c r="BC820" s="203"/>
      <c r="BD820" s="203"/>
      <c r="BE820" s="203"/>
      <c r="BF820" s="203"/>
      <c r="BG820" s="203"/>
      <c r="BH820" s="203"/>
      <c r="BI820" s="203"/>
      <c r="BJ820" s="203"/>
      <c r="BK820" s="203"/>
      <c r="BL820" s="203"/>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row>
    <row r="821" spans="1:260" s="10" customFormat="1" ht="12.75" customHeight="1" x14ac:dyDescent="0.2">
      <c r="A821" s="203" t="s">
        <v>228</v>
      </c>
      <c r="B821" s="203" t="s">
        <v>4427</v>
      </c>
      <c r="C821" s="203" t="s">
        <v>3153</v>
      </c>
      <c r="D821" s="214">
        <v>35022</v>
      </c>
      <c r="E821" s="203" t="s">
        <v>3063</v>
      </c>
      <c r="F821" s="203" t="s">
        <v>3076</v>
      </c>
      <c r="G821" s="203" t="s">
        <v>4777</v>
      </c>
      <c r="H821" s="203" t="s">
        <v>28</v>
      </c>
      <c r="I821" s="203" t="s">
        <v>453</v>
      </c>
      <c r="J821" s="203" t="s">
        <v>451</v>
      </c>
      <c r="K821" s="203" t="s">
        <v>47</v>
      </c>
      <c r="L821" s="203" t="s">
        <v>453</v>
      </c>
      <c r="M821" s="203" t="s">
        <v>479</v>
      </c>
      <c r="N821" s="203">
        <v>0</v>
      </c>
      <c r="O821" s="203">
        <v>0</v>
      </c>
      <c r="P821" s="203">
        <v>0</v>
      </c>
      <c r="Q821" s="203"/>
      <c r="R821" s="203"/>
      <c r="S821" s="203"/>
      <c r="T821" s="203">
        <v>0</v>
      </c>
      <c r="U821" s="203">
        <v>0</v>
      </c>
      <c r="V821" s="203">
        <v>0</v>
      </c>
      <c r="W821" s="203">
        <v>0</v>
      </c>
      <c r="X821" s="203">
        <v>0</v>
      </c>
      <c r="Y821" s="203">
        <v>0</v>
      </c>
      <c r="Z821" s="203">
        <v>0</v>
      </c>
      <c r="AA821" s="203">
        <v>0</v>
      </c>
      <c r="AB821" s="203">
        <v>0</v>
      </c>
      <c r="AC821" s="203">
        <v>0</v>
      </c>
      <c r="AD821" s="203">
        <v>0</v>
      </c>
      <c r="AE821" s="203">
        <v>0</v>
      </c>
      <c r="AF821" s="203">
        <v>0</v>
      </c>
      <c r="AG821" s="203">
        <v>0</v>
      </c>
      <c r="AH821" s="203">
        <v>0</v>
      </c>
      <c r="AI821" s="203">
        <v>0</v>
      </c>
      <c r="AJ821" s="203">
        <v>0</v>
      </c>
      <c r="AK821" s="203">
        <v>0</v>
      </c>
      <c r="AL821" s="203"/>
      <c r="AM821" s="203"/>
      <c r="AN821" s="203"/>
      <c r="AO821" s="203"/>
      <c r="AP821" s="203"/>
      <c r="AQ821" s="203"/>
      <c r="AR821" s="203"/>
      <c r="AS821" s="203"/>
      <c r="AT821" s="203"/>
      <c r="AU821" s="203"/>
      <c r="AV821" s="203"/>
      <c r="AW821" s="203"/>
      <c r="AX821" s="203"/>
      <c r="AY821" s="203"/>
      <c r="AZ821" s="203"/>
      <c r="BA821" s="203"/>
      <c r="BB821" s="203"/>
      <c r="BC821" s="203"/>
      <c r="BD821" s="203"/>
      <c r="BE821" s="203"/>
      <c r="BF821" s="203"/>
      <c r="BG821" s="203"/>
      <c r="BH821" s="203"/>
      <c r="BI821" s="203"/>
      <c r="BJ821" s="203"/>
      <c r="BK821" s="203"/>
      <c r="BL821" s="203"/>
      <c r="IW821"/>
      <c r="IX821"/>
      <c r="IY821"/>
      <c r="IZ821"/>
    </row>
    <row r="822" spans="1:260" ht="12.75" customHeight="1" x14ac:dyDescent="0.2">
      <c r="A822" s="203" t="s">
        <v>31</v>
      </c>
      <c r="B822" s="203" t="s">
        <v>4192</v>
      </c>
      <c r="C822" s="203" t="s">
        <v>3726</v>
      </c>
      <c r="D822" s="214">
        <v>35435</v>
      </c>
      <c r="E822" s="203" t="s">
        <v>3446</v>
      </c>
      <c r="F822" s="203" t="s">
        <v>3450</v>
      </c>
      <c r="G822" s="203" t="s">
        <v>4716</v>
      </c>
      <c r="H822" s="203" t="s">
        <v>44</v>
      </c>
      <c r="I822" s="203" t="s">
        <v>229</v>
      </c>
      <c r="J822" s="203" t="s">
        <v>351</v>
      </c>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R822" s="203"/>
      <c r="AS822" s="203"/>
      <c r="AT822" s="203"/>
      <c r="AU822" s="203"/>
      <c r="AV822" s="203"/>
      <c r="AW822" s="203"/>
      <c r="AX822" s="203"/>
      <c r="AY822" s="203"/>
      <c r="AZ822" s="203"/>
      <c r="BA822" s="203"/>
      <c r="BB822" s="203"/>
      <c r="BC822" s="203"/>
      <c r="BD822" s="203"/>
      <c r="BE822" s="203"/>
      <c r="BF822" s="203"/>
      <c r="BG822" s="203"/>
      <c r="BH822" s="203"/>
      <c r="BI822" s="203"/>
      <c r="BJ822" s="203"/>
      <c r="BK822" s="203"/>
      <c r="BL822" s="203"/>
      <c r="BM822" s="10"/>
      <c r="BN822" s="10"/>
      <c r="BO822" s="10"/>
      <c r="BP822" s="10"/>
      <c r="BQ822" s="10"/>
      <c r="BR822" s="10"/>
      <c r="BS822" s="10"/>
      <c r="BT822" s="10"/>
      <c r="BU822" s="10"/>
      <c r="BV822" s="10"/>
      <c r="BW822" s="10"/>
      <c r="BX822" s="10"/>
      <c r="BY822" s="10"/>
      <c r="BZ822" s="10"/>
      <c r="CA822" s="10"/>
      <c r="CB822" s="10"/>
      <c r="CC822" s="10"/>
      <c r="CD822" s="10"/>
      <c r="CE822" s="10"/>
      <c r="CF822" s="10"/>
      <c r="CG822" s="10"/>
      <c r="CH822" s="10"/>
      <c r="CI822" s="10"/>
      <c r="CJ822" s="10"/>
      <c r="CK822" s="10"/>
      <c r="CL822" s="10"/>
      <c r="CM822" s="10"/>
      <c r="CN822" s="10"/>
      <c r="CO822" s="10"/>
      <c r="CP822" s="10"/>
      <c r="CQ822" s="10"/>
      <c r="CR822" s="10"/>
      <c r="CS822" s="10"/>
      <c r="CT822" s="10"/>
      <c r="CU822" s="10"/>
      <c r="CV822" s="10"/>
      <c r="CW822" s="10"/>
      <c r="CX822" s="10"/>
      <c r="CY822" s="10"/>
      <c r="CZ822" s="10"/>
      <c r="DA822" s="10"/>
      <c r="DB822" s="10"/>
      <c r="DC822" s="10"/>
      <c r="DD822" s="10"/>
      <c r="DE822" s="10"/>
      <c r="DF822" s="10"/>
      <c r="DG822" s="10"/>
      <c r="DH822" s="10"/>
      <c r="DI822" s="10"/>
      <c r="DJ822" s="10"/>
      <c r="DK822" s="10"/>
      <c r="DL822" s="10"/>
      <c r="DM822" s="10"/>
      <c r="DN822" s="10"/>
      <c r="DO822" s="10"/>
      <c r="DP822" s="10"/>
      <c r="DQ822" s="10"/>
      <c r="DR822" s="10"/>
      <c r="DS822" s="10"/>
      <c r="DT822" s="10"/>
      <c r="DU822" s="10"/>
      <c r="DV822" s="10"/>
      <c r="DW822" s="10"/>
      <c r="DX822" s="10"/>
      <c r="DY822" s="10"/>
      <c r="DZ822" s="10"/>
      <c r="EA822" s="10"/>
      <c r="EB822" s="10"/>
      <c r="EC822" s="10"/>
      <c r="ED822" s="10"/>
      <c r="EE822" s="10"/>
      <c r="EF822" s="10"/>
      <c r="EG822" s="10"/>
      <c r="EH822" s="10"/>
      <c r="EI822" s="10"/>
      <c r="EJ822" s="10"/>
      <c r="EK822" s="10"/>
      <c r="EL822" s="10"/>
      <c r="EM822" s="10"/>
      <c r="EN822" s="10"/>
      <c r="EO822" s="10"/>
      <c r="EP822" s="10"/>
      <c r="EQ822" s="10"/>
      <c r="ER822" s="10"/>
      <c r="ES822" s="10"/>
      <c r="ET822" s="10"/>
      <c r="EU822" s="10"/>
      <c r="EV822" s="10"/>
      <c r="EW822" s="10"/>
      <c r="EX822" s="10"/>
      <c r="EY822" s="10"/>
      <c r="EZ822" s="10"/>
      <c r="FA822" s="10"/>
      <c r="FB822" s="10"/>
      <c r="FC822" s="10"/>
      <c r="FD822" s="10"/>
      <c r="FE822" s="10"/>
      <c r="FF822" s="10"/>
      <c r="FG822" s="10"/>
      <c r="FH822" s="10"/>
      <c r="FI822" s="10"/>
      <c r="FJ822" s="10"/>
      <c r="FK822" s="10"/>
      <c r="FL822" s="10"/>
      <c r="FM822" s="10"/>
      <c r="FN822" s="10"/>
      <c r="FO822" s="10"/>
      <c r="FP822" s="10"/>
      <c r="FQ822" s="10"/>
      <c r="FR822" s="10"/>
      <c r="FS822" s="10"/>
      <c r="FT822" s="10"/>
      <c r="FU822" s="10"/>
      <c r="FV822" s="10"/>
      <c r="FW822" s="10"/>
      <c r="FX822" s="10"/>
      <c r="FY822" s="10"/>
      <c r="FZ822" s="10"/>
      <c r="GA822" s="10"/>
      <c r="GB822" s="10"/>
      <c r="GC822" s="10"/>
      <c r="GD822" s="10"/>
      <c r="GE822" s="10"/>
      <c r="GF822" s="10"/>
      <c r="GG822" s="10"/>
      <c r="GH822" s="10"/>
      <c r="GI822" s="10"/>
      <c r="GJ822" s="10"/>
      <c r="GK822" s="10"/>
      <c r="GL822" s="10"/>
      <c r="GM822" s="10"/>
      <c r="GN822" s="10"/>
      <c r="GO822" s="10"/>
      <c r="GP822" s="10"/>
      <c r="GQ822" s="10"/>
      <c r="GR822" s="10"/>
      <c r="GS822" s="10"/>
      <c r="GT822" s="10"/>
      <c r="GU822" s="10"/>
      <c r="GV822" s="10"/>
      <c r="GW822" s="10"/>
      <c r="GX822" s="10"/>
      <c r="GY822" s="10"/>
      <c r="GZ822" s="10"/>
      <c r="HA822" s="10"/>
      <c r="HB822" s="10"/>
      <c r="HC822" s="10"/>
      <c r="HD822" s="10"/>
      <c r="HE822" s="10"/>
      <c r="HF822" s="10"/>
      <c r="HG822" s="10"/>
      <c r="HH822" s="10"/>
      <c r="HI822" s="10"/>
      <c r="HJ822" s="10"/>
      <c r="HK822" s="10"/>
      <c r="HL822" s="10"/>
      <c r="HM822" s="10"/>
      <c r="HN822" s="10"/>
      <c r="HO822" s="10"/>
      <c r="HP822" s="10"/>
      <c r="HQ822" s="10"/>
      <c r="HR822" s="10"/>
      <c r="HS822" s="10"/>
      <c r="HT822" s="10"/>
      <c r="HU822" s="10"/>
      <c r="HV822" s="10"/>
      <c r="HW822" s="10"/>
      <c r="HX822" s="10"/>
      <c r="HY822" s="10"/>
      <c r="HZ822" s="10"/>
      <c r="IA822" s="10"/>
      <c r="IB822" s="10"/>
      <c r="IC822" s="10"/>
      <c r="ID822" s="10"/>
      <c r="IE822" s="10"/>
      <c r="IF822" s="10"/>
      <c r="IG822" s="10"/>
      <c r="IH822" s="10"/>
      <c r="II822" s="10"/>
      <c r="IJ822" s="10"/>
      <c r="IK822" s="10"/>
      <c r="IL822" s="10"/>
      <c r="IM822" s="10"/>
      <c r="IN822" s="10"/>
      <c r="IO822" s="10"/>
      <c r="IP822" s="10"/>
      <c r="IQ822" s="10"/>
      <c r="IR822" s="10"/>
      <c r="IS822" s="10"/>
      <c r="IT822" s="10"/>
      <c r="IU822" s="10"/>
      <c r="IV822" s="10"/>
      <c r="IW822" s="10"/>
      <c r="IX822" s="10"/>
      <c r="IY822" s="10"/>
      <c r="IZ822" s="10"/>
    </row>
    <row r="823" spans="1:260" ht="12.75" customHeight="1" x14ac:dyDescent="0.2">
      <c r="A823" s="203" t="s">
        <v>228</v>
      </c>
      <c r="B823" s="203" t="s">
        <v>4275</v>
      </c>
      <c r="C823" s="203" t="s">
        <v>594</v>
      </c>
      <c r="D823" s="214">
        <v>32426</v>
      </c>
      <c r="E823" s="203" t="s">
        <v>636</v>
      </c>
      <c r="F823" s="203" t="s">
        <v>2118</v>
      </c>
      <c r="G823" s="203" t="s">
        <v>4747</v>
      </c>
      <c r="H823" s="203" t="s">
        <v>28</v>
      </c>
      <c r="I823" s="203" t="s">
        <v>131</v>
      </c>
      <c r="J823" s="203" t="s">
        <v>480</v>
      </c>
      <c r="K823" s="203" t="s">
        <v>28</v>
      </c>
      <c r="L823" s="203" t="s">
        <v>131</v>
      </c>
      <c r="M823" s="203" t="s">
        <v>63</v>
      </c>
      <c r="N823" s="203" t="s">
        <v>28</v>
      </c>
      <c r="O823" s="203" t="s">
        <v>131</v>
      </c>
      <c r="P823" s="203" t="s">
        <v>17</v>
      </c>
      <c r="Q823" s="203" t="s">
        <v>482</v>
      </c>
      <c r="R823" s="203" t="s">
        <v>131</v>
      </c>
      <c r="S823" s="203" t="s">
        <v>480</v>
      </c>
      <c r="T823" s="203" t="s">
        <v>482</v>
      </c>
      <c r="U823" s="203" t="s">
        <v>131</v>
      </c>
      <c r="V823" s="203" t="s">
        <v>533</v>
      </c>
      <c r="W823" s="203" t="s">
        <v>482</v>
      </c>
      <c r="X823" s="203" t="s">
        <v>131</v>
      </c>
      <c r="Y823" s="203" t="s">
        <v>533</v>
      </c>
      <c r="Z823" s="203" t="s">
        <v>28</v>
      </c>
      <c r="AA823" s="203" t="s">
        <v>131</v>
      </c>
      <c r="AB823" s="203" t="s">
        <v>227</v>
      </c>
      <c r="AC823" s="203" t="s">
        <v>482</v>
      </c>
      <c r="AD823" s="203" t="s">
        <v>30</v>
      </c>
      <c r="AE823" s="203" t="s">
        <v>225</v>
      </c>
      <c r="AF823" s="203" t="s">
        <v>482</v>
      </c>
      <c r="AG823" s="203" t="s">
        <v>30</v>
      </c>
      <c r="AH823" s="203" t="s">
        <v>41</v>
      </c>
      <c r="AI823" s="203" t="s">
        <v>47</v>
      </c>
      <c r="AJ823" s="203" t="s">
        <v>30</v>
      </c>
      <c r="AK823" s="203" t="s">
        <v>349</v>
      </c>
      <c r="AL823" s="203"/>
      <c r="AM823" s="203"/>
      <c r="AN823" s="203"/>
      <c r="AO823" s="203"/>
      <c r="AP823" s="203"/>
      <c r="AQ823" s="203"/>
      <c r="AR823" s="203"/>
      <c r="AS823" s="203"/>
      <c r="AT823" s="203"/>
      <c r="AU823" s="203"/>
      <c r="AV823" s="203"/>
      <c r="AW823" s="203"/>
      <c r="AX823" s="203"/>
      <c r="AY823" s="203"/>
      <c r="AZ823" s="203"/>
      <c r="BA823" s="203"/>
      <c r="BB823" s="203"/>
      <c r="BC823" s="203"/>
      <c r="BD823" s="203"/>
      <c r="BE823" s="203"/>
      <c r="BF823" s="203"/>
      <c r="BG823" s="203"/>
      <c r="BH823" s="203"/>
      <c r="BI823" s="203"/>
      <c r="BJ823" s="203"/>
      <c r="BK823" s="203"/>
      <c r="BL823" s="203"/>
      <c r="BM823" s="10"/>
      <c r="BN823" s="10"/>
      <c r="BO823" s="10"/>
      <c r="BP823" s="10"/>
      <c r="BQ823" s="10"/>
      <c r="BR823" s="10"/>
      <c r="BS823" s="10"/>
      <c r="BT823" s="10"/>
      <c r="BU823" s="10"/>
      <c r="BV823" s="10"/>
      <c r="BW823" s="10"/>
      <c r="BX823" s="10"/>
      <c r="BY823" s="10"/>
      <c r="BZ823" s="10"/>
      <c r="CA823" s="10"/>
      <c r="CB823" s="10"/>
      <c r="CC823" s="10"/>
      <c r="CD823" s="10"/>
      <c r="CE823" s="10"/>
      <c r="CF823" s="10"/>
      <c r="CG823" s="10"/>
      <c r="CH823" s="10"/>
      <c r="CI823" s="10"/>
      <c r="CJ823" s="10"/>
      <c r="CK823" s="10"/>
      <c r="CL823" s="10"/>
      <c r="CM823" s="10"/>
      <c r="CN823" s="10"/>
      <c r="CO823" s="10"/>
      <c r="CP823" s="10"/>
      <c r="CQ823" s="10"/>
      <c r="CR823" s="10"/>
      <c r="CS823" s="10"/>
      <c r="CT823" s="10"/>
      <c r="CU823" s="10"/>
      <c r="CV823" s="10"/>
      <c r="CW823" s="10"/>
      <c r="CX823" s="10"/>
      <c r="CY823" s="10"/>
      <c r="CZ823" s="10"/>
      <c r="DA823" s="10"/>
      <c r="DB823" s="10"/>
      <c r="DC823" s="10"/>
      <c r="DD823" s="10"/>
      <c r="DE823" s="10"/>
      <c r="DF823" s="10"/>
      <c r="DG823" s="10"/>
      <c r="DH823" s="10"/>
      <c r="DI823" s="10"/>
      <c r="DJ823" s="10"/>
      <c r="DK823" s="10"/>
      <c r="DL823" s="10"/>
      <c r="DM823" s="10"/>
      <c r="DN823" s="10"/>
      <c r="DO823" s="10"/>
      <c r="DP823" s="10"/>
      <c r="DQ823" s="10"/>
      <c r="DR823" s="10"/>
      <c r="DS823" s="10"/>
      <c r="DT823" s="10"/>
      <c r="DU823" s="10"/>
      <c r="DV823" s="10"/>
      <c r="DW823" s="10"/>
      <c r="DX823" s="10"/>
      <c r="DY823" s="10"/>
      <c r="DZ823" s="10"/>
      <c r="EA823" s="10"/>
      <c r="EB823" s="10"/>
      <c r="EC823" s="10"/>
      <c r="ED823" s="10"/>
      <c r="EE823" s="10"/>
      <c r="EF823" s="10"/>
      <c r="EG823" s="10"/>
      <c r="EH823" s="10"/>
      <c r="EI823" s="10"/>
      <c r="EJ823" s="10"/>
      <c r="EK823" s="10"/>
      <c r="EL823" s="10"/>
      <c r="EM823" s="10"/>
      <c r="EN823" s="10"/>
      <c r="EO823" s="10"/>
      <c r="EP823" s="10"/>
      <c r="EQ823" s="10"/>
      <c r="ER823" s="10"/>
      <c r="ES823" s="10"/>
      <c r="ET823" s="10"/>
      <c r="EU823" s="10"/>
      <c r="EV823" s="10"/>
      <c r="EW823" s="10"/>
      <c r="EX823" s="10"/>
      <c r="EY823" s="10"/>
      <c r="EZ823" s="10"/>
      <c r="FA823" s="10"/>
      <c r="FB823" s="10"/>
      <c r="FC823" s="10"/>
      <c r="FD823" s="10"/>
      <c r="FE823" s="10"/>
      <c r="FF823" s="10"/>
      <c r="FG823" s="10"/>
      <c r="FH823" s="10"/>
      <c r="FI823" s="10"/>
      <c r="FJ823" s="10"/>
      <c r="FK823" s="10"/>
      <c r="FL823" s="10"/>
      <c r="FM823" s="10"/>
      <c r="FN823" s="10"/>
      <c r="FO823" s="10"/>
      <c r="FP823" s="10"/>
      <c r="FQ823" s="10"/>
      <c r="FR823" s="10"/>
      <c r="FS823" s="10"/>
      <c r="FT823" s="10"/>
      <c r="FU823" s="10"/>
      <c r="FV823" s="10"/>
      <c r="FW823" s="10"/>
      <c r="FX823" s="10"/>
      <c r="FY823" s="10"/>
      <c r="FZ823" s="10"/>
      <c r="GA823" s="10"/>
      <c r="GB823" s="10"/>
      <c r="GC823" s="10"/>
      <c r="GD823" s="10"/>
      <c r="GE823" s="10"/>
      <c r="GF823" s="10"/>
      <c r="GG823" s="10"/>
      <c r="GH823" s="10"/>
      <c r="GI823" s="10"/>
      <c r="GJ823" s="10"/>
      <c r="GK823" s="10"/>
      <c r="GL823" s="10"/>
      <c r="GM823" s="10"/>
      <c r="GN823" s="10"/>
      <c r="GO823" s="10"/>
      <c r="GP823" s="10"/>
      <c r="GQ823" s="10"/>
      <c r="GR823" s="10"/>
      <c r="GS823" s="10"/>
      <c r="GT823" s="10"/>
      <c r="GU823" s="10"/>
      <c r="GV823" s="10"/>
      <c r="GW823" s="10"/>
      <c r="GX823" s="10"/>
      <c r="GY823" s="10"/>
      <c r="GZ823" s="10"/>
      <c r="HA823" s="10"/>
      <c r="HB823" s="10"/>
      <c r="HC823" s="10"/>
      <c r="HD823" s="10"/>
      <c r="HE823" s="10"/>
      <c r="HF823" s="10"/>
      <c r="HG823" s="10"/>
      <c r="HH823" s="10"/>
      <c r="HI823" s="10"/>
      <c r="HJ823" s="10"/>
      <c r="HK823" s="10"/>
      <c r="HL823" s="10"/>
      <c r="HM823" s="10"/>
      <c r="HN823" s="10"/>
      <c r="HO823" s="10"/>
      <c r="HP823" s="10"/>
      <c r="HQ823" s="10"/>
      <c r="HR823" s="10"/>
      <c r="HS823" s="10"/>
      <c r="HT823" s="10"/>
      <c r="HU823" s="10"/>
      <c r="HV823" s="10"/>
      <c r="HW823" s="10"/>
      <c r="HX823" s="10"/>
      <c r="HY823" s="10"/>
      <c r="HZ823" s="10"/>
      <c r="IA823" s="10"/>
      <c r="IB823" s="10"/>
      <c r="IC823" s="10"/>
      <c r="ID823" s="10"/>
      <c r="IE823" s="10"/>
      <c r="IF823" s="10"/>
      <c r="IG823" s="10"/>
      <c r="IH823" s="10"/>
      <c r="II823" s="10"/>
      <c r="IJ823" s="10"/>
      <c r="IK823" s="10"/>
      <c r="IL823" s="10"/>
      <c r="IM823" s="10"/>
      <c r="IN823" s="10"/>
      <c r="IO823" s="10"/>
      <c r="IP823" s="10"/>
      <c r="IQ823" s="10"/>
      <c r="IR823" s="10"/>
      <c r="IS823" s="10"/>
      <c r="IT823" s="10"/>
      <c r="IU823" s="10"/>
      <c r="IV823" s="10"/>
    </row>
    <row r="824" spans="1:260" ht="12.75" customHeight="1" x14ac:dyDescent="0.2">
      <c r="A824" s="203" t="s">
        <v>505</v>
      </c>
      <c r="B824" s="203" t="s">
        <v>4313</v>
      </c>
      <c r="C824" s="203" t="s">
        <v>1894</v>
      </c>
      <c r="D824" s="214">
        <v>34797</v>
      </c>
      <c r="E824" s="203" t="s">
        <v>2033</v>
      </c>
      <c r="F824" s="203" t="s">
        <v>2158</v>
      </c>
      <c r="G824" s="203" t="s">
        <v>4747</v>
      </c>
      <c r="H824" s="203" t="s">
        <v>482</v>
      </c>
      <c r="I824" s="203" t="s">
        <v>506</v>
      </c>
      <c r="J824" s="203" t="s">
        <v>225</v>
      </c>
      <c r="K824" s="203" t="s">
        <v>28</v>
      </c>
      <c r="L824" s="203" t="s">
        <v>506</v>
      </c>
      <c r="M824" s="203" t="s">
        <v>227</v>
      </c>
      <c r="N824" s="203" t="s">
        <v>482</v>
      </c>
      <c r="O824" s="203" t="s">
        <v>506</v>
      </c>
      <c r="P824" s="203" t="s">
        <v>333</v>
      </c>
      <c r="Q824" s="203" t="s">
        <v>47</v>
      </c>
      <c r="R824" s="203" t="s">
        <v>506</v>
      </c>
      <c r="S824" s="203" t="s">
        <v>50</v>
      </c>
      <c r="T824" s="203">
        <v>0</v>
      </c>
      <c r="U824" s="203">
        <v>0</v>
      </c>
      <c r="V824" s="203">
        <v>0</v>
      </c>
      <c r="W824" s="203">
        <v>0</v>
      </c>
      <c r="X824" s="203">
        <v>0</v>
      </c>
      <c r="Y824" s="203">
        <v>0</v>
      </c>
      <c r="Z824" s="203">
        <v>0</v>
      </c>
      <c r="AA824" s="203">
        <v>0</v>
      </c>
      <c r="AB824" s="203">
        <v>0</v>
      </c>
      <c r="AC824" s="203">
        <v>0</v>
      </c>
      <c r="AD824" s="203">
        <v>0</v>
      </c>
      <c r="AE824" s="203">
        <v>0</v>
      </c>
      <c r="AF824" s="203">
        <v>0</v>
      </c>
      <c r="AG824" s="203">
        <v>0</v>
      </c>
      <c r="AH824" s="203">
        <v>0</v>
      </c>
      <c r="AI824" s="203">
        <v>0</v>
      </c>
      <c r="AJ824" s="203">
        <v>0</v>
      </c>
      <c r="AK824" s="203">
        <v>0</v>
      </c>
      <c r="AL824" s="203"/>
      <c r="AM824" s="203"/>
      <c r="AN824" s="203"/>
      <c r="AO824" s="203"/>
      <c r="AP824" s="203"/>
      <c r="AQ824" s="203"/>
      <c r="AR824" s="203"/>
      <c r="AS824" s="203"/>
      <c r="AT824" s="203"/>
      <c r="AU824" s="203"/>
      <c r="AV824" s="203"/>
      <c r="AW824" s="203"/>
      <c r="AX824" s="203"/>
      <c r="AY824" s="203"/>
      <c r="AZ824" s="203"/>
      <c r="BA824" s="203"/>
      <c r="BB824" s="203"/>
      <c r="BC824" s="203"/>
      <c r="BD824" s="203"/>
      <c r="BE824" s="203"/>
      <c r="BF824" s="203"/>
      <c r="BG824" s="203"/>
      <c r="BH824" s="203"/>
      <c r="BI824" s="203"/>
      <c r="BJ824" s="203"/>
      <c r="BK824" s="203"/>
      <c r="BL824" s="203"/>
      <c r="BM824" s="13"/>
      <c r="BN824" s="13"/>
      <c r="BO824" s="13"/>
      <c r="BP824" s="13"/>
      <c r="BQ824" s="13"/>
      <c r="BR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c r="EW824" s="13"/>
      <c r="EX824" s="13"/>
      <c r="EY824" s="13"/>
      <c r="EZ824" s="13"/>
      <c r="FA824" s="13"/>
      <c r="FB824" s="13"/>
      <c r="FC824" s="13"/>
      <c r="FD824" s="13"/>
      <c r="FE824" s="13"/>
      <c r="FF824" s="13"/>
      <c r="FG824" s="13"/>
      <c r="FH824" s="13"/>
      <c r="FI824" s="13"/>
      <c r="FJ824" s="13"/>
      <c r="FK824" s="13"/>
      <c r="FL824" s="13"/>
      <c r="FM824" s="13"/>
      <c r="FN824" s="13"/>
      <c r="FO824" s="13"/>
      <c r="FP824" s="13"/>
      <c r="FQ824" s="13"/>
      <c r="FR824" s="13"/>
      <c r="FS824" s="13"/>
      <c r="FT824" s="13"/>
      <c r="FU824" s="13"/>
      <c r="FV824" s="13"/>
      <c r="FW824" s="13"/>
      <c r="FX824" s="13"/>
      <c r="FY824" s="13"/>
      <c r="FZ824" s="13"/>
      <c r="GA824" s="13"/>
      <c r="GB824" s="13"/>
      <c r="GC824" s="13"/>
      <c r="GD824" s="13"/>
      <c r="GE824" s="13"/>
      <c r="GF824" s="13"/>
      <c r="GG824" s="13"/>
      <c r="GH824" s="13"/>
      <c r="GI824" s="13"/>
      <c r="GJ824" s="13"/>
      <c r="GK824" s="13"/>
      <c r="GL824" s="13"/>
      <c r="GM824" s="13"/>
      <c r="GN824" s="13"/>
      <c r="GO824" s="13"/>
      <c r="GP824" s="13"/>
      <c r="GQ824" s="13"/>
      <c r="GR824" s="13"/>
      <c r="GS824" s="13"/>
      <c r="GT824" s="13"/>
      <c r="GU824" s="13"/>
      <c r="GV824" s="13"/>
      <c r="GW824" s="13"/>
      <c r="GX824" s="13"/>
      <c r="GY824" s="13"/>
      <c r="GZ824" s="13"/>
      <c r="HA824" s="13"/>
      <c r="HB824" s="13"/>
      <c r="HC824" s="13"/>
      <c r="HD824" s="13"/>
      <c r="HE824" s="13"/>
      <c r="HF824" s="13"/>
      <c r="HG824" s="13"/>
      <c r="HH824" s="13"/>
      <c r="HI824" s="13"/>
      <c r="HJ824" s="13"/>
      <c r="HK824" s="13"/>
      <c r="HL824" s="13"/>
      <c r="HM824" s="13"/>
      <c r="HN824" s="13"/>
      <c r="HO824" s="13"/>
      <c r="HP824" s="13"/>
      <c r="HQ824" s="13"/>
      <c r="HR824" s="13"/>
      <c r="HS824" s="13"/>
      <c r="HT824" s="13"/>
      <c r="HU824" s="13"/>
      <c r="HV824" s="13"/>
      <c r="HW824" s="13"/>
      <c r="HX824" s="13"/>
      <c r="HY824" s="13"/>
      <c r="HZ824" s="13"/>
      <c r="IA824" s="13"/>
      <c r="IB824" s="13"/>
      <c r="IC824" s="13"/>
      <c r="ID824" s="13"/>
      <c r="IE824" s="13"/>
      <c r="IF824" s="13"/>
      <c r="IG824" s="13"/>
      <c r="IH824" s="13"/>
      <c r="II824" s="13"/>
      <c r="IJ824" s="13"/>
      <c r="IK824" s="13"/>
      <c r="IL824" s="13"/>
      <c r="IM824" s="13"/>
      <c r="IN824" s="13"/>
      <c r="IO824" s="13"/>
      <c r="IP824" s="13"/>
      <c r="IQ824" s="13"/>
      <c r="IR824" s="13"/>
      <c r="IS824" s="13"/>
      <c r="IT824" s="13"/>
      <c r="IU824" s="13"/>
      <c r="IV824" s="13"/>
    </row>
    <row r="825" spans="1:260" ht="12.75" customHeight="1" x14ac:dyDescent="0.2">
      <c r="A825" s="203" t="s">
        <v>505</v>
      </c>
      <c r="B825" s="203" t="s">
        <v>4148</v>
      </c>
      <c r="C825" s="203" t="s">
        <v>1509</v>
      </c>
      <c r="D825" s="214">
        <v>34258</v>
      </c>
      <c r="E825" s="203" t="s">
        <v>1579</v>
      </c>
      <c r="F825" s="203" t="s">
        <v>2160</v>
      </c>
      <c r="G825" s="203" t="s">
        <v>4747</v>
      </c>
      <c r="H825" s="203" t="s">
        <v>28</v>
      </c>
      <c r="I825" s="203" t="s">
        <v>506</v>
      </c>
      <c r="J825" s="203" t="s">
        <v>481</v>
      </c>
      <c r="K825" s="203" t="s">
        <v>44</v>
      </c>
      <c r="L825" s="203" t="s">
        <v>336</v>
      </c>
      <c r="M825" s="203" t="s">
        <v>227</v>
      </c>
      <c r="N825" s="203" t="s">
        <v>49</v>
      </c>
      <c r="O825" s="203" t="s">
        <v>336</v>
      </c>
      <c r="P825" s="203" t="s">
        <v>41</v>
      </c>
      <c r="Q825" s="203" t="s">
        <v>354</v>
      </c>
      <c r="R825" s="203" t="s">
        <v>336</v>
      </c>
      <c r="S825" s="203" t="s">
        <v>1048</v>
      </c>
      <c r="T825" s="203" t="s">
        <v>40</v>
      </c>
      <c r="U825" s="203" t="s">
        <v>336</v>
      </c>
      <c r="V825" s="203" t="s">
        <v>41</v>
      </c>
      <c r="W825" s="203" t="s">
        <v>40</v>
      </c>
      <c r="X825" s="203" t="s">
        <v>336</v>
      </c>
      <c r="Y825" s="203" t="s">
        <v>41</v>
      </c>
      <c r="Z825" s="203">
        <v>0</v>
      </c>
      <c r="AA825" s="203">
        <v>0</v>
      </c>
      <c r="AB825" s="203">
        <v>0</v>
      </c>
      <c r="AC825" s="203">
        <v>0</v>
      </c>
      <c r="AD825" s="203">
        <v>0</v>
      </c>
      <c r="AE825" s="203">
        <v>0</v>
      </c>
      <c r="AF825" s="203">
        <v>0</v>
      </c>
      <c r="AG825" s="203">
        <v>0</v>
      </c>
      <c r="AH825" s="203">
        <v>0</v>
      </c>
      <c r="AI825" s="203">
        <v>0</v>
      </c>
      <c r="AJ825" s="203">
        <v>0</v>
      </c>
      <c r="AK825" s="203">
        <v>0</v>
      </c>
      <c r="AL825" s="203"/>
      <c r="AM825" s="203"/>
      <c r="AN825" s="203"/>
      <c r="AO825" s="203"/>
      <c r="AP825" s="203"/>
      <c r="AQ825" s="203"/>
      <c r="AR825" s="203"/>
      <c r="AS825" s="203"/>
      <c r="AT825" s="203"/>
      <c r="AU825" s="203"/>
      <c r="AV825" s="203"/>
      <c r="AW825" s="203"/>
      <c r="AX825" s="203"/>
      <c r="AY825" s="203"/>
      <c r="AZ825" s="203"/>
      <c r="BA825" s="203"/>
      <c r="BB825" s="203"/>
      <c r="BC825" s="203"/>
      <c r="BD825" s="203"/>
      <c r="BE825" s="203"/>
      <c r="BF825" s="203"/>
      <c r="BG825" s="203"/>
      <c r="BH825" s="203"/>
      <c r="BI825" s="203"/>
      <c r="BJ825" s="203"/>
      <c r="BK825" s="203"/>
      <c r="BL825" s="203"/>
      <c r="BM825" s="10"/>
      <c r="BN825" s="10"/>
      <c r="BO825" s="10"/>
      <c r="BP825" s="10"/>
      <c r="BQ825" s="10"/>
      <c r="BR825" s="10"/>
      <c r="BS825" s="10"/>
      <c r="BT825" s="10"/>
      <c r="BU825" s="10"/>
      <c r="BV825" s="10"/>
      <c r="BW825" s="10"/>
      <c r="BX825" s="10"/>
      <c r="BY825" s="10"/>
      <c r="BZ825" s="10"/>
      <c r="CA825" s="10"/>
      <c r="CB825" s="10"/>
      <c r="CC825" s="10"/>
      <c r="CD825" s="10"/>
      <c r="CE825" s="10"/>
      <c r="CF825" s="10"/>
      <c r="CG825" s="10"/>
      <c r="CH825" s="10"/>
      <c r="CI825" s="10"/>
      <c r="CJ825" s="10"/>
      <c r="CK825" s="10"/>
      <c r="CL825" s="10"/>
      <c r="CM825" s="10"/>
      <c r="CN825" s="10"/>
      <c r="CO825" s="10"/>
      <c r="CP825" s="10"/>
      <c r="CQ825" s="10"/>
      <c r="CR825" s="10"/>
      <c r="CS825" s="10"/>
      <c r="CT825" s="10"/>
      <c r="CU825" s="10"/>
      <c r="CV825" s="10"/>
      <c r="CW825" s="10"/>
      <c r="CX825" s="10"/>
      <c r="CY825" s="10"/>
      <c r="CZ825" s="10"/>
      <c r="DA825" s="10"/>
      <c r="DB825" s="10"/>
      <c r="DC825" s="10"/>
      <c r="DD825" s="10"/>
      <c r="DE825" s="10"/>
      <c r="DF825" s="10"/>
      <c r="DG825" s="10"/>
      <c r="DH825" s="10"/>
      <c r="DI825" s="10"/>
      <c r="DJ825" s="10"/>
      <c r="DK825" s="10"/>
      <c r="DL825" s="10"/>
      <c r="DM825" s="10"/>
      <c r="DN825" s="10"/>
      <c r="DO825" s="10"/>
      <c r="DP825" s="10"/>
      <c r="DQ825" s="10"/>
      <c r="DR825" s="10"/>
      <c r="DS825" s="10"/>
      <c r="DT825" s="10"/>
      <c r="DU825" s="10"/>
      <c r="DV825" s="10"/>
      <c r="DW825" s="10"/>
      <c r="DX825" s="10"/>
      <c r="DY825" s="10"/>
      <c r="DZ825" s="10"/>
      <c r="EA825" s="10"/>
      <c r="EB825" s="10"/>
      <c r="EC825" s="10"/>
      <c r="ED825" s="10"/>
      <c r="EE825" s="10"/>
      <c r="EF825" s="10"/>
      <c r="EG825" s="10"/>
      <c r="EH825" s="10"/>
      <c r="EI825" s="10"/>
      <c r="EJ825" s="10"/>
      <c r="EK825" s="10"/>
      <c r="EL825" s="10"/>
      <c r="EM825" s="10"/>
      <c r="EN825" s="10"/>
      <c r="EO825" s="10"/>
      <c r="EP825" s="10"/>
      <c r="EQ825" s="10"/>
      <c r="ER825" s="10"/>
      <c r="ES825" s="10"/>
      <c r="ET825" s="10"/>
      <c r="EU825" s="10"/>
      <c r="EV825" s="10"/>
      <c r="EW825" s="10"/>
      <c r="EX825" s="10"/>
      <c r="EY825" s="10"/>
      <c r="EZ825" s="10"/>
      <c r="FA825" s="10"/>
      <c r="FB825" s="10"/>
      <c r="FC825" s="10"/>
      <c r="FD825" s="10"/>
      <c r="FE825" s="10"/>
      <c r="FF825" s="10"/>
      <c r="FG825" s="10"/>
      <c r="FH825" s="10"/>
      <c r="FI825" s="10"/>
      <c r="FJ825" s="10"/>
      <c r="FK825" s="10"/>
      <c r="FL825" s="10"/>
      <c r="FM825" s="10"/>
      <c r="FN825" s="10"/>
      <c r="FO825" s="10"/>
      <c r="FP825" s="10"/>
      <c r="FQ825" s="10"/>
      <c r="FR825" s="10"/>
      <c r="FS825" s="10"/>
      <c r="FT825" s="10"/>
      <c r="FU825" s="10"/>
      <c r="FV825" s="10"/>
      <c r="FW825" s="10"/>
      <c r="FX825" s="10"/>
      <c r="FY825" s="10"/>
      <c r="FZ825" s="10"/>
      <c r="GA825" s="10"/>
      <c r="GB825" s="10"/>
      <c r="GC825" s="10"/>
      <c r="GD825" s="10"/>
      <c r="GE825" s="10"/>
      <c r="GF825" s="10"/>
      <c r="GG825" s="10"/>
      <c r="GH825" s="10"/>
      <c r="GI825" s="10"/>
      <c r="GJ825" s="10"/>
      <c r="GK825" s="10"/>
      <c r="GL825" s="10"/>
      <c r="GM825" s="10"/>
      <c r="GN825" s="10"/>
      <c r="GO825" s="10"/>
      <c r="GP825" s="10"/>
      <c r="GQ825" s="10"/>
      <c r="GR825" s="10"/>
      <c r="GS825" s="10"/>
      <c r="GT825" s="10"/>
      <c r="GU825" s="10"/>
      <c r="GV825" s="10"/>
      <c r="GW825" s="10"/>
      <c r="GX825" s="10"/>
      <c r="GY825" s="10"/>
      <c r="GZ825" s="10"/>
      <c r="HA825" s="10"/>
      <c r="HB825" s="10"/>
      <c r="HC825" s="10"/>
      <c r="HD825" s="10"/>
      <c r="HE825" s="10"/>
      <c r="HF825" s="10"/>
      <c r="HG825" s="10"/>
      <c r="HH825" s="10"/>
      <c r="HI825" s="10"/>
      <c r="HJ825" s="10"/>
      <c r="HK825" s="10"/>
      <c r="HL825" s="10"/>
      <c r="HM825" s="10"/>
      <c r="HN825" s="10"/>
      <c r="HO825" s="10"/>
      <c r="HP825" s="10"/>
      <c r="HQ825" s="10"/>
      <c r="HR825" s="10"/>
      <c r="HS825" s="10"/>
      <c r="HT825" s="10"/>
      <c r="HU825" s="10"/>
      <c r="HV825" s="10"/>
      <c r="HW825" s="10"/>
      <c r="HX825" s="10"/>
      <c r="HY825" s="10"/>
      <c r="HZ825" s="10"/>
      <c r="IA825" s="10"/>
      <c r="IB825" s="10"/>
      <c r="IC825" s="10"/>
      <c r="ID825" s="10"/>
      <c r="IE825" s="10"/>
      <c r="IF825" s="10"/>
      <c r="IG825" s="10"/>
      <c r="IH825" s="10"/>
      <c r="II825" s="10"/>
      <c r="IJ825" s="10"/>
      <c r="IK825" s="10"/>
      <c r="IL825" s="10"/>
      <c r="IM825" s="10"/>
      <c r="IN825" s="10"/>
      <c r="IO825" s="10"/>
      <c r="IP825" s="10"/>
      <c r="IQ825" s="10"/>
      <c r="IR825" s="10"/>
      <c r="IS825" s="10"/>
      <c r="IT825" s="10"/>
      <c r="IU825" s="10"/>
      <c r="IV825" s="10"/>
    </row>
    <row r="826" spans="1:260" ht="12.75" customHeight="1" x14ac:dyDescent="0.2">
      <c r="A826" s="203" t="s">
        <v>4156</v>
      </c>
      <c r="B826" s="203" t="s">
        <v>4235</v>
      </c>
      <c r="C826" s="203" t="s">
        <v>3230</v>
      </c>
      <c r="D826" s="214">
        <v>34729</v>
      </c>
      <c r="E826" s="203" t="s">
        <v>3089</v>
      </c>
      <c r="F826" s="203" t="s">
        <v>3081</v>
      </c>
      <c r="G826" s="203" t="s">
        <v>4856</v>
      </c>
      <c r="H826" s="203" t="s">
        <v>44</v>
      </c>
      <c r="I826" s="203" t="s">
        <v>103</v>
      </c>
      <c r="J826" s="203" t="s">
        <v>349</v>
      </c>
      <c r="K826" s="203" t="s">
        <v>49</v>
      </c>
      <c r="L826" s="203" t="s">
        <v>103</v>
      </c>
      <c r="M826" s="203" t="s">
        <v>333</v>
      </c>
      <c r="N826" s="203">
        <v>0</v>
      </c>
      <c r="O826" s="203">
        <v>0</v>
      </c>
      <c r="P826" s="203">
        <v>0</v>
      </c>
      <c r="Q826" s="203"/>
      <c r="R826" s="203"/>
      <c r="S826" s="203"/>
      <c r="T826" s="203">
        <v>0</v>
      </c>
      <c r="U826" s="203">
        <v>0</v>
      </c>
      <c r="V826" s="203">
        <v>0</v>
      </c>
      <c r="W826" s="203">
        <v>0</v>
      </c>
      <c r="X826" s="203">
        <v>0</v>
      </c>
      <c r="Y826" s="203">
        <v>0</v>
      </c>
      <c r="Z826" s="203">
        <v>0</v>
      </c>
      <c r="AA826" s="203">
        <v>0</v>
      </c>
      <c r="AB826" s="203">
        <v>0</v>
      </c>
      <c r="AC826" s="203">
        <v>0</v>
      </c>
      <c r="AD826" s="203">
        <v>0</v>
      </c>
      <c r="AE826" s="203">
        <v>0</v>
      </c>
      <c r="AF826" s="203">
        <v>0</v>
      </c>
      <c r="AG826" s="203">
        <v>0</v>
      </c>
      <c r="AH826" s="203">
        <v>0</v>
      </c>
      <c r="AI826" s="203">
        <v>0</v>
      </c>
      <c r="AJ826" s="203">
        <v>0</v>
      </c>
      <c r="AK826" s="203">
        <v>0</v>
      </c>
      <c r="AL826" s="203"/>
      <c r="AM826" s="203"/>
      <c r="AN826" s="203"/>
      <c r="AO826" s="203"/>
      <c r="AP826" s="203"/>
      <c r="AQ826" s="203"/>
      <c r="AR826" s="203"/>
      <c r="AS826" s="203"/>
      <c r="AT826" s="203"/>
      <c r="AU826" s="203"/>
      <c r="AV826" s="203"/>
      <c r="AW826" s="203"/>
      <c r="AX826" s="203"/>
      <c r="AY826" s="203"/>
      <c r="AZ826" s="203"/>
      <c r="BA826" s="203"/>
      <c r="BB826" s="203"/>
      <c r="BC826" s="203"/>
      <c r="BD826" s="203"/>
      <c r="BE826" s="203"/>
      <c r="BF826" s="203"/>
      <c r="BG826" s="203"/>
      <c r="BH826" s="203"/>
      <c r="BI826" s="203"/>
      <c r="BJ826" s="203"/>
      <c r="BK826" s="203"/>
      <c r="BL826" s="203"/>
    </row>
    <row r="827" spans="1:260" s="10" customFormat="1" ht="12.75" customHeight="1" x14ac:dyDescent="0.2">
      <c r="A827" s="203" t="s">
        <v>44</v>
      </c>
      <c r="B827" s="203" t="s">
        <v>233</v>
      </c>
      <c r="C827" s="203" t="s">
        <v>4101</v>
      </c>
      <c r="D827" s="215">
        <v>36053</v>
      </c>
      <c r="E827" s="205" t="s">
        <v>4514</v>
      </c>
      <c r="F827" s="206" t="s">
        <v>4511</v>
      </c>
      <c r="G827" s="206" t="s">
        <v>51</v>
      </c>
      <c r="H827" s="203"/>
      <c r="I827" s="203"/>
      <c r="J827" s="206"/>
      <c r="K827" s="203"/>
      <c r="L827" s="203"/>
      <c r="M827" s="206"/>
      <c r="N827" s="203"/>
      <c r="O827" s="203"/>
      <c r="P827" s="206"/>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R827" s="203"/>
      <c r="AS827" s="203"/>
      <c r="AT827" s="203"/>
      <c r="AU827" s="203"/>
      <c r="AV827" s="203"/>
      <c r="AW827" s="203"/>
      <c r="AX827" s="203"/>
      <c r="AY827" s="203"/>
      <c r="AZ827" s="203"/>
      <c r="BA827" s="203"/>
      <c r="BB827" s="203"/>
      <c r="BC827" s="203"/>
      <c r="BD827" s="203"/>
      <c r="BE827" s="203"/>
      <c r="BF827" s="203"/>
      <c r="BG827" s="203"/>
      <c r="BH827" s="203"/>
      <c r="BI827" s="203"/>
      <c r="BJ827" s="203"/>
      <c r="BK827" s="203"/>
      <c r="BL827" s="203"/>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s="13"/>
      <c r="IX827" s="13"/>
      <c r="IY827" s="13"/>
      <c r="IZ827" s="13"/>
    </row>
    <row r="828" spans="1:260" s="10" customFormat="1" ht="12.75" customHeight="1" x14ac:dyDescent="0.2">
      <c r="A828" s="203" t="s">
        <v>49</v>
      </c>
      <c r="B828" s="203" t="s">
        <v>346</v>
      </c>
      <c r="C828" s="203" t="s">
        <v>4470</v>
      </c>
      <c r="D828" s="215">
        <v>35489</v>
      </c>
      <c r="E828" s="205" t="s">
        <v>4513</v>
      </c>
      <c r="F828" s="206" t="s">
        <v>4516</v>
      </c>
      <c r="G828" s="206" t="s">
        <v>349</v>
      </c>
      <c r="H828" s="203"/>
      <c r="I828" s="203"/>
      <c r="J828" s="206"/>
      <c r="K828" s="203"/>
      <c r="L828" s="203"/>
      <c r="M828" s="206"/>
      <c r="N828" s="203"/>
      <c r="O828" s="203"/>
      <c r="P828" s="206"/>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R828" s="203"/>
      <c r="AS828" s="203"/>
      <c r="AT828" s="203"/>
      <c r="AU828" s="203"/>
      <c r="AV828" s="203"/>
      <c r="AW828" s="203"/>
      <c r="AX828" s="203"/>
      <c r="AY828" s="203"/>
      <c r="AZ828" s="203"/>
      <c r="BA828" s="203"/>
      <c r="BB828" s="203"/>
      <c r="BC828" s="203"/>
      <c r="BD828" s="203"/>
      <c r="BE828" s="203"/>
      <c r="BF828" s="203"/>
      <c r="BG828" s="203"/>
      <c r="BH828" s="203"/>
      <c r="BI828" s="203"/>
      <c r="BJ828" s="203"/>
      <c r="BK828" s="203"/>
      <c r="BL828" s="203"/>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60" ht="12.75" customHeight="1" x14ac:dyDescent="0.2">
      <c r="A829" s="203" t="s">
        <v>4029</v>
      </c>
      <c r="B829" s="203" t="s">
        <v>4028</v>
      </c>
      <c r="C829" s="203" t="s">
        <v>2677</v>
      </c>
      <c r="D829" s="214">
        <v>34649</v>
      </c>
      <c r="E829" s="203" t="s">
        <v>2585</v>
      </c>
      <c r="F829" s="203" t="s">
        <v>2891</v>
      </c>
      <c r="G829" s="203" t="s">
        <v>4028</v>
      </c>
      <c r="H829" s="203" t="s">
        <v>28</v>
      </c>
      <c r="I829" s="203" t="s">
        <v>32</v>
      </c>
      <c r="J829" s="203" t="s">
        <v>334</v>
      </c>
      <c r="K829" s="203" t="s">
        <v>482</v>
      </c>
      <c r="L829" s="203" t="s">
        <v>32</v>
      </c>
      <c r="M829" s="203" t="s">
        <v>334</v>
      </c>
      <c r="N829" s="203" t="s">
        <v>47</v>
      </c>
      <c r="O829" s="203" t="s">
        <v>32</v>
      </c>
      <c r="P829" s="203" t="s">
        <v>349</v>
      </c>
      <c r="Q829" s="203"/>
      <c r="R829" s="203"/>
      <c r="S829" s="203"/>
      <c r="T829" s="203">
        <v>0</v>
      </c>
      <c r="U829" s="203">
        <v>0</v>
      </c>
      <c r="V829" s="203">
        <v>0</v>
      </c>
      <c r="W829" s="203">
        <v>0</v>
      </c>
      <c r="X829" s="203">
        <v>0</v>
      </c>
      <c r="Y829" s="203">
        <v>0</v>
      </c>
      <c r="Z829" s="203">
        <v>0</v>
      </c>
      <c r="AA829" s="203">
        <v>0</v>
      </c>
      <c r="AB829" s="203">
        <v>0</v>
      </c>
      <c r="AC829" s="203">
        <v>0</v>
      </c>
      <c r="AD829" s="203">
        <v>0</v>
      </c>
      <c r="AE829" s="203">
        <v>0</v>
      </c>
      <c r="AF829" s="203">
        <v>0</v>
      </c>
      <c r="AG829" s="203">
        <v>0</v>
      </c>
      <c r="AH829" s="203">
        <v>0</v>
      </c>
      <c r="AI829" s="203">
        <v>0</v>
      </c>
      <c r="AJ829" s="203">
        <v>0</v>
      </c>
      <c r="AK829" s="203">
        <v>0</v>
      </c>
      <c r="AL829" s="203"/>
      <c r="AM829" s="203"/>
      <c r="AN829" s="203"/>
      <c r="AO829" s="203"/>
      <c r="AP829" s="203"/>
      <c r="AQ829" s="203"/>
      <c r="AR829" s="203"/>
      <c r="AS829" s="203"/>
      <c r="AT829" s="203"/>
      <c r="AU829" s="203"/>
      <c r="AV829" s="203"/>
      <c r="AW829" s="203"/>
      <c r="AX829" s="203"/>
      <c r="AY829" s="203"/>
      <c r="AZ829" s="203"/>
      <c r="BA829" s="203"/>
      <c r="BB829" s="203"/>
      <c r="BC829" s="203"/>
      <c r="BD829" s="203"/>
      <c r="BE829" s="203"/>
      <c r="BF829" s="203"/>
      <c r="BG829" s="203"/>
      <c r="BH829" s="203"/>
      <c r="BI829" s="203"/>
      <c r="BJ829" s="203"/>
      <c r="BK829" s="203"/>
      <c r="BL829" s="203"/>
      <c r="IW829" s="10"/>
      <c r="IX829" s="10"/>
      <c r="IY829" s="10"/>
      <c r="IZ829" s="10"/>
    </row>
    <row r="830" spans="1:260" s="10" customFormat="1" ht="12.75" customHeight="1" x14ac:dyDescent="0.2">
      <c r="A830" s="203" t="s">
        <v>4028</v>
      </c>
      <c r="B830" s="203" t="s">
        <v>4028</v>
      </c>
      <c r="C830" s="203"/>
      <c r="D830" s="214"/>
      <c r="E830" s="203"/>
      <c r="F830" s="203"/>
      <c r="G830" s="203" t="s">
        <v>4028</v>
      </c>
      <c r="H830" s="203" t="s">
        <v>4028</v>
      </c>
      <c r="I830" s="203" t="s">
        <v>4028</v>
      </c>
      <c r="J830" s="203" t="s">
        <v>4028</v>
      </c>
      <c r="K830" s="203" t="s">
        <v>4028</v>
      </c>
      <c r="L830" s="203" t="s">
        <v>4028</v>
      </c>
      <c r="M830" s="203" t="s">
        <v>4028</v>
      </c>
      <c r="N830" s="203" t="s">
        <v>4028</v>
      </c>
      <c r="O830" s="203" t="s">
        <v>4028</v>
      </c>
      <c r="P830" s="203" t="s">
        <v>4028</v>
      </c>
      <c r="Q830" s="203"/>
      <c r="R830" s="203"/>
      <c r="S830" s="203"/>
      <c r="T830" s="203" t="s">
        <v>4028</v>
      </c>
      <c r="U830" s="203" t="s">
        <v>4028</v>
      </c>
      <c r="V830" s="203" t="s">
        <v>4028</v>
      </c>
      <c r="W830" s="203" t="s">
        <v>4028</v>
      </c>
      <c r="X830" s="203" t="s">
        <v>4028</v>
      </c>
      <c r="Y830" s="203" t="s">
        <v>4028</v>
      </c>
      <c r="Z830" s="203" t="s">
        <v>4028</v>
      </c>
      <c r="AA830" s="203" t="s">
        <v>4028</v>
      </c>
      <c r="AB830" s="203" t="s">
        <v>4028</v>
      </c>
      <c r="AC830" s="203" t="s">
        <v>4028</v>
      </c>
      <c r="AD830" s="203" t="s">
        <v>4028</v>
      </c>
      <c r="AE830" s="203" t="s">
        <v>4028</v>
      </c>
      <c r="AF830" s="203" t="s">
        <v>4028</v>
      </c>
      <c r="AG830" s="203" t="s">
        <v>4028</v>
      </c>
      <c r="AH830" s="203" t="s">
        <v>4028</v>
      </c>
      <c r="AI830" s="203" t="s">
        <v>4028</v>
      </c>
      <c r="AJ830" s="203" t="s">
        <v>4028</v>
      </c>
      <c r="AK830" s="203" t="s">
        <v>4028</v>
      </c>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60" s="10" customFormat="1" ht="12.75" customHeight="1" x14ac:dyDescent="0.2">
      <c r="A831" s="203" t="s">
        <v>52</v>
      </c>
      <c r="B831" s="203" t="s">
        <v>4093</v>
      </c>
      <c r="C831" s="203" t="s">
        <v>2753</v>
      </c>
      <c r="D831" s="214">
        <v>34543</v>
      </c>
      <c r="E831" s="203" t="s">
        <v>2585</v>
      </c>
      <c r="F831" s="203" t="s">
        <v>2585</v>
      </c>
      <c r="G831" s="203" t="s">
        <v>4857</v>
      </c>
      <c r="H831" s="203" t="s">
        <v>235</v>
      </c>
      <c r="I831" s="203" t="s">
        <v>233</v>
      </c>
      <c r="J831" s="203" t="s">
        <v>1166</v>
      </c>
      <c r="K831" s="203" t="s">
        <v>52</v>
      </c>
      <c r="L831" s="203" t="s">
        <v>233</v>
      </c>
      <c r="M831" s="203" t="s">
        <v>2354</v>
      </c>
      <c r="N831" s="203" t="s">
        <v>125</v>
      </c>
      <c r="O831" s="203" t="s">
        <v>233</v>
      </c>
      <c r="P831" s="203" t="s">
        <v>1058</v>
      </c>
      <c r="Q831" s="203"/>
      <c r="R831" s="203"/>
      <c r="S831" s="203"/>
      <c r="T831" s="203">
        <v>0</v>
      </c>
      <c r="U831" s="203">
        <v>0</v>
      </c>
      <c r="V831" s="203">
        <v>0</v>
      </c>
      <c r="W831" s="203">
        <v>0</v>
      </c>
      <c r="X831" s="203">
        <v>0</v>
      </c>
      <c r="Y831" s="203">
        <v>0</v>
      </c>
      <c r="Z831" s="203">
        <v>0</v>
      </c>
      <c r="AA831" s="203">
        <v>0</v>
      </c>
      <c r="AB831" s="203">
        <v>0</v>
      </c>
      <c r="AC831" s="203">
        <v>0</v>
      </c>
      <c r="AD831" s="203">
        <v>0</v>
      </c>
      <c r="AE831" s="203">
        <v>0</v>
      </c>
      <c r="AF831" s="203">
        <v>0</v>
      </c>
      <c r="AG831" s="203">
        <v>0</v>
      </c>
      <c r="AH831" s="203">
        <v>0</v>
      </c>
      <c r="AI831" s="203">
        <v>0</v>
      </c>
      <c r="AJ831" s="203">
        <v>0</v>
      </c>
      <c r="AK831" s="203">
        <v>0</v>
      </c>
      <c r="AL831" s="203"/>
      <c r="AM831" s="203"/>
      <c r="AN831" s="203"/>
      <c r="AO831" s="203"/>
      <c r="AP831" s="203"/>
      <c r="AQ831" s="203"/>
      <c r="AR831" s="203"/>
      <c r="AS831" s="203"/>
      <c r="AT831" s="203"/>
      <c r="AU831" s="203"/>
      <c r="AV831" s="203"/>
      <c r="AW831" s="203"/>
      <c r="AX831" s="203"/>
      <c r="AY831" s="203"/>
      <c r="AZ831" s="203"/>
      <c r="BA831" s="203"/>
      <c r="BB831" s="203"/>
      <c r="BC831" s="203"/>
      <c r="BD831" s="203"/>
      <c r="BE831" s="203"/>
      <c r="BF831" s="203"/>
      <c r="BG831" s="203"/>
      <c r="BH831" s="203"/>
      <c r="BI831" s="203"/>
      <c r="BJ831" s="203"/>
      <c r="BK831" s="203"/>
      <c r="BL831" s="203"/>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60" ht="12.75" customHeight="1" x14ac:dyDescent="0.2">
      <c r="A832" s="203" t="s">
        <v>64</v>
      </c>
      <c r="B832" s="203" t="s">
        <v>4263</v>
      </c>
      <c r="C832" s="203" t="s">
        <v>3262</v>
      </c>
      <c r="D832" s="214">
        <v>34907</v>
      </c>
      <c r="E832" s="203" t="s">
        <v>3063</v>
      </c>
      <c r="F832" s="203" t="s">
        <v>3414</v>
      </c>
      <c r="G832" s="203" t="s">
        <v>4750</v>
      </c>
      <c r="H832" s="203" t="s">
        <v>64</v>
      </c>
      <c r="I832" s="203" t="s">
        <v>55</v>
      </c>
      <c r="J832" s="203" t="s">
        <v>1103</v>
      </c>
      <c r="K832" s="203" t="s">
        <v>387</v>
      </c>
      <c r="L832" s="203" t="s">
        <v>55</v>
      </c>
      <c r="M832" s="203" t="s">
        <v>1064</v>
      </c>
      <c r="N832" s="203">
        <v>0</v>
      </c>
      <c r="O832" s="203">
        <v>0</v>
      </c>
      <c r="P832" s="203">
        <v>0</v>
      </c>
      <c r="Q832" s="203"/>
      <c r="R832" s="203"/>
      <c r="S832" s="203"/>
      <c r="T832" s="203">
        <v>0</v>
      </c>
      <c r="U832" s="203">
        <v>0</v>
      </c>
      <c r="V832" s="203">
        <v>0</v>
      </c>
      <c r="W832" s="203">
        <v>0</v>
      </c>
      <c r="X832" s="203">
        <v>0</v>
      </c>
      <c r="Y832" s="203">
        <v>0</v>
      </c>
      <c r="Z832" s="203">
        <v>0</v>
      </c>
      <c r="AA832" s="203">
        <v>0</v>
      </c>
      <c r="AB832" s="203">
        <v>0</v>
      </c>
      <c r="AC832" s="203">
        <v>0</v>
      </c>
      <c r="AD832" s="203">
        <v>0</v>
      </c>
      <c r="AE832" s="203">
        <v>0</v>
      </c>
      <c r="AF832" s="203">
        <v>0</v>
      </c>
      <c r="AG832" s="203">
        <v>0</v>
      </c>
      <c r="AH832" s="203">
        <v>0</v>
      </c>
      <c r="AI832" s="203">
        <v>0</v>
      </c>
      <c r="AJ832" s="203">
        <v>0</v>
      </c>
      <c r="AK832" s="203">
        <v>0</v>
      </c>
      <c r="AL832" s="203"/>
      <c r="AM832" s="203"/>
      <c r="AN832" s="203"/>
      <c r="AO832" s="203"/>
      <c r="AP832" s="203"/>
      <c r="AQ832" s="203"/>
      <c r="AR832" s="203"/>
      <c r="AS832" s="203"/>
      <c r="AT832" s="203"/>
      <c r="AU832" s="203"/>
      <c r="AV832" s="203"/>
      <c r="AW832" s="203"/>
      <c r="AX832" s="203"/>
      <c r="AY832" s="203"/>
      <c r="AZ832" s="203"/>
      <c r="BA832" s="203"/>
      <c r="BB832" s="203"/>
      <c r="BC832" s="203"/>
      <c r="BD832" s="203"/>
      <c r="BE832" s="203"/>
      <c r="BF832" s="203"/>
      <c r="BG832" s="203"/>
      <c r="BH832" s="203"/>
      <c r="BI832" s="203"/>
      <c r="BJ832" s="203"/>
      <c r="BK832" s="203"/>
      <c r="BL832" s="203"/>
      <c r="BM832" s="13"/>
      <c r="BN832" s="13"/>
      <c r="BO832" s="13"/>
      <c r="BP832" s="13"/>
      <c r="BQ832" s="13"/>
      <c r="BR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c r="EW832" s="13"/>
      <c r="EX832" s="13"/>
      <c r="EY832" s="13"/>
      <c r="EZ832" s="13"/>
      <c r="FA832" s="13"/>
      <c r="FB832" s="13"/>
      <c r="FC832" s="13"/>
      <c r="FD832" s="13"/>
      <c r="FE832" s="13"/>
      <c r="FF832" s="13"/>
      <c r="FG832" s="13"/>
      <c r="FH832" s="13"/>
      <c r="FI832" s="13"/>
      <c r="FJ832" s="13"/>
      <c r="FK832" s="13"/>
      <c r="FL832" s="13"/>
      <c r="FM832" s="13"/>
      <c r="FN832" s="13"/>
      <c r="FO832" s="13"/>
      <c r="FP832" s="13"/>
      <c r="FQ832" s="13"/>
      <c r="FR832" s="13"/>
      <c r="FS832" s="13"/>
      <c r="FT832" s="13"/>
      <c r="FU832" s="13"/>
      <c r="FV832" s="13"/>
      <c r="FW832" s="13"/>
      <c r="FX832" s="13"/>
      <c r="FY832" s="13"/>
      <c r="FZ832" s="13"/>
      <c r="GA832" s="13"/>
      <c r="GB832" s="13"/>
      <c r="GC832" s="13"/>
      <c r="GD832" s="13"/>
      <c r="GE832" s="13"/>
      <c r="GF832" s="13"/>
      <c r="GG832" s="13"/>
      <c r="GH832" s="13"/>
      <c r="GI832" s="13"/>
      <c r="GJ832" s="13"/>
      <c r="GK832" s="13"/>
      <c r="GL832" s="13"/>
      <c r="GM832" s="13"/>
      <c r="GN832" s="13"/>
      <c r="GO832" s="13"/>
      <c r="GP832" s="13"/>
      <c r="GQ832" s="13"/>
      <c r="GR832" s="13"/>
      <c r="GS832" s="13"/>
      <c r="GT832" s="13"/>
      <c r="GU832" s="13"/>
      <c r="GV832" s="13"/>
      <c r="GW832" s="13"/>
      <c r="GX832" s="13"/>
      <c r="GY832" s="13"/>
      <c r="GZ832" s="13"/>
      <c r="HA832" s="13"/>
      <c r="HB832" s="13"/>
      <c r="HC832" s="13"/>
      <c r="HD832" s="13"/>
      <c r="HE832" s="13"/>
      <c r="HF832" s="13"/>
      <c r="HG832" s="13"/>
      <c r="HH832" s="13"/>
      <c r="HI832" s="13"/>
      <c r="HJ832" s="13"/>
      <c r="HK832" s="13"/>
      <c r="HL832" s="13"/>
      <c r="HM832" s="13"/>
      <c r="HN832" s="13"/>
      <c r="HO832" s="13"/>
      <c r="HP832" s="13"/>
      <c r="HQ832" s="13"/>
      <c r="HR832" s="13"/>
      <c r="HS832" s="13"/>
      <c r="HT832" s="13"/>
      <c r="HU832" s="13"/>
      <c r="HV832" s="13"/>
      <c r="HW832" s="13"/>
      <c r="HX832" s="13"/>
      <c r="HY832" s="13"/>
      <c r="HZ832" s="13"/>
      <c r="IA832" s="13"/>
      <c r="IB832" s="13"/>
      <c r="IC832" s="13"/>
      <c r="ID832" s="13"/>
      <c r="IE832" s="13"/>
      <c r="IF832" s="13"/>
      <c r="IG832" s="13"/>
      <c r="IH832" s="13"/>
      <c r="II832" s="13"/>
      <c r="IJ832" s="13"/>
      <c r="IK832" s="13"/>
      <c r="IL832" s="13"/>
      <c r="IM832" s="13"/>
      <c r="IN832" s="13"/>
      <c r="IO832" s="13"/>
      <c r="IP832" s="13"/>
      <c r="IQ832" s="13"/>
      <c r="IR832" s="13"/>
      <c r="IS832" s="13"/>
      <c r="IT832" s="13"/>
      <c r="IU832" s="13"/>
      <c r="IV832" s="13"/>
    </row>
    <row r="833" spans="1:256" ht="12.75" customHeight="1" x14ac:dyDescent="0.2">
      <c r="A833" s="203" t="s">
        <v>4346</v>
      </c>
      <c r="B833" s="203" t="s">
        <v>4345</v>
      </c>
      <c r="C833" s="203" t="s">
        <v>4003</v>
      </c>
      <c r="D833" s="214">
        <v>34808</v>
      </c>
      <c r="E833" s="203" t="s">
        <v>3446</v>
      </c>
      <c r="F833" s="203" t="s">
        <v>3450</v>
      </c>
      <c r="G833" s="203" t="s">
        <v>4858</v>
      </c>
      <c r="H833" s="203" t="s">
        <v>44</v>
      </c>
      <c r="I833" s="203" t="s">
        <v>232</v>
      </c>
      <c r="J833" s="203" t="s">
        <v>46</v>
      </c>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c r="BA833" s="203"/>
      <c r="BB833" s="203"/>
      <c r="BC833" s="203"/>
      <c r="BD833" s="203"/>
      <c r="BE833" s="203"/>
      <c r="BF833" s="203"/>
      <c r="BG833" s="203"/>
      <c r="BH833" s="203"/>
      <c r="BI833" s="203"/>
      <c r="BJ833" s="203"/>
      <c r="BK833" s="203"/>
      <c r="BL833" s="203"/>
    </row>
    <row r="834" spans="1:256" ht="12.75" customHeight="1" x14ac:dyDescent="0.2">
      <c r="A834" s="203" t="s">
        <v>4246</v>
      </c>
      <c r="B834" s="203" t="s">
        <v>4245</v>
      </c>
      <c r="C834" s="203" t="s">
        <v>4015</v>
      </c>
      <c r="D834" s="214">
        <v>35624</v>
      </c>
      <c r="E834" s="203" t="s">
        <v>3443</v>
      </c>
      <c r="F834" s="203" t="s">
        <v>3672</v>
      </c>
      <c r="G834" s="203" t="s">
        <v>4799</v>
      </c>
      <c r="H834" s="203" t="s">
        <v>44</v>
      </c>
      <c r="I834" s="203" t="s">
        <v>386</v>
      </c>
      <c r="J834" s="203" t="s">
        <v>124</v>
      </c>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R834" s="203"/>
      <c r="AS834" s="203"/>
      <c r="AT834" s="203"/>
      <c r="AU834" s="203"/>
      <c r="AV834" s="203"/>
      <c r="AW834" s="203"/>
      <c r="AX834" s="203"/>
      <c r="AY834" s="203"/>
      <c r="AZ834" s="203"/>
      <c r="BA834" s="203"/>
      <c r="BB834" s="203"/>
      <c r="BC834" s="203"/>
      <c r="BD834" s="203"/>
      <c r="BE834" s="203"/>
      <c r="BF834" s="203"/>
      <c r="BG834" s="203"/>
      <c r="BH834" s="203"/>
      <c r="BI834" s="203"/>
      <c r="BJ834" s="203"/>
      <c r="BK834" s="203"/>
      <c r="BL834" s="203"/>
      <c r="BM834" s="10"/>
      <c r="BN834" s="10"/>
      <c r="BO834" s="10"/>
      <c r="BP834" s="10"/>
      <c r="BQ834" s="10"/>
      <c r="BR834" s="10"/>
      <c r="BS834" s="10"/>
      <c r="BT834" s="10"/>
      <c r="BU834" s="10"/>
      <c r="BV834" s="10"/>
      <c r="BW834" s="10"/>
      <c r="BX834" s="10"/>
      <c r="BY834" s="10"/>
      <c r="BZ834" s="10"/>
      <c r="CA834" s="10"/>
      <c r="CB834" s="10"/>
      <c r="CC834" s="10"/>
      <c r="CD834" s="10"/>
      <c r="CE834" s="10"/>
      <c r="CF834" s="10"/>
      <c r="CG834" s="10"/>
      <c r="CH834" s="10"/>
      <c r="CI834" s="10"/>
      <c r="CJ834" s="10"/>
      <c r="CK834" s="10"/>
      <c r="CL834" s="10"/>
      <c r="CM834" s="10"/>
      <c r="CN834" s="10"/>
      <c r="CO834" s="10"/>
      <c r="CP834" s="10"/>
      <c r="CQ834" s="10"/>
      <c r="CR834" s="10"/>
      <c r="CS834" s="10"/>
      <c r="CT834" s="10"/>
      <c r="CU834" s="10"/>
      <c r="CV834" s="10"/>
      <c r="CW834" s="10"/>
      <c r="CX834" s="10"/>
      <c r="CY834" s="10"/>
      <c r="CZ834" s="10"/>
      <c r="DA834" s="10"/>
      <c r="DB834" s="10"/>
      <c r="DC834" s="10"/>
      <c r="DD834" s="10"/>
      <c r="DE834" s="10"/>
      <c r="DF834" s="10"/>
      <c r="DG834" s="10"/>
      <c r="DH834" s="10"/>
      <c r="DI834" s="10"/>
      <c r="DJ834" s="10"/>
      <c r="DK834" s="10"/>
      <c r="DL834" s="10"/>
      <c r="DM834" s="10"/>
      <c r="DN834" s="10"/>
      <c r="DO834" s="10"/>
      <c r="DP834" s="10"/>
      <c r="DQ834" s="10"/>
      <c r="DR834" s="10"/>
      <c r="DS834" s="10"/>
      <c r="DT834" s="10"/>
      <c r="DU834" s="10"/>
      <c r="DV834" s="10"/>
      <c r="DW834" s="10"/>
      <c r="DX834" s="10"/>
      <c r="DY834" s="10"/>
      <c r="DZ834" s="10"/>
      <c r="EA834" s="10"/>
      <c r="EB834" s="10"/>
      <c r="EC834" s="10"/>
      <c r="ED834" s="10"/>
      <c r="EE834" s="10"/>
      <c r="EF834" s="10"/>
      <c r="EG834" s="10"/>
      <c r="EH834" s="10"/>
      <c r="EI834" s="10"/>
      <c r="EJ834" s="10"/>
      <c r="EK834" s="10"/>
      <c r="EL834" s="10"/>
      <c r="EM834" s="10"/>
      <c r="EN834" s="10"/>
      <c r="EO834" s="10"/>
      <c r="EP834" s="10"/>
      <c r="EQ834" s="10"/>
      <c r="ER834" s="10"/>
      <c r="ES834" s="10"/>
      <c r="ET834" s="10"/>
      <c r="EU834" s="10"/>
      <c r="EV834" s="10"/>
      <c r="EW834" s="10"/>
      <c r="EX834" s="10"/>
      <c r="EY834" s="10"/>
      <c r="EZ834" s="10"/>
      <c r="FA834" s="10"/>
      <c r="FB834" s="10"/>
      <c r="FC834" s="10"/>
      <c r="FD834" s="10"/>
      <c r="FE834" s="10"/>
      <c r="FF834" s="10"/>
      <c r="FG834" s="10"/>
      <c r="FH834" s="10"/>
      <c r="FI834" s="10"/>
      <c r="FJ834" s="10"/>
      <c r="FK834" s="10"/>
      <c r="FL834" s="10"/>
      <c r="FM834" s="10"/>
      <c r="FN834" s="10"/>
      <c r="FO834" s="10"/>
      <c r="FP834" s="10"/>
      <c r="FQ834" s="10"/>
      <c r="FR834" s="10"/>
      <c r="FS834" s="10"/>
      <c r="FT834" s="10"/>
      <c r="FU834" s="10"/>
      <c r="FV834" s="10"/>
      <c r="FW834" s="10"/>
      <c r="FX834" s="10"/>
      <c r="FY834" s="10"/>
      <c r="FZ834" s="10"/>
      <c r="GA834" s="10"/>
      <c r="GB834" s="10"/>
      <c r="GC834" s="10"/>
      <c r="GD834" s="10"/>
      <c r="GE834" s="10"/>
      <c r="GF834" s="10"/>
      <c r="GG834" s="10"/>
      <c r="GH834" s="10"/>
      <c r="GI834" s="10"/>
      <c r="GJ834" s="10"/>
      <c r="GK834" s="10"/>
      <c r="GL834" s="10"/>
      <c r="GM834" s="10"/>
      <c r="GN834" s="10"/>
      <c r="GO834" s="10"/>
      <c r="GP834" s="10"/>
      <c r="GQ834" s="10"/>
      <c r="GR834" s="10"/>
      <c r="GS834" s="10"/>
      <c r="GT834" s="10"/>
      <c r="GU834" s="10"/>
      <c r="GV834" s="10"/>
      <c r="GW834" s="10"/>
      <c r="GX834" s="10"/>
      <c r="GY834" s="10"/>
      <c r="GZ834" s="10"/>
      <c r="HA834" s="10"/>
      <c r="HB834" s="10"/>
      <c r="HC834" s="10"/>
      <c r="HD834" s="10"/>
      <c r="HE834" s="10"/>
      <c r="HF834" s="10"/>
      <c r="HG834" s="10"/>
      <c r="HH834" s="10"/>
      <c r="HI834" s="10"/>
      <c r="HJ834" s="10"/>
      <c r="HK834" s="10"/>
      <c r="HL834" s="10"/>
      <c r="HM834" s="10"/>
      <c r="HN834" s="10"/>
      <c r="HO834" s="10"/>
      <c r="HP834" s="10"/>
      <c r="HQ834" s="10"/>
      <c r="HR834" s="10"/>
      <c r="HS834" s="10"/>
      <c r="HT834" s="10"/>
      <c r="HU834" s="10"/>
      <c r="HV834" s="10"/>
      <c r="HW834" s="10"/>
      <c r="HX834" s="10"/>
      <c r="HY834" s="10"/>
      <c r="HZ834" s="10"/>
      <c r="IA834" s="10"/>
      <c r="IB834" s="10"/>
      <c r="IC834" s="10"/>
      <c r="ID834" s="10"/>
      <c r="IE834" s="10"/>
      <c r="IF834" s="10"/>
      <c r="IG834" s="10"/>
      <c r="IH834" s="10"/>
      <c r="II834" s="10"/>
      <c r="IJ834" s="10"/>
      <c r="IK834" s="10"/>
      <c r="IL834" s="10"/>
      <c r="IM834" s="10"/>
      <c r="IN834" s="10"/>
      <c r="IO834" s="10"/>
      <c r="IP834" s="10"/>
      <c r="IQ834" s="10"/>
      <c r="IR834" s="10"/>
      <c r="IS834" s="10"/>
      <c r="IT834" s="10"/>
      <c r="IU834" s="10"/>
      <c r="IV834" s="10"/>
    </row>
    <row r="835" spans="1:256" ht="12.75" customHeight="1" x14ac:dyDescent="0.2">
      <c r="A835" s="203" t="s">
        <v>387</v>
      </c>
      <c r="B835" s="203" t="s">
        <v>4093</v>
      </c>
      <c r="C835" s="203" t="s">
        <v>1761</v>
      </c>
      <c r="D835" s="214">
        <v>33960</v>
      </c>
      <c r="E835" s="203" t="s">
        <v>2042</v>
      </c>
      <c r="F835" s="203" t="s">
        <v>2176</v>
      </c>
      <c r="G835" s="203" t="s">
        <v>4733</v>
      </c>
      <c r="H835" s="203" t="s">
        <v>64</v>
      </c>
      <c r="I835" s="203" t="s">
        <v>450</v>
      </c>
      <c r="J835" s="203" t="s">
        <v>1064</v>
      </c>
      <c r="K835" s="203" t="s">
        <v>387</v>
      </c>
      <c r="L835" s="203" t="s">
        <v>450</v>
      </c>
      <c r="M835" s="203" t="s">
        <v>1064</v>
      </c>
      <c r="N835" s="203" t="s">
        <v>387</v>
      </c>
      <c r="O835" s="203" t="s">
        <v>450</v>
      </c>
      <c r="P835" s="203" t="s">
        <v>1064</v>
      </c>
      <c r="Q835" s="203" t="s">
        <v>64</v>
      </c>
      <c r="R835" s="203" t="s">
        <v>450</v>
      </c>
      <c r="S835" s="203" t="s">
        <v>1064</v>
      </c>
      <c r="T835" s="203">
        <v>0</v>
      </c>
      <c r="U835" s="203">
        <v>0</v>
      </c>
      <c r="V835" s="203">
        <v>0</v>
      </c>
      <c r="W835" s="203">
        <v>0</v>
      </c>
      <c r="X835" s="203">
        <v>0</v>
      </c>
      <c r="Y835" s="203">
        <v>0</v>
      </c>
      <c r="Z835" s="203">
        <v>0</v>
      </c>
      <c r="AA835" s="203">
        <v>0</v>
      </c>
      <c r="AB835" s="203">
        <v>0</v>
      </c>
      <c r="AC835" s="203">
        <v>0</v>
      </c>
      <c r="AD835" s="203">
        <v>0</v>
      </c>
      <c r="AE835" s="203">
        <v>0</v>
      </c>
      <c r="AF835" s="203">
        <v>0</v>
      </c>
      <c r="AG835" s="203">
        <v>0</v>
      </c>
      <c r="AH835" s="203">
        <v>0</v>
      </c>
      <c r="AI835" s="203">
        <v>0</v>
      </c>
      <c r="AJ835" s="203">
        <v>0</v>
      </c>
      <c r="AK835" s="203">
        <v>0</v>
      </c>
      <c r="AL835" s="203"/>
      <c r="AM835" s="203"/>
      <c r="AN835" s="203"/>
      <c r="AO835" s="203"/>
      <c r="AP835" s="203"/>
      <c r="AQ835" s="203"/>
      <c r="AR835" s="203"/>
      <c r="AS835" s="203"/>
      <c r="AT835" s="203"/>
      <c r="AU835" s="203"/>
      <c r="AV835" s="203"/>
      <c r="AW835" s="203"/>
      <c r="AX835" s="203"/>
      <c r="AY835" s="203"/>
      <c r="AZ835" s="203"/>
      <c r="BA835" s="203"/>
      <c r="BB835" s="203"/>
      <c r="BC835" s="203"/>
      <c r="BD835" s="203"/>
      <c r="BE835" s="203"/>
      <c r="BF835" s="203"/>
      <c r="BG835" s="203"/>
      <c r="BH835" s="203"/>
      <c r="BI835" s="203"/>
      <c r="BJ835" s="203"/>
      <c r="BK835" s="203"/>
      <c r="BL835" s="203"/>
      <c r="BM835" s="10"/>
      <c r="BN835" s="10"/>
      <c r="BO835" s="10"/>
      <c r="BP835" s="10"/>
      <c r="BQ835" s="10"/>
      <c r="BR835" s="10"/>
      <c r="BS835" s="10"/>
      <c r="BT835" s="10"/>
      <c r="BU835" s="10"/>
      <c r="BV835" s="10"/>
      <c r="BW835" s="10"/>
      <c r="BX835" s="10"/>
      <c r="BY835" s="10"/>
      <c r="BZ835" s="10"/>
      <c r="CA835" s="10"/>
      <c r="CB835" s="10"/>
      <c r="CC835" s="10"/>
      <c r="CD835" s="10"/>
      <c r="CE835" s="10"/>
      <c r="CF835" s="10"/>
      <c r="CG835" s="10"/>
      <c r="CH835" s="10"/>
      <c r="CI835" s="10"/>
      <c r="CJ835" s="10"/>
      <c r="CK835" s="10"/>
      <c r="CL835" s="10"/>
      <c r="CM835" s="10"/>
      <c r="CN835" s="10"/>
      <c r="CO835" s="10"/>
      <c r="CP835" s="10"/>
      <c r="CQ835" s="10"/>
      <c r="CR835" s="10"/>
      <c r="CS835" s="10"/>
      <c r="CT835" s="10"/>
      <c r="CU835" s="10"/>
      <c r="CV835" s="10"/>
      <c r="CW835" s="10"/>
      <c r="CX835" s="10"/>
      <c r="CY835" s="10"/>
      <c r="CZ835" s="10"/>
      <c r="DA835" s="10"/>
      <c r="DB835" s="10"/>
      <c r="DC835" s="10"/>
      <c r="DD835" s="10"/>
      <c r="DE835" s="10"/>
      <c r="DF835" s="10"/>
      <c r="DG835" s="10"/>
      <c r="DH835" s="10"/>
      <c r="DI835" s="10"/>
      <c r="DJ835" s="10"/>
      <c r="DK835" s="10"/>
      <c r="DL835" s="10"/>
      <c r="DM835" s="10"/>
      <c r="DN835" s="10"/>
      <c r="DO835" s="10"/>
      <c r="DP835" s="10"/>
      <c r="DQ835" s="10"/>
      <c r="DR835" s="10"/>
      <c r="DS835" s="10"/>
      <c r="DT835" s="10"/>
      <c r="DU835" s="10"/>
      <c r="DV835" s="10"/>
      <c r="DW835" s="10"/>
      <c r="DX835" s="10"/>
      <c r="DY835" s="10"/>
      <c r="DZ835" s="10"/>
      <c r="EA835" s="10"/>
      <c r="EB835" s="10"/>
      <c r="EC835" s="10"/>
      <c r="ED835" s="10"/>
      <c r="EE835" s="10"/>
      <c r="EF835" s="10"/>
      <c r="EG835" s="10"/>
      <c r="EH835" s="10"/>
      <c r="EI835" s="10"/>
      <c r="EJ835" s="10"/>
      <c r="EK835" s="10"/>
      <c r="EL835" s="10"/>
      <c r="EM835" s="10"/>
      <c r="EN835" s="10"/>
      <c r="EO835" s="10"/>
      <c r="EP835" s="10"/>
      <c r="EQ835" s="10"/>
      <c r="ER835" s="10"/>
      <c r="ES835" s="10"/>
      <c r="ET835" s="10"/>
      <c r="EU835" s="10"/>
      <c r="EV835" s="10"/>
      <c r="EW835" s="10"/>
      <c r="EX835" s="10"/>
      <c r="EY835" s="10"/>
      <c r="EZ835" s="10"/>
      <c r="FA835" s="10"/>
      <c r="FB835" s="10"/>
      <c r="FC835" s="10"/>
      <c r="FD835" s="10"/>
      <c r="FE835" s="10"/>
      <c r="FF835" s="10"/>
      <c r="FG835" s="10"/>
      <c r="FH835" s="10"/>
      <c r="FI835" s="10"/>
      <c r="FJ835" s="10"/>
      <c r="FK835" s="10"/>
      <c r="FL835" s="10"/>
      <c r="FM835" s="10"/>
      <c r="FN835" s="10"/>
      <c r="FO835" s="10"/>
      <c r="FP835" s="10"/>
      <c r="FQ835" s="10"/>
      <c r="FR835" s="10"/>
      <c r="FS835" s="10"/>
      <c r="FT835" s="10"/>
      <c r="FU835" s="10"/>
      <c r="FV835" s="10"/>
      <c r="FW835" s="10"/>
      <c r="FX835" s="10"/>
      <c r="FY835" s="10"/>
      <c r="FZ835" s="10"/>
      <c r="GA835" s="10"/>
      <c r="GB835" s="10"/>
      <c r="GC835" s="10"/>
      <c r="GD835" s="10"/>
      <c r="GE835" s="10"/>
      <c r="GF835" s="10"/>
      <c r="GG835" s="10"/>
      <c r="GH835" s="10"/>
      <c r="GI835" s="10"/>
      <c r="GJ835" s="10"/>
      <c r="GK835" s="10"/>
      <c r="GL835" s="10"/>
      <c r="GM835" s="10"/>
      <c r="GN835" s="10"/>
      <c r="GO835" s="10"/>
      <c r="GP835" s="10"/>
      <c r="GQ835" s="10"/>
      <c r="GR835" s="10"/>
      <c r="GS835" s="10"/>
      <c r="GT835" s="10"/>
      <c r="GU835" s="10"/>
      <c r="GV835" s="10"/>
      <c r="GW835" s="10"/>
      <c r="GX835" s="10"/>
      <c r="GY835" s="10"/>
      <c r="GZ835" s="10"/>
      <c r="HA835" s="10"/>
      <c r="HB835" s="10"/>
      <c r="HC835" s="10"/>
      <c r="HD835" s="10"/>
      <c r="HE835" s="10"/>
      <c r="HF835" s="10"/>
      <c r="HG835" s="10"/>
      <c r="HH835" s="10"/>
      <c r="HI835" s="10"/>
      <c r="HJ835" s="10"/>
      <c r="HK835" s="10"/>
      <c r="HL835" s="10"/>
      <c r="HM835" s="10"/>
      <c r="HN835" s="10"/>
      <c r="HO835" s="10"/>
      <c r="HP835" s="10"/>
      <c r="HQ835" s="10"/>
      <c r="HR835" s="10"/>
      <c r="HS835" s="10"/>
      <c r="HT835" s="10"/>
      <c r="HU835" s="10"/>
      <c r="HV835" s="10"/>
      <c r="HW835" s="10"/>
      <c r="HX835" s="10"/>
      <c r="HY835" s="10"/>
      <c r="HZ835" s="10"/>
      <c r="IA835" s="10"/>
      <c r="IB835" s="10"/>
      <c r="IC835" s="10"/>
      <c r="ID835" s="10"/>
      <c r="IE835" s="10"/>
      <c r="IF835" s="10"/>
      <c r="IG835" s="10"/>
      <c r="IH835" s="10"/>
      <c r="II835" s="10"/>
      <c r="IJ835" s="10"/>
      <c r="IK835" s="10"/>
      <c r="IL835" s="10"/>
      <c r="IM835" s="10"/>
      <c r="IN835" s="10"/>
      <c r="IO835" s="10"/>
      <c r="IP835" s="10"/>
      <c r="IQ835" s="10"/>
      <c r="IR835" s="10"/>
      <c r="IS835" s="10"/>
      <c r="IT835" s="10"/>
      <c r="IU835" s="10"/>
      <c r="IV835" s="10"/>
    </row>
    <row r="836" spans="1:256" s="27" customFormat="1" ht="12.75" customHeight="1" x14ac:dyDescent="0.2">
      <c r="A836" s="10" t="s">
        <v>64</v>
      </c>
      <c r="B836" s="10" t="s">
        <v>131</v>
      </c>
      <c r="C836" s="202" t="s">
        <v>4341</v>
      </c>
      <c r="D836" s="221">
        <v>35475</v>
      </c>
      <c r="E836" s="5" t="s">
        <v>4513</v>
      </c>
      <c r="F836" s="194" t="s">
        <v>4954</v>
      </c>
      <c r="G836" s="201" t="str">
        <f>IF(ISERROR(VLOOKUP(TRIM(C836),'R2020'!$A$1:$I$1991,8,FALSE)),"",VLOOKUP(TRIM(C836),'R2020'!$A$1:$I$1991,8,FALSE))</f>
        <v xml:space="preserve">00-0 </v>
      </c>
    </row>
    <row r="837" spans="1:256" ht="12.75" customHeight="1" x14ac:dyDescent="0.2">
      <c r="A837" s="203" t="s">
        <v>4029</v>
      </c>
      <c r="B837" s="203" t="s">
        <v>4028</v>
      </c>
      <c r="C837" s="203" t="s">
        <v>2599</v>
      </c>
      <c r="D837" s="214">
        <v>34152</v>
      </c>
      <c r="E837" s="203" t="s">
        <v>2593</v>
      </c>
      <c r="F837" s="203" t="s">
        <v>2924</v>
      </c>
      <c r="G837" s="203" t="s">
        <v>4028</v>
      </c>
      <c r="H837" s="203" t="s">
        <v>52</v>
      </c>
      <c r="I837" s="203" t="s">
        <v>32</v>
      </c>
      <c r="J837" s="203" t="s">
        <v>1163</v>
      </c>
      <c r="K837" s="203" t="s">
        <v>125</v>
      </c>
      <c r="L837" s="203" t="s">
        <v>367</v>
      </c>
      <c r="M837" s="203" t="s">
        <v>1064</v>
      </c>
      <c r="N837" s="203" t="s">
        <v>64</v>
      </c>
      <c r="O837" s="203" t="s">
        <v>237</v>
      </c>
      <c r="P837" s="203" t="s">
        <v>1064</v>
      </c>
      <c r="Q837" s="203"/>
      <c r="R837" s="203"/>
      <c r="S837" s="203"/>
      <c r="T837" s="203">
        <v>0</v>
      </c>
      <c r="U837" s="203">
        <v>0</v>
      </c>
      <c r="V837" s="203">
        <v>0</v>
      </c>
      <c r="W837" s="203">
        <v>0</v>
      </c>
      <c r="X837" s="203">
        <v>0</v>
      </c>
      <c r="Y837" s="203">
        <v>0</v>
      </c>
      <c r="Z837" s="203">
        <v>0</v>
      </c>
      <c r="AA837" s="203">
        <v>0</v>
      </c>
      <c r="AB837" s="203">
        <v>0</v>
      </c>
      <c r="AC837" s="203">
        <v>0</v>
      </c>
      <c r="AD837" s="203">
        <v>0</v>
      </c>
      <c r="AE837" s="203">
        <v>0</v>
      </c>
      <c r="AF837" s="203">
        <v>0</v>
      </c>
      <c r="AG837" s="203">
        <v>0</v>
      </c>
      <c r="AH837" s="203">
        <v>0</v>
      </c>
      <c r="AI837" s="203">
        <v>0</v>
      </c>
      <c r="AJ837" s="203">
        <v>0</v>
      </c>
      <c r="AK837" s="203">
        <v>0</v>
      </c>
      <c r="AL837" s="203"/>
      <c r="AM837" s="203"/>
      <c r="AN837" s="203"/>
      <c r="AO837" s="203"/>
      <c r="AP837" s="203"/>
      <c r="AQ837" s="203"/>
      <c r="AR837" s="203"/>
      <c r="AS837" s="203"/>
      <c r="AT837" s="203"/>
      <c r="AU837" s="203"/>
      <c r="AV837" s="203"/>
      <c r="AW837" s="203"/>
      <c r="AX837" s="203"/>
      <c r="AY837" s="203"/>
      <c r="AZ837" s="203"/>
      <c r="BA837" s="203"/>
      <c r="BB837" s="203"/>
      <c r="BC837" s="203"/>
      <c r="BD837" s="203"/>
      <c r="BE837" s="203"/>
      <c r="BF837" s="203"/>
      <c r="BG837" s="203"/>
      <c r="BH837" s="203"/>
      <c r="BI837" s="203"/>
      <c r="BJ837" s="203"/>
      <c r="BK837" s="203"/>
      <c r="BL837" s="203"/>
      <c r="BM837" s="10"/>
      <c r="BN837" s="10"/>
      <c r="BO837" s="10"/>
      <c r="BP837" s="10"/>
      <c r="BQ837" s="10"/>
      <c r="BR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c r="DX837" s="10"/>
      <c r="DY837" s="10"/>
      <c r="DZ837" s="10"/>
      <c r="EA837" s="10"/>
      <c r="EB837" s="10"/>
      <c r="EC837" s="10"/>
      <c r="ED837" s="10"/>
      <c r="EE837" s="10"/>
      <c r="EF837" s="10"/>
      <c r="EG837" s="10"/>
      <c r="EH837" s="10"/>
      <c r="EI837" s="10"/>
      <c r="EJ837" s="10"/>
      <c r="EK837" s="10"/>
      <c r="EL837" s="10"/>
      <c r="EM837" s="10"/>
      <c r="EN837" s="10"/>
      <c r="EO837" s="10"/>
      <c r="EP837" s="10"/>
      <c r="EQ837" s="10"/>
      <c r="ER837" s="10"/>
      <c r="ES837" s="10"/>
      <c r="ET837" s="10"/>
      <c r="EU837" s="10"/>
      <c r="EV837" s="10"/>
      <c r="EW837" s="10"/>
      <c r="EX837" s="10"/>
      <c r="EY837" s="10"/>
      <c r="EZ837" s="10"/>
      <c r="FA837" s="10"/>
      <c r="FB837" s="10"/>
      <c r="FC837" s="10"/>
      <c r="FD837" s="10"/>
      <c r="FE837" s="10"/>
      <c r="FF837" s="10"/>
      <c r="FG837" s="10"/>
      <c r="FH837" s="10"/>
      <c r="FI837" s="10"/>
      <c r="FJ837" s="10"/>
      <c r="FK837" s="10"/>
      <c r="FL837" s="10"/>
      <c r="FM837" s="10"/>
      <c r="FN837" s="10"/>
      <c r="FO837" s="10"/>
      <c r="FP837" s="10"/>
      <c r="FQ837" s="10"/>
      <c r="FR837" s="10"/>
      <c r="FS837" s="10"/>
      <c r="FT837" s="10"/>
      <c r="FU837" s="10"/>
      <c r="FV837" s="10"/>
      <c r="FW837" s="10"/>
      <c r="FX837" s="10"/>
      <c r="FY837" s="10"/>
      <c r="FZ837" s="10"/>
      <c r="GA837" s="10"/>
      <c r="GB837" s="10"/>
      <c r="GC837" s="10"/>
      <c r="GD837" s="10"/>
      <c r="GE837" s="10"/>
      <c r="GF837" s="10"/>
      <c r="GG837" s="10"/>
      <c r="GH837" s="10"/>
      <c r="GI837" s="10"/>
      <c r="GJ837" s="10"/>
      <c r="GK837" s="10"/>
      <c r="GL837" s="10"/>
      <c r="GM837" s="10"/>
      <c r="GN837" s="10"/>
      <c r="GO837" s="10"/>
      <c r="GP837" s="10"/>
      <c r="GQ837" s="10"/>
      <c r="GR837" s="10"/>
      <c r="GS837" s="10"/>
      <c r="GT837" s="10"/>
      <c r="GU837" s="10"/>
      <c r="GV837" s="10"/>
      <c r="GW837" s="10"/>
      <c r="GX837" s="10"/>
      <c r="GY837" s="10"/>
      <c r="GZ837" s="10"/>
      <c r="HA837" s="10"/>
      <c r="HB837" s="10"/>
      <c r="HC837" s="10"/>
      <c r="HD837" s="10"/>
      <c r="HE837" s="10"/>
      <c r="HF837" s="10"/>
      <c r="HG837" s="10"/>
      <c r="HH837" s="10"/>
      <c r="HI837" s="10"/>
      <c r="HJ837" s="10"/>
      <c r="HK837" s="10"/>
      <c r="HL837" s="10"/>
      <c r="HM837" s="10"/>
      <c r="HN837" s="10"/>
      <c r="HO837" s="10"/>
      <c r="HP837" s="10"/>
      <c r="HQ837" s="10"/>
      <c r="HR837" s="10"/>
      <c r="HS837" s="10"/>
      <c r="HT837" s="10"/>
      <c r="HU837" s="10"/>
      <c r="HV837" s="10"/>
      <c r="HW837" s="10"/>
      <c r="HX837" s="10"/>
      <c r="HY837" s="10"/>
      <c r="HZ837" s="10"/>
      <c r="IA837" s="10"/>
      <c r="IB837" s="10"/>
      <c r="IC837" s="10"/>
      <c r="ID837" s="10"/>
      <c r="IE837" s="10"/>
      <c r="IF837" s="10"/>
      <c r="IG837" s="10"/>
      <c r="IH837" s="10"/>
      <c r="II837" s="10"/>
      <c r="IJ837" s="10"/>
      <c r="IK837" s="10"/>
      <c r="IL837" s="10"/>
      <c r="IM837" s="10"/>
      <c r="IN837" s="10"/>
      <c r="IO837" s="10"/>
      <c r="IP837" s="10"/>
      <c r="IQ837" s="10"/>
      <c r="IR837" s="10"/>
      <c r="IS837" s="10"/>
      <c r="IT837" s="10"/>
      <c r="IU837" s="10"/>
      <c r="IV837" s="10"/>
    </row>
    <row r="838" spans="1:256" ht="12.75" customHeight="1" x14ac:dyDescent="0.2">
      <c r="A838" s="203" t="s">
        <v>4028</v>
      </c>
      <c r="B838" s="203" t="s">
        <v>4028</v>
      </c>
      <c r="C838" s="203"/>
      <c r="D838" s="214"/>
      <c r="E838" s="203"/>
      <c r="F838" s="203"/>
      <c r="G838" s="203" t="s">
        <v>4028</v>
      </c>
      <c r="H838" s="203" t="s">
        <v>4028</v>
      </c>
      <c r="I838" s="203" t="s">
        <v>4028</v>
      </c>
      <c r="J838" s="203" t="s">
        <v>4028</v>
      </c>
      <c r="K838" s="203" t="s">
        <v>4028</v>
      </c>
      <c r="L838" s="203" t="s">
        <v>4028</v>
      </c>
      <c r="M838" s="203" t="s">
        <v>4028</v>
      </c>
      <c r="N838" s="203" t="s">
        <v>4028</v>
      </c>
      <c r="O838" s="203" t="s">
        <v>4028</v>
      </c>
      <c r="P838" s="203" t="s">
        <v>4028</v>
      </c>
      <c r="Q838" s="203"/>
      <c r="R838" s="203"/>
      <c r="S838" s="203"/>
      <c r="T838" s="203" t="s">
        <v>4028</v>
      </c>
      <c r="U838" s="203" t="s">
        <v>4028</v>
      </c>
      <c r="V838" s="203" t="s">
        <v>4028</v>
      </c>
      <c r="W838" s="203" t="s">
        <v>4028</v>
      </c>
      <c r="X838" s="203" t="s">
        <v>4028</v>
      </c>
      <c r="Y838" s="203" t="s">
        <v>4028</v>
      </c>
      <c r="Z838" s="203" t="s">
        <v>4028</v>
      </c>
      <c r="AA838" s="203" t="s">
        <v>4028</v>
      </c>
      <c r="AB838" s="203" t="s">
        <v>4028</v>
      </c>
      <c r="AC838" s="203" t="s">
        <v>4028</v>
      </c>
      <c r="AD838" s="203" t="s">
        <v>4028</v>
      </c>
      <c r="AE838" s="203" t="s">
        <v>4028</v>
      </c>
      <c r="AF838" s="203" t="s">
        <v>4028</v>
      </c>
      <c r="AG838" s="203" t="s">
        <v>4028</v>
      </c>
      <c r="AH838" s="203" t="s">
        <v>4028</v>
      </c>
      <c r="AI838" s="203" t="s">
        <v>4028</v>
      </c>
      <c r="AJ838" s="203" t="s">
        <v>4028</v>
      </c>
      <c r="AK838" s="203" t="s">
        <v>4028</v>
      </c>
      <c r="AL838" s="203"/>
      <c r="AM838" s="203"/>
      <c r="AN838" s="203"/>
      <c r="AO838" s="203"/>
      <c r="AP838" s="203"/>
      <c r="AQ838" s="203"/>
      <c r="AR838" s="203"/>
      <c r="AS838" s="203"/>
      <c r="AT838" s="203"/>
      <c r="AU838" s="203"/>
      <c r="AV838" s="203"/>
      <c r="AW838" s="203"/>
      <c r="AX838" s="203"/>
      <c r="AY838" s="203"/>
      <c r="AZ838" s="203"/>
      <c r="BA838" s="203"/>
      <c r="BB838" s="203"/>
      <c r="BC838" s="203"/>
      <c r="BD838" s="203"/>
      <c r="BE838" s="203"/>
      <c r="BF838" s="203"/>
      <c r="BG838" s="203"/>
      <c r="BH838" s="203"/>
      <c r="BI838" s="203"/>
      <c r="BJ838" s="203"/>
      <c r="BK838" s="203"/>
      <c r="BL838" s="203"/>
    </row>
    <row r="839" spans="1:256" s="10" customFormat="1" ht="12.75" customHeight="1" x14ac:dyDescent="0.2">
      <c r="A839" s="203" t="s">
        <v>368</v>
      </c>
      <c r="B839" s="203" t="s">
        <v>122</v>
      </c>
      <c r="C839" s="203" t="s">
        <v>4458</v>
      </c>
      <c r="D839" s="214">
        <v>36023</v>
      </c>
      <c r="E839" s="205" t="s">
        <v>4514</v>
      </c>
      <c r="F839" s="206" t="s">
        <v>4859</v>
      </c>
      <c r="G839" s="206" t="s">
        <v>1100</v>
      </c>
      <c r="H839" s="203"/>
      <c r="I839" s="203"/>
      <c r="J839" s="206"/>
      <c r="K839" s="203"/>
      <c r="L839" s="203"/>
      <c r="M839" s="206"/>
      <c r="N839" s="203"/>
      <c r="O839" s="203"/>
      <c r="P839" s="206"/>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c r="AV839" s="203"/>
      <c r="AW839" s="203"/>
      <c r="AX839" s="203"/>
      <c r="AY839" s="203"/>
      <c r="AZ839" s="203"/>
      <c r="BA839" s="203"/>
      <c r="BB839" s="203"/>
      <c r="BC839" s="203"/>
      <c r="BD839" s="203"/>
      <c r="BE839" s="203"/>
      <c r="BF839" s="203"/>
      <c r="BG839" s="203"/>
      <c r="BH839" s="203"/>
      <c r="BI839" s="203"/>
      <c r="BJ839" s="203"/>
      <c r="BK839" s="203"/>
      <c r="BL839" s="203"/>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10" customFormat="1" ht="12.75" customHeight="1" x14ac:dyDescent="0.2">
      <c r="A840" s="203" t="s">
        <v>327</v>
      </c>
      <c r="B840" s="203" t="s">
        <v>460</v>
      </c>
      <c r="C840" s="203" t="s">
        <v>4132</v>
      </c>
      <c r="D840" s="215">
        <v>36269</v>
      </c>
      <c r="E840" s="205" t="s">
        <v>4514</v>
      </c>
      <c r="F840" s="206" t="s">
        <v>4514</v>
      </c>
      <c r="G840" s="206" t="s">
        <v>328</v>
      </c>
      <c r="H840" s="203"/>
      <c r="I840" s="203"/>
      <c r="J840" s="206"/>
      <c r="K840" s="203"/>
      <c r="L840" s="203"/>
      <c r="M840" s="206"/>
      <c r="N840" s="203"/>
      <c r="O840" s="203"/>
      <c r="P840" s="206"/>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c r="AV840" s="203"/>
      <c r="AW840" s="203"/>
      <c r="AX840" s="203"/>
      <c r="AY840" s="203"/>
      <c r="AZ840" s="203"/>
      <c r="BA840" s="203"/>
      <c r="BB840" s="203"/>
      <c r="BC840" s="203"/>
      <c r="BD840" s="203"/>
      <c r="BE840" s="203"/>
      <c r="BF840" s="203"/>
      <c r="BG840" s="203"/>
      <c r="BH840" s="203"/>
      <c r="BI840" s="203"/>
      <c r="BJ840" s="203"/>
      <c r="BK840" s="203"/>
      <c r="BL840" s="203"/>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13" customFormat="1" ht="12.75" customHeight="1" x14ac:dyDescent="0.2">
      <c r="A841" s="203" t="s">
        <v>327</v>
      </c>
      <c r="B841" s="203" t="s">
        <v>506</v>
      </c>
      <c r="C841" s="203" t="s">
        <v>4173</v>
      </c>
      <c r="D841" s="215">
        <v>36058</v>
      </c>
      <c r="E841" s="205" t="s">
        <v>4514</v>
      </c>
      <c r="F841" s="206" t="s">
        <v>4514</v>
      </c>
      <c r="G841" s="206" t="s">
        <v>328</v>
      </c>
      <c r="H841" s="203"/>
      <c r="I841" s="203"/>
      <c r="J841" s="206"/>
      <c r="K841" s="203"/>
      <c r="L841" s="203"/>
      <c r="M841" s="206"/>
      <c r="N841" s="203"/>
      <c r="O841" s="203"/>
      <c r="P841" s="206"/>
      <c r="Q841" s="203"/>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c r="AT841" s="203"/>
      <c r="AU841" s="203"/>
      <c r="AV841" s="203"/>
      <c r="AW841" s="203"/>
      <c r="AX841" s="203"/>
      <c r="AY841" s="203"/>
      <c r="AZ841" s="203"/>
      <c r="BA841" s="203"/>
      <c r="BB841" s="203"/>
      <c r="BC841" s="203"/>
      <c r="BD841" s="203"/>
      <c r="BE841" s="203"/>
      <c r="BF841" s="203"/>
      <c r="BG841" s="203"/>
      <c r="BH841" s="203"/>
      <c r="BI841" s="203"/>
      <c r="BJ841" s="203"/>
      <c r="BK841" s="203"/>
      <c r="BL841" s="203"/>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12.75" customHeight="1" x14ac:dyDescent="0.2">
      <c r="A842" s="203" t="s">
        <v>364</v>
      </c>
      <c r="B842" s="203" t="s">
        <v>32</v>
      </c>
      <c r="C842" s="203" t="s">
        <v>4330</v>
      </c>
      <c r="D842" s="215">
        <v>35887</v>
      </c>
      <c r="E842" s="205" t="s">
        <v>4511</v>
      </c>
      <c r="F842" s="206" t="s">
        <v>4517</v>
      </c>
      <c r="G842" s="206" t="s">
        <v>1059</v>
      </c>
      <c r="H842" s="203"/>
      <c r="I842" s="203"/>
      <c r="J842" s="206"/>
      <c r="K842" s="203"/>
      <c r="L842" s="203"/>
      <c r="M842" s="206"/>
      <c r="N842" s="203"/>
      <c r="O842" s="203"/>
      <c r="P842" s="206"/>
      <c r="Q842" s="203"/>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c r="AT842" s="203"/>
      <c r="AU842" s="203"/>
      <c r="AV842" s="203"/>
      <c r="AW842" s="203"/>
      <c r="AX842" s="203"/>
      <c r="AY842" s="203"/>
      <c r="AZ842" s="203"/>
      <c r="BA842" s="203"/>
      <c r="BB842" s="203"/>
      <c r="BC842" s="203"/>
      <c r="BD842" s="203"/>
      <c r="BE842" s="203"/>
      <c r="BF842" s="203"/>
      <c r="BG842" s="203"/>
      <c r="BH842" s="203"/>
      <c r="BI842" s="203"/>
      <c r="BJ842" s="203"/>
      <c r="BK842" s="203"/>
      <c r="BL842" s="203"/>
    </row>
    <row r="843" spans="1:256" s="10" customFormat="1" ht="12.75" customHeight="1" x14ac:dyDescent="0.2">
      <c r="A843" s="203" t="s">
        <v>364</v>
      </c>
      <c r="B843" s="203" t="s">
        <v>4449</v>
      </c>
      <c r="C843" s="203" t="s">
        <v>1313</v>
      </c>
      <c r="D843" s="214">
        <v>33456</v>
      </c>
      <c r="E843" s="203" t="s">
        <v>1227</v>
      </c>
      <c r="F843" s="203" t="s">
        <v>2112</v>
      </c>
      <c r="G843" s="203" t="s">
        <v>4737</v>
      </c>
      <c r="H843" s="203" t="s">
        <v>171</v>
      </c>
      <c r="I843" s="203" t="s">
        <v>22</v>
      </c>
      <c r="J843" s="203" t="s">
        <v>328</v>
      </c>
      <c r="K843" s="203" t="s">
        <v>202</v>
      </c>
      <c r="L843" s="203">
        <v>0</v>
      </c>
      <c r="M843" s="203">
        <v>0</v>
      </c>
      <c r="N843" s="203" t="s">
        <v>529</v>
      </c>
      <c r="O843" s="203" t="s">
        <v>30</v>
      </c>
      <c r="P843" s="203" t="s">
        <v>60</v>
      </c>
      <c r="Q843" s="203" t="s">
        <v>327</v>
      </c>
      <c r="R843" s="203" t="s">
        <v>450</v>
      </c>
      <c r="S843" s="203" t="s">
        <v>60</v>
      </c>
      <c r="T843" s="203" t="s">
        <v>171</v>
      </c>
      <c r="U843" s="203" t="s">
        <v>450</v>
      </c>
      <c r="V843" s="203" t="s">
        <v>365</v>
      </c>
      <c r="W843" s="203" t="s">
        <v>171</v>
      </c>
      <c r="X843" s="203" t="s">
        <v>450</v>
      </c>
      <c r="Y843" s="203" t="s">
        <v>365</v>
      </c>
      <c r="Z843" s="203" t="s">
        <v>364</v>
      </c>
      <c r="AA843" s="203" t="s">
        <v>233</v>
      </c>
      <c r="AB843" s="203" t="s">
        <v>1061</v>
      </c>
      <c r="AC843" s="203">
        <v>0</v>
      </c>
      <c r="AD843" s="203">
        <v>0</v>
      </c>
      <c r="AE843" s="203">
        <v>0</v>
      </c>
      <c r="AF843" s="203">
        <v>0</v>
      </c>
      <c r="AG843" s="203">
        <v>0</v>
      </c>
      <c r="AH843" s="203">
        <v>0</v>
      </c>
      <c r="AI843" s="203">
        <v>0</v>
      </c>
      <c r="AJ843" s="203">
        <v>0</v>
      </c>
      <c r="AK843" s="203">
        <v>0</v>
      </c>
      <c r="AL843" s="203"/>
      <c r="AM843" s="203"/>
      <c r="AN843" s="203"/>
      <c r="AO843" s="203"/>
      <c r="AP843" s="203"/>
      <c r="AQ843" s="203"/>
      <c r="AR843" s="203"/>
      <c r="AS843" s="203"/>
      <c r="AT843" s="203"/>
      <c r="AU843" s="203"/>
      <c r="AV843" s="203"/>
      <c r="AW843" s="203"/>
      <c r="AX843" s="203"/>
      <c r="AY843" s="203"/>
      <c r="AZ843" s="203"/>
      <c r="BA843" s="203"/>
      <c r="BB843" s="203"/>
      <c r="BC843" s="203"/>
      <c r="BD843" s="203"/>
      <c r="BE843" s="203"/>
      <c r="BF843" s="203"/>
      <c r="BG843" s="203"/>
      <c r="BH843" s="203"/>
      <c r="BI843" s="203"/>
      <c r="BJ843" s="203"/>
      <c r="BK843" s="203"/>
      <c r="BL843" s="20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10" customFormat="1" ht="12.75" customHeight="1" x14ac:dyDescent="0.2">
      <c r="A844" s="203" t="s">
        <v>364</v>
      </c>
      <c r="B844" s="203" t="s">
        <v>4459</v>
      </c>
      <c r="C844" s="203" t="s">
        <v>2703</v>
      </c>
      <c r="D844" s="214">
        <v>34960</v>
      </c>
      <c r="E844" s="203" t="s">
        <v>2704</v>
      </c>
      <c r="F844" s="203" t="s">
        <v>2857</v>
      </c>
      <c r="G844" s="203" t="s">
        <v>4738</v>
      </c>
      <c r="H844" s="203" t="s">
        <v>529</v>
      </c>
      <c r="I844" s="203" t="s">
        <v>346</v>
      </c>
      <c r="J844" s="203" t="s">
        <v>60</v>
      </c>
      <c r="K844" s="203" t="s">
        <v>136</v>
      </c>
      <c r="L844" s="203" t="s">
        <v>346</v>
      </c>
      <c r="M844" s="203" t="s">
        <v>328</v>
      </c>
      <c r="N844" s="203" t="s">
        <v>2702</v>
      </c>
      <c r="O844" s="203" t="s">
        <v>346</v>
      </c>
      <c r="P844" s="203" t="s">
        <v>60</v>
      </c>
      <c r="Q844" s="203"/>
      <c r="R844" s="203"/>
      <c r="S844" s="203"/>
      <c r="T844" s="203">
        <v>0</v>
      </c>
      <c r="U844" s="203">
        <v>0</v>
      </c>
      <c r="V844" s="203">
        <v>0</v>
      </c>
      <c r="W844" s="203">
        <v>0</v>
      </c>
      <c r="X844" s="203">
        <v>0</v>
      </c>
      <c r="Y844" s="203">
        <v>0</v>
      </c>
      <c r="Z844" s="203">
        <v>0</v>
      </c>
      <c r="AA844" s="203">
        <v>0</v>
      </c>
      <c r="AB844" s="203">
        <v>0</v>
      </c>
      <c r="AC844" s="203">
        <v>0</v>
      </c>
      <c r="AD844" s="203">
        <v>0</v>
      </c>
      <c r="AE844" s="203">
        <v>0</v>
      </c>
      <c r="AF844" s="203">
        <v>0</v>
      </c>
      <c r="AG844" s="203">
        <v>0</v>
      </c>
      <c r="AH844" s="203">
        <v>0</v>
      </c>
      <c r="AI844" s="203">
        <v>0</v>
      </c>
      <c r="AJ844" s="203">
        <v>0</v>
      </c>
      <c r="AK844" s="203">
        <v>0</v>
      </c>
      <c r="AL844" s="203"/>
      <c r="AM844" s="203"/>
      <c r="AN844" s="203"/>
      <c r="AO844" s="203"/>
      <c r="AP844" s="203"/>
      <c r="AQ844" s="203"/>
      <c r="AR844" s="203"/>
      <c r="AS844" s="203"/>
      <c r="AT844" s="203"/>
      <c r="AU844" s="203"/>
      <c r="AV844" s="203"/>
      <c r="AW844" s="203"/>
      <c r="AX844" s="203"/>
      <c r="AY844" s="203"/>
      <c r="AZ844" s="203"/>
      <c r="BA844" s="203"/>
      <c r="BB844" s="203"/>
      <c r="BC844" s="203"/>
      <c r="BD844" s="203"/>
      <c r="BE844" s="203"/>
      <c r="BF844" s="203"/>
      <c r="BG844" s="203"/>
      <c r="BH844" s="203"/>
      <c r="BI844" s="203"/>
      <c r="BJ844" s="203"/>
      <c r="BK844" s="203"/>
      <c r="BL844" s="203"/>
    </row>
    <row r="845" spans="1:256" ht="12.75" customHeight="1" x14ac:dyDescent="0.2">
      <c r="A845" s="203" t="s">
        <v>364</v>
      </c>
      <c r="B845" s="203" t="s">
        <v>4053</v>
      </c>
      <c r="C845" s="203" t="s">
        <v>3271</v>
      </c>
      <c r="D845" s="214">
        <v>35338</v>
      </c>
      <c r="E845" s="203" t="s">
        <v>3089</v>
      </c>
      <c r="F845" s="203" t="s">
        <v>3067</v>
      </c>
      <c r="G845" s="203" t="s">
        <v>4738</v>
      </c>
      <c r="H845" s="203" t="s">
        <v>327</v>
      </c>
      <c r="I845" s="203" t="s">
        <v>393</v>
      </c>
      <c r="J845" s="203" t="s">
        <v>365</v>
      </c>
      <c r="K845" s="203" t="s">
        <v>364</v>
      </c>
      <c r="L845" s="203" t="s">
        <v>393</v>
      </c>
      <c r="M845" s="203" t="s">
        <v>1061</v>
      </c>
      <c r="N845" s="203">
        <v>0</v>
      </c>
      <c r="O845" s="203">
        <v>0</v>
      </c>
      <c r="P845" s="203">
        <v>0</v>
      </c>
      <c r="Q845" s="203"/>
      <c r="R845" s="203"/>
      <c r="S845" s="203"/>
      <c r="T845" s="203">
        <v>0</v>
      </c>
      <c r="U845" s="203">
        <v>0</v>
      </c>
      <c r="V845" s="203">
        <v>0</v>
      </c>
      <c r="W845" s="203">
        <v>0</v>
      </c>
      <c r="X845" s="203">
        <v>0</v>
      </c>
      <c r="Y845" s="203">
        <v>0</v>
      </c>
      <c r="Z845" s="203">
        <v>0</v>
      </c>
      <c r="AA845" s="203">
        <v>0</v>
      </c>
      <c r="AB845" s="203">
        <v>0</v>
      </c>
      <c r="AC845" s="203">
        <v>0</v>
      </c>
      <c r="AD845" s="203">
        <v>0</v>
      </c>
      <c r="AE845" s="203">
        <v>0</v>
      </c>
      <c r="AF845" s="203">
        <v>0</v>
      </c>
      <c r="AG845" s="203">
        <v>0</v>
      </c>
      <c r="AH845" s="203">
        <v>0</v>
      </c>
      <c r="AI845" s="203">
        <v>0</v>
      </c>
      <c r="AJ845" s="203">
        <v>0</v>
      </c>
      <c r="AK845" s="203">
        <v>0</v>
      </c>
      <c r="AL845" s="203"/>
      <c r="AM845" s="203"/>
      <c r="AN845" s="203"/>
      <c r="AO845" s="203"/>
      <c r="AP845" s="203"/>
      <c r="AQ845" s="203"/>
      <c r="AR845" s="203"/>
      <c r="AS845" s="203"/>
      <c r="AT845" s="203"/>
      <c r="AU845" s="203"/>
      <c r="AV845" s="203"/>
      <c r="AW845" s="203"/>
      <c r="AX845" s="203"/>
      <c r="AY845" s="203"/>
      <c r="AZ845" s="203"/>
      <c r="BA845" s="203"/>
      <c r="BB845" s="203"/>
      <c r="BC845" s="203"/>
      <c r="BD845" s="203"/>
      <c r="BE845" s="203"/>
      <c r="BF845" s="203"/>
      <c r="BG845" s="203"/>
      <c r="BH845" s="203"/>
      <c r="BI845" s="203"/>
      <c r="BJ845" s="203"/>
      <c r="BK845" s="203"/>
      <c r="BL845" s="203"/>
      <c r="BM845" s="10"/>
      <c r="BN845" s="10"/>
      <c r="BO845" s="10"/>
      <c r="BP845" s="10"/>
      <c r="BQ845" s="10"/>
      <c r="BR845" s="10"/>
      <c r="BS845" s="10"/>
      <c r="BT845" s="10"/>
      <c r="BU845" s="10"/>
      <c r="BV845" s="10"/>
      <c r="BW845" s="10"/>
      <c r="BX845" s="10"/>
      <c r="BY845" s="10"/>
      <c r="BZ845" s="10"/>
      <c r="CA845" s="10"/>
      <c r="CB845" s="10"/>
      <c r="CC845" s="10"/>
      <c r="CD845" s="10"/>
      <c r="CE845" s="10"/>
      <c r="CF845" s="10"/>
      <c r="CG845" s="10"/>
      <c r="CH845" s="10"/>
      <c r="CI845" s="10"/>
      <c r="CJ845" s="10"/>
      <c r="CK845" s="10"/>
      <c r="CL845" s="10"/>
      <c r="CM845" s="10"/>
      <c r="CN845" s="10"/>
      <c r="CO845" s="10"/>
      <c r="CP845" s="10"/>
      <c r="CQ845" s="10"/>
      <c r="CR845" s="10"/>
      <c r="CS845" s="10"/>
      <c r="CT845" s="10"/>
      <c r="CU845" s="10"/>
      <c r="CV845" s="10"/>
      <c r="CW845" s="10"/>
      <c r="CX845" s="10"/>
      <c r="CY845" s="10"/>
      <c r="CZ845" s="10"/>
      <c r="DA845" s="10"/>
      <c r="DB845" s="10"/>
      <c r="DC845" s="10"/>
      <c r="DD845" s="10"/>
      <c r="DE845" s="10"/>
      <c r="DF845" s="10"/>
      <c r="DG845" s="10"/>
      <c r="DH845" s="10"/>
      <c r="DI845" s="10"/>
      <c r="DJ845" s="10"/>
      <c r="DK845" s="10"/>
      <c r="DL845" s="10"/>
      <c r="DM845" s="10"/>
      <c r="DN845" s="10"/>
      <c r="DO845" s="10"/>
      <c r="DP845" s="10"/>
      <c r="DQ845" s="10"/>
      <c r="DR845" s="10"/>
      <c r="DS845" s="10"/>
      <c r="DT845" s="10"/>
      <c r="DU845" s="10"/>
      <c r="DV845" s="10"/>
      <c r="DW845" s="10"/>
      <c r="DX845" s="10"/>
      <c r="DY845" s="10"/>
      <c r="DZ845" s="10"/>
      <c r="EA845" s="10"/>
      <c r="EB845" s="10"/>
      <c r="EC845" s="10"/>
      <c r="ED845" s="10"/>
      <c r="EE845" s="10"/>
      <c r="EF845" s="10"/>
      <c r="EG845" s="10"/>
      <c r="EH845" s="10"/>
      <c r="EI845" s="10"/>
      <c r="EJ845" s="10"/>
      <c r="EK845" s="10"/>
      <c r="EL845" s="10"/>
      <c r="EM845" s="10"/>
      <c r="EN845" s="10"/>
      <c r="EO845" s="10"/>
      <c r="EP845" s="10"/>
      <c r="EQ845" s="10"/>
      <c r="ER845" s="10"/>
      <c r="ES845" s="10"/>
      <c r="ET845" s="10"/>
      <c r="EU845" s="10"/>
      <c r="EV845" s="10"/>
      <c r="EW845" s="10"/>
      <c r="EX845" s="10"/>
      <c r="EY845" s="10"/>
      <c r="EZ845" s="10"/>
      <c r="FA845" s="10"/>
      <c r="FB845" s="10"/>
      <c r="FC845" s="10"/>
      <c r="FD845" s="10"/>
      <c r="FE845" s="10"/>
      <c r="FF845" s="10"/>
      <c r="FG845" s="10"/>
      <c r="FH845" s="10"/>
      <c r="FI845" s="10"/>
      <c r="FJ845" s="10"/>
      <c r="FK845" s="10"/>
      <c r="FL845" s="10"/>
      <c r="FM845" s="10"/>
      <c r="FN845" s="10"/>
      <c r="FO845" s="10"/>
      <c r="FP845" s="10"/>
      <c r="FQ845" s="10"/>
      <c r="FR845" s="10"/>
      <c r="FS845" s="10"/>
      <c r="FT845" s="10"/>
      <c r="FU845" s="10"/>
      <c r="FV845" s="10"/>
      <c r="FW845" s="10"/>
      <c r="FX845" s="10"/>
      <c r="FY845" s="10"/>
      <c r="FZ845" s="10"/>
      <c r="GA845" s="10"/>
      <c r="GB845" s="10"/>
      <c r="GC845" s="10"/>
      <c r="GD845" s="10"/>
      <c r="GE845" s="10"/>
      <c r="GF845" s="10"/>
      <c r="GG845" s="10"/>
      <c r="GH845" s="10"/>
      <c r="GI845" s="10"/>
      <c r="GJ845" s="10"/>
      <c r="GK845" s="10"/>
      <c r="GL845" s="10"/>
      <c r="GM845" s="10"/>
      <c r="GN845" s="10"/>
      <c r="GO845" s="10"/>
      <c r="GP845" s="10"/>
      <c r="GQ845" s="10"/>
      <c r="GR845" s="10"/>
      <c r="GS845" s="10"/>
      <c r="GT845" s="10"/>
      <c r="GU845" s="10"/>
      <c r="GV845" s="10"/>
      <c r="GW845" s="10"/>
      <c r="GX845" s="10"/>
      <c r="GY845" s="10"/>
      <c r="GZ845" s="10"/>
      <c r="HA845" s="10"/>
      <c r="HB845" s="10"/>
      <c r="HC845" s="10"/>
      <c r="HD845" s="10"/>
      <c r="HE845" s="10"/>
      <c r="HF845" s="10"/>
      <c r="HG845" s="10"/>
      <c r="HH845" s="10"/>
      <c r="HI845" s="10"/>
      <c r="HJ845" s="10"/>
      <c r="HK845" s="10"/>
      <c r="HL845" s="10"/>
      <c r="HM845" s="10"/>
      <c r="HN845" s="10"/>
      <c r="HO845" s="10"/>
      <c r="HP845" s="10"/>
      <c r="HQ845" s="10"/>
      <c r="HR845" s="10"/>
      <c r="HS845" s="10"/>
      <c r="HT845" s="10"/>
      <c r="HU845" s="10"/>
      <c r="HV845" s="10"/>
      <c r="HW845" s="10"/>
      <c r="HX845" s="10"/>
      <c r="HY845" s="10"/>
      <c r="HZ845" s="10"/>
      <c r="IA845" s="10"/>
      <c r="IB845" s="10"/>
      <c r="IC845" s="10"/>
      <c r="ID845" s="10"/>
      <c r="IE845" s="10"/>
      <c r="IF845" s="10"/>
      <c r="IG845" s="10"/>
      <c r="IH845" s="10"/>
      <c r="II845" s="10"/>
      <c r="IJ845" s="10"/>
      <c r="IK845" s="10"/>
      <c r="IL845" s="10"/>
      <c r="IM845" s="10"/>
      <c r="IN845" s="10"/>
      <c r="IO845" s="10"/>
      <c r="IP845" s="10"/>
      <c r="IQ845" s="10"/>
      <c r="IR845" s="10"/>
      <c r="IS845" s="10"/>
      <c r="IT845" s="10"/>
      <c r="IU845" s="10"/>
      <c r="IV845" s="10"/>
    </row>
    <row r="846" spans="1:256" ht="12.75" customHeight="1" x14ac:dyDescent="0.2">
      <c r="A846" s="203" t="s">
        <v>327</v>
      </c>
      <c r="B846" s="203" t="s">
        <v>229</v>
      </c>
      <c r="C846" s="203" t="s">
        <v>3830</v>
      </c>
      <c r="D846" s="214">
        <v>35104</v>
      </c>
      <c r="E846" s="203" t="s">
        <v>3460</v>
      </c>
      <c r="F846" s="203" t="s">
        <v>4025</v>
      </c>
      <c r="G846" s="203" t="s">
        <v>4771</v>
      </c>
      <c r="H846" s="203" t="s">
        <v>364</v>
      </c>
      <c r="I846" s="203" t="s">
        <v>369</v>
      </c>
      <c r="J846" s="203" t="s">
        <v>1061</v>
      </c>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R846" s="203"/>
      <c r="AS846" s="203"/>
      <c r="AT846" s="203"/>
      <c r="AU846" s="203"/>
      <c r="AV846" s="203"/>
      <c r="AW846" s="203"/>
      <c r="AX846" s="203"/>
      <c r="AY846" s="203"/>
      <c r="AZ846" s="203"/>
      <c r="BA846" s="203"/>
      <c r="BB846" s="203"/>
      <c r="BC846" s="203"/>
      <c r="BD846" s="203"/>
      <c r="BE846" s="203"/>
      <c r="BF846" s="203"/>
      <c r="BG846" s="203"/>
      <c r="BH846" s="203"/>
      <c r="BI846" s="203"/>
      <c r="BJ846" s="203"/>
      <c r="BK846" s="203"/>
      <c r="BL846" s="20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c r="EV846" s="13"/>
      <c r="EW846" s="13"/>
      <c r="EX846" s="13"/>
      <c r="EY846" s="13"/>
      <c r="EZ846" s="13"/>
      <c r="FA846" s="13"/>
      <c r="FB846" s="13"/>
      <c r="FC846" s="13"/>
      <c r="FD846" s="13"/>
      <c r="FE846" s="13"/>
      <c r="FF846" s="13"/>
      <c r="FG846" s="13"/>
      <c r="FH846" s="13"/>
      <c r="FI846" s="13"/>
      <c r="FJ846" s="13"/>
      <c r="FK846" s="13"/>
      <c r="FL846" s="13"/>
      <c r="FM846" s="13"/>
      <c r="FN846" s="13"/>
      <c r="FO846" s="13"/>
      <c r="FP846" s="13"/>
      <c r="FQ846" s="13"/>
      <c r="FR846" s="13"/>
      <c r="FS846" s="13"/>
      <c r="FT846" s="13"/>
      <c r="FU846" s="13"/>
      <c r="FV846" s="13"/>
      <c r="FW846" s="13"/>
      <c r="FX846" s="13"/>
      <c r="FY846" s="13"/>
      <c r="FZ846" s="13"/>
      <c r="GA846" s="13"/>
      <c r="GB846" s="13"/>
      <c r="GC846" s="13"/>
      <c r="GD846" s="13"/>
      <c r="GE846" s="13"/>
      <c r="GF846" s="13"/>
      <c r="GG846" s="13"/>
      <c r="GH846" s="13"/>
      <c r="GI846" s="13"/>
      <c r="GJ846" s="13"/>
      <c r="GK846" s="13"/>
      <c r="GL846" s="13"/>
      <c r="GM846" s="13"/>
      <c r="GN846" s="13"/>
      <c r="GO846" s="13"/>
      <c r="GP846" s="13"/>
      <c r="GQ846" s="13"/>
      <c r="GR846" s="13"/>
      <c r="GS846" s="13"/>
      <c r="GT846" s="13"/>
      <c r="GU846" s="13"/>
      <c r="GV846" s="13"/>
      <c r="GW846" s="13"/>
      <c r="GX846" s="13"/>
      <c r="GY846" s="13"/>
      <c r="GZ846" s="13"/>
      <c r="HA846" s="13"/>
      <c r="HB846" s="13"/>
      <c r="HC846" s="13"/>
      <c r="HD846" s="13"/>
      <c r="HE846" s="13"/>
      <c r="HF846" s="13"/>
      <c r="HG846" s="13"/>
      <c r="HH846" s="13"/>
      <c r="HI846" s="13"/>
      <c r="HJ846" s="13"/>
      <c r="HK846" s="13"/>
      <c r="HL846" s="13"/>
      <c r="HM846" s="13"/>
      <c r="HN846" s="13"/>
      <c r="HO846" s="13"/>
      <c r="HP846" s="13"/>
      <c r="HQ846" s="13"/>
      <c r="HR846" s="13"/>
      <c r="HS846" s="13"/>
      <c r="HT846" s="13"/>
      <c r="HU846" s="13"/>
      <c r="HV846" s="13"/>
      <c r="HW846" s="13"/>
      <c r="HX846" s="13"/>
      <c r="HY846" s="13"/>
      <c r="HZ846" s="13"/>
      <c r="IA846" s="13"/>
      <c r="IB846" s="13"/>
      <c r="IC846" s="13"/>
      <c r="ID846" s="13"/>
      <c r="IE846" s="13"/>
      <c r="IF846" s="13"/>
      <c r="IG846" s="13"/>
      <c r="IH846" s="13"/>
      <c r="II846" s="13"/>
      <c r="IJ846" s="13"/>
      <c r="IK846" s="13"/>
      <c r="IL846" s="13"/>
      <c r="IM846" s="13"/>
      <c r="IN846" s="13"/>
      <c r="IO846" s="13"/>
      <c r="IP846" s="13"/>
      <c r="IQ846" s="13"/>
      <c r="IR846" s="13"/>
      <c r="IS846" s="13"/>
      <c r="IT846" s="13"/>
      <c r="IU846" s="13"/>
      <c r="IV846" s="13"/>
    </row>
    <row r="847" spans="1:256" s="10" customFormat="1" ht="12.75" customHeight="1" x14ac:dyDescent="0.2">
      <c r="A847" s="203" t="s">
        <v>364</v>
      </c>
      <c r="B847" s="203" t="s">
        <v>2235</v>
      </c>
      <c r="C847" s="203" t="s">
        <v>3756</v>
      </c>
      <c r="D847" s="214">
        <v>35832</v>
      </c>
      <c r="E847" s="203" t="s">
        <v>3446</v>
      </c>
      <c r="F847" s="203" t="s">
        <v>3463</v>
      </c>
      <c r="G847" s="203" t="s">
        <v>1059</v>
      </c>
      <c r="H847" s="203" t="s">
        <v>364</v>
      </c>
      <c r="I847" s="203" t="s">
        <v>2235</v>
      </c>
      <c r="J847" s="203" t="s">
        <v>1061</v>
      </c>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R847" s="203"/>
      <c r="AS847" s="203"/>
      <c r="AT847" s="203"/>
      <c r="AU847" s="203"/>
      <c r="AV847" s="203"/>
      <c r="AW847" s="203"/>
      <c r="AX847" s="203"/>
      <c r="AY847" s="203"/>
      <c r="AZ847" s="203"/>
      <c r="BA847" s="203"/>
      <c r="BB847" s="203"/>
      <c r="BC847" s="203"/>
      <c r="BD847" s="203"/>
      <c r="BE847" s="203"/>
      <c r="BF847" s="203"/>
      <c r="BG847" s="203"/>
      <c r="BH847" s="203"/>
      <c r="BI847" s="203"/>
      <c r="BJ847" s="203"/>
      <c r="BK847" s="203"/>
      <c r="BL847" s="203"/>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10" customFormat="1" ht="12.75" customHeight="1" x14ac:dyDescent="0.2">
      <c r="A848" s="203" t="s">
        <v>4029</v>
      </c>
      <c r="B848" s="203" t="s">
        <v>4028</v>
      </c>
      <c r="C848" s="203" t="s">
        <v>3188</v>
      </c>
      <c r="D848" s="214">
        <v>35157</v>
      </c>
      <c r="E848" s="203" t="s">
        <v>2887</v>
      </c>
      <c r="F848" s="203" t="s">
        <v>3202</v>
      </c>
      <c r="G848" s="203" t="s">
        <v>4028</v>
      </c>
      <c r="H848" s="203" t="s">
        <v>368</v>
      </c>
      <c r="I848" s="203" t="s">
        <v>103</v>
      </c>
      <c r="J848" s="203" t="s">
        <v>1072</v>
      </c>
      <c r="K848" s="203" t="s">
        <v>368</v>
      </c>
      <c r="L848" s="203" t="s">
        <v>103</v>
      </c>
      <c r="M848" s="203" t="s">
        <v>1115</v>
      </c>
      <c r="N848" s="203">
        <v>0</v>
      </c>
      <c r="O848" s="203">
        <v>0</v>
      </c>
      <c r="P848" s="203">
        <v>0</v>
      </c>
      <c r="Q848" s="203"/>
      <c r="R848" s="203"/>
      <c r="S848" s="203"/>
      <c r="T848" s="203">
        <v>0</v>
      </c>
      <c r="U848" s="203">
        <v>0</v>
      </c>
      <c r="V848" s="203">
        <v>0</v>
      </c>
      <c r="W848" s="203">
        <v>0</v>
      </c>
      <c r="X848" s="203">
        <v>0</v>
      </c>
      <c r="Y848" s="203">
        <v>0</v>
      </c>
      <c r="Z848" s="203">
        <v>0</v>
      </c>
      <c r="AA848" s="203">
        <v>0</v>
      </c>
      <c r="AB848" s="203">
        <v>0</v>
      </c>
      <c r="AC848" s="203">
        <v>0</v>
      </c>
      <c r="AD848" s="203">
        <v>0</v>
      </c>
      <c r="AE848" s="203">
        <v>0</v>
      </c>
      <c r="AF848" s="203">
        <v>0</v>
      </c>
      <c r="AG848" s="203">
        <v>0</v>
      </c>
      <c r="AH848" s="203">
        <v>0</v>
      </c>
      <c r="AI848" s="203">
        <v>0</v>
      </c>
      <c r="AJ848" s="203">
        <v>0</v>
      </c>
      <c r="AK848" s="203">
        <v>0</v>
      </c>
      <c r="AL848" s="203"/>
      <c r="AM848" s="203"/>
      <c r="AN848" s="203"/>
      <c r="AO848" s="203"/>
      <c r="AP848" s="203"/>
      <c r="AQ848" s="203"/>
      <c r="AR848" s="203"/>
      <c r="AS848" s="203"/>
      <c r="AT848" s="203"/>
      <c r="AU848" s="203"/>
      <c r="AV848" s="203"/>
      <c r="AW848" s="203"/>
      <c r="AX848" s="203"/>
      <c r="AY848" s="203"/>
      <c r="AZ848" s="203"/>
      <c r="BA848" s="203"/>
      <c r="BB848" s="203"/>
      <c r="BC848" s="203"/>
      <c r="BD848" s="203"/>
      <c r="BE848" s="203"/>
      <c r="BF848" s="203"/>
      <c r="BG848" s="203"/>
      <c r="BH848" s="203"/>
      <c r="BI848" s="203"/>
      <c r="BJ848" s="203"/>
      <c r="BK848" s="203"/>
      <c r="BL848" s="203"/>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60" s="10" customFormat="1" ht="12.75" customHeight="1" x14ac:dyDescent="0.2">
      <c r="A849" s="203" t="s">
        <v>4029</v>
      </c>
      <c r="B849" s="203" t="s">
        <v>4028</v>
      </c>
      <c r="C849" s="203" t="s">
        <v>3942</v>
      </c>
      <c r="D849" s="214">
        <v>35279</v>
      </c>
      <c r="E849" s="203" t="s">
        <v>3460</v>
      </c>
      <c r="F849" s="203" t="s">
        <v>4026</v>
      </c>
      <c r="G849" s="203" t="s">
        <v>4028</v>
      </c>
      <c r="H849" s="203" t="s">
        <v>364</v>
      </c>
      <c r="I849" s="203" t="s">
        <v>103</v>
      </c>
      <c r="J849" s="203" t="s">
        <v>1061</v>
      </c>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R849" s="203"/>
      <c r="AS849" s="203"/>
      <c r="AT849" s="203"/>
      <c r="AU849" s="203"/>
      <c r="AV849" s="203"/>
      <c r="AW849" s="203"/>
      <c r="AX849" s="203"/>
      <c r="AY849" s="203"/>
      <c r="AZ849" s="203"/>
      <c r="BA849" s="203"/>
      <c r="BB849" s="203"/>
      <c r="BC849" s="203"/>
      <c r="BD849" s="203"/>
      <c r="BE849" s="203"/>
      <c r="BF849" s="203"/>
      <c r="BG849" s="203"/>
      <c r="BH849" s="203"/>
      <c r="BI849" s="203"/>
      <c r="BJ849" s="203"/>
      <c r="BK849" s="203"/>
      <c r="BL849" s="203"/>
    </row>
    <row r="850" spans="1:260" s="10" customFormat="1" ht="12.75" customHeight="1" x14ac:dyDescent="0.2">
      <c r="A850" s="203" t="s">
        <v>4028</v>
      </c>
      <c r="B850" s="203" t="s">
        <v>4028</v>
      </c>
      <c r="C850" s="203"/>
      <c r="D850" s="214"/>
      <c r="E850" s="203"/>
      <c r="F850" s="203"/>
      <c r="G850" s="203" t="s">
        <v>4028</v>
      </c>
      <c r="H850" s="203" t="s">
        <v>4028</v>
      </c>
      <c r="I850" s="203"/>
      <c r="J850" s="203"/>
      <c r="K850" s="203" t="s">
        <v>4028</v>
      </c>
      <c r="L850" s="203" t="s">
        <v>4028</v>
      </c>
      <c r="M850" s="203" t="s">
        <v>4028</v>
      </c>
      <c r="N850" s="203" t="s">
        <v>4028</v>
      </c>
      <c r="O850" s="203" t="s">
        <v>4028</v>
      </c>
      <c r="P850" s="203" t="s">
        <v>4028</v>
      </c>
      <c r="Q850" s="203"/>
      <c r="R850" s="203"/>
      <c r="S850" s="203"/>
      <c r="T850" s="203" t="s">
        <v>4028</v>
      </c>
      <c r="U850" s="203" t="s">
        <v>4028</v>
      </c>
      <c r="V850" s="203" t="s">
        <v>4028</v>
      </c>
      <c r="W850" s="203" t="s">
        <v>4028</v>
      </c>
      <c r="X850" s="203" t="s">
        <v>4028</v>
      </c>
      <c r="Y850" s="203" t="s">
        <v>4028</v>
      </c>
      <c r="Z850" s="203" t="s">
        <v>4028</v>
      </c>
      <c r="AA850" s="203" t="s">
        <v>4028</v>
      </c>
      <c r="AB850" s="203" t="s">
        <v>4028</v>
      </c>
      <c r="AC850" s="203" t="s">
        <v>4028</v>
      </c>
      <c r="AD850" s="203" t="s">
        <v>4028</v>
      </c>
      <c r="AE850" s="203" t="s">
        <v>4028</v>
      </c>
      <c r="AF850" s="203" t="s">
        <v>4028</v>
      </c>
      <c r="AG850" s="203" t="s">
        <v>4028</v>
      </c>
      <c r="AH850" s="203" t="s">
        <v>4028</v>
      </c>
      <c r="AI850" s="203" t="s">
        <v>4028</v>
      </c>
      <c r="AJ850" s="203" t="s">
        <v>4028</v>
      </c>
      <c r="AK850" s="203" t="s">
        <v>4028</v>
      </c>
      <c r="AL850" s="203"/>
      <c r="AM850" s="203"/>
      <c r="AN850" s="203"/>
      <c r="AO850" s="203"/>
      <c r="AP850" s="203"/>
      <c r="AQ850" s="203"/>
      <c r="AR850" s="203"/>
      <c r="AS850" s="203"/>
      <c r="AT850" s="203"/>
      <c r="AU850" s="203"/>
      <c r="AV850" s="203"/>
      <c r="AW850" s="203"/>
      <c r="AX850" s="203"/>
      <c r="AY850" s="203"/>
      <c r="AZ850" s="203"/>
      <c r="BA850" s="203"/>
      <c r="BB850" s="203"/>
      <c r="BC850" s="203"/>
      <c r="BD850" s="203"/>
      <c r="BE850" s="203"/>
      <c r="BF850" s="203"/>
      <c r="BG850" s="203"/>
      <c r="BH850" s="203"/>
      <c r="BI850" s="203"/>
      <c r="BJ850" s="203"/>
      <c r="BK850" s="203"/>
      <c r="BL850" s="203"/>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60" s="10" customFormat="1" ht="12.75" customHeight="1" x14ac:dyDescent="0.2">
      <c r="A851" s="203" t="s">
        <v>4044</v>
      </c>
      <c r="B851" s="203" t="s">
        <v>4459</v>
      </c>
      <c r="C851" s="203" t="s">
        <v>469</v>
      </c>
      <c r="D851" s="214">
        <v>31460</v>
      </c>
      <c r="E851" s="203" t="s">
        <v>407</v>
      </c>
      <c r="F851" s="203" t="s">
        <v>2190</v>
      </c>
      <c r="G851" s="203" t="s">
        <v>3420</v>
      </c>
      <c r="H851" s="203" t="s">
        <v>12</v>
      </c>
      <c r="I851" s="203" t="s">
        <v>346</v>
      </c>
      <c r="J851" s="203"/>
      <c r="K851" s="203" t="s">
        <v>12</v>
      </c>
      <c r="L851" s="203" t="s">
        <v>346</v>
      </c>
      <c r="M851" s="203">
        <v>0</v>
      </c>
      <c r="N851" s="203" t="s">
        <v>12</v>
      </c>
      <c r="O851" s="203" t="s">
        <v>346</v>
      </c>
      <c r="P851" s="203">
        <v>0</v>
      </c>
      <c r="Q851" s="203" t="s">
        <v>12</v>
      </c>
      <c r="R851" s="203" t="s">
        <v>346</v>
      </c>
      <c r="S851" s="203"/>
      <c r="T851" s="203" t="s">
        <v>12</v>
      </c>
      <c r="U851" s="203" t="s">
        <v>346</v>
      </c>
      <c r="V851" s="203">
        <v>0</v>
      </c>
      <c r="W851" s="203" t="s">
        <v>12</v>
      </c>
      <c r="X851" s="203" t="s">
        <v>346</v>
      </c>
      <c r="Y851" s="203">
        <v>0</v>
      </c>
      <c r="Z851" s="203" t="s">
        <v>12</v>
      </c>
      <c r="AA851" s="203" t="s">
        <v>346</v>
      </c>
      <c r="AB851" s="203">
        <v>0</v>
      </c>
      <c r="AC851" s="203" t="s">
        <v>12</v>
      </c>
      <c r="AD851" s="203" t="s">
        <v>346</v>
      </c>
      <c r="AE851" s="203">
        <v>0</v>
      </c>
      <c r="AF851" s="203" t="s">
        <v>12</v>
      </c>
      <c r="AG851" s="203" t="s">
        <v>346</v>
      </c>
      <c r="AH851" s="203">
        <v>0</v>
      </c>
      <c r="AI851" s="203" t="s">
        <v>12</v>
      </c>
      <c r="AJ851" s="203" t="s">
        <v>346</v>
      </c>
      <c r="AK851" s="203">
        <v>0</v>
      </c>
      <c r="AL851" s="203" t="s">
        <v>12</v>
      </c>
      <c r="AM851" s="203" t="s">
        <v>346</v>
      </c>
      <c r="AN851" s="203"/>
      <c r="AO851" s="203" t="s">
        <v>12</v>
      </c>
      <c r="AP851" s="203" t="s">
        <v>229</v>
      </c>
      <c r="AQ851" s="203" t="s">
        <v>166</v>
      </c>
      <c r="AR851" s="203"/>
      <c r="AS851" s="203"/>
      <c r="AT851" s="203"/>
      <c r="AU851" s="203"/>
      <c r="AV851" s="203"/>
      <c r="AW851" s="203"/>
      <c r="AX851" s="203"/>
      <c r="AY851" s="203"/>
      <c r="AZ851" s="203"/>
      <c r="BA851" s="203"/>
      <c r="BB851" s="203"/>
      <c r="BC851" s="203"/>
      <c r="BD851" s="203"/>
      <c r="BE851" s="203"/>
      <c r="BF851" s="203"/>
      <c r="BG851" s="203"/>
      <c r="BH851" s="203"/>
      <c r="BI851" s="203"/>
      <c r="BJ851" s="203"/>
      <c r="BK851" s="203"/>
      <c r="BL851" s="203"/>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60" ht="12.75" customHeight="1" x14ac:dyDescent="0.2">
      <c r="A852" s="203" t="s">
        <v>4041</v>
      </c>
      <c r="B852" s="203" t="s">
        <v>4039</v>
      </c>
      <c r="C852" s="203" t="s">
        <v>2872</v>
      </c>
      <c r="D852" s="214">
        <v>34826</v>
      </c>
      <c r="E852" s="203" t="s">
        <v>2624</v>
      </c>
      <c r="F852" s="203" t="s">
        <v>2923</v>
      </c>
      <c r="G852" s="203" t="s">
        <v>3420</v>
      </c>
      <c r="H852" s="203" t="s">
        <v>339</v>
      </c>
      <c r="I852" s="203" t="s">
        <v>78</v>
      </c>
      <c r="J852" s="203"/>
      <c r="K852" s="203">
        <v>0</v>
      </c>
      <c r="L852" s="203">
        <v>0</v>
      </c>
      <c r="M852" s="203">
        <v>0</v>
      </c>
      <c r="N852" s="203" t="s">
        <v>339</v>
      </c>
      <c r="O852" s="203" t="s">
        <v>348</v>
      </c>
      <c r="P852" s="203">
        <v>0</v>
      </c>
      <c r="Q852" s="203"/>
      <c r="R852" s="203"/>
      <c r="S852" s="203"/>
      <c r="T852" s="203">
        <v>0</v>
      </c>
      <c r="U852" s="203">
        <v>0</v>
      </c>
      <c r="V852" s="203">
        <v>0</v>
      </c>
      <c r="W852" s="203">
        <v>0</v>
      </c>
      <c r="X852" s="203">
        <v>0</v>
      </c>
      <c r="Y852" s="203">
        <v>0</v>
      </c>
      <c r="Z852" s="203">
        <v>0</v>
      </c>
      <c r="AA852" s="203">
        <v>0</v>
      </c>
      <c r="AB852" s="203">
        <v>0</v>
      </c>
      <c r="AC852" s="203">
        <v>0</v>
      </c>
      <c r="AD852" s="203">
        <v>0</v>
      </c>
      <c r="AE852" s="203">
        <v>0</v>
      </c>
      <c r="AF852" s="203">
        <v>0</v>
      </c>
      <c r="AG852" s="203">
        <v>0</v>
      </c>
      <c r="AH852" s="203">
        <v>0</v>
      </c>
      <c r="AI852" s="203">
        <v>0</v>
      </c>
      <c r="AJ852" s="203">
        <v>0</v>
      </c>
      <c r="AK852" s="203">
        <v>0</v>
      </c>
      <c r="AL852" s="203"/>
      <c r="AM852" s="203"/>
      <c r="AN852" s="203"/>
      <c r="AO852" s="203"/>
      <c r="AP852" s="203"/>
      <c r="AQ852" s="203"/>
      <c r="AR852" s="203"/>
      <c r="AS852" s="203"/>
      <c r="AT852" s="203"/>
      <c r="AU852" s="203"/>
      <c r="AV852" s="203"/>
      <c r="AW852" s="203"/>
      <c r="AX852" s="203"/>
      <c r="AY852" s="203"/>
      <c r="AZ852" s="203"/>
      <c r="BA852" s="203"/>
      <c r="BB852" s="203"/>
      <c r="BC852" s="203"/>
      <c r="BD852" s="203"/>
      <c r="BE852" s="203"/>
      <c r="BF852" s="203"/>
      <c r="BG852" s="203"/>
      <c r="BH852" s="203"/>
      <c r="BI852" s="203"/>
      <c r="BJ852" s="203"/>
      <c r="BK852" s="203"/>
      <c r="BL852" s="203"/>
      <c r="BM852" s="10"/>
      <c r="BN852" s="10"/>
      <c r="BO852" s="10"/>
      <c r="BP852" s="10"/>
      <c r="BQ852" s="10"/>
      <c r="BR852" s="10"/>
      <c r="BS852" s="10"/>
      <c r="BT852" s="10"/>
      <c r="BU852" s="10"/>
      <c r="BV852" s="10"/>
      <c r="BW852" s="10"/>
      <c r="BX852" s="10"/>
      <c r="BY852" s="10"/>
      <c r="BZ852" s="10"/>
      <c r="CA852" s="10"/>
      <c r="CB852" s="10"/>
      <c r="CC852" s="10"/>
      <c r="CD852" s="10"/>
      <c r="CE852" s="10"/>
      <c r="CF852" s="10"/>
      <c r="CG852" s="10"/>
      <c r="CH852" s="10"/>
      <c r="CI852" s="10"/>
      <c r="CJ852" s="10"/>
      <c r="CK852" s="10"/>
      <c r="CL852" s="10"/>
      <c r="CM852" s="10"/>
      <c r="CN852" s="10"/>
      <c r="CO852" s="10"/>
      <c r="CP852" s="10"/>
      <c r="CQ852" s="10"/>
      <c r="CR852" s="10"/>
      <c r="CS852" s="10"/>
      <c r="CT852" s="10"/>
      <c r="CU852" s="10"/>
      <c r="CV852" s="10"/>
      <c r="CW852" s="10"/>
      <c r="CX852" s="10"/>
      <c r="CY852" s="10"/>
      <c r="CZ852" s="10"/>
      <c r="DA852" s="10"/>
      <c r="DB852" s="10"/>
      <c r="DC852" s="10"/>
      <c r="DD852" s="10"/>
      <c r="DE852" s="10"/>
      <c r="DF852" s="10"/>
      <c r="DG852" s="10"/>
      <c r="DH852" s="10"/>
      <c r="DI852" s="10"/>
      <c r="DJ852" s="10"/>
      <c r="DK852" s="10"/>
      <c r="DL852" s="10"/>
      <c r="DM852" s="10"/>
      <c r="DN852" s="10"/>
      <c r="DO852" s="10"/>
      <c r="DP852" s="10"/>
      <c r="DQ852" s="10"/>
      <c r="DR852" s="10"/>
      <c r="DS852" s="10"/>
      <c r="DT852" s="10"/>
      <c r="DU852" s="10"/>
      <c r="DV852" s="10"/>
      <c r="DW852" s="10"/>
      <c r="DX852" s="10"/>
      <c r="DY852" s="10"/>
      <c r="DZ852" s="10"/>
      <c r="EA852" s="10"/>
      <c r="EB852" s="10"/>
      <c r="EC852" s="10"/>
      <c r="ED852" s="10"/>
      <c r="EE852" s="10"/>
      <c r="EF852" s="10"/>
      <c r="EG852" s="10"/>
      <c r="EH852" s="10"/>
      <c r="EI852" s="10"/>
      <c r="EJ852" s="10"/>
      <c r="EK852" s="10"/>
      <c r="EL852" s="10"/>
      <c r="EM852" s="10"/>
      <c r="EN852" s="10"/>
      <c r="EO852" s="10"/>
      <c r="EP852" s="10"/>
      <c r="EQ852" s="10"/>
      <c r="ER852" s="10"/>
      <c r="ES852" s="10"/>
      <c r="ET852" s="10"/>
      <c r="EU852" s="10"/>
      <c r="EV852" s="10"/>
      <c r="EW852" s="10"/>
      <c r="EX852" s="10"/>
      <c r="EY852" s="10"/>
      <c r="EZ852" s="10"/>
      <c r="FA852" s="10"/>
      <c r="FB852" s="10"/>
      <c r="FC852" s="10"/>
      <c r="FD852" s="10"/>
      <c r="FE852" s="10"/>
      <c r="FF852" s="10"/>
      <c r="FG852" s="10"/>
      <c r="FH852" s="10"/>
      <c r="FI852" s="10"/>
      <c r="FJ852" s="10"/>
      <c r="FK852" s="10"/>
      <c r="FL852" s="10"/>
      <c r="FM852" s="10"/>
      <c r="FN852" s="10"/>
      <c r="FO852" s="10"/>
      <c r="FP852" s="10"/>
      <c r="FQ852" s="10"/>
      <c r="FR852" s="10"/>
      <c r="FS852" s="10"/>
      <c r="FT852" s="10"/>
      <c r="FU852" s="10"/>
      <c r="FV852" s="10"/>
      <c r="FW852" s="10"/>
      <c r="FX852" s="10"/>
      <c r="FY852" s="10"/>
      <c r="FZ852" s="10"/>
      <c r="GA852" s="10"/>
      <c r="GB852" s="10"/>
      <c r="GC852" s="10"/>
      <c r="GD852" s="10"/>
      <c r="GE852" s="10"/>
      <c r="GF852" s="10"/>
      <c r="GG852" s="10"/>
      <c r="GH852" s="10"/>
      <c r="GI852" s="10"/>
      <c r="GJ852" s="10"/>
      <c r="GK852" s="10"/>
      <c r="GL852" s="10"/>
      <c r="GM852" s="10"/>
      <c r="GN852" s="10"/>
      <c r="GO852" s="10"/>
      <c r="GP852" s="10"/>
      <c r="GQ852" s="10"/>
      <c r="GR852" s="10"/>
      <c r="GS852" s="10"/>
      <c r="GT852" s="10"/>
      <c r="GU852" s="10"/>
      <c r="GV852" s="10"/>
      <c r="GW852" s="10"/>
      <c r="GX852" s="10"/>
      <c r="GY852" s="10"/>
      <c r="GZ852" s="10"/>
      <c r="HA852" s="10"/>
      <c r="HB852" s="10"/>
      <c r="HC852" s="10"/>
      <c r="HD852" s="10"/>
      <c r="HE852" s="10"/>
      <c r="HF852" s="10"/>
      <c r="HG852" s="10"/>
      <c r="HH852" s="10"/>
      <c r="HI852" s="10"/>
      <c r="HJ852" s="10"/>
      <c r="HK852" s="10"/>
      <c r="HL852" s="10"/>
      <c r="HM852" s="10"/>
      <c r="HN852" s="10"/>
      <c r="HO852" s="10"/>
      <c r="HP852" s="10"/>
      <c r="HQ852" s="10"/>
      <c r="HR852" s="10"/>
      <c r="HS852" s="10"/>
      <c r="HT852" s="10"/>
      <c r="HU852" s="10"/>
      <c r="HV852" s="10"/>
      <c r="HW852" s="10"/>
      <c r="HX852" s="10"/>
      <c r="HY852" s="10"/>
      <c r="HZ852" s="10"/>
      <c r="IA852" s="10"/>
      <c r="IB852" s="10"/>
      <c r="IC852" s="10"/>
      <c r="ID852" s="10"/>
      <c r="IE852" s="10"/>
      <c r="IF852" s="10"/>
      <c r="IG852" s="10"/>
      <c r="IH852" s="10"/>
      <c r="II852" s="10"/>
      <c r="IJ852" s="10"/>
      <c r="IK852" s="10"/>
      <c r="IL852" s="10"/>
      <c r="IM852" s="10"/>
      <c r="IN852" s="10"/>
      <c r="IO852" s="10"/>
      <c r="IP852" s="10"/>
      <c r="IQ852" s="10"/>
      <c r="IR852" s="10"/>
      <c r="IS852" s="10"/>
      <c r="IT852" s="10"/>
      <c r="IU852" s="10"/>
      <c r="IV852" s="10"/>
      <c r="IW852" s="10"/>
      <c r="IX852" s="10"/>
      <c r="IY852" s="10"/>
      <c r="IZ852" s="10"/>
    </row>
    <row r="853" spans="1:260" s="10" customFormat="1" ht="12.75" customHeight="1" x14ac:dyDescent="0.2">
      <c r="A853" s="203" t="s">
        <v>4028</v>
      </c>
      <c r="B853" s="203" t="s">
        <v>4028</v>
      </c>
      <c r="C853" s="203"/>
      <c r="D853" s="218"/>
      <c r="E853" s="203"/>
      <c r="F853" s="203"/>
      <c r="G853" s="203" t="s">
        <v>4028</v>
      </c>
      <c r="H853" s="203"/>
      <c r="I853" s="203"/>
      <c r="J853" s="203" t="s">
        <v>4028</v>
      </c>
      <c r="K853" s="203" t="s">
        <v>4028</v>
      </c>
      <c r="L853" s="203" t="s">
        <v>4028</v>
      </c>
      <c r="M853" s="203" t="s">
        <v>4028</v>
      </c>
      <c r="N853" s="203" t="s">
        <v>4028</v>
      </c>
      <c r="O853" s="203" t="s">
        <v>4028</v>
      </c>
      <c r="P853" s="203" t="s">
        <v>4028</v>
      </c>
      <c r="Q853" s="203"/>
      <c r="R853" s="203"/>
      <c r="S853" s="203"/>
      <c r="T853" s="203" t="s">
        <v>4028</v>
      </c>
      <c r="U853" s="203" t="s">
        <v>4028</v>
      </c>
      <c r="V853" s="203" t="s">
        <v>4028</v>
      </c>
      <c r="W853" s="203" t="s">
        <v>4028</v>
      </c>
      <c r="X853" s="203" t="s">
        <v>4028</v>
      </c>
      <c r="Y853" s="203" t="s">
        <v>4028</v>
      </c>
      <c r="Z853" s="203" t="s">
        <v>4028</v>
      </c>
      <c r="AA853" s="203" t="s">
        <v>4028</v>
      </c>
      <c r="AB853" s="203" t="s">
        <v>4028</v>
      </c>
      <c r="AC853" s="203" t="s">
        <v>4028</v>
      </c>
      <c r="AD853" s="203" t="s">
        <v>4028</v>
      </c>
      <c r="AE853" s="203" t="s">
        <v>4028</v>
      </c>
      <c r="AF853" s="203" t="s">
        <v>4028</v>
      </c>
      <c r="AG853" s="203" t="s">
        <v>4028</v>
      </c>
      <c r="AH853" s="203" t="s">
        <v>4028</v>
      </c>
      <c r="AI853" s="203" t="s">
        <v>4028</v>
      </c>
      <c r="AJ853" s="203" t="s">
        <v>4028</v>
      </c>
      <c r="AK853" s="203" t="s">
        <v>4028</v>
      </c>
      <c r="AL853" s="203"/>
      <c r="AM853" s="203"/>
      <c r="AN853" s="203"/>
      <c r="AO853" s="203"/>
      <c r="AP853" s="203"/>
      <c r="AQ853" s="203"/>
      <c r="AR853" s="203"/>
      <c r="AS853" s="203"/>
      <c r="AT853" s="203"/>
      <c r="AU853" s="203"/>
      <c r="AV853" s="203"/>
      <c r="AW853" s="203"/>
      <c r="AX853" s="203"/>
      <c r="AY853" s="203"/>
      <c r="AZ853" s="203"/>
      <c r="BA853" s="203"/>
      <c r="BB853" s="203"/>
      <c r="BC853" s="203"/>
      <c r="BD853" s="203"/>
      <c r="BE853" s="203"/>
      <c r="BF853" s="203"/>
      <c r="BG853" s="203"/>
      <c r="BH853" s="203"/>
      <c r="BI853" s="203"/>
      <c r="BJ853" s="203"/>
      <c r="BK853" s="203"/>
      <c r="BL853" s="203"/>
      <c r="IW853"/>
      <c r="IX853"/>
      <c r="IY853"/>
      <c r="IZ853"/>
    </row>
    <row r="854" spans="1:260" s="203" customFormat="1" ht="12.75" customHeight="1" x14ac:dyDescent="0.2">
      <c r="B854" s="203" t="s">
        <v>4028</v>
      </c>
      <c r="D854" s="218"/>
      <c r="G854" s="203" t="s">
        <v>4028</v>
      </c>
      <c r="J854" s="203" t="s">
        <v>4028</v>
      </c>
      <c r="K854" s="203" t="s">
        <v>4028</v>
      </c>
      <c r="L854" s="203" t="s">
        <v>4028</v>
      </c>
      <c r="M854" s="203" t="s">
        <v>4028</v>
      </c>
      <c r="N854" s="203" t="s">
        <v>4028</v>
      </c>
      <c r="O854" s="203" t="s">
        <v>4028</v>
      </c>
      <c r="P854" s="203" t="s">
        <v>4028</v>
      </c>
      <c r="T854" s="203" t="s">
        <v>4028</v>
      </c>
      <c r="U854" s="203" t="s">
        <v>4028</v>
      </c>
      <c r="V854" s="203" t="s">
        <v>4028</v>
      </c>
      <c r="W854" s="203" t="s">
        <v>4028</v>
      </c>
      <c r="X854" s="203" t="s">
        <v>4028</v>
      </c>
      <c r="Y854" s="203" t="s">
        <v>4028</v>
      </c>
      <c r="Z854" s="203" t="s">
        <v>4028</v>
      </c>
      <c r="AA854" s="203" t="s">
        <v>4028</v>
      </c>
      <c r="AB854" s="203" t="s">
        <v>4028</v>
      </c>
      <c r="AC854" s="203" t="s">
        <v>4028</v>
      </c>
      <c r="AD854" s="203" t="s">
        <v>4028</v>
      </c>
      <c r="AE854" s="203" t="s">
        <v>4028</v>
      </c>
      <c r="AF854" s="203" t="s">
        <v>4028</v>
      </c>
      <c r="AG854" s="203" t="s">
        <v>4028</v>
      </c>
      <c r="AH854" s="203" t="s">
        <v>4028</v>
      </c>
      <c r="AI854" s="203" t="s">
        <v>4028</v>
      </c>
      <c r="AJ854" s="203" t="s">
        <v>4028</v>
      </c>
      <c r="AK854" s="203" t="s">
        <v>4028</v>
      </c>
    </row>
    <row r="855" spans="1:260" ht="12.75" customHeight="1" x14ac:dyDescent="0.2">
      <c r="A855" s="202"/>
      <c r="B855" s="202"/>
      <c r="C855" s="202"/>
      <c r="D855" s="212" t="s">
        <v>2114</v>
      </c>
      <c r="E855" s="17" t="s">
        <v>2115</v>
      </c>
      <c r="F855" s="17" t="s">
        <v>2116</v>
      </c>
      <c r="G855" s="17" t="s">
        <v>2117</v>
      </c>
      <c r="H855" s="17"/>
      <c r="I855" s="17"/>
      <c r="K855" s="8" t="str">
        <f>IF(ISERROR(VLOOKUP(TRIM(B855),ALL!$A$2:$AC$3977,11,FALSE)),"",VLOOKUP(TRIM(B855),ALL!$A$2:$AC$3977,11,FALSE))</f>
        <v/>
      </c>
      <c r="L855" s="8" t="str">
        <f>IF(ISERROR(VLOOKUP(TRIM(B855),ALL!$A$2:$AC$3977,12,FALSE)),"",VLOOKUP(TRIM(B855),ALL!$A$2:$AC$3977,12,FALSE))</f>
        <v/>
      </c>
      <c r="M855" s="8" t="str">
        <f>IF(ISERROR(VLOOKUP(TRIM(B855),ALL!$A$2:$AC$3977,13,FALSE)),"",VLOOKUP(TRIM(B855),ALL!$A$2:$AC$3977,13,FALSE))</f>
        <v/>
      </c>
      <c r="N855" s="8" t="str">
        <f>IF(ISERROR(VLOOKUP(TRIM(B855),ALL!$A$2:$AC$3977,14,FALSE)),"",VLOOKUP(TRIM(B855),ALL!$A$2:$AC$3977,14,FALSE))</f>
        <v/>
      </c>
      <c r="O855" s="8" t="str">
        <f>IF(ISERROR(VLOOKUP(TRIM(B855),ALL!$A$2:$AC$3977,15,FALSE)),"",VLOOKUP(TRIM(B855),ALL!$A$2:$AC$3977,15,FALSE))</f>
        <v/>
      </c>
      <c r="P855" s="8" t="str">
        <f>IF(ISERROR(VLOOKUP(TRIM(B855),ALL!$A$2:$AC$3977,16,FALSE)),"",VLOOKUP(TRIM(B855),ALL!$A$2:$AC$3977,16,FALSE))</f>
        <v/>
      </c>
      <c r="Q855" s="202"/>
      <c r="S855" s="202"/>
      <c r="T855" s="202" t="str">
        <f>IF(ISERROR(VLOOKUP(TRIM(B855),ALL!$A$2:$AC$3999,20,FALSE)),"",VLOOKUP(TRIM(B855),ALL!$A$2:$AC$3999,20,FALSE))</f>
        <v/>
      </c>
      <c r="U855" s="202" t="str">
        <f>IF(ISERROR(VLOOKUP(TRIM(B855),ALL!$A$2:$AC$3999,21,FALSE)),"",VLOOKUP(TRIM(B855),ALL!$A$2:$AC$3999,21,FALSE))</f>
        <v/>
      </c>
      <c r="V855" s="202" t="str">
        <f>IF(ISERROR(VLOOKUP(TRIM(B855),ALL!$A$2:$AC$3999,22,FALSE)),"",VLOOKUP(TRIM(B855),ALL!$A$2:$AC$3999,22,FALSE))</f>
        <v/>
      </c>
      <c r="W855" s="202" t="str">
        <f>IF(ISERROR(VLOOKUP(TRIM(B855),ALL!$A$2:$AC$1999,20,FALSE)),"",VLOOKUP(TRIM(B855),ALL!$A$2:$AC$1999,20,FALSE))</f>
        <v/>
      </c>
      <c r="X855" s="202" t="str">
        <f>IF(ISERROR(VLOOKUP(TRIM(B855),ALL!$A$2:$AC$1999,21,FALSE)),"",VLOOKUP(TRIM(B855),ALL!$A$2:$AC$1999,21,FALSE))</f>
        <v/>
      </c>
      <c r="Y855" s="202" t="str">
        <f>IF(ISERROR(VLOOKUP(TRIM(B855),ALL!$A$2:$AC$1999,22,FALSE)),"",VLOOKUP(TRIM(B855),ALL!$A$2:$AC$1999,22,FALSE))</f>
        <v/>
      </c>
      <c r="Z855" s="202" t="str">
        <f>IF(ISERROR(VLOOKUP(TRIM(B855),ALL!$A$2:$AC$1999,23,FALSE)),"",VLOOKUP(TRIM(B855),ALL!$A$2:$AC$1999,23,FALSE))</f>
        <v/>
      </c>
      <c r="AA855" s="202" t="str">
        <f>IF(ISERROR(VLOOKUP(TRIM(B855),ALL!$A$2:$AC$1999,24,FALSE)),"",VLOOKUP(TRIM(B855),ALL!$A$2:$AC$1999,24,FALSE))</f>
        <v/>
      </c>
      <c r="AB855" s="202" t="str">
        <f>IF(ISERROR(VLOOKUP(TRIM(B855),ALL!$A$2:$AC$1999,25,FALSE)),"",VLOOKUP(TRIM(B855),ALL!$A$2:$AC$1999,25,FALSE))</f>
        <v/>
      </c>
      <c r="AC855" s="202" t="s">
        <v>4028</v>
      </c>
      <c r="AD855" s="202" t="s">
        <v>4028</v>
      </c>
      <c r="AE855" s="202" t="s">
        <v>4028</v>
      </c>
      <c r="AF855" s="202" t="s">
        <v>4028</v>
      </c>
      <c r="AG855" s="202" t="s">
        <v>4028</v>
      </c>
      <c r="AH855" s="202" t="s">
        <v>4028</v>
      </c>
      <c r="AI855" s="202" t="s">
        <v>4028</v>
      </c>
      <c r="AJ855" s="202" t="s">
        <v>4028</v>
      </c>
      <c r="AK855" s="202" t="s">
        <v>4028</v>
      </c>
      <c r="AL855" s="202"/>
      <c r="AO855" s="202"/>
      <c r="AQ855" s="1"/>
      <c r="AT855" s="1"/>
      <c r="AU855" s="202"/>
      <c r="AW855" s="1"/>
      <c r="AX855" s="202"/>
      <c r="AZ855" s="1"/>
      <c r="BA855" s="202"/>
      <c r="BB855" s="1"/>
      <c r="BC855" s="1"/>
      <c r="BD855" s="202"/>
      <c r="BE855" s="202"/>
      <c r="BF855" s="202"/>
      <c r="BG855" s="202"/>
      <c r="BH855" s="202"/>
      <c r="BI855" s="202"/>
      <c r="BJ855" s="202"/>
      <c r="BK855" s="2"/>
      <c r="BL855" s="2"/>
      <c r="BM855" s="10"/>
      <c r="BN855" s="10"/>
      <c r="BO855" s="10"/>
      <c r="BP855" s="10"/>
      <c r="BQ855" s="10"/>
      <c r="BR855" s="10"/>
      <c r="BS855" s="10"/>
      <c r="BT855" s="10"/>
      <c r="BU855" s="10"/>
      <c r="BV855" s="10"/>
      <c r="BW855" s="10"/>
      <c r="BX855" s="10"/>
      <c r="BY855" s="10"/>
      <c r="BZ855" s="10"/>
      <c r="CA855" s="10"/>
      <c r="CB855" s="10"/>
      <c r="CC855" s="10"/>
      <c r="CD855" s="10"/>
      <c r="CE855" s="10"/>
      <c r="CF855" s="10"/>
      <c r="CG855" s="10"/>
      <c r="CH855" s="10"/>
      <c r="CI855" s="10"/>
      <c r="CJ855" s="10"/>
      <c r="CK855" s="10"/>
      <c r="CL855" s="10"/>
      <c r="CM855" s="10"/>
      <c r="CN855" s="10"/>
      <c r="CO855" s="10"/>
      <c r="CP855" s="10"/>
      <c r="CQ855" s="10"/>
      <c r="CR855" s="10"/>
      <c r="CS855" s="10"/>
      <c r="CT855" s="10"/>
      <c r="CU855" s="10"/>
      <c r="CV855" s="10"/>
      <c r="CW855" s="10"/>
      <c r="CX855" s="10"/>
      <c r="CY855" s="10"/>
      <c r="CZ855" s="10"/>
      <c r="DA855" s="10"/>
      <c r="DB855" s="10"/>
      <c r="DC855" s="10"/>
      <c r="DD855" s="10"/>
      <c r="DE855" s="10"/>
      <c r="DF855" s="10"/>
      <c r="DG855" s="10"/>
      <c r="DH855" s="10"/>
      <c r="DI855" s="10"/>
      <c r="DJ855" s="10"/>
      <c r="DK855" s="10"/>
      <c r="DL855" s="10"/>
      <c r="DM855" s="10"/>
      <c r="DN855" s="10"/>
      <c r="DO855" s="10"/>
      <c r="DP855" s="10"/>
      <c r="DQ855" s="10"/>
      <c r="DR855" s="10"/>
      <c r="DS855" s="10"/>
      <c r="DT855" s="10"/>
      <c r="DU855" s="10"/>
      <c r="DV855" s="10"/>
      <c r="DW855" s="10"/>
      <c r="DX855" s="10"/>
      <c r="DY855" s="10"/>
      <c r="DZ855" s="10"/>
      <c r="EA855" s="10"/>
      <c r="EB855" s="10"/>
      <c r="EC855" s="10"/>
      <c r="ED855" s="10"/>
      <c r="EE855" s="10"/>
      <c r="EF855" s="10"/>
      <c r="EG855" s="10"/>
      <c r="EH855" s="10"/>
      <c r="EI855" s="10"/>
      <c r="EJ855" s="10"/>
      <c r="EK855" s="10"/>
      <c r="EL855" s="10"/>
      <c r="EM855" s="10"/>
      <c r="EN855" s="10"/>
      <c r="EO855" s="10"/>
      <c r="EP855" s="10"/>
      <c r="EQ855" s="10"/>
      <c r="ER855" s="10"/>
      <c r="ES855" s="10"/>
      <c r="ET855" s="10"/>
      <c r="EU855" s="10"/>
      <c r="EV855" s="10"/>
      <c r="EW855" s="10"/>
      <c r="EX855" s="10"/>
      <c r="EY855" s="10"/>
      <c r="EZ855" s="10"/>
      <c r="FA855" s="10"/>
      <c r="FB855" s="10"/>
      <c r="FC855" s="10"/>
      <c r="FD855" s="10"/>
      <c r="FE855" s="10"/>
      <c r="FF855" s="10"/>
      <c r="FG855" s="10"/>
      <c r="FH855" s="10"/>
      <c r="FI855" s="10"/>
      <c r="FJ855" s="10"/>
      <c r="FK855" s="10"/>
      <c r="FL855" s="10"/>
      <c r="FM855" s="10"/>
      <c r="FN855" s="10"/>
      <c r="FO855" s="10"/>
      <c r="FP855" s="10"/>
      <c r="FQ855" s="10"/>
      <c r="FR855" s="10"/>
      <c r="FS855" s="10"/>
      <c r="FT855" s="10"/>
      <c r="FU855" s="10"/>
      <c r="FV855" s="10"/>
      <c r="FW855" s="10"/>
      <c r="FX855" s="10"/>
      <c r="FY855" s="10"/>
      <c r="FZ855" s="10"/>
      <c r="GA855" s="10"/>
      <c r="GB855" s="10"/>
      <c r="GC855" s="10"/>
      <c r="GD855" s="10"/>
      <c r="GE855" s="10"/>
      <c r="GF855" s="10"/>
      <c r="GG855" s="10"/>
      <c r="GH855" s="10"/>
      <c r="GI855" s="10"/>
      <c r="GJ855" s="10"/>
      <c r="GK855" s="10"/>
      <c r="GL855" s="10"/>
      <c r="GM855" s="10"/>
      <c r="GN855" s="10"/>
      <c r="GO855" s="10"/>
      <c r="GP855" s="10"/>
      <c r="GQ855" s="10"/>
      <c r="GR855" s="10"/>
      <c r="GS855" s="10"/>
      <c r="GT855" s="10"/>
      <c r="GU855" s="10"/>
      <c r="GV855" s="10"/>
      <c r="GW855" s="10"/>
      <c r="GX855" s="10"/>
      <c r="GY855" s="10"/>
      <c r="GZ855" s="10"/>
      <c r="HA855" s="10"/>
      <c r="HB855" s="10"/>
      <c r="HC855" s="10"/>
      <c r="HD855" s="10"/>
      <c r="HE855" s="10"/>
      <c r="HF855" s="10"/>
      <c r="HG855" s="10"/>
      <c r="HH855" s="10"/>
      <c r="HI855" s="10"/>
      <c r="HJ855" s="10"/>
      <c r="HK855" s="10"/>
      <c r="HL855" s="10"/>
      <c r="HM855" s="10"/>
      <c r="HN855" s="10"/>
      <c r="HO855" s="10"/>
      <c r="HP855" s="10"/>
      <c r="HQ855" s="10"/>
      <c r="HR855" s="10"/>
      <c r="HS855" s="10"/>
      <c r="HT855" s="10"/>
      <c r="HU855" s="10"/>
      <c r="HV855" s="10"/>
      <c r="HW855" s="10"/>
      <c r="HX855" s="10"/>
      <c r="HY855" s="10"/>
      <c r="HZ855" s="10"/>
      <c r="IA855" s="10"/>
      <c r="IB855" s="10"/>
      <c r="IC855" s="10"/>
      <c r="ID855" s="10"/>
      <c r="IE855" s="10"/>
      <c r="IF855" s="10"/>
      <c r="IG855" s="10"/>
      <c r="IH855" s="10"/>
      <c r="II855" s="10"/>
      <c r="IJ855" s="10"/>
      <c r="IK855" s="10"/>
      <c r="IL855" s="10"/>
      <c r="IM855" s="10"/>
      <c r="IN855" s="10"/>
      <c r="IO855" s="10"/>
      <c r="IP855" s="10"/>
      <c r="IQ855" s="10"/>
      <c r="IR855" s="10"/>
      <c r="IS855" s="10"/>
      <c r="IT855" s="10"/>
      <c r="IU855" s="10"/>
      <c r="IV855" s="10"/>
      <c r="IW855" s="10"/>
      <c r="IX855" s="10"/>
      <c r="IY855" s="10"/>
      <c r="IZ855" s="10"/>
    </row>
    <row r="856" spans="1:260" s="10" customFormat="1" ht="15" customHeight="1" x14ac:dyDescent="0.25">
      <c r="A856" s="21" t="s">
        <v>2106</v>
      </c>
      <c r="B856" s="202"/>
      <c r="C856" s="202"/>
      <c r="D856" s="213">
        <f>COUNTA(C859:C926)</f>
        <v>59</v>
      </c>
      <c r="E856" s="14">
        <f>COUNTIF(A858:A927,"*HB*")-1</f>
        <v>2</v>
      </c>
      <c r="F856" s="14">
        <f>COUNTIF(A858:A927,"*KR*")+COUNTIF(A858:A927,"*LK*")</f>
        <v>1</v>
      </c>
      <c r="G856" s="14">
        <f>COUNTIF(A858:A927,"*PR*")+COUNTIF(A858:A927,"*LP*")</f>
        <v>1</v>
      </c>
      <c r="H856" s="14"/>
      <c r="I856" s="14"/>
      <c r="K856" s="8" t="str">
        <f>IF(ISERROR(VLOOKUP(TRIM(B856),ALL!$A$2:$AC$3977,11,FALSE)),"",VLOOKUP(TRIM(B856),ALL!$A$2:$AC$3977,11,FALSE))</f>
        <v/>
      </c>
      <c r="L856" s="8" t="str">
        <f>IF(ISERROR(VLOOKUP(TRIM(B856),ALL!$A$2:$AC$3977,12,FALSE)),"",VLOOKUP(TRIM(B856),ALL!$A$2:$AC$3977,12,FALSE))</f>
        <v/>
      </c>
      <c r="M856" s="8" t="str">
        <f>IF(ISERROR(VLOOKUP(TRIM(B856),ALL!$A$2:$AC$3977,13,FALSE)),"",VLOOKUP(TRIM(B856),ALL!$A$2:$AC$3977,13,FALSE))</f>
        <v/>
      </c>
      <c r="N856" s="8" t="str">
        <f>IF(ISERROR(VLOOKUP(TRIM(B856),ALL!$A$2:$AC$3977,14,FALSE)),"",VLOOKUP(TRIM(B856),ALL!$A$2:$AC$3977,14,FALSE))</f>
        <v/>
      </c>
      <c r="O856" s="8" t="str">
        <f>IF(ISERROR(VLOOKUP(TRIM(B856),ALL!$A$2:$AC$3977,15,FALSE)),"",VLOOKUP(TRIM(B856),ALL!$A$2:$AC$3977,15,FALSE))</f>
        <v/>
      </c>
      <c r="P856" s="8" t="str">
        <f>IF(ISERROR(VLOOKUP(TRIM(B856),ALL!$A$2:$AC$3977,16,FALSE)),"",VLOOKUP(TRIM(B856),ALL!$A$2:$AC$3977,16,FALSE))</f>
        <v/>
      </c>
      <c r="Q856" s="3"/>
      <c r="R856" s="1"/>
      <c r="S856" s="202"/>
      <c r="T856" s="202" t="str">
        <f>IF(ISERROR(VLOOKUP(TRIM(B856),ALL!$A$2:$AC$3999,20,FALSE)),"",VLOOKUP(TRIM(B856),ALL!$A$2:$AC$3999,20,FALSE))</f>
        <v/>
      </c>
      <c r="U856" s="202" t="str">
        <f>IF(ISERROR(VLOOKUP(TRIM(B856),ALL!$A$2:$AC$3999,21,FALSE)),"",VLOOKUP(TRIM(B856),ALL!$A$2:$AC$3999,21,FALSE))</f>
        <v/>
      </c>
      <c r="V856" s="202" t="str">
        <f>IF(ISERROR(VLOOKUP(TRIM(B856),ALL!$A$2:$AC$3999,22,FALSE)),"",VLOOKUP(TRIM(B856),ALL!$A$2:$AC$3999,22,FALSE))</f>
        <v/>
      </c>
      <c r="W856" s="202" t="str">
        <f>IF(ISERROR(VLOOKUP(TRIM(B856),ALL!$A$2:$AC$1999,20,FALSE)),"",VLOOKUP(TRIM(B856),ALL!$A$2:$AC$1999,20,FALSE))</f>
        <v/>
      </c>
      <c r="X856" s="202" t="str">
        <f>IF(ISERROR(VLOOKUP(TRIM(B856),ALL!$A$2:$AC$1999,21,FALSE)),"",VLOOKUP(TRIM(B856),ALL!$A$2:$AC$1999,21,FALSE))</f>
        <v/>
      </c>
      <c r="Y856" s="202" t="str">
        <f>IF(ISERROR(VLOOKUP(TRIM(B856),ALL!$A$2:$AC$1999,22,FALSE)),"",VLOOKUP(TRIM(B856),ALL!$A$2:$AC$1999,22,FALSE))</f>
        <v/>
      </c>
      <c r="Z856" s="202" t="str">
        <f>IF(ISERROR(VLOOKUP(TRIM(B856),ALL!$A$2:$AC$1999,23,FALSE)),"",VLOOKUP(TRIM(B856),ALL!$A$2:$AC$1999,23,FALSE))</f>
        <v/>
      </c>
      <c r="AA856" s="202" t="str">
        <f>IF(ISERROR(VLOOKUP(TRIM(B856),ALL!$A$2:$AC$1999,24,FALSE)),"",VLOOKUP(TRIM(B856),ALL!$A$2:$AC$1999,24,FALSE))</f>
        <v/>
      </c>
      <c r="AB856" s="202" t="str">
        <f>IF(ISERROR(VLOOKUP(TRIM(B856),ALL!$A$2:$AC$1999,25,FALSE)),"",VLOOKUP(TRIM(B856),ALL!$A$2:$AC$1999,25,FALSE))</f>
        <v/>
      </c>
      <c r="AC856" s="202" t="s">
        <v>4028</v>
      </c>
      <c r="AD856" s="202" t="s">
        <v>4028</v>
      </c>
      <c r="AE856" s="202" t="s">
        <v>4028</v>
      </c>
      <c r="AF856" s="202" t="s">
        <v>4028</v>
      </c>
      <c r="AG856" s="202" t="s">
        <v>4028</v>
      </c>
      <c r="AH856" s="202" t="s">
        <v>4028</v>
      </c>
      <c r="AI856" s="202" t="s">
        <v>4028</v>
      </c>
      <c r="AJ856" s="202" t="s">
        <v>4028</v>
      </c>
      <c r="AK856" s="202" t="s">
        <v>4028</v>
      </c>
      <c r="AL856" s="3"/>
      <c r="AM856" s="202"/>
      <c r="AN856" s="202"/>
      <c r="AO856" s="202"/>
      <c r="AP856" s="202"/>
      <c r="AQ856" s="202"/>
      <c r="AR856" s="202"/>
      <c r="AS856" s="202"/>
      <c r="AT856" s="202"/>
      <c r="AU856" s="3"/>
      <c r="AV856" s="202"/>
      <c r="AW856" s="202"/>
      <c r="AX856" s="202"/>
      <c r="AY856" s="202"/>
      <c r="AZ856" s="202"/>
      <c r="BA856" s="202"/>
      <c r="BB856" s="202"/>
      <c r="BC856" s="1"/>
      <c r="BD856" s="202"/>
      <c r="BE856" s="202"/>
      <c r="BF856" s="202"/>
      <c r="BG856" s="202"/>
      <c r="BH856" s="202"/>
      <c r="BI856" s="202"/>
      <c r="BJ856" s="202"/>
      <c r="BK856" s="202"/>
      <c r="BL856" s="202"/>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60" s="10" customFormat="1" ht="12.75" customHeight="1" x14ac:dyDescent="0.2">
      <c r="A857" s="8" t="s">
        <v>4706</v>
      </c>
      <c r="B857" s="8"/>
      <c r="C857" s="202"/>
      <c r="D857" s="7"/>
      <c r="E857" s="202"/>
      <c r="F857" s="202"/>
      <c r="G857" s="205" t="str">
        <f>IF(ISERROR(VLOOKUP(TRIM(C857),'R2020'!$A$1:$I$1991,8,FALSE)),"",VLOOKUP(TRIM(C857),'R2020'!$A$1:$I$1991,8,FALSE))</f>
        <v/>
      </c>
      <c r="H857" s="202"/>
      <c r="I857" s="202"/>
      <c r="J857" s="8"/>
      <c r="K857" s="8" t="str">
        <f>IF(ISERROR(VLOOKUP(TRIM(C857),ALL!$A$2:$AC$3977,11,FALSE)),"",VLOOKUP(TRIM(C857),ALL!$A$2:$AC$3977,11,FALSE))</f>
        <v/>
      </c>
      <c r="L857" s="8" t="str">
        <f>IF(ISERROR(VLOOKUP(TRIM(C857),ALL!$A$2:$AC$3977,12,FALSE)),"",VLOOKUP(TRIM(C857),ALL!$A$2:$AC$3977,12,FALSE))</f>
        <v/>
      </c>
      <c r="M857" s="8" t="str">
        <f>IF(ISERROR(VLOOKUP(TRIM(C857),ALL!$A$2:$AC$3977,13,FALSE)),"",VLOOKUP(TRIM(C857),ALL!$A$2:$AC$3977,13,FALSE))</f>
        <v/>
      </c>
      <c r="N857" s="8" t="str">
        <f>IF(ISERROR(VLOOKUP(TRIM(C857),ALL!$A$2:$AC$3977,14,FALSE)),"",VLOOKUP(TRIM(C857),ALL!$A$2:$AC$3977,14,FALSE))</f>
        <v/>
      </c>
      <c r="O857" s="8" t="str">
        <f>IF(ISERROR(VLOOKUP(TRIM(C857),ALL!$A$2:$AC$3977,15,FALSE)),"",VLOOKUP(TRIM(C857),ALL!$A$2:$AC$3977,15,FALSE))</f>
        <v/>
      </c>
      <c r="P857" s="8" t="str">
        <f>IF(ISERROR(VLOOKUP(TRIM(C857),ALL!$A$2:$AC$3977,16,FALSE)),"",VLOOKUP(TRIM(C857),ALL!$A$2:$AC$3977,16,FALSE))</f>
        <v/>
      </c>
      <c r="Q857" s="8"/>
      <c r="R857" s="202"/>
      <c r="S857" s="202"/>
      <c r="T857" s="202" t="str">
        <f>IF(ISERROR(VLOOKUP(TRIM(C857),ALL!$A$2:$AC$3999,20,FALSE)),"",VLOOKUP(TRIM(C857),ALL!$A$2:$AC$3999,20,FALSE))</f>
        <v/>
      </c>
      <c r="U857" s="202" t="str">
        <f>IF(ISERROR(VLOOKUP(TRIM(C857),ALL!$A$2:$AC$3999,21,FALSE)),"",VLOOKUP(TRIM(C857),ALL!$A$2:$AC$3999,21,FALSE))</f>
        <v/>
      </c>
      <c r="V857" s="202" t="str">
        <f>IF(ISERROR(VLOOKUP(TRIM(C857),ALL!$A$2:$AC$3999,22,FALSE)),"",VLOOKUP(TRIM(C857),ALL!$A$2:$AC$3999,22,FALSE))</f>
        <v/>
      </c>
      <c r="W857" s="202" t="str">
        <f>IF(ISERROR(VLOOKUP(TRIM(C857),ALL!$A$2:$AC$1999,20,FALSE)),"",VLOOKUP(TRIM(C857),ALL!$A$2:$AC$1999,20,FALSE))</f>
        <v/>
      </c>
      <c r="X857" s="202" t="str">
        <f>IF(ISERROR(VLOOKUP(TRIM(C857),ALL!$A$2:$AC$1999,21,FALSE)),"",VLOOKUP(TRIM(C857),ALL!$A$2:$AC$1999,21,FALSE))</f>
        <v/>
      </c>
      <c r="Y857" s="202" t="str">
        <f>IF(ISERROR(VLOOKUP(TRIM(C857),ALL!$A$2:$AC$1999,22,FALSE)),"",VLOOKUP(TRIM(C857),ALL!$A$2:$AC$1999,22,FALSE))</f>
        <v/>
      </c>
      <c r="Z857" s="202" t="str">
        <f>IF(ISERROR(VLOOKUP(TRIM(C857),ALL!$A$2:$AC$1999,23,FALSE)),"",VLOOKUP(TRIM(C857),ALL!$A$2:$AC$1999,23,FALSE))</f>
        <v/>
      </c>
      <c r="AA857" s="202" t="str">
        <f>IF(ISERROR(VLOOKUP(TRIM(C857),ALL!$A$2:$AC$1999,24,FALSE)),"",VLOOKUP(TRIM(C857),ALL!$A$2:$AC$1999,24,FALSE))</f>
        <v/>
      </c>
      <c r="AB857" s="202" t="str">
        <f>IF(ISERROR(VLOOKUP(TRIM(C857),ALL!$A$2:$AC$1999,25,FALSE)),"",VLOOKUP(TRIM(C857),ALL!$A$2:$AC$1999,25,FALSE))</f>
        <v/>
      </c>
      <c r="AC857" s="202" t="s">
        <v>4028</v>
      </c>
      <c r="AD857" s="202" t="s">
        <v>4028</v>
      </c>
      <c r="AE857" s="202" t="s">
        <v>4028</v>
      </c>
      <c r="AF857" s="202" t="s">
        <v>4028</v>
      </c>
      <c r="AG857" s="202" t="s">
        <v>4028</v>
      </c>
      <c r="AH857" s="202" t="s">
        <v>4028</v>
      </c>
      <c r="AI857" s="202" t="s">
        <v>4028</v>
      </c>
      <c r="AJ857" s="202" t="s">
        <v>4028</v>
      </c>
      <c r="AK857" s="202" t="s">
        <v>4028</v>
      </c>
      <c r="AL857" s="202"/>
      <c r="AM857" s="202"/>
      <c r="AN857" s="202"/>
      <c r="AO857" s="202"/>
      <c r="AP857" s="202"/>
      <c r="AQ857" s="202"/>
      <c r="AR857" s="202"/>
      <c r="AS857" s="202"/>
      <c r="AT857" s="202"/>
      <c r="AU857" s="202"/>
      <c r="AV857" s="202"/>
      <c r="AW857" s="202"/>
      <c r="AX857" s="202"/>
      <c r="AY857" s="202"/>
      <c r="AZ857" s="202"/>
      <c r="BA857" s="202"/>
      <c r="BB857" s="202"/>
      <c r="BC857" s="1"/>
      <c r="BD857" s="202"/>
      <c r="BE857" s="202"/>
      <c r="BF857" s="202"/>
      <c r="BG857" s="202"/>
      <c r="BH857" s="202"/>
      <c r="BI857" s="202"/>
      <c r="BJ857" s="202"/>
      <c r="BK857" s="202"/>
      <c r="BL857" s="202"/>
      <c r="IW857"/>
      <c r="IX857"/>
      <c r="IY857"/>
      <c r="IZ857"/>
    </row>
    <row r="858" spans="1:260" s="10" customFormat="1" ht="12.75" customHeight="1" x14ac:dyDescent="0.2">
      <c r="A858" s="233" t="s">
        <v>4997</v>
      </c>
      <c r="B858" s="203"/>
      <c r="C858" s="203"/>
      <c r="D858" s="218"/>
      <c r="E858" s="203"/>
      <c r="F858" s="203"/>
      <c r="G858" s="203"/>
      <c r="H858" s="203"/>
      <c r="I858" s="203"/>
      <c r="J858" s="203"/>
      <c r="K858" s="203" t="s">
        <v>4028</v>
      </c>
      <c r="L858" s="203" t="s">
        <v>4028</v>
      </c>
      <c r="M858" s="203" t="s">
        <v>4028</v>
      </c>
      <c r="N858" s="203" t="s">
        <v>4028</v>
      </c>
      <c r="O858" s="203" t="s">
        <v>4028</v>
      </c>
      <c r="P858" s="203" t="s">
        <v>4028</v>
      </c>
      <c r="Q858" s="203"/>
      <c r="R858" s="203"/>
      <c r="S858" s="203"/>
      <c r="T858" s="203" t="s">
        <v>4028</v>
      </c>
      <c r="U858" s="203" t="s">
        <v>4028</v>
      </c>
      <c r="V858" s="203" t="s">
        <v>4028</v>
      </c>
      <c r="W858" s="203" t="s">
        <v>4028</v>
      </c>
      <c r="X858" s="203" t="s">
        <v>4028</v>
      </c>
      <c r="Y858" s="203" t="s">
        <v>4028</v>
      </c>
      <c r="Z858" s="203" t="s">
        <v>4028</v>
      </c>
      <c r="AA858" s="203" t="s">
        <v>4028</v>
      </c>
      <c r="AB858" s="203" t="s">
        <v>4028</v>
      </c>
      <c r="AC858" s="203" t="s">
        <v>4028</v>
      </c>
      <c r="AD858" s="203" t="s">
        <v>4028</v>
      </c>
      <c r="AE858" s="203" t="s">
        <v>4028</v>
      </c>
      <c r="AF858" s="203" t="s">
        <v>4028</v>
      </c>
      <c r="AG858" s="203" t="s">
        <v>4028</v>
      </c>
      <c r="AH858" s="203" t="s">
        <v>4028</v>
      </c>
      <c r="AI858" s="203" t="s">
        <v>4028</v>
      </c>
      <c r="AJ858" s="203" t="s">
        <v>4028</v>
      </c>
      <c r="AK858" s="203" t="s">
        <v>4028</v>
      </c>
      <c r="AL858" s="203"/>
      <c r="AM858" s="203"/>
      <c r="AN858" s="203"/>
      <c r="AO858" s="203"/>
      <c r="AP858" s="203"/>
      <c r="AQ858" s="203"/>
      <c r="AR858" s="203"/>
      <c r="AS858" s="203"/>
      <c r="AT858" s="203"/>
      <c r="AU858" s="203"/>
      <c r="AV858" s="203"/>
      <c r="AW858" s="203"/>
      <c r="AX858" s="203"/>
      <c r="AY858" s="203"/>
      <c r="AZ858" s="203"/>
      <c r="BA858" s="203"/>
      <c r="BB858" s="203"/>
      <c r="BC858" s="203"/>
      <c r="BD858" s="203"/>
      <c r="BE858" s="203"/>
      <c r="BF858" s="203"/>
      <c r="BG858" s="203"/>
      <c r="BH858" s="203"/>
      <c r="BI858" s="203"/>
      <c r="BJ858" s="203"/>
      <c r="BK858" s="203"/>
      <c r="BL858" s="203"/>
      <c r="IW858"/>
      <c r="IX858"/>
      <c r="IY858"/>
      <c r="IZ858"/>
    </row>
    <row r="859" spans="1:260" ht="12.75" customHeight="1" x14ac:dyDescent="0.2">
      <c r="A859" s="203" t="s">
        <v>193</v>
      </c>
      <c r="B859" s="203" t="s">
        <v>88</v>
      </c>
      <c r="C859" s="203" t="s">
        <v>4406</v>
      </c>
      <c r="D859" s="214">
        <v>36014</v>
      </c>
      <c r="E859" s="205" t="s">
        <v>4514</v>
      </c>
      <c r="F859" s="206" t="s">
        <v>4804</v>
      </c>
      <c r="G859" s="206"/>
      <c r="H859" s="203"/>
      <c r="I859" s="203"/>
      <c r="J859" s="206"/>
      <c r="K859" s="203"/>
      <c r="L859" s="203"/>
      <c r="M859" s="206"/>
      <c r="N859" s="203"/>
      <c r="O859" s="203"/>
      <c r="P859" s="206"/>
      <c r="Q859" s="203"/>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c r="AR859" s="203"/>
      <c r="AS859" s="203"/>
      <c r="AT859" s="203"/>
      <c r="AU859" s="203"/>
      <c r="AV859" s="203"/>
      <c r="AW859" s="203"/>
      <c r="AX859" s="203"/>
      <c r="AY859" s="203"/>
      <c r="AZ859" s="203"/>
      <c r="BA859" s="203"/>
      <c r="BB859" s="203"/>
      <c r="BC859" s="203"/>
      <c r="BD859" s="203"/>
      <c r="BE859" s="203"/>
      <c r="BF859" s="203"/>
      <c r="BG859" s="203"/>
      <c r="BH859" s="203"/>
      <c r="BI859" s="203"/>
      <c r="BJ859" s="203"/>
      <c r="BK859" s="203"/>
      <c r="BL859" s="203"/>
      <c r="IW859" s="10"/>
      <c r="IX859" s="10"/>
      <c r="IY859" s="10"/>
      <c r="IZ859" s="10"/>
    </row>
    <row r="860" spans="1:260" ht="12.75" customHeight="1" x14ac:dyDescent="0.2">
      <c r="A860" s="203" t="s">
        <v>193</v>
      </c>
      <c r="B860" s="203" t="s">
        <v>4192</v>
      </c>
      <c r="C860" s="203" t="s">
        <v>3754</v>
      </c>
      <c r="D860" s="214">
        <v>35379</v>
      </c>
      <c r="E860" s="203" t="s">
        <v>3456</v>
      </c>
      <c r="F860" s="203" t="s">
        <v>3498</v>
      </c>
      <c r="G860" s="203" t="s">
        <v>3420</v>
      </c>
      <c r="H860" s="203" t="s">
        <v>193</v>
      </c>
      <c r="I860" s="203" t="s">
        <v>229</v>
      </c>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c r="AT860" s="203"/>
      <c r="AU860" s="203"/>
      <c r="AV860" s="203"/>
      <c r="AW860" s="203"/>
      <c r="AX860" s="203"/>
      <c r="AY860" s="203"/>
      <c r="AZ860" s="203"/>
      <c r="BA860" s="203"/>
      <c r="BB860" s="203"/>
      <c r="BC860" s="203"/>
      <c r="BD860" s="203"/>
      <c r="BE860" s="203"/>
      <c r="BF860" s="203"/>
      <c r="BG860" s="203"/>
      <c r="BH860" s="203"/>
      <c r="BI860" s="203"/>
      <c r="BJ860" s="203"/>
      <c r="BK860" s="203"/>
      <c r="BL860" s="203"/>
      <c r="BM860" s="10"/>
      <c r="BN860" s="10"/>
      <c r="BO860" s="10"/>
      <c r="BP860" s="10"/>
      <c r="BQ860" s="10"/>
      <c r="BR860" s="10"/>
      <c r="BS860" s="10"/>
      <c r="BT860" s="10"/>
      <c r="BU860" s="10"/>
      <c r="BV860" s="10"/>
      <c r="BW860" s="10"/>
      <c r="BX860" s="10"/>
      <c r="BY860" s="10"/>
      <c r="BZ860" s="10"/>
      <c r="CA860" s="10"/>
      <c r="CB860" s="10"/>
      <c r="CC860" s="10"/>
      <c r="CD860" s="10"/>
      <c r="CE860" s="10"/>
      <c r="CF860" s="10"/>
      <c r="CG860" s="10"/>
      <c r="CH860" s="10"/>
      <c r="CI860" s="10"/>
      <c r="CJ860" s="10"/>
      <c r="CK860" s="10"/>
      <c r="CL860" s="10"/>
      <c r="CM860" s="10"/>
      <c r="CN860" s="10"/>
      <c r="CO860" s="10"/>
      <c r="CP860" s="10"/>
      <c r="CQ860" s="10"/>
      <c r="CR860" s="10"/>
      <c r="CS860" s="10"/>
      <c r="CT860" s="10"/>
      <c r="CU860" s="10"/>
      <c r="CV860" s="10"/>
      <c r="CW860" s="10"/>
      <c r="CX860" s="10"/>
      <c r="CY860" s="10"/>
      <c r="CZ860" s="10"/>
      <c r="DA860" s="10"/>
      <c r="DB860" s="10"/>
      <c r="DC860" s="10"/>
      <c r="DD860" s="10"/>
      <c r="DE860" s="10"/>
      <c r="DF860" s="10"/>
      <c r="DG860" s="10"/>
      <c r="DH860" s="10"/>
      <c r="DI860" s="10"/>
      <c r="DJ860" s="10"/>
      <c r="DK860" s="10"/>
      <c r="DL860" s="10"/>
      <c r="DM860" s="10"/>
      <c r="DN860" s="10"/>
      <c r="DO860" s="10"/>
      <c r="DP860" s="10"/>
      <c r="DQ860" s="10"/>
      <c r="DR860" s="10"/>
      <c r="DS860" s="10"/>
      <c r="DT860" s="10"/>
      <c r="DU860" s="10"/>
      <c r="DV860" s="10"/>
      <c r="DW860" s="10"/>
      <c r="DX860" s="10"/>
      <c r="DY860" s="10"/>
      <c r="DZ860" s="10"/>
      <c r="EA860" s="10"/>
      <c r="EB860" s="10"/>
      <c r="EC860" s="10"/>
      <c r="ED860" s="10"/>
      <c r="EE860" s="10"/>
      <c r="EF860" s="10"/>
      <c r="EG860" s="10"/>
      <c r="EH860" s="10"/>
      <c r="EI860" s="10"/>
      <c r="EJ860" s="10"/>
      <c r="EK860" s="10"/>
      <c r="EL860" s="10"/>
      <c r="EM860" s="10"/>
      <c r="EN860" s="10"/>
      <c r="EO860" s="10"/>
      <c r="EP860" s="10"/>
      <c r="EQ860" s="10"/>
      <c r="ER860" s="10"/>
      <c r="ES860" s="10"/>
      <c r="ET860" s="10"/>
      <c r="EU860" s="10"/>
      <c r="EV860" s="10"/>
      <c r="EW860" s="10"/>
      <c r="EX860" s="10"/>
      <c r="EY860" s="10"/>
      <c r="EZ860" s="10"/>
      <c r="FA860" s="10"/>
      <c r="FB860" s="10"/>
      <c r="FC860" s="10"/>
      <c r="FD860" s="10"/>
      <c r="FE860" s="10"/>
      <c r="FF860" s="10"/>
      <c r="FG860" s="10"/>
      <c r="FH860" s="10"/>
      <c r="FI860" s="10"/>
      <c r="FJ860" s="10"/>
      <c r="FK860" s="10"/>
      <c r="FL860" s="10"/>
      <c r="FM860" s="10"/>
      <c r="FN860" s="10"/>
      <c r="FO860" s="10"/>
      <c r="FP860" s="10"/>
      <c r="FQ860" s="10"/>
      <c r="FR860" s="10"/>
      <c r="FS860" s="10"/>
      <c r="FT860" s="10"/>
      <c r="FU860" s="10"/>
      <c r="FV860" s="10"/>
      <c r="FW860" s="10"/>
      <c r="FX860" s="10"/>
      <c r="FY860" s="10"/>
      <c r="FZ860" s="10"/>
      <c r="GA860" s="10"/>
      <c r="GB860" s="10"/>
      <c r="GC860" s="10"/>
      <c r="GD860" s="10"/>
      <c r="GE860" s="10"/>
      <c r="GF860" s="10"/>
      <c r="GG860" s="10"/>
      <c r="GH860" s="10"/>
      <c r="GI860" s="10"/>
      <c r="GJ860" s="10"/>
      <c r="GK860" s="10"/>
      <c r="GL860" s="10"/>
      <c r="GM860" s="10"/>
      <c r="GN860" s="10"/>
      <c r="GO860" s="10"/>
      <c r="GP860" s="10"/>
      <c r="GQ860" s="10"/>
      <c r="GR860" s="10"/>
      <c r="GS860" s="10"/>
      <c r="GT860" s="10"/>
      <c r="GU860" s="10"/>
      <c r="GV860" s="10"/>
      <c r="GW860" s="10"/>
      <c r="GX860" s="10"/>
      <c r="GY860" s="10"/>
      <c r="GZ860" s="10"/>
      <c r="HA860" s="10"/>
      <c r="HB860" s="10"/>
      <c r="HC860" s="10"/>
      <c r="HD860" s="10"/>
      <c r="HE860" s="10"/>
      <c r="HF860" s="10"/>
      <c r="HG860" s="10"/>
      <c r="HH860" s="10"/>
      <c r="HI860" s="10"/>
      <c r="HJ860" s="10"/>
      <c r="HK860" s="10"/>
      <c r="HL860" s="10"/>
      <c r="HM860" s="10"/>
      <c r="HN860" s="10"/>
      <c r="HO860" s="10"/>
      <c r="HP860" s="10"/>
      <c r="HQ860" s="10"/>
      <c r="HR860" s="10"/>
      <c r="HS860" s="10"/>
      <c r="HT860" s="10"/>
      <c r="HU860" s="10"/>
      <c r="HV860" s="10"/>
      <c r="HW860" s="10"/>
      <c r="HX860" s="10"/>
      <c r="HY860" s="10"/>
      <c r="HZ860" s="10"/>
      <c r="IA860" s="10"/>
      <c r="IB860" s="10"/>
      <c r="IC860" s="10"/>
      <c r="ID860" s="10"/>
      <c r="IE860" s="10"/>
      <c r="IF860" s="10"/>
      <c r="IG860" s="10"/>
      <c r="IH860" s="10"/>
      <c r="II860" s="10"/>
      <c r="IJ860" s="10"/>
      <c r="IK860" s="10"/>
      <c r="IL860" s="10"/>
      <c r="IM860" s="10"/>
      <c r="IN860" s="10"/>
      <c r="IO860" s="10"/>
      <c r="IP860" s="10"/>
      <c r="IQ860" s="10"/>
      <c r="IR860" s="10"/>
      <c r="IS860" s="10"/>
      <c r="IT860" s="10"/>
      <c r="IU860" s="10"/>
      <c r="IV860" s="10"/>
    </row>
    <row r="861" spans="1:260" s="10" customFormat="1" ht="12.75" customHeight="1" x14ac:dyDescent="0.2">
      <c r="A861" s="203" t="s">
        <v>4028</v>
      </c>
      <c r="B861" s="203" t="s">
        <v>4028</v>
      </c>
      <c r="C861" s="203"/>
      <c r="D861" s="214"/>
      <c r="E861" s="203"/>
      <c r="F861" s="203"/>
      <c r="G861" s="203" t="s">
        <v>4028</v>
      </c>
      <c r="H861" s="203" t="s">
        <v>4028</v>
      </c>
      <c r="I861" s="203" t="s">
        <v>4028</v>
      </c>
      <c r="J861" s="203" t="s">
        <v>4028</v>
      </c>
      <c r="K861" s="203" t="s">
        <v>4028</v>
      </c>
      <c r="L861" s="203" t="s">
        <v>4028</v>
      </c>
      <c r="M861" s="203" t="s">
        <v>4028</v>
      </c>
      <c r="N861" s="203" t="s">
        <v>4028</v>
      </c>
      <c r="O861" s="203" t="s">
        <v>4028</v>
      </c>
      <c r="P861" s="203" t="s">
        <v>4028</v>
      </c>
      <c r="Q861" s="203"/>
      <c r="R861" s="203"/>
      <c r="S861" s="203"/>
      <c r="T861" s="203" t="s">
        <v>4028</v>
      </c>
      <c r="U861" s="203" t="s">
        <v>4028</v>
      </c>
      <c r="V861" s="203" t="s">
        <v>4028</v>
      </c>
      <c r="W861" s="203" t="s">
        <v>4028</v>
      </c>
      <c r="X861" s="203" t="s">
        <v>4028</v>
      </c>
      <c r="Y861" s="203" t="s">
        <v>4028</v>
      </c>
      <c r="Z861" s="203" t="s">
        <v>4028</v>
      </c>
      <c r="AA861" s="203" t="s">
        <v>4028</v>
      </c>
      <c r="AB861" s="203" t="s">
        <v>4028</v>
      </c>
      <c r="AC861" s="203" t="s">
        <v>4028</v>
      </c>
      <c r="AD861" s="203" t="s">
        <v>4028</v>
      </c>
      <c r="AE861" s="203" t="s">
        <v>4028</v>
      </c>
      <c r="AF861" s="203" t="s">
        <v>4028</v>
      </c>
      <c r="AG861" s="203" t="s">
        <v>4028</v>
      </c>
      <c r="AH861" s="203" t="s">
        <v>4028</v>
      </c>
      <c r="AI861" s="203" t="s">
        <v>4028</v>
      </c>
      <c r="AJ861" s="203" t="s">
        <v>4028</v>
      </c>
      <c r="AK861" s="203" t="s">
        <v>4028</v>
      </c>
      <c r="AL861" s="203"/>
      <c r="AM861" s="203"/>
      <c r="AN861" s="203"/>
      <c r="AO861" s="203"/>
      <c r="AP861" s="203"/>
      <c r="AQ861" s="203"/>
      <c r="AR861" s="203"/>
      <c r="AS861" s="203"/>
      <c r="AT861" s="203"/>
      <c r="AU861" s="203"/>
      <c r="AV861" s="203"/>
      <c r="AW861" s="203"/>
      <c r="AX861" s="203"/>
      <c r="AY861" s="203"/>
      <c r="AZ861" s="203"/>
      <c r="BA861" s="203"/>
      <c r="BB861" s="203"/>
      <c r="BC861" s="203"/>
      <c r="BD861" s="203"/>
      <c r="BE861" s="203"/>
      <c r="BF861" s="203"/>
      <c r="BG861" s="203"/>
      <c r="BH861" s="203"/>
      <c r="BI861" s="203"/>
      <c r="BJ861" s="203"/>
      <c r="BK861" s="203"/>
      <c r="BL861" s="203"/>
    </row>
    <row r="862" spans="1:260" s="10" customFormat="1" ht="12.75" customHeight="1" x14ac:dyDescent="0.2">
      <c r="A862" s="203" t="s">
        <v>344</v>
      </c>
      <c r="B862" s="203" t="s">
        <v>4148</v>
      </c>
      <c r="C862" s="203" t="s">
        <v>916</v>
      </c>
      <c r="D862" s="214">
        <v>33564</v>
      </c>
      <c r="E862" s="203" t="s">
        <v>997</v>
      </c>
      <c r="F862" s="203" t="s">
        <v>2158</v>
      </c>
      <c r="G862" s="203" t="s">
        <v>4572</v>
      </c>
      <c r="H862" s="203" t="s">
        <v>344</v>
      </c>
      <c r="I862" s="203" t="s">
        <v>448</v>
      </c>
      <c r="J862" s="203" t="s">
        <v>3487</v>
      </c>
      <c r="K862" s="203" t="s">
        <v>344</v>
      </c>
      <c r="L862" s="203" t="s">
        <v>448</v>
      </c>
      <c r="M862" s="203" t="s">
        <v>2942</v>
      </c>
      <c r="N862" s="203" t="s">
        <v>344</v>
      </c>
      <c r="O862" s="203" t="s">
        <v>448</v>
      </c>
      <c r="P862" s="203" t="s">
        <v>2276</v>
      </c>
      <c r="Q862" s="203" t="s">
        <v>344</v>
      </c>
      <c r="R862" s="203" t="s">
        <v>448</v>
      </c>
      <c r="S862" s="203" t="s">
        <v>1780</v>
      </c>
      <c r="T862" s="203" t="s">
        <v>344</v>
      </c>
      <c r="U862" s="203" t="s">
        <v>448</v>
      </c>
      <c r="V862" s="203" t="s">
        <v>1642</v>
      </c>
      <c r="W862" s="203" t="s">
        <v>344</v>
      </c>
      <c r="X862" s="203" t="s">
        <v>448</v>
      </c>
      <c r="Y862" s="203" t="s">
        <v>1642</v>
      </c>
      <c r="Z862" s="203" t="s">
        <v>344</v>
      </c>
      <c r="AA862" s="203" t="s">
        <v>448</v>
      </c>
      <c r="AB862" s="203" t="s">
        <v>41</v>
      </c>
      <c r="AC862" s="203"/>
      <c r="AD862" s="203"/>
      <c r="AE862" s="203"/>
      <c r="AF862" s="203"/>
      <c r="AG862" s="203"/>
      <c r="AH862" s="203"/>
      <c r="AI862" s="203"/>
      <c r="AJ862" s="203"/>
      <c r="AK862" s="203"/>
      <c r="AL862" s="203"/>
      <c r="AM862" s="203"/>
      <c r="AN862" s="203"/>
      <c r="AO862" s="203"/>
      <c r="AP862" s="203"/>
      <c r="AQ862" s="203"/>
      <c r="AR862" s="203"/>
      <c r="AS862" s="203"/>
      <c r="AT862" s="203"/>
      <c r="AU862" s="203"/>
      <c r="AV862" s="203"/>
      <c r="AW862" s="203"/>
      <c r="AX862" s="203"/>
      <c r="AY862" s="203"/>
      <c r="AZ862" s="203"/>
      <c r="BA862" s="203"/>
      <c r="BB862" s="203"/>
      <c r="BC862" s="203"/>
      <c r="BD862" s="203"/>
      <c r="BE862" s="203"/>
      <c r="BF862" s="203"/>
      <c r="BG862" s="203"/>
      <c r="BH862" s="203"/>
      <c r="BI862" s="203"/>
      <c r="BJ862" s="203"/>
      <c r="BK862" s="203"/>
      <c r="BL862" s="203"/>
    </row>
    <row r="863" spans="1:260" s="10" customFormat="1" ht="12.75" customHeight="1" x14ac:dyDescent="0.2">
      <c r="A863" s="203" t="s">
        <v>344</v>
      </c>
      <c r="B863" s="203" t="s">
        <v>4053</v>
      </c>
      <c r="C863" s="203" t="s">
        <v>3661</v>
      </c>
      <c r="D863" s="214">
        <v>34951</v>
      </c>
      <c r="E863" s="203" t="s">
        <v>2585</v>
      </c>
      <c r="F863" s="203" t="s">
        <v>3460</v>
      </c>
      <c r="G863" s="203" t="s">
        <v>3768</v>
      </c>
      <c r="H863" s="203" t="s">
        <v>344</v>
      </c>
      <c r="I863" s="203" t="s">
        <v>393</v>
      </c>
      <c r="J863" s="203" t="s">
        <v>3662</v>
      </c>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c r="AR863" s="203"/>
      <c r="AS863" s="203"/>
      <c r="AT863" s="203"/>
      <c r="AU863" s="203"/>
      <c r="AV863" s="203"/>
      <c r="AW863" s="203"/>
      <c r="AX863" s="203"/>
      <c r="AY863" s="203"/>
      <c r="AZ863" s="203"/>
      <c r="BA863" s="203"/>
      <c r="BB863" s="203"/>
      <c r="BC863" s="203"/>
      <c r="BD863" s="203"/>
      <c r="BE863" s="203"/>
      <c r="BF863" s="203"/>
      <c r="BG863" s="203"/>
      <c r="BH863" s="203"/>
      <c r="BI863" s="203"/>
      <c r="BJ863" s="203"/>
      <c r="BK863" s="203"/>
      <c r="BL863" s="20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s="13"/>
      <c r="IX863" s="13"/>
      <c r="IY863" s="13"/>
      <c r="IZ863" s="13"/>
    </row>
    <row r="864" spans="1:260" s="27" customFormat="1" ht="12.75" customHeight="1" x14ac:dyDescent="0.2">
      <c r="A864" s="10" t="s">
        <v>344</v>
      </c>
      <c r="B864" s="10" t="s">
        <v>4459</v>
      </c>
      <c r="C864" s="202" t="s">
        <v>2662</v>
      </c>
      <c r="D864" s="221">
        <v>35179</v>
      </c>
      <c r="E864" s="5" t="s">
        <v>2583</v>
      </c>
      <c r="F864" s="5" t="s">
        <v>4949</v>
      </c>
      <c r="G864" s="201" t="s">
        <v>4950</v>
      </c>
    </row>
    <row r="865" spans="1:260" ht="12.75" customHeight="1" x14ac:dyDescent="0.2">
      <c r="A865" s="203" t="s">
        <v>4028</v>
      </c>
      <c r="B865" s="203" t="s">
        <v>4028</v>
      </c>
      <c r="C865" s="203" t="s">
        <v>3279</v>
      </c>
      <c r="D865" s="214">
        <v>35097</v>
      </c>
      <c r="E865" s="203" t="s">
        <v>3280</v>
      </c>
      <c r="F865" s="203" t="s">
        <v>3089</v>
      </c>
      <c r="G865" s="203" t="s">
        <v>4028</v>
      </c>
      <c r="H865" s="203" t="s">
        <v>344</v>
      </c>
      <c r="I865" s="203" t="s">
        <v>453</v>
      </c>
      <c r="J865" s="203" t="s">
        <v>3838</v>
      </c>
      <c r="K865" s="203" t="s">
        <v>183</v>
      </c>
      <c r="L865" s="203" t="s">
        <v>453</v>
      </c>
      <c r="M865" s="203" t="s">
        <v>3281</v>
      </c>
      <c r="N865" s="203">
        <v>0</v>
      </c>
      <c r="O865" s="203">
        <v>0</v>
      </c>
      <c r="P865" s="203">
        <v>0</v>
      </c>
      <c r="Q865" s="203"/>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c r="AR865" s="203"/>
      <c r="AS865" s="203"/>
      <c r="AT865" s="203"/>
      <c r="AU865" s="203"/>
      <c r="AV865" s="203"/>
      <c r="AW865" s="203"/>
      <c r="AX865" s="203"/>
      <c r="AY865" s="203"/>
      <c r="AZ865" s="203"/>
      <c r="BA865" s="203"/>
      <c r="BB865" s="203"/>
      <c r="BC865" s="203"/>
      <c r="BD865" s="203"/>
      <c r="BE865" s="203"/>
      <c r="BF865" s="203"/>
      <c r="BG865" s="203"/>
      <c r="BH865" s="203"/>
      <c r="BI865" s="203"/>
      <c r="BJ865" s="203"/>
      <c r="BK865" s="203"/>
      <c r="BL865" s="203"/>
    </row>
    <row r="866" spans="1:260" ht="12.75" customHeight="1" x14ac:dyDescent="0.2">
      <c r="A866" s="203" t="s">
        <v>4028</v>
      </c>
      <c r="B866" s="203" t="s">
        <v>4028</v>
      </c>
      <c r="C866" s="203"/>
      <c r="D866" s="214"/>
      <c r="E866" s="203"/>
      <c r="F866" s="203"/>
      <c r="G866" s="203" t="s">
        <v>4028</v>
      </c>
      <c r="H866" s="203" t="s">
        <v>4028</v>
      </c>
      <c r="I866" s="203" t="s">
        <v>4028</v>
      </c>
      <c r="J866" s="203" t="s">
        <v>4028</v>
      </c>
      <c r="K866" s="203" t="s">
        <v>4028</v>
      </c>
      <c r="L866" s="203" t="s">
        <v>4028</v>
      </c>
      <c r="M866" s="203" t="s">
        <v>4028</v>
      </c>
      <c r="N866" s="203" t="s">
        <v>4028</v>
      </c>
      <c r="O866" s="203" t="s">
        <v>4028</v>
      </c>
      <c r="P866" s="203" t="s">
        <v>4028</v>
      </c>
      <c r="Q866" s="203"/>
      <c r="R866" s="203"/>
      <c r="S866" s="203"/>
      <c r="T866" s="203" t="s">
        <v>4028</v>
      </c>
      <c r="U866" s="203" t="s">
        <v>4028</v>
      </c>
      <c r="V866" s="203" t="s">
        <v>4028</v>
      </c>
      <c r="W866" s="203" t="s">
        <v>4028</v>
      </c>
      <c r="X866" s="203" t="s">
        <v>4028</v>
      </c>
      <c r="Y866" s="203" t="s">
        <v>4028</v>
      </c>
      <c r="Z866" s="203" t="s">
        <v>4028</v>
      </c>
      <c r="AA866" s="203" t="s">
        <v>4028</v>
      </c>
      <c r="AB866" s="203" t="s">
        <v>4028</v>
      </c>
      <c r="AC866" s="203" t="s">
        <v>4028</v>
      </c>
      <c r="AD866" s="203" t="s">
        <v>4028</v>
      </c>
      <c r="AE866" s="203" t="s">
        <v>4028</v>
      </c>
      <c r="AF866" s="203" t="s">
        <v>4028</v>
      </c>
      <c r="AG866" s="203" t="s">
        <v>4028</v>
      </c>
      <c r="AH866" s="203" t="s">
        <v>4028</v>
      </c>
      <c r="AI866" s="203" t="s">
        <v>4028</v>
      </c>
      <c r="AJ866" s="203" t="s">
        <v>4028</v>
      </c>
      <c r="AK866" s="203" t="s">
        <v>4028</v>
      </c>
      <c r="AL866" s="203"/>
      <c r="AM866" s="203"/>
      <c r="AN866" s="203"/>
      <c r="AO866" s="203"/>
      <c r="AP866" s="203"/>
      <c r="AQ866" s="203"/>
      <c r="AR866" s="203"/>
      <c r="AS866" s="203"/>
      <c r="AT866" s="203"/>
      <c r="AU866" s="203"/>
      <c r="AV866" s="203"/>
      <c r="AW866" s="203"/>
      <c r="AX866" s="203"/>
      <c r="AY866" s="203"/>
      <c r="AZ866" s="203"/>
      <c r="BA866" s="203"/>
      <c r="BB866" s="203"/>
      <c r="BC866" s="203"/>
      <c r="BD866" s="203"/>
      <c r="BE866" s="203"/>
      <c r="BF866" s="203"/>
      <c r="BG866" s="203"/>
      <c r="BH866" s="203"/>
      <c r="BI866" s="203"/>
      <c r="BJ866" s="203"/>
      <c r="BK866" s="203"/>
      <c r="BL866" s="203"/>
    </row>
    <row r="867" spans="1:260" ht="12.75" customHeight="1" x14ac:dyDescent="0.2">
      <c r="A867" s="203" t="s">
        <v>279</v>
      </c>
      <c r="B867" s="203" t="s">
        <v>448</v>
      </c>
      <c r="C867" s="203" t="s">
        <v>4151</v>
      </c>
      <c r="D867" s="214">
        <v>36178</v>
      </c>
      <c r="E867" s="205" t="s">
        <v>4514</v>
      </c>
      <c r="F867" s="206" t="s">
        <v>4514</v>
      </c>
      <c r="G867" s="206"/>
      <c r="H867" s="203"/>
      <c r="I867" s="203"/>
      <c r="J867" s="206"/>
      <c r="K867" s="203"/>
      <c r="L867" s="203"/>
      <c r="M867" s="206"/>
      <c r="N867" s="203"/>
      <c r="O867" s="203"/>
      <c r="P867" s="206"/>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c r="AT867" s="203"/>
      <c r="AU867" s="203"/>
      <c r="AV867" s="203"/>
      <c r="AW867" s="203"/>
      <c r="AX867" s="203"/>
      <c r="AY867" s="203"/>
      <c r="AZ867" s="203"/>
      <c r="BA867" s="203"/>
      <c r="BB867" s="203"/>
      <c r="BC867" s="203"/>
      <c r="BD867" s="203"/>
      <c r="BE867" s="203"/>
      <c r="BF867" s="203"/>
      <c r="BG867" s="203"/>
      <c r="BH867" s="203"/>
      <c r="BI867" s="203"/>
      <c r="BJ867" s="203"/>
      <c r="BK867" s="203"/>
      <c r="BL867" s="203"/>
      <c r="BM867" s="10"/>
      <c r="BN867" s="10"/>
      <c r="BO867" s="10"/>
      <c r="BP867" s="10"/>
      <c r="BQ867" s="10"/>
      <c r="BR867" s="10"/>
      <c r="BS867" s="10"/>
      <c r="BT867" s="10"/>
      <c r="BU867" s="10"/>
      <c r="BV867" s="10"/>
      <c r="BW867" s="10"/>
      <c r="BX867" s="10"/>
      <c r="BY867" s="10"/>
      <c r="BZ867" s="10"/>
      <c r="CA867" s="10"/>
      <c r="CB867" s="10"/>
      <c r="CC867" s="10"/>
      <c r="CD867" s="10"/>
      <c r="CE867" s="10"/>
      <c r="CF867" s="10"/>
      <c r="CG867" s="10"/>
      <c r="CH867" s="10"/>
      <c r="CI867" s="10"/>
      <c r="CJ867" s="10"/>
      <c r="CK867" s="10"/>
      <c r="CL867" s="10"/>
      <c r="CM867" s="10"/>
      <c r="CN867" s="10"/>
      <c r="CO867" s="10"/>
      <c r="CP867" s="10"/>
      <c r="CQ867" s="10"/>
      <c r="CR867" s="10"/>
      <c r="CS867" s="10"/>
      <c r="CT867" s="10"/>
      <c r="CU867" s="10"/>
      <c r="CV867" s="10"/>
      <c r="CW867" s="10"/>
      <c r="CX867" s="10"/>
      <c r="CY867" s="10"/>
      <c r="CZ867" s="10"/>
      <c r="DA867" s="10"/>
      <c r="DB867" s="10"/>
      <c r="DC867" s="10"/>
      <c r="DD867" s="10"/>
      <c r="DE867" s="10"/>
      <c r="DF867" s="10"/>
      <c r="DG867" s="10"/>
      <c r="DH867" s="10"/>
      <c r="DI867" s="10"/>
      <c r="DJ867" s="10"/>
      <c r="DK867" s="10"/>
      <c r="DL867" s="10"/>
      <c r="DM867" s="10"/>
      <c r="DN867" s="10"/>
      <c r="DO867" s="10"/>
      <c r="DP867" s="10"/>
      <c r="DQ867" s="10"/>
      <c r="DR867" s="10"/>
      <c r="DS867" s="10"/>
      <c r="DT867" s="10"/>
      <c r="DU867" s="10"/>
      <c r="DV867" s="10"/>
      <c r="DW867" s="10"/>
      <c r="DX867" s="10"/>
      <c r="DY867" s="10"/>
      <c r="DZ867" s="10"/>
      <c r="EA867" s="10"/>
      <c r="EB867" s="10"/>
      <c r="EC867" s="10"/>
      <c r="ED867" s="10"/>
      <c r="EE867" s="10"/>
      <c r="EF867" s="10"/>
      <c r="EG867" s="10"/>
      <c r="EH867" s="10"/>
      <c r="EI867" s="10"/>
      <c r="EJ867" s="10"/>
      <c r="EK867" s="10"/>
      <c r="EL867" s="10"/>
      <c r="EM867" s="10"/>
      <c r="EN867" s="10"/>
      <c r="EO867" s="10"/>
      <c r="EP867" s="10"/>
      <c r="EQ867" s="10"/>
      <c r="ER867" s="10"/>
      <c r="ES867" s="10"/>
      <c r="ET867" s="10"/>
      <c r="EU867" s="10"/>
      <c r="EV867" s="10"/>
      <c r="EW867" s="10"/>
      <c r="EX867" s="10"/>
      <c r="EY867" s="10"/>
      <c r="EZ867" s="10"/>
      <c r="FA867" s="10"/>
      <c r="FB867" s="10"/>
      <c r="FC867" s="10"/>
      <c r="FD867" s="10"/>
      <c r="FE867" s="10"/>
      <c r="FF867" s="10"/>
      <c r="FG867" s="10"/>
      <c r="FH867" s="10"/>
      <c r="FI867" s="10"/>
      <c r="FJ867" s="10"/>
      <c r="FK867" s="10"/>
      <c r="FL867" s="10"/>
      <c r="FM867" s="10"/>
      <c r="FN867" s="10"/>
      <c r="FO867" s="10"/>
      <c r="FP867" s="10"/>
      <c r="FQ867" s="10"/>
      <c r="FR867" s="10"/>
      <c r="FS867" s="10"/>
      <c r="FT867" s="10"/>
      <c r="FU867" s="10"/>
      <c r="FV867" s="10"/>
      <c r="FW867" s="10"/>
      <c r="FX867" s="10"/>
      <c r="FY867" s="10"/>
      <c r="FZ867" s="10"/>
      <c r="GA867" s="10"/>
      <c r="GB867" s="10"/>
      <c r="GC867" s="10"/>
      <c r="GD867" s="10"/>
      <c r="GE867" s="10"/>
      <c r="GF867" s="10"/>
      <c r="GG867" s="10"/>
      <c r="GH867" s="10"/>
      <c r="GI867" s="10"/>
      <c r="GJ867" s="10"/>
      <c r="GK867" s="10"/>
      <c r="GL867" s="10"/>
      <c r="GM867" s="10"/>
      <c r="GN867" s="10"/>
      <c r="GO867" s="10"/>
      <c r="GP867" s="10"/>
      <c r="GQ867" s="10"/>
      <c r="GR867" s="10"/>
      <c r="GS867" s="10"/>
      <c r="GT867" s="10"/>
      <c r="GU867" s="10"/>
      <c r="GV867" s="10"/>
      <c r="GW867" s="10"/>
      <c r="GX867" s="10"/>
      <c r="GY867" s="10"/>
      <c r="GZ867" s="10"/>
      <c r="HA867" s="10"/>
      <c r="HB867" s="10"/>
      <c r="HC867" s="10"/>
      <c r="HD867" s="10"/>
      <c r="HE867" s="10"/>
      <c r="HF867" s="10"/>
      <c r="HG867" s="10"/>
      <c r="HH867" s="10"/>
      <c r="HI867" s="10"/>
      <c r="HJ867" s="10"/>
      <c r="HK867" s="10"/>
      <c r="HL867" s="10"/>
      <c r="HM867" s="10"/>
      <c r="HN867" s="10"/>
      <c r="HO867" s="10"/>
      <c r="HP867" s="10"/>
      <c r="HQ867" s="10"/>
      <c r="HR867" s="10"/>
      <c r="HS867" s="10"/>
      <c r="HT867" s="10"/>
      <c r="HU867" s="10"/>
      <c r="HV867" s="10"/>
      <c r="HW867" s="10"/>
      <c r="HX867" s="10"/>
      <c r="HY867" s="10"/>
      <c r="HZ867" s="10"/>
      <c r="IA867" s="10"/>
      <c r="IB867" s="10"/>
      <c r="IC867" s="10"/>
      <c r="ID867" s="10"/>
      <c r="IE867" s="10"/>
      <c r="IF867" s="10"/>
      <c r="IG867" s="10"/>
      <c r="IH867" s="10"/>
      <c r="II867" s="10"/>
      <c r="IJ867" s="10"/>
      <c r="IK867" s="10"/>
      <c r="IL867" s="10"/>
      <c r="IM867" s="10"/>
      <c r="IN867" s="10"/>
      <c r="IO867" s="10"/>
      <c r="IP867" s="10"/>
      <c r="IQ867" s="10"/>
      <c r="IR867" s="10"/>
      <c r="IS867" s="10"/>
      <c r="IT867" s="10"/>
      <c r="IU867" s="10"/>
      <c r="IV867" s="10"/>
    </row>
    <row r="868" spans="1:260" ht="12.75" customHeight="1" x14ac:dyDescent="0.2">
      <c r="A868" s="203" t="s">
        <v>283</v>
      </c>
      <c r="B868" s="203" t="s">
        <v>4208</v>
      </c>
      <c r="C868" s="203" t="s">
        <v>3745</v>
      </c>
      <c r="D868" s="214">
        <v>35044</v>
      </c>
      <c r="E868" s="203" t="s">
        <v>3063</v>
      </c>
      <c r="F868" s="203" t="s">
        <v>3446</v>
      </c>
      <c r="G868" s="203" t="s">
        <v>3420</v>
      </c>
      <c r="H868" s="203" t="s">
        <v>283</v>
      </c>
      <c r="I868" s="203" t="s">
        <v>237</v>
      </c>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c r="AT868" s="203"/>
      <c r="AU868" s="203"/>
      <c r="AV868" s="203"/>
      <c r="AW868" s="203"/>
      <c r="AX868" s="203"/>
      <c r="AY868" s="203"/>
      <c r="AZ868" s="203"/>
      <c r="BA868" s="203"/>
      <c r="BB868" s="203"/>
      <c r="BC868" s="203"/>
      <c r="BD868" s="203"/>
      <c r="BE868" s="203"/>
      <c r="BF868" s="203"/>
      <c r="BG868" s="203"/>
      <c r="BH868" s="203"/>
      <c r="BI868" s="203"/>
      <c r="BJ868" s="203"/>
      <c r="BK868" s="203"/>
      <c r="BL868" s="203"/>
      <c r="BM868" s="10"/>
      <c r="BN868" s="10"/>
      <c r="BO868" s="10"/>
      <c r="BP868" s="10"/>
      <c r="BQ868" s="10"/>
      <c r="BR868" s="10"/>
      <c r="BS868" s="10"/>
      <c r="BT868" s="10"/>
      <c r="BU868" s="10"/>
      <c r="BV868" s="10"/>
      <c r="BW868" s="10"/>
      <c r="BX868" s="10"/>
      <c r="BY868" s="10"/>
      <c r="BZ868" s="10"/>
      <c r="CA868" s="10"/>
      <c r="CB868" s="10"/>
      <c r="CC868" s="10"/>
      <c r="CD868" s="10"/>
      <c r="CE868" s="10"/>
      <c r="CF868" s="10"/>
      <c r="CG868" s="10"/>
      <c r="CH868" s="10"/>
      <c r="CI868" s="10"/>
      <c r="CJ868" s="10"/>
      <c r="CK868" s="10"/>
      <c r="CL868" s="10"/>
      <c r="CM868" s="10"/>
      <c r="CN868" s="10"/>
      <c r="CO868" s="10"/>
      <c r="CP868" s="10"/>
      <c r="CQ868" s="10"/>
      <c r="CR868" s="10"/>
      <c r="CS868" s="10"/>
      <c r="CT868" s="10"/>
      <c r="CU868" s="10"/>
      <c r="CV868" s="10"/>
      <c r="CW868" s="10"/>
      <c r="CX868" s="10"/>
      <c r="CY868" s="10"/>
      <c r="CZ868" s="10"/>
      <c r="DA868" s="10"/>
      <c r="DB868" s="10"/>
      <c r="DC868" s="10"/>
      <c r="DD868" s="10"/>
      <c r="DE868" s="10"/>
      <c r="DF868" s="10"/>
      <c r="DG868" s="10"/>
      <c r="DH868" s="10"/>
      <c r="DI868" s="10"/>
      <c r="DJ868" s="10"/>
      <c r="DK868" s="10"/>
      <c r="DL868" s="10"/>
      <c r="DM868" s="10"/>
      <c r="DN868" s="10"/>
      <c r="DO868" s="10"/>
      <c r="DP868" s="10"/>
      <c r="DQ868" s="10"/>
      <c r="DR868" s="10"/>
      <c r="DS868" s="10"/>
      <c r="DT868" s="10"/>
      <c r="DU868" s="10"/>
      <c r="DV868" s="10"/>
      <c r="DW868" s="10"/>
      <c r="DX868" s="10"/>
      <c r="DY868" s="10"/>
      <c r="DZ868" s="10"/>
      <c r="EA868" s="10"/>
      <c r="EB868" s="10"/>
      <c r="EC868" s="10"/>
      <c r="ED868" s="10"/>
      <c r="EE868" s="10"/>
      <c r="EF868" s="10"/>
      <c r="EG868" s="10"/>
      <c r="EH868" s="10"/>
      <c r="EI868" s="10"/>
      <c r="EJ868" s="10"/>
      <c r="EK868" s="10"/>
      <c r="EL868" s="10"/>
      <c r="EM868" s="10"/>
      <c r="EN868" s="10"/>
      <c r="EO868" s="10"/>
      <c r="EP868" s="10"/>
      <c r="EQ868" s="10"/>
      <c r="ER868" s="10"/>
      <c r="ES868" s="10"/>
      <c r="ET868" s="10"/>
      <c r="EU868" s="10"/>
      <c r="EV868" s="10"/>
      <c r="EW868" s="10"/>
      <c r="EX868" s="10"/>
      <c r="EY868" s="10"/>
      <c r="EZ868" s="10"/>
      <c r="FA868" s="10"/>
      <c r="FB868" s="10"/>
      <c r="FC868" s="10"/>
      <c r="FD868" s="10"/>
      <c r="FE868" s="10"/>
      <c r="FF868" s="10"/>
      <c r="FG868" s="10"/>
      <c r="FH868" s="10"/>
      <c r="FI868" s="10"/>
      <c r="FJ868" s="10"/>
      <c r="FK868" s="10"/>
      <c r="FL868" s="10"/>
      <c r="FM868" s="10"/>
      <c r="FN868" s="10"/>
      <c r="FO868" s="10"/>
      <c r="FP868" s="10"/>
      <c r="FQ868" s="10"/>
      <c r="FR868" s="10"/>
      <c r="FS868" s="10"/>
      <c r="FT868" s="10"/>
      <c r="FU868" s="10"/>
      <c r="FV868" s="10"/>
      <c r="FW868" s="10"/>
      <c r="FX868" s="10"/>
      <c r="FY868" s="10"/>
      <c r="FZ868" s="10"/>
      <c r="GA868" s="10"/>
      <c r="GB868" s="10"/>
      <c r="GC868" s="10"/>
      <c r="GD868" s="10"/>
      <c r="GE868" s="10"/>
      <c r="GF868" s="10"/>
      <c r="GG868" s="10"/>
      <c r="GH868" s="10"/>
      <c r="GI868" s="10"/>
      <c r="GJ868" s="10"/>
      <c r="GK868" s="10"/>
      <c r="GL868" s="10"/>
      <c r="GM868" s="10"/>
      <c r="GN868" s="10"/>
      <c r="GO868" s="10"/>
      <c r="GP868" s="10"/>
      <c r="GQ868" s="10"/>
      <c r="GR868" s="10"/>
      <c r="GS868" s="10"/>
      <c r="GT868" s="10"/>
      <c r="GU868" s="10"/>
      <c r="GV868" s="10"/>
      <c r="GW868" s="10"/>
      <c r="GX868" s="10"/>
      <c r="GY868" s="10"/>
      <c r="GZ868" s="10"/>
      <c r="HA868" s="10"/>
      <c r="HB868" s="10"/>
      <c r="HC868" s="10"/>
      <c r="HD868" s="10"/>
      <c r="HE868" s="10"/>
      <c r="HF868" s="10"/>
      <c r="HG868" s="10"/>
      <c r="HH868" s="10"/>
      <c r="HI868" s="10"/>
      <c r="HJ868" s="10"/>
      <c r="HK868" s="10"/>
      <c r="HL868" s="10"/>
      <c r="HM868" s="10"/>
      <c r="HN868" s="10"/>
      <c r="HO868" s="10"/>
      <c r="HP868" s="10"/>
      <c r="HQ868" s="10"/>
      <c r="HR868" s="10"/>
      <c r="HS868" s="10"/>
      <c r="HT868" s="10"/>
      <c r="HU868" s="10"/>
      <c r="HV868" s="10"/>
      <c r="HW868" s="10"/>
      <c r="HX868" s="10"/>
      <c r="HY868" s="10"/>
      <c r="HZ868" s="10"/>
      <c r="IA868" s="10"/>
      <c r="IB868" s="10"/>
      <c r="IC868" s="10"/>
      <c r="ID868" s="10"/>
      <c r="IE868" s="10"/>
      <c r="IF868" s="10"/>
      <c r="IG868" s="10"/>
      <c r="IH868" s="10"/>
      <c r="II868" s="10"/>
      <c r="IJ868" s="10"/>
      <c r="IK868" s="10"/>
      <c r="IL868" s="10"/>
      <c r="IM868" s="10"/>
      <c r="IN868" s="10"/>
      <c r="IO868" s="10"/>
      <c r="IP868" s="10"/>
      <c r="IQ868" s="10"/>
      <c r="IR868" s="10"/>
      <c r="IS868" s="10"/>
      <c r="IT868" s="10"/>
      <c r="IU868" s="10"/>
      <c r="IV868" s="10"/>
      <c r="IW868" s="10"/>
      <c r="IX868" s="10"/>
      <c r="IY868" s="10"/>
      <c r="IZ868" s="10"/>
    </row>
    <row r="869" spans="1:260" s="10" customFormat="1" ht="12.75" customHeight="1" x14ac:dyDescent="0.2">
      <c r="A869" s="203" t="s">
        <v>279</v>
      </c>
      <c r="B869" s="203" t="s">
        <v>4072</v>
      </c>
      <c r="C869" s="203" t="s">
        <v>3499</v>
      </c>
      <c r="D869" s="214">
        <v>35350</v>
      </c>
      <c r="E869" s="203" t="s">
        <v>3446</v>
      </c>
      <c r="F869" s="203" t="s">
        <v>3450</v>
      </c>
      <c r="G869" s="203" t="s">
        <v>3420</v>
      </c>
      <c r="H869" s="203" t="s">
        <v>236</v>
      </c>
      <c r="I869" s="203" t="s">
        <v>39</v>
      </c>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c r="AT869" s="203"/>
      <c r="AU869" s="203"/>
      <c r="AV869" s="203"/>
      <c r="AW869" s="203"/>
      <c r="AX869" s="203"/>
      <c r="AY869" s="203"/>
      <c r="AZ869" s="203"/>
      <c r="BA869" s="203"/>
      <c r="BB869" s="203"/>
      <c r="BC869" s="203"/>
      <c r="BD869" s="203"/>
      <c r="BE869" s="203"/>
      <c r="BF869" s="203"/>
      <c r="BG869" s="203"/>
      <c r="BH869" s="203"/>
      <c r="BI869" s="203"/>
      <c r="BJ869" s="203"/>
      <c r="BK869" s="203"/>
      <c r="BL869" s="203"/>
    </row>
    <row r="870" spans="1:260" s="27" customFormat="1" ht="12.75" customHeight="1" x14ac:dyDescent="0.2">
      <c r="A870" s="10" t="s">
        <v>283</v>
      </c>
      <c r="B870" s="10" t="s">
        <v>4235</v>
      </c>
      <c r="C870" s="202" t="s">
        <v>4240</v>
      </c>
      <c r="D870" s="221">
        <v>35565</v>
      </c>
      <c r="E870" s="5" t="s">
        <v>3448</v>
      </c>
      <c r="F870" s="194" t="s">
        <v>4954</v>
      </c>
      <c r="G870" s="201" t="str">
        <f>IF(ISERROR(VLOOKUP(TRIM(C870),'R2020'!$A$1:$I$1991,8,FALSE)),"",VLOOKUP(TRIM(C870),'R2020'!$A$1:$I$1991,8,FALSE))</f>
        <v xml:space="preserve"> </v>
      </c>
    </row>
    <row r="871" spans="1:260" s="10" customFormat="1" ht="12.75" customHeight="1" x14ac:dyDescent="0.2">
      <c r="A871" s="203" t="s">
        <v>4028</v>
      </c>
      <c r="B871" s="203" t="s">
        <v>4028</v>
      </c>
      <c r="C871" s="203" t="s">
        <v>903</v>
      </c>
      <c r="D871" s="214">
        <v>33196</v>
      </c>
      <c r="E871" s="203" t="s">
        <v>1002</v>
      </c>
      <c r="F871" s="203" t="s">
        <v>2163</v>
      </c>
      <c r="G871" s="203" t="s">
        <v>4028</v>
      </c>
      <c r="H871" s="203" t="s">
        <v>283</v>
      </c>
      <c r="I871" s="203" t="s">
        <v>111</v>
      </c>
      <c r="J871" s="203"/>
      <c r="K871" s="203" t="s">
        <v>283</v>
      </c>
      <c r="L871" s="203" t="s">
        <v>111</v>
      </c>
      <c r="M871" s="203">
        <v>0</v>
      </c>
      <c r="N871" s="203" t="s">
        <v>236</v>
      </c>
      <c r="O871" s="203" t="s">
        <v>111</v>
      </c>
      <c r="P871" s="203">
        <v>0</v>
      </c>
      <c r="Q871" s="203" t="s">
        <v>283</v>
      </c>
      <c r="R871" s="203" t="s">
        <v>233</v>
      </c>
      <c r="S871" s="203"/>
      <c r="T871" s="203"/>
      <c r="U871" s="203"/>
      <c r="V871" s="203"/>
      <c r="W871" s="203"/>
      <c r="X871" s="203"/>
      <c r="Y871" s="203"/>
      <c r="Z871" s="203">
        <v>0</v>
      </c>
      <c r="AA871" s="203">
        <v>0</v>
      </c>
      <c r="AB871" s="203">
        <v>0</v>
      </c>
      <c r="AC871" s="203">
        <v>0</v>
      </c>
      <c r="AD871" s="203">
        <v>0</v>
      </c>
      <c r="AE871" s="203">
        <v>0</v>
      </c>
      <c r="AF871" s="203">
        <v>0</v>
      </c>
      <c r="AG871" s="203">
        <v>0</v>
      </c>
      <c r="AH871" s="203">
        <v>0</v>
      </c>
      <c r="AI871" s="203">
        <v>0</v>
      </c>
      <c r="AJ871" s="203">
        <v>0</v>
      </c>
      <c r="AK871" s="203">
        <v>0</v>
      </c>
      <c r="AL871" s="203"/>
      <c r="AM871" s="203"/>
      <c r="AN871" s="203"/>
      <c r="AO871" s="203"/>
      <c r="AP871" s="203"/>
      <c r="AQ871" s="203"/>
      <c r="AR871" s="203"/>
      <c r="AS871" s="203"/>
      <c r="AT871" s="203"/>
      <c r="AU871" s="203"/>
      <c r="AV871" s="203"/>
      <c r="AW871" s="203"/>
      <c r="AX871" s="203"/>
      <c r="AY871" s="203"/>
      <c r="AZ871" s="203"/>
      <c r="BA871" s="203"/>
      <c r="BB871" s="203"/>
      <c r="BC871" s="203"/>
      <c r="BD871" s="203"/>
      <c r="BE871" s="203"/>
      <c r="BF871" s="203"/>
      <c r="BG871" s="203"/>
      <c r="BH871" s="203"/>
      <c r="BI871" s="203"/>
      <c r="BJ871" s="203"/>
      <c r="BK871" s="203"/>
      <c r="BL871" s="203"/>
    </row>
    <row r="872" spans="1:260" s="10" customFormat="1" ht="12.75" customHeight="1" x14ac:dyDescent="0.2">
      <c r="A872" s="203" t="s">
        <v>4029</v>
      </c>
      <c r="B872" s="203" t="s">
        <v>4028</v>
      </c>
      <c r="C872" s="203" t="s">
        <v>1715</v>
      </c>
      <c r="D872" s="214">
        <v>33133</v>
      </c>
      <c r="E872" s="203" t="s">
        <v>1001</v>
      </c>
      <c r="F872" s="203" t="s">
        <v>2176</v>
      </c>
      <c r="G872" s="203" t="s">
        <v>4028</v>
      </c>
      <c r="H872" s="203" t="s">
        <v>4029</v>
      </c>
      <c r="I872" s="203"/>
      <c r="J872" s="203"/>
      <c r="K872" s="203" t="s">
        <v>283</v>
      </c>
      <c r="L872" s="203" t="s">
        <v>30</v>
      </c>
      <c r="M872" s="203">
        <v>0</v>
      </c>
      <c r="N872" s="203" t="s">
        <v>279</v>
      </c>
      <c r="O872" s="203" t="s">
        <v>22</v>
      </c>
      <c r="P872" s="203">
        <v>0</v>
      </c>
      <c r="Q872" s="203" t="s">
        <v>283</v>
      </c>
      <c r="R872" s="203" t="s">
        <v>122</v>
      </c>
      <c r="S872" s="203"/>
      <c r="T872" s="203"/>
      <c r="U872" s="203"/>
      <c r="V872" s="203"/>
      <c r="W872" s="203">
        <v>0</v>
      </c>
      <c r="X872" s="203">
        <v>0</v>
      </c>
      <c r="Y872" s="203"/>
      <c r="Z872" s="203"/>
      <c r="AA872" s="203"/>
      <c r="AB872" s="203"/>
      <c r="AC872" s="203"/>
      <c r="AD872" s="203"/>
      <c r="AE872" s="203"/>
      <c r="AF872" s="203"/>
      <c r="AG872" s="203"/>
      <c r="AH872" s="203"/>
      <c r="AI872" s="203"/>
      <c r="AJ872" s="203"/>
      <c r="AK872" s="203"/>
      <c r="AL872" s="203"/>
      <c r="AM872" s="203"/>
      <c r="AN872" s="203"/>
      <c r="AO872" s="203"/>
      <c r="AP872" s="203"/>
      <c r="AQ872" s="203"/>
      <c r="AR872" s="203"/>
      <c r="AS872" s="203"/>
      <c r="AT872" s="203"/>
      <c r="AU872" s="203"/>
      <c r="AV872" s="203"/>
      <c r="AW872" s="203"/>
      <c r="AX872" s="203"/>
      <c r="AY872" s="203"/>
      <c r="AZ872" s="203"/>
      <c r="BA872" s="203"/>
      <c r="BB872" s="203"/>
      <c r="BC872" s="203"/>
      <c r="BD872" s="203"/>
      <c r="BE872" s="203"/>
      <c r="BF872" s="203"/>
      <c r="BG872" s="203"/>
      <c r="BH872" s="203"/>
      <c r="BI872" s="203"/>
      <c r="BJ872" s="203"/>
      <c r="BK872" s="203"/>
      <c r="BL872" s="203"/>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60" s="10" customFormat="1" ht="12.75" customHeight="1" x14ac:dyDescent="0.2">
      <c r="A873" s="203" t="s">
        <v>4029</v>
      </c>
      <c r="B873" s="203" t="s">
        <v>4028</v>
      </c>
      <c r="C873" s="203" t="s">
        <v>3283</v>
      </c>
      <c r="D873" s="214">
        <v>34995</v>
      </c>
      <c r="E873" s="203" t="s">
        <v>3089</v>
      </c>
      <c r="F873" s="203" t="s">
        <v>3089</v>
      </c>
      <c r="G873" s="203" t="s">
        <v>4028</v>
      </c>
      <c r="H873" s="203" t="s">
        <v>4029</v>
      </c>
      <c r="I873" s="203"/>
      <c r="J873" s="203"/>
      <c r="K873" s="203" t="s">
        <v>236</v>
      </c>
      <c r="L873" s="203" t="s">
        <v>111</v>
      </c>
      <c r="M873" s="203">
        <v>0</v>
      </c>
      <c r="N873" s="203">
        <v>0</v>
      </c>
      <c r="O873" s="203">
        <v>0</v>
      </c>
      <c r="P873" s="203">
        <v>0</v>
      </c>
      <c r="Q873" s="203"/>
      <c r="R873" s="203"/>
      <c r="S873" s="203"/>
      <c r="T873" s="203"/>
      <c r="U873" s="203"/>
      <c r="V873" s="203"/>
      <c r="W873" s="203">
        <v>0</v>
      </c>
      <c r="X873" s="203">
        <v>0</v>
      </c>
      <c r="Y873" s="203"/>
      <c r="Z873" s="203"/>
      <c r="AA873" s="203"/>
      <c r="AB873" s="203"/>
      <c r="AC873" s="203"/>
      <c r="AD873" s="203"/>
      <c r="AE873" s="203"/>
      <c r="AF873" s="203"/>
      <c r="AG873" s="203"/>
      <c r="AH873" s="203"/>
      <c r="AI873" s="203"/>
      <c r="AJ873" s="203"/>
      <c r="AK873" s="203"/>
      <c r="AL873" s="203"/>
      <c r="AM873" s="203"/>
      <c r="AN873" s="203"/>
      <c r="AO873" s="203"/>
      <c r="AP873" s="203"/>
      <c r="AQ873" s="203"/>
      <c r="AR873" s="203"/>
      <c r="AS873" s="203"/>
      <c r="AT873" s="203"/>
      <c r="AU873" s="203"/>
      <c r="AV873" s="203"/>
      <c r="AW873" s="203"/>
      <c r="AX873" s="203"/>
      <c r="AY873" s="203"/>
      <c r="AZ873" s="203"/>
      <c r="BA873" s="203"/>
      <c r="BB873" s="203"/>
      <c r="BC873" s="203"/>
      <c r="BD873" s="203"/>
      <c r="BE873" s="203"/>
      <c r="BF873" s="203"/>
      <c r="BG873" s="203"/>
      <c r="BH873" s="203"/>
      <c r="BI873" s="203"/>
      <c r="BJ873" s="203"/>
      <c r="BK873" s="203"/>
      <c r="BL873" s="20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row>
    <row r="874" spans="1:260" s="10" customFormat="1" ht="12.75" customHeight="1" x14ac:dyDescent="0.2">
      <c r="A874" s="203" t="s">
        <v>128</v>
      </c>
      <c r="B874" s="203" t="s">
        <v>4439</v>
      </c>
      <c r="C874" s="203" t="s">
        <v>2725</v>
      </c>
      <c r="D874" s="214">
        <v>34251</v>
      </c>
      <c r="E874" s="203" t="s">
        <v>2585</v>
      </c>
      <c r="F874" s="203" t="s">
        <v>2588</v>
      </c>
      <c r="G874" s="203" t="s">
        <v>4786</v>
      </c>
      <c r="H874" s="203" t="s">
        <v>128</v>
      </c>
      <c r="I874" s="203" t="s">
        <v>111</v>
      </c>
      <c r="J874" s="203" t="s">
        <v>129</v>
      </c>
      <c r="K874" s="203" t="s">
        <v>128</v>
      </c>
      <c r="L874" s="203" t="s">
        <v>111</v>
      </c>
      <c r="M874" s="203" t="s">
        <v>129</v>
      </c>
      <c r="N874" s="203" t="s">
        <v>26</v>
      </c>
      <c r="O874" s="203" t="s">
        <v>111</v>
      </c>
      <c r="P874" s="203" t="s">
        <v>2285</v>
      </c>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R874" s="203"/>
      <c r="AS874" s="203"/>
      <c r="AT874" s="203"/>
      <c r="AU874" s="203"/>
      <c r="AV874" s="203"/>
      <c r="AW874" s="203"/>
      <c r="AX874" s="203"/>
      <c r="AY874" s="203"/>
      <c r="AZ874" s="203"/>
      <c r="BA874" s="203"/>
      <c r="BB874" s="203"/>
      <c r="BC874" s="203"/>
      <c r="BD874" s="203"/>
      <c r="BE874" s="203"/>
      <c r="BF874" s="203"/>
      <c r="BG874" s="203"/>
      <c r="BH874" s="203"/>
      <c r="BI874" s="203"/>
      <c r="BJ874" s="203"/>
      <c r="BK874" s="203"/>
      <c r="BL874" s="203"/>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60" ht="12.75" customHeight="1" x14ac:dyDescent="0.2">
      <c r="A875" s="203" t="s">
        <v>128</v>
      </c>
      <c r="B875" s="203" t="s">
        <v>4313</v>
      </c>
      <c r="C875" s="203" t="s">
        <v>1764</v>
      </c>
      <c r="D875" s="214">
        <v>33860</v>
      </c>
      <c r="E875" s="203" t="s">
        <v>1579</v>
      </c>
      <c r="F875" s="203" t="s">
        <v>2194</v>
      </c>
      <c r="G875" s="203" t="s">
        <v>4774</v>
      </c>
      <c r="H875" s="203" t="s">
        <v>128</v>
      </c>
      <c r="I875" s="203" t="s">
        <v>23</v>
      </c>
      <c r="J875" s="203" t="s">
        <v>328</v>
      </c>
      <c r="K875" s="203">
        <v>0</v>
      </c>
      <c r="L875" s="203">
        <v>0</v>
      </c>
      <c r="M875" s="203">
        <v>0</v>
      </c>
      <c r="N875" s="203">
        <v>0</v>
      </c>
      <c r="O875" s="203">
        <v>0</v>
      </c>
      <c r="P875" s="203">
        <v>0</v>
      </c>
      <c r="Q875" s="203" t="s">
        <v>26</v>
      </c>
      <c r="R875" s="203" t="s">
        <v>39</v>
      </c>
      <c r="S875" s="203" t="s">
        <v>685</v>
      </c>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R875" s="203"/>
      <c r="AS875" s="203"/>
      <c r="AT875" s="203"/>
      <c r="AU875" s="203"/>
      <c r="AV875" s="203"/>
      <c r="AW875" s="203"/>
      <c r="AX875" s="203"/>
      <c r="AY875" s="203"/>
      <c r="AZ875" s="203"/>
      <c r="BA875" s="203"/>
      <c r="BB875" s="203"/>
      <c r="BC875" s="203"/>
      <c r="BD875" s="203"/>
      <c r="BE875" s="203"/>
      <c r="BF875" s="203"/>
      <c r="BG875" s="203"/>
      <c r="BH875" s="203"/>
      <c r="BI875" s="203"/>
      <c r="BJ875" s="203"/>
      <c r="BK875" s="203"/>
      <c r="BL875" s="203"/>
      <c r="BM875" s="10"/>
      <c r="BN875" s="10"/>
      <c r="BO875" s="10"/>
      <c r="BP875" s="10"/>
      <c r="BQ875" s="10"/>
      <c r="BR875" s="10"/>
      <c r="BS875" s="10"/>
      <c r="BT875" s="10"/>
      <c r="BU875" s="10"/>
      <c r="BV875" s="10"/>
      <c r="BW875" s="10"/>
      <c r="BX875" s="10"/>
      <c r="BY875" s="10"/>
      <c r="BZ875" s="10"/>
      <c r="CA875" s="10"/>
      <c r="CB875" s="10"/>
      <c r="CC875" s="10"/>
      <c r="CD875" s="10"/>
      <c r="CE875" s="10"/>
      <c r="CF875" s="10"/>
      <c r="CG875" s="10"/>
      <c r="CH875" s="10"/>
      <c r="CI875" s="10"/>
      <c r="CJ875" s="10"/>
      <c r="CK875" s="10"/>
      <c r="CL875" s="10"/>
      <c r="CM875" s="10"/>
      <c r="CN875" s="10"/>
      <c r="CO875" s="10"/>
      <c r="CP875" s="10"/>
      <c r="CQ875" s="10"/>
      <c r="CR875" s="10"/>
      <c r="CS875" s="10"/>
      <c r="CT875" s="10"/>
      <c r="CU875" s="10"/>
      <c r="CV875" s="10"/>
      <c r="CW875" s="10"/>
      <c r="CX875" s="10"/>
      <c r="CY875" s="10"/>
      <c r="CZ875" s="10"/>
      <c r="DA875" s="10"/>
      <c r="DB875" s="10"/>
      <c r="DC875" s="10"/>
      <c r="DD875" s="10"/>
      <c r="DE875" s="10"/>
      <c r="DF875" s="10"/>
      <c r="DG875" s="10"/>
      <c r="DH875" s="10"/>
      <c r="DI875" s="10"/>
      <c r="DJ875" s="10"/>
      <c r="DK875" s="10"/>
      <c r="DL875" s="10"/>
      <c r="DM875" s="10"/>
      <c r="DN875" s="10"/>
      <c r="DO875" s="10"/>
      <c r="DP875" s="10"/>
      <c r="DQ875" s="10"/>
      <c r="DR875" s="10"/>
      <c r="DS875" s="10"/>
      <c r="DT875" s="10"/>
      <c r="DU875" s="10"/>
      <c r="DV875" s="10"/>
      <c r="DW875" s="10"/>
      <c r="DX875" s="10"/>
      <c r="DY875" s="10"/>
      <c r="DZ875" s="10"/>
      <c r="EA875" s="10"/>
      <c r="EB875" s="10"/>
      <c r="EC875" s="10"/>
      <c r="ED875" s="10"/>
      <c r="EE875" s="10"/>
      <c r="EF875" s="10"/>
      <c r="EG875" s="10"/>
      <c r="EH875" s="10"/>
      <c r="EI875" s="10"/>
      <c r="EJ875" s="10"/>
      <c r="EK875" s="10"/>
      <c r="EL875" s="10"/>
      <c r="EM875" s="10"/>
      <c r="EN875" s="10"/>
      <c r="EO875" s="10"/>
      <c r="EP875" s="10"/>
      <c r="EQ875" s="10"/>
      <c r="ER875" s="10"/>
      <c r="ES875" s="10"/>
      <c r="ET875" s="10"/>
      <c r="EU875" s="10"/>
      <c r="EV875" s="10"/>
      <c r="EW875" s="10"/>
      <c r="EX875" s="10"/>
      <c r="EY875" s="10"/>
      <c r="EZ875" s="10"/>
      <c r="FA875" s="10"/>
      <c r="FB875" s="10"/>
      <c r="FC875" s="10"/>
      <c r="FD875" s="10"/>
      <c r="FE875" s="10"/>
      <c r="FF875" s="10"/>
      <c r="FG875" s="10"/>
      <c r="FH875" s="10"/>
      <c r="FI875" s="10"/>
      <c r="FJ875" s="10"/>
      <c r="FK875" s="10"/>
      <c r="FL875" s="10"/>
      <c r="FM875" s="10"/>
      <c r="FN875" s="10"/>
      <c r="FO875" s="10"/>
      <c r="FP875" s="10"/>
      <c r="FQ875" s="10"/>
      <c r="FR875" s="10"/>
      <c r="FS875" s="10"/>
      <c r="FT875" s="10"/>
      <c r="FU875" s="10"/>
      <c r="FV875" s="10"/>
      <c r="FW875" s="10"/>
      <c r="FX875" s="10"/>
      <c r="FY875" s="10"/>
      <c r="FZ875" s="10"/>
      <c r="GA875" s="10"/>
      <c r="GB875" s="10"/>
      <c r="GC875" s="10"/>
      <c r="GD875" s="10"/>
      <c r="GE875" s="10"/>
      <c r="GF875" s="10"/>
      <c r="GG875" s="10"/>
      <c r="GH875" s="10"/>
      <c r="GI875" s="10"/>
      <c r="GJ875" s="10"/>
      <c r="GK875" s="10"/>
      <c r="GL875" s="10"/>
      <c r="GM875" s="10"/>
      <c r="GN875" s="10"/>
      <c r="GO875" s="10"/>
      <c r="GP875" s="10"/>
      <c r="GQ875" s="10"/>
      <c r="GR875" s="10"/>
      <c r="GS875" s="10"/>
      <c r="GT875" s="10"/>
      <c r="GU875" s="10"/>
      <c r="GV875" s="10"/>
      <c r="GW875" s="10"/>
      <c r="GX875" s="10"/>
      <c r="GY875" s="10"/>
      <c r="GZ875" s="10"/>
      <c r="HA875" s="10"/>
      <c r="HB875" s="10"/>
      <c r="HC875" s="10"/>
      <c r="HD875" s="10"/>
      <c r="HE875" s="10"/>
      <c r="HF875" s="10"/>
      <c r="HG875" s="10"/>
      <c r="HH875" s="10"/>
      <c r="HI875" s="10"/>
      <c r="HJ875" s="10"/>
      <c r="HK875" s="10"/>
      <c r="HL875" s="10"/>
      <c r="HM875" s="10"/>
      <c r="HN875" s="10"/>
      <c r="HO875" s="10"/>
      <c r="HP875" s="10"/>
      <c r="HQ875" s="10"/>
      <c r="HR875" s="10"/>
      <c r="HS875" s="10"/>
      <c r="HT875" s="10"/>
      <c r="HU875" s="10"/>
      <c r="HV875" s="10"/>
      <c r="HW875" s="10"/>
      <c r="HX875" s="10"/>
      <c r="HY875" s="10"/>
      <c r="HZ875" s="10"/>
      <c r="IA875" s="10"/>
      <c r="IB875" s="10"/>
      <c r="IC875" s="10"/>
      <c r="ID875" s="10"/>
      <c r="IE875" s="10"/>
      <c r="IF875" s="10"/>
      <c r="IG875" s="10"/>
      <c r="IH875" s="10"/>
      <c r="II875" s="10"/>
      <c r="IJ875" s="10"/>
      <c r="IK875" s="10"/>
      <c r="IL875" s="10"/>
      <c r="IM875" s="10"/>
      <c r="IN875" s="10"/>
      <c r="IO875" s="10"/>
      <c r="IP875" s="10"/>
      <c r="IQ875" s="10"/>
      <c r="IR875" s="10"/>
      <c r="IS875" s="10"/>
      <c r="IT875" s="10"/>
      <c r="IU875" s="10"/>
      <c r="IV875" s="10"/>
    </row>
    <row r="876" spans="1:260" s="10" customFormat="1" ht="12.75" customHeight="1" x14ac:dyDescent="0.2">
      <c r="A876" s="203" t="s">
        <v>4054</v>
      </c>
      <c r="B876" s="203" t="s">
        <v>32</v>
      </c>
      <c r="C876" s="203" t="s">
        <v>3313</v>
      </c>
      <c r="D876" s="214">
        <v>34920</v>
      </c>
      <c r="E876" s="203" t="s">
        <v>3076</v>
      </c>
      <c r="F876" s="203" t="s">
        <v>3065</v>
      </c>
      <c r="G876" s="203" t="s">
        <v>4716</v>
      </c>
      <c r="H876" s="203" t="s">
        <v>128</v>
      </c>
      <c r="I876" s="203" t="s">
        <v>32</v>
      </c>
      <c r="J876" s="203" t="s">
        <v>328</v>
      </c>
      <c r="K876" s="203" t="s">
        <v>128</v>
      </c>
      <c r="L876" s="203" t="s">
        <v>32</v>
      </c>
      <c r="M876" s="203" t="s">
        <v>328</v>
      </c>
      <c r="N876" s="203">
        <v>0</v>
      </c>
      <c r="O876" s="203">
        <v>0</v>
      </c>
      <c r="P876" s="203">
        <v>0</v>
      </c>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R876" s="203"/>
      <c r="AS876" s="203"/>
      <c r="AT876" s="203"/>
      <c r="AU876" s="203"/>
      <c r="AV876" s="203"/>
      <c r="AW876" s="203"/>
      <c r="AX876" s="203"/>
      <c r="AY876" s="203"/>
      <c r="AZ876" s="203"/>
      <c r="BA876" s="203"/>
      <c r="BB876" s="203"/>
      <c r="BC876" s="203"/>
      <c r="BD876" s="203"/>
      <c r="BE876" s="203"/>
      <c r="BF876" s="203"/>
      <c r="BG876" s="203"/>
      <c r="BH876" s="203"/>
      <c r="BI876" s="203"/>
      <c r="BJ876" s="203"/>
      <c r="BK876" s="203"/>
      <c r="BL876" s="203"/>
    </row>
    <row r="877" spans="1:260" ht="12.75" customHeight="1" x14ac:dyDescent="0.2">
      <c r="A877" s="203" t="s">
        <v>128</v>
      </c>
      <c r="B877" s="203" t="s">
        <v>4471</v>
      </c>
      <c r="C877" s="203" t="s">
        <v>3330</v>
      </c>
      <c r="D877" s="214">
        <v>33420</v>
      </c>
      <c r="E877" s="203" t="s">
        <v>1227</v>
      </c>
      <c r="F877" s="203" t="s">
        <v>4031</v>
      </c>
      <c r="G877" s="203" t="s">
        <v>4747</v>
      </c>
      <c r="H877" s="203" t="s">
        <v>26</v>
      </c>
      <c r="I877" s="203" t="s">
        <v>369</v>
      </c>
      <c r="J877" s="203" t="s">
        <v>685</v>
      </c>
      <c r="K877" s="203" t="s">
        <v>26</v>
      </c>
      <c r="L877" s="203" t="s">
        <v>233</v>
      </c>
      <c r="M877" s="203" t="s">
        <v>685</v>
      </c>
      <c r="N877" s="203">
        <v>0</v>
      </c>
      <c r="O877" s="203">
        <v>0</v>
      </c>
      <c r="P877" s="203">
        <v>0</v>
      </c>
      <c r="Q877" s="203"/>
      <c r="R877" s="203"/>
      <c r="S877" s="203"/>
      <c r="T877" s="203">
        <v>0</v>
      </c>
      <c r="U877" s="203">
        <v>0</v>
      </c>
      <c r="V877" s="203">
        <v>0</v>
      </c>
      <c r="W877" s="203">
        <v>0</v>
      </c>
      <c r="X877" s="203">
        <v>0</v>
      </c>
      <c r="Y877" s="203">
        <v>0</v>
      </c>
      <c r="Z877" s="203">
        <v>0</v>
      </c>
      <c r="AA877" s="203">
        <v>0</v>
      </c>
      <c r="AB877" s="203">
        <v>0</v>
      </c>
      <c r="AC877" s="203">
        <v>0</v>
      </c>
      <c r="AD877" s="203">
        <v>0</v>
      </c>
      <c r="AE877" s="203">
        <v>0</v>
      </c>
      <c r="AF877" s="203">
        <v>0</v>
      </c>
      <c r="AG877" s="203">
        <v>0</v>
      </c>
      <c r="AH877" s="203">
        <v>0</v>
      </c>
      <c r="AI877" s="203">
        <v>0</v>
      </c>
      <c r="AJ877" s="203">
        <v>0</v>
      </c>
      <c r="AK877" s="203">
        <v>0</v>
      </c>
      <c r="AL877" s="203"/>
      <c r="AM877" s="203"/>
      <c r="AN877" s="203"/>
      <c r="AO877" s="203"/>
      <c r="AP877" s="203"/>
      <c r="AQ877" s="203"/>
      <c r="AR877" s="203"/>
      <c r="AS877" s="203"/>
      <c r="AT877" s="203"/>
      <c r="AU877" s="203"/>
      <c r="AV877" s="203"/>
      <c r="AW877" s="203"/>
      <c r="AX877" s="203"/>
      <c r="AY877" s="203"/>
      <c r="AZ877" s="203"/>
      <c r="BA877" s="203"/>
      <c r="BB877" s="203"/>
      <c r="BC877" s="203"/>
      <c r="BD877" s="203"/>
      <c r="BE877" s="203"/>
      <c r="BF877" s="203"/>
      <c r="BG877" s="203"/>
      <c r="BH877" s="203"/>
      <c r="BI877" s="203"/>
      <c r="BJ877" s="203"/>
      <c r="BK877" s="203"/>
      <c r="BL877" s="203"/>
      <c r="BM877" s="10"/>
      <c r="BN877" s="10"/>
      <c r="BO877" s="10"/>
      <c r="BP877" s="10"/>
      <c r="BQ877" s="10"/>
      <c r="BR877" s="10"/>
      <c r="BS877" s="10"/>
      <c r="BT877" s="10"/>
      <c r="BU877" s="10"/>
      <c r="BV877" s="10"/>
      <c r="BW877" s="10"/>
      <c r="BX877" s="10"/>
      <c r="BY877" s="10"/>
      <c r="BZ877" s="10"/>
      <c r="CA877" s="10"/>
      <c r="CB877" s="10"/>
      <c r="CC877" s="10"/>
      <c r="CD877" s="10"/>
      <c r="CE877" s="10"/>
      <c r="CF877" s="10"/>
      <c r="CG877" s="10"/>
      <c r="CH877" s="10"/>
      <c r="CI877" s="10"/>
      <c r="CJ877" s="10"/>
      <c r="CK877" s="10"/>
      <c r="CL877" s="10"/>
      <c r="CM877" s="10"/>
      <c r="CN877" s="10"/>
      <c r="CO877" s="10"/>
      <c r="CP877" s="10"/>
      <c r="CQ877" s="10"/>
      <c r="CR877" s="10"/>
      <c r="CS877" s="10"/>
      <c r="CT877" s="10"/>
      <c r="CU877" s="10"/>
      <c r="CV877" s="10"/>
      <c r="CW877" s="10"/>
      <c r="CX877" s="10"/>
      <c r="CY877" s="10"/>
      <c r="CZ877" s="10"/>
      <c r="DA877" s="10"/>
      <c r="DB877" s="10"/>
      <c r="DC877" s="10"/>
      <c r="DD877" s="10"/>
      <c r="DE877" s="10"/>
      <c r="DF877" s="10"/>
      <c r="DG877" s="10"/>
      <c r="DH877" s="10"/>
      <c r="DI877" s="10"/>
      <c r="DJ877" s="10"/>
      <c r="DK877" s="10"/>
      <c r="DL877" s="10"/>
      <c r="DM877" s="10"/>
      <c r="DN877" s="10"/>
      <c r="DO877" s="10"/>
      <c r="DP877" s="10"/>
      <c r="DQ877" s="10"/>
      <c r="DR877" s="10"/>
      <c r="DS877" s="10"/>
      <c r="DT877" s="10"/>
      <c r="DU877" s="10"/>
      <c r="DV877" s="10"/>
      <c r="DW877" s="10"/>
      <c r="DX877" s="10"/>
      <c r="DY877" s="10"/>
      <c r="DZ877" s="10"/>
      <c r="EA877" s="10"/>
      <c r="EB877" s="10"/>
      <c r="EC877" s="10"/>
      <c r="ED877" s="10"/>
      <c r="EE877" s="10"/>
      <c r="EF877" s="10"/>
      <c r="EG877" s="10"/>
      <c r="EH877" s="10"/>
      <c r="EI877" s="10"/>
      <c r="EJ877" s="10"/>
      <c r="EK877" s="10"/>
      <c r="EL877" s="10"/>
      <c r="EM877" s="10"/>
      <c r="EN877" s="10"/>
      <c r="EO877" s="10"/>
      <c r="EP877" s="10"/>
      <c r="EQ877" s="10"/>
      <c r="ER877" s="10"/>
      <c r="ES877" s="10"/>
      <c r="ET877" s="10"/>
      <c r="EU877" s="10"/>
      <c r="EV877" s="10"/>
      <c r="EW877" s="10"/>
      <c r="EX877" s="10"/>
      <c r="EY877" s="10"/>
      <c r="EZ877" s="10"/>
      <c r="FA877" s="10"/>
      <c r="FB877" s="10"/>
      <c r="FC877" s="10"/>
      <c r="FD877" s="10"/>
      <c r="FE877" s="10"/>
      <c r="FF877" s="10"/>
      <c r="FG877" s="10"/>
      <c r="FH877" s="10"/>
      <c r="FI877" s="10"/>
      <c r="FJ877" s="10"/>
      <c r="FK877" s="10"/>
      <c r="FL877" s="10"/>
      <c r="FM877" s="10"/>
      <c r="FN877" s="10"/>
      <c r="FO877" s="10"/>
      <c r="FP877" s="10"/>
      <c r="FQ877" s="10"/>
      <c r="FR877" s="10"/>
      <c r="FS877" s="10"/>
      <c r="FT877" s="10"/>
      <c r="FU877" s="10"/>
      <c r="FV877" s="10"/>
      <c r="FW877" s="10"/>
      <c r="FX877" s="10"/>
      <c r="FY877" s="10"/>
      <c r="FZ877" s="10"/>
      <c r="GA877" s="10"/>
      <c r="GB877" s="10"/>
      <c r="GC877" s="10"/>
      <c r="GD877" s="10"/>
      <c r="GE877" s="10"/>
      <c r="GF877" s="10"/>
      <c r="GG877" s="10"/>
      <c r="GH877" s="10"/>
      <c r="GI877" s="10"/>
      <c r="GJ877" s="10"/>
      <c r="GK877" s="10"/>
      <c r="GL877" s="10"/>
      <c r="GM877" s="10"/>
      <c r="GN877" s="10"/>
      <c r="GO877" s="10"/>
      <c r="GP877" s="10"/>
      <c r="GQ877" s="10"/>
      <c r="GR877" s="10"/>
      <c r="GS877" s="10"/>
      <c r="GT877" s="10"/>
      <c r="GU877" s="10"/>
      <c r="GV877" s="10"/>
      <c r="GW877" s="10"/>
      <c r="GX877" s="10"/>
      <c r="GY877" s="10"/>
      <c r="GZ877" s="10"/>
      <c r="HA877" s="10"/>
      <c r="HB877" s="10"/>
      <c r="HC877" s="10"/>
      <c r="HD877" s="10"/>
      <c r="HE877" s="10"/>
      <c r="HF877" s="10"/>
      <c r="HG877" s="10"/>
      <c r="HH877" s="10"/>
      <c r="HI877" s="10"/>
      <c r="HJ877" s="10"/>
      <c r="HK877" s="10"/>
      <c r="HL877" s="10"/>
      <c r="HM877" s="10"/>
      <c r="HN877" s="10"/>
      <c r="HO877" s="10"/>
      <c r="HP877" s="10"/>
      <c r="HQ877" s="10"/>
      <c r="HR877" s="10"/>
      <c r="HS877" s="10"/>
      <c r="HT877" s="10"/>
      <c r="HU877" s="10"/>
      <c r="HV877" s="10"/>
      <c r="HW877" s="10"/>
      <c r="HX877" s="10"/>
      <c r="HY877" s="10"/>
      <c r="HZ877" s="10"/>
      <c r="IA877" s="10"/>
      <c r="IB877" s="10"/>
      <c r="IC877" s="10"/>
      <c r="ID877" s="10"/>
      <c r="IE877" s="10"/>
      <c r="IF877" s="10"/>
      <c r="IG877" s="10"/>
      <c r="IH877" s="10"/>
      <c r="II877" s="10"/>
      <c r="IJ877" s="10"/>
      <c r="IK877" s="10"/>
      <c r="IL877" s="10"/>
      <c r="IM877" s="10"/>
      <c r="IN877" s="10"/>
      <c r="IO877" s="10"/>
      <c r="IP877" s="10"/>
      <c r="IQ877" s="10"/>
      <c r="IR877" s="10"/>
      <c r="IS877" s="10"/>
      <c r="IT877" s="10"/>
      <c r="IU877" s="10"/>
      <c r="IV877" s="10"/>
      <c r="IW877" s="10"/>
      <c r="IX877" s="10"/>
      <c r="IY877" s="10"/>
      <c r="IZ877" s="10"/>
    </row>
    <row r="878" spans="1:260" ht="12.75" customHeight="1" x14ac:dyDescent="0.2">
      <c r="A878" s="203" t="s">
        <v>4028</v>
      </c>
      <c r="B878" s="203" t="s">
        <v>4028</v>
      </c>
      <c r="C878" s="203"/>
      <c r="D878" s="214"/>
      <c r="E878" s="203"/>
      <c r="F878" s="203"/>
      <c r="G878" s="203" t="s">
        <v>4028</v>
      </c>
      <c r="H878" s="203" t="s">
        <v>4028</v>
      </c>
      <c r="I878" s="203" t="s">
        <v>4028</v>
      </c>
      <c r="J878" s="203" t="s">
        <v>4028</v>
      </c>
      <c r="K878" s="203" t="s">
        <v>4028</v>
      </c>
      <c r="L878" s="203" t="s">
        <v>4028</v>
      </c>
      <c r="M878" s="203" t="s">
        <v>4028</v>
      </c>
      <c r="N878" s="203" t="s">
        <v>4028</v>
      </c>
      <c r="O878" s="203" t="s">
        <v>4028</v>
      </c>
      <c r="P878" s="203" t="s">
        <v>4028</v>
      </c>
      <c r="Q878" s="203"/>
      <c r="R878" s="203"/>
      <c r="S878" s="203"/>
      <c r="T878" s="203" t="s">
        <v>4028</v>
      </c>
      <c r="U878" s="203" t="s">
        <v>4028</v>
      </c>
      <c r="V878" s="203" t="s">
        <v>4028</v>
      </c>
      <c r="W878" s="203" t="s">
        <v>4028</v>
      </c>
      <c r="X878" s="203" t="s">
        <v>4028</v>
      </c>
      <c r="Y878" s="203" t="s">
        <v>4028</v>
      </c>
      <c r="Z878" s="203" t="s">
        <v>4028</v>
      </c>
      <c r="AA878" s="203" t="s">
        <v>4028</v>
      </c>
      <c r="AB878" s="203" t="s">
        <v>4028</v>
      </c>
      <c r="AC878" s="203" t="s">
        <v>4028</v>
      </c>
      <c r="AD878" s="203" t="s">
        <v>4028</v>
      </c>
      <c r="AE878" s="203" t="s">
        <v>4028</v>
      </c>
      <c r="AF878" s="203" t="s">
        <v>4028</v>
      </c>
      <c r="AG878" s="203" t="s">
        <v>4028</v>
      </c>
      <c r="AH878" s="203" t="s">
        <v>4028</v>
      </c>
      <c r="AI878" s="203" t="s">
        <v>4028</v>
      </c>
      <c r="AJ878" s="203" t="s">
        <v>4028</v>
      </c>
      <c r="AK878" s="203" t="s">
        <v>4028</v>
      </c>
      <c r="AL878" s="203"/>
      <c r="AM878" s="203"/>
      <c r="AN878" s="203"/>
      <c r="AO878" s="203"/>
      <c r="AP878" s="203"/>
      <c r="AQ878" s="203"/>
      <c r="AR878" s="203"/>
      <c r="AS878" s="203"/>
      <c r="AT878" s="203"/>
      <c r="AU878" s="203"/>
      <c r="AV878" s="203"/>
      <c r="AW878" s="203"/>
      <c r="AX878" s="203"/>
      <c r="AY878" s="203"/>
      <c r="AZ878" s="203"/>
      <c r="BA878" s="203"/>
      <c r="BB878" s="203"/>
      <c r="BC878" s="203"/>
      <c r="BD878" s="203"/>
      <c r="BE878" s="203"/>
      <c r="BF878" s="203"/>
      <c r="BG878" s="203"/>
      <c r="BH878" s="203"/>
      <c r="BI878" s="203"/>
      <c r="BJ878" s="203"/>
      <c r="BK878" s="203"/>
      <c r="BL878" s="203"/>
      <c r="BM878" s="10"/>
      <c r="BN878" s="10"/>
      <c r="BO878" s="10"/>
      <c r="BP878" s="10"/>
      <c r="BQ878" s="10"/>
      <c r="BR878" s="10"/>
      <c r="BS878" s="10"/>
      <c r="BT878" s="10"/>
      <c r="BU878" s="10"/>
      <c r="BV878" s="10"/>
      <c r="BW878" s="10"/>
      <c r="BX878" s="10"/>
      <c r="BY878" s="10"/>
      <c r="BZ878" s="10"/>
      <c r="CA878" s="10"/>
      <c r="CB878" s="10"/>
      <c r="CC878" s="10"/>
      <c r="CD878" s="10"/>
      <c r="CE878" s="10"/>
      <c r="CF878" s="10"/>
      <c r="CG878" s="10"/>
      <c r="CH878" s="10"/>
      <c r="CI878" s="10"/>
      <c r="CJ878" s="10"/>
      <c r="CK878" s="10"/>
      <c r="CL878" s="10"/>
      <c r="CM878" s="10"/>
      <c r="CN878" s="10"/>
      <c r="CO878" s="10"/>
      <c r="CP878" s="10"/>
      <c r="CQ878" s="10"/>
      <c r="CR878" s="10"/>
      <c r="CS878" s="10"/>
      <c r="CT878" s="10"/>
      <c r="CU878" s="10"/>
      <c r="CV878" s="10"/>
      <c r="CW878" s="10"/>
      <c r="CX878" s="10"/>
      <c r="CY878" s="10"/>
      <c r="CZ878" s="10"/>
      <c r="DA878" s="10"/>
      <c r="DB878" s="10"/>
      <c r="DC878" s="10"/>
      <c r="DD878" s="10"/>
      <c r="DE878" s="10"/>
      <c r="DF878" s="10"/>
      <c r="DG878" s="10"/>
      <c r="DH878" s="10"/>
      <c r="DI878" s="10"/>
      <c r="DJ878" s="10"/>
      <c r="DK878" s="10"/>
      <c r="DL878" s="10"/>
      <c r="DM878" s="10"/>
      <c r="DN878" s="10"/>
      <c r="DO878" s="10"/>
      <c r="DP878" s="10"/>
      <c r="DQ878" s="10"/>
      <c r="DR878" s="10"/>
      <c r="DS878" s="10"/>
      <c r="DT878" s="10"/>
      <c r="DU878" s="10"/>
      <c r="DV878" s="10"/>
      <c r="DW878" s="10"/>
      <c r="DX878" s="10"/>
      <c r="DY878" s="10"/>
      <c r="DZ878" s="10"/>
      <c r="EA878" s="10"/>
      <c r="EB878" s="10"/>
      <c r="EC878" s="10"/>
      <c r="ED878" s="10"/>
      <c r="EE878" s="10"/>
      <c r="EF878" s="10"/>
      <c r="EG878" s="10"/>
      <c r="EH878" s="10"/>
      <c r="EI878" s="10"/>
      <c r="EJ878" s="10"/>
      <c r="EK878" s="10"/>
      <c r="EL878" s="10"/>
      <c r="EM878" s="10"/>
      <c r="EN878" s="10"/>
      <c r="EO878" s="10"/>
      <c r="EP878" s="10"/>
      <c r="EQ878" s="10"/>
      <c r="ER878" s="10"/>
      <c r="ES878" s="10"/>
      <c r="ET878" s="10"/>
      <c r="EU878" s="10"/>
      <c r="EV878" s="10"/>
      <c r="EW878" s="10"/>
      <c r="EX878" s="10"/>
      <c r="EY878" s="10"/>
      <c r="EZ878" s="10"/>
      <c r="FA878" s="10"/>
      <c r="FB878" s="10"/>
      <c r="FC878" s="10"/>
      <c r="FD878" s="10"/>
      <c r="FE878" s="10"/>
      <c r="FF878" s="10"/>
      <c r="FG878" s="10"/>
      <c r="FH878" s="10"/>
      <c r="FI878" s="10"/>
      <c r="FJ878" s="10"/>
      <c r="FK878" s="10"/>
      <c r="FL878" s="10"/>
      <c r="FM878" s="10"/>
      <c r="FN878" s="10"/>
      <c r="FO878" s="10"/>
      <c r="FP878" s="10"/>
      <c r="FQ878" s="10"/>
      <c r="FR878" s="10"/>
      <c r="FS878" s="10"/>
      <c r="FT878" s="10"/>
      <c r="FU878" s="10"/>
      <c r="FV878" s="10"/>
      <c r="FW878" s="10"/>
      <c r="FX878" s="10"/>
      <c r="FY878" s="10"/>
      <c r="FZ878" s="10"/>
      <c r="GA878" s="10"/>
      <c r="GB878" s="10"/>
      <c r="GC878" s="10"/>
      <c r="GD878" s="10"/>
      <c r="GE878" s="10"/>
      <c r="GF878" s="10"/>
      <c r="GG878" s="10"/>
      <c r="GH878" s="10"/>
      <c r="GI878" s="10"/>
      <c r="GJ878" s="10"/>
      <c r="GK878" s="10"/>
      <c r="GL878" s="10"/>
      <c r="GM878" s="10"/>
      <c r="GN878" s="10"/>
      <c r="GO878" s="10"/>
      <c r="GP878" s="10"/>
      <c r="GQ878" s="10"/>
      <c r="GR878" s="10"/>
      <c r="GS878" s="10"/>
      <c r="GT878" s="10"/>
      <c r="GU878" s="10"/>
      <c r="GV878" s="10"/>
      <c r="GW878" s="10"/>
      <c r="GX878" s="10"/>
      <c r="GY878" s="10"/>
      <c r="GZ878" s="10"/>
      <c r="HA878" s="10"/>
      <c r="HB878" s="10"/>
      <c r="HC878" s="10"/>
      <c r="HD878" s="10"/>
      <c r="HE878" s="10"/>
      <c r="HF878" s="10"/>
      <c r="HG878" s="10"/>
      <c r="HH878" s="10"/>
      <c r="HI878" s="10"/>
      <c r="HJ878" s="10"/>
      <c r="HK878" s="10"/>
      <c r="HL878" s="10"/>
      <c r="HM878" s="10"/>
      <c r="HN878" s="10"/>
      <c r="HO878" s="10"/>
      <c r="HP878" s="10"/>
      <c r="HQ878" s="10"/>
      <c r="HR878" s="10"/>
      <c r="HS878" s="10"/>
      <c r="HT878" s="10"/>
      <c r="HU878" s="10"/>
      <c r="HV878" s="10"/>
      <c r="HW878" s="10"/>
      <c r="HX878" s="10"/>
      <c r="HY878" s="10"/>
      <c r="HZ878" s="10"/>
      <c r="IA878" s="10"/>
      <c r="IB878" s="10"/>
      <c r="IC878" s="10"/>
      <c r="ID878" s="10"/>
      <c r="IE878" s="10"/>
      <c r="IF878" s="10"/>
      <c r="IG878" s="10"/>
      <c r="IH878" s="10"/>
      <c r="II878" s="10"/>
      <c r="IJ878" s="10"/>
      <c r="IK878" s="10"/>
      <c r="IL878" s="10"/>
      <c r="IM878" s="10"/>
      <c r="IN878" s="10"/>
      <c r="IO878" s="10"/>
      <c r="IP878" s="10"/>
      <c r="IQ878" s="10"/>
      <c r="IR878" s="10"/>
      <c r="IS878" s="10"/>
      <c r="IT878" s="10"/>
      <c r="IU878" s="10"/>
      <c r="IV878" s="10"/>
      <c r="IW878" s="10"/>
      <c r="IX878" s="10"/>
      <c r="IY878" s="10"/>
      <c r="IZ878" s="10"/>
    </row>
    <row r="879" spans="1:260" s="10" customFormat="1" ht="12.75" customHeight="1" x14ac:dyDescent="0.2">
      <c r="A879" s="203" t="s">
        <v>226</v>
      </c>
      <c r="B879" s="203" t="s">
        <v>4299</v>
      </c>
      <c r="C879" s="203" t="s">
        <v>3122</v>
      </c>
      <c r="D879" s="214">
        <v>34947</v>
      </c>
      <c r="E879" s="203" t="s">
        <v>3089</v>
      </c>
      <c r="F879" s="203" t="s">
        <v>3076</v>
      </c>
      <c r="G879" s="203" t="s">
        <v>4744</v>
      </c>
      <c r="H879" s="203" t="s">
        <v>16</v>
      </c>
      <c r="I879" s="203" t="s">
        <v>2235</v>
      </c>
      <c r="J879" s="203" t="s">
        <v>333</v>
      </c>
      <c r="K879" s="203" t="s">
        <v>1037</v>
      </c>
      <c r="L879" s="203" t="s">
        <v>348</v>
      </c>
      <c r="M879" s="203" t="s">
        <v>1474</v>
      </c>
      <c r="N879" s="203">
        <v>0</v>
      </c>
      <c r="O879" s="203">
        <v>0</v>
      </c>
      <c r="P879" s="203">
        <v>0</v>
      </c>
      <c r="Q879" s="203"/>
      <c r="R879" s="203"/>
      <c r="S879" s="203"/>
      <c r="T879" s="203">
        <v>0</v>
      </c>
      <c r="U879" s="203">
        <v>0</v>
      </c>
      <c r="V879" s="203">
        <v>0</v>
      </c>
      <c r="W879" s="203">
        <v>0</v>
      </c>
      <c r="X879" s="203">
        <v>0</v>
      </c>
      <c r="Y879" s="203">
        <v>0</v>
      </c>
      <c r="Z879" s="203">
        <v>0</v>
      </c>
      <c r="AA879" s="203">
        <v>0</v>
      </c>
      <c r="AB879" s="203">
        <v>0</v>
      </c>
      <c r="AC879" s="203">
        <v>0</v>
      </c>
      <c r="AD879" s="203">
        <v>0</v>
      </c>
      <c r="AE879" s="203">
        <v>0</v>
      </c>
      <c r="AF879" s="203">
        <v>0</v>
      </c>
      <c r="AG879" s="203">
        <v>0</v>
      </c>
      <c r="AH879" s="203">
        <v>0</v>
      </c>
      <c r="AI879" s="203">
        <v>0</v>
      </c>
      <c r="AJ879" s="203">
        <v>0</v>
      </c>
      <c r="AK879" s="203">
        <v>0</v>
      </c>
      <c r="AL879" s="203"/>
      <c r="AM879" s="203"/>
      <c r="AN879" s="203"/>
      <c r="AO879" s="203"/>
      <c r="AP879" s="203"/>
      <c r="AQ879" s="203"/>
      <c r="AR879" s="203"/>
      <c r="AS879" s="203"/>
      <c r="AT879" s="203"/>
      <c r="AU879" s="203"/>
      <c r="AV879" s="203"/>
      <c r="AW879" s="203"/>
      <c r="AX879" s="203"/>
      <c r="AY879" s="203"/>
      <c r="AZ879" s="203"/>
      <c r="BA879" s="203"/>
      <c r="BB879" s="203"/>
      <c r="BC879" s="203"/>
      <c r="BD879" s="203"/>
      <c r="BE879" s="203"/>
      <c r="BF879" s="203"/>
      <c r="BG879" s="203"/>
      <c r="BH879" s="203"/>
      <c r="BI879" s="203"/>
      <c r="BJ879" s="203"/>
      <c r="BK879" s="203"/>
      <c r="BL879" s="203"/>
      <c r="IW879"/>
      <c r="IX879"/>
      <c r="IY879"/>
      <c r="IZ879"/>
    </row>
    <row r="880" spans="1:260" s="10" customFormat="1" ht="12.75" customHeight="1" x14ac:dyDescent="0.2">
      <c r="A880" s="203" t="s">
        <v>332</v>
      </c>
      <c r="B880" s="203" t="s">
        <v>4148</v>
      </c>
      <c r="C880" s="203" t="s">
        <v>1784</v>
      </c>
      <c r="D880" s="214">
        <v>33791</v>
      </c>
      <c r="E880" s="203" t="s">
        <v>1225</v>
      </c>
      <c r="F880" s="203" t="s">
        <v>2168</v>
      </c>
      <c r="G880" s="203" t="s">
        <v>4718</v>
      </c>
      <c r="H880" s="203" t="s">
        <v>332</v>
      </c>
      <c r="I880" s="203" t="s">
        <v>448</v>
      </c>
      <c r="J880" s="203" t="s">
        <v>46</v>
      </c>
      <c r="K880" s="203" t="s">
        <v>15</v>
      </c>
      <c r="L880" s="203" t="s">
        <v>448</v>
      </c>
      <c r="M880" s="203" t="s">
        <v>349</v>
      </c>
      <c r="N880" s="203" t="s">
        <v>226</v>
      </c>
      <c r="O880" s="203" t="s">
        <v>448</v>
      </c>
      <c r="P880" s="203" t="s">
        <v>351</v>
      </c>
      <c r="Q880" s="203" t="s">
        <v>15</v>
      </c>
      <c r="R880" s="203" t="s">
        <v>448</v>
      </c>
      <c r="S880" s="203" t="s">
        <v>349</v>
      </c>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R880" s="203"/>
      <c r="AS880" s="203"/>
      <c r="AT880" s="203"/>
      <c r="AU880" s="203"/>
      <c r="AV880" s="203"/>
      <c r="AW880" s="203"/>
      <c r="AX880" s="203"/>
      <c r="AY880" s="203"/>
      <c r="AZ880" s="203"/>
      <c r="BA880" s="203"/>
      <c r="BB880" s="203"/>
      <c r="BC880" s="203"/>
      <c r="BD880" s="203"/>
      <c r="BE880" s="203"/>
      <c r="BF880" s="203"/>
      <c r="BG880" s="203"/>
      <c r="BH880" s="203"/>
      <c r="BI880" s="203"/>
      <c r="BJ880" s="203"/>
      <c r="BK880" s="203"/>
      <c r="BL880" s="203"/>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row>
    <row r="881" spans="1:260" s="10" customFormat="1" ht="12.75" customHeight="1" x14ac:dyDescent="0.2">
      <c r="A881" s="203" t="s">
        <v>228</v>
      </c>
      <c r="B881" s="203" t="s">
        <v>4120</v>
      </c>
      <c r="C881" s="203" t="s">
        <v>847</v>
      </c>
      <c r="D881" s="214">
        <v>32721</v>
      </c>
      <c r="E881" s="203" t="s">
        <v>855</v>
      </c>
      <c r="F881" s="203" t="s">
        <v>2153</v>
      </c>
      <c r="G881" s="203" t="s">
        <v>4718</v>
      </c>
      <c r="H881" s="203" t="s">
        <v>228</v>
      </c>
      <c r="I881" s="203" t="s">
        <v>460</v>
      </c>
      <c r="J881" s="203" t="s">
        <v>351</v>
      </c>
      <c r="K881" s="203" t="s">
        <v>228</v>
      </c>
      <c r="L881" s="203" t="s">
        <v>460</v>
      </c>
      <c r="M881" s="203" t="s">
        <v>227</v>
      </c>
      <c r="N881" s="203" t="s">
        <v>228</v>
      </c>
      <c r="O881" s="203" t="s">
        <v>460</v>
      </c>
      <c r="P881" s="203" t="s">
        <v>227</v>
      </c>
      <c r="Q881" s="203" t="s">
        <v>228</v>
      </c>
      <c r="R881" s="203" t="s">
        <v>460</v>
      </c>
      <c r="S881" s="203" t="s">
        <v>227</v>
      </c>
      <c r="T881" s="203" t="s">
        <v>228</v>
      </c>
      <c r="U881" s="203" t="s">
        <v>78</v>
      </c>
      <c r="V881" s="203" t="s">
        <v>56</v>
      </c>
      <c r="W881" s="203" t="s">
        <v>228</v>
      </c>
      <c r="X881" s="203" t="s">
        <v>78</v>
      </c>
      <c r="Y881" s="203" t="s">
        <v>56</v>
      </c>
      <c r="Z881" s="203" t="s">
        <v>228</v>
      </c>
      <c r="AA881" s="203" t="s">
        <v>78</v>
      </c>
      <c r="AB881" s="203" t="s">
        <v>225</v>
      </c>
      <c r="AC881" s="203" t="s">
        <v>228</v>
      </c>
      <c r="AD881" s="203" t="s">
        <v>78</v>
      </c>
      <c r="AE881" s="203" t="s">
        <v>333</v>
      </c>
      <c r="AF881" s="203">
        <v>0</v>
      </c>
      <c r="AG881" s="203">
        <v>0</v>
      </c>
      <c r="AH881" s="203">
        <v>0</v>
      </c>
      <c r="AI881" s="203">
        <v>0</v>
      </c>
      <c r="AJ881" s="203">
        <v>0</v>
      </c>
      <c r="AK881" s="203">
        <v>0</v>
      </c>
      <c r="AL881" s="203"/>
      <c r="AM881" s="203"/>
      <c r="AN881" s="203"/>
      <c r="AO881" s="203"/>
      <c r="AP881" s="203"/>
      <c r="AQ881" s="203"/>
      <c r="AR881" s="203"/>
      <c r="AS881" s="203"/>
      <c r="AT881" s="203"/>
      <c r="AU881" s="203"/>
      <c r="AV881" s="203"/>
      <c r="AW881" s="203"/>
      <c r="AX881" s="203"/>
      <c r="AY881" s="203"/>
      <c r="AZ881" s="203"/>
      <c r="BA881" s="203"/>
      <c r="BB881" s="203"/>
      <c r="BC881" s="203"/>
      <c r="BD881" s="203"/>
      <c r="BE881" s="203"/>
      <c r="BF881" s="203"/>
      <c r="BG881" s="203"/>
      <c r="BH881" s="203"/>
      <c r="BI881" s="203"/>
      <c r="BJ881" s="203"/>
      <c r="BK881" s="203"/>
      <c r="BL881" s="203"/>
    </row>
    <row r="882" spans="1:260" s="10" customFormat="1" ht="12.75" customHeight="1" x14ac:dyDescent="0.2">
      <c r="A882" s="203" t="s">
        <v>228</v>
      </c>
      <c r="B882" s="203" t="s">
        <v>4148</v>
      </c>
      <c r="C882" s="203" t="s">
        <v>1418</v>
      </c>
      <c r="D882" s="214">
        <v>34567</v>
      </c>
      <c r="E882" s="203" t="s">
        <v>1584</v>
      </c>
      <c r="F882" s="203" t="s">
        <v>207</v>
      </c>
      <c r="G882" s="203" t="s">
        <v>4724</v>
      </c>
      <c r="H882" s="203" t="s">
        <v>228</v>
      </c>
      <c r="I882" s="203" t="s">
        <v>448</v>
      </c>
      <c r="J882" s="203" t="s">
        <v>347</v>
      </c>
      <c r="K882" s="203" t="s">
        <v>228</v>
      </c>
      <c r="L882" s="203" t="s">
        <v>448</v>
      </c>
      <c r="M882" s="203" t="s">
        <v>333</v>
      </c>
      <c r="N882" s="203" t="s">
        <v>331</v>
      </c>
      <c r="O882" s="203" t="s">
        <v>30</v>
      </c>
      <c r="P882" s="203" t="s">
        <v>349</v>
      </c>
      <c r="Q882" s="203" t="s">
        <v>373</v>
      </c>
      <c r="R882" s="203" t="s">
        <v>30</v>
      </c>
      <c r="S882" s="203" t="s">
        <v>199</v>
      </c>
      <c r="T882" s="203" t="s">
        <v>331</v>
      </c>
      <c r="U882" s="203" t="s">
        <v>30</v>
      </c>
      <c r="V882" s="203" t="s">
        <v>349</v>
      </c>
      <c r="W882" s="203" t="s">
        <v>331</v>
      </c>
      <c r="X882" s="203" t="s">
        <v>30</v>
      </c>
      <c r="Y882" s="203" t="s">
        <v>349</v>
      </c>
      <c r="Z882" s="203">
        <v>0</v>
      </c>
      <c r="AA882" s="203">
        <v>0</v>
      </c>
      <c r="AB882" s="203">
        <v>0</v>
      </c>
      <c r="AC882" s="203">
        <v>0</v>
      </c>
      <c r="AD882" s="203">
        <v>0</v>
      </c>
      <c r="AE882" s="203">
        <v>0</v>
      </c>
      <c r="AF882" s="203">
        <v>0</v>
      </c>
      <c r="AG882" s="203">
        <v>0</v>
      </c>
      <c r="AH882" s="203">
        <v>0</v>
      </c>
      <c r="AI882" s="203">
        <v>0</v>
      </c>
      <c r="AJ882" s="203">
        <v>0</v>
      </c>
      <c r="AK882" s="203">
        <v>0</v>
      </c>
      <c r="AL882" s="203"/>
      <c r="AM882" s="203"/>
      <c r="AN882" s="203"/>
      <c r="AO882" s="203"/>
      <c r="AP882" s="203"/>
      <c r="AQ882" s="203"/>
      <c r="AR882" s="203"/>
      <c r="AS882" s="203"/>
      <c r="AT882" s="203"/>
      <c r="AU882" s="203"/>
      <c r="AV882" s="203"/>
      <c r="AW882" s="203"/>
      <c r="AX882" s="203"/>
      <c r="AY882" s="203"/>
      <c r="AZ882" s="203"/>
      <c r="BA882" s="203"/>
      <c r="BB882" s="203"/>
      <c r="BC882" s="203"/>
      <c r="BD882" s="203"/>
      <c r="BE882" s="203"/>
      <c r="BF882" s="203"/>
      <c r="BG882" s="203"/>
      <c r="BH882" s="203"/>
      <c r="BI882" s="203"/>
      <c r="BJ882" s="203"/>
      <c r="BK882" s="203"/>
      <c r="BL882" s="203"/>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row>
    <row r="883" spans="1:260" ht="12.75" customHeight="1" x14ac:dyDescent="0.2">
      <c r="A883" s="203" t="s">
        <v>4222</v>
      </c>
      <c r="B883" s="203" t="s">
        <v>4221</v>
      </c>
      <c r="C883" s="203" t="s">
        <v>3888</v>
      </c>
      <c r="D883" s="214">
        <v>35287</v>
      </c>
      <c r="E883" s="203" t="s">
        <v>3456</v>
      </c>
      <c r="F883" s="203" t="s">
        <v>3446</v>
      </c>
      <c r="G883" s="203" t="s">
        <v>4727</v>
      </c>
      <c r="H883" s="203" t="s">
        <v>507</v>
      </c>
      <c r="I883" s="203" t="s">
        <v>336</v>
      </c>
      <c r="J883" s="203" t="s">
        <v>351</v>
      </c>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c r="AR883" s="203"/>
      <c r="AS883" s="203"/>
      <c r="AT883" s="203"/>
      <c r="AU883" s="203"/>
      <c r="AV883" s="203"/>
      <c r="AW883" s="203"/>
      <c r="AX883" s="203"/>
      <c r="AY883" s="203"/>
      <c r="AZ883" s="203"/>
      <c r="BA883" s="203"/>
      <c r="BB883" s="203"/>
      <c r="BC883" s="203"/>
      <c r="BD883" s="203"/>
      <c r="BE883" s="203"/>
      <c r="BF883" s="203"/>
      <c r="BG883" s="203"/>
      <c r="BH883" s="203"/>
      <c r="BI883" s="203"/>
      <c r="BJ883" s="203"/>
      <c r="BK883" s="203"/>
      <c r="BL883" s="203"/>
      <c r="BM883" s="10"/>
      <c r="BN883" s="10"/>
      <c r="BO883" s="10"/>
      <c r="BP883" s="10"/>
      <c r="BQ883" s="10"/>
      <c r="BR883" s="10"/>
      <c r="BS883" s="10"/>
      <c r="BT883" s="10"/>
      <c r="BU883" s="10"/>
      <c r="BV883" s="10"/>
      <c r="BW883" s="10"/>
      <c r="BX883" s="10"/>
      <c r="BY883" s="10"/>
      <c r="BZ883" s="10"/>
      <c r="CA883" s="10"/>
      <c r="CB883" s="10"/>
      <c r="CC883" s="10"/>
      <c r="CD883" s="10"/>
      <c r="CE883" s="10"/>
      <c r="CF883" s="10"/>
      <c r="CG883" s="10"/>
      <c r="CH883" s="10"/>
      <c r="CI883" s="10"/>
      <c r="CJ883" s="10"/>
      <c r="CK883" s="10"/>
      <c r="CL883" s="10"/>
      <c r="CM883" s="10"/>
      <c r="CN883" s="10"/>
      <c r="CO883" s="10"/>
      <c r="CP883" s="10"/>
      <c r="CQ883" s="10"/>
      <c r="CR883" s="10"/>
      <c r="CS883" s="10"/>
      <c r="CT883" s="10"/>
      <c r="CU883" s="10"/>
      <c r="CV883" s="10"/>
      <c r="CW883" s="10"/>
      <c r="CX883" s="10"/>
      <c r="CY883" s="10"/>
      <c r="CZ883" s="10"/>
      <c r="DA883" s="10"/>
      <c r="DB883" s="10"/>
      <c r="DC883" s="10"/>
      <c r="DD883" s="10"/>
      <c r="DE883" s="10"/>
      <c r="DF883" s="10"/>
      <c r="DG883" s="10"/>
      <c r="DH883" s="10"/>
      <c r="DI883" s="10"/>
      <c r="DJ883" s="10"/>
      <c r="DK883" s="10"/>
      <c r="DL883" s="10"/>
      <c r="DM883" s="10"/>
      <c r="DN883" s="10"/>
      <c r="DO883" s="10"/>
      <c r="DP883" s="10"/>
      <c r="DQ883" s="10"/>
      <c r="DR883" s="10"/>
      <c r="DS883" s="10"/>
      <c r="DT883" s="10"/>
      <c r="DU883" s="10"/>
      <c r="DV883" s="10"/>
      <c r="DW883" s="10"/>
      <c r="DX883" s="10"/>
      <c r="DY883" s="10"/>
      <c r="DZ883" s="10"/>
      <c r="EA883" s="10"/>
      <c r="EB883" s="10"/>
      <c r="EC883" s="10"/>
      <c r="ED883" s="10"/>
      <c r="EE883" s="10"/>
      <c r="EF883" s="10"/>
      <c r="EG883" s="10"/>
      <c r="EH883" s="10"/>
      <c r="EI883" s="10"/>
      <c r="EJ883" s="10"/>
      <c r="EK883" s="10"/>
      <c r="EL883" s="10"/>
      <c r="EM883" s="10"/>
      <c r="EN883" s="10"/>
      <c r="EO883" s="10"/>
      <c r="EP883" s="10"/>
      <c r="EQ883" s="10"/>
      <c r="ER883" s="10"/>
      <c r="ES883" s="10"/>
      <c r="ET883" s="10"/>
      <c r="EU883" s="10"/>
      <c r="EV883" s="10"/>
      <c r="EW883" s="10"/>
      <c r="EX883" s="10"/>
      <c r="EY883" s="10"/>
      <c r="EZ883" s="10"/>
      <c r="FA883" s="10"/>
      <c r="FB883" s="10"/>
      <c r="FC883" s="10"/>
      <c r="FD883" s="10"/>
      <c r="FE883" s="10"/>
      <c r="FF883" s="10"/>
      <c r="FG883" s="10"/>
      <c r="FH883" s="10"/>
      <c r="FI883" s="10"/>
      <c r="FJ883" s="10"/>
      <c r="FK883" s="10"/>
      <c r="FL883" s="10"/>
      <c r="FM883" s="10"/>
      <c r="FN883" s="10"/>
      <c r="FO883" s="10"/>
      <c r="FP883" s="10"/>
      <c r="FQ883" s="10"/>
      <c r="FR883" s="10"/>
      <c r="FS883" s="10"/>
      <c r="FT883" s="10"/>
      <c r="FU883" s="10"/>
      <c r="FV883" s="10"/>
      <c r="FW883" s="10"/>
      <c r="FX883" s="10"/>
      <c r="FY883" s="10"/>
      <c r="FZ883" s="10"/>
      <c r="GA883" s="10"/>
      <c r="GB883" s="10"/>
      <c r="GC883" s="10"/>
      <c r="GD883" s="10"/>
      <c r="GE883" s="10"/>
      <c r="GF883" s="10"/>
      <c r="GG883" s="10"/>
      <c r="GH883" s="10"/>
      <c r="GI883" s="10"/>
      <c r="GJ883" s="10"/>
      <c r="GK883" s="10"/>
      <c r="GL883" s="10"/>
      <c r="GM883" s="10"/>
      <c r="GN883" s="10"/>
      <c r="GO883" s="10"/>
      <c r="GP883" s="10"/>
      <c r="GQ883" s="10"/>
      <c r="GR883" s="10"/>
      <c r="GS883" s="10"/>
      <c r="GT883" s="10"/>
      <c r="GU883" s="10"/>
      <c r="GV883" s="10"/>
      <c r="GW883" s="10"/>
      <c r="GX883" s="10"/>
      <c r="GY883" s="10"/>
      <c r="GZ883" s="10"/>
      <c r="HA883" s="10"/>
      <c r="HB883" s="10"/>
      <c r="HC883" s="10"/>
      <c r="HD883" s="10"/>
      <c r="HE883" s="10"/>
      <c r="HF883" s="10"/>
      <c r="HG883" s="10"/>
      <c r="HH883" s="10"/>
      <c r="HI883" s="10"/>
      <c r="HJ883" s="10"/>
      <c r="HK883" s="10"/>
      <c r="HL883" s="10"/>
      <c r="HM883" s="10"/>
      <c r="HN883" s="10"/>
      <c r="HO883" s="10"/>
      <c r="HP883" s="10"/>
      <c r="HQ883" s="10"/>
      <c r="HR883" s="10"/>
      <c r="HS883" s="10"/>
      <c r="HT883" s="10"/>
      <c r="HU883" s="10"/>
      <c r="HV883" s="10"/>
      <c r="HW883" s="10"/>
      <c r="HX883" s="10"/>
      <c r="HY883" s="10"/>
      <c r="HZ883" s="10"/>
      <c r="IA883" s="10"/>
      <c r="IB883" s="10"/>
      <c r="IC883" s="10"/>
      <c r="ID883" s="10"/>
      <c r="IE883" s="10"/>
      <c r="IF883" s="10"/>
      <c r="IG883" s="10"/>
      <c r="IH883" s="10"/>
      <c r="II883" s="10"/>
      <c r="IJ883" s="10"/>
      <c r="IK883" s="10"/>
      <c r="IL883" s="10"/>
      <c r="IM883" s="10"/>
      <c r="IN883" s="10"/>
      <c r="IO883" s="10"/>
      <c r="IP883" s="10"/>
      <c r="IQ883" s="10"/>
      <c r="IR883" s="10"/>
      <c r="IS883" s="10"/>
      <c r="IT883" s="10"/>
      <c r="IU883" s="10"/>
      <c r="IV883" s="10"/>
    </row>
    <row r="884" spans="1:260" s="10" customFormat="1" ht="12.75" customHeight="1" x14ac:dyDescent="0.2">
      <c r="A884" s="203" t="s">
        <v>478</v>
      </c>
      <c r="B884" s="203" t="s">
        <v>39</v>
      </c>
      <c r="C884" s="203" t="s">
        <v>4084</v>
      </c>
      <c r="D884" s="215">
        <v>35459</v>
      </c>
      <c r="E884" s="205" t="s">
        <v>4511</v>
      </c>
      <c r="F884" s="206" t="s">
        <v>4516</v>
      </c>
      <c r="G884" s="206" t="s">
        <v>41</v>
      </c>
      <c r="H884" s="203"/>
      <c r="I884" s="203"/>
      <c r="J884" s="206"/>
      <c r="K884" s="203"/>
      <c r="L884" s="203"/>
      <c r="M884" s="206"/>
      <c r="N884" s="203"/>
      <c r="O884" s="203"/>
      <c r="P884" s="206"/>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c r="AR884" s="203"/>
      <c r="AS884" s="203"/>
      <c r="AT884" s="203"/>
      <c r="AU884" s="203"/>
      <c r="AV884" s="203"/>
      <c r="AW884" s="203"/>
      <c r="AX884" s="203"/>
      <c r="AY884" s="203"/>
      <c r="AZ884" s="203"/>
      <c r="BA884" s="203"/>
      <c r="BB884" s="203"/>
      <c r="BC884" s="203"/>
      <c r="BD884" s="203"/>
      <c r="BE884" s="203"/>
      <c r="BF884" s="203"/>
      <c r="BG884" s="203"/>
      <c r="BH884" s="203"/>
      <c r="BI884" s="203"/>
      <c r="BJ884" s="203"/>
      <c r="BK884" s="203"/>
      <c r="BL884" s="203"/>
    </row>
    <row r="885" spans="1:260" ht="12.75" customHeight="1" x14ac:dyDescent="0.2">
      <c r="A885" s="203" t="s">
        <v>15</v>
      </c>
      <c r="B885" s="203" t="s">
        <v>4615</v>
      </c>
      <c r="C885" s="203" t="s">
        <v>4314</v>
      </c>
      <c r="D885" s="215">
        <v>35661</v>
      </c>
      <c r="E885" s="205" t="s">
        <v>4510</v>
      </c>
      <c r="F885" s="206" t="s">
        <v>4516</v>
      </c>
      <c r="G885" s="206" t="s">
        <v>349</v>
      </c>
      <c r="H885" s="203"/>
      <c r="I885" s="203"/>
      <c r="J885" s="206"/>
      <c r="K885" s="203"/>
      <c r="L885" s="203"/>
      <c r="M885" s="206"/>
      <c r="N885" s="203"/>
      <c r="O885" s="203"/>
      <c r="P885" s="206"/>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c r="AR885" s="203"/>
      <c r="AS885" s="203"/>
      <c r="AT885" s="203"/>
      <c r="AU885" s="203"/>
      <c r="AV885" s="203"/>
      <c r="AW885" s="203"/>
      <c r="AX885" s="203"/>
      <c r="AY885" s="203"/>
      <c r="AZ885" s="203"/>
      <c r="BA885" s="203"/>
      <c r="BB885" s="203"/>
      <c r="BC885" s="203"/>
      <c r="BD885" s="203"/>
      <c r="BE885" s="203"/>
      <c r="BF885" s="203"/>
      <c r="BG885" s="203"/>
      <c r="BH885" s="203"/>
      <c r="BI885" s="203"/>
      <c r="BJ885" s="203"/>
      <c r="BK885" s="203"/>
      <c r="BL885" s="203"/>
      <c r="BM885" s="10"/>
      <c r="BN885" s="10"/>
      <c r="BO885" s="10"/>
      <c r="BP885" s="10"/>
      <c r="BQ885" s="10"/>
      <c r="BR885" s="10"/>
      <c r="BS885" s="10"/>
      <c r="BT885" s="10"/>
      <c r="BU885" s="10"/>
      <c r="BV885" s="10"/>
      <c r="BW885" s="10"/>
      <c r="BX885" s="10"/>
      <c r="BY885" s="10"/>
      <c r="BZ885" s="10"/>
      <c r="CA885" s="10"/>
      <c r="CB885" s="10"/>
      <c r="CC885" s="10"/>
      <c r="CD885" s="10"/>
      <c r="CE885" s="10"/>
      <c r="CF885" s="10"/>
      <c r="CG885" s="10"/>
      <c r="CH885" s="10"/>
      <c r="CI885" s="10"/>
      <c r="CJ885" s="10"/>
      <c r="CK885" s="10"/>
      <c r="CL885" s="10"/>
      <c r="CM885" s="10"/>
      <c r="CN885" s="10"/>
      <c r="CO885" s="10"/>
      <c r="CP885" s="10"/>
      <c r="CQ885" s="10"/>
      <c r="CR885" s="10"/>
      <c r="CS885" s="10"/>
      <c r="CT885" s="10"/>
      <c r="CU885" s="10"/>
      <c r="CV885" s="10"/>
      <c r="CW885" s="10"/>
      <c r="CX885" s="10"/>
      <c r="CY885" s="10"/>
      <c r="CZ885" s="10"/>
      <c r="DA885" s="10"/>
      <c r="DB885" s="10"/>
      <c r="DC885" s="10"/>
      <c r="DD885" s="10"/>
      <c r="DE885" s="10"/>
      <c r="DF885" s="10"/>
      <c r="DG885" s="10"/>
      <c r="DH885" s="10"/>
      <c r="DI885" s="10"/>
      <c r="DJ885" s="10"/>
      <c r="DK885" s="10"/>
      <c r="DL885" s="10"/>
      <c r="DM885" s="10"/>
      <c r="DN885" s="10"/>
      <c r="DO885" s="10"/>
      <c r="DP885" s="10"/>
      <c r="DQ885" s="10"/>
      <c r="DR885" s="10"/>
      <c r="DS885" s="10"/>
      <c r="DT885" s="10"/>
      <c r="DU885" s="10"/>
      <c r="DV885" s="10"/>
      <c r="DW885" s="10"/>
      <c r="DX885" s="10"/>
      <c r="DY885" s="10"/>
      <c r="DZ885" s="10"/>
      <c r="EA885" s="10"/>
      <c r="EB885" s="10"/>
      <c r="EC885" s="10"/>
      <c r="ED885" s="10"/>
      <c r="EE885" s="10"/>
      <c r="EF885" s="10"/>
      <c r="EG885" s="10"/>
      <c r="EH885" s="10"/>
      <c r="EI885" s="10"/>
      <c r="EJ885" s="10"/>
      <c r="EK885" s="10"/>
      <c r="EL885" s="10"/>
      <c r="EM885" s="10"/>
      <c r="EN885" s="10"/>
      <c r="EO885" s="10"/>
      <c r="EP885" s="10"/>
      <c r="EQ885" s="10"/>
      <c r="ER885" s="10"/>
      <c r="ES885" s="10"/>
      <c r="ET885" s="10"/>
      <c r="EU885" s="10"/>
      <c r="EV885" s="10"/>
      <c r="EW885" s="10"/>
      <c r="EX885" s="10"/>
      <c r="EY885" s="10"/>
      <c r="EZ885" s="10"/>
      <c r="FA885" s="10"/>
      <c r="FB885" s="10"/>
      <c r="FC885" s="10"/>
      <c r="FD885" s="10"/>
      <c r="FE885" s="10"/>
      <c r="FF885" s="10"/>
      <c r="FG885" s="10"/>
      <c r="FH885" s="10"/>
      <c r="FI885" s="10"/>
      <c r="FJ885" s="10"/>
      <c r="FK885" s="10"/>
      <c r="FL885" s="10"/>
      <c r="FM885" s="10"/>
      <c r="FN885" s="10"/>
      <c r="FO885" s="10"/>
      <c r="FP885" s="10"/>
      <c r="FQ885" s="10"/>
      <c r="FR885" s="10"/>
      <c r="FS885" s="10"/>
      <c r="FT885" s="10"/>
      <c r="FU885" s="10"/>
      <c r="FV885" s="10"/>
      <c r="FW885" s="10"/>
      <c r="FX885" s="10"/>
      <c r="FY885" s="10"/>
      <c r="FZ885" s="10"/>
      <c r="GA885" s="10"/>
      <c r="GB885" s="10"/>
      <c r="GC885" s="10"/>
      <c r="GD885" s="10"/>
      <c r="GE885" s="10"/>
      <c r="GF885" s="10"/>
      <c r="GG885" s="10"/>
      <c r="GH885" s="10"/>
      <c r="GI885" s="10"/>
      <c r="GJ885" s="10"/>
      <c r="GK885" s="10"/>
      <c r="GL885" s="10"/>
      <c r="GM885" s="10"/>
      <c r="GN885" s="10"/>
      <c r="GO885" s="10"/>
      <c r="GP885" s="10"/>
      <c r="GQ885" s="10"/>
      <c r="GR885" s="10"/>
      <c r="GS885" s="10"/>
      <c r="GT885" s="10"/>
      <c r="GU885" s="10"/>
      <c r="GV885" s="10"/>
      <c r="GW885" s="10"/>
      <c r="GX885" s="10"/>
      <c r="GY885" s="10"/>
      <c r="GZ885" s="10"/>
      <c r="HA885" s="10"/>
      <c r="HB885" s="10"/>
      <c r="HC885" s="10"/>
      <c r="HD885" s="10"/>
      <c r="HE885" s="10"/>
      <c r="HF885" s="10"/>
      <c r="HG885" s="10"/>
      <c r="HH885" s="10"/>
      <c r="HI885" s="10"/>
      <c r="HJ885" s="10"/>
      <c r="HK885" s="10"/>
      <c r="HL885" s="10"/>
      <c r="HM885" s="10"/>
      <c r="HN885" s="10"/>
      <c r="HO885" s="10"/>
      <c r="HP885" s="10"/>
      <c r="HQ885" s="10"/>
      <c r="HR885" s="10"/>
      <c r="HS885" s="10"/>
      <c r="HT885" s="10"/>
      <c r="HU885" s="10"/>
      <c r="HV885" s="10"/>
      <c r="HW885" s="10"/>
      <c r="HX885" s="10"/>
      <c r="HY885" s="10"/>
      <c r="HZ885" s="10"/>
      <c r="IA885" s="10"/>
      <c r="IB885" s="10"/>
      <c r="IC885" s="10"/>
      <c r="ID885" s="10"/>
      <c r="IE885" s="10"/>
      <c r="IF885" s="10"/>
      <c r="IG885" s="10"/>
      <c r="IH885" s="10"/>
      <c r="II885" s="10"/>
      <c r="IJ885" s="10"/>
      <c r="IK885" s="10"/>
      <c r="IL885" s="10"/>
      <c r="IM885" s="10"/>
      <c r="IN885" s="10"/>
      <c r="IO885" s="10"/>
      <c r="IP885" s="10"/>
      <c r="IQ885" s="10"/>
      <c r="IR885" s="10"/>
      <c r="IS885" s="10"/>
      <c r="IT885" s="10"/>
      <c r="IU885" s="10"/>
      <c r="IV885" s="10"/>
    </row>
    <row r="886" spans="1:260" ht="12.75" customHeight="1" x14ac:dyDescent="0.2">
      <c r="A886" s="203" t="s">
        <v>4276</v>
      </c>
      <c r="B886" s="203" t="s">
        <v>4275</v>
      </c>
      <c r="C886" s="203" t="s">
        <v>3289</v>
      </c>
      <c r="D886" s="214">
        <v>34781</v>
      </c>
      <c r="E886" s="203" t="s">
        <v>3081</v>
      </c>
      <c r="F886" s="203" t="s">
        <v>3065</v>
      </c>
      <c r="G886" s="203" t="s">
        <v>4722</v>
      </c>
      <c r="H886" s="203" t="s">
        <v>332</v>
      </c>
      <c r="I886" s="203" t="s">
        <v>2215</v>
      </c>
      <c r="J886" s="203" t="s">
        <v>225</v>
      </c>
      <c r="K886" s="203" t="s">
        <v>332</v>
      </c>
      <c r="L886" s="203" t="s">
        <v>2215</v>
      </c>
      <c r="M886" s="203" t="s">
        <v>349</v>
      </c>
      <c r="N886" s="203">
        <v>0</v>
      </c>
      <c r="O886" s="203">
        <v>0</v>
      </c>
      <c r="P886" s="203">
        <v>0</v>
      </c>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c r="AR886" s="203"/>
      <c r="AS886" s="203"/>
      <c r="AT886" s="203"/>
      <c r="AU886" s="203"/>
      <c r="AV886" s="203"/>
      <c r="AW886" s="203"/>
      <c r="AX886" s="203"/>
      <c r="AY886" s="203"/>
      <c r="AZ886" s="203"/>
      <c r="BA886" s="203"/>
      <c r="BB886" s="203"/>
      <c r="BC886" s="203"/>
      <c r="BD886" s="203"/>
      <c r="BE886" s="203"/>
      <c r="BF886" s="203"/>
      <c r="BG886" s="203"/>
      <c r="BH886" s="203"/>
      <c r="BI886" s="203"/>
      <c r="BJ886" s="203"/>
      <c r="BK886" s="203"/>
      <c r="BL886" s="203"/>
    </row>
    <row r="887" spans="1:260" s="10" customFormat="1" ht="12.75" customHeight="1" x14ac:dyDescent="0.2">
      <c r="A887" s="203" t="s">
        <v>4121</v>
      </c>
      <c r="B887" s="203" t="s">
        <v>4363</v>
      </c>
      <c r="C887" s="203" t="s">
        <v>1326</v>
      </c>
      <c r="D887" s="214">
        <v>33589</v>
      </c>
      <c r="E887" s="203" t="s">
        <v>1225</v>
      </c>
      <c r="F887" s="203" t="s">
        <v>2179</v>
      </c>
      <c r="G887" s="203" t="s">
        <v>4722</v>
      </c>
      <c r="H887" s="203" t="s">
        <v>1038</v>
      </c>
      <c r="I887" s="203" t="s">
        <v>39</v>
      </c>
      <c r="J887" s="203" t="s">
        <v>2437</v>
      </c>
      <c r="K887" s="203" t="s">
        <v>478</v>
      </c>
      <c r="L887" s="203" t="s">
        <v>39</v>
      </c>
      <c r="M887" s="203" t="s">
        <v>333</v>
      </c>
      <c r="N887" s="203" t="s">
        <v>507</v>
      </c>
      <c r="O887" s="203" t="s">
        <v>39</v>
      </c>
      <c r="P887" s="203" t="s">
        <v>46</v>
      </c>
      <c r="Q887" s="203" t="s">
        <v>331</v>
      </c>
      <c r="R887" s="203" t="s">
        <v>39</v>
      </c>
      <c r="S887" s="203" t="s">
        <v>349</v>
      </c>
      <c r="T887" s="203" t="s">
        <v>1037</v>
      </c>
      <c r="U887" s="203" t="s">
        <v>39</v>
      </c>
      <c r="V887" s="203" t="s">
        <v>1474</v>
      </c>
      <c r="W887" s="203" t="s">
        <v>1037</v>
      </c>
      <c r="X887" s="203" t="s">
        <v>39</v>
      </c>
      <c r="Y887" s="203" t="s">
        <v>1474</v>
      </c>
      <c r="Z887" s="203" t="s">
        <v>331</v>
      </c>
      <c r="AA887" s="203" t="s">
        <v>39</v>
      </c>
      <c r="AB887" s="203" t="s">
        <v>41</v>
      </c>
      <c r="AC887" s="203">
        <v>0</v>
      </c>
      <c r="AD887" s="203">
        <v>0</v>
      </c>
      <c r="AE887" s="203">
        <v>0</v>
      </c>
      <c r="AF887" s="203">
        <v>0</v>
      </c>
      <c r="AG887" s="203">
        <v>0</v>
      </c>
      <c r="AH887" s="203">
        <v>0</v>
      </c>
      <c r="AI887" s="203">
        <v>0</v>
      </c>
      <c r="AJ887" s="203">
        <v>0</v>
      </c>
      <c r="AK887" s="203">
        <v>0</v>
      </c>
      <c r="AL887" s="203"/>
      <c r="AM887" s="203"/>
      <c r="AN887" s="203"/>
      <c r="AO887" s="203"/>
      <c r="AP887" s="203"/>
      <c r="AQ887" s="203"/>
      <c r="AR887" s="203"/>
      <c r="AS887" s="203"/>
      <c r="AT887" s="203"/>
      <c r="AU887" s="203"/>
      <c r="AV887" s="203"/>
      <c r="AW887" s="203"/>
      <c r="AX887" s="203"/>
      <c r="AY887" s="203"/>
      <c r="AZ887" s="203"/>
      <c r="BA887" s="203"/>
      <c r="BB887" s="203"/>
      <c r="BC887" s="203"/>
      <c r="BD887" s="203"/>
      <c r="BE887" s="203"/>
      <c r="BF887" s="203"/>
      <c r="BG887" s="203"/>
      <c r="BH887" s="203"/>
      <c r="BI887" s="203"/>
      <c r="BJ887" s="203"/>
      <c r="BK887" s="203"/>
      <c r="BL887" s="203"/>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60" s="10" customFormat="1" ht="12.75" customHeight="1" x14ac:dyDescent="0.2">
      <c r="A888" s="203" t="s">
        <v>4056</v>
      </c>
      <c r="B888" s="203" t="s">
        <v>4148</v>
      </c>
      <c r="C888" s="203" t="s">
        <v>3286</v>
      </c>
      <c r="D888" s="214">
        <v>34618</v>
      </c>
      <c r="E888" s="203" t="s">
        <v>3287</v>
      </c>
      <c r="F888" s="203" t="s">
        <v>3067</v>
      </c>
      <c r="G888" s="203" t="s">
        <v>4722</v>
      </c>
      <c r="H888" s="203" t="s">
        <v>15</v>
      </c>
      <c r="I888" s="203" t="s">
        <v>448</v>
      </c>
      <c r="J888" s="203" t="s">
        <v>349</v>
      </c>
      <c r="K888" s="203" t="s">
        <v>332</v>
      </c>
      <c r="L888" s="203" t="s">
        <v>448</v>
      </c>
      <c r="M888" s="203" t="s">
        <v>227</v>
      </c>
      <c r="N888" s="203">
        <v>0</v>
      </c>
      <c r="O888" s="203">
        <v>0</v>
      </c>
      <c r="P888" s="203">
        <v>0</v>
      </c>
      <c r="Q888" s="203"/>
      <c r="R888" s="203"/>
      <c r="S888" s="203"/>
      <c r="T888" s="203">
        <v>0</v>
      </c>
      <c r="U888" s="203">
        <v>0</v>
      </c>
      <c r="V888" s="203">
        <v>0</v>
      </c>
      <c r="W888" s="203">
        <v>0</v>
      </c>
      <c r="X888" s="203">
        <v>0</v>
      </c>
      <c r="Y888" s="203">
        <v>0</v>
      </c>
      <c r="Z888" s="203">
        <v>0</v>
      </c>
      <c r="AA888" s="203">
        <v>0</v>
      </c>
      <c r="AB888" s="203">
        <v>0</v>
      </c>
      <c r="AC888" s="203">
        <v>0</v>
      </c>
      <c r="AD888" s="203">
        <v>0</v>
      </c>
      <c r="AE888" s="203">
        <v>0</v>
      </c>
      <c r="AF888" s="203">
        <v>0</v>
      </c>
      <c r="AG888" s="203">
        <v>0</v>
      </c>
      <c r="AH888" s="203">
        <v>0</v>
      </c>
      <c r="AI888" s="203">
        <v>0</v>
      </c>
      <c r="AJ888" s="203">
        <v>0</v>
      </c>
      <c r="AK888" s="203">
        <v>0</v>
      </c>
      <c r="AL888" s="203"/>
      <c r="AM888" s="203"/>
      <c r="AN888" s="203"/>
      <c r="AO888" s="203"/>
      <c r="AP888" s="203"/>
      <c r="AQ888" s="203"/>
      <c r="AR888" s="203"/>
      <c r="AS888" s="203"/>
      <c r="AT888" s="203"/>
      <c r="AU888" s="203"/>
      <c r="AV888" s="203"/>
      <c r="AW888" s="203"/>
      <c r="AX888" s="203"/>
      <c r="AY888" s="203"/>
      <c r="AZ888" s="203"/>
      <c r="BA888" s="203"/>
      <c r="BB888" s="203"/>
      <c r="BC888" s="203"/>
      <c r="BD888" s="203"/>
      <c r="BE888" s="203"/>
      <c r="BF888" s="203"/>
      <c r="BG888" s="203"/>
      <c r="BH888" s="203"/>
      <c r="BI888" s="203"/>
      <c r="BJ888" s="203"/>
      <c r="BK888" s="203"/>
      <c r="BL888" s="203"/>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60" ht="12.75" customHeight="1" x14ac:dyDescent="0.2">
      <c r="A889" s="203" t="s">
        <v>331</v>
      </c>
      <c r="B889" s="203" t="s">
        <v>4372</v>
      </c>
      <c r="C889" s="203" t="s">
        <v>3575</v>
      </c>
      <c r="D889" s="214">
        <v>35575</v>
      </c>
      <c r="E889" s="203" t="s">
        <v>3446</v>
      </c>
      <c r="F889" s="203" t="s">
        <v>3439</v>
      </c>
      <c r="G889" s="203" t="s">
        <v>4714</v>
      </c>
      <c r="H889" s="203" t="s">
        <v>331</v>
      </c>
      <c r="I889" s="203" t="s">
        <v>446</v>
      </c>
      <c r="J889" s="203" t="s">
        <v>349</v>
      </c>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c r="AR889" s="203"/>
      <c r="AS889" s="203"/>
      <c r="AT889" s="203"/>
      <c r="AU889" s="203"/>
      <c r="AV889" s="203"/>
      <c r="AW889" s="203"/>
      <c r="AX889" s="203"/>
      <c r="AY889" s="203"/>
      <c r="AZ889" s="203"/>
      <c r="BA889" s="203"/>
      <c r="BB889" s="203"/>
      <c r="BC889" s="203"/>
      <c r="BD889" s="203"/>
      <c r="BE889" s="203"/>
      <c r="BF889" s="203"/>
      <c r="BG889" s="203"/>
      <c r="BH889" s="203"/>
      <c r="BI889" s="203"/>
      <c r="BJ889" s="203"/>
      <c r="BK889" s="203"/>
      <c r="BL889" s="203"/>
      <c r="IW889" s="10"/>
      <c r="IX889" s="10"/>
      <c r="IY889" s="10"/>
      <c r="IZ889" s="10"/>
    </row>
    <row r="890" spans="1:260" s="10" customFormat="1" ht="12.75" customHeight="1" x14ac:dyDescent="0.2">
      <c r="A890" s="203" t="s">
        <v>331</v>
      </c>
      <c r="B890" s="203" t="s">
        <v>4275</v>
      </c>
      <c r="C890" s="203" t="s">
        <v>3843</v>
      </c>
      <c r="D890" s="214">
        <v>35313</v>
      </c>
      <c r="E890" s="203" t="s">
        <v>3446</v>
      </c>
      <c r="F890" s="203" t="s">
        <v>3439</v>
      </c>
      <c r="G890" s="203" t="s">
        <v>4714</v>
      </c>
      <c r="H890" s="203" t="s">
        <v>331</v>
      </c>
      <c r="I890" s="203" t="s">
        <v>2215</v>
      </c>
      <c r="J890" s="203" t="s">
        <v>349</v>
      </c>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c r="AR890" s="203"/>
      <c r="AS890" s="203"/>
      <c r="AT890" s="203"/>
      <c r="AU890" s="203"/>
      <c r="AV890" s="203"/>
      <c r="AW890" s="203"/>
      <c r="AX890" s="203"/>
      <c r="AY890" s="203"/>
      <c r="AZ890" s="203"/>
      <c r="BA890" s="203"/>
      <c r="BB890" s="203"/>
      <c r="BC890" s="203"/>
      <c r="BD890" s="203"/>
      <c r="BE890" s="203"/>
      <c r="BF890" s="203"/>
      <c r="BG890" s="203"/>
      <c r="BH890" s="203"/>
      <c r="BI890" s="203"/>
      <c r="BJ890" s="203"/>
      <c r="BK890" s="203"/>
      <c r="BL890" s="203"/>
    </row>
    <row r="891" spans="1:260" s="10" customFormat="1" ht="12.75" customHeight="1" x14ac:dyDescent="0.2">
      <c r="A891" s="203" t="s">
        <v>4029</v>
      </c>
      <c r="B891" s="203" t="s">
        <v>4028</v>
      </c>
      <c r="C891" s="203" t="s">
        <v>1704</v>
      </c>
      <c r="D891" s="214">
        <v>32239</v>
      </c>
      <c r="E891" s="203" t="s">
        <v>634</v>
      </c>
      <c r="F891" s="203" t="s">
        <v>2190</v>
      </c>
      <c r="G891" s="203" t="s">
        <v>4028</v>
      </c>
      <c r="H891" s="203" t="s">
        <v>15</v>
      </c>
      <c r="I891" s="203" t="s">
        <v>111</v>
      </c>
      <c r="J891" s="203" t="s">
        <v>76</v>
      </c>
      <c r="K891" s="203" t="s">
        <v>1091</v>
      </c>
      <c r="L891" s="203" t="s">
        <v>393</v>
      </c>
      <c r="M891" s="203" t="s">
        <v>3010</v>
      </c>
      <c r="N891" s="203" t="s">
        <v>1091</v>
      </c>
      <c r="O891" s="203" t="s">
        <v>393</v>
      </c>
      <c r="P891" s="203" t="s">
        <v>1069</v>
      </c>
      <c r="Q891" s="203" t="s">
        <v>15</v>
      </c>
      <c r="R891" s="203" t="s">
        <v>393</v>
      </c>
      <c r="S891" s="203" t="s">
        <v>349</v>
      </c>
      <c r="T891" s="203"/>
      <c r="U891" s="203"/>
      <c r="V891" s="203"/>
      <c r="W891" s="203">
        <v>0</v>
      </c>
      <c r="X891" s="203">
        <v>0</v>
      </c>
      <c r="Y891" s="203">
        <v>0</v>
      </c>
      <c r="Z891" s="203"/>
      <c r="AA891" s="203"/>
      <c r="AB891" s="203"/>
      <c r="AC891" s="203"/>
      <c r="AD891" s="203"/>
      <c r="AE891" s="203"/>
      <c r="AF891" s="203"/>
      <c r="AG891" s="203"/>
      <c r="AH891" s="203"/>
      <c r="AI891" s="203"/>
      <c r="AJ891" s="203"/>
      <c r="AK891" s="203"/>
      <c r="AL891" s="203"/>
      <c r="AM891" s="203"/>
      <c r="AN891" s="203"/>
      <c r="AO891" s="203"/>
      <c r="AP891" s="203"/>
      <c r="AQ891" s="203"/>
      <c r="AR891" s="203"/>
      <c r="AS891" s="203"/>
      <c r="AT891" s="203"/>
      <c r="AU891" s="203"/>
      <c r="AV891" s="203"/>
      <c r="AW891" s="203"/>
      <c r="AX891" s="203"/>
      <c r="AY891" s="203"/>
      <c r="AZ891" s="203"/>
      <c r="BA891" s="203"/>
      <c r="BB891" s="203"/>
      <c r="BC891" s="203"/>
      <c r="BD891" s="203"/>
      <c r="BE891" s="203"/>
      <c r="BF891" s="203"/>
      <c r="BG891" s="203"/>
      <c r="BH891" s="203"/>
      <c r="BI891" s="203"/>
      <c r="BJ891" s="203"/>
      <c r="BK891" s="203"/>
      <c r="BL891" s="203"/>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row>
    <row r="892" spans="1:260" s="10" customFormat="1" ht="12.75" customHeight="1" x14ac:dyDescent="0.2">
      <c r="A892" s="203" t="s">
        <v>4028</v>
      </c>
      <c r="B892" s="203" t="s">
        <v>4028</v>
      </c>
      <c r="C892" s="203" t="s">
        <v>3867</v>
      </c>
      <c r="D892" s="214">
        <v>35068</v>
      </c>
      <c r="E892" s="203" t="s">
        <v>3076</v>
      </c>
      <c r="F892" s="203" t="s">
        <v>4026</v>
      </c>
      <c r="G892" s="203" t="s">
        <v>4028</v>
      </c>
      <c r="H892" s="203" t="s">
        <v>478</v>
      </c>
      <c r="I892" s="203" t="s">
        <v>386</v>
      </c>
      <c r="J892" s="203" t="s">
        <v>349</v>
      </c>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c r="AR892" s="203"/>
      <c r="AS892" s="203"/>
      <c r="AT892" s="203"/>
      <c r="AU892" s="203"/>
      <c r="AV892" s="203"/>
      <c r="AW892" s="203"/>
      <c r="AX892" s="203"/>
      <c r="AY892" s="203"/>
      <c r="AZ892" s="203"/>
      <c r="BA892" s="203"/>
      <c r="BB892" s="203"/>
      <c r="BC892" s="203"/>
      <c r="BD892" s="203"/>
      <c r="BE892" s="203"/>
      <c r="BF892" s="203"/>
      <c r="BG892" s="203"/>
      <c r="BH892" s="203"/>
      <c r="BI892" s="203"/>
      <c r="BJ892" s="203"/>
      <c r="BK892" s="203"/>
      <c r="BL892" s="203"/>
    </row>
    <row r="893" spans="1:260" s="10" customFormat="1" ht="12.75" customHeight="1" x14ac:dyDescent="0.2">
      <c r="A893" s="203" t="s">
        <v>4028</v>
      </c>
      <c r="B893" s="203" t="s">
        <v>4028</v>
      </c>
      <c r="C893" s="203"/>
      <c r="D893" s="214"/>
      <c r="E893" s="203"/>
      <c r="F893" s="203"/>
      <c r="G893" s="203" t="s">
        <v>4028</v>
      </c>
      <c r="H893" s="203" t="s">
        <v>4028</v>
      </c>
      <c r="I893" s="203" t="s">
        <v>4028</v>
      </c>
      <c r="J893" s="203" t="s">
        <v>4028</v>
      </c>
      <c r="K893" s="203" t="s">
        <v>4028</v>
      </c>
      <c r="L893" s="203" t="s">
        <v>4028</v>
      </c>
      <c r="M893" s="203" t="s">
        <v>4028</v>
      </c>
      <c r="N893" s="203" t="s">
        <v>4028</v>
      </c>
      <c r="O893" s="203" t="s">
        <v>4028</v>
      </c>
      <c r="P893" s="203" t="s">
        <v>4028</v>
      </c>
      <c r="Q893" s="203"/>
      <c r="R893" s="203"/>
      <c r="S893" s="203"/>
      <c r="T893" s="203" t="s">
        <v>4028</v>
      </c>
      <c r="U893" s="203" t="s">
        <v>4028</v>
      </c>
      <c r="V893" s="203" t="s">
        <v>4028</v>
      </c>
      <c r="W893" s="203" t="s">
        <v>4028</v>
      </c>
      <c r="X893" s="203" t="s">
        <v>4028</v>
      </c>
      <c r="Y893" s="203" t="s">
        <v>4028</v>
      </c>
      <c r="Z893" s="203" t="s">
        <v>4028</v>
      </c>
      <c r="AA893" s="203" t="s">
        <v>4028</v>
      </c>
      <c r="AB893" s="203" t="s">
        <v>4028</v>
      </c>
      <c r="AC893" s="203" t="s">
        <v>4028</v>
      </c>
      <c r="AD893" s="203" t="s">
        <v>4028</v>
      </c>
      <c r="AE893" s="203" t="s">
        <v>4028</v>
      </c>
      <c r="AF893" s="203" t="s">
        <v>4028</v>
      </c>
      <c r="AG893" s="203" t="s">
        <v>4028</v>
      </c>
      <c r="AH893" s="203" t="s">
        <v>4028</v>
      </c>
      <c r="AI893" s="203" t="s">
        <v>4028</v>
      </c>
      <c r="AJ893" s="203" t="s">
        <v>4028</v>
      </c>
      <c r="AK893" s="203" t="s">
        <v>4028</v>
      </c>
      <c r="AL893" s="203"/>
      <c r="AM893" s="203"/>
      <c r="AN893" s="203"/>
      <c r="AO893" s="203"/>
      <c r="AP893" s="203"/>
      <c r="AQ893" s="203"/>
      <c r="AR893" s="203"/>
      <c r="AS893" s="203"/>
      <c r="AT893" s="203"/>
      <c r="AU893" s="203"/>
      <c r="AV893" s="203"/>
      <c r="AW893" s="203"/>
      <c r="AX893" s="203"/>
      <c r="AY893" s="203"/>
      <c r="AZ893" s="203"/>
      <c r="BA893" s="203"/>
      <c r="BB893" s="203"/>
      <c r="BC893" s="203"/>
      <c r="BD893" s="203"/>
      <c r="BE893" s="203"/>
      <c r="BF893" s="203"/>
      <c r="BG893" s="203"/>
      <c r="BH893" s="203"/>
      <c r="BI893" s="203"/>
      <c r="BJ893" s="203"/>
      <c r="BK893" s="203"/>
      <c r="BL893" s="203"/>
      <c r="BM893" s="13"/>
      <c r="BN893" s="13"/>
      <c r="BO893" s="13"/>
      <c r="BP893" s="13"/>
      <c r="BQ893" s="13"/>
      <c r="BR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c r="EU893" s="13"/>
      <c r="EV893" s="13"/>
      <c r="EW893" s="13"/>
      <c r="EX893" s="13"/>
      <c r="EY893" s="13"/>
      <c r="EZ893" s="13"/>
      <c r="FA893" s="13"/>
      <c r="FB893" s="13"/>
      <c r="FC893" s="13"/>
      <c r="FD893" s="13"/>
      <c r="FE893" s="13"/>
      <c r="FF893" s="13"/>
      <c r="FG893" s="13"/>
      <c r="FH893" s="13"/>
      <c r="FI893" s="13"/>
      <c r="FJ893" s="13"/>
      <c r="FK893" s="13"/>
      <c r="FL893" s="13"/>
      <c r="FM893" s="13"/>
      <c r="FN893" s="13"/>
      <c r="FO893" s="13"/>
      <c r="FP893" s="13"/>
      <c r="FQ893" s="13"/>
      <c r="FR893" s="13"/>
      <c r="FS893" s="13"/>
      <c r="FT893" s="13"/>
      <c r="FU893" s="13"/>
      <c r="FV893" s="13"/>
      <c r="FW893" s="13"/>
      <c r="FX893" s="13"/>
      <c r="FY893" s="13"/>
      <c r="FZ893" s="13"/>
      <c r="GA893" s="13"/>
      <c r="GB893" s="13"/>
      <c r="GC893" s="13"/>
      <c r="GD893" s="13"/>
      <c r="GE893" s="13"/>
      <c r="GF893" s="13"/>
      <c r="GG893" s="13"/>
      <c r="GH893" s="13"/>
      <c r="GI893" s="13"/>
      <c r="GJ893" s="13"/>
      <c r="GK893" s="13"/>
      <c r="GL893" s="13"/>
      <c r="GM893" s="13"/>
      <c r="GN893" s="13"/>
      <c r="GO893" s="13"/>
      <c r="GP893" s="13"/>
      <c r="GQ893" s="13"/>
      <c r="GR893" s="13"/>
      <c r="GS893" s="13"/>
      <c r="GT893" s="13"/>
      <c r="GU893" s="13"/>
      <c r="GV893" s="13"/>
      <c r="GW893" s="13"/>
      <c r="GX893" s="13"/>
      <c r="GY893" s="13"/>
      <c r="GZ893" s="13"/>
      <c r="HA893" s="13"/>
      <c r="HB893" s="13"/>
      <c r="HC893" s="13"/>
      <c r="HD893" s="13"/>
      <c r="HE893" s="13"/>
      <c r="HF893" s="13"/>
      <c r="HG893" s="13"/>
      <c r="HH893" s="13"/>
      <c r="HI893" s="13"/>
      <c r="HJ893" s="13"/>
      <c r="HK893" s="13"/>
      <c r="HL893" s="13"/>
      <c r="HM893" s="13"/>
      <c r="HN893" s="13"/>
      <c r="HO893" s="13"/>
      <c r="HP893" s="13"/>
      <c r="HQ893" s="13"/>
      <c r="HR893" s="13"/>
      <c r="HS893" s="13"/>
      <c r="HT893" s="13"/>
      <c r="HU893" s="13"/>
      <c r="HV893" s="13"/>
      <c r="HW893" s="13"/>
      <c r="HX893" s="13"/>
      <c r="HY893" s="13"/>
      <c r="HZ893" s="13"/>
      <c r="IA893" s="13"/>
      <c r="IB893" s="13"/>
      <c r="IC893" s="13"/>
      <c r="ID893" s="13"/>
      <c r="IE893" s="13"/>
      <c r="IF893" s="13"/>
      <c r="IG893" s="13"/>
      <c r="IH893" s="13"/>
      <c r="II893" s="13"/>
      <c r="IJ893" s="13"/>
      <c r="IK893" s="13"/>
      <c r="IL893" s="13"/>
      <c r="IM893" s="13"/>
      <c r="IN893" s="13"/>
      <c r="IO893" s="13"/>
      <c r="IP893" s="13"/>
      <c r="IQ893" s="13"/>
      <c r="IR893" s="13"/>
      <c r="IS893" s="13"/>
      <c r="IT893" s="13"/>
      <c r="IU893" s="13"/>
      <c r="IV893" s="13"/>
      <c r="IW893"/>
      <c r="IX893"/>
      <c r="IY893"/>
      <c r="IZ893"/>
    </row>
    <row r="894" spans="1:260" ht="12.75" customHeight="1" x14ac:dyDescent="0.2">
      <c r="A894" s="203" t="s">
        <v>42</v>
      </c>
      <c r="B894" s="203" t="s">
        <v>4471</v>
      </c>
      <c r="C894" s="203" t="s">
        <v>3934</v>
      </c>
      <c r="D894" s="214">
        <v>35312</v>
      </c>
      <c r="E894" s="203" t="s">
        <v>3935</v>
      </c>
      <c r="F894" s="203" t="s">
        <v>3456</v>
      </c>
      <c r="G894" s="203" t="s">
        <v>4860</v>
      </c>
      <c r="H894" s="203" t="s">
        <v>123</v>
      </c>
      <c r="I894" s="203" t="s">
        <v>27</v>
      </c>
      <c r="J894" s="203" t="s">
        <v>1462</v>
      </c>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c r="AR894" s="203"/>
      <c r="AS894" s="203"/>
      <c r="AT894" s="203"/>
      <c r="AU894" s="203"/>
      <c r="AV894" s="203"/>
      <c r="AW894" s="203"/>
      <c r="AX894" s="203"/>
      <c r="AY894" s="203"/>
      <c r="AZ894" s="203"/>
      <c r="BA894" s="203"/>
      <c r="BB894" s="203"/>
      <c r="BC894" s="203"/>
      <c r="BD894" s="203"/>
      <c r="BE894" s="203"/>
      <c r="BF894" s="203"/>
      <c r="BG894" s="203"/>
      <c r="BH894" s="203"/>
      <c r="BI894" s="203"/>
      <c r="BJ894" s="203"/>
      <c r="BK894" s="203"/>
      <c r="BL894" s="203"/>
      <c r="BM894" s="10"/>
      <c r="BN894" s="10"/>
      <c r="BO894" s="10"/>
      <c r="BP894" s="10"/>
      <c r="BQ894" s="10"/>
      <c r="BR894" s="10"/>
      <c r="BS894" s="10"/>
      <c r="BT894" s="10"/>
      <c r="BU894" s="10"/>
      <c r="BV894" s="10"/>
      <c r="BW894" s="10"/>
      <c r="BX894" s="10"/>
      <c r="BY894" s="10"/>
      <c r="BZ894" s="10"/>
      <c r="CA894" s="10"/>
      <c r="CB894" s="10"/>
      <c r="CC894" s="10"/>
      <c r="CD894" s="10"/>
      <c r="CE894" s="10"/>
      <c r="CF894" s="10"/>
      <c r="CG894" s="10"/>
      <c r="CH894" s="10"/>
      <c r="CI894" s="10"/>
      <c r="CJ894" s="10"/>
      <c r="CK894" s="10"/>
      <c r="CL894" s="10"/>
      <c r="CM894" s="10"/>
      <c r="CN894" s="10"/>
      <c r="CO894" s="10"/>
      <c r="CP894" s="10"/>
      <c r="CQ894" s="10"/>
      <c r="CR894" s="10"/>
      <c r="CS894" s="10"/>
      <c r="CT894" s="10"/>
      <c r="CU894" s="10"/>
      <c r="CV894" s="10"/>
      <c r="CW894" s="10"/>
      <c r="CX894" s="10"/>
      <c r="CY894" s="10"/>
      <c r="CZ894" s="10"/>
      <c r="DA894" s="10"/>
      <c r="DB894" s="10"/>
      <c r="DC894" s="10"/>
      <c r="DD894" s="10"/>
      <c r="DE894" s="10"/>
      <c r="DF894" s="10"/>
      <c r="DG894" s="10"/>
      <c r="DH894" s="10"/>
      <c r="DI894" s="10"/>
      <c r="DJ894" s="10"/>
      <c r="DK894" s="10"/>
      <c r="DL894" s="10"/>
      <c r="DM894" s="10"/>
      <c r="DN894" s="10"/>
      <c r="DO894" s="10"/>
      <c r="DP894" s="10"/>
      <c r="DQ894" s="10"/>
      <c r="DR894" s="10"/>
      <c r="DS894" s="10"/>
      <c r="DT894" s="10"/>
      <c r="DU894" s="10"/>
      <c r="DV894" s="10"/>
      <c r="DW894" s="10"/>
      <c r="DX894" s="10"/>
      <c r="DY894" s="10"/>
      <c r="DZ894" s="10"/>
      <c r="EA894" s="10"/>
      <c r="EB894" s="10"/>
      <c r="EC894" s="10"/>
      <c r="ED894" s="10"/>
      <c r="EE894" s="10"/>
      <c r="EF894" s="10"/>
      <c r="EG894" s="10"/>
      <c r="EH894" s="10"/>
      <c r="EI894" s="10"/>
      <c r="EJ894" s="10"/>
      <c r="EK894" s="10"/>
      <c r="EL894" s="10"/>
      <c r="EM894" s="10"/>
      <c r="EN894" s="10"/>
      <c r="EO894" s="10"/>
      <c r="EP894" s="10"/>
      <c r="EQ894" s="10"/>
      <c r="ER894" s="10"/>
      <c r="ES894" s="10"/>
      <c r="ET894" s="10"/>
      <c r="EU894" s="10"/>
      <c r="EV894" s="10"/>
      <c r="EW894" s="10"/>
      <c r="EX894" s="10"/>
      <c r="EY894" s="10"/>
      <c r="EZ894" s="10"/>
      <c r="FA894" s="10"/>
      <c r="FB894" s="10"/>
      <c r="FC894" s="10"/>
      <c r="FD894" s="10"/>
      <c r="FE894" s="10"/>
      <c r="FF894" s="10"/>
      <c r="FG894" s="10"/>
      <c r="FH894" s="10"/>
      <c r="FI894" s="10"/>
      <c r="FJ894" s="10"/>
      <c r="FK894" s="10"/>
      <c r="FL894" s="10"/>
      <c r="FM894" s="10"/>
      <c r="FN894" s="10"/>
      <c r="FO894" s="10"/>
      <c r="FP894" s="10"/>
      <c r="FQ894" s="10"/>
      <c r="FR894" s="10"/>
      <c r="FS894" s="10"/>
      <c r="FT894" s="10"/>
      <c r="FU894" s="10"/>
      <c r="FV894" s="10"/>
      <c r="FW894" s="10"/>
      <c r="FX894" s="10"/>
      <c r="FY894" s="10"/>
      <c r="FZ894" s="10"/>
      <c r="GA894" s="10"/>
      <c r="GB894" s="10"/>
      <c r="GC894" s="10"/>
      <c r="GD894" s="10"/>
      <c r="GE894" s="10"/>
      <c r="GF894" s="10"/>
      <c r="GG894" s="10"/>
      <c r="GH894" s="10"/>
      <c r="GI894" s="10"/>
      <c r="GJ894" s="10"/>
      <c r="GK894" s="10"/>
      <c r="GL894" s="10"/>
      <c r="GM894" s="10"/>
      <c r="GN894" s="10"/>
      <c r="GO894" s="10"/>
      <c r="GP894" s="10"/>
      <c r="GQ894" s="10"/>
      <c r="GR894" s="10"/>
      <c r="GS894" s="10"/>
      <c r="GT894" s="10"/>
      <c r="GU894" s="10"/>
      <c r="GV894" s="10"/>
      <c r="GW894" s="10"/>
      <c r="GX894" s="10"/>
      <c r="GY894" s="10"/>
      <c r="GZ894" s="10"/>
      <c r="HA894" s="10"/>
      <c r="HB894" s="10"/>
      <c r="HC894" s="10"/>
      <c r="HD894" s="10"/>
      <c r="HE894" s="10"/>
      <c r="HF894" s="10"/>
      <c r="HG894" s="10"/>
      <c r="HH894" s="10"/>
      <c r="HI894" s="10"/>
      <c r="HJ894" s="10"/>
      <c r="HK894" s="10"/>
      <c r="HL894" s="10"/>
      <c r="HM894" s="10"/>
      <c r="HN894" s="10"/>
      <c r="HO894" s="10"/>
      <c r="HP894" s="10"/>
      <c r="HQ894" s="10"/>
      <c r="HR894" s="10"/>
      <c r="HS894" s="10"/>
      <c r="HT894" s="10"/>
      <c r="HU894" s="10"/>
      <c r="HV894" s="10"/>
      <c r="HW894" s="10"/>
      <c r="HX894" s="10"/>
      <c r="HY894" s="10"/>
      <c r="HZ894" s="10"/>
      <c r="IA894" s="10"/>
      <c r="IB894" s="10"/>
      <c r="IC894" s="10"/>
      <c r="ID894" s="10"/>
      <c r="IE894" s="10"/>
      <c r="IF894" s="10"/>
      <c r="IG894" s="10"/>
      <c r="IH894" s="10"/>
      <c r="II894" s="10"/>
      <c r="IJ894" s="10"/>
      <c r="IK894" s="10"/>
      <c r="IL894" s="10"/>
      <c r="IM894" s="10"/>
      <c r="IN894" s="10"/>
      <c r="IO894" s="10"/>
      <c r="IP894" s="10"/>
      <c r="IQ894" s="10"/>
      <c r="IR894" s="10"/>
      <c r="IS894" s="10"/>
      <c r="IT894" s="10"/>
      <c r="IU894" s="10"/>
      <c r="IV894" s="10"/>
    </row>
    <row r="895" spans="1:260" s="10" customFormat="1" ht="12.75" customHeight="1" x14ac:dyDescent="0.2">
      <c r="A895" s="203" t="s">
        <v>228</v>
      </c>
      <c r="B895" s="203" t="s">
        <v>4313</v>
      </c>
      <c r="C895" s="203" t="s">
        <v>984</v>
      </c>
      <c r="D895" s="214">
        <v>33692</v>
      </c>
      <c r="E895" s="203" t="s">
        <v>997</v>
      </c>
      <c r="F895" s="203" t="s">
        <v>2155</v>
      </c>
      <c r="G895" s="203" t="s">
        <v>4841</v>
      </c>
      <c r="H895" s="203" t="s">
        <v>482</v>
      </c>
      <c r="I895" s="203" t="s">
        <v>23</v>
      </c>
      <c r="J895" s="203" t="s">
        <v>334</v>
      </c>
      <c r="K895" s="203" t="s">
        <v>28</v>
      </c>
      <c r="L895" s="203" t="s">
        <v>23</v>
      </c>
      <c r="M895" s="203" t="s">
        <v>479</v>
      </c>
      <c r="N895" s="203" t="s">
        <v>31</v>
      </c>
      <c r="O895" s="203" t="s">
        <v>103</v>
      </c>
      <c r="P895" s="203" t="s">
        <v>63</v>
      </c>
      <c r="Q895" s="203" t="s">
        <v>28</v>
      </c>
      <c r="R895" s="203" t="s">
        <v>30</v>
      </c>
      <c r="S895" s="203" t="s">
        <v>58</v>
      </c>
      <c r="T895" s="203" t="s">
        <v>28</v>
      </c>
      <c r="U895" s="203" t="s">
        <v>30</v>
      </c>
      <c r="V895" s="203" t="s">
        <v>476</v>
      </c>
      <c r="W895" s="203" t="s">
        <v>28</v>
      </c>
      <c r="X895" s="203" t="s">
        <v>30</v>
      </c>
      <c r="Y895" s="203" t="s">
        <v>476</v>
      </c>
      <c r="Z895" s="203" t="s">
        <v>28</v>
      </c>
      <c r="AA895" s="203" t="s">
        <v>30</v>
      </c>
      <c r="AB895" s="203" t="s">
        <v>19</v>
      </c>
      <c r="AC895" s="203"/>
      <c r="AD895" s="203"/>
      <c r="AE895" s="203"/>
      <c r="AF895" s="203"/>
      <c r="AG895" s="203"/>
      <c r="AH895" s="203"/>
      <c r="AI895" s="203"/>
      <c r="AJ895" s="203"/>
      <c r="AK895" s="203"/>
      <c r="AL895" s="203"/>
      <c r="AM895" s="203"/>
      <c r="AN895" s="203"/>
      <c r="AO895" s="203"/>
      <c r="AP895" s="203"/>
      <c r="AQ895" s="203"/>
      <c r="AR895" s="203"/>
      <c r="AS895" s="203"/>
      <c r="AT895" s="203"/>
      <c r="AU895" s="203"/>
      <c r="AV895" s="203"/>
      <c r="AW895" s="203"/>
      <c r="AX895" s="203"/>
      <c r="AY895" s="203"/>
      <c r="AZ895" s="203"/>
      <c r="BA895" s="203"/>
      <c r="BB895" s="203"/>
      <c r="BC895" s="203"/>
      <c r="BD895" s="203"/>
      <c r="BE895" s="203"/>
      <c r="BF895" s="203"/>
      <c r="BG895" s="203"/>
      <c r="BH895" s="203"/>
      <c r="BI895" s="203"/>
      <c r="BJ895" s="203"/>
      <c r="BK895" s="203"/>
      <c r="BL895" s="203"/>
    </row>
    <row r="896" spans="1:260" ht="12.75" customHeight="1" x14ac:dyDescent="0.2">
      <c r="A896" s="203" t="s">
        <v>505</v>
      </c>
      <c r="B896" s="203" t="s">
        <v>4245</v>
      </c>
      <c r="C896" s="203" t="s">
        <v>3095</v>
      </c>
      <c r="D896" s="214">
        <v>35135</v>
      </c>
      <c r="E896" s="203" t="s">
        <v>3096</v>
      </c>
      <c r="F896" s="203" t="s">
        <v>3067</v>
      </c>
      <c r="G896" s="203" t="s">
        <v>4835</v>
      </c>
      <c r="H896" s="203" t="s">
        <v>28</v>
      </c>
      <c r="I896" s="203" t="s">
        <v>386</v>
      </c>
      <c r="J896" s="203" t="s">
        <v>480</v>
      </c>
      <c r="K896" s="203" t="s">
        <v>49</v>
      </c>
      <c r="L896" s="203" t="s">
        <v>386</v>
      </c>
      <c r="M896" s="203" t="s">
        <v>76</v>
      </c>
      <c r="N896" s="203">
        <v>0</v>
      </c>
      <c r="O896" s="203">
        <v>0</v>
      </c>
      <c r="P896" s="203">
        <v>0</v>
      </c>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R896" s="203"/>
      <c r="AS896" s="203"/>
      <c r="AT896" s="203"/>
      <c r="AU896" s="203"/>
      <c r="AV896" s="203"/>
      <c r="AW896" s="203"/>
      <c r="AX896" s="203"/>
      <c r="AY896" s="203"/>
      <c r="AZ896" s="203"/>
      <c r="BA896" s="203"/>
      <c r="BB896" s="203"/>
      <c r="BC896" s="203"/>
      <c r="BD896" s="203"/>
      <c r="BE896" s="203"/>
      <c r="BF896" s="203"/>
      <c r="BG896" s="203"/>
      <c r="BH896" s="203"/>
      <c r="BI896" s="203"/>
      <c r="BJ896" s="203"/>
      <c r="BK896" s="203"/>
      <c r="BL896" s="203"/>
      <c r="BM896" s="10"/>
      <c r="BN896" s="10"/>
      <c r="BO896" s="10"/>
      <c r="BP896" s="10"/>
      <c r="BQ896" s="10"/>
      <c r="BR896" s="10"/>
      <c r="BS896" s="10"/>
      <c r="BT896" s="10"/>
      <c r="BU896" s="10"/>
      <c r="BV896" s="10"/>
      <c r="BW896" s="10"/>
      <c r="BX896" s="10"/>
      <c r="BY896" s="10"/>
      <c r="BZ896" s="10"/>
      <c r="CA896" s="10"/>
      <c r="CB896" s="10"/>
      <c r="CC896" s="10"/>
      <c r="CD896" s="10"/>
      <c r="CE896" s="10"/>
      <c r="CF896" s="10"/>
      <c r="CG896" s="10"/>
      <c r="CH896" s="10"/>
      <c r="CI896" s="10"/>
      <c r="CJ896" s="10"/>
      <c r="CK896" s="10"/>
      <c r="CL896" s="10"/>
      <c r="CM896" s="10"/>
      <c r="CN896" s="10"/>
      <c r="CO896" s="10"/>
      <c r="CP896" s="10"/>
      <c r="CQ896" s="10"/>
      <c r="CR896" s="10"/>
      <c r="CS896" s="10"/>
      <c r="CT896" s="10"/>
      <c r="CU896" s="10"/>
      <c r="CV896" s="10"/>
      <c r="CW896" s="10"/>
      <c r="CX896" s="10"/>
      <c r="CY896" s="10"/>
      <c r="CZ896" s="10"/>
      <c r="DA896" s="10"/>
      <c r="DB896" s="10"/>
      <c r="DC896" s="10"/>
      <c r="DD896" s="10"/>
      <c r="DE896" s="10"/>
      <c r="DF896" s="10"/>
      <c r="DG896" s="10"/>
      <c r="DH896" s="10"/>
      <c r="DI896" s="10"/>
      <c r="DJ896" s="10"/>
      <c r="DK896" s="10"/>
      <c r="DL896" s="10"/>
      <c r="DM896" s="10"/>
      <c r="DN896" s="10"/>
      <c r="DO896" s="10"/>
      <c r="DP896" s="10"/>
      <c r="DQ896" s="10"/>
      <c r="DR896" s="10"/>
      <c r="DS896" s="10"/>
      <c r="DT896" s="10"/>
      <c r="DU896" s="10"/>
      <c r="DV896" s="10"/>
      <c r="DW896" s="10"/>
      <c r="DX896" s="10"/>
      <c r="DY896" s="10"/>
      <c r="DZ896" s="10"/>
      <c r="EA896" s="10"/>
      <c r="EB896" s="10"/>
      <c r="EC896" s="10"/>
      <c r="ED896" s="10"/>
      <c r="EE896" s="10"/>
      <c r="EF896" s="10"/>
      <c r="EG896" s="10"/>
      <c r="EH896" s="10"/>
      <c r="EI896" s="10"/>
      <c r="EJ896" s="10"/>
      <c r="EK896" s="10"/>
      <c r="EL896" s="10"/>
      <c r="EM896" s="10"/>
      <c r="EN896" s="10"/>
      <c r="EO896" s="10"/>
      <c r="EP896" s="10"/>
      <c r="EQ896" s="10"/>
      <c r="ER896" s="10"/>
      <c r="ES896" s="10"/>
      <c r="ET896" s="10"/>
      <c r="EU896" s="10"/>
      <c r="EV896" s="10"/>
      <c r="EW896" s="10"/>
      <c r="EX896" s="10"/>
      <c r="EY896" s="10"/>
      <c r="EZ896" s="10"/>
      <c r="FA896" s="10"/>
      <c r="FB896" s="10"/>
      <c r="FC896" s="10"/>
      <c r="FD896" s="10"/>
      <c r="FE896" s="10"/>
      <c r="FF896" s="10"/>
      <c r="FG896" s="10"/>
      <c r="FH896" s="10"/>
      <c r="FI896" s="10"/>
      <c r="FJ896" s="10"/>
      <c r="FK896" s="10"/>
      <c r="FL896" s="10"/>
      <c r="FM896" s="10"/>
      <c r="FN896" s="10"/>
      <c r="FO896" s="10"/>
      <c r="FP896" s="10"/>
      <c r="FQ896" s="10"/>
      <c r="FR896" s="10"/>
      <c r="FS896" s="10"/>
      <c r="FT896" s="10"/>
      <c r="FU896" s="10"/>
      <c r="FV896" s="10"/>
      <c r="FW896" s="10"/>
      <c r="FX896" s="10"/>
      <c r="FY896" s="10"/>
      <c r="FZ896" s="10"/>
      <c r="GA896" s="10"/>
      <c r="GB896" s="10"/>
      <c r="GC896" s="10"/>
      <c r="GD896" s="10"/>
      <c r="GE896" s="10"/>
      <c r="GF896" s="10"/>
      <c r="GG896" s="10"/>
      <c r="GH896" s="10"/>
      <c r="GI896" s="10"/>
      <c r="GJ896" s="10"/>
      <c r="GK896" s="10"/>
      <c r="GL896" s="10"/>
      <c r="GM896" s="10"/>
      <c r="GN896" s="10"/>
      <c r="GO896" s="10"/>
      <c r="GP896" s="10"/>
      <c r="GQ896" s="10"/>
      <c r="GR896" s="10"/>
      <c r="GS896" s="10"/>
      <c r="GT896" s="10"/>
      <c r="GU896" s="10"/>
      <c r="GV896" s="10"/>
      <c r="GW896" s="10"/>
      <c r="GX896" s="10"/>
      <c r="GY896" s="10"/>
      <c r="GZ896" s="10"/>
      <c r="HA896" s="10"/>
      <c r="HB896" s="10"/>
      <c r="HC896" s="10"/>
      <c r="HD896" s="10"/>
      <c r="HE896" s="10"/>
      <c r="HF896" s="10"/>
      <c r="HG896" s="10"/>
      <c r="HH896" s="10"/>
      <c r="HI896" s="10"/>
      <c r="HJ896" s="10"/>
      <c r="HK896" s="10"/>
      <c r="HL896" s="10"/>
      <c r="HM896" s="10"/>
      <c r="HN896" s="10"/>
      <c r="HO896" s="10"/>
      <c r="HP896" s="10"/>
      <c r="HQ896" s="10"/>
      <c r="HR896" s="10"/>
      <c r="HS896" s="10"/>
      <c r="HT896" s="10"/>
      <c r="HU896" s="10"/>
      <c r="HV896" s="10"/>
      <c r="HW896" s="10"/>
      <c r="HX896" s="10"/>
      <c r="HY896" s="10"/>
      <c r="HZ896" s="10"/>
      <c r="IA896" s="10"/>
      <c r="IB896" s="10"/>
      <c r="IC896" s="10"/>
      <c r="ID896" s="10"/>
      <c r="IE896" s="10"/>
      <c r="IF896" s="10"/>
      <c r="IG896" s="10"/>
      <c r="IH896" s="10"/>
      <c r="II896" s="10"/>
      <c r="IJ896" s="10"/>
      <c r="IK896" s="10"/>
      <c r="IL896" s="10"/>
      <c r="IM896" s="10"/>
      <c r="IN896" s="10"/>
      <c r="IO896" s="10"/>
      <c r="IP896" s="10"/>
      <c r="IQ896" s="10"/>
      <c r="IR896" s="10"/>
      <c r="IS896" s="10"/>
      <c r="IT896" s="10"/>
      <c r="IU896" s="10"/>
      <c r="IV896" s="10"/>
    </row>
    <row r="897" spans="1:260" ht="12.75" customHeight="1" x14ac:dyDescent="0.2">
      <c r="A897" s="203" t="s">
        <v>4043</v>
      </c>
      <c r="B897" s="203" t="s">
        <v>4397</v>
      </c>
      <c r="C897" s="203" t="s">
        <v>3324</v>
      </c>
      <c r="D897" s="214">
        <v>35518</v>
      </c>
      <c r="E897" s="203" t="s">
        <v>3076</v>
      </c>
      <c r="F897" s="203" t="s">
        <v>3065</v>
      </c>
      <c r="G897" s="203" t="s">
        <v>4861</v>
      </c>
      <c r="H897" s="203" t="s">
        <v>44</v>
      </c>
      <c r="I897" s="203" t="s">
        <v>88</v>
      </c>
      <c r="J897" s="203" t="s">
        <v>225</v>
      </c>
      <c r="K897" s="203" t="s">
        <v>44</v>
      </c>
      <c r="L897" s="203" t="s">
        <v>88</v>
      </c>
      <c r="M897" s="203" t="s">
        <v>349</v>
      </c>
      <c r="N897" s="203">
        <v>0</v>
      </c>
      <c r="O897" s="203">
        <v>0</v>
      </c>
      <c r="P897" s="203">
        <v>0</v>
      </c>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R897" s="203"/>
      <c r="AS897" s="203"/>
      <c r="AT897" s="203"/>
      <c r="AU897" s="203"/>
      <c r="AV897" s="203"/>
      <c r="AW897" s="203"/>
      <c r="AX897" s="203"/>
      <c r="AY897" s="203"/>
      <c r="AZ897" s="203"/>
      <c r="BA897" s="203"/>
      <c r="BB897" s="203"/>
      <c r="BC897" s="203"/>
      <c r="BD897" s="203"/>
      <c r="BE897" s="203"/>
      <c r="BF897" s="203"/>
      <c r="BG897" s="203"/>
      <c r="BH897" s="203"/>
      <c r="BI897" s="203"/>
      <c r="BJ897" s="203"/>
      <c r="BK897" s="203"/>
      <c r="BL897" s="203"/>
      <c r="BM897" s="10"/>
      <c r="BN897" s="10"/>
      <c r="BO897" s="10"/>
      <c r="BP897" s="10"/>
      <c r="BQ897" s="10"/>
      <c r="BR897" s="10"/>
      <c r="BS897" s="10"/>
      <c r="BT897" s="10"/>
      <c r="BU897" s="10"/>
      <c r="BV897" s="10"/>
      <c r="BW897" s="10"/>
      <c r="BX897" s="10"/>
      <c r="BY897" s="10"/>
      <c r="BZ897" s="10"/>
      <c r="CA897" s="10"/>
      <c r="CB897" s="10"/>
      <c r="CC897" s="10"/>
      <c r="CD897" s="10"/>
      <c r="CE897" s="10"/>
      <c r="CF897" s="10"/>
      <c r="CG897" s="10"/>
      <c r="CH897" s="10"/>
      <c r="CI897" s="10"/>
      <c r="CJ897" s="10"/>
      <c r="CK897" s="10"/>
      <c r="CL897" s="10"/>
      <c r="CM897" s="10"/>
      <c r="CN897" s="10"/>
      <c r="CO897" s="10"/>
      <c r="CP897" s="10"/>
      <c r="CQ897" s="10"/>
      <c r="CR897" s="10"/>
      <c r="CS897" s="10"/>
      <c r="CT897" s="10"/>
      <c r="CU897" s="10"/>
      <c r="CV897" s="10"/>
      <c r="CW897" s="10"/>
      <c r="CX897" s="10"/>
      <c r="CY897" s="10"/>
      <c r="CZ897" s="10"/>
      <c r="DA897" s="10"/>
      <c r="DB897" s="10"/>
      <c r="DC897" s="10"/>
      <c r="DD897" s="10"/>
      <c r="DE897" s="10"/>
      <c r="DF897" s="10"/>
      <c r="DG897" s="10"/>
      <c r="DH897" s="10"/>
      <c r="DI897" s="10"/>
      <c r="DJ897" s="10"/>
      <c r="DK897" s="10"/>
      <c r="DL897" s="10"/>
      <c r="DM897" s="10"/>
      <c r="DN897" s="10"/>
      <c r="DO897" s="10"/>
      <c r="DP897" s="10"/>
      <c r="DQ897" s="10"/>
      <c r="DR897" s="10"/>
      <c r="DS897" s="10"/>
      <c r="DT897" s="10"/>
      <c r="DU897" s="10"/>
      <c r="DV897" s="10"/>
      <c r="DW897" s="10"/>
      <c r="DX897" s="10"/>
      <c r="DY897" s="10"/>
      <c r="DZ897" s="10"/>
      <c r="EA897" s="10"/>
      <c r="EB897" s="10"/>
      <c r="EC897" s="10"/>
      <c r="ED897" s="10"/>
      <c r="EE897" s="10"/>
      <c r="EF897" s="10"/>
      <c r="EG897" s="10"/>
      <c r="EH897" s="10"/>
      <c r="EI897" s="10"/>
      <c r="EJ897" s="10"/>
      <c r="EK897" s="10"/>
      <c r="EL897" s="10"/>
      <c r="EM897" s="10"/>
      <c r="EN897" s="10"/>
      <c r="EO897" s="10"/>
      <c r="EP897" s="10"/>
      <c r="EQ897" s="10"/>
      <c r="ER897" s="10"/>
      <c r="ES897" s="10"/>
      <c r="ET897" s="10"/>
      <c r="EU897" s="10"/>
      <c r="EV897" s="10"/>
      <c r="EW897" s="10"/>
      <c r="EX897" s="10"/>
      <c r="EY897" s="10"/>
      <c r="EZ897" s="10"/>
      <c r="FA897" s="10"/>
      <c r="FB897" s="10"/>
      <c r="FC897" s="10"/>
      <c r="FD897" s="10"/>
      <c r="FE897" s="10"/>
      <c r="FF897" s="10"/>
      <c r="FG897" s="10"/>
      <c r="FH897" s="10"/>
      <c r="FI897" s="10"/>
      <c r="FJ897" s="10"/>
      <c r="FK897" s="10"/>
      <c r="FL897" s="10"/>
      <c r="FM897" s="10"/>
      <c r="FN897" s="10"/>
      <c r="FO897" s="10"/>
      <c r="FP897" s="10"/>
      <c r="FQ897" s="10"/>
      <c r="FR897" s="10"/>
      <c r="FS897" s="10"/>
      <c r="FT897" s="10"/>
      <c r="FU897" s="10"/>
      <c r="FV897" s="10"/>
      <c r="FW897" s="10"/>
      <c r="FX897" s="10"/>
      <c r="FY897" s="10"/>
      <c r="FZ897" s="10"/>
      <c r="GA897" s="10"/>
      <c r="GB897" s="10"/>
      <c r="GC897" s="10"/>
      <c r="GD897" s="10"/>
      <c r="GE897" s="10"/>
      <c r="GF897" s="10"/>
      <c r="GG897" s="10"/>
      <c r="GH897" s="10"/>
      <c r="GI897" s="10"/>
      <c r="GJ897" s="10"/>
      <c r="GK897" s="10"/>
      <c r="GL897" s="10"/>
      <c r="GM897" s="10"/>
      <c r="GN897" s="10"/>
      <c r="GO897" s="10"/>
      <c r="GP897" s="10"/>
      <c r="GQ897" s="10"/>
      <c r="GR897" s="10"/>
      <c r="GS897" s="10"/>
      <c r="GT897" s="10"/>
      <c r="GU897" s="10"/>
      <c r="GV897" s="10"/>
      <c r="GW897" s="10"/>
      <c r="GX897" s="10"/>
      <c r="GY897" s="10"/>
      <c r="GZ897" s="10"/>
      <c r="HA897" s="10"/>
      <c r="HB897" s="10"/>
      <c r="HC897" s="10"/>
      <c r="HD897" s="10"/>
      <c r="HE897" s="10"/>
      <c r="HF897" s="10"/>
      <c r="HG897" s="10"/>
      <c r="HH897" s="10"/>
      <c r="HI897" s="10"/>
      <c r="HJ897" s="10"/>
      <c r="HK897" s="10"/>
      <c r="HL897" s="10"/>
      <c r="HM897" s="10"/>
      <c r="HN897" s="10"/>
      <c r="HO897" s="10"/>
      <c r="HP897" s="10"/>
      <c r="HQ897" s="10"/>
      <c r="HR897" s="10"/>
      <c r="HS897" s="10"/>
      <c r="HT897" s="10"/>
      <c r="HU897" s="10"/>
      <c r="HV897" s="10"/>
      <c r="HW897" s="10"/>
      <c r="HX897" s="10"/>
      <c r="HY897" s="10"/>
      <c r="HZ897" s="10"/>
      <c r="IA897" s="10"/>
      <c r="IB897" s="10"/>
      <c r="IC897" s="10"/>
      <c r="ID897" s="10"/>
      <c r="IE897" s="10"/>
      <c r="IF897" s="10"/>
      <c r="IG897" s="10"/>
      <c r="IH897" s="10"/>
      <c r="II897" s="10"/>
      <c r="IJ897" s="10"/>
      <c r="IK897" s="10"/>
      <c r="IL897" s="10"/>
      <c r="IM897" s="10"/>
      <c r="IN897" s="10"/>
      <c r="IO897" s="10"/>
      <c r="IP897" s="10"/>
      <c r="IQ897" s="10"/>
      <c r="IR897" s="10"/>
      <c r="IS897" s="10"/>
      <c r="IT897" s="10"/>
      <c r="IU897" s="10"/>
      <c r="IV897" s="10"/>
    </row>
    <row r="898" spans="1:260" ht="12.75" customHeight="1" x14ac:dyDescent="0.2">
      <c r="A898" s="203" t="s">
        <v>28</v>
      </c>
      <c r="B898" s="203" t="s">
        <v>506</v>
      </c>
      <c r="C898" s="203" t="s">
        <v>4174</v>
      </c>
      <c r="D898" s="215">
        <v>35447</v>
      </c>
      <c r="E898" s="205" t="s">
        <v>4511</v>
      </c>
      <c r="F898" s="206" t="s">
        <v>4517</v>
      </c>
      <c r="G898" s="206" t="s">
        <v>41</v>
      </c>
      <c r="H898" s="203"/>
      <c r="I898" s="203"/>
      <c r="J898" s="206"/>
      <c r="K898" s="203"/>
      <c r="L898" s="203"/>
      <c r="M898" s="206"/>
      <c r="N898" s="203"/>
      <c r="O898" s="203"/>
      <c r="P898" s="206"/>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c r="AT898" s="203"/>
      <c r="AU898" s="203"/>
      <c r="AV898" s="203"/>
      <c r="AW898" s="203"/>
      <c r="AX898" s="203"/>
      <c r="AY898" s="203"/>
      <c r="AZ898" s="203"/>
      <c r="BA898" s="203"/>
      <c r="BB898" s="203"/>
      <c r="BC898" s="203"/>
      <c r="BD898" s="203"/>
      <c r="BE898" s="203"/>
      <c r="BF898" s="203"/>
      <c r="BG898" s="203"/>
      <c r="BH898" s="203"/>
      <c r="BI898" s="203"/>
      <c r="BJ898" s="203"/>
      <c r="BK898" s="203"/>
      <c r="BL898" s="203"/>
      <c r="BM898" s="10"/>
      <c r="BN898" s="10"/>
      <c r="BO898" s="10"/>
      <c r="BP898" s="10"/>
      <c r="BQ898" s="10"/>
      <c r="BR898" s="10"/>
      <c r="BS898" s="10"/>
      <c r="BT898" s="10"/>
      <c r="BU898" s="10"/>
      <c r="BV898" s="10"/>
      <c r="BW898" s="10"/>
      <c r="BX898" s="10"/>
      <c r="BY898" s="10"/>
      <c r="BZ898" s="10"/>
      <c r="CA898" s="10"/>
      <c r="CB898" s="10"/>
      <c r="CC898" s="10"/>
      <c r="CD898" s="10"/>
      <c r="CE898" s="10"/>
      <c r="CF898" s="10"/>
      <c r="CG898" s="10"/>
      <c r="CH898" s="10"/>
      <c r="CI898" s="10"/>
      <c r="CJ898" s="10"/>
      <c r="CK898" s="10"/>
      <c r="CL898" s="10"/>
      <c r="CM898" s="10"/>
      <c r="CN898" s="10"/>
      <c r="CO898" s="10"/>
      <c r="CP898" s="10"/>
      <c r="CQ898" s="10"/>
      <c r="CR898" s="10"/>
      <c r="CS898" s="10"/>
      <c r="CT898" s="10"/>
      <c r="CU898" s="10"/>
      <c r="CV898" s="10"/>
      <c r="CW898" s="10"/>
      <c r="CX898" s="10"/>
      <c r="CY898" s="10"/>
      <c r="CZ898" s="10"/>
      <c r="DA898" s="10"/>
      <c r="DB898" s="10"/>
      <c r="DC898" s="10"/>
      <c r="DD898" s="10"/>
      <c r="DE898" s="10"/>
      <c r="DF898" s="10"/>
      <c r="DG898" s="10"/>
      <c r="DH898" s="10"/>
      <c r="DI898" s="10"/>
      <c r="DJ898" s="10"/>
      <c r="DK898" s="10"/>
      <c r="DL898" s="10"/>
      <c r="DM898" s="10"/>
      <c r="DN898" s="10"/>
      <c r="DO898" s="10"/>
      <c r="DP898" s="10"/>
      <c r="DQ898" s="10"/>
      <c r="DR898" s="10"/>
      <c r="DS898" s="10"/>
      <c r="DT898" s="10"/>
      <c r="DU898" s="10"/>
      <c r="DV898" s="10"/>
      <c r="DW898" s="10"/>
      <c r="DX898" s="10"/>
      <c r="DY898" s="10"/>
      <c r="DZ898" s="10"/>
      <c r="EA898" s="10"/>
      <c r="EB898" s="10"/>
      <c r="EC898" s="10"/>
      <c r="ED898" s="10"/>
      <c r="EE898" s="10"/>
      <c r="EF898" s="10"/>
      <c r="EG898" s="10"/>
      <c r="EH898" s="10"/>
      <c r="EI898" s="10"/>
      <c r="EJ898" s="10"/>
      <c r="EK898" s="10"/>
      <c r="EL898" s="10"/>
      <c r="EM898" s="10"/>
      <c r="EN898" s="10"/>
      <c r="EO898" s="10"/>
      <c r="EP898" s="10"/>
      <c r="EQ898" s="10"/>
      <c r="ER898" s="10"/>
      <c r="ES898" s="10"/>
      <c r="ET898" s="10"/>
      <c r="EU898" s="10"/>
      <c r="EV898" s="10"/>
      <c r="EW898" s="10"/>
      <c r="EX898" s="10"/>
      <c r="EY898" s="10"/>
      <c r="EZ898" s="10"/>
      <c r="FA898" s="10"/>
      <c r="FB898" s="10"/>
      <c r="FC898" s="10"/>
      <c r="FD898" s="10"/>
      <c r="FE898" s="10"/>
      <c r="FF898" s="10"/>
      <c r="FG898" s="10"/>
      <c r="FH898" s="10"/>
      <c r="FI898" s="10"/>
      <c r="FJ898" s="10"/>
      <c r="FK898" s="10"/>
      <c r="FL898" s="10"/>
      <c r="FM898" s="10"/>
      <c r="FN898" s="10"/>
      <c r="FO898" s="10"/>
      <c r="FP898" s="10"/>
      <c r="FQ898" s="10"/>
      <c r="FR898" s="10"/>
      <c r="FS898" s="10"/>
      <c r="FT898" s="10"/>
      <c r="FU898" s="10"/>
      <c r="FV898" s="10"/>
      <c r="FW898" s="10"/>
      <c r="FX898" s="10"/>
      <c r="FY898" s="10"/>
      <c r="FZ898" s="10"/>
      <c r="GA898" s="10"/>
      <c r="GB898" s="10"/>
      <c r="GC898" s="10"/>
      <c r="GD898" s="10"/>
      <c r="GE898" s="10"/>
      <c r="GF898" s="10"/>
      <c r="GG898" s="10"/>
      <c r="GH898" s="10"/>
      <c r="GI898" s="10"/>
      <c r="GJ898" s="10"/>
      <c r="GK898" s="10"/>
      <c r="GL898" s="10"/>
      <c r="GM898" s="10"/>
      <c r="GN898" s="10"/>
      <c r="GO898" s="10"/>
      <c r="GP898" s="10"/>
      <c r="GQ898" s="10"/>
      <c r="GR898" s="10"/>
      <c r="GS898" s="10"/>
      <c r="GT898" s="10"/>
      <c r="GU898" s="10"/>
      <c r="GV898" s="10"/>
      <c r="GW898" s="10"/>
      <c r="GX898" s="10"/>
      <c r="GY898" s="10"/>
      <c r="GZ898" s="10"/>
      <c r="HA898" s="10"/>
      <c r="HB898" s="10"/>
      <c r="HC898" s="10"/>
      <c r="HD898" s="10"/>
      <c r="HE898" s="10"/>
      <c r="HF898" s="10"/>
      <c r="HG898" s="10"/>
      <c r="HH898" s="10"/>
      <c r="HI898" s="10"/>
      <c r="HJ898" s="10"/>
      <c r="HK898" s="10"/>
      <c r="HL898" s="10"/>
      <c r="HM898" s="10"/>
      <c r="HN898" s="10"/>
      <c r="HO898" s="10"/>
      <c r="HP898" s="10"/>
      <c r="HQ898" s="10"/>
      <c r="HR898" s="10"/>
      <c r="HS898" s="10"/>
      <c r="HT898" s="10"/>
      <c r="HU898" s="10"/>
      <c r="HV898" s="10"/>
      <c r="HW898" s="10"/>
      <c r="HX898" s="10"/>
      <c r="HY898" s="10"/>
      <c r="HZ898" s="10"/>
      <c r="IA898" s="10"/>
      <c r="IB898" s="10"/>
      <c r="IC898" s="10"/>
      <c r="ID898" s="10"/>
      <c r="IE898" s="10"/>
      <c r="IF898" s="10"/>
      <c r="IG898" s="10"/>
      <c r="IH898" s="10"/>
      <c r="II898" s="10"/>
      <c r="IJ898" s="10"/>
      <c r="IK898" s="10"/>
      <c r="IL898" s="10"/>
      <c r="IM898" s="10"/>
      <c r="IN898" s="10"/>
      <c r="IO898" s="10"/>
      <c r="IP898" s="10"/>
      <c r="IQ898" s="10"/>
      <c r="IR898" s="10"/>
      <c r="IS898" s="10"/>
      <c r="IT898" s="10"/>
      <c r="IU898" s="10"/>
      <c r="IV898" s="10"/>
    </row>
    <row r="899" spans="1:260" s="10" customFormat="1" ht="12.75" customHeight="1" x14ac:dyDescent="0.2">
      <c r="A899" s="203" t="s">
        <v>47</v>
      </c>
      <c r="B899" s="216" t="s">
        <v>336</v>
      </c>
      <c r="C899" s="203" t="s">
        <v>3170</v>
      </c>
      <c r="D899" s="214">
        <v>34794</v>
      </c>
      <c r="E899" s="216" t="s">
        <v>3089</v>
      </c>
      <c r="F899" s="216" t="s">
        <v>3414</v>
      </c>
      <c r="G899" s="216" t="s">
        <v>41</v>
      </c>
      <c r="H899" s="203" t="s">
        <v>28</v>
      </c>
      <c r="I899" s="203" t="s">
        <v>23</v>
      </c>
      <c r="J899" s="203" t="s">
        <v>58</v>
      </c>
      <c r="K899" s="203" t="s">
        <v>47</v>
      </c>
      <c r="L899" s="203" t="s">
        <v>23</v>
      </c>
      <c r="M899" s="203" t="s">
        <v>479</v>
      </c>
      <c r="N899" s="203">
        <v>0</v>
      </c>
      <c r="O899" s="203">
        <v>0</v>
      </c>
      <c r="P899" s="203">
        <v>0</v>
      </c>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c r="AT899" s="203"/>
      <c r="AU899" s="203"/>
      <c r="AV899" s="203"/>
      <c r="AW899" s="203"/>
      <c r="AX899" s="203"/>
      <c r="AY899" s="203"/>
      <c r="AZ899" s="203"/>
      <c r="BA899" s="203"/>
      <c r="BB899" s="203"/>
      <c r="BC899" s="203"/>
      <c r="BD899" s="203"/>
      <c r="BE899" s="203"/>
      <c r="BF899" s="203"/>
      <c r="BG899" s="203"/>
      <c r="BH899" s="203"/>
      <c r="BI899" s="203"/>
      <c r="BJ899" s="203"/>
      <c r="BK899" s="203"/>
      <c r="BL899" s="203"/>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row>
    <row r="900" spans="1:260" ht="12.75" customHeight="1" x14ac:dyDescent="0.2">
      <c r="A900" s="203" t="s">
        <v>47</v>
      </c>
      <c r="B900" s="203" t="s">
        <v>336</v>
      </c>
      <c r="C900" s="203" t="s">
        <v>4230</v>
      </c>
      <c r="D900" s="215">
        <v>35985</v>
      </c>
      <c r="E900" s="205" t="s">
        <v>4514</v>
      </c>
      <c r="F900" s="206" t="s">
        <v>4517</v>
      </c>
      <c r="G900" s="206" t="s">
        <v>349</v>
      </c>
      <c r="H900" s="203"/>
      <c r="I900" s="203"/>
      <c r="J900" s="206"/>
      <c r="K900" s="203"/>
      <c r="L900" s="203"/>
      <c r="M900" s="206"/>
      <c r="N900" s="203"/>
      <c r="O900" s="203"/>
      <c r="P900" s="206"/>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c r="AT900" s="203"/>
      <c r="AU900" s="203"/>
      <c r="AV900" s="203"/>
      <c r="AW900" s="203"/>
      <c r="AX900" s="203"/>
      <c r="AY900" s="203"/>
      <c r="AZ900" s="203"/>
      <c r="BA900" s="203"/>
      <c r="BB900" s="203"/>
      <c r="BC900" s="203"/>
      <c r="BD900" s="203"/>
      <c r="BE900" s="203"/>
      <c r="BF900" s="203"/>
      <c r="BG900" s="203"/>
      <c r="BH900" s="203"/>
      <c r="BI900" s="203"/>
      <c r="BJ900" s="203"/>
      <c r="BK900" s="203"/>
      <c r="BL900" s="203"/>
    </row>
    <row r="901" spans="1:260" ht="12.75" customHeight="1" x14ac:dyDescent="0.2">
      <c r="A901" s="203" t="s">
        <v>44</v>
      </c>
      <c r="B901" s="203" t="s">
        <v>446</v>
      </c>
      <c r="C901" s="203" t="s">
        <v>4382</v>
      </c>
      <c r="D901" s="215">
        <v>35656</v>
      </c>
      <c r="E901" s="205" t="s">
        <v>4511</v>
      </c>
      <c r="F901" s="206" t="s">
        <v>4515</v>
      </c>
      <c r="G901" s="206" t="s">
        <v>349</v>
      </c>
      <c r="H901" s="203"/>
      <c r="I901" s="203"/>
      <c r="J901" s="206"/>
      <c r="K901" s="203"/>
      <c r="L901" s="203"/>
      <c r="M901" s="206"/>
      <c r="N901" s="203"/>
      <c r="O901" s="203"/>
      <c r="P901" s="206"/>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3"/>
      <c r="AS901" s="203"/>
      <c r="AT901" s="203"/>
      <c r="AU901" s="203"/>
      <c r="AV901" s="203"/>
      <c r="AW901" s="203"/>
      <c r="AX901" s="203"/>
      <c r="AY901" s="203"/>
      <c r="AZ901" s="203"/>
      <c r="BA901" s="203"/>
      <c r="BB901" s="203"/>
      <c r="BC901" s="203"/>
      <c r="BD901" s="203"/>
      <c r="BE901" s="203"/>
      <c r="BF901" s="203"/>
      <c r="BG901" s="203"/>
      <c r="BH901" s="203"/>
      <c r="BI901" s="203"/>
      <c r="BJ901" s="203"/>
      <c r="BK901" s="203"/>
      <c r="BL901" s="203"/>
      <c r="BM901" s="10"/>
      <c r="BN901" s="10"/>
      <c r="BO901" s="10"/>
      <c r="BP901" s="10"/>
      <c r="BQ901" s="10"/>
      <c r="BR901" s="10"/>
      <c r="BS901" s="10"/>
      <c r="BT901" s="10"/>
      <c r="BU901" s="10"/>
      <c r="BV901" s="10"/>
      <c r="BW901" s="10"/>
      <c r="BX901" s="10"/>
      <c r="BY901" s="10"/>
      <c r="BZ901" s="10"/>
      <c r="CA901" s="10"/>
      <c r="CB901" s="10"/>
      <c r="CC901" s="10"/>
      <c r="CD901" s="10"/>
      <c r="CE901" s="10"/>
      <c r="CF901" s="10"/>
      <c r="CG901" s="10"/>
      <c r="CH901" s="10"/>
      <c r="CI901" s="10"/>
      <c r="CJ901" s="10"/>
      <c r="CK901" s="10"/>
      <c r="CL901" s="10"/>
      <c r="CM901" s="10"/>
      <c r="CN901" s="10"/>
      <c r="CO901" s="10"/>
      <c r="CP901" s="10"/>
      <c r="CQ901" s="10"/>
      <c r="CR901" s="10"/>
      <c r="CS901" s="10"/>
      <c r="CT901" s="10"/>
      <c r="CU901" s="10"/>
      <c r="CV901" s="10"/>
      <c r="CW901" s="10"/>
      <c r="CX901" s="10"/>
      <c r="CY901" s="10"/>
      <c r="CZ901" s="10"/>
      <c r="DA901" s="10"/>
      <c r="DB901" s="10"/>
      <c r="DC901" s="10"/>
      <c r="DD901" s="10"/>
      <c r="DE901" s="10"/>
      <c r="DF901" s="10"/>
      <c r="DG901" s="10"/>
      <c r="DH901" s="10"/>
      <c r="DI901" s="10"/>
      <c r="DJ901" s="10"/>
      <c r="DK901" s="10"/>
      <c r="DL901" s="10"/>
      <c r="DM901" s="10"/>
      <c r="DN901" s="10"/>
      <c r="DO901" s="10"/>
      <c r="DP901" s="10"/>
      <c r="DQ901" s="10"/>
      <c r="DR901" s="10"/>
      <c r="DS901" s="10"/>
      <c r="DT901" s="10"/>
      <c r="DU901" s="10"/>
      <c r="DV901" s="10"/>
      <c r="DW901" s="10"/>
      <c r="DX901" s="10"/>
      <c r="DY901" s="10"/>
      <c r="DZ901" s="10"/>
      <c r="EA901" s="10"/>
      <c r="EB901" s="10"/>
      <c r="EC901" s="10"/>
      <c r="ED901" s="10"/>
      <c r="EE901" s="10"/>
      <c r="EF901" s="10"/>
      <c r="EG901" s="10"/>
      <c r="EH901" s="10"/>
      <c r="EI901" s="10"/>
      <c r="EJ901" s="10"/>
      <c r="EK901" s="10"/>
      <c r="EL901" s="10"/>
      <c r="EM901" s="10"/>
      <c r="EN901" s="10"/>
      <c r="EO901" s="10"/>
      <c r="EP901" s="10"/>
      <c r="EQ901" s="10"/>
      <c r="ER901" s="10"/>
      <c r="ES901" s="10"/>
      <c r="ET901" s="10"/>
      <c r="EU901" s="10"/>
      <c r="EV901" s="10"/>
      <c r="EW901" s="10"/>
      <c r="EX901" s="10"/>
      <c r="EY901" s="10"/>
      <c r="EZ901" s="10"/>
      <c r="FA901" s="10"/>
      <c r="FB901" s="10"/>
      <c r="FC901" s="10"/>
      <c r="FD901" s="10"/>
      <c r="FE901" s="10"/>
      <c r="FF901" s="10"/>
      <c r="FG901" s="10"/>
      <c r="FH901" s="10"/>
      <c r="FI901" s="10"/>
      <c r="FJ901" s="10"/>
      <c r="FK901" s="10"/>
      <c r="FL901" s="10"/>
      <c r="FM901" s="10"/>
      <c r="FN901" s="10"/>
      <c r="FO901" s="10"/>
      <c r="FP901" s="10"/>
      <c r="FQ901" s="10"/>
      <c r="FR901" s="10"/>
      <c r="FS901" s="10"/>
      <c r="FT901" s="10"/>
      <c r="FU901" s="10"/>
      <c r="FV901" s="10"/>
      <c r="FW901" s="10"/>
      <c r="FX901" s="10"/>
      <c r="FY901" s="10"/>
      <c r="FZ901" s="10"/>
      <c r="GA901" s="10"/>
      <c r="GB901" s="10"/>
      <c r="GC901" s="10"/>
      <c r="GD901" s="10"/>
      <c r="GE901" s="10"/>
      <c r="GF901" s="10"/>
      <c r="GG901" s="10"/>
      <c r="GH901" s="10"/>
      <c r="GI901" s="10"/>
      <c r="GJ901" s="10"/>
      <c r="GK901" s="10"/>
      <c r="GL901" s="10"/>
      <c r="GM901" s="10"/>
      <c r="GN901" s="10"/>
      <c r="GO901" s="10"/>
      <c r="GP901" s="10"/>
      <c r="GQ901" s="10"/>
      <c r="GR901" s="10"/>
      <c r="GS901" s="10"/>
      <c r="GT901" s="10"/>
      <c r="GU901" s="10"/>
      <c r="GV901" s="10"/>
      <c r="GW901" s="10"/>
      <c r="GX901" s="10"/>
      <c r="GY901" s="10"/>
      <c r="GZ901" s="10"/>
      <c r="HA901" s="10"/>
      <c r="HB901" s="10"/>
      <c r="HC901" s="10"/>
      <c r="HD901" s="10"/>
      <c r="HE901" s="10"/>
      <c r="HF901" s="10"/>
      <c r="HG901" s="10"/>
      <c r="HH901" s="10"/>
      <c r="HI901" s="10"/>
      <c r="HJ901" s="10"/>
      <c r="HK901" s="10"/>
      <c r="HL901" s="10"/>
      <c r="HM901" s="10"/>
      <c r="HN901" s="10"/>
      <c r="HO901" s="10"/>
      <c r="HP901" s="10"/>
      <c r="HQ901" s="10"/>
      <c r="HR901" s="10"/>
      <c r="HS901" s="10"/>
      <c r="HT901" s="10"/>
      <c r="HU901" s="10"/>
      <c r="HV901" s="10"/>
      <c r="HW901" s="10"/>
      <c r="HX901" s="10"/>
      <c r="HY901" s="10"/>
      <c r="HZ901" s="10"/>
      <c r="IA901" s="10"/>
      <c r="IB901" s="10"/>
      <c r="IC901" s="10"/>
      <c r="ID901" s="10"/>
      <c r="IE901" s="10"/>
      <c r="IF901" s="10"/>
      <c r="IG901" s="10"/>
      <c r="IH901" s="10"/>
      <c r="II901" s="10"/>
      <c r="IJ901" s="10"/>
      <c r="IK901" s="10"/>
      <c r="IL901" s="10"/>
      <c r="IM901" s="10"/>
      <c r="IN901" s="10"/>
      <c r="IO901" s="10"/>
      <c r="IP901" s="10"/>
      <c r="IQ901" s="10"/>
      <c r="IR901" s="10"/>
      <c r="IS901" s="10"/>
      <c r="IT901" s="10"/>
      <c r="IU901" s="10"/>
      <c r="IV901" s="10"/>
    </row>
    <row r="902" spans="1:260" ht="12.75" customHeight="1" x14ac:dyDescent="0.2">
      <c r="A902" s="203" t="s">
        <v>4028</v>
      </c>
      <c r="B902" s="203" t="s">
        <v>4028</v>
      </c>
      <c r="C902" s="203"/>
      <c r="D902" s="214"/>
      <c r="E902" s="203"/>
      <c r="F902" s="203"/>
      <c r="G902" s="203" t="s">
        <v>4028</v>
      </c>
      <c r="H902" s="203" t="s">
        <v>4028</v>
      </c>
      <c r="I902" s="203" t="s">
        <v>4028</v>
      </c>
      <c r="J902" s="203" t="s">
        <v>4028</v>
      </c>
      <c r="K902" s="203" t="s">
        <v>4028</v>
      </c>
      <c r="L902" s="203" t="s">
        <v>4028</v>
      </c>
      <c r="M902" s="203" t="s">
        <v>4028</v>
      </c>
      <c r="N902" s="203" t="s">
        <v>4028</v>
      </c>
      <c r="O902" s="203" t="s">
        <v>4028</v>
      </c>
      <c r="P902" s="203" t="s">
        <v>4028</v>
      </c>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R902" s="203"/>
      <c r="AS902" s="203"/>
      <c r="AT902" s="203"/>
      <c r="AU902" s="203"/>
      <c r="AV902" s="203"/>
      <c r="AW902" s="203"/>
      <c r="AX902" s="203"/>
      <c r="AY902" s="203"/>
      <c r="AZ902" s="203"/>
      <c r="BA902" s="203"/>
      <c r="BB902" s="203"/>
      <c r="BC902" s="203"/>
      <c r="BD902" s="203"/>
      <c r="BE902" s="203"/>
      <c r="BF902" s="203"/>
      <c r="BG902" s="203"/>
      <c r="BH902" s="203"/>
      <c r="BI902" s="203"/>
      <c r="BJ902" s="203"/>
      <c r="BK902" s="203"/>
      <c r="BL902" s="203"/>
    </row>
    <row r="903" spans="1:260" s="10" customFormat="1" ht="12.75" customHeight="1" x14ac:dyDescent="0.2">
      <c r="A903" s="203" t="s">
        <v>540</v>
      </c>
      <c r="B903" s="203" t="s">
        <v>4093</v>
      </c>
      <c r="C903" s="203" t="s">
        <v>3137</v>
      </c>
      <c r="D903" s="214">
        <v>35917</v>
      </c>
      <c r="E903" s="203" t="s">
        <v>3138</v>
      </c>
      <c r="F903" s="203" t="s">
        <v>3296</v>
      </c>
      <c r="G903" s="203" t="s">
        <v>4862</v>
      </c>
      <c r="H903" s="203" t="s">
        <v>540</v>
      </c>
      <c r="I903" s="203" t="s">
        <v>233</v>
      </c>
      <c r="J903" s="203" t="s">
        <v>2307</v>
      </c>
      <c r="K903" s="203" t="s">
        <v>540</v>
      </c>
      <c r="L903" s="203" t="s">
        <v>233</v>
      </c>
      <c r="M903" s="203" t="s">
        <v>1163</v>
      </c>
      <c r="N903" s="203">
        <v>0</v>
      </c>
      <c r="O903" s="203">
        <v>0</v>
      </c>
      <c r="P903" s="203">
        <v>0</v>
      </c>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R903" s="203"/>
      <c r="AS903" s="203"/>
      <c r="AT903" s="203"/>
      <c r="AU903" s="203"/>
      <c r="AV903" s="203"/>
      <c r="AW903" s="203"/>
      <c r="AX903" s="203"/>
      <c r="AY903" s="203"/>
      <c r="AZ903" s="203"/>
      <c r="BA903" s="203"/>
      <c r="BB903" s="203"/>
      <c r="BC903" s="203"/>
      <c r="BD903" s="203"/>
      <c r="BE903" s="203"/>
      <c r="BF903" s="203"/>
      <c r="BG903" s="203"/>
      <c r="BH903" s="203"/>
      <c r="BI903" s="203"/>
      <c r="BJ903" s="203"/>
      <c r="BK903" s="203"/>
      <c r="BL903" s="2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row>
    <row r="904" spans="1:260" ht="12.75" customHeight="1" x14ac:dyDescent="0.2">
      <c r="A904" s="203" t="s">
        <v>323</v>
      </c>
      <c r="B904" s="203" t="s">
        <v>4414</v>
      </c>
      <c r="C904" s="203" t="s">
        <v>2835</v>
      </c>
      <c r="D904" s="214">
        <v>34618</v>
      </c>
      <c r="E904" s="203" t="s">
        <v>2836</v>
      </c>
      <c r="F904" s="203" t="s">
        <v>2884</v>
      </c>
      <c r="G904" s="203" t="s">
        <v>4863</v>
      </c>
      <c r="H904" s="203" t="s">
        <v>323</v>
      </c>
      <c r="I904" s="203" t="s">
        <v>450</v>
      </c>
      <c r="J904" s="203" t="s">
        <v>3970</v>
      </c>
      <c r="K904" s="203" t="s">
        <v>323</v>
      </c>
      <c r="L904" s="203" t="s">
        <v>450</v>
      </c>
      <c r="M904" s="203" t="s">
        <v>1506</v>
      </c>
      <c r="N904" s="203" t="s">
        <v>123</v>
      </c>
      <c r="O904" s="203" t="s">
        <v>450</v>
      </c>
      <c r="P904" s="203" t="s">
        <v>1154</v>
      </c>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R904" s="203"/>
      <c r="AS904" s="203"/>
      <c r="AT904" s="203"/>
      <c r="AU904" s="203"/>
      <c r="AV904" s="203"/>
      <c r="AW904" s="203"/>
      <c r="AX904" s="203"/>
      <c r="AY904" s="203"/>
      <c r="AZ904" s="203"/>
      <c r="BA904" s="203"/>
      <c r="BB904" s="203"/>
      <c r="BC904" s="203"/>
      <c r="BD904" s="203"/>
      <c r="BE904" s="203"/>
      <c r="BF904" s="203"/>
      <c r="BG904" s="203"/>
      <c r="BH904" s="203"/>
      <c r="BI904" s="203"/>
      <c r="BJ904" s="203"/>
      <c r="BK904" s="203"/>
      <c r="BL904" s="203"/>
    </row>
    <row r="905" spans="1:260" s="10" customFormat="1" ht="12.75" customHeight="1" x14ac:dyDescent="0.2">
      <c r="A905" s="203" t="s">
        <v>540</v>
      </c>
      <c r="B905" s="203" t="s">
        <v>4104</v>
      </c>
      <c r="C905" s="203" t="s">
        <v>3109</v>
      </c>
      <c r="D905" s="214">
        <v>34713</v>
      </c>
      <c r="E905" s="203" t="s">
        <v>3081</v>
      </c>
      <c r="F905" s="203" t="s">
        <v>3414</v>
      </c>
      <c r="G905" s="203" t="s">
        <v>4864</v>
      </c>
      <c r="H905" s="203" t="s">
        <v>64</v>
      </c>
      <c r="I905" s="203" t="s">
        <v>22</v>
      </c>
      <c r="J905" s="203" t="s">
        <v>1088</v>
      </c>
      <c r="K905" s="203" t="s">
        <v>125</v>
      </c>
      <c r="L905" s="203" t="s">
        <v>22</v>
      </c>
      <c r="M905" s="203" t="s">
        <v>1064</v>
      </c>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R905" s="203"/>
      <c r="AS905" s="203"/>
      <c r="AT905" s="203"/>
      <c r="AU905" s="203"/>
      <c r="AV905" s="203"/>
      <c r="AW905" s="203"/>
      <c r="AX905" s="203"/>
      <c r="AY905" s="203"/>
      <c r="AZ905" s="203"/>
      <c r="BA905" s="203"/>
      <c r="BB905" s="203"/>
      <c r="BC905" s="203"/>
      <c r="BD905" s="203"/>
      <c r="BE905" s="203"/>
      <c r="BF905" s="203"/>
      <c r="BG905" s="203"/>
      <c r="BH905" s="203"/>
      <c r="BI905" s="203"/>
      <c r="BJ905" s="203"/>
      <c r="BK905" s="203"/>
      <c r="BL905" s="203"/>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row>
    <row r="906" spans="1:260" ht="12.75" customHeight="1" x14ac:dyDescent="0.2">
      <c r="A906" s="203" t="s">
        <v>52</v>
      </c>
      <c r="B906" s="194" t="s">
        <v>448</v>
      </c>
      <c r="C906" s="203" t="s">
        <v>4159</v>
      </c>
      <c r="D906" s="215">
        <v>35254</v>
      </c>
      <c r="E906" s="205" t="s">
        <v>4511</v>
      </c>
      <c r="F906" s="206" t="s">
        <v>4511</v>
      </c>
      <c r="G906" s="206" t="s">
        <v>1103</v>
      </c>
      <c r="H906" s="203"/>
      <c r="I906" s="203"/>
      <c r="J906" s="206"/>
      <c r="K906" s="203"/>
      <c r="L906" s="203"/>
      <c r="M906" s="206"/>
      <c r="N906" s="203"/>
      <c r="O906" s="203"/>
      <c r="P906" s="206"/>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R906" s="203"/>
      <c r="AS906" s="203"/>
      <c r="AT906" s="203"/>
      <c r="AU906" s="203"/>
      <c r="AV906" s="203"/>
      <c r="AW906" s="203"/>
      <c r="AX906" s="203"/>
      <c r="AY906" s="203"/>
      <c r="AZ906" s="203"/>
      <c r="BA906" s="203"/>
      <c r="BB906" s="203"/>
      <c r="BC906" s="203"/>
      <c r="BD906" s="203"/>
      <c r="BE906" s="203"/>
      <c r="BF906" s="203"/>
      <c r="BG906" s="203"/>
      <c r="BH906" s="203"/>
      <c r="BI906" s="203"/>
      <c r="BJ906" s="203"/>
      <c r="BK906" s="203"/>
      <c r="BL906" s="203"/>
      <c r="IW906" s="13"/>
      <c r="IX906" s="13"/>
      <c r="IY906" s="13"/>
      <c r="IZ906" s="13"/>
    </row>
    <row r="907" spans="1:260" s="10" customFormat="1" ht="12.75" customHeight="1" x14ac:dyDescent="0.2">
      <c r="A907" s="203" t="s">
        <v>338</v>
      </c>
      <c r="B907" s="203" t="s">
        <v>2215</v>
      </c>
      <c r="C907" s="203" t="s">
        <v>4298</v>
      </c>
      <c r="D907" s="214">
        <v>36115</v>
      </c>
      <c r="E907" s="205" t="s">
        <v>4757</v>
      </c>
      <c r="F907" s="206" t="s">
        <v>4865</v>
      </c>
      <c r="G907" s="206" t="s">
        <v>1081</v>
      </c>
      <c r="H907" s="203"/>
      <c r="I907" s="203"/>
      <c r="J907" s="206"/>
      <c r="K907" s="203"/>
      <c r="L907" s="203"/>
      <c r="M907" s="206"/>
      <c r="N907" s="203"/>
      <c r="O907" s="203"/>
      <c r="P907" s="206"/>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R907" s="203"/>
      <c r="AS907" s="203"/>
      <c r="AT907" s="203"/>
      <c r="AU907" s="203"/>
      <c r="AV907" s="203"/>
      <c r="AW907" s="203"/>
      <c r="AX907" s="203"/>
      <c r="AY907" s="203"/>
      <c r="AZ907" s="203"/>
      <c r="BA907" s="203"/>
      <c r="BB907" s="203"/>
      <c r="BC907" s="203"/>
      <c r="BD907" s="203"/>
      <c r="BE907" s="203"/>
      <c r="BF907" s="203"/>
      <c r="BG907" s="203"/>
      <c r="BH907" s="203"/>
      <c r="BI907" s="203"/>
      <c r="BJ907" s="203"/>
      <c r="BK907" s="203"/>
      <c r="BL907" s="203"/>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row>
    <row r="908" spans="1:260" s="13" customFormat="1" ht="12.75" customHeight="1" x14ac:dyDescent="0.2">
      <c r="A908" s="203" t="s">
        <v>125</v>
      </c>
      <c r="B908" s="203" t="s">
        <v>232</v>
      </c>
      <c r="C908" s="203" t="s">
        <v>4358</v>
      </c>
      <c r="D908" s="215">
        <v>35551</v>
      </c>
      <c r="E908" s="205" t="s">
        <v>4511</v>
      </c>
      <c r="F908" s="206" t="s">
        <v>4517</v>
      </c>
      <c r="G908" s="206" t="s">
        <v>1058</v>
      </c>
      <c r="H908" s="203"/>
      <c r="I908" s="203"/>
      <c r="J908" s="206"/>
      <c r="K908" s="203"/>
      <c r="L908" s="203"/>
      <c r="M908" s="206"/>
      <c r="N908" s="203"/>
      <c r="O908" s="203"/>
      <c r="P908" s="206"/>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R908" s="203"/>
      <c r="AS908" s="203"/>
      <c r="AT908" s="203"/>
      <c r="AU908" s="203"/>
      <c r="AV908" s="203"/>
      <c r="AW908" s="203"/>
      <c r="AX908" s="203"/>
      <c r="AY908" s="203"/>
      <c r="AZ908" s="203"/>
      <c r="BA908" s="203"/>
      <c r="BB908" s="203"/>
      <c r="BC908" s="203"/>
      <c r="BD908" s="203"/>
      <c r="BE908" s="203"/>
      <c r="BF908" s="203"/>
      <c r="BG908" s="203"/>
      <c r="BH908" s="203"/>
      <c r="BI908" s="203"/>
      <c r="BJ908" s="203"/>
      <c r="BK908" s="203"/>
      <c r="BL908" s="203"/>
      <c r="BM908" s="10"/>
      <c r="BN908" s="10"/>
      <c r="BO908" s="10"/>
      <c r="BP908" s="10"/>
      <c r="BQ908" s="10"/>
      <c r="BR908" s="10"/>
      <c r="BS908" s="10"/>
      <c r="BT908" s="10"/>
      <c r="BU908" s="10"/>
      <c r="BV908" s="10"/>
      <c r="BW908" s="10"/>
      <c r="BX908" s="10"/>
      <c r="BY908" s="10"/>
      <c r="BZ908" s="10"/>
      <c r="CA908" s="10"/>
      <c r="CB908" s="10"/>
      <c r="CC908" s="10"/>
      <c r="CD908" s="10"/>
      <c r="CE908" s="10"/>
      <c r="CF908" s="10"/>
      <c r="CG908" s="10"/>
      <c r="CH908" s="10"/>
      <c r="CI908" s="10"/>
      <c r="CJ908" s="10"/>
      <c r="CK908" s="10"/>
      <c r="CL908" s="10"/>
      <c r="CM908" s="10"/>
      <c r="CN908" s="10"/>
      <c r="CO908" s="10"/>
      <c r="CP908" s="10"/>
      <c r="CQ908" s="10"/>
      <c r="CR908" s="10"/>
      <c r="CS908" s="10"/>
      <c r="CT908" s="10"/>
      <c r="CU908" s="10"/>
      <c r="CV908" s="10"/>
      <c r="CW908" s="10"/>
      <c r="CX908" s="10"/>
      <c r="CY908" s="10"/>
      <c r="CZ908" s="10"/>
      <c r="DA908" s="10"/>
      <c r="DB908" s="10"/>
      <c r="DC908" s="10"/>
      <c r="DD908" s="10"/>
      <c r="DE908" s="10"/>
      <c r="DF908" s="10"/>
      <c r="DG908" s="10"/>
      <c r="DH908" s="10"/>
      <c r="DI908" s="10"/>
      <c r="DJ908" s="10"/>
      <c r="DK908" s="10"/>
      <c r="DL908" s="10"/>
      <c r="DM908" s="10"/>
      <c r="DN908" s="10"/>
      <c r="DO908" s="10"/>
      <c r="DP908" s="10"/>
      <c r="DQ908" s="10"/>
      <c r="DR908" s="10"/>
      <c r="DS908" s="10"/>
      <c r="DT908" s="10"/>
      <c r="DU908" s="10"/>
      <c r="DV908" s="10"/>
      <c r="DW908" s="10"/>
      <c r="DX908" s="10"/>
      <c r="DY908" s="10"/>
      <c r="DZ908" s="10"/>
      <c r="EA908" s="10"/>
      <c r="EB908" s="10"/>
      <c r="EC908" s="10"/>
      <c r="ED908" s="10"/>
      <c r="EE908" s="10"/>
      <c r="EF908" s="10"/>
      <c r="EG908" s="10"/>
      <c r="EH908" s="10"/>
      <c r="EI908" s="10"/>
      <c r="EJ908" s="10"/>
      <c r="EK908" s="10"/>
      <c r="EL908" s="10"/>
      <c r="EM908" s="10"/>
      <c r="EN908" s="10"/>
      <c r="EO908" s="10"/>
      <c r="EP908" s="10"/>
      <c r="EQ908" s="10"/>
      <c r="ER908" s="10"/>
      <c r="ES908" s="10"/>
      <c r="ET908" s="10"/>
      <c r="EU908" s="10"/>
      <c r="EV908" s="10"/>
      <c r="EW908" s="10"/>
      <c r="EX908" s="10"/>
      <c r="EY908" s="10"/>
      <c r="EZ908" s="10"/>
      <c r="FA908" s="10"/>
      <c r="FB908" s="10"/>
      <c r="FC908" s="10"/>
      <c r="FD908" s="10"/>
      <c r="FE908" s="10"/>
      <c r="FF908" s="10"/>
      <c r="FG908" s="10"/>
      <c r="FH908" s="10"/>
      <c r="FI908" s="10"/>
      <c r="FJ908" s="10"/>
      <c r="FK908" s="10"/>
      <c r="FL908" s="10"/>
      <c r="FM908" s="10"/>
      <c r="FN908" s="10"/>
      <c r="FO908" s="10"/>
      <c r="FP908" s="10"/>
      <c r="FQ908" s="10"/>
      <c r="FR908" s="10"/>
      <c r="FS908" s="10"/>
      <c r="FT908" s="10"/>
      <c r="FU908" s="10"/>
      <c r="FV908" s="10"/>
      <c r="FW908" s="10"/>
      <c r="FX908" s="10"/>
      <c r="FY908" s="10"/>
      <c r="FZ908" s="10"/>
      <c r="GA908" s="10"/>
      <c r="GB908" s="10"/>
      <c r="GC908" s="10"/>
      <c r="GD908" s="10"/>
      <c r="GE908" s="10"/>
      <c r="GF908" s="10"/>
      <c r="GG908" s="10"/>
      <c r="GH908" s="10"/>
      <c r="GI908" s="10"/>
      <c r="GJ908" s="10"/>
      <c r="GK908" s="10"/>
      <c r="GL908" s="10"/>
      <c r="GM908" s="10"/>
      <c r="GN908" s="10"/>
      <c r="GO908" s="10"/>
      <c r="GP908" s="10"/>
      <c r="GQ908" s="10"/>
      <c r="GR908" s="10"/>
      <c r="GS908" s="10"/>
      <c r="GT908" s="10"/>
      <c r="GU908" s="10"/>
      <c r="GV908" s="10"/>
      <c r="GW908" s="10"/>
      <c r="GX908" s="10"/>
      <c r="GY908" s="10"/>
      <c r="GZ908" s="10"/>
      <c r="HA908" s="10"/>
      <c r="HB908" s="10"/>
      <c r="HC908" s="10"/>
      <c r="HD908" s="10"/>
      <c r="HE908" s="10"/>
      <c r="HF908" s="10"/>
      <c r="HG908" s="10"/>
      <c r="HH908" s="10"/>
      <c r="HI908" s="10"/>
      <c r="HJ908" s="10"/>
      <c r="HK908" s="10"/>
      <c r="HL908" s="10"/>
      <c r="HM908" s="10"/>
      <c r="HN908" s="10"/>
      <c r="HO908" s="10"/>
      <c r="HP908" s="10"/>
      <c r="HQ908" s="10"/>
      <c r="HR908" s="10"/>
      <c r="HS908" s="10"/>
      <c r="HT908" s="10"/>
      <c r="HU908" s="10"/>
      <c r="HV908" s="10"/>
      <c r="HW908" s="10"/>
      <c r="HX908" s="10"/>
      <c r="HY908" s="10"/>
      <c r="HZ908" s="10"/>
      <c r="IA908" s="10"/>
      <c r="IB908" s="10"/>
      <c r="IC908" s="10"/>
      <c r="ID908" s="10"/>
      <c r="IE908" s="10"/>
      <c r="IF908" s="10"/>
      <c r="IG908" s="10"/>
      <c r="IH908" s="10"/>
      <c r="II908" s="10"/>
      <c r="IJ908" s="10"/>
      <c r="IK908" s="10"/>
      <c r="IL908" s="10"/>
      <c r="IM908" s="10"/>
      <c r="IN908" s="10"/>
      <c r="IO908" s="10"/>
      <c r="IP908" s="10"/>
      <c r="IQ908" s="10"/>
      <c r="IR908" s="10"/>
      <c r="IS908" s="10"/>
      <c r="IT908" s="10"/>
      <c r="IU908" s="10"/>
      <c r="IV908" s="10"/>
      <c r="IW908"/>
      <c r="IX908"/>
      <c r="IY908"/>
      <c r="IZ908"/>
    </row>
    <row r="909" spans="1:260" s="10" customFormat="1" ht="12.75" customHeight="1" x14ac:dyDescent="0.2">
      <c r="A909" s="203" t="s">
        <v>125</v>
      </c>
      <c r="B909" s="203" t="s">
        <v>4192</v>
      </c>
      <c r="C909" s="203" t="s">
        <v>1281</v>
      </c>
      <c r="D909" s="214">
        <v>33986</v>
      </c>
      <c r="E909" s="203" t="s">
        <v>1228</v>
      </c>
      <c r="F909" s="203" t="s">
        <v>2171</v>
      </c>
      <c r="G909" s="203" t="s">
        <v>4866</v>
      </c>
      <c r="H909" s="203" t="s">
        <v>123</v>
      </c>
      <c r="I909" s="203" t="s">
        <v>229</v>
      </c>
      <c r="J909" s="203" t="s">
        <v>1102</v>
      </c>
      <c r="K909" s="203" t="s">
        <v>125</v>
      </c>
      <c r="L909" s="203" t="s">
        <v>446</v>
      </c>
      <c r="M909" s="203" t="s">
        <v>1280</v>
      </c>
      <c r="N909" s="203" t="s">
        <v>44</v>
      </c>
      <c r="O909" s="203" t="s">
        <v>2215</v>
      </c>
      <c r="P909" s="203" t="s">
        <v>349</v>
      </c>
      <c r="Q909" s="203" t="s">
        <v>125</v>
      </c>
      <c r="R909" s="203" t="s">
        <v>59</v>
      </c>
      <c r="S909" s="203" t="s">
        <v>1088</v>
      </c>
      <c r="T909" s="203" t="s">
        <v>323</v>
      </c>
      <c r="U909" s="203" t="s">
        <v>59</v>
      </c>
      <c r="V909" s="203" t="s">
        <v>1439</v>
      </c>
      <c r="W909" s="203" t="s">
        <v>323</v>
      </c>
      <c r="X909" s="203" t="s">
        <v>59</v>
      </c>
      <c r="Y909" s="203" t="s">
        <v>1439</v>
      </c>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c r="AT909" s="203"/>
      <c r="AU909" s="203"/>
      <c r="AV909" s="203"/>
      <c r="AW909" s="203"/>
      <c r="AX909" s="203"/>
      <c r="AY909" s="203"/>
      <c r="AZ909" s="203"/>
      <c r="BA909" s="203"/>
      <c r="BB909" s="203"/>
      <c r="BC909" s="203"/>
      <c r="BD909" s="203"/>
      <c r="BE909" s="203"/>
      <c r="BF909" s="203"/>
      <c r="BG909" s="203"/>
      <c r="BH909" s="203"/>
      <c r="BI909" s="203"/>
      <c r="BJ909" s="203"/>
      <c r="BK909" s="203"/>
      <c r="BL909" s="203"/>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row>
    <row r="910" spans="1:260" ht="12.75" customHeight="1" x14ac:dyDescent="0.2">
      <c r="A910" s="203" t="s">
        <v>387</v>
      </c>
      <c r="B910" s="203" t="s">
        <v>4427</v>
      </c>
      <c r="C910" s="203" t="s">
        <v>3476</v>
      </c>
      <c r="D910" s="214">
        <v>35382</v>
      </c>
      <c r="E910" s="203" t="s">
        <v>3446</v>
      </c>
      <c r="F910" s="203" t="s">
        <v>4025</v>
      </c>
      <c r="G910" s="203" t="s">
        <v>4733</v>
      </c>
      <c r="H910" s="203" t="s">
        <v>64</v>
      </c>
      <c r="I910" s="203" t="s">
        <v>453</v>
      </c>
      <c r="J910" s="203" t="s">
        <v>1064</v>
      </c>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c r="AV910" s="203"/>
      <c r="AW910" s="203"/>
      <c r="AX910" s="203"/>
      <c r="AY910" s="203"/>
      <c r="AZ910" s="203"/>
      <c r="BA910" s="203"/>
      <c r="BB910" s="203"/>
      <c r="BC910" s="203"/>
      <c r="BD910" s="203"/>
      <c r="BE910" s="203"/>
      <c r="BF910" s="203"/>
      <c r="BG910" s="203"/>
      <c r="BH910" s="203"/>
      <c r="BI910" s="203"/>
      <c r="BJ910" s="203"/>
      <c r="BK910" s="203"/>
      <c r="BL910" s="203"/>
    </row>
    <row r="911" spans="1:260" ht="12.75" customHeight="1" x14ac:dyDescent="0.2">
      <c r="A911" s="203" t="s">
        <v>4029</v>
      </c>
      <c r="B911" s="203" t="s">
        <v>4028</v>
      </c>
      <c r="C911" s="203" t="s">
        <v>699</v>
      </c>
      <c r="D911" s="214">
        <v>32593</v>
      </c>
      <c r="E911" s="203" t="s">
        <v>749</v>
      </c>
      <c r="F911" s="203" t="s">
        <v>2134</v>
      </c>
      <c r="G911" s="203" t="s">
        <v>4028</v>
      </c>
      <c r="H911" s="203" t="s">
        <v>323</v>
      </c>
      <c r="I911" s="203" t="s">
        <v>229</v>
      </c>
      <c r="J911" s="203" t="s">
        <v>3030</v>
      </c>
      <c r="K911" s="203" t="s">
        <v>323</v>
      </c>
      <c r="L911" s="203" t="s">
        <v>229</v>
      </c>
      <c r="M911" s="203" t="s">
        <v>2932</v>
      </c>
      <c r="N911" s="203" t="s">
        <v>323</v>
      </c>
      <c r="O911" s="203" t="s">
        <v>229</v>
      </c>
      <c r="P911" s="203" t="s">
        <v>2218</v>
      </c>
      <c r="Q911" s="203" t="s">
        <v>323</v>
      </c>
      <c r="R911" s="203" t="s">
        <v>229</v>
      </c>
      <c r="S911" s="203" t="s">
        <v>1876</v>
      </c>
      <c r="T911" s="203" t="s">
        <v>323</v>
      </c>
      <c r="U911" s="203" t="s">
        <v>229</v>
      </c>
      <c r="V911" s="203" t="s">
        <v>1165</v>
      </c>
      <c r="W911" s="203" t="s">
        <v>323</v>
      </c>
      <c r="X911" s="203" t="s">
        <v>229</v>
      </c>
      <c r="Y911" s="203" t="s">
        <v>1165</v>
      </c>
      <c r="Z911" s="203" t="s">
        <v>235</v>
      </c>
      <c r="AA911" s="203" t="s">
        <v>229</v>
      </c>
      <c r="AB911" s="203" t="s">
        <v>1165</v>
      </c>
      <c r="AC911" s="203" t="s">
        <v>235</v>
      </c>
      <c r="AD911" s="203" t="s">
        <v>229</v>
      </c>
      <c r="AE911" s="203" t="s">
        <v>83</v>
      </c>
      <c r="AF911" s="203" t="s">
        <v>235</v>
      </c>
      <c r="AG911" s="203" t="s">
        <v>229</v>
      </c>
      <c r="AH911" s="203" t="s">
        <v>371</v>
      </c>
      <c r="AI911" s="203"/>
      <c r="AJ911" s="203"/>
      <c r="AK911" s="203"/>
      <c r="AL911" s="203"/>
      <c r="AM911" s="203"/>
      <c r="AN911" s="203"/>
      <c r="AO911" s="203"/>
      <c r="AP911" s="203"/>
      <c r="AQ911" s="203"/>
      <c r="AR911" s="203"/>
      <c r="AS911" s="203"/>
      <c r="AT911" s="203"/>
      <c r="AU911" s="203"/>
      <c r="AV911" s="203"/>
      <c r="AW911" s="203"/>
      <c r="AX911" s="203"/>
      <c r="AY911" s="203"/>
      <c r="AZ911" s="203"/>
      <c r="BA911" s="203"/>
      <c r="BB911" s="203"/>
      <c r="BC911" s="203"/>
      <c r="BD911" s="203"/>
      <c r="BE911" s="203"/>
      <c r="BF911" s="203"/>
      <c r="BG911" s="203"/>
      <c r="BH911" s="203"/>
      <c r="BI911" s="203"/>
      <c r="BJ911" s="203"/>
      <c r="BK911" s="203"/>
      <c r="BL911" s="203"/>
      <c r="BM911" s="10"/>
      <c r="BN911" s="10"/>
      <c r="BO911" s="10"/>
      <c r="BP911" s="10"/>
      <c r="BQ911" s="10"/>
      <c r="BR911" s="10"/>
      <c r="BS911" s="10"/>
      <c r="BT911" s="10"/>
      <c r="BU911" s="10"/>
      <c r="BV911" s="10"/>
      <c r="BW911" s="10"/>
      <c r="BX911" s="10"/>
      <c r="BY911" s="10"/>
      <c r="BZ911" s="10"/>
      <c r="CA911" s="10"/>
      <c r="CB911" s="10"/>
      <c r="CC911" s="10"/>
      <c r="CD911" s="10"/>
      <c r="CE911" s="10"/>
      <c r="CF911" s="10"/>
      <c r="CG911" s="10"/>
      <c r="CH911" s="10"/>
      <c r="CI911" s="10"/>
      <c r="CJ911" s="10"/>
      <c r="CK911" s="10"/>
      <c r="CL911" s="10"/>
      <c r="CM911" s="10"/>
      <c r="CN911" s="10"/>
      <c r="CO911" s="10"/>
      <c r="CP911" s="10"/>
      <c r="CQ911" s="10"/>
      <c r="CR911" s="10"/>
      <c r="CS911" s="10"/>
      <c r="CT911" s="10"/>
      <c r="CU911" s="10"/>
      <c r="CV911" s="10"/>
      <c r="CW911" s="10"/>
      <c r="CX911" s="10"/>
      <c r="CY911" s="10"/>
      <c r="CZ911" s="10"/>
      <c r="DA911" s="10"/>
      <c r="DB911" s="10"/>
      <c r="DC911" s="10"/>
      <c r="DD911" s="10"/>
      <c r="DE911" s="10"/>
      <c r="DF911" s="10"/>
      <c r="DG911" s="10"/>
      <c r="DH911" s="10"/>
      <c r="DI911" s="10"/>
      <c r="DJ911" s="10"/>
      <c r="DK911" s="10"/>
      <c r="DL911" s="10"/>
      <c r="DM911" s="10"/>
      <c r="DN911" s="10"/>
      <c r="DO911" s="10"/>
      <c r="DP911" s="10"/>
      <c r="DQ911" s="10"/>
      <c r="DR911" s="10"/>
      <c r="DS911" s="10"/>
      <c r="DT911" s="10"/>
      <c r="DU911" s="10"/>
      <c r="DV911" s="10"/>
      <c r="DW911" s="10"/>
      <c r="DX911" s="10"/>
      <c r="DY911" s="10"/>
      <c r="DZ911" s="10"/>
      <c r="EA911" s="10"/>
      <c r="EB911" s="10"/>
      <c r="EC911" s="10"/>
      <c r="ED911" s="10"/>
      <c r="EE911" s="10"/>
      <c r="EF911" s="10"/>
      <c r="EG911" s="10"/>
      <c r="EH911" s="10"/>
      <c r="EI911" s="10"/>
      <c r="EJ911" s="10"/>
      <c r="EK911" s="10"/>
      <c r="EL911" s="10"/>
      <c r="EM911" s="10"/>
      <c r="EN911" s="10"/>
      <c r="EO911" s="10"/>
      <c r="EP911" s="10"/>
      <c r="EQ911" s="10"/>
      <c r="ER911" s="10"/>
      <c r="ES911" s="10"/>
      <c r="ET911" s="10"/>
      <c r="EU911" s="10"/>
      <c r="EV911" s="10"/>
      <c r="EW911" s="10"/>
      <c r="EX911" s="10"/>
      <c r="EY911" s="10"/>
      <c r="EZ911" s="10"/>
      <c r="FA911" s="10"/>
      <c r="FB911" s="10"/>
      <c r="FC911" s="10"/>
      <c r="FD911" s="10"/>
      <c r="FE911" s="10"/>
      <c r="FF911" s="10"/>
      <c r="FG911" s="10"/>
      <c r="FH911" s="10"/>
      <c r="FI911" s="10"/>
      <c r="FJ911" s="10"/>
      <c r="FK911" s="10"/>
      <c r="FL911" s="10"/>
      <c r="FM911" s="10"/>
      <c r="FN911" s="10"/>
      <c r="FO911" s="10"/>
      <c r="FP911" s="10"/>
      <c r="FQ911" s="10"/>
      <c r="FR911" s="10"/>
      <c r="FS911" s="10"/>
      <c r="FT911" s="10"/>
      <c r="FU911" s="10"/>
      <c r="FV911" s="10"/>
      <c r="FW911" s="10"/>
      <c r="FX911" s="10"/>
      <c r="FY911" s="10"/>
      <c r="FZ911" s="10"/>
      <c r="GA911" s="10"/>
      <c r="GB911" s="10"/>
      <c r="GC911" s="10"/>
      <c r="GD911" s="10"/>
      <c r="GE911" s="10"/>
      <c r="GF911" s="10"/>
      <c r="GG911" s="10"/>
      <c r="GH911" s="10"/>
      <c r="GI911" s="10"/>
      <c r="GJ911" s="10"/>
      <c r="GK911" s="10"/>
      <c r="GL911" s="10"/>
      <c r="GM911" s="10"/>
      <c r="GN911" s="10"/>
      <c r="GO911" s="10"/>
      <c r="GP911" s="10"/>
      <c r="GQ911" s="10"/>
      <c r="GR911" s="10"/>
      <c r="GS911" s="10"/>
      <c r="GT911" s="10"/>
      <c r="GU911" s="10"/>
      <c r="GV911" s="10"/>
      <c r="GW911" s="10"/>
      <c r="GX911" s="10"/>
      <c r="GY911" s="10"/>
      <c r="GZ911" s="10"/>
      <c r="HA911" s="10"/>
      <c r="HB911" s="10"/>
      <c r="HC911" s="10"/>
      <c r="HD911" s="10"/>
      <c r="HE911" s="10"/>
      <c r="HF911" s="10"/>
      <c r="HG911" s="10"/>
      <c r="HH911" s="10"/>
      <c r="HI911" s="10"/>
      <c r="HJ911" s="10"/>
      <c r="HK911" s="10"/>
      <c r="HL911" s="10"/>
      <c r="HM911" s="10"/>
      <c r="HN911" s="10"/>
      <c r="HO911" s="10"/>
      <c r="HP911" s="10"/>
      <c r="HQ911" s="10"/>
      <c r="HR911" s="10"/>
      <c r="HS911" s="10"/>
      <c r="HT911" s="10"/>
      <c r="HU911" s="10"/>
      <c r="HV911" s="10"/>
      <c r="HW911" s="10"/>
      <c r="HX911" s="10"/>
      <c r="HY911" s="10"/>
      <c r="HZ911" s="10"/>
      <c r="IA911" s="10"/>
      <c r="IB911" s="10"/>
      <c r="IC911" s="10"/>
      <c r="ID911" s="10"/>
      <c r="IE911" s="10"/>
      <c r="IF911" s="10"/>
      <c r="IG911" s="10"/>
      <c r="IH911" s="10"/>
      <c r="II911" s="10"/>
      <c r="IJ911" s="10"/>
      <c r="IK911" s="10"/>
      <c r="IL911" s="10"/>
      <c r="IM911" s="10"/>
      <c r="IN911" s="10"/>
      <c r="IO911" s="10"/>
      <c r="IP911" s="10"/>
      <c r="IQ911" s="10"/>
      <c r="IR911" s="10"/>
      <c r="IS911" s="10"/>
      <c r="IT911" s="10"/>
      <c r="IU911" s="10"/>
      <c r="IV911" s="10"/>
    </row>
    <row r="912" spans="1:260" s="10" customFormat="1" ht="12.75" customHeight="1" x14ac:dyDescent="0.2">
      <c r="A912" s="203" t="s">
        <v>4028</v>
      </c>
      <c r="B912" s="203" t="s">
        <v>4028</v>
      </c>
      <c r="C912" s="203"/>
      <c r="D912" s="214"/>
      <c r="E912" s="203"/>
      <c r="F912" s="203"/>
      <c r="G912" s="203" t="s">
        <v>4028</v>
      </c>
      <c r="H912" s="203" t="s">
        <v>4028</v>
      </c>
      <c r="I912" s="203" t="s">
        <v>4028</v>
      </c>
      <c r="J912" s="203" t="s">
        <v>4028</v>
      </c>
      <c r="K912" s="203" t="s">
        <v>4028</v>
      </c>
      <c r="L912" s="203" t="s">
        <v>4028</v>
      </c>
      <c r="M912" s="203" t="s">
        <v>4028</v>
      </c>
      <c r="N912" s="203" t="s">
        <v>4028</v>
      </c>
      <c r="O912" s="203" t="s">
        <v>4028</v>
      </c>
      <c r="P912" s="203" t="s">
        <v>4028</v>
      </c>
      <c r="Q912" s="203"/>
      <c r="R912" s="203"/>
      <c r="S912" s="203"/>
      <c r="T912" s="203" t="s">
        <v>4028</v>
      </c>
      <c r="U912" s="203" t="s">
        <v>4028</v>
      </c>
      <c r="V912" s="203" t="s">
        <v>4028</v>
      </c>
      <c r="W912" s="203" t="s">
        <v>4028</v>
      </c>
      <c r="X912" s="203" t="s">
        <v>4028</v>
      </c>
      <c r="Y912" s="203" t="s">
        <v>4028</v>
      </c>
      <c r="Z912" s="203" t="s">
        <v>4028</v>
      </c>
      <c r="AA912" s="203" t="s">
        <v>4028</v>
      </c>
      <c r="AB912" s="203" t="s">
        <v>4028</v>
      </c>
      <c r="AC912" s="203" t="s">
        <v>4028</v>
      </c>
      <c r="AD912" s="203" t="s">
        <v>4028</v>
      </c>
      <c r="AE912" s="203" t="s">
        <v>4028</v>
      </c>
      <c r="AF912" s="203" t="s">
        <v>4028</v>
      </c>
      <c r="AG912" s="203" t="s">
        <v>4028</v>
      </c>
      <c r="AH912" s="203" t="s">
        <v>4028</v>
      </c>
      <c r="AI912" s="203" t="s">
        <v>4028</v>
      </c>
      <c r="AJ912" s="203" t="s">
        <v>4028</v>
      </c>
      <c r="AK912" s="203" t="s">
        <v>4028</v>
      </c>
      <c r="AL912" s="203"/>
      <c r="AM912" s="203"/>
      <c r="AN912" s="203"/>
      <c r="AO912" s="203"/>
      <c r="AP912" s="203"/>
      <c r="AQ912" s="203"/>
      <c r="AR912" s="203"/>
      <c r="AS912" s="203"/>
      <c r="AT912" s="203"/>
      <c r="AU912" s="203"/>
      <c r="AV912" s="203"/>
      <c r="AW912" s="203"/>
      <c r="AX912" s="203"/>
      <c r="AY912" s="203"/>
      <c r="AZ912" s="203"/>
      <c r="BA912" s="203"/>
      <c r="BB912" s="203"/>
      <c r="BC912" s="203"/>
      <c r="BD912" s="203"/>
      <c r="BE912" s="203"/>
      <c r="BF912" s="203"/>
      <c r="BG912" s="203"/>
      <c r="BH912" s="203"/>
      <c r="BI912" s="203"/>
      <c r="BJ912" s="203"/>
      <c r="BK912" s="203"/>
      <c r="BL912" s="203"/>
      <c r="IW912"/>
      <c r="IX912"/>
      <c r="IY912"/>
      <c r="IZ912"/>
    </row>
    <row r="913" spans="1:260" s="10" customFormat="1" ht="12.75" customHeight="1" x14ac:dyDescent="0.2">
      <c r="A913" s="203" t="s">
        <v>327</v>
      </c>
      <c r="B913" s="203" t="s">
        <v>4345</v>
      </c>
      <c r="C913" s="203" t="s">
        <v>781</v>
      </c>
      <c r="D913" s="214">
        <v>33135</v>
      </c>
      <c r="E913" s="203" t="s">
        <v>856</v>
      </c>
      <c r="F913" s="203" t="s">
        <v>2120</v>
      </c>
      <c r="G913" s="203" t="s">
        <v>4769</v>
      </c>
      <c r="H913" s="203" t="s">
        <v>327</v>
      </c>
      <c r="I913" s="203" t="s">
        <v>232</v>
      </c>
      <c r="J913" s="203" t="s">
        <v>129</v>
      </c>
      <c r="K913" s="203" t="s">
        <v>327</v>
      </c>
      <c r="L913" s="203" t="s">
        <v>232</v>
      </c>
      <c r="M913" s="203" t="s">
        <v>129</v>
      </c>
      <c r="N913" s="203" t="s">
        <v>327</v>
      </c>
      <c r="O913" s="203" t="s">
        <v>232</v>
      </c>
      <c r="P913" s="203" t="s">
        <v>129</v>
      </c>
      <c r="Q913" s="203" t="s">
        <v>327</v>
      </c>
      <c r="R913" s="203" t="s">
        <v>233</v>
      </c>
      <c r="S913" s="203" t="s">
        <v>60</v>
      </c>
      <c r="T913" s="203" t="s">
        <v>327</v>
      </c>
      <c r="U913" s="203" t="s">
        <v>233</v>
      </c>
      <c r="V913" s="203" t="s">
        <v>60</v>
      </c>
      <c r="W913" s="203" t="s">
        <v>327</v>
      </c>
      <c r="X913" s="203" t="s">
        <v>233</v>
      </c>
      <c r="Y913" s="203" t="s">
        <v>60</v>
      </c>
      <c r="Z913" s="203" t="s">
        <v>327</v>
      </c>
      <c r="AA913" s="203" t="s">
        <v>233</v>
      </c>
      <c r="AB913" s="203" t="s">
        <v>60</v>
      </c>
      <c r="AC913" s="203" t="s">
        <v>327</v>
      </c>
      <c r="AD913" s="203" t="s">
        <v>233</v>
      </c>
      <c r="AE913" s="203" t="s">
        <v>328</v>
      </c>
      <c r="AF913" s="203"/>
      <c r="AG913" s="203"/>
      <c r="AH913" s="203"/>
      <c r="AI913" s="203"/>
      <c r="AJ913" s="203"/>
      <c r="AK913" s="203"/>
      <c r="AL913" s="203"/>
      <c r="AM913" s="203"/>
      <c r="AN913" s="203"/>
      <c r="AO913" s="203"/>
      <c r="AP913" s="203"/>
      <c r="AQ913" s="203"/>
      <c r="AR913" s="203"/>
      <c r="AS913" s="203"/>
      <c r="AT913" s="203"/>
      <c r="AU913" s="203"/>
      <c r="AV913" s="203"/>
      <c r="AW913" s="203"/>
      <c r="AX913" s="203"/>
      <c r="AY913" s="203"/>
      <c r="AZ913" s="203"/>
      <c r="BA913" s="203"/>
      <c r="BB913" s="203"/>
      <c r="BC913" s="203"/>
      <c r="BD913" s="203"/>
      <c r="BE913" s="203"/>
      <c r="BF913" s="203"/>
      <c r="BG913" s="203"/>
      <c r="BH913" s="203"/>
      <c r="BI913" s="203"/>
      <c r="BJ913" s="203"/>
      <c r="BK913" s="203"/>
      <c r="BL913" s="20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row>
    <row r="914" spans="1:260" s="10" customFormat="1" ht="12.75" customHeight="1" x14ac:dyDescent="0.2">
      <c r="A914" s="203" t="s">
        <v>366</v>
      </c>
      <c r="B914" s="203" t="s">
        <v>131</v>
      </c>
      <c r="C914" s="203" t="s">
        <v>841</v>
      </c>
      <c r="D914" s="214">
        <v>32541</v>
      </c>
      <c r="E914" s="203" t="s">
        <v>874</v>
      </c>
      <c r="F914" s="203" t="s">
        <v>2119</v>
      </c>
      <c r="G914" s="203" t="s">
        <v>4784</v>
      </c>
      <c r="H914" s="203" t="s">
        <v>366</v>
      </c>
      <c r="I914" s="203" t="s">
        <v>131</v>
      </c>
      <c r="J914" s="203" t="s">
        <v>1093</v>
      </c>
      <c r="K914" s="203" t="s">
        <v>368</v>
      </c>
      <c r="L914" s="203" t="s">
        <v>131</v>
      </c>
      <c r="M914" s="203" t="s">
        <v>1110</v>
      </c>
      <c r="N914" s="203" t="s">
        <v>368</v>
      </c>
      <c r="O914" s="203" t="s">
        <v>131</v>
      </c>
      <c r="P914" s="203" t="s">
        <v>1135</v>
      </c>
      <c r="Q914" s="203" t="s">
        <v>368</v>
      </c>
      <c r="R914" s="203" t="s">
        <v>131</v>
      </c>
      <c r="S914" s="203" t="s">
        <v>1135</v>
      </c>
      <c r="T914" s="203" t="s">
        <v>368</v>
      </c>
      <c r="U914" s="203" t="s">
        <v>131</v>
      </c>
      <c r="V914" s="203" t="s">
        <v>1110</v>
      </c>
      <c r="W914" s="203" t="s">
        <v>368</v>
      </c>
      <c r="X914" s="203" t="s">
        <v>131</v>
      </c>
      <c r="Y914" s="203" t="s">
        <v>1110</v>
      </c>
      <c r="Z914" s="203" t="s">
        <v>368</v>
      </c>
      <c r="AA914" s="203" t="s">
        <v>131</v>
      </c>
      <c r="AB914" s="203" t="s">
        <v>1110</v>
      </c>
      <c r="AC914" s="203" t="s">
        <v>368</v>
      </c>
      <c r="AD914" s="203" t="s">
        <v>131</v>
      </c>
      <c r="AE914" s="203" t="s">
        <v>60</v>
      </c>
      <c r="AF914" s="203"/>
      <c r="AG914" s="203"/>
      <c r="AH914" s="203"/>
      <c r="AI914" s="203"/>
      <c r="AJ914" s="203"/>
      <c r="AK914" s="203"/>
      <c r="AL914" s="203"/>
      <c r="AM914" s="203"/>
      <c r="AN914" s="203"/>
      <c r="AO914" s="203"/>
      <c r="AP914" s="203"/>
      <c r="AQ914" s="203"/>
      <c r="AR914" s="203"/>
      <c r="AS914" s="203"/>
      <c r="AT914" s="203"/>
      <c r="AU914" s="203"/>
      <c r="AV914" s="203"/>
      <c r="AW914" s="203"/>
      <c r="AX914" s="203"/>
      <c r="AY914" s="203"/>
      <c r="AZ914" s="203"/>
      <c r="BA914" s="203"/>
      <c r="BB914" s="203"/>
      <c r="BC914" s="203"/>
      <c r="BD914" s="203"/>
      <c r="BE914" s="203"/>
      <c r="BF914" s="203"/>
      <c r="BG914" s="203"/>
      <c r="BH914" s="203"/>
      <c r="BI914" s="203"/>
      <c r="BJ914" s="203"/>
      <c r="BK914" s="203"/>
      <c r="BL914" s="203"/>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row>
    <row r="915" spans="1:260" s="10" customFormat="1" ht="12.75" customHeight="1" x14ac:dyDescent="0.2">
      <c r="A915" s="203" t="s">
        <v>368</v>
      </c>
      <c r="B915" s="203" t="s">
        <v>4397</v>
      </c>
      <c r="C915" s="203" t="s">
        <v>851</v>
      </c>
      <c r="D915" s="214">
        <v>33047</v>
      </c>
      <c r="E915" s="203" t="s">
        <v>859</v>
      </c>
      <c r="F915" s="203" t="s">
        <v>2147</v>
      </c>
      <c r="G915" s="203" t="s">
        <v>4867</v>
      </c>
      <c r="H915" s="203" t="s">
        <v>368</v>
      </c>
      <c r="I915" s="203" t="s">
        <v>88</v>
      </c>
      <c r="J915" s="203" t="s">
        <v>1084</v>
      </c>
      <c r="K915" s="203" t="s">
        <v>202</v>
      </c>
      <c r="L915" s="203">
        <v>0</v>
      </c>
      <c r="M915" s="203">
        <v>0</v>
      </c>
      <c r="N915" s="203" t="s">
        <v>368</v>
      </c>
      <c r="O915" s="203" t="s">
        <v>88</v>
      </c>
      <c r="P915" s="203" t="s">
        <v>1084</v>
      </c>
      <c r="Q915" s="203" t="s">
        <v>368</v>
      </c>
      <c r="R915" s="203" t="s">
        <v>88</v>
      </c>
      <c r="S915" s="203" t="s">
        <v>1084</v>
      </c>
      <c r="T915" s="203" t="s">
        <v>368</v>
      </c>
      <c r="U915" s="203" t="s">
        <v>350</v>
      </c>
      <c r="V915" s="203" t="s">
        <v>1115</v>
      </c>
      <c r="W915" s="203" t="s">
        <v>368</v>
      </c>
      <c r="X915" s="203" t="s">
        <v>350</v>
      </c>
      <c r="Y915" s="203" t="s">
        <v>1115</v>
      </c>
      <c r="Z915" s="203" t="s">
        <v>368</v>
      </c>
      <c r="AA915" s="203" t="s">
        <v>350</v>
      </c>
      <c r="AB915" s="203" t="s">
        <v>1084</v>
      </c>
      <c r="AC915" s="203" t="s">
        <v>364</v>
      </c>
      <c r="AD915" s="203" t="s">
        <v>350</v>
      </c>
      <c r="AE915" s="203" t="s">
        <v>365</v>
      </c>
      <c r="AF915" s="203"/>
      <c r="AG915" s="203"/>
      <c r="AH915" s="203"/>
      <c r="AI915" s="203"/>
      <c r="AJ915" s="203"/>
      <c r="AK915" s="203"/>
      <c r="AL915" s="203"/>
      <c r="AM915" s="203"/>
      <c r="AN915" s="203"/>
      <c r="AO915" s="203"/>
      <c r="AP915" s="203"/>
      <c r="AQ915" s="203"/>
      <c r="AR915" s="203"/>
      <c r="AS915" s="203"/>
      <c r="AT915" s="203"/>
      <c r="AU915" s="203"/>
      <c r="AV915" s="203"/>
      <c r="AW915" s="203"/>
      <c r="AX915" s="203"/>
      <c r="AY915" s="203"/>
      <c r="AZ915" s="203"/>
      <c r="BA915" s="203"/>
      <c r="BB915" s="203"/>
      <c r="BC915" s="203"/>
      <c r="BD915" s="203"/>
      <c r="BE915" s="203"/>
      <c r="BF915" s="203"/>
      <c r="BG915" s="203"/>
      <c r="BH915" s="203"/>
      <c r="BI915" s="203"/>
      <c r="BJ915" s="203"/>
      <c r="BK915" s="203"/>
      <c r="BL915" s="203"/>
    </row>
    <row r="916" spans="1:260" ht="12.75" customHeight="1" x14ac:dyDescent="0.2">
      <c r="A916" s="203" t="s">
        <v>171</v>
      </c>
      <c r="B916" s="203" t="s">
        <v>4148</v>
      </c>
      <c r="C916" s="203" t="s">
        <v>1957</v>
      </c>
      <c r="D916" s="214">
        <v>34224</v>
      </c>
      <c r="E916" s="203" t="s">
        <v>2034</v>
      </c>
      <c r="F916" s="203" t="s">
        <v>2166</v>
      </c>
      <c r="G916" s="203" t="s">
        <v>4735</v>
      </c>
      <c r="H916" s="203" t="s">
        <v>171</v>
      </c>
      <c r="I916" s="203" t="s">
        <v>131</v>
      </c>
      <c r="J916" s="203" t="s">
        <v>328</v>
      </c>
      <c r="K916" s="203" t="s">
        <v>171</v>
      </c>
      <c r="L916" s="203" t="s">
        <v>131</v>
      </c>
      <c r="M916" s="203" t="s">
        <v>328</v>
      </c>
      <c r="N916" s="203" t="s">
        <v>364</v>
      </c>
      <c r="O916" s="203" t="s">
        <v>131</v>
      </c>
      <c r="P916" s="203" t="s">
        <v>1059</v>
      </c>
      <c r="Q916" s="203" t="s">
        <v>364</v>
      </c>
      <c r="R916" s="203" t="s">
        <v>131</v>
      </c>
      <c r="S916" s="203" t="s">
        <v>1061</v>
      </c>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c r="AR916" s="203"/>
      <c r="AS916" s="203"/>
      <c r="AT916" s="203"/>
      <c r="AU916" s="203"/>
      <c r="AV916" s="203"/>
      <c r="AW916" s="203"/>
      <c r="AX916" s="203"/>
      <c r="AY916" s="203"/>
      <c r="AZ916" s="203"/>
      <c r="BA916" s="203"/>
      <c r="BB916" s="203"/>
      <c r="BC916" s="203"/>
      <c r="BD916" s="203"/>
      <c r="BE916" s="203"/>
      <c r="BF916" s="203"/>
      <c r="BG916" s="203"/>
      <c r="BH916" s="203"/>
      <c r="BI916" s="203"/>
      <c r="BJ916" s="203"/>
      <c r="BK916" s="203"/>
      <c r="BL916" s="203"/>
      <c r="IW916" s="10"/>
      <c r="IX916" s="10"/>
      <c r="IY916" s="10"/>
      <c r="IZ916" s="10"/>
    </row>
    <row r="917" spans="1:260" s="13" customFormat="1" ht="12.75" customHeight="1" x14ac:dyDescent="0.2">
      <c r="A917" s="203" t="s">
        <v>364</v>
      </c>
      <c r="B917" s="203" t="s">
        <v>32</v>
      </c>
      <c r="C917" s="203" t="s">
        <v>1778</v>
      </c>
      <c r="D917" s="214">
        <v>34122</v>
      </c>
      <c r="E917" s="203" t="s">
        <v>2042</v>
      </c>
      <c r="F917" s="203" t="s">
        <v>2183</v>
      </c>
      <c r="G917" s="203" t="s">
        <v>4738</v>
      </c>
      <c r="H917" s="203" t="s">
        <v>364</v>
      </c>
      <c r="I917" s="203" t="s">
        <v>448</v>
      </c>
      <c r="J917" s="203" t="s">
        <v>1061</v>
      </c>
      <c r="K917" s="203" t="s">
        <v>532</v>
      </c>
      <c r="L917" s="203" t="s">
        <v>448</v>
      </c>
      <c r="M917" s="203" t="s">
        <v>1066</v>
      </c>
      <c r="N917" s="203" t="s">
        <v>532</v>
      </c>
      <c r="O917" s="203" t="s">
        <v>448</v>
      </c>
      <c r="P917" s="203" t="s">
        <v>1066</v>
      </c>
      <c r="Q917" s="203" t="s">
        <v>364</v>
      </c>
      <c r="R917" s="203" t="s">
        <v>448</v>
      </c>
      <c r="S917" s="203" t="s">
        <v>1061</v>
      </c>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c r="AR917" s="203"/>
      <c r="AS917" s="203"/>
      <c r="AT917" s="203"/>
      <c r="AU917" s="203"/>
      <c r="AV917" s="203"/>
      <c r="AW917" s="203"/>
      <c r="AX917" s="203"/>
      <c r="AY917" s="203"/>
      <c r="AZ917" s="203"/>
      <c r="BA917" s="203"/>
      <c r="BB917" s="203"/>
      <c r="BC917" s="203"/>
      <c r="BD917" s="203"/>
      <c r="BE917" s="203"/>
      <c r="BF917" s="203"/>
      <c r="BG917" s="203"/>
      <c r="BH917" s="203"/>
      <c r="BI917" s="203"/>
      <c r="BJ917" s="203"/>
      <c r="BK917" s="203"/>
      <c r="BL917" s="203"/>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row>
    <row r="918" spans="1:260" s="10" customFormat="1" ht="12.75" customHeight="1" x14ac:dyDescent="0.2">
      <c r="A918" s="203" t="s">
        <v>529</v>
      </c>
      <c r="B918" s="203" t="s">
        <v>131</v>
      </c>
      <c r="C918" s="203" t="s">
        <v>4339</v>
      </c>
      <c r="D918" s="215">
        <v>35411</v>
      </c>
      <c r="E918" s="205" t="s">
        <v>4868</v>
      </c>
      <c r="F918" s="206" t="s">
        <v>4510</v>
      </c>
      <c r="G918" s="206" t="s">
        <v>365</v>
      </c>
      <c r="H918" s="203"/>
      <c r="I918" s="203"/>
      <c r="J918" s="206"/>
      <c r="K918" s="203"/>
      <c r="L918" s="203"/>
      <c r="M918" s="206"/>
      <c r="N918" s="203"/>
      <c r="O918" s="203"/>
      <c r="P918" s="206"/>
      <c r="Q918" s="203"/>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c r="AR918" s="203"/>
      <c r="AS918" s="203"/>
      <c r="AT918" s="203"/>
      <c r="AU918" s="203"/>
      <c r="AV918" s="203"/>
      <c r="AW918" s="203"/>
      <c r="AX918" s="203"/>
      <c r="AY918" s="203"/>
      <c r="AZ918" s="203"/>
      <c r="BA918" s="203"/>
      <c r="BB918" s="203"/>
      <c r="BC918" s="203"/>
      <c r="BD918" s="203"/>
      <c r="BE918" s="203"/>
      <c r="BF918" s="203"/>
      <c r="BG918" s="203"/>
      <c r="BH918" s="203"/>
      <c r="BI918" s="203"/>
      <c r="BJ918" s="203"/>
      <c r="BK918" s="203"/>
      <c r="BL918" s="203"/>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row>
    <row r="919" spans="1:260" s="13" customFormat="1" ht="12.75" customHeight="1" x14ac:dyDescent="0.2">
      <c r="A919" s="203" t="s">
        <v>4029</v>
      </c>
      <c r="B919" s="203" t="s">
        <v>4028</v>
      </c>
      <c r="C919" s="203" t="s">
        <v>955</v>
      </c>
      <c r="D919" s="214">
        <v>33126</v>
      </c>
      <c r="E919" s="203" t="s">
        <v>1014</v>
      </c>
      <c r="F919" s="203" t="s">
        <v>139</v>
      </c>
      <c r="G919" s="203" t="s">
        <v>4028</v>
      </c>
      <c r="H919" s="203" t="s">
        <v>529</v>
      </c>
      <c r="I919" s="203" t="s">
        <v>393</v>
      </c>
      <c r="J919" s="203" t="s">
        <v>60</v>
      </c>
      <c r="K919" s="203" t="s">
        <v>529</v>
      </c>
      <c r="L919" s="203" t="s">
        <v>393</v>
      </c>
      <c r="M919" s="203" t="s">
        <v>60</v>
      </c>
      <c r="N919" s="203" t="s">
        <v>529</v>
      </c>
      <c r="O919" s="203" t="s">
        <v>393</v>
      </c>
      <c r="P919" s="203" t="s">
        <v>60</v>
      </c>
      <c r="Q919" s="203" t="s">
        <v>529</v>
      </c>
      <c r="R919" s="203" t="s">
        <v>393</v>
      </c>
      <c r="S919" s="203" t="s">
        <v>60</v>
      </c>
      <c r="T919" s="203" t="s">
        <v>529</v>
      </c>
      <c r="U919" s="203" t="s">
        <v>393</v>
      </c>
      <c r="V919" s="203" t="s">
        <v>60</v>
      </c>
      <c r="W919" s="203" t="s">
        <v>529</v>
      </c>
      <c r="X919" s="203" t="s">
        <v>393</v>
      </c>
      <c r="Y919" s="203" t="s">
        <v>60</v>
      </c>
      <c r="Z919" s="203" t="s">
        <v>327</v>
      </c>
      <c r="AA919" s="203" t="s">
        <v>393</v>
      </c>
      <c r="AB919" s="203" t="s">
        <v>60</v>
      </c>
      <c r="AC919" s="203"/>
      <c r="AD919" s="203"/>
      <c r="AE919" s="203"/>
      <c r="AF919" s="203"/>
      <c r="AG919" s="203"/>
      <c r="AH919" s="203"/>
      <c r="AI919" s="203"/>
      <c r="AJ919" s="203"/>
      <c r="AK919" s="203"/>
      <c r="AL919" s="203"/>
      <c r="AM919" s="203"/>
      <c r="AN919" s="203"/>
      <c r="AO919" s="203"/>
      <c r="AP919" s="203"/>
      <c r="AQ919" s="203"/>
      <c r="AR919" s="203"/>
      <c r="AS919" s="203"/>
      <c r="AT919" s="203"/>
      <c r="AU919" s="203"/>
      <c r="AV919" s="203"/>
      <c r="AW919" s="203"/>
      <c r="AX919" s="203"/>
      <c r="AY919" s="203"/>
      <c r="AZ919" s="203"/>
      <c r="BA919" s="203"/>
      <c r="BB919" s="203"/>
      <c r="BC919" s="203"/>
      <c r="BD919" s="203"/>
      <c r="BE919" s="203"/>
      <c r="BF919" s="203"/>
      <c r="BG919" s="203"/>
      <c r="BH919" s="203"/>
      <c r="BI919" s="203"/>
      <c r="BJ919" s="203"/>
      <c r="BK919" s="203"/>
      <c r="BL919" s="203"/>
      <c r="BM919" s="10"/>
      <c r="BN919" s="10"/>
      <c r="BO919" s="10"/>
      <c r="BP919" s="10"/>
      <c r="BQ919" s="10"/>
      <c r="BR919" s="10"/>
      <c r="BS919" s="10"/>
      <c r="BT919" s="10"/>
      <c r="BU919" s="10"/>
      <c r="BV919" s="10"/>
      <c r="BW919" s="10"/>
      <c r="BX919" s="10"/>
      <c r="BY919" s="10"/>
      <c r="BZ919" s="10"/>
      <c r="CA919" s="10"/>
      <c r="CB919" s="10"/>
      <c r="CC919" s="10"/>
      <c r="CD919" s="10"/>
      <c r="CE919" s="10"/>
      <c r="CF919" s="10"/>
      <c r="CG919" s="10"/>
      <c r="CH919" s="10"/>
      <c r="CI919" s="10"/>
      <c r="CJ919" s="10"/>
      <c r="CK919" s="10"/>
      <c r="CL919" s="10"/>
      <c r="CM919" s="10"/>
      <c r="CN919" s="10"/>
      <c r="CO919" s="10"/>
      <c r="CP919" s="10"/>
      <c r="CQ919" s="10"/>
      <c r="CR919" s="10"/>
      <c r="CS919" s="10"/>
      <c r="CT919" s="10"/>
      <c r="CU919" s="10"/>
      <c r="CV919" s="10"/>
      <c r="CW919" s="10"/>
      <c r="CX919" s="10"/>
      <c r="CY919" s="10"/>
      <c r="CZ919" s="10"/>
      <c r="DA919" s="10"/>
      <c r="DB919" s="10"/>
      <c r="DC919" s="10"/>
      <c r="DD919" s="10"/>
      <c r="DE919" s="10"/>
      <c r="DF919" s="10"/>
      <c r="DG919" s="10"/>
      <c r="DH919" s="10"/>
      <c r="DI919" s="10"/>
      <c r="DJ919" s="10"/>
      <c r="DK919" s="10"/>
      <c r="DL919" s="10"/>
      <c r="DM919" s="10"/>
      <c r="DN919" s="10"/>
      <c r="DO919" s="10"/>
      <c r="DP919" s="10"/>
      <c r="DQ919" s="10"/>
      <c r="DR919" s="10"/>
      <c r="DS919" s="10"/>
      <c r="DT919" s="10"/>
      <c r="DU919" s="10"/>
      <c r="DV919" s="10"/>
      <c r="DW919" s="10"/>
      <c r="DX919" s="10"/>
      <c r="DY919" s="10"/>
      <c r="DZ919" s="10"/>
      <c r="EA919" s="10"/>
      <c r="EB919" s="10"/>
      <c r="EC919" s="10"/>
      <c r="ED919" s="10"/>
      <c r="EE919" s="10"/>
      <c r="EF919" s="10"/>
      <c r="EG919" s="10"/>
      <c r="EH919" s="10"/>
      <c r="EI919" s="10"/>
      <c r="EJ919" s="10"/>
      <c r="EK919" s="10"/>
      <c r="EL919" s="10"/>
      <c r="EM919" s="10"/>
      <c r="EN919" s="10"/>
      <c r="EO919" s="10"/>
      <c r="EP919" s="10"/>
      <c r="EQ919" s="10"/>
      <c r="ER919" s="10"/>
      <c r="ES919" s="10"/>
      <c r="ET919" s="10"/>
      <c r="EU919" s="10"/>
      <c r="EV919" s="10"/>
      <c r="EW919" s="10"/>
      <c r="EX919" s="10"/>
      <c r="EY919" s="10"/>
      <c r="EZ919" s="10"/>
      <c r="FA919" s="10"/>
      <c r="FB919" s="10"/>
      <c r="FC919" s="10"/>
      <c r="FD919" s="10"/>
      <c r="FE919" s="10"/>
      <c r="FF919" s="10"/>
      <c r="FG919" s="10"/>
      <c r="FH919" s="10"/>
      <c r="FI919" s="10"/>
      <c r="FJ919" s="10"/>
      <c r="FK919" s="10"/>
      <c r="FL919" s="10"/>
      <c r="FM919" s="10"/>
      <c r="FN919" s="10"/>
      <c r="FO919" s="10"/>
      <c r="FP919" s="10"/>
      <c r="FQ919" s="10"/>
      <c r="FR919" s="10"/>
      <c r="FS919" s="10"/>
      <c r="FT919" s="10"/>
      <c r="FU919" s="10"/>
      <c r="FV919" s="10"/>
      <c r="FW919" s="10"/>
      <c r="FX919" s="10"/>
      <c r="FY919" s="10"/>
      <c r="FZ919" s="10"/>
      <c r="GA919" s="10"/>
      <c r="GB919" s="10"/>
      <c r="GC919" s="10"/>
      <c r="GD919" s="10"/>
      <c r="GE919" s="10"/>
      <c r="GF919" s="10"/>
      <c r="GG919" s="10"/>
      <c r="GH919" s="10"/>
      <c r="GI919" s="10"/>
      <c r="GJ919" s="10"/>
      <c r="GK919" s="10"/>
      <c r="GL919" s="10"/>
      <c r="GM919" s="10"/>
      <c r="GN919" s="10"/>
      <c r="GO919" s="10"/>
      <c r="GP919" s="10"/>
      <c r="GQ919" s="10"/>
      <c r="GR919" s="10"/>
      <c r="GS919" s="10"/>
      <c r="GT919" s="10"/>
      <c r="GU919" s="10"/>
      <c r="GV919" s="10"/>
      <c r="GW919" s="10"/>
      <c r="GX919" s="10"/>
      <c r="GY919" s="10"/>
      <c r="GZ919" s="10"/>
      <c r="HA919" s="10"/>
      <c r="HB919" s="10"/>
      <c r="HC919" s="10"/>
      <c r="HD919" s="10"/>
      <c r="HE919" s="10"/>
      <c r="HF919" s="10"/>
      <c r="HG919" s="10"/>
      <c r="HH919" s="10"/>
      <c r="HI919" s="10"/>
      <c r="HJ919" s="10"/>
      <c r="HK919" s="10"/>
      <c r="HL919" s="10"/>
      <c r="HM919" s="10"/>
      <c r="HN919" s="10"/>
      <c r="HO919" s="10"/>
      <c r="HP919" s="10"/>
      <c r="HQ919" s="10"/>
      <c r="HR919" s="10"/>
      <c r="HS919" s="10"/>
      <c r="HT919" s="10"/>
      <c r="HU919" s="10"/>
      <c r="HV919" s="10"/>
      <c r="HW919" s="10"/>
      <c r="HX919" s="10"/>
      <c r="HY919" s="10"/>
      <c r="HZ919" s="10"/>
      <c r="IA919" s="10"/>
      <c r="IB919" s="10"/>
      <c r="IC919" s="10"/>
      <c r="ID919" s="10"/>
      <c r="IE919" s="10"/>
      <c r="IF919" s="10"/>
      <c r="IG919" s="10"/>
      <c r="IH919" s="10"/>
      <c r="II919" s="10"/>
      <c r="IJ919" s="10"/>
      <c r="IK919" s="10"/>
      <c r="IL919" s="10"/>
      <c r="IM919" s="10"/>
      <c r="IN919" s="10"/>
      <c r="IO919" s="10"/>
      <c r="IP919" s="10"/>
      <c r="IQ919" s="10"/>
      <c r="IR919" s="10"/>
      <c r="IS919" s="10"/>
      <c r="IT919" s="10"/>
      <c r="IU919" s="10"/>
      <c r="IV919" s="10"/>
    </row>
    <row r="920" spans="1:260" ht="12.75" customHeight="1" x14ac:dyDescent="0.2">
      <c r="A920" s="203" t="s">
        <v>4029</v>
      </c>
      <c r="B920" s="203" t="s">
        <v>4028</v>
      </c>
      <c r="C920" s="203" t="s">
        <v>3465</v>
      </c>
      <c r="D920" s="214">
        <v>35677</v>
      </c>
      <c r="E920" s="203" t="s">
        <v>3466</v>
      </c>
      <c r="F920" s="203" t="s">
        <v>4027</v>
      </c>
      <c r="G920" s="203" t="s">
        <v>4028</v>
      </c>
      <c r="H920" s="203" t="s">
        <v>327</v>
      </c>
      <c r="I920" s="203" t="s">
        <v>30</v>
      </c>
      <c r="J920" s="203" t="s">
        <v>365</v>
      </c>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R920" s="203"/>
      <c r="AS920" s="203"/>
      <c r="AT920" s="203"/>
      <c r="AU920" s="203"/>
      <c r="AV920" s="203"/>
      <c r="AW920" s="203"/>
      <c r="AX920" s="203"/>
      <c r="AY920" s="203"/>
      <c r="AZ920" s="203"/>
      <c r="BA920" s="203"/>
      <c r="BB920" s="203"/>
      <c r="BC920" s="203"/>
      <c r="BD920" s="203"/>
      <c r="BE920" s="203"/>
      <c r="BF920" s="203"/>
      <c r="BG920" s="203"/>
      <c r="BH920" s="203"/>
      <c r="BI920" s="203"/>
      <c r="BJ920" s="203"/>
      <c r="BK920" s="203"/>
      <c r="BL920" s="203"/>
      <c r="BM920" s="10"/>
      <c r="BN920" s="10"/>
      <c r="BO920" s="10"/>
      <c r="BP920" s="10"/>
      <c r="BQ920" s="10"/>
      <c r="BR920" s="10"/>
      <c r="BS920" s="10"/>
      <c r="BT920" s="10"/>
      <c r="BU920" s="10"/>
      <c r="BV920" s="10"/>
      <c r="BW920" s="10"/>
      <c r="BX920" s="10"/>
      <c r="BY920" s="10"/>
      <c r="BZ920" s="10"/>
      <c r="CA920" s="10"/>
      <c r="CB920" s="10"/>
      <c r="CC920" s="10"/>
      <c r="CD920" s="10"/>
      <c r="CE920" s="10"/>
      <c r="CF920" s="10"/>
      <c r="CG920" s="10"/>
      <c r="CH920" s="10"/>
      <c r="CI920" s="10"/>
      <c r="CJ920" s="10"/>
      <c r="CK920" s="10"/>
      <c r="CL920" s="10"/>
      <c r="CM920" s="10"/>
      <c r="CN920" s="10"/>
      <c r="CO920" s="10"/>
      <c r="CP920" s="10"/>
      <c r="CQ920" s="10"/>
      <c r="CR920" s="10"/>
      <c r="CS920" s="10"/>
      <c r="CT920" s="10"/>
      <c r="CU920" s="10"/>
      <c r="CV920" s="10"/>
      <c r="CW920" s="10"/>
      <c r="CX920" s="10"/>
      <c r="CY920" s="10"/>
      <c r="CZ920" s="10"/>
      <c r="DA920" s="10"/>
      <c r="DB920" s="10"/>
      <c r="DC920" s="10"/>
      <c r="DD920" s="10"/>
      <c r="DE920" s="10"/>
      <c r="DF920" s="10"/>
      <c r="DG920" s="10"/>
      <c r="DH920" s="10"/>
      <c r="DI920" s="10"/>
      <c r="DJ920" s="10"/>
      <c r="DK920" s="10"/>
      <c r="DL920" s="10"/>
      <c r="DM920" s="10"/>
      <c r="DN920" s="10"/>
      <c r="DO920" s="10"/>
      <c r="DP920" s="10"/>
      <c r="DQ920" s="10"/>
      <c r="DR920" s="10"/>
      <c r="DS920" s="10"/>
      <c r="DT920" s="10"/>
      <c r="DU920" s="10"/>
      <c r="DV920" s="10"/>
      <c r="DW920" s="10"/>
      <c r="DX920" s="10"/>
      <c r="DY920" s="10"/>
      <c r="DZ920" s="10"/>
      <c r="EA920" s="10"/>
      <c r="EB920" s="10"/>
      <c r="EC920" s="10"/>
      <c r="ED920" s="10"/>
      <c r="EE920" s="10"/>
      <c r="EF920" s="10"/>
      <c r="EG920" s="10"/>
      <c r="EH920" s="10"/>
      <c r="EI920" s="10"/>
      <c r="EJ920" s="10"/>
      <c r="EK920" s="10"/>
      <c r="EL920" s="10"/>
      <c r="EM920" s="10"/>
      <c r="EN920" s="10"/>
      <c r="EO920" s="10"/>
      <c r="EP920" s="10"/>
      <c r="EQ920" s="10"/>
      <c r="ER920" s="10"/>
      <c r="ES920" s="10"/>
      <c r="ET920" s="10"/>
      <c r="EU920" s="10"/>
      <c r="EV920" s="10"/>
      <c r="EW920" s="10"/>
      <c r="EX920" s="10"/>
      <c r="EY920" s="10"/>
      <c r="EZ920" s="10"/>
      <c r="FA920" s="10"/>
      <c r="FB920" s="10"/>
      <c r="FC920" s="10"/>
      <c r="FD920" s="10"/>
      <c r="FE920" s="10"/>
      <c r="FF920" s="10"/>
      <c r="FG920" s="10"/>
      <c r="FH920" s="10"/>
      <c r="FI920" s="10"/>
      <c r="FJ920" s="10"/>
      <c r="FK920" s="10"/>
      <c r="FL920" s="10"/>
      <c r="FM920" s="10"/>
      <c r="FN920" s="10"/>
      <c r="FO920" s="10"/>
      <c r="FP920" s="10"/>
      <c r="FQ920" s="10"/>
      <c r="FR920" s="10"/>
      <c r="FS920" s="10"/>
      <c r="FT920" s="10"/>
      <c r="FU920" s="10"/>
      <c r="FV920" s="10"/>
      <c r="FW920" s="10"/>
      <c r="FX920" s="10"/>
      <c r="FY920" s="10"/>
      <c r="FZ920" s="10"/>
      <c r="GA920" s="10"/>
      <c r="GB920" s="10"/>
      <c r="GC920" s="10"/>
      <c r="GD920" s="10"/>
      <c r="GE920" s="10"/>
      <c r="GF920" s="10"/>
      <c r="GG920" s="10"/>
      <c r="GH920" s="10"/>
      <c r="GI920" s="10"/>
      <c r="GJ920" s="10"/>
      <c r="GK920" s="10"/>
      <c r="GL920" s="10"/>
      <c r="GM920" s="10"/>
      <c r="GN920" s="10"/>
      <c r="GO920" s="10"/>
      <c r="GP920" s="10"/>
      <c r="GQ920" s="10"/>
      <c r="GR920" s="10"/>
      <c r="GS920" s="10"/>
      <c r="GT920" s="10"/>
      <c r="GU920" s="10"/>
      <c r="GV920" s="10"/>
      <c r="GW920" s="10"/>
      <c r="GX920" s="10"/>
      <c r="GY920" s="10"/>
      <c r="GZ920" s="10"/>
      <c r="HA920" s="10"/>
      <c r="HB920" s="10"/>
      <c r="HC920" s="10"/>
      <c r="HD920" s="10"/>
      <c r="HE920" s="10"/>
      <c r="HF920" s="10"/>
      <c r="HG920" s="10"/>
      <c r="HH920" s="10"/>
      <c r="HI920" s="10"/>
      <c r="HJ920" s="10"/>
      <c r="HK920" s="10"/>
      <c r="HL920" s="10"/>
      <c r="HM920" s="10"/>
      <c r="HN920" s="10"/>
      <c r="HO920" s="10"/>
      <c r="HP920" s="10"/>
      <c r="HQ920" s="10"/>
      <c r="HR920" s="10"/>
      <c r="HS920" s="10"/>
      <c r="HT920" s="10"/>
      <c r="HU920" s="10"/>
      <c r="HV920" s="10"/>
      <c r="HW920" s="10"/>
      <c r="HX920" s="10"/>
      <c r="HY920" s="10"/>
      <c r="HZ920" s="10"/>
      <c r="IA920" s="10"/>
      <c r="IB920" s="10"/>
      <c r="IC920" s="10"/>
      <c r="ID920" s="10"/>
      <c r="IE920" s="10"/>
      <c r="IF920" s="10"/>
      <c r="IG920" s="10"/>
      <c r="IH920" s="10"/>
      <c r="II920" s="10"/>
      <c r="IJ920" s="10"/>
      <c r="IK920" s="10"/>
      <c r="IL920" s="10"/>
      <c r="IM920" s="10"/>
      <c r="IN920" s="10"/>
      <c r="IO920" s="10"/>
      <c r="IP920" s="10"/>
      <c r="IQ920" s="10"/>
      <c r="IR920" s="10"/>
      <c r="IS920" s="10"/>
      <c r="IT920" s="10"/>
      <c r="IU920" s="10"/>
      <c r="IV920" s="10"/>
    </row>
    <row r="921" spans="1:260" s="10" customFormat="1" ht="12.75" customHeight="1" x14ac:dyDescent="0.2">
      <c r="A921" s="203" t="s">
        <v>4028</v>
      </c>
      <c r="B921" s="203" t="s">
        <v>4028</v>
      </c>
      <c r="C921" s="203"/>
      <c r="D921" s="214"/>
      <c r="E921" s="203"/>
      <c r="F921" s="203"/>
      <c r="G921" s="203" t="s">
        <v>4028</v>
      </c>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R921" s="203"/>
      <c r="AS921" s="203"/>
      <c r="AT921" s="203"/>
      <c r="AU921" s="203"/>
      <c r="AV921" s="203"/>
      <c r="AW921" s="203"/>
      <c r="AX921" s="203"/>
      <c r="AY921" s="203"/>
      <c r="AZ921" s="203"/>
      <c r="BA921" s="203"/>
      <c r="BB921" s="203"/>
      <c r="BC921" s="203"/>
      <c r="BD921" s="203"/>
      <c r="BE921" s="203"/>
      <c r="BF921" s="203"/>
      <c r="BG921" s="203"/>
      <c r="BH921" s="203"/>
      <c r="BI921" s="203"/>
      <c r="BJ921" s="203"/>
      <c r="BK921" s="203"/>
      <c r="BL921" s="203"/>
      <c r="IW921" s="13"/>
      <c r="IX921" s="13"/>
      <c r="IY921" s="13"/>
      <c r="IZ921" s="13"/>
    </row>
    <row r="922" spans="1:260" s="27" customFormat="1" ht="12.75" customHeight="1" x14ac:dyDescent="0.2">
      <c r="A922" s="10" t="s">
        <v>4496</v>
      </c>
      <c r="B922" s="10" t="s">
        <v>4053</v>
      </c>
      <c r="C922" s="202" t="s">
        <v>4062</v>
      </c>
      <c r="D922" s="221">
        <v>34954</v>
      </c>
      <c r="E922" s="5" t="s">
        <v>3063</v>
      </c>
      <c r="F922" s="201" t="s">
        <v>4944</v>
      </c>
    </row>
    <row r="923" spans="1:260" s="13" customFormat="1" ht="12.75" customHeight="1" x14ac:dyDescent="0.2">
      <c r="A923" s="203" t="s">
        <v>4044</v>
      </c>
      <c r="B923" s="203" t="s">
        <v>4363</v>
      </c>
      <c r="C923" s="203" t="s">
        <v>528</v>
      </c>
      <c r="D923" s="214">
        <v>31479</v>
      </c>
      <c r="E923" s="203" t="s">
        <v>400</v>
      </c>
      <c r="F923" s="203" t="s">
        <v>2161</v>
      </c>
      <c r="G923" s="203" t="s">
        <v>3420</v>
      </c>
      <c r="H923" s="203" t="s">
        <v>12</v>
      </c>
      <c r="I923" s="203" t="s">
        <v>367</v>
      </c>
      <c r="J923" s="203">
        <v>0</v>
      </c>
      <c r="K923" s="203" t="s">
        <v>12</v>
      </c>
      <c r="L923" s="203" t="s">
        <v>367</v>
      </c>
      <c r="M923" s="203">
        <v>0</v>
      </c>
      <c r="N923" s="203" t="s">
        <v>12</v>
      </c>
      <c r="O923" s="203" t="s">
        <v>367</v>
      </c>
      <c r="P923" s="203">
        <v>0</v>
      </c>
      <c r="Q923" s="203" t="s">
        <v>12</v>
      </c>
      <c r="R923" s="203" t="s">
        <v>367</v>
      </c>
      <c r="S923" s="203"/>
      <c r="T923" s="203" t="s">
        <v>12</v>
      </c>
      <c r="U923" s="203" t="s">
        <v>367</v>
      </c>
      <c r="V923" s="203">
        <v>0</v>
      </c>
      <c r="W923" s="203" t="s">
        <v>12</v>
      </c>
      <c r="X923" s="203" t="s">
        <v>367</v>
      </c>
      <c r="Y923" s="203">
        <v>0</v>
      </c>
      <c r="Z923" s="203" t="s">
        <v>12</v>
      </c>
      <c r="AA923" s="203" t="s">
        <v>367</v>
      </c>
      <c r="AB923" s="203">
        <v>0</v>
      </c>
      <c r="AC923" s="203" t="s">
        <v>12</v>
      </c>
      <c r="AD923" s="203" t="s">
        <v>367</v>
      </c>
      <c r="AE923" s="203">
        <v>0</v>
      </c>
      <c r="AF923" s="203" t="s">
        <v>12</v>
      </c>
      <c r="AG923" s="203" t="s">
        <v>367</v>
      </c>
      <c r="AH923" s="203">
        <v>0</v>
      </c>
      <c r="AI923" s="203" t="s">
        <v>12</v>
      </c>
      <c r="AJ923" s="203" t="s">
        <v>367</v>
      </c>
      <c r="AK923" s="203">
        <v>0</v>
      </c>
      <c r="AL923" s="203" t="s">
        <v>12</v>
      </c>
      <c r="AM923" s="203" t="s">
        <v>367</v>
      </c>
      <c r="AN923" s="203"/>
      <c r="AO923" s="203"/>
      <c r="AP923" s="203"/>
      <c r="AQ923" s="203"/>
      <c r="AR923" s="203"/>
      <c r="AS923" s="203"/>
      <c r="AT923" s="203"/>
      <c r="AU923" s="203"/>
      <c r="AV923" s="203"/>
      <c r="AW923" s="203"/>
      <c r="AX923" s="203"/>
      <c r="AY923" s="203"/>
      <c r="AZ923" s="203"/>
      <c r="BA923" s="203"/>
      <c r="BB923" s="203"/>
      <c r="BC923" s="203"/>
      <c r="BD923" s="203"/>
      <c r="BE923" s="203"/>
      <c r="BF923" s="203"/>
      <c r="BG923" s="203"/>
      <c r="BH923" s="203"/>
      <c r="BI923" s="203"/>
      <c r="BJ923" s="203"/>
      <c r="BK923" s="203"/>
      <c r="BL923" s="203"/>
      <c r="BM923" s="10"/>
      <c r="BN923" s="10"/>
      <c r="BO923" s="10"/>
      <c r="BP923" s="10"/>
      <c r="BQ923" s="10"/>
      <c r="BR923" s="10"/>
      <c r="BS923" s="10"/>
      <c r="BT923" s="10"/>
      <c r="BU923" s="10"/>
      <c r="BV923" s="10"/>
      <c r="BW923" s="10"/>
      <c r="BX923" s="10"/>
      <c r="BY923" s="10"/>
      <c r="BZ923" s="10"/>
      <c r="CA923" s="10"/>
      <c r="CB923" s="10"/>
      <c r="CC923" s="10"/>
      <c r="CD923" s="10"/>
      <c r="CE923" s="10"/>
      <c r="CF923" s="10"/>
      <c r="CG923" s="10"/>
      <c r="CH923" s="10"/>
      <c r="CI923" s="10"/>
      <c r="CJ923" s="10"/>
      <c r="CK923" s="10"/>
      <c r="CL923" s="10"/>
      <c r="CM923" s="10"/>
      <c r="CN923" s="10"/>
      <c r="CO923" s="10"/>
      <c r="CP923" s="10"/>
      <c r="CQ923" s="10"/>
      <c r="CR923" s="10"/>
      <c r="CS923" s="10"/>
      <c r="CT923" s="10"/>
      <c r="CU923" s="10"/>
      <c r="CV923" s="10"/>
      <c r="CW923" s="10"/>
      <c r="CX923" s="10"/>
      <c r="CY923" s="10"/>
      <c r="CZ923" s="10"/>
      <c r="DA923" s="10"/>
      <c r="DB923" s="10"/>
      <c r="DC923" s="10"/>
      <c r="DD923" s="10"/>
      <c r="DE923" s="10"/>
      <c r="DF923" s="10"/>
      <c r="DG923" s="10"/>
      <c r="DH923" s="10"/>
      <c r="DI923" s="10"/>
      <c r="DJ923" s="10"/>
      <c r="DK923" s="10"/>
      <c r="DL923" s="10"/>
      <c r="DM923" s="10"/>
      <c r="DN923" s="10"/>
      <c r="DO923" s="10"/>
      <c r="DP923" s="10"/>
      <c r="DQ923" s="10"/>
      <c r="DR923" s="10"/>
      <c r="DS923" s="10"/>
      <c r="DT923" s="10"/>
      <c r="DU923" s="10"/>
      <c r="DV923" s="10"/>
      <c r="DW923" s="10"/>
      <c r="DX923" s="10"/>
      <c r="DY923" s="10"/>
      <c r="DZ923" s="10"/>
      <c r="EA923" s="10"/>
      <c r="EB923" s="10"/>
      <c r="EC923" s="10"/>
      <c r="ED923" s="10"/>
      <c r="EE923" s="10"/>
      <c r="EF923" s="10"/>
      <c r="EG923" s="10"/>
      <c r="EH923" s="10"/>
      <c r="EI923" s="10"/>
      <c r="EJ923" s="10"/>
      <c r="EK923" s="10"/>
      <c r="EL923" s="10"/>
      <c r="EM923" s="10"/>
      <c r="EN923" s="10"/>
      <c r="EO923" s="10"/>
      <c r="EP923" s="10"/>
      <c r="EQ923" s="10"/>
      <c r="ER923" s="10"/>
      <c r="ES923" s="10"/>
      <c r="ET923" s="10"/>
      <c r="EU923" s="10"/>
      <c r="EV923" s="10"/>
      <c r="EW923" s="10"/>
      <c r="EX923" s="10"/>
      <c r="EY923" s="10"/>
      <c r="EZ923" s="10"/>
      <c r="FA923" s="10"/>
      <c r="FB923" s="10"/>
      <c r="FC923" s="10"/>
      <c r="FD923" s="10"/>
      <c r="FE923" s="10"/>
      <c r="FF923" s="10"/>
      <c r="FG923" s="10"/>
      <c r="FH923" s="10"/>
      <c r="FI923" s="10"/>
      <c r="FJ923" s="10"/>
      <c r="FK923" s="10"/>
      <c r="FL923" s="10"/>
      <c r="FM923" s="10"/>
      <c r="FN923" s="10"/>
      <c r="FO923" s="10"/>
      <c r="FP923" s="10"/>
      <c r="FQ923" s="10"/>
      <c r="FR923" s="10"/>
      <c r="FS923" s="10"/>
      <c r="FT923" s="10"/>
      <c r="FU923" s="10"/>
      <c r="FV923" s="10"/>
      <c r="FW923" s="10"/>
      <c r="FX923" s="10"/>
      <c r="FY923" s="10"/>
      <c r="FZ923" s="10"/>
      <c r="GA923" s="10"/>
      <c r="GB923" s="10"/>
      <c r="GC923" s="10"/>
      <c r="GD923" s="10"/>
      <c r="GE923" s="10"/>
      <c r="GF923" s="10"/>
      <c r="GG923" s="10"/>
      <c r="GH923" s="10"/>
      <c r="GI923" s="10"/>
      <c r="GJ923" s="10"/>
      <c r="GK923" s="10"/>
      <c r="GL923" s="10"/>
      <c r="GM923" s="10"/>
      <c r="GN923" s="10"/>
      <c r="GO923" s="10"/>
      <c r="GP923" s="10"/>
      <c r="GQ923" s="10"/>
      <c r="GR923" s="10"/>
      <c r="GS923" s="10"/>
      <c r="GT923" s="10"/>
      <c r="GU923" s="10"/>
      <c r="GV923" s="10"/>
      <c r="GW923" s="10"/>
      <c r="GX923" s="10"/>
      <c r="GY923" s="10"/>
      <c r="GZ923" s="10"/>
      <c r="HA923" s="10"/>
      <c r="HB923" s="10"/>
      <c r="HC923" s="10"/>
      <c r="HD923" s="10"/>
      <c r="HE923" s="10"/>
      <c r="HF923" s="10"/>
      <c r="HG923" s="10"/>
      <c r="HH923" s="10"/>
      <c r="HI923" s="10"/>
      <c r="HJ923" s="10"/>
      <c r="HK923" s="10"/>
      <c r="HL923" s="10"/>
      <c r="HM923" s="10"/>
      <c r="HN923" s="10"/>
      <c r="HO923" s="10"/>
      <c r="HP923" s="10"/>
      <c r="HQ923" s="10"/>
      <c r="HR923" s="10"/>
      <c r="HS923" s="10"/>
      <c r="HT923" s="10"/>
      <c r="HU923" s="10"/>
      <c r="HV923" s="10"/>
      <c r="HW923" s="10"/>
      <c r="HX923" s="10"/>
      <c r="HY923" s="10"/>
      <c r="HZ923" s="10"/>
      <c r="IA923" s="10"/>
      <c r="IB923" s="10"/>
      <c r="IC923" s="10"/>
      <c r="ID923" s="10"/>
      <c r="IE923" s="10"/>
      <c r="IF923" s="10"/>
      <c r="IG923" s="10"/>
      <c r="IH923" s="10"/>
      <c r="II923" s="10"/>
      <c r="IJ923" s="10"/>
      <c r="IK923" s="10"/>
      <c r="IL923" s="10"/>
      <c r="IM923" s="10"/>
      <c r="IN923" s="10"/>
      <c r="IO923" s="10"/>
      <c r="IP923" s="10"/>
      <c r="IQ923" s="10"/>
      <c r="IR923" s="10"/>
      <c r="IS923" s="10"/>
      <c r="IT923" s="10"/>
      <c r="IU923" s="10"/>
      <c r="IV923" s="10"/>
      <c r="IW923"/>
      <c r="IX923"/>
      <c r="IY923"/>
      <c r="IZ923"/>
    </row>
    <row r="924" spans="1:260" ht="12.75" customHeight="1" x14ac:dyDescent="0.2">
      <c r="A924" s="203" t="s">
        <v>4041</v>
      </c>
      <c r="B924" s="203" t="s">
        <v>4072</v>
      </c>
      <c r="C924" s="203" t="s">
        <v>882</v>
      </c>
      <c r="D924" s="214">
        <v>32833</v>
      </c>
      <c r="E924" s="203" t="s">
        <v>859</v>
      </c>
      <c r="F924" s="203" t="s">
        <v>138</v>
      </c>
      <c r="G924" s="203" t="s">
        <v>3420</v>
      </c>
      <c r="H924" s="203" t="s">
        <v>339</v>
      </c>
      <c r="I924" s="203" t="s">
        <v>39</v>
      </c>
      <c r="J924" s="203">
        <v>0</v>
      </c>
      <c r="K924" s="203" t="s">
        <v>339</v>
      </c>
      <c r="L924" s="203" t="s">
        <v>39</v>
      </c>
      <c r="M924" s="203">
        <v>0</v>
      </c>
      <c r="N924" s="203" t="s">
        <v>339</v>
      </c>
      <c r="O924" s="203" t="s">
        <v>39</v>
      </c>
      <c r="P924" s="203">
        <v>0</v>
      </c>
      <c r="Q924" s="203" t="s">
        <v>339</v>
      </c>
      <c r="R924" s="203" t="s">
        <v>39</v>
      </c>
      <c r="S924" s="203"/>
      <c r="T924" s="203" t="s">
        <v>339</v>
      </c>
      <c r="U924" s="203" t="s">
        <v>39</v>
      </c>
      <c r="V924" s="203">
        <v>0</v>
      </c>
      <c r="W924" s="203" t="s">
        <v>339</v>
      </c>
      <c r="X924" s="203" t="s">
        <v>39</v>
      </c>
      <c r="Y924" s="203">
        <v>0</v>
      </c>
      <c r="Z924" s="203" t="s">
        <v>339</v>
      </c>
      <c r="AA924" s="203" t="s">
        <v>39</v>
      </c>
      <c r="AB924" s="203">
        <v>0</v>
      </c>
      <c r="AC924" s="203" t="s">
        <v>339</v>
      </c>
      <c r="AD924" s="203" t="s">
        <v>39</v>
      </c>
      <c r="AE924" s="203">
        <v>0</v>
      </c>
      <c r="AF924" s="203">
        <v>0</v>
      </c>
      <c r="AG924" s="203">
        <v>0</v>
      </c>
      <c r="AH924" s="203">
        <v>0</v>
      </c>
      <c r="AI924" s="203">
        <v>0</v>
      </c>
      <c r="AJ924" s="203">
        <v>0</v>
      </c>
      <c r="AK924" s="203">
        <v>0</v>
      </c>
      <c r="AL924" s="203"/>
      <c r="AM924" s="203"/>
      <c r="AN924" s="203"/>
      <c r="AO924" s="203"/>
      <c r="AP924" s="203"/>
      <c r="AQ924" s="203"/>
      <c r="AR924" s="203"/>
      <c r="AS924" s="203"/>
      <c r="AT924" s="203"/>
      <c r="AU924" s="203"/>
      <c r="AV924" s="203"/>
      <c r="AW924" s="203"/>
      <c r="AX924" s="203"/>
      <c r="AY924" s="203"/>
      <c r="AZ924" s="203"/>
      <c r="BA924" s="203"/>
      <c r="BB924" s="203"/>
      <c r="BC924" s="203"/>
      <c r="BD924" s="203"/>
      <c r="BE924" s="203"/>
      <c r="BF924" s="203"/>
      <c r="BG924" s="203"/>
      <c r="BH924" s="203"/>
      <c r="BI924" s="203"/>
      <c r="BJ924" s="203"/>
      <c r="BK924" s="203"/>
      <c r="BL924" s="203"/>
      <c r="BM924" s="13"/>
      <c r="BN924" s="13"/>
      <c r="BO924" s="13"/>
      <c r="BP924" s="13"/>
      <c r="BQ924" s="13"/>
      <c r="BR924" s="13"/>
      <c r="BS924" s="13"/>
      <c r="BT924" s="13"/>
      <c r="BU924" s="13"/>
      <c r="BV924" s="13"/>
      <c r="BW924" s="13"/>
      <c r="BX924" s="13"/>
      <c r="BY924" s="13"/>
      <c r="BZ924" s="13"/>
      <c r="CA924" s="13"/>
      <c r="CB924" s="13"/>
      <c r="CC924" s="13"/>
      <c r="CD924" s="13"/>
      <c r="CE924" s="13"/>
      <c r="CF924" s="13"/>
      <c r="CG924" s="13"/>
      <c r="CH924" s="13"/>
      <c r="CI924" s="13"/>
      <c r="CJ924" s="13"/>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EU924" s="13"/>
      <c r="EV924" s="13"/>
      <c r="EW924" s="13"/>
      <c r="EX924" s="13"/>
      <c r="EY924" s="13"/>
      <c r="EZ924" s="13"/>
      <c r="FA924" s="13"/>
      <c r="FB924" s="13"/>
      <c r="FC924" s="13"/>
      <c r="FD924" s="13"/>
      <c r="FE924" s="13"/>
      <c r="FF924" s="13"/>
      <c r="FG924" s="13"/>
      <c r="FH924" s="13"/>
      <c r="FI924" s="13"/>
      <c r="FJ924" s="13"/>
      <c r="FK924" s="13"/>
      <c r="FL924" s="13"/>
      <c r="FM924" s="13"/>
      <c r="FN924" s="13"/>
      <c r="FO924" s="13"/>
      <c r="FP924" s="13"/>
      <c r="FQ924" s="13"/>
      <c r="FR924" s="13"/>
      <c r="FS924" s="13"/>
      <c r="FT924" s="13"/>
      <c r="FU924" s="13"/>
      <c r="FV924" s="13"/>
      <c r="FW924" s="13"/>
      <c r="FX924" s="13"/>
      <c r="FY924" s="13"/>
      <c r="FZ924" s="13"/>
      <c r="GA924" s="13"/>
      <c r="GB924" s="13"/>
      <c r="GC924" s="13"/>
      <c r="GD924" s="13"/>
      <c r="GE924" s="13"/>
      <c r="GF924" s="13"/>
      <c r="GG924" s="13"/>
      <c r="GH924" s="13"/>
      <c r="GI924" s="13"/>
      <c r="GJ924" s="13"/>
      <c r="GK924" s="13"/>
      <c r="GL924" s="13"/>
      <c r="GM924" s="13"/>
      <c r="GN924" s="13"/>
      <c r="GO924" s="13"/>
      <c r="GP924" s="13"/>
      <c r="GQ924" s="13"/>
      <c r="GR924" s="13"/>
      <c r="GS924" s="13"/>
      <c r="GT924" s="13"/>
      <c r="GU924" s="13"/>
      <c r="GV924" s="13"/>
      <c r="GW924" s="13"/>
      <c r="GX924" s="13"/>
      <c r="GY924" s="13"/>
      <c r="GZ924" s="13"/>
      <c r="HA924" s="13"/>
      <c r="HB924" s="13"/>
      <c r="HC924" s="13"/>
      <c r="HD924" s="13"/>
      <c r="HE924" s="13"/>
      <c r="HF924" s="13"/>
      <c r="HG924" s="13"/>
      <c r="HH924" s="13"/>
      <c r="HI924" s="13"/>
      <c r="HJ924" s="13"/>
      <c r="HK924" s="13"/>
      <c r="HL924" s="13"/>
      <c r="HM924" s="13"/>
      <c r="HN924" s="13"/>
      <c r="HO924" s="13"/>
      <c r="HP924" s="13"/>
      <c r="HQ924" s="13"/>
      <c r="HR924" s="13"/>
      <c r="HS924" s="13"/>
      <c r="HT924" s="13"/>
      <c r="HU924" s="13"/>
      <c r="HV924" s="13"/>
      <c r="HW924" s="13"/>
      <c r="HX924" s="13"/>
      <c r="HY924" s="13"/>
      <c r="HZ924" s="13"/>
      <c r="IA924" s="13"/>
      <c r="IB924" s="13"/>
      <c r="IC924" s="13"/>
      <c r="ID924" s="13"/>
      <c r="IE924" s="13"/>
      <c r="IF924" s="13"/>
      <c r="IG924" s="13"/>
      <c r="IH924" s="13"/>
      <c r="II924" s="13"/>
      <c r="IJ924" s="13"/>
      <c r="IK924" s="13"/>
      <c r="IL924" s="13"/>
      <c r="IM924" s="13"/>
      <c r="IN924" s="13"/>
      <c r="IO924" s="13"/>
      <c r="IP924" s="13"/>
      <c r="IQ924" s="13"/>
      <c r="IR924" s="13"/>
      <c r="IS924" s="13"/>
      <c r="IT924" s="13"/>
      <c r="IU924" s="13"/>
      <c r="IV924" s="13"/>
      <c r="IW924" s="10"/>
      <c r="IX924" s="10"/>
      <c r="IY924" s="10"/>
      <c r="IZ924" s="10"/>
    </row>
    <row r="925" spans="1:260" s="10" customFormat="1" ht="12.75" customHeight="1" x14ac:dyDescent="0.2">
      <c r="A925" s="203" t="s">
        <v>4028</v>
      </c>
      <c r="B925" s="203" t="s">
        <v>4028</v>
      </c>
      <c r="C925" s="203"/>
      <c r="D925" s="218"/>
      <c r="E925" s="203"/>
      <c r="F925" s="203"/>
      <c r="G925" s="203" t="s">
        <v>4028</v>
      </c>
      <c r="H925" s="203"/>
      <c r="I925" s="203"/>
      <c r="J925" s="203" t="s">
        <v>4028</v>
      </c>
      <c r="K925" s="203" t="s">
        <v>4028</v>
      </c>
      <c r="L925" s="203" t="s">
        <v>4028</v>
      </c>
      <c r="M925" s="203" t="s">
        <v>4028</v>
      </c>
      <c r="N925" s="203" t="s">
        <v>4028</v>
      </c>
      <c r="O925" s="203" t="s">
        <v>4028</v>
      </c>
      <c r="P925" s="203" t="s">
        <v>4028</v>
      </c>
      <c r="Q925" s="203"/>
      <c r="R925" s="203"/>
      <c r="S925" s="203"/>
      <c r="T925" s="203" t="s">
        <v>4028</v>
      </c>
      <c r="U925" s="203" t="s">
        <v>4028</v>
      </c>
      <c r="V925" s="203" t="s">
        <v>4028</v>
      </c>
      <c r="W925" s="203" t="s">
        <v>4028</v>
      </c>
      <c r="X925" s="203" t="s">
        <v>4028</v>
      </c>
      <c r="Y925" s="203" t="s">
        <v>4028</v>
      </c>
      <c r="Z925" s="203" t="s">
        <v>4028</v>
      </c>
      <c r="AA925" s="203" t="s">
        <v>4028</v>
      </c>
      <c r="AB925" s="203" t="s">
        <v>4028</v>
      </c>
      <c r="AC925" s="203" t="s">
        <v>4028</v>
      </c>
      <c r="AD925" s="203" t="s">
        <v>4028</v>
      </c>
      <c r="AE925" s="203" t="s">
        <v>4028</v>
      </c>
      <c r="AF925" s="203" t="s">
        <v>4028</v>
      </c>
      <c r="AG925" s="203" t="s">
        <v>4028</v>
      </c>
      <c r="AH925" s="203" t="s">
        <v>4028</v>
      </c>
      <c r="AI925" s="203" t="s">
        <v>4028</v>
      </c>
      <c r="AJ925" s="203" t="s">
        <v>4028</v>
      </c>
      <c r="AK925" s="203" t="s">
        <v>4028</v>
      </c>
      <c r="AL925" s="203"/>
      <c r="AM925" s="203"/>
      <c r="AN925" s="203"/>
      <c r="AO925" s="203"/>
      <c r="AP925" s="203"/>
      <c r="AQ925" s="203"/>
      <c r="AR925" s="203"/>
      <c r="AS925" s="203"/>
      <c r="AT925" s="203"/>
      <c r="AU925" s="203"/>
      <c r="AV925" s="203"/>
      <c r="AW925" s="203"/>
      <c r="AX925" s="203"/>
      <c r="AY925" s="203"/>
      <c r="AZ925" s="203"/>
      <c r="BA925" s="203"/>
      <c r="BB925" s="203"/>
      <c r="BC925" s="203"/>
      <c r="BD925" s="203"/>
      <c r="BE925" s="203"/>
      <c r="BF925" s="203"/>
      <c r="BG925" s="203"/>
      <c r="BH925" s="203"/>
      <c r="BI925" s="203"/>
      <c r="BJ925" s="203"/>
      <c r="BK925" s="203"/>
      <c r="BL925" s="203"/>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row>
    <row r="926" spans="1:260" ht="12.75" customHeight="1" x14ac:dyDescent="0.2">
      <c r="A926" s="203"/>
      <c r="B926" s="203" t="s">
        <v>4028</v>
      </c>
      <c r="C926" s="203"/>
      <c r="D926" s="218"/>
      <c r="E926" s="203"/>
      <c r="F926" s="203"/>
      <c r="G926" s="203" t="s">
        <v>4028</v>
      </c>
      <c r="H926" s="203"/>
      <c r="I926" s="203"/>
      <c r="J926" s="203" t="s">
        <v>4028</v>
      </c>
      <c r="K926" s="203" t="s">
        <v>4028</v>
      </c>
      <c r="L926" s="203" t="s">
        <v>4028</v>
      </c>
      <c r="M926" s="203" t="s">
        <v>4028</v>
      </c>
      <c r="N926" s="203" t="s">
        <v>4028</v>
      </c>
      <c r="O926" s="203" t="s">
        <v>4028</v>
      </c>
      <c r="P926" s="203" t="s">
        <v>4028</v>
      </c>
      <c r="Q926" s="203"/>
      <c r="R926" s="203"/>
      <c r="S926" s="203"/>
      <c r="T926" s="203" t="s">
        <v>4028</v>
      </c>
      <c r="U926" s="203" t="s">
        <v>4028</v>
      </c>
      <c r="V926" s="203" t="s">
        <v>4028</v>
      </c>
      <c r="W926" s="203" t="s">
        <v>4028</v>
      </c>
      <c r="X926" s="203" t="s">
        <v>4028</v>
      </c>
      <c r="Y926" s="203" t="s">
        <v>4028</v>
      </c>
      <c r="Z926" s="203" t="s">
        <v>4028</v>
      </c>
      <c r="AA926" s="203" t="s">
        <v>4028</v>
      </c>
      <c r="AB926" s="203" t="s">
        <v>4028</v>
      </c>
      <c r="AC926" s="203" t="s">
        <v>4028</v>
      </c>
      <c r="AD926" s="203" t="s">
        <v>4028</v>
      </c>
      <c r="AE926" s="203" t="s">
        <v>4028</v>
      </c>
      <c r="AF926" s="203" t="s">
        <v>4028</v>
      </c>
      <c r="AG926" s="203" t="s">
        <v>4028</v>
      </c>
      <c r="AH926" s="203" t="s">
        <v>4028</v>
      </c>
      <c r="AI926" s="203" t="s">
        <v>4028</v>
      </c>
      <c r="AJ926" s="203" t="s">
        <v>4028</v>
      </c>
      <c r="AK926" s="203" t="s">
        <v>4028</v>
      </c>
      <c r="AL926" s="203"/>
      <c r="AM926" s="203"/>
      <c r="AN926" s="203"/>
      <c r="AO926" s="203"/>
      <c r="AP926" s="203"/>
      <c r="AQ926" s="203"/>
      <c r="AR926" s="203"/>
      <c r="AS926" s="203"/>
      <c r="AT926" s="203"/>
      <c r="AU926" s="203"/>
      <c r="AV926" s="203"/>
      <c r="AW926" s="203"/>
      <c r="AX926" s="203"/>
      <c r="AY926" s="203"/>
      <c r="AZ926" s="203"/>
      <c r="BA926" s="203"/>
      <c r="BB926" s="203"/>
      <c r="BC926" s="203"/>
      <c r="BD926" s="203"/>
      <c r="BE926" s="203"/>
      <c r="BF926" s="203"/>
      <c r="BG926" s="203"/>
      <c r="BH926" s="203"/>
      <c r="BI926" s="203"/>
      <c r="BJ926" s="203"/>
      <c r="BK926" s="203"/>
      <c r="BL926" s="203"/>
      <c r="BM926" s="10"/>
      <c r="BN926" s="10"/>
      <c r="BO926" s="10"/>
      <c r="BP926" s="10"/>
      <c r="BQ926" s="10"/>
      <c r="BR926" s="10"/>
      <c r="BS926" s="10"/>
      <c r="BT926" s="10"/>
      <c r="BU926" s="10"/>
      <c r="BV926" s="10"/>
      <c r="BW926" s="10"/>
      <c r="BX926" s="10"/>
      <c r="BY926" s="10"/>
      <c r="BZ926" s="10"/>
      <c r="CA926" s="10"/>
      <c r="CB926" s="10"/>
      <c r="CC926" s="10"/>
      <c r="CD926" s="10"/>
      <c r="CE926" s="10"/>
      <c r="CF926" s="10"/>
      <c r="CG926" s="10"/>
      <c r="CH926" s="10"/>
      <c r="CI926" s="10"/>
      <c r="CJ926" s="10"/>
      <c r="CK926" s="10"/>
      <c r="CL926" s="10"/>
      <c r="CM926" s="10"/>
      <c r="CN926" s="10"/>
      <c r="CO926" s="10"/>
      <c r="CP926" s="10"/>
      <c r="CQ926" s="10"/>
      <c r="CR926" s="10"/>
      <c r="CS926" s="10"/>
      <c r="CT926" s="10"/>
      <c r="CU926" s="10"/>
      <c r="CV926" s="10"/>
      <c r="CW926" s="10"/>
      <c r="CX926" s="10"/>
      <c r="CY926" s="10"/>
      <c r="CZ926" s="10"/>
      <c r="DA926" s="10"/>
      <c r="DB926" s="10"/>
      <c r="DC926" s="10"/>
      <c r="DD926" s="10"/>
      <c r="DE926" s="10"/>
      <c r="DF926" s="10"/>
      <c r="DG926" s="10"/>
      <c r="DH926" s="10"/>
      <c r="DI926" s="10"/>
      <c r="DJ926" s="10"/>
      <c r="DK926" s="10"/>
      <c r="DL926" s="10"/>
      <c r="DM926" s="10"/>
      <c r="DN926" s="10"/>
      <c r="DO926" s="10"/>
      <c r="DP926" s="10"/>
      <c r="DQ926" s="10"/>
      <c r="DR926" s="10"/>
      <c r="DS926" s="10"/>
      <c r="DT926" s="10"/>
      <c r="DU926" s="10"/>
      <c r="DV926" s="10"/>
      <c r="DW926" s="10"/>
      <c r="DX926" s="10"/>
      <c r="DY926" s="10"/>
      <c r="DZ926" s="10"/>
      <c r="EA926" s="10"/>
      <c r="EB926" s="10"/>
      <c r="EC926" s="10"/>
      <c r="ED926" s="10"/>
      <c r="EE926" s="10"/>
      <c r="EF926" s="10"/>
      <c r="EG926" s="10"/>
      <c r="EH926" s="10"/>
      <c r="EI926" s="10"/>
      <c r="EJ926" s="10"/>
      <c r="EK926" s="10"/>
      <c r="EL926" s="10"/>
      <c r="EM926" s="10"/>
      <c r="EN926" s="10"/>
      <c r="EO926" s="10"/>
      <c r="EP926" s="10"/>
      <c r="EQ926" s="10"/>
      <c r="ER926" s="10"/>
      <c r="ES926" s="10"/>
      <c r="ET926" s="10"/>
      <c r="EU926" s="10"/>
      <c r="EV926" s="10"/>
      <c r="EW926" s="10"/>
      <c r="EX926" s="10"/>
      <c r="EY926" s="10"/>
      <c r="EZ926" s="10"/>
      <c r="FA926" s="10"/>
      <c r="FB926" s="10"/>
      <c r="FC926" s="10"/>
      <c r="FD926" s="10"/>
      <c r="FE926" s="10"/>
      <c r="FF926" s="10"/>
      <c r="FG926" s="10"/>
      <c r="FH926" s="10"/>
      <c r="FI926" s="10"/>
      <c r="FJ926" s="10"/>
      <c r="FK926" s="10"/>
      <c r="FL926" s="10"/>
      <c r="FM926" s="10"/>
      <c r="FN926" s="10"/>
      <c r="FO926" s="10"/>
      <c r="FP926" s="10"/>
      <c r="FQ926" s="10"/>
      <c r="FR926" s="10"/>
      <c r="FS926" s="10"/>
      <c r="FT926" s="10"/>
      <c r="FU926" s="10"/>
      <c r="FV926" s="10"/>
      <c r="FW926" s="10"/>
      <c r="FX926" s="10"/>
      <c r="FY926" s="10"/>
      <c r="FZ926" s="10"/>
      <c r="GA926" s="10"/>
      <c r="GB926" s="10"/>
      <c r="GC926" s="10"/>
      <c r="GD926" s="10"/>
      <c r="GE926" s="10"/>
      <c r="GF926" s="10"/>
      <c r="GG926" s="10"/>
      <c r="GH926" s="10"/>
      <c r="GI926" s="10"/>
      <c r="GJ926" s="10"/>
      <c r="GK926" s="10"/>
      <c r="GL926" s="10"/>
      <c r="GM926" s="10"/>
      <c r="GN926" s="10"/>
      <c r="GO926" s="10"/>
      <c r="GP926" s="10"/>
      <c r="GQ926" s="10"/>
      <c r="GR926" s="10"/>
      <c r="GS926" s="10"/>
      <c r="GT926" s="10"/>
      <c r="GU926" s="10"/>
      <c r="GV926" s="10"/>
      <c r="GW926" s="10"/>
      <c r="GX926" s="10"/>
      <c r="GY926" s="10"/>
      <c r="GZ926" s="10"/>
      <c r="HA926" s="10"/>
      <c r="HB926" s="10"/>
      <c r="HC926" s="10"/>
      <c r="HD926" s="10"/>
      <c r="HE926" s="10"/>
      <c r="HF926" s="10"/>
      <c r="HG926" s="10"/>
      <c r="HH926" s="10"/>
      <c r="HI926" s="10"/>
      <c r="HJ926" s="10"/>
      <c r="HK926" s="10"/>
      <c r="HL926" s="10"/>
      <c r="HM926" s="10"/>
      <c r="HN926" s="10"/>
      <c r="HO926" s="10"/>
      <c r="HP926" s="10"/>
      <c r="HQ926" s="10"/>
      <c r="HR926" s="10"/>
      <c r="HS926" s="10"/>
      <c r="HT926" s="10"/>
      <c r="HU926" s="10"/>
      <c r="HV926" s="10"/>
      <c r="HW926" s="10"/>
      <c r="HX926" s="10"/>
      <c r="HY926" s="10"/>
      <c r="HZ926" s="10"/>
      <c r="IA926" s="10"/>
      <c r="IB926" s="10"/>
      <c r="IC926" s="10"/>
      <c r="ID926" s="10"/>
      <c r="IE926" s="10"/>
      <c r="IF926" s="10"/>
      <c r="IG926" s="10"/>
      <c r="IH926" s="10"/>
      <c r="II926" s="10"/>
      <c r="IJ926" s="10"/>
      <c r="IK926" s="10"/>
      <c r="IL926" s="10"/>
      <c r="IM926" s="10"/>
      <c r="IN926" s="10"/>
      <c r="IO926" s="10"/>
      <c r="IP926" s="10"/>
      <c r="IQ926" s="10"/>
      <c r="IR926" s="10"/>
      <c r="IS926" s="10"/>
      <c r="IT926" s="10"/>
      <c r="IU926" s="10"/>
      <c r="IV926" s="10"/>
      <c r="IW926" s="10"/>
      <c r="IX926" s="10"/>
      <c r="IY926" s="10"/>
      <c r="IZ926" s="10"/>
    </row>
    <row r="927" spans="1:260" s="10" customFormat="1" ht="12.75" customHeight="1" x14ac:dyDescent="0.2">
      <c r="A927" s="202"/>
      <c r="B927" s="202"/>
      <c r="C927" s="202"/>
      <c r="D927" s="212" t="s">
        <v>2114</v>
      </c>
      <c r="E927" s="17" t="s">
        <v>2115</v>
      </c>
      <c r="F927" s="17" t="s">
        <v>2116</v>
      </c>
      <c r="G927" s="17" t="s">
        <v>2117</v>
      </c>
      <c r="H927" s="17"/>
      <c r="I927" s="17"/>
      <c r="K927" s="8" t="str">
        <f>IF(ISERROR(VLOOKUP(TRIM(B927),ALL!$A$2:$AC$3977,11,FALSE)),"",VLOOKUP(TRIM(B927),ALL!$A$2:$AC$3977,11,FALSE))</f>
        <v/>
      </c>
      <c r="L927" s="8" t="str">
        <f>IF(ISERROR(VLOOKUP(TRIM(B927),ALL!$A$2:$AC$3977,12,FALSE)),"",VLOOKUP(TRIM(B927),ALL!$A$2:$AC$3977,12,FALSE))</f>
        <v/>
      </c>
      <c r="M927" s="8" t="str">
        <f>IF(ISERROR(VLOOKUP(TRIM(B927),ALL!$A$2:$AC$3977,13,FALSE)),"",VLOOKUP(TRIM(B927),ALL!$A$2:$AC$3977,13,FALSE))</f>
        <v/>
      </c>
      <c r="N927" s="8" t="str">
        <f>IF(ISERROR(VLOOKUP(TRIM(B927),ALL!$A$2:$AC$3977,14,FALSE)),"",VLOOKUP(TRIM(B927),ALL!$A$2:$AC$3977,14,FALSE))</f>
        <v/>
      </c>
      <c r="O927" s="8" t="str">
        <f>IF(ISERROR(VLOOKUP(TRIM(B927),ALL!$A$2:$AC$3977,15,FALSE)),"",VLOOKUP(TRIM(B927),ALL!$A$2:$AC$3977,15,FALSE))</f>
        <v/>
      </c>
      <c r="P927" s="8" t="str">
        <f>IF(ISERROR(VLOOKUP(TRIM(B927),ALL!$A$2:$AC$3977,16,FALSE)),"",VLOOKUP(TRIM(B927),ALL!$A$2:$AC$3977,16,FALSE))</f>
        <v/>
      </c>
      <c r="Q927" s="202"/>
      <c r="R927" s="1"/>
      <c r="S927" s="202"/>
      <c r="T927" s="202" t="str">
        <f>IF(ISERROR(VLOOKUP(TRIM(B927),ALL!$A$2:$AC$3999,20,FALSE)),"",VLOOKUP(TRIM(B927),ALL!$A$2:$AC$3999,20,FALSE))</f>
        <v/>
      </c>
      <c r="U927" s="202" t="str">
        <f>IF(ISERROR(VLOOKUP(TRIM(B927),ALL!$A$2:$AC$3999,21,FALSE)),"",VLOOKUP(TRIM(B927),ALL!$A$2:$AC$3999,21,FALSE))</f>
        <v/>
      </c>
      <c r="V927" s="202" t="str">
        <f>IF(ISERROR(VLOOKUP(TRIM(B927),ALL!$A$2:$AC$3999,22,FALSE)),"",VLOOKUP(TRIM(B927),ALL!$A$2:$AC$3999,22,FALSE))</f>
        <v/>
      </c>
      <c r="W927" s="202" t="str">
        <f>IF(ISERROR(VLOOKUP(TRIM(B927),ALL!$A$2:$AC$1999,20,FALSE)),"",VLOOKUP(TRIM(B927),ALL!$A$2:$AC$1999,20,FALSE))</f>
        <v/>
      </c>
      <c r="X927" s="202" t="str">
        <f>IF(ISERROR(VLOOKUP(TRIM(B927),ALL!$A$2:$AC$1999,21,FALSE)),"",VLOOKUP(TRIM(B927),ALL!$A$2:$AC$1999,21,FALSE))</f>
        <v/>
      </c>
      <c r="Y927" s="202" t="str">
        <f>IF(ISERROR(VLOOKUP(TRIM(B927),ALL!$A$2:$AC$1999,22,FALSE)),"",VLOOKUP(TRIM(B927),ALL!$A$2:$AC$1999,22,FALSE))</f>
        <v/>
      </c>
      <c r="Z927" s="202" t="str">
        <f>IF(ISERROR(VLOOKUP(TRIM(B927),ALL!$A$2:$AC$1999,23,FALSE)),"",VLOOKUP(TRIM(B927),ALL!$A$2:$AC$1999,23,FALSE))</f>
        <v/>
      </c>
      <c r="AA927" s="202" t="str">
        <f>IF(ISERROR(VLOOKUP(TRIM(B927),ALL!$A$2:$AC$1999,24,FALSE)),"",VLOOKUP(TRIM(B927),ALL!$A$2:$AC$1999,24,FALSE))</f>
        <v/>
      </c>
      <c r="AB927" s="202" t="str">
        <f>IF(ISERROR(VLOOKUP(TRIM(B927),ALL!$A$2:$AC$1999,25,FALSE)),"",VLOOKUP(TRIM(B927),ALL!$A$2:$AC$1999,25,FALSE))</f>
        <v/>
      </c>
      <c r="AC927" s="202" t="s">
        <v>4028</v>
      </c>
      <c r="AD927" s="202" t="s">
        <v>4028</v>
      </c>
      <c r="AE927" s="202" t="s">
        <v>4028</v>
      </c>
      <c r="AF927" s="202" t="s">
        <v>4028</v>
      </c>
      <c r="AG927" s="202" t="s">
        <v>4028</v>
      </c>
      <c r="AH927" s="202" t="s">
        <v>4028</v>
      </c>
      <c r="AI927" s="202" t="s">
        <v>4028</v>
      </c>
      <c r="AJ927" s="202" t="s">
        <v>4028</v>
      </c>
      <c r="AK927" s="202" t="s">
        <v>4028</v>
      </c>
      <c r="AL927" s="202"/>
      <c r="AM927" s="1"/>
      <c r="AN927" s="1"/>
      <c r="AO927" s="202"/>
      <c r="AP927" s="1"/>
      <c r="AQ927" s="1"/>
      <c r="AR927" s="1"/>
      <c r="AS927" s="1"/>
      <c r="AT927" s="1"/>
      <c r="AU927" s="202"/>
      <c r="AV927" s="1"/>
      <c r="AW927" s="1"/>
      <c r="AX927" s="202"/>
      <c r="AY927" s="1"/>
      <c r="AZ927" s="1"/>
      <c r="BA927" s="202"/>
      <c r="BB927" s="1"/>
      <c r="BC927" s="1"/>
      <c r="BD927" s="202"/>
      <c r="BE927" s="202"/>
      <c r="BF927" s="202"/>
      <c r="BG927" s="202"/>
      <c r="BH927" s="202"/>
      <c r="BI927" s="202"/>
      <c r="BJ927" s="202"/>
      <c r="BK927" s="2"/>
      <c r="BL927" s="2"/>
      <c r="BM927" s="13"/>
      <c r="BN927" s="13"/>
      <c r="BO927" s="13"/>
      <c r="BP927" s="13"/>
      <c r="BQ927" s="13"/>
      <c r="BR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EU927" s="13"/>
      <c r="EV927" s="13"/>
      <c r="EW927" s="13"/>
      <c r="EX927" s="13"/>
      <c r="EY927" s="13"/>
      <c r="EZ927" s="13"/>
      <c r="FA927" s="13"/>
      <c r="FB927" s="13"/>
      <c r="FC927" s="13"/>
      <c r="FD927" s="13"/>
      <c r="FE927" s="13"/>
      <c r="FF927" s="13"/>
      <c r="FG927" s="13"/>
      <c r="FH927" s="13"/>
      <c r="FI927" s="13"/>
      <c r="FJ927" s="13"/>
      <c r="FK927" s="13"/>
      <c r="FL927" s="13"/>
      <c r="FM927" s="13"/>
      <c r="FN927" s="13"/>
      <c r="FO927" s="13"/>
      <c r="FP927" s="13"/>
      <c r="FQ927" s="13"/>
      <c r="FR927" s="13"/>
      <c r="FS927" s="13"/>
      <c r="FT927" s="13"/>
      <c r="FU927" s="13"/>
      <c r="FV927" s="13"/>
      <c r="FW927" s="13"/>
      <c r="FX927" s="13"/>
      <c r="FY927" s="13"/>
      <c r="FZ927" s="13"/>
      <c r="GA927" s="13"/>
      <c r="GB927" s="13"/>
      <c r="GC927" s="13"/>
      <c r="GD927" s="13"/>
      <c r="GE927" s="13"/>
      <c r="GF927" s="13"/>
      <c r="GG927" s="13"/>
      <c r="GH927" s="13"/>
      <c r="GI927" s="13"/>
      <c r="GJ927" s="13"/>
      <c r="GK927" s="13"/>
      <c r="GL927" s="13"/>
      <c r="GM927" s="13"/>
      <c r="GN927" s="13"/>
      <c r="GO927" s="13"/>
      <c r="GP927" s="13"/>
      <c r="GQ927" s="13"/>
      <c r="GR927" s="13"/>
      <c r="GS927" s="13"/>
      <c r="GT927" s="13"/>
      <c r="GU927" s="13"/>
      <c r="GV927" s="13"/>
      <c r="GW927" s="13"/>
      <c r="GX927" s="13"/>
      <c r="GY927" s="13"/>
      <c r="GZ927" s="13"/>
      <c r="HA927" s="13"/>
      <c r="HB927" s="13"/>
      <c r="HC927" s="13"/>
      <c r="HD927" s="13"/>
      <c r="HE927" s="13"/>
      <c r="HF927" s="13"/>
      <c r="HG927" s="13"/>
      <c r="HH927" s="13"/>
      <c r="HI927" s="13"/>
      <c r="HJ927" s="13"/>
      <c r="HK927" s="13"/>
      <c r="HL927" s="13"/>
      <c r="HM927" s="13"/>
      <c r="HN927" s="13"/>
      <c r="HO927" s="13"/>
      <c r="HP927" s="13"/>
      <c r="HQ927" s="13"/>
      <c r="HR927" s="13"/>
      <c r="HS927" s="13"/>
      <c r="HT927" s="13"/>
      <c r="HU927" s="13"/>
      <c r="HV927" s="13"/>
      <c r="HW927" s="13"/>
      <c r="HX927" s="13"/>
      <c r="HY927" s="13"/>
      <c r="HZ927" s="13"/>
      <c r="IA927" s="13"/>
      <c r="IB927" s="13"/>
      <c r="IC927" s="13"/>
      <c r="ID927" s="13"/>
      <c r="IE927" s="13"/>
      <c r="IF927" s="13"/>
      <c r="IG927" s="13"/>
      <c r="IH927" s="13"/>
      <c r="II927" s="13"/>
      <c r="IJ927" s="13"/>
      <c r="IK927" s="13"/>
      <c r="IL927" s="13"/>
      <c r="IM927" s="13"/>
      <c r="IN927" s="13"/>
      <c r="IO927" s="13"/>
      <c r="IP927" s="13"/>
      <c r="IQ927" s="13"/>
      <c r="IR927" s="13"/>
      <c r="IS927" s="13"/>
      <c r="IT927" s="13"/>
      <c r="IU927" s="13"/>
      <c r="IV927" s="13"/>
      <c r="IW927" s="13"/>
      <c r="IX927" s="13"/>
      <c r="IY927" s="13"/>
      <c r="IZ927" s="13"/>
    </row>
    <row r="928" spans="1:260" s="13" customFormat="1" ht="15" customHeight="1" x14ac:dyDescent="0.25">
      <c r="A928" s="19" t="s">
        <v>2108</v>
      </c>
      <c r="B928" s="202"/>
      <c r="C928" s="202"/>
      <c r="D928" s="213">
        <f>COUNTA(C931:C997)</f>
        <v>59</v>
      </c>
      <c r="E928" s="14">
        <f>COUNTIF(A930:A998,"*HB*")</f>
        <v>4</v>
      </c>
      <c r="F928" s="14">
        <f>COUNTIF(A930:A998,"*KR*")+COUNTIF(A930:A998,"*LK*")</f>
        <v>2</v>
      </c>
      <c r="G928" s="14">
        <f>COUNTIF(A930:A998,"*PR*")+COUNTIF(A930:A998,"*LP*")</f>
        <v>1</v>
      </c>
      <c r="H928" s="14"/>
      <c r="I928" s="14"/>
      <c r="K928" s="8" t="str">
        <f>IF(ISERROR(VLOOKUP(TRIM(B928),ALL!$A$2:$AC$3977,11,FALSE)),"",VLOOKUP(TRIM(B928),ALL!$A$2:$AC$3977,11,FALSE))</f>
        <v/>
      </c>
      <c r="L928" s="8" t="str">
        <f>IF(ISERROR(VLOOKUP(TRIM(B928),ALL!$A$2:$AC$3977,12,FALSE)),"",VLOOKUP(TRIM(B928),ALL!$A$2:$AC$3977,12,FALSE))</f>
        <v/>
      </c>
      <c r="M928" s="8" t="str">
        <f>IF(ISERROR(VLOOKUP(TRIM(B928),ALL!$A$2:$AC$3977,13,FALSE)),"",VLOOKUP(TRIM(B928),ALL!$A$2:$AC$3977,13,FALSE))</f>
        <v/>
      </c>
      <c r="N928" s="8" t="str">
        <f>IF(ISERROR(VLOOKUP(TRIM(B928),ALL!$A$2:$AC$3977,14,FALSE)),"",VLOOKUP(TRIM(B928),ALL!$A$2:$AC$3977,14,FALSE))</f>
        <v/>
      </c>
      <c r="O928" s="8" t="str">
        <f>IF(ISERROR(VLOOKUP(TRIM(B928),ALL!$A$2:$AC$3977,15,FALSE)),"",VLOOKUP(TRIM(B928),ALL!$A$2:$AC$3977,15,FALSE))</f>
        <v/>
      </c>
      <c r="P928" s="8" t="str">
        <f>IF(ISERROR(VLOOKUP(TRIM(B928),ALL!$A$2:$AC$3977,16,FALSE)),"",VLOOKUP(TRIM(B928),ALL!$A$2:$AC$3977,16,FALSE))</f>
        <v/>
      </c>
      <c r="Q928" s="15"/>
      <c r="R928" s="1"/>
      <c r="S928" s="202"/>
      <c r="T928" s="202" t="str">
        <f>IF(ISERROR(VLOOKUP(TRIM(B928),ALL!$A$2:$AC$3999,20,FALSE)),"",VLOOKUP(TRIM(B928),ALL!$A$2:$AC$3999,20,FALSE))</f>
        <v/>
      </c>
      <c r="U928" s="202" t="str">
        <f>IF(ISERROR(VLOOKUP(TRIM(B928),ALL!$A$2:$AC$3999,21,FALSE)),"",VLOOKUP(TRIM(B928),ALL!$A$2:$AC$3999,21,FALSE))</f>
        <v/>
      </c>
      <c r="V928" s="202" t="str">
        <f>IF(ISERROR(VLOOKUP(TRIM(B928),ALL!$A$2:$AC$3999,22,FALSE)),"",VLOOKUP(TRIM(B928),ALL!$A$2:$AC$3999,22,FALSE))</f>
        <v/>
      </c>
      <c r="W928" s="202" t="str">
        <f>IF(ISERROR(VLOOKUP(TRIM(B928),ALL!$A$2:$AC$1999,20,FALSE)),"",VLOOKUP(TRIM(B928),ALL!$A$2:$AC$1999,20,FALSE))</f>
        <v/>
      </c>
      <c r="X928" s="202" t="str">
        <f>IF(ISERROR(VLOOKUP(TRIM(B928),ALL!$A$2:$AC$1999,21,FALSE)),"",VLOOKUP(TRIM(B928),ALL!$A$2:$AC$1999,21,FALSE))</f>
        <v/>
      </c>
      <c r="Y928" s="202" t="str">
        <f>IF(ISERROR(VLOOKUP(TRIM(B928),ALL!$A$2:$AC$1999,22,FALSE)),"",VLOOKUP(TRIM(B928),ALL!$A$2:$AC$1999,22,FALSE))</f>
        <v/>
      </c>
      <c r="Z928" s="202" t="str">
        <f>IF(ISERROR(VLOOKUP(TRIM(B928),ALL!$A$2:$AC$1999,23,FALSE)),"",VLOOKUP(TRIM(B928),ALL!$A$2:$AC$1999,23,FALSE))</f>
        <v/>
      </c>
      <c r="AA928" s="202" t="str">
        <f>IF(ISERROR(VLOOKUP(TRIM(B928),ALL!$A$2:$AC$1999,24,FALSE)),"",VLOOKUP(TRIM(B928),ALL!$A$2:$AC$1999,24,FALSE))</f>
        <v/>
      </c>
      <c r="AB928" s="202" t="str">
        <f>IF(ISERROR(VLOOKUP(TRIM(B928),ALL!$A$2:$AC$1999,25,FALSE)),"",VLOOKUP(TRIM(B928),ALL!$A$2:$AC$1999,25,FALSE))</f>
        <v/>
      </c>
      <c r="AC928" s="202" t="s">
        <v>4028</v>
      </c>
      <c r="AD928" s="202" t="s">
        <v>4028</v>
      </c>
      <c r="AE928" s="202" t="s">
        <v>4028</v>
      </c>
      <c r="AF928" s="202" t="s">
        <v>4028</v>
      </c>
      <c r="AG928" s="202" t="s">
        <v>4028</v>
      </c>
      <c r="AH928" s="202" t="s">
        <v>4028</v>
      </c>
      <c r="AI928" s="202" t="s">
        <v>4028</v>
      </c>
      <c r="AJ928" s="202" t="s">
        <v>4028</v>
      </c>
      <c r="AK928" s="202" t="s">
        <v>4028</v>
      </c>
      <c r="AL928" s="3"/>
      <c r="AM928" s="1"/>
      <c r="AN928" s="1"/>
      <c r="AO928" s="202"/>
      <c r="AP928" s="1"/>
      <c r="AQ928" s="1"/>
      <c r="AR928" s="1"/>
      <c r="AS928" s="1"/>
      <c r="AT928" s="1"/>
      <c r="AU928" s="202"/>
      <c r="AV928" s="1"/>
      <c r="AW928" s="1"/>
      <c r="AX928" s="202"/>
      <c r="AY928" s="1"/>
      <c r="AZ928" s="1"/>
      <c r="BA928" s="202"/>
      <c r="BB928" s="1"/>
      <c r="BC928" s="1"/>
      <c r="BD928" s="202"/>
      <c r="BE928" s="202"/>
      <c r="BF928" s="1"/>
      <c r="BG928" s="202"/>
      <c r="BH928" s="202"/>
      <c r="BI928" s="202"/>
      <c r="BJ928" s="202"/>
      <c r="BK928" s="2"/>
      <c r="BL928" s="2"/>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row>
    <row r="929" spans="1:260" s="10" customFormat="1" ht="12.75" customHeight="1" x14ac:dyDescent="0.25">
      <c r="A929" s="8" t="s">
        <v>4982</v>
      </c>
      <c r="B929" s="8"/>
      <c r="C929" s="202"/>
      <c r="D929" s="7"/>
      <c r="E929" s="1"/>
      <c r="F929" s="1"/>
      <c r="G929" s="205" t="str">
        <f>IF(ISERROR(VLOOKUP(TRIM(C929),'R2020'!$A$1:$I$1991,8,FALSE)),"",VLOOKUP(TRIM(C929),'R2020'!$A$1:$I$1991,8,FALSE))</f>
        <v/>
      </c>
      <c r="H929" s="1"/>
      <c r="I929" s="1"/>
      <c r="J929" s="8"/>
      <c r="K929" s="8" t="str">
        <f>IF(ISERROR(VLOOKUP(TRIM(C929),ALL!$A$2:$AC$3977,11,FALSE)),"",VLOOKUP(TRIM(C929),ALL!$A$2:$AC$3977,11,FALSE))</f>
        <v/>
      </c>
      <c r="L929" s="8" t="str">
        <f>IF(ISERROR(VLOOKUP(TRIM(C929),ALL!$A$2:$AC$3977,12,FALSE)),"",VLOOKUP(TRIM(C929),ALL!$A$2:$AC$3977,12,FALSE))</f>
        <v/>
      </c>
      <c r="M929" s="8" t="str">
        <f>IF(ISERROR(VLOOKUP(TRIM(C929),ALL!$A$2:$AC$3977,13,FALSE)),"",VLOOKUP(TRIM(C929),ALL!$A$2:$AC$3977,13,FALSE))</f>
        <v/>
      </c>
      <c r="N929" s="8" t="str">
        <f>IF(ISERROR(VLOOKUP(TRIM(C929),ALL!$A$2:$AC$3977,14,FALSE)),"",VLOOKUP(TRIM(C929),ALL!$A$2:$AC$3977,14,FALSE))</f>
        <v/>
      </c>
      <c r="O929" s="8" t="str">
        <f>IF(ISERROR(VLOOKUP(TRIM(C929),ALL!$A$2:$AC$3977,15,FALSE)),"",VLOOKUP(TRIM(C929),ALL!$A$2:$AC$3977,15,FALSE))</f>
        <v/>
      </c>
      <c r="P929" s="8" t="str">
        <f>IF(ISERROR(VLOOKUP(TRIM(C929),ALL!$A$2:$AC$3977,16,FALSE)),"",VLOOKUP(TRIM(C929),ALL!$A$2:$AC$3977,16,FALSE))</f>
        <v/>
      </c>
      <c r="Q929" s="8"/>
      <c r="R929" s="1"/>
      <c r="S929" s="1"/>
      <c r="T929" s="202" t="str">
        <f>IF(ISERROR(VLOOKUP(TRIM(C929),ALL!$A$2:$AC$3999,20,FALSE)),"",VLOOKUP(TRIM(C929),ALL!$A$2:$AC$3999,20,FALSE))</f>
        <v/>
      </c>
      <c r="U929" s="202" t="str">
        <f>IF(ISERROR(VLOOKUP(TRIM(C929),ALL!$A$2:$AC$3999,21,FALSE)),"",VLOOKUP(TRIM(C929),ALL!$A$2:$AC$3999,21,FALSE))</f>
        <v/>
      </c>
      <c r="V929" s="202" t="str">
        <f>IF(ISERROR(VLOOKUP(TRIM(C929),ALL!$A$2:$AC$3999,22,FALSE)),"",VLOOKUP(TRIM(C929),ALL!$A$2:$AC$3999,22,FALSE))</f>
        <v/>
      </c>
      <c r="W929" s="202" t="str">
        <f>IF(ISERROR(VLOOKUP(TRIM(C929),ALL!$A$2:$AC$1999,20,FALSE)),"",VLOOKUP(TRIM(C929),ALL!$A$2:$AC$1999,20,FALSE))</f>
        <v/>
      </c>
      <c r="X929" s="202" t="str">
        <f>IF(ISERROR(VLOOKUP(TRIM(C929),ALL!$A$2:$AC$1999,21,FALSE)),"",VLOOKUP(TRIM(C929),ALL!$A$2:$AC$1999,21,FALSE))</f>
        <v/>
      </c>
      <c r="Y929" s="202" t="str">
        <f>IF(ISERROR(VLOOKUP(TRIM(C929),ALL!$A$2:$AC$1999,22,FALSE)),"",VLOOKUP(TRIM(C929),ALL!$A$2:$AC$1999,22,FALSE))</f>
        <v/>
      </c>
      <c r="Z929" s="202" t="str">
        <f>IF(ISERROR(VLOOKUP(TRIM(C929),ALL!$A$2:$AC$1999,23,FALSE)),"",VLOOKUP(TRIM(C929),ALL!$A$2:$AC$1999,23,FALSE))</f>
        <v/>
      </c>
      <c r="AA929" s="202" t="str">
        <f>IF(ISERROR(VLOOKUP(TRIM(C929),ALL!$A$2:$AC$1999,24,FALSE)),"",VLOOKUP(TRIM(C929),ALL!$A$2:$AC$1999,24,FALSE))</f>
        <v/>
      </c>
      <c r="AB929" s="202" t="str">
        <f>IF(ISERROR(VLOOKUP(TRIM(C929),ALL!$A$2:$AC$1999,25,FALSE)),"",VLOOKUP(TRIM(C929),ALL!$A$2:$AC$1999,25,FALSE))</f>
        <v/>
      </c>
      <c r="AC929" s="202" t="s">
        <v>4028</v>
      </c>
      <c r="AD929" s="202" t="s">
        <v>4028</v>
      </c>
      <c r="AE929" s="202" t="s">
        <v>4028</v>
      </c>
      <c r="AF929" s="202" t="s">
        <v>4028</v>
      </c>
      <c r="AG929" s="202" t="s">
        <v>4028</v>
      </c>
      <c r="AH929" s="202" t="s">
        <v>4028</v>
      </c>
      <c r="AI929" s="202" t="s">
        <v>4028</v>
      </c>
      <c r="AJ929" s="202" t="s">
        <v>4028</v>
      </c>
      <c r="AK929" s="202" t="s">
        <v>4028</v>
      </c>
      <c r="AL929" s="202"/>
      <c r="AM929" s="1"/>
      <c r="AN929" s="1"/>
      <c r="AO929" s="202"/>
      <c r="AP929" s="1"/>
      <c r="AQ929" s="1"/>
      <c r="AR929" s="1"/>
      <c r="AS929" s="1"/>
      <c r="AT929" s="1"/>
      <c r="AU929" s="3"/>
      <c r="AV929" s="1"/>
      <c r="AW929" s="1"/>
      <c r="AX929" s="202"/>
      <c r="AY929" s="1"/>
      <c r="AZ929" s="1"/>
      <c r="BA929" s="202"/>
      <c r="BB929" s="1"/>
      <c r="BC929" s="1"/>
      <c r="BD929" s="202"/>
      <c r="BE929" s="202"/>
      <c r="BF929" s="1"/>
      <c r="BG929" s="202"/>
      <c r="BH929" s="202"/>
      <c r="BI929" s="202"/>
      <c r="BJ929" s="202"/>
      <c r="BK929" s="2"/>
      <c r="BL929" s="2"/>
      <c r="BM929" s="13"/>
      <c r="BN929" s="13"/>
      <c r="BO929" s="13"/>
      <c r="BP929" s="13"/>
      <c r="BQ929" s="13"/>
      <c r="BR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EU929" s="13"/>
      <c r="EV929" s="13"/>
      <c r="EW929" s="13"/>
      <c r="EX929" s="13"/>
      <c r="EY929" s="13"/>
      <c r="EZ929" s="13"/>
      <c r="FA929" s="13"/>
      <c r="FB929" s="13"/>
      <c r="FC929" s="13"/>
      <c r="FD929" s="13"/>
      <c r="FE929" s="13"/>
      <c r="FF929" s="13"/>
      <c r="FG929" s="13"/>
      <c r="FH929" s="13"/>
      <c r="FI929" s="13"/>
      <c r="FJ929" s="13"/>
      <c r="FK929" s="13"/>
      <c r="FL929" s="13"/>
      <c r="FM929" s="13"/>
      <c r="FN929" s="13"/>
      <c r="FO929" s="13"/>
      <c r="FP929" s="13"/>
      <c r="FQ929" s="13"/>
      <c r="FR929" s="13"/>
      <c r="FS929" s="13"/>
      <c r="FT929" s="13"/>
      <c r="FU929" s="13"/>
      <c r="FV929" s="13"/>
      <c r="FW929" s="13"/>
      <c r="FX929" s="13"/>
      <c r="FY929" s="13"/>
      <c r="FZ929" s="13"/>
      <c r="GA929" s="13"/>
      <c r="GB929" s="13"/>
      <c r="GC929" s="13"/>
      <c r="GD929" s="13"/>
      <c r="GE929" s="13"/>
      <c r="GF929" s="13"/>
      <c r="GG929" s="13"/>
      <c r="GH929" s="13"/>
      <c r="GI929" s="13"/>
      <c r="GJ929" s="13"/>
      <c r="GK929" s="13"/>
      <c r="GL929" s="13"/>
      <c r="GM929" s="13"/>
      <c r="GN929" s="13"/>
      <c r="GO929" s="13"/>
      <c r="GP929" s="13"/>
      <c r="GQ929" s="13"/>
      <c r="GR929" s="13"/>
      <c r="GS929" s="13"/>
      <c r="GT929" s="13"/>
      <c r="GU929" s="13"/>
      <c r="GV929" s="13"/>
      <c r="GW929" s="13"/>
      <c r="GX929" s="13"/>
      <c r="GY929" s="13"/>
      <c r="GZ929" s="13"/>
      <c r="HA929" s="13"/>
      <c r="HB929" s="13"/>
      <c r="HC929" s="13"/>
      <c r="HD929" s="13"/>
      <c r="HE929" s="13"/>
      <c r="HF929" s="13"/>
      <c r="HG929" s="13"/>
      <c r="HH929" s="13"/>
      <c r="HI929" s="13"/>
      <c r="HJ929" s="13"/>
      <c r="HK929" s="13"/>
      <c r="HL929" s="13"/>
      <c r="HM929" s="13"/>
      <c r="HN929" s="13"/>
      <c r="HO929" s="13"/>
      <c r="HP929" s="13"/>
      <c r="HQ929" s="13"/>
      <c r="HR929" s="13"/>
      <c r="HS929" s="13"/>
      <c r="HT929" s="13"/>
      <c r="HU929" s="13"/>
      <c r="HV929" s="13"/>
      <c r="HW929" s="13"/>
      <c r="HX929" s="13"/>
      <c r="HY929" s="13"/>
      <c r="HZ929" s="13"/>
      <c r="IA929" s="13"/>
      <c r="IB929" s="13"/>
      <c r="IC929" s="13"/>
      <c r="ID929" s="13"/>
      <c r="IE929" s="13"/>
      <c r="IF929" s="13"/>
      <c r="IG929" s="13"/>
      <c r="IH929" s="13"/>
      <c r="II929" s="13"/>
      <c r="IJ929" s="13"/>
      <c r="IK929" s="13"/>
      <c r="IL929" s="13"/>
      <c r="IM929" s="13"/>
      <c r="IN929" s="13"/>
      <c r="IO929" s="13"/>
      <c r="IP929" s="13"/>
      <c r="IQ929" s="13"/>
      <c r="IR929" s="13"/>
      <c r="IS929" s="13"/>
      <c r="IT929" s="13"/>
      <c r="IU929" s="13"/>
      <c r="IV929" s="13"/>
    </row>
    <row r="930" spans="1:260" ht="12.75" customHeight="1" x14ac:dyDescent="0.2">
      <c r="A930" s="233" t="s">
        <v>4989</v>
      </c>
      <c r="B930" s="203"/>
      <c r="C930" s="203"/>
      <c r="D930" s="218"/>
      <c r="E930" s="203"/>
      <c r="F930" s="203"/>
      <c r="G930" s="203"/>
      <c r="H930" s="203"/>
      <c r="I930" s="203"/>
      <c r="J930" s="203"/>
      <c r="K930" s="203"/>
      <c r="L930" s="203"/>
      <c r="M930" s="203"/>
      <c r="N930" s="203"/>
      <c r="O930" s="203"/>
      <c r="P930" s="203"/>
      <c r="Q930" s="203"/>
      <c r="R930" s="203"/>
      <c r="S930" s="203"/>
      <c r="T930" s="203" t="s">
        <v>4028</v>
      </c>
      <c r="U930" s="203" t="s">
        <v>4028</v>
      </c>
      <c r="V930" s="203" t="s">
        <v>4028</v>
      </c>
      <c r="W930" s="203" t="s">
        <v>4028</v>
      </c>
      <c r="X930" s="203" t="s">
        <v>4028</v>
      </c>
      <c r="Y930" s="203" t="s">
        <v>4028</v>
      </c>
      <c r="Z930" s="203" t="s">
        <v>4028</v>
      </c>
      <c r="AA930" s="203" t="s">
        <v>4028</v>
      </c>
      <c r="AB930" s="203" t="s">
        <v>4028</v>
      </c>
      <c r="AC930" s="203" t="s">
        <v>4028</v>
      </c>
      <c r="AD930" s="203" t="s">
        <v>4028</v>
      </c>
      <c r="AE930" s="203" t="s">
        <v>4028</v>
      </c>
      <c r="AF930" s="203" t="s">
        <v>4028</v>
      </c>
      <c r="AG930" s="203" t="s">
        <v>4028</v>
      </c>
      <c r="AH930" s="203" t="s">
        <v>4028</v>
      </c>
      <c r="AI930" s="203" t="s">
        <v>4028</v>
      </c>
      <c r="AJ930" s="203" t="s">
        <v>4028</v>
      </c>
      <c r="AK930" s="203" t="s">
        <v>4028</v>
      </c>
      <c r="AL930" s="203"/>
      <c r="AM930" s="203"/>
      <c r="AN930" s="203"/>
      <c r="AO930" s="203"/>
      <c r="AP930" s="203"/>
      <c r="AQ930" s="203"/>
      <c r="AR930" s="203"/>
      <c r="AS930" s="203"/>
      <c r="AT930" s="203"/>
      <c r="AU930" s="203"/>
      <c r="AV930" s="203"/>
      <c r="AW930" s="203"/>
      <c r="AX930" s="203"/>
      <c r="AY930" s="203"/>
      <c r="AZ930" s="203"/>
      <c r="BA930" s="203"/>
      <c r="BB930" s="203"/>
      <c r="BC930" s="203"/>
      <c r="BD930" s="203"/>
      <c r="BE930" s="203"/>
      <c r="BF930" s="203"/>
      <c r="BG930" s="203"/>
      <c r="BH930" s="203"/>
      <c r="BI930" s="203"/>
      <c r="BJ930" s="203"/>
      <c r="BK930" s="203"/>
      <c r="BL930" s="203"/>
    </row>
    <row r="931" spans="1:260" ht="12.75" customHeight="1" x14ac:dyDescent="0.2">
      <c r="A931" s="203" t="s">
        <v>193</v>
      </c>
      <c r="B931" s="203" t="s">
        <v>4383</v>
      </c>
      <c r="C931" s="203" t="s">
        <v>3724</v>
      </c>
      <c r="D931" s="214">
        <v>35577</v>
      </c>
      <c r="E931" s="203" t="s">
        <v>3725</v>
      </c>
      <c r="F931" s="203" t="s">
        <v>3596</v>
      </c>
      <c r="G931" s="203" t="s">
        <v>3420</v>
      </c>
      <c r="H931" s="203" t="s">
        <v>193</v>
      </c>
      <c r="I931" s="203" t="s">
        <v>4383</v>
      </c>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R931" s="203"/>
      <c r="AS931" s="203"/>
      <c r="AT931" s="203"/>
      <c r="AU931" s="203"/>
      <c r="AV931" s="203"/>
      <c r="AW931" s="203"/>
      <c r="AX931" s="203"/>
      <c r="AY931" s="203"/>
      <c r="AZ931" s="203"/>
      <c r="BA931" s="203"/>
      <c r="BB931" s="203"/>
      <c r="BC931" s="203"/>
      <c r="BD931" s="203"/>
      <c r="BE931" s="203"/>
      <c r="BF931" s="203"/>
      <c r="BG931" s="203"/>
      <c r="BH931" s="203"/>
      <c r="BI931" s="203"/>
      <c r="BJ931" s="203"/>
      <c r="BK931" s="203"/>
      <c r="BL931" s="203"/>
      <c r="BM931" s="10"/>
      <c r="BN931" s="10"/>
      <c r="BO931" s="10"/>
      <c r="BP931" s="10"/>
      <c r="BQ931" s="10"/>
      <c r="BR931" s="10"/>
      <c r="BS931" s="10"/>
      <c r="BT931" s="10"/>
      <c r="BU931" s="10"/>
      <c r="BV931" s="10"/>
      <c r="BW931" s="10"/>
      <c r="BX931" s="10"/>
      <c r="BY931" s="10"/>
      <c r="BZ931" s="10"/>
      <c r="CA931" s="10"/>
      <c r="CB931" s="10"/>
      <c r="CC931" s="10"/>
      <c r="CD931" s="10"/>
      <c r="CE931" s="10"/>
      <c r="CF931" s="10"/>
      <c r="CG931" s="10"/>
      <c r="CH931" s="10"/>
      <c r="CI931" s="10"/>
      <c r="CJ931" s="10"/>
      <c r="CK931" s="10"/>
      <c r="CL931" s="10"/>
      <c r="CM931" s="10"/>
      <c r="CN931" s="10"/>
      <c r="CO931" s="10"/>
      <c r="CP931" s="10"/>
      <c r="CQ931" s="10"/>
      <c r="CR931" s="10"/>
      <c r="CS931" s="10"/>
      <c r="CT931" s="10"/>
      <c r="CU931" s="10"/>
      <c r="CV931" s="10"/>
      <c r="CW931" s="10"/>
      <c r="CX931" s="10"/>
      <c r="CY931" s="10"/>
      <c r="CZ931" s="10"/>
      <c r="DA931" s="10"/>
      <c r="DB931" s="10"/>
      <c r="DC931" s="10"/>
      <c r="DD931" s="10"/>
      <c r="DE931" s="10"/>
      <c r="DF931" s="10"/>
      <c r="DG931" s="10"/>
      <c r="DH931" s="10"/>
      <c r="DI931" s="10"/>
      <c r="DJ931" s="10"/>
      <c r="DK931" s="10"/>
      <c r="DL931" s="10"/>
      <c r="DM931" s="10"/>
      <c r="DN931" s="10"/>
      <c r="DO931" s="10"/>
      <c r="DP931" s="10"/>
      <c r="DQ931" s="10"/>
      <c r="DR931" s="10"/>
      <c r="DS931" s="10"/>
      <c r="DT931" s="10"/>
      <c r="DU931" s="10"/>
      <c r="DV931" s="10"/>
      <c r="DW931" s="10"/>
      <c r="DX931" s="10"/>
      <c r="DY931" s="10"/>
      <c r="DZ931" s="10"/>
      <c r="EA931" s="10"/>
      <c r="EB931" s="10"/>
      <c r="EC931" s="10"/>
      <c r="ED931" s="10"/>
      <c r="EE931" s="10"/>
      <c r="EF931" s="10"/>
      <c r="EG931" s="10"/>
      <c r="EH931" s="10"/>
      <c r="EI931" s="10"/>
      <c r="EJ931" s="10"/>
      <c r="EK931" s="10"/>
      <c r="EL931" s="10"/>
      <c r="EM931" s="10"/>
      <c r="EN931" s="10"/>
      <c r="EO931" s="10"/>
      <c r="EP931" s="10"/>
      <c r="EQ931" s="10"/>
      <c r="ER931" s="10"/>
      <c r="ES931" s="10"/>
      <c r="ET931" s="10"/>
      <c r="EU931" s="10"/>
      <c r="EV931" s="10"/>
      <c r="EW931" s="10"/>
      <c r="EX931" s="10"/>
      <c r="EY931" s="10"/>
      <c r="EZ931" s="10"/>
      <c r="FA931" s="10"/>
      <c r="FB931" s="10"/>
      <c r="FC931" s="10"/>
      <c r="FD931" s="10"/>
      <c r="FE931" s="10"/>
      <c r="FF931" s="10"/>
      <c r="FG931" s="10"/>
      <c r="FH931" s="10"/>
      <c r="FI931" s="10"/>
      <c r="FJ931" s="10"/>
      <c r="FK931" s="10"/>
      <c r="FL931" s="10"/>
      <c r="FM931" s="10"/>
      <c r="FN931" s="10"/>
      <c r="FO931" s="10"/>
      <c r="FP931" s="10"/>
      <c r="FQ931" s="10"/>
      <c r="FR931" s="10"/>
      <c r="FS931" s="10"/>
      <c r="FT931" s="10"/>
      <c r="FU931" s="10"/>
      <c r="FV931" s="10"/>
      <c r="FW931" s="10"/>
      <c r="FX931" s="10"/>
      <c r="FY931" s="10"/>
      <c r="FZ931" s="10"/>
      <c r="GA931" s="10"/>
      <c r="GB931" s="10"/>
      <c r="GC931" s="10"/>
      <c r="GD931" s="10"/>
      <c r="GE931" s="10"/>
      <c r="GF931" s="10"/>
      <c r="GG931" s="10"/>
      <c r="GH931" s="10"/>
      <c r="GI931" s="10"/>
      <c r="GJ931" s="10"/>
      <c r="GK931" s="10"/>
      <c r="GL931" s="10"/>
      <c r="GM931" s="10"/>
      <c r="GN931" s="10"/>
      <c r="GO931" s="10"/>
      <c r="GP931" s="10"/>
      <c r="GQ931" s="10"/>
      <c r="GR931" s="10"/>
      <c r="GS931" s="10"/>
      <c r="GT931" s="10"/>
      <c r="GU931" s="10"/>
      <c r="GV931" s="10"/>
      <c r="GW931" s="10"/>
      <c r="GX931" s="10"/>
      <c r="GY931" s="10"/>
      <c r="GZ931" s="10"/>
      <c r="HA931" s="10"/>
      <c r="HB931" s="10"/>
      <c r="HC931" s="10"/>
      <c r="HD931" s="10"/>
      <c r="HE931" s="10"/>
      <c r="HF931" s="10"/>
      <c r="HG931" s="10"/>
      <c r="HH931" s="10"/>
      <c r="HI931" s="10"/>
      <c r="HJ931" s="10"/>
      <c r="HK931" s="10"/>
      <c r="HL931" s="10"/>
      <c r="HM931" s="10"/>
      <c r="HN931" s="10"/>
      <c r="HO931" s="10"/>
      <c r="HP931" s="10"/>
      <c r="HQ931" s="10"/>
      <c r="HR931" s="10"/>
      <c r="HS931" s="10"/>
      <c r="HT931" s="10"/>
      <c r="HU931" s="10"/>
      <c r="HV931" s="10"/>
      <c r="HW931" s="10"/>
      <c r="HX931" s="10"/>
      <c r="HY931" s="10"/>
      <c r="HZ931" s="10"/>
      <c r="IA931" s="10"/>
      <c r="IB931" s="10"/>
      <c r="IC931" s="10"/>
      <c r="ID931" s="10"/>
      <c r="IE931" s="10"/>
      <c r="IF931" s="10"/>
      <c r="IG931" s="10"/>
      <c r="IH931" s="10"/>
      <c r="II931" s="10"/>
      <c r="IJ931" s="10"/>
      <c r="IK931" s="10"/>
      <c r="IL931" s="10"/>
      <c r="IM931" s="10"/>
      <c r="IN931" s="10"/>
      <c r="IO931" s="10"/>
      <c r="IP931" s="10"/>
      <c r="IQ931" s="10"/>
      <c r="IR931" s="10"/>
      <c r="IS931" s="10"/>
      <c r="IT931" s="10"/>
      <c r="IU931" s="10"/>
      <c r="IV931" s="10"/>
    </row>
    <row r="932" spans="1:260" s="13" customFormat="1" ht="12.75" customHeight="1" x14ac:dyDescent="0.2">
      <c r="A932" s="203" t="s">
        <v>193</v>
      </c>
      <c r="B932" s="203" t="s">
        <v>32</v>
      </c>
      <c r="C932" s="203" t="s">
        <v>67</v>
      </c>
      <c r="D932" s="214">
        <v>30279</v>
      </c>
      <c r="E932" s="203" t="s">
        <v>457</v>
      </c>
      <c r="F932" s="203" t="s">
        <v>2185</v>
      </c>
      <c r="G932" s="203" t="s">
        <v>3420</v>
      </c>
      <c r="H932" s="203" t="s">
        <v>193</v>
      </c>
      <c r="I932" s="203" t="s">
        <v>32</v>
      </c>
      <c r="J932" s="203"/>
      <c r="K932" s="203" t="s">
        <v>193</v>
      </c>
      <c r="L932" s="203" t="s">
        <v>122</v>
      </c>
      <c r="M932" s="203">
        <v>0</v>
      </c>
      <c r="N932" s="203" t="s">
        <v>193</v>
      </c>
      <c r="O932" s="203" t="s">
        <v>122</v>
      </c>
      <c r="P932" s="203">
        <v>0</v>
      </c>
      <c r="Q932" s="203" t="s">
        <v>193</v>
      </c>
      <c r="R932" s="203" t="s">
        <v>446</v>
      </c>
      <c r="S932" s="203"/>
      <c r="T932" s="203" t="s">
        <v>193</v>
      </c>
      <c r="U932" s="203" t="s">
        <v>446</v>
      </c>
      <c r="V932" s="203">
        <v>0</v>
      </c>
      <c r="W932" s="203" t="s">
        <v>193</v>
      </c>
      <c r="X932" s="203" t="s">
        <v>446</v>
      </c>
      <c r="Y932" s="203">
        <v>0</v>
      </c>
      <c r="Z932" s="203" t="s">
        <v>193</v>
      </c>
      <c r="AA932" s="203" t="s">
        <v>336</v>
      </c>
      <c r="AB932" s="203">
        <v>0</v>
      </c>
      <c r="AC932" s="203" t="s">
        <v>193</v>
      </c>
      <c r="AD932" s="203" t="s">
        <v>233</v>
      </c>
      <c r="AE932" s="203">
        <v>0</v>
      </c>
      <c r="AF932" s="203" t="s">
        <v>193</v>
      </c>
      <c r="AG932" s="203" t="s">
        <v>233</v>
      </c>
      <c r="AH932" s="203">
        <v>0</v>
      </c>
      <c r="AI932" s="203" t="s">
        <v>193</v>
      </c>
      <c r="AJ932" s="203" t="s">
        <v>233</v>
      </c>
      <c r="AK932" s="203">
        <v>0</v>
      </c>
      <c r="AL932" s="203" t="s">
        <v>193</v>
      </c>
      <c r="AM932" s="203" t="s">
        <v>233</v>
      </c>
      <c r="AN932" s="203"/>
      <c r="AO932" s="203" t="s">
        <v>193</v>
      </c>
      <c r="AP932" s="203" t="s">
        <v>448</v>
      </c>
      <c r="AQ932" s="203" t="s">
        <v>157</v>
      </c>
      <c r="AR932" s="203" t="s">
        <v>193</v>
      </c>
      <c r="AS932" s="203" t="s">
        <v>448</v>
      </c>
      <c r="AT932" s="203" t="s">
        <v>86</v>
      </c>
      <c r="AU932" s="203" t="s">
        <v>202</v>
      </c>
      <c r="AV932" s="203"/>
      <c r="AW932" s="203"/>
      <c r="AX932" s="203" t="s">
        <v>193</v>
      </c>
      <c r="AY932" s="203" t="s">
        <v>350</v>
      </c>
      <c r="AZ932" s="203" t="s">
        <v>184</v>
      </c>
      <c r="BA932" s="203"/>
      <c r="BB932" s="203"/>
      <c r="BC932" s="203"/>
      <c r="BD932" s="203"/>
      <c r="BE932" s="203"/>
      <c r="BF932" s="203"/>
      <c r="BG932" s="203"/>
      <c r="BH932" s="203"/>
      <c r="BI932" s="203"/>
      <c r="BJ932" s="203"/>
      <c r="BK932" s="203"/>
      <c r="BL932" s="203"/>
      <c r="BM932" s="10"/>
      <c r="BN932" s="10"/>
      <c r="BO932" s="10"/>
      <c r="BP932" s="10"/>
      <c r="BQ932" s="10"/>
      <c r="BR932" s="10"/>
      <c r="BS932" s="10"/>
      <c r="BT932" s="10"/>
      <c r="BU932" s="10"/>
      <c r="BV932" s="10"/>
      <c r="BW932" s="10"/>
      <c r="BX932" s="10"/>
      <c r="BY932" s="10"/>
      <c r="BZ932" s="10"/>
      <c r="CA932" s="10"/>
      <c r="CB932" s="10"/>
      <c r="CC932" s="10"/>
      <c r="CD932" s="10"/>
      <c r="CE932" s="10"/>
      <c r="CF932" s="10"/>
      <c r="CG932" s="10"/>
      <c r="CH932" s="10"/>
      <c r="CI932" s="10"/>
      <c r="CJ932" s="10"/>
      <c r="CK932" s="10"/>
      <c r="CL932" s="10"/>
      <c r="CM932" s="10"/>
      <c r="CN932" s="10"/>
      <c r="CO932" s="10"/>
      <c r="CP932" s="10"/>
      <c r="CQ932" s="10"/>
      <c r="CR932" s="10"/>
      <c r="CS932" s="10"/>
      <c r="CT932" s="10"/>
      <c r="CU932" s="10"/>
      <c r="CV932" s="10"/>
      <c r="CW932" s="10"/>
      <c r="CX932" s="10"/>
      <c r="CY932" s="10"/>
      <c r="CZ932" s="10"/>
      <c r="DA932" s="10"/>
      <c r="DB932" s="10"/>
      <c r="DC932" s="10"/>
      <c r="DD932" s="10"/>
      <c r="DE932" s="10"/>
      <c r="DF932" s="10"/>
      <c r="DG932" s="10"/>
      <c r="DH932" s="10"/>
      <c r="DI932" s="10"/>
      <c r="DJ932" s="10"/>
      <c r="DK932" s="10"/>
      <c r="DL932" s="10"/>
      <c r="DM932" s="10"/>
      <c r="DN932" s="10"/>
      <c r="DO932" s="10"/>
      <c r="DP932" s="10"/>
      <c r="DQ932" s="10"/>
      <c r="DR932" s="10"/>
      <c r="DS932" s="10"/>
      <c r="DT932" s="10"/>
      <c r="DU932" s="10"/>
      <c r="DV932" s="10"/>
      <c r="DW932" s="10"/>
      <c r="DX932" s="10"/>
      <c r="DY932" s="10"/>
      <c r="DZ932" s="10"/>
      <c r="EA932" s="10"/>
      <c r="EB932" s="10"/>
      <c r="EC932" s="10"/>
      <c r="ED932" s="10"/>
      <c r="EE932" s="10"/>
      <c r="EF932" s="10"/>
      <c r="EG932" s="10"/>
      <c r="EH932" s="10"/>
      <c r="EI932" s="10"/>
      <c r="EJ932" s="10"/>
      <c r="EK932" s="10"/>
      <c r="EL932" s="10"/>
      <c r="EM932" s="10"/>
      <c r="EN932" s="10"/>
      <c r="EO932" s="10"/>
      <c r="EP932" s="10"/>
      <c r="EQ932" s="10"/>
      <c r="ER932" s="10"/>
      <c r="ES932" s="10"/>
      <c r="ET932" s="10"/>
      <c r="EU932" s="10"/>
      <c r="EV932" s="10"/>
      <c r="EW932" s="10"/>
      <c r="EX932" s="10"/>
      <c r="EY932" s="10"/>
      <c r="EZ932" s="10"/>
      <c r="FA932" s="10"/>
      <c r="FB932" s="10"/>
      <c r="FC932" s="10"/>
      <c r="FD932" s="10"/>
      <c r="FE932" s="10"/>
      <c r="FF932" s="10"/>
      <c r="FG932" s="10"/>
      <c r="FH932" s="10"/>
      <c r="FI932" s="10"/>
      <c r="FJ932" s="10"/>
      <c r="FK932" s="10"/>
      <c r="FL932" s="10"/>
      <c r="FM932" s="10"/>
      <c r="FN932" s="10"/>
      <c r="FO932" s="10"/>
      <c r="FP932" s="10"/>
      <c r="FQ932" s="10"/>
      <c r="FR932" s="10"/>
      <c r="FS932" s="10"/>
      <c r="FT932" s="10"/>
      <c r="FU932" s="10"/>
      <c r="FV932" s="10"/>
      <c r="FW932" s="10"/>
      <c r="FX932" s="10"/>
      <c r="FY932" s="10"/>
      <c r="FZ932" s="10"/>
      <c r="GA932" s="10"/>
      <c r="GB932" s="10"/>
      <c r="GC932" s="10"/>
      <c r="GD932" s="10"/>
      <c r="GE932" s="10"/>
      <c r="GF932" s="10"/>
      <c r="GG932" s="10"/>
      <c r="GH932" s="10"/>
      <c r="GI932" s="10"/>
      <c r="GJ932" s="10"/>
      <c r="GK932" s="10"/>
      <c r="GL932" s="10"/>
      <c r="GM932" s="10"/>
      <c r="GN932" s="10"/>
      <c r="GO932" s="10"/>
      <c r="GP932" s="10"/>
      <c r="GQ932" s="10"/>
      <c r="GR932" s="10"/>
      <c r="GS932" s="10"/>
      <c r="GT932" s="10"/>
      <c r="GU932" s="10"/>
      <c r="GV932" s="10"/>
      <c r="GW932" s="10"/>
      <c r="GX932" s="10"/>
      <c r="GY932" s="10"/>
      <c r="GZ932" s="10"/>
      <c r="HA932" s="10"/>
      <c r="HB932" s="10"/>
      <c r="HC932" s="10"/>
      <c r="HD932" s="10"/>
      <c r="HE932" s="10"/>
      <c r="HF932" s="10"/>
      <c r="HG932" s="10"/>
      <c r="HH932" s="10"/>
      <c r="HI932" s="10"/>
      <c r="HJ932" s="10"/>
      <c r="HK932" s="10"/>
      <c r="HL932" s="10"/>
      <c r="HM932" s="10"/>
      <c r="HN932" s="10"/>
      <c r="HO932" s="10"/>
      <c r="HP932" s="10"/>
      <c r="HQ932" s="10"/>
      <c r="HR932" s="10"/>
      <c r="HS932" s="10"/>
      <c r="HT932" s="10"/>
      <c r="HU932" s="10"/>
      <c r="HV932" s="10"/>
      <c r="HW932" s="10"/>
      <c r="HX932" s="10"/>
      <c r="HY932" s="10"/>
      <c r="HZ932" s="10"/>
      <c r="IA932" s="10"/>
      <c r="IB932" s="10"/>
      <c r="IC932" s="10"/>
      <c r="ID932" s="10"/>
      <c r="IE932" s="10"/>
      <c r="IF932" s="10"/>
      <c r="IG932" s="10"/>
      <c r="IH932" s="10"/>
      <c r="II932" s="10"/>
      <c r="IJ932" s="10"/>
      <c r="IK932" s="10"/>
      <c r="IL932" s="10"/>
      <c r="IM932" s="10"/>
      <c r="IN932" s="10"/>
      <c r="IO932" s="10"/>
      <c r="IP932" s="10"/>
      <c r="IQ932" s="10"/>
      <c r="IR932" s="10"/>
      <c r="IS932" s="10"/>
      <c r="IT932" s="10"/>
      <c r="IU932" s="10"/>
      <c r="IV932" s="10"/>
      <c r="IW932" s="10"/>
      <c r="IX932" s="10"/>
      <c r="IY932" s="10"/>
      <c r="IZ932" s="10"/>
    </row>
    <row r="933" spans="1:260" ht="12.75" customHeight="1" x14ac:dyDescent="0.2">
      <c r="A933" s="203" t="s">
        <v>4028</v>
      </c>
      <c r="B933" s="203" t="s">
        <v>4028</v>
      </c>
      <c r="C933" s="203"/>
      <c r="D933" s="214"/>
      <c r="E933" s="203"/>
      <c r="F933" s="203"/>
      <c r="G933" s="203" t="s">
        <v>4028</v>
      </c>
      <c r="H933" s="203" t="s">
        <v>4028</v>
      </c>
      <c r="I933" s="203" t="s">
        <v>4028</v>
      </c>
      <c r="J933" s="203" t="s">
        <v>4028</v>
      </c>
      <c r="K933" s="203" t="s">
        <v>4028</v>
      </c>
      <c r="L933" s="203" t="s">
        <v>4028</v>
      </c>
      <c r="M933" s="203" t="s">
        <v>4028</v>
      </c>
      <c r="N933" s="203" t="s">
        <v>4028</v>
      </c>
      <c r="O933" s="203" t="s">
        <v>4028</v>
      </c>
      <c r="P933" s="203" t="s">
        <v>4028</v>
      </c>
      <c r="Q933" s="203"/>
      <c r="R933" s="203"/>
      <c r="S933" s="203"/>
      <c r="T933" s="203" t="s">
        <v>4028</v>
      </c>
      <c r="U933" s="203" t="s">
        <v>4028</v>
      </c>
      <c r="V933" s="203" t="s">
        <v>4028</v>
      </c>
      <c r="W933" s="203" t="s">
        <v>4028</v>
      </c>
      <c r="X933" s="203" t="s">
        <v>4028</v>
      </c>
      <c r="Y933" s="203" t="s">
        <v>4028</v>
      </c>
      <c r="Z933" s="203" t="s">
        <v>4028</v>
      </c>
      <c r="AA933" s="203" t="s">
        <v>4028</v>
      </c>
      <c r="AB933" s="203" t="s">
        <v>4028</v>
      </c>
      <c r="AC933" s="203" t="s">
        <v>4028</v>
      </c>
      <c r="AD933" s="203" t="s">
        <v>4028</v>
      </c>
      <c r="AE933" s="203" t="s">
        <v>4028</v>
      </c>
      <c r="AF933" s="203" t="s">
        <v>4028</v>
      </c>
      <c r="AG933" s="203" t="s">
        <v>4028</v>
      </c>
      <c r="AH933" s="203" t="s">
        <v>4028</v>
      </c>
      <c r="AI933" s="203" t="s">
        <v>4028</v>
      </c>
      <c r="AJ933" s="203" t="s">
        <v>4028</v>
      </c>
      <c r="AK933" s="203" t="s">
        <v>4028</v>
      </c>
      <c r="AL933" s="203"/>
      <c r="AM933" s="203"/>
      <c r="AN933" s="203"/>
      <c r="AO933" s="203"/>
      <c r="AP933" s="203"/>
      <c r="AQ933" s="203"/>
      <c r="AR933" s="203"/>
      <c r="AS933" s="203"/>
      <c r="AT933" s="203"/>
      <c r="AU933" s="203"/>
      <c r="AV933" s="203"/>
      <c r="AW933" s="203"/>
      <c r="AX933" s="203"/>
      <c r="AY933" s="203"/>
      <c r="AZ933" s="203"/>
      <c r="BA933" s="203"/>
      <c r="BB933" s="203"/>
      <c r="BC933" s="203"/>
      <c r="BD933" s="203"/>
      <c r="BE933" s="203"/>
      <c r="BF933" s="203"/>
      <c r="BG933" s="203"/>
      <c r="BH933" s="203"/>
      <c r="BI933" s="203"/>
      <c r="BJ933" s="203"/>
      <c r="BK933" s="203"/>
      <c r="BL933" s="203"/>
      <c r="BM933" s="13"/>
      <c r="BN933" s="13"/>
      <c r="BO933" s="13"/>
      <c r="BP933" s="13"/>
      <c r="BQ933" s="13"/>
      <c r="BR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EU933" s="13"/>
      <c r="EV933" s="13"/>
      <c r="EW933" s="13"/>
      <c r="EX933" s="13"/>
      <c r="EY933" s="13"/>
      <c r="EZ933" s="13"/>
      <c r="FA933" s="13"/>
      <c r="FB933" s="13"/>
      <c r="FC933" s="13"/>
      <c r="FD933" s="13"/>
      <c r="FE933" s="13"/>
      <c r="FF933" s="13"/>
      <c r="FG933" s="13"/>
      <c r="FH933" s="13"/>
      <c r="FI933" s="13"/>
      <c r="FJ933" s="13"/>
      <c r="FK933" s="13"/>
      <c r="FL933" s="13"/>
      <c r="FM933" s="13"/>
      <c r="FN933" s="13"/>
      <c r="FO933" s="13"/>
      <c r="FP933" s="13"/>
      <c r="FQ933" s="13"/>
      <c r="FR933" s="13"/>
      <c r="FS933" s="13"/>
      <c r="FT933" s="13"/>
      <c r="FU933" s="13"/>
      <c r="FV933" s="13"/>
      <c r="FW933" s="13"/>
      <c r="FX933" s="13"/>
      <c r="FY933" s="13"/>
      <c r="FZ933" s="13"/>
      <c r="GA933" s="13"/>
      <c r="GB933" s="13"/>
      <c r="GC933" s="13"/>
      <c r="GD933" s="13"/>
      <c r="GE933" s="13"/>
      <c r="GF933" s="13"/>
      <c r="GG933" s="13"/>
      <c r="GH933" s="13"/>
      <c r="GI933" s="13"/>
      <c r="GJ933" s="13"/>
      <c r="GK933" s="13"/>
      <c r="GL933" s="13"/>
      <c r="GM933" s="13"/>
      <c r="GN933" s="13"/>
      <c r="GO933" s="13"/>
      <c r="GP933" s="13"/>
      <c r="GQ933" s="13"/>
      <c r="GR933" s="13"/>
      <c r="GS933" s="13"/>
      <c r="GT933" s="13"/>
      <c r="GU933" s="13"/>
      <c r="GV933" s="13"/>
      <c r="GW933" s="13"/>
      <c r="GX933" s="13"/>
      <c r="GY933" s="13"/>
      <c r="GZ933" s="13"/>
      <c r="HA933" s="13"/>
      <c r="HB933" s="13"/>
      <c r="HC933" s="13"/>
      <c r="HD933" s="13"/>
      <c r="HE933" s="13"/>
      <c r="HF933" s="13"/>
      <c r="HG933" s="13"/>
      <c r="HH933" s="13"/>
      <c r="HI933" s="13"/>
      <c r="HJ933" s="13"/>
      <c r="HK933" s="13"/>
      <c r="HL933" s="13"/>
      <c r="HM933" s="13"/>
      <c r="HN933" s="13"/>
      <c r="HO933" s="13"/>
      <c r="HP933" s="13"/>
      <c r="HQ933" s="13"/>
      <c r="HR933" s="13"/>
      <c r="HS933" s="13"/>
      <c r="HT933" s="13"/>
      <c r="HU933" s="13"/>
      <c r="HV933" s="13"/>
      <c r="HW933" s="13"/>
      <c r="HX933" s="13"/>
      <c r="HY933" s="13"/>
      <c r="HZ933" s="13"/>
      <c r="IA933" s="13"/>
      <c r="IB933" s="13"/>
      <c r="IC933" s="13"/>
      <c r="ID933" s="13"/>
      <c r="IE933" s="13"/>
      <c r="IF933" s="13"/>
      <c r="IG933" s="13"/>
      <c r="IH933" s="13"/>
      <c r="II933" s="13"/>
      <c r="IJ933" s="13"/>
      <c r="IK933" s="13"/>
      <c r="IL933" s="13"/>
      <c r="IM933" s="13"/>
      <c r="IN933" s="13"/>
      <c r="IO933" s="13"/>
      <c r="IP933" s="13"/>
      <c r="IQ933" s="13"/>
      <c r="IR933" s="13"/>
      <c r="IS933" s="13"/>
      <c r="IT933" s="13"/>
      <c r="IU933" s="13"/>
      <c r="IV933" s="13"/>
    </row>
    <row r="934" spans="1:260" ht="12.75" customHeight="1" x14ac:dyDescent="0.2">
      <c r="A934" s="203" t="s">
        <v>344</v>
      </c>
      <c r="B934" s="203" t="s">
        <v>4363</v>
      </c>
      <c r="C934" s="203" t="s">
        <v>1207</v>
      </c>
      <c r="D934" s="214">
        <v>32891</v>
      </c>
      <c r="E934" s="203" t="s">
        <v>1005</v>
      </c>
      <c r="F934" s="203" t="s">
        <v>2147</v>
      </c>
      <c r="G934" s="203" t="s">
        <v>4573</v>
      </c>
      <c r="H934" s="203" t="s">
        <v>344</v>
      </c>
      <c r="I934" s="203" t="s">
        <v>367</v>
      </c>
      <c r="J934" s="203" t="s">
        <v>3812</v>
      </c>
      <c r="K934" s="203" t="s">
        <v>344</v>
      </c>
      <c r="L934" s="203" t="s">
        <v>131</v>
      </c>
      <c r="M934" s="203" t="s">
        <v>2949</v>
      </c>
      <c r="N934" s="203" t="s">
        <v>344</v>
      </c>
      <c r="O934" s="203" t="s">
        <v>131</v>
      </c>
      <c r="P934" s="203" t="s">
        <v>2315</v>
      </c>
      <c r="Q934" s="203" t="s">
        <v>344</v>
      </c>
      <c r="R934" s="203" t="s">
        <v>23</v>
      </c>
      <c r="S934" s="203" t="s">
        <v>1885</v>
      </c>
      <c r="T934" s="203" t="s">
        <v>344</v>
      </c>
      <c r="U934" s="203" t="s">
        <v>23</v>
      </c>
      <c r="V934" s="203" t="s">
        <v>1671</v>
      </c>
      <c r="W934" s="203" t="s">
        <v>344</v>
      </c>
      <c r="X934" s="203" t="s">
        <v>23</v>
      </c>
      <c r="Y934" s="203" t="s">
        <v>1671</v>
      </c>
      <c r="Z934" s="203" t="s">
        <v>183</v>
      </c>
      <c r="AA934" s="203" t="s">
        <v>23</v>
      </c>
      <c r="AB934" s="203" t="s">
        <v>349</v>
      </c>
      <c r="AC934" s="203">
        <v>0</v>
      </c>
      <c r="AD934" s="203">
        <v>0</v>
      </c>
      <c r="AE934" s="203">
        <v>0</v>
      </c>
      <c r="AF934" s="203">
        <v>0</v>
      </c>
      <c r="AG934" s="203">
        <v>0</v>
      </c>
      <c r="AH934" s="203">
        <v>0</v>
      </c>
      <c r="AI934" s="203">
        <v>0</v>
      </c>
      <c r="AJ934" s="203">
        <v>0</v>
      </c>
      <c r="AK934" s="203">
        <v>0</v>
      </c>
      <c r="AL934" s="203"/>
      <c r="AM934" s="203"/>
      <c r="AN934" s="203"/>
      <c r="AO934" s="203"/>
      <c r="AP934" s="203"/>
      <c r="AQ934" s="203"/>
      <c r="AR934" s="203"/>
      <c r="AS934" s="203"/>
      <c r="AT934" s="203"/>
      <c r="AU934" s="203"/>
      <c r="AV934" s="203"/>
      <c r="AW934" s="203"/>
      <c r="AX934" s="203"/>
      <c r="AY934" s="203"/>
      <c r="AZ934" s="203"/>
      <c r="BA934" s="203"/>
      <c r="BB934" s="203"/>
      <c r="BC934" s="203"/>
      <c r="BD934" s="203"/>
      <c r="BE934" s="203"/>
      <c r="BF934" s="203"/>
      <c r="BG934" s="203"/>
      <c r="BH934" s="203"/>
      <c r="BI934" s="203"/>
      <c r="BJ934" s="203"/>
      <c r="BK934" s="203"/>
      <c r="BL934" s="203"/>
    </row>
    <row r="935" spans="1:260" s="10" customFormat="1" ht="12.75" customHeight="1" x14ac:dyDescent="0.2">
      <c r="A935" s="203" t="s">
        <v>344</v>
      </c>
      <c r="B935" s="203" t="s">
        <v>4439</v>
      </c>
      <c r="C935" s="203" t="s">
        <v>3359</v>
      </c>
      <c r="D935" s="214">
        <v>35019</v>
      </c>
      <c r="E935" s="203" t="s">
        <v>3063</v>
      </c>
      <c r="F935" s="203" t="s">
        <v>3065</v>
      </c>
      <c r="G935" s="203" t="s">
        <v>4574</v>
      </c>
      <c r="H935" s="203" t="s">
        <v>344</v>
      </c>
      <c r="I935" s="203" t="s">
        <v>111</v>
      </c>
      <c r="J935" s="203" t="s">
        <v>3060</v>
      </c>
      <c r="K935" s="203" t="s">
        <v>344</v>
      </c>
      <c r="L935" s="203" t="s">
        <v>111</v>
      </c>
      <c r="M935" s="203" t="s">
        <v>3360</v>
      </c>
      <c r="N935" s="203">
        <v>0</v>
      </c>
      <c r="O935" s="203">
        <v>0</v>
      </c>
      <c r="P935" s="203">
        <v>0</v>
      </c>
      <c r="Q935" s="203"/>
      <c r="R935" s="203"/>
      <c r="S935" s="203"/>
      <c r="T935" s="203">
        <v>0</v>
      </c>
      <c r="U935" s="203">
        <v>0</v>
      </c>
      <c r="V935" s="203">
        <v>0</v>
      </c>
      <c r="W935" s="203" t="s">
        <v>4028</v>
      </c>
      <c r="X935" s="203" t="s">
        <v>4028</v>
      </c>
      <c r="Y935" s="203" t="s">
        <v>4028</v>
      </c>
      <c r="Z935" s="203" t="s">
        <v>4028</v>
      </c>
      <c r="AA935" s="203" t="s">
        <v>4028</v>
      </c>
      <c r="AB935" s="203" t="s">
        <v>4028</v>
      </c>
      <c r="AC935" s="203">
        <v>0</v>
      </c>
      <c r="AD935" s="203">
        <v>0</v>
      </c>
      <c r="AE935" s="203">
        <v>0</v>
      </c>
      <c r="AF935" s="203">
        <v>0</v>
      </c>
      <c r="AG935" s="203">
        <v>0</v>
      </c>
      <c r="AH935" s="203">
        <v>0</v>
      </c>
      <c r="AI935" s="203">
        <v>0</v>
      </c>
      <c r="AJ935" s="203">
        <v>0</v>
      </c>
      <c r="AK935" s="203">
        <v>0</v>
      </c>
      <c r="AL935" s="203"/>
      <c r="AM935" s="203"/>
      <c r="AN935" s="203"/>
      <c r="AO935" s="203"/>
      <c r="AP935" s="203"/>
      <c r="AQ935" s="203"/>
      <c r="AR935" s="203"/>
      <c r="AS935" s="203"/>
      <c r="AT935" s="203"/>
      <c r="AU935" s="203"/>
      <c r="AV935" s="203"/>
      <c r="AW935" s="203"/>
      <c r="AX935" s="203"/>
      <c r="AY935" s="203"/>
      <c r="AZ935" s="203"/>
      <c r="BA935" s="203"/>
      <c r="BB935" s="203"/>
      <c r="BC935" s="203"/>
      <c r="BD935" s="203"/>
      <c r="BE935" s="203"/>
      <c r="BF935" s="203"/>
      <c r="BG935" s="203"/>
      <c r="BH935" s="203"/>
      <c r="BI935" s="203"/>
      <c r="BJ935" s="203"/>
      <c r="BK935" s="203"/>
      <c r="BL935" s="203"/>
      <c r="IW935" s="13"/>
      <c r="IX935" s="13"/>
      <c r="IY935" s="13"/>
      <c r="IZ935" s="13"/>
    </row>
    <row r="936" spans="1:260" s="10" customFormat="1" ht="12.75" customHeight="1" x14ac:dyDescent="0.2">
      <c r="A936" s="203" t="s">
        <v>183</v>
      </c>
      <c r="B936" s="203" t="s">
        <v>348</v>
      </c>
      <c r="C936" s="203" t="s">
        <v>4142</v>
      </c>
      <c r="D936" s="215">
        <v>35122</v>
      </c>
      <c r="E936" s="205" t="s">
        <v>3063</v>
      </c>
      <c r="F936" s="206" t="s">
        <v>4515</v>
      </c>
      <c r="G936" s="206" t="s">
        <v>4869</v>
      </c>
      <c r="H936" s="203"/>
      <c r="I936" s="203"/>
      <c r="J936" s="206"/>
      <c r="K936" s="203"/>
      <c r="L936" s="203"/>
      <c r="M936" s="206"/>
      <c r="N936" s="203"/>
      <c r="O936" s="203"/>
      <c r="P936" s="206"/>
      <c r="Q936" s="203"/>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c r="AR936" s="203"/>
      <c r="AS936" s="203"/>
      <c r="AT936" s="203"/>
      <c r="AU936" s="203"/>
      <c r="AV936" s="203"/>
      <c r="AW936" s="203"/>
      <c r="AX936" s="203"/>
      <c r="AY936" s="203"/>
      <c r="AZ936" s="203"/>
      <c r="BA936" s="203"/>
      <c r="BB936" s="203"/>
      <c r="BC936" s="203"/>
      <c r="BD936" s="203"/>
      <c r="BE936" s="203"/>
      <c r="BF936" s="203"/>
      <c r="BG936" s="203"/>
      <c r="BH936" s="203"/>
      <c r="BI936" s="203"/>
      <c r="BJ936" s="203"/>
      <c r="BK936" s="203"/>
      <c r="BL936" s="203"/>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row>
    <row r="937" spans="1:260" ht="12.75" customHeight="1" x14ac:dyDescent="0.2">
      <c r="A937" s="203" t="s">
        <v>4522</v>
      </c>
      <c r="B937" s="203" t="s">
        <v>4427</v>
      </c>
      <c r="C937" s="203" t="s">
        <v>3679</v>
      </c>
      <c r="D937" s="214">
        <v>36014</v>
      </c>
      <c r="E937" s="203" t="s">
        <v>3463</v>
      </c>
      <c r="F937" s="203" t="s">
        <v>4027</v>
      </c>
      <c r="G937" s="203" t="s">
        <v>4575</v>
      </c>
      <c r="H937" s="203" t="s">
        <v>370</v>
      </c>
      <c r="I937" s="203" t="s">
        <v>453</v>
      </c>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c r="AR937" s="203"/>
      <c r="AS937" s="203"/>
      <c r="AT937" s="203"/>
      <c r="AU937" s="203"/>
      <c r="AV937" s="203"/>
      <c r="AW937" s="203"/>
      <c r="AX937" s="203"/>
      <c r="AY937" s="203"/>
      <c r="AZ937" s="203"/>
      <c r="BA937" s="203"/>
      <c r="BB937" s="203"/>
      <c r="BC937" s="203"/>
      <c r="BD937" s="203"/>
      <c r="BE937" s="203"/>
      <c r="BF937" s="203"/>
      <c r="BG937" s="203"/>
      <c r="BH937" s="203"/>
      <c r="BI937" s="203"/>
      <c r="BJ937" s="203"/>
      <c r="BK937" s="203"/>
      <c r="BL937" s="203"/>
    </row>
    <row r="938" spans="1:260" ht="12.75" customHeight="1" x14ac:dyDescent="0.2">
      <c r="A938" s="203" t="s">
        <v>4029</v>
      </c>
      <c r="B938" s="203" t="s">
        <v>4028</v>
      </c>
      <c r="C938" s="203" t="s">
        <v>3493</v>
      </c>
      <c r="D938" s="214">
        <v>35068</v>
      </c>
      <c r="E938" s="203" t="s">
        <v>3063</v>
      </c>
      <c r="F938" s="203" t="s">
        <v>3463</v>
      </c>
      <c r="G938" s="203" t="s">
        <v>4028</v>
      </c>
      <c r="H938" s="203" t="s">
        <v>344</v>
      </c>
      <c r="I938" s="203" t="s">
        <v>22</v>
      </c>
      <c r="J938" s="203" t="s">
        <v>3494</v>
      </c>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c r="AR938" s="203"/>
      <c r="AS938" s="203"/>
      <c r="AT938" s="203"/>
      <c r="AU938" s="203"/>
      <c r="AV938" s="203"/>
      <c r="AW938" s="203"/>
      <c r="AX938" s="203"/>
      <c r="AY938" s="203"/>
      <c r="AZ938" s="203"/>
      <c r="BA938" s="203"/>
      <c r="BB938" s="203"/>
      <c r="BC938" s="203"/>
      <c r="BD938" s="203"/>
      <c r="BE938" s="203"/>
      <c r="BF938" s="203"/>
      <c r="BG938" s="203"/>
      <c r="BH938" s="203"/>
      <c r="BI938" s="203"/>
      <c r="BJ938" s="203"/>
      <c r="BK938" s="203"/>
      <c r="BL938" s="203"/>
      <c r="BM938" s="10"/>
      <c r="BN938" s="10"/>
      <c r="BO938" s="10"/>
      <c r="BP938" s="10"/>
      <c r="BQ938" s="10"/>
      <c r="BR938" s="10"/>
      <c r="BS938" s="10"/>
      <c r="BT938" s="10"/>
      <c r="BU938" s="10"/>
      <c r="BV938" s="10"/>
      <c r="BW938" s="10"/>
      <c r="BX938" s="10"/>
      <c r="BY938" s="10"/>
      <c r="BZ938" s="10"/>
      <c r="CA938" s="10"/>
      <c r="CB938" s="10"/>
      <c r="CC938" s="10"/>
      <c r="CD938" s="10"/>
      <c r="CE938" s="10"/>
      <c r="CF938" s="10"/>
      <c r="CG938" s="10"/>
      <c r="CH938" s="10"/>
      <c r="CI938" s="10"/>
      <c r="CJ938" s="10"/>
      <c r="CK938" s="10"/>
      <c r="CL938" s="10"/>
      <c r="CM938" s="10"/>
      <c r="CN938" s="10"/>
      <c r="CO938" s="10"/>
      <c r="CP938" s="10"/>
      <c r="CQ938" s="10"/>
      <c r="CR938" s="10"/>
      <c r="CS938" s="10"/>
      <c r="CT938" s="10"/>
      <c r="CU938" s="10"/>
      <c r="CV938" s="10"/>
      <c r="CW938" s="10"/>
      <c r="CX938" s="10"/>
      <c r="CY938" s="10"/>
      <c r="CZ938" s="10"/>
      <c r="DA938" s="10"/>
      <c r="DB938" s="10"/>
      <c r="DC938" s="10"/>
      <c r="DD938" s="10"/>
      <c r="DE938" s="10"/>
      <c r="DF938" s="10"/>
      <c r="DG938" s="10"/>
      <c r="DH938" s="10"/>
      <c r="DI938" s="10"/>
      <c r="DJ938" s="10"/>
      <c r="DK938" s="10"/>
      <c r="DL938" s="10"/>
      <c r="DM938" s="10"/>
      <c r="DN938" s="10"/>
      <c r="DO938" s="10"/>
      <c r="DP938" s="10"/>
      <c r="DQ938" s="10"/>
      <c r="DR938" s="10"/>
      <c r="DS938" s="10"/>
      <c r="DT938" s="10"/>
      <c r="DU938" s="10"/>
      <c r="DV938" s="10"/>
      <c r="DW938" s="10"/>
      <c r="DX938" s="10"/>
      <c r="DY938" s="10"/>
      <c r="DZ938" s="10"/>
      <c r="EA938" s="10"/>
      <c r="EB938" s="10"/>
      <c r="EC938" s="10"/>
      <c r="ED938" s="10"/>
      <c r="EE938" s="10"/>
      <c r="EF938" s="10"/>
      <c r="EG938" s="10"/>
      <c r="EH938" s="10"/>
      <c r="EI938" s="10"/>
      <c r="EJ938" s="10"/>
      <c r="EK938" s="10"/>
      <c r="EL938" s="10"/>
      <c r="EM938" s="10"/>
      <c r="EN938" s="10"/>
      <c r="EO938" s="10"/>
      <c r="EP938" s="10"/>
      <c r="EQ938" s="10"/>
      <c r="ER938" s="10"/>
      <c r="ES938" s="10"/>
      <c r="ET938" s="10"/>
      <c r="EU938" s="10"/>
      <c r="EV938" s="10"/>
      <c r="EW938" s="10"/>
      <c r="EX938" s="10"/>
      <c r="EY938" s="10"/>
      <c r="EZ938" s="10"/>
      <c r="FA938" s="10"/>
      <c r="FB938" s="10"/>
      <c r="FC938" s="10"/>
      <c r="FD938" s="10"/>
      <c r="FE938" s="10"/>
      <c r="FF938" s="10"/>
      <c r="FG938" s="10"/>
      <c r="FH938" s="10"/>
      <c r="FI938" s="10"/>
      <c r="FJ938" s="10"/>
      <c r="FK938" s="10"/>
      <c r="FL938" s="10"/>
      <c r="FM938" s="10"/>
      <c r="FN938" s="10"/>
      <c r="FO938" s="10"/>
      <c r="FP938" s="10"/>
      <c r="FQ938" s="10"/>
      <c r="FR938" s="10"/>
      <c r="FS938" s="10"/>
      <c r="FT938" s="10"/>
      <c r="FU938" s="10"/>
      <c r="FV938" s="10"/>
      <c r="FW938" s="10"/>
      <c r="FX938" s="10"/>
      <c r="FY938" s="10"/>
      <c r="FZ938" s="10"/>
      <c r="GA938" s="10"/>
      <c r="GB938" s="10"/>
      <c r="GC938" s="10"/>
      <c r="GD938" s="10"/>
      <c r="GE938" s="10"/>
      <c r="GF938" s="10"/>
      <c r="GG938" s="10"/>
      <c r="GH938" s="10"/>
      <c r="GI938" s="10"/>
      <c r="GJ938" s="10"/>
      <c r="GK938" s="10"/>
      <c r="GL938" s="10"/>
      <c r="GM938" s="10"/>
      <c r="GN938" s="10"/>
      <c r="GO938" s="10"/>
      <c r="GP938" s="10"/>
      <c r="GQ938" s="10"/>
      <c r="GR938" s="10"/>
      <c r="GS938" s="10"/>
      <c r="GT938" s="10"/>
      <c r="GU938" s="10"/>
      <c r="GV938" s="10"/>
      <c r="GW938" s="10"/>
      <c r="GX938" s="10"/>
      <c r="GY938" s="10"/>
      <c r="GZ938" s="10"/>
      <c r="HA938" s="10"/>
      <c r="HB938" s="10"/>
      <c r="HC938" s="10"/>
      <c r="HD938" s="10"/>
      <c r="HE938" s="10"/>
      <c r="HF938" s="10"/>
      <c r="HG938" s="10"/>
      <c r="HH938" s="10"/>
      <c r="HI938" s="10"/>
      <c r="HJ938" s="10"/>
      <c r="HK938" s="10"/>
      <c r="HL938" s="10"/>
      <c r="HM938" s="10"/>
      <c r="HN938" s="10"/>
      <c r="HO938" s="10"/>
      <c r="HP938" s="10"/>
      <c r="HQ938" s="10"/>
      <c r="HR938" s="10"/>
      <c r="HS938" s="10"/>
      <c r="HT938" s="10"/>
      <c r="HU938" s="10"/>
      <c r="HV938" s="10"/>
      <c r="HW938" s="10"/>
      <c r="HX938" s="10"/>
      <c r="HY938" s="10"/>
      <c r="HZ938" s="10"/>
      <c r="IA938" s="10"/>
      <c r="IB938" s="10"/>
      <c r="IC938" s="10"/>
      <c r="ID938" s="10"/>
      <c r="IE938" s="10"/>
      <c r="IF938" s="10"/>
      <c r="IG938" s="10"/>
      <c r="IH938" s="10"/>
      <c r="II938" s="10"/>
      <c r="IJ938" s="10"/>
      <c r="IK938" s="10"/>
      <c r="IL938" s="10"/>
      <c r="IM938" s="10"/>
      <c r="IN938" s="10"/>
      <c r="IO938" s="10"/>
      <c r="IP938" s="10"/>
      <c r="IQ938" s="10"/>
      <c r="IR938" s="10"/>
      <c r="IS938" s="10"/>
      <c r="IT938" s="10"/>
      <c r="IU938" s="10"/>
      <c r="IV938" s="10"/>
    </row>
    <row r="939" spans="1:260" ht="12.75" customHeight="1" x14ac:dyDescent="0.2">
      <c r="A939" s="203" t="s">
        <v>4028</v>
      </c>
      <c r="B939" s="203" t="s">
        <v>4028</v>
      </c>
      <c r="C939" s="203"/>
      <c r="D939" s="214"/>
      <c r="E939" s="203"/>
      <c r="F939" s="203"/>
      <c r="G939" s="203" t="s">
        <v>4028</v>
      </c>
      <c r="H939" s="203" t="s">
        <v>4028</v>
      </c>
      <c r="I939" s="203" t="s">
        <v>4028</v>
      </c>
      <c r="J939" s="203" t="s">
        <v>4028</v>
      </c>
      <c r="K939" s="203" t="s">
        <v>4028</v>
      </c>
      <c r="L939" s="203" t="s">
        <v>4028</v>
      </c>
      <c r="M939" s="203" t="s">
        <v>4028</v>
      </c>
      <c r="N939" s="203" t="s">
        <v>4028</v>
      </c>
      <c r="O939" s="203" t="s">
        <v>4028</v>
      </c>
      <c r="P939" s="203" t="s">
        <v>4028</v>
      </c>
      <c r="Q939" s="203"/>
      <c r="R939" s="203"/>
      <c r="S939" s="203"/>
      <c r="T939" s="203" t="s">
        <v>4028</v>
      </c>
      <c r="U939" s="203" t="s">
        <v>4028</v>
      </c>
      <c r="V939" s="203" t="s">
        <v>4028</v>
      </c>
      <c r="W939" s="203" t="s">
        <v>4028</v>
      </c>
      <c r="X939" s="203" t="s">
        <v>4028</v>
      </c>
      <c r="Y939" s="203" t="s">
        <v>4028</v>
      </c>
      <c r="Z939" s="203" t="s">
        <v>4028</v>
      </c>
      <c r="AA939" s="203" t="s">
        <v>4028</v>
      </c>
      <c r="AB939" s="203" t="s">
        <v>4028</v>
      </c>
      <c r="AC939" s="203" t="s">
        <v>4028</v>
      </c>
      <c r="AD939" s="203" t="s">
        <v>4028</v>
      </c>
      <c r="AE939" s="203" t="s">
        <v>4028</v>
      </c>
      <c r="AF939" s="203" t="s">
        <v>4028</v>
      </c>
      <c r="AG939" s="203" t="s">
        <v>4028</v>
      </c>
      <c r="AH939" s="203" t="s">
        <v>4028</v>
      </c>
      <c r="AI939" s="203" t="s">
        <v>4028</v>
      </c>
      <c r="AJ939" s="203" t="s">
        <v>4028</v>
      </c>
      <c r="AK939" s="203" t="s">
        <v>4028</v>
      </c>
      <c r="AL939" s="203"/>
      <c r="AM939" s="203"/>
      <c r="AN939" s="203"/>
      <c r="AO939" s="203"/>
      <c r="AP939" s="203"/>
      <c r="AQ939" s="203"/>
      <c r="AR939" s="203"/>
      <c r="AS939" s="203"/>
      <c r="AT939" s="203"/>
      <c r="AU939" s="203"/>
      <c r="AV939" s="203"/>
      <c r="AW939" s="203"/>
      <c r="AX939" s="203"/>
      <c r="AY939" s="203"/>
      <c r="AZ939" s="203"/>
      <c r="BA939" s="203"/>
      <c r="BB939" s="203"/>
      <c r="BC939" s="203"/>
      <c r="BD939" s="203"/>
      <c r="BE939" s="203"/>
      <c r="BF939" s="203"/>
      <c r="BG939" s="203"/>
      <c r="BH939" s="203"/>
      <c r="BI939" s="203"/>
      <c r="BJ939" s="203"/>
      <c r="BK939" s="203"/>
      <c r="BL939" s="203"/>
      <c r="BM939" s="10"/>
      <c r="BN939" s="10"/>
      <c r="BO939" s="10"/>
      <c r="BP939" s="10"/>
      <c r="BQ939" s="10"/>
      <c r="BR939" s="10"/>
      <c r="BS939" s="10"/>
      <c r="BT939" s="10"/>
      <c r="BU939" s="10"/>
      <c r="BV939" s="10"/>
      <c r="BW939" s="10"/>
      <c r="BX939" s="10"/>
      <c r="BY939" s="10"/>
      <c r="BZ939" s="10"/>
      <c r="CA939" s="10"/>
      <c r="CB939" s="10"/>
      <c r="CC939" s="10"/>
      <c r="CD939" s="10"/>
      <c r="CE939" s="10"/>
      <c r="CF939" s="10"/>
      <c r="CG939" s="10"/>
      <c r="CH939" s="10"/>
      <c r="CI939" s="10"/>
      <c r="CJ939" s="10"/>
      <c r="CK939" s="10"/>
      <c r="CL939" s="10"/>
      <c r="CM939" s="10"/>
      <c r="CN939" s="10"/>
      <c r="CO939" s="10"/>
      <c r="CP939" s="10"/>
      <c r="CQ939" s="10"/>
      <c r="CR939" s="10"/>
      <c r="CS939" s="10"/>
      <c r="CT939" s="10"/>
      <c r="CU939" s="10"/>
      <c r="CV939" s="10"/>
      <c r="CW939" s="10"/>
      <c r="CX939" s="10"/>
      <c r="CY939" s="10"/>
      <c r="CZ939" s="10"/>
      <c r="DA939" s="10"/>
      <c r="DB939" s="10"/>
      <c r="DC939" s="10"/>
      <c r="DD939" s="10"/>
      <c r="DE939" s="10"/>
      <c r="DF939" s="10"/>
      <c r="DG939" s="10"/>
      <c r="DH939" s="10"/>
      <c r="DI939" s="10"/>
      <c r="DJ939" s="10"/>
      <c r="DK939" s="10"/>
      <c r="DL939" s="10"/>
      <c r="DM939" s="10"/>
      <c r="DN939" s="10"/>
      <c r="DO939" s="10"/>
      <c r="DP939" s="10"/>
      <c r="DQ939" s="10"/>
      <c r="DR939" s="10"/>
      <c r="DS939" s="10"/>
      <c r="DT939" s="10"/>
      <c r="DU939" s="10"/>
      <c r="DV939" s="10"/>
      <c r="DW939" s="10"/>
      <c r="DX939" s="10"/>
      <c r="DY939" s="10"/>
      <c r="DZ939" s="10"/>
      <c r="EA939" s="10"/>
      <c r="EB939" s="10"/>
      <c r="EC939" s="10"/>
      <c r="ED939" s="10"/>
      <c r="EE939" s="10"/>
      <c r="EF939" s="10"/>
      <c r="EG939" s="10"/>
      <c r="EH939" s="10"/>
      <c r="EI939" s="10"/>
      <c r="EJ939" s="10"/>
      <c r="EK939" s="10"/>
      <c r="EL939" s="10"/>
      <c r="EM939" s="10"/>
      <c r="EN939" s="10"/>
      <c r="EO939" s="10"/>
      <c r="EP939" s="10"/>
      <c r="EQ939" s="10"/>
      <c r="ER939" s="10"/>
      <c r="ES939" s="10"/>
      <c r="ET939" s="10"/>
      <c r="EU939" s="10"/>
      <c r="EV939" s="10"/>
      <c r="EW939" s="10"/>
      <c r="EX939" s="10"/>
      <c r="EY939" s="10"/>
      <c r="EZ939" s="10"/>
      <c r="FA939" s="10"/>
      <c r="FB939" s="10"/>
      <c r="FC939" s="10"/>
      <c r="FD939" s="10"/>
      <c r="FE939" s="10"/>
      <c r="FF939" s="10"/>
      <c r="FG939" s="10"/>
      <c r="FH939" s="10"/>
      <c r="FI939" s="10"/>
      <c r="FJ939" s="10"/>
      <c r="FK939" s="10"/>
      <c r="FL939" s="10"/>
      <c r="FM939" s="10"/>
      <c r="FN939" s="10"/>
      <c r="FO939" s="10"/>
      <c r="FP939" s="10"/>
      <c r="FQ939" s="10"/>
      <c r="FR939" s="10"/>
      <c r="FS939" s="10"/>
      <c r="FT939" s="10"/>
      <c r="FU939" s="10"/>
      <c r="FV939" s="10"/>
      <c r="FW939" s="10"/>
      <c r="FX939" s="10"/>
      <c r="FY939" s="10"/>
      <c r="FZ939" s="10"/>
      <c r="GA939" s="10"/>
      <c r="GB939" s="10"/>
      <c r="GC939" s="10"/>
      <c r="GD939" s="10"/>
      <c r="GE939" s="10"/>
      <c r="GF939" s="10"/>
      <c r="GG939" s="10"/>
      <c r="GH939" s="10"/>
      <c r="GI939" s="10"/>
      <c r="GJ939" s="10"/>
      <c r="GK939" s="10"/>
      <c r="GL939" s="10"/>
      <c r="GM939" s="10"/>
      <c r="GN939" s="10"/>
      <c r="GO939" s="10"/>
      <c r="GP939" s="10"/>
      <c r="GQ939" s="10"/>
      <c r="GR939" s="10"/>
      <c r="GS939" s="10"/>
      <c r="GT939" s="10"/>
      <c r="GU939" s="10"/>
      <c r="GV939" s="10"/>
      <c r="GW939" s="10"/>
      <c r="GX939" s="10"/>
      <c r="GY939" s="10"/>
      <c r="GZ939" s="10"/>
      <c r="HA939" s="10"/>
      <c r="HB939" s="10"/>
      <c r="HC939" s="10"/>
      <c r="HD939" s="10"/>
      <c r="HE939" s="10"/>
      <c r="HF939" s="10"/>
      <c r="HG939" s="10"/>
      <c r="HH939" s="10"/>
      <c r="HI939" s="10"/>
      <c r="HJ939" s="10"/>
      <c r="HK939" s="10"/>
      <c r="HL939" s="10"/>
      <c r="HM939" s="10"/>
      <c r="HN939" s="10"/>
      <c r="HO939" s="10"/>
      <c r="HP939" s="10"/>
      <c r="HQ939" s="10"/>
      <c r="HR939" s="10"/>
      <c r="HS939" s="10"/>
      <c r="HT939" s="10"/>
      <c r="HU939" s="10"/>
      <c r="HV939" s="10"/>
      <c r="HW939" s="10"/>
      <c r="HX939" s="10"/>
      <c r="HY939" s="10"/>
      <c r="HZ939" s="10"/>
      <c r="IA939" s="10"/>
      <c r="IB939" s="10"/>
      <c r="IC939" s="10"/>
      <c r="ID939" s="10"/>
      <c r="IE939" s="10"/>
      <c r="IF939" s="10"/>
      <c r="IG939" s="10"/>
      <c r="IH939" s="10"/>
      <c r="II939" s="10"/>
      <c r="IJ939" s="10"/>
      <c r="IK939" s="10"/>
      <c r="IL939" s="10"/>
      <c r="IM939" s="10"/>
      <c r="IN939" s="10"/>
      <c r="IO939" s="10"/>
      <c r="IP939" s="10"/>
      <c r="IQ939" s="10"/>
      <c r="IR939" s="10"/>
      <c r="IS939" s="10"/>
      <c r="IT939" s="10"/>
      <c r="IU939" s="10"/>
      <c r="IV939" s="10"/>
    </row>
    <row r="940" spans="1:260" ht="12.75" customHeight="1" x14ac:dyDescent="0.2">
      <c r="A940" s="203" t="s">
        <v>279</v>
      </c>
      <c r="B940" s="203" t="s">
        <v>4053</v>
      </c>
      <c r="C940" s="203" t="s">
        <v>3295</v>
      </c>
      <c r="D940" s="214">
        <v>34688</v>
      </c>
      <c r="E940" s="203" t="s">
        <v>3296</v>
      </c>
      <c r="F940" s="203" t="s">
        <v>3089</v>
      </c>
      <c r="G940" s="203" t="s">
        <v>3420</v>
      </c>
      <c r="H940" s="203" t="s">
        <v>279</v>
      </c>
      <c r="I940" s="203" t="s">
        <v>393</v>
      </c>
      <c r="J940" s="203"/>
      <c r="K940" s="203" t="s">
        <v>283</v>
      </c>
      <c r="L940" s="203" t="s">
        <v>393</v>
      </c>
      <c r="M940" s="203">
        <v>0</v>
      </c>
      <c r="N940" s="203">
        <v>0</v>
      </c>
      <c r="O940" s="203">
        <v>0</v>
      </c>
      <c r="P940" s="203">
        <v>0</v>
      </c>
      <c r="Q940" s="203"/>
      <c r="R940" s="203"/>
      <c r="S940" s="203"/>
      <c r="T940" s="203">
        <v>0</v>
      </c>
      <c r="U940" s="203">
        <v>0</v>
      </c>
      <c r="V940" s="203">
        <v>0</v>
      </c>
      <c r="W940" s="203">
        <v>0</v>
      </c>
      <c r="X940" s="203">
        <v>0</v>
      </c>
      <c r="Y940" s="203">
        <v>0</v>
      </c>
      <c r="Z940" s="203">
        <v>0</v>
      </c>
      <c r="AA940" s="203">
        <v>0</v>
      </c>
      <c r="AB940" s="203">
        <v>0</v>
      </c>
      <c r="AC940" s="203">
        <v>0</v>
      </c>
      <c r="AD940" s="203">
        <v>0</v>
      </c>
      <c r="AE940" s="203">
        <v>0</v>
      </c>
      <c r="AF940" s="203">
        <v>0</v>
      </c>
      <c r="AG940" s="203">
        <v>0</v>
      </c>
      <c r="AH940" s="203">
        <v>0</v>
      </c>
      <c r="AI940" s="203">
        <v>0</v>
      </c>
      <c r="AJ940" s="203">
        <v>0</v>
      </c>
      <c r="AK940" s="203">
        <v>0</v>
      </c>
      <c r="AL940" s="203"/>
      <c r="AM940" s="203"/>
      <c r="AN940" s="203"/>
      <c r="AO940" s="203"/>
      <c r="AP940" s="203"/>
      <c r="AQ940" s="203"/>
      <c r="AR940" s="203"/>
      <c r="AS940" s="203"/>
      <c r="AT940" s="203"/>
      <c r="AU940" s="203"/>
      <c r="AV940" s="203"/>
      <c r="AW940" s="203"/>
      <c r="AX940" s="203"/>
      <c r="AY940" s="203"/>
      <c r="AZ940" s="203"/>
      <c r="BA940" s="203"/>
      <c r="BB940" s="203"/>
      <c r="BC940" s="203"/>
      <c r="BD940" s="203"/>
      <c r="BE940" s="203"/>
      <c r="BF940" s="203"/>
      <c r="BG940" s="203"/>
      <c r="BH940" s="203"/>
      <c r="BI940" s="203"/>
      <c r="BJ940" s="203"/>
      <c r="BK940" s="203"/>
      <c r="BL940" s="203"/>
    </row>
    <row r="941" spans="1:260" s="10" customFormat="1" ht="12.75" customHeight="1" x14ac:dyDescent="0.2">
      <c r="A941" s="203" t="s">
        <v>236</v>
      </c>
      <c r="B941" s="203" t="s">
        <v>131</v>
      </c>
      <c r="C941" s="203" t="s">
        <v>4334</v>
      </c>
      <c r="D941" s="214">
        <v>36327</v>
      </c>
      <c r="E941" s="203" t="s">
        <v>4712</v>
      </c>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c r="AR941" s="203"/>
      <c r="AS941" s="203"/>
      <c r="AT941" s="203"/>
      <c r="AU941" s="203"/>
      <c r="AV941" s="203"/>
      <c r="AW941" s="203"/>
      <c r="AX941" s="203"/>
      <c r="AY941" s="203"/>
      <c r="AZ941" s="203"/>
      <c r="BA941" s="203"/>
      <c r="BB941" s="203"/>
      <c r="BC941" s="203"/>
      <c r="BD941" s="203"/>
      <c r="BE941" s="203"/>
      <c r="BF941" s="203"/>
      <c r="BG941" s="203"/>
      <c r="BH941" s="203"/>
      <c r="BI941" s="203"/>
      <c r="BJ941" s="203"/>
      <c r="BK941" s="203"/>
      <c r="BL941" s="203"/>
      <c r="BM941" s="13"/>
      <c r="BN941" s="13"/>
      <c r="BO941" s="13"/>
      <c r="BP941" s="13"/>
      <c r="BQ941" s="13"/>
      <c r="BR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EU941" s="13"/>
      <c r="EV941" s="13"/>
      <c r="EW941" s="13"/>
      <c r="EX941" s="13"/>
      <c r="EY941" s="13"/>
      <c r="EZ941" s="13"/>
      <c r="FA941" s="13"/>
      <c r="FB941" s="13"/>
      <c r="FC941" s="13"/>
      <c r="FD941" s="13"/>
      <c r="FE941" s="13"/>
      <c r="FF941" s="13"/>
      <c r="FG941" s="13"/>
      <c r="FH941" s="13"/>
      <c r="FI941" s="13"/>
      <c r="FJ941" s="13"/>
      <c r="FK941" s="13"/>
      <c r="FL941" s="13"/>
      <c r="FM941" s="13"/>
      <c r="FN941" s="13"/>
      <c r="FO941" s="13"/>
      <c r="FP941" s="13"/>
      <c r="FQ941" s="13"/>
      <c r="FR941" s="13"/>
      <c r="FS941" s="13"/>
      <c r="FT941" s="13"/>
      <c r="FU941" s="13"/>
      <c r="FV941" s="13"/>
      <c r="FW941" s="13"/>
      <c r="FX941" s="13"/>
      <c r="FY941" s="13"/>
      <c r="FZ941" s="13"/>
      <c r="GA941" s="13"/>
      <c r="GB941" s="13"/>
      <c r="GC941" s="13"/>
      <c r="GD941" s="13"/>
      <c r="GE941" s="13"/>
      <c r="GF941" s="13"/>
      <c r="GG941" s="13"/>
      <c r="GH941" s="13"/>
      <c r="GI941" s="13"/>
      <c r="GJ941" s="13"/>
      <c r="GK941" s="13"/>
      <c r="GL941" s="13"/>
      <c r="GM941" s="13"/>
      <c r="GN941" s="13"/>
      <c r="GO941" s="13"/>
      <c r="GP941" s="13"/>
      <c r="GQ941" s="13"/>
      <c r="GR941" s="13"/>
      <c r="GS941" s="13"/>
      <c r="GT941" s="13"/>
      <c r="GU941" s="13"/>
      <c r="GV941" s="13"/>
      <c r="GW941" s="13"/>
      <c r="GX941" s="13"/>
      <c r="GY941" s="13"/>
      <c r="GZ941" s="13"/>
      <c r="HA941" s="13"/>
      <c r="HB941" s="13"/>
      <c r="HC941" s="13"/>
      <c r="HD941" s="13"/>
      <c r="HE941" s="13"/>
      <c r="HF941" s="13"/>
      <c r="HG941" s="13"/>
      <c r="HH941" s="13"/>
      <c r="HI941" s="13"/>
      <c r="HJ941" s="13"/>
      <c r="HK941" s="13"/>
      <c r="HL941" s="13"/>
      <c r="HM941" s="13"/>
      <c r="HN941" s="13"/>
      <c r="HO941" s="13"/>
      <c r="HP941" s="13"/>
      <c r="HQ941" s="13"/>
      <c r="HR941" s="13"/>
      <c r="HS941" s="13"/>
      <c r="HT941" s="13"/>
      <c r="HU941" s="13"/>
      <c r="HV941" s="13"/>
      <c r="HW941" s="13"/>
      <c r="HX941" s="13"/>
      <c r="HY941" s="13"/>
      <c r="HZ941" s="13"/>
      <c r="IA941" s="13"/>
      <c r="IB941" s="13"/>
      <c r="IC941" s="13"/>
      <c r="ID941" s="13"/>
      <c r="IE941" s="13"/>
      <c r="IF941" s="13"/>
      <c r="IG941" s="13"/>
      <c r="IH941" s="13"/>
      <c r="II941" s="13"/>
      <c r="IJ941" s="13"/>
      <c r="IK941" s="13"/>
      <c r="IL941" s="13"/>
      <c r="IM941" s="13"/>
      <c r="IN941" s="13"/>
      <c r="IO941" s="13"/>
      <c r="IP941" s="13"/>
      <c r="IQ941" s="13"/>
      <c r="IR941" s="13"/>
      <c r="IS941" s="13"/>
      <c r="IT941" s="13"/>
      <c r="IU941" s="13"/>
      <c r="IV941" s="13"/>
      <c r="IW941"/>
      <c r="IX941"/>
      <c r="IY941"/>
      <c r="IZ941"/>
    </row>
    <row r="942" spans="1:260" ht="12.75" customHeight="1" x14ac:dyDescent="0.2">
      <c r="A942" s="203" t="s">
        <v>279</v>
      </c>
      <c r="B942" s="203" t="s">
        <v>4275</v>
      </c>
      <c r="C942" s="203" t="s">
        <v>936</v>
      </c>
      <c r="D942" s="214">
        <v>33721</v>
      </c>
      <c r="E942" s="203" t="s">
        <v>1002</v>
      </c>
      <c r="F942" s="203" t="s">
        <v>2153</v>
      </c>
      <c r="G942" s="203" t="s">
        <v>3420</v>
      </c>
      <c r="H942" s="203" t="s">
        <v>279</v>
      </c>
      <c r="I942" s="203" t="s">
        <v>2215</v>
      </c>
      <c r="J942" s="203"/>
      <c r="K942" s="203" t="s">
        <v>279</v>
      </c>
      <c r="L942" s="203" t="s">
        <v>2215</v>
      </c>
      <c r="M942" s="203">
        <v>0</v>
      </c>
      <c r="N942" s="203" t="s">
        <v>236</v>
      </c>
      <c r="O942" s="203" t="s">
        <v>2215</v>
      </c>
      <c r="P942" s="203">
        <v>0</v>
      </c>
      <c r="Q942" s="203" t="s">
        <v>283</v>
      </c>
      <c r="R942" s="203" t="s">
        <v>59</v>
      </c>
      <c r="S942" s="203"/>
      <c r="T942" s="203" t="s">
        <v>279</v>
      </c>
      <c r="U942" s="203" t="s">
        <v>59</v>
      </c>
      <c r="V942" s="203">
        <v>0</v>
      </c>
      <c r="W942" s="203" t="s">
        <v>279</v>
      </c>
      <c r="X942" s="203" t="s">
        <v>59</v>
      </c>
      <c r="Y942" s="203">
        <v>0</v>
      </c>
      <c r="Z942" s="203" t="s">
        <v>266</v>
      </c>
      <c r="AA942" s="203" t="s">
        <v>59</v>
      </c>
      <c r="AB942" s="203">
        <v>0</v>
      </c>
      <c r="AC942" s="203">
        <v>0</v>
      </c>
      <c r="AD942" s="203">
        <v>0</v>
      </c>
      <c r="AE942" s="203">
        <v>0</v>
      </c>
      <c r="AF942" s="203">
        <v>0</v>
      </c>
      <c r="AG942" s="203">
        <v>0</v>
      </c>
      <c r="AH942" s="203">
        <v>0</v>
      </c>
      <c r="AI942" s="203">
        <v>0</v>
      </c>
      <c r="AJ942" s="203">
        <v>0</v>
      </c>
      <c r="AK942" s="203">
        <v>0</v>
      </c>
      <c r="AL942" s="203"/>
      <c r="AM942" s="203"/>
      <c r="AN942" s="203"/>
      <c r="AO942" s="203"/>
      <c r="AP942" s="203"/>
      <c r="AQ942" s="203"/>
      <c r="AR942" s="203"/>
      <c r="AS942" s="203"/>
      <c r="AT942" s="203"/>
      <c r="AU942" s="203"/>
      <c r="AV942" s="203"/>
      <c r="AW942" s="203"/>
      <c r="AX942" s="203"/>
      <c r="AY942" s="203"/>
      <c r="AZ942" s="203"/>
      <c r="BA942" s="203"/>
      <c r="BB942" s="203"/>
      <c r="BC942" s="203"/>
      <c r="BD942" s="203"/>
      <c r="BE942" s="203"/>
      <c r="BF942" s="203"/>
      <c r="BG942" s="203"/>
      <c r="BH942" s="203"/>
      <c r="BI942" s="203"/>
      <c r="BJ942" s="203"/>
      <c r="BK942" s="203"/>
      <c r="BL942" s="203"/>
      <c r="IW942" s="10"/>
      <c r="IX942" s="10"/>
      <c r="IY942" s="10"/>
      <c r="IZ942" s="10"/>
    </row>
    <row r="943" spans="1:260" s="10" customFormat="1" ht="12.75" customHeight="1" x14ac:dyDescent="0.2">
      <c r="A943" s="203" t="s">
        <v>283</v>
      </c>
      <c r="B943" s="203" t="s">
        <v>131</v>
      </c>
      <c r="C943" s="203" t="s">
        <v>3719</v>
      </c>
      <c r="D943" s="214">
        <v>35506</v>
      </c>
      <c r="E943" s="203" t="s">
        <v>3439</v>
      </c>
      <c r="F943" s="203" t="s">
        <v>3460</v>
      </c>
      <c r="G943" s="203" t="s">
        <v>3420</v>
      </c>
      <c r="H943" s="203" t="s">
        <v>283</v>
      </c>
      <c r="I943" s="203" t="s">
        <v>131</v>
      </c>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R943" s="203"/>
      <c r="AS943" s="203"/>
      <c r="AT943" s="203"/>
      <c r="AU943" s="203"/>
      <c r="AV943" s="203"/>
      <c r="AW943" s="203"/>
      <c r="AX943" s="203"/>
      <c r="AY943" s="203"/>
      <c r="AZ943" s="203"/>
      <c r="BA943" s="203"/>
      <c r="BB943" s="203"/>
      <c r="BC943" s="203"/>
      <c r="BD943" s="203"/>
      <c r="BE943" s="203"/>
      <c r="BF943" s="203"/>
      <c r="BG943" s="203"/>
      <c r="BH943" s="203"/>
      <c r="BI943" s="203"/>
      <c r="BJ943" s="203"/>
      <c r="BK943" s="203"/>
      <c r="BL943" s="203"/>
    </row>
    <row r="944" spans="1:260" ht="12.75" customHeight="1" x14ac:dyDescent="0.2">
      <c r="A944" s="203" t="s">
        <v>4492</v>
      </c>
      <c r="B944" s="203" t="s">
        <v>131</v>
      </c>
      <c r="C944" s="203" t="s">
        <v>3484</v>
      </c>
      <c r="D944" s="214">
        <v>34486</v>
      </c>
      <c r="E944" s="203" t="s">
        <v>3063</v>
      </c>
      <c r="F944" s="203" t="s">
        <v>4027</v>
      </c>
      <c r="G944" s="203" t="s">
        <v>3420</v>
      </c>
      <c r="H944" s="203" t="s">
        <v>87</v>
      </c>
      <c r="I944" s="203" t="s">
        <v>131</v>
      </c>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c r="AT944" s="203"/>
      <c r="AU944" s="203"/>
      <c r="AV944" s="203"/>
      <c r="AW944" s="203"/>
      <c r="AX944" s="203"/>
      <c r="AY944" s="203"/>
      <c r="AZ944" s="203"/>
      <c r="BA944" s="203"/>
      <c r="BB944" s="203"/>
      <c r="BC944" s="203"/>
      <c r="BD944" s="203"/>
      <c r="BE944" s="203"/>
      <c r="BF944" s="203"/>
      <c r="BG944" s="203"/>
      <c r="BH944" s="203"/>
      <c r="BI944" s="203"/>
      <c r="BJ944" s="203"/>
      <c r="BK944" s="203"/>
      <c r="BL944" s="203"/>
    </row>
    <row r="945" spans="1:260" ht="12.75" customHeight="1" x14ac:dyDescent="0.2">
      <c r="A945" s="203" t="s">
        <v>4029</v>
      </c>
      <c r="B945" s="203" t="s">
        <v>4028</v>
      </c>
      <c r="C945" s="203" t="s">
        <v>3855</v>
      </c>
      <c r="D945" s="214">
        <v>34805</v>
      </c>
      <c r="E945" s="203" t="s">
        <v>3074</v>
      </c>
      <c r="F945" s="203" t="s">
        <v>4026</v>
      </c>
      <c r="G945" s="203" t="s">
        <v>4028</v>
      </c>
      <c r="H945" s="203" t="s">
        <v>283</v>
      </c>
      <c r="I945" s="203" t="s">
        <v>348</v>
      </c>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c r="AT945" s="203"/>
      <c r="AU945" s="203"/>
      <c r="AV945" s="203"/>
      <c r="AW945" s="203"/>
      <c r="AX945" s="203"/>
      <c r="AY945" s="203"/>
      <c r="AZ945" s="203"/>
      <c r="BA945" s="203"/>
      <c r="BB945" s="203"/>
      <c r="BC945" s="203"/>
      <c r="BD945" s="203"/>
      <c r="BE945" s="203"/>
      <c r="BF945" s="203"/>
      <c r="BG945" s="203"/>
      <c r="BH945" s="203"/>
      <c r="BI945" s="203"/>
      <c r="BJ945" s="203"/>
      <c r="BK945" s="203"/>
      <c r="BL945" s="203"/>
    </row>
    <row r="946" spans="1:260" ht="12.75" customHeight="1" x14ac:dyDescent="0.2">
      <c r="A946" s="203" t="s">
        <v>128</v>
      </c>
      <c r="B946" s="203" t="s">
        <v>4039</v>
      </c>
      <c r="C946" s="203" t="s">
        <v>2385</v>
      </c>
      <c r="D946" s="214">
        <v>34436</v>
      </c>
      <c r="E946" s="203" t="s">
        <v>1574</v>
      </c>
      <c r="F946" s="203" t="s">
        <v>2891</v>
      </c>
      <c r="G946" s="203" t="s">
        <v>4786</v>
      </c>
      <c r="H946" s="203" t="s">
        <v>128</v>
      </c>
      <c r="I946" s="203" t="s">
        <v>78</v>
      </c>
      <c r="J946" s="203" t="s">
        <v>129</v>
      </c>
      <c r="K946" s="203" t="s">
        <v>315</v>
      </c>
      <c r="L946" s="203" t="s">
        <v>39</v>
      </c>
      <c r="M946" s="203" t="s">
        <v>2975</v>
      </c>
      <c r="N946" s="203" t="s">
        <v>26</v>
      </c>
      <c r="O946" s="203" t="s">
        <v>39</v>
      </c>
      <c r="P946" s="203" t="s">
        <v>2231</v>
      </c>
      <c r="Q946" s="203"/>
      <c r="R946" s="203"/>
      <c r="S946" s="203"/>
      <c r="T946" s="203" t="s">
        <v>464</v>
      </c>
      <c r="U946" s="203" t="s">
        <v>39</v>
      </c>
      <c r="V946" s="203" t="s">
        <v>58</v>
      </c>
      <c r="W946" s="203" t="s">
        <v>4028</v>
      </c>
      <c r="X946" s="203" t="s">
        <v>4028</v>
      </c>
      <c r="Y946" s="203" t="s">
        <v>4028</v>
      </c>
      <c r="Z946" s="203" t="s">
        <v>4028</v>
      </c>
      <c r="AA946" s="203" t="s">
        <v>4028</v>
      </c>
      <c r="AB946" s="203" t="s">
        <v>4028</v>
      </c>
      <c r="AC946" s="203">
        <v>0</v>
      </c>
      <c r="AD946" s="203">
        <v>0</v>
      </c>
      <c r="AE946" s="203">
        <v>0</v>
      </c>
      <c r="AF946" s="203">
        <v>0</v>
      </c>
      <c r="AG946" s="203">
        <v>0</v>
      </c>
      <c r="AH946" s="203">
        <v>0</v>
      </c>
      <c r="AI946" s="203">
        <v>0</v>
      </c>
      <c r="AJ946" s="203">
        <v>0</v>
      </c>
      <c r="AK946" s="203">
        <v>0</v>
      </c>
      <c r="AL946" s="203"/>
      <c r="AM946" s="203"/>
      <c r="AN946" s="203"/>
      <c r="AO946" s="203"/>
      <c r="AP946" s="203"/>
      <c r="AQ946" s="203"/>
      <c r="AR946" s="203"/>
      <c r="AS946" s="203"/>
      <c r="AT946" s="203"/>
      <c r="AU946" s="203"/>
      <c r="AV946" s="203"/>
      <c r="AW946" s="203"/>
      <c r="AX946" s="203"/>
      <c r="AY946" s="203"/>
      <c r="AZ946" s="203"/>
      <c r="BA946" s="203"/>
      <c r="BB946" s="203"/>
      <c r="BC946" s="203"/>
      <c r="BD946" s="203"/>
      <c r="BE946" s="203"/>
      <c r="BF946" s="203"/>
      <c r="BG946" s="203"/>
      <c r="BH946" s="203"/>
      <c r="BI946" s="203"/>
      <c r="BJ946" s="203"/>
      <c r="BK946" s="203"/>
      <c r="BL946" s="203"/>
    </row>
    <row r="947" spans="1:260" ht="12.75" customHeight="1" x14ac:dyDescent="0.2">
      <c r="A947" s="203" t="s">
        <v>4047</v>
      </c>
      <c r="B947" s="203" t="s">
        <v>4471</v>
      </c>
      <c r="C947" s="203" t="s">
        <v>3315</v>
      </c>
      <c r="D947" s="214">
        <v>34556</v>
      </c>
      <c r="E947" s="203" t="s">
        <v>2585</v>
      </c>
      <c r="F947" s="203" t="s">
        <v>3416</v>
      </c>
      <c r="G947" s="203" t="s">
        <v>4747</v>
      </c>
      <c r="H947" s="203" t="s">
        <v>128</v>
      </c>
      <c r="I947" s="203" t="s">
        <v>27</v>
      </c>
      <c r="J947" s="203" t="s">
        <v>328</v>
      </c>
      <c r="K947" s="203" t="s">
        <v>315</v>
      </c>
      <c r="L947" s="203" t="s">
        <v>27</v>
      </c>
      <c r="M947" s="203" t="s">
        <v>3316</v>
      </c>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R947" s="203"/>
      <c r="AS947" s="203"/>
      <c r="AT947" s="203"/>
      <c r="AU947" s="203"/>
      <c r="AV947" s="203"/>
      <c r="AW947" s="203"/>
      <c r="AX947" s="203"/>
      <c r="AY947" s="203"/>
      <c r="AZ947" s="203"/>
      <c r="BA947" s="203"/>
      <c r="BB947" s="203"/>
      <c r="BC947" s="203"/>
      <c r="BD947" s="203"/>
      <c r="BE947" s="203"/>
      <c r="BF947" s="203"/>
      <c r="BG947" s="203"/>
      <c r="BH947" s="203"/>
      <c r="BI947" s="203"/>
      <c r="BJ947" s="203"/>
      <c r="BK947" s="203"/>
      <c r="BL947" s="203"/>
      <c r="BM947" s="10"/>
      <c r="BN947" s="10"/>
      <c r="BO947" s="10"/>
      <c r="BP947" s="10"/>
      <c r="BQ947" s="10"/>
      <c r="BR947" s="10"/>
      <c r="BS947" s="10"/>
      <c r="BT947" s="10"/>
      <c r="BU947" s="10"/>
      <c r="BV947" s="10"/>
      <c r="BW947" s="10"/>
      <c r="BX947" s="10"/>
      <c r="BY947" s="10"/>
      <c r="BZ947" s="10"/>
      <c r="CA947" s="10"/>
      <c r="CB947" s="10"/>
      <c r="CC947" s="10"/>
      <c r="CD947" s="10"/>
      <c r="CE947" s="10"/>
      <c r="CF947" s="10"/>
      <c r="CG947" s="10"/>
      <c r="CH947" s="10"/>
      <c r="CI947" s="10"/>
      <c r="CJ947" s="10"/>
      <c r="CK947" s="10"/>
      <c r="CL947" s="10"/>
      <c r="CM947" s="10"/>
      <c r="CN947" s="10"/>
      <c r="CO947" s="10"/>
      <c r="CP947" s="10"/>
      <c r="CQ947" s="10"/>
      <c r="CR947" s="10"/>
      <c r="CS947" s="10"/>
      <c r="CT947" s="10"/>
      <c r="CU947" s="10"/>
      <c r="CV947" s="10"/>
      <c r="CW947" s="10"/>
      <c r="CX947" s="10"/>
      <c r="CY947" s="10"/>
      <c r="CZ947" s="10"/>
      <c r="DA947" s="10"/>
      <c r="DB947" s="10"/>
      <c r="DC947" s="10"/>
      <c r="DD947" s="10"/>
      <c r="DE947" s="10"/>
      <c r="DF947" s="10"/>
      <c r="DG947" s="10"/>
      <c r="DH947" s="10"/>
      <c r="DI947" s="10"/>
      <c r="DJ947" s="10"/>
      <c r="DK947" s="10"/>
      <c r="DL947" s="10"/>
      <c r="DM947" s="10"/>
      <c r="DN947" s="10"/>
      <c r="DO947" s="10"/>
      <c r="DP947" s="10"/>
      <c r="DQ947" s="10"/>
      <c r="DR947" s="10"/>
      <c r="DS947" s="10"/>
      <c r="DT947" s="10"/>
      <c r="DU947" s="10"/>
      <c r="DV947" s="10"/>
      <c r="DW947" s="10"/>
      <c r="DX947" s="10"/>
      <c r="DY947" s="10"/>
      <c r="DZ947" s="10"/>
      <c r="EA947" s="10"/>
      <c r="EB947" s="10"/>
      <c r="EC947" s="10"/>
      <c r="ED947" s="10"/>
      <c r="EE947" s="10"/>
      <c r="EF947" s="10"/>
      <c r="EG947" s="10"/>
      <c r="EH947" s="10"/>
      <c r="EI947" s="10"/>
      <c r="EJ947" s="10"/>
      <c r="EK947" s="10"/>
      <c r="EL947" s="10"/>
      <c r="EM947" s="10"/>
      <c r="EN947" s="10"/>
      <c r="EO947" s="10"/>
      <c r="EP947" s="10"/>
      <c r="EQ947" s="10"/>
      <c r="ER947" s="10"/>
      <c r="ES947" s="10"/>
      <c r="ET947" s="10"/>
      <c r="EU947" s="10"/>
      <c r="EV947" s="10"/>
      <c r="EW947" s="10"/>
      <c r="EX947" s="10"/>
      <c r="EY947" s="10"/>
      <c r="EZ947" s="10"/>
      <c r="FA947" s="10"/>
      <c r="FB947" s="10"/>
      <c r="FC947" s="10"/>
      <c r="FD947" s="10"/>
      <c r="FE947" s="10"/>
      <c r="FF947" s="10"/>
      <c r="FG947" s="10"/>
      <c r="FH947" s="10"/>
      <c r="FI947" s="10"/>
      <c r="FJ947" s="10"/>
      <c r="FK947" s="10"/>
      <c r="FL947" s="10"/>
      <c r="FM947" s="10"/>
      <c r="FN947" s="10"/>
      <c r="FO947" s="10"/>
      <c r="FP947" s="10"/>
      <c r="FQ947" s="10"/>
      <c r="FR947" s="10"/>
      <c r="FS947" s="10"/>
      <c r="FT947" s="10"/>
      <c r="FU947" s="10"/>
      <c r="FV947" s="10"/>
      <c r="FW947" s="10"/>
      <c r="FX947" s="10"/>
      <c r="FY947" s="10"/>
      <c r="FZ947" s="10"/>
      <c r="GA947" s="10"/>
      <c r="GB947" s="10"/>
      <c r="GC947" s="10"/>
      <c r="GD947" s="10"/>
      <c r="GE947" s="10"/>
      <c r="GF947" s="10"/>
      <c r="GG947" s="10"/>
      <c r="GH947" s="10"/>
      <c r="GI947" s="10"/>
      <c r="GJ947" s="10"/>
      <c r="GK947" s="10"/>
      <c r="GL947" s="10"/>
      <c r="GM947" s="10"/>
      <c r="GN947" s="10"/>
      <c r="GO947" s="10"/>
      <c r="GP947" s="10"/>
      <c r="GQ947" s="10"/>
      <c r="GR947" s="10"/>
      <c r="GS947" s="10"/>
      <c r="GT947" s="10"/>
      <c r="GU947" s="10"/>
      <c r="GV947" s="10"/>
      <c r="GW947" s="10"/>
      <c r="GX947" s="10"/>
      <c r="GY947" s="10"/>
      <c r="GZ947" s="10"/>
      <c r="HA947" s="10"/>
      <c r="HB947" s="10"/>
      <c r="HC947" s="10"/>
      <c r="HD947" s="10"/>
      <c r="HE947" s="10"/>
      <c r="HF947" s="10"/>
      <c r="HG947" s="10"/>
      <c r="HH947" s="10"/>
      <c r="HI947" s="10"/>
      <c r="HJ947" s="10"/>
      <c r="HK947" s="10"/>
      <c r="HL947" s="10"/>
      <c r="HM947" s="10"/>
      <c r="HN947" s="10"/>
      <c r="HO947" s="10"/>
      <c r="HP947" s="10"/>
      <c r="HQ947" s="10"/>
      <c r="HR947" s="10"/>
      <c r="HS947" s="10"/>
      <c r="HT947" s="10"/>
      <c r="HU947" s="10"/>
      <c r="HV947" s="10"/>
      <c r="HW947" s="10"/>
      <c r="HX947" s="10"/>
      <c r="HY947" s="10"/>
      <c r="HZ947" s="10"/>
      <c r="IA947" s="10"/>
      <c r="IB947" s="10"/>
      <c r="IC947" s="10"/>
      <c r="ID947" s="10"/>
      <c r="IE947" s="10"/>
      <c r="IF947" s="10"/>
      <c r="IG947" s="10"/>
      <c r="IH947" s="10"/>
      <c r="II947" s="10"/>
      <c r="IJ947" s="10"/>
      <c r="IK947" s="10"/>
      <c r="IL947" s="10"/>
      <c r="IM947" s="10"/>
      <c r="IN947" s="10"/>
      <c r="IO947" s="10"/>
      <c r="IP947" s="10"/>
      <c r="IQ947" s="10"/>
      <c r="IR947" s="10"/>
      <c r="IS947" s="10"/>
      <c r="IT947" s="10"/>
      <c r="IU947" s="10"/>
      <c r="IV947" s="10"/>
      <c r="IW947" s="10"/>
      <c r="IX947" s="10"/>
      <c r="IY947" s="10"/>
      <c r="IZ947" s="10"/>
    </row>
    <row r="948" spans="1:260" s="10" customFormat="1" ht="12.75" customHeight="1" x14ac:dyDescent="0.2">
      <c r="A948" s="203" t="s">
        <v>4028</v>
      </c>
      <c r="B948" s="203" t="s">
        <v>4028</v>
      </c>
      <c r="C948" s="203"/>
      <c r="D948" s="214"/>
      <c r="E948" s="203"/>
      <c r="F948" s="203"/>
      <c r="G948" s="203" t="s">
        <v>4028</v>
      </c>
      <c r="H948" s="203" t="s">
        <v>4028</v>
      </c>
      <c r="I948" s="203" t="s">
        <v>4028</v>
      </c>
      <c r="J948" s="203" t="s">
        <v>4028</v>
      </c>
      <c r="K948" s="203" t="s">
        <v>4028</v>
      </c>
      <c r="L948" s="203" t="s">
        <v>4028</v>
      </c>
      <c r="M948" s="203" t="s">
        <v>4028</v>
      </c>
      <c r="N948" s="203" t="s">
        <v>4028</v>
      </c>
      <c r="O948" s="203" t="s">
        <v>4028</v>
      </c>
      <c r="P948" s="203" t="s">
        <v>4028</v>
      </c>
      <c r="Q948" s="203"/>
      <c r="R948" s="203"/>
      <c r="S948" s="203"/>
      <c r="T948" s="203" t="s">
        <v>4028</v>
      </c>
      <c r="U948" s="203" t="s">
        <v>4028</v>
      </c>
      <c r="V948" s="203" t="s">
        <v>4028</v>
      </c>
      <c r="W948" s="203" t="s">
        <v>4028</v>
      </c>
      <c r="X948" s="203" t="s">
        <v>4028</v>
      </c>
      <c r="Y948" s="203" t="s">
        <v>4028</v>
      </c>
      <c r="Z948" s="203" t="s">
        <v>4028</v>
      </c>
      <c r="AA948" s="203" t="s">
        <v>4028</v>
      </c>
      <c r="AB948" s="203" t="s">
        <v>4028</v>
      </c>
      <c r="AC948" s="203" t="s">
        <v>4028</v>
      </c>
      <c r="AD948" s="203" t="s">
        <v>4028</v>
      </c>
      <c r="AE948" s="203" t="s">
        <v>4028</v>
      </c>
      <c r="AF948" s="203" t="s">
        <v>4028</v>
      </c>
      <c r="AG948" s="203" t="s">
        <v>4028</v>
      </c>
      <c r="AH948" s="203" t="s">
        <v>4028</v>
      </c>
      <c r="AI948" s="203" t="s">
        <v>4028</v>
      </c>
      <c r="AJ948" s="203" t="s">
        <v>4028</v>
      </c>
      <c r="AK948" s="203" t="s">
        <v>4028</v>
      </c>
      <c r="AL948" s="203"/>
      <c r="AM948" s="203"/>
      <c r="AN948" s="203"/>
      <c r="AO948" s="203"/>
      <c r="AP948" s="203"/>
      <c r="AQ948" s="203"/>
      <c r="AR948" s="203"/>
      <c r="AS948" s="203"/>
      <c r="AT948" s="203"/>
      <c r="AU948" s="203"/>
      <c r="AV948" s="203"/>
      <c r="AW948" s="203"/>
      <c r="AX948" s="203"/>
      <c r="AY948" s="203"/>
      <c r="AZ948" s="203"/>
      <c r="BA948" s="203"/>
      <c r="BB948" s="203"/>
      <c r="BC948" s="203"/>
      <c r="BD948" s="203"/>
      <c r="BE948" s="203"/>
      <c r="BF948" s="203"/>
      <c r="BG948" s="203"/>
      <c r="BH948" s="203"/>
      <c r="BI948" s="203"/>
      <c r="BJ948" s="203"/>
      <c r="BK948" s="203"/>
      <c r="BL948" s="203"/>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row>
    <row r="949" spans="1:260" s="10" customFormat="1" ht="12.75" customHeight="1" x14ac:dyDescent="0.2">
      <c r="A949" s="203" t="s">
        <v>505</v>
      </c>
      <c r="B949" s="203" t="s">
        <v>4192</v>
      </c>
      <c r="C949" s="203" t="s">
        <v>2989</v>
      </c>
      <c r="D949" s="214">
        <v>33751</v>
      </c>
      <c r="E949" s="203" t="s">
        <v>2602</v>
      </c>
      <c r="F949" s="203" t="s">
        <v>2588</v>
      </c>
      <c r="G949" s="203" t="s">
        <v>4741</v>
      </c>
      <c r="H949" s="203" t="s">
        <v>505</v>
      </c>
      <c r="I949" s="203" t="s">
        <v>229</v>
      </c>
      <c r="J949" s="203" t="s">
        <v>58</v>
      </c>
      <c r="K949" s="203" t="s">
        <v>505</v>
      </c>
      <c r="L949" s="203" t="s">
        <v>229</v>
      </c>
      <c r="M949" s="203" t="s">
        <v>33</v>
      </c>
      <c r="N949" s="203" t="s">
        <v>505</v>
      </c>
      <c r="O949" s="203" t="s">
        <v>229</v>
      </c>
      <c r="P949" s="203" t="s">
        <v>480</v>
      </c>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c r="AT949" s="203"/>
      <c r="AU949" s="203"/>
      <c r="AV949" s="203"/>
      <c r="AW949" s="203"/>
      <c r="AX949" s="203"/>
      <c r="AY949" s="203"/>
      <c r="AZ949" s="203"/>
      <c r="BA949" s="203"/>
      <c r="BB949" s="203"/>
      <c r="BC949" s="203"/>
      <c r="BD949" s="203"/>
      <c r="BE949" s="203"/>
      <c r="BF949" s="203"/>
      <c r="BG949" s="203"/>
      <c r="BH949" s="203"/>
      <c r="BI949" s="203"/>
      <c r="BJ949" s="203"/>
      <c r="BK949" s="203"/>
      <c r="BL949" s="203"/>
      <c r="IW949"/>
      <c r="IX949"/>
      <c r="IY949"/>
      <c r="IZ949"/>
    </row>
    <row r="950" spans="1:260" s="13" customFormat="1" ht="12.75" customHeight="1" x14ac:dyDescent="0.2">
      <c r="A950" s="203" t="s">
        <v>4870</v>
      </c>
      <c r="B950" s="203" t="s">
        <v>39</v>
      </c>
      <c r="C950" s="203" t="s">
        <v>4080</v>
      </c>
      <c r="D950" s="215">
        <v>35367</v>
      </c>
      <c r="E950" s="205" t="s">
        <v>3450</v>
      </c>
      <c r="F950" s="206" t="s">
        <v>4517</v>
      </c>
      <c r="G950" s="206" t="s">
        <v>4871</v>
      </c>
      <c r="H950" s="203"/>
      <c r="I950" s="203"/>
      <c r="J950" s="206"/>
      <c r="K950" s="203"/>
      <c r="L950" s="203"/>
      <c r="M950" s="206"/>
      <c r="N950" s="203"/>
      <c r="O950" s="203"/>
      <c r="P950" s="206"/>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R950" s="203"/>
      <c r="AS950" s="203"/>
      <c r="AT950" s="203"/>
      <c r="AU950" s="203"/>
      <c r="AV950" s="203"/>
      <c r="AW950" s="203"/>
      <c r="AX950" s="203"/>
      <c r="AY950" s="203"/>
      <c r="AZ950" s="203"/>
      <c r="BA950" s="203"/>
      <c r="BB950" s="203"/>
      <c r="BC950" s="203"/>
      <c r="BD950" s="203"/>
      <c r="BE950" s="203"/>
      <c r="BF950" s="203"/>
      <c r="BG950" s="203"/>
      <c r="BH950" s="203"/>
      <c r="BI950" s="203"/>
      <c r="BJ950" s="203"/>
      <c r="BK950" s="203"/>
      <c r="BL950" s="203"/>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s="10"/>
      <c r="IX950" s="10"/>
      <c r="IY950" s="10"/>
      <c r="IZ950" s="10"/>
    </row>
    <row r="951" spans="1:260" ht="12.75" customHeight="1" x14ac:dyDescent="0.2">
      <c r="A951" s="203" t="s">
        <v>228</v>
      </c>
      <c r="B951" s="203" t="s">
        <v>4245</v>
      </c>
      <c r="C951" s="203" t="s">
        <v>3939</v>
      </c>
      <c r="D951" s="214">
        <v>35759</v>
      </c>
      <c r="E951" s="203" t="s">
        <v>3456</v>
      </c>
      <c r="F951" s="203" t="s">
        <v>3456</v>
      </c>
      <c r="G951" s="203" t="s">
        <v>4746</v>
      </c>
      <c r="H951" s="203" t="s">
        <v>228</v>
      </c>
      <c r="I951" s="203" t="s">
        <v>386</v>
      </c>
      <c r="J951" s="203" t="s">
        <v>58</v>
      </c>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R951" s="203"/>
      <c r="AS951" s="203"/>
      <c r="AT951" s="203"/>
      <c r="AU951" s="203"/>
      <c r="AV951" s="203"/>
      <c r="AW951" s="203"/>
      <c r="AX951" s="203"/>
      <c r="AY951" s="203"/>
      <c r="AZ951" s="203"/>
      <c r="BA951" s="203"/>
      <c r="BB951" s="203"/>
      <c r="BC951" s="203"/>
      <c r="BD951" s="203"/>
      <c r="BE951" s="203"/>
      <c r="BF951" s="203"/>
      <c r="BG951" s="203"/>
      <c r="BH951" s="203"/>
      <c r="BI951" s="203"/>
      <c r="BJ951" s="203"/>
      <c r="BK951" s="203"/>
      <c r="BL951" s="203"/>
      <c r="IW951" s="10"/>
      <c r="IX951" s="10"/>
      <c r="IY951" s="10"/>
      <c r="IZ951" s="10"/>
    </row>
    <row r="952" spans="1:260" s="10" customFormat="1" ht="12.75" customHeight="1" x14ac:dyDescent="0.2">
      <c r="A952" s="203" t="s">
        <v>228</v>
      </c>
      <c r="B952" s="203" t="s">
        <v>4383</v>
      </c>
      <c r="C952" s="203" t="s">
        <v>1318</v>
      </c>
      <c r="D952" s="214">
        <v>33850</v>
      </c>
      <c r="E952" s="203" t="s">
        <v>1227</v>
      </c>
      <c r="F952" s="203" t="s">
        <v>2168</v>
      </c>
      <c r="G952" s="203" t="s">
        <v>4746</v>
      </c>
      <c r="H952" s="203" t="s">
        <v>1037</v>
      </c>
      <c r="I952" s="203" t="s">
        <v>506</v>
      </c>
      <c r="J952" s="203" t="s">
        <v>1039</v>
      </c>
      <c r="K952" s="203" t="s">
        <v>331</v>
      </c>
      <c r="L952" s="203" t="s">
        <v>506</v>
      </c>
      <c r="M952" s="203" t="s">
        <v>41</v>
      </c>
      <c r="N952" s="203" t="s">
        <v>228</v>
      </c>
      <c r="O952" s="203" t="s">
        <v>232</v>
      </c>
      <c r="P952" s="203" t="s">
        <v>227</v>
      </c>
      <c r="Q952" s="203" t="s">
        <v>1037</v>
      </c>
      <c r="R952" s="203" t="s">
        <v>232</v>
      </c>
      <c r="S952" s="203" t="s">
        <v>1047</v>
      </c>
      <c r="T952" s="203" t="s">
        <v>1037</v>
      </c>
      <c r="U952" s="203" t="s">
        <v>232</v>
      </c>
      <c r="V952" s="203" t="s">
        <v>1040</v>
      </c>
      <c r="W952" s="203" t="s">
        <v>1037</v>
      </c>
      <c r="X952" s="203" t="s">
        <v>232</v>
      </c>
      <c r="Y952" s="203" t="s">
        <v>1040</v>
      </c>
      <c r="Z952" s="203" t="s">
        <v>1038</v>
      </c>
      <c r="AA952" s="203" t="s">
        <v>232</v>
      </c>
      <c r="AB952" s="203" t="s">
        <v>1069</v>
      </c>
      <c r="AC952" s="203">
        <v>0</v>
      </c>
      <c r="AD952" s="203">
        <v>0</v>
      </c>
      <c r="AE952" s="203">
        <v>0</v>
      </c>
      <c r="AF952" s="203">
        <v>0</v>
      </c>
      <c r="AG952" s="203">
        <v>0</v>
      </c>
      <c r="AH952" s="203">
        <v>0</v>
      </c>
      <c r="AI952" s="203">
        <v>0</v>
      </c>
      <c r="AJ952" s="203">
        <v>0</v>
      </c>
      <c r="AK952" s="203">
        <v>0</v>
      </c>
      <c r="AL952" s="203"/>
      <c r="AM952" s="203"/>
      <c r="AN952" s="203"/>
      <c r="AO952" s="203"/>
      <c r="AP952" s="203"/>
      <c r="AQ952" s="203"/>
      <c r="AR952" s="203"/>
      <c r="AS952" s="203"/>
      <c r="AT952" s="203"/>
      <c r="AU952" s="203"/>
      <c r="AV952" s="203"/>
      <c r="AW952" s="203"/>
      <c r="AX952" s="203"/>
      <c r="AY952" s="203"/>
      <c r="AZ952" s="203"/>
      <c r="BA952" s="203"/>
      <c r="BB952" s="203"/>
      <c r="BC952" s="203"/>
      <c r="BD952" s="203"/>
      <c r="BE952" s="203"/>
      <c r="BF952" s="203"/>
      <c r="BG952" s="203"/>
      <c r="BH952" s="203"/>
      <c r="BI952" s="203"/>
      <c r="BJ952" s="203"/>
      <c r="BK952" s="203"/>
      <c r="BL952" s="203"/>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c r="IW952" s="13"/>
      <c r="IX952" s="13"/>
      <c r="IY952" s="13"/>
      <c r="IZ952" s="13"/>
    </row>
    <row r="953" spans="1:260" ht="12.75" customHeight="1" x14ac:dyDescent="0.2">
      <c r="A953" s="203" t="s">
        <v>507</v>
      </c>
      <c r="B953" s="203" t="s">
        <v>4104</v>
      </c>
      <c r="C953" s="203" t="s">
        <v>1830</v>
      </c>
      <c r="D953" s="214">
        <v>33807</v>
      </c>
      <c r="E953" s="203" t="s">
        <v>1575</v>
      </c>
      <c r="F953" s="203" t="s">
        <v>2179</v>
      </c>
      <c r="G953" s="203" t="s">
        <v>4746</v>
      </c>
      <c r="H953" s="203" t="s">
        <v>1091</v>
      </c>
      <c r="I953" s="203" t="s">
        <v>22</v>
      </c>
      <c r="J953" s="203" t="s">
        <v>3860</v>
      </c>
      <c r="K953" s="203" t="s">
        <v>16</v>
      </c>
      <c r="L953" s="203" t="s">
        <v>386</v>
      </c>
      <c r="M953" s="203" t="s">
        <v>349</v>
      </c>
      <c r="N953" s="203" t="s">
        <v>16</v>
      </c>
      <c r="O953" s="203" t="s">
        <v>386</v>
      </c>
      <c r="P953" s="203" t="s">
        <v>349</v>
      </c>
      <c r="Q953" s="203" t="s">
        <v>16</v>
      </c>
      <c r="R953" s="203" t="s">
        <v>386</v>
      </c>
      <c r="S953" s="203" t="s">
        <v>349</v>
      </c>
      <c r="T953" s="203">
        <v>0</v>
      </c>
      <c r="U953" s="203">
        <v>0</v>
      </c>
      <c r="V953" s="203">
        <v>0</v>
      </c>
      <c r="W953" s="203">
        <v>0</v>
      </c>
      <c r="X953" s="203">
        <v>0</v>
      </c>
      <c r="Y953" s="203">
        <v>0</v>
      </c>
      <c r="Z953" s="203">
        <v>0</v>
      </c>
      <c r="AA953" s="203">
        <v>0</v>
      </c>
      <c r="AB953" s="203">
        <v>0</v>
      </c>
      <c r="AC953" s="203">
        <v>0</v>
      </c>
      <c r="AD953" s="203">
        <v>0</v>
      </c>
      <c r="AE953" s="203">
        <v>0</v>
      </c>
      <c r="AF953" s="203">
        <v>0</v>
      </c>
      <c r="AG953" s="203">
        <v>0</v>
      </c>
      <c r="AH953" s="203">
        <v>0</v>
      </c>
      <c r="AI953" s="203">
        <v>0</v>
      </c>
      <c r="AJ953" s="203">
        <v>0</v>
      </c>
      <c r="AK953" s="203">
        <v>0</v>
      </c>
      <c r="AL953" s="203"/>
      <c r="AM953" s="203"/>
      <c r="AN953" s="203"/>
      <c r="AO953" s="203"/>
      <c r="AP953" s="203"/>
      <c r="AQ953" s="203"/>
      <c r="AR953" s="203"/>
      <c r="AS953" s="203"/>
      <c r="AT953" s="203"/>
      <c r="AU953" s="203"/>
      <c r="AV953" s="203"/>
      <c r="AW953" s="203"/>
      <c r="AX953" s="203"/>
      <c r="AY953" s="203"/>
      <c r="AZ953" s="203"/>
      <c r="BA953" s="203"/>
      <c r="BB953" s="203"/>
      <c r="BC953" s="203"/>
      <c r="BD953" s="203"/>
      <c r="BE953" s="203"/>
      <c r="BF953" s="203"/>
      <c r="BG953" s="203"/>
      <c r="BH953" s="203"/>
      <c r="BI953" s="203"/>
      <c r="BJ953" s="203"/>
      <c r="BK953" s="203"/>
      <c r="BL953" s="203"/>
      <c r="BM953" s="10"/>
      <c r="BN953" s="10"/>
      <c r="BO953" s="10"/>
      <c r="BP953" s="10"/>
      <c r="BQ953" s="10"/>
      <c r="BR953" s="10"/>
      <c r="BS953" s="10"/>
      <c r="BT953" s="10"/>
      <c r="BU953" s="10"/>
      <c r="BV953" s="10"/>
      <c r="BW953" s="10"/>
      <c r="BX953" s="10"/>
      <c r="BY953" s="10"/>
      <c r="BZ953" s="10"/>
      <c r="CA953" s="10"/>
      <c r="CB953" s="10"/>
      <c r="CC953" s="10"/>
      <c r="CD953" s="10"/>
      <c r="CE953" s="10"/>
      <c r="CF953" s="10"/>
      <c r="CG953" s="10"/>
      <c r="CH953" s="10"/>
      <c r="CI953" s="10"/>
      <c r="CJ953" s="10"/>
      <c r="CK953" s="10"/>
      <c r="CL953" s="10"/>
      <c r="CM953" s="10"/>
      <c r="CN953" s="10"/>
      <c r="CO953" s="10"/>
      <c r="CP953" s="10"/>
      <c r="CQ953" s="10"/>
      <c r="CR953" s="10"/>
      <c r="CS953" s="10"/>
      <c r="CT953" s="10"/>
      <c r="CU953" s="10"/>
      <c r="CV953" s="10"/>
      <c r="CW953" s="10"/>
      <c r="CX953" s="10"/>
      <c r="CY953" s="10"/>
      <c r="CZ953" s="10"/>
      <c r="DA953" s="10"/>
      <c r="DB953" s="10"/>
      <c r="DC953" s="10"/>
      <c r="DD953" s="10"/>
      <c r="DE953" s="10"/>
      <c r="DF953" s="10"/>
      <c r="DG953" s="10"/>
      <c r="DH953" s="10"/>
      <c r="DI953" s="10"/>
      <c r="DJ953" s="10"/>
      <c r="DK953" s="10"/>
      <c r="DL953" s="10"/>
      <c r="DM953" s="10"/>
      <c r="DN953" s="10"/>
      <c r="DO953" s="10"/>
      <c r="DP953" s="10"/>
      <c r="DQ953" s="10"/>
      <c r="DR953" s="10"/>
      <c r="DS953" s="10"/>
      <c r="DT953" s="10"/>
      <c r="DU953" s="10"/>
      <c r="DV953" s="10"/>
      <c r="DW953" s="10"/>
      <c r="DX953" s="10"/>
      <c r="DY953" s="10"/>
      <c r="DZ953" s="10"/>
      <c r="EA953" s="10"/>
      <c r="EB953" s="10"/>
      <c r="EC953" s="10"/>
      <c r="ED953" s="10"/>
      <c r="EE953" s="10"/>
      <c r="EF953" s="10"/>
      <c r="EG953" s="10"/>
      <c r="EH953" s="10"/>
      <c r="EI953" s="10"/>
      <c r="EJ953" s="10"/>
      <c r="EK953" s="10"/>
      <c r="EL953" s="10"/>
      <c r="EM953" s="10"/>
      <c r="EN953" s="10"/>
      <c r="EO953" s="10"/>
      <c r="EP953" s="10"/>
      <c r="EQ953" s="10"/>
      <c r="ER953" s="10"/>
      <c r="ES953" s="10"/>
      <c r="ET953" s="10"/>
      <c r="EU953" s="10"/>
      <c r="EV953" s="10"/>
      <c r="EW953" s="10"/>
      <c r="EX953" s="10"/>
      <c r="EY953" s="10"/>
      <c r="EZ953" s="10"/>
      <c r="FA953" s="10"/>
      <c r="FB953" s="10"/>
      <c r="FC953" s="10"/>
      <c r="FD953" s="10"/>
      <c r="FE953" s="10"/>
      <c r="FF953" s="10"/>
      <c r="FG953" s="10"/>
      <c r="FH953" s="10"/>
      <c r="FI953" s="10"/>
      <c r="FJ953" s="10"/>
      <c r="FK953" s="10"/>
      <c r="FL953" s="10"/>
      <c r="FM953" s="10"/>
      <c r="FN953" s="10"/>
      <c r="FO953" s="10"/>
      <c r="FP953" s="10"/>
      <c r="FQ953" s="10"/>
      <c r="FR953" s="10"/>
      <c r="FS953" s="10"/>
      <c r="FT953" s="10"/>
      <c r="FU953" s="10"/>
      <c r="FV953" s="10"/>
      <c r="FW953" s="10"/>
      <c r="FX953" s="10"/>
      <c r="FY953" s="10"/>
      <c r="FZ953" s="10"/>
      <c r="GA953" s="10"/>
      <c r="GB953" s="10"/>
      <c r="GC953" s="10"/>
      <c r="GD953" s="10"/>
      <c r="GE953" s="10"/>
      <c r="GF953" s="10"/>
      <c r="GG953" s="10"/>
      <c r="GH953" s="10"/>
      <c r="GI953" s="10"/>
      <c r="GJ953" s="10"/>
      <c r="GK953" s="10"/>
      <c r="GL953" s="10"/>
      <c r="GM953" s="10"/>
      <c r="GN953" s="10"/>
      <c r="GO953" s="10"/>
      <c r="GP953" s="10"/>
      <c r="GQ953" s="10"/>
      <c r="GR953" s="10"/>
      <c r="GS953" s="10"/>
      <c r="GT953" s="10"/>
      <c r="GU953" s="10"/>
      <c r="GV953" s="10"/>
      <c r="GW953" s="10"/>
      <c r="GX953" s="10"/>
      <c r="GY953" s="10"/>
      <c r="GZ953" s="10"/>
      <c r="HA953" s="10"/>
      <c r="HB953" s="10"/>
      <c r="HC953" s="10"/>
      <c r="HD953" s="10"/>
      <c r="HE953" s="10"/>
      <c r="HF953" s="10"/>
      <c r="HG953" s="10"/>
      <c r="HH953" s="10"/>
      <c r="HI953" s="10"/>
      <c r="HJ953" s="10"/>
      <c r="HK953" s="10"/>
      <c r="HL953" s="10"/>
      <c r="HM953" s="10"/>
      <c r="HN953" s="10"/>
      <c r="HO953" s="10"/>
      <c r="HP953" s="10"/>
      <c r="HQ953" s="10"/>
      <c r="HR953" s="10"/>
      <c r="HS953" s="10"/>
      <c r="HT953" s="10"/>
      <c r="HU953" s="10"/>
      <c r="HV953" s="10"/>
      <c r="HW953" s="10"/>
      <c r="HX953" s="10"/>
      <c r="HY953" s="10"/>
      <c r="HZ953" s="10"/>
      <c r="IA953" s="10"/>
      <c r="IB953" s="10"/>
      <c r="IC953" s="10"/>
      <c r="ID953" s="10"/>
      <c r="IE953" s="10"/>
      <c r="IF953" s="10"/>
      <c r="IG953" s="10"/>
      <c r="IH953" s="10"/>
      <c r="II953" s="10"/>
      <c r="IJ953" s="10"/>
      <c r="IK953" s="10"/>
      <c r="IL953" s="10"/>
      <c r="IM953" s="10"/>
      <c r="IN953" s="10"/>
      <c r="IO953" s="10"/>
      <c r="IP953" s="10"/>
      <c r="IQ953" s="10"/>
      <c r="IR953" s="10"/>
      <c r="IS953" s="10"/>
      <c r="IT953" s="10"/>
      <c r="IU953" s="10"/>
      <c r="IV953" s="10"/>
    </row>
    <row r="954" spans="1:260" s="10" customFormat="1" ht="12.75" customHeight="1" x14ac:dyDescent="0.2">
      <c r="A954" s="203" t="s">
        <v>332</v>
      </c>
      <c r="B954" s="203" t="s">
        <v>4039</v>
      </c>
      <c r="C954" s="203" t="s">
        <v>3120</v>
      </c>
      <c r="D954" s="214">
        <v>35152</v>
      </c>
      <c r="E954" s="203" t="s">
        <v>3067</v>
      </c>
      <c r="F954" s="203" t="s">
        <v>3076</v>
      </c>
      <c r="G954" s="203" t="s">
        <v>4746</v>
      </c>
      <c r="H954" s="203" t="s">
        <v>1091</v>
      </c>
      <c r="I954" s="203" t="s">
        <v>78</v>
      </c>
      <c r="J954" s="203" t="s">
        <v>1743</v>
      </c>
      <c r="K954" s="203" t="s">
        <v>332</v>
      </c>
      <c r="L954" s="203" t="s">
        <v>78</v>
      </c>
      <c r="M954" s="203" t="s">
        <v>481</v>
      </c>
      <c r="N954" s="203">
        <v>0</v>
      </c>
      <c r="O954" s="203">
        <v>0</v>
      </c>
      <c r="P954" s="203">
        <v>0</v>
      </c>
      <c r="Q954" s="203"/>
      <c r="R954" s="203"/>
      <c r="S954" s="203"/>
      <c r="T954" s="203">
        <v>0</v>
      </c>
      <c r="U954" s="203">
        <v>0</v>
      </c>
      <c r="V954" s="203">
        <v>0</v>
      </c>
      <c r="W954" s="203">
        <v>0</v>
      </c>
      <c r="X954" s="203">
        <v>0</v>
      </c>
      <c r="Y954" s="203">
        <v>0</v>
      </c>
      <c r="Z954" s="203">
        <v>0</v>
      </c>
      <c r="AA954" s="203">
        <v>0</v>
      </c>
      <c r="AB954" s="203">
        <v>0</v>
      </c>
      <c r="AC954" s="203">
        <v>0</v>
      </c>
      <c r="AD954" s="203">
        <v>0</v>
      </c>
      <c r="AE954" s="203">
        <v>0</v>
      </c>
      <c r="AF954" s="203">
        <v>0</v>
      </c>
      <c r="AG954" s="203">
        <v>0</v>
      </c>
      <c r="AH954" s="203">
        <v>0</v>
      </c>
      <c r="AI954" s="203">
        <v>0</v>
      </c>
      <c r="AJ954" s="203">
        <v>0</v>
      </c>
      <c r="AK954" s="203">
        <v>0</v>
      </c>
      <c r="AL954" s="203"/>
      <c r="AM954" s="203"/>
      <c r="AN954" s="203"/>
      <c r="AO954" s="203"/>
      <c r="AP954" s="203"/>
      <c r="AQ954" s="203"/>
      <c r="AR954" s="203"/>
      <c r="AS954" s="203"/>
      <c r="AT954" s="203"/>
      <c r="AU954" s="203"/>
      <c r="AV954" s="203"/>
      <c r="AW954" s="203"/>
      <c r="AX954" s="203"/>
      <c r="AY954" s="203"/>
      <c r="AZ954" s="203"/>
      <c r="BA954" s="203"/>
      <c r="BB954" s="203"/>
      <c r="BC954" s="203"/>
      <c r="BD954" s="203"/>
      <c r="BE954" s="203"/>
      <c r="BF954" s="203"/>
      <c r="BG954" s="203"/>
      <c r="BH954" s="203"/>
      <c r="BI954" s="203"/>
      <c r="BJ954" s="203"/>
      <c r="BK954" s="203"/>
      <c r="BL954" s="203"/>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row>
    <row r="955" spans="1:260" ht="12.75" customHeight="1" x14ac:dyDescent="0.2">
      <c r="A955" s="203" t="s">
        <v>507</v>
      </c>
      <c r="B955" s="203" t="s">
        <v>32</v>
      </c>
      <c r="C955" s="203" t="s">
        <v>1416</v>
      </c>
      <c r="D955" s="214">
        <v>34449</v>
      </c>
      <c r="E955" s="203" t="s">
        <v>1588</v>
      </c>
      <c r="F955" s="203" t="s">
        <v>2120</v>
      </c>
      <c r="G955" s="203" t="s">
        <v>4720</v>
      </c>
      <c r="H955" s="203" t="s">
        <v>507</v>
      </c>
      <c r="I955" s="203" t="s">
        <v>27</v>
      </c>
      <c r="J955" s="203" t="s">
        <v>58</v>
      </c>
      <c r="K955" s="203" t="s">
        <v>505</v>
      </c>
      <c r="L955" s="203" t="s">
        <v>386</v>
      </c>
      <c r="M955" s="203" t="s">
        <v>479</v>
      </c>
      <c r="N955" s="203" t="s">
        <v>505</v>
      </c>
      <c r="O955" s="203" t="s">
        <v>30</v>
      </c>
      <c r="P955" s="203" t="s">
        <v>351</v>
      </c>
      <c r="Q955" s="203" t="s">
        <v>505</v>
      </c>
      <c r="R955" s="203" t="s">
        <v>30</v>
      </c>
      <c r="S955" s="203" t="s">
        <v>56</v>
      </c>
      <c r="T955" s="203" t="s">
        <v>505</v>
      </c>
      <c r="U955" s="203" t="s">
        <v>30</v>
      </c>
      <c r="V955" s="203" t="s">
        <v>333</v>
      </c>
      <c r="W955" s="203" t="s">
        <v>505</v>
      </c>
      <c r="X955" s="203" t="s">
        <v>30</v>
      </c>
      <c r="Y955" s="203" t="s">
        <v>333</v>
      </c>
      <c r="Z955" s="203">
        <v>0</v>
      </c>
      <c r="AA955" s="203">
        <v>0</v>
      </c>
      <c r="AB955" s="203">
        <v>0</v>
      </c>
      <c r="AC955" s="203">
        <v>0</v>
      </c>
      <c r="AD955" s="203">
        <v>0</v>
      </c>
      <c r="AE955" s="203">
        <v>0</v>
      </c>
      <c r="AF955" s="203">
        <v>0</v>
      </c>
      <c r="AG955" s="203">
        <v>0</v>
      </c>
      <c r="AH955" s="203">
        <v>0</v>
      </c>
      <c r="AI955" s="203">
        <v>0</v>
      </c>
      <c r="AJ955" s="203">
        <v>0</v>
      </c>
      <c r="AK955" s="203">
        <v>0</v>
      </c>
      <c r="AL955" s="203"/>
      <c r="AM955" s="203"/>
      <c r="AN955" s="203"/>
      <c r="AO955" s="203"/>
      <c r="AP955" s="203"/>
      <c r="AQ955" s="203"/>
      <c r="AR955" s="203"/>
      <c r="AS955" s="203"/>
      <c r="AT955" s="203"/>
      <c r="AU955" s="203"/>
      <c r="AV955" s="203"/>
      <c r="AW955" s="203"/>
      <c r="AX955" s="203"/>
      <c r="AY955" s="203"/>
      <c r="AZ955" s="203"/>
      <c r="BA955" s="203"/>
      <c r="BB955" s="203"/>
      <c r="BC955" s="203"/>
      <c r="BD955" s="203"/>
      <c r="BE955" s="203"/>
      <c r="BF955" s="203"/>
      <c r="BG955" s="203"/>
      <c r="BH955" s="203"/>
      <c r="BI955" s="203"/>
      <c r="BJ955" s="203"/>
      <c r="BK955" s="203"/>
      <c r="BL955" s="203"/>
    </row>
    <row r="956" spans="1:260" s="13" customFormat="1" ht="12.75" customHeight="1" x14ac:dyDescent="0.2">
      <c r="A956" s="203" t="s">
        <v>4147</v>
      </c>
      <c r="B956" s="203" t="s">
        <v>4263</v>
      </c>
      <c r="C956" s="203" t="s">
        <v>3362</v>
      </c>
      <c r="D956" s="214">
        <v>34596</v>
      </c>
      <c r="E956" s="203" t="s">
        <v>2586</v>
      </c>
      <c r="F956" s="203" t="s">
        <v>3076</v>
      </c>
      <c r="G956" s="203" t="s">
        <v>4759</v>
      </c>
      <c r="H956" s="203" t="s">
        <v>477</v>
      </c>
      <c r="I956" s="203" t="s">
        <v>55</v>
      </c>
      <c r="J956" s="203" t="s">
        <v>545</v>
      </c>
      <c r="K956" s="203" t="s">
        <v>226</v>
      </c>
      <c r="L956" s="203" t="s">
        <v>55</v>
      </c>
      <c r="M956" s="203" t="s">
        <v>58</v>
      </c>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R956" s="203"/>
      <c r="AS956" s="203"/>
      <c r="AT956" s="203"/>
      <c r="AU956" s="203"/>
      <c r="AV956" s="203"/>
      <c r="AW956" s="203"/>
      <c r="AX956" s="203"/>
      <c r="AY956" s="203"/>
      <c r="AZ956" s="203"/>
      <c r="BA956" s="203"/>
      <c r="BB956" s="203"/>
      <c r="BC956" s="203"/>
      <c r="BD956" s="203"/>
      <c r="BE956" s="203"/>
      <c r="BF956" s="203"/>
      <c r="BG956" s="203"/>
      <c r="BH956" s="203"/>
      <c r="BI956" s="203"/>
      <c r="BJ956" s="203"/>
      <c r="BK956" s="203"/>
      <c r="BL956" s="203"/>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row>
    <row r="957" spans="1:260" s="10" customFormat="1" ht="12.75" customHeight="1" x14ac:dyDescent="0.2">
      <c r="A957" s="203" t="s">
        <v>15</v>
      </c>
      <c r="B957" s="203" t="s">
        <v>450</v>
      </c>
      <c r="C957" s="203" t="s">
        <v>4418</v>
      </c>
      <c r="D957" s="215">
        <v>34957</v>
      </c>
      <c r="E957" s="205" t="s">
        <v>3063</v>
      </c>
      <c r="F957" s="206" t="s">
        <v>4510</v>
      </c>
      <c r="G957" s="206" t="s">
        <v>333</v>
      </c>
      <c r="H957" s="203"/>
      <c r="I957" s="203"/>
      <c r="J957" s="206"/>
      <c r="K957" s="203"/>
      <c r="L957" s="203"/>
      <c r="M957" s="206"/>
      <c r="N957" s="203"/>
      <c r="O957" s="203"/>
      <c r="P957" s="206"/>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c r="AT957" s="203"/>
      <c r="AU957" s="203"/>
      <c r="AV957" s="203"/>
      <c r="AW957" s="203"/>
      <c r="AX957" s="203"/>
      <c r="AY957" s="203"/>
      <c r="AZ957" s="203"/>
      <c r="BA957" s="203"/>
      <c r="BB957" s="203"/>
      <c r="BC957" s="203"/>
      <c r="BD957" s="203"/>
      <c r="BE957" s="203"/>
      <c r="BF957" s="203"/>
      <c r="BG957" s="203"/>
      <c r="BH957" s="203"/>
      <c r="BI957" s="203"/>
      <c r="BJ957" s="203"/>
      <c r="BK957" s="203"/>
      <c r="BL957" s="203"/>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row>
    <row r="958" spans="1:260" ht="12.75" customHeight="1" x14ac:dyDescent="0.2">
      <c r="A958" s="203" t="s">
        <v>16</v>
      </c>
      <c r="B958" s="203" t="s">
        <v>4449</v>
      </c>
      <c r="C958" s="203" t="s">
        <v>3929</v>
      </c>
      <c r="D958" s="214">
        <v>34383</v>
      </c>
      <c r="E958" s="203" t="s">
        <v>3063</v>
      </c>
      <c r="F958" s="203" t="s">
        <v>3439</v>
      </c>
      <c r="G958" s="203" t="s">
        <v>4714</v>
      </c>
      <c r="H958" s="203" t="s">
        <v>15</v>
      </c>
      <c r="I958" s="203" t="s">
        <v>122</v>
      </c>
      <c r="J958" s="203" t="s">
        <v>349</v>
      </c>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c r="AT958" s="203"/>
      <c r="AU958" s="203"/>
      <c r="AV958" s="203"/>
      <c r="AW958" s="203"/>
      <c r="AX958" s="203"/>
      <c r="AY958" s="203"/>
      <c r="AZ958" s="203"/>
      <c r="BA958" s="203"/>
      <c r="BB958" s="203"/>
      <c r="BC958" s="203"/>
      <c r="BD958" s="203"/>
      <c r="BE958" s="203"/>
      <c r="BF958" s="203"/>
      <c r="BG958" s="203"/>
      <c r="BH958" s="203"/>
      <c r="BI958" s="203"/>
      <c r="BJ958" s="203"/>
      <c r="BK958" s="203"/>
      <c r="BL958" s="20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U958" s="13"/>
      <c r="EV958" s="13"/>
      <c r="EW958" s="13"/>
      <c r="EX958" s="13"/>
      <c r="EY958" s="13"/>
      <c r="EZ958" s="13"/>
      <c r="FA958" s="13"/>
      <c r="FB958" s="13"/>
      <c r="FC958" s="13"/>
      <c r="FD958" s="13"/>
      <c r="FE958" s="13"/>
      <c r="FF958" s="13"/>
      <c r="FG958" s="13"/>
      <c r="FH958" s="13"/>
      <c r="FI958" s="13"/>
      <c r="FJ958" s="13"/>
      <c r="FK958" s="13"/>
      <c r="FL958" s="13"/>
      <c r="FM958" s="13"/>
      <c r="FN958" s="13"/>
      <c r="FO958" s="13"/>
      <c r="FP958" s="13"/>
      <c r="FQ958" s="13"/>
      <c r="FR958" s="13"/>
      <c r="FS958" s="13"/>
      <c r="FT958" s="13"/>
      <c r="FU958" s="13"/>
      <c r="FV958" s="13"/>
      <c r="FW958" s="13"/>
      <c r="FX958" s="13"/>
      <c r="FY958" s="13"/>
      <c r="FZ958" s="13"/>
      <c r="GA958" s="13"/>
      <c r="GB958" s="13"/>
      <c r="GC958" s="13"/>
      <c r="GD958" s="13"/>
      <c r="GE958" s="13"/>
      <c r="GF958" s="13"/>
      <c r="GG958" s="13"/>
      <c r="GH958" s="13"/>
      <c r="GI958" s="13"/>
      <c r="GJ958" s="13"/>
      <c r="GK958" s="13"/>
      <c r="GL958" s="13"/>
      <c r="GM958" s="13"/>
      <c r="GN958" s="13"/>
      <c r="GO958" s="13"/>
      <c r="GP958" s="13"/>
      <c r="GQ958" s="13"/>
      <c r="GR958" s="13"/>
      <c r="GS958" s="13"/>
      <c r="GT958" s="13"/>
      <c r="GU958" s="13"/>
      <c r="GV958" s="13"/>
      <c r="GW958" s="13"/>
      <c r="GX958" s="13"/>
      <c r="GY958" s="13"/>
      <c r="GZ958" s="13"/>
      <c r="HA958" s="13"/>
      <c r="HB958" s="13"/>
      <c r="HC958" s="13"/>
      <c r="HD958" s="13"/>
      <c r="HE958" s="13"/>
      <c r="HF958" s="13"/>
      <c r="HG958" s="13"/>
      <c r="HH958" s="13"/>
      <c r="HI958" s="13"/>
      <c r="HJ958" s="13"/>
      <c r="HK958" s="13"/>
      <c r="HL958" s="13"/>
      <c r="HM958" s="13"/>
      <c r="HN958" s="13"/>
      <c r="HO958" s="13"/>
      <c r="HP958" s="13"/>
      <c r="HQ958" s="13"/>
      <c r="HR958" s="13"/>
      <c r="HS958" s="13"/>
      <c r="HT958" s="13"/>
      <c r="HU958" s="13"/>
      <c r="HV958" s="13"/>
      <c r="HW958" s="13"/>
      <c r="HX958" s="13"/>
      <c r="HY958" s="13"/>
      <c r="HZ958" s="13"/>
      <c r="IA958" s="13"/>
      <c r="IB958" s="13"/>
      <c r="IC958" s="13"/>
      <c r="ID958" s="13"/>
      <c r="IE958" s="13"/>
      <c r="IF958" s="13"/>
      <c r="IG958" s="13"/>
      <c r="IH958" s="13"/>
      <c r="II958" s="13"/>
      <c r="IJ958" s="13"/>
      <c r="IK958" s="13"/>
      <c r="IL958" s="13"/>
      <c r="IM958" s="13"/>
      <c r="IN958" s="13"/>
      <c r="IO958" s="13"/>
      <c r="IP958" s="13"/>
      <c r="IQ958" s="13"/>
      <c r="IR958" s="13"/>
      <c r="IS958" s="13"/>
      <c r="IT958" s="13"/>
      <c r="IU958" s="13"/>
      <c r="IV958" s="13"/>
    </row>
    <row r="959" spans="1:260" ht="12.75" customHeight="1" x14ac:dyDescent="0.2">
      <c r="A959" s="203" t="s">
        <v>4029</v>
      </c>
      <c r="B959" s="203" t="s">
        <v>4028</v>
      </c>
      <c r="C959" s="203" t="s">
        <v>790</v>
      </c>
      <c r="D959" s="214">
        <v>32683</v>
      </c>
      <c r="E959" s="203" t="s">
        <v>857</v>
      </c>
      <c r="F959" s="203" t="s">
        <v>2120</v>
      </c>
      <c r="G959" s="203" t="s">
        <v>4028</v>
      </c>
      <c r="H959" s="203" t="s">
        <v>4029</v>
      </c>
      <c r="I959" s="203"/>
      <c r="J959" s="203"/>
      <c r="K959" s="203" t="s">
        <v>477</v>
      </c>
      <c r="L959" s="203" t="s">
        <v>23</v>
      </c>
      <c r="M959" s="203" t="s">
        <v>280</v>
      </c>
      <c r="N959" s="203" t="s">
        <v>507</v>
      </c>
      <c r="O959" s="203" t="s">
        <v>23</v>
      </c>
      <c r="P959" s="203" t="s">
        <v>29</v>
      </c>
      <c r="Q959" s="203" t="s">
        <v>507</v>
      </c>
      <c r="R959" s="203" t="s">
        <v>23</v>
      </c>
      <c r="S959" s="203" t="s">
        <v>29</v>
      </c>
      <c r="T959" s="203" t="s">
        <v>1473</v>
      </c>
      <c r="U959" s="203" t="s">
        <v>39</v>
      </c>
      <c r="V959" s="203" t="s">
        <v>29</v>
      </c>
      <c r="W959" s="203" t="s">
        <v>1473</v>
      </c>
      <c r="X959" s="203" t="s">
        <v>39</v>
      </c>
      <c r="Y959" s="203" t="s">
        <v>29</v>
      </c>
      <c r="Z959" s="203" t="s">
        <v>507</v>
      </c>
      <c r="AA959" s="203" t="s">
        <v>39</v>
      </c>
      <c r="AB959" s="203" t="s">
        <v>29</v>
      </c>
      <c r="AC959" s="203" t="s">
        <v>373</v>
      </c>
      <c r="AD959" s="203" t="s">
        <v>39</v>
      </c>
      <c r="AE959" s="203" t="s">
        <v>225</v>
      </c>
      <c r="AF959" s="203">
        <v>0</v>
      </c>
      <c r="AG959" s="203">
        <v>0</v>
      </c>
      <c r="AH959" s="203">
        <v>0</v>
      </c>
      <c r="AI959" s="203">
        <v>0</v>
      </c>
      <c r="AJ959" s="203">
        <v>0</v>
      </c>
      <c r="AK959" s="203">
        <v>0</v>
      </c>
      <c r="AL959" s="203"/>
      <c r="AM959" s="203"/>
      <c r="AN959" s="203"/>
      <c r="AO959" s="203"/>
      <c r="AP959" s="203"/>
      <c r="AQ959" s="203"/>
      <c r="AR959" s="203"/>
      <c r="AS959" s="203"/>
      <c r="AT959" s="203"/>
      <c r="AU959" s="203"/>
      <c r="AV959" s="203"/>
      <c r="AW959" s="203"/>
      <c r="AX959" s="203"/>
      <c r="AY959" s="203"/>
      <c r="AZ959" s="203"/>
      <c r="BA959" s="203"/>
      <c r="BB959" s="203"/>
      <c r="BC959" s="203"/>
      <c r="BD959" s="203"/>
      <c r="BE959" s="203"/>
      <c r="BF959" s="203"/>
      <c r="BG959" s="203"/>
      <c r="BH959" s="203"/>
      <c r="BI959" s="203"/>
      <c r="BJ959" s="203"/>
      <c r="BK959" s="203"/>
      <c r="BL959" s="203"/>
    </row>
    <row r="960" spans="1:260" ht="12.75" customHeight="1" x14ac:dyDescent="0.2">
      <c r="A960" s="203" t="s">
        <v>4028</v>
      </c>
      <c r="B960" s="203" t="s">
        <v>4028</v>
      </c>
      <c r="C960" s="203"/>
      <c r="D960" s="214"/>
      <c r="E960" s="203"/>
      <c r="F960" s="203"/>
      <c r="G960" s="203" t="s">
        <v>4028</v>
      </c>
      <c r="H960" s="203" t="s">
        <v>4028</v>
      </c>
      <c r="I960" s="203" t="s">
        <v>4028</v>
      </c>
      <c r="J960" s="203" t="s">
        <v>4028</v>
      </c>
      <c r="K960" s="203" t="s">
        <v>4028</v>
      </c>
      <c r="L960" s="203" t="s">
        <v>4028</v>
      </c>
      <c r="M960" s="203" t="s">
        <v>4028</v>
      </c>
      <c r="N960" s="203" t="s">
        <v>4028</v>
      </c>
      <c r="O960" s="203" t="s">
        <v>4028</v>
      </c>
      <c r="P960" s="203" t="s">
        <v>4028</v>
      </c>
      <c r="Q960" s="203"/>
      <c r="R960" s="203"/>
      <c r="S960" s="203"/>
      <c r="T960" s="203" t="s">
        <v>4028</v>
      </c>
      <c r="U960" s="203" t="s">
        <v>4028</v>
      </c>
      <c r="V960" s="203" t="s">
        <v>4028</v>
      </c>
      <c r="W960" s="203" t="s">
        <v>4028</v>
      </c>
      <c r="X960" s="203" t="s">
        <v>4028</v>
      </c>
      <c r="Y960" s="203" t="s">
        <v>4028</v>
      </c>
      <c r="Z960" s="203" t="s">
        <v>4028</v>
      </c>
      <c r="AA960" s="203" t="s">
        <v>4028</v>
      </c>
      <c r="AB960" s="203" t="s">
        <v>4028</v>
      </c>
      <c r="AC960" s="203" t="s">
        <v>4028</v>
      </c>
      <c r="AD960" s="203" t="s">
        <v>4028</v>
      </c>
      <c r="AE960" s="203" t="s">
        <v>4028</v>
      </c>
      <c r="AF960" s="203" t="s">
        <v>4028</v>
      </c>
      <c r="AG960" s="203" t="s">
        <v>4028</v>
      </c>
      <c r="AH960" s="203" t="s">
        <v>4028</v>
      </c>
      <c r="AI960" s="203" t="s">
        <v>4028</v>
      </c>
      <c r="AJ960" s="203" t="s">
        <v>4028</v>
      </c>
      <c r="AK960" s="203" t="s">
        <v>4028</v>
      </c>
      <c r="AL960" s="203"/>
      <c r="AM960" s="203"/>
      <c r="AN960" s="203"/>
      <c r="AO960" s="203"/>
      <c r="AP960" s="203"/>
      <c r="AQ960" s="203"/>
      <c r="AR960" s="203"/>
      <c r="AS960" s="203"/>
      <c r="AT960" s="203"/>
      <c r="AU960" s="203"/>
      <c r="AV960" s="203"/>
      <c r="AW960" s="203"/>
      <c r="AX960" s="203"/>
      <c r="AY960" s="203"/>
      <c r="AZ960" s="203"/>
      <c r="BA960" s="203"/>
      <c r="BB960" s="203"/>
      <c r="BC960" s="203"/>
      <c r="BD960" s="203"/>
      <c r="BE960" s="203"/>
      <c r="BF960" s="203"/>
      <c r="BG960" s="203"/>
      <c r="BH960" s="203"/>
      <c r="BI960" s="203"/>
      <c r="BJ960" s="203"/>
      <c r="BK960" s="203"/>
      <c r="BL960" s="203"/>
      <c r="BM960" s="13"/>
      <c r="BN960" s="13"/>
      <c r="BO960" s="13"/>
      <c r="BP960" s="13"/>
      <c r="BQ960" s="13"/>
      <c r="BR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U960" s="13"/>
      <c r="EV960" s="13"/>
      <c r="EW960" s="13"/>
      <c r="EX960" s="13"/>
      <c r="EY960" s="13"/>
      <c r="EZ960" s="13"/>
      <c r="FA960" s="13"/>
      <c r="FB960" s="13"/>
      <c r="FC960" s="13"/>
      <c r="FD960" s="13"/>
      <c r="FE960" s="13"/>
      <c r="FF960" s="13"/>
      <c r="FG960" s="13"/>
      <c r="FH960" s="13"/>
      <c r="FI960" s="13"/>
      <c r="FJ960" s="13"/>
      <c r="FK960" s="13"/>
      <c r="FL960" s="13"/>
      <c r="FM960" s="13"/>
      <c r="FN960" s="13"/>
      <c r="FO960" s="13"/>
      <c r="FP960" s="13"/>
      <c r="FQ960" s="13"/>
      <c r="FR960" s="13"/>
      <c r="FS960" s="13"/>
      <c r="FT960" s="13"/>
      <c r="FU960" s="13"/>
      <c r="FV960" s="13"/>
      <c r="FW960" s="13"/>
      <c r="FX960" s="13"/>
      <c r="FY960" s="13"/>
      <c r="FZ960" s="13"/>
      <c r="GA960" s="13"/>
      <c r="GB960" s="13"/>
      <c r="GC960" s="13"/>
      <c r="GD960" s="13"/>
      <c r="GE960" s="13"/>
      <c r="GF960" s="13"/>
      <c r="GG960" s="13"/>
      <c r="GH960" s="13"/>
      <c r="GI960" s="13"/>
      <c r="GJ960" s="13"/>
      <c r="GK960" s="13"/>
      <c r="GL960" s="13"/>
      <c r="GM960" s="13"/>
      <c r="GN960" s="13"/>
      <c r="GO960" s="13"/>
      <c r="GP960" s="13"/>
      <c r="GQ960" s="13"/>
      <c r="GR960" s="13"/>
      <c r="GS960" s="13"/>
      <c r="GT960" s="13"/>
      <c r="GU960" s="13"/>
      <c r="GV960" s="13"/>
      <c r="GW960" s="13"/>
      <c r="GX960" s="13"/>
      <c r="GY960" s="13"/>
      <c r="GZ960" s="13"/>
      <c r="HA960" s="13"/>
      <c r="HB960" s="13"/>
      <c r="HC960" s="13"/>
      <c r="HD960" s="13"/>
      <c r="HE960" s="13"/>
      <c r="HF960" s="13"/>
      <c r="HG960" s="13"/>
      <c r="HH960" s="13"/>
      <c r="HI960" s="13"/>
      <c r="HJ960" s="13"/>
      <c r="HK960" s="13"/>
      <c r="HL960" s="13"/>
      <c r="HM960" s="13"/>
      <c r="HN960" s="13"/>
      <c r="HO960" s="13"/>
      <c r="HP960" s="13"/>
      <c r="HQ960" s="13"/>
      <c r="HR960" s="13"/>
      <c r="HS960" s="13"/>
      <c r="HT960" s="13"/>
      <c r="HU960" s="13"/>
      <c r="HV960" s="13"/>
      <c r="HW960" s="13"/>
      <c r="HX960" s="13"/>
      <c r="HY960" s="13"/>
      <c r="HZ960" s="13"/>
      <c r="IA960" s="13"/>
      <c r="IB960" s="13"/>
      <c r="IC960" s="13"/>
      <c r="ID960" s="13"/>
      <c r="IE960" s="13"/>
      <c r="IF960" s="13"/>
      <c r="IG960" s="13"/>
      <c r="IH960" s="13"/>
      <c r="II960" s="13"/>
      <c r="IJ960" s="13"/>
      <c r="IK960" s="13"/>
      <c r="IL960" s="13"/>
      <c r="IM960" s="13"/>
      <c r="IN960" s="13"/>
      <c r="IO960" s="13"/>
      <c r="IP960" s="13"/>
      <c r="IQ960" s="13"/>
      <c r="IR960" s="13"/>
      <c r="IS960" s="13"/>
      <c r="IT960" s="13"/>
      <c r="IU960" s="13"/>
      <c r="IV960" s="13"/>
    </row>
    <row r="961" spans="1:260" ht="12.75" customHeight="1" x14ac:dyDescent="0.2">
      <c r="A961" s="203" t="s">
        <v>505</v>
      </c>
      <c r="B961" s="203" t="s">
        <v>4235</v>
      </c>
      <c r="C961" s="203" t="s">
        <v>2021</v>
      </c>
      <c r="D961" s="214">
        <v>34410</v>
      </c>
      <c r="E961" s="203" t="s">
        <v>2061</v>
      </c>
      <c r="F961" s="203" t="s">
        <v>140</v>
      </c>
      <c r="G961" s="203" t="s">
        <v>4872</v>
      </c>
      <c r="H961" s="203" t="s">
        <v>28</v>
      </c>
      <c r="I961" s="203" t="s">
        <v>111</v>
      </c>
      <c r="J961" s="203" t="s">
        <v>61</v>
      </c>
      <c r="K961" s="203" t="s">
        <v>28</v>
      </c>
      <c r="L961" s="203" t="s">
        <v>111</v>
      </c>
      <c r="M961" s="203" t="s">
        <v>382</v>
      </c>
      <c r="N961" s="203" t="s">
        <v>28</v>
      </c>
      <c r="O961" s="203" t="s">
        <v>111</v>
      </c>
      <c r="P961" s="203" t="s">
        <v>480</v>
      </c>
      <c r="Q961" s="203" t="s">
        <v>42</v>
      </c>
      <c r="R961" s="203" t="s">
        <v>111</v>
      </c>
      <c r="S961" s="203" t="s">
        <v>230</v>
      </c>
      <c r="T961" s="203">
        <v>0</v>
      </c>
      <c r="U961" s="203">
        <v>0</v>
      </c>
      <c r="V961" s="203">
        <v>0</v>
      </c>
      <c r="W961" s="203">
        <v>0</v>
      </c>
      <c r="X961" s="203">
        <v>0</v>
      </c>
      <c r="Y961" s="203">
        <v>0</v>
      </c>
      <c r="Z961" s="203">
        <v>0</v>
      </c>
      <c r="AA961" s="203">
        <v>0</v>
      </c>
      <c r="AB961" s="203">
        <v>0</v>
      </c>
      <c r="AC961" s="203">
        <v>0</v>
      </c>
      <c r="AD961" s="203">
        <v>0</v>
      </c>
      <c r="AE961" s="203">
        <v>0</v>
      </c>
      <c r="AF961" s="203">
        <v>0</v>
      </c>
      <c r="AG961" s="203">
        <v>0</v>
      </c>
      <c r="AH961" s="203">
        <v>0</v>
      </c>
      <c r="AI961" s="203">
        <v>0</v>
      </c>
      <c r="AJ961" s="203">
        <v>0</v>
      </c>
      <c r="AK961" s="203">
        <v>0</v>
      </c>
      <c r="AL961" s="203"/>
      <c r="AM961" s="203"/>
      <c r="AN961" s="203"/>
      <c r="AO961" s="203"/>
      <c r="AP961" s="203"/>
      <c r="AQ961" s="203"/>
      <c r="AR961" s="203"/>
      <c r="AS961" s="203"/>
      <c r="AT961" s="203"/>
      <c r="AU961" s="203"/>
      <c r="AV961" s="203"/>
      <c r="AW961" s="203"/>
      <c r="AX961" s="203"/>
      <c r="AY961" s="203"/>
      <c r="AZ961" s="203"/>
      <c r="BA961" s="203"/>
      <c r="BB961" s="203"/>
      <c r="BC961" s="203"/>
      <c r="BD961" s="203"/>
      <c r="BE961" s="203"/>
      <c r="BF961" s="203"/>
      <c r="BG961" s="203"/>
      <c r="BH961" s="203"/>
      <c r="BI961" s="203"/>
      <c r="BJ961" s="203"/>
      <c r="BK961" s="203"/>
      <c r="BL961" s="203"/>
      <c r="BM961" s="10"/>
      <c r="BN961" s="10"/>
      <c r="BO961" s="10"/>
      <c r="BP961" s="10"/>
      <c r="BQ961" s="10"/>
      <c r="BR961" s="10"/>
      <c r="BS961" s="10"/>
      <c r="BT961" s="10"/>
      <c r="BU961" s="10"/>
      <c r="BV961" s="10"/>
      <c r="BW961" s="10"/>
      <c r="BX961" s="10"/>
      <c r="BY961" s="10"/>
      <c r="BZ961" s="10"/>
      <c r="CA961" s="10"/>
      <c r="CB961" s="10"/>
      <c r="CC961" s="10"/>
      <c r="CD961" s="10"/>
      <c r="CE961" s="10"/>
      <c r="CF961" s="10"/>
      <c r="CG961" s="10"/>
      <c r="CH961" s="10"/>
      <c r="CI961" s="10"/>
      <c r="CJ961" s="10"/>
      <c r="CK961" s="10"/>
      <c r="CL961" s="10"/>
      <c r="CM961" s="10"/>
      <c r="CN961" s="10"/>
      <c r="CO961" s="10"/>
      <c r="CP961" s="10"/>
      <c r="CQ961" s="10"/>
      <c r="CR961" s="10"/>
      <c r="CS961" s="10"/>
      <c r="CT961" s="10"/>
      <c r="CU961" s="10"/>
      <c r="CV961" s="10"/>
      <c r="CW961" s="10"/>
      <c r="CX961" s="10"/>
      <c r="CY961" s="10"/>
      <c r="CZ961" s="10"/>
      <c r="DA961" s="10"/>
      <c r="DB961" s="10"/>
      <c r="DC961" s="10"/>
      <c r="DD961" s="10"/>
      <c r="DE961" s="10"/>
      <c r="DF961" s="10"/>
      <c r="DG961" s="10"/>
      <c r="DH961" s="10"/>
      <c r="DI961" s="10"/>
      <c r="DJ961" s="10"/>
      <c r="DK961" s="10"/>
      <c r="DL961" s="10"/>
      <c r="DM961" s="10"/>
      <c r="DN961" s="10"/>
      <c r="DO961" s="10"/>
      <c r="DP961" s="10"/>
      <c r="DQ961" s="10"/>
      <c r="DR961" s="10"/>
      <c r="DS961" s="10"/>
      <c r="DT961" s="10"/>
      <c r="DU961" s="10"/>
      <c r="DV961" s="10"/>
      <c r="DW961" s="10"/>
      <c r="DX961" s="10"/>
      <c r="DY961" s="10"/>
      <c r="DZ961" s="10"/>
      <c r="EA961" s="10"/>
      <c r="EB961" s="10"/>
      <c r="EC961" s="10"/>
      <c r="ED961" s="10"/>
      <c r="EE961" s="10"/>
      <c r="EF961" s="10"/>
      <c r="EG961" s="10"/>
      <c r="EH961" s="10"/>
      <c r="EI961" s="10"/>
      <c r="EJ961" s="10"/>
      <c r="EK961" s="10"/>
      <c r="EL961" s="10"/>
      <c r="EM961" s="10"/>
      <c r="EN961" s="10"/>
      <c r="EO961" s="10"/>
      <c r="EP961" s="10"/>
      <c r="EQ961" s="10"/>
      <c r="ER961" s="10"/>
      <c r="ES961" s="10"/>
      <c r="ET961" s="10"/>
      <c r="EU961" s="10"/>
      <c r="EV961" s="10"/>
      <c r="EW961" s="10"/>
      <c r="EX961" s="10"/>
      <c r="EY961" s="10"/>
      <c r="EZ961" s="10"/>
      <c r="FA961" s="10"/>
      <c r="FB961" s="10"/>
      <c r="FC961" s="10"/>
      <c r="FD961" s="10"/>
      <c r="FE961" s="10"/>
      <c r="FF961" s="10"/>
      <c r="FG961" s="10"/>
      <c r="FH961" s="10"/>
      <c r="FI961" s="10"/>
      <c r="FJ961" s="10"/>
      <c r="FK961" s="10"/>
      <c r="FL961" s="10"/>
      <c r="FM961" s="10"/>
      <c r="FN961" s="10"/>
      <c r="FO961" s="10"/>
      <c r="FP961" s="10"/>
      <c r="FQ961" s="10"/>
      <c r="FR961" s="10"/>
      <c r="FS961" s="10"/>
      <c r="FT961" s="10"/>
      <c r="FU961" s="10"/>
      <c r="FV961" s="10"/>
      <c r="FW961" s="10"/>
      <c r="FX961" s="10"/>
      <c r="FY961" s="10"/>
      <c r="FZ961" s="10"/>
      <c r="GA961" s="10"/>
      <c r="GB961" s="10"/>
      <c r="GC961" s="10"/>
      <c r="GD961" s="10"/>
      <c r="GE961" s="10"/>
      <c r="GF961" s="10"/>
      <c r="GG961" s="10"/>
      <c r="GH961" s="10"/>
      <c r="GI961" s="10"/>
      <c r="GJ961" s="10"/>
      <c r="GK961" s="10"/>
      <c r="GL961" s="10"/>
      <c r="GM961" s="10"/>
      <c r="GN961" s="10"/>
      <c r="GO961" s="10"/>
      <c r="GP961" s="10"/>
      <c r="GQ961" s="10"/>
      <c r="GR961" s="10"/>
      <c r="GS961" s="10"/>
      <c r="GT961" s="10"/>
      <c r="GU961" s="10"/>
      <c r="GV961" s="10"/>
      <c r="GW961" s="10"/>
      <c r="GX961" s="10"/>
      <c r="GY961" s="10"/>
      <c r="GZ961" s="10"/>
      <c r="HA961" s="10"/>
      <c r="HB961" s="10"/>
      <c r="HC961" s="10"/>
      <c r="HD961" s="10"/>
      <c r="HE961" s="10"/>
      <c r="HF961" s="10"/>
      <c r="HG961" s="10"/>
      <c r="HH961" s="10"/>
      <c r="HI961" s="10"/>
      <c r="HJ961" s="10"/>
      <c r="HK961" s="10"/>
      <c r="HL961" s="10"/>
      <c r="HM961" s="10"/>
      <c r="HN961" s="10"/>
      <c r="HO961" s="10"/>
      <c r="HP961" s="10"/>
      <c r="HQ961" s="10"/>
      <c r="HR961" s="10"/>
      <c r="HS961" s="10"/>
      <c r="HT961" s="10"/>
      <c r="HU961" s="10"/>
      <c r="HV961" s="10"/>
      <c r="HW961" s="10"/>
      <c r="HX961" s="10"/>
      <c r="HY961" s="10"/>
      <c r="HZ961" s="10"/>
      <c r="IA961" s="10"/>
      <c r="IB961" s="10"/>
      <c r="IC961" s="10"/>
      <c r="ID961" s="10"/>
      <c r="IE961" s="10"/>
      <c r="IF961" s="10"/>
      <c r="IG961" s="10"/>
      <c r="IH961" s="10"/>
      <c r="II961" s="10"/>
      <c r="IJ961" s="10"/>
      <c r="IK961" s="10"/>
      <c r="IL961" s="10"/>
      <c r="IM961" s="10"/>
      <c r="IN961" s="10"/>
      <c r="IO961" s="10"/>
      <c r="IP961" s="10"/>
      <c r="IQ961" s="10"/>
      <c r="IR961" s="10"/>
      <c r="IS961" s="10"/>
      <c r="IT961" s="10"/>
      <c r="IU961" s="10"/>
      <c r="IV961" s="10"/>
    </row>
    <row r="962" spans="1:260" s="203" customFormat="1" ht="12.75" customHeight="1" x14ac:dyDescent="0.2">
      <c r="A962" s="203" t="s">
        <v>228</v>
      </c>
      <c r="B962" s="203" t="s">
        <v>4263</v>
      </c>
      <c r="C962" s="203" t="s">
        <v>3263</v>
      </c>
      <c r="D962" s="214">
        <v>35194</v>
      </c>
      <c r="E962" s="203" t="s">
        <v>3067</v>
      </c>
      <c r="F962" s="203" t="s">
        <v>3076</v>
      </c>
      <c r="G962" s="203" t="s">
        <v>4786</v>
      </c>
      <c r="H962" s="203" t="s">
        <v>28</v>
      </c>
      <c r="I962" s="203" t="s">
        <v>55</v>
      </c>
      <c r="J962" s="203" t="s">
        <v>481</v>
      </c>
      <c r="K962" s="203" t="s">
        <v>40</v>
      </c>
      <c r="L962" s="203" t="s">
        <v>55</v>
      </c>
      <c r="M962" s="203" t="s">
        <v>479</v>
      </c>
      <c r="N962" s="203">
        <v>0</v>
      </c>
      <c r="O962" s="203">
        <v>0</v>
      </c>
      <c r="P962" s="203">
        <v>0</v>
      </c>
      <c r="T962" s="203">
        <v>0</v>
      </c>
      <c r="U962" s="203">
        <v>0</v>
      </c>
      <c r="V962" s="203">
        <v>0</v>
      </c>
      <c r="W962" s="203">
        <v>0</v>
      </c>
      <c r="X962" s="203">
        <v>0</v>
      </c>
      <c r="Y962" s="203">
        <v>0</v>
      </c>
      <c r="Z962" s="203">
        <v>0</v>
      </c>
      <c r="AA962" s="203">
        <v>0</v>
      </c>
      <c r="AB962" s="203">
        <v>0</v>
      </c>
      <c r="AC962" s="203">
        <v>0</v>
      </c>
      <c r="AD962" s="203">
        <v>0</v>
      </c>
      <c r="AE962" s="203">
        <v>0</v>
      </c>
      <c r="AF962" s="203">
        <v>0</v>
      </c>
      <c r="AG962" s="203">
        <v>0</v>
      </c>
      <c r="AH962" s="203">
        <v>0</v>
      </c>
      <c r="AI962" s="203">
        <v>0</v>
      </c>
      <c r="AJ962" s="203">
        <v>0</v>
      </c>
      <c r="AK962" s="203">
        <v>0</v>
      </c>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row>
    <row r="963" spans="1:260" s="13" customFormat="1" ht="12.75" customHeight="1" x14ac:dyDescent="0.2">
      <c r="A963" s="203" t="s">
        <v>42</v>
      </c>
      <c r="B963" s="203" t="s">
        <v>4459</v>
      </c>
      <c r="C963" s="203" t="s">
        <v>3898</v>
      </c>
      <c r="D963" s="214">
        <v>35639</v>
      </c>
      <c r="E963" s="203" t="s">
        <v>3899</v>
      </c>
      <c r="F963" s="203" t="s">
        <v>3686</v>
      </c>
      <c r="G963" s="203" t="s">
        <v>4776</v>
      </c>
      <c r="H963" s="203" t="s">
        <v>31</v>
      </c>
      <c r="I963" s="203" t="s">
        <v>346</v>
      </c>
      <c r="J963" s="203" t="s">
        <v>385</v>
      </c>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c r="AT963" s="203"/>
      <c r="AU963" s="203"/>
      <c r="AV963" s="203"/>
      <c r="AW963" s="203"/>
      <c r="AX963" s="203"/>
      <c r="AY963" s="203"/>
      <c r="AZ963" s="203"/>
      <c r="BA963" s="203"/>
      <c r="BB963" s="203"/>
      <c r="BC963" s="203"/>
      <c r="BD963" s="203"/>
      <c r="BE963" s="203"/>
      <c r="BF963" s="203"/>
      <c r="BG963" s="203"/>
      <c r="BH963" s="203"/>
      <c r="BI963" s="203"/>
      <c r="BJ963" s="203"/>
      <c r="BK963" s="203"/>
      <c r="BL963" s="203"/>
      <c r="BM963" s="10"/>
      <c r="BN963" s="10"/>
      <c r="BO963" s="10"/>
      <c r="BP963" s="10"/>
      <c r="BQ963" s="10"/>
      <c r="BR963" s="10"/>
      <c r="BS963" s="10"/>
      <c r="BT963" s="10"/>
      <c r="BU963" s="10"/>
      <c r="BV963" s="10"/>
      <c r="BW963" s="10"/>
      <c r="BX963" s="10"/>
      <c r="BY963" s="10"/>
      <c r="BZ963" s="10"/>
      <c r="CA963" s="10"/>
      <c r="CB963" s="10"/>
      <c r="CC963" s="10"/>
      <c r="CD963" s="10"/>
      <c r="CE963" s="10"/>
      <c r="CF963" s="10"/>
      <c r="CG963" s="10"/>
      <c r="CH963" s="10"/>
      <c r="CI963" s="10"/>
      <c r="CJ963" s="10"/>
      <c r="CK963" s="10"/>
      <c r="CL963" s="10"/>
      <c r="CM963" s="10"/>
      <c r="CN963" s="10"/>
      <c r="CO963" s="10"/>
      <c r="CP963" s="10"/>
      <c r="CQ963" s="10"/>
      <c r="CR963" s="10"/>
      <c r="CS963" s="10"/>
      <c r="CT963" s="10"/>
      <c r="CU963" s="10"/>
      <c r="CV963" s="10"/>
      <c r="CW963" s="10"/>
      <c r="CX963" s="10"/>
      <c r="CY963" s="10"/>
      <c r="CZ963" s="10"/>
      <c r="DA963" s="10"/>
      <c r="DB963" s="10"/>
      <c r="DC963" s="10"/>
      <c r="DD963" s="10"/>
      <c r="DE963" s="10"/>
      <c r="DF963" s="10"/>
      <c r="DG963" s="10"/>
      <c r="DH963" s="10"/>
      <c r="DI963" s="10"/>
      <c r="DJ963" s="10"/>
      <c r="DK963" s="10"/>
      <c r="DL963" s="10"/>
      <c r="DM963" s="10"/>
      <c r="DN963" s="10"/>
      <c r="DO963" s="10"/>
      <c r="DP963" s="10"/>
      <c r="DQ963" s="10"/>
      <c r="DR963" s="10"/>
      <c r="DS963" s="10"/>
      <c r="DT963" s="10"/>
      <c r="DU963" s="10"/>
      <c r="DV963" s="10"/>
      <c r="DW963" s="10"/>
      <c r="DX963" s="10"/>
      <c r="DY963" s="10"/>
      <c r="DZ963" s="10"/>
      <c r="EA963" s="10"/>
      <c r="EB963" s="10"/>
      <c r="EC963" s="10"/>
      <c r="ED963" s="10"/>
      <c r="EE963" s="10"/>
      <c r="EF963" s="10"/>
      <c r="EG963" s="10"/>
      <c r="EH963" s="10"/>
      <c r="EI963" s="10"/>
      <c r="EJ963" s="10"/>
      <c r="EK963" s="10"/>
      <c r="EL963" s="10"/>
      <c r="EM963" s="10"/>
      <c r="EN963" s="10"/>
      <c r="EO963" s="10"/>
      <c r="EP963" s="10"/>
      <c r="EQ963" s="10"/>
      <c r="ER963" s="10"/>
      <c r="ES963" s="10"/>
      <c r="ET963" s="10"/>
      <c r="EU963" s="10"/>
      <c r="EV963" s="10"/>
      <c r="EW963" s="10"/>
      <c r="EX963" s="10"/>
      <c r="EY963" s="10"/>
      <c r="EZ963" s="10"/>
      <c r="FA963" s="10"/>
      <c r="FB963" s="10"/>
      <c r="FC963" s="10"/>
      <c r="FD963" s="10"/>
      <c r="FE963" s="10"/>
      <c r="FF963" s="10"/>
      <c r="FG963" s="10"/>
      <c r="FH963" s="10"/>
      <c r="FI963" s="10"/>
      <c r="FJ963" s="10"/>
      <c r="FK963" s="10"/>
      <c r="FL963" s="10"/>
      <c r="FM963" s="10"/>
      <c r="FN963" s="10"/>
      <c r="FO963" s="10"/>
      <c r="FP963" s="10"/>
      <c r="FQ963" s="10"/>
      <c r="FR963" s="10"/>
      <c r="FS963" s="10"/>
      <c r="FT963" s="10"/>
      <c r="FU963" s="10"/>
      <c r="FV963" s="10"/>
      <c r="FW963" s="10"/>
      <c r="FX963" s="10"/>
      <c r="FY963" s="10"/>
      <c r="FZ963" s="10"/>
      <c r="GA963" s="10"/>
      <c r="GB963" s="10"/>
      <c r="GC963" s="10"/>
      <c r="GD963" s="10"/>
      <c r="GE963" s="10"/>
      <c r="GF963" s="10"/>
      <c r="GG963" s="10"/>
      <c r="GH963" s="10"/>
      <c r="GI963" s="10"/>
      <c r="GJ963" s="10"/>
      <c r="GK963" s="10"/>
      <c r="GL963" s="10"/>
      <c r="GM963" s="10"/>
      <c r="GN963" s="10"/>
      <c r="GO963" s="10"/>
      <c r="GP963" s="10"/>
      <c r="GQ963" s="10"/>
      <c r="GR963" s="10"/>
      <c r="GS963" s="10"/>
      <c r="GT963" s="10"/>
      <c r="GU963" s="10"/>
      <c r="GV963" s="10"/>
      <c r="GW963" s="10"/>
      <c r="GX963" s="10"/>
      <c r="GY963" s="10"/>
      <c r="GZ963" s="10"/>
      <c r="HA963" s="10"/>
      <c r="HB963" s="10"/>
      <c r="HC963" s="10"/>
      <c r="HD963" s="10"/>
      <c r="HE963" s="10"/>
      <c r="HF963" s="10"/>
      <c r="HG963" s="10"/>
      <c r="HH963" s="10"/>
      <c r="HI963" s="10"/>
      <c r="HJ963" s="10"/>
      <c r="HK963" s="10"/>
      <c r="HL963" s="10"/>
      <c r="HM963" s="10"/>
      <c r="HN963" s="10"/>
      <c r="HO963" s="10"/>
      <c r="HP963" s="10"/>
      <c r="HQ963" s="10"/>
      <c r="HR963" s="10"/>
      <c r="HS963" s="10"/>
      <c r="HT963" s="10"/>
      <c r="HU963" s="10"/>
      <c r="HV963" s="10"/>
      <c r="HW963" s="10"/>
      <c r="HX963" s="10"/>
      <c r="HY963" s="10"/>
      <c r="HZ963" s="10"/>
      <c r="IA963" s="10"/>
      <c r="IB963" s="10"/>
      <c r="IC963" s="10"/>
      <c r="ID963" s="10"/>
      <c r="IE963" s="10"/>
      <c r="IF963" s="10"/>
      <c r="IG963" s="10"/>
      <c r="IH963" s="10"/>
      <c r="II963" s="10"/>
      <c r="IJ963" s="10"/>
      <c r="IK963" s="10"/>
      <c r="IL963" s="10"/>
      <c r="IM963" s="10"/>
      <c r="IN963" s="10"/>
      <c r="IO963" s="10"/>
      <c r="IP963" s="10"/>
      <c r="IQ963" s="10"/>
      <c r="IR963" s="10"/>
      <c r="IS963" s="10"/>
      <c r="IT963" s="10"/>
      <c r="IU963" s="10"/>
      <c r="IV963" s="10"/>
    </row>
    <row r="964" spans="1:260" s="10" customFormat="1" ht="12.75" customHeight="1" x14ac:dyDescent="0.2">
      <c r="A964" s="203" t="s">
        <v>42</v>
      </c>
      <c r="B964" s="203" t="s">
        <v>4192</v>
      </c>
      <c r="C964" s="203" t="s">
        <v>2903</v>
      </c>
      <c r="D964" s="214">
        <v>33461</v>
      </c>
      <c r="E964" s="203" t="s">
        <v>1230</v>
      </c>
      <c r="F964" s="203" t="s">
        <v>2920</v>
      </c>
      <c r="G964" s="203" t="s">
        <v>4776</v>
      </c>
      <c r="H964" s="203" t="s">
        <v>42</v>
      </c>
      <c r="I964" s="203" t="s">
        <v>229</v>
      </c>
      <c r="J964" s="203" t="s">
        <v>38</v>
      </c>
      <c r="K964" s="203" t="s">
        <v>47</v>
      </c>
      <c r="L964" s="203" t="s">
        <v>229</v>
      </c>
      <c r="M964" s="203" t="s">
        <v>481</v>
      </c>
      <c r="N964" s="203" t="s">
        <v>44</v>
      </c>
      <c r="O964" s="203" t="s">
        <v>229</v>
      </c>
      <c r="P964" s="203" t="s">
        <v>38</v>
      </c>
      <c r="Q964" s="203"/>
      <c r="R964" s="203"/>
      <c r="S964" s="203"/>
      <c r="T964" s="203" t="s">
        <v>44</v>
      </c>
      <c r="U964" s="203" t="s">
        <v>23</v>
      </c>
      <c r="V964" s="203" t="s">
        <v>51</v>
      </c>
      <c r="W964" s="203" t="s">
        <v>44</v>
      </c>
      <c r="X964" s="203" t="s">
        <v>23</v>
      </c>
      <c r="Y964" s="203" t="s">
        <v>51</v>
      </c>
      <c r="Z964" s="203">
        <v>0</v>
      </c>
      <c r="AA964" s="203">
        <v>0</v>
      </c>
      <c r="AB964" s="203">
        <v>0</v>
      </c>
      <c r="AC964" s="203">
        <v>0</v>
      </c>
      <c r="AD964" s="203">
        <v>0</v>
      </c>
      <c r="AE964" s="203">
        <v>0</v>
      </c>
      <c r="AF964" s="203">
        <v>0</v>
      </c>
      <c r="AG964" s="203">
        <v>0</v>
      </c>
      <c r="AH964" s="203">
        <v>0</v>
      </c>
      <c r="AI964" s="203">
        <v>0</v>
      </c>
      <c r="AJ964" s="203">
        <v>0</v>
      </c>
      <c r="AK964" s="203">
        <v>0</v>
      </c>
      <c r="AL964" s="203"/>
      <c r="AM964" s="203"/>
      <c r="AN964" s="203"/>
      <c r="AO964" s="203"/>
      <c r="AP964" s="203"/>
      <c r="AQ964" s="203"/>
      <c r="AR964" s="203"/>
      <c r="AS964" s="203"/>
      <c r="AT964" s="203"/>
      <c r="AU964" s="203"/>
      <c r="AV964" s="203"/>
      <c r="AW964" s="203"/>
      <c r="AX964" s="203"/>
      <c r="AY964" s="203"/>
      <c r="AZ964" s="203"/>
      <c r="BA964" s="203"/>
      <c r="BB964" s="203"/>
      <c r="BC964" s="203"/>
      <c r="BD964" s="203"/>
      <c r="BE964" s="203"/>
      <c r="BF964" s="203"/>
      <c r="BG964" s="203"/>
      <c r="BH964" s="203"/>
      <c r="BI964" s="203"/>
      <c r="BJ964" s="203"/>
      <c r="BK964" s="203"/>
      <c r="BL964" s="203"/>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c r="IW964"/>
      <c r="IX964"/>
      <c r="IY964"/>
      <c r="IZ964"/>
    </row>
    <row r="965" spans="1:260" ht="12.75" customHeight="1" x14ac:dyDescent="0.2">
      <c r="A965" s="203" t="s">
        <v>49</v>
      </c>
      <c r="B965" s="216" t="s">
        <v>30</v>
      </c>
      <c r="C965" s="203" t="s">
        <v>3181</v>
      </c>
      <c r="D965" s="204">
        <v>35175</v>
      </c>
      <c r="E965" s="216" t="s">
        <v>3067</v>
      </c>
      <c r="F965" s="216" t="s">
        <v>3089</v>
      </c>
      <c r="G965" s="216" t="s">
        <v>481</v>
      </c>
      <c r="H965" s="203" t="s">
        <v>47</v>
      </c>
      <c r="I965" s="216" t="s">
        <v>30</v>
      </c>
      <c r="J965" s="216" t="s">
        <v>481</v>
      </c>
      <c r="K965" s="203" t="s">
        <v>34</v>
      </c>
      <c r="L965" s="216" t="s">
        <v>30</v>
      </c>
      <c r="M965" s="216" t="s">
        <v>3182</v>
      </c>
      <c r="N965" s="203"/>
      <c r="O965" s="216"/>
      <c r="P965" s="216"/>
      <c r="Q965" s="203"/>
      <c r="R965" s="216"/>
      <c r="S965" s="216"/>
      <c r="T965" s="203"/>
      <c r="U965" s="216"/>
      <c r="V965" s="216"/>
      <c r="W965" s="203"/>
      <c r="X965" s="216"/>
      <c r="Y965" s="216"/>
      <c r="Z965" s="203"/>
      <c r="AA965" s="216"/>
      <c r="AB965" s="216"/>
      <c r="AC965" s="203"/>
      <c r="AD965" s="216"/>
      <c r="AE965" s="216"/>
      <c r="AF965" s="203"/>
      <c r="AG965" s="216"/>
      <c r="AH965" s="216"/>
      <c r="AI965" s="203"/>
      <c r="AJ965" s="216"/>
      <c r="AK965" s="216"/>
      <c r="AL965" s="203"/>
      <c r="AM965" s="216"/>
      <c r="AN965" s="216"/>
      <c r="AO965" s="203"/>
      <c r="AP965" s="216"/>
      <c r="AQ965" s="216"/>
      <c r="AR965" s="203"/>
      <c r="AS965" s="216"/>
      <c r="AT965" s="216"/>
      <c r="AU965" s="203"/>
      <c r="AV965" s="216"/>
      <c r="AW965" s="216"/>
      <c r="AX965" s="203"/>
      <c r="AY965" s="216"/>
      <c r="AZ965" s="216"/>
      <c r="BA965" s="203"/>
      <c r="BB965" s="216"/>
      <c r="BC965" s="216"/>
      <c r="BD965" s="203"/>
      <c r="BE965" s="204"/>
      <c r="BF965" s="216"/>
      <c r="BG965" s="205"/>
      <c r="BH965" s="203"/>
      <c r="BI965" s="206"/>
      <c r="BJ965" s="205"/>
      <c r="BK965" s="205"/>
      <c r="BL965" s="217"/>
      <c r="IW965" s="10"/>
      <c r="IX965" s="10"/>
      <c r="IY965" s="10"/>
      <c r="IZ965" s="10"/>
    </row>
    <row r="966" spans="1:260" s="10" customFormat="1" ht="12.75" customHeight="1" x14ac:dyDescent="0.2">
      <c r="A966" s="203" t="s">
        <v>505</v>
      </c>
      <c r="B966" s="203" t="s">
        <v>4275</v>
      </c>
      <c r="C966" s="203" t="s">
        <v>3212</v>
      </c>
      <c r="D966" s="214">
        <v>35305</v>
      </c>
      <c r="E966" s="203" t="s">
        <v>3067</v>
      </c>
      <c r="F966" s="203" t="s">
        <v>3074</v>
      </c>
      <c r="G966" s="203" t="s">
        <v>4777</v>
      </c>
      <c r="H966" s="203" t="s">
        <v>482</v>
      </c>
      <c r="I966" s="203" t="s">
        <v>2215</v>
      </c>
      <c r="J966" s="203" t="s">
        <v>479</v>
      </c>
      <c r="K966" s="203" t="s">
        <v>47</v>
      </c>
      <c r="L966" s="203" t="s">
        <v>2215</v>
      </c>
      <c r="M966" s="203" t="s">
        <v>41</v>
      </c>
      <c r="N966" s="203">
        <v>0</v>
      </c>
      <c r="O966" s="203">
        <v>0</v>
      </c>
      <c r="P966" s="203">
        <v>0</v>
      </c>
      <c r="Q966" s="203"/>
      <c r="R966" s="203"/>
      <c r="S966" s="203"/>
      <c r="T966" s="203">
        <v>0</v>
      </c>
      <c r="U966" s="203">
        <v>0</v>
      </c>
      <c r="V966" s="203">
        <v>0</v>
      </c>
      <c r="W966" s="203">
        <v>0</v>
      </c>
      <c r="X966" s="203">
        <v>0</v>
      </c>
      <c r="Y966" s="203">
        <v>0</v>
      </c>
      <c r="Z966" s="203">
        <v>0</v>
      </c>
      <c r="AA966" s="203">
        <v>0</v>
      </c>
      <c r="AB966" s="203">
        <v>0</v>
      </c>
      <c r="AC966" s="203">
        <v>0</v>
      </c>
      <c r="AD966" s="203">
        <v>0</v>
      </c>
      <c r="AE966" s="203">
        <v>0</v>
      </c>
      <c r="AF966" s="203">
        <v>0</v>
      </c>
      <c r="AG966" s="203">
        <v>0</v>
      </c>
      <c r="AH966" s="203">
        <v>0</v>
      </c>
      <c r="AI966" s="203">
        <v>0</v>
      </c>
      <c r="AJ966" s="203">
        <v>0</v>
      </c>
      <c r="AK966" s="203">
        <v>0</v>
      </c>
      <c r="AL966" s="203"/>
      <c r="AM966" s="203"/>
      <c r="AN966" s="203"/>
      <c r="AO966" s="203"/>
      <c r="AP966" s="203"/>
      <c r="AQ966" s="203"/>
      <c r="AR966" s="203"/>
      <c r="AS966" s="203"/>
      <c r="AT966" s="203"/>
      <c r="AU966" s="203"/>
      <c r="AV966" s="203"/>
      <c r="AW966" s="203"/>
      <c r="AX966" s="203"/>
      <c r="AY966" s="203"/>
      <c r="AZ966" s="203"/>
      <c r="BA966" s="203"/>
      <c r="BB966" s="203"/>
      <c r="BC966" s="203"/>
      <c r="BD966" s="203"/>
      <c r="BE966" s="203"/>
      <c r="BF966" s="203"/>
      <c r="BG966" s="203"/>
      <c r="BH966" s="203"/>
      <c r="BI966" s="203"/>
      <c r="BJ966" s="203"/>
      <c r="BK966" s="203"/>
      <c r="BL966" s="203"/>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row>
    <row r="967" spans="1:260" ht="12.75" customHeight="1" x14ac:dyDescent="0.2">
      <c r="A967" s="203" t="s">
        <v>4043</v>
      </c>
      <c r="B967" s="203" t="s">
        <v>4192</v>
      </c>
      <c r="C967" s="203" t="s">
        <v>2831</v>
      </c>
      <c r="D967" s="214">
        <v>34607</v>
      </c>
      <c r="E967" s="203" t="s">
        <v>2588</v>
      </c>
      <c r="F967" s="203" t="s">
        <v>2585</v>
      </c>
      <c r="G967" s="203" t="s">
        <v>4720</v>
      </c>
      <c r="H967" s="203" t="s">
        <v>44</v>
      </c>
      <c r="I967" s="203" t="s">
        <v>229</v>
      </c>
      <c r="J967" s="203" t="s">
        <v>351</v>
      </c>
      <c r="K967" s="203" t="s">
        <v>44</v>
      </c>
      <c r="L967" s="203" t="s">
        <v>229</v>
      </c>
      <c r="M967" s="203" t="s">
        <v>51</v>
      </c>
      <c r="N967" s="203" t="s">
        <v>114</v>
      </c>
      <c r="O967" s="203" t="s">
        <v>229</v>
      </c>
      <c r="P967" s="203" t="s">
        <v>2832</v>
      </c>
      <c r="Q967" s="203"/>
      <c r="R967" s="203"/>
      <c r="S967" s="203"/>
      <c r="T967" s="203">
        <v>0</v>
      </c>
      <c r="U967" s="203">
        <v>0</v>
      </c>
      <c r="V967" s="203">
        <v>0</v>
      </c>
      <c r="W967" s="203" t="s">
        <v>4028</v>
      </c>
      <c r="X967" s="203" t="s">
        <v>4028</v>
      </c>
      <c r="Y967" s="203" t="s">
        <v>4028</v>
      </c>
      <c r="Z967" s="203" t="s">
        <v>4028</v>
      </c>
      <c r="AA967" s="203" t="s">
        <v>4028</v>
      </c>
      <c r="AB967" s="203" t="s">
        <v>4028</v>
      </c>
      <c r="AC967" s="203">
        <v>0</v>
      </c>
      <c r="AD967" s="203">
        <v>0</v>
      </c>
      <c r="AE967" s="203">
        <v>0</v>
      </c>
      <c r="AF967" s="203">
        <v>0</v>
      </c>
      <c r="AG967" s="203">
        <v>0</v>
      </c>
      <c r="AH967" s="203">
        <v>0</v>
      </c>
      <c r="AI967" s="203">
        <v>0</v>
      </c>
      <c r="AJ967" s="203">
        <v>0</v>
      </c>
      <c r="AK967" s="203">
        <v>0</v>
      </c>
      <c r="AL967" s="203"/>
      <c r="AM967" s="203"/>
      <c r="AN967" s="203"/>
      <c r="AO967" s="203"/>
      <c r="AP967" s="203"/>
      <c r="AQ967" s="203"/>
      <c r="AR967" s="203"/>
      <c r="AS967" s="203"/>
      <c r="AT967" s="203"/>
      <c r="AU967" s="203"/>
      <c r="AV967" s="203"/>
      <c r="AW967" s="203"/>
      <c r="AX967" s="203"/>
      <c r="AY967" s="203"/>
      <c r="AZ967" s="203"/>
      <c r="BA967" s="203"/>
      <c r="BB967" s="203"/>
      <c r="BC967" s="203"/>
      <c r="BD967" s="203"/>
      <c r="BE967" s="203"/>
      <c r="BF967" s="203"/>
      <c r="BG967" s="203"/>
      <c r="BH967" s="203"/>
      <c r="BI967" s="203"/>
      <c r="BJ967" s="203"/>
      <c r="BK967" s="203"/>
      <c r="BL967" s="203"/>
    </row>
    <row r="968" spans="1:260" s="10" customFormat="1" ht="12.75" customHeight="1" x14ac:dyDescent="0.2">
      <c r="A968" s="203" t="s">
        <v>44</v>
      </c>
      <c r="B968" s="203" t="s">
        <v>453</v>
      </c>
      <c r="C968" s="203" t="s">
        <v>4437</v>
      </c>
      <c r="D968" s="215">
        <v>35948</v>
      </c>
      <c r="E968" s="205" t="s">
        <v>4517</v>
      </c>
      <c r="F968" s="206" t="s">
        <v>4516</v>
      </c>
      <c r="G968" s="206" t="s">
        <v>351</v>
      </c>
      <c r="H968" s="203"/>
      <c r="I968" s="203"/>
      <c r="J968" s="206"/>
      <c r="K968" s="203"/>
      <c r="L968" s="203"/>
      <c r="M968" s="206"/>
      <c r="N968" s="203"/>
      <c r="O968" s="203"/>
      <c r="P968" s="206"/>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R968" s="203"/>
      <c r="AS968" s="203"/>
      <c r="AT968" s="203"/>
      <c r="AU968" s="203"/>
      <c r="AV968" s="203"/>
      <c r="AW968" s="203"/>
      <c r="AX968" s="203"/>
      <c r="AY968" s="203"/>
      <c r="AZ968" s="203"/>
      <c r="BA968" s="203"/>
      <c r="BB968" s="203"/>
      <c r="BC968" s="203"/>
      <c r="BD968" s="203"/>
      <c r="BE968" s="203"/>
      <c r="BF968" s="203"/>
      <c r="BG968" s="203"/>
      <c r="BH968" s="203"/>
      <c r="BI968" s="203"/>
      <c r="BJ968" s="203"/>
      <c r="BK968" s="203"/>
      <c r="BL968" s="203"/>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row>
    <row r="969" spans="1:260" s="10" customFormat="1" ht="12.75" customHeight="1" x14ac:dyDescent="0.2">
      <c r="A969" s="203" t="s">
        <v>44</v>
      </c>
      <c r="B969" s="203" t="s">
        <v>55</v>
      </c>
      <c r="C969" s="203" t="s">
        <v>4269</v>
      </c>
      <c r="D969" s="215">
        <v>35765</v>
      </c>
      <c r="E969" s="205" t="s">
        <v>4517</v>
      </c>
      <c r="F969" s="206" t="s">
        <v>4516</v>
      </c>
      <c r="G969" s="206" t="s">
        <v>351</v>
      </c>
      <c r="H969" s="203"/>
      <c r="I969" s="203"/>
      <c r="J969" s="206"/>
      <c r="K969" s="203"/>
      <c r="L969" s="203"/>
      <c r="M969" s="206"/>
      <c r="N969" s="203"/>
      <c r="O969" s="203"/>
      <c r="P969" s="206"/>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R969" s="203"/>
      <c r="AS969" s="203"/>
      <c r="AT969" s="203"/>
      <c r="AU969" s="203"/>
      <c r="AV969" s="203"/>
      <c r="AW969" s="203"/>
      <c r="AX969" s="203"/>
      <c r="AY969" s="203"/>
      <c r="AZ969" s="203"/>
      <c r="BA969" s="203"/>
      <c r="BB969" s="203"/>
      <c r="BC969" s="203"/>
      <c r="BD969" s="203"/>
      <c r="BE969" s="203"/>
      <c r="BF969" s="203"/>
      <c r="BG969" s="203"/>
      <c r="BH969" s="203"/>
      <c r="BI969" s="203"/>
      <c r="BJ969" s="203"/>
      <c r="BK969" s="203"/>
      <c r="BL969" s="203"/>
      <c r="BM969" s="203"/>
      <c r="BN969" s="203"/>
      <c r="BO969" s="203"/>
      <c r="BP969" s="203"/>
      <c r="BQ969" s="203"/>
      <c r="BR969" s="203"/>
      <c r="BS969" s="203"/>
      <c r="BT969" s="203"/>
      <c r="BU969" s="203"/>
      <c r="BV969" s="203"/>
      <c r="BW969" s="203"/>
      <c r="BX969" s="203"/>
      <c r="BY969" s="203"/>
      <c r="BZ969" s="203"/>
      <c r="CA969" s="203"/>
      <c r="CB969" s="203"/>
      <c r="CC969" s="203"/>
      <c r="CD969" s="203"/>
      <c r="CE969" s="203"/>
      <c r="CF969" s="203"/>
      <c r="CG969" s="203"/>
      <c r="CH969" s="203"/>
      <c r="CI969" s="203"/>
      <c r="CJ969" s="203"/>
      <c r="CK969" s="203"/>
      <c r="CL969" s="203"/>
      <c r="CM969" s="203"/>
      <c r="CN969" s="203"/>
      <c r="CO969" s="203"/>
      <c r="CP969" s="203"/>
      <c r="CQ969" s="203"/>
      <c r="CR969" s="203"/>
      <c r="CS969" s="203"/>
      <c r="CT969" s="203"/>
      <c r="CU969" s="203"/>
      <c r="CV969" s="203"/>
      <c r="CW969" s="203"/>
      <c r="CX969" s="203"/>
      <c r="CY969" s="203"/>
      <c r="CZ969" s="203"/>
      <c r="DA969" s="203"/>
      <c r="DB969" s="203"/>
      <c r="DC969" s="203"/>
      <c r="DD969" s="203"/>
      <c r="DE969" s="203"/>
      <c r="DF969" s="203"/>
      <c r="DG969" s="203"/>
      <c r="DH969" s="203"/>
      <c r="DI969" s="203"/>
      <c r="DJ969" s="203"/>
      <c r="DK969" s="203"/>
      <c r="DL969" s="203"/>
      <c r="DM969" s="203"/>
      <c r="DN969" s="203"/>
      <c r="DO969" s="203"/>
      <c r="DP969" s="203"/>
      <c r="DQ969" s="203"/>
      <c r="DR969" s="203"/>
      <c r="DS969" s="203"/>
      <c r="DT969" s="203"/>
      <c r="DU969" s="203"/>
      <c r="DV969" s="203"/>
      <c r="DW969" s="203"/>
      <c r="DX969" s="203"/>
      <c r="DY969" s="203"/>
      <c r="DZ969" s="203"/>
      <c r="EA969" s="203"/>
      <c r="EB969" s="203"/>
      <c r="EC969" s="203"/>
      <c r="ED969" s="203"/>
      <c r="EE969" s="203"/>
      <c r="EF969" s="203"/>
      <c r="EG969" s="203"/>
      <c r="EH969" s="203"/>
      <c r="EI969" s="203"/>
      <c r="EJ969" s="203"/>
      <c r="EK969" s="203"/>
      <c r="EL969" s="203"/>
      <c r="EM969" s="203"/>
      <c r="EN969" s="203"/>
      <c r="EO969" s="203"/>
      <c r="EP969" s="203"/>
      <c r="EQ969" s="203"/>
      <c r="ER969" s="203"/>
      <c r="ES969" s="203"/>
      <c r="ET969" s="203"/>
      <c r="EU969" s="203"/>
      <c r="EV969" s="203"/>
      <c r="EW969" s="203"/>
      <c r="EX969" s="203"/>
      <c r="EY969" s="203"/>
      <c r="EZ969" s="203"/>
      <c r="FA969" s="203"/>
      <c r="FB969" s="203"/>
      <c r="FC969" s="203"/>
      <c r="FD969" s="203"/>
      <c r="FE969" s="203"/>
      <c r="FF969" s="203"/>
      <c r="FG969" s="203"/>
      <c r="FH969" s="203"/>
      <c r="FI969" s="203"/>
      <c r="FJ969" s="203"/>
      <c r="FK969" s="203"/>
      <c r="FL969" s="203"/>
      <c r="FM969" s="203"/>
      <c r="FN969" s="203"/>
      <c r="FO969" s="203"/>
      <c r="FP969" s="203"/>
      <c r="FQ969" s="203"/>
      <c r="FR969" s="203"/>
      <c r="FS969" s="203"/>
      <c r="FT969" s="203"/>
      <c r="FU969" s="203"/>
      <c r="FV969" s="203"/>
      <c r="FW969" s="203"/>
      <c r="FX969" s="203"/>
      <c r="FY969" s="203"/>
      <c r="FZ969" s="203"/>
      <c r="GA969" s="203"/>
      <c r="GB969" s="203"/>
      <c r="GC969" s="203"/>
      <c r="GD969" s="203"/>
      <c r="GE969" s="203"/>
      <c r="GF969" s="203"/>
      <c r="GG969" s="203"/>
      <c r="GH969" s="203"/>
      <c r="GI969" s="203"/>
      <c r="GJ969" s="203"/>
      <c r="GK969" s="203"/>
      <c r="GL969" s="203"/>
      <c r="GM969" s="203"/>
      <c r="GN969" s="203"/>
      <c r="GO969" s="203"/>
      <c r="GP969" s="203"/>
      <c r="GQ969" s="203"/>
      <c r="GR969" s="203"/>
      <c r="GS969" s="203"/>
      <c r="GT969" s="203"/>
      <c r="GU969" s="203"/>
      <c r="GV969" s="203"/>
      <c r="GW969" s="203"/>
      <c r="GX969" s="203"/>
      <c r="GY969" s="203"/>
      <c r="GZ969" s="203"/>
      <c r="HA969" s="203"/>
      <c r="HB969" s="203"/>
      <c r="HC969" s="203"/>
      <c r="HD969" s="203"/>
      <c r="HE969" s="203"/>
      <c r="HF969" s="203"/>
      <c r="HG969" s="203"/>
      <c r="HH969" s="203"/>
      <c r="HI969" s="203"/>
      <c r="HJ969" s="203"/>
      <c r="HK969" s="203"/>
      <c r="HL969" s="203"/>
      <c r="HM969" s="203"/>
      <c r="HN969" s="203"/>
      <c r="HO969" s="203"/>
      <c r="HP969" s="203"/>
      <c r="HQ969" s="203"/>
      <c r="HR969" s="203"/>
      <c r="HS969" s="203"/>
      <c r="HT969" s="203"/>
      <c r="HU969" s="203"/>
      <c r="HV969" s="203"/>
      <c r="HW969" s="203"/>
      <c r="HX969" s="203"/>
      <c r="HY969" s="203"/>
      <c r="HZ969" s="203"/>
      <c r="IA969" s="203"/>
      <c r="IB969" s="203"/>
      <c r="IC969" s="203"/>
      <c r="ID969" s="203"/>
      <c r="IE969" s="203"/>
      <c r="IF969" s="203"/>
      <c r="IG969" s="203"/>
      <c r="IH969" s="203"/>
      <c r="II969" s="203"/>
      <c r="IJ969" s="203"/>
      <c r="IK969" s="203"/>
      <c r="IL969" s="203"/>
      <c r="IM969" s="203"/>
      <c r="IN969" s="203"/>
      <c r="IO969" s="203"/>
      <c r="IP969" s="203"/>
      <c r="IQ969" s="203"/>
      <c r="IR969" s="203"/>
      <c r="IS969" s="203"/>
      <c r="IT969" s="203"/>
      <c r="IU969" s="203"/>
      <c r="IV969" s="203"/>
    </row>
    <row r="970" spans="1:260" s="27" customFormat="1" ht="12.75" customHeight="1" x14ac:dyDescent="0.2">
      <c r="A970" s="10" t="s">
        <v>331</v>
      </c>
      <c r="B970" s="10" t="s">
        <v>4138</v>
      </c>
      <c r="C970" s="202" t="s">
        <v>4144</v>
      </c>
      <c r="D970" s="221">
        <v>35757</v>
      </c>
      <c r="E970" s="5" t="s">
        <v>4511</v>
      </c>
      <c r="F970" s="5" t="s">
        <v>4944</v>
      </c>
      <c r="G970" s="201" t="str">
        <f>IF(ISERROR(VLOOKUP(TRIM(C970),'R2020'!$A$1:$I$1991,8,FALSE)),"",VLOOKUP(TRIM(C970),'R2020'!$A$1:$I$1991,8,FALSE))</f>
        <v xml:space="preserve">0-0 </v>
      </c>
    </row>
    <row r="971" spans="1:260" s="10" customFormat="1" ht="12.75" customHeight="1" x14ac:dyDescent="0.2">
      <c r="A971" s="203" t="s">
        <v>4029</v>
      </c>
      <c r="B971" s="203" t="s">
        <v>4028</v>
      </c>
      <c r="C971" s="203" t="s">
        <v>1835</v>
      </c>
      <c r="D971" s="214">
        <v>34516</v>
      </c>
      <c r="E971" s="203" t="s">
        <v>2028</v>
      </c>
      <c r="F971" s="203" t="s">
        <v>2173</v>
      </c>
      <c r="G971" s="203" t="s">
        <v>4028</v>
      </c>
      <c r="H971" s="203" t="s">
        <v>3558</v>
      </c>
      <c r="I971" s="203" t="s">
        <v>111</v>
      </c>
      <c r="J971" s="203" t="s">
        <v>3559</v>
      </c>
      <c r="K971" s="203" t="s">
        <v>47</v>
      </c>
      <c r="L971" s="203" t="s">
        <v>111</v>
      </c>
      <c r="M971" s="203" t="s">
        <v>333</v>
      </c>
      <c r="N971" s="203" t="s">
        <v>47</v>
      </c>
      <c r="O971" s="203" t="s">
        <v>111</v>
      </c>
      <c r="P971" s="203" t="s">
        <v>349</v>
      </c>
      <c r="Q971" s="203" t="s">
        <v>47</v>
      </c>
      <c r="R971" s="203" t="s">
        <v>386</v>
      </c>
      <c r="S971" s="203" t="s">
        <v>41</v>
      </c>
      <c r="T971" s="203">
        <v>0</v>
      </c>
      <c r="U971" s="203">
        <v>0</v>
      </c>
      <c r="V971" s="203">
        <v>0</v>
      </c>
      <c r="W971" s="203">
        <v>0</v>
      </c>
      <c r="X971" s="203">
        <v>0</v>
      </c>
      <c r="Y971" s="203">
        <v>0</v>
      </c>
      <c r="Z971" s="203">
        <v>0</v>
      </c>
      <c r="AA971" s="203">
        <v>0</v>
      </c>
      <c r="AB971" s="203">
        <v>0</v>
      </c>
      <c r="AC971" s="203">
        <v>0</v>
      </c>
      <c r="AD971" s="203">
        <v>0</v>
      </c>
      <c r="AE971" s="203">
        <v>0</v>
      </c>
      <c r="AF971" s="203">
        <v>0</v>
      </c>
      <c r="AG971" s="203">
        <v>0</v>
      </c>
      <c r="AH971" s="203">
        <v>0</v>
      </c>
      <c r="AI971" s="203">
        <v>0</v>
      </c>
      <c r="AJ971" s="203">
        <v>0</v>
      </c>
      <c r="AK971" s="203">
        <v>0</v>
      </c>
      <c r="AL971" s="203"/>
      <c r="AM971" s="203"/>
      <c r="AN971" s="203"/>
      <c r="AO971" s="203"/>
      <c r="AP971" s="203"/>
      <c r="AQ971" s="203"/>
      <c r="AR971" s="203"/>
      <c r="AS971" s="203"/>
      <c r="AT971" s="203"/>
      <c r="AU971" s="203"/>
      <c r="AV971" s="203"/>
      <c r="AW971" s="203"/>
      <c r="AX971" s="203"/>
      <c r="AY971" s="203"/>
      <c r="AZ971" s="203"/>
      <c r="BA971" s="203"/>
      <c r="BB971" s="203"/>
      <c r="BC971" s="203"/>
      <c r="BD971" s="203"/>
      <c r="BE971" s="203"/>
      <c r="BF971" s="203"/>
      <c r="BG971" s="203"/>
      <c r="BH971" s="203"/>
      <c r="BI971" s="203"/>
      <c r="BJ971" s="203"/>
      <c r="BK971" s="203"/>
      <c r="BL971" s="203"/>
      <c r="BM971" s="13"/>
      <c r="BN971" s="13"/>
      <c r="BO971" s="13"/>
      <c r="BP971" s="13"/>
      <c r="BQ971" s="13"/>
      <c r="BR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EU971" s="13"/>
      <c r="EV971" s="13"/>
      <c r="EW971" s="13"/>
      <c r="EX971" s="13"/>
      <c r="EY971" s="13"/>
      <c r="EZ971" s="13"/>
      <c r="FA971" s="13"/>
      <c r="FB971" s="13"/>
      <c r="FC971" s="13"/>
      <c r="FD971" s="13"/>
      <c r="FE971" s="13"/>
      <c r="FF971" s="13"/>
      <c r="FG971" s="13"/>
      <c r="FH971" s="13"/>
      <c r="FI971" s="13"/>
      <c r="FJ971" s="13"/>
      <c r="FK971" s="13"/>
      <c r="FL971" s="13"/>
      <c r="FM971" s="13"/>
      <c r="FN971" s="13"/>
      <c r="FO971" s="13"/>
      <c r="FP971" s="13"/>
      <c r="FQ971" s="13"/>
      <c r="FR971" s="13"/>
      <c r="FS971" s="13"/>
      <c r="FT971" s="13"/>
      <c r="FU971" s="13"/>
      <c r="FV971" s="13"/>
      <c r="FW971" s="13"/>
      <c r="FX971" s="13"/>
      <c r="FY971" s="13"/>
      <c r="FZ971" s="13"/>
      <c r="GA971" s="13"/>
      <c r="GB971" s="13"/>
      <c r="GC971" s="13"/>
      <c r="GD971" s="13"/>
      <c r="GE971" s="13"/>
      <c r="GF971" s="13"/>
      <c r="GG971" s="13"/>
      <c r="GH971" s="13"/>
      <c r="GI971" s="13"/>
      <c r="GJ971" s="13"/>
      <c r="GK971" s="13"/>
      <c r="GL971" s="13"/>
      <c r="GM971" s="13"/>
      <c r="GN971" s="13"/>
      <c r="GO971" s="13"/>
      <c r="GP971" s="13"/>
      <c r="GQ971" s="13"/>
      <c r="GR971" s="13"/>
      <c r="GS971" s="13"/>
      <c r="GT971" s="13"/>
      <c r="GU971" s="13"/>
      <c r="GV971" s="13"/>
      <c r="GW971" s="13"/>
      <c r="GX971" s="13"/>
      <c r="GY971" s="13"/>
      <c r="GZ971" s="13"/>
      <c r="HA971" s="13"/>
      <c r="HB971" s="13"/>
      <c r="HC971" s="13"/>
      <c r="HD971" s="13"/>
      <c r="HE971" s="13"/>
      <c r="HF971" s="13"/>
      <c r="HG971" s="13"/>
      <c r="HH971" s="13"/>
      <c r="HI971" s="13"/>
      <c r="HJ971" s="13"/>
      <c r="HK971" s="13"/>
      <c r="HL971" s="13"/>
      <c r="HM971" s="13"/>
      <c r="HN971" s="13"/>
      <c r="HO971" s="13"/>
      <c r="HP971" s="13"/>
      <c r="HQ971" s="13"/>
      <c r="HR971" s="13"/>
      <c r="HS971" s="13"/>
      <c r="HT971" s="13"/>
      <c r="HU971" s="13"/>
      <c r="HV971" s="13"/>
      <c r="HW971" s="13"/>
      <c r="HX971" s="13"/>
      <c r="HY971" s="13"/>
      <c r="HZ971" s="13"/>
      <c r="IA971" s="13"/>
      <c r="IB971" s="13"/>
      <c r="IC971" s="13"/>
      <c r="ID971" s="13"/>
      <c r="IE971" s="13"/>
      <c r="IF971" s="13"/>
      <c r="IG971" s="13"/>
      <c r="IH971" s="13"/>
      <c r="II971" s="13"/>
      <c r="IJ971" s="13"/>
      <c r="IK971" s="13"/>
      <c r="IL971" s="13"/>
      <c r="IM971" s="13"/>
      <c r="IN971" s="13"/>
      <c r="IO971" s="13"/>
      <c r="IP971" s="13"/>
      <c r="IQ971" s="13"/>
      <c r="IR971" s="13"/>
      <c r="IS971" s="13"/>
      <c r="IT971" s="13"/>
      <c r="IU971" s="13"/>
      <c r="IV971" s="13"/>
    </row>
    <row r="972" spans="1:260" s="13" customFormat="1" ht="12.75" customHeight="1" x14ac:dyDescent="0.2">
      <c r="A972" s="203" t="s">
        <v>4028</v>
      </c>
      <c r="B972" s="203" t="s">
        <v>4028</v>
      </c>
      <c r="C972" s="203"/>
      <c r="D972" s="214"/>
      <c r="E972" s="203"/>
      <c r="F972" s="203"/>
      <c r="G972" s="203" t="s">
        <v>4028</v>
      </c>
      <c r="H972" s="203" t="s">
        <v>4028</v>
      </c>
      <c r="I972" s="203" t="s">
        <v>4028</v>
      </c>
      <c r="J972" s="203" t="s">
        <v>4028</v>
      </c>
      <c r="K972" s="203" t="s">
        <v>4028</v>
      </c>
      <c r="L972" s="203" t="s">
        <v>4028</v>
      </c>
      <c r="M972" s="203" t="s">
        <v>4028</v>
      </c>
      <c r="N972" s="203" t="s">
        <v>4028</v>
      </c>
      <c r="O972" s="203" t="s">
        <v>4028</v>
      </c>
      <c r="P972" s="203" t="s">
        <v>4028</v>
      </c>
      <c r="Q972" s="203"/>
      <c r="R972" s="203"/>
      <c r="S972" s="203"/>
      <c r="T972" s="203" t="s">
        <v>4028</v>
      </c>
      <c r="U972" s="203" t="s">
        <v>4028</v>
      </c>
      <c r="V972" s="203" t="s">
        <v>4028</v>
      </c>
      <c r="W972" s="203" t="s">
        <v>4028</v>
      </c>
      <c r="X972" s="203" t="s">
        <v>4028</v>
      </c>
      <c r="Y972" s="203" t="s">
        <v>4028</v>
      </c>
      <c r="Z972" s="203" t="s">
        <v>4028</v>
      </c>
      <c r="AA972" s="203" t="s">
        <v>4028</v>
      </c>
      <c r="AB972" s="203" t="s">
        <v>4028</v>
      </c>
      <c r="AC972" s="203" t="s">
        <v>4028</v>
      </c>
      <c r="AD972" s="203" t="s">
        <v>4028</v>
      </c>
      <c r="AE972" s="203" t="s">
        <v>4028</v>
      </c>
      <c r="AF972" s="203" t="s">
        <v>4028</v>
      </c>
      <c r="AG972" s="203" t="s">
        <v>4028</v>
      </c>
      <c r="AH972" s="203" t="s">
        <v>4028</v>
      </c>
      <c r="AI972" s="203" t="s">
        <v>4028</v>
      </c>
      <c r="AJ972" s="203" t="s">
        <v>4028</v>
      </c>
      <c r="AK972" s="203" t="s">
        <v>4028</v>
      </c>
      <c r="AL972" s="203"/>
      <c r="AM972" s="203"/>
      <c r="AN972" s="203"/>
      <c r="AO972" s="203"/>
      <c r="AP972" s="203"/>
      <c r="AQ972" s="203"/>
      <c r="AR972" s="203"/>
      <c r="AS972" s="203"/>
      <c r="AT972" s="203"/>
      <c r="AU972" s="203"/>
      <c r="AV972" s="203"/>
      <c r="AW972" s="203"/>
      <c r="AX972" s="203"/>
      <c r="AY972" s="203"/>
      <c r="AZ972" s="203"/>
      <c r="BA972" s="203"/>
      <c r="BB972" s="203"/>
      <c r="BC972" s="203"/>
      <c r="BD972" s="203"/>
      <c r="BE972" s="203"/>
      <c r="BF972" s="203"/>
      <c r="BG972" s="203"/>
      <c r="BH972" s="203"/>
      <c r="BI972" s="203"/>
      <c r="BJ972" s="203"/>
      <c r="BK972" s="203"/>
      <c r="BL972" s="203"/>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c r="IW972" s="10"/>
      <c r="IX972" s="10"/>
      <c r="IY972" s="10"/>
      <c r="IZ972" s="10"/>
    </row>
    <row r="973" spans="1:260" s="10" customFormat="1" ht="12.75" customHeight="1" x14ac:dyDescent="0.2">
      <c r="A973" s="203" t="s">
        <v>52</v>
      </c>
      <c r="B973" s="203" t="s">
        <v>4235</v>
      </c>
      <c r="C973" s="203" t="s">
        <v>3228</v>
      </c>
      <c r="D973" s="214">
        <v>34907</v>
      </c>
      <c r="E973" s="203" t="s">
        <v>3089</v>
      </c>
      <c r="F973" s="203" t="s">
        <v>3349</v>
      </c>
      <c r="G973" s="203" t="s">
        <v>4873</v>
      </c>
      <c r="H973" s="203" t="s">
        <v>235</v>
      </c>
      <c r="I973" s="203" t="s">
        <v>103</v>
      </c>
      <c r="J973" s="203" t="s">
        <v>1543</v>
      </c>
      <c r="K973" s="203" t="s">
        <v>52</v>
      </c>
      <c r="L973" s="203" t="s">
        <v>103</v>
      </c>
      <c r="M973" s="203" t="s">
        <v>1200</v>
      </c>
      <c r="N973" s="203">
        <v>0</v>
      </c>
      <c r="O973" s="203">
        <v>0</v>
      </c>
      <c r="P973" s="203">
        <v>0</v>
      </c>
      <c r="Q973" s="203"/>
      <c r="R973" s="203"/>
      <c r="S973" s="203"/>
      <c r="T973" s="203">
        <v>0</v>
      </c>
      <c r="U973" s="203">
        <v>0</v>
      </c>
      <c r="V973" s="203">
        <v>0</v>
      </c>
      <c r="W973" s="203">
        <v>0</v>
      </c>
      <c r="X973" s="203">
        <v>0</v>
      </c>
      <c r="Y973" s="203">
        <v>0</v>
      </c>
      <c r="Z973" s="203">
        <v>0</v>
      </c>
      <c r="AA973" s="203">
        <v>0</v>
      </c>
      <c r="AB973" s="203">
        <v>0</v>
      </c>
      <c r="AC973" s="203">
        <v>0</v>
      </c>
      <c r="AD973" s="203">
        <v>0</v>
      </c>
      <c r="AE973" s="203">
        <v>0</v>
      </c>
      <c r="AF973" s="203">
        <v>0</v>
      </c>
      <c r="AG973" s="203">
        <v>0</v>
      </c>
      <c r="AH973" s="203">
        <v>0</v>
      </c>
      <c r="AI973" s="203">
        <v>0</v>
      </c>
      <c r="AJ973" s="203">
        <v>0</v>
      </c>
      <c r="AK973" s="203">
        <v>0</v>
      </c>
      <c r="AL973" s="203"/>
      <c r="AM973" s="203"/>
      <c r="AN973" s="203"/>
      <c r="AO973" s="203"/>
      <c r="AP973" s="203"/>
      <c r="AQ973" s="203"/>
      <c r="AR973" s="203"/>
      <c r="AS973" s="203"/>
      <c r="AT973" s="203"/>
      <c r="AU973" s="203"/>
      <c r="AV973" s="203"/>
      <c r="AW973" s="203"/>
      <c r="AX973" s="203"/>
      <c r="AY973" s="203"/>
      <c r="AZ973" s="203"/>
      <c r="BA973" s="203"/>
      <c r="BB973" s="203"/>
      <c r="BC973" s="203"/>
      <c r="BD973" s="203"/>
      <c r="BE973" s="203"/>
      <c r="BF973" s="203"/>
      <c r="BG973" s="203"/>
      <c r="BH973" s="203"/>
      <c r="BI973" s="203"/>
      <c r="BJ973" s="203"/>
      <c r="BK973" s="203"/>
      <c r="BL973" s="203"/>
      <c r="IW973" s="13"/>
      <c r="IX973" s="13"/>
      <c r="IY973" s="13"/>
      <c r="IZ973" s="13"/>
    </row>
    <row r="974" spans="1:260" ht="12.75" customHeight="1" x14ac:dyDescent="0.2">
      <c r="A974" s="203" t="s">
        <v>455</v>
      </c>
      <c r="B974" s="203" t="s">
        <v>4192</v>
      </c>
      <c r="C974" s="203" t="s">
        <v>3205</v>
      </c>
      <c r="D974" s="214">
        <v>34693</v>
      </c>
      <c r="E974" s="203" t="s">
        <v>3076</v>
      </c>
      <c r="F974" s="203" t="s">
        <v>3076</v>
      </c>
      <c r="G974" s="203" t="s">
        <v>4780</v>
      </c>
      <c r="H974" s="203" t="s">
        <v>387</v>
      </c>
      <c r="I974" s="203" t="s">
        <v>229</v>
      </c>
      <c r="J974" s="203" t="s">
        <v>2272</v>
      </c>
      <c r="K974" s="203" t="s">
        <v>455</v>
      </c>
      <c r="L974" s="203" t="s">
        <v>229</v>
      </c>
      <c r="M974" s="203" t="s">
        <v>1082</v>
      </c>
      <c r="N974" s="203">
        <v>0</v>
      </c>
      <c r="O974" s="203">
        <v>0</v>
      </c>
      <c r="P974" s="203">
        <v>0</v>
      </c>
      <c r="Q974" s="203"/>
      <c r="R974" s="203"/>
      <c r="S974" s="203"/>
      <c r="T974" s="203">
        <v>0</v>
      </c>
      <c r="U974" s="203">
        <v>0</v>
      </c>
      <c r="V974" s="203">
        <v>0</v>
      </c>
      <c r="W974" s="203">
        <v>0</v>
      </c>
      <c r="X974" s="203">
        <v>0</v>
      </c>
      <c r="Y974" s="203">
        <v>0</v>
      </c>
      <c r="Z974" s="203">
        <v>0</v>
      </c>
      <c r="AA974" s="203">
        <v>0</v>
      </c>
      <c r="AB974" s="203">
        <v>0</v>
      </c>
      <c r="AC974" s="203">
        <v>0</v>
      </c>
      <c r="AD974" s="203">
        <v>0</v>
      </c>
      <c r="AE974" s="203">
        <v>0</v>
      </c>
      <c r="AF974" s="203">
        <v>0</v>
      </c>
      <c r="AG974" s="203">
        <v>0</v>
      </c>
      <c r="AH974" s="203">
        <v>0</v>
      </c>
      <c r="AI974" s="203">
        <v>0</v>
      </c>
      <c r="AJ974" s="203">
        <v>0</v>
      </c>
      <c r="AK974" s="203">
        <v>0</v>
      </c>
      <c r="AL974" s="203"/>
      <c r="AM974" s="203"/>
      <c r="AN974" s="203"/>
      <c r="AO974" s="203"/>
      <c r="AP974" s="203"/>
      <c r="AQ974" s="203"/>
      <c r="AR974" s="203"/>
      <c r="AS974" s="203"/>
      <c r="AT974" s="203"/>
      <c r="AU974" s="203"/>
      <c r="AV974" s="203"/>
      <c r="AW974" s="203"/>
      <c r="AX974" s="203"/>
      <c r="AY974" s="203"/>
      <c r="AZ974" s="203"/>
      <c r="BA974" s="203"/>
      <c r="BB974" s="203"/>
      <c r="BC974" s="203"/>
      <c r="BD974" s="203"/>
      <c r="BE974" s="203"/>
      <c r="BF974" s="203"/>
      <c r="BG974" s="203"/>
      <c r="BH974" s="203"/>
      <c r="BI974" s="203"/>
      <c r="BJ974" s="203"/>
      <c r="BK974" s="203"/>
      <c r="BL974" s="203"/>
      <c r="BM974" s="10"/>
      <c r="BN974" s="10"/>
      <c r="BO974" s="10"/>
      <c r="BP974" s="10"/>
      <c r="BQ974" s="10"/>
      <c r="BR974" s="10"/>
      <c r="BS974" s="10"/>
      <c r="BT974" s="10"/>
      <c r="BU974" s="10"/>
      <c r="BV974" s="10"/>
      <c r="BW974" s="10"/>
      <c r="BX974" s="10"/>
      <c r="BY974" s="10"/>
      <c r="BZ974" s="10"/>
      <c r="CA974" s="10"/>
      <c r="CB974" s="10"/>
      <c r="CC974" s="10"/>
      <c r="CD974" s="10"/>
      <c r="CE974" s="10"/>
      <c r="CF974" s="10"/>
      <c r="CG974" s="10"/>
      <c r="CH974" s="10"/>
      <c r="CI974" s="10"/>
      <c r="CJ974" s="10"/>
      <c r="CK974" s="10"/>
      <c r="CL974" s="10"/>
      <c r="CM974" s="10"/>
      <c r="CN974" s="10"/>
      <c r="CO974" s="10"/>
      <c r="CP974" s="10"/>
      <c r="CQ974" s="10"/>
      <c r="CR974" s="10"/>
      <c r="CS974" s="10"/>
      <c r="CT974" s="10"/>
      <c r="CU974" s="10"/>
      <c r="CV974" s="10"/>
      <c r="CW974" s="10"/>
      <c r="CX974" s="10"/>
      <c r="CY974" s="10"/>
      <c r="CZ974" s="10"/>
      <c r="DA974" s="10"/>
      <c r="DB974" s="10"/>
      <c r="DC974" s="10"/>
      <c r="DD974" s="10"/>
      <c r="DE974" s="10"/>
      <c r="DF974" s="10"/>
      <c r="DG974" s="10"/>
      <c r="DH974" s="10"/>
      <c r="DI974" s="10"/>
      <c r="DJ974" s="10"/>
      <c r="DK974" s="10"/>
      <c r="DL974" s="10"/>
      <c r="DM974" s="10"/>
      <c r="DN974" s="10"/>
      <c r="DO974" s="10"/>
      <c r="DP974" s="10"/>
      <c r="DQ974" s="10"/>
      <c r="DR974" s="10"/>
      <c r="DS974" s="10"/>
      <c r="DT974" s="10"/>
      <c r="DU974" s="10"/>
      <c r="DV974" s="10"/>
      <c r="DW974" s="10"/>
      <c r="DX974" s="10"/>
      <c r="DY974" s="10"/>
      <c r="DZ974" s="10"/>
      <c r="EA974" s="10"/>
      <c r="EB974" s="10"/>
      <c r="EC974" s="10"/>
      <c r="ED974" s="10"/>
      <c r="EE974" s="10"/>
      <c r="EF974" s="10"/>
      <c r="EG974" s="10"/>
      <c r="EH974" s="10"/>
      <c r="EI974" s="10"/>
      <c r="EJ974" s="10"/>
      <c r="EK974" s="10"/>
      <c r="EL974" s="10"/>
      <c r="EM974" s="10"/>
      <c r="EN974" s="10"/>
      <c r="EO974" s="10"/>
      <c r="EP974" s="10"/>
      <c r="EQ974" s="10"/>
      <c r="ER974" s="10"/>
      <c r="ES974" s="10"/>
      <c r="ET974" s="10"/>
      <c r="EU974" s="10"/>
      <c r="EV974" s="10"/>
      <c r="EW974" s="10"/>
      <c r="EX974" s="10"/>
      <c r="EY974" s="10"/>
      <c r="EZ974" s="10"/>
      <c r="FA974" s="10"/>
      <c r="FB974" s="10"/>
      <c r="FC974" s="10"/>
      <c r="FD974" s="10"/>
      <c r="FE974" s="10"/>
      <c r="FF974" s="10"/>
      <c r="FG974" s="10"/>
      <c r="FH974" s="10"/>
      <c r="FI974" s="10"/>
      <c r="FJ974" s="10"/>
      <c r="FK974" s="10"/>
      <c r="FL974" s="10"/>
      <c r="FM974" s="10"/>
      <c r="FN974" s="10"/>
      <c r="FO974" s="10"/>
      <c r="FP974" s="10"/>
      <c r="FQ974" s="10"/>
      <c r="FR974" s="10"/>
      <c r="FS974" s="10"/>
      <c r="FT974" s="10"/>
      <c r="FU974" s="10"/>
      <c r="FV974" s="10"/>
      <c r="FW974" s="10"/>
      <c r="FX974" s="10"/>
      <c r="FY974" s="10"/>
      <c r="FZ974" s="10"/>
      <c r="GA974" s="10"/>
      <c r="GB974" s="10"/>
      <c r="GC974" s="10"/>
      <c r="GD974" s="10"/>
      <c r="GE974" s="10"/>
      <c r="GF974" s="10"/>
      <c r="GG974" s="10"/>
      <c r="GH974" s="10"/>
      <c r="GI974" s="10"/>
      <c r="GJ974" s="10"/>
      <c r="GK974" s="10"/>
      <c r="GL974" s="10"/>
      <c r="GM974" s="10"/>
      <c r="GN974" s="10"/>
      <c r="GO974" s="10"/>
      <c r="GP974" s="10"/>
      <c r="GQ974" s="10"/>
      <c r="GR974" s="10"/>
      <c r="GS974" s="10"/>
      <c r="GT974" s="10"/>
      <c r="GU974" s="10"/>
      <c r="GV974" s="10"/>
      <c r="GW974" s="10"/>
      <c r="GX974" s="10"/>
      <c r="GY974" s="10"/>
      <c r="GZ974" s="10"/>
      <c r="HA974" s="10"/>
      <c r="HB974" s="10"/>
      <c r="HC974" s="10"/>
      <c r="HD974" s="10"/>
      <c r="HE974" s="10"/>
      <c r="HF974" s="10"/>
      <c r="HG974" s="10"/>
      <c r="HH974" s="10"/>
      <c r="HI974" s="10"/>
      <c r="HJ974" s="10"/>
      <c r="HK974" s="10"/>
      <c r="HL974" s="10"/>
      <c r="HM974" s="10"/>
      <c r="HN974" s="10"/>
      <c r="HO974" s="10"/>
      <c r="HP974" s="10"/>
      <c r="HQ974" s="10"/>
      <c r="HR974" s="10"/>
      <c r="HS974" s="10"/>
      <c r="HT974" s="10"/>
      <c r="HU974" s="10"/>
      <c r="HV974" s="10"/>
      <c r="HW974" s="10"/>
      <c r="HX974" s="10"/>
      <c r="HY974" s="10"/>
      <c r="HZ974" s="10"/>
      <c r="IA974" s="10"/>
      <c r="IB974" s="10"/>
      <c r="IC974" s="10"/>
      <c r="ID974" s="10"/>
      <c r="IE974" s="10"/>
      <c r="IF974" s="10"/>
      <c r="IG974" s="10"/>
      <c r="IH974" s="10"/>
      <c r="II974" s="10"/>
      <c r="IJ974" s="10"/>
      <c r="IK974" s="10"/>
      <c r="IL974" s="10"/>
      <c r="IM974" s="10"/>
      <c r="IN974" s="10"/>
      <c r="IO974" s="10"/>
      <c r="IP974" s="10"/>
      <c r="IQ974" s="10"/>
      <c r="IR974" s="10"/>
      <c r="IS974" s="10"/>
      <c r="IT974" s="10"/>
      <c r="IU974" s="10"/>
      <c r="IV974" s="10"/>
    </row>
    <row r="975" spans="1:260" s="10" customFormat="1" ht="12.75" customHeight="1" x14ac:dyDescent="0.2">
      <c r="A975" s="203" t="s">
        <v>455</v>
      </c>
      <c r="B975" s="203" t="s">
        <v>4299</v>
      </c>
      <c r="C975" s="203" t="s">
        <v>3862</v>
      </c>
      <c r="D975" s="214">
        <v>34590</v>
      </c>
      <c r="E975" s="203" t="s">
        <v>3448</v>
      </c>
      <c r="F975" s="203" t="s">
        <v>4026</v>
      </c>
      <c r="G975" s="203" t="s">
        <v>4796</v>
      </c>
      <c r="H975" s="203" t="s">
        <v>455</v>
      </c>
      <c r="I975" s="203" t="s">
        <v>2235</v>
      </c>
      <c r="J975" s="203" t="s">
        <v>1064</v>
      </c>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c r="AR975" s="203"/>
      <c r="AS975" s="203"/>
      <c r="AT975" s="203"/>
      <c r="AU975" s="203"/>
      <c r="AV975" s="203"/>
      <c r="AW975" s="203"/>
      <c r="AX975" s="203"/>
      <c r="AY975" s="203"/>
      <c r="AZ975" s="203"/>
      <c r="BA975" s="203"/>
      <c r="BB975" s="203"/>
      <c r="BC975" s="203"/>
      <c r="BD975" s="203"/>
      <c r="BE975" s="203"/>
      <c r="BF975" s="203"/>
      <c r="BG975" s="203"/>
      <c r="BH975" s="203"/>
      <c r="BI975" s="203"/>
      <c r="BJ975" s="203"/>
      <c r="BK975" s="203"/>
      <c r="BL975" s="203"/>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c r="HX975"/>
      <c r="HY975"/>
      <c r="HZ975"/>
      <c r="IA975"/>
      <c r="IB975"/>
      <c r="IC975"/>
      <c r="ID975"/>
      <c r="IE975"/>
      <c r="IF975"/>
      <c r="IG975"/>
      <c r="IH975"/>
      <c r="II975"/>
      <c r="IJ975"/>
      <c r="IK975"/>
      <c r="IL975"/>
      <c r="IM975"/>
      <c r="IN975"/>
      <c r="IO975"/>
      <c r="IP975"/>
      <c r="IQ975"/>
      <c r="IR975"/>
      <c r="IS975"/>
      <c r="IT975"/>
      <c r="IU975"/>
      <c r="IV975"/>
    </row>
    <row r="976" spans="1:260" s="10" customFormat="1" ht="12.75" customHeight="1" x14ac:dyDescent="0.2">
      <c r="A976" s="203" t="s">
        <v>52</v>
      </c>
      <c r="B976" s="203" t="s">
        <v>4263</v>
      </c>
      <c r="C976" s="203" t="s">
        <v>1388</v>
      </c>
      <c r="D976" s="214">
        <v>34117</v>
      </c>
      <c r="E976" s="203" t="s">
        <v>1573</v>
      </c>
      <c r="F976" s="203" t="s">
        <v>2163</v>
      </c>
      <c r="G976" s="203" t="s">
        <v>4864</v>
      </c>
      <c r="H976" s="203" t="s">
        <v>235</v>
      </c>
      <c r="I976" s="203" t="s">
        <v>55</v>
      </c>
      <c r="J976" s="203" t="s">
        <v>1109</v>
      </c>
      <c r="K976" s="203" t="s">
        <v>235</v>
      </c>
      <c r="L976" s="203" t="s">
        <v>506</v>
      </c>
      <c r="M976" s="203" t="s">
        <v>1104</v>
      </c>
      <c r="N976" s="203" t="s">
        <v>235</v>
      </c>
      <c r="O976" s="203" t="s">
        <v>506</v>
      </c>
      <c r="P976" s="203" t="s">
        <v>1086</v>
      </c>
      <c r="Q976" s="203" t="s">
        <v>235</v>
      </c>
      <c r="R976" s="203" t="s">
        <v>506</v>
      </c>
      <c r="S976" s="203" t="s">
        <v>1370</v>
      </c>
      <c r="T976" s="203" t="s">
        <v>125</v>
      </c>
      <c r="U976" s="203" t="s">
        <v>506</v>
      </c>
      <c r="V976" s="203" t="s">
        <v>1064</v>
      </c>
      <c r="W976" s="203" t="s">
        <v>4028</v>
      </c>
      <c r="X976" s="203" t="s">
        <v>4028</v>
      </c>
      <c r="Y976" s="203" t="s">
        <v>4028</v>
      </c>
      <c r="Z976" s="203" t="s">
        <v>4028</v>
      </c>
      <c r="AA976" s="203" t="s">
        <v>4028</v>
      </c>
      <c r="AB976" s="203" t="s">
        <v>4028</v>
      </c>
      <c r="AC976" s="203">
        <v>0</v>
      </c>
      <c r="AD976" s="203">
        <v>0</v>
      </c>
      <c r="AE976" s="203">
        <v>0</v>
      </c>
      <c r="AF976" s="203">
        <v>0</v>
      </c>
      <c r="AG976" s="203">
        <v>0</v>
      </c>
      <c r="AH976" s="203">
        <v>0</v>
      </c>
      <c r="AI976" s="203">
        <v>0</v>
      </c>
      <c r="AJ976" s="203">
        <v>0</v>
      </c>
      <c r="AK976" s="203">
        <v>0</v>
      </c>
      <c r="AL976" s="203"/>
      <c r="AM976" s="203"/>
      <c r="AN976" s="203"/>
      <c r="AO976" s="203"/>
      <c r="AP976" s="203"/>
      <c r="AQ976" s="203"/>
      <c r="AR976" s="203"/>
      <c r="AS976" s="203"/>
      <c r="AT976" s="203"/>
      <c r="AU976" s="203"/>
      <c r="AV976" s="203"/>
      <c r="AW976" s="203"/>
      <c r="AX976" s="203"/>
      <c r="AY976" s="203"/>
      <c r="AZ976" s="203"/>
      <c r="BA976" s="203"/>
      <c r="BB976" s="203"/>
      <c r="BC976" s="203"/>
      <c r="BD976" s="203"/>
      <c r="BE976" s="203"/>
      <c r="BF976" s="203"/>
      <c r="BG976" s="203"/>
      <c r="BH976" s="203"/>
      <c r="BI976" s="203"/>
      <c r="BJ976" s="203"/>
      <c r="BK976" s="203"/>
      <c r="BL976" s="203"/>
    </row>
    <row r="977" spans="1:260" s="10" customFormat="1" ht="12.75" customHeight="1" x14ac:dyDescent="0.2">
      <c r="A977" s="203" t="s">
        <v>52</v>
      </c>
      <c r="B977" s="203" t="s">
        <v>453</v>
      </c>
      <c r="C977" s="203" t="s">
        <v>4434</v>
      </c>
      <c r="D977" s="215">
        <v>35724</v>
      </c>
      <c r="E977" s="205" t="s">
        <v>4740</v>
      </c>
      <c r="F977" s="206"/>
      <c r="G977" s="206" t="s">
        <v>1057</v>
      </c>
      <c r="H977" s="203" t="s">
        <v>4514</v>
      </c>
      <c r="I977" s="203"/>
      <c r="J977" s="206"/>
      <c r="K977" s="203"/>
      <c r="L977" s="203"/>
      <c r="M977" s="206"/>
      <c r="N977" s="203"/>
      <c r="O977" s="203"/>
      <c r="P977" s="206"/>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c r="AR977" s="203"/>
      <c r="AS977" s="203"/>
      <c r="AT977" s="203"/>
      <c r="AU977" s="203"/>
      <c r="AV977" s="203"/>
      <c r="AW977" s="203"/>
      <c r="AX977" s="203"/>
      <c r="AY977" s="203"/>
      <c r="AZ977" s="203"/>
      <c r="BA977" s="203"/>
      <c r="BB977" s="203"/>
      <c r="BC977" s="203"/>
      <c r="BD977" s="203"/>
      <c r="BE977" s="203"/>
      <c r="BF977" s="203"/>
      <c r="BG977" s="203"/>
      <c r="BH977" s="203"/>
      <c r="BI977" s="203"/>
      <c r="BJ977" s="203"/>
      <c r="BK977" s="203"/>
      <c r="BL977" s="203"/>
    </row>
    <row r="978" spans="1:260" s="10" customFormat="1" ht="12.75" customHeight="1" x14ac:dyDescent="0.2">
      <c r="A978" s="203" t="s">
        <v>323</v>
      </c>
      <c r="B978" s="203" t="s">
        <v>4459</v>
      </c>
      <c r="C978" s="203" t="s">
        <v>1510</v>
      </c>
      <c r="D978" s="214">
        <v>34014</v>
      </c>
      <c r="E978" s="203" t="s">
        <v>1599</v>
      </c>
      <c r="F978" s="203" t="s">
        <v>2886</v>
      </c>
      <c r="G978" s="203" t="s">
        <v>4783</v>
      </c>
      <c r="H978" s="203" t="s">
        <v>31</v>
      </c>
      <c r="I978" s="203" t="s">
        <v>453</v>
      </c>
      <c r="J978" s="203" t="s">
        <v>17</v>
      </c>
      <c r="K978" s="203" t="s">
        <v>123</v>
      </c>
      <c r="L978" s="203" t="s">
        <v>336</v>
      </c>
      <c r="M978" s="203" t="s">
        <v>3030</v>
      </c>
      <c r="N978" s="203" t="s">
        <v>123</v>
      </c>
      <c r="O978" s="203" t="s">
        <v>336</v>
      </c>
      <c r="P978" s="203" t="s">
        <v>2218</v>
      </c>
      <c r="Q978" s="203" t="s">
        <v>11</v>
      </c>
      <c r="R978" s="203" t="s">
        <v>336</v>
      </c>
      <c r="S978" s="203" t="s">
        <v>1807</v>
      </c>
      <c r="T978" s="203" t="s">
        <v>125</v>
      </c>
      <c r="U978" s="203" t="s">
        <v>336</v>
      </c>
      <c r="V978" s="203" t="s">
        <v>1170</v>
      </c>
      <c r="W978" s="203" t="s">
        <v>125</v>
      </c>
      <c r="X978" s="203" t="s">
        <v>336</v>
      </c>
      <c r="Y978" s="203" t="s">
        <v>1170</v>
      </c>
      <c r="Z978" s="203">
        <v>0</v>
      </c>
      <c r="AA978" s="203">
        <v>0</v>
      </c>
      <c r="AB978" s="203">
        <v>0</v>
      </c>
      <c r="AC978" s="203">
        <v>0</v>
      </c>
      <c r="AD978" s="203">
        <v>0</v>
      </c>
      <c r="AE978" s="203">
        <v>0</v>
      </c>
      <c r="AF978" s="203">
        <v>0</v>
      </c>
      <c r="AG978" s="203">
        <v>0</v>
      </c>
      <c r="AH978" s="203">
        <v>0</v>
      </c>
      <c r="AI978" s="203">
        <v>0</v>
      </c>
      <c r="AJ978" s="203">
        <v>0</v>
      </c>
      <c r="AK978" s="203">
        <v>0</v>
      </c>
      <c r="AL978" s="203"/>
      <c r="AM978" s="203"/>
      <c r="AN978" s="203"/>
      <c r="AO978" s="203"/>
      <c r="AP978" s="203"/>
      <c r="AQ978" s="203"/>
      <c r="AR978" s="203"/>
      <c r="AS978" s="203"/>
      <c r="AT978" s="203"/>
      <c r="AU978" s="203"/>
      <c r="AV978" s="203"/>
      <c r="AW978" s="203"/>
      <c r="AX978" s="203"/>
      <c r="AY978" s="203"/>
      <c r="AZ978" s="203"/>
      <c r="BA978" s="203"/>
      <c r="BB978" s="203"/>
      <c r="BC978" s="203"/>
      <c r="BD978" s="203"/>
      <c r="BE978" s="203"/>
      <c r="BF978" s="203"/>
      <c r="BG978" s="203"/>
      <c r="BH978" s="203"/>
      <c r="BI978" s="203"/>
      <c r="BJ978" s="203"/>
      <c r="BK978" s="203"/>
      <c r="BL978" s="203"/>
    </row>
    <row r="979" spans="1:260" s="10" customFormat="1" ht="12.75" customHeight="1" x14ac:dyDescent="0.2">
      <c r="A979" s="203" t="s">
        <v>387</v>
      </c>
      <c r="B979" s="203" t="s">
        <v>4299</v>
      </c>
      <c r="C979" s="203" t="s">
        <v>3364</v>
      </c>
      <c r="D979" s="214">
        <v>34653</v>
      </c>
      <c r="E979" s="203" t="s">
        <v>3076</v>
      </c>
      <c r="F979" s="203" t="s">
        <v>3081</v>
      </c>
      <c r="G979" s="203" t="s">
        <v>4800</v>
      </c>
      <c r="H979" s="203" t="s">
        <v>64</v>
      </c>
      <c r="I979" s="203" t="s">
        <v>2235</v>
      </c>
      <c r="J979" s="203" t="s">
        <v>1064</v>
      </c>
      <c r="K979" s="203" t="s">
        <v>64</v>
      </c>
      <c r="L979" s="203" t="s">
        <v>39</v>
      </c>
      <c r="M979" s="203" t="s">
        <v>1056</v>
      </c>
      <c r="N979" s="203">
        <v>0</v>
      </c>
      <c r="O979" s="203">
        <v>0</v>
      </c>
      <c r="P979" s="203">
        <v>0</v>
      </c>
      <c r="Q979" s="203"/>
      <c r="R979" s="203"/>
      <c r="S979" s="203"/>
      <c r="T979" s="203">
        <v>0</v>
      </c>
      <c r="U979" s="203">
        <v>0</v>
      </c>
      <c r="V979" s="203">
        <v>0</v>
      </c>
      <c r="W979" s="203" t="s">
        <v>4028</v>
      </c>
      <c r="X979" s="203" t="s">
        <v>4028</v>
      </c>
      <c r="Y979" s="203" t="s">
        <v>4028</v>
      </c>
      <c r="Z979" s="203" t="s">
        <v>4028</v>
      </c>
      <c r="AA979" s="203" t="s">
        <v>4028</v>
      </c>
      <c r="AB979" s="203" t="s">
        <v>4028</v>
      </c>
      <c r="AC979" s="203">
        <v>0</v>
      </c>
      <c r="AD979" s="203">
        <v>0</v>
      </c>
      <c r="AE979" s="203">
        <v>0</v>
      </c>
      <c r="AF979" s="203">
        <v>0</v>
      </c>
      <c r="AG979" s="203">
        <v>0</v>
      </c>
      <c r="AH979" s="203">
        <v>0</v>
      </c>
      <c r="AI979" s="203">
        <v>0</v>
      </c>
      <c r="AJ979" s="203">
        <v>0</v>
      </c>
      <c r="AK979" s="203">
        <v>0</v>
      </c>
      <c r="AL979" s="203"/>
      <c r="AM979" s="203"/>
      <c r="AN979" s="203"/>
      <c r="AO979" s="203"/>
      <c r="AP979" s="203"/>
      <c r="AQ979" s="203"/>
      <c r="AR979" s="203"/>
      <c r="AS979" s="203"/>
      <c r="AT979" s="203"/>
      <c r="AU979" s="203"/>
      <c r="AV979" s="203"/>
      <c r="AW979" s="203"/>
      <c r="AX979" s="203"/>
      <c r="AY979" s="203"/>
      <c r="AZ979" s="203"/>
      <c r="BA979" s="203"/>
      <c r="BB979" s="203"/>
      <c r="BC979" s="203"/>
      <c r="BD979" s="203"/>
      <c r="BE979" s="203"/>
      <c r="BF979" s="203"/>
      <c r="BG979" s="203"/>
      <c r="BH979" s="203"/>
      <c r="BI979" s="203"/>
      <c r="BJ979" s="203"/>
      <c r="BK979" s="203"/>
      <c r="BL979" s="203"/>
    </row>
    <row r="980" spans="1:260" s="27" customFormat="1" ht="12.75" customHeight="1" x14ac:dyDescent="0.2">
      <c r="A980" s="10" t="s">
        <v>64</v>
      </c>
      <c r="B980" s="10" t="s">
        <v>4471</v>
      </c>
      <c r="C980" s="202" t="s">
        <v>4481</v>
      </c>
      <c r="D980" s="221">
        <v>35770</v>
      </c>
      <c r="E980" s="5" t="s">
        <v>4517</v>
      </c>
      <c r="F980" s="5" t="s">
        <v>4944</v>
      </c>
      <c r="G980" s="201" t="str">
        <f>IF(ISERROR(VLOOKUP(TRIM(C980),'R2020'!$A$1:$I$1991,8,FALSE)),"",VLOOKUP(TRIM(C980),'R2020'!$A$1:$I$1991,8,FALSE))</f>
        <v xml:space="preserve">00-0 </v>
      </c>
    </row>
    <row r="981" spans="1:260" ht="12.75" customHeight="1" x14ac:dyDescent="0.2">
      <c r="A981" s="203" t="s">
        <v>4028</v>
      </c>
      <c r="B981" s="203" t="s">
        <v>4028</v>
      </c>
      <c r="C981" s="203"/>
      <c r="D981" s="214"/>
      <c r="E981" s="203"/>
      <c r="F981" s="203"/>
      <c r="G981" s="203" t="s">
        <v>4028</v>
      </c>
      <c r="H981" s="203" t="s">
        <v>4028</v>
      </c>
      <c r="I981" s="203" t="s">
        <v>4028</v>
      </c>
      <c r="J981" s="203" t="s">
        <v>4028</v>
      </c>
      <c r="K981" s="203" t="s">
        <v>4028</v>
      </c>
      <c r="L981" s="203" t="s">
        <v>4028</v>
      </c>
      <c r="M981" s="203" t="s">
        <v>4028</v>
      </c>
      <c r="N981" s="203" t="s">
        <v>4028</v>
      </c>
      <c r="O981" s="203" t="s">
        <v>4028</v>
      </c>
      <c r="P981" s="203" t="s">
        <v>4028</v>
      </c>
      <c r="Q981" s="203"/>
      <c r="R981" s="203"/>
      <c r="S981" s="203"/>
      <c r="T981" s="203" t="s">
        <v>4028</v>
      </c>
      <c r="U981" s="203" t="s">
        <v>4028</v>
      </c>
      <c r="V981" s="203" t="s">
        <v>4028</v>
      </c>
      <c r="W981" s="203" t="s">
        <v>4028</v>
      </c>
      <c r="X981" s="203" t="s">
        <v>4028</v>
      </c>
      <c r="Y981" s="203" t="s">
        <v>4028</v>
      </c>
      <c r="Z981" s="203" t="s">
        <v>4028</v>
      </c>
      <c r="AA981" s="203" t="s">
        <v>4028</v>
      </c>
      <c r="AB981" s="203" t="s">
        <v>4028</v>
      </c>
      <c r="AC981" s="203" t="s">
        <v>4028</v>
      </c>
      <c r="AD981" s="203" t="s">
        <v>4028</v>
      </c>
      <c r="AE981" s="203" t="s">
        <v>4028</v>
      </c>
      <c r="AF981" s="203" t="s">
        <v>4028</v>
      </c>
      <c r="AG981" s="203" t="s">
        <v>4028</v>
      </c>
      <c r="AH981" s="203" t="s">
        <v>4028</v>
      </c>
      <c r="AI981" s="203" t="s">
        <v>4028</v>
      </c>
      <c r="AJ981" s="203" t="s">
        <v>4028</v>
      </c>
      <c r="AK981" s="203" t="s">
        <v>4028</v>
      </c>
      <c r="AL981" s="203"/>
      <c r="AM981" s="203"/>
      <c r="AN981" s="203"/>
      <c r="AO981" s="203"/>
      <c r="AP981" s="203"/>
      <c r="AQ981" s="203"/>
      <c r="AR981" s="203"/>
      <c r="AS981" s="203"/>
      <c r="AT981" s="203"/>
      <c r="AU981" s="203"/>
      <c r="AV981" s="203"/>
      <c r="AW981" s="203"/>
      <c r="AX981" s="203"/>
      <c r="AY981" s="203"/>
      <c r="AZ981" s="203"/>
      <c r="BA981" s="203"/>
      <c r="BB981" s="203"/>
      <c r="BC981" s="203"/>
      <c r="BD981" s="203"/>
      <c r="BE981" s="203"/>
      <c r="BF981" s="203"/>
      <c r="BG981" s="203"/>
      <c r="BH981" s="203"/>
      <c r="BI981" s="203"/>
      <c r="BJ981" s="203"/>
      <c r="BK981" s="203"/>
      <c r="BL981" s="203"/>
      <c r="BM981" s="10"/>
      <c r="BN981" s="10"/>
      <c r="BO981" s="10"/>
      <c r="BP981" s="10"/>
      <c r="BQ981" s="10"/>
      <c r="BR981" s="10"/>
      <c r="BS981" s="10"/>
      <c r="BT981" s="10"/>
      <c r="BU981" s="10"/>
      <c r="BV981" s="10"/>
      <c r="BW981" s="10"/>
      <c r="BX981" s="10"/>
      <c r="BY981" s="10"/>
      <c r="BZ981" s="10"/>
      <c r="CA981" s="10"/>
      <c r="CB981" s="10"/>
      <c r="CC981" s="10"/>
      <c r="CD981" s="10"/>
      <c r="CE981" s="10"/>
      <c r="CF981" s="10"/>
      <c r="CG981" s="10"/>
      <c r="CH981" s="10"/>
      <c r="CI981" s="10"/>
      <c r="CJ981" s="10"/>
      <c r="CK981" s="10"/>
      <c r="CL981" s="10"/>
      <c r="CM981" s="10"/>
      <c r="CN981" s="10"/>
      <c r="CO981" s="10"/>
      <c r="CP981" s="10"/>
      <c r="CQ981" s="10"/>
      <c r="CR981" s="10"/>
      <c r="CS981" s="10"/>
      <c r="CT981" s="10"/>
      <c r="CU981" s="10"/>
      <c r="CV981" s="10"/>
      <c r="CW981" s="10"/>
      <c r="CX981" s="10"/>
      <c r="CY981" s="10"/>
      <c r="CZ981" s="10"/>
      <c r="DA981" s="10"/>
      <c r="DB981" s="10"/>
      <c r="DC981" s="10"/>
      <c r="DD981" s="10"/>
      <c r="DE981" s="10"/>
      <c r="DF981" s="10"/>
      <c r="DG981" s="10"/>
      <c r="DH981" s="10"/>
      <c r="DI981" s="10"/>
      <c r="DJ981" s="10"/>
      <c r="DK981" s="10"/>
      <c r="DL981" s="10"/>
      <c r="DM981" s="10"/>
      <c r="DN981" s="10"/>
      <c r="DO981" s="10"/>
      <c r="DP981" s="10"/>
      <c r="DQ981" s="10"/>
      <c r="DR981" s="10"/>
      <c r="DS981" s="10"/>
      <c r="DT981" s="10"/>
      <c r="DU981" s="10"/>
      <c r="DV981" s="10"/>
      <c r="DW981" s="10"/>
      <c r="DX981" s="10"/>
      <c r="DY981" s="10"/>
      <c r="DZ981" s="10"/>
      <c r="EA981" s="10"/>
      <c r="EB981" s="10"/>
      <c r="EC981" s="10"/>
      <c r="ED981" s="10"/>
      <c r="EE981" s="10"/>
      <c r="EF981" s="10"/>
      <c r="EG981" s="10"/>
      <c r="EH981" s="10"/>
      <c r="EI981" s="10"/>
      <c r="EJ981" s="10"/>
      <c r="EK981" s="10"/>
      <c r="EL981" s="10"/>
      <c r="EM981" s="10"/>
      <c r="EN981" s="10"/>
      <c r="EO981" s="10"/>
      <c r="EP981" s="10"/>
      <c r="EQ981" s="10"/>
      <c r="ER981" s="10"/>
      <c r="ES981" s="10"/>
      <c r="ET981" s="10"/>
      <c r="EU981" s="10"/>
      <c r="EV981" s="10"/>
      <c r="EW981" s="10"/>
      <c r="EX981" s="10"/>
      <c r="EY981" s="10"/>
      <c r="EZ981" s="10"/>
      <c r="FA981" s="10"/>
      <c r="FB981" s="10"/>
      <c r="FC981" s="10"/>
      <c r="FD981" s="10"/>
      <c r="FE981" s="10"/>
      <c r="FF981" s="10"/>
      <c r="FG981" s="10"/>
      <c r="FH981" s="10"/>
      <c r="FI981" s="10"/>
      <c r="FJ981" s="10"/>
      <c r="FK981" s="10"/>
      <c r="FL981" s="10"/>
      <c r="FM981" s="10"/>
      <c r="FN981" s="10"/>
      <c r="FO981" s="10"/>
      <c r="FP981" s="10"/>
      <c r="FQ981" s="10"/>
      <c r="FR981" s="10"/>
      <c r="FS981" s="10"/>
      <c r="FT981" s="10"/>
      <c r="FU981" s="10"/>
      <c r="FV981" s="10"/>
      <c r="FW981" s="10"/>
      <c r="FX981" s="10"/>
      <c r="FY981" s="10"/>
      <c r="FZ981" s="10"/>
      <c r="GA981" s="10"/>
      <c r="GB981" s="10"/>
      <c r="GC981" s="10"/>
      <c r="GD981" s="10"/>
      <c r="GE981" s="10"/>
      <c r="GF981" s="10"/>
      <c r="GG981" s="10"/>
      <c r="GH981" s="10"/>
      <c r="GI981" s="10"/>
      <c r="GJ981" s="10"/>
      <c r="GK981" s="10"/>
      <c r="GL981" s="10"/>
      <c r="GM981" s="10"/>
      <c r="GN981" s="10"/>
      <c r="GO981" s="10"/>
      <c r="GP981" s="10"/>
      <c r="GQ981" s="10"/>
      <c r="GR981" s="10"/>
      <c r="GS981" s="10"/>
      <c r="GT981" s="10"/>
      <c r="GU981" s="10"/>
      <c r="GV981" s="10"/>
      <c r="GW981" s="10"/>
      <c r="GX981" s="10"/>
      <c r="GY981" s="10"/>
      <c r="GZ981" s="10"/>
      <c r="HA981" s="10"/>
      <c r="HB981" s="10"/>
      <c r="HC981" s="10"/>
      <c r="HD981" s="10"/>
      <c r="HE981" s="10"/>
      <c r="HF981" s="10"/>
      <c r="HG981" s="10"/>
      <c r="HH981" s="10"/>
      <c r="HI981" s="10"/>
      <c r="HJ981" s="10"/>
      <c r="HK981" s="10"/>
      <c r="HL981" s="10"/>
      <c r="HM981" s="10"/>
      <c r="HN981" s="10"/>
      <c r="HO981" s="10"/>
      <c r="HP981" s="10"/>
      <c r="HQ981" s="10"/>
      <c r="HR981" s="10"/>
      <c r="HS981" s="10"/>
      <c r="HT981" s="10"/>
      <c r="HU981" s="10"/>
      <c r="HV981" s="10"/>
      <c r="HW981" s="10"/>
      <c r="HX981" s="10"/>
      <c r="HY981" s="10"/>
      <c r="HZ981" s="10"/>
      <c r="IA981" s="10"/>
      <c r="IB981" s="10"/>
      <c r="IC981" s="10"/>
      <c r="ID981" s="10"/>
      <c r="IE981" s="10"/>
      <c r="IF981" s="10"/>
      <c r="IG981" s="10"/>
      <c r="IH981" s="10"/>
      <c r="II981" s="10"/>
      <c r="IJ981" s="10"/>
      <c r="IK981" s="10"/>
      <c r="IL981" s="10"/>
      <c r="IM981" s="10"/>
      <c r="IN981" s="10"/>
      <c r="IO981" s="10"/>
      <c r="IP981" s="10"/>
      <c r="IQ981" s="10"/>
      <c r="IR981" s="10"/>
      <c r="IS981" s="10"/>
      <c r="IT981" s="10"/>
      <c r="IU981" s="10"/>
      <c r="IV981" s="10"/>
    </row>
    <row r="982" spans="1:260" ht="12.75" customHeight="1" x14ac:dyDescent="0.2">
      <c r="A982" s="203" t="s">
        <v>171</v>
      </c>
      <c r="B982" s="203" t="s">
        <v>4372</v>
      </c>
      <c r="C982" s="203" t="s">
        <v>1969</v>
      </c>
      <c r="D982" s="214">
        <v>33897</v>
      </c>
      <c r="E982" s="203" t="s">
        <v>2031</v>
      </c>
      <c r="F982" s="203" t="s">
        <v>2156</v>
      </c>
      <c r="G982" s="203" t="s">
        <v>4770</v>
      </c>
      <c r="H982" s="203" t="s">
        <v>171</v>
      </c>
      <c r="I982" s="203" t="s">
        <v>446</v>
      </c>
      <c r="J982" s="203" t="s">
        <v>60</v>
      </c>
      <c r="K982" s="203" t="s">
        <v>171</v>
      </c>
      <c r="L982" s="203" t="s">
        <v>393</v>
      </c>
      <c r="M982" s="203" t="s">
        <v>365</v>
      </c>
      <c r="N982" s="203" t="s">
        <v>364</v>
      </c>
      <c r="O982" s="203" t="s">
        <v>393</v>
      </c>
      <c r="P982" s="203" t="s">
        <v>1060</v>
      </c>
      <c r="Q982" s="203" t="s">
        <v>364</v>
      </c>
      <c r="R982" s="203" t="s">
        <v>393</v>
      </c>
      <c r="S982" s="203" t="s">
        <v>1060</v>
      </c>
      <c r="T982" s="203">
        <v>0</v>
      </c>
      <c r="U982" s="203">
        <v>0</v>
      </c>
      <c r="V982" s="203">
        <v>0</v>
      </c>
      <c r="W982" s="203">
        <v>0</v>
      </c>
      <c r="X982" s="203">
        <v>0</v>
      </c>
      <c r="Y982" s="203">
        <v>0</v>
      </c>
      <c r="Z982" s="203">
        <v>0</v>
      </c>
      <c r="AA982" s="203">
        <v>0</v>
      </c>
      <c r="AB982" s="203">
        <v>0</v>
      </c>
      <c r="AC982" s="203">
        <v>0</v>
      </c>
      <c r="AD982" s="203">
        <v>0</v>
      </c>
      <c r="AE982" s="203">
        <v>0</v>
      </c>
      <c r="AF982" s="203">
        <v>0</v>
      </c>
      <c r="AG982" s="203">
        <v>0</v>
      </c>
      <c r="AH982" s="203">
        <v>0</v>
      </c>
      <c r="AI982" s="203">
        <v>0</v>
      </c>
      <c r="AJ982" s="203">
        <v>0</v>
      </c>
      <c r="AK982" s="203">
        <v>0</v>
      </c>
      <c r="AL982" s="203"/>
      <c r="AM982" s="203"/>
      <c r="AN982" s="203"/>
      <c r="AO982" s="203"/>
      <c r="AP982" s="203"/>
      <c r="AQ982" s="203"/>
      <c r="AR982" s="203"/>
      <c r="AS982" s="203"/>
      <c r="AT982" s="203"/>
      <c r="AU982" s="203"/>
      <c r="AV982" s="203"/>
      <c r="AW982" s="203"/>
      <c r="AX982" s="203"/>
      <c r="AY982" s="203"/>
      <c r="AZ982" s="203"/>
      <c r="BA982" s="203"/>
      <c r="BB982" s="203"/>
      <c r="BC982" s="203"/>
      <c r="BD982" s="203"/>
      <c r="BE982" s="203"/>
      <c r="BF982" s="203"/>
      <c r="BG982" s="203"/>
      <c r="BH982" s="203"/>
      <c r="BI982" s="203"/>
      <c r="BJ982" s="203"/>
      <c r="BK982" s="203"/>
      <c r="BL982" s="203"/>
      <c r="BM982" s="10"/>
      <c r="BN982" s="10"/>
      <c r="BO982" s="10"/>
      <c r="BP982" s="10"/>
      <c r="BQ982" s="10"/>
      <c r="BR982" s="10"/>
      <c r="BS982" s="10"/>
      <c r="BT982" s="10"/>
      <c r="BU982" s="10"/>
      <c r="BV982" s="10"/>
      <c r="BW982" s="10"/>
      <c r="BX982" s="10"/>
      <c r="BY982" s="10"/>
      <c r="BZ982" s="10"/>
      <c r="CA982" s="10"/>
      <c r="CB982" s="10"/>
      <c r="CC982" s="10"/>
      <c r="CD982" s="10"/>
      <c r="CE982" s="10"/>
      <c r="CF982" s="10"/>
      <c r="CG982" s="10"/>
      <c r="CH982" s="10"/>
      <c r="CI982" s="10"/>
      <c r="CJ982" s="10"/>
      <c r="CK982" s="10"/>
      <c r="CL982" s="10"/>
      <c r="CM982" s="10"/>
      <c r="CN982" s="10"/>
      <c r="CO982" s="10"/>
      <c r="CP982" s="10"/>
      <c r="CQ982" s="10"/>
      <c r="CR982" s="10"/>
      <c r="CS982" s="10"/>
      <c r="CT982" s="10"/>
      <c r="CU982" s="10"/>
      <c r="CV982" s="10"/>
      <c r="CW982" s="10"/>
      <c r="CX982" s="10"/>
      <c r="CY982" s="10"/>
      <c r="CZ982" s="10"/>
      <c r="DA982" s="10"/>
      <c r="DB982" s="10"/>
      <c r="DC982" s="10"/>
      <c r="DD982" s="10"/>
      <c r="DE982" s="10"/>
      <c r="DF982" s="10"/>
      <c r="DG982" s="10"/>
      <c r="DH982" s="10"/>
      <c r="DI982" s="10"/>
      <c r="DJ982" s="10"/>
      <c r="DK982" s="10"/>
      <c r="DL982" s="10"/>
      <c r="DM982" s="10"/>
      <c r="DN982" s="10"/>
      <c r="DO982" s="10"/>
      <c r="DP982" s="10"/>
      <c r="DQ982" s="10"/>
      <c r="DR982" s="10"/>
      <c r="DS982" s="10"/>
      <c r="DT982" s="10"/>
      <c r="DU982" s="10"/>
      <c r="DV982" s="10"/>
      <c r="DW982" s="10"/>
      <c r="DX982" s="10"/>
      <c r="DY982" s="10"/>
      <c r="DZ982" s="10"/>
      <c r="EA982" s="10"/>
      <c r="EB982" s="10"/>
      <c r="EC982" s="10"/>
      <c r="ED982" s="10"/>
      <c r="EE982" s="10"/>
      <c r="EF982" s="10"/>
      <c r="EG982" s="10"/>
      <c r="EH982" s="10"/>
      <c r="EI982" s="10"/>
      <c r="EJ982" s="10"/>
      <c r="EK982" s="10"/>
      <c r="EL982" s="10"/>
      <c r="EM982" s="10"/>
      <c r="EN982" s="10"/>
      <c r="EO982" s="10"/>
      <c r="EP982" s="10"/>
      <c r="EQ982" s="10"/>
      <c r="ER982" s="10"/>
      <c r="ES982" s="10"/>
      <c r="ET982" s="10"/>
      <c r="EU982" s="10"/>
      <c r="EV982" s="10"/>
      <c r="EW982" s="10"/>
      <c r="EX982" s="10"/>
      <c r="EY982" s="10"/>
      <c r="EZ982" s="10"/>
      <c r="FA982" s="10"/>
      <c r="FB982" s="10"/>
      <c r="FC982" s="10"/>
      <c r="FD982" s="10"/>
      <c r="FE982" s="10"/>
      <c r="FF982" s="10"/>
      <c r="FG982" s="10"/>
      <c r="FH982" s="10"/>
      <c r="FI982" s="10"/>
      <c r="FJ982" s="10"/>
      <c r="FK982" s="10"/>
      <c r="FL982" s="10"/>
      <c r="FM982" s="10"/>
      <c r="FN982" s="10"/>
      <c r="FO982" s="10"/>
      <c r="FP982" s="10"/>
      <c r="FQ982" s="10"/>
      <c r="FR982" s="10"/>
      <c r="FS982" s="10"/>
      <c r="FT982" s="10"/>
      <c r="FU982" s="10"/>
      <c r="FV982" s="10"/>
      <c r="FW982" s="10"/>
      <c r="FX982" s="10"/>
      <c r="FY982" s="10"/>
      <c r="FZ982" s="10"/>
      <c r="GA982" s="10"/>
      <c r="GB982" s="10"/>
      <c r="GC982" s="10"/>
      <c r="GD982" s="10"/>
      <c r="GE982" s="10"/>
      <c r="GF982" s="10"/>
      <c r="GG982" s="10"/>
      <c r="GH982" s="10"/>
      <c r="GI982" s="10"/>
      <c r="GJ982" s="10"/>
      <c r="GK982" s="10"/>
      <c r="GL982" s="10"/>
      <c r="GM982" s="10"/>
      <c r="GN982" s="10"/>
      <c r="GO982" s="10"/>
      <c r="GP982" s="10"/>
      <c r="GQ982" s="10"/>
      <c r="GR982" s="10"/>
      <c r="GS982" s="10"/>
      <c r="GT982" s="10"/>
      <c r="GU982" s="10"/>
      <c r="GV982" s="10"/>
      <c r="GW982" s="10"/>
      <c r="GX982" s="10"/>
      <c r="GY982" s="10"/>
      <c r="GZ982" s="10"/>
      <c r="HA982" s="10"/>
      <c r="HB982" s="10"/>
      <c r="HC982" s="10"/>
      <c r="HD982" s="10"/>
      <c r="HE982" s="10"/>
      <c r="HF982" s="10"/>
      <c r="HG982" s="10"/>
      <c r="HH982" s="10"/>
      <c r="HI982" s="10"/>
      <c r="HJ982" s="10"/>
      <c r="HK982" s="10"/>
      <c r="HL982" s="10"/>
      <c r="HM982" s="10"/>
      <c r="HN982" s="10"/>
      <c r="HO982" s="10"/>
      <c r="HP982" s="10"/>
      <c r="HQ982" s="10"/>
      <c r="HR982" s="10"/>
      <c r="HS982" s="10"/>
      <c r="HT982" s="10"/>
      <c r="HU982" s="10"/>
      <c r="HV982" s="10"/>
      <c r="HW982" s="10"/>
      <c r="HX982" s="10"/>
      <c r="HY982" s="10"/>
      <c r="HZ982" s="10"/>
      <c r="IA982" s="10"/>
      <c r="IB982" s="10"/>
      <c r="IC982" s="10"/>
      <c r="ID982" s="10"/>
      <c r="IE982" s="10"/>
      <c r="IF982" s="10"/>
      <c r="IG982" s="10"/>
      <c r="IH982" s="10"/>
      <c r="II982" s="10"/>
      <c r="IJ982" s="10"/>
      <c r="IK982" s="10"/>
      <c r="IL982" s="10"/>
      <c r="IM982" s="10"/>
      <c r="IN982" s="10"/>
      <c r="IO982" s="10"/>
      <c r="IP982" s="10"/>
      <c r="IQ982" s="10"/>
      <c r="IR982" s="10"/>
      <c r="IS982" s="10"/>
      <c r="IT982" s="10"/>
      <c r="IU982" s="10"/>
      <c r="IV982" s="10"/>
    </row>
    <row r="983" spans="1:260" ht="12.75" customHeight="1" x14ac:dyDescent="0.2">
      <c r="A983" s="203" t="s">
        <v>327</v>
      </c>
      <c r="B983" s="203" t="s">
        <v>4449</v>
      </c>
      <c r="C983" s="203" t="s">
        <v>3560</v>
      </c>
      <c r="D983" s="214">
        <v>35353</v>
      </c>
      <c r="E983" s="203" t="s">
        <v>3446</v>
      </c>
      <c r="F983" s="203" t="s">
        <v>3456</v>
      </c>
      <c r="G983" s="203" t="s">
        <v>4770</v>
      </c>
      <c r="H983" s="203" t="s">
        <v>327</v>
      </c>
      <c r="I983" s="203" t="s">
        <v>122</v>
      </c>
      <c r="J983" s="203" t="s">
        <v>328</v>
      </c>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c r="AK983" s="203"/>
      <c r="AL983" s="203"/>
      <c r="AM983" s="203"/>
      <c r="AN983" s="203"/>
      <c r="AO983" s="203"/>
      <c r="AP983" s="203"/>
      <c r="AQ983" s="203"/>
      <c r="AR983" s="203"/>
      <c r="AS983" s="203"/>
      <c r="AT983" s="203"/>
      <c r="AU983" s="203"/>
      <c r="AV983" s="203"/>
      <c r="AW983" s="203"/>
      <c r="AX983" s="203"/>
      <c r="AY983" s="203"/>
      <c r="AZ983" s="203"/>
      <c r="BA983" s="203"/>
      <c r="BB983" s="203"/>
      <c r="BC983" s="203"/>
      <c r="BD983" s="203"/>
      <c r="BE983" s="203"/>
      <c r="BF983" s="203"/>
      <c r="BG983" s="203"/>
      <c r="BH983" s="203"/>
      <c r="BI983" s="203"/>
      <c r="BJ983" s="203"/>
      <c r="BK983" s="203"/>
      <c r="BL983" s="203"/>
      <c r="BM983" s="10"/>
      <c r="BN983" s="10"/>
      <c r="BO983" s="10"/>
      <c r="BP983" s="10"/>
      <c r="BQ983" s="10"/>
      <c r="BR983" s="10"/>
      <c r="BS983" s="10"/>
      <c r="BT983" s="10"/>
      <c r="BU983" s="10"/>
      <c r="BV983" s="10"/>
      <c r="BW983" s="10"/>
      <c r="BX983" s="10"/>
      <c r="BY983" s="10"/>
      <c r="BZ983" s="10"/>
      <c r="CA983" s="10"/>
      <c r="CB983" s="10"/>
      <c r="CC983" s="10"/>
      <c r="CD983" s="10"/>
      <c r="CE983" s="10"/>
      <c r="CF983" s="10"/>
      <c r="CG983" s="10"/>
      <c r="CH983" s="10"/>
      <c r="CI983" s="10"/>
      <c r="CJ983" s="10"/>
      <c r="CK983" s="10"/>
      <c r="CL983" s="10"/>
      <c r="CM983" s="10"/>
      <c r="CN983" s="10"/>
      <c r="CO983" s="10"/>
      <c r="CP983" s="10"/>
      <c r="CQ983" s="10"/>
      <c r="CR983" s="10"/>
      <c r="CS983" s="10"/>
      <c r="CT983" s="10"/>
      <c r="CU983" s="10"/>
      <c r="CV983" s="10"/>
      <c r="CW983" s="10"/>
      <c r="CX983" s="10"/>
      <c r="CY983" s="10"/>
      <c r="CZ983" s="10"/>
      <c r="DA983" s="10"/>
      <c r="DB983" s="10"/>
      <c r="DC983" s="10"/>
      <c r="DD983" s="10"/>
      <c r="DE983" s="10"/>
      <c r="DF983" s="10"/>
      <c r="DG983" s="10"/>
      <c r="DH983" s="10"/>
      <c r="DI983" s="10"/>
      <c r="DJ983" s="10"/>
      <c r="DK983" s="10"/>
      <c r="DL983" s="10"/>
      <c r="DM983" s="10"/>
      <c r="DN983" s="10"/>
      <c r="DO983" s="10"/>
      <c r="DP983" s="10"/>
      <c r="DQ983" s="10"/>
      <c r="DR983" s="10"/>
      <c r="DS983" s="10"/>
      <c r="DT983" s="10"/>
      <c r="DU983" s="10"/>
      <c r="DV983" s="10"/>
      <c r="DW983" s="10"/>
      <c r="DX983" s="10"/>
      <c r="DY983" s="10"/>
      <c r="DZ983" s="10"/>
      <c r="EA983" s="10"/>
      <c r="EB983" s="10"/>
      <c r="EC983" s="10"/>
      <c r="ED983" s="10"/>
      <c r="EE983" s="10"/>
      <c r="EF983" s="10"/>
      <c r="EG983" s="10"/>
      <c r="EH983" s="10"/>
      <c r="EI983" s="10"/>
      <c r="EJ983" s="10"/>
      <c r="EK983" s="10"/>
      <c r="EL983" s="10"/>
      <c r="EM983" s="10"/>
      <c r="EN983" s="10"/>
      <c r="EO983" s="10"/>
      <c r="EP983" s="10"/>
      <c r="EQ983" s="10"/>
      <c r="ER983" s="10"/>
      <c r="ES983" s="10"/>
      <c r="ET983" s="10"/>
      <c r="EU983" s="10"/>
      <c r="EV983" s="10"/>
      <c r="EW983" s="10"/>
      <c r="EX983" s="10"/>
      <c r="EY983" s="10"/>
      <c r="EZ983" s="10"/>
      <c r="FA983" s="10"/>
      <c r="FB983" s="10"/>
      <c r="FC983" s="10"/>
      <c r="FD983" s="10"/>
      <c r="FE983" s="10"/>
      <c r="FF983" s="10"/>
      <c r="FG983" s="10"/>
      <c r="FH983" s="10"/>
      <c r="FI983" s="10"/>
      <c r="FJ983" s="10"/>
      <c r="FK983" s="10"/>
      <c r="FL983" s="10"/>
      <c r="FM983" s="10"/>
      <c r="FN983" s="10"/>
      <c r="FO983" s="10"/>
      <c r="FP983" s="10"/>
      <c r="FQ983" s="10"/>
      <c r="FR983" s="10"/>
      <c r="FS983" s="10"/>
      <c r="FT983" s="10"/>
      <c r="FU983" s="10"/>
      <c r="FV983" s="10"/>
      <c r="FW983" s="10"/>
      <c r="FX983" s="10"/>
      <c r="FY983" s="10"/>
      <c r="FZ983" s="10"/>
      <c r="GA983" s="10"/>
      <c r="GB983" s="10"/>
      <c r="GC983" s="10"/>
      <c r="GD983" s="10"/>
      <c r="GE983" s="10"/>
      <c r="GF983" s="10"/>
      <c r="GG983" s="10"/>
      <c r="GH983" s="10"/>
      <c r="GI983" s="10"/>
      <c r="GJ983" s="10"/>
      <c r="GK983" s="10"/>
      <c r="GL983" s="10"/>
      <c r="GM983" s="10"/>
      <c r="GN983" s="10"/>
      <c r="GO983" s="10"/>
      <c r="GP983" s="10"/>
      <c r="GQ983" s="10"/>
      <c r="GR983" s="10"/>
      <c r="GS983" s="10"/>
      <c r="GT983" s="10"/>
      <c r="GU983" s="10"/>
      <c r="GV983" s="10"/>
      <c r="GW983" s="10"/>
      <c r="GX983" s="10"/>
      <c r="GY983" s="10"/>
      <c r="GZ983" s="10"/>
      <c r="HA983" s="10"/>
      <c r="HB983" s="10"/>
      <c r="HC983" s="10"/>
      <c r="HD983" s="10"/>
      <c r="HE983" s="10"/>
      <c r="HF983" s="10"/>
      <c r="HG983" s="10"/>
      <c r="HH983" s="10"/>
      <c r="HI983" s="10"/>
      <c r="HJ983" s="10"/>
      <c r="HK983" s="10"/>
      <c r="HL983" s="10"/>
      <c r="HM983" s="10"/>
      <c r="HN983" s="10"/>
      <c r="HO983" s="10"/>
      <c r="HP983" s="10"/>
      <c r="HQ983" s="10"/>
      <c r="HR983" s="10"/>
      <c r="HS983" s="10"/>
      <c r="HT983" s="10"/>
      <c r="HU983" s="10"/>
      <c r="HV983" s="10"/>
      <c r="HW983" s="10"/>
      <c r="HX983" s="10"/>
      <c r="HY983" s="10"/>
      <c r="HZ983" s="10"/>
      <c r="IA983" s="10"/>
      <c r="IB983" s="10"/>
      <c r="IC983" s="10"/>
      <c r="ID983" s="10"/>
      <c r="IE983" s="10"/>
      <c r="IF983" s="10"/>
      <c r="IG983" s="10"/>
      <c r="IH983" s="10"/>
      <c r="II983" s="10"/>
      <c r="IJ983" s="10"/>
      <c r="IK983" s="10"/>
      <c r="IL983" s="10"/>
      <c r="IM983" s="10"/>
      <c r="IN983" s="10"/>
      <c r="IO983" s="10"/>
      <c r="IP983" s="10"/>
      <c r="IQ983" s="10"/>
      <c r="IR983" s="10"/>
      <c r="IS983" s="10"/>
      <c r="IT983" s="10"/>
      <c r="IU983" s="10"/>
      <c r="IV983" s="10"/>
    </row>
    <row r="984" spans="1:260" s="10" customFormat="1" ht="12.75" customHeight="1" x14ac:dyDescent="0.2">
      <c r="A984" s="203" t="s">
        <v>327</v>
      </c>
      <c r="B984" s="203" t="s">
        <v>4235</v>
      </c>
      <c r="C984" s="203" t="s">
        <v>978</v>
      </c>
      <c r="D984" s="214">
        <v>33043</v>
      </c>
      <c r="E984" s="203" t="s">
        <v>1020</v>
      </c>
      <c r="F984" s="203" t="s">
        <v>138</v>
      </c>
      <c r="G984" s="203" t="s">
        <v>4770</v>
      </c>
      <c r="H984" s="203" t="s">
        <v>327</v>
      </c>
      <c r="I984" s="203" t="s">
        <v>131</v>
      </c>
      <c r="J984" s="203" t="s">
        <v>365</v>
      </c>
      <c r="K984" s="203" t="s">
        <v>327</v>
      </c>
      <c r="L984" s="203" t="s">
        <v>131</v>
      </c>
      <c r="M984" s="203" t="s">
        <v>60</v>
      </c>
      <c r="N984" s="203" t="s">
        <v>327</v>
      </c>
      <c r="O984" s="203" t="s">
        <v>131</v>
      </c>
      <c r="P984" s="203" t="s">
        <v>129</v>
      </c>
      <c r="Q984" s="203" t="s">
        <v>327</v>
      </c>
      <c r="R984" s="203" t="s">
        <v>131</v>
      </c>
      <c r="S984" s="203" t="s">
        <v>129</v>
      </c>
      <c r="T984" s="203" t="s">
        <v>327</v>
      </c>
      <c r="U984" s="203" t="s">
        <v>131</v>
      </c>
      <c r="V984" s="203" t="s">
        <v>328</v>
      </c>
      <c r="W984" s="203" t="s">
        <v>327</v>
      </c>
      <c r="X984" s="203" t="s">
        <v>131</v>
      </c>
      <c r="Y984" s="203" t="s">
        <v>328</v>
      </c>
      <c r="Z984" s="203" t="s">
        <v>327</v>
      </c>
      <c r="AA984" s="203" t="s">
        <v>131</v>
      </c>
      <c r="AB984" s="203" t="s">
        <v>60</v>
      </c>
      <c r="AC984" s="203">
        <v>0</v>
      </c>
      <c r="AD984" s="203">
        <v>0</v>
      </c>
      <c r="AE984" s="203">
        <v>0</v>
      </c>
      <c r="AF984" s="203">
        <v>0</v>
      </c>
      <c r="AG984" s="203">
        <v>0</v>
      </c>
      <c r="AH984" s="203">
        <v>0</v>
      </c>
      <c r="AI984" s="203">
        <v>0</v>
      </c>
      <c r="AJ984" s="203">
        <v>0</v>
      </c>
      <c r="AK984" s="203">
        <v>0</v>
      </c>
      <c r="AL984" s="203"/>
      <c r="AM984" s="203"/>
      <c r="AN984" s="203"/>
      <c r="AO984" s="203"/>
      <c r="AP984" s="203"/>
      <c r="AQ984" s="203"/>
      <c r="AR984" s="203"/>
      <c r="AS984" s="203"/>
      <c r="AT984" s="203"/>
      <c r="AU984" s="203"/>
      <c r="AV984" s="203"/>
      <c r="AW984" s="203"/>
      <c r="AX984" s="203"/>
      <c r="AY984" s="203"/>
      <c r="AZ984" s="203"/>
      <c r="BA984" s="203"/>
      <c r="BB984" s="203"/>
      <c r="BC984" s="203"/>
      <c r="BD984" s="203"/>
      <c r="BE984" s="203"/>
      <c r="BF984" s="203"/>
      <c r="BG984" s="203"/>
      <c r="BH984" s="203"/>
      <c r="BI984" s="203"/>
      <c r="BJ984" s="203"/>
      <c r="BK984" s="203"/>
      <c r="BL984" s="203"/>
      <c r="IW984"/>
      <c r="IX984"/>
      <c r="IY984"/>
      <c r="IZ984"/>
    </row>
    <row r="985" spans="1:260" ht="12.75" customHeight="1" x14ac:dyDescent="0.2">
      <c r="A985" s="203" t="s">
        <v>366</v>
      </c>
      <c r="B985" s="203" t="s">
        <v>232</v>
      </c>
      <c r="C985" s="203" t="s">
        <v>4356</v>
      </c>
      <c r="D985" s="215">
        <v>35146</v>
      </c>
      <c r="E985" s="205" t="s">
        <v>4514</v>
      </c>
      <c r="F985" s="206" t="s">
        <v>4511</v>
      </c>
      <c r="G985" s="206" t="s">
        <v>1072</v>
      </c>
      <c r="H985" s="203"/>
      <c r="I985" s="203"/>
      <c r="J985" s="206"/>
      <c r="K985" s="203"/>
      <c r="L985" s="203"/>
      <c r="M985" s="206"/>
      <c r="N985" s="203"/>
      <c r="O985" s="203"/>
      <c r="P985" s="206"/>
      <c r="Q985" s="203"/>
      <c r="R985" s="203"/>
      <c r="S985" s="203"/>
      <c r="T985" s="203"/>
      <c r="U985" s="203"/>
      <c r="V985" s="203"/>
      <c r="W985" s="203"/>
      <c r="X985" s="203"/>
      <c r="Y985" s="203"/>
      <c r="Z985" s="203"/>
      <c r="AA985" s="203"/>
      <c r="AB985" s="203"/>
      <c r="AC985" s="203"/>
      <c r="AD985" s="203"/>
      <c r="AE985" s="203"/>
      <c r="AF985" s="203"/>
      <c r="AG985" s="203"/>
      <c r="AH985" s="203"/>
      <c r="AI985" s="203"/>
      <c r="AJ985" s="203"/>
      <c r="AK985" s="203"/>
      <c r="AL985" s="203"/>
      <c r="AM985" s="203"/>
      <c r="AN985" s="203"/>
      <c r="AO985" s="203"/>
      <c r="AP985" s="203"/>
      <c r="AQ985" s="203"/>
      <c r="AR985" s="203"/>
      <c r="AS985" s="203"/>
      <c r="AT985" s="203"/>
      <c r="AU985" s="203"/>
      <c r="AV985" s="203"/>
      <c r="AW985" s="203"/>
      <c r="AX985" s="203"/>
      <c r="AY985" s="203"/>
      <c r="AZ985" s="203"/>
      <c r="BA985" s="203"/>
      <c r="BB985" s="203"/>
      <c r="BC985" s="203"/>
      <c r="BD985" s="203"/>
      <c r="BE985" s="203"/>
      <c r="BF985" s="203"/>
      <c r="BG985" s="203"/>
      <c r="BH985" s="203"/>
      <c r="BI985" s="203"/>
      <c r="BJ985" s="203"/>
      <c r="BK985" s="203"/>
      <c r="BL985" s="203"/>
      <c r="BM985" s="10"/>
      <c r="BN985" s="10"/>
      <c r="BO985" s="10"/>
      <c r="BP985" s="10"/>
      <c r="BQ985" s="10"/>
      <c r="BR985" s="10"/>
      <c r="BS985" s="10"/>
      <c r="BT985" s="10"/>
      <c r="BU985" s="10"/>
      <c r="BV985" s="10"/>
      <c r="BW985" s="10"/>
      <c r="BX985" s="10"/>
      <c r="BY985" s="10"/>
      <c r="BZ985" s="10"/>
      <c r="CA985" s="10"/>
      <c r="CB985" s="10"/>
      <c r="CC985" s="10"/>
      <c r="CD985" s="10"/>
      <c r="CE985" s="10"/>
      <c r="CF985" s="10"/>
      <c r="CG985" s="10"/>
      <c r="CH985" s="10"/>
      <c r="CI985" s="10"/>
      <c r="CJ985" s="10"/>
      <c r="CK985" s="10"/>
      <c r="CL985" s="10"/>
      <c r="CM985" s="10"/>
      <c r="CN985" s="10"/>
      <c r="CO985" s="10"/>
      <c r="CP985" s="10"/>
      <c r="CQ985" s="10"/>
      <c r="CR985" s="10"/>
      <c r="CS985" s="10"/>
      <c r="CT985" s="10"/>
      <c r="CU985" s="10"/>
      <c r="CV985" s="10"/>
      <c r="CW985" s="10"/>
      <c r="CX985" s="10"/>
      <c r="CY985" s="10"/>
      <c r="CZ985" s="10"/>
      <c r="DA985" s="10"/>
      <c r="DB985" s="10"/>
      <c r="DC985" s="10"/>
      <c r="DD985" s="10"/>
      <c r="DE985" s="10"/>
      <c r="DF985" s="10"/>
      <c r="DG985" s="10"/>
      <c r="DH985" s="10"/>
      <c r="DI985" s="10"/>
      <c r="DJ985" s="10"/>
      <c r="DK985" s="10"/>
      <c r="DL985" s="10"/>
      <c r="DM985" s="10"/>
      <c r="DN985" s="10"/>
      <c r="DO985" s="10"/>
      <c r="DP985" s="10"/>
      <c r="DQ985" s="10"/>
      <c r="DR985" s="10"/>
      <c r="DS985" s="10"/>
      <c r="DT985" s="10"/>
      <c r="DU985" s="10"/>
      <c r="DV985" s="10"/>
      <c r="DW985" s="10"/>
      <c r="DX985" s="10"/>
      <c r="DY985" s="10"/>
      <c r="DZ985" s="10"/>
      <c r="EA985" s="10"/>
      <c r="EB985" s="10"/>
      <c r="EC985" s="10"/>
      <c r="ED985" s="10"/>
      <c r="EE985" s="10"/>
      <c r="EF985" s="10"/>
      <c r="EG985" s="10"/>
      <c r="EH985" s="10"/>
      <c r="EI985" s="10"/>
      <c r="EJ985" s="10"/>
      <c r="EK985" s="10"/>
      <c r="EL985" s="10"/>
      <c r="EM985" s="10"/>
      <c r="EN985" s="10"/>
      <c r="EO985" s="10"/>
      <c r="EP985" s="10"/>
      <c r="EQ985" s="10"/>
      <c r="ER985" s="10"/>
      <c r="ES985" s="10"/>
      <c r="ET985" s="10"/>
      <c r="EU985" s="10"/>
      <c r="EV985" s="10"/>
      <c r="EW985" s="10"/>
      <c r="EX985" s="10"/>
      <c r="EY985" s="10"/>
      <c r="EZ985" s="10"/>
      <c r="FA985" s="10"/>
      <c r="FB985" s="10"/>
      <c r="FC985" s="10"/>
      <c r="FD985" s="10"/>
      <c r="FE985" s="10"/>
      <c r="FF985" s="10"/>
      <c r="FG985" s="10"/>
      <c r="FH985" s="10"/>
      <c r="FI985" s="10"/>
      <c r="FJ985" s="10"/>
      <c r="FK985" s="10"/>
      <c r="FL985" s="10"/>
      <c r="FM985" s="10"/>
      <c r="FN985" s="10"/>
      <c r="FO985" s="10"/>
      <c r="FP985" s="10"/>
      <c r="FQ985" s="10"/>
      <c r="FR985" s="10"/>
      <c r="FS985" s="10"/>
      <c r="FT985" s="10"/>
      <c r="FU985" s="10"/>
      <c r="FV985" s="10"/>
      <c r="FW985" s="10"/>
      <c r="FX985" s="10"/>
      <c r="FY985" s="10"/>
      <c r="FZ985" s="10"/>
      <c r="GA985" s="10"/>
      <c r="GB985" s="10"/>
      <c r="GC985" s="10"/>
      <c r="GD985" s="10"/>
      <c r="GE985" s="10"/>
      <c r="GF985" s="10"/>
      <c r="GG985" s="10"/>
      <c r="GH985" s="10"/>
      <c r="GI985" s="10"/>
      <c r="GJ985" s="10"/>
      <c r="GK985" s="10"/>
      <c r="GL985" s="10"/>
      <c r="GM985" s="10"/>
      <c r="GN985" s="10"/>
      <c r="GO985" s="10"/>
      <c r="GP985" s="10"/>
      <c r="GQ985" s="10"/>
      <c r="GR985" s="10"/>
      <c r="GS985" s="10"/>
      <c r="GT985" s="10"/>
      <c r="GU985" s="10"/>
      <c r="GV985" s="10"/>
      <c r="GW985" s="10"/>
      <c r="GX985" s="10"/>
      <c r="GY985" s="10"/>
      <c r="GZ985" s="10"/>
      <c r="HA985" s="10"/>
      <c r="HB985" s="10"/>
      <c r="HC985" s="10"/>
      <c r="HD985" s="10"/>
      <c r="HE985" s="10"/>
      <c r="HF985" s="10"/>
      <c r="HG985" s="10"/>
      <c r="HH985" s="10"/>
      <c r="HI985" s="10"/>
      <c r="HJ985" s="10"/>
      <c r="HK985" s="10"/>
      <c r="HL985" s="10"/>
      <c r="HM985" s="10"/>
      <c r="HN985" s="10"/>
      <c r="HO985" s="10"/>
      <c r="HP985" s="10"/>
      <c r="HQ985" s="10"/>
      <c r="HR985" s="10"/>
      <c r="HS985" s="10"/>
      <c r="HT985" s="10"/>
      <c r="HU985" s="10"/>
      <c r="HV985" s="10"/>
      <c r="HW985" s="10"/>
      <c r="HX985" s="10"/>
      <c r="HY985" s="10"/>
      <c r="HZ985" s="10"/>
      <c r="IA985" s="10"/>
      <c r="IB985" s="10"/>
      <c r="IC985" s="10"/>
      <c r="ID985" s="10"/>
      <c r="IE985" s="10"/>
      <c r="IF985" s="10"/>
      <c r="IG985" s="10"/>
      <c r="IH985" s="10"/>
      <c r="II985" s="10"/>
      <c r="IJ985" s="10"/>
      <c r="IK985" s="10"/>
      <c r="IL985" s="10"/>
      <c r="IM985" s="10"/>
      <c r="IN985" s="10"/>
      <c r="IO985" s="10"/>
      <c r="IP985" s="10"/>
      <c r="IQ985" s="10"/>
      <c r="IR985" s="10"/>
      <c r="IS985" s="10"/>
      <c r="IT985" s="10"/>
      <c r="IU985" s="10"/>
      <c r="IV985" s="10"/>
    </row>
    <row r="986" spans="1:260" ht="12.75" customHeight="1" x14ac:dyDescent="0.2">
      <c r="A986" s="203" t="s">
        <v>532</v>
      </c>
      <c r="B986" s="203" t="s">
        <v>4039</v>
      </c>
      <c r="C986" s="203" t="s">
        <v>3947</v>
      </c>
      <c r="D986" s="214">
        <v>35994</v>
      </c>
      <c r="E986" s="203" t="s">
        <v>3948</v>
      </c>
      <c r="F986" s="203" t="s">
        <v>3450</v>
      </c>
      <c r="G986" s="203" t="s">
        <v>4734</v>
      </c>
      <c r="H986" s="203" t="s">
        <v>368</v>
      </c>
      <c r="I986" s="203" t="s">
        <v>78</v>
      </c>
      <c r="J986" s="203" t="s">
        <v>1066</v>
      </c>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c r="AK986" s="203"/>
      <c r="AL986" s="203"/>
      <c r="AM986" s="203"/>
      <c r="AN986" s="203"/>
      <c r="AO986" s="203"/>
      <c r="AP986" s="203"/>
      <c r="AQ986" s="203"/>
      <c r="AR986" s="203"/>
      <c r="AS986" s="203"/>
      <c r="AT986" s="203"/>
      <c r="AU986" s="203"/>
      <c r="AV986" s="203"/>
      <c r="AW986" s="203"/>
      <c r="AX986" s="203"/>
      <c r="AY986" s="203"/>
      <c r="AZ986" s="203"/>
      <c r="BA986" s="203"/>
      <c r="BB986" s="203"/>
      <c r="BC986" s="203"/>
      <c r="BD986" s="203"/>
      <c r="BE986" s="203"/>
      <c r="BF986" s="203"/>
      <c r="BG986" s="203"/>
      <c r="BH986" s="203"/>
      <c r="BI986" s="203"/>
      <c r="BJ986" s="203"/>
      <c r="BK986" s="203"/>
      <c r="BL986" s="203"/>
      <c r="BM986" s="13"/>
      <c r="BN986" s="13"/>
      <c r="BO986" s="13"/>
      <c r="BP986" s="13"/>
      <c r="BQ986" s="13"/>
      <c r="BR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EU986" s="13"/>
      <c r="EV986" s="13"/>
      <c r="EW986" s="13"/>
      <c r="EX986" s="13"/>
      <c r="EY986" s="13"/>
      <c r="EZ986" s="13"/>
      <c r="FA986" s="13"/>
      <c r="FB986" s="13"/>
      <c r="FC986" s="13"/>
      <c r="FD986" s="13"/>
      <c r="FE986" s="13"/>
      <c r="FF986" s="13"/>
      <c r="FG986" s="13"/>
      <c r="FH986" s="13"/>
      <c r="FI986" s="13"/>
      <c r="FJ986" s="13"/>
      <c r="FK986" s="13"/>
      <c r="FL986" s="13"/>
      <c r="FM986" s="13"/>
      <c r="FN986" s="13"/>
      <c r="FO986" s="13"/>
      <c r="FP986" s="13"/>
      <c r="FQ986" s="13"/>
      <c r="FR986" s="13"/>
      <c r="FS986" s="13"/>
      <c r="FT986" s="13"/>
      <c r="FU986" s="13"/>
      <c r="FV986" s="13"/>
      <c r="FW986" s="13"/>
      <c r="FX986" s="13"/>
      <c r="FY986" s="13"/>
      <c r="FZ986" s="13"/>
      <c r="GA986" s="13"/>
      <c r="GB986" s="13"/>
      <c r="GC986" s="13"/>
      <c r="GD986" s="13"/>
      <c r="GE986" s="13"/>
      <c r="GF986" s="13"/>
      <c r="GG986" s="13"/>
      <c r="GH986" s="13"/>
      <c r="GI986" s="13"/>
      <c r="GJ986" s="13"/>
      <c r="GK986" s="13"/>
      <c r="GL986" s="13"/>
      <c r="GM986" s="13"/>
      <c r="GN986" s="13"/>
      <c r="GO986" s="13"/>
      <c r="GP986" s="13"/>
      <c r="GQ986" s="13"/>
      <c r="GR986" s="13"/>
      <c r="GS986" s="13"/>
      <c r="GT986" s="13"/>
      <c r="GU986" s="13"/>
      <c r="GV986" s="13"/>
      <c r="GW986" s="13"/>
      <c r="GX986" s="13"/>
      <c r="GY986" s="13"/>
      <c r="GZ986" s="13"/>
      <c r="HA986" s="13"/>
      <c r="HB986" s="13"/>
      <c r="HC986" s="13"/>
      <c r="HD986" s="13"/>
      <c r="HE986" s="13"/>
      <c r="HF986" s="13"/>
      <c r="HG986" s="13"/>
      <c r="HH986" s="13"/>
      <c r="HI986" s="13"/>
      <c r="HJ986" s="13"/>
      <c r="HK986" s="13"/>
      <c r="HL986" s="13"/>
      <c r="HM986" s="13"/>
      <c r="HN986" s="13"/>
      <c r="HO986" s="13"/>
      <c r="HP986" s="13"/>
      <c r="HQ986" s="13"/>
      <c r="HR986" s="13"/>
      <c r="HS986" s="13"/>
      <c r="HT986" s="13"/>
      <c r="HU986" s="13"/>
      <c r="HV986" s="13"/>
      <c r="HW986" s="13"/>
      <c r="HX986" s="13"/>
      <c r="HY986" s="13"/>
      <c r="HZ986" s="13"/>
      <c r="IA986" s="13"/>
      <c r="IB986" s="13"/>
      <c r="IC986" s="13"/>
      <c r="ID986" s="13"/>
      <c r="IE986" s="13"/>
      <c r="IF986" s="13"/>
      <c r="IG986" s="13"/>
      <c r="IH986" s="13"/>
      <c r="II986" s="13"/>
      <c r="IJ986" s="13"/>
      <c r="IK986" s="13"/>
      <c r="IL986" s="13"/>
      <c r="IM986" s="13"/>
      <c r="IN986" s="13"/>
      <c r="IO986" s="13"/>
      <c r="IP986" s="13"/>
      <c r="IQ986" s="13"/>
      <c r="IR986" s="13"/>
      <c r="IS986" s="13"/>
      <c r="IT986" s="13"/>
      <c r="IU986" s="13"/>
      <c r="IV986" s="13"/>
    </row>
    <row r="987" spans="1:260" s="10" customFormat="1" ht="12.75" customHeight="1" x14ac:dyDescent="0.2">
      <c r="A987" s="203" t="s">
        <v>366</v>
      </c>
      <c r="B987" s="203" t="s">
        <v>4104</v>
      </c>
      <c r="C987" s="203" t="s">
        <v>1750</v>
      </c>
      <c r="D987" s="214">
        <v>34185</v>
      </c>
      <c r="E987" s="203" t="s">
        <v>2028</v>
      </c>
      <c r="F987" s="203" t="s">
        <v>4025</v>
      </c>
      <c r="G987" s="203" t="s">
        <v>4819</v>
      </c>
      <c r="H987" s="203" t="s">
        <v>364</v>
      </c>
      <c r="I987" s="203" t="s">
        <v>348</v>
      </c>
      <c r="J987" s="203" t="s">
        <v>1059</v>
      </c>
      <c r="K987" s="203"/>
      <c r="L987" s="203"/>
      <c r="M987" s="203"/>
      <c r="N987" s="203" t="s">
        <v>364</v>
      </c>
      <c r="O987" s="203" t="s">
        <v>446</v>
      </c>
      <c r="P987" s="203" t="s">
        <v>1061</v>
      </c>
      <c r="Q987" s="203" t="s">
        <v>364</v>
      </c>
      <c r="R987" s="203" t="s">
        <v>446</v>
      </c>
      <c r="S987" s="203" t="s">
        <v>1061</v>
      </c>
      <c r="T987" s="203"/>
      <c r="U987" s="203"/>
      <c r="V987" s="203"/>
      <c r="W987" s="203"/>
      <c r="X987" s="203"/>
      <c r="Y987" s="203"/>
      <c r="Z987" s="203"/>
      <c r="AA987" s="203"/>
      <c r="AB987" s="203"/>
      <c r="AC987" s="203"/>
      <c r="AD987" s="203"/>
      <c r="AE987" s="203"/>
      <c r="AF987" s="203"/>
      <c r="AG987" s="203"/>
      <c r="AH987" s="203"/>
      <c r="AI987" s="203"/>
      <c r="AJ987" s="203"/>
      <c r="AK987" s="203"/>
      <c r="AL987" s="203"/>
      <c r="AM987" s="203"/>
      <c r="AN987" s="203"/>
      <c r="AO987" s="203"/>
      <c r="AP987" s="203"/>
      <c r="AQ987" s="203"/>
      <c r="AR987" s="203"/>
      <c r="AS987" s="203"/>
      <c r="AT987" s="203"/>
      <c r="AU987" s="203"/>
      <c r="AV987" s="203"/>
      <c r="AW987" s="203"/>
      <c r="AX987" s="203"/>
      <c r="AY987" s="203"/>
      <c r="AZ987" s="203"/>
      <c r="BA987" s="203"/>
      <c r="BB987" s="203"/>
      <c r="BC987" s="203"/>
      <c r="BD987" s="203"/>
      <c r="BE987" s="203"/>
      <c r="BF987" s="203"/>
      <c r="BG987" s="203"/>
      <c r="BH987" s="203"/>
      <c r="BI987" s="203"/>
      <c r="BJ987" s="203"/>
      <c r="BK987" s="203"/>
      <c r="BL987" s="203"/>
    </row>
    <row r="988" spans="1:260" ht="12.75" customHeight="1" x14ac:dyDescent="0.2">
      <c r="A988" s="203" t="s">
        <v>364</v>
      </c>
      <c r="B988" s="203" t="s">
        <v>4383</v>
      </c>
      <c r="C988" s="203" t="s">
        <v>3759</v>
      </c>
      <c r="D988" s="214">
        <v>35873</v>
      </c>
      <c r="E988" s="203" t="s">
        <v>3450</v>
      </c>
      <c r="F988" s="203" t="s">
        <v>3446</v>
      </c>
      <c r="G988" s="203" t="s">
        <v>4738</v>
      </c>
      <c r="H988" s="203" t="s">
        <v>532</v>
      </c>
      <c r="I988" s="203" t="s">
        <v>30</v>
      </c>
      <c r="J988" s="203" t="s">
        <v>1366</v>
      </c>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c r="AK988" s="203"/>
      <c r="AL988" s="203"/>
      <c r="AM988" s="203"/>
      <c r="AN988" s="203"/>
      <c r="AO988" s="203"/>
      <c r="AP988" s="203"/>
      <c r="AQ988" s="203"/>
      <c r="AR988" s="203"/>
      <c r="AS988" s="203"/>
      <c r="AT988" s="203"/>
      <c r="AU988" s="203"/>
      <c r="AV988" s="203"/>
      <c r="AW988" s="203"/>
      <c r="AX988" s="203"/>
      <c r="AY988" s="203"/>
      <c r="AZ988" s="203"/>
      <c r="BA988" s="203"/>
      <c r="BB988" s="203"/>
      <c r="BC988" s="203"/>
      <c r="BD988" s="203"/>
      <c r="BE988" s="203"/>
      <c r="BF988" s="203"/>
      <c r="BG988" s="203"/>
      <c r="BH988" s="203"/>
      <c r="BI988" s="203"/>
      <c r="BJ988" s="203"/>
      <c r="BK988" s="203"/>
      <c r="BL988" s="203"/>
      <c r="IW988" s="10"/>
      <c r="IX988" s="10"/>
      <c r="IY988" s="10"/>
      <c r="IZ988" s="10"/>
    </row>
    <row r="989" spans="1:260" s="10" customFormat="1" ht="12.75" customHeight="1" x14ac:dyDescent="0.2">
      <c r="A989" s="203" t="s">
        <v>364</v>
      </c>
      <c r="B989" s="203" t="s">
        <v>131</v>
      </c>
      <c r="C989" s="203" t="s">
        <v>3183</v>
      </c>
      <c r="D989" s="214">
        <v>35517</v>
      </c>
      <c r="E989" s="203" t="s">
        <v>3063</v>
      </c>
      <c r="F989" s="203" t="s">
        <v>3413</v>
      </c>
      <c r="G989" s="203" t="s">
        <v>4738</v>
      </c>
      <c r="H989" s="203" t="s">
        <v>364</v>
      </c>
      <c r="I989" s="203" t="s">
        <v>131</v>
      </c>
      <c r="J989" s="203" t="s">
        <v>1061</v>
      </c>
      <c r="K989" s="203" t="s">
        <v>171</v>
      </c>
      <c r="L989" s="203" t="s">
        <v>131</v>
      </c>
      <c r="M989" s="203" t="s">
        <v>328</v>
      </c>
      <c r="N989" s="203">
        <v>0</v>
      </c>
      <c r="O989" s="203">
        <v>0</v>
      </c>
      <c r="P989" s="203">
        <v>0</v>
      </c>
      <c r="Q989" s="203"/>
      <c r="R989" s="203"/>
      <c r="S989" s="203"/>
      <c r="T989" s="203">
        <v>0</v>
      </c>
      <c r="U989" s="203">
        <v>0</v>
      </c>
      <c r="V989" s="203">
        <v>0</v>
      </c>
      <c r="W989" s="203">
        <v>0</v>
      </c>
      <c r="X989" s="203">
        <v>0</v>
      </c>
      <c r="Y989" s="203">
        <v>0</v>
      </c>
      <c r="Z989" s="203">
        <v>0</v>
      </c>
      <c r="AA989" s="203">
        <v>0</v>
      </c>
      <c r="AB989" s="203">
        <v>0</v>
      </c>
      <c r="AC989" s="203">
        <v>0</v>
      </c>
      <c r="AD989" s="203">
        <v>0</v>
      </c>
      <c r="AE989" s="203">
        <v>0</v>
      </c>
      <c r="AF989" s="203">
        <v>0</v>
      </c>
      <c r="AG989" s="203">
        <v>0</v>
      </c>
      <c r="AH989" s="203">
        <v>0</v>
      </c>
      <c r="AI989" s="203">
        <v>0</v>
      </c>
      <c r="AJ989" s="203">
        <v>0</v>
      </c>
      <c r="AK989" s="203">
        <v>0</v>
      </c>
      <c r="AL989" s="203"/>
      <c r="AM989" s="203"/>
      <c r="AN989" s="203"/>
      <c r="AO989" s="203"/>
      <c r="AP989" s="203"/>
      <c r="AQ989" s="203"/>
      <c r="AR989" s="203"/>
      <c r="AS989" s="203"/>
      <c r="AT989" s="203"/>
      <c r="AU989" s="203"/>
      <c r="AV989" s="203"/>
      <c r="AW989" s="203"/>
      <c r="AX989" s="203"/>
      <c r="AY989" s="203"/>
      <c r="AZ989" s="203"/>
      <c r="BA989" s="203"/>
      <c r="BB989" s="203"/>
      <c r="BC989" s="203"/>
      <c r="BD989" s="203"/>
      <c r="BE989" s="203"/>
      <c r="BF989" s="203"/>
      <c r="BG989" s="203"/>
      <c r="BH989" s="203"/>
      <c r="BI989" s="203"/>
      <c r="BJ989" s="203"/>
      <c r="BK989" s="203"/>
      <c r="BL989" s="203"/>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c r="HX989"/>
      <c r="HY989"/>
      <c r="HZ989"/>
      <c r="IA989"/>
      <c r="IB989"/>
      <c r="IC989"/>
      <c r="ID989"/>
      <c r="IE989"/>
      <c r="IF989"/>
      <c r="IG989"/>
      <c r="IH989"/>
      <c r="II989"/>
      <c r="IJ989"/>
      <c r="IK989"/>
      <c r="IL989"/>
      <c r="IM989"/>
      <c r="IN989"/>
      <c r="IO989"/>
      <c r="IP989"/>
      <c r="IQ989"/>
      <c r="IR989"/>
      <c r="IS989"/>
      <c r="IT989"/>
      <c r="IU989"/>
      <c r="IV989"/>
    </row>
    <row r="990" spans="1:260" s="10" customFormat="1" ht="12.75" customHeight="1" x14ac:dyDescent="0.2">
      <c r="A990" s="203" t="s">
        <v>366</v>
      </c>
      <c r="B990" s="203" t="s">
        <v>4245</v>
      </c>
      <c r="C990" s="203" t="s">
        <v>2715</v>
      </c>
      <c r="D990" s="214">
        <v>34597</v>
      </c>
      <c r="E990" s="203" t="s">
        <v>2588</v>
      </c>
      <c r="F990" s="203" t="s">
        <v>3418</v>
      </c>
      <c r="G990" s="203" t="s">
        <v>4738</v>
      </c>
      <c r="H990" s="203" t="s">
        <v>4029</v>
      </c>
      <c r="I990" s="203" t="s">
        <v>4028</v>
      </c>
      <c r="J990" s="203" t="s">
        <v>4028</v>
      </c>
      <c r="K990" s="203" t="s">
        <v>4028</v>
      </c>
      <c r="L990" s="203" t="s">
        <v>4028</v>
      </c>
      <c r="M990" s="203" t="s">
        <v>4028</v>
      </c>
      <c r="N990" s="203" t="s">
        <v>4028</v>
      </c>
      <c r="O990" s="203" t="s">
        <v>4028</v>
      </c>
      <c r="P990" s="203" t="s">
        <v>4028</v>
      </c>
      <c r="Q990" s="203"/>
      <c r="R990" s="203"/>
      <c r="S990" s="203"/>
      <c r="T990" s="203" t="s">
        <v>4028</v>
      </c>
      <c r="U990" s="203" t="s">
        <v>4028</v>
      </c>
      <c r="V990" s="203" t="s">
        <v>4028</v>
      </c>
      <c r="W990" s="203" t="s">
        <v>4028</v>
      </c>
      <c r="X990" s="203" t="s">
        <v>4028</v>
      </c>
      <c r="Y990" s="203" t="s">
        <v>4028</v>
      </c>
      <c r="Z990" s="203" t="s">
        <v>4028</v>
      </c>
      <c r="AA990" s="203" t="s">
        <v>4028</v>
      </c>
      <c r="AB990" s="203" t="s">
        <v>4028</v>
      </c>
      <c r="AC990" s="203" t="s">
        <v>4028</v>
      </c>
      <c r="AD990" s="203" t="s">
        <v>4028</v>
      </c>
      <c r="AE990" s="203" t="s">
        <v>4028</v>
      </c>
      <c r="AF990" s="203" t="s">
        <v>4028</v>
      </c>
      <c r="AG990" s="203" t="s">
        <v>4028</v>
      </c>
      <c r="AH990" s="203" t="s">
        <v>4028</v>
      </c>
      <c r="AI990" s="203" t="s">
        <v>4028</v>
      </c>
      <c r="AJ990" s="203" t="s">
        <v>4028</v>
      </c>
      <c r="AK990" s="203" t="s">
        <v>4028</v>
      </c>
      <c r="AL990" s="203"/>
      <c r="AM990" s="203"/>
      <c r="AN990" s="203"/>
      <c r="AO990" s="203"/>
      <c r="AP990" s="203"/>
      <c r="AQ990" s="203"/>
      <c r="AR990" s="203"/>
      <c r="AS990" s="203"/>
      <c r="AT990" s="203"/>
      <c r="AU990" s="203"/>
      <c r="AV990" s="203"/>
      <c r="AW990" s="203"/>
      <c r="AX990" s="203"/>
      <c r="AY990" s="203"/>
      <c r="AZ990" s="203"/>
      <c r="BA990" s="203"/>
      <c r="BB990" s="203"/>
      <c r="BC990" s="203"/>
      <c r="BD990" s="203"/>
      <c r="BE990" s="203"/>
      <c r="BF990" s="203"/>
      <c r="BG990" s="203"/>
      <c r="BH990" s="203"/>
      <c r="BI990" s="203"/>
      <c r="BJ990" s="203"/>
      <c r="BK990" s="203"/>
      <c r="BL990" s="203"/>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c r="HO990"/>
      <c r="HP990"/>
      <c r="HQ990"/>
      <c r="HR990"/>
      <c r="HS990"/>
      <c r="HT990"/>
      <c r="HU990"/>
      <c r="HV990"/>
      <c r="HW990"/>
      <c r="HX990"/>
      <c r="HY990"/>
      <c r="HZ990"/>
      <c r="IA990"/>
      <c r="IB990"/>
      <c r="IC990"/>
      <c r="ID990"/>
      <c r="IE990"/>
      <c r="IF990"/>
      <c r="IG990"/>
      <c r="IH990"/>
      <c r="II990"/>
      <c r="IJ990"/>
      <c r="IK990"/>
      <c r="IL990"/>
      <c r="IM990"/>
      <c r="IN990"/>
      <c r="IO990"/>
      <c r="IP990"/>
      <c r="IQ990"/>
      <c r="IR990"/>
      <c r="IS990"/>
      <c r="IT990"/>
      <c r="IU990"/>
      <c r="IV990"/>
    </row>
    <row r="991" spans="1:260" s="13" customFormat="1" ht="12.75" customHeight="1" x14ac:dyDescent="0.2">
      <c r="A991" s="203" t="s">
        <v>327</v>
      </c>
      <c r="B991" s="203" t="s">
        <v>4245</v>
      </c>
      <c r="C991" s="203" t="s">
        <v>3180</v>
      </c>
      <c r="D991" s="214">
        <v>35129</v>
      </c>
      <c r="E991" s="203" t="s">
        <v>3063</v>
      </c>
      <c r="F991" s="203" t="s">
        <v>3065</v>
      </c>
      <c r="G991" s="203" t="s">
        <v>4771</v>
      </c>
      <c r="H991" s="203" t="s">
        <v>529</v>
      </c>
      <c r="I991" s="203" t="s">
        <v>386</v>
      </c>
      <c r="J991" s="203" t="s">
        <v>365</v>
      </c>
      <c r="K991" s="203" t="s">
        <v>364</v>
      </c>
      <c r="L991" s="203" t="s">
        <v>386</v>
      </c>
      <c r="M991" s="203" t="s">
        <v>1061</v>
      </c>
      <c r="N991" s="203">
        <v>0</v>
      </c>
      <c r="O991" s="203">
        <v>0</v>
      </c>
      <c r="P991" s="203">
        <v>0</v>
      </c>
      <c r="Q991" s="203"/>
      <c r="R991" s="203"/>
      <c r="S991" s="203"/>
      <c r="T991" s="203">
        <v>0</v>
      </c>
      <c r="U991" s="203">
        <v>0</v>
      </c>
      <c r="V991" s="203">
        <v>0</v>
      </c>
      <c r="W991" s="203">
        <v>0</v>
      </c>
      <c r="X991" s="203">
        <v>0</v>
      </c>
      <c r="Y991" s="203">
        <v>0</v>
      </c>
      <c r="Z991" s="203">
        <v>0</v>
      </c>
      <c r="AA991" s="203">
        <v>0</v>
      </c>
      <c r="AB991" s="203">
        <v>0</v>
      </c>
      <c r="AC991" s="203">
        <v>0</v>
      </c>
      <c r="AD991" s="203">
        <v>0</v>
      </c>
      <c r="AE991" s="203">
        <v>0</v>
      </c>
      <c r="AF991" s="203">
        <v>0</v>
      </c>
      <c r="AG991" s="203">
        <v>0</v>
      </c>
      <c r="AH991" s="203">
        <v>0</v>
      </c>
      <c r="AI991" s="203">
        <v>0</v>
      </c>
      <c r="AJ991" s="203">
        <v>0</v>
      </c>
      <c r="AK991" s="203">
        <v>0</v>
      </c>
      <c r="AL991" s="203"/>
      <c r="AM991" s="203"/>
      <c r="AN991" s="203"/>
      <c r="AO991" s="203"/>
      <c r="AP991" s="203"/>
      <c r="AQ991" s="203"/>
      <c r="AR991" s="203"/>
      <c r="AS991" s="203"/>
      <c r="AT991" s="203"/>
      <c r="AU991" s="203"/>
      <c r="AV991" s="203"/>
      <c r="AW991" s="203"/>
      <c r="AX991" s="203"/>
      <c r="AY991" s="203"/>
      <c r="AZ991" s="203"/>
      <c r="BA991" s="203"/>
      <c r="BB991" s="203"/>
      <c r="BC991" s="203"/>
      <c r="BD991" s="203"/>
      <c r="BE991" s="203"/>
      <c r="BF991" s="203"/>
      <c r="BG991" s="203"/>
      <c r="BH991" s="203"/>
      <c r="BI991" s="203"/>
      <c r="BJ991" s="203"/>
      <c r="BK991" s="203"/>
      <c r="BL991" s="203"/>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c r="IS991"/>
      <c r="IT991"/>
      <c r="IU991"/>
      <c r="IV991"/>
    </row>
    <row r="992" spans="1:260" ht="12.75" customHeight="1" x14ac:dyDescent="0.2">
      <c r="A992" s="203" t="s">
        <v>4029</v>
      </c>
      <c r="B992" s="203" t="s">
        <v>4028</v>
      </c>
      <c r="C992" s="203" t="s">
        <v>1517</v>
      </c>
      <c r="D992" s="214">
        <v>33756</v>
      </c>
      <c r="E992" s="203" t="s">
        <v>1573</v>
      </c>
      <c r="F992" s="203" t="s">
        <v>2161</v>
      </c>
      <c r="G992" s="203" t="s">
        <v>4028</v>
      </c>
      <c r="H992" s="203" t="s">
        <v>364</v>
      </c>
      <c r="I992" s="203" t="s">
        <v>103</v>
      </c>
      <c r="J992" s="203" t="s">
        <v>1366</v>
      </c>
      <c r="K992" s="203" t="s">
        <v>366</v>
      </c>
      <c r="L992" s="203" t="s">
        <v>103</v>
      </c>
      <c r="M992" s="203" t="s">
        <v>1059</v>
      </c>
      <c r="N992" s="203" t="s">
        <v>364</v>
      </c>
      <c r="O992" s="203" t="s">
        <v>103</v>
      </c>
      <c r="P992" s="203" t="s">
        <v>1061</v>
      </c>
      <c r="Q992" s="203" t="s">
        <v>368</v>
      </c>
      <c r="R992" s="203" t="s">
        <v>103</v>
      </c>
      <c r="S992" s="203" t="s">
        <v>1100</v>
      </c>
      <c r="T992" s="203" t="s">
        <v>364</v>
      </c>
      <c r="U992" s="203" t="s">
        <v>103</v>
      </c>
      <c r="V992" s="203" t="s">
        <v>1061</v>
      </c>
      <c r="W992" s="203" t="s">
        <v>364</v>
      </c>
      <c r="X992" s="203" t="s">
        <v>103</v>
      </c>
      <c r="Y992" s="203" t="s">
        <v>1061</v>
      </c>
      <c r="Z992" s="203">
        <v>0</v>
      </c>
      <c r="AA992" s="203">
        <v>0</v>
      </c>
      <c r="AB992" s="203">
        <v>0</v>
      </c>
      <c r="AC992" s="203">
        <v>0</v>
      </c>
      <c r="AD992" s="203">
        <v>0</v>
      </c>
      <c r="AE992" s="203">
        <v>0</v>
      </c>
      <c r="AF992" s="203">
        <v>0</v>
      </c>
      <c r="AG992" s="203">
        <v>0</v>
      </c>
      <c r="AH992" s="203">
        <v>0</v>
      </c>
      <c r="AI992" s="203">
        <v>0</v>
      </c>
      <c r="AJ992" s="203">
        <v>0</v>
      </c>
      <c r="AK992" s="203">
        <v>0</v>
      </c>
      <c r="AL992" s="203"/>
      <c r="AM992" s="203"/>
      <c r="AN992" s="203"/>
      <c r="AO992" s="203"/>
      <c r="AP992" s="203"/>
      <c r="AQ992" s="203"/>
      <c r="AR992" s="203"/>
      <c r="AS992" s="203"/>
      <c r="AT992" s="203"/>
      <c r="AU992" s="203"/>
      <c r="AV992" s="203"/>
      <c r="AW992" s="203"/>
      <c r="AX992" s="203"/>
      <c r="AY992" s="203"/>
      <c r="AZ992" s="203"/>
      <c r="BA992" s="203"/>
      <c r="BB992" s="203"/>
      <c r="BC992" s="203"/>
      <c r="BD992" s="203"/>
      <c r="BE992" s="203"/>
      <c r="BF992" s="203"/>
      <c r="BG992" s="203"/>
      <c r="BH992" s="203"/>
      <c r="BI992" s="203"/>
      <c r="BJ992" s="203"/>
      <c r="BK992" s="203"/>
      <c r="BL992" s="203"/>
    </row>
    <row r="993" spans="1:260" ht="12.75" customHeight="1" x14ac:dyDescent="0.2">
      <c r="A993" s="203" t="s">
        <v>4028</v>
      </c>
      <c r="B993" s="203" t="s">
        <v>4028</v>
      </c>
      <c r="C993" s="203"/>
      <c r="D993" s="214"/>
      <c r="E993" s="203"/>
      <c r="F993" s="203"/>
      <c r="G993" s="203" t="s">
        <v>4028</v>
      </c>
      <c r="H993" s="203" t="s">
        <v>4028</v>
      </c>
      <c r="I993" s="203" t="s">
        <v>4028</v>
      </c>
      <c r="J993" s="203" t="s">
        <v>4028</v>
      </c>
      <c r="K993" s="203" t="s">
        <v>4028</v>
      </c>
      <c r="L993" s="203" t="s">
        <v>4028</v>
      </c>
      <c r="M993" s="203" t="s">
        <v>4028</v>
      </c>
      <c r="N993" s="203" t="s">
        <v>4028</v>
      </c>
      <c r="O993" s="203" t="s">
        <v>4028</v>
      </c>
      <c r="P993" s="203" t="s">
        <v>4028</v>
      </c>
      <c r="Q993" s="203"/>
      <c r="R993" s="203"/>
      <c r="S993" s="203"/>
      <c r="T993" s="203" t="s">
        <v>4028</v>
      </c>
      <c r="U993" s="203" t="s">
        <v>4028</v>
      </c>
      <c r="V993" s="203" t="s">
        <v>4028</v>
      </c>
      <c r="W993" s="203" t="s">
        <v>4028</v>
      </c>
      <c r="X993" s="203" t="s">
        <v>4028</v>
      </c>
      <c r="Y993" s="203" t="s">
        <v>4028</v>
      </c>
      <c r="Z993" s="203" t="s">
        <v>4028</v>
      </c>
      <c r="AA993" s="203" t="s">
        <v>4028</v>
      </c>
      <c r="AB993" s="203" t="s">
        <v>4028</v>
      </c>
      <c r="AC993" s="203" t="s">
        <v>4028</v>
      </c>
      <c r="AD993" s="203" t="s">
        <v>4028</v>
      </c>
      <c r="AE993" s="203" t="s">
        <v>4028</v>
      </c>
      <c r="AF993" s="203" t="s">
        <v>4028</v>
      </c>
      <c r="AG993" s="203" t="s">
        <v>4028</v>
      </c>
      <c r="AH993" s="203" t="s">
        <v>4028</v>
      </c>
      <c r="AI993" s="203" t="s">
        <v>4028</v>
      </c>
      <c r="AJ993" s="203" t="s">
        <v>4028</v>
      </c>
      <c r="AK993" s="203" t="s">
        <v>4028</v>
      </c>
      <c r="AL993" s="203"/>
      <c r="AM993" s="203"/>
      <c r="AN993" s="203"/>
      <c r="AO993" s="203"/>
      <c r="AP993" s="203"/>
      <c r="AQ993" s="203"/>
      <c r="AR993" s="203"/>
      <c r="AS993" s="203"/>
      <c r="AT993" s="203"/>
      <c r="AU993" s="203"/>
      <c r="AV993" s="203"/>
      <c r="AW993" s="203"/>
      <c r="AX993" s="203"/>
      <c r="AY993" s="203"/>
      <c r="AZ993" s="203"/>
      <c r="BA993" s="203"/>
      <c r="BB993" s="203"/>
      <c r="BC993" s="203"/>
      <c r="BD993" s="203"/>
      <c r="BE993" s="203"/>
      <c r="BF993" s="203"/>
      <c r="BG993" s="203"/>
      <c r="BH993" s="203"/>
      <c r="BI993" s="203"/>
      <c r="BJ993" s="203"/>
      <c r="BK993" s="203"/>
      <c r="BL993" s="203"/>
    </row>
    <row r="994" spans="1:260" s="10" customFormat="1" ht="12.75" customHeight="1" x14ac:dyDescent="0.2">
      <c r="A994" s="203" t="s">
        <v>4029</v>
      </c>
      <c r="B994" s="203" t="s">
        <v>4028</v>
      </c>
      <c r="C994" s="203" t="s">
        <v>2080</v>
      </c>
      <c r="D994" s="214">
        <v>33791</v>
      </c>
      <c r="E994" s="203" t="s">
        <v>1225</v>
      </c>
      <c r="F994" s="203" t="s">
        <v>2181</v>
      </c>
      <c r="G994" s="203" t="s">
        <v>4028</v>
      </c>
      <c r="H994" s="203" t="s">
        <v>12</v>
      </c>
      <c r="I994" s="203" t="s">
        <v>22</v>
      </c>
      <c r="J994" s="203"/>
      <c r="K994" s="203" t="s">
        <v>12</v>
      </c>
      <c r="L994" s="203" t="s">
        <v>22</v>
      </c>
      <c r="M994" s="203">
        <v>0</v>
      </c>
      <c r="N994" s="203" t="s">
        <v>12</v>
      </c>
      <c r="O994" s="203" t="s">
        <v>22</v>
      </c>
      <c r="P994" s="203">
        <v>0</v>
      </c>
      <c r="Q994" s="203" t="s">
        <v>12</v>
      </c>
      <c r="R994" s="203" t="s">
        <v>22</v>
      </c>
      <c r="S994" s="203"/>
      <c r="T994" s="203">
        <v>0</v>
      </c>
      <c r="U994" s="203">
        <v>0</v>
      </c>
      <c r="V994" s="203">
        <v>0</v>
      </c>
      <c r="W994" s="203">
        <v>0</v>
      </c>
      <c r="X994" s="203">
        <v>0</v>
      </c>
      <c r="Y994" s="203">
        <v>0</v>
      </c>
      <c r="Z994" s="203">
        <v>0</v>
      </c>
      <c r="AA994" s="203">
        <v>0</v>
      </c>
      <c r="AB994" s="203">
        <v>0</v>
      </c>
      <c r="AC994" s="203">
        <v>0</v>
      </c>
      <c r="AD994" s="203">
        <v>0</v>
      </c>
      <c r="AE994" s="203">
        <v>0</v>
      </c>
      <c r="AF994" s="203">
        <v>0</v>
      </c>
      <c r="AG994" s="203">
        <v>0</v>
      </c>
      <c r="AH994" s="203">
        <v>0</v>
      </c>
      <c r="AI994" s="203">
        <v>0</v>
      </c>
      <c r="AJ994" s="203">
        <v>0</v>
      </c>
      <c r="AK994" s="203">
        <v>0</v>
      </c>
      <c r="AL994" s="203"/>
      <c r="AM994" s="203"/>
      <c r="AN994" s="203"/>
      <c r="AO994" s="203"/>
      <c r="AP994" s="203"/>
      <c r="AQ994" s="203"/>
      <c r="AR994" s="203"/>
      <c r="AS994" s="203"/>
      <c r="AT994" s="203"/>
      <c r="AU994" s="203"/>
      <c r="AV994" s="203"/>
      <c r="AW994" s="203"/>
      <c r="AX994" s="203"/>
      <c r="AY994" s="203"/>
      <c r="AZ994" s="203"/>
      <c r="BA994" s="203"/>
      <c r="BB994" s="203"/>
      <c r="BC994" s="203"/>
      <c r="BD994" s="203"/>
      <c r="BE994" s="203"/>
      <c r="BF994" s="203"/>
      <c r="BG994" s="203"/>
      <c r="BH994" s="203"/>
      <c r="BI994" s="203"/>
      <c r="BJ994" s="203"/>
      <c r="BK994" s="203"/>
      <c r="BL994" s="203"/>
    </row>
    <row r="995" spans="1:260" s="10" customFormat="1" ht="12.75" customHeight="1" x14ac:dyDescent="0.2">
      <c r="A995" s="203" t="s">
        <v>4041</v>
      </c>
      <c r="B995" s="203" t="s">
        <v>4160</v>
      </c>
      <c r="C995" s="203" t="s">
        <v>889</v>
      </c>
      <c r="D995" s="214">
        <v>32138</v>
      </c>
      <c r="E995" s="203" t="s">
        <v>866</v>
      </c>
      <c r="F995" s="203" t="s">
        <v>2163</v>
      </c>
      <c r="G995" s="203" t="s">
        <v>3420</v>
      </c>
      <c r="H995" s="203" t="s">
        <v>339</v>
      </c>
      <c r="I995" s="203" t="s">
        <v>2235</v>
      </c>
      <c r="J995" s="203"/>
      <c r="K995" s="203" t="s">
        <v>339</v>
      </c>
      <c r="L995" s="203" t="s">
        <v>2235</v>
      </c>
      <c r="M995" s="203">
        <v>0</v>
      </c>
      <c r="N995" s="203" t="s">
        <v>339</v>
      </c>
      <c r="O995" s="203" t="s">
        <v>2235</v>
      </c>
      <c r="P995" s="203">
        <v>0</v>
      </c>
      <c r="Q995" s="203" t="s">
        <v>339</v>
      </c>
      <c r="R995" s="203" t="s">
        <v>1678</v>
      </c>
      <c r="S995" s="203"/>
      <c r="T995" s="203" t="s">
        <v>339</v>
      </c>
      <c r="U995" s="203" t="s">
        <v>350</v>
      </c>
      <c r="V995" s="203">
        <v>0</v>
      </c>
      <c r="W995" s="203" t="s">
        <v>4028</v>
      </c>
      <c r="X995" s="203" t="s">
        <v>4028</v>
      </c>
      <c r="Y995" s="203" t="s">
        <v>4028</v>
      </c>
      <c r="Z995" s="203" t="s">
        <v>4028</v>
      </c>
      <c r="AA995" s="203" t="s">
        <v>4028</v>
      </c>
      <c r="AB995" s="203" t="s">
        <v>4028</v>
      </c>
      <c r="AC995" s="203" t="s">
        <v>339</v>
      </c>
      <c r="AD995" s="203" t="s">
        <v>350</v>
      </c>
      <c r="AE995" s="203">
        <v>0</v>
      </c>
      <c r="AF995" s="203">
        <v>0</v>
      </c>
      <c r="AG995" s="203">
        <v>0</v>
      </c>
      <c r="AH995" s="203">
        <v>0</v>
      </c>
      <c r="AI995" s="203">
        <v>0</v>
      </c>
      <c r="AJ995" s="203">
        <v>0</v>
      </c>
      <c r="AK995" s="203">
        <v>0</v>
      </c>
      <c r="AL995" s="203"/>
      <c r="AM995" s="203"/>
      <c r="AN995" s="203"/>
      <c r="AO995" s="203"/>
      <c r="AP995" s="203"/>
      <c r="AQ995" s="203"/>
      <c r="AR995" s="203"/>
      <c r="AS995" s="203"/>
      <c r="AT995" s="203"/>
      <c r="AU995" s="203"/>
      <c r="AV995" s="203"/>
      <c r="AW995" s="203"/>
      <c r="AX995" s="203"/>
      <c r="AY995" s="203"/>
      <c r="AZ995" s="203"/>
      <c r="BA995" s="203"/>
      <c r="BB995" s="203"/>
      <c r="BC995" s="203"/>
      <c r="BD995" s="203"/>
      <c r="BE995" s="203"/>
      <c r="BF995" s="203"/>
      <c r="BG995" s="203"/>
      <c r="BH995" s="203"/>
      <c r="BI995" s="203"/>
      <c r="BJ995" s="203"/>
      <c r="BK995" s="203"/>
      <c r="BL995" s="203"/>
    </row>
    <row r="996" spans="1:260" s="27" customFormat="1" ht="12.75" customHeight="1" x14ac:dyDescent="0.2">
      <c r="A996" s="10" t="s">
        <v>4044</v>
      </c>
      <c r="B996" s="10" t="s">
        <v>4208</v>
      </c>
      <c r="C996" s="202" t="s">
        <v>3401</v>
      </c>
      <c r="D996" s="221">
        <v>35368</v>
      </c>
      <c r="E996" s="5" t="s">
        <v>3081</v>
      </c>
      <c r="F996" s="5" t="s">
        <v>4949</v>
      </c>
      <c r="G996" s="201" t="str">
        <f>IF(ISERROR(VLOOKUP(TRIM(C996),'R2020'!$A$1:$I$1991,8,FALSE)),"",VLOOKUP(TRIM(C996),'R2020'!$A$1:$I$1991,8,FALSE))</f>
        <v xml:space="preserve"> </v>
      </c>
    </row>
    <row r="997" spans="1:260" s="10" customFormat="1" ht="12.75" customHeight="1" x14ac:dyDescent="0.2">
      <c r="A997" s="203" t="s">
        <v>4028</v>
      </c>
      <c r="B997" s="203" t="s">
        <v>4028</v>
      </c>
      <c r="C997" s="203"/>
      <c r="D997" s="218"/>
      <c r="E997" s="203"/>
      <c r="F997" s="203"/>
      <c r="G997" s="203" t="s">
        <v>4028</v>
      </c>
      <c r="H997" s="203"/>
      <c r="I997" s="203"/>
      <c r="J997" s="203" t="s">
        <v>4028</v>
      </c>
      <c r="K997" s="203" t="s">
        <v>4028</v>
      </c>
      <c r="L997" s="203" t="s">
        <v>4028</v>
      </c>
      <c r="M997" s="203" t="s">
        <v>4028</v>
      </c>
      <c r="N997" s="203" t="s">
        <v>4028</v>
      </c>
      <c r="O997" s="203" t="s">
        <v>4028</v>
      </c>
      <c r="P997" s="203" t="s">
        <v>4028</v>
      </c>
      <c r="Q997" s="203"/>
      <c r="R997" s="203"/>
      <c r="S997" s="203"/>
      <c r="T997" s="203" t="s">
        <v>4028</v>
      </c>
      <c r="U997" s="203" t="s">
        <v>4028</v>
      </c>
      <c r="V997" s="203" t="s">
        <v>4028</v>
      </c>
      <c r="W997" s="203" t="s">
        <v>4028</v>
      </c>
      <c r="X997" s="203" t="s">
        <v>4028</v>
      </c>
      <c r="Y997" s="203" t="s">
        <v>4028</v>
      </c>
      <c r="Z997" s="203" t="s">
        <v>4028</v>
      </c>
      <c r="AA997" s="203" t="s">
        <v>4028</v>
      </c>
      <c r="AB997" s="203" t="s">
        <v>4028</v>
      </c>
      <c r="AC997" s="203" t="s">
        <v>4028</v>
      </c>
      <c r="AD997" s="203" t="s">
        <v>4028</v>
      </c>
      <c r="AE997" s="203" t="s">
        <v>4028</v>
      </c>
      <c r="AF997" s="203" t="s">
        <v>4028</v>
      </c>
      <c r="AG997" s="203" t="s">
        <v>4028</v>
      </c>
      <c r="AH997" s="203" t="s">
        <v>4028</v>
      </c>
      <c r="AI997" s="203" t="s">
        <v>4028</v>
      </c>
      <c r="AJ997" s="203" t="s">
        <v>4028</v>
      </c>
      <c r="AK997" s="203" t="s">
        <v>4028</v>
      </c>
      <c r="AL997" s="203"/>
      <c r="AM997" s="203"/>
      <c r="AN997" s="203"/>
      <c r="AO997" s="203"/>
      <c r="AP997" s="203"/>
      <c r="AQ997" s="203"/>
      <c r="AR997" s="203"/>
      <c r="AS997" s="203"/>
      <c r="AT997" s="203"/>
      <c r="AU997" s="203"/>
      <c r="AV997" s="203"/>
      <c r="AW997" s="203"/>
      <c r="AX997" s="203"/>
      <c r="AY997" s="203"/>
      <c r="AZ997" s="203"/>
      <c r="BA997" s="203"/>
      <c r="BB997" s="203"/>
      <c r="BC997" s="203"/>
      <c r="BD997" s="203"/>
      <c r="BE997" s="203"/>
      <c r="BF997" s="203"/>
      <c r="BG997" s="203"/>
      <c r="BH997" s="203"/>
      <c r="BI997" s="203"/>
      <c r="BJ997" s="203"/>
      <c r="BK997" s="203"/>
      <c r="BL997" s="203"/>
    </row>
    <row r="998" spans="1:260" s="10" customFormat="1" ht="12.75" customHeight="1" x14ac:dyDescent="0.2">
      <c r="A998" s="203"/>
      <c r="B998" s="203" t="s">
        <v>4028</v>
      </c>
      <c r="C998" s="203"/>
      <c r="D998" s="218"/>
      <c r="E998" s="203"/>
      <c r="F998" s="203"/>
      <c r="G998" s="203" t="s">
        <v>4028</v>
      </c>
      <c r="H998" s="203"/>
      <c r="I998" s="203"/>
      <c r="J998" s="203" t="s">
        <v>4028</v>
      </c>
      <c r="K998" s="203" t="s">
        <v>4028</v>
      </c>
      <c r="L998" s="203" t="s">
        <v>4028</v>
      </c>
      <c r="M998" s="203" t="s">
        <v>4028</v>
      </c>
      <c r="N998" s="203" t="s">
        <v>4028</v>
      </c>
      <c r="O998" s="203" t="s">
        <v>4028</v>
      </c>
      <c r="P998" s="203" t="s">
        <v>4028</v>
      </c>
      <c r="Q998" s="203"/>
      <c r="R998" s="203"/>
      <c r="S998" s="203"/>
      <c r="T998" s="203" t="s">
        <v>4028</v>
      </c>
      <c r="U998" s="203" t="s">
        <v>4028</v>
      </c>
      <c r="V998" s="203" t="s">
        <v>4028</v>
      </c>
      <c r="W998" s="203" t="s">
        <v>4028</v>
      </c>
      <c r="X998" s="203" t="s">
        <v>4028</v>
      </c>
      <c r="Y998" s="203" t="s">
        <v>4028</v>
      </c>
      <c r="Z998" s="203" t="s">
        <v>4028</v>
      </c>
      <c r="AA998" s="203" t="s">
        <v>4028</v>
      </c>
      <c r="AB998" s="203" t="s">
        <v>4028</v>
      </c>
      <c r="AC998" s="203" t="s">
        <v>4028</v>
      </c>
      <c r="AD998" s="203" t="s">
        <v>4028</v>
      </c>
      <c r="AE998" s="203" t="s">
        <v>4028</v>
      </c>
      <c r="AF998" s="203" t="s">
        <v>4028</v>
      </c>
      <c r="AG998" s="203" t="s">
        <v>4028</v>
      </c>
      <c r="AH998" s="203" t="s">
        <v>4028</v>
      </c>
      <c r="AI998" s="203" t="s">
        <v>4028</v>
      </c>
      <c r="AJ998" s="203" t="s">
        <v>4028</v>
      </c>
      <c r="AK998" s="203" t="s">
        <v>4028</v>
      </c>
      <c r="AL998" s="203"/>
      <c r="AM998" s="203"/>
      <c r="AN998" s="203"/>
      <c r="AO998" s="203"/>
      <c r="AP998" s="203"/>
      <c r="AQ998" s="203"/>
      <c r="AR998" s="203"/>
      <c r="AS998" s="203"/>
      <c r="AT998" s="203"/>
      <c r="AU998" s="203"/>
      <c r="AV998" s="203"/>
      <c r="AW998" s="203"/>
      <c r="AX998" s="203"/>
      <c r="AY998" s="203"/>
      <c r="AZ998" s="203"/>
      <c r="BA998" s="203"/>
      <c r="BB998" s="203"/>
      <c r="BC998" s="203"/>
      <c r="BD998" s="203"/>
      <c r="BE998" s="203"/>
      <c r="BF998" s="203"/>
      <c r="BG998" s="203"/>
      <c r="BH998" s="203"/>
      <c r="BI998" s="203"/>
      <c r="BJ998" s="203"/>
      <c r="BK998" s="203"/>
      <c r="BL998" s="20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3"/>
      <c r="EV998" s="13"/>
      <c r="EW998" s="13"/>
      <c r="EX998" s="13"/>
      <c r="EY998" s="13"/>
      <c r="EZ998" s="13"/>
      <c r="FA998" s="13"/>
      <c r="FB998" s="13"/>
      <c r="FC998" s="13"/>
      <c r="FD998" s="13"/>
      <c r="FE998" s="13"/>
      <c r="FF998" s="13"/>
      <c r="FG998" s="13"/>
      <c r="FH998" s="13"/>
      <c r="FI998" s="13"/>
      <c r="FJ998" s="13"/>
      <c r="FK998" s="13"/>
      <c r="FL998" s="13"/>
      <c r="FM998" s="13"/>
      <c r="FN998" s="13"/>
      <c r="FO998" s="13"/>
      <c r="FP998" s="13"/>
      <c r="FQ998" s="13"/>
      <c r="FR998" s="13"/>
      <c r="FS998" s="13"/>
      <c r="FT998" s="13"/>
      <c r="FU998" s="13"/>
      <c r="FV998" s="13"/>
      <c r="FW998" s="13"/>
      <c r="FX998" s="13"/>
      <c r="FY998" s="13"/>
      <c r="FZ998" s="13"/>
      <c r="GA998" s="13"/>
      <c r="GB998" s="13"/>
      <c r="GC998" s="13"/>
      <c r="GD998" s="13"/>
      <c r="GE998" s="13"/>
      <c r="GF998" s="13"/>
      <c r="GG998" s="13"/>
      <c r="GH998" s="13"/>
      <c r="GI998" s="13"/>
      <c r="GJ998" s="13"/>
      <c r="GK998" s="13"/>
      <c r="GL998" s="13"/>
      <c r="GM998" s="13"/>
      <c r="GN998" s="13"/>
      <c r="GO998" s="13"/>
      <c r="GP998" s="13"/>
      <c r="GQ998" s="13"/>
      <c r="GR998" s="13"/>
      <c r="GS998" s="13"/>
      <c r="GT998" s="13"/>
      <c r="GU998" s="13"/>
      <c r="GV998" s="13"/>
      <c r="GW998" s="13"/>
      <c r="GX998" s="13"/>
      <c r="GY998" s="13"/>
      <c r="GZ998" s="13"/>
      <c r="HA998" s="13"/>
      <c r="HB998" s="13"/>
      <c r="HC998" s="13"/>
      <c r="HD998" s="13"/>
      <c r="HE998" s="13"/>
      <c r="HF998" s="13"/>
      <c r="HG998" s="13"/>
      <c r="HH998" s="13"/>
      <c r="HI998" s="13"/>
      <c r="HJ998" s="13"/>
      <c r="HK998" s="13"/>
      <c r="HL998" s="13"/>
      <c r="HM998" s="13"/>
      <c r="HN998" s="13"/>
      <c r="HO998" s="13"/>
      <c r="HP998" s="13"/>
      <c r="HQ998" s="13"/>
      <c r="HR998" s="13"/>
      <c r="HS998" s="13"/>
      <c r="HT998" s="13"/>
      <c r="HU998" s="13"/>
      <c r="HV998" s="13"/>
      <c r="HW998" s="13"/>
      <c r="HX998" s="13"/>
      <c r="HY998" s="13"/>
      <c r="HZ998" s="13"/>
      <c r="IA998" s="13"/>
      <c r="IB998" s="13"/>
      <c r="IC998" s="13"/>
      <c r="ID998" s="13"/>
      <c r="IE998" s="13"/>
      <c r="IF998" s="13"/>
      <c r="IG998" s="13"/>
      <c r="IH998" s="13"/>
      <c r="II998" s="13"/>
      <c r="IJ998" s="13"/>
      <c r="IK998" s="13"/>
      <c r="IL998" s="13"/>
      <c r="IM998" s="13"/>
      <c r="IN998" s="13"/>
      <c r="IO998" s="13"/>
      <c r="IP998" s="13"/>
      <c r="IQ998" s="13"/>
      <c r="IR998" s="13"/>
      <c r="IS998" s="13"/>
      <c r="IT998" s="13"/>
      <c r="IU998" s="13"/>
      <c r="IV998" s="13"/>
    </row>
    <row r="999" spans="1:260" ht="12.75" customHeight="1" x14ac:dyDescent="0.2">
      <c r="A999" s="202"/>
      <c r="B999" s="202"/>
      <c r="C999" s="202"/>
      <c r="D999" s="212" t="s">
        <v>2114</v>
      </c>
      <c r="E999" s="17" t="s">
        <v>2115</v>
      </c>
      <c r="F999" s="17" t="s">
        <v>2116</v>
      </c>
      <c r="G999" s="17" t="s">
        <v>2117</v>
      </c>
      <c r="H999" s="17"/>
      <c r="I999" s="17"/>
      <c r="K999" s="8" t="str">
        <f>IF(ISERROR(VLOOKUP(TRIM(B999),ALL!$A$2:$AC$3977,11,FALSE)),"",VLOOKUP(TRIM(B999),ALL!$A$2:$AC$3977,11,FALSE))</f>
        <v/>
      </c>
      <c r="L999" s="8" t="str">
        <f>IF(ISERROR(VLOOKUP(TRIM(B999),ALL!$A$2:$AC$3977,12,FALSE)),"",VLOOKUP(TRIM(B999),ALL!$A$2:$AC$3977,12,FALSE))</f>
        <v/>
      </c>
      <c r="M999" s="8" t="str">
        <f>IF(ISERROR(VLOOKUP(TRIM(B999),ALL!$A$2:$AC$3977,13,FALSE)),"",VLOOKUP(TRIM(B999),ALL!$A$2:$AC$3977,13,FALSE))</f>
        <v/>
      </c>
      <c r="N999" s="8" t="str">
        <f>IF(ISERROR(VLOOKUP(TRIM(B999),ALL!$A$2:$AC$3977,14,FALSE)),"",VLOOKUP(TRIM(B999),ALL!$A$2:$AC$3977,14,FALSE))</f>
        <v/>
      </c>
      <c r="O999" s="8" t="str">
        <f>IF(ISERROR(VLOOKUP(TRIM(B999),ALL!$A$2:$AC$3977,15,FALSE)),"",VLOOKUP(TRIM(B999),ALL!$A$2:$AC$3977,15,FALSE))</f>
        <v/>
      </c>
      <c r="P999" s="8" t="str">
        <f>IF(ISERROR(VLOOKUP(TRIM(B999),ALL!$A$2:$AC$3977,16,FALSE)),"",VLOOKUP(TRIM(B999),ALL!$A$2:$AC$3977,16,FALSE))</f>
        <v/>
      </c>
      <c r="Q999" s="202"/>
      <c r="S999" s="202"/>
      <c r="T999" s="202" t="str">
        <f>IF(ISERROR(VLOOKUP(TRIM(B999),ALL!$A$2:$AC$3999,20,FALSE)),"",VLOOKUP(TRIM(B999),ALL!$A$2:$AC$3999,20,FALSE))</f>
        <v/>
      </c>
      <c r="U999" s="202" t="str">
        <f>IF(ISERROR(VLOOKUP(TRIM(B999),ALL!$A$2:$AC$3999,21,FALSE)),"",VLOOKUP(TRIM(B999),ALL!$A$2:$AC$3999,21,FALSE))</f>
        <v/>
      </c>
      <c r="V999" s="202" t="str">
        <f>IF(ISERROR(VLOOKUP(TRIM(B999),ALL!$A$2:$AC$3999,22,FALSE)),"",VLOOKUP(TRIM(B999),ALL!$A$2:$AC$3999,22,FALSE))</f>
        <v/>
      </c>
      <c r="W999" s="202" t="str">
        <f>IF(ISERROR(VLOOKUP(TRIM(B999),ALL!$A$2:$AC$1999,20,FALSE)),"",VLOOKUP(TRIM(B999),ALL!$A$2:$AC$1999,20,FALSE))</f>
        <v/>
      </c>
      <c r="X999" s="202" t="str">
        <f>IF(ISERROR(VLOOKUP(TRIM(B999),ALL!$A$2:$AC$1999,21,FALSE)),"",VLOOKUP(TRIM(B999),ALL!$A$2:$AC$1999,21,FALSE))</f>
        <v/>
      </c>
      <c r="Y999" s="202" t="str">
        <f>IF(ISERROR(VLOOKUP(TRIM(B999),ALL!$A$2:$AC$1999,22,FALSE)),"",VLOOKUP(TRIM(B999),ALL!$A$2:$AC$1999,22,FALSE))</f>
        <v/>
      </c>
      <c r="Z999" s="202" t="str">
        <f>IF(ISERROR(VLOOKUP(TRIM(B999),ALL!$A$2:$AC$1999,23,FALSE)),"",VLOOKUP(TRIM(B999),ALL!$A$2:$AC$1999,23,FALSE))</f>
        <v/>
      </c>
      <c r="AA999" s="202" t="str">
        <f>IF(ISERROR(VLOOKUP(TRIM(B999),ALL!$A$2:$AC$1999,24,FALSE)),"",VLOOKUP(TRIM(B999),ALL!$A$2:$AC$1999,24,FALSE))</f>
        <v/>
      </c>
      <c r="AB999" s="202" t="str">
        <f>IF(ISERROR(VLOOKUP(TRIM(B999),ALL!$A$2:$AC$1999,25,FALSE)),"",VLOOKUP(TRIM(B999),ALL!$A$2:$AC$1999,25,FALSE))</f>
        <v/>
      </c>
      <c r="AC999" s="202" t="s">
        <v>4028</v>
      </c>
      <c r="AD999" s="202" t="s">
        <v>4028</v>
      </c>
      <c r="AE999" s="202" t="s">
        <v>4028</v>
      </c>
      <c r="AF999" s="202" t="s">
        <v>4028</v>
      </c>
      <c r="AG999" s="202" t="s">
        <v>4028</v>
      </c>
      <c r="AH999" s="202" t="s">
        <v>4028</v>
      </c>
      <c r="AI999" s="202" t="s">
        <v>4028</v>
      </c>
      <c r="AJ999" s="202" t="s">
        <v>4028</v>
      </c>
      <c r="AK999" s="202" t="s">
        <v>4028</v>
      </c>
      <c r="AL999" s="202"/>
      <c r="AO999" s="202"/>
      <c r="AQ999" s="1"/>
      <c r="AT999" s="1"/>
      <c r="AU999" s="202"/>
      <c r="AW999" s="1"/>
      <c r="AX999" s="202"/>
      <c r="AZ999" s="1"/>
      <c r="BA999" s="202"/>
      <c r="BB999" s="1"/>
      <c r="BC999" s="1"/>
      <c r="BD999" s="202"/>
      <c r="BE999" s="202"/>
      <c r="BF999" s="202"/>
      <c r="BG999" s="202"/>
      <c r="BH999" s="202"/>
      <c r="BI999" s="202"/>
      <c r="BJ999" s="202"/>
      <c r="BK999" s="2"/>
      <c r="BL999" s="2"/>
      <c r="IW999" s="10"/>
      <c r="IX999" s="10"/>
      <c r="IY999" s="10"/>
      <c r="IZ999" s="10"/>
    </row>
    <row r="1000" spans="1:260" s="10" customFormat="1" ht="15" customHeight="1" x14ac:dyDescent="0.25">
      <c r="A1000" s="21" t="s">
        <v>2107</v>
      </c>
      <c r="B1000" s="202"/>
      <c r="C1000" s="202"/>
      <c r="D1000" s="213">
        <f>COUNTA(C1003:C1070)</f>
        <v>59</v>
      </c>
      <c r="E1000" s="14">
        <f>COUNTIF(A1002:A1065,"*HB*")-2</f>
        <v>3</v>
      </c>
      <c r="F1000" s="14">
        <f>COUNTIF(A1002:A1070,"*KR*")+COUNTIF(A1002:A1070,"*LK*")</f>
        <v>2</v>
      </c>
      <c r="G1000" s="14">
        <f>COUNTIF(A1002:A1070,"*PR*")+COUNTIF(A1002:A1070,"*LP*")</f>
        <v>1</v>
      </c>
      <c r="H1000" s="14"/>
      <c r="I1000" s="14"/>
      <c r="K1000" s="8" t="str">
        <f>IF(ISERROR(VLOOKUP(TRIM(B1000),ALL!$A$2:$AC$3977,11,FALSE)),"",VLOOKUP(TRIM(B1000),ALL!$A$2:$AC$3977,11,FALSE))</f>
        <v/>
      </c>
      <c r="L1000" s="8" t="str">
        <f>IF(ISERROR(VLOOKUP(TRIM(B1000),ALL!$A$2:$AC$3977,12,FALSE)),"",VLOOKUP(TRIM(B1000),ALL!$A$2:$AC$3977,12,FALSE))</f>
        <v/>
      </c>
      <c r="M1000" s="8" t="str">
        <f>IF(ISERROR(VLOOKUP(TRIM(B1000),ALL!$A$2:$AC$3977,13,FALSE)),"",VLOOKUP(TRIM(B1000),ALL!$A$2:$AC$3977,13,FALSE))</f>
        <v/>
      </c>
      <c r="N1000" s="8" t="str">
        <f>IF(ISERROR(VLOOKUP(TRIM(B1000),ALL!$A$2:$AC$3977,14,FALSE)),"",VLOOKUP(TRIM(B1000),ALL!$A$2:$AC$3977,14,FALSE))</f>
        <v/>
      </c>
      <c r="O1000" s="8" t="str">
        <f>IF(ISERROR(VLOOKUP(TRIM(B1000),ALL!$A$2:$AC$3977,15,FALSE)),"",VLOOKUP(TRIM(B1000),ALL!$A$2:$AC$3977,15,FALSE))</f>
        <v/>
      </c>
      <c r="P1000" s="8" t="str">
        <f>IF(ISERROR(VLOOKUP(TRIM(B1000),ALL!$A$2:$AC$3977,16,FALSE)),"",VLOOKUP(TRIM(B1000),ALL!$A$2:$AC$3977,16,FALSE))</f>
        <v/>
      </c>
      <c r="Q1000" s="3"/>
      <c r="R1000" s="1"/>
      <c r="S1000" s="202"/>
      <c r="T1000" s="202" t="str">
        <f>IF(ISERROR(VLOOKUP(TRIM(B1000),ALL!$A$2:$AC$3999,20,FALSE)),"",VLOOKUP(TRIM(B1000),ALL!$A$2:$AC$3999,20,FALSE))</f>
        <v/>
      </c>
      <c r="U1000" s="202" t="str">
        <f>IF(ISERROR(VLOOKUP(TRIM(B1000),ALL!$A$2:$AC$3999,21,FALSE)),"",VLOOKUP(TRIM(B1000),ALL!$A$2:$AC$3999,21,FALSE))</f>
        <v/>
      </c>
      <c r="V1000" s="202" t="str">
        <f>IF(ISERROR(VLOOKUP(TRIM(B1000),ALL!$A$2:$AC$3999,22,FALSE)),"",VLOOKUP(TRIM(B1000),ALL!$A$2:$AC$3999,22,FALSE))</f>
        <v/>
      </c>
      <c r="W1000" s="202" t="str">
        <f>IF(ISERROR(VLOOKUP(TRIM(B1000),ALL!$A$2:$AC$1999,20,FALSE)),"",VLOOKUP(TRIM(B1000),ALL!$A$2:$AC$1999,20,FALSE))</f>
        <v/>
      </c>
      <c r="X1000" s="202" t="str">
        <f>IF(ISERROR(VLOOKUP(TRIM(B1000),ALL!$A$2:$AC$1999,21,FALSE)),"",VLOOKUP(TRIM(B1000),ALL!$A$2:$AC$1999,21,FALSE))</f>
        <v/>
      </c>
      <c r="Y1000" s="202" t="str">
        <f>IF(ISERROR(VLOOKUP(TRIM(B1000),ALL!$A$2:$AC$1999,22,FALSE)),"",VLOOKUP(TRIM(B1000),ALL!$A$2:$AC$1999,22,FALSE))</f>
        <v/>
      </c>
      <c r="Z1000" s="202" t="str">
        <f>IF(ISERROR(VLOOKUP(TRIM(B1000),ALL!$A$2:$AC$1999,23,FALSE)),"",VLOOKUP(TRIM(B1000),ALL!$A$2:$AC$1999,23,FALSE))</f>
        <v/>
      </c>
      <c r="AA1000" s="202" t="str">
        <f>IF(ISERROR(VLOOKUP(TRIM(B1000),ALL!$A$2:$AC$1999,24,FALSE)),"",VLOOKUP(TRIM(B1000),ALL!$A$2:$AC$1999,24,FALSE))</f>
        <v/>
      </c>
      <c r="AB1000" s="202" t="str">
        <f>IF(ISERROR(VLOOKUP(TRIM(B1000),ALL!$A$2:$AC$1999,25,FALSE)),"",VLOOKUP(TRIM(B1000),ALL!$A$2:$AC$1999,25,FALSE))</f>
        <v/>
      </c>
      <c r="AC1000" s="202" t="s">
        <v>4028</v>
      </c>
      <c r="AD1000" s="202" t="s">
        <v>4028</v>
      </c>
      <c r="AE1000" s="202" t="s">
        <v>4028</v>
      </c>
      <c r="AF1000" s="202" t="s">
        <v>4028</v>
      </c>
      <c r="AG1000" s="202" t="s">
        <v>4028</v>
      </c>
      <c r="AH1000" s="202" t="s">
        <v>4028</v>
      </c>
      <c r="AI1000" s="202" t="s">
        <v>4028</v>
      </c>
      <c r="AJ1000" s="202" t="s">
        <v>4028</v>
      </c>
      <c r="AK1000" s="202" t="s">
        <v>4028</v>
      </c>
      <c r="AL1000" s="3"/>
      <c r="AM1000" s="202"/>
      <c r="AN1000" s="202"/>
      <c r="AO1000" s="202"/>
      <c r="AP1000" s="202"/>
      <c r="AQ1000" s="202"/>
      <c r="AR1000" s="202"/>
      <c r="AS1000" s="202"/>
      <c r="AT1000" s="202"/>
      <c r="AU1000" s="3"/>
      <c r="AV1000" s="202"/>
      <c r="AW1000" s="202"/>
      <c r="AX1000" s="202"/>
      <c r="AY1000" s="202"/>
      <c r="AZ1000" s="202"/>
      <c r="BA1000" s="202"/>
      <c r="BB1000" s="202"/>
      <c r="BC1000" s="1"/>
      <c r="BD1000" s="202"/>
      <c r="BE1000" s="202"/>
      <c r="BF1000" s="202"/>
      <c r="BG1000" s="202"/>
      <c r="BH1000" s="202"/>
      <c r="BI1000" s="202"/>
      <c r="BJ1000" s="202"/>
      <c r="BK1000" s="202"/>
      <c r="BL1000" s="202"/>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c r="IR1000"/>
      <c r="IS1000"/>
      <c r="IT1000"/>
      <c r="IU1000"/>
      <c r="IV1000"/>
      <c r="IW1000"/>
      <c r="IX1000"/>
      <c r="IY1000"/>
      <c r="IZ1000"/>
    </row>
    <row r="1001" spans="1:260" ht="12.75" customHeight="1" x14ac:dyDescent="0.2">
      <c r="A1001" s="8"/>
      <c r="B1001" s="8"/>
      <c r="C1001" s="202"/>
      <c r="D1001" s="7"/>
      <c r="E1001" s="202"/>
      <c r="F1001" s="202"/>
      <c r="G1001" s="205" t="str">
        <f>IF(ISERROR(VLOOKUP(TRIM(C1001),'R2020'!$A$1:$I$1991,8,FALSE)),"",VLOOKUP(TRIM(C1001),'R2020'!$A$1:$I$1991,8,FALSE))</f>
        <v/>
      </c>
      <c r="H1001" s="202"/>
      <c r="I1001" s="202"/>
      <c r="J1001" s="8"/>
      <c r="K1001" s="8" t="str">
        <f>IF(ISERROR(VLOOKUP(TRIM(C1001),ALL!$A$2:$AC$3977,11,FALSE)),"",VLOOKUP(TRIM(C1001),ALL!$A$2:$AC$3977,11,FALSE))</f>
        <v/>
      </c>
      <c r="L1001" s="8" t="str">
        <f>IF(ISERROR(VLOOKUP(TRIM(C1001),ALL!$A$2:$AC$3977,12,FALSE)),"",VLOOKUP(TRIM(C1001),ALL!$A$2:$AC$3977,12,FALSE))</f>
        <v/>
      </c>
      <c r="M1001" s="8" t="str">
        <f>IF(ISERROR(VLOOKUP(TRIM(C1001),ALL!$A$2:$AC$3977,13,FALSE)),"",VLOOKUP(TRIM(C1001),ALL!$A$2:$AC$3977,13,FALSE))</f>
        <v/>
      </c>
      <c r="N1001" s="8" t="str">
        <f>IF(ISERROR(VLOOKUP(TRIM(C1001),ALL!$A$2:$AC$3977,14,FALSE)),"",VLOOKUP(TRIM(C1001),ALL!$A$2:$AC$3977,14,FALSE))</f>
        <v/>
      </c>
      <c r="O1001" s="8" t="str">
        <f>IF(ISERROR(VLOOKUP(TRIM(C1001),ALL!$A$2:$AC$3977,15,FALSE)),"",VLOOKUP(TRIM(C1001),ALL!$A$2:$AC$3977,15,FALSE))</f>
        <v/>
      </c>
      <c r="P1001" s="8" t="str">
        <f>IF(ISERROR(VLOOKUP(TRIM(C1001),ALL!$A$2:$AC$3977,16,FALSE)),"",VLOOKUP(TRIM(C1001),ALL!$A$2:$AC$3977,16,FALSE))</f>
        <v/>
      </c>
      <c r="Q1001" s="202"/>
      <c r="R1001" s="202"/>
      <c r="S1001" s="202"/>
      <c r="T1001" s="202" t="str">
        <f>IF(ISERROR(VLOOKUP(TRIM(C1001),ALL!$A$2:$AC$3999,20,FALSE)),"",VLOOKUP(TRIM(C1001),ALL!$A$2:$AC$3999,20,FALSE))</f>
        <v/>
      </c>
      <c r="U1001" s="202" t="str">
        <f>IF(ISERROR(VLOOKUP(TRIM(C1001),ALL!$A$2:$AC$3999,21,FALSE)),"",VLOOKUP(TRIM(C1001),ALL!$A$2:$AC$3999,21,FALSE))</f>
        <v/>
      </c>
      <c r="V1001" s="202" t="str">
        <f>IF(ISERROR(VLOOKUP(TRIM(C1001),ALL!$A$2:$AC$3999,22,FALSE)),"",VLOOKUP(TRIM(C1001),ALL!$A$2:$AC$3999,22,FALSE))</f>
        <v/>
      </c>
      <c r="W1001" s="202" t="str">
        <f>IF(ISERROR(VLOOKUP(TRIM(C1001),ALL!$A$2:$AC$1999,20,FALSE)),"",VLOOKUP(TRIM(C1001),ALL!$A$2:$AC$1999,20,FALSE))</f>
        <v/>
      </c>
      <c r="X1001" s="202" t="str">
        <f>IF(ISERROR(VLOOKUP(TRIM(C1001),ALL!$A$2:$AC$1999,21,FALSE)),"",VLOOKUP(TRIM(C1001),ALL!$A$2:$AC$1999,21,FALSE))</f>
        <v/>
      </c>
      <c r="Y1001" s="202" t="str">
        <f>IF(ISERROR(VLOOKUP(TRIM(C1001),ALL!$A$2:$AC$1999,22,FALSE)),"",VLOOKUP(TRIM(C1001),ALL!$A$2:$AC$1999,22,FALSE))</f>
        <v/>
      </c>
      <c r="Z1001" s="202" t="str">
        <f>IF(ISERROR(VLOOKUP(TRIM(C1001),ALL!$A$2:$AC$1999,23,FALSE)),"",VLOOKUP(TRIM(C1001),ALL!$A$2:$AC$1999,23,FALSE))</f>
        <v/>
      </c>
      <c r="AA1001" s="202" t="str">
        <f>IF(ISERROR(VLOOKUP(TRIM(C1001),ALL!$A$2:$AC$1999,24,FALSE)),"",VLOOKUP(TRIM(C1001),ALL!$A$2:$AC$1999,24,FALSE))</f>
        <v/>
      </c>
      <c r="AB1001" s="202" t="str">
        <f>IF(ISERROR(VLOOKUP(TRIM(C1001),ALL!$A$2:$AC$1999,25,FALSE)),"",VLOOKUP(TRIM(C1001),ALL!$A$2:$AC$1999,25,FALSE))</f>
        <v/>
      </c>
      <c r="AC1001" s="202" t="s">
        <v>4028</v>
      </c>
      <c r="AD1001" s="202" t="s">
        <v>4028</v>
      </c>
      <c r="AE1001" s="202" t="s">
        <v>4028</v>
      </c>
      <c r="AF1001" s="202" t="s">
        <v>4028</v>
      </c>
      <c r="AG1001" s="202" t="s">
        <v>4028</v>
      </c>
      <c r="AH1001" s="202" t="s">
        <v>4028</v>
      </c>
      <c r="AI1001" s="202" t="s">
        <v>4028</v>
      </c>
      <c r="AJ1001" s="202" t="s">
        <v>4028</v>
      </c>
      <c r="AK1001" s="202" t="s">
        <v>4028</v>
      </c>
      <c r="AL1001" s="202"/>
      <c r="AM1001" s="202"/>
      <c r="AN1001" s="202"/>
      <c r="AO1001" s="202"/>
      <c r="AP1001" s="202"/>
      <c r="AQ1001" s="202"/>
      <c r="AR1001" s="202"/>
      <c r="AS1001" s="202"/>
      <c r="AT1001" s="202"/>
      <c r="AU1001" s="202"/>
      <c r="AV1001" s="202"/>
      <c r="AW1001" s="202"/>
      <c r="AX1001" s="202"/>
      <c r="AY1001" s="202"/>
      <c r="AZ1001" s="202"/>
      <c r="BA1001" s="202"/>
      <c r="BB1001" s="202"/>
      <c r="BC1001" s="1"/>
      <c r="BD1001" s="202"/>
      <c r="BE1001" s="202"/>
      <c r="BF1001" s="202"/>
      <c r="BG1001" s="202"/>
      <c r="BH1001" s="202"/>
      <c r="BI1001" s="202"/>
      <c r="BJ1001" s="202"/>
      <c r="BK1001" s="202"/>
      <c r="BL1001" s="202"/>
      <c r="BM1001" s="10"/>
      <c r="BN1001" s="10"/>
      <c r="BO1001" s="10"/>
      <c r="BP1001" s="10"/>
      <c r="BQ1001" s="10"/>
      <c r="BR1001" s="10"/>
      <c r="BS1001" s="10"/>
      <c r="BT1001" s="10"/>
      <c r="BU1001" s="10"/>
      <c r="BV1001" s="10"/>
      <c r="BW1001" s="10"/>
      <c r="BX1001" s="10"/>
      <c r="BY1001" s="10"/>
      <c r="BZ1001" s="10"/>
      <c r="CA1001" s="10"/>
      <c r="CB1001" s="10"/>
      <c r="CC1001" s="10"/>
      <c r="CD1001" s="10"/>
      <c r="CE1001" s="10"/>
      <c r="CF1001" s="10"/>
      <c r="CG1001" s="10"/>
      <c r="CH1001" s="10"/>
      <c r="CI1001" s="10"/>
      <c r="CJ1001" s="10"/>
      <c r="CK1001" s="10"/>
      <c r="CL1001" s="10"/>
      <c r="CM1001" s="10"/>
      <c r="CN1001" s="10"/>
      <c r="CO1001" s="10"/>
      <c r="CP1001" s="10"/>
      <c r="CQ1001" s="10"/>
      <c r="CR1001" s="10"/>
      <c r="CS1001" s="10"/>
      <c r="CT1001" s="10"/>
      <c r="CU1001" s="10"/>
      <c r="CV1001" s="10"/>
      <c r="CW1001" s="10"/>
      <c r="CX1001" s="10"/>
      <c r="CY1001" s="10"/>
      <c r="CZ1001" s="10"/>
      <c r="DA1001" s="10"/>
      <c r="DB1001" s="10"/>
      <c r="DC1001" s="10"/>
      <c r="DD1001" s="10"/>
      <c r="DE1001" s="10"/>
      <c r="DF1001" s="10"/>
      <c r="DG1001" s="10"/>
      <c r="DH1001" s="10"/>
      <c r="DI1001" s="10"/>
      <c r="DJ1001" s="10"/>
      <c r="DK1001" s="10"/>
      <c r="DL1001" s="10"/>
      <c r="DM1001" s="10"/>
      <c r="DN1001" s="10"/>
      <c r="DO1001" s="10"/>
      <c r="DP1001" s="10"/>
      <c r="DQ1001" s="10"/>
      <c r="DR1001" s="10"/>
      <c r="DS1001" s="10"/>
      <c r="DT1001" s="10"/>
      <c r="DU1001" s="10"/>
      <c r="DV1001" s="10"/>
      <c r="DW1001" s="10"/>
      <c r="DX1001" s="10"/>
      <c r="DY1001" s="10"/>
      <c r="DZ1001" s="10"/>
      <c r="EA1001" s="10"/>
      <c r="EB1001" s="10"/>
      <c r="EC1001" s="10"/>
      <c r="ED1001" s="10"/>
      <c r="EE1001" s="10"/>
      <c r="EF1001" s="10"/>
      <c r="EG1001" s="10"/>
      <c r="EH1001" s="10"/>
      <c r="EI1001" s="10"/>
      <c r="EJ1001" s="10"/>
      <c r="EK1001" s="10"/>
      <c r="EL1001" s="10"/>
      <c r="EM1001" s="10"/>
      <c r="EN1001" s="10"/>
      <c r="EO1001" s="10"/>
      <c r="EP1001" s="10"/>
      <c r="EQ1001" s="10"/>
      <c r="ER1001" s="10"/>
      <c r="ES1001" s="10"/>
      <c r="ET1001" s="10"/>
      <c r="EU1001" s="10"/>
      <c r="EV1001" s="10"/>
      <c r="EW1001" s="10"/>
      <c r="EX1001" s="10"/>
      <c r="EY1001" s="10"/>
      <c r="EZ1001" s="10"/>
      <c r="FA1001" s="10"/>
      <c r="FB1001" s="10"/>
      <c r="FC1001" s="10"/>
      <c r="FD1001" s="10"/>
      <c r="FE1001" s="10"/>
      <c r="FF1001" s="10"/>
      <c r="FG1001" s="10"/>
      <c r="FH1001" s="10"/>
      <c r="FI1001" s="10"/>
      <c r="FJ1001" s="10"/>
      <c r="FK1001" s="10"/>
      <c r="FL1001" s="10"/>
      <c r="FM1001" s="10"/>
      <c r="FN1001" s="10"/>
      <c r="FO1001" s="10"/>
      <c r="FP1001" s="10"/>
      <c r="FQ1001" s="10"/>
      <c r="FR1001" s="10"/>
      <c r="FS1001" s="10"/>
      <c r="FT1001" s="10"/>
      <c r="FU1001" s="10"/>
      <c r="FV1001" s="10"/>
      <c r="FW1001" s="10"/>
      <c r="FX1001" s="10"/>
      <c r="FY1001" s="10"/>
      <c r="FZ1001" s="10"/>
      <c r="GA1001" s="10"/>
      <c r="GB1001" s="10"/>
      <c r="GC1001" s="10"/>
      <c r="GD1001" s="10"/>
      <c r="GE1001" s="10"/>
      <c r="GF1001" s="10"/>
      <c r="GG1001" s="10"/>
      <c r="GH1001" s="10"/>
      <c r="GI1001" s="10"/>
      <c r="GJ1001" s="10"/>
      <c r="GK1001" s="10"/>
      <c r="GL1001" s="10"/>
      <c r="GM1001" s="10"/>
      <c r="GN1001" s="10"/>
      <c r="GO1001" s="10"/>
      <c r="GP1001" s="10"/>
      <c r="GQ1001" s="10"/>
      <c r="GR1001" s="10"/>
      <c r="GS1001" s="10"/>
      <c r="GT1001" s="10"/>
      <c r="GU1001" s="10"/>
      <c r="GV1001" s="10"/>
      <c r="GW1001" s="10"/>
      <c r="GX1001" s="10"/>
      <c r="GY1001" s="10"/>
      <c r="GZ1001" s="10"/>
      <c r="HA1001" s="10"/>
      <c r="HB1001" s="10"/>
      <c r="HC1001" s="10"/>
      <c r="HD1001" s="10"/>
      <c r="HE1001" s="10"/>
      <c r="HF1001" s="10"/>
      <c r="HG1001" s="10"/>
      <c r="HH1001" s="10"/>
      <c r="HI1001" s="10"/>
      <c r="HJ1001" s="10"/>
      <c r="HK1001" s="10"/>
      <c r="HL1001" s="10"/>
      <c r="HM1001" s="10"/>
      <c r="HN1001" s="10"/>
      <c r="HO1001" s="10"/>
      <c r="HP1001" s="10"/>
      <c r="HQ1001" s="10"/>
      <c r="HR1001" s="10"/>
      <c r="HS1001" s="10"/>
      <c r="HT1001" s="10"/>
      <c r="HU1001" s="10"/>
      <c r="HV1001" s="10"/>
      <c r="HW1001" s="10"/>
      <c r="HX1001" s="10"/>
      <c r="HY1001" s="10"/>
      <c r="HZ1001" s="10"/>
      <c r="IA1001" s="10"/>
      <c r="IB1001" s="10"/>
      <c r="IC1001" s="10"/>
      <c r="ID1001" s="10"/>
      <c r="IE1001" s="10"/>
      <c r="IF1001" s="10"/>
      <c r="IG1001" s="10"/>
      <c r="IH1001" s="10"/>
      <c r="II1001" s="10"/>
      <c r="IJ1001" s="10"/>
      <c r="IK1001" s="10"/>
      <c r="IL1001" s="10"/>
      <c r="IM1001" s="10"/>
      <c r="IN1001" s="10"/>
      <c r="IO1001" s="10"/>
      <c r="IP1001" s="10"/>
      <c r="IQ1001" s="10"/>
      <c r="IR1001" s="10"/>
      <c r="IS1001" s="10"/>
      <c r="IT1001" s="10"/>
      <c r="IU1001" s="10"/>
      <c r="IV1001" s="10"/>
    </row>
    <row r="1002" spans="1:260" s="13" customFormat="1" ht="12.75" customHeight="1" x14ac:dyDescent="0.2">
      <c r="A1002" s="233" t="s">
        <v>5040</v>
      </c>
      <c r="B1002" s="203"/>
      <c r="C1002" s="203"/>
      <c r="D1002" s="218"/>
      <c r="E1002" s="203"/>
      <c r="F1002" s="203"/>
      <c r="G1002" s="203"/>
      <c r="H1002" s="203"/>
      <c r="I1002" s="203"/>
      <c r="J1002" s="203"/>
      <c r="K1002" s="203" t="s">
        <v>4028</v>
      </c>
      <c r="L1002" s="203" t="s">
        <v>4028</v>
      </c>
      <c r="M1002" s="203" t="s">
        <v>4028</v>
      </c>
      <c r="N1002" s="203" t="s">
        <v>4028</v>
      </c>
      <c r="O1002" s="203" t="s">
        <v>4028</v>
      </c>
      <c r="P1002" s="203" t="s">
        <v>4028</v>
      </c>
      <c r="Q1002" s="203"/>
      <c r="R1002" s="203"/>
      <c r="S1002" s="203"/>
      <c r="T1002" s="203" t="s">
        <v>4028</v>
      </c>
      <c r="U1002" s="203" t="s">
        <v>4028</v>
      </c>
      <c r="V1002" s="203" t="s">
        <v>4028</v>
      </c>
      <c r="W1002" s="203" t="s">
        <v>4028</v>
      </c>
      <c r="X1002" s="203" t="s">
        <v>4028</v>
      </c>
      <c r="Y1002" s="203" t="s">
        <v>4028</v>
      </c>
      <c r="Z1002" s="203" t="s">
        <v>4028</v>
      </c>
      <c r="AA1002" s="203" t="s">
        <v>4028</v>
      </c>
      <c r="AB1002" s="203" t="s">
        <v>4028</v>
      </c>
      <c r="AC1002" s="203" t="s">
        <v>4028</v>
      </c>
      <c r="AD1002" s="203" t="s">
        <v>4028</v>
      </c>
      <c r="AE1002" s="203" t="s">
        <v>4028</v>
      </c>
      <c r="AF1002" s="203" t="s">
        <v>4028</v>
      </c>
      <c r="AG1002" s="203" t="s">
        <v>4028</v>
      </c>
      <c r="AH1002" s="203" t="s">
        <v>4028</v>
      </c>
      <c r="AI1002" s="203" t="s">
        <v>4028</v>
      </c>
      <c r="AJ1002" s="203" t="s">
        <v>4028</v>
      </c>
      <c r="AK1002" s="203" t="s">
        <v>4028</v>
      </c>
      <c r="AL1002" s="203"/>
      <c r="AM1002" s="203"/>
      <c r="AN1002" s="203"/>
      <c r="AO1002" s="203"/>
      <c r="AP1002" s="203"/>
      <c r="AQ1002" s="203"/>
      <c r="AR1002" s="203"/>
      <c r="AS1002" s="203"/>
      <c r="AT1002" s="203"/>
      <c r="AU1002" s="203"/>
      <c r="AV1002" s="203"/>
      <c r="AW1002" s="203"/>
      <c r="AX1002" s="203"/>
      <c r="AY1002" s="203"/>
      <c r="AZ1002" s="203"/>
      <c r="BA1002" s="203"/>
      <c r="BB1002" s="203"/>
      <c r="BC1002" s="203"/>
      <c r="BD1002" s="203"/>
      <c r="BE1002" s="203"/>
      <c r="BF1002" s="203"/>
      <c r="BG1002" s="203"/>
      <c r="BH1002" s="203"/>
      <c r="BI1002" s="203"/>
      <c r="BJ1002" s="203"/>
      <c r="BK1002" s="203"/>
      <c r="BL1002" s="203"/>
      <c r="BM1002" s="10"/>
      <c r="BN1002" s="10"/>
      <c r="BO1002" s="10"/>
      <c r="BP1002" s="10"/>
      <c r="BQ1002" s="10"/>
      <c r="BR1002" s="10"/>
      <c r="BS1002" s="10"/>
      <c r="BT1002" s="10"/>
      <c r="BU1002" s="10"/>
      <c r="BV1002" s="10"/>
      <c r="BW1002" s="10"/>
      <c r="BX1002" s="10"/>
      <c r="BY1002" s="10"/>
      <c r="BZ1002" s="10"/>
      <c r="CA1002" s="10"/>
      <c r="CB1002" s="10"/>
      <c r="CC1002" s="10"/>
      <c r="CD1002" s="10"/>
      <c r="CE1002" s="10"/>
      <c r="CF1002" s="10"/>
      <c r="CG1002" s="10"/>
      <c r="CH1002" s="10"/>
      <c r="CI1002" s="10"/>
      <c r="CJ1002" s="10"/>
      <c r="CK1002" s="10"/>
      <c r="CL1002" s="10"/>
      <c r="CM1002" s="10"/>
      <c r="CN1002" s="10"/>
      <c r="CO1002" s="10"/>
      <c r="CP1002" s="10"/>
      <c r="CQ1002" s="10"/>
      <c r="CR1002" s="10"/>
      <c r="CS1002" s="10"/>
      <c r="CT1002" s="10"/>
      <c r="CU1002" s="10"/>
      <c r="CV1002" s="10"/>
      <c r="CW1002" s="10"/>
      <c r="CX1002" s="10"/>
      <c r="CY1002" s="10"/>
      <c r="CZ1002" s="10"/>
      <c r="DA1002" s="10"/>
      <c r="DB1002" s="10"/>
      <c r="DC1002" s="10"/>
      <c r="DD1002" s="10"/>
      <c r="DE1002" s="10"/>
      <c r="DF1002" s="10"/>
      <c r="DG1002" s="10"/>
      <c r="DH1002" s="10"/>
      <c r="DI1002" s="10"/>
      <c r="DJ1002" s="10"/>
      <c r="DK1002" s="10"/>
      <c r="DL1002" s="10"/>
      <c r="DM1002" s="10"/>
      <c r="DN1002" s="10"/>
      <c r="DO1002" s="10"/>
      <c r="DP1002" s="10"/>
      <c r="DQ1002" s="10"/>
      <c r="DR1002" s="10"/>
      <c r="DS1002" s="10"/>
      <c r="DT1002" s="10"/>
      <c r="DU1002" s="10"/>
      <c r="DV1002" s="10"/>
      <c r="DW1002" s="10"/>
      <c r="DX1002" s="10"/>
      <c r="DY1002" s="10"/>
      <c r="DZ1002" s="10"/>
      <c r="EA1002" s="10"/>
      <c r="EB1002" s="10"/>
      <c r="EC1002" s="10"/>
      <c r="ED1002" s="10"/>
      <c r="EE1002" s="10"/>
      <c r="EF1002" s="10"/>
      <c r="EG1002" s="10"/>
      <c r="EH1002" s="10"/>
      <c r="EI1002" s="10"/>
      <c r="EJ1002" s="10"/>
      <c r="EK1002" s="10"/>
      <c r="EL1002" s="10"/>
      <c r="EM1002" s="10"/>
      <c r="EN1002" s="10"/>
      <c r="EO1002" s="10"/>
      <c r="EP1002" s="10"/>
      <c r="EQ1002" s="10"/>
      <c r="ER1002" s="10"/>
      <c r="ES1002" s="10"/>
      <c r="ET1002" s="10"/>
      <c r="EU1002" s="10"/>
      <c r="EV1002" s="10"/>
      <c r="EW1002" s="10"/>
      <c r="EX1002" s="10"/>
      <c r="EY1002" s="10"/>
      <c r="EZ1002" s="10"/>
      <c r="FA1002" s="10"/>
      <c r="FB1002" s="10"/>
      <c r="FC1002" s="10"/>
      <c r="FD1002" s="10"/>
      <c r="FE1002" s="10"/>
      <c r="FF1002" s="10"/>
      <c r="FG1002" s="10"/>
      <c r="FH1002" s="10"/>
      <c r="FI1002" s="10"/>
      <c r="FJ1002" s="10"/>
      <c r="FK1002" s="10"/>
      <c r="FL1002" s="10"/>
      <c r="FM1002" s="10"/>
      <c r="FN1002" s="10"/>
      <c r="FO1002" s="10"/>
      <c r="FP1002" s="10"/>
      <c r="FQ1002" s="10"/>
      <c r="FR1002" s="10"/>
      <c r="FS1002" s="10"/>
      <c r="FT1002" s="10"/>
      <c r="FU1002" s="10"/>
      <c r="FV1002" s="10"/>
      <c r="FW1002" s="10"/>
      <c r="FX1002" s="10"/>
      <c r="FY1002" s="10"/>
      <c r="FZ1002" s="10"/>
      <c r="GA1002" s="10"/>
      <c r="GB1002" s="10"/>
      <c r="GC1002" s="10"/>
      <c r="GD1002" s="10"/>
      <c r="GE1002" s="10"/>
      <c r="GF1002" s="10"/>
      <c r="GG1002" s="10"/>
      <c r="GH1002" s="10"/>
      <c r="GI1002" s="10"/>
      <c r="GJ1002" s="10"/>
      <c r="GK1002" s="10"/>
      <c r="GL1002" s="10"/>
      <c r="GM1002" s="10"/>
      <c r="GN1002" s="10"/>
      <c r="GO1002" s="10"/>
      <c r="GP1002" s="10"/>
      <c r="GQ1002" s="10"/>
      <c r="GR1002" s="10"/>
      <c r="GS1002" s="10"/>
      <c r="GT1002" s="10"/>
      <c r="GU1002" s="10"/>
      <c r="GV1002" s="10"/>
      <c r="GW1002" s="10"/>
      <c r="GX1002" s="10"/>
      <c r="GY1002" s="10"/>
      <c r="GZ1002" s="10"/>
      <c r="HA1002" s="10"/>
      <c r="HB1002" s="10"/>
      <c r="HC1002" s="10"/>
      <c r="HD1002" s="10"/>
      <c r="HE1002" s="10"/>
      <c r="HF1002" s="10"/>
      <c r="HG1002" s="10"/>
      <c r="HH1002" s="10"/>
      <c r="HI1002" s="10"/>
      <c r="HJ1002" s="10"/>
      <c r="HK1002" s="10"/>
      <c r="HL1002" s="10"/>
      <c r="HM1002" s="10"/>
      <c r="HN1002" s="10"/>
      <c r="HO1002" s="10"/>
      <c r="HP1002" s="10"/>
      <c r="HQ1002" s="10"/>
      <c r="HR1002" s="10"/>
      <c r="HS1002" s="10"/>
      <c r="HT1002" s="10"/>
      <c r="HU1002" s="10"/>
      <c r="HV1002" s="10"/>
      <c r="HW1002" s="10"/>
      <c r="HX1002" s="10"/>
      <c r="HY1002" s="10"/>
      <c r="HZ1002" s="10"/>
      <c r="IA1002" s="10"/>
      <c r="IB1002" s="10"/>
      <c r="IC1002" s="10"/>
      <c r="ID1002" s="10"/>
      <c r="IE1002" s="10"/>
      <c r="IF1002" s="10"/>
      <c r="IG1002" s="10"/>
      <c r="IH1002" s="10"/>
      <c r="II1002" s="10"/>
      <c r="IJ1002" s="10"/>
      <c r="IK1002" s="10"/>
      <c r="IL1002" s="10"/>
      <c r="IM1002" s="10"/>
      <c r="IN1002" s="10"/>
      <c r="IO1002" s="10"/>
      <c r="IP1002" s="10"/>
      <c r="IQ1002" s="10"/>
      <c r="IR1002" s="10"/>
      <c r="IS1002" s="10"/>
      <c r="IT1002" s="10"/>
      <c r="IU1002" s="10"/>
      <c r="IV1002" s="10"/>
      <c r="IW1002"/>
      <c r="IX1002"/>
      <c r="IY1002"/>
      <c r="IZ1002"/>
    </row>
    <row r="1003" spans="1:260" s="10" customFormat="1" ht="12.75" customHeight="1" x14ac:dyDescent="0.2">
      <c r="A1003" s="203" t="s">
        <v>4040</v>
      </c>
      <c r="B1003" s="203" t="s">
        <v>4072</v>
      </c>
      <c r="C1003" s="203" t="s">
        <v>3377</v>
      </c>
      <c r="D1003" s="214">
        <v>35437</v>
      </c>
      <c r="E1003" s="203" t="s">
        <v>3378</v>
      </c>
      <c r="F1003" s="203" t="s">
        <v>3144</v>
      </c>
      <c r="G1003" s="203" t="s">
        <v>3420</v>
      </c>
      <c r="H1003" s="203" t="s">
        <v>193</v>
      </c>
      <c r="I1003" s="203" t="s">
        <v>39</v>
      </c>
      <c r="J1003" s="203"/>
      <c r="K1003" s="203" t="s">
        <v>193</v>
      </c>
      <c r="L1003" s="203" t="s">
        <v>39</v>
      </c>
      <c r="M1003" s="203">
        <v>0</v>
      </c>
      <c r="N1003" s="203">
        <v>0</v>
      </c>
      <c r="O1003" s="203">
        <v>0</v>
      </c>
      <c r="P1003" s="203">
        <v>0</v>
      </c>
      <c r="Q1003" s="203"/>
      <c r="R1003" s="203"/>
      <c r="S1003" s="203"/>
      <c r="T1003" s="203">
        <v>0</v>
      </c>
      <c r="U1003" s="203">
        <v>0</v>
      </c>
      <c r="V1003" s="203">
        <v>0</v>
      </c>
      <c r="W1003" s="203">
        <v>0</v>
      </c>
      <c r="X1003" s="203">
        <v>0</v>
      </c>
      <c r="Y1003" s="203">
        <v>0</v>
      </c>
      <c r="Z1003" s="203">
        <v>0</v>
      </c>
      <c r="AA1003" s="203">
        <v>0</v>
      </c>
      <c r="AB1003" s="203">
        <v>0</v>
      </c>
      <c r="AC1003" s="203">
        <v>0</v>
      </c>
      <c r="AD1003" s="203">
        <v>0</v>
      </c>
      <c r="AE1003" s="203">
        <v>0</v>
      </c>
      <c r="AF1003" s="203">
        <v>0</v>
      </c>
      <c r="AG1003" s="203">
        <v>0</v>
      </c>
      <c r="AH1003" s="203">
        <v>0</v>
      </c>
      <c r="AI1003" s="203">
        <v>0</v>
      </c>
      <c r="AJ1003" s="203">
        <v>0</v>
      </c>
      <c r="AK1003" s="203">
        <v>0</v>
      </c>
      <c r="AL1003" s="203"/>
      <c r="AM1003" s="203"/>
      <c r="AN1003" s="203"/>
      <c r="AO1003" s="203"/>
      <c r="AP1003" s="203"/>
      <c r="AQ1003" s="203"/>
      <c r="AR1003" s="203"/>
      <c r="AS1003" s="203"/>
      <c r="AT1003" s="203"/>
      <c r="AU1003" s="203"/>
      <c r="AV1003" s="203"/>
      <c r="AW1003" s="203"/>
      <c r="AX1003" s="203"/>
      <c r="AY1003" s="203"/>
      <c r="AZ1003" s="203"/>
      <c r="BA1003" s="203"/>
      <c r="BB1003" s="203"/>
      <c r="BC1003" s="203"/>
      <c r="BD1003" s="203"/>
      <c r="BE1003" s="203"/>
      <c r="BF1003" s="203"/>
      <c r="BG1003" s="203"/>
      <c r="BH1003" s="203"/>
      <c r="BI1003" s="203"/>
      <c r="BJ1003" s="203"/>
      <c r="BK1003" s="203"/>
      <c r="BL1003" s="203"/>
      <c r="IW1003"/>
      <c r="IX1003"/>
      <c r="IY1003"/>
      <c r="IZ1003"/>
    </row>
    <row r="1004" spans="1:260" s="10" customFormat="1" ht="12.75" customHeight="1" x14ac:dyDescent="0.2">
      <c r="A1004" s="203" t="s">
        <v>193</v>
      </c>
      <c r="B1004" s="203" t="s">
        <v>4275</v>
      </c>
      <c r="C1004" s="203" t="s">
        <v>763</v>
      </c>
      <c r="D1004" s="214">
        <v>32723</v>
      </c>
      <c r="E1004" s="203" t="s">
        <v>740</v>
      </c>
      <c r="F1004" s="203" t="s">
        <v>2135</v>
      </c>
      <c r="G1004" s="203" t="s">
        <v>4597</v>
      </c>
      <c r="H1004" s="203" t="s">
        <v>193</v>
      </c>
      <c r="I1004" s="203" t="s">
        <v>2215</v>
      </c>
      <c r="J1004" s="203" t="s">
        <v>938</v>
      </c>
      <c r="K1004" s="203" t="s">
        <v>193</v>
      </c>
      <c r="L1004" s="203" t="s">
        <v>348</v>
      </c>
      <c r="M1004" s="203" t="s">
        <v>3022</v>
      </c>
      <c r="N1004" s="203" t="s">
        <v>193</v>
      </c>
      <c r="O1004" s="203" t="s">
        <v>233</v>
      </c>
      <c r="P1004" s="203">
        <v>0</v>
      </c>
      <c r="Q1004" s="203" t="s">
        <v>193</v>
      </c>
      <c r="R1004" s="203" t="s">
        <v>233</v>
      </c>
      <c r="S1004" s="203"/>
      <c r="T1004" s="203" t="s">
        <v>193</v>
      </c>
      <c r="U1004" s="203" t="s">
        <v>233</v>
      </c>
      <c r="V1004" s="203">
        <v>0</v>
      </c>
      <c r="W1004" s="203" t="s">
        <v>193</v>
      </c>
      <c r="X1004" s="203" t="s">
        <v>233</v>
      </c>
      <c r="Y1004" s="203">
        <v>0</v>
      </c>
      <c r="Z1004" s="203" t="s">
        <v>193</v>
      </c>
      <c r="AA1004" s="203" t="s">
        <v>39</v>
      </c>
      <c r="AB1004" s="203" t="s">
        <v>86</v>
      </c>
      <c r="AC1004" s="203" t="s">
        <v>193</v>
      </c>
      <c r="AD1004" s="203" t="s">
        <v>39</v>
      </c>
      <c r="AE1004" s="203" t="s">
        <v>394</v>
      </c>
      <c r="AF1004" s="203" t="s">
        <v>193</v>
      </c>
      <c r="AG1004" s="203" t="s">
        <v>39</v>
      </c>
      <c r="AH1004" s="203" t="s">
        <v>251</v>
      </c>
      <c r="AI1004" s="203">
        <v>0</v>
      </c>
      <c r="AJ1004" s="203">
        <v>0</v>
      </c>
      <c r="AK1004" s="203">
        <v>0</v>
      </c>
      <c r="AL1004" s="203"/>
      <c r="AM1004" s="203"/>
      <c r="AN1004" s="203"/>
      <c r="AO1004" s="203"/>
      <c r="AP1004" s="203"/>
      <c r="AQ1004" s="203"/>
      <c r="AR1004" s="203"/>
      <c r="AS1004" s="203"/>
      <c r="AT1004" s="203"/>
      <c r="AU1004" s="203"/>
      <c r="AV1004" s="203"/>
      <c r="AW1004" s="203"/>
      <c r="AX1004" s="203"/>
      <c r="AY1004" s="203"/>
      <c r="AZ1004" s="203"/>
      <c r="BA1004" s="203"/>
      <c r="BB1004" s="203"/>
      <c r="BC1004" s="203"/>
      <c r="BD1004" s="203"/>
      <c r="BE1004" s="203"/>
      <c r="BF1004" s="203"/>
      <c r="BG1004" s="203"/>
      <c r="BH1004" s="203"/>
      <c r="BI1004" s="203"/>
      <c r="BJ1004" s="203"/>
      <c r="BK1004" s="203"/>
      <c r="BL1004" s="203"/>
      <c r="IW1004" s="13"/>
      <c r="IX1004" s="13"/>
      <c r="IY1004" s="13"/>
      <c r="IZ1004" s="13"/>
    </row>
    <row r="1005" spans="1:260" ht="12.75" customHeight="1" x14ac:dyDescent="0.2">
      <c r="A1005" s="203" t="s">
        <v>193</v>
      </c>
      <c r="B1005" s="203" t="s">
        <v>131</v>
      </c>
      <c r="C1005" s="203" t="s">
        <v>2858</v>
      </c>
      <c r="D1005" s="214">
        <v>33719</v>
      </c>
      <c r="E1005" s="203" t="s">
        <v>1572</v>
      </c>
      <c r="F1005" s="203" t="s">
        <v>2892</v>
      </c>
      <c r="G1005" s="203" t="s">
        <v>86</v>
      </c>
      <c r="H1005" s="203" t="s">
        <v>193</v>
      </c>
      <c r="I1005" s="203" t="s">
        <v>131</v>
      </c>
      <c r="J1005" s="203" t="s">
        <v>195</v>
      </c>
      <c r="K1005" s="203" t="s">
        <v>193</v>
      </c>
      <c r="L1005" s="203" t="s">
        <v>2235</v>
      </c>
      <c r="M1005" s="203" t="s">
        <v>220</v>
      </c>
      <c r="N1005" s="203" t="s">
        <v>193</v>
      </c>
      <c r="O1005" s="203" t="s">
        <v>2235</v>
      </c>
      <c r="P1005" s="203" t="s">
        <v>1698</v>
      </c>
      <c r="Q1005" s="203"/>
      <c r="R1005" s="203"/>
      <c r="S1005" s="203"/>
      <c r="T1005" s="203">
        <v>0</v>
      </c>
      <c r="U1005" s="203">
        <v>0</v>
      </c>
      <c r="V1005" s="203">
        <v>0</v>
      </c>
      <c r="W1005" s="203">
        <v>0</v>
      </c>
      <c r="X1005" s="203">
        <v>0</v>
      </c>
      <c r="Y1005" s="203">
        <v>0</v>
      </c>
      <c r="Z1005" s="203">
        <v>0</v>
      </c>
      <c r="AA1005" s="203">
        <v>0</v>
      </c>
      <c r="AB1005" s="203">
        <v>0</v>
      </c>
      <c r="AC1005" s="203">
        <v>0</v>
      </c>
      <c r="AD1005" s="203">
        <v>0</v>
      </c>
      <c r="AE1005" s="203">
        <v>0</v>
      </c>
      <c r="AF1005" s="203">
        <v>0</v>
      </c>
      <c r="AG1005" s="203">
        <v>0</v>
      </c>
      <c r="AH1005" s="203">
        <v>0</v>
      </c>
      <c r="AI1005" s="203">
        <v>0</v>
      </c>
      <c r="AJ1005" s="203">
        <v>0</v>
      </c>
      <c r="AK1005" s="203">
        <v>0</v>
      </c>
      <c r="AL1005" s="203"/>
      <c r="AM1005" s="203"/>
      <c r="AN1005" s="203"/>
      <c r="AO1005" s="203"/>
      <c r="AP1005" s="203"/>
      <c r="AQ1005" s="203"/>
      <c r="AR1005" s="203"/>
      <c r="AS1005" s="203"/>
      <c r="AT1005" s="203"/>
      <c r="AU1005" s="203"/>
      <c r="AV1005" s="203"/>
      <c r="AW1005" s="203"/>
      <c r="AX1005" s="203"/>
      <c r="AY1005" s="203"/>
      <c r="AZ1005" s="203"/>
      <c r="BA1005" s="203"/>
      <c r="BB1005" s="203"/>
      <c r="BC1005" s="203"/>
      <c r="BD1005" s="203"/>
      <c r="BE1005" s="203"/>
      <c r="BF1005" s="203"/>
      <c r="BG1005" s="203"/>
      <c r="BH1005" s="203"/>
      <c r="BI1005" s="203"/>
      <c r="BJ1005" s="203"/>
      <c r="BK1005" s="203"/>
      <c r="BL1005" s="203"/>
      <c r="BM1005" s="10"/>
      <c r="BN1005" s="10"/>
      <c r="BO1005" s="10"/>
      <c r="BP1005" s="10"/>
      <c r="BQ1005" s="10"/>
      <c r="BR1005" s="10"/>
      <c r="BS1005" s="10"/>
      <c r="BT1005" s="10"/>
      <c r="BU1005" s="10"/>
      <c r="BV1005" s="10"/>
      <c r="BW1005" s="10"/>
      <c r="BX1005" s="10"/>
      <c r="BY1005" s="10"/>
      <c r="BZ1005" s="10"/>
      <c r="CA1005" s="10"/>
      <c r="CB1005" s="10"/>
      <c r="CC1005" s="10"/>
      <c r="CD1005" s="10"/>
      <c r="CE1005" s="10"/>
      <c r="CF1005" s="10"/>
      <c r="CG1005" s="10"/>
      <c r="CH1005" s="10"/>
      <c r="CI1005" s="10"/>
      <c r="CJ1005" s="10"/>
      <c r="CK1005" s="10"/>
      <c r="CL1005" s="10"/>
      <c r="CM1005" s="10"/>
      <c r="CN1005" s="10"/>
      <c r="CO1005" s="10"/>
      <c r="CP1005" s="10"/>
      <c r="CQ1005" s="10"/>
      <c r="CR1005" s="10"/>
      <c r="CS1005" s="10"/>
      <c r="CT1005" s="10"/>
      <c r="CU1005" s="10"/>
      <c r="CV1005" s="10"/>
      <c r="CW1005" s="10"/>
      <c r="CX1005" s="10"/>
      <c r="CY1005" s="10"/>
      <c r="CZ1005" s="10"/>
      <c r="DA1005" s="10"/>
      <c r="DB1005" s="10"/>
      <c r="DC1005" s="10"/>
      <c r="DD1005" s="10"/>
      <c r="DE1005" s="10"/>
      <c r="DF1005" s="10"/>
      <c r="DG1005" s="10"/>
      <c r="DH1005" s="10"/>
      <c r="DI1005" s="10"/>
      <c r="DJ1005" s="10"/>
      <c r="DK1005" s="10"/>
      <c r="DL1005" s="10"/>
      <c r="DM1005" s="10"/>
      <c r="DN1005" s="10"/>
      <c r="DO1005" s="10"/>
      <c r="DP1005" s="10"/>
      <c r="DQ1005" s="10"/>
      <c r="DR1005" s="10"/>
      <c r="DS1005" s="10"/>
      <c r="DT1005" s="10"/>
      <c r="DU1005" s="10"/>
      <c r="DV1005" s="10"/>
      <c r="DW1005" s="10"/>
      <c r="DX1005" s="10"/>
      <c r="DY1005" s="10"/>
      <c r="DZ1005" s="10"/>
      <c r="EA1005" s="10"/>
      <c r="EB1005" s="10"/>
      <c r="EC1005" s="10"/>
      <c r="ED1005" s="10"/>
      <c r="EE1005" s="10"/>
      <c r="EF1005" s="10"/>
      <c r="EG1005" s="10"/>
      <c r="EH1005" s="10"/>
      <c r="EI1005" s="10"/>
      <c r="EJ1005" s="10"/>
      <c r="EK1005" s="10"/>
      <c r="EL1005" s="10"/>
      <c r="EM1005" s="10"/>
      <c r="EN1005" s="10"/>
      <c r="EO1005" s="10"/>
      <c r="EP1005" s="10"/>
      <c r="EQ1005" s="10"/>
      <c r="ER1005" s="10"/>
      <c r="ES1005" s="10"/>
      <c r="ET1005" s="10"/>
      <c r="EU1005" s="10"/>
      <c r="EV1005" s="10"/>
      <c r="EW1005" s="10"/>
      <c r="EX1005" s="10"/>
      <c r="EY1005" s="10"/>
      <c r="EZ1005" s="10"/>
      <c r="FA1005" s="10"/>
      <c r="FB1005" s="10"/>
      <c r="FC1005" s="10"/>
      <c r="FD1005" s="10"/>
      <c r="FE1005" s="10"/>
      <c r="FF1005" s="10"/>
      <c r="FG1005" s="10"/>
      <c r="FH1005" s="10"/>
      <c r="FI1005" s="10"/>
      <c r="FJ1005" s="10"/>
      <c r="FK1005" s="10"/>
      <c r="FL1005" s="10"/>
      <c r="FM1005" s="10"/>
      <c r="FN1005" s="10"/>
      <c r="FO1005" s="10"/>
      <c r="FP1005" s="10"/>
      <c r="FQ1005" s="10"/>
      <c r="FR1005" s="10"/>
      <c r="FS1005" s="10"/>
      <c r="FT1005" s="10"/>
      <c r="FU1005" s="10"/>
      <c r="FV1005" s="10"/>
      <c r="FW1005" s="10"/>
      <c r="FX1005" s="10"/>
      <c r="FY1005" s="10"/>
      <c r="FZ1005" s="10"/>
      <c r="GA1005" s="10"/>
      <c r="GB1005" s="10"/>
      <c r="GC1005" s="10"/>
      <c r="GD1005" s="10"/>
      <c r="GE1005" s="10"/>
      <c r="GF1005" s="10"/>
      <c r="GG1005" s="10"/>
      <c r="GH1005" s="10"/>
      <c r="GI1005" s="10"/>
      <c r="GJ1005" s="10"/>
      <c r="GK1005" s="10"/>
      <c r="GL1005" s="10"/>
      <c r="GM1005" s="10"/>
      <c r="GN1005" s="10"/>
      <c r="GO1005" s="10"/>
      <c r="GP1005" s="10"/>
      <c r="GQ1005" s="10"/>
      <c r="GR1005" s="10"/>
      <c r="GS1005" s="10"/>
      <c r="GT1005" s="10"/>
      <c r="GU1005" s="10"/>
      <c r="GV1005" s="10"/>
      <c r="GW1005" s="10"/>
      <c r="GX1005" s="10"/>
      <c r="GY1005" s="10"/>
      <c r="GZ1005" s="10"/>
      <c r="HA1005" s="10"/>
      <c r="HB1005" s="10"/>
      <c r="HC1005" s="10"/>
      <c r="HD1005" s="10"/>
      <c r="HE1005" s="10"/>
      <c r="HF1005" s="10"/>
      <c r="HG1005" s="10"/>
      <c r="HH1005" s="10"/>
      <c r="HI1005" s="10"/>
      <c r="HJ1005" s="10"/>
      <c r="HK1005" s="10"/>
      <c r="HL1005" s="10"/>
      <c r="HM1005" s="10"/>
      <c r="HN1005" s="10"/>
      <c r="HO1005" s="10"/>
      <c r="HP1005" s="10"/>
      <c r="HQ1005" s="10"/>
      <c r="HR1005" s="10"/>
      <c r="HS1005" s="10"/>
      <c r="HT1005" s="10"/>
      <c r="HU1005" s="10"/>
      <c r="HV1005" s="10"/>
      <c r="HW1005" s="10"/>
      <c r="HX1005" s="10"/>
      <c r="HY1005" s="10"/>
      <c r="HZ1005" s="10"/>
      <c r="IA1005" s="10"/>
      <c r="IB1005" s="10"/>
      <c r="IC1005" s="10"/>
      <c r="ID1005" s="10"/>
      <c r="IE1005" s="10"/>
      <c r="IF1005" s="10"/>
      <c r="IG1005" s="10"/>
      <c r="IH1005" s="10"/>
      <c r="II1005" s="10"/>
      <c r="IJ1005" s="10"/>
      <c r="IK1005" s="10"/>
      <c r="IL1005" s="10"/>
      <c r="IM1005" s="10"/>
      <c r="IN1005" s="10"/>
      <c r="IO1005" s="10"/>
      <c r="IP1005" s="10"/>
      <c r="IQ1005" s="10"/>
      <c r="IR1005" s="10"/>
      <c r="IS1005" s="10"/>
      <c r="IT1005" s="10"/>
      <c r="IU1005" s="10"/>
      <c r="IV1005" s="10"/>
      <c r="IW1005" s="10"/>
      <c r="IX1005" s="10"/>
      <c r="IY1005" s="10"/>
      <c r="IZ1005" s="10"/>
    </row>
    <row r="1006" spans="1:260" s="10" customFormat="1" ht="12.75" customHeight="1" x14ac:dyDescent="0.2">
      <c r="A1006" s="203" t="s">
        <v>4028</v>
      </c>
      <c r="B1006" s="203" t="s">
        <v>4028</v>
      </c>
      <c r="C1006" s="203"/>
      <c r="D1006" s="214"/>
      <c r="E1006" s="203"/>
      <c r="F1006" s="203"/>
      <c r="G1006" s="203" t="s">
        <v>4028</v>
      </c>
      <c r="H1006" s="203" t="s">
        <v>4028</v>
      </c>
      <c r="I1006" s="203" t="s">
        <v>4028</v>
      </c>
      <c r="J1006" s="203" t="s">
        <v>4028</v>
      </c>
      <c r="K1006" s="203" t="s">
        <v>4028</v>
      </c>
      <c r="L1006" s="203" t="s">
        <v>4028</v>
      </c>
      <c r="M1006" s="203" t="s">
        <v>4028</v>
      </c>
      <c r="N1006" s="203" t="s">
        <v>4028</v>
      </c>
      <c r="O1006" s="203" t="s">
        <v>4028</v>
      </c>
      <c r="P1006" s="203" t="s">
        <v>4028</v>
      </c>
      <c r="Q1006" s="203"/>
      <c r="R1006" s="203"/>
      <c r="S1006" s="203"/>
      <c r="T1006" s="203" t="s">
        <v>4028</v>
      </c>
      <c r="U1006" s="203" t="s">
        <v>4028</v>
      </c>
      <c r="V1006" s="203" t="s">
        <v>4028</v>
      </c>
      <c r="W1006" s="203" t="s">
        <v>4028</v>
      </c>
      <c r="X1006" s="203" t="s">
        <v>4028</v>
      </c>
      <c r="Y1006" s="203" t="s">
        <v>4028</v>
      </c>
      <c r="Z1006" s="203" t="s">
        <v>4028</v>
      </c>
      <c r="AA1006" s="203" t="s">
        <v>4028</v>
      </c>
      <c r="AB1006" s="203" t="s">
        <v>4028</v>
      </c>
      <c r="AC1006" s="203" t="s">
        <v>4028</v>
      </c>
      <c r="AD1006" s="203" t="s">
        <v>4028</v>
      </c>
      <c r="AE1006" s="203" t="s">
        <v>4028</v>
      </c>
      <c r="AF1006" s="203" t="s">
        <v>4028</v>
      </c>
      <c r="AG1006" s="203" t="s">
        <v>4028</v>
      </c>
      <c r="AH1006" s="203" t="s">
        <v>4028</v>
      </c>
      <c r="AI1006" s="203" t="s">
        <v>4028</v>
      </c>
      <c r="AJ1006" s="203" t="s">
        <v>4028</v>
      </c>
      <c r="AK1006" s="203" t="s">
        <v>4028</v>
      </c>
      <c r="AL1006" s="203"/>
      <c r="AM1006" s="203"/>
      <c r="AN1006" s="203"/>
      <c r="AO1006" s="203"/>
      <c r="AP1006" s="203"/>
      <c r="AQ1006" s="203"/>
      <c r="AR1006" s="203"/>
      <c r="AS1006" s="203"/>
      <c r="AT1006" s="203"/>
      <c r="AU1006" s="203"/>
      <c r="AV1006" s="203"/>
      <c r="AW1006" s="203"/>
      <c r="AX1006" s="203"/>
      <c r="AY1006" s="203"/>
      <c r="AZ1006" s="203"/>
      <c r="BA1006" s="203"/>
      <c r="BB1006" s="203"/>
      <c r="BC1006" s="203"/>
      <c r="BD1006" s="203"/>
      <c r="BE1006" s="203"/>
      <c r="BF1006" s="203"/>
      <c r="BG1006" s="203"/>
      <c r="BH1006" s="203"/>
      <c r="BI1006" s="203"/>
      <c r="BJ1006" s="203"/>
      <c r="BK1006" s="203"/>
      <c r="BL1006" s="203"/>
    </row>
    <row r="1007" spans="1:260" ht="12.75" customHeight="1" x14ac:dyDescent="0.2">
      <c r="A1007" s="203" t="s">
        <v>344</v>
      </c>
      <c r="B1007" s="203" t="s">
        <v>4072</v>
      </c>
      <c r="C1007" s="203" t="s">
        <v>3139</v>
      </c>
      <c r="D1007" s="214">
        <v>34802</v>
      </c>
      <c r="E1007" s="203" t="s">
        <v>3063</v>
      </c>
      <c r="F1007" s="203" t="s">
        <v>3280</v>
      </c>
      <c r="G1007" s="203" t="s">
        <v>4576</v>
      </c>
      <c r="H1007" s="203" t="s">
        <v>344</v>
      </c>
      <c r="I1007" s="203" t="s">
        <v>39</v>
      </c>
      <c r="J1007" s="203" t="s">
        <v>3577</v>
      </c>
      <c r="K1007" s="203" t="s">
        <v>344</v>
      </c>
      <c r="L1007" s="203" t="s">
        <v>39</v>
      </c>
      <c r="M1007" s="203" t="s">
        <v>3140</v>
      </c>
      <c r="N1007" s="203">
        <v>0</v>
      </c>
      <c r="O1007" s="203">
        <v>0</v>
      </c>
      <c r="P1007" s="203">
        <v>0</v>
      </c>
      <c r="Q1007" s="203"/>
      <c r="R1007" s="203"/>
      <c r="S1007" s="203"/>
      <c r="T1007" s="203">
        <v>0</v>
      </c>
      <c r="U1007" s="203">
        <v>0</v>
      </c>
      <c r="V1007" s="203">
        <v>0</v>
      </c>
      <c r="W1007" s="203">
        <v>0</v>
      </c>
      <c r="X1007" s="203">
        <v>0</v>
      </c>
      <c r="Y1007" s="203">
        <v>0</v>
      </c>
      <c r="Z1007" s="203">
        <v>0</v>
      </c>
      <c r="AA1007" s="203">
        <v>0</v>
      </c>
      <c r="AB1007" s="203">
        <v>0</v>
      </c>
      <c r="AC1007" s="203">
        <v>0</v>
      </c>
      <c r="AD1007" s="203">
        <v>0</v>
      </c>
      <c r="AE1007" s="203">
        <v>0</v>
      </c>
      <c r="AF1007" s="203">
        <v>0</v>
      </c>
      <c r="AG1007" s="203">
        <v>0</v>
      </c>
      <c r="AH1007" s="203">
        <v>0</v>
      </c>
      <c r="AI1007" s="203">
        <v>0</v>
      </c>
      <c r="AJ1007" s="203">
        <v>0</v>
      </c>
      <c r="AK1007" s="203">
        <v>0</v>
      </c>
      <c r="AL1007" s="203"/>
      <c r="AM1007" s="203"/>
      <c r="AN1007" s="203"/>
      <c r="AO1007" s="203"/>
      <c r="AP1007" s="203"/>
      <c r="AQ1007" s="203"/>
      <c r="AR1007" s="203"/>
      <c r="AS1007" s="203"/>
      <c r="AT1007" s="203"/>
      <c r="AU1007" s="203"/>
      <c r="AV1007" s="203"/>
      <c r="AW1007" s="203"/>
      <c r="AX1007" s="203"/>
      <c r="AY1007" s="203"/>
      <c r="AZ1007" s="203"/>
      <c r="BA1007" s="203"/>
      <c r="BB1007" s="203"/>
      <c r="BC1007" s="203"/>
      <c r="BD1007" s="203"/>
      <c r="BE1007" s="203"/>
      <c r="BF1007" s="203"/>
      <c r="BG1007" s="203"/>
      <c r="BH1007" s="203"/>
      <c r="BI1007" s="203"/>
      <c r="BJ1007" s="203"/>
      <c r="BK1007" s="203"/>
      <c r="BL1007" s="203"/>
      <c r="IW1007" s="10"/>
      <c r="IX1007" s="10"/>
      <c r="IY1007" s="10"/>
      <c r="IZ1007" s="10"/>
    </row>
    <row r="1008" spans="1:260" ht="12.75" customHeight="1" x14ac:dyDescent="0.2">
      <c r="A1008" s="203" t="s">
        <v>344</v>
      </c>
      <c r="B1008" s="203" t="s">
        <v>55</v>
      </c>
      <c r="C1008" s="203" t="s">
        <v>4267</v>
      </c>
      <c r="D1008" s="214">
        <v>36261</v>
      </c>
      <c r="E1008" s="205" t="s">
        <v>4874</v>
      </c>
      <c r="F1008" s="206" t="s">
        <v>4875</v>
      </c>
      <c r="G1008" s="206" t="s">
        <v>2962</v>
      </c>
      <c r="H1008" s="203"/>
      <c r="I1008" s="203"/>
      <c r="J1008" s="206"/>
      <c r="K1008" s="203"/>
      <c r="L1008" s="203"/>
      <c r="M1008" s="206"/>
      <c r="N1008" s="203"/>
      <c r="O1008" s="203"/>
      <c r="P1008" s="206"/>
      <c r="Q1008" s="203"/>
      <c r="R1008" s="203"/>
      <c r="S1008" s="203"/>
      <c r="T1008" s="203"/>
      <c r="U1008" s="203"/>
      <c r="V1008" s="203"/>
      <c r="W1008" s="203"/>
      <c r="X1008" s="203"/>
      <c r="Y1008" s="203"/>
      <c r="Z1008" s="203"/>
      <c r="AA1008" s="203"/>
      <c r="AB1008" s="203"/>
      <c r="AC1008" s="203"/>
      <c r="AD1008" s="203"/>
      <c r="AE1008" s="203"/>
      <c r="AF1008" s="203"/>
      <c r="AG1008" s="203"/>
      <c r="AH1008" s="203"/>
      <c r="AI1008" s="203"/>
      <c r="AJ1008" s="203"/>
      <c r="AK1008" s="203"/>
      <c r="AL1008" s="203"/>
      <c r="AM1008" s="203"/>
      <c r="AN1008" s="203"/>
      <c r="AO1008" s="203"/>
      <c r="AP1008" s="203"/>
      <c r="AQ1008" s="203"/>
      <c r="AR1008" s="203"/>
      <c r="AS1008" s="203"/>
      <c r="AT1008" s="203"/>
      <c r="AU1008" s="203"/>
      <c r="AV1008" s="203"/>
      <c r="AW1008" s="203"/>
      <c r="AX1008" s="203"/>
      <c r="AY1008" s="203"/>
      <c r="AZ1008" s="203"/>
      <c r="BA1008" s="203"/>
      <c r="BB1008" s="203"/>
      <c r="BC1008" s="203"/>
      <c r="BD1008" s="203"/>
      <c r="BE1008" s="203"/>
      <c r="BF1008" s="203"/>
      <c r="BG1008" s="203"/>
      <c r="BH1008" s="203"/>
      <c r="BI1008" s="203"/>
      <c r="BJ1008" s="203"/>
      <c r="BK1008" s="203"/>
      <c r="BL1008" s="203"/>
    </row>
    <row r="1009" spans="1:260" s="10" customFormat="1" ht="12.75" customHeight="1" x14ac:dyDescent="0.2">
      <c r="A1009" s="203" t="s">
        <v>344</v>
      </c>
      <c r="B1009" s="203" t="s">
        <v>446</v>
      </c>
      <c r="C1009" s="203" t="s">
        <v>4374</v>
      </c>
      <c r="D1009" s="215">
        <v>35825</v>
      </c>
      <c r="E1009" s="205" t="s">
        <v>4510</v>
      </c>
      <c r="F1009" s="206" t="s">
        <v>4517</v>
      </c>
      <c r="G1009" s="206" t="s">
        <v>4876</v>
      </c>
      <c r="H1009" s="203"/>
      <c r="I1009" s="203"/>
      <c r="J1009" s="206"/>
      <c r="K1009" s="203"/>
      <c r="L1009" s="203"/>
      <c r="M1009" s="206"/>
      <c r="N1009" s="203"/>
      <c r="O1009" s="203"/>
      <c r="P1009" s="206"/>
      <c r="Q1009" s="203"/>
      <c r="R1009" s="203"/>
      <c r="S1009" s="203"/>
      <c r="T1009" s="203"/>
      <c r="U1009" s="203"/>
      <c r="V1009" s="203"/>
      <c r="W1009" s="203"/>
      <c r="X1009" s="203"/>
      <c r="Y1009" s="203"/>
      <c r="Z1009" s="203"/>
      <c r="AA1009" s="203"/>
      <c r="AB1009" s="203"/>
      <c r="AC1009" s="203"/>
      <c r="AD1009" s="203"/>
      <c r="AE1009" s="203"/>
      <c r="AF1009" s="203"/>
      <c r="AG1009" s="203"/>
      <c r="AH1009" s="203"/>
      <c r="AI1009" s="203"/>
      <c r="AJ1009" s="203"/>
      <c r="AK1009" s="203"/>
      <c r="AL1009" s="203"/>
      <c r="AM1009" s="203"/>
      <c r="AN1009" s="203"/>
      <c r="AO1009" s="203"/>
      <c r="AP1009" s="203"/>
      <c r="AQ1009" s="203"/>
      <c r="AR1009" s="203"/>
      <c r="AS1009" s="203"/>
      <c r="AT1009" s="203"/>
      <c r="AU1009" s="203"/>
      <c r="AV1009" s="203"/>
      <c r="AW1009" s="203"/>
      <c r="AX1009" s="203"/>
      <c r="AY1009" s="203"/>
      <c r="AZ1009" s="203"/>
      <c r="BA1009" s="203"/>
      <c r="BB1009" s="203"/>
      <c r="BC1009" s="203"/>
      <c r="BD1009" s="203"/>
      <c r="BE1009" s="203"/>
      <c r="BF1009" s="203"/>
      <c r="BG1009" s="203"/>
      <c r="BH1009" s="203"/>
      <c r="BI1009" s="203"/>
      <c r="BJ1009" s="203"/>
      <c r="BK1009" s="203"/>
      <c r="BL1009" s="203"/>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row>
    <row r="1010" spans="1:260" ht="12.75" customHeight="1" x14ac:dyDescent="0.2">
      <c r="A1010" s="203" t="s">
        <v>4526</v>
      </c>
      <c r="B1010" s="203" t="s">
        <v>4208</v>
      </c>
      <c r="C1010" s="203" t="s">
        <v>2075</v>
      </c>
      <c r="D1010" s="214">
        <v>34249</v>
      </c>
      <c r="E1010" s="203" t="s">
        <v>2028</v>
      </c>
      <c r="F1010" s="203" t="s">
        <v>2174</v>
      </c>
      <c r="G1010" s="203" t="s">
        <v>3669</v>
      </c>
      <c r="H1010" s="203" t="s">
        <v>248</v>
      </c>
      <c r="I1010" s="203" t="s">
        <v>237</v>
      </c>
      <c r="J1010" s="203"/>
      <c r="K1010" s="203" t="s">
        <v>273</v>
      </c>
      <c r="L1010" s="203" t="s">
        <v>336</v>
      </c>
      <c r="M1010" s="203">
        <v>0</v>
      </c>
      <c r="N1010" s="203" t="s">
        <v>273</v>
      </c>
      <c r="O1010" s="203" t="s">
        <v>336</v>
      </c>
      <c r="P1010" s="203">
        <v>0</v>
      </c>
      <c r="Q1010" s="203" t="s">
        <v>273</v>
      </c>
      <c r="R1010" s="203" t="s">
        <v>336</v>
      </c>
      <c r="S1010" s="203"/>
      <c r="T1010" s="203">
        <v>0</v>
      </c>
      <c r="U1010" s="203">
        <v>0</v>
      </c>
      <c r="V1010" s="203">
        <v>0</v>
      </c>
      <c r="W1010" s="203">
        <v>0</v>
      </c>
      <c r="X1010" s="203">
        <v>0</v>
      </c>
      <c r="Y1010" s="203">
        <v>0</v>
      </c>
      <c r="Z1010" s="203">
        <v>0</v>
      </c>
      <c r="AA1010" s="203">
        <v>0</v>
      </c>
      <c r="AB1010" s="203">
        <v>0</v>
      </c>
      <c r="AC1010" s="203">
        <v>0</v>
      </c>
      <c r="AD1010" s="203">
        <v>0</v>
      </c>
      <c r="AE1010" s="203">
        <v>0</v>
      </c>
      <c r="AF1010" s="203">
        <v>0</v>
      </c>
      <c r="AG1010" s="203">
        <v>0</v>
      </c>
      <c r="AH1010" s="203">
        <v>0</v>
      </c>
      <c r="AI1010" s="203">
        <v>0</v>
      </c>
      <c r="AJ1010" s="203">
        <v>0</v>
      </c>
      <c r="AK1010" s="203">
        <v>0</v>
      </c>
      <c r="AL1010" s="203"/>
      <c r="AM1010" s="203"/>
      <c r="AN1010" s="203"/>
      <c r="AO1010" s="203"/>
      <c r="AP1010" s="203"/>
      <c r="AQ1010" s="203"/>
      <c r="AR1010" s="203"/>
      <c r="AS1010" s="203"/>
      <c r="AT1010" s="203"/>
      <c r="AU1010" s="203"/>
      <c r="AV1010" s="203"/>
      <c r="AW1010" s="203"/>
      <c r="AX1010" s="203"/>
      <c r="AY1010" s="203"/>
      <c r="AZ1010" s="203"/>
      <c r="BA1010" s="203"/>
      <c r="BB1010" s="203"/>
      <c r="BC1010" s="203"/>
      <c r="BD1010" s="203"/>
      <c r="BE1010" s="203"/>
      <c r="BF1010" s="203"/>
      <c r="BG1010" s="203"/>
      <c r="BH1010" s="203"/>
      <c r="BI1010" s="203"/>
      <c r="BJ1010" s="203"/>
      <c r="BK1010" s="203"/>
      <c r="BL1010" s="203"/>
    </row>
    <row r="1011" spans="1:260" s="10" customFormat="1" ht="12.75" customHeight="1" x14ac:dyDescent="0.2">
      <c r="A1011" s="203" t="s">
        <v>344</v>
      </c>
      <c r="B1011" s="203" t="s">
        <v>4414</v>
      </c>
      <c r="C1011" s="203" t="s">
        <v>3299</v>
      </c>
      <c r="D1011" s="214">
        <v>35266</v>
      </c>
      <c r="E1011" s="203" t="s">
        <v>3081</v>
      </c>
      <c r="F1011" s="203" t="s">
        <v>3076</v>
      </c>
      <c r="G1011" s="203" t="s">
        <v>4577</v>
      </c>
      <c r="H1011" s="203" t="s">
        <v>344</v>
      </c>
      <c r="I1011" s="203" t="s">
        <v>450</v>
      </c>
      <c r="J1011" s="203" t="s">
        <v>3880</v>
      </c>
      <c r="K1011" s="203" t="s">
        <v>344</v>
      </c>
      <c r="L1011" s="203" t="s">
        <v>450</v>
      </c>
      <c r="M1011" s="203" t="s">
        <v>2419</v>
      </c>
      <c r="N1011" s="203">
        <v>0</v>
      </c>
      <c r="O1011" s="203">
        <v>0</v>
      </c>
      <c r="P1011" s="203">
        <v>0</v>
      </c>
      <c r="Q1011" s="203"/>
      <c r="R1011" s="203"/>
      <c r="S1011" s="203"/>
      <c r="T1011" s="203">
        <v>0</v>
      </c>
      <c r="U1011" s="203">
        <v>0</v>
      </c>
      <c r="V1011" s="203">
        <v>0</v>
      </c>
      <c r="W1011" s="203">
        <v>0</v>
      </c>
      <c r="X1011" s="203">
        <v>0</v>
      </c>
      <c r="Y1011" s="203">
        <v>0</v>
      </c>
      <c r="Z1011" s="203">
        <v>0</v>
      </c>
      <c r="AA1011" s="203">
        <v>0</v>
      </c>
      <c r="AB1011" s="203">
        <v>0</v>
      </c>
      <c r="AC1011" s="203">
        <v>0</v>
      </c>
      <c r="AD1011" s="203">
        <v>0</v>
      </c>
      <c r="AE1011" s="203">
        <v>0</v>
      </c>
      <c r="AF1011" s="203">
        <v>0</v>
      </c>
      <c r="AG1011" s="203">
        <v>0</v>
      </c>
      <c r="AH1011" s="203">
        <v>0</v>
      </c>
      <c r="AI1011" s="203">
        <v>0</v>
      </c>
      <c r="AJ1011" s="203">
        <v>0</v>
      </c>
      <c r="AK1011" s="203">
        <v>0</v>
      </c>
      <c r="AL1011" s="203"/>
      <c r="AM1011" s="203"/>
      <c r="AN1011" s="203"/>
      <c r="AO1011" s="203"/>
      <c r="AP1011" s="203"/>
      <c r="AQ1011" s="203"/>
      <c r="AR1011" s="203"/>
      <c r="AS1011" s="203"/>
      <c r="AT1011" s="203"/>
      <c r="AU1011" s="203"/>
      <c r="AV1011" s="203"/>
      <c r="AW1011" s="203"/>
      <c r="AX1011" s="203"/>
      <c r="AY1011" s="203"/>
      <c r="AZ1011" s="203"/>
      <c r="BA1011" s="203"/>
      <c r="BB1011" s="203"/>
      <c r="BC1011" s="203"/>
      <c r="BD1011" s="203"/>
      <c r="BE1011" s="203"/>
      <c r="BF1011" s="203"/>
      <c r="BG1011" s="203"/>
      <c r="BH1011" s="203"/>
      <c r="BI1011" s="203"/>
      <c r="BJ1011" s="203"/>
      <c r="BK1011" s="203"/>
      <c r="BL1011" s="203"/>
      <c r="BM1011" s="13"/>
      <c r="BN1011" s="13"/>
      <c r="BO1011" s="13"/>
      <c r="BP1011" s="13"/>
      <c r="BQ1011" s="13"/>
      <c r="BR1011" s="13"/>
      <c r="BS1011" s="13"/>
      <c r="BT1011" s="13"/>
      <c r="BU1011" s="13"/>
      <c r="BV1011" s="13"/>
      <c r="BW1011" s="13"/>
      <c r="BX1011" s="13"/>
      <c r="BY1011" s="13"/>
      <c r="BZ1011" s="13"/>
      <c r="CA1011" s="13"/>
      <c r="CB1011" s="13"/>
      <c r="CC1011" s="13"/>
      <c r="CD1011" s="13"/>
      <c r="CE1011" s="13"/>
      <c r="CF1011" s="13"/>
      <c r="CG1011" s="13"/>
      <c r="CH1011" s="13"/>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EU1011" s="13"/>
      <c r="EV1011" s="13"/>
      <c r="EW1011" s="13"/>
      <c r="EX1011" s="13"/>
      <c r="EY1011" s="13"/>
      <c r="EZ1011" s="13"/>
      <c r="FA1011" s="13"/>
      <c r="FB1011" s="13"/>
      <c r="FC1011" s="13"/>
      <c r="FD1011" s="13"/>
      <c r="FE1011" s="13"/>
      <c r="FF1011" s="13"/>
      <c r="FG1011" s="13"/>
      <c r="FH1011" s="13"/>
      <c r="FI1011" s="13"/>
      <c r="FJ1011" s="13"/>
      <c r="FK1011" s="13"/>
      <c r="FL1011" s="13"/>
      <c r="FM1011" s="13"/>
      <c r="FN1011" s="13"/>
      <c r="FO1011" s="13"/>
      <c r="FP1011" s="13"/>
      <c r="FQ1011" s="13"/>
      <c r="FR1011" s="13"/>
      <c r="FS1011" s="13"/>
      <c r="FT1011" s="13"/>
      <c r="FU1011" s="13"/>
      <c r="FV1011" s="13"/>
      <c r="FW1011" s="13"/>
      <c r="FX1011" s="13"/>
      <c r="FY1011" s="13"/>
      <c r="FZ1011" s="13"/>
      <c r="GA1011" s="13"/>
      <c r="GB1011" s="13"/>
      <c r="GC1011" s="13"/>
      <c r="GD1011" s="13"/>
      <c r="GE1011" s="13"/>
      <c r="GF1011" s="13"/>
      <c r="GG1011" s="13"/>
      <c r="GH1011" s="13"/>
      <c r="GI1011" s="13"/>
      <c r="GJ1011" s="13"/>
      <c r="GK1011" s="13"/>
      <c r="GL1011" s="13"/>
      <c r="GM1011" s="13"/>
      <c r="GN1011" s="13"/>
      <c r="GO1011" s="13"/>
      <c r="GP1011" s="13"/>
      <c r="GQ1011" s="13"/>
      <c r="GR1011" s="13"/>
      <c r="GS1011" s="13"/>
      <c r="GT1011" s="13"/>
      <c r="GU1011" s="13"/>
      <c r="GV1011" s="13"/>
      <c r="GW1011" s="13"/>
      <c r="GX1011" s="13"/>
      <c r="GY1011" s="13"/>
      <c r="GZ1011" s="13"/>
      <c r="HA1011" s="13"/>
      <c r="HB1011" s="13"/>
      <c r="HC1011" s="13"/>
      <c r="HD1011" s="13"/>
      <c r="HE1011" s="13"/>
      <c r="HF1011" s="13"/>
      <c r="HG1011" s="13"/>
      <c r="HH1011" s="13"/>
      <c r="HI1011" s="13"/>
      <c r="HJ1011" s="13"/>
      <c r="HK1011" s="13"/>
      <c r="HL1011" s="13"/>
      <c r="HM1011" s="13"/>
      <c r="HN1011" s="13"/>
      <c r="HO1011" s="13"/>
      <c r="HP1011" s="13"/>
      <c r="HQ1011" s="13"/>
      <c r="HR1011" s="13"/>
      <c r="HS1011" s="13"/>
      <c r="HT1011" s="13"/>
      <c r="HU1011" s="13"/>
      <c r="HV1011" s="13"/>
      <c r="HW1011" s="13"/>
      <c r="HX1011" s="13"/>
      <c r="HY1011" s="13"/>
      <c r="HZ1011" s="13"/>
      <c r="IA1011" s="13"/>
      <c r="IB1011" s="13"/>
      <c r="IC1011" s="13"/>
      <c r="ID1011" s="13"/>
      <c r="IE1011" s="13"/>
      <c r="IF1011" s="13"/>
      <c r="IG1011" s="13"/>
      <c r="IH1011" s="13"/>
      <c r="II1011" s="13"/>
      <c r="IJ1011" s="13"/>
      <c r="IK1011" s="13"/>
      <c r="IL1011" s="13"/>
      <c r="IM1011" s="13"/>
      <c r="IN1011" s="13"/>
      <c r="IO1011" s="13"/>
      <c r="IP1011" s="13"/>
      <c r="IQ1011" s="13"/>
      <c r="IR1011" s="13"/>
      <c r="IS1011" s="13"/>
      <c r="IT1011" s="13"/>
      <c r="IU1011" s="13"/>
      <c r="IV1011" s="13"/>
    </row>
    <row r="1012" spans="1:260" ht="12.75" customHeight="1" x14ac:dyDescent="0.2">
      <c r="A1012" s="203" t="s">
        <v>110</v>
      </c>
      <c r="B1012" s="203" t="s">
        <v>4363</v>
      </c>
      <c r="C1012" s="203" t="s">
        <v>1391</v>
      </c>
      <c r="D1012" s="214">
        <v>33635</v>
      </c>
      <c r="E1012" s="203" t="s">
        <v>1577</v>
      </c>
      <c r="F1012" s="203" t="s">
        <v>2180</v>
      </c>
      <c r="G1012" s="203" t="s">
        <v>4578</v>
      </c>
      <c r="H1012" s="203" t="s">
        <v>4029</v>
      </c>
      <c r="I1012" s="203" t="s">
        <v>4028</v>
      </c>
      <c r="J1012" s="203" t="s">
        <v>4028</v>
      </c>
      <c r="K1012" s="203" t="s">
        <v>4028</v>
      </c>
      <c r="L1012" s="203" t="s">
        <v>4028</v>
      </c>
      <c r="M1012" s="203" t="s">
        <v>4028</v>
      </c>
      <c r="N1012" s="203" t="s">
        <v>4028</v>
      </c>
      <c r="O1012" s="203" t="s">
        <v>4028</v>
      </c>
      <c r="P1012" s="203" t="s">
        <v>4028</v>
      </c>
      <c r="Q1012" s="203" t="s">
        <v>110</v>
      </c>
      <c r="R1012" s="203" t="s">
        <v>369</v>
      </c>
      <c r="S1012" s="203" t="s">
        <v>1927</v>
      </c>
      <c r="T1012" s="203" t="s">
        <v>4028</v>
      </c>
      <c r="U1012" s="203" t="s">
        <v>4028</v>
      </c>
      <c r="V1012" s="203" t="s">
        <v>4028</v>
      </c>
      <c r="W1012" s="203" t="s">
        <v>4028</v>
      </c>
      <c r="X1012" s="203" t="s">
        <v>4028</v>
      </c>
      <c r="Y1012" s="203" t="s">
        <v>4028</v>
      </c>
      <c r="Z1012" s="203" t="s">
        <v>4028</v>
      </c>
      <c r="AA1012" s="203" t="s">
        <v>4028</v>
      </c>
      <c r="AB1012" s="203" t="s">
        <v>4028</v>
      </c>
      <c r="AC1012" s="203" t="s">
        <v>4028</v>
      </c>
      <c r="AD1012" s="203" t="s">
        <v>4028</v>
      </c>
      <c r="AE1012" s="203" t="s">
        <v>4028</v>
      </c>
      <c r="AF1012" s="203" t="s">
        <v>4028</v>
      </c>
      <c r="AG1012" s="203" t="s">
        <v>4028</v>
      </c>
      <c r="AH1012" s="203" t="s">
        <v>4028</v>
      </c>
      <c r="AI1012" s="203" t="s">
        <v>4028</v>
      </c>
      <c r="AJ1012" s="203" t="s">
        <v>4028</v>
      </c>
      <c r="AK1012" s="203" t="s">
        <v>4028</v>
      </c>
      <c r="AL1012" s="203"/>
      <c r="AM1012" s="203"/>
      <c r="AN1012" s="203"/>
      <c r="AO1012" s="203"/>
      <c r="AP1012" s="203"/>
      <c r="AQ1012" s="203"/>
      <c r="AR1012" s="203"/>
      <c r="AS1012" s="203"/>
      <c r="AT1012" s="203"/>
      <c r="AU1012" s="203"/>
      <c r="AV1012" s="203"/>
      <c r="AW1012" s="203"/>
      <c r="AX1012" s="203"/>
      <c r="AY1012" s="203"/>
      <c r="AZ1012" s="203"/>
      <c r="BA1012" s="203"/>
      <c r="BB1012" s="203"/>
      <c r="BC1012" s="203"/>
      <c r="BD1012" s="203"/>
      <c r="BE1012" s="203"/>
      <c r="BF1012" s="203"/>
      <c r="BG1012" s="203"/>
      <c r="BH1012" s="203"/>
      <c r="BI1012" s="203"/>
      <c r="BJ1012" s="203"/>
      <c r="BK1012" s="203"/>
      <c r="BL1012" s="203"/>
      <c r="BM1012" s="10"/>
      <c r="BN1012" s="10"/>
      <c r="BO1012" s="10"/>
      <c r="BP1012" s="10"/>
      <c r="BQ1012" s="10"/>
      <c r="BR1012" s="10"/>
      <c r="BS1012" s="10"/>
      <c r="BT1012" s="10"/>
      <c r="BU1012" s="10"/>
      <c r="BV1012" s="10"/>
      <c r="BW1012" s="10"/>
      <c r="BX1012" s="10"/>
      <c r="BY1012" s="10"/>
      <c r="BZ1012" s="10"/>
      <c r="CA1012" s="10"/>
      <c r="CB1012" s="10"/>
      <c r="CC1012" s="10"/>
      <c r="CD1012" s="10"/>
      <c r="CE1012" s="10"/>
      <c r="CF1012" s="10"/>
      <c r="CG1012" s="10"/>
      <c r="CH1012" s="10"/>
      <c r="CI1012" s="10"/>
      <c r="CJ1012" s="10"/>
      <c r="CK1012" s="10"/>
      <c r="CL1012" s="10"/>
      <c r="CM1012" s="10"/>
      <c r="CN1012" s="10"/>
      <c r="CO1012" s="10"/>
      <c r="CP1012" s="10"/>
      <c r="CQ1012" s="10"/>
      <c r="CR1012" s="10"/>
      <c r="CS1012" s="10"/>
      <c r="CT1012" s="10"/>
      <c r="CU1012" s="10"/>
      <c r="CV1012" s="10"/>
      <c r="CW1012" s="10"/>
      <c r="CX1012" s="10"/>
      <c r="CY1012" s="10"/>
      <c r="CZ1012" s="10"/>
      <c r="DA1012" s="10"/>
      <c r="DB1012" s="10"/>
      <c r="DC1012" s="10"/>
      <c r="DD1012" s="10"/>
      <c r="DE1012" s="10"/>
      <c r="DF1012" s="10"/>
      <c r="DG1012" s="10"/>
      <c r="DH1012" s="10"/>
      <c r="DI1012" s="10"/>
      <c r="DJ1012" s="10"/>
      <c r="DK1012" s="10"/>
      <c r="DL1012" s="10"/>
      <c r="DM1012" s="10"/>
      <c r="DN1012" s="10"/>
      <c r="DO1012" s="10"/>
      <c r="DP1012" s="10"/>
      <c r="DQ1012" s="10"/>
      <c r="DR1012" s="10"/>
      <c r="DS1012" s="10"/>
      <c r="DT1012" s="10"/>
      <c r="DU1012" s="10"/>
      <c r="DV1012" s="10"/>
      <c r="DW1012" s="10"/>
      <c r="DX1012" s="10"/>
      <c r="DY1012" s="10"/>
      <c r="DZ1012" s="10"/>
      <c r="EA1012" s="10"/>
      <c r="EB1012" s="10"/>
      <c r="EC1012" s="10"/>
      <c r="ED1012" s="10"/>
      <c r="EE1012" s="10"/>
      <c r="EF1012" s="10"/>
      <c r="EG1012" s="10"/>
      <c r="EH1012" s="10"/>
      <c r="EI1012" s="10"/>
      <c r="EJ1012" s="10"/>
      <c r="EK1012" s="10"/>
      <c r="EL1012" s="10"/>
      <c r="EM1012" s="10"/>
      <c r="EN1012" s="10"/>
      <c r="EO1012" s="10"/>
      <c r="EP1012" s="10"/>
      <c r="EQ1012" s="10"/>
      <c r="ER1012" s="10"/>
      <c r="ES1012" s="10"/>
      <c r="ET1012" s="10"/>
      <c r="EU1012" s="10"/>
      <c r="EV1012" s="10"/>
      <c r="EW1012" s="10"/>
      <c r="EX1012" s="10"/>
      <c r="EY1012" s="10"/>
      <c r="EZ1012" s="10"/>
      <c r="FA1012" s="10"/>
      <c r="FB1012" s="10"/>
      <c r="FC1012" s="10"/>
      <c r="FD1012" s="10"/>
      <c r="FE1012" s="10"/>
      <c r="FF1012" s="10"/>
      <c r="FG1012" s="10"/>
      <c r="FH1012" s="10"/>
      <c r="FI1012" s="10"/>
      <c r="FJ1012" s="10"/>
      <c r="FK1012" s="10"/>
      <c r="FL1012" s="10"/>
      <c r="FM1012" s="10"/>
      <c r="FN1012" s="10"/>
      <c r="FO1012" s="10"/>
      <c r="FP1012" s="10"/>
      <c r="FQ1012" s="10"/>
      <c r="FR1012" s="10"/>
      <c r="FS1012" s="10"/>
      <c r="FT1012" s="10"/>
      <c r="FU1012" s="10"/>
      <c r="FV1012" s="10"/>
      <c r="FW1012" s="10"/>
      <c r="FX1012" s="10"/>
      <c r="FY1012" s="10"/>
      <c r="FZ1012" s="10"/>
      <c r="GA1012" s="10"/>
      <c r="GB1012" s="10"/>
      <c r="GC1012" s="10"/>
      <c r="GD1012" s="10"/>
      <c r="GE1012" s="10"/>
      <c r="GF1012" s="10"/>
      <c r="GG1012" s="10"/>
      <c r="GH1012" s="10"/>
      <c r="GI1012" s="10"/>
      <c r="GJ1012" s="10"/>
      <c r="GK1012" s="10"/>
      <c r="GL1012" s="10"/>
      <c r="GM1012" s="10"/>
      <c r="GN1012" s="10"/>
      <c r="GO1012" s="10"/>
      <c r="GP1012" s="10"/>
      <c r="GQ1012" s="10"/>
      <c r="GR1012" s="10"/>
      <c r="GS1012" s="10"/>
      <c r="GT1012" s="10"/>
      <c r="GU1012" s="10"/>
      <c r="GV1012" s="10"/>
      <c r="GW1012" s="10"/>
      <c r="GX1012" s="10"/>
      <c r="GY1012" s="10"/>
      <c r="GZ1012" s="10"/>
      <c r="HA1012" s="10"/>
      <c r="HB1012" s="10"/>
      <c r="HC1012" s="10"/>
      <c r="HD1012" s="10"/>
      <c r="HE1012" s="10"/>
      <c r="HF1012" s="10"/>
      <c r="HG1012" s="10"/>
      <c r="HH1012" s="10"/>
      <c r="HI1012" s="10"/>
      <c r="HJ1012" s="10"/>
      <c r="HK1012" s="10"/>
      <c r="HL1012" s="10"/>
      <c r="HM1012" s="10"/>
      <c r="HN1012" s="10"/>
      <c r="HO1012" s="10"/>
      <c r="HP1012" s="10"/>
      <c r="HQ1012" s="10"/>
      <c r="HR1012" s="10"/>
      <c r="HS1012" s="10"/>
      <c r="HT1012" s="10"/>
      <c r="HU1012" s="10"/>
      <c r="HV1012" s="10"/>
      <c r="HW1012" s="10"/>
      <c r="HX1012" s="10"/>
      <c r="HY1012" s="10"/>
      <c r="HZ1012" s="10"/>
      <c r="IA1012" s="10"/>
      <c r="IB1012" s="10"/>
      <c r="IC1012" s="10"/>
      <c r="ID1012" s="10"/>
      <c r="IE1012" s="10"/>
      <c r="IF1012" s="10"/>
      <c r="IG1012" s="10"/>
      <c r="IH1012" s="10"/>
      <c r="II1012" s="10"/>
      <c r="IJ1012" s="10"/>
      <c r="IK1012" s="10"/>
      <c r="IL1012" s="10"/>
      <c r="IM1012" s="10"/>
      <c r="IN1012" s="10"/>
      <c r="IO1012" s="10"/>
      <c r="IP1012" s="10"/>
      <c r="IQ1012" s="10"/>
      <c r="IR1012" s="10"/>
      <c r="IS1012" s="10"/>
      <c r="IT1012" s="10"/>
      <c r="IU1012" s="10"/>
      <c r="IV1012" s="10"/>
    </row>
    <row r="1013" spans="1:260" s="10" customFormat="1" ht="12.75" customHeight="1" x14ac:dyDescent="0.2">
      <c r="A1013" s="203" t="s">
        <v>4029</v>
      </c>
      <c r="B1013" s="203" t="s">
        <v>4028</v>
      </c>
      <c r="C1013" s="203" t="s">
        <v>1363</v>
      </c>
      <c r="D1013" s="214">
        <v>34075</v>
      </c>
      <c r="E1013" s="203" t="s">
        <v>1572</v>
      </c>
      <c r="F1013" s="203" t="s">
        <v>2147</v>
      </c>
      <c r="G1013" s="203" t="s">
        <v>4028</v>
      </c>
      <c r="H1013" s="203" t="s">
        <v>344</v>
      </c>
      <c r="I1013" s="203" t="s">
        <v>111</v>
      </c>
      <c r="J1013" s="203" t="s">
        <v>3538</v>
      </c>
      <c r="K1013" s="203" t="s">
        <v>344</v>
      </c>
      <c r="L1013" s="203" t="s">
        <v>393</v>
      </c>
      <c r="M1013" s="203" t="s">
        <v>3047</v>
      </c>
      <c r="N1013" s="203" t="s">
        <v>344</v>
      </c>
      <c r="O1013" s="203" t="s">
        <v>393</v>
      </c>
      <c r="P1013" s="203" t="s">
        <v>2556</v>
      </c>
      <c r="Q1013" s="203" t="s">
        <v>344</v>
      </c>
      <c r="R1013" s="203" t="s">
        <v>393</v>
      </c>
      <c r="S1013" s="203" t="s">
        <v>1977</v>
      </c>
      <c r="T1013" s="203" t="s">
        <v>344</v>
      </c>
      <c r="U1013" s="203" t="s">
        <v>393</v>
      </c>
      <c r="V1013" s="203" t="s">
        <v>1613</v>
      </c>
      <c r="W1013" s="203" t="s">
        <v>344</v>
      </c>
      <c r="X1013" s="203" t="s">
        <v>393</v>
      </c>
      <c r="Y1013" s="203" t="s">
        <v>1613</v>
      </c>
      <c r="Z1013" s="203">
        <v>0</v>
      </c>
      <c r="AA1013" s="203">
        <v>0</v>
      </c>
      <c r="AB1013" s="203">
        <v>0</v>
      </c>
      <c r="AC1013" s="203">
        <v>0</v>
      </c>
      <c r="AD1013" s="203">
        <v>0</v>
      </c>
      <c r="AE1013" s="203">
        <v>0</v>
      </c>
      <c r="AF1013" s="203">
        <v>0</v>
      </c>
      <c r="AG1013" s="203">
        <v>0</v>
      </c>
      <c r="AH1013" s="203">
        <v>0</v>
      </c>
      <c r="AI1013" s="203">
        <v>0</v>
      </c>
      <c r="AJ1013" s="203">
        <v>0</v>
      </c>
      <c r="AK1013" s="203">
        <v>0</v>
      </c>
      <c r="AL1013" s="203"/>
      <c r="AM1013" s="203"/>
      <c r="AN1013" s="203"/>
      <c r="AO1013" s="203"/>
      <c r="AP1013" s="203"/>
      <c r="AQ1013" s="203"/>
      <c r="AR1013" s="203"/>
      <c r="AS1013" s="203"/>
      <c r="AT1013" s="203"/>
      <c r="AU1013" s="203"/>
      <c r="AV1013" s="203"/>
      <c r="AW1013" s="203"/>
      <c r="AX1013" s="203"/>
      <c r="AY1013" s="203"/>
      <c r="AZ1013" s="203"/>
      <c r="BA1013" s="203"/>
      <c r="BB1013" s="203"/>
      <c r="BC1013" s="203"/>
      <c r="BD1013" s="203"/>
      <c r="BE1013" s="203"/>
      <c r="BF1013" s="203"/>
      <c r="BG1013" s="203"/>
      <c r="BH1013" s="203"/>
      <c r="BI1013" s="203"/>
      <c r="BJ1013" s="203"/>
      <c r="BK1013" s="203"/>
      <c r="BL1013" s="203"/>
      <c r="IW1013"/>
      <c r="IX1013"/>
      <c r="IY1013"/>
      <c r="IZ1013"/>
    </row>
    <row r="1014" spans="1:260" ht="12.75" customHeight="1" x14ac:dyDescent="0.2">
      <c r="A1014" s="203" t="s">
        <v>4028</v>
      </c>
      <c r="B1014" s="203" t="s">
        <v>4028</v>
      </c>
      <c r="C1014" s="203" t="s">
        <v>1731</v>
      </c>
      <c r="D1014" s="214">
        <v>34367</v>
      </c>
      <c r="E1014" s="203" t="s">
        <v>2032</v>
      </c>
      <c r="F1014" s="203" t="s">
        <v>3463</v>
      </c>
      <c r="G1014" s="203" t="s">
        <v>4028</v>
      </c>
      <c r="H1014" s="203" t="s">
        <v>4028</v>
      </c>
      <c r="I1014" s="203" t="s">
        <v>103</v>
      </c>
      <c r="J1014" s="203" t="s">
        <v>3992</v>
      </c>
      <c r="K1014" s="203" t="s">
        <v>202</v>
      </c>
      <c r="L1014" s="203"/>
      <c r="M1014" s="203"/>
      <c r="N1014" s="203"/>
      <c r="O1014" s="203"/>
      <c r="P1014" s="203"/>
      <c r="Q1014" s="203" t="s">
        <v>344</v>
      </c>
      <c r="R1014" s="203" t="s">
        <v>233</v>
      </c>
      <c r="S1014" s="203" t="s">
        <v>1732</v>
      </c>
      <c r="T1014" s="203"/>
      <c r="U1014" s="203"/>
      <c r="V1014" s="203"/>
      <c r="W1014" s="203"/>
      <c r="X1014" s="203"/>
      <c r="Y1014" s="203"/>
      <c r="Z1014" s="203"/>
      <c r="AA1014" s="203"/>
      <c r="AB1014" s="203"/>
      <c r="AC1014" s="203"/>
      <c r="AD1014" s="203"/>
      <c r="AE1014" s="203"/>
      <c r="AF1014" s="203"/>
      <c r="AG1014" s="203"/>
      <c r="AH1014" s="203"/>
      <c r="AI1014" s="203"/>
      <c r="AJ1014" s="203"/>
      <c r="AK1014" s="203"/>
      <c r="AL1014" s="203"/>
      <c r="AM1014" s="203"/>
      <c r="AN1014" s="203"/>
      <c r="AO1014" s="203"/>
      <c r="AP1014" s="203"/>
      <c r="AQ1014" s="203"/>
      <c r="AR1014" s="203"/>
      <c r="AS1014" s="203"/>
      <c r="AT1014" s="203"/>
      <c r="AU1014" s="203"/>
      <c r="AV1014" s="203"/>
      <c r="AW1014" s="203"/>
      <c r="AX1014" s="203"/>
      <c r="AY1014" s="203"/>
      <c r="AZ1014" s="203"/>
      <c r="BA1014" s="203"/>
      <c r="BB1014" s="203"/>
      <c r="BC1014" s="203"/>
      <c r="BD1014" s="203"/>
      <c r="BE1014" s="203"/>
      <c r="BF1014" s="203"/>
      <c r="BG1014" s="203"/>
      <c r="BH1014" s="203"/>
      <c r="BI1014" s="203"/>
      <c r="BJ1014" s="203"/>
      <c r="BK1014" s="203"/>
      <c r="BL1014" s="203"/>
      <c r="BM1014" s="10"/>
      <c r="BN1014" s="10"/>
      <c r="BO1014" s="10"/>
      <c r="BP1014" s="10"/>
      <c r="BQ1014" s="10"/>
      <c r="BR1014" s="10"/>
      <c r="BS1014" s="10"/>
      <c r="BT1014" s="10"/>
      <c r="BU1014" s="10"/>
      <c r="BV1014" s="10"/>
      <c r="BW1014" s="10"/>
      <c r="BX1014" s="10"/>
      <c r="BY1014" s="10"/>
      <c r="BZ1014" s="10"/>
      <c r="CA1014" s="10"/>
      <c r="CB1014" s="10"/>
      <c r="CC1014" s="10"/>
      <c r="CD1014" s="10"/>
      <c r="CE1014" s="10"/>
      <c r="CF1014" s="10"/>
      <c r="CG1014" s="10"/>
      <c r="CH1014" s="10"/>
      <c r="CI1014" s="10"/>
      <c r="CJ1014" s="10"/>
      <c r="CK1014" s="10"/>
      <c r="CL1014" s="10"/>
      <c r="CM1014" s="10"/>
      <c r="CN1014" s="10"/>
      <c r="CO1014" s="10"/>
      <c r="CP1014" s="10"/>
      <c r="CQ1014" s="10"/>
      <c r="CR1014" s="10"/>
      <c r="CS1014" s="10"/>
      <c r="CT1014" s="10"/>
      <c r="CU1014" s="10"/>
      <c r="CV1014" s="10"/>
      <c r="CW1014" s="10"/>
      <c r="CX1014" s="10"/>
      <c r="CY1014" s="10"/>
      <c r="CZ1014" s="10"/>
      <c r="DA1014" s="10"/>
      <c r="DB1014" s="10"/>
      <c r="DC1014" s="10"/>
      <c r="DD1014" s="10"/>
      <c r="DE1014" s="10"/>
      <c r="DF1014" s="10"/>
      <c r="DG1014" s="10"/>
      <c r="DH1014" s="10"/>
      <c r="DI1014" s="10"/>
      <c r="DJ1014" s="10"/>
      <c r="DK1014" s="10"/>
      <c r="DL1014" s="10"/>
      <c r="DM1014" s="10"/>
      <c r="DN1014" s="10"/>
      <c r="DO1014" s="10"/>
      <c r="DP1014" s="10"/>
      <c r="DQ1014" s="10"/>
      <c r="DR1014" s="10"/>
      <c r="DS1014" s="10"/>
      <c r="DT1014" s="10"/>
      <c r="DU1014" s="10"/>
      <c r="DV1014" s="10"/>
      <c r="DW1014" s="10"/>
      <c r="DX1014" s="10"/>
      <c r="DY1014" s="10"/>
      <c r="DZ1014" s="10"/>
      <c r="EA1014" s="10"/>
      <c r="EB1014" s="10"/>
      <c r="EC1014" s="10"/>
      <c r="ED1014" s="10"/>
      <c r="EE1014" s="10"/>
      <c r="EF1014" s="10"/>
      <c r="EG1014" s="10"/>
      <c r="EH1014" s="10"/>
      <c r="EI1014" s="10"/>
      <c r="EJ1014" s="10"/>
      <c r="EK1014" s="10"/>
      <c r="EL1014" s="10"/>
      <c r="EM1014" s="10"/>
      <c r="EN1014" s="10"/>
      <c r="EO1014" s="10"/>
      <c r="EP1014" s="10"/>
      <c r="EQ1014" s="10"/>
      <c r="ER1014" s="10"/>
      <c r="ES1014" s="10"/>
      <c r="ET1014" s="10"/>
      <c r="EU1014" s="10"/>
      <c r="EV1014" s="10"/>
      <c r="EW1014" s="10"/>
      <c r="EX1014" s="10"/>
      <c r="EY1014" s="10"/>
      <c r="EZ1014" s="10"/>
      <c r="FA1014" s="10"/>
      <c r="FB1014" s="10"/>
      <c r="FC1014" s="10"/>
      <c r="FD1014" s="10"/>
      <c r="FE1014" s="10"/>
      <c r="FF1014" s="10"/>
      <c r="FG1014" s="10"/>
      <c r="FH1014" s="10"/>
      <c r="FI1014" s="10"/>
      <c r="FJ1014" s="10"/>
      <c r="FK1014" s="10"/>
      <c r="FL1014" s="10"/>
      <c r="FM1014" s="10"/>
      <c r="FN1014" s="10"/>
      <c r="FO1014" s="10"/>
      <c r="FP1014" s="10"/>
      <c r="FQ1014" s="10"/>
      <c r="FR1014" s="10"/>
      <c r="FS1014" s="10"/>
      <c r="FT1014" s="10"/>
      <c r="FU1014" s="10"/>
      <c r="FV1014" s="10"/>
      <c r="FW1014" s="10"/>
      <c r="FX1014" s="10"/>
      <c r="FY1014" s="10"/>
      <c r="FZ1014" s="10"/>
      <c r="GA1014" s="10"/>
      <c r="GB1014" s="10"/>
      <c r="GC1014" s="10"/>
      <c r="GD1014" s="10"/>
      <c r="GE1014" s="10"/>
      <c r="GF1014" s="10"/>
      <c r="GG1014" s="10"/>
      <c r="GH1014" s="10"/>
      <c r="GI1014" s="10"/>
      <c r="GJ1014" s="10"/>
      <c r="GK1014" s="10"/>
      <c r="GL1014" s="10"/>
      <c r="GM1014" s="10"/>
      <c r="GN1014" s="10"/>
      <c r="GO1014" s="10"/>
      <c r="GP1014" s="10"/>
      <c r="GQ1014" s="10"/>
      <c r="GR1014" s="10"/>
      <c r="GS1014" s="10"/>
      <c r="GT1014" s="10"/>
      <c r="GU1014" s="10"/>
      <c r="GV1014" s="10"/>
      <c r="GW1014" s="10"/>
      <c r="GX1014" s="10"/>
      <c r="GY1014" s="10"/>
      <c r="GZ1014" s="10"/>
      <c r="HA1014" s="10"/>
      <c r="HB1014" s="10"/>
      <c r="HC1014" s="10"/>
      <c r="HD1014" s="10"/>
      <c r="HE1014" s="10"/>
      <c r="HF1014" s="10"/>
      <c r="HG1014" s="10"/>
      <c r="HH1014" s="10"/>
      <c r="HI1014" s="10"/>
      <c r="HJ1014" s="10"/>
      <c r="HK1014" s="10"/>
      <c r="HL1014" s="10"/>
      <c r="HM1014" s="10"/>
      <c r="HN1014" s="10"/>
      <c r="HO1014" s="10"/>
      <c r="HP1014" s="10"/>
      <c r="HQ1014" s="10"/>
      <c r="HR1014" s="10"/>
      <c r="HS1014" s="10"/>
      <c r="HT1014" s="10"/>
      <c r="HU1014" s="10"/>
      <c r="HV1014" s="10"/>
      <c r="HW1014" s="10"/>
      <c r="HX1014" s="10"/>
      <c r="HY1014" s="10"/>
      <c r="HZ1014" s="10"/>
      <c r="IA1014" s="10"/>
      <c r="IB1014" s="10"/>
      <c r="IC1014" s="10"/>
      <c r="ID1014" s="10"/>
      <c r="IE1014" s="10"/>
      <c r="IF1014" s="10"/>
      <c r="IG1014" s="10"/>
      <c r="IH1014" s="10"/>
      <c r="II1014" s="10"/>
      <c r="IJ1014" s="10"/>
      <c r="IK1014" s="10"/>
      <c r="IL1014" s="10"/>
      <c r="IM1014" s="10"/>
      <c r="IN1014" s="10"/>
      <c r="IO1014" s="10"/>
      <c r="IP1014" s="10"/>
      <c r="IQ1014" s="10"/>
      <c r="IR1014" s="10"/>
      <c r="IS1014" s="10"/>
      <c r="IT1014" s="10"/>
      <c r="IU1014" s="10"/>
      <c r="IV1014" s="10"/>
    </row>
    <row r="1015" spans="1:260" s="10" customFormat="1" ht="12.75" customHeight="1" x14ac:dyDescent="0.2">
      <c r="A1015" s="203" t="s">
        <v>4028</v>
      </c>
      <c r="B1015" s="203" t="s">
        <v>4028</v>
      </c>
      <c r="C1015" s="203"/>
      <c r="D1015" s="214"/>
      <c r="E1015" s="203"/>
      <c r="F1015" s="203"/>
      <c r="G1015" s="203" t="s">
        <v>4028</v>
      </c>
      <c r="H1015" s="203" t="s">
        <v>4028</v>
      </c>
      <c r="I1015" s="203" t="s">
        <v>4028</v>
      </c>
      <c r="J1015" s="203" t="s">
        <v>4028</v>
      </c>
      <c r="K1015" s="203" t="s">
        <v>4028</v>
      </c>
      <c r="L1015" s="203" t="s">
        <v>4028</v>
      </c>
      <c r="M1015" s="203" t="s">
        <v>4028</v>
      </c>
      <c r="N1015" s="203" t="s">
        <v>4028</v>
      </c>
      <c r="O1015" s="203" t="s">
        <v>4028</v>
      </c>
      <c r="P1015" s="203" t="s">
        <v>4028</v>
      </c>
      <c r="Q1015" s="203"/>
      <c r="R1015" s="203"/>
      <c r="S1015" s="203"/>
      <c r="T1015" s="203" t="s">
        <v>4028</v>
      </c>
      <c r="U1015" s="203" t="s">
        <v>4028</v>
      </c>
      <c r="V1015" s="203" t="s">
        <v>4028</v>
      </c>
      <c r="W1015" s="203" t="s">
        <v>4028</v>
      </c>
      <c r="X1015" s="203" t="s">
        <v>4028</v>
      </c>
      <c r="Y1015" s="203" t="s">
        <v>4028</v>
      </c>
      <c r="Z1015" s="203" t="s">
        <v>4028</v>
      </c>
      <c r="AA1015" s="203" t="s">
        <v>4028</v>
      </c>
      <c r="AB1015" s="203" t="s">
        <v>4028</v>
      </c>
      <c r="AC1015" s="203" t="s">
        <v>4028</v>
      </c>
      <c r="AD1015" s="203" t="s">
        <v>4028</v>
      </c>
      <c r="AE1015" s="203" t="s">
        <v>4028</v>
      </c>
      <c r="AF1015" s="203" t="s">
        <v>4028</v>
      </c>
      <c r="AG1015" s="203" t="s">
        <v>4028</v>
      </c>
      <c r="AH1015" s="203" t="s">
        <v>4028</v>
      </c>
      <c r="AI1015" s="203" t="s">
        <v>4028</v>
      </c>
      <c r="AJ1015" s="203" t="s">
        <v>4028</v>
      </c>
      <c r="AK1015" s="203" t="s">
        <v>4028</v>
      </c>
      <c r="AL1015" s="203"/>
      <c r="AM1015" s="203"/>
      <c r="AN1015" s="203"/>
      <c r="AO1015" s="203"/>
      <c r="AP1015" s="203"/>
      <c r="AQ1015" s="203"/>
      <c r="AR1015" s="203"/>
      <c r="AS1015" s="203"/>
      <c r="AT1015" s="203"/>
      <c r="AU1015" s="203"/>
      <c r="AV1015" s="203"/>
      <c r="AW1015" s="203"/>
      <c r="AX1015" s="203"/>
      <c r="AY1015" s="203"/>
      <c r="AZ1015" s="203"/>
      <c r="BA1015" s="203"/>
      <c r="BB1015" s="203"/>
      <c r="BC1015" s="203"/>
      <c r="BD1015" s="203"/>
      <c r="BE1015" s="203"/>
      <c r="BF1015" s="203"/>
      <c r="BG1015" s="203"/>
      <c r="BH1015" s="203"/>
      <c r="BI1015" s="203"/>
      <c r="BJ1015" s="203"/>
      <c r="BK1015" s="203"/>
      <c r="BL1015" s="203"/>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row>
    <row r="1016" spans="1:260" ht="12.75" customHeight="1" x14ac:dyDescent="0.2">
      <c r="A1016" s="203" t="s">
        <v>279</v>
      </c>
      <c r="B1016" s="203" t="s">
        <v>4138</v>
      </c>
      <c r="C1016" s="203" t="s">
        <v>1194</v>
      </c>
      <c r="D1016" s="214">
        <v>33936</v>
      </c>
      <c r="E1016" s="203" t="s">
        <v>1228</v>
      </c>
      <c r="F1016" s="203" t="s">
        <v>140</v>
      </c>
      <c r="G1016" s="203" t="s">
        <v>3420</v>
      </c>
      <c r="H1016" s="203" t="s">
        <v>266</v>
      </c>
      <c r="I1016" s="203" t="s">
        <v>348</v>
      </c>
      <c r="J1016" s="203"/>
      <c r="K1016" s="203" t="s">
        <v>279</v>
      </c>
      <c r="L1016" s="203" t="s">
        <v>348</v>
      </c>
      <c r="M1016" s="203">
        <v>0</v>
      </c>
      <c r="N1016" s="203" t="s">
        <v>293</v>
      </c>
      <c r="O1016" s="203" t="s">
        <v>32</v>
      </c>
      <c r="P1016" s="203">
        <v>0</v>
      </c>
      <c r="Q1016" s="203" t="s">
        <v>266</v>
      </c>
      <c r="R1016" s="203" t="s">
        <v>32</v>
      </c>
      <c r="S1016" s="203"/>
      <c r="T1016" s="203" t="s">
        <v>548</v>
      </c>
      <c r="U1016" s="203" t="s">
        <v>32</v>
      </c>
      <c r="V1016" s="203">
        <v>0</v>
      </c>
      <c r="W1016" s="203" t="s">
        <v>548</v>
      </c>
      <c r="X1016" s="203" t="s">
        <v>32</v>
      </c>
      <c r="Y1016" s="203">
        <v>0</v>
      </c>
      <c r="Z1016" s="203" t="s">
        <v>515</v>
      </c>
      <c r="AA1016" s="203" t="s">
        <v>32</v>
      </c>
      <c r="AB1016" s="203">
        <v>0</v>
      </c>
      <c r="AC1016" s="203">
        <v>0</v>
      </c>
      <c r="AD1016" s="203">
        <v>0</v>
      </c>
      <c r="AE1016" s="203">
        <v>0</v>
      </c>
      <c r="AF1016" s="203">
        <v>0</v>
      </c>
      <c r="AG1016" s="203">
        <v>0</v>
      </c>
      <c r="AH1016" s="203">
        <v>0</v>
      </c>
      <c r="AI1016" s="203">
        <v>0</v>
      </c>
      <c r="AJ1016" s="203">
        <v>0</v>
      </c>
      <c r="AK1016" s="203">
        <v>0</v>
      </c>
      <c r="AL1016" s="203"/>
      <c r="AM1016" s="203"/>
      <c r="AN1016" s="203"/>
      <c r="AO1016" s="203"/>
      <c r="AP1016" s="203"/>
      <c r="AQ1016" s="203"/>
      <c r="AR1016" s="203"/>
      <c r="AS1016" s="203"/>
      <c r="AT1016" s="203"/>
      <c r="AU1016" s="203"/>
      <c r="AV1016" s="203"/>
      <c r="AW1016" s="203"/>
      <c r="AX1016" s="203"/>
      <c r="AY1016" s="203"/>
      <c r="AZ1016" s="203"/>
      <c r="BA1016" s="203"/>
      <c r="BB1016" s="203"/>
      <c r="BC1016" s="203"/>
      <c r="BD1016" s="203"/>
      <c r="BE1016" s="203"/>
      <c r="BF1016" s="203"/>
      <c r="BG1016" s="203"/>
      <c r="BH1016" s="203"/>
      <c r="BI1016" s="203"/>
      <c r="BJ1016" s="203"/>
      <c r="BK1016" s="203"/>
      <c r="BL1016" s="203"/>
      <c r="BM1016" s="10"/>
      <c r="BN1016" s="10"/>
      <c r="BO1016" s="10"/>
      <c r="BP1016" s="10"/>
      <c r="BQ1016" s="10"/>
      <c r="BR1016" s="10"/>
      <c r="BS1016" s="10"/>
      <c r="BT1016" s="10"/>
      <c r="BU1016" s="10"/>
      <c r="BV1016" s="10"/>
      <c r="BW1016" s="10"/>
      <c r="BX1016" s="10"/>
      <c r="BY1016" s="10"/>
      <c r="BZ1016" s="10"/>
      <c r="CA1016" s="10"/>
      <c r="CB1016" s="10"/>
      <c r="CC1016" s="10"/>
      <c r="CD1016" s="10"/>
      <c r="CE1016" s="10"/>
      <c r="CF1016" s="10"/>
      <c r="CG1016" s="10"/>
      <c r="CH1016" s="10"/>
      <c r="CI1016" s="10"/>
      <c r="CJ1016" s="10"/>
      <c r="CK1016" s="10"/>
      <c r="CL1016" s="10"/>
      <c r="CM1016" s="10"/>
      <c r="CN1016" s="10"/>
      <c r="CO1016" s="10"/>
      <c r="CP1016" s="10"/>
      <c r="CQ1016" s="10"/>
      <c r="CR1016" s="10"/>
      <c r="CS1016" s="10"/>
      <c r="CT1016" s="10"/>
      <c r="CU1016" s="10"/>
      <c r="CV1016" s="10"/>
      <c r="CW1016" s="10"/>
      <c r="CX1016" s="10"/>
      <c r="CY1016" s="10"/>
      <c r="CZ1016" s="10"/>
      <c r="DA1016" s="10"/>
      <c r="DB1016" s="10"/>
      <c r="DC1016" s="10"/>
      <c r="DD1016" s="10"/>
      <c r="DE1016" s="10"/>
      <c r="DF1016" s="10"/>
      <c r="DG1016" s="10"/>
      <c r="DH1016" s="10"/>
      <c r="DI1016" s="10"/>
      <c r="DJ1016" s="10"/>
      <c r="DK1016" s="10"/>
      <c r="DL1016" s="10"/>
      <c r="DM1016" s="10"/>
      <c r="DN1016" s="10"/>
      <c r="DO1016" s="10"/>
      <c r="DP1016" s="10"/>
      <c r="DQ1016" s="10"/>
      <c r="DR1016" s="10"/>
      <c r="DS1016" s="10"/>
      <c r="DT1016" s="10"/>
      <c r="DU1016" s="10"/>
      <c r="DV1016" s="10"/>
      <c r="DW1016" s="10"/>
      <c r="DX1016" s="10"/>
      <c r="DY1016" s="10"/>
      <c r="DZ1016" s="10"/>
      <c r="EA1016" s="10"/>
      <c r="EB1016" s="10"/>
      <c r="EC1016" s="10"/>
      <c r="ED1016" s="10"/>
      <c r="EE1016" s="10"/>
      <c r="EF1016" s="10"/>
      <c r="EG1016" s="10"/>
      <c r="EH1016" s="10"/>
      <c r="EI1016" s="10"/>
      <c r="EJ1016" s="10"/>
      <c r="EK1016" s="10"/>
      <c r="EL1016" s="10"/>
      <c r="EM1016" s="10"/>
      <c r="EN1016" s="10"/>
      <c r="EO1016" s="10"/>
      <c r="EP1016" s="10"/>
      <c r="EQ1016" s="10"/>
      <c r="ER1016" s="10"/>
      <c r="ES1016" s="10"/>
      <c r="ET1016" s="10"/>
      <c r="EU1016" s="10"/>
      <c r="EV1016" s="10"/>
      <c r="EW1016" s="10"/>
      <c r="EX1016" s="10"/>
      <c r="EY1016" s="10"/>
      <c r="EZ1016" s="10"/>
      <c r="FA1016" s="10"/>
      <c r="FB1016" s="10"/>
      <c r="FC1016" s="10"/>
      <c r="FD1016" s="10"/>
      <c r="FE1016" s="10"/>
      <c r="FF1016" s="10"/>
      <c r="FG1016" s="10"/>
      <c r="FH1016" s="10"/>
      <c r="FI1016" s="10"/>
      <c r="FJ1016" s="10"/>
      <c r="FK1016" s="10"/>
      <c r="FL1016" s="10"/>
      <c r="FM1016" s="10"/>
      <c r="FN1016" s="10"/>
      <c r="FO1016" s="10"/>
      <c r="FP1016" s="10"/>
      <c r="FQ1016" s="10"/>
      <c r="FR1016" s="10"/>
      <c r="FS1016" s="10"/>
      <c r="FT1016" s="10"/>
      <c r="FU1016" s="10"/>
      <c r="FV1016" s="10"/>
      <c r="FW1016" s="10"/>
      <c r="FX1016" s="10"/>
      <c r="FY1016" s="10"/>
      <c r="FZ1016" s="10"/>
      <c r="GA1016" s="10"/>
      <c r="GB1016" s="10"/>
      <c r="GC1016" s="10"/>
      <c r="GD1016" s="10"/>
      <c r="GE1016" s="10"/>
      <c r="GF1016" s="10"/>
      <c r="GG1016" s="10"/>
      <c r="GH1016" s="10"/>
      <c r="GI1016" s="10"/>
      <c r="GJ1016" s="10"/>
      <c r="GK1016" s="10"/>
      <c r="GL1016" s="10"/>
      <c r="GM1016" s="10"/>
      <c r="GN1016" s="10"/>
      <c r="GO1016" s="10"/>
      <c r="GP1016" s="10"/>
      <c r="GQ1016" s="10"/>
      <c r="GR1016" s="10"/>
      <c r="GS1016" s="10"/>
      <c r="GT1016" s="10"/>
      <c r="GU1016" s="10"/>
      <c r="GV1016" s="10"/>
      <c r="GW1016" s="10"/>
      <c r="GX1016" s="10"/>
      <c r="GY1016" s="10"/>
      <c r="GZ1016" s="10"/>
      <c r="HA1016" s="10"/>
      <c r="HB1016" s="10"/>
      <c r="HC1016" s="10"/>
      <c r="HD1016" s="10"/>
      <c r="HE1016" s="10"/>
      <c r="HF1016" s="10"/>
      <c r="HG1016" s="10"/>
      <c r="HH1016" s="10"/>
      <c r="HI1016" s="10"/>
      <c r="HJ1016" s="10"/>
      <c r="HK1016" s="10"/>
      <c r="HL1016" s="10"/>
      <c r="HM1016" s="10"/>
      <c r="HN1016" s="10"/>
      <c r="HO1016" s="10"/>
      <c r="HP1016" s="10"/>
      <c r="HQ1016" s="10"/>
      <c r="HR1016" s="10"/>
      <c r="HS1016" s="10"/>
      <c r="HT1016" s="10"/>
      <c r="HU1016" s="10"/>
      <c r="HV1016" s="10"/>
      <c r="HW1016" s="10"/>
      <c r="HX1016" s="10"/>
      <c r="HY1016" s="10"/>
      <c r="HZ1016" s="10"/>
      <c r="IA1016" s="10"/>
      <c r="IB1016" s="10"/>
      <c r="IC1016" s="10"/>
      <c r="ID1016" s="10"/>
      <c r="IE1016" s="10"/>
      <c r="IF1016" s="10"/>
      <c r="IG1016" s="10"/>
      <c r="IH1016" s="10"/>
      <c r="II1016" s="10"/>
      <c r="IJ1016" s="10"/>
      <c r="IK1016" s="10"/>
      <c r="IL1016" s="10"/>
      <c r="IM1016" s="10"/>
      <c r="IN1016" s="10"/>
      <c r="IO1016" s="10"/>
      <c r="IP1016" s="10"/>
      <c r="IQ1016" s="10"/>
      <c r="IR1016" s="10"/>
      <c r="IS1016" s="10"/>
      <c r="IT1016" s="10"/>
      <c r="IU1016" s="10"/>
      <c r="IV1016" s="10"/>
      <c r="IW1016" s="10"/>
      <c r="IX1016" s="10"/>
      <c r="IY1016" s="10"/>
      <c r="IZ1016" s="10"/>
    </row>
    <row r="1017" spans="1:260" ht="12.75" customHeight="1" x14ac:dyDescent="0.2">
      <c r="A1017" s="203" t="s">
        <v>283</v>
      </c>
      <c r="B1017" s="203" t="s">
        <v>4345</v>
      </c>
      <c r="C1017" s="203" t="s">
        <v>172</v>
      </c>
      <c r="D1017" s="214">
        <v>31554</v>
      </c>
      <c r="E1017" s="203" t="s">
        <v>396</v>
      </c>
      <c r="F1017" s="203" t="s">
        <v>207</v>
      </c>
      <c r="G1017" s="203" t="s">
        <v>3420</v>
      </c>
      <c r="H1017" s="203" t="s">
        <v>279</v>
      </c>
      <c r="I1017" s="203" t="s">
        <v>232</v>
      </c>
      <c r="J1017" s="203"/>
      <c r="K1017" s="203" t="s">
        <v>132</v>
      </c>
      <c r="L1017" s="203" t="s">
        <v>232</v>
      </c>
      <c r="M1017" s="203">
        <v>0</v>
      </c>
      <c r="N1017" s="203" t="s">
        <v>202</v>
      </c>
      <c r="O1017" s="203">
        <v>0</v>
      </c>
      <c r="P1017" s="203">
        <v>0</v>
      </c>
      <c r="Q1017" s="203" t="s">
        <v>266</v>
      </c>
      <c r="R1017" s="203" t="s">
        <v>232</v>
      </c>
      <c r="S1017" s="203"/>
      <c r="T1017" s="203" t="s">
        <v>266</v>
      </c>
      <c r="U1017" s="203" t="s">
        <v>232</v>
      </c>
      <c r="V1017" s="203">
        <v>0</v>
      </c>
      <c r="W1017" s="203" t="s">
        <v>266</v>
      </c>
      <c r="X1017" s="203" t="s">
        <v>232</v>
      </c>
      <c r="Y1017" s="203">
        <v>0</v>
      </c>
      <c r="Z1017" s="203" t="s">
        <v>266</v>
      </c>
      <c r="AA1017" s="203" t="s">
        <v>232</v>
      </c>
      <c r="AB1017" s="203">
        <v>0</v>
      </c>
      <c r="AC1017" s="203" t="s">
        <v>293</v>
      </c>
      <c r="AD1017" s="203" t="s">
        <v>232</v>
      </c>
      <c r="AE1017" s="203">
        <v>0</v>
      </c>
      <c r="AF1017" s="203" t="s">
        <v>548</v>
      </c>
      <c r="AG1017" s="203" t="s">
        <v>232</v>
      </c>
      <c r="AH1017" s="203">
        <v>0</v>
      </c>
      <c r="AI1017" s="203" t="s">
        <v>96</v>
      </c>
      <c r="AJ1017" s="203" t="s">
        <v>232</v>
      </c>
      <c r="AK1017" s="203">
        <v>0</v>
      </c>
      <c r="AL1017" s="203" t="s">
        <v>283</v>
      </c>
      <c r="AM1017" s="203" t="s">
        <v>232</v>
      </c>
      <c r="AN1017" s="203"/>
      <c r="AO1017" s="203"/>
      <c r="AP1017" s="203"/>
      <c r="AQ1017" s="203"/>
      <c r="AR1017" s="203"/>
      <c r="AS1017" s="203"/>
      <c r="AT1017" s="203"/>
      <c r="AU1017" s="203"/>
      <c r="AV1017" s="203"/>
      <c r="AW1017" s="203"/>
      <c r="AX1017" s="203"/>
      <c r="AY1017" s="203"/>
      <c r="AZ1017" s="203"/>
      <c r="BA1017" s="203"/>
      <c r="BB1017" s="203"/>
      <c r="BC1017" s="203"/>
      <c r="BD1017" s="203"/>
      <c r="BE1017" s="203"/>
      <c r="BF1017" s="203"/>
      <c r="BG1017" s="203"/>
      <c r="BH1017" s="203"/>
      <c r="BI1017" s="203"/>
      <c r="BJ1017" s="203"/>
      <c r="BK1017" s="203"/>
      <c r="BL1017" s="203"/>
      <c r="BM1017" s="10"/>
      <c r="BN1017" s="10"/>
      <c r="BO1017" s="10"/>
      <c r="BP1017" s="10"/>
      <c r="BQ1017" s="10"/>
      <c r="BR1017" s="10"/>
      <c r="BS1017" s="10"/>
      <c r="BT1017" s="10"/>
      <c r="BU1017" s="10"/>
      <c r="BV1017" s="10"/>
      <c r="BW1017" s="10"/>
      <c r="BX1017" s="10"/>
      <c r="BY1017" s="10"/>
      <c r="BZ1017" s="10"/>
      <c r="CA1017" s="10"/>
      <c r="CB1017" s="10"/>
      <c r="CC1017" s="10"/>
      <c r="CD1017" s="10"/>
      <c r="CE1017" s="10"/>
      <c r="CF1017" s="10"/>
      <c r="CG1017" s="10"/>
      <c r="CH1017" s="10"/>
      <c r="CI1017" s="10"/>
      <c r="CJ1017" s="10"/>
      <c r="CK1017" s="10"/>
      <c r="CL1017" s="10"/>
      <c r="CM1017" s="10"/>
      <c r="CN1017" s="10"/>
      <c r="CO1017" s="10"/>
      <c r="CP1017" s="10"/>
      <c r="CQ1017" s="10"/>
      <c r="CR1017" s="10"/>
      <c r="CS1017" s="10"/>
      <c r="CT1017" s="10"/>
      <c r="CU1017" s="10"/>
      <c r="CV1017" s="10"/>
      <c r="CW1017" s="10"/>
      <c r="CX1017" s="10"/>
      <c r="CY1017" s="10"/>
      <c r="CZ1017" s="10"/>
      <c r="DA1017" s="10"/>
      <c r="DB1017" s="10"/>
      <c r="DC1017" s="10"/>
      <c r="DD1017" s="10"/>
      <c r="DE1017" s="10"/>
      <c r="DF1017" s="10"/>
      <c r="DG1017" s="10"/>
      <c r="DH1017" s="10"/>
      <c r="DI1017" s="10"/>
      <c r="DJ1017" s="10"/>
      <c r="DK1017" s="10"/>
      <c r="DL1017" s="10"/>
      <c r="DM1017" s="10"/>
      <c r="DN1017" s="10"/>
      <c r="DO1017" s="10"/>
      <c r="DP1017" s="10"/>
      <c r="DQ1017" s="10"/>
      <c r="DR1017" s="10"/>
      <c r="DS1017" s="10"/>
      <c r="DT1017" s="10"/>
      <c r="DU1017" s="10"/>
      <c r="DV1017" s="10"/>
      <c r="DW1017" s="10"/>
      <c r="DX1017" s="10"/>
      <c r="DY1017" s="10"/>
      <c r="DZ1017" s="10"/>
      <c r="EA1017" s="10"/>
      <c r="EB1017" s="10"/>
      <c r="EC1017" s="10"/>
      <c r="ED1017" s="10"/>
      <c r="EE1017" s="10"/>
      <c r="EF1017" s="10"/>
      <c r="EG1017" s="10"/>
      <c r="EH1017" s="10"/>
      <c r="EI1017" s="10"/>
      <c r="EJ1017" s="10"/>
      <c r="EK1017" s="10"/>
      <c r="EL1017" s="10"/>
      <c r="EM1017" s="10"/>
      <c r="EN1017" s="10"/>
      <c r="EO1017" s="10"/>
      <c r="EP1017" s="10"/>
      <c r="EQ1017" s="10"/>
      <c r="ER1017" s="10"/>
      <c r="ES1017" s="10"/>
      <c r="ET1017" s="10"/>
      <c r="EU1017" s="10"/>
      <c r="EV1017" s="10"/>
      <c r="EW1017" s="10"/>
      <c r="EX1017" s="10"/>
      <c r="EY1017" s="10"/>
      <c r="EZ1017" s="10"/>
      <c r="FA1017" s="10"/>
      <c r="FB1017" s="10"/>
      <c r="FC1017" s="10"/>
      <c r="FD1017" s="10"/>
      <c r="FE1017" s="10"/>
      <c r="FF1017" s="10"/>
      <c r="FG1017" s="10"/>
      <c r="FH1017" s="10"/>
      <c r="FI1017" s="10"/>
      <c r="FJ1017" s="10"/>
      <c r="FK1017" s="10"/>
      <c r="FL1017" s="10"/>
      <c r="FM1017" s="10"/>
      <c r="FN1017" s="10"/>
      <c r="FO1017" s="10"/>
      <c r="FP1017" s="10"/>
      <c r="FQ1017" s="10"/>
      <c r="FR1017" s="10"/>
      <c r="FS1017" s="10"/>
      <c r="FT1017" s="10"/>
      <c r="FU1017" s="10"/>
      <c r="FV1017" s="10"/>
      <c r="FW1017" s="10"/>
      <c r="FX1017" s="10"/>
      <c r="FY1017" s="10"/>
      <c r="FZ1017" s="10"/>
      <c r="GA1017" s="10"/>
      <c r="GB1017" s="10"/>
      <c r="GC1017" s="10"/>
      <c r="GD1017" s="10"/>
      <c r="GE1017" s="10"/>
      <c r="GF1017" s="10"/>
      <c r="GG1017" s="10"/>
      <c r="GH1017" s="10"/>
      <c r="GI1017" s="10"/>
      <c r="GJ1017" s="10"/>
      <c r="GK1017" s="10"/>
      <c r="GL1017" s="10"/>
      <c r="GM1017" s="10"/>
      <c r="GN1017" s="10"/>
      <c r="GO1017" s="10"/>
      <c r="GP1017" s="10"/>
      <c r="GQ1017" s="10"/>
      <c r="GR1017" s="10"/>
      <c r="GS1017" s="10"/>
      <c r="GT1017" s="10"/>
      <c r="GU1017" s="10"/>
      <c r="GV1017" s="10"/>
      <c r="GW1017" s="10"/>
      <c r="GX1017" s="10"/>
      <c r="GY1017" s="10"/>
      <c r="GZ1017" s="10"/>
      <c r="HA1017" s="10"/>
      <c r="HB1017" s="10"/>
      <c r="HC1017" s="10"/>
      <c r="HD1017" s="10"/>
      <c r="HE1017" s="10"/>
      <c r="HF1017" s="10"/>
      <c r="HG1017" s="10"/>
      <c r="HH1017" s="10"/>
      <c r="HI1017" s="10"/>
      <c r="HJ1017" s="10"/>
      <c r="HK1017" s="10"/>
      <c r="HL1017" s="10"/>
      <c r="HM1017" s="10"/>
      <c r="HN1017" s="10"/>
      <c r="HO1017" s="10"/>
      <c r="HP1017" s="10"/>
      <c r="HQ1017" s="10"/>
      <c r="HR1017" s="10"/>
      <c r="HS1017" s="10"/>
      <c r="HT1017" s="10"/>
      <c r="HU1017" s="10"/>
      <c r="HV1017" s="10"/>
      <c r="HW1017" s="10"/>
      <c r="HX1017" s="10"/>
      <c r="HY1017" s="10"/>
      <c r="HZ1017" s="10"/>
      <c r="IA1017" s="10"/>
      <c r="IB1017" s="10"/>
      <c r="IC1017" s="10"/>
      <c r="ID1017" s="10"/>
      <c r="IE1017" s="10"/>
      <c r="IF1017" s="10"/>
      <c r="IG1017" s="10"/>
      <c r="IH1017" s="10"/>
      <c r="II1017" s="10"/>
      <c r="IJ1017" s="10"/>
      <c r="IK1017" s="10"/>
      <c r="IL1017" s="10"/>
      <c r="IM1017" s="10"/>
      <c r="IN1017" s="10"/>
      <c r="IO1017" s="10"/>
      <c r="IP1017" s="10"/>
      <c r="IQ1017" s="10"/>
      <c r="IR1017" s="10"/>
      <c r="IS1017" s="10"/>
      <c r="IT1017" s="10"/>
      <c r="IU1017" s="10"/>
      <c r="IV1017" s="10"/>
    </row>
    <row r="1018" spans="1:260" ht="12.75" customHeight="1" x14ac:dyDescent="0.2">
      <c r="A1018" s="203" t="s">
        <v>283</v>
      </c>
      <c r="B1018" s="203" t="s">
        <v>4449</v>
      </c>
      <c r="C1018" s="203" t="s">
        <v>572</v>
      </c>
      <c r="D1018" s="214">
        <v>32334</v>
      </c>
      <c r="E1018" s="203" t="s">
        <v>638</v>
      </c>
      <c r="F1018" s="203" t="s">
        <v>2119</v>
      </c>
      <c r="G1018" s="203" t="s">
        <v>3420</v>
      </c>
      <c r="H1018" s="203" t="s">
        <v>4029</v>
      </c>
      <c r="I1018" s="203"/>
      <c r="J1018" s="203"/>
      <c r="K1018" s="203" t="s">
        <v>236</v>
      </c>
      <c r="L1018" s="203" t="s">
        <v>450</v>
      </c>
      <c r="M1018" s="203">
        <v>0</v>
      </c>
      <c r="N1018" s="203" t="s">
        <v>449</v>
      </c>
      <c r="O1018" s="203" t="s">
        <v>450</v>
      </c>
      <c r="P1018" s="203">
        <v>0</v>
      </c>
      <c r="Q1018" s="203" t="s">
        <v>449</v>
      </c>
      <c r="R1018" s="203" t="s">
        <v>450</v>
      </c>
      <c r="S1018" s="203"/>
      <c r="T1018" s="203" t="s">
        <v>210</v>
      </c>
      <c r="U1018" s="203" t="s">
        <v>450</v>
      </c>
      <c r="V1018" s="203">
        <v>0</v>
      </c>
      <c r="W1018" s="203" t="s">
        <v>210</v>
      </c>
      <c r="X1018" s="203" t="s">
        <v>450</v>
      </c>
      <c r="Y1018" s="203">
        <v>0</v>
      </c>
      <c r="Z1018" s="203" t="s">
        <v>132</v>
      </c>
      <c r="AA1018" s="203" t="s">
        <v>450</v>
      </c>
      <c r="AB1018" s="203">
        <v>0</v>
      </c>
      <c r="AC1018" s="203" t="s">
        <v>266</v>
      </c>
      <c r="AD1018" s="203" t="s">
        <v>450</v>
      </c>
      <c r="AE1018" s="203">
        <v>0</v>
      </c>
      <c r="AF1018" s="203" t="s">
        <v>515</v>
      </c>
      <c r="AG1018" s="203" t="s">
        <v>450</v>
      </c>
      <c r="AH1018" s="203">
        <v>0</v>
      </c>
      <c r="AI1018" s="203" t="s">
        <v>273</v>
      </c>
      <c r="AJ1018" s="203" t="s">
        <v>450</v>
      </c>
      <c r="AK1018" s="203">
        <v>0</v>
      </c>
      <c r="AL1018" s="203"/>
      <c r="AM1018" s="203"/>
      <c r="AN1018" s="203"/>
      <c r="AO1018" s="203"/>
      <c r="AP1018" s="203"/>
      <c r="AQ1018" s="203"/>
      <c r="AR1018" s="203"/>
      <c r="AS1018" s="203"/>
      <c r="AT1018" s="203"/>
      <c r="AU1018" s="203"/>
      <c r="AV1018" s="203"/>
      <c r="AW1018" s="203"/>
      <c r="AX1018" s="203"/>
      <c r="AY1018" s="203"/>
      <c r="AZ1018" s="203"/>
      <c r="BA1018" s="203"/>
      <c r="BB1018" s="203"/>
      <c r="BC1018" s="203"/>
      <c r="BD1018" s="203"/>
      <c r="BE1018" s="203"/>
      <c r="BF1018" s="203"/>
      <c r="BG1018" s="203"/>
      <c r="BH1018" s="203"/>
      <c r="BI1018" s="203"/>
      <c r="BJ1018" s="203"/>
      <c r="BK1018" s="203"/>
      <c r="BL1018" s="203"/>
    </row>
    <row r="1019" spans="1:260" s="10" customFormat="1" ht="12.75" customHeight="1" x14ac:dyDescent="0.2">
      <c r="A1019" s="203" t="s">
        <v>4523</v>
      </c>
      <c r="B1019" s="203" t="s">
        <v>4263</v>
      </c>
      <c r="C1019" s="203" t="s">
        <v>3849</v>
      </c>
      <c r="D1019" s="214">
        <v>34290</v>
      </c>
      <c r="E1019" s="203" t="s">
        <v>3063</v>
      </c>
      <c r="F1019" s="203" t="s">
        <v>4026</v>
      </c>
      <c r="G1019" s="203" t="s">
        <v>3420</v>
      </c>
      <c r="H1019" s="203" t="s">
        <v>4523</v>
      </c>
      <c r="I1019" s="203" t="s">
        <v>4263</v>
      </c>
      <c r="J1019" s="203"/>
      <c r="K1019" s="203"/>
      <c r="L1019" s="203"/>
      <c r="M1019" s="203"/>
      <c r="N1019" s="203"/>
      <c r="O1019" s="203"/>
      <c r="P1019" s="203"/>
      <c r="Q1019" s="203"/>
      <c r="R1019" s="203"/>
      <c r="S1019" s="203"/>
      <c r="T1019" s="203"/>
      <c r="U1019" s="203"/>
      <c r="V1019" s="203"/>
      <c r="W1019" s="203"/>
      <c r="X1019" s="203"/>
      <c r="Y1019" s="203"/>
      <c r="Z1019" s="203"/>
      <c r="AA1019" s="203"/>
      <c r="AB1019" s="203"/>
      <c r="AC1019" s="203"/>
      <c r="AD1019" s="203"/>
      <c r="AE1019" s="203"/>
      <c r="AF1019" s="203"/>
      <c r="AG1019" s="203"/>
      <c r="AH1019" s="203"/>
      <c r="AI1019" s="203"/>
      <c r="AJ1019" s="203"/>
      <c r="AK1019" s="203"/>
      <c r="AL1019" s="203"/>
      <c r="AM1019" s="203"/>
      <c r="AN1019" s="203"/>
      <c r="AO1019" s="203"/>
      <c r="AP1019" s="203"/>
      <c r="AQ1019" s="203"/>
      <c r="AR1019" s="203"/>
      <c r="AS1019" s="203"/>
      <c r="AT1019" s="203"/>
      <c r="AU1019" s="203"/>
      <c r="AV1019" s="203"/>
      <c r="AW1019" s="203"/>
      <c r="AX1019" s="203"/>
      <c r="AY1019" s="203"/>
      <c r="AZ1019" s="203"/>
      <c r="BA1019" s="203"/>
      <c r="BB1019" s="203"/>
      <c r="BC1019" s="203"/>
      <c r="BD1019" s="203"/>
      <c r="BE1019" s="203"/>
      <c r="BF1019" s="203"/>
      <c r="BG1019" s="203"/>
      <c r="BH1019" s="203"/>
      <c r="BI1019" s="203"/>
      <c r="BJ1019" s="203"/>
      <c r="BK1019" s="203"/>
      <c r="BL1019" s="203"/>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row>
    <row r="1020" spans="1:260" s="13" customFormat="1" ht="12.75" customHeight="1" x14ac:dyDescent="0.2">
      <c r="A1020" s="203" t="s">
        <v>4029</v>
      </c>
      <c r="B1020" s="203" t="s">
        <v>4028</v>
      </c>
      <c r="C1020" s="203" t="s">
        <v>3920</v>
      </c>
      <c r="D1020" s="214">
        <v>35225</v>
      </c>
      <c r="E1020" s="203" t="s">
        <v>3063</v>
      </c>
      <c r="F1020" s="203" t="s">
        <v>3439</v>
      </c>
      <c r="G1020" s="203" t="s">
        <v>4028</v>
      </c>
      <c r="H1020" s="203" t="s">
        <v>4028</v>
      </c>
      <c r="I1020" s="203" t="s">
        <v>4028</v>
      </c>
      <c r="J1020" s="203"/>
      <c r="K1020" s="203"/>
      <c r="L1020" s="203"/>
      <c r="M1020" s="203"/>
      <c r="N1020" s="203"/>
      <c r="O1020" s="203"/>
      <c r="P1020" s="203"/>
      <c r="Q1020" s="203"/>
      <c r="R1020" s="203"/>
      <c r="S1020" s="203"/>
      <c r="T1020" s="203"/>
      <c r="U1020" s="203"/>
      <c r="V1020" s="203"/>
      <c r="W1020" s="203"/>
      <c r="X1020" s="203"/>
      <c r="Y1020" s="203"/>
      <c r="Z1020" s="203"/>
      <c r="AA1020" s="203"/>
      <c r="AB1020" s="203"/>
      <c r="AC1020" s="203"/>
      <c r="AD1020" s="203"/>
      <c r="AE1020" s="203"/>
      <c r="AF1020" s="203"/>
      <c r="AG1020" s="203"/>
      <c r="AH1020" s="203"/>
      <c r="AI1020" s="203"/>
      <c r="AJ1020" s="203"/>
      <c r="AK1020" s="203"/>
      <c r="AL1020" s="203"/>
      <c r="AM1020" s="203"/>
      <c r="AN1020" s="203"/>
      <c r="AO1020" s="203"/>
      <c r="AP1020" s="203"/>
      <c r="AQ1020" s="203"/>
      <c r="AR1020" s="203"/>
      <c r="AS1020" s="203"/>
      <c r="AT1020" s="203"/>
      <c r="AU1020" s="203"/>
      <c r="AV1020" s="203"/>
      <c r="AW1020" s="203"/>
      <c r="AX1020" s="203"/>
      <c r="AY1020" s="203"/>
      <c r="AZ1020" s="203"/>
      <c r="BA1020" s="203"/>
      <c r="BB1020" s="203"/>
      <c r="BC1020" s="203"/>
      <c r="BD1020" s="203"/>
      <c r="BE1020" s="203"/>
      <c r="BF1020" s="203"/>
      <c r="BG1020" s="203"/>
      <c r="BH1020" s="203"/>
      <c r="BI1020" s="203"/>
      <c r="BJ1020" s="203"/>
      <c r="BK1020" s="203"/>
      <c r="BL1020" s="203"/>
      <c r="BM1020" s="10"/>
      <c r="BN1020" s="10"/>
      <c r="BO1020" s="10"/>
      <c r="BP1020" s="10"/>
      <c r="BQ1020" s="10"/>
      <c r="BR1020" s="10"/>
      <c r="BS1020" s="10"/>
      <c r="BT1020" s="10"/>
      <c r="BU1020" s="10"/>
      <c r="BV1020" s="10"/>
      <c r="BW1020" s="10"/>
      <c r="BX1020" s="10"/>
      <c r="BY1020" s="10"/>
      <c r="BZ1020" s="10"/>
      <c r="CA1020" s="10"/>
      <c r="CB1020" s="10"/>
      <c r="CC1020" s="10"/>
      <c r="CD1020" s="10"/>
      <c r="CE1020" s="10"/>
      <c r="CF1020" s="10"/>
      <c r="CG1020" s="10"/>
      <c r="CH1020" s="10"/>
      <c r="CI1020" s="10"/>
      <c r="CJ1020" s="10"/>
      <c r="CK1020" s="10"/>
      <c r="CL1020" s="10"/>
      <c r="CM1020" s="10"/>
      <c r="CN1020" s="10"/>
      <c r="CO1020" s="10"/>
      <c r="CP1020" s="10"/>
      <c r="CQ1020" s="10"/>
      <c r="CR1020" s="10"/>
      <c r="CS1020" s="10"/>
      <c r="CT1020" s="10"/>
      <c r="CU1020" s="10"/>
      <c r="CV1020" s="10"/>
      <c r="CW1020" s="10"/>
      <c r="CX1020" s="10"/>
      <c r="CY1020" s="10"/>
      <c r="CZ1020" s="10"/>
      <c r="DA1020" s="10"/>
      <c r="DB1020" s="10"/>
      <c r="DC1020" s="10"/>
      <c r="DD1020" s="10"/>
      <c r="DE1020" s="10"/>
      <c r="DF1020" s="10"/>
      <c r="DG1020" s="10"/>
      <c r="DH1020" s="10"/>
      <c r="DI1020" s="10"/>
      <c r="DJ1020" s="10"/>
      <c r="DK1020" s="10"/>
      <c r="DL1020" s="10"/>
      <c r="DM1020" s="10"/>
      <c r="DN1020" s="10"/>
      <c r="DO1020" s="10"/>
      <c r="DP1020" s="10"/>
      <c r="DQ1020" s="10"/>
      <c r="DR1020" s="10"/>
      <c r="DS1020" s="10"/>
      <c r="DT1020" s="10"/>
      <c r="DU1020" s="10"/>
      <c r="DV1020" s="10"/>
      <c r="DW1020" s="10"/>
      <c r="DX1020" s="10"/>
      <c r="DY1020" s="10"/>
      <c r="DZ1020" s="10"/>
      <c r="EA1020" s="10"/>
      <c r="EB1020" s="10"/>
      <c r="EC1020" s="10"/>
      <c r="ED1020" s="10"/>
      <c r="EE1020" s="10"/>
      <c r="EF1020" s="10"/>
      <c r="EG1020" s="10"/>
      <c r="EH1020" s="10"/>
      <c r="EI1020" s="10"/>
      <c r="EJ1020" s="10"/>
      <c r="EK1020" s="10"/>
      <c r="EL1020" s="10"/>
      <c r="EM1020" s="10"/>
      <c r="EN1020" s="10"/>
      <c r="EO1020" s="10"/>
      <c r="EP1020" s="10"/>
      <c r="EQ1020" s="10"/>
      <c r="ER1020" s="10"/>
      <c r="ES1020" s="10"/>
      <c r="ET1020" s="10"/>
      <c r="EU1020" s="10"/>
      <c r="EV1020" s="10"/>
      <c r="EW1020" s="10"/>
      <c r="EX1020" s="10"/>
      <c r="EY1020" s="10"/>
      <c r="EZ1020" s="10"/>
      <c r="FA1020" s="10"/>
      <c r="FB1020" s="10"/>
      <c r="FC1020" s="10"/>
      <c r="FD1020" s="10"/>
      <c r="FE1020" s="10"/>
      <c r="FF1020" s="10"/>
      <c r="FG1020" s="10"/>
      <c r="FH1020" s="10"/>
      <c r="FI1020" s="10"/>
      <c r="FJ1020" s="10"/>
      <c r="FK1020" s="10"/>
      <c r="FL1020" s="10"/>
      <c r="FM1020" s="10"/>
      <c r="FN1020" s="10"/>
      <c r="FO1020" s="10"/>
      <c r="FP1020" s="10"/>
      <c r="FQ1020" s="10"/>
      <c r="FR1020" s="10"/>
      <c r="FS1020" s="10"/>
      <c r="FT1020" s="10"/>
      <c r="FU1020" s="10"/>
      <c r="FV1020" s="10"/>
      <c r="FW1020" s="10"/>
      <c r="FX1020" s="10"/>
      <c r="FY1020" s="10"/>
      <c r="FZ1020" s="10"/>
      <c r="GA1020" s="10"/>
      <c r="GB1020" s="10"/>
      <c r="GC1020" s="10"/>
      <c r="GD1020" s="10"/>
      <c r="GE1020" s="10"/>
      <c r="GF1020" s="10"/>
      <c r="GG1020" s="10"/>
      <c r="GH1020" s="10"/>
      <c r="GI1020" s="10"/>
      <c r="GJ1020" s="10"/>
      <c r="GK1020" s="10"/>
      <c r="GL1020" s="10"/>
      <c r="GM1020" s="10"/>
      <c r="GN1020" s="10"/>
      <c r="GO1020" s="10"/>
      <c r="GP1020" s="10"/>
      <c r="GQ1020" s="10"/>
      <c r="GR1020" s="10"/>
      <c r="GS1020" s="10"/>
      <c r="GT1020" s="10"/>
      <c r="GU1020" s="10"/>
      <c r="GV1020" s="10"/>
      <c r="GW1020" s="10"/>
      <c r="GX1020" s="10"/>
      <c r="GY1020" s="10"/>
      <c r="GZ1020" s="10"/>
      <c r="HA1020" s="10"/>
      <c r="HB1020" s="10"/>
      <c r="HC1020" s="10"/>
      <c r="HD1020" s="10"/>
      <c r="HE1020" s="10"/>
      <c r="HF1020" s="10"/>
      <c r="HG1020" s="10"/>
      <c r="HH1020" s="10"/>
      <c r="HI1020" s="10"/>
      <c r="HJ1020" s="10"/>
      <c r="HK1020" s="10"/>
      <c r="HL1020" s="10"/>
      <c r="HM1020" s="10"/>
      <c r="HN1020" s="10"/>
      <c r="HO1020" s="10"/>
      <c r="HP1020" s="10"/>
      <c r="HQ1020" s="10"/>
      <c r="HR1020" s="10"/>
      <c r="HS1020" s="10"/>
      <c r="HT1020" s="10"/>
      <c r="HU1020" s="10"/>
      <c r="HV1020" s="10"/>
      <c r="HW1020" s="10"/>
      <c r="HX1020" s="10"/>
      <c r="HY1020" s="10"/>
      <c r="HZ1020" s="10"/>
      <c r="IA1020" s="10"/>
      <c r="IB1020" s="10"/>
      <c r="IC1020" s="10"/>
      <c r="ID1020" s="10"/>
      <c r="IE1020" s="10"/>
      <c r="IF1020" s="10"/>
      <c r="IG1020" s="10"/>
      <c r="IH1020" s="10"/>
      <c r="II1020" s="10"/>
      <c r="IJ1020" s="10"/>
      <c r="IK1020" s="10"/>
      <c r="IL1020" s="10"/>
      <c r="IM1020" s="10"/>
      <c r="IN1020" s="10"/>
      <c r="IO1020" s="10"/>
      <c r="IP1020" s="10"/>
      <c r="IQ1020" s="10"/>
      <c r="IR1020" s="10"/>
      <c r="IS1020" s="10"/>
      <c r="IT1020" s="10"/>
      <c r="IU1020" s="10"/>
      <c r="IV1020" s="10"/>
    </row>
    <row r="1021" spans="1:260" ht="12.75" customHeight="1" x14ac:dyDescent="0.2">
      <c r="A1021" s="203" t="s">
        <v>26</v>
      </c>
      <c r="B1021" s="203" t="s">
        <v>229</v>
      </c>
      <c r="C1021" s="203" t="s">
        <v>4193</v>
      </c>
      <c r="D1021" s="215">
        <v>35910</v>
      </c>
      <c r="E1021" s="205" t="s">
        <v>4510</v>
      </c>
      <c r="F1021" s="206" t="s">
        <v>4517</v>
      </c>
      <c r="G1021" s="206" t="s">
        <v>980</v>
      </c>
      <c r="H1021" s="203"/>
      <c r="I1021" s="203"/>
      <c r="J1021" s="206"/>
      <c r="K1021" s="203"/>
      <c r="L1021" s="203"/>
      <c r="M1021" s="206"/>
      <c r="N1021" s="203"/>
      <c r="O1021" s="203"/>
      <c r="P1021" s="206"/>
      <c r="Q1021" s="203"/>
      <c r="R1021" s="203"/>
      <c r="S1021" s="203"/>
      <c r="T1021" s="203"/>
      <c r="U1021" s="203"/>
      <c r="V1021" s="203"/>
      <c r="W1021" s="203"/>
      <c r="X1021" s="203"/>
      <c r="Y1021" s="203"/>
      <c r="Z1021" s="203"/>
      <c r="AA1021" s="203"/>
      <c r="AB1021" s="203"/>
      <c r="AC1021" s="203"/>
      <c r="AD1021" s="203"/>
      <c r="AE1021" s="203"/>
      <c r="AF1021" s="203"/>
      <c r="AG1021" s="203"/>
      <c r="AH1021" s="203"/>
      <c r="AI1021" s="203"/>
      <c r="AJ1021" s="203"/>
      <c r="AK1021" s="203"/>
      <c r="AL1021" s="203"/>
      <c r="AM1021" s="203"/>
      <c r="AN1021" s="203"/>
      <c r="AO1021" s="203"/>
      <c r="AP1021" s="203"/>
      <c r="AQ1021" s="203"/>
      <c r="AR1021" s="203"/>
      <c r="AS1021" s="203"/>
      <c r="AT1021" s="203"/>
      <c r="AU1021" s="203"/>
      <c r="AV1021" s="203"/>
      <c r="AW1021" s="203"/>
      <c r="AX1021" s="203"/>
      <c r="AY1021" s="203"/>
      <c r="AZ1021" s="203"/>
      <c r="BA1021" s="203"/>
      <c r="BB1021" s="203"/>
      <c r="BC1021" s="203"/>
      <c r="BD1021" s="203"/>
      <c r="BE1021" s="203"/>
      <c r="BF1021" s="203"/>
      <c r="BG1021" s="203"/>
      <c r="BH1021" s="203"/>
      <c r="BI1021" s="203"/>
      <c r="BJ1021" s="203"/>
      <c r="BK1021" s="203"/>
      <c r="BL1021" s="203"/>
    </row>
    <row r="1022" spans="1:260" s="10" customFormat="1" ht="12.75" customHeight="1" x14ac:dyDescent="0.2">
      <c r="A1022" s="203" t="s">
        <v>128</v>
      </c>
      <c r="B1022" s="203" t="s">
        <v>4072</v>
      </c>
      <c r="C1022" s="203" t="s">
        <v>1475</v>
      </c>
      <c r="D1022" s="214">
        <v>34017</v>
      </c>
      <c r="E1022" s="203" t="s">
        <v>1577</v>
      </c>
      <c r="F1022" s="203" t="s">
        <v>2163</v>
      </c>
      <c r="G1022" s="203" t="s">
        <v>4786</v>
      </c>
      <c r="H1022" s="203" t="s">
        <v>128</v>
      </c>
      <c r="I1022" s="203" t="s">
        <v>39</v>
      </c>
      <c r="J1022" s="203" t="s">
        <v>129</v>
      </c>
      <c r="K1022" s="203" t="s">
        <v>128</v>
      </c>
      <c r="L1022" s="203" t="s">
        <v>39</v>
      </c>
      <c r="M1022" s="203" t="s">
        <v>60</v>
      </c>
      <c r="N1022" s="203" t="s">
        <v>464</v>
      </c>
      <c r="O1022" s="203" t="s">
        <v>39</v>
      </c>
      <c r="P1022" s="203" t="s">
        <v>2497</v>
      </c>
      <c r="Q1022" s="203" t="s">
        <v>128</v>
      </c>
      <c r="R1022" s="203" t="s">
        <v>39</v>
      </c>
      <c r="S1022" s="203" t="s">
        <v>60</v>
      </c>
      <c r="T1022" s="203" t="s">
        <v>464</v>
      </c>
      <c r="U1022" s="203" t="s">
        <v>39</v>
      </c>
      <c r="V1022" s="203" t="s">
        <v>56</v>
      </c>
      <c r="W1022" s="203" t="s">
        <v>464</v>
      </c>
      <c r="X1022" s="203" t="s">
        <v>39</v>
      </c>
      <c r="Y1022" s="203" t="s">
        <v>56</v>
      </c>
      <c r="Z1022" s="203">
        <v>0</v>
      </c>
      <c r="AA1022" s="203">
        <v>0</v>
      </c>
      <c r="AB1022" s="203">
        <v>0</v>
      </c>
      <c r="AC1022" s="203">
        <v>0</v>
      </c>
      <c r="AD1022" s="203">
        <v>0</v>
      </c>
      <c r="AE1022" s="203">
        <v>0</v>
      </c>
      <c r="AF1022" s="203">
        <v>0</v>
      </c>
      <c r="AG1022" s="203">
        <v>0</v>
      </c>
      <c r="AH1022" s="203">
        <v>0</v>
      </c>
      <c r="AI1022" s="203">
        <v>0</v>
      </c>
      <c r="AJ1022" s="203">
        <v>0</v>
      </c>
      <c r="AK1022" s="203">
        <v>0</v>
      </c>
      <c r="AL1022" s="203"/>
      <c r="AM1022" s="203"/>
      <c r="AN1022" s="203"/>
      <c r="AO1022" s="203"/>
      <c r="AP1022" s="203"/>
      <c r="AQ1022" s="203"/>
      <c r="AR1022" s="203"/>
      <c r="AS1022" s="203"/>
      <c r="AT1022" s="203"/>
      <c r="AU1022" s="203"/>
      <c r="AV1022" s="203"/>
      <c r="AW1022" s="203"/>
      <c r="AX1022" s="203"/>
      <c r="AY1022" s="203"/>
      <c r="AZ1022" s="203"/>
      <c r="BA1022" s="203"/>
      <c r="BB1022" s="203"/>
      <c r="BC1022" s="203"/>
      <c r="BD1022" s="203"/>
      <c r="BE1022" s="203"/>
      <c r="BF1022" s="203"/>
      <c r="BG1022" s="203"/>
      <c r="BH1022" s="203"/>
      <c r="BI1022" s="203"/>
      <c r="BJ1022" s="203"/>
      <c r="BK1022" s="203"/>
      <c r="BL1022" s="203"/>
    </row>
    <row r="1023" spans="1:260" ht="12.75" customHeight="1" x14ac:dyDescent="0.2">
      <c r="A1023" s="203" t="s">
        <v>128</v>
      </c>
      <c r="B1023" s="203" t="s">
        <v>4093</v>
      </c>
      <c r="C1023" s="203" t="s">
        <v>2915</v>
      </c>
      <c r="D1023" s="214">
        <v>32102</v>
      </c>
      <c r="E1023" s="203" t="s">
        <v>736</v>
      </c>
      <c r="F1023" s="203" t="s">
        <v>2923</v>
      </c>
      <c r="G1023" s="203" t="s">
        <v>4786</v>
      </c>
      <c r="H1023" s="203" t="s">
        <v>464</v>
      </c>
      <c r="I1023" s="203" t="s">
        <v>233</v>
      </c>
      <c r="J1023" s="203" t="s">
        <v>1376</v>
      </c>
      <c r="K1023" s="203" t="s">
        <v>26</v>
      </c>
      <c r="L1023" s="203" t="s">
        <v>23</v>
      </c>
      <c r="M1023" s="203" t="s">
        <v>1763</v>
      </c>
      <c r="N1023" s="203" t="s">
        <v>128</v>
      </c>
      <c r="O1023" s="203" t="s">
        <v>23</v>
      </c>
      <c r="P1023" s="203" t="s">
        <v>60</v>
      </c>
      <c r="Q1023" s="203"/>
      <c r="R1023" s="203"/>
      <c r="S1023" s="203"/>
      <c r="T1023" s="203" t="s">
        <v>128</v>
      </c>
      <c r="U1023" s="203" t="s">
        <v>23</v>
      </c>
      <c r="V1023" s="203" t="s">
        <v>60</v>
      </c>
      <c r="W1023" s="203" t="s">
        <v>128</v>
      </c>
      <c r="X1023" s="203" t="s">
        <v>23</v>
      </c>
      <c r="Y1023" s="203" t="s">
        <v>60</v>
      </c>
      <c r="Z1023" s="203" t="s">
        <v>128</v>
      </c>
      <c r="AA1023" s="203" t="s">
        <v>233</v>
      </c>
      <c r="AB1023" s="203" t="s">
        <v>60</v>
      </c>
      <c r="AC1023" s="203" t="s">
        <v>128</v>
      </c>
      <c r="AD1023" s="203" t="s">
        <v>233</v>
      </c>
      <c r="AE1023" s="203" t="s">
        <v>328</v>
      </c>
      <c r="AF1023" s="203" t="s">
        <v>128</v>
      </c>
      <c r="AG1023" s="203" t="s">
        <v>233</v>
      </c>
      <c r="AH1023" s="203" t="s">
        <v>328</v>
      </c>
      <c r="AI1023" s="203">
        <v>0</v>
      </c>
      <c r="AJ1023" s="203">
        <v>0</v>
      </c>
      <c r="AK1023" s="203">
        <v>0</v>
      </c>
      <c r="AL1023" s="203"/>
      <c r="AM1023" s="203"/>
      <c r="AN1023" s="203"/>
      <c r="AO1023" s="203"/>
      <c r="AP1023" s="203"/>
      <c r="AQ1023" s="203"/>
      <c r="AR1023" s="203"/>
      <c r="AS1023" s="203"/>
      <c r="AT1023" s="203"/>
      <c r="AU1023" s="203"/>
      <c r="AV1023" s="203"/>
      <c r="AW1023" s="203"/>
      <c r="AX1023" s="203"/>
      <c r="AY1023" s="203"/>
      <c r="AZ1023" s="203"/>
      <c r="BA1023" s="203"/>
      <c r="BB1023" s="203"/>
      <c r="BC1023" s="203"/>
      <c r="BD1023" s="203"/>
      <c r="BE1023" s="203"/>
      <c r="BF1023" s="203"/>
      <c r="BG1023" s="203"/>
      <c r="BH1023" s="203"/>
      <c r="BI1023" s="203"/>
      <c r="BJ1023" s="203"/>
      <c r="BK1023" s="203"/>
      <c r="BL1023" s="203"/>
    </row>
    <row r="1024" spans="1:260" ht="12.75" customHeight="1" x14ac:dyDescent="0.2">
      <c r="A1024" s="203" t="s">
        <v>4028</v>
      </c>
      <c r="B1024" s="203" t="s">
        <v>4028</v>
      </c>
      <c r="C1024" s="203"/>
      <c r="D1024" s="214"/>
      <c r="E1024" s="203"/>
      <c r="F1024" s="203"/>
      <c r="G1024" s="203" t="s">
        <v>4028</v>
      </c>
      <c r="H1024" s="203" t="s">
        <v>4028</v>
      </c>
      <c r="I1024" s="203" t="s">
        <v>4028</v>
      </c>
      <c r="J1024" s="203" t="s">
        <v>4028</v>
      </c>
      <c r="K1024" s="203" t="s">
        <v>4028</v>
      </c>
      <c r="L1024" s="203" t="s">
        <v>4028</v>
      </c>
      <c r="M1024" s="203" t="s">
        <v>4028</v>
      </c>
      <c r="N1024" s="203" t="s">
        <v>4028</v>
      </c>
      <c r="O1024" s="203" t="s">
        <v>4028</v>
      </c>
      <c r="P1024" s="203" t="s">
        <v>4028</v>
      </c>
      <c r="Q1024" s="203"/>
      <c r="R1024" s="203"/>
      <c r="S1024" s="203"/>
      <c r="T1024" s="203" t="s">
        <v>4028</v>
      </c>
      <c r="U1024" s="203" t="s">
        <v>4028</v>
      </c>
      <c r="V1024" s="203" t="s">
        <v>4028</v>
      </c>
      <c r="W1024" s="203" t="s">
        <v>4028</v>
      </c>
      <c r="X1024" s="203" t="s">
        <v>4028</v>
      </c>
      <c r="Y1024" s="203" t="s">
        <v>4028</v>
      </c>
      <c r="Z1024" s="203" t="s">
        <v>4028</v>
      </c>
      <c r="AA1024" s="203" t="s">
        <v>4028</v>
      </c>
      <c r="AB1024" s="203" t="s">
        <v>4028</v>
      </c>
      <c r="AC1024" s="203" t="s">
        <v>4028</v>
      </c>
      <c r="AD1024" s="203" t="s">
        <v>4028</v>
      </c>
      <c r="AE1024" s="203" t="s">
        <v>4028</v>
      </c>
      <c r="AF1024" s="203" t="s">
        <v>4028</v>
      </c>
      <c r="AG1024" s="203" t="s">
        <v>4028</v>
      </c>
      <c r="AH1024" s="203" t="s">
        <v>4028</v>
      </c>
      <c r="AI1024" s="203" t="s">
        <v>4028</v>
      </c>
      <c r="AJ1024" s="203" t="s">
        <v>4028</v>
      </c>
      <c r="AK1024" s="203" t="s">
        <v>4028</v>
      </c>
      <c r="AL1024" s="203"/>
      <c r="AM1024" s="203"/>
      <c r="AN1024" s="203"/>
      <c r="AO1024" s="203"/>
      <c r="AP1024" s="203"/>
      <c r="AQ1024" s="203"/>
      <c r="AR1024" s="203"/>
      <c r="AS1024" s="203"/>
      <c r="AT1024" s="203"/>
      <c r="AU1024" s="203"/>
      <c r="AV1024" s="203"/>
      <c r="AW1024" s="203"/>
      <c r="AX1024" s="203"/>
      <c r="AY1024" s="203"/>
      <c r="AZ1024" s="203"/>
      <c r="BA1024" s="203"/>
      <c r="BB1024" s="203"/>
      <c r="BC1024" s="203"/>
      <c r="BD1024" s="203"/>
      <c r="BE1024" s="203"/>
      <c r="BF1024" s="203"/>
      <c r="BG1024" s="203"/>
      <c r="BH1024" s="203"/>
      <c r="BI1024" s="203"/>
      <c r="BJ1024" s="203"/>
      <c r="BK1024" s="203"/>
      <c r="BL1024" s="203"/>
    </row>
    <row r="1025" spans="1:260" ht="12.75" customHeight="1" x14ac:dyDescent="0.2">
      <c r="A1025" s="203" t="s">
        <v>505</v>
      </c>
      <c r="B1025" s="203" t="s">
        <v>4299</v>
      </c>
      <c r="C1025" s="203" t="s">
        <v>295</v>
      </c>
      <c r="D1025" s="214">
        <v>29932</v>
      </c>
      <c r="E1025" s="203" t="s">
        <v>356</v>
      </c>
      <c r="F1025" s="203" t="s">
        <v>2149</v>
      </c>
      <c r="G1025" s="203" t="s">
        <v>4743</v>
      </c>
      <c r="H1025" s="203" t="s">
        <v>505</v>
      </c>
      <c r="I1025" s="203" t="s">
        <v>2235</v>
      </c>
      <c r="J1025" s="203" t="s">
        <v>230</v>
      </c>
      <c r="K1025" s="203" t="s">
        <v>505</v>
      </c>
      <c r="L1025" s="203" t="s">
        <v>2235</v>
      </c>
      <c r="M1025" s="203" t="s">
        <v>29</v>
      </c>
      <c r="N1025" s="203" t="s">
        <v>505</v>
      </c>
      <c r="O1025" s="203" t="s">
        <v>2235</v>
      </c>
      <c r="P1025" s="203" t="s">
        <v>29</v>
      </c>
      <c r="Q1025" s="203" t="s">
        <v>335</v>
      </c>
      <c r="R1025" s="203" t="s">
        <v>448</v>
      </c>
      <c r="S1025" s="203" t="s">
        <v>560</v>
      </c>
      <c r="T1025" s="203" t="s">
        <v>505</v>
      </c>
      <c r="U1025" s="203" t="s">
        <v>448</v>
      </c>
      <c r="V1025" s="203" t="s">
        <v>29</v>
      </c>
      <c r="W1025" s="203" t="s">
        <v>4028</v>
      </c>
      <c r="X1025" s="203" t="s">
        <v>4028</v>
      </c>
      <c r="Y1025" s="203" t="s">
        <v>4028</v>
      </c>
      <c r="Z1025" s="203" t="s">
        <v>4028</v>
      </c>
      <c r="AA1025" s="203" t="s">
        <v>4028</v>
      </c>
      <c r="AB1025" s="203" t="s">
        <v>4028</v>
      </c>
      <c r="AC1025" s="203" t="s">
        <v>505</v>
      </c>
      <c r="AD1025" s="203" t="s">
        <v>448</v>
      </c>
      <c r="AE1025" s="203" t="s">
        <v>56</v>
      </c>
      <c r="AF1025" s="203" t="s">
        <v>505</v>
      </c>
      <c r="AG1025" s="203" t="s">
        <v>448</v>
      </c>
      <c r="AH1025" s="203" t="s">
        <v>33</v>
      </c>
      <c r="AI1025" s="203" t="s">
        <v>505</v>
      </c>
      <c r="AJ1025" s="203" t="s">
        <v>448</v>
      </c>
      <c r="AK1025" s="203" t="s">
        <v>29</v>
      </c>
      <c r="AL1025" s="203" t="s">
        <v>505</v>
      </c>
      <c r="AM1025" s="203" t="s">
        <v>448</v>
      </c>
      <c r="AN1025" s="203" t="s">
        <v>33</v>
      </c>
      <c r="AO1025" s="203" t="s">
        <v>507</v>
      </c>
      <c r="AP1025" s="203" t="s">
        <v>448</v>
      </c>
      <c r="AQ1025" s="203" t="s">
        <v>58</v>
      </c>
      <c r="AR1025" s="203" t="s">
        <v>477</v>
      </c>
      <c r="AS1025" s="203" t="s">
        <v>448</v>
      </c>
      <c r="AT1025" s="203" t="s">
        <v>46</v>
      </c>
      <c r="AU1025" s="203" t="s">
        <v>335</v>
      </c>
      <c r="AV1025" s="203" t="s">
        <v>448</v>
      </c>
      <c r="AW1025" s="203" t="s">
        <v>481</v>
      </c>
      <c r="AX1025" s="203"/>
      <c r="AY1025" s="203"/>
      <c r="AZ1025" s="203"/>
      <c r="BA1025" s="203"/>
      <c r="BB1025" s="203"/>
      <c r="BC1025" s="203"/>
      <c r="BD1025" s="203"/>
      <c r="BE1025" s="203"/>
      <c r="BF1025" s="203"/>
      <c r="BG1025" s="203"/>
      <c r="BH1025" s="203"/>
      <c r="BI1025" s="203"/>
      <c r="BJ1025" s="203"/>
      <c r="BK1025" s="203"/>
      <c r="BL1025" s="203"/>
      <c r="BM1025" s="10"/>
      <c r="BN1025" s="10"/>
      <c r="BO1025" s="10"/>
      <c r="BP1025" s="10"/>
      <c r="BQ1025" s="10"/>
      <c r="BR1025" s="10"/>
      <c r="BS1025" s="10"/>
      <c r="BT1025" s="10"/>
      <c r="BU1025" s="10"/>
      <c r="BV1025" s="10"/>
      <c r="BW1025" s="10"/>
      <c r="BX1025" s="10"/>
      <c r="BY1025" s="10"/>
      <c r="BZ1025" s="10"/>
      <c r="CA1025" s="10"/>
      <c r="CB1025" s="10"/>
      <c r="CC1025" s="10"/>
      <c r="CD1025" s="10"/>
      <c r="CE1025" s="10"/>
      <c r="CF1025" s="10"/>
      <c r="CG1025" s="10"/>
      <c r="CH1025" s="10"/>
      <c r="CI1025" s="10"/>
      <c r="CJ1025" s="10"/>
      <c r="CK1025" s="10"/>
      <c r="CL1025" s="10"/>
      <c r="CM1025" s="10"/>
      <c r="CN1025" s="10"/>
      <c r="CO1025" s="10"/>
      <c r="CP1025" s="10"/>
      <c r="CQ1025" s="10"/>
      <c r="CR1025" s="10"/>
      <c r="CS1025" s="10"/>
      <c r="CT1025" s="10"/>
      <c r="CU1025" s="10"/>
      <c r="CV1025" s="10"/>
      <c r="CW1025" s="10"/>
      <c r="CX1025" s="10"/>
      <c r="CY1025" s="10"/>
      <c r="CZ1025" s="10"/>
      <c r="DA1025" s="10"/>
      <c r="DB1025" s="10"/>
      <c r="DC1025" s="10"/>
      <c r="DD1025" s="10"/>
      <c r="DE1025" s="10"/>
      <c r="DF1025" s="10"/>
      <c r="DG1025" s="10"/>
      <c r="DH1025" s="10"/>
      <c r="DI1025" s="10"/>
      <c r="DJ1025" s="10"/>
      <c r="DK1025" s="10"/>
      <c r="DL1025" s="10"/>
      <c r="DM1025" s="10"/>
      <c r="DN1025" s="10"/>
      <c r="DO1025" s="10"/>
      <c r="DP1025" s="10"/>
      <c r="DQ1025" s="10"/>
      <c r="DR1025" s="10"/>
      <c r="DS1025" s="10"/>
      <c r="DT1025" s="10"/>
      <c r="DU1025" s="10"/>
      <c r="DV1025" s="10"/>
      <c r="DW1025" s="10"/>
      <c r="DX1025" s="10"/>
      <c r="DY1025" s="10"/>
      <c r="DZ1025" s="10"/>
      <c r="EA1025" s="10"/>
      <c r="EB1025" s="10"/>
      <c r="EC1025" s="10"/>
      <c r="ED1025" s="10"/>
      <c r="EE1025" s="10"/>
      <c r="EF1025" s="10"/>
      <c r="EG1025" s="10"/>
      <c r="EH1025" s="10"/>
      <c r="EI1025" s="10"/>
      <c r="EJ1025" s="10"/>
      <c r="EK1025" s="10"/>
      <c r="EL1025" s="10"/>
      <c r="EM1025" s="10"/>
      <c r="EN1025" s="10"/>
      <c r="EO1025" s="10"/>
      <c r="EP1025" s="10"/>
      <c r="EQ1025" s="10"/>
      <c r="ER1025" s="10"/>
      <c r="ES1025" s="10"/>
      <c r="ET1025" s="10"/>
      <c r="EU1025" s="10"/>
      <c r="EV1025" s="10"/>
      <c r="EW1025" s="10"/>
      <c r="EX1025" s="10"/>
      <c r="EY1025" s="10"/>
      <c r="EZ1025" s="10"/>
      <c r="FA1025" s="10"/>
      <c r="FB1025" s="10"/>
      <c r="FC1025" s="10"/>
      <c r="FD1025" s="10"/>
      <c r="FE1025" s="10"/>
      <c r="FF1025" s="10"/>
      <c r="FG1025" s="10"/>
      <c r="FH1025" s="10"/>
      <c r="FI1025" s="10"/>
      <c r="FJ1025" s="10"/>
      <c r="FK1025" s="10"/>
      <c r="FL1025" s="10"/>
      <c r="FM1025" s="10"/>
      <c r="FN1025" s="10"/>
      <c r="FO1025" s="10"/>
      <c r="FP1025" s="10"/>
      <c r="FQ1025" s="10"/>
      <c r="FR1025" s="10"/>
      <c r="FS1025" s="10"/>
      <c r="FT1025" s="10"/>
      <c r="FU1025" s="10"/>
      <c r="FV1025" s="10"/>
      <c r="FW1025" s="10"/>
      <c r="FX1025" s="10"/>
      <c r="FY1025" s="10"/>
      <c r="FZ1025" s="10"/>
      <c r="GA1025" s="10"/>
      <c r="GB1025" s="10"/>
      <c r="GC1025" s="10"/>
      <c r="GD1025" s="10"/>
      <c r="GE1025" s="10"/>
      <c r="GF1025" s="10"/>
      <c r="GG1025" s="10"/>
      <c r="GH1025" s="10"/>
      <c r="GI1025" s="10"/>
      <c r="GJ1025" s="10"/>
      <c r="GK1025" s="10"/>
      <c r="GL1025" s="10"/>
      <c r="GM1025" s="10"/>
      <c r="GN1025" s="10"/>
      <c r="GO1025" s="10"/>
      <c r="GP1025" s="10"/>
      <c r="GQ1025" s="10"/>
      <c r="GR1025" s="10"/>
      <c r="GS1025" s="10"/>
      <c r="GT1025" s="10"/>
      <c r="GU1025" s="10"/>
      <c r="GV1025" s="10"/>
      <c r="GW1025" s="10"/>
      <c r="GX1025" s="10"/>
      <c r="GY1025" s="10"/>
      <c r="GZ1025" s="10"/>
      <c r="HA1025" s="10"/>
      <c r="HB1025" s="10"/>
      <c r="HC1025" s="10"/>
      <c r="HD1025" s="10"/>
      <c r="HE1025" s="10"/>
      <c r="HF1025" s="10"/>
      <c r="HG1025" s="10"/>
      <c r="HH1025" s="10"/>
      <c r="HI1025" s="10"/>
      <c r="HJ1025" s="10"/>
      <c r="HK1025" s="10"/>
      <c r="HL1025" s="10"/>
      <c r="HM1025" s="10"/>
      <c r="HN1025" s="10"/>
      <c r="HO1025" s="10"/>
      <c r="HP1025" s="10"/>
      <c r="HQ1025" s="10"/>
      <c r="HR1025" s="10"/>
      <c r="HS1025" s="10"/>
      <c r="HT1025" s="10"/>
      <c r="HU1025" s="10"/>
      <c r="HV1025" s="10"/>
      <c r="HW1025" s="10"/>
      <c r="HX1025" s="10"/>
      <c r="HY1025" s="10"/>
      <c r="HZ1025" s="10"/>
      <c r="IA1025" s="10"/>
      <c r="IB1025" s="10"/>
      <c r="IC1025" s="10"/>
      <c r="ID1025" s="10"/>
      <c r="IE1025" s="10"/>
      <c r="IF1025" s="10"/>
      <c r="IG1025" s="10"/>
      <c r="IH1025" s="10"/>
      <c r="II1025" s="10"/>
      <c r="IJ1025" s="10"/>
      <c r="IK1025" s="10"/>
      <c r="IL1025" s="10"/>
      <c r="IM1025" s="10"/>
      <c r="IN1025" s="10"/>
      <c r="IO1025" s="10"/>
      <c r="IP1025" s="10"/>
      <c r="IQ1025" s="10"/>
      <c r="IR1025" s="10"/>
      <c r="IS1025" s="10"/>
      <c r="IT1025" s="10"/>
      <c r="IU1025" s="10"/>
      <c r="IV1025" s="10"/>
    </row>
    <row r="1026" spans="1:260" ht="12.75" customHeight="1" x14ac:dyDescent="0.2">
      <c r="A1026" s="203" t="s">
        <v>332</v>
      </c>
      <c r="B1026" s="203" t="s">
        <v>4053</v>
      </c>
      <c r="C1026" s="203" t="s">
        <v>423</v>
      </c>
      <c r="D1026" s="214">
        <v>31370</v>
      </c>
      <c r="E1026" s="203" t="s">
        <v>422</v>
      </c>
      <c r="F1026" s="203" t="s">
        <v>2112</v>
      </c>
      <c r="G1026" s="203" t="s">
        <v>4793</v>
      </c>
      <c r="H1026" s="203" t="s">
        <v>332</v>
      </c>
      <c r="I1026" s="203" t="s">
        <v>393</v>
      </c>
      <c r="J1026" s="203" t="s">
        <v>33</v>
      </c>
      <c r="K1026" s="203" t="s">
        <v>332</v>
      </c>
      <c r="L1026" s="203" t="s">
        <v>393</v>
      </c>
      <c r="M1026" s="203" t="s">
        <v>29</v>
      </c>
      <c r="N1026" s="203" t="s">
        <v>332</v>
      </c>
      <c r="O1026" s="203" t="s">
        <v>393</v>
      </c>
      <c r="P1026" s="203" t="s">
        <v>29</v>
      </c>
      <c r="Q1026" s="203" t="s">
        <v>332</v>
      </c>
      <c r="R1026" s="203" t="s">
        <v>393</v>
      </c>
      <c r="S1026" s="203" t="s">
        <v>29</v>
      </c>
      <c r="T1026" s="203" t="s">
        <v>332</v>
      </c>
      <c r="U1026" s="203" t="s">
        <v>348</v>
      </c>
      <c r="V1026" s="203" t="s">
        <v>17</v>
      </c>
      <c r="W1026" s="203" t="s">
        <v>332</v>
      </c>
      <c r="X1026" s="203" t="s">
        <v>348</v>
      </c>
      <c r="Y1026" s="203" t="s">
        <v>17</v>
      </c>
      <c r="Z1026" s="203">
        <v>0</v>
      </c>
      <c r="AA1026" s="203">
        <v>0</v>
      </c>
      <c r="AB1026" s="203">
        <v>0</v>
      </c>
      <c r="AC1026" s="203" t="s">
        <v>332</v>
      </c>
      <c r="AD1026" s="203" t="s">
        <v>348</v>
      </c>
      <c r="AE1026" s="203" t="s">
        <v>56</v>
      </c>
      <c r="AF1026" s="203" t="s">
        <v>332</v>
      </c>
      <c r="AG1026" s="203" t="s">
        <v>348</v>
      </c>
      <c r="AH1026" s="203" t="s">
        <v>56</v>
      </c>
      <c r="AI1026" s="203" t="s">
        <v>332</v>
      </c>
      <c r="AJ1026" s="203" t="s">
        <v>348</v>
      </c>
      <c r="AK1026" s="203" t="s">
        <v>17</v>
      </c>
      <c r="AL1026" s="203" t="s">
        <v>332</v>
      </c>
      <c r="AM1026" s="203" t="s">
        <v>348</v>
      </c>
      <c r="AN1026" s="203" t="s">
        <v>225</v>
      </c>
      <c r="AO1026" s="203"/>
      <c r="AP1026" s="203"/>
      <c r="AQ1026" s="203"/>
      <c r="AR1026" s="203"/>
      <c r="AS1026" s="203"/>
      <c r="AT1026" s="203"/>
      <c r="AU1026" s="203"/>
      <c r="AV1026" s="203"/>
      <c r="AW1026" s="203"/>
      <c r="AX1026" s="203"/>
      <c r="AY1026" s="203"/>
      <c r="AZ1026" s="203"/>
      <c r="BA1026" s="203"/>
      <c r="BB1026" s="203"/>
      <c r="BC1026" s="203"/>
      <c r="BD1026" s="203"/>
      <c r="BE1026" s="203"/>
      <c r="BF1026" s="203"/>
      <c r="BG1026" s="203"/>
      <c r="BH1026" s="203"/>
      <c r="BI1026" s="203"/>
      <c r="BJ1026" s="203"/>
      <c r="BK1026" s="203"/>
      <c r="BL1026" s="203"/>
      <c r="BM1026" s="13"/>
      <c r="BN1026" s="13"/>
      <c r="BO1026" s="13"/>
      <c r="BP1026" s="13"/>
      <c r="BQ1026" s="13"/>
      <c r="BR1026" s="13"/>
      <c r="BS1026" s="13"/>
      <c r="BT1026" s="13"/>
      <c r="BU1026" s="13"/>
      <c r="BV1026" s="13"/>
      <c r="BW1026" s="13"/>
      <c r="BX1026" s="13"/>
      <c r="BY1026" s="13"/>
      <c r="BZ1026" s="13"/>
      <c r="CA1026" s="13"/>
      <c r="CB1026" s="13"/>
      <c r="CC1026" s="13"/>
      <c r="CD1026" s="13"/>
      <c r="CE1026" s="13"/>
      <c r="CF1026" s="13"/>
      <c r="CG1026" s="13"/>
      <c r="CH1026" s="13"/>
      <c r="CI1026" s="13"/>
      <c r="CJ1026" s="13"/>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EU1026" s="13"/>
      <c r="EV1026" s="13"/>
      <c r="EW1026" s="13"/>
      <c r="EX1026" s="13"/>
      <c r="EY1026" s="13"/>
      <c r="EZ1026" s="13"/>
      <c r="FA1026" s="13"/>
      <c r="FB1026" s="13"/>
      <c r="FC1026" s="13"/>
      <c r="FD1026" s="13"/>
      <c r="FE1026" s="13"/>
      <c r="FF1026" s="13"/>
      <c r="FG1026" s="13"/>
      <c r="FH1026" s="13"/>
      <c r="FI1026" s="13"/>
      <c r="FJ1026" s="13"/>
      <c r="FK1026" s="13"/>
      <c r="FL1026" s="13"/>
      <c r="FM1026" s="13"/>
      <c r="FN1026" s="13"/>
      <c r="FO1026" s="13"/>
      <c r="FP1026" s="13"/>
      <c r="FQ1026" s="13"/>
      <c r="FR1026" s="13"/>
      <c r="FS1026" s="13"/>
      <c r="FT1026" s="13"/>
      <c r="FU1026" s="13"/>
      <c r="FV1026" s="13"/>
      <c r="FW1026" s="13"/>
      <c r="FX1026" s="13"/>
      <c r="FY1026" s="13"/>
      <c r="FZ1026" s="13"/>
      <c r="GA1026" s="13"/>
      <c r="GB1026" s="13"/>
      <c r="GC1026" s="13"/>
      <c r="GD1026" s="13"/>
      <c r="GE1026" s="13"/>
      <c r="GF1026" s="13"/>
      <c r="GG1026" s="13"/>
      <c r="GH1026" s="13"/>
      <c r="GI1026" s="13"/>
      <c r="GJ1026" s="13"/>
      <c r="GK1026" s="13"/>
      <c r="GL1026" s="13"/>
      <c r="GM1026" s="13"/>
      <c r="GN1026" s="13"/>
      <c r="GO1026" s="13"/>
      <c r="GP1026" s="13"/>
      <c r="GQ1026" s="13"/>
      <c r="GR1026" s="13"/>
      <c r="GS1026" s="13"/>
      <c r="GT1026" s="13"/>
      <c r="GU1026" s="13"/>
      <c r="GV1026" s="13"/>
      <c r="GW1026" s="13"/>
      <c r="GX1026" s="13"/>
      <c r="GY1026" s="13"/>
      <c r="GZ1026" s="13"/>
      <c r="HA1026" s="13"/>
      <c r="HB1026" s="13"/>
      <c r="HC1026" s="13"/>
      <c r="HD1026" s="13"/>
      <c r="HE1026" s="13"/>
      <c r="HF1026" s="13"/>
      <c r="HG1026" s="13"/>
      <c r="HH1026" s="13"/>
      <c r="HI1026" s="13"/>
      <c r="HJ1026" s="13"/>
      <c r="HK1026" s="13"/>
      <c r="HL1026" s="13"/>
      <c r="HM1026" s="13"/>
      <c r="HN1026" s="13"/>
      <c r="HO1026" s="13"/>
      <c r="HP1026" s="13"/>
      <c r="HQ1026" s="13"/>
      <c r="HR1026" s="13"/>
      <c r="HS1026" s="13"/>
      <c r="HT1026" s="13"/>
      <c r="HU1026" s="13"/>
      <c r="HV1026" s="13"/>
      <c r="HW1026" s="13"/>
      <c r="HX1026" s="13"/>
      <c r="HY1026" s="13"/>
      <c r="HZ1026" s="13"/>
      <c r="IA1026" s="13"/>
      <c r="IB1026" s="13"/>
      <c r="IC1026" s="13"/>
      <c r="ID1026" s="13"/>
      <c r="IE1026" s="13"/>
      <c r="IF1026" s="13"/>
      <c r="IG1026" s="13"/>
      <c r="IH1026" s="13"/>
      <c r="II1026" s="13"/>
      <c r="IJ1026" s="13"/>
      <c r="IK1026" s="13"/>
      <c r="IL1026" s="13"/>
      <c r="IM1026" s="13"/>
      <c r="IN1026" s="13"/>
      <c r="IO1026" s="13"/>
      <c r="IP1026" s="13"/>
      <c r="IQ1026" s="13"/>
      <c r="IR1026" s="13"/>
      <c r="IS1026" s="13"/>
      <c r="IT1026" s="13"/>
      <c r="IU1026" s="13"/>
      <c r="IV1026" s="13"/>
    </row>
    <row r="1027" spans="1:260" ht="12.75" customHeight="1" x14ac:dyDescent="0.2">
      <c r="A1027" s="203" t="s">
        <v>226</v>
      </c>
      <c r="B1027" s="203" t="s">
        <v>4245</v>
      </c>
      <c r="C1027" s="203" t="s">
        <v>1518</v>
      </c>
      <c r="D1027" s="214">
        <v>33514</v>
      </c>
      <c r="E1027" s="203" t="s">
        <v>1572</v>
      </c>
      <c r="F1027" s="203" t="s">
        <v>2159</v>
      </c>
      <c r="G1027" s="203" t="s">
        <v>4718</v>
      </c>
      <c r="H1027" s="203" t="s">
        <v>226</v>
      </c>
      <c r="I1027" s="203" t="s">
        <v>386</v>
      </c>
      <c r="J1027" s="203" t="s">
        <v>41</v>
      </c>
      <c r="K1027" s="203" t="s">
        <v>226</v>
      </c>
      <c r="L1027" s="203" t="s">
        <v>386</v>
      </c>
      <c r="M1027" s="203" t="s">
        <v>58</v>
      </c>
      <c r="N1027" s="203" t="s">
        <v>226</v>
      </c>
      <c r="O1027" s="203" t="s">
        <v>386</v>
      </c>
      <c r="P1027" s="203" t="s">
        <v>225</v>
      </c>
      <c r="Q1027" s="203" t="s">
        <v>226</v>
      </c>
      <c r="R1027" s="203" t="s">
        <v>386</v>
      </c>
      <c r="S1027" s="203" t="s">
        <v>351</v>
      </c>
      <c r="T1027" s="203" t="s">
        <v>226</v>
      </c>
      <c r="U1027" s="203" t="s">
        <v>386</v>
      </c>
      <c r="V1027" s="203" t="s">
        <v>347</v>
      </c>
      <c r="W1027" s="203" t="s">
        <v>226</v>
      </c>
      <c r="X1027" s="203" t="s">
        <v>386</v>
      </c>
      <c r="Y1027" s="203" t="s">
        <v>347</v>
      </c>
      <c r="Z1027" s="203">
        <v>0</v>
      </c>
      <c r="AA1027" s="203">
        <v>0</v>
      </c>
      <c r="AB1027" s="203">
        <v>0</v>
      </c>
      <c r="AC1027" s="203">
        <v>0</v>
      </c>
      <c r="AD1027" s="203">
        <v>0</v>
      </c>
      <c r="AE1027" s="203">
        <v>0</v>
      </c>
      <c r="AF1027" s="203">
        <v>0</v>
      </c>
      <c r="AG1027" s="203">
        <v>0</v>
      </c>
      <c r="AH1027" s="203">
        <v>0</v>
      </c>
      <c r="AI1027" s="203">
        <v>0</v>
      </c>
      <c r="AJ1027" s="203">
        <v>0</v>
      </c>
      <c r="AK1027" s="203">
        <v>0</v>
      </c>
      <c r="AL1027" s="203"/>
      <c r="AM1027" s="203"/>
      <c r="AN1027" s="203"/>
      <c r="AO1027" s="203"/>
      <c r="AP1027" s="203"/>
      <c r="AQ1027" s="203"/>
      <c r="AR1027" s="203"/>
      <c r="AS1027" s="203"/>
      <c r="AT1027" s="203"/>
      <c r="AU1027" s="203"/>
      <c r="AV1027" s="203"/>
      <c r="AW1027" s="203"/>
      <c r="AX1027" s="203"/>
      <c r="AY1027" s="203"/>
      <c r="AZ1027" s="203"/>
      <c r="BA1027" s="203"/>
      <c r="BB1027" s="203"/>
      <c r="BC1027" s="203"/>
      <c r="BD1027" s="203"/>
      <c r="BE1027" s="203"/>
      <c r="BF1027" s="203"/>
      <c r="BG1027" s="203"/>
      <c r="BH1027" s="203"/>
      <c r="BI1027" s="203"/>
      <c r="BJ1027" s="203"/>
      <c r="BK1027" s="203"/>
      <c r="BL1027" s="203"/>
      <c r="BM1027" s="10"/>
      <c r="BN1027" s="10"/>
      <c r="BO1027" s="10"/>
      <c r="BP1027" s="10"/>
      <c r="BQ1027" s="10"/>
      <c r="BR1027" s="10"/>
      <c r="BS1027" s="10"/>
      <c r="BT1027" s="10"/>
      <c r="BU1027" s="10"/>
      <c r="BV1027" s="10"/>
      <c r="BW1027" s="10"/>
      <c r="BX1027" s="10"/>
      <c r="BY1027" s="10"/>
      <c r="BZ1027" s="10"/>
      <c r="CA1027" s="10"/>
      <c r="CB1027" s="10"/>
      <c r="CC1027" s="10"/>
      <c r="CD1027" s="10"/>
      <c r="CE1027" s="10"/>
      <c r="CF1027" s="10"/>
      <c r="CG1027" s="10"/>
      <c r="CH1027" s="10"/>
      <c r="CI1027" s="10"/>
      <c r="CJ1027" s="10"/>
      <c r="CK1027" s="10"/>
      <c r="CL1027" s="10"/>
      <c r="CM1027" s="10"/>
      <c r="CN1027" s="10"/>
      <c r="CO1027" s="10"/>
      <c r="CP1027" s="10"/>
      <c r="CQ1027" s="10"/>
      <c r="CR1027" s="10"/>
      <c r="CS1027" s="10"/>
      <c r="CT1027" s="10"/>
      <c r="CU1027" s="10"/>
      <c r="CV1027" s="10"/>
      <c r="CW1027" s="10"/>
      <c r="CX1027" s="10"/>
      <c r="CY1027" s="10"/>
      <c r="CZ1027" s="10"/>
      <c r="DA1027" s="10"/>
      <c r="DB1027" s="10"/>
      <c r="DC1027" s="10"/>
      <c r="DD1027" s="10"/>
      <c r="DE1027" s="10"/>
      <c r="DF1027" s="10"/>
      <c r="DG1027" s="10"/>
      <c r="DH1027" s="10"/>
      <c r="DI1027" s="10"/>
      <c r="DJ1027" s="10"/>
      <c r="DK1027" s="10"/>
      <c r="DL1027" s="10"/>
      <c r="DM1027" s="10"/>
      <c r="DN1027" s="10"/>
      <c r="DO1027" s="10"/>
      <c r="DP1027" s="10"/>
      <c r="DQ1027" s="10"/>
      <c r="DR1027" s="10"/>
      <c r="DS1027" s="10"/>
      <c r="DT1027" s="10"/>
      <c r="DU1027" s="10"/>
      <c r="DV1027" s="10"/>
      <c r="DW1027" s="10"/>
      <c r="DX1027" s="10"/>
      <c r="DY1027" s="10"/>
      <c r="DZ1027" s="10"/>
      <c r="EA1027" s="10"/>
      <c r="EB1027" s="10"/>
      <c r="EC1027" s="10"/>
      <c r="ED1027" s="10"/>
      <c r="EE1027" s="10"/>
      <c r="EF1027" s="10"/>
      <c r="EG1027" s="10"/>
      <c r="EH1027" s="10"/>
      <c r="EI1027" s="10"/>
      <c r="EJ1027" s="10"/>
      <c r="EK1027" s="10"/>
      <c r="EL1027" s="10"/>
      <c r="EM1027" s="10"/>
      <c r="EN1027" s="10"/>
      <c r="EO1027" s="10"/>
      <c r="EP1027" s="10"/>
      <c r="EQ1027" s="10"/>
      <c r="ER1027" s="10"/>
      <c r="ES1027" s="10"/>
      <c r="ET1027" s="10"/>
      <c r="EU1027" s="10"/>
      <c r="EV1027" s="10"/>
      <c r="EW1027" s="10"/>
      <c r="EX1027" s="10"/>
      <c r="EY1027" s="10"/>
      <c r="EZ1027" s="10"/>
      <c r="FA1027" s="10"/>
      <c r="FB1027" s="10"/>
      <c r="FC1027" s="10"/>
      <c r="FD1027" s="10"/>
      <c r="FE1027" s="10"/>
      <c r="FF1027" s="10"/>
      <c r="FG1027" s="10"/>
      <c r="FH1027" s="10"/>
      <c r="FI1027" s="10"/>
      <c r="FJ1027" s="10"/>
      <c r="FK1027" s="10"/>
      <c r="FL1027" s="10"/>
      <c r="FM1027" s="10"/>
      <c r="FN1027" s="10"/>
      <c r="FO1027" s="10"/>
      <c r="FP1027" s="10"/>
      <c r="FQ1027" s="10"/>
      <c r="FR1027" s="10"/>
      <c r="FS1027" s="10"/>
      <c r="FT1027" s="10"/>
      <c r="FU1027" s="10"/>
      <c r="FV1027" s="10"/>
      <c r="FW1027" s="10"/>
      <c r="FX1027" s="10"/>
      <c r="FY1027" s="10"/>
      <c r="FZ1027" s="10"/>
      <c r="GA1027" s="10"/>
      <c r="GB1027" s="10"/>
      <c r="GC1027" s="10"/>
      <c r="GD1027" s="10"/>
      <c r="GE1027" s="10"/>
      <c r="GF1027" s="10"/>
      <c r="GG1027" s="10"/>
      <c r="GH1027" s="10"/>
      <c r="GI1027" s="10"/>
      <c r="GJ1027" s="10"/>
      <c r="GK1027" s="10"/>
      <c r="GL1027" s="10"/>
      <c r="GM1027" s="10"/>
      <c r="GN1027" s="10"/>
      <c r="GO1027" s="10"/>
      <c r="GP1027" s="10"/>
      <c r="GQ1027" s="10"/>
      <c r="GR1027" s="10"/>
      <c r="GS1027" s="10"/>
      <c r="GT1027" s="10"/>
      <c r="GU1027" s="10"/>
      <c r="GV1027" s="10"/>
      <c r="GW1027" s="10"/>
      <c r="GX1027" s="10"/>
      <c r="GY1027" s="10"/>
      <c r="GZ1027" s="10"/>
      <c r="HA1027" s="10"/>
      <c r="HB1027" s="10"/>
      <c r="HC1027" s="10"/>
      <c r="HD1027" s="10"/>
      <c r="HE1027" s="10"/>
      <c r="HF1027" s="10"/>
      <c r="HG1027" s="10"/>
      <c r="HH1027" s="10"/>
      <c r="HI1027" s="10"/>
      <c r="HJ1027" s="10"/>
      <c r="HK1027" s="10"/>
      <c r="HL1027" s="10"/>
      <c r="HM1027" s="10"/>
      <c r="HN1027" s="10"/>
      <c r="HO1027" s="10"/>
      <c r="HP1027" s="10"/>
      <c r="HQ1027" s="10"/>
      <c r="HR1027" s="10"/>
      <c r="HS1027" s="10"/>
      <c r="HT1027" s="10"/>
      <c r="HU1027" s="10"/>
      <c r="HV1027" s="10"/>
      <c r="HW1027" s="10"/>
      <c r="HX1027" s="10"/>
      <c r="HY1027" s="10"/>
      <c r="HZ1027" s="10"/>
      <c r="IA1027" s="10"/>
      <c r="IB1027" s="10"/>
      <c r="IC1027" s="10"/>
      <c r="ID1027" s="10"/>
      <c r="IE1027" s="10"/>
      <c r="IF1027" s="10"/>
      <c r="IG1027" s="10"/>
      <c r="IH1027" s="10"/>
      <c r="II1027" s="10"/>
      <c r="IJ1027" s="10"/>
      <c r="IK1027" s="10"/>
      <c r="IL1027" s="10"/>
      <c r="IM1027" s="10"/>
      <c r="IN1027" s="10"/>
      <c r="IO1027" s="10"/>
      <c r="IP1027" s="10"/>
      <c r="IQ1027" s="10"/>
      <c r="IR1027" s="10"/>
      <c r="IS1027" s="10"/>
      <c r="IT1027" s="10"/>
      <c r="IU1027" s="10"/>
      <c r="IV1027" s="10"/>
    </row>
    <row r="1028" spans="1:260" s="10" customFormat="1" ht="12.75" customHeight="1" x14ac:dyDescent="0.2">
      <c r="A1028" s="203" t="s">
        <v>4147</v>
      </c>
      <c r="B1028" s="203" t="s">
        <v>32</v>
      </c>
      <c r="C1028" s="203" t="s">
        <v>2643</v>
      </c>
      <c r="D1028" s="214">
        <v>33496</v>
      </c>
      <c r="E1028" s="203" t="s">
        <v>1575</v>
      </c>
      <c r="F1028" s="203"/>
      <c r="G1028" s="203" t="s">
        <v>4856</v>
      </c>
      <c r="H1028" s="203" t="s">
        <v>228</v>
      </c>
      <c r="I1028" s="203" t="s">
        <v>32</v>
      </c>
      <c r="J1028" s="203" t="s">
        <v>351</v>
      </c>
      <c r="K1028" s="203" t="s">
        <v>226</v>
      </c>
      <c r="L1028" s="203" t="s">
        <v>32</v>
      </c>
      <c r="M1028" s="203" t="s">
        <v>41</v>
      </c>
      <c r="N1028" s="203" t="s">
        <v>478</v>
      </c>
      <c r="O1028" s="203" t="s">
        <v>32</v>
      </c>
      <c r="P1028" s="203" t="s">
        <v>41</v>
      </c>
      <c r="Q1028" s="203"/>
      <c r="R1028" s="203"/>
      <c r="S1028" s="203"/>
      <c r="T1028" s="203">
        <v>0</v>
      </c>
      <c r="U1028" s="203">
        <v>0</v>
      </c>
      <c r="V1028" s="203">
        <v>0</v>
      </c>
      <c r="W1028" s="203">
        <v>0</v>
      </c>
      <c r="X1028" s="203">
        <v>0</v>
      </c>
      <c r="Y1028" s="203">
        <v>0</v>
      </c>
      <c r="Z1028" s="203">
        <v>0</v>
      </c>
      <c r="AA1028" s="203">
        <v>0</v>
      </c>
      <c r="AB1028" s="203">
        <v>0</v>
      </c>
      <c r="AC1028" s="203">
        <v>0</v>
      </c>
      <c r="AD1028" s="203">
        <v>0</v>
      </c>
      <c r="AE1028" s="203">
        <v>0</v>
      </c>
      <c r="AF1028" s="203">
        <v>0</v>
      </c>
      <c r="AG1028" s="203">
        <v>0</v>
      </c>
      <c r="AH1028" s="203">
        <v>0</v>
      </c>
      <c r="AI1028" s="203">
        <v>0</v>
      </c>
      <c r="AJ1028" s="203">
        <v>0</v>
      </c>
      <c r="AK1028" s="203">
        <v>0</v>
      </c>
      <c r="AL1028" s="203"/>
      <c r="AM1028" s="203"/>
      <c r="AN1028" s="203"/>
      <c r="AO1028" s="203"/>
      <c r="AP1028" s="203"/>
      <c r="AQ1028" s="203"/>
      <c r="AR1028" s="203"/>
      <c r="AS1028" s="203"/>
      <c r="AT1028" s="203"/>
      <c r="AU1028" s="203"/>
      <c r="AV1028" s="203"/>
      <c r="AW1028" s="203"/>
      <c r="AX1028" s="203"/>
      <c r="AY1028" s="203"/>
      <c r="AZ1028" s="203"/>
      <c r="BA1028" s="203"/>
      <c r="BB1028" s="203"/>
      <c r="BC1028" s="203"/>
      <c r="BD1028" s="203"/>
      <c r="BE1028" s="203"/>
      <c r="BF1028" s="203"/>
      <c r="BG1028" s="203"/>
      <c r="BH1028" s="203"/>
      <c r="BI1028" s="203"/>
      <c r="BJ1028" s="203"/>
      <c r="BK1028" s="203"/>
      <c r="BL1028" s="203"/>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row>
    <row r="1029" spans="1:260" ht="12.75" customHeight="1" x14ac:dyDescent="0.2">
      <c r="A1029" s="203" t="s">
        <v>4121</v>
      </c>
      <c r="B1029" s="203" t="s">
        <v>4345</v>
      </c>
      <c r="C1029" s="203" t="s">
        <v>2653</v>
      </c>
      <c r="D1029" s="214">
        <v>34681</v>
      </c>
      <c r="E1029" s="203" t="s">
        <v>2585</v>
      </c>
      <c r="F1029" s="203" t="s">
        <v>2891</v>
      </c>
      <c r="G1029" s="203" t="s">
        <v>4727</v>
      </c>
      <c r="H1029" s="203" t="s">
        <v>1038</v>
      </c>
      <c r="I1029" s="203" t="s">
        <v>232</v>
      </c>
      <c r="J1029" s="203" t="s">
        <v>1069</v>
      </c>
      <c r="K1029" s="203" t="s">
        <v>478</v>
      </c>
      <c r="L1029" s="203" t="s">
        <v>39</v>
      </c>
      <c r="M1029" s="203" t="s">
        <v>41</v>
      </c>
      <c r="N1029" s="203" t="s">
        <v>16</v>
      </c>
      <c r="O1029" s="203" t="s">
        <v>39</v>
      </c>
      <c r="P1029" s="203" t="s">
        <v>349</v>
      </c>
      <c r="Q1029" s="203"/>
      <c r="R1029" s="203"/>
      <c r="S1029" s="203"/>
      <c r="T1029" s="203">
        <v>0</v>
      </c>
      <c r="U1029" s="203">
        <v>0</v>
      </c>
      <c r="V1029" s="203">
        <v>0</v>
      </c>
      <c r="W1029" s="203">
        <v>0</v>
      </c>
      <c r="X1029" s="203">
        <v>0</v>
      </c>
      <c r="Y1029" s="203">
        <v>0</v>
      </c>
      <c r="Z1029" s="203">
        <v>0</v>
      </c>
      <c r="AA1029" s="203">
        <v>0</v>
      </c>
      <c r="AB1029" s="203">
        <v>0</v>
      </c>
      <c r="AC1029" s="203">
        <v>0</v>
      </c>
      <c r="AD1029" s="203">
        <v>0</v>
      </c>
      <c r="AE1029" s="203">
        <v>0</v>
      </c>
      <c r="AF1029" s="203">
        <v>0</v>
      </c>
      <c r="AG1029" s="203">
        <v>0</v>
      </c>
      <c r="AH1029" s="203">
        <v>0</v>
      </c>
      <c r="AI1029" s="203">
        <v>0</v>
      </c>
      <c r="AJ1029" s="203">
        <v>0</v>
      </c>
      <c r="AK1029" s="203">
        <v>0</v>
      </c>
      <c r="AL1029" s="203"/>
      <c r="AM1029" s="203"/>
      <c r="AN1029" s="203"/>
      <c r="AO1029" s="203"/>
      <c r="AP1029" s="203"/>
      <c r="AQ1029" s="203"/>
      <c r="AR1029" s="203"/>
      <c r="AS1029" s="203"/>
      <c r="AT1029" s="203"/>
      <c r="AU1029" s="203"/>
      <c r="AV1029" s="203"/>
      <c r="AW1029" s="203"/>
      <c r="AX1029" s="203"/>
      <c r="AY1029" s="203"/>
      <c r="AZ1029" s="203"/>
      <c r="BA1029" s="203"/>
      <c r="BB1029" s="203"/>
      <c r="BC1029" s="203"/>
      <c r="BD1029" s="203"/>
      <c r="BE1029" s="203"/>
      <c r="BF1029" s="203"/>
      <c r="BG1029" s="203"/>
      <c r="BH1029" s="203"/>
      <c r="BI1029" s="203"/>
      <c r="BJ1029" s="203"/>
      <c r="BK1029" s="203"/>
      <c r="BL1029" s="203"/>
    </row>
    <row r="1030" spans="1:260" s="10" customFormat="1" ht="12.75" customHeight="1" x14ac:dyDescent="0.2">
      <c r="A1030" s="203" t="s">
        <v>331</v>
      </c>
      <c r="B1030" s="203" t="s">
        <v>2235</v>
      </c>
      <c r="C1030" s="203" t="s">
        <v>4300</v>
      </c>
      <c r="D1030" s="215">
        <v>35970</v>
      </c>
      <c r="E1030" s="205" t="s">
        <v>4515</v>
      </c>
      <c r="F1030" s="206" t="s">
        <v>4516</v>
      </c>
      <c r="G1030" s="206" t="s">
        <v>349</v>
      </c>
      <c r="H1030" s="203"/>
      <c r="I1030" s="203"/>
      <c r="J1030" s="206"/>
      <c r="K1030" s="203"/>
      <c r="L1030" s="203"/>
      <c r="M1030" s="206"/>
      <c r="N1030" s="203"/>
      <c r="O1030" s="203"/>
      <c r="P1030" s="206"/>
      <c r="Q1030" s="203"/>
      <c r="R1030" s="203"/>
      <c r="S1030" s="203"/>
      <c r="T1030" s="203"/>
      <c r="U1030" s="203"/>
      <c r="V1030" s="203"/>
      <c r="W1030" s="203"/>
      <c r="X1030" s="203"/>
      <c r="Y1030" s="203"/>
      <c r="Z1030" s="203"/>
      <c r="AA1030" s="203"/>
      <c r="AB1030" s="203"/>
      <c r="AC1030" s="203"/>
      <c r="AD1030" s="203"/>
      <c r="AE1030" s="203"/>
      <c r="AF1030" s="203"/>
      <c r="AG1030" s="203"/>
      <c r="AH1030" s="203"/>
      <c r="AI1030" s="203"/>
      <c r="AJ1030" s="203"/>
      <c r="AK1030" s="203"/>
      <c r="AL1030" s="203"/>
      <c r="AM1030" s="203"/>
      <c r="AN1030" s="203"/>
      <c r="AO1030" s="203"/>
      <c r="AP1030" s="203"/>
      <c r="AQ1030" s="203"/>
      <c r="AR1030" s="203"/>
      <c r="AS1030" s="203"/>
      <c r="AT1030" s="203"/>
      <c r="AU1030" s="203"/>
      <c r="AV1030" s="203"/>
      <c r="AW1030" s="203"/>
      <c r="AX1030" s="203"/>
      <c r="AY1030" s="203"/>
      <c r="AZ1030" s="203"/>
      <c r="BA1030" s="203"/>
      <c r="BB1030" s="203"/>
      <c r="BC1030" s="203"/>
      <c r="BD1030" s="203"/>
      <c r="BE1030" s="203"/>
      <c r="BF1030" s="203"/>
      <c r="BG1030" s="203"/>
      <c r="BH1030" s="203"/>
      <c r="BI1030" s="203"/>
      <c r="BJ1030" s="203"/>
      <c r="BK1030" s="203"/>
      <c r="BL1030" s="203"/>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row>
    <row r="1031" spans="1:260" ht="12.75" customHeight="1" x14ac:dyDescent="0.2">
      <c r="A1031" s="203" t="s">
        <v>4121</v>
      </c>
      <c r="B1031" s="203" t="s">
        <v>4345</v>
      </c>
      <c r="C1031" s="203" t="s">
        <v>3126</v>
      </c>
      <c r="D1031" s="214">
        <v>34836</v>
      </c>
      <c r="E1031" s="203" t="s">
        <v>3065</v>
      </c>
      <c r="F1031" s="203" t="s">
        <v>3413</v>
      </c>
      <c r="G1031" s="203" t="s">
        <v>4722</v>
      </c>
      <c r="H1031" s="203" t="s">
        <v>331</v>
      </c>
      <c r="I1031" s="203" t="s">
        <v>232</v>
      </c>
      <c r="J1031" s="203" t="s">
        <v>41</v>
      </c>
      <c r="K1031" s="203" t="s">
        <v>331</v>
      </c>
      <c r="L1031" s="203" t="s">
        <v>78</v>
      </c>
      <c r="M1031" s="203" t="s">
        <v>41</v>
      </c>
      <c r="N1031" s="203">
        <v>0</v>
      </c>
      <c r="O1031" s="203">
        <v>0</v>
      </c>
      <c r="P1031" s="203">
        <v>0</v>
      </c>
      <c r="Q1031" s="203"/>
      <c r="R1031" s="203"/>
      <c r="S1031" s="203"/>
      <c r="T1031" s="203">
        <v>0</v>
      </c>
      <c r="U1031" s="203">
        <v>0</v>
      </c>
      <c r="V1031" s="203">
        <v>0</v>
      </c>
      <c r="W1031" s="203">
        <v>0</v>
      </c>
      <c r="X1031" s="203">
        <v>0</v>
      </c>
      <c r="Y1031" s="203">
        <v>0</v>
      </c>
      <c r="Z1031" s="203">
        <v>0</v>
      </c>
      <c r="AA1031" s="203">
        <v>0</v>
      </c>
      <c r="AB1031" s="203">
        <v>0</v>
      </c>
      <c r="AC1031" s="203">
        <v>0</v>
      </c>
      <c r="AD1031" s="203">
        <v>0</v>
      </c>
      <c r="AE1031" s="203">
        <v>0</v>
      </c>
      <c r="AF1031" s="203">
        <v>0</v>
      </c>
      <c r="AG1031" s="203">
        <v>0</v>
      </c>
      <c r="AH1031" s="203">
        <v>0</v>
      </c>
      <c r="AI1031" s="203">
        <v>0</v>
      </c>
      <c r="AJ1031" s="203">
        <v>0</v>
      </c>
      <c r="AK1031" s="203">
        <v>0</v>
      </c>
      <c r="AL1031" s="203"/>
      <c r="AM1031" s="203"/>
      <c r="AN1031" s="203"/>
      <c r="AO1031" s="203"/>
      <c r="AP1031" s="203"/>
      <c r="AQ1031" s="203"/>
      <c r="AR1031" s="203"/>
      <c r="AS1031" s="203"/>
      <c r="AT1031" s="203"/>
      <c r="AU1031" s="203"/>
      <c r="AV1031" s="203"/>
      <c r="AW1031" s="203"/>
      <c r="AX1031" s="203"/>
      <c r="AY1031" s="203"/>
      <c r="AZ1031" s="203"/>
      <c r="BA1031" s="203"/>
      <c r="BB1031" s="203"/>
      <c r="BC1031" s="203"/>
      <c r="BD1031" s="203"/>
      <c r="BE1031" s="203"/>
      <c r="BF1031" s="203"/>
      <c r="BG1031" s="203"/>
      <c r="BH1031" s="203"/>
      <c r="BI1031" s="203"/>
      <c r="BJ1031" s="203"/>
      <c r="BK1031" s="203"/>
      <c r="BL1031" s="203"/>
    </row>
    <row r="1032" spans="1:260" s="10" customFormat="1" ht="12.75" customHeight="1" x14ac:dyDescent="0.2">
      <c r="A1032" s="203" t="s">
        <v>4056</v>
      </c>
      <c r="B1032" s="203" t="s">
        <v>4104</v>
      </c>
      <c r="C1032" s="203" t="s">
        <v>1983</v>
      </c>
      <c r="D1032" s="214">
        <v>33427</v>
      </c>
      <c r="E1032" s="203" t="s">
        <v>1225</v>
      </c>
      <c r="F1032" s="203" t="s">
        <v>2181</v>
      </c>
      <c r="G1032" s="203" t="s">
        <v>4722</v>
      </c>
      <c r="H1032" s="203" t="s">
        <v>15</v>
      </c>
      <c r="I1032" s="203" t="s">
        <v>22</v>
      </c>
      <c r="J1032" s="203" t="s">
        <v>41</v>
      </c>
      <c r="K1032" s="203" t="s">
        <v>15</v>
      </c>
      <c r="L1032" s="203" t="s">
        <v>22</v>
      </c>
      <c r="M1032" s="203" t="s">
        <v>349</v>
      </c>
      <c r="N1032" s="203" t="s">
        <v>332</v>
      </c>
      <c r="O1032" s="203" t="s">
        <v>22</v>
      </c>
      <c r="P1032" s="203" t="s">
        <v>58</v>
      </c>
      <c r="Q1032" s="203" t="s">
        <v>332</v>
      </c>
      <c r="R1032" s="203" t="s">
        <v>22</v>
      </c>
      <c r="S1032" s="203" t="s">
        <v>333</v>
      </c>
      <c r="T1032" s="203">
        <v>0</v>
      </c>
      <c r="U1032" s="203">
        <v>0</v>
      </c>
      <c r="V1032" s="203">
        <v>0</v>
      </c>
      <c r="W1032" s="203">
        <v>0</v>
      </c>
      <c r="X1032" s="203">
        <v>0</v>
      </c>
      <c r="Y1032" s="203">
        <v>0</v>
      </c>
      <c r="Z1032" s="203">
        <v>0</v>
      </c>
      <c r="AA1032" s="203">
        <v>0</v>
      </c>
      <c r="AB1032" s="203">
        <v>0</v>
      </c>
      <c r="AC1032" s="203">
        <v>0</v>
      </c>
      <c r="AD1032" s="203">
        <v>0</v>
      </c>
      <c r="AE1032" s="203">
        <v>0</v>
      </c>
      <c r="AF1032" s="203">
        <v>0</v>
      </c>
      <c r="AG1032" s="203">
        <v>0</v>
      </c>
      <c r="AH1032" s="203">
        <v>0</v>
      </c>
      <c r="AI1032" s="203">
        <v>0</v>
      </c>
      <c r="AJ1032" s="203">
        <v>0</v>
      </c>
      <c r="AK1032" s="203">
        <v>0</v>
      </c>
      <c r="AL1032" s="203"/>
      <c r="AM1032" s="203"/>
      <c r="AN1032" s="203"/>
      <c r="AO1032" s="203"/>
      <c r="AP1032" s="203"/>
      <c r="AQ1032" s="203"/>
      <c r="AR1032" s="203"/>
      <c r="AS1032" s="203"/>
      <c r="AT1032" s="203"/>
      <c r="AU1032" s="203"/>
      <c r="AV1032" s="203"/>
      <c r="AW1032" s="203"/>
      <c r="AX1032" s="203"/>
      <c r="AY1032" s="203"/>
      <c r="AZ1032" s="203"/>
      <c r="BA1032" s="203"/>
      <c r="BB1032" s="203"/>
      <c r="BC1032" s="203"/>
      <c r="BD1032" s="203"/>
      <c r="BE1032" s="203"/>
      <c r="BF1032" s="203"/>
      <c r="BG1032" s="203"/>
      <c r="BH1032" s="203"/>
      <c r="BI1032" s="203"/>
      <c r="BJ1032" s="203"/>
      <c r="BK1032" s="203"/>
      <c r="BL1032" s="203"/>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row>
    <row r="1033" spans="1:260" s="10" customFormat="1" ht="12.75" customHeight="1" x14ac:dyDescent="0.2">
      <c r="A1033" s="203" t="s">
        <v>4029</v>
      </c>
      <c r="B1033" s="203" t="s">
        <v>4028</v>
      </c>
      <c r="C1033" s="203" t="s">
        <v>2513</v>
      </c>
      <c r="D1033" s="214">
        <v>34176</v>
      </c>
      <c r="E1033" s="203" t="s">
        <v>1575</v>
      </c>
      <c r="F1033" s="203" t="s">
        <v>2583</v>
      </c>
      <c r="G1033" s="203" t="s">
        <v>4028</v>
      </c>
      <c r="H1033" s="203" t="s">
        <v>228</v>
      </c>
      <c r="I1033" s="203" t="s">
        <v>506</v>
      </c>
      <c r="J1033" s="203" t="s">
        <v>29</v>
      </c>
      <c r="K1033" s="203" t="s">
        <v>228</v>
      </c>
      <c r="L1033" s="203" t="s">
        <v>506</v>
      </c>
      <c r="M1033" s="203" t="s">
        <v>480</v>
      </c>
      <c r="N1033" s="203" t="s">
        <v>228</v>
      </c>
      <c r="O1033" s="203" t="s">
        <v>506</v>
      </c>
      <c r="P1033" s="203" t="s">
        <v>481</v>
      </c>
      <c r="Q1033" s="203"/>
      <c r="R1033" s="203"/>
      <c r="S1033" s="203"/>
      <c r="T1033" s="203" t="s">
        <v>507</v>
      </c>
      <c r="U1033" s="203" t="s">
        <v>506</v>
      </c>
      <c r="V1033" s="203" t="s">
        <v>481</v>
      </c>
      <c r="W1033" s="203" t="s">
        <v>507</v>
      </c>
      <c r="X1033" s="203" t="s">
        <v>506</v>
      </c>
      <c r="Y1033" s="203" t="s">
        <v>481</v>
      </c>
      <c r="Z1033" s="203">
        <v>0</v>
      </c>
      <c r="AA1033" s="203">
        <v>0</v>
      </c>
      <c r="AB1033" s="203">
        <v>0</v>
      </c>
      <c r="AC1033" s="203">
        <v>0</v>
      </c>
      <c r="AD1033" s="203">
        <v>0</v>
      </c>
      <c r="AE1033" s="203">
        <v>0</v>
      </c>
      <c r="AF1033" s="203">
        <v>0</v>
      </c>
      <c r="AG1033" s="203">
        <v>0</v>
      </c>
      <c r="AH1033" s="203">
        <v>0</v>
      </c>
      <c r="AI1033" s="203">
        <v>0</v>
      </c>
      <c r="AJ1033" s="203">
        <v>0</v>
      </c>
      <c r="AK1033" s="203">
        <v>0</v>
      </c>
      <c r="AL1033" s="203"/>
      <c r="AM1033" s="203"/>
      <c r="AN1033" s="203"/>
      <c r="AO1033" s="203"/>
      <c r="AP1033" s="203"/>
      <c r="AQ1033" s="203"/>
      <c r="AR1033" s="203"/>
      <c r="AS1033" s="203"/>
      <c r="AT1033" s="203"/>
      <c r="AU1033" s="203"/>
      <c r="AV1033" s="203"/>
      <c r="AW1033" s="203"/>
      <c r="AX1033" s="203"/>
      <c r="AY1033" s="203"/>
      <c r="AZ1033" s="203"/>
      <c r="BA1033" s="203"/>
      <c r="BB1033" s="203"/>
      <c r="BC1033" s="203"/>
      <c r="BD1033" s="203"/>
      <c r="BE1033" s="203"/>
      <c r="BF1033" s="203"/>
      <c r="BG1033" s="203"/>
      <c r="BH1033" s="203"/>
      <c r="BI1033" s="203"/>
      <c r="BJ1033" s="203"/>
      <c r="BK1033" s="203"/>
      <c r="BL1033" s="20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row>
    <row r="1034" spans="1:260" ht="12.75" customHeight="1" x14ac:dyDescent="0.2">
      <c r="A1034" s="203" t="s">
        <v>4028</v>
      </c>
      <c r="B1034" s="203" t="s">
        <v>4028</v>
      </c>
      <c r="C1034" s="203"/>
      <c r="D1034" s="214"/>
      <c r="E1034" s="203"/>
      <c r="F1034" s="203"/>
      <c r="G1034" s="203" t="s">
        <v>4028</v>
      </c>
      <c r="H1034" s="203" t="s">
        <v>4028</v>
      </c>
      <c r="I1034" s="203" t="s">
        <v>4028</v>
      </c>
      <c r="J1034" s="203" t="s">
        <v>4028</v>
      </c>
      <c r="K1034" s="203" t="s">
        <v>4028</v>
      </c>
      <c r="L1034" s="203" t="s">
        <v>4028</v>
      </c>
      <c r="M1034" s="203" t="s">
        <v>4028</v>
      </c>
      <c r="N1034" s="203" t="s">
        <v>4028</v>
      </c>
      <c r="O1034" s="203" t="s">
        <v>4028</v>
      </c>
      <c r="P1034" s="203" t="s">
        <v>4028</v>
      </c>
      <c r="Q1034" s="203"/>
      <c r="R1034" s="203"/>
      <c r="S1034" s="203"/>
      <c r="T1034" s="203" t="s">
        <v>4028</v>
      </c>
      <c r="U1034" s="203" t="s">
        <v>4028</v>
      </c>
      <c r="V1034" s="203" t="s">
        <v>4028</v>
      </c>
      <c r="W1034" s="203" t="s">
        <v>4028</v>
      </c>
      <c r="X1034" s="203" t="s">
        <v>4028</v>
      </c>
      <c r="Y1034" s="203" t="s">
        <v>4028</v>
      </c>
      <c r="Z1034" s="203" t="s">
        <v>4028</v>
      </c>
      <c r="AA1034" s="203" t="s">
        <v>4028</v>
      </c>
      <c r="AB1034" s="203" t="s">
        <v>4028</v>
      </c>
      <c r="AC1034" s="203" t="s">
        <v>4028</v>
      </c>
      <c r="AD1034" s="203" t="s">
        <v>4028</v>
      </c>
      <c r="AE1034" s="203" t="s">
        <v>4028</v>
      </c>
      <c r="AF1034" s="203" t="s">
        <v>4028</v>
      </c>
      <c r="AG1034" s="203" t="s">
        <v>4028</v>
      </c>
      <c r="AH1034" s="203" t="s">
        <v>4028</v>
      </c>
      <c r="AI1034" s="203" t="s">
        <v>4028</v>
      </c>
      <c r="AJ1034" s="203" t="s">
        <v>4028</v>
      </c>
      <c r="AK1034" s="203" t="s">
        <v>4028</v>
      </c>
      <c r="AL1034" s="203"/>
      <c r="AM1034" s="203"/>
      <c r="AN1034" s="203"/>
      <c r="AO1034" s="203"/>
      <c r="AP1034" s="203"/>
      <c r="AQ1034" s="203"/>
      <c r="AR1034" s="203"/>
      <c r="AS1034" s="203"/>
      <c r="AT1034" s="203"/>
      <c r="AU1034" s="203"/>
      <c r="AV1034" s="203"/>
      <c r="AW1034" s="203"/>
      <c r="AX1034" s="203"/>
      <c r="AY1034" s="203"/>
      <c r="AZ1034" s="203"/>
      <c r="BA1034" s="203"/>
      <c r="BB1034" s="203"/>
      <c r="BC1034" s="203"/>
      <c r="BD1034" s="203"/>
      <c r="BE1034" s="203"/>
      <c r="BF1034" s="203"/>
      <c r="BG1034" s="203"/>
      <c r="BH1034" s="203"/>
      <c r="BI1034" s="203"/>
      <c r="BJ1034" s="203"/>
      <c r="BK1034" s="203"/>
      <c r="BL1034" s="203"/>
      <c r="BM1034" s="10"/>
      <c r="BN1034" s="10"/>
      <c r="BO1034" s="10"/>
      <c r="BP1034" s="10"/>
      <c r="BQ1034" s="10"/>
      <c r="BR1034" s="10"/>
      <c r="BS1034" s="10"/>
      <c r="BT1034" s="10"/>
      <c r="BU1034" s="10"/>
      <c r="BV1034" s="10"/>
      <c r="BW1034" s="10"/>
      <c r="BX1034" s="10"/>
      <c r="BY1034" s="10"/>
      <c r="BZ1034" s="10"/>
      <c r="CA1034" s="10"/>
      <c r="CB1034" s="10"/>
      <c r="CC1034" s="10"/>
      <c r="CD1034" s="10"/>
      <c r="CE1034" s="10"/>
      <c r="CF1034" s="10"/>
      <c r="CG1034" s="10"/>
      <c r="CH1034" s="10"/>
      <c r="CI1034" s="10"/>
      <c r="CJ1034" s="10"/>
      <c r="CK1034" s="10"/>
      <c r="CL1034" s="10"/>
      <c r="CM1034" s="10"/>
      <c r="CN1034" s="10"/>
      <c r="CO1034" s="10"/>
      <c r="CP1034" s="10"/>
      <c r="CQ1034" s="10"/>
      <c r="CR1034" s="10"/>
      <c r="CS1034" s="10"/>
      <c r="CT1034" s="10"/>
      <c r="CU1034" s="10"/>
      <c r="CV1034" s="10"/>
      <c r="CW1034" s="10"/>
      <c r="CX1034" s="10"/>
      <c r="CY1034" s="10"/>
      <c r="CZ1034" s="10"/>
      <c r="DA1034" s="10"/>
      <c r="DB1034" s="10"/>
      <c r="DC1034" s="10"/>
      <c r="DD1034" s="10"/>
      <c r="DE1034" s="10"/>
      <c r="DF1034" s="10"/>
      <c r="DG1034" s="10"/>
      <c r="DH1034" s="10"/>
      <c r="DI1034" s="10"/>
      <c r="DJ1034" s="10"/>
      <c r="DK1034" s="10"/>
      <c r="DL1034" s="10"/>
      <c r="DM1034" s="10"/>
      <c r="DN1034" s="10"/>
      <c r="DO1034" s="10"/>
      <c r="DP1034" s="10"/>
      <c r="DQ1034" s="10"/>
      <c r="DR1034" s="10"/>
      <c r="DS1034" s="10"/>
      <c r="DT1034" s="10"/>
      <c r="DU1034" s="10"/>
      <c r="DV1034" s="10"/>
      <c r="DW1034" s="10"/>
      <c r="DX1034" s="10"/>
      <c r="DY1034" s="10"/>
      <c r="DZ1034" s="10"/>
      <c r="EA1034" s="10"/>
      <c r="EB1034" s="10"/>
      <c r="EC1034" s="10"/>
      <c r="ED1034" s="10"/>
      <c r="EE1034" s="10"/>
      <c r="EF1034" s="10"/>
      <c r="EG1034" s="10"/>
      <c r="EH1034" s="10"/>
      <c r="EI1034" s="10"/>
      <c r="EJ1034" s="10"/>
      <c r="EK1034" s="10"/>
      <c r="EL1034" s="10"/>
      <c r="EM1034" s="10"/>
      <c r="EN1034" s="10"/>
      <c r="EO1034" s="10"/>
      <c r="EP1034" s="10"/>
      <c r="EQ1034" s="10"/>
      <c r="ER1034" s="10"/>
      <c r="ES1034" s="10"/>
      <c r="ET1034" s="10"/>
      <c r="EU1034" s="10"/>
      <c r="EV1034" s="10"/>
      <c r="EW1034" s="10"/>
      <c r="EX1034" s="10"/>
      <c r="EY1034" s="10"/>
      <c r="EZ1034" s="10"/>
      <c r="FA1034" s="10"/>
      <c r="FB1034" s="10"/>
      <c r="FC1034" s="10"/>
      <c r="FD1034" s="10"/>
      <c r="FE1034" s="10"/>
      <c r="FF1034" s="10"/>
      <c r="FG1034" s="10"/>
      <c r="FH1034" s="10"/>
      <c r="FI1034" s="10"/>
      <c r="FJ1034" s="10"/>
      <c r="FK1034" s="10"/>
      <c r="FL1034" s="10"/>
      <c r="FM1034" s="10"/>
      <c r="FN1034" s="10"/>
      <c r="FO1034" s="10"/>
      <c r="FP1034" s="10"/>
      <c r="FQ1034" s="10"/>
      <c r="FR1034" s="10"/>
      <c r="FS1034" s="10"/>
      <c r="FT1034" s="10"/>
      <c r="FU1034" s="10"/>
      <c r="FV1034" s="10"/>
      <c r="FW1034" s="10"/>
      <c r="FX1034" s="10"/>
      <c r="FY1034" s="10"/>
      <c r="FZ1034" s="10"/>
      <c r="GA1034" s="10"/>
      <c r="GB1034" s="10"/>
      <c r="GC1034" s="10"/>
      <c r="GD1034" s="10"/>
      <c r="GE1034" s="10"/>
      <c r="GF1034" s="10"/>
      <c r="GG1034" s="10"/>
      <c r="GH1034" s="10"/>
      <c r="GI1034" s="10"/>
      <c r="GJ1034" s="10"/>
      <c r="GK1034" s="10"/>
      <c r="GL1034" s="10"/>
      <c r="GM1034" s="10"/>
      <c r="GN1034" s="10"/>
      <c r="GO1034" s="10"/>
      <c r="GP1034" s="10"/>
      <c r="GQ1034" s="10"/>
      <c r="GR1034" s="10"/>
      <c r="GS1034" s="10"/>
      <c r="GT1034" s="10"/>
      <c r="GU1034" s="10"/>
      <c r="GV1034" s="10"/>
      <c r="GW1034" s="10"/>
      <c r="GX1034" s="10"/>
      <c r="GY1034" s="10"/>
      <c r="GZ1034" s="10"/>
      <c r="HA1034" s="10"/>
      <c r="HB1034" s="10"/>
      <c r="HC1034" s="10"/>
      <c r="HD1034" s="10"/>
      <c r="HE1034" s="10"/>
      <c r="HF1034" s="10"/>
      <c r="HG1034" s="10"/>
      <c r="HH1034" s="10"/>
      <c r="HI1034" s="10"/>
      <c r="HJ1034" s="10"/>
      <c r="HK1034" s="10"/>
      <c r="HL1034" s="10"/>
      <c r="HM1034" s="10"/>
      <c r="HN1034" s="10"/>
      <c r="HO1034" s="10"/>
      <c r="HP1034" s="10"/>
      <c r="HQ1034" s="10"/>
      <c r="HR1034" s="10"/>
      <c r="HS1034" s="10"/>
      <c r="HT1034" s="10"/>
      <c r="HU1034" s="10"/>
      <c r="HV1034" s="10"/>
      <c r="HW1034" s="10"/>
      <c r="HX1034" s="10"/>
      <c r="HY1034" s="10"/>
      <c r="HZ1034" s="10"/>
      <c r="IA1034" s="10"/>
      <c r="IB1034" s="10"/>
      <c r="IC1034" s="10"/>
      <c r="ID1034" s="10"/>
      <c r="IE1034" s="10"/>
      <c r="IF1034" s="10"/>
      <c r="IG1034" s="10"/>
      <c r="IH1034" s="10"/>
      <c r="II1034" s="10"/>
      <c r="IJ1034" s="10"/>
      <c r="IK1034" s="10"/>
      <c r="IL1034" s="10"/>
      <c r="IM1034" s="10"/>
      <c r="IN1034" s="10"/>
      <c r="IO1034" s="10"/>
      <c r="IP1034" s="10"/>
      <c r="IQ1034" s="10"/>
      <c r="IR1034" s="10"/>
      <c r="IS1034" s="10"/>
      <c r="IT1034" s="10"/>
      <c r="IU1034" s="10"/>
      <c r="IV1034" s="10"/>
      <c r="IW1034" s="11"/>
      <c r="IX1034" s="11"/>
      <c r="IY1034" s="11"/>
      <c r="IZ1034" s="11"/>
    </row>
    <row r="1035" spans="1:260" s="11" customFormat="1" ht="12.75" customHeight="1" x14ac:dyDescent="0.2">
      <c r="A1035" s="203" t="s">
        <v>42</v>
      </c>
      <c r="B1035" s="203" t="s">
        <v>4072</v>
      </c>
      <c r="C1035" s="203" t="s">
        <v>211</v>
      </c>
      <c r="D1035" s="214">
        <v>31656</v>
      </c>
      <c r="E1035" s="203" t="s">
        <v>410</v>
      </c>
      <c r="F1035" s="203" t="s">
        <v>139</v>
      </c>
      <c r="G1035" s="203" t="s">
        <v>4833</v>
      </c>
      <c r="H1035" s="203" t="s">
        <v>34</v>
      </c>
      <c r="I1035" s="203" t="s">
        <v>386</v>
      </c>
      <c r="J1035" s="203" t="s">
        <v>3522</v>
      </c>
      <c r="K1035" s="203" t="s">
        <v>42</v>
      </c>
      <c r="L1035" s="203" t="s">
        <v>386</v>
      </c>
      <c r="M1035" s="203" t="s">
        <v>558</v>
      </c>
      <c r="N1035" s="203" t="s">
        <v>42</v>
      </c>
      <c r="O1035" s="203" t="s">
        <v>386</v>
      </c>
      <c r="P1035" s="203" t="s">
        <v>554</v>
      </c>
      <c r="Q1035" s="203" t="s">
        <v>31</v>
      </c>
      <c r="R1035" s="203" t="s">
        <v>78</v>
      </c>
      <c r="S1035" s="203" t="s">
        <v>467</v>
      </c>
      <c r="T1035" s="203" t="s">
        <v>31</v>
      </c>
      <c r="U1035" s="203" t="s">
        <v>78</v>
      </c>
      <c r="V1035" s="203" t="s">
        <v>35</v>
      </c>
      <c r="W1035" s="203" t="s">
        <v>31</v>
      </c>
      <c r="X1035" s="203" t="s">
        <v>78</v>
      </c>
      <c r="Y1035" s="203" t="s">
        <v>35</v>
      </c>
      <c r="Z1035" s="203" t="s">
        <v>31</v>
      </c>
      <c r="AA1035" s="203" t="s">
        <v>78</v>
      </c>
      <c r="AB1035" s="203" t="s">
        <v>29</v>
      </c>
      <c r="AC1035" s="203" t="s">
        <v>31</v>
      </c>
      <c r="AD1035" s="203" t="s">
        <v>78</v>
      </c>
      <c r="AE1035" s="203" t="s">
        <v>29</v>
      </c>
      <c r="AF1035" s="203" t="s">
        <v>31</v>
      </c>
      <c r="AG1035" s="203" t="s">
        <v>78</v>
      </c>
      <c r="AH1035" s="203" t="s">
        <v>467</v>
      </c>
      <c r="AI1035" s="203" t="s">
        <v>31</v>
      </c>
      <c r="AJ1035" s="203" t="s">
        <v>78</v>
      </c>
      <c r="AK1035" s="203" t="s">
        <v>230</v>
      </c>
      <c r="AL1035" s="203" t="s">
        <v>31</v>
      </c>
      <c r="AM1035" s="203" t="s">
        <v>78</v>
      </c>
      <c r="AN1035" s="203" t="s">
        <v>416</v>
      </c>
      <c r="AO1035" s="203" t="s">
        <v>47</v>
      </c>
      <c r="AP1035" s="203" t="s">
        <v>78</v>
      </c>
      <c r="AQ1035" s="203" t="s">
        <v>349</v>
      </c>
      <c r="AR1035" s="203"/>
      <c r="AS1035" s="203"/>
      <c r="AT1035" s="203"/>
      <c r="AU1035" s="203"/>
      <c r="AV1035" s="203"/>
      <c r="AW1035" s="203"/>
      <c r="AX1035" s="203"/>
      <c r="AY1035" s="203"/>
      <c r="AZ1035" s="203"/>
      <c r="BA1035" s="203"/>
      <c r="BB1035" s="203"/>
      <c r="BC1035" s="203"/>
      <c r="BD1035" s="203"/>
      <c r="BE1035" s="203"/>
      <c r="BF1035" s="203"/>
      <c r="BG1035" s="203"/>
      <c r="BH1035" s="203"/>
      <c r="BI1035" s="203"/>
      <c r="BJ1035" s="203"/>
      <c r="BK1035" s="203"/>
      <c r="BL1035" s="203"/>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c r="IW1035" s="10"/>
      <c r="IX1035" s="10"/>
      <c r="IY1035" s="10"/>
      <c r="IZ1035" s="10"/>
    </row>
    <row r="1036" spans="1:260" ht="12.75" customHeight="1" x14ac:dyDescent="0.2">
      <c r="A1036" s="203" t="s">
        <v>40</v>
      </c>
      <c r="B1036" s="203" t="s">
        <v>4383</v>
      </c>
      <c r="C1036" s="203" t="s">
        <v>2824</v>
      </c>
      <c r="D1036" s="214">
        <v>34393</v>
      </c>
      <c r="E1036" s="203" t="s">
        <v>2588</v>
      </c>
      <c r="F1036" s="203" t="s">
        <v>2696</v>
      </c>
      <c r="G1036" s="203" t="s">
        <v>4793</v>
      </c>
      <c r="H1036" s="203" t="s">
        <v>40</v>
      </c>
      <c r="I1036" s="203" t="s">
        <v>30</v>
      </c>
      <c r="J1036" s="203" t="s">
        <v>480</v>
      </c>
      <c r="K1036" s="203" t="s">
        <v>40</v>
      </c>
      <c r="L1036" s="203" t="s">
        <v>30</v>
      </c>
      <c r="M1036" s="203" t="s">
        <v>476</v>
      </c>
      <c r="N1036" s="203" t="s">
        <v>28</v>
      </c>
      <c r="O1036" s="203" t="s">
        <v>30</v>
      </c>
      <c r="P1036" s="203" t="s">
        <v>385</v>
      </c>
      <c r="Q1036" s="203"/>
      <c r="R1036" s="203"/>
      <c r="S1036" s="203"/>
      <c r="T1036" s="203">
        <v>0</v>
      </c>
      <c r="U1036" s="203">
        <v>0</v>
      </c>
      <c r="V1036" s="203">
        <v>0</v>
      </c>
      <c r="W1036" s="203">
        <v>0</v>
      </c>
      <c r="X1036" s="203">
        <v>0</v>
      </c>
      <c r="Y1036" s="203">
        <v>0</v>
      </c>
      <c r="Z1036" s="203">
        <v>0</v>
      </c>
      <c r="AA1036" s="203">
        <v>0</v>
      </c>
      <c r="AB1036" s="203">
        <v>0</v>
      </c>
      <c r="AC1036" s="203">
        <v>0</v>
      </c>
      <c r="AD1036" s="203">
        <v>0</v>
      </c>
      <c r="AE1036" s="203">
        <v>0</v>
      </c>
      <c r="AF1036" s="203">
        <v>0</v>
      </c>
      <c r="AG1036" s="203">
        <v>0</v>
      </c>
      <c r="AH1036" s="203">
        <v>0</v>
      </c>
      <c r="AI1036" s="203">
        <v>0</v>
      </c>
      <c r="AJ1036" s="203">
        <v>0</v>
      </c>
      <c r="AK1036" s="203">
        <v>0</v>
      </c>
      <c r="AL1036" s="203"/>
      <c r="AM1036" s="203"/>
      <c r="AN1036" s="203"/>
      <c r="AO1036" s="203"/>
      <c r="AP1036" s="203"/>
      <c r="AQ1036" s="203"/>
      <c r="AR1036" s="203"/>
      <c r="AS1036" s="203"/>
      <c r="AT1036" s="203"/>
      <c r="AU1036" s="203"/>
      <c r="AV1036" s="203"/>
      <c r="AW1036" s="203"/>
      <c r="AX1036" s="203"/>
      <c r="AY1036" s="203"/>
      <c r="AZ1036" s="203"/>
      <c r="BA1036" s="203"/>
      <c r="BB1036" s="203"/>
      <c r="BC1036" s="203"/>
      <c r="BD1036" s="203"/>
      <c r="BE1036" s="203"/>
      <c r="BF1036" s="203"/>
      <c r="BG1036" s="203"/>
      <c r="BH1036" s="203"/>
      <c r="BI1036" s="203"/>
      <c r="BJ1036" s="203"/>
      <c r="BK1036" s="203"/>
      <c r="BL1036" s="203"/>
      <c r="BM1036" s="10"/>
      <c r="BN1036" s="10"/>
      <c r="BO1036" s="10"/>
      <c r="BP1036" s="10"/>
      <c r="BQ1036" s="10"/>
      <c r="BR1036" s="10"/>
      <c r="BS1036" s="10"/>
      <c r="BT1036" s="10"/>
      <c r="BU1036" s="10"/>
      <c r="BV1036" s="10"/>
      <c r="BW1036" s="10"/>
      <c r="BX1036" s="10"/>
      <c r="BY1036" s="10"/>
      <c r="BZ1036" s="10"/>
      <c r="CA1036" s="10"/>
      <c r="CB1036" s="10"/>
      <c r="CC1036" s="10"/>
      <c r="CD1036" s="10"/>
      <c r="CE1036" s="10"/>
      <c r="CF1036" s="10"/>
      <c r="CG1036" s="10"/>
      <c r="CH1036" s="10"/>
      <c r="CI1036" s="10"/>
      <c r="CJ1036" s="10"/>
      <c r="CK1036" s="10"/>
      <c r="CL1036" s="10"/>
      <c r="CM1036" s="10"/>
      <c r="CN1036" s="10"/>
      <c r="CO1036" s="10"/>
      <c r="CP1036" s="10"/>
      <c r="CQ1036" s="10"/>
      <c r="CR1036" s="10"/>
      <c r="CS1036" s="10"/>
      <c r="CT1036" s="10"/>
      <c r="CU1036" s="10"/>
      <c r="CV1036" s="10"/>
      <c r="CW1036" s="10"/>
      <c r="CX1036" s="10"/>
      <c r="CY1036" s="10"/>
      <c r="CZ1036" s="10"/>
      <c r="DA1036" s="10"/>
      <c r="DB1036" s="10"/>
      <c r="DC1036" s="10"/>
      <c r="DD1036" s="10"/>
      <c r="DE1036" s="10"/>
      <c r="DF1036" s="10"/>
      <c r="DG1036" s="10"/>
      <c r="DH1036" s="10"/>
      <c r="DI1036" s="10"/>
      <c r="DJ1036" s="10"/>
      <c r="DK1036" s="10"/>
      <c r="DL1036" s="10"/>
      <c r="DM1036" s="10"/>
      <c r="DN1036" s="10"/>
      <c r="DO1036" s="10"/>
      <c r="DP1036" s="10"/>
      <c r="DQ1036" s="10"/>
      <c r="DR1036" s="10"/>
      <c r="DS1036" s="10"/>
      <c r="DT1036" s="10"/>
      <c r="DU1036" s="10"/>
      <c r="DV1036" s="10"/>
      <c r="DW1036" s="10"/>
      <c r="DX1036" s="10"/>
      <c r="DY1036" s="10"/>
      <c r="DZ1036" s="10"/>
      <c r="EA1036" s="10"/>
      <c r="EB1036" s="10"/>
      <c r="EC1036" s="10"/>
      <c r="ED1036" s="10"/>
      <c r="EE1036" s="10"/>
      <c r="EF1036" s="10"/>
      <c r="EG1036" s="10"/>
      <c r="EH1036" s="10"/>
      <c r="EI1036" s="10"/>
      <c r="EJ1036" s="10"/>
      <c r="EK1036" s="10"/>
      <c r="EL1036" s="10"/>
      <c r="EM1036" s="10"/>
      <c r="EN1036" s="10"/>
      <c r="EO1036" s="10"/>
      <c r="EP1036" s="10"/>
      <c r="EQ1036" s="10"/>
      <c r="ER1036" s="10"/>
      <c r="ES1036" s="10"/>
      <c r="ET1036" s="10"/>
      <c r="EU1036" s="10"/>
      <c r="EV1036" s="10"/>
      <c r="EW1036" s="10"/>
      <c r="EX1036" s="10"/>
      <c r="EY1036" s="10"/>
      <c r="EZ1036" s="10"/>
      <c r="FA1036" s="10"/>
      <c r="FB1036" s="10"/>
      <c r="FC1036" s="10"/>
      <c r="FD1036" s="10"/>
      <c r="FE1036" s="10"/>
      <c r="FF1036" s="10"/>
      <c r="FG1036" s="10"/>
      <c r="FH1036" s="10"/>
      <c r="FI1036" s="10"/>
      <c r="FJ1036" s="10"/>
      <c r="FK1036" s="10"/>
      <c r="FL1036" s="10"/>
      <c r="FM1036" s="10"/>
      <c r="FN1036" s="10"/>
      <c r="FO1036" s="10"/>
      <c r="FP1036" s="10"/>
      <c r="FQ1036" s="10"/>
      <c r="FR1036" s="10"/>
      <c r="FS1036" s="10"/>
      <c r="FT1036" s="10"/>
      <c r="FU1036" s="10"/>
      <c r="FV1036" s="10"/>
      <c r="FW1036" s="10"/>
      <c r="FX1036" s="10"/>
      <c r="FY1036" s="10"/>
      <c r="FZ1036" s="10"/>
      <c r="GA1036" s="10"/>
      <c r="GB1036" s="10"/>
      <c r="GC1036" s="10"/>
      <c r="GD1036" s="10"/>
      <c r="GE1036" s="10"/>
      <c r="GF1036" s="10"/>
      <c r="GG1036" s="10"/>
      <c r="GH1036" s="10"/>
      <c r="GI1036" s="10"/>
      <c r="GJ1036" s="10"/>
      <c r="GK1036" s="10"/>
      <c r="GL1036" s="10"/>
      <c r="GM1036" s="10"/>
      <c r="GN1036" s="10"/>
      <c r="GO1036" s="10"/>
      <c r="GP1036" s="10"/>
      <c r="GQ1036" s="10"/>
      <c r="GR1036" s="10"/>
      <c r="GS1036" s="10"/>
      <c r="GT1036" s="10"/>
      <c r="GU1036" s="10"/>
      <c r="GV1036" s="10"/>
      <c r="GW1036" s="10"/>
      <c r="GX1036" s="10"/>
      <c r="GY1036" s="10"/>
      <c r="GZ1036" s="10"/>
      <c r="HA1036" s="10"/>
      <c r="HB1036" s="10"/>
      <c r="HC1036" s="10"/>
      <c r="HD1036" s="10"/>
      <c r="HE1036" s="10"/>
      <c r="HF1036" s="10"/>
      <c r="HG1036" s="10"/>
      <c r="HH1036" s="10"/>
      <c r="HI1036" s="10"/>
      <c r="HJ1036" s="10"/>
      <c r="HK1036" s="10"/>
      <c r="HL1036" s="10"/>
      <c r="HM1036" s="10"/>
      <c r="HN1036" s="10"/>
      <c r="HO1036" s="10"/>
      <c r="HP1036" s="10"/>
      <c r="HQ1036" s="10"/>
      <c r="HR1036" s="10"/>
      <c r="HS1036" s="10"/>
      <c r="HT1036" s="10"/>
      <c r="HU1036" s="10"/>
      <c r="HV1036" s="10"/>
      <c r="HW1036" s="10"/>
      <c r="HX1036" s="10"/>
      <c r="HY1036" s="10"/>
      <c r="HZ1036" s="10"/>
      <c r="IA1036" s="10"/>
      <c r="IB1036" s="10"/>
      <c r="IC1036" s="10"/>
      <c r="ID1036" s="10"/>
      <c r="IE1036" s="10"/>
      <c r="IF1036" s="10"/>
      <c r="IG1036" s="10"/>
      <c r="IH1036" s="10"/>
      <c r="II1036" s="10"/>
      <c r="IJ1036" s="10"/>
      <c r="IK1036" s="10"/>
      <c r="IL1036" s="10"/>
      <c r="IM1036" s="10"/>
      <c r="IN1036" s="10"/>
      <c r="IO1036" s="10"/>
      <c r="IP1036" s="10"/>
      <c r="IQ1036" s="10"/>
      <c r="IR1036" s="10"/>
      <c r="IS1036" s="10"/>
      <c r="IT1036" s="10"/>
      <c r="IU1036" s="10"/>
      <c r="IV1036" s="10"/>
    </row>
    <row r="1037" spans="1:260" ht="12.75" customHeight="1" x14ac:dyDescent="0.2">
      <c r="A1037" s="203" t="s">
        <v>4043</v>
      </c>
      <c r="B1037" s="203" t="s">
        <v>4439</v>
      </c>
      <c r="C1037" s="203" t="s">
        <v>2564</v>
      </c>
      <c r="D1037" s="214">
        <v>32937</v>
      </c>
      <c r="E1037" s="203" t="s">
        <v>2565</v>
      </c>
      <c r="F1037" s="203" t="s">
        <v>4025</v>
      </c>
      <c r="G1037" s="203" t="s">
        <v>4726</v>
      </c>
      <c r="H1037" s="203" t="s">
        <v>44</v>
      </c>
      <c r="I1037" s="203" t="s">
        <v>23</v>
      </c>
      <c r="J1037" s="203" t="s">
        <v>351</v>
      </c>
      <c r="K1037" s="203" t="s">
        <v>44</v>
      </c>
      <c r="L1037" s="203" t="s">
        <v>453</v>
      </c>
      <c r="M1037" s="203" t="s">
        <v>481</v>
      </c>
      <c r="N1037" s="203" t="s">
        <v>44</v>
      </c>
      <c r="O1037" s="203" t="s">
        <v>453</v>
      </c>
      <c r="P1037" s="203" t="s">
        <v>50</v>
      </c>
      <c r="Q1037" s="203"/>
      <c r="R1037" s="203"/>
      <c r="S1037" s="203"/>
      <c r="T1037" s="203"/>
      <c r="U1037" s="203"/>
      <c r="V1037" s="203"/>
      <c r="W1037" s="203" t="s">
        <v>44</v>
      </c>
      <c r="X1037" s="203" t="s">
        <v>32</v>
      </c>
      <c r="Y1037" s="203" t="s">
        <v>333</v>
      </c>
      <c r="Z1037" s="203" t="s">
        <v>44</v>
      </c>
      <c r="AA1037" s="203" t="s">
        <v>32</v>
      </c>
      <c r="AB1037" s="203" t="s">
        <v>333</v>
      </c>
      <c r="AC1037" s="203"/>
      <c r="AD1037" s="203"/>
      <c r="AE1037" s="203"/>
      <c r="AF1037" s="203"/>
      <c r="AG1037" s="203"/>
      <c r="AH1037" s="203"/>
      <c r="AI1037" s="203"/>
      <c r="AJ1037" s="203"/>
      <c r="AK1037" s="203"/>
      <c r="AL1037" s="203"/>
      <c r="AM1037" s="203"/>
      <c r="AN1037" s="203"/>
      <c r="AO1037" s="203"/>
      <c r="AP1037" s="203"/>
      <c r="AQ1037" s="203"/>
      <c r="AR1037" s="203"/>
      <c r="AS1037" s="203"/>
      <c r="AT1037" s="203"/>
      <c r="AU1037" s="203"/>
      <c r="AV1037" s="203"/>
      <c r="AW1037" s="203"/>
      <c r="AX1037" s="203"/>
      <c r="AY1037" s="203"/>
      <c r="AZ1037" s="203"/>
      <c r="BA1037" s="203"/>
      <c r="BB1037" s="203"/>
      <c r="BC1037" s="203"/>
      <c r="BD1037" s="203"/>
      <c r="BE1037" s="203"/>
      <c r="BF1037" s="203"/>
      <c r="BG1037" s="203"/>
      <c r="BH1037" s="203"/>
      <c r="BI1037" s="203"/>
      <c r="BJ1037" s="203"/>
      <c r="BK1037" s="203"/>
      <c r="BL1037" s="203"/>
    </row>
    <row r="1038" spans="1:260" ht="12.75" customHeight="1" x14ac:dyDescent="0.2">
      <c r="A1038" s="203" t="s">
        <v>4043</v>
      </c>
      <c r="B1038" s="203" t="s">
        <v>4039</v>
      </c>
      <c r="C1038" s="203" t="s">
        <v>1533</v>
      </c>
      <c r="D1038" s="214">
        <v>33868</v>
      </c>
      <c r="E1038" s="203" t="s">
        <v>1574</v>
      </c>
      <c r="F1038" s="203" t="s">
        <v>2160</v>
      </c>
      <c r="G1038" s="203" t="s">
        <v>4721</v>
      </c>
      <c r="H1038" s="203" t="s">
        <v>482</v>
      </c>
      <c r="I1038" s="203" t="s">
        <v>233</v>
      </c>
      <c r="J1038" s="203" t="s">
        <v>20</v>
      </c>
      <c r="K1038" s="203" t="s">
        <v>49</v>
      </c>
      <c r="L1038" s="203" t="s">
        <v>233</v>
      </c>
      <c r="M1038" s="203" t="s">
        <v>51</v>
      </c>
      <c r="N1038" s="203" t="s">
        <v>28</v>
      </c>
      <c r="O1038" s="203" t="s">
        <v>32</v>
      </c>
      <c r="P1038" s="203" t="s">
        <v>333</v>
      </c>
      <c r="Q1038" s="203" t="s">
        <v>559</v>
      </c>
      <c r="R1038" s="203" t="s">
        <v>32</v>
      </c>
      <c r="S1038" s="203" t="s">
        <v>1048</v>
      </c>
      <c r="T1038" s="203" t="s">
        <v>47</v>
      </c>
      <c r="U1038" s="203" t="s">
        <v>32</v>
      </c>
      <c r="V1038" s="203" t="s">
        <v>333</v>
      </c>
      <c r="W1038" s="203" t="s">
        <v>47</v>
      </c>
      <c r="X1038" s="203" t="s">
        <v>32</v>
      </c>
      <c r="Y1038" s="203" t="s">
        <v>333</v>
      </c>
      <c r="Z1038" s="203">
        <v>0</v>
      </c>
      <c r="AA1038" s="203">
        <v>0</v>
      </c>
      <c r="AB1038" s="203">
        <v>0</v>
      </c>
      <c r="AC1038" s="203">
        <v>0</v>
      </c>
      <c r="AD1038" s="203">
        <v>0</v>
      </c>
      <c r="AE1038" s="203">
        <v>0</v>
      </c>
      <c r="AF1038" s="203">
        <v>0</v>
      </c>
      <c r="AG1038" s="203">
        <v>0</v>
      </c>
      <c r="AH1038" s="203">
        <v>0</v>
      </c>
      <c r="AI1038" s="203">
        <v>0</v>
      </c>
      <c r="AJ1038" s="203">
        <v>0</v>
      </c>
      <c r="AK1038" s="203">
        <v>0</v>
      </c>
      <c r="AL1038" s="203"/>
      <c r="AM1038" s="203"/>
      <c r="AN1038" s="203"/>
      <c r="AO1038" s="203"/>
      <c r="AP1038" s="203"/>
      <c r="AQ1038" s="203"/>
      <c r="AR1038" s="203"/>
      <c r="AS1038" s="203"/>
      <c r="AT1038" s="203"/>
      <c r="AU1038" s="203"/>
      <c r="AV1038" s="203"/>
      <c r="AW1038" s="203"/>
      <c r="AX1038" s="203"/>
      <c r="AY1038" s="203"/>
      <c r="AZ1038" s="203"/>
      <c r="BA1038" s="203"/>
      <c r="BB1038" s="203"/>
      <c r="BC1038" s="203"/>
      <c r="BD1038" s="203"/>
      <c r="BE1038" s="203"/>
      <c r="BF1038" s="203"/>
      <c r="BG1038" s="203"/>
      <c r="BH1038" s="203"/>
      <c r="BI1038" s="203"/>
      <c r="BJ1038" s="203"/>
      <c r="BK1038" s="203"/>
      <c r="BL1038" s="203"/>
      <c r="BM1038" s="10"/>
      <c r="BN1038" s="10"/>
      <c r="BO1038" s="10"/>
      <c r="BP1038" s="10"/>
      <c r="BQ1038" s="10"/>
      <c r="BR1038" s="10"/>
      <c r="BS1038" s="10"/>
      <c r="BT1038" s="10"/>
      <c r="BU1038" s="10"/>
      <c r="BV1038" s="10"/>
      <c r="BW1038" s="10"/>
      <c r="BX1038" s="10"/>
      <c r="BY1038" s="10"/>
      <c r="BZ1038" s="10"/>
      <c r="CA1038" s="10"/>
      <c r="CB1038" s="10"/>
      <c r="CC1038" s="10"/>
      <c r="CD1038" s="10"/>
      <c r="CE1038" s="10"/>
      <c r="CF1038" s="10"/>
      <c r="CG1038" s="10"/>
      <c r="CH1038" s="10"/>
      <c r="CI1038" s="10"/>
      <c r="CJ1038" s="10"/>
      <c r="CK1038" s="10"/>
      <c r="CL1038" s="10"/>
      <c r="CM1038" s="10"/>
      <c r="CN1038" s="10"/>
      <c r="CO1038" s="10"/>
      <c r="CP1038" s="10"/>
      <c r="CQ1038" s="10"/>
      <c r="CR1038" s="10"/>
      <c r="CS1038" s="10"/>
      <c r="CT1038" s="10"/>
      <c r="CU1038" s="10"/>
      <c r="CV1038" s="10"/>
      <c r="CW1038" s="10"/>
      <c r="CX1038" s="10"/>
      <c r="CY1038" s="10"/>
      <c r="CZ1038" s="10"/>
      <c r="DA1038" s="10"/>
      <c r="DB1038" s="10"/>
      <c r="DC1038" s="10"/>
      <c r="DD1038" s="10"/>
      <c r="DE1038" s="10"/>
      <c r="DF1038" s="10"/>
      <c r="DG1038" s="10"/>
      <c r="DH1038" s="10"/>
      <c r="DI1038" s="10"/>
      <c r="DJ1038" s="10"/>
      <c r="DK1038" s="10"/>
      <c r="DL1038" s="10"/>
      <c r="DM1038" s="10"/>
      <c r="DN1038" s="10"/>
      <c r="DO1038" s="10"/>
      <c r="DP1038" s="10"/>
      <c r="DQ1038" s="10"/>
      <c r="DR1038" s="10"/>
      <c r="DS1038" s="10"/>
      <c r="DT1038" s="10"/>
      <c r="DU1038" s="10"/>
      <c r="DV1038" s="10"/>
      <c r="DW1038" s="10"/>
      <c r="DX1038" s="10"/>
      <c r="DY1038" s="10"/>
      <c r="DZ1038" s="10"/>
      <c r="EA1038" s="10"/>
      <c r="EB1038" s="10"/>
      <c r="EC1038" s="10"/>
      <c r="ED1038" s="10"/>
      <c r="EE1038" s="10"/>
      <c r="EF1038" s="10"/>
      <c r="EG1038" s="10"/>
      <c r="EH1038" s="10"/>
      <c r="EI1038" s="10"/>
      <c r="EJ1038" s="10"/>
      <c r="EK1038" s="10"/>
      <c r="EL1038" s="10"/>
      <c r="EM1038" s="10"/>
      <c r="EN1038" s="10"/>
      <c r="EO1038" s="10"/>
      <c r="EP1038" s="10"/>
      <c r="EQ1038" s="10"/>
      <c r="ER1038" s="10"/>
      <c r="ES1038" s="10"/>
      <c r="ET1038" s="10"/>
      <c r="EU1038" s="10"/>
      <c r="EV1038" s="10"/>
      <c r="EW1038" s="10"/>
      <c r="EX1038" s="10"/>
      <c r="EY1038" s="10"/>
      <c r="EZ1038" s="10"/>
      <c r="FA1038" s="10"/>
      <c r="FB1038" s="10"/>
      <c r="FC1038" s="10"/>
      <c r="FD1038" s="10"/>
      <c r="FE1038" s="10"/>
      <c r="FF1038" s="10"/>
      <c r="FG1038" s="10"/>
      <c r="FH1038" s="10"/>
      <c r="FI1038" s="10"/>
      <c r="FJ1038" s="10"/>
      <c r="FK1038" s="10"/>
      <c r="FL1038" s="10"/>
      <c r="FM1038" s="10"/>
      <c r="FN1038" s="10"/>
      <c r="FO1038" s="10"/>
      <c r="FP1038" s="10"/>
      <c r="FQ1038" s="10"/>
      <c r="FR1038" s="10"/>
      <c r="FS1038" s="10"/>
      <c r="FT1038" s="10"/>
      <c r="FU1038" s="10"/>
      <c r="FV1038" s="10"/>
      <c r="FW1038" s="10"/>
      <c r="FX1038" s="10"/>
      <c r="FY1038" s="10"/>
      <c r="FZ1038" s="10"/>
      <c r="GA1038" s="10"/>
      <c r="GB1038" s="10"/>
      <c r="GC1038" s="10"/>
      <c r="GD1038" s="10"/>
      <c r="GE1038" s="10"/>
      <c r="GF1038" s="10"/>
      <c r="GG1038" s="10"/>
      <c r="GH1038" s="10"/>
      <c r="GI1038" s="10"/>
      <c r="GJ1038" s="10"/>
      <c r="GK1038" s="10"/>
      <c r="GL1038" s="10"/>
      <c r="GM1038" s="10"/>
      <c r="GN1038" s="10"/>
      <c r="GO1038" s="10"/>
      <c r="GP1038" s="10"/>
      <c r="GQ1038" s="10"/>
      <c r="GR1038" s="10"/>
      <c r="GS1038" s="10"/>
      <c r="GT1038" s="10"/>
      <c r="GU1038" s="10"/>
      <c r="GV1038" s="10"/>
      <c r="GW1038" s="10"/>
      <c r="GX1038" s="10"/>
      <c r="GY1038" s="10"/>
      <c r="GZ1038" s="10"/>
      <c r="HA1038" s="10"/>
      <c r="HB1038" s="10"/>
      <c r="HC1038" s="10"/>
      <c r="HD1038" s="10"/>
      <c r="HE1038" s="10"/>
      <c r="HF1038" s="10"/>
      <c r="HG1038" s="10"/>
      <c r="HH1038" s="10"/>
      <c r="HI1038" s="10"/>
      <c r="HJ1038" s="10"/>
      <c r="HK1038" s="10"/>
      <c r="HL1038" s="10"/>
      <c r="HM1038" s="10"/>
      <c r="HN1038" s="10"/>
      <c r="HO1038" s="10"/>
      <c r="HP1038" s="10"/>
      <c r="HQ1038" s="10"/>
      <c r="HR1038" s="10"/>
      <c r="HS1038" s="10"/>
      <c r="HT1038" s="10"/>
      <c r="HU1038" s="10"/>
      <c r="HV1038" s="10"/>
      <c r="HW1038" s="10"/>
      <c r="HX1038" s="10"/>
      <c r="HY1038" s="10"/>
      <c r="HZ1038" s="10"/>
      <c r="IA1038" s="10"/>
      <c r="IB1038" s="10"/>
      <c r="IC1038" s="10"/>
      <c r="ID1038" s="10"/>
      <c r="IE1038" s="10"/>
      <c r="IF1038" s="10"/>
      <c r="IG1038" s="10"/>
      <c r="IH1038" s="10"/>
      <c r="II1038" s="10"/>
      <c r="IJ1038" s="10"/>
      <c r="IK1038" s="10"/>
      <c r="IL1038" s="10"/>
      <c r="IM1038" s="10"/>
      <c r="IN1038" s="10"/>
      <c r="IO1038" s="10"/>
      <c r="IP1038" s="10"/>
      <c r="IQ1038" s="10"/>
      <c r="IR1038" s="10"/>
      <c r="IS1038" s="10"/>
      <c r="IT1038" s="10"/>
      <c r="IU1038" s="10"/>
      <c r="IV1038" s="10"/>
    </row>
    <row r="1039" spans="1:260" ht="12.75" customHeight="1" x14ac:dyDescent="0.2">
      <c r="A1039" s="203" t="s">
        <v>4043</v>
      </c>
      <c r="B1039" s="203" t="s">
        <v>4313</v>
      </c>
      <c r="C1039" s="203" t="s">
        <v>1790</v>
      </c>
      <c r="D1039" s="214">
        <v>34071</v>
      </c>
      <c r="E1039" s="203" t="s">
        <v>2033</v>
      </c>
      <c r="F1039" s="203" t="s">
        <v>2173</v>
      </c>
      <c r="G1039" s="203" t="s">
        <v>4721</v>
      </c>
      <c r="H1039" s="203" t="s">
        <v>115</v>
      </c>
      <c r="I1039" s="203" t="s">
        <v>122</v>
      </c>
      <c r="J1039" s="203" t="s">
        <v>3813</v>
      </c>
      <c r="K1039" s="203" t="s">
        <v>31</v>
      </c>
      <c r="L1039" s="203" t="s">
        <v>122</v>
      </c>
      <c r="M1039" s="203" t="s">
        <v>230</v>
      </c>
      <c r="N1039" s="203" t="s">
        <v>31</v>
      </c>
      <c r="O1039" s="203" t="s">
        <v>348</v>
      </c>
      <c r="P1039" s="203" t="s">
        <v>480</v>
      </c>
      <c r="Q1039" s="203" t="s">
        <v>44</v>
      </c>
      <c r="R1039" s="203" t="s">
        <v>348</v>
      </c>
      <c r="S1039" s="203" t="s">
        <v>333</v>
      </c>
      <c r="T1039" s="203">
        <v>0</v>
      </c>
      <c r="U1039" s="203">
        <v>0</v>
      </c>
      <c r="V1039" s="203">
        <v>0</v>
      </c>
      <c r="W1039" s="203">
        <v>0</v>
      </c>
      <c r="X1039" s="203">
        <v>0</v>
      </c>
      <c r="Y1039" s="203">
        <v>0</v>
      </c>
      <c r="Z1039" s="203">
        <v>0</v>
      </c>
      <c r="AA1039" s="203">
        <v>0</v>
      </c>
      <c r="AB1039" s="203">
        <v>0</v>
      </c>
      <c r="AC1039" s="203">
        <v>0</v>
      </c>
      <c r="AD1039" s="203">
        <v>0</v>
      </c>
      <c r="AE1039" s="203">
        <v>0</v>
      </c>
      <c r="AF1039" s="203">
        <v>0</v>
      </c>
      <c r="AG1039" s="203">
        <v>0</v>
      </c>
      <c r="AH1039" s="203">
        <v>0</v>
      </c>
      <c r="AI1039" s="203">
        <v>0</v>
      </c>
      <c r="AJ1039" s="203">
        <v>0</v>
      </c>
      <c r="AK1039" s="203">
        <v>0</v>
      </c>
      <c r="AL1039" s="203"/>
      <c r="AM1039" s="203"/>
      <c r="AN1039" s="203"/>
      <c r="AO1039" s="203"/>
      <c r="AP1039" s="203"/>
      <c r="AQ1039" s="203"/>
      <c r="AR1039" s="203"/>
      <c r="AS1039" s="203"/>
      <c r="AT1039" s="203"/>
      <c r="AU1039" s="203"/>
      <c r="AV1039" s="203"/>
      <c r="AW1039" s="203"/>
      <c r="AX1039" s="203"/>
      <c r="AY1039" s="203"/>
      <c r="AZ1039" s="203"/>
      <c r="BA1039" s="203"/>
      <c r="BB1039" s="203"/>
      <c r="BC1039" s="203"/>
      <c r="BD1039" s="203"/>
      <c r="BE1039" s="203"/>
      <c r="BF1039" s="203"/>
      <c r="BG1039" s="203"/>
      <c r="BH1039" s="203"/>
      <c r="BI1039" s="203"/>
      <c r="BJ1039" s="203"/>
      <c r="BK1039" s="203"/>
      <c r="BL1039" s="203"/>
    </row>
    <row r="1040" spans="1:260" s="27" customFormat="1" ht="12.75" customHeight="1" x14ac:dyDescent="0.2">
      <c r="A1040" s="10" t="s">
        <v>331</v>
      </c>
      <c r="B1040" s="10" t="s">
        <v>4313</v>
      </c>
      <c r="C1040" s="202" t="s">
        <v>4319</v>
      </c>
      <c r="D1040" s="221">
        <v>34842</v>
      </c>
      <c r="E1040" s="5" t="s">
        <v>4513</v>
      </c>
      <c r="F1040" s="5" t="s">
        <v>4949</v>
      </c>
      <c r="G1040" s="201" t="str">
        <f>IF(ISERROR(VLOOKUP(TRIM(C1040),'R2020'!$A$1:$I$1991,8,FALSE)),"",VLOOKUP(TRIM(C1040),'R2020'!$A$1:$I$1991,8,FALSE))</f>
        <v xml:space="preserve">0-3 </v>
      </c>
    </row>
    <row r="1041" spans="1:260" s="27" customFormat="1" ht="12.75" customHeight="1" x14ac:dyDescent="0.2">
      <c r="A1041" s="10" t="s">
        <v>331</v>
      </c>
      <c r="B1041" s="10" t="s">
        <v>4439</v>
      </c>
      <c r="C1041" s="202" t="s">
        <v>4445</v>
      </c>
      <c r="D1041" s="221">
        <v>35490</v>
      </c>
      <c r="E1041" s="5" t="s">
        <v>3448</v>
      </c>
      <c r="F1041" s="5" t="s">
        <v>4944</v>
      </c>
      <c r="G1041" s="201" t="str">
        <f>IF(ISERROR(VLOOKUP(TRIM(C1041),'R2020'!$A$1:$I$1991,8,FALSE)),"",VLOOKUP(TRIM(C1041),'R2020'!$A$1:$I$1991,8,FALSE))</f>
        <v xml:space="preserve">0-2 </v>
      </c>
    </row>
    <row r="1042" spans="1:260" s="27" customFormat="1" ht="12.75" customHeight="1" x14ac:dyDescent="0.2">
      <c r="A1042" s="10" t="s">
        <v>4043</v>
      </c>
      <c r="B1042" s="10" t="s">
        <v>4313</v>
      </c>
      <c r="C1042" s="202" t="s">
        <v>4318</v>
      </c>
      <c r="D1042" s="221">
        <v>33645</v>
      </c>
      <c r="E1042" s="5" t="s">
        <v>1224</v>
      </c>
      <c r="F1042" s="194" t="s">
        <v>4954</v>
      </c>
      <c r="G1042" s="201" t="str">
        <f>IF(ISERROR(VLOOKUP(TRIM(C1042),'R2020'!$A$1:$I$1991,8,FALSE)),"",VLOOKUP(TRIM(C1042),'R2020'!$A$1:$I$1991,8,FALSE))</f>
        <v xml:space="preserve">0-2 </v>
      </c>
    </row>
    <row r="1043" spans="1:260" s="10" customFormat="1" ht="12.75" customHeight="1" x14ac:dyDescent="0.2">
      <c r="A1043" s="203" t="s">
        <v>4029</v>
      </c>
      <c r="B1043" s="203" t="s">
        <v>4028</v>
      </c>
      <c r="C1043" s="203" t="s">
        <v>697</v>
      </c>
      <c r="D1043" s="214">
        <v>32847</v>
      </c>
      <c r="E1043" s="203" t="s">
        <v>734</v>
      </c>
      <c r="F1043" s="203" t="s">
        <v>2120</v>
      </c>
      <c r="G1043" s="203" t="s">
        <v>4028</v>
      </c>
      <c r="H1043" s="203" t="s">
        <v>42</v>
      </c>
      <c r="I1043" s="203" t="s">
        <v>346</v>
      </c>
      <c r="J1043" s="203" t="s">
        <v>56</v>
      </c>
      <c r="K1043" s="203" t="s">
        <v>42</v>
      </c>
      <c r="L1043" s="203" t="s">
        <v>346</v>
      </c>
      <c r="M1043" s="203" t="s">
        <v>29</v>
      </c>
      <c r="N1043" s="203" t="s">
        <v>42</v>
      </c>
      <c r="O1043" s="203" t="s">
        <v>346</v>
      </c>
      <c r="P1043" s="203" t="s">
        <v>303</v>
      </c>
      <c r="Q1043" s="203" t="s">
        <v>42</v>
      </c>
      <c r="R1043" s="203" t="s">
        <v>346</v>
      </c>
      <c r="S1043" s="203" t="s">
        <v>35</v>
      </c>
      <c r="T1043" s="203" t="s">
        <v>42</v>
      </c>
      <c r="U1043" s="203" t="s">
        <v>346</v>
      </c>
      <c r="V1043" s="203" t="s">
        <v>33</v>
      </c>
      <c r="W1043" s="203" t="s">
        <v>42</v>
      </c>
      <c r="X1043" s="203" t="s">
        <v>346</v>
      </c>
      <c r="Y1043" s="203" t="s">
        <v>33</v>
      </c>
      <c r="Z1043" s="203" t="s">
        <v>42</v>
      </c>
      <c r="AA1043" s="203" t="s">
        <v>346</v>
      </c>
      <c r="AB1043" s="203" t="s">
        <v>302</v>
      </c>
      <c r="AC1043" s="203" t="s">
        <v>28</v>
      </c>
      <c r="AD1043" s="203" t="s">
        <v>346</v>
      </c>
      <c r="AE1043" s="203" t="s">
        <v>480</v>
      </c>
      <c r="AF1043" s="203" t="s">
        <v>28</v>
      </c>
      <c r="AG1043" s="203" t="s">
        <v>346</v>
      </c>
      <c r="AH1043" s="203" t="s">
        <v>480</v>
      </c>
      <c r="AI1043" s="203">
        <v>0</v>
      </c>
      <c r="AJ1043" s="203">
        <v>0</v>
      </c>
      <c r="AK1043" s="203">
        <v>0</v>
      </c>
      <c r="AL1043" s="203"/>
      <c r="AM1043" s="203"/>
      <c r="AN1043" s="203"/>
      <c r="AO1043" s="203"/>
      <c r="AP1043" s="203"/>
      <c r="AQ1043" s="203"/>
      <c r="AR1043" s="203"/>
      <c r="AS1043" s="203"/>
      <c r="AT1043" s="203"/>
      <c r="AU1043" s="203"/>
      <c r="AV1043" s="203"/>
      <c r="AW1043" s="203"/>
      <c r="AX1043" s="203"/>
      <c r="AY1043" s="203"/>
      <c r="AZ1043" s="203"/>
      <c r="BA1043" s="203"/>
      <c r="BB1043" s="203"/>
      <c r="BC1043" s="203"/>
      <c r="BD1043" s="203"/>
      <c r="BE1043" s="203"/>
      <c r="BF1043" s="203"/>
      <c r="BG1043" s="203"/>
      <c r="BH1043" s="203"/>
      <c r="BI1043" s="203"/>
      <c r="BJ1043" s="203"/>
      <c r="BK1043" s="203"/>
      <c r="BL1043" s="203"/>
    </row>
    <row r="1044" spans="1:260" s="10" customFormat="1" ht="12.75" customHeight="1" x14ac:dyDescent="0.2">
      <c r="A1044" s="203" t="s">
        <v>4029</v>
      </c>
      <c r="B1044" s="203" t="s">
        <v>4028</v>
      </c>
      <c r="C1044" s="203" t="s">
        <v>3337</v>
      </c>
      <c r="D1044" s="214">
        <v>34456</v>
      </c>
      <c r="E1044" s="203" t="s">
        <v>2586</v>
      </c>
      <c r="F1044" s="203" t="s">
        <v>3065</v>
      </c>
      <c r="G1044" s="203" t="s">
        <v>4028</v>
      </c>
      <c r="H1044" s="203" t="s">
        <v>354</v>
      </c>
      <c r="I1044" s="203" t="s">
        <v>448</v>
      </c>
      <c r="J1044" s="203" t="s">
        <v>454</v>
      </c>
      <c r="K1044" s="203" t="s">
        <v>47</v>
      </c>
      <c r="L1044" s="203" t="s">
        <v>448</v>
      </c>
      <c r="M1044" s="203" t="s">
        <v>349</v>
      </c>
      <c r="N1044" s="203">
        <v>0</v>
      </c>
      <c r="O1044" s="203">
        <v>0</v>
      </c>
      <c r="P1044" s="203">
        <v>0</v>
      </c>
      <c r="Q1044" s="203"/>
      <c r="R1044" s="203"/>
      <c r="S1044" s="203"/>
      <c r="T1044" s="203">
        <v>0</v>
      </c>
      <c r="U1044" s="203">
        <v>0</v>
      </c>
      <c r="V1044" s="203">
        <v>0</v>
      </c>
      <c r="W1044" s="203">
        <v>0</v>
      </c>
      <c r="X1044" s="203">
        <v>0</v>
      </c>
      <c r="Y1044" s="203">
        <v>0</v>
      </c>
      <c r="Z1044" s="203">
        <v>0</v>
      </c>
      <c r="AA1044" s="203">
        <v>0</v>
      </c>
      <c r="AB1044" s="203">
        <v>0</v>
      </c>
      <c r="AC1044" s="203">
        <v>0</v>
      </c>
      <c r="AD1044" s="203">
        <v>0</v>
      </c>
      <c r="AE1044" s="203">
        <v>0</v>
      </c>
      <c r="AF1044" s="203">
        <v>0</v>
      </c>
      <c r="AG1044" s="203">
        <v>0</v>
      </c>
      <c r="AH1044" s="203">
        <v>0</v>
      </c>
      <c r="AI1044" s="203">
        <v>0</v>
      </c>
      <c r="AJ1044" s="203">
        <v>0</v>
      </c>
      <c r="AK1044" s="203">
        <v>0</v>
      </c>
      <c r="AL1044" s="203"/>
      <c r="AM1044" s="203"/>
      <c r="AN1044" s="203"/>
      <c r="AO1044" s="203"/>
      <c r="AP1044" s="203"/>
      <c r="AQ1044" s="203"/>
      <c r="AR1044" s="203"/>
      <c r="AS1044" s="203"/>
      <c r="AT1044" s="203"/>
      <c r="AU1044" s="203"/>
      <c r="AV1044" s="203"/>
      <c r="AW1044" s="203"/>
      <c r="AX1044" s="203"/>
      <c r="AY1044" s="203"/>
      <c r="AZ1044" s="203"/>
      <c r="BA1044" s="203"/>
      <c r="BB1044" s="203"/>
      <c r="BC1044" s="203"/>
      <c r="BD1044" s="203"/>
      <c r="BE1044" s="203"/>
      <c r="BF1044" s="203"/>
      <c r="BG1044" s="203"/>
      <c r="BH1044" s="203"/>
      <c r="BI1044" s="203"/>
      <c r="BJ1044" s="203"/>
      <c r="BK1044" s="203"/>
      <c r="BL1044" s="203"/>
      <c r="BM1044" s="11"/>
      <c r="BN1044" s="11"/>
      <c r="BO1044" s="11"/>
      <c r="BP1044" s="11"/>
      <c r="BQ1044" s="11"/>
      <c r="BR1044" s="11"/>
      <c r="BS1044" s="11"/>
      <c r="BT1044" s="11"/>
      <c r="BU1044" s="11"/>
      <c r="BV1044" s="11"/>
      <c r="BW1044" s="11"/>
      <c r="BX1044" s="11"/>
      <c r="BY1044" s="11"/>
      <c r="BZ1044" s="11"/>
      <c r="CA1044" s="11"/>
      <c r="CB1044" s="11"/>
      <c r="CC1044" s="11"/>
      <c r="CD1044" s="11"/>
      <c r="CE1044" s="11"/>
      <c r="CF1044" s="11"/>
      <c r="CG1044" s="11"/>
      <c r="CH1044" s="11"/>
      <c r="CI1044" s="11"/>
      <c r="CJ1044" s="11"/>
      <c r="CK1044" s="11"/>
      <c r="CL1044" s="11"/>
      <c r="CM1044" s="11"/>
      <c r="CN1044" s="11"/>
      <c r="CO1044" s="11"/>
      <c r="CP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row>
    <row r="1045" spans="1:260" ht="12.75" customHeight="1" x14ac:dyDescent="0.2">
      <c r="A1045" s="203" t="s">
        <v>4028</v>
      </c>
      <c r="B1045" s="203" t="s">
        <v>4028</v>
      </c>
      <c r="C1045" s="203"/>
      <c r="D1045" s="214"/>
      <c r="E1045" s="203"/>
      <c r="F1045" s="203"/>
      <c r="G1045" s="203" t="s">
        <v>4028</v>
      </c>
      <c r="H1045" s="203" t="s">
        <v>4028</v>
      </c>
      <c r="I1045" s="203" t="s">
        <v>4028</v>
      </c>
      <c r="J1045" s="203" t="s">
        <v>4028</v>
      </c>
      <c r="K1045" s="203" t="s">
        <v>4028</v>
      </c>
      <c r="L1045" s="203" t="s">
        <v>4028</v>
      </c>
      <c r="M1045" s="203" t="s">
        <v>4028</v>
      </c>
      <c r="N1045" s="203" t="s">
        <v>4028</v>
      </c>
      <c r="O1045" s="203" t="s">
        <v>4028</v>
      </c>
      <c r="P1045" s="203" t="s">
        <v>4028</v>
      </c>
      <c r="Q1045" s="203"/>
      <c r="R1045" s="203"/>
      <c r="S1045" s="203"/>
      <c r="T1045" s="203" t="s">
        <v>4028</v>
      </c>
      <c r="U1045" s="203" t="s">
        <v>4028</v>
      </c>
      <c r="V1045" s="203" t="s">
        <v>4028</v>
      </c>
      <c r="W1045" s="203" t="s">
        <v>4028</v>
      </c>
      <c r="X1045" s="203" t="s">
        <v>4028</v>
      </c>
      <c r="Y1045" s="203" t="s">
        <v>4028</v>
      </c>
      <c r="Z1045" s="203" t="s">
        <v>4028</v>
      </c>
      <c r="AA1045" s="203" t="s">
        <v>4028</v>
      </c>
      <c r="AB1045" s="203" t="s">
        <v>4028</v>
      </c>
      <c r="AC1045" s="203" t="s">
        <v>4028</v>
      </c>
      <c r="AD1045" s="203" t="s">
        <v>4028</v>
      </c>
      <c r="AE1045" s="203" t="s">
        <v>4028</v>
      </c>
      <c r="AF1045" s="203" t="s">
        <v>4028</v>
      </c>
      <c r="AG1045" s="203" t="s">
        <v>4028</v>
      </c>
      <c r="AH1045" s="203" t="s">
        <v>4028</v>
      </c>
      <c r="AI1045" s="203" t="s">
        <v>4028</v>
      </c>
      <c r="AJ1045" s="203" t="s">
        <v>4028</v>
      </c>
      <c r="AK1045" s="203" t="s">
        <v>4028</v>
      </c>
      <c r="AL1045" s="203"/>
      <c r="AM1045" s="203"/>
      <c r="AN1045" s="203"/>
      <c r="AO1045" s="203"/>
      <c r="AP1045" s="203"/>
      <c r="AQ1045" s="203"/>
      <c r="AR1045" s="203"/>
      <c r="AS1045" s="203"/>
      <c r="AT1045" s="203"/>
      <c r="AU1045" s="203"/>
      <c r="AV1045" s="203"/>
      <c r="AW1045" s="203"/>
      <c r="AX1045" s="203"/>
      <c r="AY1045" s="203"/>
      <c r="AZ1045" s="203"/>
      <c r="BA1045" s="203"/>
      <c r="BB1045" s="203"/>
      <c r="BC1045" s="203"/>
      <c r="BD1045" s="203"/>
      <c r="BE1045" s="203"/>
      <c r="BF1045" s="203"/>
      <c r="BG1045" s="203"/>
      <c r="BH1045" s="203"/>
      <c r="BI1045" s="203"/>
      <c r="BJ1045" s="203"/>
      <c r="BK1045" s="203"/>
      <c r="BL1045" s="203"/>
      <c r="BM1045" s="10"/>
      <c r="BN1045" s="10"/>
      <c r="BO1045" s="10"/>
      <c r="BP1045" s="10"/>
      <c r="BQ1045" s="10"/>
      <c r="BR1045" s="10"/>
      <c r="BS1045" s="10"/>
      <c r="BT1045" s="10"/>
      <c r="BU1045" s="10"/>
      <c r="BV1045" s="10"/>
      <c r="BW1045" s="10"/>
      <c r="BX1045" s="10"/>
      <c r="BY1045" s="10"/>
      <c r="BZ1045" s="10"/>
      <c r="CA1045" s="10"/>
      <c r="CB1045" s="10"/>
      <c r="CC1045" s="10"/>
      <c r="CD1045" s="10"/>
      <c r="CE1045" s="10"/>
      <c r="CF1045" s="10"/>
      <c r="CG1045" s="10"/>
      <c r="CH1045" s="10"/>
      <c r="CI1045" s="10"/>
      <c r="CJ1045" s="10"/>
      <c r="CK1045" s="10"/>
      <c r="CL1045" s="10"/>
      <c r="CM1045" s="10"/>
      <c r="CN1045" s="10"/>
      <c r="CO1045" s="10"/>
      <c r="CP1045" s="10"/>
      <c r="CQ1045" s="10"/>
      <c r="CR1045" s="10"/>
      <c r="CS1045" s="10"/>
      <c r="CT1045" s="10"/>
      <c r="CU1045" s="10"/>
      <c r="CV1045" s="10"/>
      <c r="CW1045" s="10"/>
      <c r="CX1045" s="10"/>
      <c r="CY1045" s="10"/>
      <c r="CZ1045" s="10"/>
      <c r="DA1045" s="10"/>
      <c r="DB1045" s="10"/>
      <c r="DC1045" s="10"/>
      <c r="DD1045" s="10"/>
      <c r="DE1045" s="10"/>
      <c r="DF1045" s="10"/>
      <c r="DG1045" s="10"/>
      <c r="DH1045" s="10"/>
      <c r="DI1045" s="10"/>
      <c r="DJ1045" s="10"/>
      <c r="DK1045" s="10"/>
      <c r="DL1045" s="10"/>
      <c r="DM1045" s="10"/>
      <c r="DN1045" s="10"/>
      <c r="DO1045" s="10"/>
      <c r="DP1045" s="10"/>
      <c r="DQ1045" s="10"/>
      <c r="DR1045" s="10"/>
      <c r="DS1045" s="10"/>
      <c r="DT1045" s="10"/>
      <c r="DU1045" s="10"/>
      <c r="DV1045" s="10"/>
      <c r="DW1045" s="10"/>
      <c r="DX1045" s="10"/>
      <c r="DY1045" s="10"/>
      <c r="DZ1045" s="10"/>
      <c r="EA1045" s="10"/>
      <c r="EB1045" s="10"/>
      <c r="EC1045" s="10"/>
      <c r="ED1045" s="10"/>
      <c r="EE1045" s="10"/>
      <c r="EF1045" s="10"/>
      <c r="EG1045" s="10"/>
      <c r="EH1045" s="10"/>
      <c r="EI1045" s="10"/>
      <c r="EJ1045" s="10"/>
      <c r="EK1045" s="10"/>
      <c r="EL1045" s="10"/>
      <c r="EM1045" s="10"/>
      <c r="EN1045" s="10"/>
      <c r="EO1045" s="10"/>
      <c r="EP1045" s="10"/>
      <c r="EQ1045" s="10"/>
      <c r="ER1045" s="10"/>
      <c r="ES1045" s="10"/>
      <c r="ET1045" s="10"/>
      <c r="EU1045" s="10"/>
      <c r="EV1045" s="10"/>
      <c r="EW1045" s="10"/>
      <c r="EX1045" s="10"/>
      <c r="EY1045" s="10"/>
      <c r="EZ1045" s="10"/>
      <c r="FA1045" s="10"/>
      <c r="FB1045" s="10"/>
      <c r="FC1045" s="10"/>
      <c r="FD1045" s="10"/>
      <c r="FE1045" s="10"/>
      <c r="FF1045" s="10"/>
      <c r="FG1045" s="10"/>
      <c r="FH1045" s="10"/>
      <c r="FI1045" s="10"/>
      <c r="FJ1045" s="10"/>
      <c r="FK1045" s="10"/>
      <c r="FL1045" s="10"/>
      <c r="FM1045" s="10"/>
      <c r="FN1045" s="10"/>
      <c r="FO1045" s="10"/>
      <c r="FP1045" s="10"/>
      <c r="FQ1045" s="10"/>
      <c r="FR1045" s="10"/>
      <c r="FS1045" s="10"/>
      <c r="FT1045" s="10"/>
      <c r="FU1045" s="10"/>
      <c r="FV1045" s="10"/>
      <c r="FW1045" s="10"/>
      <c r="FX1045" s="10"/>
      <c r="FY1045" s="10"/>
      <c r="FZ1045" s="10"/>
      <c r="GA1045" s="10"/>
      <c r="GB1045" s="10"/>
      <c r="GC1045" s="10"/>
      <c r="GD1045" s="10"/>
      <c r="GE1045" s="10"/>
      <c r="GF1045" s="10"/>
      <c r="GG1045" s="10"/>
      <c r="GH1045" s="10"/>
      <c r="GI1045" s="10"/>
      <c r="GJ1045" s="10"/>
      <c r="GK1045" s="10"/>
      <c r="GL1045" s="10"/>
      <c r="GM1045" s="10"/>
      <c r="GN1045" s="10"/>
      <c r="GO1045" s="10"/>
      <c r="GP1045" s="10"/>
      <c r="GQ1045" s="10"/>
      <c r="GR1045" s="10"/>
      <c r="GS1045" s="10"/>
      <c r="GT1045" s="10"/>
      <c r="GU1045" s="10"/>
      <c r="GV1045" s="10"/>
      <c r="GW1045" s="10"/>
      <c r="GX1045" s="10"/>
      <c r="GY1045" s="10"/>
      <c r="GZ1045" s="10"/>
      <c r="HA1045" s="10"/>
      <c r="HB1045" s="10"/>
      <c r="HC1045" s="10"/>
      <c r="HD1045" s="10"/>
      <c r="HE1045" s="10"/>
      <c r="HF1045" s="10"/>
      <c r="HG1045" s="10"/>
      <c r="HH1045" s="10"/>
      <c r="HI1045" s="10"/>
      <c r="HJ1045" s="10"/>
      <c r="HK1045" s="10"/>
      <c r="HL1045" s="10"/>
      <c r="HM1045" s="10"/>
      <c r="HN1045" s="10"/>
      <c r="HO1045" s="10"/>
      <c r="HP1045" s="10"/>
      <c r="HQ1045" s="10"/>
      <c r="HR1045" s="10"/>
      <c r="HS1045" s="10"/>
      <c r="HT1045" s="10"/>
      <c r="HU1045" s="10"/>
      <c r="HV1045" s="10"/>
      <c r="HW1045" s="10"/>
      <c r="HX1045" s="10"/>
      <c r="HY1045" s="10"/>
      <c r="HZ1045" s="10"/>
      <c r="IA1045" s="10"/>
      <c r="IB1045" s="10"/>
      <c r="IC1045" s="10"/>
      <c r="ID1045" s="10"/>
      <c r="IE1045" s="10"/>
      <c r="IF1045" s="10"/>
      <c r="IG1045" s="10"/>
      <c r="IH1045" s="10"/>
      <c r="II1045" s="10"/>
      <c r="IJ1045" s="10"/>
      <c r="IK1045" s="10"/>
      <c r="IL1045" s="10"/>
      <c r="IM1045" s="10"/>
      <c r="IN1045" s="10"/>
      <c r="IO1045" s="10"/>
      <c r="IP1045" s="10"/>
      <c r="IQ1045" s="10"/>
      <c r="IR1045" s="10"/>
      <c r="IS1045" s="10"/>
      <c r="IT1045" s="10"/>
      <c r="IU1045" s="10"/>
      <c r="IV1045" s="10"/>
      <c r="IW1045" s="10"/>
      <c r="IX1045" s="10"/>
      <c r="IY1045" s="10"/>
      <c r="IZ1045" s="10"/>
    </row>
    <row r="1046" spans="1:260" s="10" customFormat="1" ht="12.75" customHeight="1" x14ac:dyDescent="0.2">
      <c r="A1046" s="203" t="s">
        <v>323</v>
      </c>
      <c r="B1046" s="203" t="s">
        <v>30</v>
      </c>
      <c r="C1046" s="203" t="s">
        <v>4392</v>
      </c>
      <c r="D1046" s="215">
        <v>34990</v>
      </c>
      <c r="E1046" s="205" t="s">
        <v>3065</v>
      </c>
      <c r="F1046" s="206" t="s">
        <v>4515</v>
      </c>
      <c r="G1046" s="206" t="s">
        <v>1103</v>
      </c>
      <c r="H1046" s="203"/>
      <c r="I1046" s="203"/>
      <c r="J1046" s="206"/>
      <c r="K1046" s="203"/>
      <c r="L1046" s="203"/>
      <c r="M1046" s="206"/>
      <c r="N1046" s="203"/>
      <c r="O1046" s="203"/>
      <c r="P1046" s="206"/>
      <c r="Q1046" s="203"/>
      <c r="R1046" s="203"/>
      <c r="S1046" s="203"/>
      <c r="T1046" s="203"/>
      <c r="U1046" s="203"/>
      <c r="V1046" s="203"/>
      <c r="W1046" s="203"/>
      <c r="X1046" s="203"/>
      <c r="Y1046" s="203"/>
      <c r="Z1046" s="203"/>
      <c r="AA1046" s="203"/>
      <c r="AB1046" s="203"/>
      <c r="AC1046" s="203"/>
      <c r="AD1046" s="203"/>
      <c r="AE1046" s="203"/>
      <c r="AF1046" s="203"/>
      <c r="AG1046" s="203"/>
      <c r="AH1046" s="203"/>
      <c r="AI1046" s="203"/>
      <c r="AJ1046" s="203"/>
      <c r="AK1046" s="203"/>
      <c r="AL1046" s="203"/>
      <c r="AM1046" s="203"/>
      <c r="AN1046" s="203"/>
      <c r="AO1046" s="203"/>
      <c r="AP1046" s="203"/>
      <c r="AQ1046" s="203"/>
      <c r="AR1046" s="203"/>
      <c r="AS1046" s="203"/>
      <c r="AT1046" s="203"/>
      <c r="AU1046" s="203"/>
      <c r="AV1046" s="203"/>
      <c r="AW1046" s="203"/>
      <c r="AX1046" s="203"/>
      <c r="AY1046" s="203"/>
      <c r="AZ1046" s="203"/>
      <c r="BA1046" s="203"/>
      <c r="BB1046" s="203"/>
      <c r="BC1046" s="203"/>
      <c r="BD1046" s="203"/>
      <c r="BE1046" s="203"/>
      <c r="BF1046" s="203"/>
      <c r="BG1046" s="203"/>
      <c r="BH1046" s="203"/>
      <c r="BI1046" s="203"/>
      <c r="BJ1046" s="203"/>
      <c r="BK1046" s="203"/>
      <c r="BL1046" s="203"/>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row>
    <row r="1047" spans="1:260" s="10" customFormat="1" ht="12.75" customHeight="1" x14ac:dyDescent="0.2">
      <c r="A1047" s="203" t="s">
        <v>126</v>
      </c>
      <c r="B1047" s="203" t="s">
        <v>237</v>
      </c>
      <c r="C1047" s="203" t="s">
        <v>4215</v>
      </c>
      <c r="D1047" s="215">
        <v>35887</v>
      </c>
      <c r="E1047" s="205" t="s">
        <v>4513</v>
      </c>
      <c r="F1047" s="206" t="s">
        <v>4511</v>
      </c>
      <c r="G1047" s="206" t="s">
        <v>2272</v>
      </c>
      <c r="H1047" s="203"/>
      <c r="I1047" s="203"/>
      <c r="J1047" s="206"/>
      <c r="K1047" s="203"/>
      <c r="L1047" s="203"/>
      <c r="M1047" s="206"/>
      <c r="N1047" s="203"/>
      <c r="O1047" s="203"/>
      <c r="P1047" s="206"/>
      <c r="Q1047" s="203"/>
      <c r="R1047" s="203"/>
      <c r="S1047" s="203"/>
      <c r="T1047" s="203"/>
      <c r="U1047" s="203"/>
      <c r="V1047" s="203"/>
      <c r="W1047" s="203"/>
      <c r="X1047" s="203"/>
      <c r="Y1047" s="203"/>
      <c r="Z1047" s="203"/>
      <c r="AA1047" s="203"/>
      <c r="AB1047" s="203"/>
      <c r="AC1047" s="203"/>
      <c r="AD1047" s="203"/>
      <c r="AE1047" s="203"/>
      <c r="AF1047" s="203"/>
      <c r="AG1047" s="203"/>
      <c r="AH1047" s="203"/>
      <c r="AI1047" s="203"/>
      <c r="AJ1047" s="203"/>
      <c r="AK1047" s="203"/>
      <c r="AL1047" s="203"/>
      <c r="AM1047" s="203"/>
      <c r="AN1047" s="203"/>
      <c r="AO1047" s="203"/>
      <c r="AP1047" s="203"/>
      <c r="AQ1047" s="203"/>
      <c r="AR1047" s="203"/>
      <c r="AS1047" s="203"/>
      <c r="AT1047" s="203"/>
      <c r="AU1047" s="203"/>
      <c r="AV1047" s="203"/>
      <c r="AW1047" s="203"/>
      <c r="AX1047" s="203"/>
      <c r="AY1047" s="203"/>
      <c r="AZ1047" s="203"/>
      <c r="BA1047" s="203"/>
      <c r="BB1047" s="203"/>
      <c r="BC1047" s="203"/>
      <c r="BD1047" s="203"/>
      <c r="BE1047" s="203"/>
      <c r="BF1047" s="203"/>
      <c r="BG1047" s="203"/>
      <c r="BH1047" s="203"/>
      <c r="BI1047" s="203"/>
      <c r="BJ1047" s="203"/>
      <c r="BK1047" s="203"/>
      <c r="BL1047" s="203"/>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row>
    <row r="1048" spans="1:260" s="10" customFormat="1" ht="12.75" customHeight="1" x14ac:dyDescent="0.2">
      <c r="A1048" s="203" t="s">
        <v>125</v>
      </c>
      <c r="B1048" s="203" t="s">
        <v>460</v>
      </c>
      <c r="C1048" s="203" t="s">
        <v>4135</v>
      </c>
      <c r="D1048" s="215">
        <v>34147</v>
      </c>
      <c r="E1048" s="205" t="s">
        <v>1575</v>
      </c>
      <c r="F1048" s="206" t="s">
        <v>4510</v>
      </c>
      <c r="G1048" s="206" t="s">
        <v>1071</v>
      </c>
      <c r="H1048" s="203"/>
      <c r="I1048" s="203"/>
      <c r="J1048" s="206"/>
      <c r="K1048" s="203"/>
      <c r="L1048" s="203"/>
      <c r="M1048" s="206"/>
      <c r="N1048" s="203"/>
      <c r="O1048" s="203"/>
      <c r="P1048" s="206"/>
      <c r="Q1048" s="203"/>
      <c r="R1048" s="203"/>
      <c r="S1048" s="203"/>
      <c r="T1048" s="203"/>
      <c r="U1048" s="203"/>
      <c r="V1048" s="203"/>
      <c r="W1048" s="203"/>
      <c r="X1048" s="203"/>
      <c r="Y1048" s="203"/>
      <c r="Z1048" s="203"/>
      <c r="AA1048" s="203"/>
      <c r="AB1048" s="203"/>
      <c r="AC1048" s="203"/>
      <c r="AD1048" s="203"/>
      <c r="AE1048" s="203"/>
      <c r="AF1048" s="203"/>
      <c r="AG1048" s="203"/>
      <c r="AH1048" s="203"/>
      <c r="AI1048" s="203"/>
      <c r="AJ1048" s="203"/>
      <c r="AK1048" s="203"/>
      <c r="AL1048" s="203"/>
      <c r="AM1048" s="203"/>
      <c r="AN1048" s="203"/>
      <c r="AO1048" s="203"/>
      <c r="AP1048" s="203"/>
      <c r="AQ1048" s="203"/>
      <c r="AR1048" s="203"/>
      <c r="AS1048" s="203"/>
      <c r="AT1048" s="203"/>
      <c r="AU1048" s="203"/>
      <c r="AV1048" s="203"/>
      <c r="AW1048" s="203"/>
      <c r="AX1048" s="203"/>
      <c r="AY1048" s="203"/>
      <c r="AZ1048" s="203"/>
      <c r="BA1048" s="203"/>
      <c r="BB1048" s="203"/>
      <c r="BC1048" s="203"/>
      <c r="BD1048" s="203"/>
      <c r="BE1048" s="203"/>
      <c r="BF1048" s="203"/>
      <c r="BG1048" s="203"/>
      <c r="BH1048" s="203"/>
      <c r="BI1048" s="203"/>
      <c r="BJ1048" s="203"/>
      <c r="BK1048" s="203"/>
      <c r="BL1048" s="203"/>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c r="IW1048"/>
      <c r="IX1048"/>
      <c r="IY1048"/>
      <c r="IZ1048"/>
    </row>
    <row r="1049" spans="1:260" s="10" customFormat="1" ht="12.75" customHeight="1" x14ac:dyDescent="0.2">
      <c r="A1049" s="203" t="s">
        <v>125</v>
      </c>
      <c r="B1049" s="203" t="s">
        <v>4471</v>
      </c>
      <c r="C1049" s="203" t="s">
        <v>536</v>
      </c>
      <c r="D1049" s="214">
        <v>30397</v>
      </c>
      <c r="E1049" s="203" t="s">
        <v>458</v>
      </c>
      <c r="F1049" s="203" t="s">
        <v>2118</v>
      </c>
      <c r="G1049" s="203" t="s">
        <v>4733</v>
      </c>
      <c r="H1049" s="203" t="s">
        <v>256</v>
      </c>
      <c r="I1049" s="203" t="s">
        <v>2215</v>
      </c>
      <c r="J1049" s="203" t="s">
        <v>2272</v>
      </c>
      <c r="K1049" s="203" t="s">
        <v>52</v>
      </c>
      <c r="L1049" s="203" t="s">
        <v>22</v>
      </c>
      <c r="M1049" s="203" t="s">
        <v>1158</v>
      </c>
      <c r="N1049" s="203" t="s">
        <v>52</v>
      </c>
      <c r="O1049" s="203" t="s">
        <v>22</v>
      </c>
      <c r="P1049" s="203" t="s">
        <v>1128</v>
      </c>
      <c r="Q1049" s="203" t="s">
        <v>52</v>
      </c>
      <c r="R1049" s="203" t="s">
        <v>22</v>
      </c>
      <c r="S1049" s="203" t="s">
        <v>1152</v>
      </c>
      <c r="T1049" s="203" t="s">
        <v>52</v>
      </c>
      <c r="U1049" s="203" t="s">
        <v>22</v>
      </c>
      <c r="V1049" s="203" t="s">
        <v>1372</v>
      </c>
      <c r="W1049" s="203" t="s">
        <v>52</v>
      </c>
      <c r="X1049" s="203" t="s">
        <v>22</v>
      </c>
      <c r="Y1049" s="203" t="s">
        <v>1372</v>
      </c>
      <c r="Z1049" s="203" t="s">
        <v>52</v>
      </c>
      <c r="AA1049" s="203" t="s">
        <v>22</v>
      </c>
      <c r="AB1049" s="203" t="s">
        <v>1078</v>
      </c>
      <c r="AC1049" s="203" t="s">
        <v>52</v>
      </c>
      <c r="AD1049" s="203" t="s">
        <v>22</v>
      </c>
      <c r="AE1049" s="203" t="s">
        <v>476</v>
      </c>
      <c r="AF1049" s="203">
        <v>0</v>
      </c>
      <c r="AG1049" s="203">
        <v>0</v>
      </c>
      <c r="AH1049" s="203">
        <v>0</v>
      </c>
      <c r="AI1049" s="203">
        <v>0</v>
      </c>
      <c r="AJ1049" s="203">
        <v>0</v>
      </c>
      <c r="AK1049" s="203">
        <v>0</v>
      </c>
      <c r="AL1049" s="203" t="s">
        <v>202</v>
      </c>
      <c r="AM1049" s="203"/>
      <c r="AN1049" s="203"/>
      <c r="AO1049" s="203" t="s">
        <v>52</v>
      </c>
      <c r="AP1049" s="203" t="s">
        <v>22</v>
      </c>
      <c r="AQ1049" s="203" t="s">
        <v>302</v>
      </c>
      <c r="AR1049" s="203" t="s">
        <v>235</v>
      </c>
      <c r="AS1049" s="203" t="s">
        <v>22</v>
      </c>
      <c r="AT1049" s="203" t="s">
        <v>38</v>
      </c>
      <c r="AU1049" s="203" t="s">
        <v>235</v>
      </c>
      <c r="AV1049" s="203" t="s">
        <v>22</v>
      </c>
      <c r="AW1049" s="203" t="s">
        <v>227</v>
      </c>
      <c r="AX1049" s="203" t="s">
        <v>364</v>
      </c>
      <c r="AY1049" s="203" t="s">
        <v>22</v>
      </c>
      <c r="AZ1049" s="203" t="s">
        <v>365</v>
      </c>
      <c r="BA1049" s="203"/>
      <c r="BB1049" s="203"/>
      <c r="BC1049" s="203"/>
      <c r="BD1049" s="203"/>
      <c r="BE1049" s="203"/>
      <c r="BF1049" s="203"/>
      <c r="BG1049" s="203"/>
      <c r="BH1049" s="203"/>
      <c r="BI1049" s="203"/>
      <c r="BJ1049" s="203"/>
      <c r="BK1049" s="203"/>
      <c r="BL1049" s="203"/>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row>
    <row r="1050" spans="1:260" s="10" customFormat="1" ht="12.75" customHeight="1" x14ac:dyDescent="0.2">
      <c r="A1050" s="203" t="s">
        <v>64</v>
      </c>
      <c r="B1050" s="203" t="s">
        <v>4104</v>
      </c>
      <c r="C1050" s="203" t="s">
        <v>971</v>
      </c>
      <c r="D1050" s="214">
        <v>32965</v>
      </c>
      <c r="E1050" s="203" t="s">
        <v>860</v>
      </c>
      <c r="F1050" s="203" t="s">
        <v>2171</v>
      </c>
      <c r="G1050" s="203" t="s">
        <v>4733</v>
      </c>
      <c r="H1050" s="203" t="s">
        <v>235</v>
      </c>
      <c r="I1050" s="203" t="s">
        <v>23</v>
      </c>
      <c r="J1050" s="203" t="s">
        <v>1057</v>
      </c>
      <c r="K1050" s="203" t="s">
        <v>256</v>
      </c>
      <c r="L1050" s="203" t="s">
        <v>23</v>
      </c>
      <c r="M1050" s="203" t="s">
        <v>1058</v>
      </c>
      <c r="N1050" s="203" t="s">
        <v>235</v>
      </c>
      <c r="O1050" s="203" t="s">
        <v>369</v>
      </c>
      <c r="P1050" s="203" t="s">
        <v>2440</v>
      </c>
      <c r="Q1050" s="203" t="s">
        <v>540</v>
      </c>
      <c r="R1050" s="203" t="s">
        <v>369</v>
      </c>
      <c r="S1050" s="203" t="s">
        <v>1058</v>
      </c>
      <c r="T1050" s="203" t="s">
        <v>235</v>
      </c>
      <c r="U1050" s="203" t="s">
        <v>369</v>
      </c>
      <c r="V1050" s="203" t="s">
        <v>1109</v>
      </c>
      <c r="W1050" s="203" t="s">
        <v>4028</v>
      </c>
      <c r="X1050" s="203" t="s">
        <v>4028</v>
      </c>
      <c r="Y1050" s="203" t="s">
        <v>4028</v>
      </c>
      <c r="Z1050" s="203" t="s">
        <v>4028</v>
      </c>
      <c r="AA1050" s="203" t="s">
        <v>4028</v>
      </c>
      <c r="AB1050" s="203" t="s">
        <v>4028</v>
      </c>
      <c r="AC1050" s="203">
        <v>0</v>
      </c>
      <c r="AD1050" s="203">
        <v>0</v>
      </c>
      <c r="AE1050" s="203">
        <v>0</v>
      </c>
      <c r="AF1050" s="203">
        <v>0</v>
      </c>
      <c r="AG1050" s="203">
        <v>0</v>
      </c>
      <c r="AH1050" s="203">
        <v>0</v>
      </c>
      <c r="AI1050" s="203">
        <v>0</v>
      </c>
      <c r="AJ1050" s="203">
        <v>0</v>
      </c>
      <c r="AK1050" s="203">
        <v>0</v>
      </c>
      <c r="AL1050" s="203"/>
      <c r="AM1050" s="203"/>
      <c r="AN1050" s="203"/>
      <c r="AO1050" s="203"/>
      <c r="AP1050" s="203"/>
      <c r="AQ1050" s="203"/>
      <c r="AR1050" s="203"/>
      <c r="AS1050" s="203"/>
      <c r="AT1050" s="203"/>
      <c r="AU1050" s="203"/>
      <c r="AV1050" s="203"/>
      <c r="AW1050" s="203"/>
      <c r="AX1050" s="203"/>
      <c r="AY1050" s="203"/>
      <c r="AZ1050" s="203"/>
      <c r="BA1050" s="203"/>
      <c r="BB1050" s="203"/>
      <c r="BC1050" s="203"/>
      <c r="BD1050" s="203"/>
      <c r="BE1050" s="203"/>
      <c r="BF1050" s="203"/>
      <c r="BG1050" s="203"/>
      <c r="BH1050" s="203"/>
      <c r="BI1050" s="203"/>
      <c r="BJ1050" s="203"/>
      <c r="BK1050" s="203"/>
      <c r="BL1050" s="203"/>
    </row>
    <row r="1051" spans="1:260" s="10" customFormat="1" ht="12.75" customHeight="1" x14ac:dyDescent="0.2">
      <c r="A1051" s="203" t="s">
        <v>125</v>
      </c>
      <c r="B1051" s="203" t="s">
        <v>32</v>
      </c>
      <c r="C1051" s="203" t="s">
        <v>3581</v>
      </c>
      <c r="D1051" s="214">
        <v>34022</v>
      </c>
      <c r="E1051" s="203" t="s">
        <v>1575</v>
      </c>
      <c r="F1051" s="203" t="s">
        <v>4027</v>
      </c>
      <c r="G1051" s="203" t="s">
        <v>4733</v>
      </c>
      <c r="H1051" s="203" t="s">
        <v>64</v>
      </c>
      <c r="I1051" s="203" t="s">
        <v>32</v>
      </c>
      <c r="J1051" s="203" t="s">
        <v>1089</v>
      </c>
      <c r="K1051" s="203"/>
      <c r="L1051" s="203"/>
      <c r="M1051" s="203"/>
      <c r="N1051" s="203"/>
      <c r="O1051" s="203"/>
      <c r="P1051" s="203"/>
      <c r="Q1051" s="203"/>
      <c r="R1051" s="203"/>
      <c r="S1051" s="203"/>
      <c r="T1051" s="203"/>
      <c r="U1051" s="203"/>
      <c r="V1051" s="203"/>
      <c r="W1051" s="203"/>
      <c r="X1051" s="203"/>
      <c r="Y1051" s="203"/>
      <c r="Z1051" s="203"/>
      <c r="AA1051" s="203"/>
      <c r="AB1051" s="203"/>
      <c r="AC1051" s="203"/>
      <c r="AD1051" s="203"/>
      <c r="AE1051" s="203"/>
      <c r="AF1051" s="203"/>
      <c r="AG1051" s="203"/>
      <c r="AH1051" s="203"/>
      <c r="AI1051" s="203"/>
      <c r="AJ1051" s="203"/>
      <c r="AK1051" s="203"/>
      <c r="AL1051" s="203"/>
      <c r="AM1051" s="203"/>
      <c r="AN1051" s="203"/>
      <c r="AO1051" s="203"/>
      <c r="AP1051" s="203"/>
      <c r="AQ1051" s="203"/>
      <c r="AR1051" s="203"/>
      <c r="AS1051" s="203"/>
      <c r="AT1051" s="203"/>
      <c r="AU1051" s="203"/>
      <c r="AV1051" s="203"/>
      <c r="AW1051" s="203"/>
      <c r="AX1051" s="203"/>
      <c r="AY1051" s="203"/>
      <c r="AZ1051" s="203"/>
      <c r="BA1051" s="203"/>
      <c r="BB1051" s="203"/>
      <c r="BC1051" s="203"/>
      <c r="BD1051" s="203"/>
      <c r="BE1051" s="203"/>
      <c r="BF1051" s="203"/>
      <c r="BG1051" s="203"/>
      <c r="BH1051" s="203"/>
      <c r="BI1051" s="203"/>
      <c r="BJ1051" s="203"/>
      <c r="BK1051" s="203"/>
      <c r="BL1051" s="203"/>
    </row>
    <row r="1052" spans="1:260" s="27" customFormat="1" ht="12.75" customHeight="1" x14ac:dyDescent="0.2">
      <c r="A1052" s="10" t="s">
        <v>64</v>
      </c>
      <c r="B1052" s="10" t="s">
        <v>4449</v>
      </c>
      <c r="C1052" s="202" t="s">
        <v>4454</v>
      </c>
      <c r="D1052" s="221">
        <v>35778</v>
      </c>
      <c r="E1052" s="5" t="s">
        <v>4513</v>
      </c>
      <c r="F1052" s="194" t="s">
        <v>4974</v>
      </c>
      <c r="G1052" s="201" t="s">
        <v>4733</v>
      </c>
    </row>
    <row r="1053" spans="1:260" s="10" customFormat="1" ht="12.75" customHeight="1" x14ac:dyDescent="0.2">
      <c r="A1053" s="203" t="s">
        <v>4029</v>
      </c>
      <c r="B1053" s="203" t="s">
        <v>4028</v>
      </c>
      <c r="C1053" s="203" t="s">
        <v>1717</v>
      </c>
      <c r="D1053" s="214">
        <v>33118</v>
      </c>
      <c r="E1053" s="203" t="s">
        <v>859</v>
      </c>
      <c r="F1053" s="203" t="s">
        <v>2188</v>
      </c>
      <c r="G1053" s="203" t="s">
        <v>4028</v>
      </c>
      <c r="H1053" s="203" t="s">
        <v>64</v>
      </c>
      <c r="I1053" s="203" t="s">
        <v>233</v>
      </c>
      <c r="J1053" s="203" t="s">
        <v>1064</v>
      </c>
      <c r="K1053" s="203" t="s">
        <v>540</v>
      </c>
      <c r="L1053" s="203" t="s">
        <v>233</v>
      </c>
      <c r="M1053" s="203" t="s">
        <v>1056</v>
      </c>
      <c r="N1053" s="203" t="s">
        <v>387</v>
      </c>
      <c r="O1053" s="203" t="s">
        <v>446</v>
      </c>
      <c r="P1053" s="203" t="s">
        <v>1064</v>
      </c>
      <c r="Q1053" s="203" t="s">
        <v>387</v>
      </c>
      <c r="R1053" s="203" t="s">
        <v>446</v>
      </c>
      <c r="S1053" s="203" t="s">
        <v>1064</v>
      </c>
      <c r="T1053" s="203">
        <v>0</v>
      </c>
      <c r="U1053" s="203">
        <v>0</v>
      </c>
      <c r="V1053" s="203">
        <v>0</v>
      </c>
      <c r="W1053" s="203">
        <v>0</v>
      </c>
      <c r="X1053" s="203">
        <v>0</v>
      </c>
      <c r="Y1053" s="203">
        <v>0</v>
      </c>
      <c r="Z1053" s="203" t="s">
        <v>64</v>
      </c>
      <c r="AA1053" s="203" t="s">
        <v>369</v>
      </c>
      <c r="AB1053" s="203" t="s">
        <v>1064</v>
      </c>
      <c r="AC1053" s="203" t="s">
        <v>52</v>
      </c>
      <c r="AD1053" s="203" t="s">
        <v>386</v>
      </c>
      <c r="AE1053" s="203" t="s">
        <v>349</v>
      </c>
      <c r="AF1053" s="203">
        <v>0</v>
      </c>
      <c r="AG1053" s="203">
        <v>0</v>
      </c>
      <c r="AH1053" s="203">
        <v>0</v>
      </c>
      <c r="AI1053" s="203">
        <v>0</v>
      </c>
      <c r="AJ1053" s="203">
        <v>0</v>
      </c>
      <c r="AK1053" s="203">
        <v>0</v>
      </c>
      <c r="AL1053" s="203"/>
      <c r="AM1053" s="203"/>
      <c r="AN1053" s="203"/>
      <c r="AO1053" s="203"/>
      <c r="AP1053" s="203"/>
      <c r="AQ1053" s="203"/>
      <c r="AR1053" s="203"/>
      <c r="AS1053" s="203"/>
      <c r="AT1053" s="203"/>
      <c r="AU1053" s="203"/>
      <c r="AV1053" s="203"/>
      <c r="AW1053" s="203"/>
      <c r="AX1053" s="203"/>
      <c r="AY1053" s="203"/>
      <c r="AZ1053" s="203"/>
      <c r="BA1053" s="203"/>
      <c r="BB1053" s="203"/>
      <c r="BC1053" s="203"/>
      <c r="BD1053" s="203"/>
      <c r="BE1053" s="203"/>
      <c r="BF1053" s="203"/>
      <c r="BG1053" s="203"/>
      <c r="BH1053" s="203"/>
      <c r="BI1053" s="203"/>
      <c r="BJ1053" s="203"/>
      <c r="BK1053" s="203"/>
      <c r="BL1053" s="20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row>
    <row r="1054" spans="1:260" ht="12.75" customHeight="1" x14ac:dyDescent="0.2">
      <c r="A1054" s="203" t="s">
        <v>4028</v>
      </c>
      <c r="B1054" s="203" t="s">
        <v>4028</v>
      </c>
      <c r="C1054" s="203"/>
      <c r="D1054" s="214"/>
      <c r="E1054" s="203"/>
      <c r="F1054" s="203"/>
      <c r="G1054" s="203" t="s">
        <v>4028</v>
      </c>
      <c r="H1054" s="203" t="s">
        <v>4028</v>
      </c>
      <c r="I1054" s="203" t="s">
        <v>4028</v>
      </c>
      <c r="J1054" s="203" t="s">
        <v>4028</v>
      </c>
      <c r="K1054" s="203" t="s">
        <v>4028</v>
      </c>
      <c r="L1054" s="203" t="s">
        <v>4028</v>
      </c>
      <c r="M1054" s="203" t="s">
        <v>4028</v>
      </c>
      <c r="N1054" s="203" t="s">
        <v>4028</v>
      </c>
      <c r="O1054" s="203" t="s">
        <v>4028</v>
      </c>
      <c r="P1054" s="203" t="s">
        <v>4028</v>
      </c>
      <c r="Q1054" s="203"/>
      <c r="R1054" s="203"/>
      <c r="S1054" s="203"/>
      <c r="T1054" s="203" t="s">
        <v>4028</v>
      </c>
      <c r="U1054" s="203" t="s">
        <v>4028</v>
      </c>
      <c r="V1054" s="203" t="s">
        <v>4028</v>
      </c>
      <c r="W1054" s="203" t="s">
        <v>4028</v>
      </c>
      <c r="X1054" s="203" t="s">
        <v>4028</v>
      </c>
      <c r="Y1054" s="203" t="s">
        <v>4028</v>
      </c>
      <c r="Z1054" s="203" t="s">
        <v>4028</v>
      </c>
      <c r="AA1054" s="203" t="s">
        <v>4028</v>
      </c>
      <c r="AB1054" s="203" t="s">
        <v>4028</v>
      </c>
      <c r="AC1054" s="203" t="s">
        <v>4028</v>
      </c>
      <c r="AD1054" s="203" t="s">
        <v>4028</v>
      </c>
      <c r="AE1054" s="203" t="s">
        <v>4028</v>
      </c>
      <c r="AF1054" s="203" t="s">
        <v>4028</v>
      </c>
      <c r="AG1054" s="203" t="s">
        <v>4028</v>
      </c>
      <c r="AH1054" s="203" t="s">
        <v>4028</v>
      </c>
      <c r="AI1054" s="203" t="s">
        <v>4028</v>
      </c>
      <c r="AJ1054" s="203" t="s">
        <v>4028</v>
      </c>
      <c r="AK1054" s="203" t="s">
        <v>4028</v>
      </c>
      <c r="AL1054" s="203"/>
      <c r="AM1054" s="203"/>
      <c r="AN1054" s="203"/>
      <c r="AO1054" s="203"/>
      <c r="AP1054" s="203"/>
      <c r="AQ1054" s="203"/>
      <c r="AR1054" s="203"/>
      <c r="AS1054" s="203"/>
      <c r="AT1054" s="203"/>
      <c r="AU1054" s="203"/>
      <c r="AV1054" s="203"/>
      <c r="AW1054" s="203"/>
      <c r="AX1054" s="203"/>
      <c r="AY1054" s="203"/>
      <c r="AZ1054" s="203"/>
      <c r="BA1054" s="203"/>
      <c r="BB1054" s="203"/>
      <c r="BC1054" s="203"/>
      <c r="BD1054" s="203"/>
      <c r="BE1054" s="203"/>
      <c r="BF1054" s="203"/>
      <c r="BG1054" s="203"/>
      <c r="BH1054" s="203"/>
      <c r="BI1054" s="203"/>
      <c r="BJ1054" s="203"/>
      <c r="BK1054" s="203"/>
      <c r="BL1054" s="203"/>
      <c r="BM1054" s="10"/>
      <c r="BN1054" s="10"/>
      <c r="BO1054" s="10"/>
      <c r="BP1054" s="10"/>
      <c r="BQ1054" s="10"/>
      <c r="BR1054" s="10"/>
      <c r="BS1054" s="10"/>
      <c r="BT1054" s="10"/>
      <c r="BU1054" s="10"/>
      <c r="BV1054" s="10"/>
      <c r="BW1054" s="10"/>
      <c r="BX1054" s="10"/>
      <c r="BY1054" s="10"/>
      <c r="BZ1054" s="10"/>
      <c r="CA1054" s="10"/>
      <c r="CB1054" s="10"/>
      <c r="CC1054" s="10"/>
      <c r="CD1054" s="10"/>
      <c r="CE1054" s="10"/>
      <c r="CF1054" s="10"/>
      <c r="CG1054" s="10"/>
      <c r="CH1054" s="10"/>
      <c r="CI1054" s="10"/>
      <c r="CJ1054" s="10"/>
      <c r="CK1054" s="10"/>
      <c r="CL1054" s="10"/>
      <c r="CM1054" s="10"/>
      <c r="CN1054" s="10"/>
      <c r="CO1054" s="10"/>
      <c r="CP1054" s="10"/>
      <c r="CQ1054" s="10"/>
      <c r="CR1054" s="10"/>
      <c r="CS1054" s="10"/>
      <c r="CT1054" s="10"/>
      <c r="CU1054" s="10"/>
      <c r="CV1054" s="10"/>
      <c r="CW1054" s="10"/>
      <c r="CX1054" s="10"/>
      <c r="CY1054" s="10"/>
      <c r="CZ1054" s="10"/>
      <c r="DA1054" s="10"/>
      <c r="DB1054" s="10"/>
      <c r="DC1054" s="10"/>
      <c r="DD1054" s="10"/>
      <c r="DE1054" s="10"/>
      <c r="DF1054" s="10"/>
      <c r="DG1054" s="10"/>
      <c r="DH1054" s="10"/>
      <c r="DI1054" s="10"/>
      <c r="DJ1054" s="10"/>
      <c r="DK1054" s="10"/>
      <c r="DL1054" s="10"/>
      <c r="DM1054" s="10"/>
      <c r="DN1054" s="10"/>
      <c r="DO1054" s="10"/>
      <c r="DP1054" s="10"/>
      <c r="DQ1054" s="10"/>
      <c r="DR1054" s="10"/>
      <c r="DS1054" s="10"/>
      <c r="DT1054" s="10"/>
      <c r="DU1054" s="10"/>
      <c r="DV1054" s="10"/>
      <c r="DW1054" s="10"/>
      <c r="DX1054" s="10"/>
      <c r="DY1054" s="10"/>
      <c r="DZ1054" s="10"/>
      <c r="EA1054" s="10"/>
      <c r="EB1054" s="10"/>
      <c r="EC1054" s="10"/>
      <c r="ED1054" s="10"/>
      <c r="EE1054" s="10"/>
      <c r="EF1054" s="10"/>
      <c r="EG1054" s="10"/>
      <c r="EH1054" s="10"/>
      <c r="EI1054" s="10"/>
      <c r="EJ1054" s="10"/>
      <c r="EK1054" s="10"/>
      <c r="EL1054" s="10"/>
      <c r="EM1054" s="10"/>
      <c r="EN1054" s="10"/>
      <c r="EO1054" s="10"/>
      <c r="EP1054" s="10"/>
      <c r="EQ1054" s="10"/>
      <c r="ER1054" s="10"/>
      <c r="ES1054" s="10"/>
      <c r="ET1054" s="10"/>
      <c r="EU1054" s="10"/>
      <c r="EV1054" s="10"/>
      <c r="EW1054" s="10"/>
      <c r="EX1054" s="10"/>
      <c r="EY1054" s="10"/>
      <c r="EZ1054" s="10"/>
      <c r="FA1054" s="10"/>
      <c r="FB1054" s="10"/>
      <c r="FC1054" s="10"/>
      <c r="FD1054" s="10"/>
      <c r="FE1054" s="10"/>
      <c r="FF1054" s="10"/>
      <c r="FG1054" s="10"/>
      <c r="FH1054" s="10"/>
      <c r="FI1054" s="10"/>
      <c r="FJ1054" s="10"/>
      <c r="FK1054" s="10"/>
      <c r="FL1054" s="10"/>
      <c r="FM1054" s="10"/>
      <c r="FN1054" s="10"/>
      <c r="FO1054" s="10"/>
      <c r="FP1054" s="10"/>
      <c r="FQ1054" s="10"/>
      <c r="FR1054" s="10"/>
      <c r="FS1054" s="10"/>
      <c r="FT1054" s="10"/>
      <c r="FU1054" s="10"/>
      <c r="FV1054" s="10"/>
      <c r="FW1054" s="10"/>
      <c r="FX1054" s="10"/>
      <c r="FY1054" s="10"/>
      <c r="FZ1054" s="10"/>
      <c r="GA1054" s="10"/>
      <c r="GB1054" s="10"/>
      <c r="GC1054" s="10"/>
      <c r="GD1054" s="10"/>
      <c r="GE1054" s="10"/>
      <c r="GF1054" s="10"/>
      <c r="GG1054" s="10"/>
      <c r="GH1054" s="10"/>
      <c r="GI1054" s="10"/>
      <c r="GJ1054" s="10"/>
      <c r="GK1054" s="10"/>
      <c r="GL1054" s="10"/>
      <c r="GM1054" s="10"/>
      <c r="GN1054" s="10"/>
      <c r="GO1054" s="10"/>
      <c r="GP1054" s="10"/>
      <c r="GQ1054" s="10"/>
      <c r="GR1054" s="10"/>
      <c r="GS1054" s="10"/>
      <c r="GT1054" s="10"/>
      <c r="GU1054" s="10"/>
      <c r="GV1054" s="10"/>
      <c r="GW1054" s="10"/>
      <c r="GX1054" s="10"/>
      <c r="GY1054" s="10"/>
      <c r="GZ1054" s="10"/>
      <c r="HA1054" s="10"/>
      <c r="HB1054" s="10"/>
      <c r="HC1054" s="10"/>
      <c r="HD1054" s="10"/>
      <c r="HE1054" s="10"/>
      <c r="HF1054" s="10"/>
      <c r="HG1054" s="10"/>
      <c r="HH1054" s="10"/>
      <c r="HI1054" s="10"/>
      <c r="HJ1054" s="10"/>
      <c r="HK1054" s="10"/>
      <c r="HL1054" s="10"/>
      <c r="HM1054" s="10"/>
      <c r="HN1054" s="10"/>
      <c r="HO1054" s="10"/>
      <c r="HP1054" s="10"/>
      <c r="HQ1054" s="10"/>
      <c r="HR1054" s="10"/>
      <c r="HS1054" s="10"/>
      <c r="HT1054" s="10"/>
      <c r="HU1054" s="10"/>
      <c r="HV1054" s="10"/>
      <c r="HW1054" s="10"/>
      <c r="HX1054" s="10"/>
      <c r="HY1054" s="10"/>
      <c r="HZ1054" s="10"/>
      <c r="IA1054" s="10"/>
      <c r="IB1054" s="10"/>
      <c r="IC1054" s="10"/>
      <c r="ID1054" s="10"/>
      <c r="IE1054" s="10"/>
      <c r="IF1054" s="10"/>
      <c r="IG1054" s="10"/>
      <c r="IH1054" s="10"/>
      <c r="II1054" s="10"/>
      <c r="IJ1054" s="10"/>
      <c r="IK1054" s="10"/>
      <c r="IL1054" s="10"/>
      <c r="IM1054" s="10"/>
      <c r="IN1054" s="10"/>
      <c r="IO1054" s="10"/>
      <c r="IP1054" s="10"/>
      <c r="IQ1054" s="10"/>
      <c r="IR1054" s="10"/>
      <c r="IS1054" s="10"/>
      <c r="IT1054" s="10"/>
      <c r="IU1054" s="10"/>
      <c r="IV1054" s="10"/>
    </row>
    <row r="1055" spans="1:260" s="10" customFormat="1" ht="12.75" customHeight="1" x14ac:dyDescent="0.2">
      <c r="A1055" s="203" t="s">
        <v>327</v>
      </c>
      <c r="B1055" s="203" t="s">
        <v>4221</v>
      </c>
      <c r="C1055" s="203" t="s">
        <v>1168</v>
      </c>
      <c r="D1055" s="214">
        <v>33725</v>
      </c>
      <c r="E1055" s="203" t="s">
        <v>1242</v>
      </c>
      <c r="F1055" s="203" t="s">
        <v>2152</v>
      </c>
      <c r="G1055" s="203" t="s">
        <v>4770</v>
      </c>
      <c r="H1055" s="203" t="s">
        <v>327</v>
      </c>
      <c r="I1055" s="203" t="s">
        <v>336</v>
      </c>
      <c r="J1055" s="203" t="s">
        <v>60</v>
      </c>
      <c r="K1055" s="203" t="s">
        <v>529</v>
      </c>
      <c r="L1055" s="203" t="s">
        <v>229</v>
      </c>
      <c r="M1055" s="203" t="s">
        <v>328</v>
      </c>
      <c r="N1055" s="203" t="s">
        <v>171</v>
      </c>
      <c r="O1055" s="203" t="s">
        <v>229</v>
      </c>
      <c r="P1055" s="203" t="s">
        <v>60</v>
      </c>
      <c r="Q1055" s="203" t="s">
        <v>364</v>
      </c>
      <c r="R1055" s="203" t="s">
        <v>229</v>
      </c>
      <c r="S1055" s="203" t="s">
        <v>1059</v>
      </c>
      <c r="T1055" s="203" t="s">
        <v>171</v>
      </c>
      <c r="U1055" s="203" t="s">
        <v>229</v>
      </c>
      <c r="V1055" s="203" t="s">
        <v>60</v>
      </c>
      <c r="W1055" s="203" t="s">
        <v>171</v>
      </c>
      <c r="X1055" s="203" t="s">
        <v>229</v>
      </c>
      <c r="Y1055" s="203" t="s">
        <v>60</v>
      </c>
      <c r="Z1055" s="203" t="s">
        <v>171</v>
      </c>
      <c r="AA1055" s="203" t="s">
        <v>229</v>
      </c>
      <c r="AB1055" s="203" t="s">
        <v>328</v>
      </c>
      <c r="AC1055" s="203">
        <v>0</v>
      </c>
      <c r="AD1055" s="203">
        <v>0</v>
      </c>
      <c r="AE1055" s="203">
        <v>0</v>
      </c>
      <c r="AF1055" s="203">
        <v>0</v>
      </c>
      <c r="AG1055" s="203">
        <v>0</v>
      </c>
      <c r="AH1055" s="203">
        <v>0</v>
      </c>
      <c r="AI1055" s="203">
        <v>0</v>
      </c>
      <c r="AJ1055" s="203">
        <v>0</v>
      </c>
      <c r="AK1055" s="203">
        <v>0</v>
      </c>
      <c r="AL1055" s="203"/>
      <c r="AM1055" s="203"/>
      <c r="AN1055" s="203"/>
      <c r="AO1055" s="203"/>
      <c r="AP1055" s="203"/>
      <c r="AQ1055" s="203"/>
      <c r="AR1055" s="203"/>
      <c r="AS1055" s="203"/>
      <c r="AT1055" s="203"/>
      <c r="AU1055" s="203"/>
      <c r="AV1055" s="203"/>
      <c r="AW1055" s="203"/>
      <c r="AX1055" s="203"/>
      <c r="AY1055" s="203"/>
      <c r="AZ1055" s="203"/>
      <c r="BA1055" s="203"/>
      <c r="BB1055" s="203"/>
      <c r="BC1055" s="203"/>
      <c r="BD1055" s="203"/>
      <c r="BE1055" s="203"/>
      <c r="BF1055" s="203"/>
      <c r="BG1055" s="203"/>
      <c r="BH1055" s="203"/>
      <c r="BI1055" s="203"/>
      <c r="BJ1055" s="203"/>
      <c r="BK1055" s="203"/>
      <c r="BL1055" s="203"/>
    </row>
    <row r="1056" spans="1:260" s="10" customFormat="1" ht="12.75" customHeight="1" x14ac:dyDescent="0.2">
      <c r="A1056" s="203" t="s">
        <v>529</v>
      </c>
      <c r="B1056" s="203" t="s">
        <v>4299</v>
      </c>
      <c r="C1056" s="203" t="s">
        <v>3985</v>
      </c>
      <c r="D1056" s="214">
        <v>34408</v>
      </c>
      <c r="E1056" s="203" t="s">
        <v>3063</v>
      </c>
      <c r="F1056" s="203" t="s">
        <v>3450</v>
      </c>
      <c r="G1056" s="203" t="s">
        <v>4770</v>
      </c>
      <c r="H1056" s="203" t="s">
        <v>171</v>
      </c>
      <c r="I1056" s="203" t="s">
        <v>2235</v>
      </c>
      <c r="J1056" s="203" t="s">
        <v>328</v>
      </c>
      <c r="K1056" s="203"/>
      <c r="L1056" s="203"/>
      <c r="M1056" s="203"/>
      <c r="N1056" s="203"/>
      <c r="O1056" s="203"/>
      <c r="P1056" s="203"/>
      <c r="Q1056" s="203"/>
      <c r="R1056" s="203"/>
      <c r="S1056" s="203"/>
      <c r="T1056" s="203"/>
      <c r="U1056" s="203"/>
      <c r="V1056" s="203"/>
      <c r="W1056" s="203"/>
      <c r="X1056" s="203"/>
      <c r="Y1056" s="203"/>
      <c r="Z1056" s="203"/>
      <c r="AA1056" s="203"/>
      <c r="AB1056" s="203"/>
      <c r="AC1056" s="203"/>
      <c r="AD1056" s="203"/>
      <c r="AE1056" s="203"/>
      <c r="AF1056" s="203"/>
      <c r="AG1056" s="203"/>
      <c r="AH1056" s="203"/>
      <c r="AI1056" s="203"/>
      <c r="AJ1056" s="203"/>
      <c r="AK1056" s="203"/>
      <c r="AL1056" s="203"/>
      <c r="AM1056" s="203"/>
      <c r="AN1056" s="203"/>
      <c r="AO1056" s="203"/>
      <c r="AP1056" s="203"/>
      <c r="AQ1056" s="203"/>
      <c r="AR1056" s="203"/>
      <c r="AS1056" s="203"/>
      <c r="AT1056" s="203"/>
      <c r="AU1056" s="203"/>
      <c r="AV1056" s="203"/>
      <c r="AW1056" s="203"/>
      <c r="AX1056" s="203"/>
      <c r="AY1056" s="203"/>
      <c r="AZ1056" s="203"/>
      <c r="BA1056" s="203"/>
      <c r="BB1056" s="203"/>
      <c r="BC1056" s="203"/>
      <c r="BD1056" s="203"/>
      <c r="BE1056" s="203"/>
      <c r="BF1056" s="203"/>
      <c r="BG1056" s="203"/>
      <c r="BH1056" s="203"/>
      <c r="BI1056" s="203"/>
      <c r="BJ1056" s="203"/>
      <c r="BK1056" s="203"/>
      <c r="BL1056" s="203"/>
    </row>
    <row r="1057" spans="1:260" ht="12.75" customHeight="1" x14ac:dyDescent="0.2">
      <c r="A1057" s="203" t="s">
        <v>327</v>
      </c>
      <c r="B1057" s="203" t="s">
        <v>4138</v>
      </c>
      <c r="C1057" s="203" t="s">
        <v>1389</v>
      </c>
      <c r="D1057" s="214">
        <v>33741</v>
      </c>
      <c r="E1057" s="203" t="s">
        <v>1230</v>
      </c>
      <c r="F1057" s="203" t="s">
        <v>2166</v>
      </c>
      <c r="G1057" s="203" t="s">
        <v>4770</v>
      </c>
      <c r="H1057" s="203" t="s">
        <v>364</v>
      </c>
      <c r="I1057" s="203" t="s">
        <v>348</v>
      </c>
      <c r="J1057" s="203" t="s">
        <v>1059</v>
      </c>
      <c r="K1057" s="203" t="s">
        <v>364</v>
      </c>
      <c r="L1057" s="203" t="s">
        <v>348</v>
      </c>
      <c r="M1057" s="203" t="s">
        <v>1061</v>
      </c>
      <c r="N1057" s="203" t="s">
        <v>327</v>
      </c>
      <c r="O1057" s="203" t="s">
        <v>55</v>
      </c>
      <c r="P1057" s="203" t="s">
        <v>365</v>
      </c>
      <c r="Q1057" s="203" t="s">
        <v>364</v>
      </c>
      <c r="R1057" s="203" t="s">
        <v>55</v>
      </c>
      <c r="S1057" s="203" t="s">
        <v>1061</v>
      </c>
      <c r="T1057" s="203" t="s">
        <v>364</v>
      </c>
      <c r="U1057" s="203" t="s">
        <v>506</v>
      </c>
      <c r="V1057" s="203" t="s">
        <v>1061</v>
      </c>
      <c r="W1057" s="203" t="s">
        <v>364</v>
      </c>
      <c r="X1057" s="203" t="s">
        <v>506</v>
      </c>
      <c r="Y1057" s="203" t="s">
        <v>1061</v>
      </c>
      <c r="Z1057" s="203">
        <v>0</v>
      </c>
      <c r="AA1057" s="203">
        <v>0</v>
      </c>
      <c r="AB1057" s="203">
        <v>0</v>
      </c>
      <c r="AC1057" s="203">
        <v>0</v>
      </c>
      <c r="AD1057" s="203">
        <v>0</v>
      </c>
      <c r="AE1057" s="203">
        <v>0</v>
      </c>
      <c r="AF1057" s="203">
        <v>0</v>
      </c>
      <c r="AG1057" s="203">
        <v>0</v>
      </c>
      <c r="AH1057" s="203">
        <v>0</v>
      </c>
      <c r="AI1057" s="203">
        <v>0</v>
      </c>
      <c r="AJ1057" s="203">
        <v>0</v>
      </c>
      <c r="AK1057" s="203">
        <v>0</v>
      </c>
      <c r="AL1057" s="203"/>
      <c r="AM1057" s="203"/>
      <c r="AN1057" s="203"/>
      <c r="AO1057" s="203"/>
      <c r="AP1057" s="203"/>
      <c r="AQ1057" s="203"/>
      <c r="AR1057" s="203"/>
      <c r="AS1057" s="203"/>
      <c r="AT1057" s="203"/>
      <c r="AU1057" s="203"/>
      <c r="AV1057" s="203"/>
      <c r="AW1057" s="203"/>
      <c r="AX1057" s="203"/>
      <c r="AY1057" s="203"/>
      <c r="AZ1057" s="203"/>
      <c r="BA1057" s="203"/>
      <c r="BB1057" s="203"/>
      <c r="BC1057" s="203"/>
      <c r="BD1057" s="203"/>
      <c r="BE1057" s="203"/>
      <c r="BF1057" s="203"/>
      <c r="BG1057" s="203"/>
      <c r="BH1057" s="203"/>
      <c r="BI1057" s="203"/>
      <c r="BJ1057" s="203"/>
      <c r="BK1057" s="203"/>
      <c r="BL1057" s="203"/>
      <c r="BM1057" s="13"/>
      <c r="BN1057" s="13"/>
      <c r="BO1057" s="13"/>
      <c r="BP1057" s="13"/>
      <c r="BQ1057" s="13"/>
      <c r="BR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EU1057" s="13"/>
      <c r="EV1057" s="13"/>
      <c r="EW1057" s="13"/>
      <c r="EX1057" s="13"/>
      <c r="EY1057" s="13"/>
      <c r="EZ1057" s="13"/>
      <c r="FA1057" s="13"/>
      <c r="FB1057" s="13"/>
      <c r="FC1057" s="13"/>
      <c r="FD1057" s="13"/>
      <c r="FE1057" s="13"/>
      <c r="FF1057" s="13"/>
      <c r="FG1057" s="13"/>
      <c r="FH1057" s="13"/>
      <c r="FI1057" s="13"/>
      <c r="FJ1057" s="13"/>
      <c r="FK1057" s="13"/>
      <c r="FL1057" s="13"/>
      <c r="FM1057" s="13"/>
      <c r="FN1057" s="13"/>
      <c r="FO1057" s="13"/>
      <c r="FP1057" s="13"/>
      <c r="FQ1057" s="13"/>
      <c r="FR1057" s="13"/>
      <c r="FS1057" s="13"/>
      <c r="FT1057" s="13"/>
      <c r="FU1057" s="13"/>
      <c r="FV1057" s="13"/>
      <c r="FW1057" s="13"/>
      <c r="FX1057" s="13"/>
      <c r="FY1057" s="13"/>
      <c r="FZ1057" s="13"/>
      <c r="GA1057" s="13"/>
      <c r="GB1057" s="13"/>
      <c r="GC1057" s="13"/>
      <c r="GD1057" s="13"/>
      <c r="GE1057" s="13"/>
      <c r="GF1057" s="13"/>
      <c r="GG1057" s="13"/>
      <c r="GH1057" s="13"/>
      <c r="GI1057" s="13"/>
      <c r="GJ1057" s="13"/>
      <c r="GK1057" s="13"/>
      <c r="GL1057" s="13"/>
      <c r="GM1057" s="13"/>
      <c r="GN1057" s="13"/>
      <c r="GO1057" s="13"/>
      <c r="GP1057" s="13"/>
      <c r="GQ1057" s="13"/>
      <c r="GR1057" s="13"/>
      <c r="GS1057" s="13"/>
      <c r="GT1057" s="13"/>
      <c r="GU1057" s="13"/>
      <c r="GV1057" s="13"/>
      <c r="GW1057" s="13"/>
      <c r="GX1057" s="13"/>
      <c r="GY1057" s="13"/>
      <c r="GZ1057" s="13"/>
      <c r="HA1057" s="13"/>
      <c r="HB1057" s="13"/>
      <c r="HC1057" s="13"/>
      <c r="HD1057" s="13"/>
      <c r="HE1057" s="13"/>
      <c r="HF1057" s="13"/>
      <c r="HG1057" s="13"/>
      <c r="HH1057" s="13"/>
      <c r="HI1057" s="13"/>
      <c r="HJ1057" s="13"/>
      <c r="HK1057" s="13"/>
      <c r="HL1057" s="13"/>
      <c r="HM1057" s="13"/>
      <c r="HN1057" s="13"/>
      <c r="HO1057" s="13"/>
      <c r="HP1057" s="13"/>
      <c r="HQ1057" s="13"/>
      <c r="HR1057" s="13"/>
      <c r="HS1057" s="13"/>
      <c r="HT1057" s="13"/>
      <c r="HU1057" s="13"/>
      <c r="HV1057" s="13"/>
      <c r="HW1057" s="13"/>
      <c r="HX1057" s="13"/>
      <c r="HY1057" s="13"/>
      <c r="HZ1057" s="13"/>
      <c r="IA1057" s="13"/>
      <c r="IB1057" s="13"/>
      <c r="IC1057" s="13"/>
      <c r="ID1057" s="13"/>
      <c r="IE1057" s="13"/>
      <c r="IF1057" s="13"/>
      <c r="IG1057" s="13"/>
      <c r="IH1057" s="13"/>
      <c r="II1057" s="13"/>
      <c r="IJ1057" s="13"/>
      <c r="IK1057" s="13"/>
      <c r="IL1057" s="13"/>
      <c r="IM1057" s="13"/>
      <c r="IN1057" s="13"/>
      <c r="IO1057" s="13"/>
      <c r="IP1057" s="13"/>
      <c r="IQ1057" s="13"/>
      <c r="IR1057" s="13"/>
      <c r="IS1057" s="13"/>
      <c r="IT1057" s="13"/>
      <c r="IU1057" s="13"/>
      <c r="IV1057" s="13"/>
    </row>
    <row r="1058" spans="1:260" s="10" customFormat="1" ht="12.75" customHeight="1" x14ac:dyDescent="0.2">
      <c r="A1058" s="203" t="s">
        <v>366</v>
      </c>
      <c r="B1058" s="203" t="s">
        <v>4363</v>
      </c>
      <c r="C1058" s="203" t="s">
        <v>497</v>
      </c>
      <c r="D1058" s="214">
        <v>32131</v>
      </c>
      <c r="E1058" s="203" t="s">
        <v>421</v>
      </c>
      <c r="F1058" s="203" t="s">
        <v>2148</v>
      </c>
      <c r="G1058" s="203" t="s">
        <v>4818</v>
      </c>
      <c r="H1058" s="203" t="s">
        <v>366</v>
      </c>
      <c r="I1058" s="203" t="s">
        <v>88</v>
      </c>
      <c r="J1058" s="203" t="s">
        <v>1115</v>
      </c>
      <c r="K1058" s="203" t="s">
        <v>366</v>
      </c>
      <c r="L1058" s="203" t="s">
        <v>88</v>
      </c>
      <c r="M1058" s="203" t="s">
        <v>1129</v>
      </c>
      <c r="N1058" s="203" t="s">
        <v>366</v>
      </c>
      <c r="O1058" s="203" t="s">
        <v>88</v>
      </c>
      <c r="P1058" s="203" t="s">
        <v>1115</v>
      </c>
      <c r="Q1058" s="203" t="s">
        <v>366</v>
      </c>
      <c r="R1058" s="203" t="s">
        <v>88</v>
      </c>
      <c r="S1058" s="203" t="s">
        <v>1110</v>
      </c>
      <c r="T1058" s="203" t="s">
        <v>368</v>
      </c>
      <c r="U1058" s="203" t="s">
        <v>88</v>
      </c>
      <c r="V1058" s="203" t="s">
        <v>1135</v>
      </c>
      <c r="W1058" s="203" t="s">
        <v>368</v>
      </c>
      <c r="X1058" s="203" t="s">
        <v>88</v>
      </c>
      <c r="Y1058" s="203" t="s">
        <v>1135</v>
      </c>
      <c r="Z1058" s="203" t="s">
        <v>366</v>
      </c>
      <c r="AA1058" s="203" t="s">
        <v>88</v>
      </c>
      <c r="AB1058" s="203" t="s">
        <v>1115</v>
      </c>
      <c r="AC1058" s="203" t="s">
        <v>368</v>
      </c>
      <c r="AD1058" s="203" t="s">
        <v>367</v>
      </c>
      <c r="AE1058" s="203" t="s">
        <v>365</v>
      </c>
      <c r="AF1058" s="203" t="s">
        <v>368</v>
      </c>
      <c r="AG1058" s="203" t="s">
        <v>367</v>
      </c>
      <c r="AH1058" s="203" t="s">
        <v>60</v>
      </c>
      <c r="AI1058" s="203" t="s">
        <v>368</v>
      </c>
      <c r="AJ1058" s="203" t="s">
        <v>367</v>
      </c>
      <c r="AK1058" s="203" t="s">
        <v>60</v>
      </c>
      <c r="AL1058" s="203" t="s">
        <v>364</v>
      </c>
      <c r="AM1058" s="203" t="s">
        <v>367</v>
      </c>
      <c r="AN1058" s="203" t="s">
        <v>365</v>
      </c>
      <c r="AO1058" s="203"/>
      <c r="AP1058" s="203"/>
      <c r="AQ1058" s="203"/>
      <c r="AR1058" s="203"/>
      <c r="AS1058" s="203"/>
      <c r="AT1058" s="203"/>
      <c r="AU1058" s="203"/>
      <c r="AV1058" s="203"/>
      <c r="AW1058" s="203"/>
      <c r="AX1058" s="203"/>
      <c r="AY1058" s="203"/>
      <c r="AZ1058" s="203"/>
      <c r="BA1058" s="203"/>
      <c r="BB1058" s="203"/>
      <c r="BC1058" s="203"/>
      <c r="BD1058" s="203"/>
      <c r="BE1058" s="203"/>
      <c r="BF1058" s="203"/>
      <c r="BG1058" s="203"/>
      <c r="BH1058" s="203"/>
      <c r="BI1058" s="203"/>
      <c r="BJ1058" s="203"/>
      <c r="BK1058" s="203"/>
      <c r="BL1058" s="203"/>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row>
    <row r="1059" spans="1:260" s="10" customFormat="1" ht="12.75" customHeight="1" x14ac:dyDescent="0.2">
      <c r="A1059" s="203" t="s">
        <v>368</v>
      </c>
      <c r="B1059" s="203" t="s">
        <v>4120</v>
      </c>
      <c r="C1059" s="203" t="s">
        <v>798</v>
      </c>
      <c r="D1059" s="214">
        <v>33092</v>
      </c>
      <c r="E1059" s="203" t="s">
        <v>859</v>
      </c>
      <c r="F1059" s="203" t="s">
        <v>2165</v>
      </c>
      <c r="G1059" s="203" t="s">
        <v>4753</v>
      </c>
      <c r="H1059" s="203" t="s">
        <v>368</v>
      </c>
      <c r="I1059" s="203" t="s">
        <v>336</v>
      </c>
      <c r="J1059" s="203" t="s">
        <v>1066</v>
      </c>
      <c r="K1059" s="203" t="s">
        <v>368</v>
      </c>
      <c r="L1059" s="203" t="s">
        <v>386</v>
      </c>
      <c r="M1059" s="203" t="s">
        <v>1060</v>
      </c>
      <c r="N1059" s="203" t="s">
        <v>368</v>
      </c>
      <c r="O1059" s="203" t="s">
        <v>386</v>
      </c>
      <c r="P1059" s="203" t="s">
        <v>1072</v>
      </c>
      <c r="Q1059" s="203" t="s">
        <v>368</v>
      </c>
      <c r="R1059" s="203" t="s">
        <v>386</v>
      </c>
      <c r="S1059" s="203" t="s">
        <v>1060</v>
      </c>
      <c r="T1059" s="203" t="s">
        <v>368</v>
      </c>
      <c r="U1059" s="203" t="s">
        <v>348</v>
      </c>
      <c r="V1059" s="203" t="s">
        <v>1060</v>
      </c>
      <c r="W1059" s="203" t="s">
        <v>368</v>
      </c>
      <c r="X1059" s="203" t="s">
        <v>348</v>
      </c>
      <c r="Y1059" s="203" t="s">
        <v>1060</v>
      </c>
      <c r="Z1059" s="203" t="s">
        <v>368</v>
      </c>
      <c r="AA1059" s="203" t="s">
        <v>348</v>
      </c>
      <c r="AB1059" s="203" t="s">
        <v>1093</v>
      </c>
      <c r="AC1059" s="203" t="s">
        <v>364</v>
      </c>
      <c r="AD1059" s="203" t="s">
        <v>348</v>
      </c>
      <c r="AE1059" s="203" t="s">
        <v>365</v>
      </c>
      <c r="AF1059" s="203">
        <v>0</v>
      </c>
      <c r="AG1059" s="203">
        <v>0</v>
      </c>
      <c r="AH1059" s="203">
        <v>0</v>
      </c>
      <c r="AI1059" s="203">
        <v>0</v>
      </c>
      <c r="AJ1059" s="203">
        <v>0</v>
      </c>
      <c r="AK1059" s="203">
        <v>0</v>
      </c>
      <c r="AL1059" s="203"/>
      <c r="AM1059" s="203"/>
      <c r="AN1059" s="203"/>
      <c r="AO1059" s="203"/>
      <c r="AP1059" s="203"/>
      <c r="AQ1059" s="203"/>
      <c r="AR1059" s="203"/>
      <c r="AS1059" s="203"/>
      <c r="AT1059" s="203"/>
      <c r="AU1059" s="203"/>
      <c r="AV1059" s="203"/>
      <c r="AW1059" s="203"/>
      <c r="AX1059" s="203"/>
      <c r="AY1059" s="203"/>
      <c r="AZ1059" s="203"/>
      <c r="BA1059" s="203"/>
      <c r="BB1059" s="203"/>
      <c r="BC1059" s="203"/>
      <c r="BD1059" s="203"/>
      <c r="BE1059" s="203"/>
      <c r="BF1059" s="203"/>
      <c r="BG1059" s="203"/>
      <c r="BH1059" s="203"/>
      <c r="BI1059" s="203"/>
      <c r="BJ1059" s="203"/>
      <c r="BK1059" s="203"/>
      <c r="BL1059" s="203"/>
      <c r="IW1059"/>
      <c r="IX1059"/>
      <c r="IY1059"/>
      <c r="IZ1059"/>
    </row>
    <row r="1060" spans="1:260" ht="12.75" customHeight="1" x14ac:dyDescent="0.2">
      <c r="A1060" s="203" t="s">
        <v>364</v>
      </c>
      <c r="B1060" s="203" t="s">
        <v>4345</v>
      </c>
      <c r="C1060" s="203" t="s">
        <v>2897</v>
      </c>
      <c r="D1060" s="214">
        <v>33299</v>
      </c>
      <c r="E1060" s="203" t="s">
        <v>2924</v>
      </c>
      <c r="F1060" s="203" t="s">
        <v>1257</v>
      </c>
      <c r="G1060" s="203" t="s">
        <v>4738</v>
      </c>
      <c r="H1060" s="203" t="s">
        <v>364</v>
      </c>
      <c r="I1060" s="203" t="s">
        <v>232</v>
      </c>
      <c r="J1060" s="203" t="s">
        <v>1059</v>
      </c>
      <c r="K1060" s="203" t="s">
        <v>364</v>
      </c>
      <c r="L1060" s="203" t="s">
        <v>446</v>
      </c>
      <c r="M1060" s="203" t="s">
        <v>1061</v>
      </c>
      <c r="N1060" s="203" t="s">
        <v>364</v>
      </c>
      <c r="O1060" s="203" t="s">
        <v>446</v>
      </c>
      <c r="P1060" s="203" t="s">
        <v>1061</v>
      </c>
      <c r="Q1060" s="203"/>
      <c r="R1060" s="203"/>
      <c r="S1060" s="203"/>
      <c r="T1060" s="203">
        <v>0</v>
      </c>
      <c r="U1060" s="203">
        <v>0</v>
      </c>
      <c r="V1060" s="203">
        <v>0</v>
      </c>
      <c r="W1060" s="203">
        <v>0</v>
      </c>
      <c r="X1060" s="203">
        <v>0</v>
      </c>
      <c r="Y1060" s="203">
        <v>0</v>
      </c>
      <c r="Z1060" s="203" t="s">
        <v>364</v>
      </c>
      <c r="AA1060" s="203" t="s">
        <v>39</v>
      </c>
      <c r="AB1060" s="203" t="s">
        <v>1061</v>
      </c>
      <c r="AC1060" s="203">
        <v>0</v>
      </c>
      <c r="AD1060" s="203">
        <v>0</v>
      </c>
      <c r="AE1060" s="203">
        <v>0</v>
      </c>
      <c r="AF1060" s="203">
        <v>0</v>
      </c>
      <c r="AG1060" s="203">
        <v>0</v>
      </c>
      <c r="AH1060" s="203">
        <v>0</v>
      </c>
      <c r="AI1060" s="203">
        <v>0</v>
      </c>
      <c r="AJ1060" s="203">
        <v>0</v>
      </c>
      <c r="AK1060" s="203">
        <v>0</v>
      </c>
      <c r="AL1060" s="203"/>
      <c r="AM1060" s="203"/>
      <c r="AN1060" s="203"/>
      <c r="AO1060" s="203"/>
      <c r="AP1060" s="203"/>
      <c r="AQ1060" s="203"/>
      <c r="AR1060" s="203"/>
      <c r="AS1060" s="203"/>
      <c r="AT1060" s="203"/>
      <c r="AU1060" s="203"/>
      <c r="AV1060" s="203"/>
      <c r="AW1060" s="203"/>
      <c r="AX1060" s="203"/>
      <c r="AY1060" s="203"/>
      <c r="AZ1060" s="203"/>
      <c r="BA1060" s="203"/>
      <c r="BB1060" s="203"/>
      <c r="BC1060" s="203"/>
      <c r="BD1060" s="203"/>
      <c r="BE1060" s="203"/>
      <c r="BF1060" s="203"/>
      <c r="BG1060" s="203"/>
      <c r="BH1060" s="203"/>
      <c r="BI1060" s="203"/>
      <c r="BJ1060" s="203"/>
      <c r="BK1060" s="203"/>
      <c r="BL1060" s="203"/>
      <c r="BM1060" s="10"/>
      <c r="BN1060" s="10"/>
      <c r="BO1060" s="10"/>
      <c r="BP1060" s="10"/>
      <c r="BQ1060" s="10"/>
      <c r="BR1060" s="10"/>
      <c r="BS1060" s="10"/>
      <c r="BT1060" s="10"/>
      <c r="BU1060" s="10"/>
      <c r="BV1060" s="10"/>
      <c r="BW1060" s="10"/>
      <c r="BX1060" s="10"/>
      <c r="BY1060" s="10"/>
      <c r="BZ1060" s="10"/>
      <c r="CA1060" s="10"/>
      <c r="CB1060" s="10"/>
      <c r="CC1060" s="10"/>
      <c r="CD1060" s="10"/>
      <c r="CE1060" s="10"/>
      <c r="CF1060" s="10"/>
      <c r="CG1060" s="10"/>
      <c r="CH1060" s="10"/>
      <c r="CI1060" s="10"/>
      <c r="CJ1060" s="10"/>
      <c r="CK1060" s="10"/>
      <c r="CL1060" s="10"/>
      <c r="CM1060" s="10"/>
      <c r="CN1060" s="10"/>
      <c r="CO1060" s="10"/>
      <c r="CP1060" s="10"/>
      <c r="CQ1060" s="10"/>
      <c r="CR1060" s="10"/>
      <c r="CS1060" s="10"/>
      <c r="CT1060" s="10"/>
      <c r="CU1060" s="10"/>
      <c r="CV1060" s="10"/>
      <c r="CW1060" s="10"/>
      <c r="CX1060" s="10"/>
      <c r="CY1060" s="10"/>
      <c r="CZ1060" s="10"/>
      <c r="DA1060" s="10"/>
      <c r="DB1060" s="10"/>
      <c r="DC1060" s="10"/>
      <c r="DD1060" s="10"/>
      <c r="DE1060" s="10"/>
      <c r="DF1060" s="10"/>
      <c r="DG1060" s="10"/>
      <c r="DH1060" s="10"/>
      <c r="DI1060" s="10"/>
      <c r="DJ1060" s="10"/>
      <c r="DK1060" s="10"/>
      <c r="DL1060" s="10"/>
      <c r="DM1060" s="10"/>
      <c r="DN1060" s="10"/>
      <c r="DO1060" s="10"/>
      <c r="DP1060" s="10"/>
      <c r="DQ1060" s="10"/>
      <c r="DR1060" s="10"/>
      <c r="DS1060" s="10"/>
      <c r="DT1060" s="10"/>
      <c r="DU1060" s="10"/>
      <c r="DV1060" s="10"/>
      <c r="DW1060" s="10"/>
      <c r="DX1060" s="10"/>
      <c r="DY1060" s="10"/>
      <c r="DZ1060" s="10"/>
      <c r="EA1060" s="10"/>
      <c r="EB1060" s="10"/>
      <c r="EC1060" s="10"/>
      <c r="ED1060" s="10"/>
      <c r="EE1060" s="10"/>
      <c r="EF1060" s="10"/>
      <c r="EG1060" s="10"/>
      <c r="EH1060" s="10"/>
      <c r="EI1060" s="10"/>
      <c r="EJ1060" s="10"/>
      <c r="EK1060" s="10"/>
      <c r="EL1060" s="10"/>
      <c r="EM1060" s="10"/>
      <c r="EN1060" s="10"/>
      <c r="EO1060" s="10"/>
      <c r="EP1060" s="10"/>
      <c r="EQ1060" s="10"/>
      <c r="ER1060" s="10"/>
      <c r="ES1060" s="10"/>
      <c r="ET1060" s="10"/>
      <c r="EU1060" s="10"/>
      <c r="EV1060" s="10"/>
      <c r="EW1060" s="10"/>
      <c r="EX1060" s="10"/>
      <c r="EY1060" s="10"/>
      <c r="EZ1060" s="10"/>
      <c r="FA1060" s="10"/>
      <c r="FB1060" s="10"/>
      <c r="FC1060" s="10"/>
      <c r="FD1060" s="10"/>
      <c r="FE1060" s="10"/>
      <c r="FF1060" s="10"/>
      <c r="FG1060" s="10"/>
      <c r="FH1060" s="10"/>
      <c r="FI1060" s="10"/>
      <c r="FJ1060" s="10"/>
      <c r="FK1060" s="10"/>
      <c r="FL1060" s="10"/>
      <c r="FM1060" s="10"/>
      <c r="FN1060" s="10"/>
      <c r="FO1060" s="10"/>
      <c r="FP1060" s="10"/>
      <c r="FQ1060" s="10"/>
      <c r="FR1060" s="10"/>
      <c r="FS1060" s="10"/>
      <c r="FT1060" s="10"/>
      <c r="FU1060" s="10"/>
      <c r="FV1060" s="10"/>
      <c r="FW1060" s="10"/>
      <c r="FX1060" s="10"/>
      <c r="FY1060" s="10"/>
      <c r="FZ1060" s="10"/>
      <c r="GA1060" s="10"/>
      <c r="GB1060" s="10"/>
      <c r="GC1060" s="10"/>
      <c r="GD1060" s="10"/>
      <c r="GE1060" s="10"/>
      <c r="GF1060" s="10"/>
      <c r="GG1060" s="10"/>
      <c r="GH1060" s="10"/>
      <c r="GI1060" s="10"/>
      <c r="GJ1060" s="10"/>
      <c r="GK1060" s="10"/>
      <c r="GL1060" s="10"/>
      <c r="GM1060" s="10"/>
      <c r="GN1060" s="10"/>
      <c r="GO1060" s="10"/>
      <c r="GP1060" s="10"/>
      <c r="GQ1060" s="10"/>
      <c r="GR1060" s="10"/>
      <c r="GS1060" s="10"/>
      <c r="GT1060" s="10"/>
      <c r="GU1060" s="10"/>
      <c r="GV1060" s="10"/>
      <c r="GW1060" s="10"/>
      <c r="GX1060" s="10"/>
      <c r="GY1060" s="10"/>
      <c r="GZ1060" s="10"/>
      <c r="HA1060" s="10"/>
      <c r="HB1060" s="10"/>
      <c r="HC1060" s="10"/>
      <c r="HD1060" s="10"/>
      <c r="HE1060" s="10"/>
      <c r="HF1060" s="10"/>
      <c r="HG1060" s="10"/>
      <c r="HH1060" s="10"/>
      <c r="HI1060" s="10"/>
      <c r="HJ1060" s="10"/>
      <c r="HK1060" s="10"/>
      <c r="HL1060" s="10"/>
      <c r="HM1060" s="10"/>
      <c r="HN1060" s="10"/>
      <c r="HO1060" s="10"/>
      <c r="HP1060" s="10"/>
      <c r="HQ1060" s="10"/>
      <c r="HR1060" s="10"/>
      <c r="HS1060" s="10"/>
      <c r="HT1060" s="10"/>
      <c r="HU1060" s="10"/>
      <c r="HV1060" s="10"/>
      <c r="HW1060" s="10"/>
      <c r="HX1060" s="10"/>
      <c r="HY1060" s="10"/>
      <c r="HZ1060" s="10"/>
      <c r="IA1060" s="10"/>
      <c r="IB1060" s="10"/>
      <c r="IC1060" s="10"/>
      <c r="ID1060" s="10"/>
      <c r="IE1060" s="10"/>
      <c r="IF1060" s="10"/>
      <c r="IG1060" s="10"/>
      <c r="IH1060" s="10"/>
      <c r="II1060" s="10"/>
      <c r="IJ1060" s="10"/>
      <c r="IK1060" s="10"/>
      <c r="IL1060" s="10"/>
      <c r="IM1060" s="10"/>
      <c r="IN1060" s="10"/>
      <c r="IO1060" s="10"/>
      <c r="IP1060" s="10"/>
      <c r="IQ1060" s="10"/>
      <c r="IR1060" s="10"/>
      <c r="IS1060" s="10"/>
      <c r="IT1060" s="10"/>
      <c r="IU1060" s="10"/>
      <c r="IV1060" s="10"/>
    </row>
    <row r="1061" spans="1:260" s="1" customFormat="1" ht="12.75" customHeight="1" x14ac:dyDescent="0.2">
      <c r="A1061" s="203" t="s">
        <v>364</v>
      </c>
      <c r="B1061" s="203" t="s">
        <v>4208</v>
      </c>
      <c r="C1061" s="203" t="s">
        <v>3197</v>
      </c>
      <c r="D1061" s="214">
        <v>35158</v>
      </c>
      <c r="E1061" s="203" t="s">
        <v>3089</v>
      </c>
      <c r="F1061" s="203" t="s">
        <v>3089</v>
      </c>
      <c r="G1061" s="203" t="s">
        <v>4738</v>
      </c>
      <c r="H1061" s="203" t="s">
        <v>364</v>
      </c>
      <c r="I1061" s="203" t="s">
        <v>237</v>
      </c>
      <c r="J1061" s="203" t="s">
        <v>1061</v>
      </c>
      <c r="K1061" s="203" t="s">
        <v>327</v>
      </c>
      <c r="L1061" s="203" t="s">
        <v>237</v>
      </c>
      <c r="M1061" s="203" t="s">
        <v>328</v>
      </c>
      <c r="N1061" s="203">
        <v>0</v>
      </c>
      <c r="O1061" s="203">
        <v>0</v>
      </c>
      <c r="P1061" s="203">
        <v>0</v>
      </c>
      <c r="Q1061" s="203"/>
      <c r="R1061" s="203"/>
      <c r="S1061" s="203"/>
      <c r="T1061" s="203">
        <v>0</v>
      </c>
      <c r="U1061" s="203">
        <v>0</v>
      </c>
      <c r="V1061" s="203">
        <v>0</v>
      </c>
      <c r="W1061" s="203">
        <v>0</v>
      </c>
      <c r="X1061" s="203">
        <v>0</v>
      </c>
      <c r="Y1061" s="203">
        <v>0</v>
      </c>
      <c r="Z1061" s="203">
        <v>0</v>
      </c>
      <c r="AA1061" s="203">
        <v>0</v>
      </c>
      <c r="AB1061" s="203">
        <v>0</v>
      </c>
      <c r="AC1061" s="203">
        <v>0</v>
      </c>
      <c r="AD1061" s="203">
        <v>0</v>
      </c>
      <c r="AE1061" s="203">
        <v>0</v>
      </c>
      <c r="AF1061" s="203">
        <v>0</v>
      </c>
      <c r="AG1061" s="203">
        <v>0</v>
      </c>
      <c r="AH1061" s="203">
        <v>0</v>
      </c>
      <c r="AI1061" s="203">
        <v>0</v>
      </c>
      <c r="AJ1061" s="203">
        <v>0</v>
      </c>
      <c r="AK1061" s="203">
        <v>0</v>
      </c>
      <c r="AL1061" s="203"/>
      <c r="AM1061" s="203"/>
      <c r="AN1061" s="203"/>
      <c r="AO1061" s="203"/>
      <c r="AP1061" s="203"/>
      <c r="AQ1061" s="203"/>
      <c r="AR1061" s="203"/>
      <c r="AS1061" s="203"/>
      <c r="AT1061" s="203"/>
      <c r="AU1061" s="203"/>
      <c r="AV1061" s="203"/>
      <c r="AW1061" s="203"/>
      <c r="AX1061" s="203"/>
      <c r="AY1061" s="203"/>
      <c r="AZ1061" s="203"/>
      <c r="BA1061" s="203"/>
      <c r="BB1061" s="203"/>
      <c r="BC1061" s="203"/>
      <c r="BD1061" s="203"/>
      <c r="BE1061" s="203"/>
      <c r="BF1061" s="203"/>
      <c r="BG1061" s="203"/>
      <c r="BH1061" s="203"/>
      <c r="BI1061" s="203"/>
      <c r="BJ1061" s="203"/>
      <c r="BK1061" s="203"/>
      <c r="BL1061" s="203"/>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row>
    <row r="1062" spans="1:260" s="10" customFormat="1" ht="12.75" customHeight="1" x14ac:dyDescent="0.2">
      <c r="A1062" s="203" t="s">
        <v>4028</v>
      </c>
      <c r="B1062" s="203" t="s">
        <v>4028</v>
      </c>
      <c r="C1062" s="203" t="s">
        <v>1494</v>
      </c>
      <c r="D1062" s="214">
        <v>33737</v>
      </c>
      <c r="E1062" s="203" t="s">
        <v>1573</v>
      </c>
      <c r="F1062" s="203" t="s">
        <v>2186</v>
      </c>
      <c r="G1062" s="203" t="s">
        <v>4028</v>
      </c>
      <c r="H1062" s="203" t="s">
        <v>364</v>
      </c>
      <c r="I1062" s="203" t="s">
        <v>237</v>
      </c>
      <c r="J1062" s="203" t="s">
        <v>1059</v>
      </c>
      <c r="K1062" s="203" t="s">
        <v>364</v>
      </c>
      <c r="L1062" s="203" t="s">
        <v>237</v>
      </c>
      <c r="M1062" s="203" t="s">
        <v>1061</v>
      </c>
      <c r="N1062" s="203" t="s">
        <v>364</v>
      </c>
      <c r="O1062" s="203" t="s">
        <v>336</v>
      </c>
      <c r="P1062" s="203" t="s">
        <v>1059</v>
      </c>
      <c r="Q1062" s="203" t="s">
        <v>366</v>
      </c>
      <c r="R1062" s="203" t="s">
        <v>348</v>
      </c>
      <c r="S1062" s="203" t="s">
        <v>1059</v>
      </c>
      <c r="T1062" s="203" t="s">
        <v>364</v>
      </c>
      <c r="U1062" s="203" t="s">
        <v>348</v>
      </c>
      <c r="V1062" s="203" t="s">
        <v>1061</v>
      </c>
      <c r="W1062" s="203" t="s">
        <v>364</v>
      </c>
      <c r="X1062" s="203" t="s">
        <v>348</v>
      </c>
      <c r="Y1062" s="203" t="s">
        <v>1061</v>
      </c>
      <c r="Z1062" s="203">
        <v>0</v>
      </c>
      <c r="AA1062" s="203">
        <v>0</v>
      </c>
      <c r="AB1062" s="203">
        <v>0</v>
      </c>
      <c r="AC1062" s="203">
        <v>0</v>
      </c>
      <c r="AD1062" s="203">
        <v>0</v>
      </c>
      <c r="AE1062" s="203">
        <v>0</v>
      </c>
      <c r="AF1062" s="203">
        <v>0</v>
      </c>
      <c r="AG1062" s="203">
        <v>0</v>
      </c>
      <c r="AH1062" s="203">
        <v>0</v>
      </c>
      <c r="AI1062" s="203">
        <v>0</v>
      </c>
      <c r="AJ1062" s="203">
        <v>0</v>
      </c>
      <c r="AK1062" s="203">
        <v>0</v>
      </c>
      <c r="AL1062" s="203"/>
      <c r="AM1062" s="203"/>
      <c r="AN1062" s="203"/>
      <c r="AO1062" s="203"/>
      <c r="AP1062" s="203"/>
      <c r="AQ1062" s="203"/>
      <c r="AR1062" s="203"/>
      <c r="AS1062" s="203"/>
      <c r="AT1062" s="203"/>
      <c r="AU1062" s="203"/>
      <c r="AV1062" s="203"/>
      <c r="AW1062" s="203"/>
      <c r="AX1062" s="203"/>
      <c r="AY1062" s="203"/>
      <c r="AZ1062" s="203"/>
      <c r="BA1062" s="203"/>
      <c r="BB1062" s="203"/>
      <c r="BC1062" s="203"/>
      <c r="BD1062" s="203"/>
      <c r="BE1062" s="203"/>
      <c r="BF1062" s="203"/>
      <c r="BG1062" s="203"/>
      <c r="BH1062" s="203"/>
      <c r="BI1062" s="203"/>
      <c r="BJ1062" s="203"/>
      <c r="BK1062" s="203"/>
      <c r="BL1062" s="203"/>
    </row>
    <row r="1063" spans="1:260" ht="12.75" customHeight="1" x14ac:dyDescent="0.2">
      <c r="A1063" s="203" t="s">
        <v>4028</v>
      </c>
      <c r="B1063" s="203" t="s">
        <v>4028</v>
      </c>
      <c r="C1063" s="203" t="s">
        <v>1970</v>
      </c>
      <c r="D1063" s="214">
        <v>32908</v>
      </c>
      <c r="E1063" s="203" t="s">
        <v>1225</v>
      </c>
      <c r="F1063" s="203" t="s">
        <v>2187</v>
      </c>
      <c r="G1063" s="203" t="s">
        <v>4028</v>
      </c>
      <c r="H1063" s="203" t="s">
        <v>364</v>
      </c>
      <c r="I1063" s="203" t="s">
        <v>506</v>
      </c>
      <c r="J1063" s="203" t="s">
        <v>1061</v>
      </c>
      <c r="K1063" s="203" t="s">
        <v>364</v>
      </c>
      <c r="L1063" s="203" t="s">
        <v>506</v>
      </c>
      <c r="M1063" s="203" t="s">
        <v>1061</v>
      </c>
      <c r="N1063" s="203" t="s">
        <v>364</v>
      </c>
      <c r="O1063" s="203" t="s">
        <v>78</v>
      </c>
      <c r="P1063" s="203" t="s">
        <v>1061</v>
      </c>
      <c r="Q1063" s="203" t="s">
        <v>364</v>
      </c>
      <c r="R1063" s="203" t="s">
        <v>393</v>
      </c>
      <c r="S1063" s="203" t="s">
        <v>1061</v>
      </c>
      <c r="T1063" s="203">
        <v>0</v>
      </c>
      <c r="U1063" s="203">
        <v>0</v>
      </c>
      <c r="V1063" s="203">
        <v>0</v>
      </c>
      <c r="W1063" s="203">
        <v>0</v>
      </c>
      <c r="X1063" s="203">
        <v>0</v>
      </c>
      <c r="Y1063" s="203">
        <v>0</v>
      </c>
      <c r="Z1063" s="203">
        <v>0</v>
      </c>
      <c r="AA1063" s="203">
        <v>0</v>
      </c>
      <c r="AB1063" s="203">
        <v>0</v>
      </c>
      <c r="AC1063" s="203">
        <v>0</v>
      </c>
      <c r="AD1063" s="203">
        <v>0</v>
      </c>
      <c r="AE1063" s="203">
        <v>0</v>
      </c>
      <c r="AF1063" s="203">
        <v>0</v>
      </c>
      <c r="AG1063" s="203">
        <v>0</v>
      </c>
      <c r="AH1063" s="203">
        <v>0</v>
      </c>
      <c r="AI1063" s="203">
        <v>0</v>
      </c>
      <c r="AJ1063" s="203">
        <v>0</v>
      </c>
      <c r="AK1063" s="203">
        <v>0</v>
      </c>
      <c r="AL1063" s="203"/>
      <c r="AM1063" s="203"/>
      <c r="AN1063" s="203"/>
      <c r="AO1063" s="203"/>
      <c r="AP1063" s="203"/>
      <c r="AQ1063" s="203"/>
      <c r="AR1063" s="203"/>
      <c r="AS1063" s="203"/>
      <c r="AT1063" s="203"/>
      <c r="AU1063" s="203"/>
      <c r="AV1063" s="203"/>
      <c r="AW1063" s="203"/>
      <c r="AX1063" s="203"/>
      <c r="AY1063" s="203"/>
      <c r="AZ1063" s="203"/>
      <c r="BA1063" s="203"/>
      <c r="BB1063" s="203"/>
      <c r="BC1063" s="203"/>
      <c r="BD1063" s="203"/>
      <c r="BE1063" s="203"/>
      <c r="BF1063" s="203"/>
      <c r="BG1063" s="203"/>
      <c r="BH1063" s="203"/>
      <c r="BI1063" s="203"/>
      <c r="BJ1063" s="203"/>
      <c r="BK1063" s="203"/>
      <c r="BL1063" s="203"/>
      <c r="BM1063" s="10"/>
      <c r="BN1063" s="10"/>
      <c r="BO1063" s="10"/>
      <c r="BP1063" s="10"/>
      <c r="BQ1063" s="10"/>
      <c r="BR1063" s="10"/>
      <c r="BS1063" s="10"/>
      <c r="BT1063" s="10"/>
      <c r="BU1063" s="10"/>
      <c r="BV1063" s="10"/>
      <c r="BW1063" s="10"/>
      <c r="BX1063" s="10"/>
      <c r="BY1063" s="10"/>
      <c r="BZ1063" s="10"/>
      <c r="CA1063" s="10"/>
      <c r="CB1063" s="10"/>
      <c r="CC1063" s="10"/>
      <c r="CD1063" s="10"/>
      <c r="CE1063" s="10"/>
      <c r="CF1063" s="10"/>
      <c r="CG1063" s="10"/>
      <c r="CH1063" s="10"/>
      <c r="CI1063" s="10"/>
      <c r="CJ1063" s="10"/>
      <c r="CK1063" s="10"/>
      <c r="CL1063" s="10"/>
      <c r="CM1063" s="10"/>
      <c r="CN1063" s="10"/>
      <c r="CO1063" s="10"/>
      <c r="CP1063" s="10"/>
      <c r="CQ1063" s="10"/>
      <c r="CR1063" s="10"/>
      <c r="CS1063" s="10"/>
      <c r="CT1063" s="10"/>
      <c r="CU1063" s="10"/>
      <c r="CV1063" s="10"/>
      <c r="CW1063" s="10"/>
      <c r="CX1063" s="10"/>
      <c r="CY1063" s="10"/>
      <c r="CZ1063" s="10"/>
      <c r="DA1063" s="10"/>
      <c r="DB1063" s="10"/>
      <c r="DC1063" s="10"/>
      <c r="DD1063" s="10"/>
      <c r="DE1063" s="10"/>
      <c r="DF1063" s="10"/>
      <c r="DG1063" s="10"/>
      <c r="DH1063" s="10"/>
      <c r="DI1063" s="10"/>
      <c r="DJ1063" s="10"/>
      <c r="DK1063" s="10"/>
      <c r="DL1063" s="10"/>
      <c r="DM1063" s="10"/>
      <c r="DN1063" s="10"/>
      <c r="DO1063" s="10"/>
      <c r="DP1063" s="10"/>
      <c r="DQ1063" s="10"/>
      <c r="DR1063" s="10"/>
      <c r="DS1063" s="10"/>
      <c r="DT1063" s="10"/>
      <c r="DU1063" s="10"/>
      <c r="DV1063" s="10"/>
      <c r="DW1063" s="10"/>
      <c r="DX1063" s="10"/>
      <c r="DY1063" s="10"/>
      <c r="DZ1063" s="10"/>
      <c r="EA1063" s="10"/>
      <c r="EB1063" s="10"/>
      <c r="EC1063" s="10"/>
      <c r="ED1063" s="10"/>
      <c r="EE1063" s="10"/>
      <c r="EF1063" s="10"/>
      <c r="EG1063" s="10"/>
      <c r="EH1063" s="10"/>
      <c r="EI1063" s="10"/>
      <c r="EJ1063" s="10"/>
      <c r="EK1063" s="10"/>
      <c r="EL1063" s="10"/>
      <c r="EM1063" s="10"/>
      <c r="EN1063" s="10"/>
      <c r="EO1063" s="10"/>
      <c r="EP1063" s="10"/>
      <c r="EQ1063" s="10"/>
      <c r="ER1063" s="10"/>
      <c r="ES1063" s="10"/>
      <c r="ET1063" s="10"/>
      <c r="EU1063" s="10"/>
      <c r="EV1063" s="10"/>
      <c r="EW1063" s="10"/>
      <c r="EX1063" s="10"/>
      <c r="EY1063" s="10"/>
      <c r="EZ1063" s="10"/>
      <c r="FA1063" s="10"/>
      <c r="FB1063" s="10"/>
      <c r="FC1063" s="10"/>
      <c r="FD1063" s="10"/>
      <c r="FE1063" s="10"/>
      <c r="FF1063" s="10"/>
      <c r="FG1063" s="10"/>
      <c r="FH1063" s="10"/>
      <c r="FI1063" s="10"/>
      <c r="FJ1063" s="10"/>
      <c r="FK1063" s="10"/>
      <c r="FL1063" s="10"/>
      <c r="FM1063" s="10"/>
      <c r="FN1063" s="10"/>
      <c r="FO1063" s="10"/>
      <c r="FP1063" s="10"/>
      <c r="FQ1063" s="10"/>
      <c r="FR1063" s="10"/>
      <c r="FS1063" s="10"/>
      <c r="FT1063" s="10"/>
      <c r="FU1063" s="10"/>
      <c r="FV1063" s="10"/>
      <c r="FW1063" s="10"/>
      <c r="FX1063" s="10"/>
      <c r="FY1063" s="10"/>
      <c r="FZ1063" s="10"/>
      <c r="GA1063" s="10"/>
      <c r="GB1063" s="10"/>
      <c r="GC1063" s="10"/>
      <c r="GD1063" s="10"/>
      <c r="GE1063" s="10"/>
      <c r="GF1063" s="10"/>
      <c r="GG1063" s="10"/>
      <c r="GH1063" s="10"/>
      <c r="GI1063" s="10"/>
      <c r="GJ1063" s="10"/>
      <c r="GK1063" s="10"/>
      <c r="GL1063" s="10"/>
      <c r="GM1063" s="10"/>
      <c r="GN1063" s="10"/>
      <c r="GO1063" s="10"/>
      <c r="GP1063" s="10"/>
      <c r="GQ1063" s="10"/>
      <c r="GR1063" s="10"/>
      <c r="GS1063" s="10"/>
      <c r="GT1063" s="10"/>
      <c r="GU1063" s="10"/>
      <c r="GV1063" s="10"/>
      <c r="GW1063" s="10"/>
      <c r="GX1063" s="10"/>
      <c r="GY1063" s="10"/>
      <c r="GZ1063" s="10"/>
      <c r="HA1063" s="10"/>
      <c r="HB1063" s="10"/>
      <c r="HC1063" s="10"/>
      <c r="HD1063" s="10"/>
      <c r="HE1063" s="10"/>
      <c r="HF1063" s="10"/>
      <c r="HG1063" s="10"/>
      <c r="HH1063" s="10"/>
      <c r="HI1063" s="10"/>
      <c r="HJ1063" s="10"/>
      <c r="HK1063" s="10"/>
      <c r="HL1063" s="10"/>
      <c r="HM1063" s="10"/>
      <c r="HN1063" s="10"/>
      <c r="HO1063" s="10"/>
      <c r="HP1063" s="10"/>
      <c r="HQ1063" s="10"/>
      <c r="HR1063" s="10"/>
      <c r="HS1063" s="10"/>
      <c r="HT1063" s="10"/>
      <c r="HU1063" s="10"/>
      <c r="HV1063" s="10"/>
      <c r="HW1063" s="10"/>
      <c r="HX1063" s="10"/>
      <c r="HY1063" s="10"/>
      <c r="HZ1063" s="10"/>
      <c r="IA1063" s="10"/>
      <c r="IB1063" s="10"/>
      <c r="IC1063" s="10"/>
      <c r="ID1063" s="10"/>
      <c r="IE1063" s="10"/>
      <c r="IF1063" s="10"/>
      <c r="IG1063" s="10"/>
      <c r="IH1063" s="10"/>
      <c r="II1063" s="10"/>
      <c r="IJ1063" s="10"/>
      <c r="IK1063" s="10"/>
      <c r="IL1063" s="10"/>
      <c r="IM1063" s="10"/>
      <c r="IN1063" s="10"/>
      <c r="IO1063" s="10"/>
      <c r="IP1063" s="10"/>
      <c r="IQ1063" s="10"/>
      <c r="IR1063" s="10"/>
      <c r="IS1063" s="10"/>
      <c r="IT1063" s="10"/>
      <c r="IU1063" s="10"/>
      <c r="IV1063" s="10"/>
    </row>
    <row r="1064" spans="1:260" s="203" customFormat="1" ht="12.75" customHeight="1" x14ac:dyDescent="0.2">
      <c r="A1064" s="203" t="s">
        <v>4028</v>
      </c>
      <c r="B1064" s="203" t="s">
        <v>4028</v>
      </c>
      <c r="D1064" s="214"/>
      <c r="G1064" s="203" t="s">
        <v>4028</v>
      </c>
      <c r="H1064" s="203" t="s">
        <v>4028</v>
      </c>
      <c r="I1064" s="203" t="s">
        <v>4028</v>
      </c>
      <c r="J1064" s="203" t="s">
        <v>4028</v>
      </c>
      <c r="K1064" s="203" t="s">
        <v>4028</v>
      </c>
      <c r="L1064" s="203" t="s">
        <v>4028</v>
      </c>
      <c r="M1064" s="203" t="s">
        <v>4028</v>
      </c>
      <c r="N1064" s="203" t="s">
        <v>4028</v>
      </c>
      <c r="O1064" s="203" t="s">
        <v>4028</v>
      </c>
      <c r="P1064" s="203" t="s">
        <v>4028</v>
      </c>
      <c r="T1064" s="203" t="s">
        <v>4028</v>
      </c>
      <c r="U1064" s="203" t="s">
        <v>4028</v>
      </c>
      <c r="V1064" s="203" t="s">
        <v>4028</v>
      </c>
      <c r="W1064" s="203" t="s">
        <v>4028</v>
      </c>
      <c r="X1064" s="203" t="s">
        <v>4028</v>
      </c>
      <c r="Y1064" s="203" t="s">
        <v>4028</v>
      </c>
      <c r="Z1064" s="203" t="s">
        <v>4028</v>
      </c>
      <c r="AA1064" s="203" t="s">
        <v>4028</v>
      </c>
      <c r="AB1064" s="203" t="s">
        <v>4028</v>
      </c>
      <c r="AC1064" s="203" t="s">
        <v>4028</v>
      </c>
      <c r="AD1064" s="203" t="s">
        <v>4028</v>
      </c>
      <c r="AE1064" s="203" t="s">
        <v>4028</v>
      </c>
      <c r="AF1064" s="203" t="s">
        <v>4028</v>
      </c>
      <c r="AG1064" s="203" t="s">
        <v>4028</v>
      </c>
      <c r="AH1064" s="203" t="s">
        <v>4028</v>
      </c>
      <c r="AI1064" s="203" t="s">
        <v>4028</v>
      </c>
      <c r="AJ1064" s="203" t="s">
        <v>4028</v>
      </c>
      <c r="AK1064" s="203" t="s">
        <v>4028</v>
      </c>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c r="HX1064"/>
      <c r="HY1064"/>
      <c r="HZ1064"/>
      <c r="IA1064"/>
      <c r="IB1064"/>
      <c r="IC1064"/>
      <c r="ID1064"/>
      <c r="IE1064"/>
      <c r="IF1064"/>
      <c r="IG1064"/>
      <c r="IH1064"/>
      <c r="II1064"/>
      <c r="IJ1064"/>
      <c r="IK1064"/>
      <c r="IL1064"/>
      <c r="IM1064"/>
      <c r="IN1064"/>
      <c r="IO1064"/>
      <c r="IP1064"/>
      <c r="IQ1064"/>
      <c r="IR1064"/>
      <c r="IS1064"/>
      <c r="IT1064"/>
      <c r="IU1064"/>
      <c r="IV1064"/>
    </row>
    <row r="1065" spans="1:260" s="10" customFormat="1" ht="12.75" customHeight="1" x14ac:dyDescent="0.2">
      <c r="A1065" s="203" t="s">
        <v>4028</v>
      </c>
      <c r="B1065" s="203" t="s">
        <v>4028</v>
      </c>
      <c r="C1065" s="203" t="s">
        <v>1188</v>
      </c>
      <c r="D1065" s="214">
        <v>33974</v>
      </c>
      <c r="E1065" s="203" t="s">
        <v>1227</v>
      </c>
      <c r="F1065" s="203" t="s">
        <v>2175</v>
      </c>
      <c r="G1065" s="203" t="s">
        <v>4028</v>
      </c>
      <c r="H1065" s="203" t="s">
        <v>273</v>
      </c>
      <c r="I1065" s="203" t="s">
        <v>39</v>
      </c>
      <c r="J1065" s="203"/>
      <c r="K1065" s="203" t="s">
        <v>202</v>
      </c>
      <c r="L1065" s="203">
        <v>0</v>
      </c>
      <c r="M1065" s="203">
        <v>0</v>
      </c>
      <c r="N1065" s="203" t="s">
        <v>296</v>
      </c>
      <c r="O1065" s="203" t="s">
        <v>55</v>
      </c>
      <c r="P1065" s="203">
        <v>0</v>
      </c>
      <c r="Q1065" s="203" t="s">
        <v>370</v>
      </c>
      <c r="R1065" s="203" t="s">
        <v>55</v>
      </c>
      <c r="S1065" s="203"/>
      <c r="T1065" s="203" t="s">
        <v>273</v>
      </c>
      <c r="U1065" s="203" t="s">
        <v>55</v>
      </c>
      <c r="V1065" s="203">
        <v>0</v>
      </c>
      <c r="W1065" s="203" t="s">
        <v>273</v>
      </c>
      <c r="X1065" s="203" t="s">
        <v>55</v>
      </c>
      <c r="Y1065" s="203">
        <v>0</v>
      </c>
      <c r="Z1065" s="203" t="s">
        <v>1252</v>
      </c>
      <c r="AA1065" s="203" t="s">
        <v>55</v>
      </c>
      <c r="AB1065" s="203" t="s">
        <v>349</v>
      </c>
      <c r="AC1065" s="203">
        <v>0</v>
      </c>
      <c r="AD1065" s="203">
        <v>0</v>
      </c>
      <c r="AE1065" s="203">
        <v>0</v>
      </c>
      <c r="AF1065" s="203">
        <v>0</v>
      </c>
      <c r="AG1065" s="203">
        <v>0</v>
      </c>
      <c r="AH1065" s="203">
        <v>0</v>
      </c>
      <c r="AI1065" s="203">
        <v>0</v>
      </c>
      <c r="AJ1065" s="203">
        <v>0</v>
      </c>
      <c r="AK1065" s="203">
        <v>0</v>
      </c>
      <c r="AL1065" s="203"/>
      <c r="AM1065" s="203"/>
      <c r="AN1065" s="203"/>
      <c r="AO1065" s="203"/>
      <c r="AP1065" s="203"/>
      <c r="AQ1065" s="203"/>
      <c r="AR1065" s="203"/>
      <c r="AS1065" s="203"/>
      <c r="AT1065" s="203"/>
      <c r="AU1065" s="203"/>
      <c r="AV1065" s="203"/>
      <c r="AW1065" s="203"/>
      <c r="AX1065" s="203"/>
      <c r="AY1065" s="203"/>
      <c r="AZ1065" s="203"/>
      <c r="BA1065" s="203"/>
      <c r="BB1065" s="203"/>
      <c r="BC1065" s="203"/>
      <c r="BD1065" s="203"/>
      <c r="BE1065" s="203"/>
      <c r="BF1065" s="203"/>
      <c r="BG1065" s="203"/>
      <c r="BH1065" s="203"/>
      <c r="BI1065" s="203"/>
      <c r="BJ1065" s="203"/>
      <c r="BK1065" s="203"/>
      <c r="BL1065" s="203"/>
    </row>
    <row r="1066" spans="1:260" s="10" customFormat="1" ht="12.75" customHeight="1" x14ac:dyDescent="0.2">
      <c r="A1066" s="203" t="s">
        <v>4028</v>
      </c>
      <c r="B1066" s="203" t="s">
        <v>4028</v>
      </c>
      <c r="C1066" s="203" t="s">
        <v>3381</v>
      </c>
      <c r="D1066" s="214">
        <v>34580</v>
      </c>
      <c r="E1066" s="203" t="s">
        <v>2585</v>
      </c>
      <c r="F1066" s="203" t="s">
        <v>3074</v>
      </c>
      <c r="G1066" s="203" t="s">
        <v>4028</v>
      </c>
      <c r="H1066" s="203" t="s">
        <v>273</v>
      </c>
      <c r="I1066" s="203" t="s">
        <v>122</v>
      </c>
      <c r="J1066" s="203"/>
      <c r="K1066" s="203" t="s">
        <v>370</v>
      </c>
      <c r="L1066" s="203" t="s">
        <v>78</v>
      </c>
      <c r="M1066" s="203">
        <v>0</v>
      </c>
      <c r="N1066" s="203">
        <v>0</v>
      </c>
      <c r="O1066" s="203">
        <v>0</v>
      </c>
      <c r="P1066" s="203">
        <v>0</v>
      </c>
      <c r="Q1066" s="203"/>
      <c r="R1066" s="203"/>
      <c r="S1066" s="203"/>
      <c r="T1066" s="203">
        <v>0</v>
      </c>
      <c r="U1066" s="203">
        <v>0</v>
      </c>
      <c r="V1066" s="203">
        <v>0</v>
      </c>
      <c r="W1066" s="203">
        <v>0</v>
      </c>
      <c r="X1066" s="203">
        <v>0</v>
      </c>
      <c r="Y1066" s="203">
        <v>0</v>
      </c>
      <c r="Z1066" s="203">
        <v>0</v>
      </c>
      <c r="AA1066" s="203">
        <v>0</v>
      </c>
      <c r="AB1066" s="203">
        <v>0</v>
      </c>
      <c r="AC1066" s="203">
        <v>0</v>
      </c>
      <c r="AD1066" s="203">
        <v>0</v>
      </c>
      <c r="AE1066" s="203">
        <v>0</v>
      </c>
      <c r="AF1066" s="203">
        <v>0</v>
      </c>
      <c r="AG1066" s="203">
        <v>0</v>
      </c>
      <c r="AH1066" s="203">
        <v>0</v>
      </c>
      <c r="AI1066" s="203">
        <v>0</v>
      </c>
      <c r="AJ1066" s="203">
        <v>0</v>
      </c>
      <c r="AK1066" s="203">
        <v>0</v>
      </c>
      <c r="AL1066" s="203"/>
      <c r="AM1066" s="203"/>
      <c r="AN1066" s="203"/>
      <c r="AO1066" s="203"/>
      <c r="AP1066" s="203"/>
      <c r="AQ1066" s="203"/>
      <c r="AR1066" s="203"/>
      <c r="AS1066" s="203"/>
      <c r="AT1066" s="203"/>
      <c r="AU1066" s="203"/>
      <c r="AV1066" s="203"/>
      <c r="AW1066" s="203"/>
      <c r="AX1066" s="203"/>
      <c r="AY1066" s="203"/>
      <c r="AZ1066" s="203"/>
      <c r="BA1066" s="203"/>
      <c r="BB1066" s="203"/>
      <c r="BC1066" s="203"/>
      <c r="BD1066" s="203"/>
      <c r="BE1066" s="203"/>
      <c r="BF1066" s="203"/>
      <c r="BG1066" s="203"/>
      <c r="BH1066" s="203"/>
      <c r="BI1066" s="203"/>
      <c r="BJ1066" s="203"/>
      <c r="BK1066" s="203"/>
      <c r="BL1066" s="203"/>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row>
    <row r="1067" spans="1:260" s="27" customFormat="1" ht="12.75" customHeight="1" x14ac:dyDescent="0.2">
      <c r="A1067" s="10" t="s">
        <v>4044</v>
      </c>
      <c r="B1067" s="10" t="s">
        <v>4160</v>
      </c>
      <c r="C1067" s="202" t="s">
        <v>4172</v>
      </c>
      <c r="D1067" s="221">
        <v>34664</v>
      </c>
      <c r="E1067" s="5" t="s">
        <v>4513</v>
      </c>
      <c r="F1067" s="194" t="s">
        <v>4972</v>
      </c>
      <c r="G1067" s="201" t="s">
        <v>3420</v>
      </c>
    </row>
    <row r="1068" spans="1:260" s="10" customFormat="1" ht="12.75" customHeight="1" x14ac:dyDescent="0.2">
      <c r="A1068" s="203" t="s">
        <v>4041</v>
      </c>
      <c r="B1068" s="203" t="s">
        <v>4397</v>
      </c>
      <c r="C1068" s="203" t="s">
        <v>2870</v>
      </c>
      <c r="D1068" s="214">
        <v>34720</v>
      </c>
      <c r="E1068" s="203" t="s">
        <v>2585</v>
      </c>
      <c r="F1068" s="203" t="s">
        <v>2585</v>
      </c>
      <c r="G1068" s="203" t="s">
        <v>3420</v>
      </c>
      <c r="H1068" s="203" t="s">
        <v>339</v>
      </c>
      <c r="I1068" s="203" t="s">
        <v>88</v>
      </c>
      <c r="J1068" s="203"/>
      <c r="K1068" s="203" t="s">
        <v>339</v>
      </c>
      <c r="L1068" s="203" t="s">
        <v>88</v>
      </c>
      <c r="M1068" s="203">
        <v>0</v>
      </c>
      <c r="N1068" s="203" t="s">
        <v>339</v>
      </c>
      <c r="O1068" s="203" t="s">
        <v>88</v>
      </c>
      <c r="P1068" s="203">
        <v>0</v>
      </c>
      <c r="Q1068" s="203"/>
      <c r="R1068" s="203"/>
      <c r="S1068" s="203"/>
      <c r="T1068" s="203">
        <v>0</v>
      </c>
      <c r="U1068" s="203">
        <v>0</v>
      </c>
      <c r="V1068" s="203">
        <v>0</v>
      </c>
      <c r="W1068" s="203">
        <v>0</v>
      </c>
      <c r="X1068" s="203">
        <v>0</v>
      </c>
      <c r="Y1068" s="203">
        <v>0</v>
      </c>
      <c r="Z1068" s="203">
        <v>0</v>
      </c>
      <c r="AA1068" s="203">
        <v>0</v>
      </c>
      <c r="AB1068" s="203">
        <v>0</v>
      </c>
      <c r="AC1068" s="203">
        <v>0</v>
      </c>
      <c r="AD1068" s="203">
        <v>0</v>
      </c>
      <c r="AE1068" s="203">
        <v>0</v>
      </c>
      <c r="AF1068" s="203">
        <v>0</v>
      </c>
      <c r="AG1068" s="203">
        <v>0</v>
      </c>
      <c r="AH1068" s="203">
        <v>0</v>
      </c>
      <c r="AI1068" s="203">
        <v>0</v>
      </c>
      <c r="AJ1068" s="203">
        <v>0</v>
      </c>
      <c r="AK1068" s="203">
        <v>0</v>
      </c>
      <c r="AL1068" s="203"/>
      <c r="AM1068" s="203"/>
      <c r="AN1068" s="203"/>
      <c r="AO1068" s="203"/>
      <c r="AP1068" s="203"/>
      <c r="AQ1068" s="203"/>
      <c r="AR1068" s="203"/>
      <c r="AS1068" s="203"/>
      <c r="AT1068" s="203"/>
      <c r="AU1068" s="203"/>
      <c r="AV1068" s="203"/>
      <c r="AW1068" s="203"/>
      <c r="AX1068" s="203"/>
      <c r="AY1068" s="203"/>
      <c r="AZ1068" s="203"/>
      <c r="BA1068" s="203"/>
      <c r="BB1068" s="203"/>
      <c r="BC1068" s="203"/>
      <c r="BD1068" s="203"/>
      <c r="BE1068" s="203"/>
      <c r="BF1068" s="203"/>
      <c r="BG1068" s="203"/>
      <c r="BH1068" s="203"/>
      <c r="BI1068" s="203"/>
      <c r="BJ1068" s="203"/>
      <c r="BK1068" s="203"/>
      <c r="BL1068" s="203"/>
      <c r="BM1068" s="203"/>
      <c r="BN1068" s="203"/>
      <c r="BO1068" s="203"/>
      <c r="BP1068" s="203"/>
      <c r="BQ1068" s="203"/>
      <c r="BR1068" s="203"/>
      <c r="BS1068" s="203"/>
      <c r="BT1068" s="203"/>
      <c r="BU1068" s="203"/>
      <c r="BV1068" s="203"/>
      <c r="BW1068" s="203"/>
      <c r="BX1068" s="203"/>
      <c r="BY1068" s="203"/>
      <c r="BZ1068" s="203"/>
      <c r="CA1068" s="203"/>
      <c r="CB1068" s="203"/>
      <c r="CC1068" s="203"/>
      <c r="CD1068" s="203"/>
      <c r="CE1068" s="203"/>
      <c r="CF1068" s="203"/>
      <c r="CG1068" s="203"/>
      <c r="CH1068" s="203"/>
      <c r="CI1068" s="203"/>
      <c r="CJ1068" s="203"/>
      <c r="CK1068" s="203"/>
      <c r="CL1068" s="203"/>
      <c r="CM1068" s="203"/>
      <c r="CN1068" s="203"/>
      <c r="CO1068" s="203"/>
      <c r="CP1068" s="203"/>
      <c r="CQ1068" s="203"/>
      <c r="CR1068" s="203"/>
      <c r="CS1068" s="203"/>
      <c r="CT1068" s="203"/>
      <c r="CU1068" s="203"/>
      <c r="CV1068" s="203"/>
      <c r="CW1068" s="203"/>
      <c r="CX1068" s="203"/>
      <c r="CY1068" s="203"/>
      <c r="CZ1068" s="203"/>
      <c r="DA1068" s="203"/>
      <c r="DB1068" s="203"/>
      <c r="DC1068" s="203"/>
      <c r="DD1068" s="203"/>
      <c r="DE1068" s="203"/>
      <c r="DF1068" s="203"/>
      <c r="DG1068" s="203"/>
      <c r="DH1068" s="203"/>
      <c r="DI1068" s="203"/>
      <c r="DJ1068" s="203"/>
      <c r="DK1068" s="203"/>
      <c r="DL1068" s="203"/>
      <c r="DM1068" s="203"/>
      <c r="DN1068" s="203"/>
      <c r="DO1068" s="203"/>
      <c r="DP1068" s="203"/>
      <c r="DQ1068" s="203"/>
      <c r="DR1068" s="203"/>
      <c r="DS1068" s="203"/>
      <c r="DT1068" s="203"/>
      <c r="DU1068" s="203"/>
      <c r="DV1068" s="203"/>
      <c r="DW1068" s="203"/>
      <c r="DX1068" s="203"/>
      <c r="DY1068" s="203"/>
      <c r="DZ1068" s="203"/>
      <c r="EA1068" s="203"/>
      <c r="EB1068" s="203"/>
      <c r="EC1068" s="203"/>
      <c r="ED1068" s="203"/>
      <c r="EE1068" s="203"/>
      <c r="EF1068" s="203"/>
      <c r="EG1068" s="203"/>
      <c r="EH1068" s="203"/>
      <c r="EI1068" s="203"/>
      <c r="EJ1068" s="203"/>
      <c r="EK1068" s="203"/>
      <c r="EL1068" s="203"/>
      <c r="EM1068" s="203"/>
      <c r="EN1068" s="203"/>
      <c r="EO1068" s="203"/>
      <c r="EP1068" s="203"/>
      <c r="EQ1068" s="203"/>
      <c r="ER1068" s="203"/>
      <c r="ES1068" s="203"/>
      <c r="ET1068" s="203"/>
      <c r="EU1068" s="203"/>
      <c r="EV1068" s="203"/>
      <c r="EW1068" s="203"/>
      <c r="EX1068" s="203"/>
      <c r="EY1068" s="203"/>
      <c r="EZ1068" s="203"/>
      <c r="FA1068" s="203"/>
      <c r="FB1068" s="203"/>
      <c r="FC1068" s="203"/>
      <c r="FD1068" s="203"/>
      <c r="FE1068" s="203"/>
      <c r="FF1068" s="203"/>
      <c r="FG1068" s="203"/>
      <c r="FH1068" s="203"/>
      <c r="FI1068" s="203"/>
      <c r="FJ1068" s="203"/>
      <c r="FK1068" s="203"/>
      <c r="FL1068" s="203"/>
      <c r="FM1068" s="203"/>
      <c r="FN1068" s="203"/>
      <c r="FO1068" s="203"/>
      <c r="FP1068" s="203"/>
      <c r="FQ1068" s="203"/>
      <c r="FR1068" s="203"/>
      <c r="FS1068" s="203"/>
      <c r="FT1068" s="203"/>
      <c r="FU1068" s="203"/>
      <c r="FV1068" s="203"/>
      <c r="FW1068" s="203"/>
      <c r="FX1068" s="203"/>
      <c r="FY1068" s="203"/>
      <c r="FZ1068" s="203"/>
      <c r="GA1068" s="203"/>
      <c r="GB1068" s="203"/>
      <c r="GC1068" s="203"/>
      <c r="GD1068" s="203"/>
      <c r="GE1068" s="203"/>
      <c r="GF1068" s="203"/>
      <c r="GG1068" s="203"/>
      <c r="GH1068" s="203"/>
      <c r="GI1068" s="203"/>
      <c r="GJ1068" s="203"/>
      <c r="GK1068" s="203"/>
      <c r="GL1068" s="203"/>
      <c r="GM1068" s="203"/>
      <c r="GN1068" s="203"/>
      <c r="GO1068" s="203"/>
      <c r="GP1068" s="203"/>
      <c r="GQ1068" s="203"/>
      <c r="GR1068" s="203"/>
      <c r="GS1068" s="203"/>
      <c r="GT1068" s="203"/>
      <c r="GU1068" s="203"/>
      <c r="GV1068" s="203"/>
      <c r="GW1068" s="203"/>
      <c r="GX1068" s="203"/>
      <c r="GY1068" s="203"/>
      <c r="GZ1068" s="203"/>
      <c r="HA1068" s="203"/>
      <c r="HB1068" s="203"/>
      <c r="HC1068" s="203"/>
      <c r="HD1068" s="203"/>
      <c r="HE1068" s="203"/>
      <c r="HF1068" s="203"/>
      <c r="HG1068" s="203"/>
      <c r="HH1068" s="203"/>
      <c r="HI1068" s="203"/>
      <c r="HJ1068" s="203"/>
      <c r="HK1068" s="203"/>
      <c r="HL1068" s="203"/>
      <c r="HM1068" s="203"/>
      <c r="HN1068" s="203"/>
      <c r="HO1068" s="203"/>
      <c r="HP1068" s="203"/>
      <c r="HQ1068" s="203"/>
      <c r="HR1068" s="203"/>
      <c r="HS1068" s="203"/>
      <c r="HT1068" s="203"/>
      <c r="HU1068" s="203"/>
      <c r="HV1068" s="203"/>
      <c r="HW1068" s="203"/>
      <c r="HX1068" s="203"/>
      <c r="HY1068" s="203"/>
      <c r="HZ1068" s="203"/>
      <c r="IA1068" s="203"/>
      <c r="IB1068" s="203"/>
      <c r="IC1068" s="203"/>
      <c r="ID1068" s="203"/>
      <c r="IE1068" s="203"/>
      <c r="IF1068" s="203"/>
      <c r="IG1068" s="203"/>
      <c r="IH1068" s="203"/>
      <c r="II1068" s="203"/>
      <c r="IJ1068" s="203"/>
      <c r="IK1068" s="203"/>
      <c r="IL1068" s="203"/>
      <c r="IM1068" s="203"/>
      <c r="IN1068" s="203"/>
      <c r="IO1068" s="203"/>
      <c r="IP1068" s="203"/>
      <c r="IQ1068" s="203"/>
      <c r="IR1068" s="203"/>
      <c r="IS1068" s="203"/>
      <c r="IT1068" s="203"/>
      <c r="IU1068" s="203"/>
      <c r="IV1068" s="203"/>
    </row>
    <row r="1069" spans="1:260" s="10" customFormat="1" ht="12.75" customHeight="1" x14ac:dyDescent="0.2">
      <c r="A1069" s="203"/>
      <c r="B1069" s="203"/>
      <c r="C1069" s="203"/>
      <c r="D1069" s="214"/>
      <c r="E1069" s="203"/>
      <c r="F1069" s="203"/>
      <c r="G1069" s="203"/>
      <c r="H1069" s="203"/>
      <c r="I1069" s="203"/>
      <c r="J1069" s="203"/>
      <c r="K1069" s="203"/>
      <c r="L1069" s="203"/>
      <c r="M1069" s="203"/>
      <c r="N1069" s="203"/>
      <c r="O1069" s="203"/>
      <c r="P1069" s="203"/>
      <c r="Q1069" s="203"/>
      <c r="R1069" s="203"/>
      <c r="S1069" s="203"/>
      <c r="T1069" s="203"/>
      <c r="U1069" s="203"/>
      <c r="V1069" s="203"/>
      <c r="W1069" s="203"/>
      <c r="X1069" s="203"/>
      <c r="Y1069" s="203"/>
      <c r="Z1069" s="203"/>
      <c r="AA1069" s="203"/>
      <c r="AB1069" s="203"/>
      <c r="AC1069" s="203"/>
      <c r="AD1069" s="203"/>
      <c r="AE1069" s="203"/>
      <c r="AF1069" s="203"/>
      <c r="AG1069" s="203"/>
      <c r="AH1069" s="203"/>
      <c r="AI1069" s="203"/>
      <c r="AJ1069" s="203"/>
      <c r="AK1069" s="203"/>
      <c r="AL1069" s="203"/>
      <c r="AM1069" s="203"/>
      <c r="AN1069" s="203"/>
      <c r="AO1069" s="203"/>
      <c r="AP1069" s="203"/>
      <c r="AQ1069" s="203"/>
      <c r="AR1069" s="203"/>
      <c r="AS1069" s="203"/>
      <c r="AT1069" s="203"/>
      <c r="AU1069" s="203"/>
      <c r="AV1069" s="203"/>
      <c r="AW1069" s="203"/>
      <c r="AX1069" s="203"/>
      <c r="AY1069" s="203"/>
      <c r="AZ1069" s="203"/>
      <c r="BA1069" s="203"/>
      <c r="BB1069" s="203"/>
      <c r="BC1069" s="203"/>
      <c r="BD1069" s="203"/>
      <c r="BE1069" s="203"/>
      <c r="BF1069" s="203"/>
      <c r="BG1069" s="203"/>
      <c r="BH1069" s="203"/>
      <c r="BI1069" s="203"/>
      <c r="BJ1069" s="203"/>
      <c r="BK1069" s="203"/>
      <c r="BL1069" s="203"/>
      <c r="BM1069" s="203"/>
      <c r="BN1069" s="203"/>
      <c r="BO1069" s="203"/>
      <c r="BP1069" s="203"/>
      <c r="BQ1069" s="203"/>
      <c r="BR1069" s="203"/>
      <c r="BS1069" s="203"/>
      <c r="BT1069" s="203"/>
      <c r="BU1069" s="203"/>
      <c r="BV1069" s="203"/>
      <c r="BW1069" s="203"/>
      <c r="BX1069" s="203"/>
      <c r="BY1069" s="203"/>
      <c r="BZ1069" s="203"/>
      <c r="CA1069" s="203"/>
      <c r="CB1069" s="203"/>
      <c r="CC1069" s="203"/>
      <c r="CD1069" s="203"/>
      <c r="CE1069" s="203"/>
      <c r="CF1069" s="203"/>
      <c r="CG1069" s="203"/>
      <c r="CH1069" s="203"/>
      <c r="CI1069" s="203"/>
      <c r="CJ1069" s="203"/>
      <c r="CK1069" s="203"/>
      <c r="CL1069" s="203"/>
      <c r="CM1069" s="203"/>
      <c r="CN1069" s="203"/>
      <c r="CO1069" s="203"/>
      <c r="CP1069" s="203"/>
      <c r="CQ1069" s="203"/>
      <c r="CR1069" s="203"/>
      <c r="CS1069" s="203"/>
      <c r="CT1069" s="203"/>
      <c r="CU1069" s="203"/>
      <c r="CV1069" s="203"/>
      <c r="CW1069" s="203"/>
      <c r="CX1069" s="203"/>
      <c r="CY1069" s="203"/>
      <c r="CZ1069" s="203"/>
      <c r="DA1069" s="203"/>
      <c r="DB1069" s="203"/>
      <c r="DC1069" s="203"/>
      <c r="DD1069" s="203"/>
      <c r="DE1069" s="203"/>
      <c r="DF1069" s="203"/>
      <c r="DG1069" s="203"/>
      <c r="DH1069" s="203"/>
      <c r="DI1069" s="203"/>
      <c r="DJ1069" s="203"/>
      <c r="DK1069" s="203"/>
      <c r="DL1069" s="203"/>
      <c r="DM1069" s="203"/>
      <c r="DN1069" s="203"/>
      <c r="DO1069" s="203"/>
      <c r="DP1069" s="203"/>
      <c r="DQ1069" s="203"/>
      <c r="DR1069" s="203"/>
      <c r="DS1069" s="203"/>
      <c r="DT1069" s="203"/>
      <c r="DU1069" s="203"/>
      <c r="DV1069" s="203"/>
      <c r="DW1069" s="203"/>
      <c r="DX1069" s="203"/>
      <c r="DY1069" s="203"/>
      <c r="DZ1069" s="203"/>
      <c r="EA1069" s="203"/>
      <c r="EB1069" s="203"/>
      <c r="EC1069" s="203"/>
      <c r="ED1069" s="203"/>
      <c r="EE1069" s="203"/>
      <c r="EF1069" s="203"/>
      <c r="EG1069" s="203"/>
      <c r="EH1069" s="203"/>
      <c r="EI1069" s="203"/>
      <c r="EJ1069" s="203"/>
      <c r="EK1069" s="203"/>
      <c r="EL1069" s="203"/>
      <c r="EM1069" s="203"/>
      <c r="EN1069" s="203"/>
      <c r="EO1069" s="203"/>
      <c r="EP1069" s="203"/>
      <c r="EQ1069" s="203"/>
      <c r="ER1069" s="203"/>
      <c r="ES1069" s="203"/>
      <c r="ET1069" s="203"/>
      <c r="EU1069" s="203"/>
      <c r="EV1069" s="203"/>
      <c r="EW1069" s="203"/>
      <c r="EX1069" s="203"/>
      <c r="EY1069" s="203"/>
      <c r="EZ1069" s="203"/>
      <c r="FA1069" s="203"/>
      <c r="FB1069" s="203"/>
      <c r="FC1069" s="203"/>
      <c r="FD1069" s="203"/>
      <c r="FE1069" s="203"/>
      <c r="FF1069" s="203"/>
      <c r="FG1069" s="203"/>
      <c r="FH1069" s="203"/>
      <c r="FI1069" s="203"/>
      <c r="FJ1069" s="203"/>
      <c r="FK1069" s="203"/>
      <c r="FL1069" s="203"/>
      <c r="FM1069" s="203"/>
      <c r="FN1069" s="203"/>
      <c r="FO1069" s="203"/>
      <c r="FP1069" s="203"/>
      <c r="FQ1069" s="203"/>
      <c r="FR1069" s="203"/>
      <c r="FS1069" s="203"/>
      <c r="FT1069" s="203"/>
      <c r="FU1069" s="203"/>
      <c r="FV1069" s="203"/>
      <c r="FW1069" s="203"/>
      <c r="FX1069" s="203"/>
      <c r="FY1069" s="203"/>
      <c r="FZ1069" s="203"/>
      <c r="GA1069" s="203"/>
      <c r="GB1069" s="203"/>
      <c r="GC1069" s="203"/>
      <c r="GD1069" s="203"/>
      <c r="GE1069" s="203"/>
      <c r="GF1069" s="203"/>
      <c r="GG1069" s="203"/>
      <c r="GH1069" s="203"/>
      <c r="GI1069" s="203"/>
      <c r="GJ1069" s="203"/>
      <c r="GK1069" s="203"/>
      <c r="GL1069" s="203"/>
      <c r="GM1069" s="203"/>
      <c r="GN1069" s="203"/>
      <c r="GO1069" s="203"/>
      <c r="GP1069" s="203"/>
      <c r="GQ1069" s="203"/>
      <c r="GR1069" s="203"/>
      <c r="GS1069" s="203"/>
      <c r="GT1069" s="203"/>
      <c r="GU1069" s="203"/>
      <c r="GV1069" s="203"/>
      <c r="GW1069" s="203"/>
      <c r="GX1069" s="203"/>
      <c r="GY1069" s="203"/>
      <c r="GZ1069" s="203"/>
      <c r="HA1069" s="203"/>
      <c r="HB1069" s="203"/>
      <c r="HC1069" s="203"/>
      <c r="HD1069" s="203"/>
      <c r="HE1069" s="203"/>
      <c r="HF1069" s="203"/>
      <c r="HG1069" s="203"/>
      <c r="HH1069" s="203"/>
      <c r="HI1069" s="203"/>
      <c r="HJ1069" s="203"/>
      <c r="HK1069" s="203"/>
      <c r="HL1069" s="203"/>
      <c r="HM1069" s="203"/>
      <c r="HN1069" s="203"/>
      <c r="HO1069" s="203"/>
      <c r="HP1069" s="203"/>
      <c r="HQ1069" s="203"/>
      <c r="HR1069" s="203"/>
      <c r="HS1069" s="203"/>
      <c r="HT1069" s="203"/>
      <c r="HU1069" s="203"/>
      <c r="HV1069" s="203"/>
      <c r="HW1069" s="203"/>
      <c r="HX1069" s="203"/>
      <c r="HY1069" s="203"/>
      <c r="HZ1069" s="203"/>
      <c r="IA1069" s="203"/>
      <c r="IB1069" s="203"/>
      <c r="IC1069" s="203"/>
      <c r="ID1069" s="203"/>
      <c r="IE1069" s="203"/>
      <c r="IF1069" s="203"/>
      <c r="IG1069" s="203"/>
      <c r="IH1069" s="203"/>
      <c r="II1069" s="203"/>
      <c r="IJ1069" s="203"/>
      <c r="IK1069" s="203"/>
      <c r="IL1069" s="203"/>
      <c r="IM1069" s="203"/>
      <c r="IN1069" s="203"/>
      <c r="IO1069" s="203"/>
      <c r="IP1069" s="203"/>
      <c r="IQ1069" s="203"/>
      <c r="IR1069" s="203"/>
      <c r="IS1069" s="203"/>
      <c r="IT1069" s="203"/>
      <c r="IU1069" s="203"/>
      <c r="IV1069" s="203"/>
    </row>
    <row r="1070" spans="1:260" ht="12.75" customHeight="1" x14ac:dyDescent="0.2">
      <c r="A1070" s="203" t="s">
        <v>4028</v>
      </c>
      <c r="B1070" s="203" t="s">
        <v>4028</v>
      </c>
      <c r="C1070" s="203"/>
      <c r="D1070" s="218"/>
      <c r="E1070" s="203"/>
      <c r="F1070" s="203"/>
      <c r="G1070" s="203" t="s">
        <v>4028</v>
      </c>
      <c r="H1070" s="203"/>
      <c r="I1070" s="203"/>
      <c r="J1070" s="203" t="s">
        <v>4028</v>
      </c>
      <c r="K1070" s="203" t="s">
        <v>4028</v>
      </c>
      <c r="L1070" s="203" t="s">
        <v>4028</v>
      </c>
      <c r="M1070" s="203" t="s">
        <v>4028</v>
      </c>
      <c r="N1070" s="203" t="s">
        <v>4028</v>
      </c>
      <c r="O1070" s="203" t="s">
        <v>4028</v>
      </c>
      <c r="P1070" s="203" t="s">
        <v>4028</v>
      </c>
      <c r="Q1070" s="203"/>
      <c r="R1070" s="203"/>
      <c r="S1070" s="203"/>
      <c r="T1070" s="203" t="s">
        <v>4028</v>
      </c>
      <c r="U1070" s="203" t="s">
        <v>4028</v>
      </c>
      <c r="V1070" s="203" t="s">
        <v>4028</v>
      </c>
      <c r="W1070" s="203" t="s">
        <v>4028</v>
      </c>
      <c r="X1070" s="203" t="s">
        <v>4028</v>
      </c>
      <c r="Y1070" s="203" t="s">
        <v>4028</v>
      </c>
      <c r="Z1070" s="203" t="s">
        <v>4028</v>
      </c>
      <c r="AA1070" s="203" t="s">
        <v>4028</v>
      </c>
      <c r="AB1070" s="203" t="s">
        <v>4028</v>
      </c>
      <c r="AC1070" s="203" t="s">
        <v>4028</v>
      </c>
      <c r="AD1070" s="203" t="s">
        <v>4028</v>
      </c>
      <c r="AE1070" s="203" t="s">
        <v>4028</v>
      </c>
      <c r="AF1070" s="203" t="s">
        <v>4028</v>
      </c>
      <c r="AG1070" s="203" t="s">
        <v>4028</v>
      </c>
      <c r="AH1070" s="203" t="s">
        <v>4028</v>
      </c>
      <c r="AI1070" s="203" t="s">
        <v>4028</v>
      </c>
      <c r="AJ1070" s="203" t="s">
        <v>4028</v>
      </c>
      <c r="AK1070" s="203" t="s">
        <v>4028</v>
      </c>
      <c r="AL1070" s="203"/>
      <c r="AM1070" s="203"/>
      <c r="AN1070" s="203"/>
      <c r="AO1070" s="203"/>
      <c r="AP1070" s="203"/>
      <c r="AQ1070" s="203"/>
      <c r="AR1070" s="203"/>
      <c r="AS1070" s="203"/>
      <c r="AT1070" s="203"/>
      <c r="AU1070" s="203"/>
      <c r="AV1070" s="203"/>
      <c r="AW1070" s="203"/>
      <c r="AX1070" s="203"/>
      <c r="AY1070" s="203"/>
      <c r="AZ1070" s="203"/>
      <c r="BA1070" s="203"/>
      <c r="BB1070" s="203"/>
      <c r="BC1070" s="203"/>
      <c r="BD1070" s="203"/>
      <c r="BE1070" s="203"/>
      <c r="BF1070" s="203"/>
      <c r="BG1070" s="203"/>
      <c r="BH1070" s="203"/>
      <c r="BI1070" s="203"/>
      <c r="BJ1070" s="203"/>
      <c r="BK1070" s="203"/>
      <c r="BL1070" s="203"/>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row>
    <row r="1071" spans="1:260" ht="12.75" customHeight="1" x14ac:dyDescent="0.2">
      <c r="A1071" s="202"/>
      <c r="B1071" s="202"/>
      <c r="C1071" s="4"/>
      <c r="D1071" s="212" t="s">
        <v>2114</v>
      </c>
      <c r="E1071" s="17" t="s">
        <v>2115</v>
      </c>
      <c r="F1071" s="17" t="s">
        <v>2116</v>
      </c>
      <c r="G1071" s="17" t="s">
        <v>2117</v>
      </c>
      <c r="H1071" s="17"/>
      <c r="I1071" s="17"/>
      <c r="K1071" s="8" t="str">
        <f>IF(ISERROR(VLOOKUP(TRIM(B1071),ALL!$A$2:$AC$3977,11,FALSE)),"",VLOOKUP(TRIM(B1071),ALL!$A$2:$AC$3977,11,FALSE))</f>
        <v/>
      </c>
      <c r="L1071" s="8" t="str">
        <f>IF(ISERROR(VLOOKUP(TRIM(B1071),ALL!$A$2:$AC$3977,12,FALSE)),"",VLOOKUP(TRIM(B1071),ALL!$A$2:$AC$3977,12,FALSE))</f>
        <v/>
      </c>
      <c r="M1071" s="8" t="str">
        <f>IF(ISERROR(VLOOKUP(TRIM(B1071),ALL!$A$2:$AC$3977,13,FALSE)),"",VLOOKUP(TRIM(B1071),ALL!$A$2:$AC$3977,13,FALSE))</f>
        <v/>
      </c>
      <c r="N1071" s="8" t="str">
        <f>IF(ISERROR(VLOOKUP(TRIM(B1071),ALL!$A$2:$AC$3977,14,FALSE)),"",VLOOKUP(TRIM(B1071),ALL!$A$2:$AC$3977,14,FALSE))</f>
        <v/>
      </c>
      <c r="O1071" s="8" t="str">
        <f>IF(ISERROR(VLOOKUP(TRIM(B1071),ALL!$A$2:$AC$3977,15,FALSE)),"",VLOOKUP(TRIM(B1071),ALL!$A$2:$AC$3977,15,FALSE))</f>
        <v/>
      </c>
      <c r="P1071" s="8" t="str">
        <f>IF(ISERROR(VLOOKUP(TRIM(B1071),ALL!$A$2:$AC$3977,16,FALSE)),"",VLOOKUP(TRIM(B1071),ALL!$A$2:$AC$3977,16,FALSE))</f>
        <v/>
      </c>
      <c r="Q1071" s="202"/>
      <c r="S1071" s="202"/>
      <c r="T1071" s="202" t="str">
        <f>IF(ISERROR(VLOOKUP(TRIM(B1071),ALL!$A$2:$AC$3999,20,FALSE)),"",VLOOKUP(TRIM(B1071),ALL!$A$2:$AC$3999,20,FALSE))</f>
        <v/>
      </c>
      <c r="U1071" s="202" t="str">
        <f>IF(ISERROR(VLOOKUP(TRIM(B1071),ALL!$A$2:$AC$3999,21,FALSE)),"",VLOOKUP(TRIM(B1071),ALL!$A$2:$AC$3999,21,FALSE))</f>
        <v/>
      </c>
      <c r="V1071" s="202" t="str">
        <f>IF(ISERROR(VLOOKUP(TRIM(B1071),ALL!$A$2:$AC$3999,22,FALSE)),"",VLOOKUP(TRIM(B1071),ALL!$A$2:$AC$3999,22,FALSE))</f>
        <v/>
      </c>
      <c r="W1071" s="202" t="str">
        <f>IF(ISERROR(VLOOKUP(TRIM(B1071),ALL!$A$2:$AC$1999,20,FALSE)),"",VLOOKUP(TRIM(B1071),ALL!$A$2:$AC$1999,20,FALSE))</f>
        <v/>
      </c>
      <c r="X1071" s="202" t="str">
        <f>IF(ISERROR(VLOOKUP(TRIM(B1071),ALL!$A$2:$AC$1999,21,FALSE)),"",VLOOKUP(TRIM(B1071),ALL!$A$2:$AC$1999,21,FALSE))</f>
        <v/>
      </c>
      <c r="Y1071" s="202" t="str">
        <f>IF(ISERROR(VLOOKUP(TRIM(B1071),ALL!$A$2:$AC$1999,22,FALSE)),"",VLOOKUP(TRIM(B1071),ALL!$A$2:$AC$1999,22,FALSE))</f>
        <v/>
      </c>
      <c r="Z1071" s="202" t="str">
        <f>IF(ISERROR(VLOOKUP(TRIM(B1071),ALL!$A$2:$AC$1999,23,FALSE)),"",VLOOKUP(TRIM(B1071),ALL!$A$2:$AC$1999,23,FALSE))</f>
        <v/>
      </c>
      <c r="AA1071" s="202" t="str">
        <f>IF(ISERROR(VLOOKUP(TRIM(B1071),ALL!$A$2:$AC$1999,24,FALSE)),"",VLOOKUP(TRIM(B1071),ALL!$A$2:$AC$1999,24,FALSE))</f>
        <v/>
      </c>
      <c r="AB1071" s="202" t="str">
        <f>IF(ISERROR(VLOOKUP(TRIM(B1071),ALL!$A$2:$AC$1999,25,FALSE)),"",VLOOKUP(TRIM(B1071),ALL!$A$2:$AC$1999,25,FALSE))</f>
        <v/>
      </c>
      <c r="AC1071" s="202" t="s">
        <v>4028</v>
      </c>
      <c r="AD1071" s="202" t="s">
        <v>4028</v>
      </c>
      <c r="AE1071" s="202" t="s">
        <v>4028</v>
      </c>
      <c r="AF1071" s="202" t="s">
        <v>4028</v>
      </c>
      <c r="AG1071" s="202" t="s">
        <v>4028</v>
      </c>
      <c r="AH1071" s="202" t="s">
        <v>4028</v>
      </c>
      <c r="AI1071" s="202" t="s">
        <v>4028</v>
      </c>
      <c r="AJ1071" s="202" t="s">
        <v>4028</v>
      </c>
      <c r="AK1071" s="202" t="s">
        <v>4028</v>
      </c>
      <c r="AL1071" s="202"/>
      <c r="AM1071" s="5"/>
      <c r="AN1071" s="5"/>
      <c r="AO1071" s="202"/>
      <c r="AP1071" s="5"/>
      <c r="AQ1071" s="5"/>
      <c r="AR1071" s="5"/>
      <c r="AS1071" s="5"/>
      <c r="AT1071" s="5"/>
      <c r="AU1071" s="202"/>
      <c r="AV1071" s="5"/>
      <c r="AW1071" s="5"/>
      <c r="AX1071" s="202"/>
      <c r="AY1071" s="5"/>
      <c r="AZ1071" s="5"/>
      <c r="BA1071" s="202"/>
      <c r="BB1071" s="5"/>
      <c r="BC1071" s="5"/>
      <c r="BD1071" s="202"/>
      <c r="BE1071" s="4"/>
      <c r="BF1071" s="5"/>
      <c r="BH1071" s="202"/>
      <c r="BI1071" s="1"/>
      <c r="BJ1071" s="202"/>
      <c r="BK1071" s="2"/>
      <c r="BL1071" s="2"/>
      <c r="BM1071" s="10"/>
      <c r="BN1071" s="10"/>
      <c r="BO1071" s="10"/>
      <c r="BP1071" s="10"/>
      <c r="BQ1071" s="10"/>
      <c r="BR1071" s="10"/>
      <c r="BS1071" s="10"/>
      <c r="BT1071" s="10"/>
      <c r="BU1071" s="10"/>
      <c r="BV1071" s="10"/>
      <c r="BW1071" s="10"/>
      <c r="BX1071" s="10"/>
      <c r="BY1071" s="10"/>
      <c r="BZ1071" s="10"/>
      <c r="CA1071" s="10"/>
      <c r="CB1071" s="10"/>
      <c r="CC1071" s="10"/>
      <c r="CD1071" s="10"/>
      <c r="CE1071" s="10"/>
      <c r="CF1071" s="10"/>
      <c r="CG1071" s="10"/>
      <c r="CH1071" s="10"/>
      <c r="CI1071" s="10"/>
      <c r="CJ1071" s="10"/>
      <c r="CK1071" s="10"/>
      <c r="CL1071" s="10"/>
      <c r="CM1071" s="10"/>
      <c r="CN1071" s="10"/>
      <c r="CO1071" s="10"/>
      <c r="CP1071" s="10"/>
      <c r="CQ1071" s="10"/>
      <c r="CR1071" s="10"/>
      <c r="CS1071" s="10"/>
      <c r="CT1071" s="10"/>
      <c r="CU1071" s="10"/>
      <c r="CV1071" s="10"/>
      <c r="CW1071" s="10"/>
      <c r="CX1071" s="10"/>
      <c r="CY1071" s="10"/>
      <c r="CZ1071" s="10"/>
      <c r="DA1071" s="10"/>
      <c r="DB1071" s="10"/>
      <c r="DC1071" s="10"/>
      <c r="DD1071" s="10"/>
      <c r="DE1071" s="10"/>
      <c r="DF1071" s="10"/>
      <c r="DG1071" s="10"/>
      <c r="DH1071" s="10"/>
      <c r="DI1071" s="10"/>
      <c r="DJ1071" s="10"/>
      <c r="DK1071" s="10"/>
      <c r="DL1071" s="10"/>
      <c r="DM1071" s="10"/>
      <c r="DN1071" s="10"/>
      <c r="DO1071" s="10"/>
      <c r="DP1071" s="10"/>
      <c r="DQ1071" s="10"/>
      <c r="DR1071" s="10"/>
      <c r="DS1071" s="10"/>
      <c r="DT1071" s="10"/>
      <c r="DU1071" s="10"/>
      <c r="DV1071" s="10"/>
      <c r="DW1071" s="10"/>
      <c r="DX1071" s="10"/>
      <c r="DY1071" s="10"/>
      <c r="DZ1071" s="10"/>
      <c r="EA1071" s="10"/>
      <c r="EB1071" s="10"/>
      <c r="EC1071" s="10"/>
      <c r="ED1071" s="10"/>
      <c r="EE1071" s="10"/>
      <c r="EF1071" s="10"/>
      <c r="EG1071" s="10"/>
      <c r="EH1071" s="10"/>
      <c r="EI1071" s="10"/>
      <c r="EJ1071" s="10"/>
      <c r="EK1071" s="10"/>
      <c r="EL1071" s="10"/>
      <c r="EM1071" s="10"/>
      <c r="EN1071" s="10"/>
      <c r="EO1071" s="10"/>
      <c r="EP1071" s="10"/>
      <c r="EQ1071" s="10"/>
      <c r="ER1071" s="10"/>
      <c r="ES1071" s="10"/>
      <c r="ET1071" s="10"/>
      <c r="EU1071" s="10"/>
      <c r="EV1071" s="10"/>
      <c r="EW1071" s="10"/>
      <c r="EX1071" s="10"/>
      <c r="EY1071" s="10"/>
      <c r="EZ1071" s="10"/>
      <c r="FA1071" s="10"/>
      <c r="FB1071" s="10"/>
      <c r="FC1071" s="10"/>
      <c r="FD1071" s="10"/>
      <c r="FE1071" s="10"/>
      <c r="FF1071" s="10"/>
      <c r="FG1071" s="10"/>
      <c r="FH1071" s="10"/>
      <c r="FI1071" s="10"/>
      <c r="FJ1071" s="10"/>
      <c r="FK1071" s="10"/>
      <c r="FL1071" s="10"/>
      <c r="FM1071" s="10"/>
      <c r="FN1071" s="10"/>
      <c r="FO1071" s="10"/>
      <c r="FP1071" s="10"/>
      <c r="FQ1071" s="10"/>
      <c r="FR1071" s="10"/>
      <c r="FS1071" s="10"/>
      <c r="FT1071" s="10"/>
      <c r="FU1071" s="10"/>
      <c r="FV1071" s="10"/>
      <c r="FW1071" s="10"/>
      <c r="FX1071" s="10"/>
      <c r="FY1071" s="10"/>
      <c r="FZ1071" s="10"/>
      <c r="GA1071" s="10"/>
      <c r="GB1071" s="10"/>
      <c r="GC1071" s="10"/>
      <c r="GD1071" s="10"/>
      <c r="GE1071" s="10"/>
      <c r="GF1071" s="10"/>
      <c r="GG1071" s="10"/>
      <c r="GH1071" s="10"/>
      <c r="GI1071" s="10"/>
      <c r="GJ1071" s="10"/>
      <c r="GK1071" s="10"/>
      <c r="GL1071" s="10"/>
      <c r="GM1071" s="10"/>
      <c r="GN1071" s="10"/>
      <c r="GO1071" s="10"/>
      <c r="GP1071" s="10"/>
      <c r="GQ1071" s="10"/>
      <c r="GR1071" s="10"/>
      <c r="GS1071" s="10"/>
      <c r="GT1071" s="10"/>
      <c r="GU1071" s="10"/>
      <c r="GV1071" s="10"/>
      <c r="GW1071" s="10"/>
      <c r="GX1071" s="10"/>
      <c r="GY1071" s="10"/>
      <c r="GZ1071" s="10"/>
      <c r="HA1071" s="10"/>
      <c r="HB1071" s="10"/>
      <c r="HC1071" s="10"/>
      <c r="HD1071" s="10"/>
      <c r="HE1071" s="10"/>
      <c r="HF1071" s="10"/>
      <c r="HG1071" s="10"/>
      <c r="HH1071" s="10"/>
      <c r="HI1071" s="10"/>
      <c r="HJ1071" s="10"/>
      <c r="HK1071" s="10"/>
      <c r="HL1071" s="10"/>
      <c r="HM1071" s="10"/>
      <c r="HN1071" s="10"/>
      <c r="HO1071" s="10"/>
      <c r="HP1071" s="10"/>
      <c r="HQ1071" s="10"/>
      <c r="HR1071" s="10"/>
      <c r="HS1071" s="10"/>
      <c r="HT1071" s="10"/>
      <c r="HU1071" s="10"/>
      <c r="HV1071" s="10"/>
      <c r="HW1071" s="10"/>
      <c r="HX1071" s="10"/>
      <c r="HY1071" s="10"/>
      <c r="HZ1071" s="10"/>
      <c r="IA1071" s="10"/>
      <c r="IB1071" s="10"/>
      <c r="IC1071" s="10"/>
      <c r="ID1071" s="10"/>
      <c r="IE1071" s="10"/>
      <c r="IF1071" s="10"/>
      <c r="IG1071" s="10"/>
      <c r="IH1071" s="10"/>
      <c r="II1071" s="10"/>
      <c r="IJ1071" s="10"/>
      <c r="IK1071" s="10"/>
      <c r="IL1071" s="10"/>
      <c r="IM1071" s="10"/>
      <c r="IN1071" s="10"/>
      <c r="IO1071" s="10"/>
      <c r="IP1071" s="10"/>
      <c r="IQ1071" s="10"/>
      <c r="IR1071" s="10"/>
      <c r="IS1071" s="10"/>
      <c r="IT1071" s="10"/>
      <c r="IU1071" s="10"/>
      <c r="IV1071" s="10"/>
    </row>
    <row r="1072" spans="1:260" ht="15" customHeight="1" x14ac:dyDescent="0.25">
      <c r="A1072" s="21" t="s">
        <v>4536</v>
      </c>
      <c r="B1072" s="202"/>
      <c r="C1072" s="202"/>
      <c r="D1072" s="213">
        <f>COUNTA(C1075:C1137)</f>
        <v>56</v>
      </c>
      <c r="E1072" s="14">
        <f>COUNTIF(A1074:A1138,"*HB*")</f>
        <v>4</v>
      </c>
      <c r="F1072" s="14">
        <f>COUNTIF(A1074:A1138,"*KR*")+COUNTIF(A1074:A1138,"*LK*")</f>
        <v>2</v>
      </c>
      <c r="G1072" s="14">
        <f>COUNTIF(A1074:A1138,"*PR*")+COUNTIF(A1074:A1138,"*LP*")</f>
        <v>1</v>
      </c>
      <c r="H1072" s="14"/>
      <c r="I1072" s="14"/>
      <c r="K1072" s="8" t="str">
        <f>IF(ISERROR(VLOOKUP(TRIM(B1072),ALL!$A$2:$AC$3977,11,FALSE)),"",VLOOKUP(TRIM(B1072),ALL!$A$2:$AC$3977,11,FALSE))</f>
        <v/>
      </c>
      <c r="L1072" s="8" t="str">
        <f>IF(ISERROR(VLOOKUP(TRIM(B1072),ALL!$A$2:$AC$3977,12,FALSE)),"",VLOOKUP(TRIM(B1072),ALL!$A$2:$AC$3977,12,FALSE))</f>
        <v/>
      </c>
      <c r="M1072" s="8" t="str">
        <f>IF(ISERROR(VLOOKUP(TRIM(B1072),ALL!$A$2:$AC$3977,13,FALSE)),"",VLOOKUP(TRIM(B1072),ALL!$A$2:$AC$3977,13,FALSE))</f>
        <v/>
      </c>
      <c r="N1072" s="8" t="str">
        <f>IF(ISERROR(VLOOKUP(TRIM(B1072),ALL!$A$2:$AC$3977,14,FALSE)),"",VLOOKUP(TRIM(B1072),ALL!$A$2:$AC$3977,14,FALSE))</f>
        <v/>
      </c>
      <c r="O1072" s="8" t="str">
        <f>IF(ISERROR(VLOOKUP(TRIM(B1072),ALL!$A$2:$AC$3977,15,FALSE)),"",VLOOKUP(TRIM(B1072),ALL!$A$2:$AC$3977,15,FALSE))</f>
        <v/>
      </c>
      <c r="P1072" s="8" t="str">
        <f>IF(ISERROR(VLOOKUP(TRIM(B1072),ALL!$A$2:$AC$3977,16,FALSE)),"",VLOOKUP(TRIM(B1072),ALL!$A$2:$AC$3977,16,FALSE))</f>
        <v/>
      </c>
      <c r="Q1072" s="3"/>
      <c r="S1072" s="202"/>
      <c r="T1072" s="202" t="str">
        <f>IF(ISERROR(VLOOKUP(TRIM(B1072),ALL!$A$2:$AC$3999,20,FALSE)),"",VLOOKUP(TRIM(B1072),ALL!$A$2:$AC$3999,20,FALSE))</f>
        <v/>
      </c>
      <c r="U1072" s="202" t="str">
        <f>IF(ISERROR(VLOOKUP(TRIM(B1072),ALL!$A$2:$AC$3999,21,FALSE)),"",VLOOKUP(TRIM(B1072),ALL!$A$2:$AC$3999,21,FALSE))</f>
        <v/>
      </c>
      <c r="V1072" s="202" t="str">
        <f>IF(ISERROR(VLOOKUP(TRIM(B1072),ALL!$A$2:$AC$3999,22,FALSE)),"",VLOOKUP(TRIM(B1072),ALL!$A$2:$AC$3999,22,FALSE))</f>
        <v/>
      </c>
      <c r="W1072" s="202" t="str">
        <f>IF(ISERROR(VLOOKUP(TRIM(B1072),ALL!$A$2:$AC$1999,20,FALSE)),"",VLOOKUP(TRIM(B1072),ALL!$A$2:$AC$1999,20,FALSE))</f>
        <v/>
      </c>
      <c r="X1072" s="202" t="str">
        <f>IF(ISERROR(VLOOKUP(TRIM(B1072),ALL!$A$2:$AC$1999,21,FALSE)),"",VLOOKUP(TRIM(B1072),ALL!$A$2:$AC$1999,21,FALSE))</f>
        <v/>
      </c>
      <c r="Y1072" s="202" t="str">
        <f>IF(ISERROR(VLOOKUP(TRIM(B1072),ALL!$A$2:$AC$1999,22,FALSE)),"",VLOOKUP(TRIM(B1072),ALL!$A$2:$AC$1999,22,FALSE))</f>
        <v/>
      </c>
      <c r="Z1072" s="202" t="str">
        <f>IF(ISERROR(VLOOKUP(TRIM(B1072),ALL!$A$2:$AC$1999,23,FALSE)),"",VLOOKUP(TRIM(B1072),ALL!$A$2:$AC$1999,23,FALSE))</f>
        <v/>
      </c>
      <c r="AA1072" s="202" t="str">
        <f>IF(ISERROR(VLOOKUP(TRIM(B1072),ALL!$A$2:$AC$1999,24,FALSE)),"",VLOOKUP(TRIM(B1072),ALL!$A$2:$AC$1999,24,FALSE))</f>
        <v/>
      </c>
      <c r="AB1072" s="202" t="str">
        <f>IF(ISERROR(VLOOKUP(TRIM(B1072),ALL!$A$2:$AC$1999,25,FALSE)),"",VLOOKUP(TRIM(B1072),ALL!$A$2:$AC$1999,25,FALSE))</f>
        <v/>
      </c>
      <c r="AC1072" s="202" t="s">
        <v>4028</v>
      </c>
      <c r="AD1072" s="202" t="s">
        <v>4028</v>
      </c>
      <c r="AE1072" s="202" t="s">
        <v>4028</v>
      </c>
      <c r="AF1072" s="202" t="s">
        <v>4028</v>
      </c>
      <c r="AG1072" s="202" t="s">
        <v>4028</v>
      </c>
      <c r="AH1072" s="202" t="s">
        <v>4028</v>
      </c>
      <c r="AI1072" s="202" t="s">
        <v>4028</v>
      </c>
      <c r="AJ1072" s="202" t="s">
        <v>4028</v>
      </c>
      <c r="AK1072" s="202" t="s">
        <v>4028</v>
      </c>
      <c r="AL1072" s="3"/>
      <c r="AO1072" s="202"/>
      <c r="AQ1072" s="1"/>
      <c r="AT1072" s="1"/>
      <c r="AU1072" s="3"/>
      <c r="AW1072" s="1"/>
      <c r="AX1072" s="202"/>
      <c r="AZ1072" s="1"/>
      <c r="BA1072" s="202"/>
      <c r="BB1072" s="1"/>
      <c r="BC1072" s="1"/>
      <c r="BD1072" s="202"/>
      <c r="BE1072" s="202"/>
      <c r="BF1072" s="1"/>
      <c r="BG1072" s="202"/>
      <c r="BH1072" s="202"/>
      <c r="BI1072" s="202"/>
      <c r="BJ1072" s="202"/>
      <c r="BK1072" s="2"/>
      <c r="BL1072" s="2"/>
    </row>
    <row r="1073" spans="1:260" ht="12.75" customHeight="1" x14ac:dyDescent="0.2">
      <c r="A1073" s="8" t="s">
        <v>4968</v>
      </c>
      <c r="B1073" s="8"/>
      <c r="C1073" s="202"/>
      <c r="D1073" s="7"/>
      <c r="E1073" s="202"/>
      <c r="F1073" s="202"/>
      <c r="G1073" s="205" t="str">
        <f>IF(ISERROR(VLOOKUP(TRIM(C1073),'R2020'!$A$1:$I$1991,8,FALSE)),"",VLOOKUP(TRIM(C1073),'R2020'!$A$1:$I$1991,8,FALSE))</f>
        <v/>
      </c>
      <c r="H1073" s="202"/>
      <c r="I1073" s="202"/>
      <c r="J1073" s="8"/>
      <c r="K1073" s="8" t="str">
        <f>IF(ISERROR(VLOOKUP(TRIM(C1073),ALL!$A$2:$AC$3977,11,FALSE)),"",VLOOKUP(TRIM(C1073),ALL!$A$2:$AC$3977,11,FALSE))</f>
        <v/>
      </c>
      <c r="L1073" s="8" t="str">
        <f>IF(ISERROR(VLOOKUP(TRIM(C1073),ALL!$A$2:$AC$3977,12,FALSE)),"",VLOOKUP(TRIM(C1073),ALL!$A$2:$AC$3977,12,FALSE))</f>
        <v/>
      </c>
      <c r="M1073" s="8" t="str">
        <f>IF(ISERROR(VLOOKUP(TRIM(C1073),ALL!$A$2:$AC$3977,13,FALSE)),"",VLOOKUP(TRIM(C1073),ALL!$A$2:$AC$3977,13,FALSE))</f>
        <v/>
      </c>
      <c r="N1073" s="8" t="str">
        <f>IF(ISERROR(VLOOKUP(TRIM(C1073),ALL!$A$2:$AC$3977,14,FALSE)),"",VLOOKUP(TRIM(C1073),ALL!$A$2:$AC$3977,14,FALSE))</f>
        <v/>
      </c>
      <c r="O1073" s="8" t="str">
        <f>IF(ISERROR(VLOOKUP(TRIM(C1073),ALL!$A$2:$AC$3977,15,FALSE)),"",VLOOKUP(TRIM(C1073),ALL!$A$2:$AC$3977,15,FALSE))</f>
        <v/>
      </c>
      <c r="P1073" s="8" t="str">
        <f>IF(ISERROR(VLOOKUP(TRIM(C1073),ALL!$A$2:$AC$3977,16,FALSE)),"",VLOOKUP(TRIM(C1073),ALL!$A$2:$AC$3977,16,FALSE))</f>
        <v/>
      </c>
      <c r="Q1073" s="8"/>
      <c r="R1073" s="202"/>
      <c r="S1073" s="202"/>
      <c r="T1073" s="202" t="str">
        <f>IF(ISERROR(VLOOKUP(TRIM(C1073),ALL!$A$2:$AC$3999,20,FALSE)),"",VLOOKUP(TRIM(C1073),ALL!$A$2:$AC$3999,20,FALSE))</f>
        <v/>
      </c>
      <c r="U1073" s="202" t="str">
        <f>IF(ISERROR(VLOOKUP(TRIM(C1073),ALL!$A$2:$AC$3999,21,FALSE)),"",VLOOKUP(TRIM(C1073),ALL!$A$2:$AC$3999,21,FALSE))</f>
        <v/>
      </c>
      <c r="V1073" s="202" t="str">
        <f>IF(ISERROR(VLOOKUP(TRIM(C1073),ALL!$A$2:$AC$3999,22,FALSE)),"",VLOOKUP(TRIM(C1073),ALL!$A$2:$AC$3999,22,FALSE))</f>
        <v/>
      </c>
      <c r="W1073" s="202" t="str">
        <f>IF(ISERROR(VLOOKUP(TRIM(C1073),ALL!$A$2:$AC$1999,20,FALSE)),"",VLOOKUP(TRIM(C1073),ALL!$A$2:$AC$1999,20,FALSE))</f>
        <v/>
      </c>
      <c r="X1073" s="202" t="str">
        <f>IF(ISERROR(VLOOKUP(TRIM(C1073),ALL!$A$2:$AC$1999,21,FALSE)),"",VLOOKUP(TRIM(C1073),ALL!$A$2:$AC$1999,21,FALSE))</f>
        <v/>
      </c>
      <c r="Y1073" s="202" t="str">
        <f>IF(ISERROR(VLOOKUP(TRIM(C1073),ALL!$A$2:$AC$1999,22,FALSE)),"",VLOOKUP(TRIM(C1073),ALL!$A$2:$AC$1999,22,FALSE))</f>
        <v/>
      </c>
      <c r="Z1073" s="202" t="str">
        <f>IF(ISERROR(VLOOKUP(TRIM(C1073),ALL!$A$2:$AC$1999,23,FALSE)),"",VLOOKUP(TRIM(C1073),ALL!$A$2:$AC$1999,23,FALSE))</f>
        <v/>
      </c>
      <c r="AA1073" s="202" t="str">
        <f>IF(ISERROR(VLOOKUP(TRIM(C1073),ALL!$A$2:$AC$1999,24,FALSE)),"",VLOOKUP(TRIM(C1073),ALL!$A$2:$AC$1999,24,FALSE))</f>
        <v/>
      </c>
      <c r="AB1073" s="202" t="str">
        <f>IF(ISERROR(VLOOKUP(TRIM(C1073),ALL!$A$2:$AC$1999,25,FALSE)),"",VLOOKUP(TRIM(C1073),ALL!$A$2:$AC$1999,25,FALSE))</f>
        <v/>
      </c>
      <c r="AC1073" s="202" t="s">
        <v>4028</v>
      </c>
      <c r="AD1073" s="202" t="s">
        <v>4028</v>
      </c>
      <c r="AE1073" s="202" t="s">
        <v>4028</v>
      </c>
      <c r="AF1073" s="202" t="s">
        <v>4028</v>
      </c>
      <c r="AG1073" s="202" t="s">
        <v>4028</v>
      </c>
      <c r="AH1073" s="202" t="s">
        <v>4028</v>
      </c>
      <c r="AI1073" s="202" t="s">
        <v>4028</v>
      </c>
      <c r="AJ1073" s="202" t="s">
        <v>4028</v>
      </c>
      <c r="AK1073" s="202" t="s">
        <v>4028</v>
      </c>
      <c r="AL1073" s="202"/>
      <c r="AM1073" s="202"/>
      <c r="AN1073" s="202"/>
      <c r="AO1073" s="202"/>
      <c r="AP1073" s="202"/>
      <c r="AQ1073" s="202"/>
      <c r="AR1073" s="202"/>
      <c r="AS1073" s="202"/>
      <c r="AT1073" s="202"/>
      <c r="AU1073" s="202"/>
      <c r="AV1073" s="202"/>
      <c r="AW1073" s="202"/>
      <c r="AX1073" s="202"/>
      <c r="AY1073" s="202"/>
      <c r="AZ1073" s="202"/>
      <c r="BA1073" s="202"/>
      <c r="BB1073" s="202"/>
      <c r="BC1073" s="1"/>
      <c r="BD1073" s="202"/>
      <c r="BE1073" s="202"/>
      <c r="BF1073" s="202"/>
      <c r="BG1073" s="202"/>
      <c r="BH1073" s="202"/>
      <c r="BI1073" s="202"/>
      <c r="BJ1073" s="202"/>
      <c r="BK1073" s="202"/>
      <c r="BL1073" s="202"/>
      <c r="BM1073" s="13"/>
      <c r="BN1073" s="13"/>
      <c r="BO1073" s="13"/>
      <c r="BP1073" s="13"/>
      <c r="BQ1073" s="13"/>
      <c r="BR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EU1073" s="13"/>
      <c r="EV1073" s="13"/>
      <c r="EW1073" s="13"/>
      <c r="EX1073" s="13"/>
      <c r="EY1073" s="13"/>
      <c r="EZ1073" s="13"/>
      <c r="FA1073" s="13"/>
      <c r="FB1073" s="13"/>
      <c r="FC1073" s="13"/>
      <c r="FD1073" s="13"/>
      <c r="FE1073" s="13"/>
      <c r="FF1073" s="13"/>
      <c r="FG1073" s="13"/>
      <c r="FH1073" s="13"/>
      <c r="FI1073" s="13"/>
      <c r="FJ1073" s="13"/>
      <c r="FK1073" s="13"/>
      <c r="FL1073" s="13"/>
      <c r="FM1073" s="13"/>
      <c r="FN1073" s="13"/>
      <c r="FO1073" s="13"/>
      <c r="FP1073" s="13"/>
      <c r="FQ1073" s="13"/>
      <c r="FR1073" s="13"/>
      <c r="FS1073" s="13"/>
      <c r="FT1073" s="13"/>
      <c r="FU1073" s="13"/>
      <c r="FV1073" s="13"/>
      <c r="FW1073" s="13"/>
      <c r="FX1073" s="13"/>
      <c r="FY1073" s="13"/>
      <c r="FZ1073" s="13"/>
      <c r="GA1073" s="13"/>
      <c r="GB1073" s="13"/>
      <c r="GC1073" s="13"/>
      <c r="GD1073" s="13"/>
      <c r="GE1073" s="13"/>
      <c r="GF1073" s="13"/>
      <c r="GG1073" s="13"/>
      <c r="GH1073" s="13"/>
      <c r="GI1073" s="13"/>
      <c r="GJ1073" s="13"/>
      <c r="GK1073" s="13"/>
      <c r="GL1073" s="13"/>
      <c r="GM1073" s="13"/>
      <c r="GN1073" s="13"/>
      <c r="GO1073" s="13"/>
      <c r="GP1073" s="13"/>
      <c r="GQ1073" s="13"/>
      <c r="GR1073" s="13"/>
      <c r="GS1073" s="13"/>
      <c r="GT1073" s="13"/>
      <c r="GU1073" s="13"/>
      <c r="GV1073" s="13"/>
      <c r="GW1073" s="13"/>
      <c r="GX1073" s="13"/>
      <c r="GY1073" s="13"/>
      <c r="GZ1073" s="13"/>
      <c r="HA1073" s="13"/>
      <c r="HB1073" s="13"/>
      <c r="HC1073" s="13"/>
      <c r="HD1073" s="13"/>
      <c r="HE1073" s="13"/>
      <c r="HF1073" s="13"/>
      <c r="HG1073" s="13"/>
      <c r="HH1073" s="13"/>
      <c r="HI1073" s="13"/>
      <c r="HJ1073" s="13"/>
      <c r="HK1073" s="13"/>
      <c r="HL1073" s="13"/>
      <c r="HM1073" s="13"/>
      <c r="HN1073" s="13"/>
      <c r="HO1073" s="13"/>
      <c r="HP1073" s="13"/>
      <c r="HQ1073" s="13"/>
      <c r="HR1073" s="13"/>
      <c r="HS1073" s="13"/>
      <c r="HT1073" s="13"/>
      <c r="HU1073" s="13"/>
      <c r="HV1073" s="13"/>
      <c r="HW1073" s="13"/>
      <c r="HX1073" s="13"/>
      <c r="HY1073" s="13"/>
      <c r="HZ1073" s="13"/>
      <c r="IA1073" s="13"/>
      <c r="IB1073" s="13"/>
      <c r="IC1073" s="13"/>
      <c r="ID1073" s="13"/>
      <c r="IE1073" s="13"/>
      <c r="IF1073" s="13"/>
      <c r="IG1073" s="13"/>
      <c r="IH1073" s="13"/>
      <c r="II1073" s="13"/>
      <c r="IJ1073" s="13"/>
      <c r="IK1073" s="13"/>
      <c r="IL1073" s="13"/>
      <c r="IM1073" s="13"/>
      <c r="IN1073" s="13"/>
      <c r="IO1073" s="13"/>
      <c r="IP1073" s="13"/>
      <c r="IQ1073" s="13"/>
      <c r="IR1073" s="13"/>
      <c r="IS1073" s="13"/>
      <c r="IT1073" s="13"/>
      <c r="IU1073" s="13"/>
      <c r="IV1073" s="13"/>
      <c r="IW1073" s="13"/>
      <c r="IX1073" s="13"/>
      <c r="IY1073" s="13"/>
      <c r="IZ1073" s="13"/>
    </row>
    <row r="1074" spans="1:260" s="13" customFormat="1" ht="12.75" customHeight="1" x14ac:dyDescent="0.2">
      <c r="A1074" s="233" t="s">
        <v>5038</v>
      </c>
      <c r="B1074" s="203"/>
      <c r="C1074" s="203"/>
      <c r="D1074" s="218"/>
      <c r="E1074" s="203"/>
      <c r="F1074" s="203"/>
      <c r="G1074" s="203"/>
      <c r="H1074" s="203"/>
      <c r="I1074" s="203"/>
      <c r="J1074" s="203"/>
      <c r="K1074" s="203" t="s">
        <v>4028</v>
      </c>
      <c r="L1074" s="203" t="s">
        <v>4028</v>
      </c>
      <c r="M1074" s="203" t="s">
        <v>4028</v>
      </c>
      <c r="N1074" s="203" t="s">
        <v>4028</v>
      </c>
      <c r="O1074" s="203" t="s">
        <v>4028</v>
      </c>
      <c r="P1074" s="203" t="s">
        <v>4028</v>
      </c>
      <c r="Q1074" s="203"/>
      <c r="R1074" s="203"/>
      <c r="S1074" s="203"/>
      <c r="T1074" s="203" t="s">
        <v>4028</v>
      </c>
      <c r="U1074" s="203" t="s">
        <v>4028</v>
      </c>
      <c r="V1074" s="203" t="s">
        <v>4028</v>
      </c>
      <c r="W1074" s="203" t="s">
        <v>4028</v>
      </c>
      <c r="X1074" s="203" t="s">
        <v>4028</v>
      </c>
      <c r="Y1074" s="203" t="s">
        <v>4028</v>
      </c>
      <c r="Z1074" s="203" t="s">
        <v>4028</v>
      </c>
      <c r="AA1074" s="203" t="s">
        <v>4028</v>
      </c>
      <c r="AB1074" s="203" t="s">
        <v>4028</v>
      </c>
      <c r="AC1074" s="203" t="s">
        <v>4028</v>
      </c>
      <c r="AD1074" s="203" t="s">
        <v>4028</v>
      </c>
      <c r="AE1074" s="203" t="s">
        <v>4028</v>
      </c>
      <c r="AF1074" s="203" t="s">
        <v>4028</v>
      </c>
      <c r="AG1074" s="203" t="s">
        <v>4028</v>
      </c>
      <c r="AH1074" s="203" t="s">
        <v>4028</v>
      </c>
      <c r="AI1074" s="203" t="s">
        <v>4028</v>
      </c>
      <c r="AJ1074" s="203" t="s">
        <v>4028</v>
      </c>
      <c r="AK1074" s="203" t="s">
        <v>4028</v>
      </c>
      <c r="AL1074" s="203"/>
      <c r="AM1074" s="203"/>
      <c r="AN1074" s="203"/>
      <c r="AO1074" s="203"/>
      <c r="AP1074" s="203"/>
      <c r="AQ1074" s="203"/>
      <c r="AR1074" s="203"/>
      <c r="AS1074" s="203"/>
      <c r="AT1074" s="203"/>
      <c r="AU1074" s="203"/>
      <c r="AV1074" s="203"/>
      <c r="AW1074" s="203"/>
      <c r="AX1074" s="203"/>
      <c r="AY1074" s="203"/>
      <c r="AZ1074" s="203"/>
      <c r="BA1074" s="203"/>
      <c r="BB1074" s="203"/>
      <c r="BC1074" s="203"/>
      <c r="BD1074" s="203"/>
      <c r="BE1074" s="203"/>
      <c r="BF1074" s="203"/>
      <c r="BG1074" s="203"/>
      <c r="BH1074" s="203"/>
      <c r="BI1074" s="203"/>
      <c r="BJ1074" s="203"/>
      <c r="BK1074" s="203"/>
      <c r="BL1074" s="203"/>
      <c r="BM1074" s="10"/>
      <c r="BN1074" s="10"/>
      <c r="BO1074" s="10"/>
      <c r="BP1074" s="10"/>
      <c r="BQ1074" s="10"/>
      <c r="BR1074" s="10"/>
      <c r="BS1074" s="10"/>
      <c r="BT1074" s="10"/>
      <c r="BU1074" s="10"/>
      <c r="BV1074" s="10"/>
      <c r="BW1074" s="10"/>
      <c r="BX1074" s="10"/>
      <c r="BY1074" s="10"/>
      <c r="BZ1074" s="10"/>
      <c r="CA1074" s="10"/>
      <c r="CB1074" s="10"/>
      <c r="CC1074" s="10"/>
      <c r="CD1074" s="10"/>
      <c r="CE1074" s="10"/>
      <c r="CF1074" s="10"/>
      <c r="CG1074" s="10"/>
      <c r="CH1074" s="10"/>
      <c r="CI1074" s="10"/>
      <c r="CJ1074" s="10"/>
      <c r="CK1074" s="10"/>
      <c r="CL1074" s="10"/>
      <c r="CM1074" s="10"/>
      <c r="CN1074" s="10"/>
      <c r="CO1074" s="10"/>
      <c r="CP1074" s="10"/>
      <c r="CQ1074" s="10"/>
      <c r="CR1074" s="10"/>
      <c r="CS1074" s="10"/>
      <c r="CT1074" s="10"/>
      <c r="CU1074" s="10"/>
      <c r="CV1074" s="10"/>
      <c r="CW1074" s="10"/>
      <c r="CX1074" s="10"/>
      <c r="CY1074" s="10"/>
      <c r="CZ1074" s="10"/>
      <c r="DA1074" s="10"/>
      <c r="DB1074" s="10"/>
      <c r="DC1074" s="10"/>
      <c r="DD1074" s="10"/>
      <c r="DE1074" s="10"/>
      <c r="DF1074" s="10"/>
      <c r="DG1074" s="10"/>
      <c r="DH1074" s="10"/>
      <c r="DI1074" s="10"/>
      <c r="DJ1074" s="10"/>
      <c r="DK1074" s="10"/>
      <c r="DL1074" s="10"/>
      <c r="DM1074" s="10"/>
      <c r="DN1074" s="10"/>
      <c r="DO1074" s="10"/>
      <c r="DP1074" s="10"/>
      <c r="DQ1074" s="10"/>
      <c r="DR1074" s="10"/>
      <c r="DS1074" s="10"/>
      <c r="DT1074" s="10"/>
      <c r="DU1074" s="10"/>
      <c r="DV1074" s="10"/>
      <c r="DW1074" s="10"/>
      <c r="DX1074" s="10"/>
      <c r="DY1074" s="10"/>
      <c r="DZ1074" s="10"/>
      <c r="EA1074" s="10"/>
      <c r="EB1074" s="10"/>
      <c r="EC1074" s="10"/>
      <c r="ED1074" s="10"/>
      <c r="EE1074" s="10"/>
      <c r="EF1074" s="10"/>
      <c r="EG1074" s="10"/>
      <c r="EH1074" s="10"/>
      <c r="EI1074" s="10"/>
      <c r="EJ1074" s="10"/>
      <c r="EK1074" s="10"/>
      <c r="EL1074" s="10"/>
      <c r="EM1074" s="10"/>
      <c r="EN1074" s="10"/>
      <c r="EO1074" s="10"/>
      <c r="EP1074" s="10"/>
      <c r="EQ1074" s="10"/>
      <c r="ER1074" s="10"/>
      <c r="ES1074" s="10"/>
      <c r="ET1074" s="10"/>
      <c r="EU1074" s="10"/>
      <c r="EV1074" s="10"/>
      <c r="EW1074" s="10"/>
      <c r="EX1074" s="10"/>
      <c r="EY1074" s="10"/>
      <c r="EZ1074" s="10"/>
      <c r="FA1074" s="10"/>
      <c r="FB1074" s="10"/>
      <c r="FC1074" s="10"/>
      <c r="FD1074" s="10"/>
      <c r="FE1074" s="10"/>
      <c r="FF1074" s="10"/>
      <c r="FG1074" s="10"/>
      <c r="FH1074" s="10"/>
      <c r="FI1074" s="10"/>
      <c r="FJ1074" s="10"/>
      <c r="FK1074" s="10"/>
      <c r="FL1074" s="10"/>
      <c r="FM1074" s="10"/>
      <c r="FN1074" s="10"/>
      <c r="FO1074" s="10"/>
      <c r="FP1074" s="10"/>
      <c r="FQ1074" s="10"/>
      <c r="FR1074" s="10"/>
      <c r="FS1074" s="10"/>
      <c r="FT1074" s="10"/>
      <c r="FU1074" s="10"/>
      <c r="FV1074" s="10"/>
      <c r="FW1074" s="10"/>
      <c r="FX1074" s="10"/>
      <c r="FY1074" s="10"/>
      <c r="FZ1074" s="10"/>
      <c r="GA1074" s="10"/>
      <c r="GB1074" s="10"/>
      <c r="GC1074" s="10"/>
      <c r="GD1074" s="10"/>
      <c r="GE1074" s="10"/>
      <c r="GF1074" s="10"/>
      <c r="GG1074" s="10"/>
      <c r="GH1074" s="10"/>
      <c r="GI1074" s="10"/>
      <c r="GJ1074" s="10"/>
      <c r="GK1074" s="10"/>
      <c r="GL1074" s="10"/>
      <c r="GM1074" s="10"/>
      <c r="GN1074" s="10"/>
      <c r="GO1074" s="10"/>
      <c r="GP1074" s="10"/>
      <c r="GQ1074" s="10"/>
      <c r="GR1074" s="10"/>
      <c r="GS1074" s="10"/>
      <c r="GT1074" s="10"/>
      <c r="GU1074" s="10"/>
      <c r="GV1074" s="10"/>
      <c r="GW1074" s="10"/>
      <c r="GX1074" s="10"/>
      <c r="GY1074" s="10"/>
      <c r="GZ1074" s="10"/>
      <c r="HA1074" s="10"/>
      <c r="HB1074" s="10"/>
      <c r="HC1074" s="10"/>
      <c r="HD1074" s="10"/>
      <c r="HE1074" s="10"/>
      <c r="HF1074" s="10"/>
      <c r="HG1074" s="10"/>
      <c r="HH1074" s="10"/>
      <c r="HI1074" s="10"/>
      <c r="HJ1074" s="10"/>
      <c r="HK1074" s="10"/>
      <c r="HL1074" s="10"/>
      <c r="HM1074" s="10"/>
      <c r="HN1074" s="10"/>
      <c r="HO1074" s="10"/>
      <c r="HP1074" s="10"/>
      <c r="HQ1074" s="10"/>
      <c r="HR1074" s="10"/>
      <c r="HS1074" s="10"/>
      <c r="HT1074" s="10"/>
      <c r="HU1074" s="10"/>
      <c r="HV1074" s="10"/>
      <c r="HW1074" s="10"/>
      <c r="HX1074" s="10"/>
      <c r="HY1074" s="10"/>
      <c r="HZ1074" s="10"/>
      <c r="IA1074" s="10"/>
      <c r="IB1074" s="10"/>
      <c r="IC1074" s="10"/>
      <c r="ID1074" s="10"/>
      <c r="IE1074" s="10"/>
      <c r="IF1074" s="10"/>
      <c r="IG1074" s="10"/>
      <c r="IH1074" s="10"/>
      <c r="II1074" s="10"/>
      <c r="IJ1074" s="10"/>
      <c r="IK1074" s="10"/>
      <c r="IL1074" s="10"/>
      <c r="IM1074" s="10"/>
      <c r="IN1074" s="10"/>
      <c r="IO1074" s="10"/>
      <c r="IP1074" s="10"/>
      <c r="IQ1074" s="10"/>
      <c r="IR1074" s="10"/>
      <c r="IS1074" s="10"/>
      <c r="IT1074" s="10"/>
      <c r="IU1074" s="10"/>
      <c r="IV1074" s="10"/>
      <c r="IW1074"/>
      <c r="IX1074"/>
      <c r="IY1074"/>
      <c r="IZ1074"/>
    </row>
    <row r="1075" spans="1:260" s="10" customFormat="1" ht="12.75" customHeight="1" x14ac:dyDescent="0.2">
      <c r="A1075" s="203" t="s">
        <v>193</v>
      </c>
      <c r="B1075" s="203" t="s">
        <v>4275</v>
      </c>
      <c r="C1075" s="203" t="s">
        <v>4289</v>
      </c>
      <c r="D1075" s="214">
        <v>35864</v>
      </c>
      <c r="E1075" s="203" t="s">
        <v>4698</v>
      </c>
      <c r="F1075" s="203" t="s">
        <v>4699</v>
      </c>
      <c r="G1075" s="203"/>
      <c r="H1075" s="203"/>
      <c r="I1075" s="203"/>
      <c r="J1075" s="203"/>
      <c r="K1075" s="203"/>
      <c r="L1075" s="203"/>
      <c r="M1075" s="203"/>
      <c r="N1075" s="203"/>
      <c r="O1075" s="203"/>
      <c r="P1075" s="203"/>
      <c r="Q1075" s="203"/>
      <c r="R1075" s="203"/>
      <c r="S1075" s="203"/>
      <c r="T1075" s="203"/>
      <c r="U1075" s="203"/>
      <c r="V1075" s="203"/>
      <c r="W1075" s="203"/>
      <c r="X1075" s="203"/>
      <c r="Y1075" s="203"/>
      <c r="Z1075" s="203"/>
      <c r="AA1075" s="203"/>
      <c r="AB1075" s="203"/>
      <c r="AC1075" s="203"/>
      <c r="AD1075" s="203"/>
      <c r="AE1075" s="203"/>
      <c r="AF1075" s="203"/>
      <c r="AG1075" s="203"/>
      <c r="AH1075" s="203"/>
      <c r="AI1075" s="203"/>
      <c r="AJ1075" s="203"/>
      <c r="AK1075" s="203"/>
      <c r="AL1075" s="203"/>
      <c r="AM1075" s="203"/>
      <c r="AN1075" s="203"/>
      <c r="AO1075" s="203"/>
      <c r="AP1075" s="203"/>
      <c r="AQ1075" s="203"/>
      <c r="AR1075" s="203"/>
      <c r="AS1075" s="203"/>
      <c r="AT1075" s="203"/>
      <c r="AU1075" s="203"/>
      <c r="AV1075" s="203"/>
      <c r="AW1075" s="203"/>
      <c r="AX1075" s="203"/>
      <c r="AY1075" s="203"/>
      <c r="AZ1075" s="203"/>
      <c r="BA1075" s="203"/>
      <c r="BB1075" s="203"/>
      <c r="BC1075" s="203"/>
      <c r="BD1075" s="203"/>
      <c r="BE1075" s="203"/>
      <c r="BF1075" s="203"/>
      <c r="BG1075" s="203"/>
      <c r="BH1075" s="203"/>
      <c r="BI1075" s="203"/>
      <c r="BJ1075" s="203"/>
      <c r="BK1075" s="203"/>
      <c r="BL1075" s="203"/>
    </row>
    <row r="1076" spans="1:260" ht="12.75" customHeight="1" x14ac:dyDescent="0.2">
      <c r="A1076" s="203" t="s">
        <v>4040</v>
      </c>
      <c r="B1076" s="203" t="s">
        <v>4345</v>
      </c>
      <c r="C1076" s="203" t="s">
        <v>770</v>
      </c>
      <c r="D1076" s="214">
        <v>32639</v>
      </c>
      <c r="E1076" s="203" t="s">
        <v>772</v>
      </c>
      <c r="F1076" s="203" t="s">
        <v>139</v>
      </c>
      <c r="G1076" s="203" t="s">
        <v>3420</v>
      </c>
      <c r="H1076" s="203" t="s">
        <v>193</v>
      </c>
      <c r="I1076" s="203" t="s">
        <v>22</v>
      </c>
      <c r="J1076" s="203" t="s">
        <v>2955</v>
      </c>
      <c r="K1076" s="203" t="s">
        <v>193</v>
      </c>
      <c r="L1076" s="203" t="s">
        <v>22</v>
      </c>
      <c r="M1076" s="203">
        <v>0</v>
      </c>
      <c r="N1076" s="203" t="s">
        <v>193</v>
      </c>
      <c r="O1076" s="203" t="s">
        <v>22</v>
      </c>
      <c r="P1076" s="203">
        <v>0</v>
      </c>
      <c r="Q1076" s="203" t="s">
        <v>193</v>
      </c>
      <c r="R1076" s="203" t="s">
        <v>22</v>
      </c>
      <c r="S1076" s="203"/>
      <c r="T1076" s="203" t="s">
        <v>193</v>
      </c>
      <c r="U1076" s="203" t="s">
        <v>22</v>
      </c>
      <c r="V1076" s="203">
        <v>0</v>
      </c>
      <c r="W1076" s="203" t="s">
        <v>193</v>
      </c>
      <c r="X1076" s="203" t="s">
        <v>22</v>
      </c>
      <c r="Y1076" s="203">
        <v>0</v>
      </c>
      <c r="Z1076" s="203" t="s">
        <v>193</v>
      </c>
      <c r="AA1076" s="203" t="s">
        <v>22</v>
      </c>
      <c r="AB1076" s="203">
        <v>0</v>
      </c>
      <c r="AC1076" s="203" t="s">
        <v>193</v>
      </c>
      <c r="AD1076" s="203" t="s">
        <v>22</v>
      </c>
      <c r="AE1076" s="203">
        <v>0</v>
      </c>
      <c r="AF1076" s="203" t="s">
        <v>193</v>
      </c>
      <c r="AG1076" s="203" t="s">
        <v>22</v>
      </c>
      <c r="AH1076" s="203">
        <v>0</v>
      </c>
      <c r="AI1076" s="203">
        <v>0</v>
      </c>
      <c r="AJ1076" s="203">
        <v>0</v>
      </c>
      <c r="AK1076" s="203">
        <v>0</v>
      </c>
      <c r="AL1076" s="203"/>
      <c r="AM1076" s="203"/>
      <c r="AN1076" s="203"/>
      <c r="AO1076" s="203"/>
      <c r="AP1076" s="203"/>
      <c r="AQ1076" s="203"/>
      <c r="AR1076" s="203"/>
      <c r="AS1076" s="203"/>
      <c r="AT1076" s="203"/>
      <c r="AU1076" s="203"/>
      <c r="AV1076" s="203"/>
      <c r="AW1076" s="203"/>
      <c r="AX1076" s="203"/>
      <c r="AY1076" s="203"/>
      <c r="AZ1076" s="203"/>
      <c r="BA1076" s="203"/>
      <c r="BB1076" s="203"/>
      <c r="BC1076" s="203"/>
      <c r="BD1076" s="203"/>
      <c r="BE1076" s="203"/>
      <c r="BF1076" s="203"/>
      <c r="BG1076" s="203"/>
      <c r="BH1076" s="203"/>
      <c r="BI1076" s="203"/>
      <c r="BJ1076" s="203"/>
      <c r="BK1076" s="203"/>
      <c r="BL1076" s="203"/>
      <c r="BM1076" s="10"/>
      <c r="BN1076" s="10"/>
      <c r="BO1076" s="10"/>
      <c r="BP1076" s="10"/>
      <c r="BQ1076" s="10"/>
      <c r="BR1076" s="10"/>
      <c r="BS1076" s="10"/>
      <c r="BT1076" s="10"/>
      <c r="BU1076" s="10"/>
      <c r="BV1076" s="10"/>
      <c r="BW1076" s="10"/>
      <c r="BX1076" s="10"/>
      <c r="BY1076" s="10"/>
      <c r="BZ1076" s="10"/>
      <c r="CA1076" s="10"/>
      <c r="CB1076" s="10"/>
      <c r="CC1076" s="10"/>
      <c r="CD1076" s="10"/>
      <c r="CE1076" s="10"/>
      <c r="CF1076" s="10"/>
      <c r="CG1076" s="10"/>
      <c r="CH1076" s="10"/>
      <c r="CI1076" s="10"/>
      <c r="CJ1076" s="10"/>
      <c r="CK1076" s="10"/>
      <c r="CL1076" s="10"/>
      <c r="CM1076" s="10"/>
      <c r="CN1076" s="10"/>
      <c r="CO1076" s="10"/>
      <c r="CP1076" s="10"/>
      <c r="CQ1076" s="10"/>
      <c r="CR1076" s="10"/>
      <c r="CS1076" s="10"/>
      <c r="CT1076" s="10"/>
      <c r="CU1076" s="10"/>
      <c r="CV1076" s="10"/>
      <c r="CW1076" s="10"/>
      <c r="CX1076" s="10"/>
      <c r="CY1076" s="10"/>
      <c r="CZ1076" s="10"/>
      <c r="DA1076" s="10"/>
      <c r="DB1076" s="10"/>
      <c r="DC1076" s="10"/>
      <c r="DD1076" s="10"/>
      <c r="DE1076" s="10"/>
      <c r="DF1076" s="10"/>
      <c r="DG1076" s="10"/>
      <c r="DH1076" s="10"/>
      <c r="DI1076" s="10"/>
      <c r="DJ1076" s="10"/>
      <c r="DK1076" s="10"/>
      <c r="DL1076" s="10"/>
      <c r="DM1076" s="10"/>
      <c r="DN1076" s="10"/>
      <c r="DO1076" s="10"/>
      <c r="DP1076" s="10"/>
      <c r="DQ1076" s="10"/>
      <c r="DR1076" s="10"/>
      <c r="DS1076" s="10"/>
      <c r="DT1076" s="10"/>
      <c r="DU1076" s="10"/>
      <c r="DV1076" s="10"/>
      <c r="DW1076" s="10"/>
      <c r="DX1076" s="10"/>
      <c r="DY1076" s="10"/>
      <c r="DZ1076" s="10"/>
      <c r="EA1076" s="10"/>
      <c r="EB1076" s="10"/>
      <c r="EC1076" s="10"/>
      <c r="ED1076" s="10"/>
      <c r="EE1076" s="10"/>
      <c r="EF1076" s="10"/>
      <c r="EG1076" s="10"/>
      <c r="EH1076" s="10"/>
      <c r="EI1076" s="10"/>
      <c r="EJ1076" s="10"/>
      <c r="EK1076" s="10"/>
      <c r="EL1076" s="10"/>
      <c r="EM1076" s="10"/>
      <c r="EN1076" s="10"/>
      <c r="EO1076" s="10"/>
      <c r="EP1076" s="10"/>
      <c r="EQ1076" s="10"/>
      <c r="ER1076" s="10"/>
      <c r="ES1076" s="10"/>
      <c r="ET1076" s="10"/>
      <c r="EU1076" s="10"/>
      <c r="EV1076" s="10"/>
      <c r="EW1076" s="10"/>
      <c r="EX1076" s="10"/>
      <c r="EY1076" s="10"/>
      <c r="EZ1076" s="10"/>
      <c r="FA1076" s="10"/>
      <c r="FB1076" s="10"/>
      <c r="FC1076" s="10"/>
      <c r="FD1076" s="10"/>
      <c r="FE1076" s="10"/>
      <c r="FF1076" s="10"/>
      <c r="FG1076" s="10"/>
      <c r="FH1076" s="10"/>
      <c r="FI1076" s="10"/>
      <c r="FJ1076" s="10"/>
      <c r="FK1076" s="10"/>
      <c r="FL1076" s="10"/>
      <c r="FM1076" s="10"/>
      <c r="FN1076" s="10"/>
      <c r="FO1076" s="10"/>
      <c r="FP1076" s="10"/>
      <c r="FQ1076" s="10"/>
      <c r="FR1076" s="10"/>
      <c r="FS1076" s="10"/>
      <c r="FT1076" s="10"/>
      <c r="FU1076" s="10"/>
      <c r="FV1076" s="10"/>
      <c r="FW1076" s="10"/>
      <c r="FX1076" s="10"/>
      <c r="FY1076" s="10"/>
      <c r="FZ1076" s="10"/>
      <c r="GA1076" s="10"/>
      <c r="GB1076" s="10"/>
      <c r="GC1076" s="10"/>
      <c r="GD1076" s="10"/>
      <c r="GE1076" s="10"/>
      <c r="GF1076" s="10"/>
      <c r="GG1076" s="10"/>
      <c r="GH1076" s="10"/>
      <c r="GI1076" s="10"/>
      <c r="GJ1076" s="10"/>
      <c r="GK1076" s="10"/>
      <c r="GL1076" s="10"/>
      <c r="GM1076" s="10"/>
      <c r="GN1076" s="10"/>
      <c r="GO1076" s="10"/>
      <c r="GP1076" s="10"/>
      <c r="GQ1076" s="10"/>
      <c r="GR1076" s="10"/>
      <c r="GS1076" s="10"/>
      <c r="GT1076" s="10"/>
      <c r="GU1076" s="10"/>
      <c r="GV1076" s="10"/>
      <c r="GW1076" s="10"/>
      <c r="GX1076" s="10"/>
      <c r="GY1076" s="10"/>
      <c r="GZ1076" s="10"/>
      <c r="HA1076" s="10"/>
      <c r="HB1076" s="10"/>
      <c r="HC1076" s="10"/>
      <c r="HD1076" s="10"/>
      <c r="HE1076" s="10"/>
      <c r="HF1076" s="10"/>
      <c r="HG1076" s="10"/>
      <c r="HH1076" s="10"/>
      <c r="HI1076" s="10"/>
      <c r="HJ1076" s="10"/>
      <c r="HK1076" s="10"/>
      <c r="HL1076" s="10"/>
      <c r="HM1076" s="10"/>
      <c r="HN1076" s="10"/>
      <c r="HO1076" s="10"/>
      <c r="HP1076" s="10"/>
      <c r="HQ1076" s="10"/>
      <c r="HR1076" s="10"/>
      <c r="HS1076" s="10"/>
      <c r="HT1076" s="10"/>
      <c r="HU1076" s="10"/>
      <c r="HV1076" s="10"/>
      <c r="HW1076" s="10"/>
      <c r="HX1076" s="10"/>
      <c r="HY1076" s="10"/>
      <c r="HZ1076" s="10"/>
      <c r="IA1076" s="10"/>
      <c r="IB1076" s="10"/>
      <c r="IC1076" s="10"/>
      <c r="ID1076" s="10"/>
      <c r="IE1076" s="10"/>
      <c r="IF1076" s="10"/>
      <c r="IG1076" s="10"/>
      <c r="IH1076" s="10"/>
      <c r="II1076" s="10"/>
      <c r="IJ1076" s="10"/>
      <c r="IK1076" s="10"/>
      <c r="IL1076" s="10"/>
      <c r="IM1076" s="10"/>
      <c r="IN1076" s="10"/>
      <c r="IO1076" s="10"/>
      <c r="IP1076" s="10"/>
      <c r="IQ1076" s="10"/>
      <c r="IR1076" s="10"/>
      <c r="IS1076" s="10"/>
      <c r="IT1076" s="10"/>
      <c r="IU1076" s="10"/>
      <c r="IV1076" s="10"/>
      <c r="IW1076" s="10"/>
      <c r="IX1076" s="10"/>
      <c r="IY1076" s="10"/>
      <c r="IZ1076" s="10"/>
    </row>
    <row r="1077" spans="1:260" s="10" customFormat="1" ht="12.75" customHeight="1" x14ac:dyDescent="0.2">
      <c r="A1077" s="203" t="s">
        <v>193</v>
      </c>
      <c r="B1077" s="203" t="s">
        <v>4383</v>
      </c>
      <c r="C1077" s="203" t="s">
        <v>662</v>
      </c>
      <c r="D1077" s="214">
        <v>31660</v>
      </c>
      <c r="E1077" s="203" t="s">
        <v>635</v>
      </c>
      <c r="F1077" s="203" t="s">
        <v>1687</v>
      </c>
      <c r="G1077" s="203" t="s">
        <v>3420</v>
      </c>
      <c r="H1077" s="203" t="s">
        <v>193</v>
      </c>
      <c r="I1077" s="203" t="s">
        <v>27</v>
      </c>
      <c r="J1077" s="203" t="s">
        <v>206</v>
      </c>
      <c r="K1077" s="203" t="s">
        <v>193</v>
      </c>
      <c r="L1077" s="203" t="s">
        <v>27</v>
      </c>
      <c r="M1077" s="203" t="s">
        <v>3039</v>
      </c>
      <c r="N1077" s="203" t="s">
        <v>193</v>
      </c>
      <c r="O1077" s="203" t="s">
        <v>27</v>
      </c>
      <c r="P1077" s="203" t="s">
        <v>86</v>
      </c>
      <c r="Q1077" s="203" t="s">
        <v>193</v>
      </c>
      <c r="R1077" s="203" t="s">
        <v>27</v>
      </c>
      <c r="S1077" s="203" t="s">
        <v>86</v>
      </c>
      <c r="T1077" s="203" t="s">
        <v>193</v>
      </c>
      <c r="U1077" s="203" t="s">
        <v>27</v>
      </c>
      <c r="V1077" s="203" t="s">
        <v>1319</v>
      </c>
      <c r="W1077" s="203" t="s">
        <v>193</v>
      </c>
      <c r="X1077" s="203" t="s">
        <v>27</v>
      </c>
      <c r="Y1077" s="203" t="s">
        <v>1319</v>
      </c>
      <c r="Z1077" s="203" t="s">
        <v>193</v>
      </c>
      <c r="AA1077" s="203" t="s">
        <v>27</v>
      </c>
      <c r="AB1077" s="203">
        <v>0</v>
      </c>
      <c r="AC1077" s="203">
        <v>0</v>
      </c>
      <c r="AD1077" s="203">
        <v>0</v>
      </c>
      <c r="AE1077" s="203">
        <v>0</v>
      </c>
      <c r="AF1077" s="203" t="s">
        <v>193</v>
      </c>
      <c r="AG1077" s="203" t="s">
        <v>348</v>
      </c>
      <c r="AH1077" s="203">
        <v>0</v>
      </c>
      <c r="AI1077" s="203" t="s">
        <v>193</v>
      </c>
      <c r="AJ1077" s="203" t="s">
        <v>348</v>
      </c>
      <c r="AK1077" s="203">
        <v>0</v>
      </c>
      <c r="AL1077" s="203"/>
      <c r="AM1077" s="203"/>
      <c r="AN1077" s="203"/>
      <c r="AO1077" s="203"/>
      <c r="AP1077" s="203"/>
      <c r="AQ1077" s="203"/>
      <c r="AR1077" s="203"/>
      <c r="AS1077" s="203"/>
      <c r="AT1077" s="203"/>
      <c r="AU1077" s="203"/>
      <c r="AV1077" s="203"/>
      <c r="AW1077" s="203"/>
      <c r="AX1077" s="203"/>
      <c r="AY1077" s="203"/>
      <c r="AZ1077" s="203"/>
      <c r="BA1077" s="203"/>
      <c r="BB1077" s="203"/>
      <c r="BC1077" s="203"/>
      <c r="BD1077" s="203"/>
      <c r="BE1077" s="203"/>
      <c r="BF1077" s="203"/>
      <c r="BG1077" s="203"/>
      <c r="BH1077" s="203"/>
      <c r="BI1077" s="203"/>
      <c r="BJ1077" s="203"/>
      <c r="BK1077" s="203"/>
      <c r="BL1077" s="203"/>
    </row>
    <row r="1078" spans="1:260" s="13" customFormat="1" ht="12.75" customHeight="1" x14ac:dyDescent="0.2">
      <c r="A1078" s="203" t="s">
        <v>4028</v>
      </c>
      <c r="B1078" s="203" t="s">
        <v>4028</v>
      </c>
      <c r="C1078" s="203"/>
      <c r="D1078" s="214"/>
      <c r="E1078" s="203"/>
      <c r="F1078" s="203"/>
      <c r="G1078" s="203" t="s">
        <v>4028</v>
      </c>
      <c r="H1078" s="203" t="s">
        <v>4028</v>
      </c>
      <c r="I1078" s="203" t="s">
        <v>4028</v>
      </c>
      <c r="J1078" s="203" t="s">
        <v>4028</v>
      </c>
      <c r="K1078" s="203" t="s">
        <v>4028</v>
      </c>
      <c r="L1078" s="203" t="s">
        <v>4028</v>
      </c>
      <c r="M1078" s="203" t="s">
        <v>4028</v>
      </c>
      <c r="N1078" s="203" t="s">
        <v>4028</v>
      </c>
      <c r="O1078" s="203" t="s">
        <v>4028</v>
      </c>
      <c r="P1078" s="203" t="s">
        <v>4028</v>
      </c>
      <c r="Q1078" s="203"/>
      <c r="R1078" s="203"/>
      <c r="S1078" s="203"/>
      <c r="T1078" s="203" t="s">
        <v>4028</v>
      </c>
      <c r="U1078" s="203" t="s">
        <v>4028</v>
      </c>
      <c r="V1078" s="203" t="s">
        <v>4028</v>
      </c>
      <c r="W1078" s="203" t="s">
        <v>4028</v>
      </c>
      <c r="X1078" s="203" t="s">
        <v>4028</v>
      </c>
      <c r="Y1078" s="203" t="s">
        <v>4028</v>
      </c>
      <c r="Z1078" s="203" t="s">
        <v>4028</v>
      </c>
      <c r="AA1078" s="203" t="s">
        <v>4028</v>
      </c>
      <c r="AB1078" s="203" t="s">
        <v>4028</v>
      </c>
      <c r="AC1078" s="203" t="s">
        <v>4028</v>
      </c>
      <c r="AD1078" s="203" t="s">
        <v>4028</v>
      </c>
      <c r="AE1078" s="203" t="s">
        <v>4028</v>
      </c>
      <c r="AF1078" s="203" t="s">
        <v>4028</v>
      </c>
      <c r="AG1078" s="203" t="s">
        <v>4028</v>
      </c>
      <c r="AH1078" s="203" t="s">
        <v>4028</v>
      </c>
      <c r="AI1078" s="203" t="s">
        <v>4028</v>
      </c>
      <c r="AJ1078" s="203" t="s">
        <v>4028</v>
      </c>
      <c r="AK1078" s="203" t="s">
        <v>4028</v>
      </c>
      <c r="AL1078" s="203"/>
      <c r="AM1078" s="203"/>
      <c r="AN1078" s="203"/>
      <c r="AO1078" s="203"/>
      <c r="AP1078" s="203"/>
      <c r="AQ1078" s="203"/>
      <c r="AR1078" s="203"/>
      <c r="AS1078" s="203"/>
      <c r="AT1078" s="203"/>
      <c r="AU1078" s="203"/>
      <c r="AV1078" s="203"/>
      <c r="AW1078" s="203"/>
      <c r="AX1078" s="203"/>
      <c r="AY1078" s="203"/>
      <c r="AZ1078" s="203"/>
      <c r="BA1078" s="203"/>
      <c r="BB1078" s="203"/>
      <c r="BC1078" s="203"/>
      <c r="BD1078" s="203"/>
      <c r="BE1078" s="203"/>
      <c r="BF1078" s="203"/>
      <c r="BG1078" s="203"/>
      <c r="BH1078" s="203"/>
      <c r="BI1078" s="203"/>
      <c r="BJ1078" s="203"/>
      <c r="BK1078" s="203"/>
      <c r="BL1078" s="203"/>
      <c r="BM1078" s="10"/>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c r="HX1078"/>
      <c r="HY1078"/>
      <c r="HZ1078"/>
      <c r="IA1078"/>
      <c r="IB1078"/>
      <c r="IC1078"/>
      <c r="ID1078"/>
      <c r="IE1078"/>
      <c r="IF1078"/>
      <c r="IG1078"/>
      <c r="IH1078"/>
      <c r="II1078"/>
      <c r="IJ1078"/>
      <c r="IK1078"/>
      <c r="IL1078"/>
      <c r="IM1078"/>
      <c r="IN1078"/>
      <c r="IO1078"/>
      <c r="IP1078"/>
      <c r="IQ1078"/>
      <c r="IR1078"/>
      <c r="IS1078"/>
      <c r="IT1078"/>
      <c r="IU1078"/>
      <c r="IV1078"/>
      <c r="IW1078" s="10"/>
      <c r="IX1078" s="10"/>
      <c r="IY1078" s="10"/>
      <c r="IZ1078" s="10"/>
    </row>
    <row r="1079" spans="1:260" s="10" customFormat="1" ht="12.75" customHeight="1" x14ac:dyDescent="0.2">
      <c r="A1079" s="203" t="s">
        <v>344</v>
      </c>
      <c r="B1079" s="203" t="s">
        <v>4299</v>
      </c>
      <c r="C1079" s="203" t="s">
        <v>3653</v>
      </c>
      <c r="D1079" s="214">
        <v>35661</v>
      </c>
      <c r="E1079" s="203" t="s">
        <v>3446</v>
      </c>
      <c r="F1079" s="203" t="s">
        <v>3446</v>
      </c>
      <c r="G1079" s="203" t="s">
        <v>2558</v>
      </c>
      <c r="H1079" s="203" t="s">
        <v>344</v>
      </c>
      <c r="I1079" s="203" t="s">
        <v>2235</v>
      </c>
      <c r="J1079" s="203" t="s">
        <v>3654</v>
      </c>
      <c r="K1079" s="203"/>
      <c r="L1079" s="203"/>
      <c r="M1079" s="203"/>
      <c r="N1079" s="203"/>
      <c r="O1079" s="203"/>
      <c r="P1079" s="203"/>
      <c r="Q1079" s="203"/>
      <c r="R1079" s="203"/>
      <c r="S1079" s="203"/>
      <c r="T1079" s="203"/>
      <c r="U1079" s="203"/>
      <c r="V1079" s="203"/>
      <c r="W1079" s="203"/>
      <c r="X1079" s="203"/>
      <c r="Y1079" s="203"/>
      <c r="Z1079" s="203"/>
      <c r="AA1079" s="203"/>
      <c r="AB1079" s="203"/>
      <c r="AC1079" s="203"/>
      <c r="AD1079" s="203"/>
      <c r="AE1079" s="203"/>
      <c r="AF1079" s="203"/>
      <c r="AG1079" s="203"/>
      <c r="AH1079" s="203"/>
      <c r="AI1079" s="203"/>
      <c r="AJ1079" s="203"/>
      <c r="AK1079" s="203"/>
      <c r="AL1079" s="203"/>
      <c r="AM1079" s="203"/>
      <c r="AN1079" s="203"/>
      <c r="AO1079" s="203"/>
      <c r="AP1079" s="203"/>
      <c r="AQ1079" s="203"/>
      <c r="AR1079" s="203"/>
      <c r="AS1079" s="203"/>
      <c r="AT1079" s="203"/>
      <c r="AU1079" s="203"/>
      <c r="AV1079" s="203"/>
      <c r="AW1079" s="203"/>
      <c r="AX1079" s="203"/>
      <c r="AY1079" s="203"/>
      <c r="AZ1079" s="203"/>
      <c r="BA1079" s="203"/>
      <c r="BB1079" s="203"/>
      <c r="BC1079" s="203"/>
      <c r="BD1079" s="203"/>
      <c r="BE1079" s="203"/>
      <c r="BF1079" s="203"/>
      <c r="BG1079" s="203"/>
      <c r="BH1079" s="203"/>
      <c r="BI1079" s="203"/>
      <c r="BJ1079" s="203"/>
      <c r="BK1079" s="203"/>
      <c r="BL1079" s="203"/>
      <c r="BM1079" s="13"/>
      <c r="BN1079" s="13"/>
      <c r="BO1079" s="13"/>
      <c r="BP1079" s="13"/>
      <c r="BQ1079" s="13"/>
      <c r="BR1079" s="13"/>
      <c r="BS1079" s="13"/>
      <c r="BT1079" s="13"/>
      <c r="BU1079" s="13"/>
      <c r="BV1079" s="13"/>
      <c r="BW1079" s="13"/>
      <c r="BX1079" s="13"/>
      <c r="BY1079" s="13"/>
      <c r="BZ1079" s="13"/>
      <c r="CA1079" s="13"/>
      <c r="CB1079" s="13"/>
      <c r="CC1079" s="13"/>
      <c r="CD1079" s="13"/>
      <c r="CE1079" s="13"/>
      <c r="CF1079" s="13"/>
      <c r="CG1079" s="13"/>
      <c r="CH1079" s="13"/>
      <c r="CI1079" s="13"/>
      <c r="CJ1079" s="13"/>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EU1079" s="13"/>
      <c r="EV1079" s="13"/>
      <c r="EW1079" s="13"/>
      <c r="EX1079" s="13"/>
      <c r="EY1079" s="13"/>
      <c r="EZ1079" s="13"/>
      <c r="FA1079" s="13"/>
      <c r="FB1079" s="13"/>
      <c r="FC1079" s="13"/>
      <c r="FD1079" s="13"/>
      <c r="FE1079" s="13"/>
      <c r="FF1079" s="13"/>
      <c r="FG1079" s="13"/>
      <c r="FH1079" s="13"/>
      <c r="FI1079" s="13"/>
      <c r="FJ1079" s="13"/>
      <c r="FK1079" s="13"/>
      <c r="FL1079" s="13"/>
      <c r="FM1079" s="13"/>
      <c r="FN1079" s="13"/>
      <c r="FO1079" s="13"/>
      <c r="FP1079" s="13"/>
      <c r="FQ1079" s="13"/>
      <c r="FR1079" s="13"/>
      <c r="FS1079" s="13"/>
      <c r="FT1079" s="13"/>
      <c r="FU1079" s="13"/>
      <c r="FV1079" s="13"/>
      <c r="FW1079" s="13"/>
      <c r="FX1079" s="13"/>
      <c r="FY1079" s="13"/>
      <c r="FZ1079" s="13"/>
      <c r="GA1079" s="13"/>
      <c r="GB1079" s="13"/>
      <c r="GC1079" s="13"/>
      <c r="GD1079" s="13"/>
      <c r="GE1079" s="13"/>
      <c r="GF1079" s="13"/>
      <c r="GG1079" s="13"/>
      <c r="GH1079" s="13"/>
      <c r="GI1079" s="13"/>
      <c r="GJ1079" s="13"/>
      <c r="GK1079" s="13"/>
      <c r="GL1079" s="13"/>
      <c r="GM1079" s="13"/>
      <c r="GN1079" s="13"/>
      <c r="GO1079" s="13"/>
      <c r="GP1079" s="13"/>
      <c r="GQ1079" s="13"/>
      <c r="GR1079" s="13"/>
      <c r="GS1079" s="13"/>
      <c r="GT1079" s="13"/>
      <c r="GU1079" s="13"/>
      <c r="GV1079" s="13"/>
      <c r="GW1079" s="13"/>
      <c r="GX1079" s="13"/>
      <c r="GY1079" s="13"/>
      <c r="GZ1079" s="13"/>
      <c r="HA1079" s="13"/>
      <c r="HB1079" s="13"/>
      <c r="HC1079" s="13"/>
      <c r="HD1079" s="13"/>
      <c r="HE1079" s="13"/>
      <c r="HF1079" s="13"/>
      <c r="HG1079" s="13"/>
      <c r="HH1079" s="13"/>
      <c r="HI1079" s="13"/>
      <c r="HJ1079" s="13"/>
      <c r="HK1079" s="13"/>
      <c r="HL1079" s="13"/>
      <c r="HM1079" s="13"/>
      <c r="HN1079" s="13"/>
      <c r="HO1079" s="13"/>
      <c r="HP1079" s="13"/>
      <c r="HQ1079" s="13"/>
      <c r="HR1079" s="13"/>
      <c r="HS1079" s="13"/>
      <c r="HT1079" s="13"/>
      <c r="HU1079" s="13"/>
      <c r="HV1079" s="13"/>
      <c r="HW1079" s="13"/>
      <c r="HX1079" s="13"/>
      <c r="HY1079" s="13"/>
      <c r="HZ1079" s="13"/>
      <c r="IA1079" s="13"/>
      <c r="IB1079" s="13"/>
      <c r="IC1079" s="13"/>
      <c r="ID1079" s="13"/>
      <c r="IE1079" s="13"/>
      <c r="IF1079" s="13"/>
      <c r="IG1079" s="13"/>
      <c r="IH1079" s="13"/>
      <c r="II1079" s="13"/>
      <c r="IJ1079" s="13"/>
      <c r="IK1079" s="13"/>
      <c r="IL1079" s="13"/>
      <c r="IM1079" s="13"/>
      <c r="IN1079" s="13"/>
      <c r="IO1079" s="13"/>
      <c r="IP1079" s="13"/>
      <c r="IQ1079" s="13"/>
      <c r="IR1079" s="13"/>
      <c r="IS1079" s="13"/>
      <c r="IT1079" s="13"/>
      <c r="IU1079" s="13"/>
      <c r="IV1079" s="13"/>
    </row>
    <row r="1080" spans="1:260" s="10" customFormat="1" ht="12.75" customHeight="1" x14ac:dyDescent="0.2">
      <c r="A1080" s="203" t="s">
        <v>344</v>
      </c>
      <c r="B1080" s="203" t="s">
        <v>2215</v>
      </c>
      <c r="C1080" s="203" t="s">
        <v>4285</v>
      </c>
      <c r="D1080" s="215">
        <v>35754</v>
      </c>
      <c r="E1080" s="205" t="s">
        <v>4510</v>
      </c>
      <c r="F1080" s="206" t="s">
        <v>4510</v>
      </c>
      <c r="G1080" s="206" t="s">
        <v>4877</v>
      </c>
      <c r="H1080" s="203"/>
      <c r="I1080" s="203"/>
      <c r="J1080" s="206"/>
      <c r="K1080" s="203"/>
      <c r="L1080" s="203"/>
      <c r="M1080" s="206"/>
      <c r="N1080" s="203"/>
      <c r="O1080" s="203"/>
      <c r="P1080" s="206"/>
      <c r="Q1080" s="203"/>
      <c r="R1080" s="203"/>
      <c r="S1080" s="203"/>
      <c r="T1080" s="203"/>
      <c r="U1080" s="203"/>
      <c r="V1080" s="203"/>
      <c r="W1080" s="203"/>
      <c r="X1080" s="203"/>
      <c r="Y1080" s="203"/>
      <c r="Z1080" s="203"/>
      <c r="AA1080" s="203"/>
      <c r="AB1080" s="203"/>
      <c r="AC1080" s="203"/>
      <c r="AD1080" s="203"/>
      <c r="AE1080" s="203"/>
      <c r="AF1080" s="203"/>
      <c r="AG1080" s="203"/>
      <c r="AH1080" s="203"/>
      <c r="AI1080" s="203"/>
      <c r="AJ1080" s="203"/>
      <c r="AK1080" s="203"/>
      <c r="AL1080" s="203"/>
      <c r="AM1080" s="203"/>
      <c r="AN1080" s="203"/>
      <c r="AO1080" s="203"/>
      <c r="AP1080" s="203"/>
      <c r="AQ1080" s="203"/>
      <c r="AR1080" s="203"/>
      <c r="AS1080" s="203"/>
      <c r="AT1080" s="203"/>
      <c r="AU1080" s="203"/>
      <c r="AV1080" s="203"/>
      <c r="AW1080" s="203"/>
      <c r="AX1080" s="203"/>
      <c r="AY1080" s="203"/>
      <c r="AZ1080" s="203"/>
      <c r="BA1080" s="203"/>
      <c r="BB1080" s="203"/>
      <c r="BC1080" s="203"/>
      <c r="BD1080" s="203"/>
      <c r="BE1080" s="203"/>
      <c r="BF1080" s="203"/>
      <c r="BG1080" s="203"/>
      <c r="BH1080" s="203"/>
      <c r="BI1080" s="203"/>
      <c r="BJ1080" s="203"/>
      <c r="BK1080" s="203"/>
      <c r="BL1080" s="203"/>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c r="HX1080"/>
      <c r="HY1080"/>
      <c r="HZ1080"/>
      <c r="IA1080"/>
      <c r="IB1080"/>
      <c r="IC1080"/>
      <c r="ID1080"/>
      <c r="IE1080"/>
      <c r="IF1080"/>
      <c r="IG1080"/>
      <c r="IH1080"/>
      <c r="II1080"/>
      <c r="IJ1080"/>
      <c r="IK1080"/>
      <c r="IL1080"/>
      <c r="IM1080"/>
      <c r="IN1080"/>
      <c r="IO1080"/>
      <c r="IP1080"/>
      <c r="IQ1080"/>
      <c r="IR1080"/>
      <c r="IS1080"/>
      <c r="IT1080"/>
      <c r="IU1080"/>
      <c r="IV1080"/>
      <c r="IW1080" s="13"/>
      <c r="IX1080" s="13"/>
      <c r="IY1080" s="13"/>
      <c r="IZ1080" s="13"/>
    </row>
    <row r="1081" spans="1:260" s="10" customFormat="1" ht="12.75" customHeight="1" x14ac:dyDescent="0.2">
      <c r="A1081" s="203" t="s">
        <v>344</v>
      </c>
      <c r="B1081" s="203" t="s">
        <v>4235</v>
      </c>
      <c r="C1081" s="203" t="s">
        <v>3354</v>
      </c>
      <c r="D1081" s="214">
        <v>34533</v>
      </c>
      <c r="E1081" s="203" t="s">
        <v>3081</v>
      </c>
      <c r="F1081" s="203" t="s">
        <v>3065</v>
      </c>
      <c r="G1081" s="203" t="s">
        <v>4579</v>
      </c>
      <c r="H1081" s="203" t="s">
        <v>344</v>
      </c>
      <c r="I1081" s="203" t="s">
        <v>103</v>
      </c>
      <c r="J1081" s="203" t="s">
        <v>3984</v>
      </c>
      <c r="K1081" s="203" t="s">
        <v>344</v>
      </c>
      <c r="L1081" s="203" t="s">
        <v>103</v>
      </c>
      <c r="M1081" s="203" t="s">
        <v>3355</v>
      </c>
      <c r="N1081" s="203">
        <v>0</v>
      </c>
      <c r="O1081" s="203">
        <v>0</v>
      </c>
      <c r="P1081" s="203">
        <v>0</v>
      </c>
      <c r="Q1081" s="203"/>
      <c r="R1081" s="203"/>
      <c r="S1081" s="203"/>
      <c r="T1081" s="203">
        <v>0</v>
      </c>
      <c r="U1081" s="203">
        <v>0</v>
      </c>
      <c r="V1081" s="203">
        <v>0</v>
      </c>
      <c r="W1081" s="203" t="s">
        <v>4028</v>
      </c>
      <c r="X1081" s="203" t="s">
        <v>4028</v>
      </c>
      <c r="Y1081" s="203" t="s">
        <v>4028</v>
      </c>
      <c r="Z1081" s="203" t="s">
        <v>4028</v>
      </c>
      <c r="AA1081" s="203" t="s">
        <v>4028</v>
      </c>
      <c r="AB1081" s="203" t="s">
        <v>4028</v>
      </c>
      <c r="AC1081" s="203">
        <v>0</v>
      </c>
      <c r="AD1081" s="203">
        <v>0</v>
      </c>
      <c r="AE1081" s="203">
        <v>0</v>
      </c>
      <c r="AF1081" s="203">
        <v>0</v>
      </c>
      <c r="AG1081" s="203">
        <v>0</v>
      </c>
      <c r="AH1081" s="203">
        <v>0</v>
      </c>
      <c r="AI1081" s="203">
        <v>0</v>
      </c>
      <c r="AJ1081" s="203">
        <v>0</v>
      </c>
      <c r="AK1081" s="203">
        <v>0</v>
      </c>
      <c r="AL1081" s="203"/>
      <c r="AM1081" s="203"/>
      <c r="AN1081" s="203"/>
      <c r="AO1081" s="203"/>
      <c r="AP1081" s="203"/>
      <c r="AQ1081" s="203"/>
      <c r="AR1081" s="203"/>
      <c r="AS1081" s="203"/>
      <c r="AT1081" s="203"/>
      <c r="AU1081" s="203"/>
      <c r="AV1081" s="203"/>
      <c r="AW1081" s="203"/>
      <c r="AX1081" s="203"/>
      <c r="AY1081" s="203"/>
      <c r="AZ1081" s="203"/>
      <c r="BA1081" s="203"/>
      <c r="BB1081" s="203"/>
      <c r="BC1081" s="203"/>
      <c r="BD1081" s="203"/>
      <c r="BE1081" s="203"/>
      <c r="BF1081" s="203"/>
      <c r="BG1081" s="203"/>
      <c r="BH1081" s="203"/>
      <c r="BI1081" s="203"/>
      <c r="BJ1081" s="203"/>
      <c r="BK1081" s="203"/>
      <c r="BL1081" s="203"/>
    </row>
    <row r="1082" spans="1:260" s="202" customFormat="1" ht="12.75" customHeight="1" x14ac:dyDescent="0.2">
      <c r="A1082" s="203" t="s">
        <v>344</v>
      </c>
      <c r="B1082" s="203" t="s">
        <v>30</v>
      </c>
      <c r="C1082" s="203" t="s">
        <v>835</v>
      </c>
      <c r="D1082" s="214">
        <v>32489</v>
      </c>
      <c r="E1082" s="216" t="s">
        <v>866</v>
      </c>
      <c r="F1082" s="216" t="s">
        <v>4944</v>
      </c>
      <c r="G1082" s="206" t="s">
        <v>2811</v>
      </c>
      <c r="H1082" s="203"/>
      <c r="I1082" s="203"/>
      <c r="J1082" s="206"/>
      <c r="K1082" s="203" t="s">
        <v>344</v>
      </c>
      <c r="L1082" s="216" t="s">
        <v>111</v>
      </c>
      <c r="M1082" s="216" t="s">
        <v>2671</v>
      </c>
      <c r="N1082" s="203" t="s">
        <v>344</v>
      </c>
      <c r="O1082" s="216" t="s">
        <v>506</v>
      </c>
      <c r="P1082" s="216" t="s">
        <v>2226</v>
      </c>
      <c r="Q1082" s="203" t="s">
        <v>344</v>
      </c>
      <c r="R1082" s="216" t="s">
        <v>506</v>
      </c>
      <c r="S1082" s="216" t="s">
        <v>1887</v>
      </c>
      <c r="T1082" s="203" t="s">
        <v>344</v>
      </c>
      <c r="U1082" s="216" t="s">
        <v>27</v>
      </c>
      <c r="V1082" s="216" t="s">
        <v>1635</v>
      </c>
      <c r="W1082" s="203" t="s">
        <v>344</v>
      </c>
      <c r="X1082" s="216" t="s">
        <v>27</v>
      </c>
      <c r="Y1082" s="216" t="s">
        <v>349</v>
      </c>
      <c r="Z1082" s="203" t="s">
        <v>344</v>
      </c>
      <c r="AA1082" s="216" t="s">
        <v>27</v>
      </c>
      <c r="AB1082" s="216" t="s">
        <v>333</v>
      </c>
      <c r="AC1082" s="203" t="s">
        <v>344</v>
      </c>
      <c r="AD1082" s="216" t="s">
        <v>27</v>
      </c>
      <c r="AE1082" s="216" t="s">
        <v>41</v>
      </c>
      <c r="AG1082" s="5"/>
      <c r="AH1082" s="5"/>
      <c r="AJ1082" s="5"/>
      <c r="AK1082" s="5"/>
      <c r="AM1082" s="5"/>
      <c r="AN1082" s="5"/>
      <c r="AP1082" s="5"/>
      <c r="AQ1082" s="5"/>
      <c r="AS1082" s="5"/>
      <c r="AT1082" s="5"/>
      <c r="AV1082" s="5"/>
      <c r="AW1082" s="5"/>
      <c r="AX1082" s="5"/>
      <c r="AZ1082" s="5"/>
      <c r="BA1082" s="1"/>
      <c r="BD1082" s="1"/>
      <c r="BE1082" s="1"/>
      <c r="BF1082" s="1"/>
      <c r="BG1082" s="1"/>
      <c r="BI1082" s="2"/>
    </row>
    <row r="1083" spans="1:260" s="10" customFormat="1" ht="12.75" customHeight="1" x14ac:dyDescent="0.2">
      <c r="A1083" s="203" t="s">
        <v>4077</v>
      </c>
      <c r="B1083" s="203" t="s">
        <v>131</v>
      </c>
      <c r="C1083" s="203" t="s">
        <v>2684</v>
      </c>
      <c r="D1083" s="214">
        <v>34172</v>
      </c>
      <c r="E1083" s="203" t="s">
        <v>2031</v>
      </c>
      <c r="F1083" s="203" t="s">
        <v>2893</v>
      </c>
      <c r="G1083" s="203" t="s">
        <v>4581</v>
      </c>
      <c r="H1083" s="203" t="s">
        <v>110</v>
      </c>
      <c r="I1083" s="203" t="s">
        <v>131</v>
      </c>
      <c r="J1083" s="203" t="s">
        <v>3637</v>
      </c>
      <c r="K1083" s="203" t="s">
        <v>378</v>
      </c>
      <c r="L1083" s="203" t="s">
        <v>131</v>
      </c>
      <c r="M1083" s="203" t="s">
        <v>3057</v>
      </c>
      <c r="N1083" s="203" t="s">
        <v>110</v>
      </c>
      <c r="O1083" s="203" t="s">
        <v>131</v>
      </c>
      <c r="P1083" s="203" t="s">
        <v>2685</v>
      </c>
      <c r="Q1083" s="203"/>
      <c r="R1083" s="203"/>
      <c r="S1083" s="203"/>
      <c r="T1083" s="203">
        <v>0</v>
      </c>
      <c r="U1083" s="203">
        <v>0</v>
      </c>
      <c r="V1083" s="203">
        <v>0</v>
      </c>
      <c r="W1083" s="203">
        <v>0</v>
      </c>
      <c r="X1083" s="203">
        <v>0</v>
      </c>
      <c r="Y1083" s="203">
        <v>0</v>
      </c>
      <c r="Z1083" s="203">
        <v>0</v>
      </c>
      <c r="AA1083" s="203">
        <v>0</v>
      </c>
      <c r="AB1083" s="203">
        <v>0</v>
      </c>
      <c r="AC1083" s="203">
        <v>0</v>
      </c>
      <c r="AD1083" s="203">
        <v>0</v>
      </c>
      <c r="AE1083" s="203">
        <v>0</v>
      </c>
      <c r="AF1083" s="203">
        <v>0</v>
      </c>
      <c r="AG1083" s="203">
        <v>0</v>
      </c>
      <c r="AH1083" s="203">
        <v>0</v>
      </c>
      <c r="AI1083" s="203">
        <v>0</v>
      </c>
      <c r="AJ1083" s="203">
        <v>0</v>
      </c>
      <c r="AK1083" s="203">
        <v>0</v>
      </c>
      <c r="AL1083" s="203"/>
      <c r="AM1083" s="203"/>
      <c r="AN1083" s="203"/>
      <c r="AO1083" s="203"/>
      <c r="AP1083" s="203"/>
      <c r="AQ1083" s="203"/>
      <c r="AR1083" s="203"/>
      <c r="AS1083" s="203"/>
      <c r="AT1083" s="203"/>
      <c r="AU1083" s="203"/>
      <c r="AV1083" s="203"/>
      <c r="AW1083" s="203"/>
      <c r="AX1083" s="203"/>
      <c r="AY1083" s="203"/>
      <c r="AZ1083" s="203"/>
      <c r="BA1083" s="203"/>
      <c r="BB1083" s="203"/>
      <c r="BC1083" s="203"/>
      <c r="BD1083" s="203"/>
      <c r="BE1083" s="203"/>
      <c r="BF1083" s="203"/>
      <c r="BG1083" s="203"/>
      <c r="BH1083" s="203"/>
      <c r="BI1083" s="203"/>
      <c r="BJ1083" s="203"/>
      <c r="BK1083" s="203"/>
      <c r="BL1083" s="203"/>
    </row>
    <row r="1084" spans="1:260" ht="12.75" customHeight="1" x14ac:dyDescent="0.2">
      <c r="A1084" s="203" t="s">
        <v>4028</v>
      </c>
      <c r="B1084" s="203" t="s">
        <v>4028</v>
      </c>
      <c r="C1084" s="203"/>
      <c r="D1084" s="214"/>
      <c r="E1084" s="203"/>
      <c r="F1084" s="203"/>
      <c r="G1084" s="203" t="s">
        <v>4028</v>
      </c>
      <c r="H1084" s="203" t="s">
        <v>4028</v>
      </c>
      <c r="I1084" s="203" t="s">
        <v>4028</v>
      </c>
      <c r="J1084" s="203" t="s">
        <v>4028</v>
      </c>
      <c r="K1084" s="203" t="s">
        <v>4028</v>
      </c>
      <c r="L1084" s="203" t="s">
        <v>4028</v>
      </c>
      <c r="M1084" s="203" t="s">
        <v>4028</v>
      </c>
      <c r="N1084" s="203" t="s">
        <v>4028</v>
      </c>
      <c r="O1084" s="203" t="s">
        <v>4028</v>
      </c>
      <c r="P1084" s="203" t="s">
        <v>4028</v>
      </c>
      <c r="Q1084" s="203"/>
      <c r="R1084" s="203"/>
      <c r="S1084" s="203"/>
      <c r="T1084" s="203" t="s">
        <v>4028</v>
      </c>
      <c r="U1084" s="203" t="s">
        <v>4028</v>
      </c>
      <c r="V1084" s="203" t="s">
        <v>4028</v>
      </c>
      <c r="W1084" s="203" t="s">
        <v>4028</v>
      </c>
      <c r="X1084" s="203" t="s">
        <v>4028</v>
      </c>
      <c r="Y1084" s="203" t="s">
        <v>4028</v>
      </c>
      <c r="Z1084" s="203" t="s">
        <v>4028</v>
      </c>
      <c r="AA1084" s="203" t="s">
        <v>4028</v>
      </c>
      <c r="AB1084" s="203" t="s">
        <v>4028</v>
      </c>
      <c r="AC1084" s="203" t="s">
        <v>4028</v>
      </c>
      <c r="AD1084" s="203" t="s">
        <v>4028</v>
      </c>
      <c r="AE1084" s="203" t="s">
        <v>4028</v>
      </c>
      <c r="AF1084" s="203" t="s">
        <v>4028</v>
      </c>
      <c r="AG1084" s="203" t="s">
        <v>4028</v>
      </c>
      <c r="AH1084" s="203" t="s">
        <v>4028</v>
      </c>
      <c r="AI1084" s="203" t="s">
        <v>4028</v>
      </c>
      <c r="AJ1084" s="203" t="s">
        <v>4028</v>
      </c>
      <c r="AK1084" s="203" t="s">
        <v>4028</v>
      </c>
      <c r="AL1084" s="203"/>
      <c r="AM1084" s="203"/>
      <c r="AN1084" s="203"/>
      <c r="AO1084" s="203"/>
      <c r="AP1084" s="203"/>
      <c r="AQ1084" s="203"/>
      <c r="AR1084" s="203"/>
      <c r="AS1084" s="203"/>
      <c r="AT1084" s="203"/>
      <c r="AU1084" s="203"/>
      <c r="AV1084" s="203"/>
      <c r="AW1084" s="203"/>
      <c r="AX1084" s="203"/>
      <c r="AY1084" s="203"/>
      <c r="AZ1084" s="203"/>
      <c r="BA1084" s="203"/>
      <c r="BB1084" s="203"/>
      <c r="BC1084" s="203"/>
      <c r="BD1084" s="203"/>
      <c r="BE1084" s="203"/>
      <c r="BF1084" s="203"/>
      <c r="BG1084" s="203"/>
      <c r="BH1084" s="203"/>
      <c r="BI1084" s="203"/>
      <c r="BJ1084" s="203"/>
      <c r="BK1084" s="203"/>
      <c r="BL1084" s="203"/>
    </row>
    <row r="1085" spans="1:260" s="10" customFormat="1" ht="12.75" customHeight="1" x14ac:dyDescent="0.2">
      <c r="A1085" s="203" t="s">
        <v>236</v>
      </c>
      <c r="B1085" s="203" t="s">
        <v>4120</v>
      </c>
      <c r="C1085" s="203" t="s">
        <v>1184</v>
      </c>
      <c r="D1085" s="214">
        <v>34205</v>
      </c>
      <c r="E1085" s="203" t="s">
        <v>1228</v>
      </c>
      <c r="F1085" s="203" t="s">
        <v>2150</v>
      </c>
      <c r="G1085" s="203" t="s">
        <v>3420</v>
      </c>
      <c r="H1085" s="203" t="s">
        <v>236</v>
      </c>
      <c r="I1085" s="203" t="s">
        <v>460</v>
      </c>
      <c r="J1085" s="203"/>
      <c r="K1085" s="203" t="s">
        <v>236</v>
      </c>
      <c r="L1085" s="203" t="s">
        <v>460</v>
      </c>
      <c r="M1085" s="203">
        <v>0</v>
      </c>
      <c r="N1085" s="203" t="s">
        <v>202</v>
      </c>
      <c r="O1085" s="203">
        <v>0</v>
      </c>
      <c r="P1085" s="203">
        <v>0</v>
      </c>
      <c r="Q1085" s="203" t="s">
        <v>236</v>
      </c>
      <c r="R1085" s="203" t="s">
        <v>386</v>
      </c>
      <c r="S1085" s="203"/>
      <c r="T1085" s="203" t="s">
        <v>236</v>
      </c>
      <c r="U1085" s="203" t="s">
        <v>386</v>
      </c>
      <c r="V1085" s="203">
        <v>0</v>
      </c>
      <c r="W1085" s="203" t="s">
        <v>236</v>
      </c>
      <c r="X1085" s="203" t="s">
        <v>386</v>
      </c>
      <c r="Y1085" s="203">
        <v>0</v>
      </c>
      <c r="Z1085" s="203" t="s">
        <v>236</v>
      </c>
      <c r="AA1085" s="203" t="s">
        <v>386</v>
      </c>
      <c r="AB1085" s="203">
        <v>0</v>
      </c>
      <c r="AC1085" s="203">
        <v>0</v>
      </c>
      <c r="AD1085" s="203">
        <v>0</v>
      </c>
      <c r="AE1085" s="203">
        <v>0</v>
      </c>
      <c r="AF1085" s="203">
        <v>0</v>
      </c>
      <c r="AG1085" s="203">
        <v>0</v>
      </c>
      <c r="AH1085" s="203">
        <v>0</v>
      </c>
      <c r="AI1085" s="203">
        <v>0</v>
      </c>
      <c r="AJ1085" s="203">
        <v>0</v>
      </c>
      <c r="AK1085" s="203">
        <v>0</v>
      </c>
      <c r="AL1085" s="203"/>
      <c r="AM1085" s="203"/>
      <c r="AN1085" s="203"/>
      <c r="AO1085" s="203"/>
      <c r="AP1085" s="203"/>
      <c r="AQ1085" s="203"/>
      <c r="AR1085" s="203"/>
      <c r="AS1085" s="203"/>
      <c r="AT1085" s="203"/>
      <c r="AU1085" s="203"/>
      <c r="AV1085" s="203"/>
      <c r="AW1085" s="203"/>
      <c r="AX1085" s="203"/>
      <c r="AY1085" s="203"/>
      <c r="AZ1085" s="203"/>
      <c r="BA1085" s="203"/>
      <c r="BB1085" s="203"/>
      <c r="BC1085" s="203"/>
      <c r="BD1085" s="203"/>
      <c r="BE1085" s="203"/>
      <c r="BF1085" s="203"/>
      <c r="BG1085" s="203"/>
      <c r="BH1085" s="203"/>
      <c r="BI1085" s="203"/>
      <c r="BJ1085" s="203"/>
      <c r="BK1085" s="203"/>
      <c r="BL1085" s="203"/>
    </row>
    <row r="1086" spans="1:260" s="10" customFormat="1" ht="12.75" customHeight="1" x14ac:dyDescent="0.2">
      <c r="A1086" s="203" t="s">
        <v>279</v>
      </c>
      <c r="B1086" s="203" t="s">
        <v>4208</v>
      </c>
      <c r="C1086" s="203" t="s">
        <v>3339</v>
      </c>
      <c r="D1086" s="214">
        <v>34617</v>
      </c>
      <c r="E1086" s="203" t="s">
        <v>3081</v>
      </c>
      <c r="F1086" s="203" t="s">
        <v>3067</v>
      </c>
      <c r="G1086" s="203" t="s">
        <v>3420</v>
      </c>
      <c r="H1086" s="203" t="s">
        <v>279</v>
      </c>
      <c r="I1086" s="203" t="s">
        <v>237</v>
      </c>
      <c r="J1086" s="203"/>
      <c r="K1086" s="203" t="s">
        <v>279</v>
      </c>
      <c r="L1086" s="203" t="s">
        <v>237</v>
      </c>
      <c r="M1086" s="203">
        <v>0</v>
      </c>
      <c r="N1086" s="203">
        <v>0</v>
      </c>
      <c r="O1086" s="203">
        <v>0</v>
      </c>
      <c r="P1086" s="203">
        <v>0</v>
      </c>
      <c r="Q1086" s="203"/>
      <c r="R1086" s="203"/>
      <c r="S1086" s="203"/>
      <c r="T1086" s="203">
        <v>0</v>
      </c>
      <c r="U1086" s="203">
        <v>0</v>
      </c>
      <c r="V1086" s="203">
        <v>0</v>
      </c>
      <c r="W1086" s="203" t="s">
        <v>4028</v>
      </c>
      <c r="X1086" s="203" t="s">
        <v>4028</v>
      </c>
      <c r="Y1086" s="203" t="s">
        <v>4028</v>
      </c>
      <c r="Z1086" s="203" t="s">
        <v>4028</v>
      </c>
      <c r="AA1086" s="203" t="s">
        <v>4028</v>
      </c>
      <c r="AB1086" s="203" t="s">
        <v>4028</v>
      </c>
      <c r="AC1086" s="203">
        <v>0</v>
      </c>
      <c r="AD1086" s="203">
        <v>0</v>
      </c>
      <c r="AE1086" s="203">
        <v>0</v>
      </c>
      <c r="AF1086" s="203">
        <v>0</v>
      </c>
      <c r="AG1086" s="203">
        <v>0</v>
      </c>
      <c r="AH1086" s="203">
        <v>0</v>
      </c>
      <c r="AI1086" s="203">
        <v>0</v>
      </c>
      <c r="AJ1086" s="203">
        <v>0</v>
      </c>
      <c r="AK1086" s="203">
        <v>0</v>
      </c>
      <c r="AL1086" s="203"/>
      <c r="AM1086" s="203"/>
      <c r="AN1086" s="203"/>
      <c r="AO1086" s="203"/>
      <c r="AP1086" s="203"/>
      <c r="AQ1086" s="203"/>
      <c r="AR1086" s="203"/>
      <c r="AS1086" s="203"/>
      <c r="AT1086" s="203"/>
      <c r="AU1086" s="203"/>
      <c r="AV1086" s="203"/>
      <c r="AW1086" s="203"/>
      <c r="AX1086" s="203"/>
      <c r="AY1086" s="203"/>
      <c r="AZ1086" s="203"/>
      <c r="BA1086" s="203"/>
      <c r="BB1086" s="203"/>
      <c r="BC1086" s="203"/>
      <c r="BD1086" s="203"/>
      <c r="BE1086" s="203"/>
      <c r="BF1086" s="203"/>
      <c r="BG1086" s="203"/>
      <c r="BH1086" s="203"/>
      <c r="BI1086" s="203"/>
      <c r="BJ1086" s="203"/>
      <c r="BK1086" s="203"/>
      <c r="BL1086" s="203"/>
    </row>
    <row r="1087" spans="1:260" ht="12.75" customHeight="1" x14ac:dyDescent="0.2">
      <c r="A1087" s="203" t="s">
        <v>4492</v>
      </c>
      <c r="B1087" s="203" t="s">
        <v>4427</v>
      </c>
      <c r="C1087" s="203" t="s">
        <v>3251</v>
      </c>
      <c r="D1087" s="214">
        <v>34715</v>
      </c>
      <c r="E1087" s="203" t="s">
        <v>2624</v>
      </c>
      <c r="F1087" s="203" t="s">
        <v>3081</v>
      </c>
      <c r="G1087" s="203" t="s">
        <v>3420</v>
      </c>
      <c r="H1087" s="203" t="s">
        <v>293</v>
      </c>
      <c r="I1087" s="203" t="s">
        <v>453</v>
      </c>
      <c r="J1087" s="203"/>
      <c r="K1087" s="203" t="s">
        <v>236</v>
      </c>
      <c r="L1087" s="203" t="s">
        <v>453</v>
      </c>
      <c r="M1087" s="203">
        <v>0</v>
      </c>
      <c r="N1087" s="203">
        <v>0</v>
      </c>
      <c r="O1087" s="203">
        <v>0</v>
      </c>
      <c r="P1087" s="203">
        <v>0</v>
      </c>
      <c r="Q1087" s="203"/>
      <c r="R1087" s="203"/>
      <c r="S1087" s="203"/>
      <c r="T1087" s="203">
        <v>0</v>
      </c>
      <c r="U1087" s="203">
        <v>0</v>
      </c>
      <c r="V1087" s="203">
        <v>0</v>
      </c>
      <c r="W1087" s="203">
        <v>0</v>
      </c>
      <c r="X1087" s="203">
        <v>0</v>
      </c>
      <c r="Y1087" s="203">
        <v>0</v>
      </c>
      <c r="Z1087" s="203">
        <v>0</v>
      </c>
      <c r="AA1087" s="203">
        <v>0</v>
      </c>
      <c r="AB1087" s="203">
        <v>0</v>
      </c>
      <c r="AC1087" s="203">
        <v>0</v>
      </c>
      <c r="AD1087" s="203">
        <v>0</v>
      </c>
      <c r="AE1087" s="203">
        <v>0</v>
      </c>
      <c r="AF1087" s="203">
        <v>0</v>
      </c>
      <c r="AG1087" s="203">
        <v>0</v>
      </c>
      <c r="AH1087" s="203">
        <v>0</v>
      </c>
      <c r="AI1087" s="203">
        <v>0</v>
      </c>
      <c r="AJ1087" s="203">
        <v>0</v>
      </c>
      <c r="AK1087" s="203">
        <v>0</v>
      </c>
      <c r="AL1087" s="203"/>
      <c r="AM1087" s="203"/>
      <c r="AN1087" s="203"/>
      <c r="AO1087" s="203"/>
      <c r="AP1087" s="203"/>
      <c r="AQ1087" s="203"/>
      <c r="AR1087" s="203"/>
      <c r="AS1087" s="203"/>
      <c r="AT1087" s="203"/>
      <c r="AU1087" s="203"/>
      <c r="AV1087" s="203"/>
      <c r="AW1087" s="203"/>
      <c r="AX1087" s="203"/>
      <c r="AY1087" s="203"/>
      <c r="AZ1087" s="203"/>
      <c r="BA1087" s="203"/>
      <c r="BB1087" s="203"/>
      <c r="BC1087" s="203"/>
      <c r="BD1087" s="203"/>
      <c r="BE1087" s="203"/>
      <c r="BF1087" s="203"/>
      <c r="BG1087" s="203"/>
      <c r="BH1087" s="203"/>
      <c r="BI1087" s="203"/>
      <c r="BJ1087" s="203"/>
      <c r="BK1087" s="203"/>
      <c r="BL1087" s="203"/>
      <c r="BM1087" s="13"/>
      <c r="BN1087" s="13"/>
      <c r="BO1087" s="13"/>
      <c r="BP1087" s="13"/>
      <c r="BQ1087" s="13"/>
      <c r="BR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EU1087" s="13"/>
      <c r="EV1087" s="13"/>
      <c r="EW1087" s="13"/>
      <c r="EX1087" s="13"/>
      <c r="EY1087" s="13"/>
      <c r="EZ1087" s="13"/>
      <c r="FA1087" s="13"/>
      <c r="FB1087" s="13"/>
      <c r="FC1087" s="13"/>
      <c r="FD1087" s="13"/>
      <c r="FE1087" s="13"/>
      <c r="FF1087" s="13"/>
      <c r="FG1087" s="13"/>
      <c r="FH1087" s="13"/>
      <c r="FI1087" s="13"/>
      <c r="FJ1087" s="13"/>
      <c r="FK1087" s="13"/>
      <c r="FL1087" s="13"/>
      <c r="FM1087" s="13"/>
      <c r="FN1087" s="13"/>
      <c r="FO1087" s="13"/>
      <c r="FP1087" s="13"/>
      <c r="FQ1087" s="13"/>
      <c r="FR1087" s="13"/>
      <c r="FS1087" s="13"/>
      <c r="FT1087" s="13"/>
      <c r="FU1087" s="13"/>
      <c r="FV1087" s="13"/>
      <c r="FW1087" s="13"/>
      <c r="FX1087" s="13"/>
      <c r="FY1087" s="13"/>
      <c r="FZ1087" s="13"/>
      <c r="GA1087" s="13"/>
      <c r="GB1087" s="13"/>
      <c r="GC1087" s="13"/>
      <c r="GD1087" s="13"/>
      <c r="GE1087" s="13"/>
      <c r="GF1087" s="13"/>
      <c r="GG1087" s="13"/>
      <c r="GH1087" s="13"/>
      <c r="GI1087" s="13"/>
      <c r="GJ1087" s="13"/>
      <c r="GK1087" s="13"/>
      <c r="GL1087" s="13"/>
      <c r="GM1087" s="13"/>
      <c r="GN1087" s="13"/>
      <c r="GO1087" s="13"/>
      <c r="GP1087" s="13"/>
      <c r="GQ1087" s="13"/>
      <c r="GR1087" s="13"/>
      <c r="GS1087" s="13"/>
      <c r="GT1087" s="13"/>
      <c r="GU1087" s="13"/>
      <c r="GV1087" s="13"/>
      <c r="GW1087" s="13"/>
      <c r="GX1087" s="13"/>
      <c r="GY1087" s="13"/>
      <c r="GZ1087" s="13"/>
      <c r="HA1087" s="13"/>
      <c r="HB1087" s="13"/>
      <c r="HC1087" s="13"/>
      <c r="HD1087" s="13"/>
      <c r="HE1087" s="13"/>
      <c r="HF1087" s="13"/>
      <c r="HG1087" s="13"/>
      <c r="HH1087" s="13"/>
      <c r="HI1087" s="13"/>
      <c r="HJ1087" s="13"/>
      <c r="HK1087" s="13"/>
      <c r="HL1087" s="13"/>
      <c r="HM1087" s="13"/>
      <c r="HN1087" s="13"/>
      <c r="HO1087" s="13"/>
      <c r="HP1087" s="13"/>
      <c r="HQ1087" s="13"/>
      <c r="HR1087" s="13"/>
      <c r="HS1087" s="13"/>
      <c r="HT1087" s="13"/>
      <c r="HU1087" s="13"/>
      <c r="HV1087" s="13"/>
      <c r="HW1087" s="13"/>
      <c r="HX1087" s="13"/>
      <c r="HY1087" s="13"/>
      <c r="HZ1087" s="13"/>
      <c r="IA1087" s="13"/>
      <c r="IB1087" s="13"/>
      <c r="IC1087" s="13"/>
      <c r="ID1087" s="13"/>
      <c r="IE1087" s="13"/>
      <c r="IF1087" s="13"/>
      <c r="IG1087" s="13"/>
      <c r="IH1087" s="13"/>
      <c r="II1087" s="13"/>
      <c r="IJ1087" s="13"/>
      <c r="IK1087" s="13"/>
      <c r="IL1087" s="13"/>
      <c r="IM1087" s="13"/>
      <c r="IN1087" s="13"/>
      <c r="IO1087" s="13"/>
      <c r="IP1087" s="13"/>
      <c r="IQ1087" s="13"/>
      <c r="IR1087" s="13"/>
      <c r="IS1087" s="13"/>
      <c r="IT1087" s="13"/>
      <c r="IU1087" s="13"/>
      <c r="IV1087" s="13"/>
    </row>
    <row r="1088" spans="1:260" ht="12.75" customHeight="1" x14ac:dyDescent="0.2">
      <c r="A1088" s="203" t="s">
        <v>283</v>
      </c>
      <c r="B1088" s="203" t="s">
        <v>229</v>
      </c>
      <c r="C1088" s="203" t="s">
        <v>4198</v>
      </c>
      <c r="D1088" s="215">
        <v>36349</v>
      </c>
      <c r="E1088" s="205" t="s">
        <v>4514</v>
      </c>
      <c r="F1088" s="206" t="s">
        <v>4510</v>
      </c>
      <c r="G1088" s="206"/>
      <c r="H1088" s="203"/>
      <c r="I1088" s="203"/>
      <c r="J1088" s="206"/>
      <c r="K1088" s="203"/>
      <c r="L1088" s="203"/>
      <c r="M1088" s="206"/>
      <c r="N1088" s="203"/>
      <c r="O1088" s="203"/>
      <c r="P1088" s="206"/>
      <c r="Q1088" s="203"/>
      <c r="R1088" s="203"/>
      <c r="S1088" s="203"/>
      <c r="T1088" s="203"/>
      <c r="U1088" s="203"/>
      <c r="V1088" s="203"/>
      <c r="W1088" s="203"/>
      <c r="X1088" s="203"/>
      <c r="Y1088" s="203"/>
      <c r="Z1088" s="203"/>
      <c r="AA1088" s="203"/>
      <c r="AB1088" s="203"/>
      <c r="AC1088" s="203"/>
      <c r="AD1088" s="203"/>
      <c r="AE1088" s="203"/>
      <c r="AF1088" s="203"/>
      <c r="AG1088" s="203"/>
      <c r="AH1088" s="203"/>
      <c r="AI1088" s="203"/>
      <c r="AJ1088" s="203"/>
      <c r="AK1088" s="203"/>
      <c r="AL1088" s="203"/>
      <c r="AM1088" s="203"/>
      <c r="AN1088" s="203"/>
      <c r="AO1088" s="203"/>
      <c r="AP1088" s="203"/>
      <c r="AQ1088" s="203"/>
      <c r="AR1088" s="203"/>
      <c r="AS1088" s="203"/>
      <c r="AT1088" s="203"/>
      <c r="AU1088" s="203"/>
      <c r="AV1088" s="203"/>
      <c r="AW1088" s="203"/>
      <c r="AX1088" s="203"/>
      <c r="AY1088" s="203"/>
      <c r="AZ1088" s="203"/>
      <c r="BA1088" s="203"/>
      <c r="BB1088" s="203"/>
      <c r="BC1088" s="203"/>
      <c r="BD1088" s="203"/>
      <c r="BE1088" s="203"/>
      <c r="BF1088" s="203"/>
      <c r="BG1088" s="203"/>
      <c r="BH1088" s="203"/>
      <c r="BI1088" s="203"/>
      <c r="BJ1088" s="203"/>
      <c r="BK1088" s="203"/>
      <c r="BL1088" s="203"/>
      <c r="BM1088" s="10"/>
      <c r="BN1088" s="10"/>
      <c r="BO1088" s="10"/>
      <c r="BP1088" s="10"/>
      <c r="BQ1088" s="10"/>
      <c r="BR1088" s="10"/>
      <c r="BS1088" s="10"/>
      <c r="BT1088" s="10"/>
      <c r="BU1088" s="10"/>
      <c r="BV1088" s="10"/>
      <c r="BW1088" s="10"/>
      <c r="BX1088" s="10"/>
      <c r="BY1088" s="10"/>
      <c r="BZ1088" s="10"/>
      <c r="CA1088" s="10"/>
      <c r="CB1088" s="10"/>
      <c r="CC1088" s="10"/>
      <c r="CD1088" s="10"/>
      <c r="CE1088" s="10"/>
      <c r="CF1088" s="10"/>
      <c r="CG1088" s="10"/>
      <c r="CH1088" s="10"/>
      <c r="CI1088" s="10"/>
      <c r="CJ1088" s="10"/>
      <c r="CK1088" s="10"/>
      <c r="CL1088" s="10"/>
      <c r="CM1088" s="10"/>
      <c r="CN1088" s="10"/>
      <c r="CO1088" s="10"/>
      <c r="CP1088" s="10"/>
      <c r="CQ1088" s="10"/>
      <c r="CR1088" s="10"/>
      <c r="CS1088" s="10"/>
      <c r="CT1088" s="10"/>
      <c r="CU1088" s="10"/>
      <c r="CV1088" s="10"/>
      <c r="CW1088" s="10"/>
      <c r="CX1088" s="10"/>
      <c r="CY1088" s="10"/>
      <c r="CZ1088" s="10"/>
      <c r="DA1088" s="10"/>
      <c r="DB1088" s="10"/>
      <c r="DC1088" s="10"/>
      <c r="DD1088" s="10"/>
      <c r="DE1088" s="10"/>
      <c r="DF1088" s="10"/>
      <c r="DG1088" s="10"/>
      <c r="DH1088" s="10"/>
      <c r="DI1088" s="10"/>
      <c r="DJ1088" s="10"/>
      <c r="DK1088" s="10"/>
      <c r="DL1088" s="10"/>
      <c r="DM1088" s="10"/>
      <c r="DN1088" s="10"/>
      <c r="DO1088" s="10"/>
      <c r="DP1088" s="10"/>
      <c r="DQ1088" s="10"/>
      <c r="DR1088" s="10"/>
      <c r="DS1088" s="10"/>
      <c r="DT1088" s="10"/>
      <c r="DU1088" s="10"/>
      <c r="DV1088" s="10"/>
      <c r="DW1088" s="10"/>
      <c r="DX1088" s="10"/>
      <c r="DY1088" s="10"/>
      <c r="DZ1088" s="10"/>
      <c r="EA1088" s="10"/>
      <c r="EB1088" s="10"/>
      <c r="EC1088" s="10"/>
      <c r="ED1088" s="10"/>
      <c r="EE1088" s="10"/>
      <c r="EF1088" s="10"/>
      <c r="EG1088" s="10"/>
      <c r="EH1088" s="10"/>
      <c r="EI1088" s="10"/>
      <c r="EJ1088" s="10"/>
      <c r="EK1088" s="10"/>
      <c r="EL1088" s="10"/>
      <c r="EM1088" s="10"/>
      <c r="EN1088" s="10"/>
      <c r="EO1088" s="10"/>
      <c r="EP1088" s="10"/>
      <c r="EQ1088" s="10"/>
      <c r="ER1088" s="10"/>
      <c r="ES1088" s="10"/>
      <c r="ET1088" s="10"/>
      <c r="EU1088" s="10"/>
      <c r="EV1088" s="10"/>
      <c r="EW1088" s="10"/>
      <c r="EX1088" s="10"/>
      <c r="EY1088" s="10"/>
      <c r="EZ1088" s="10"/>
      <c r="FA1088" s="10"/>
      <c r="FB1088" s="10"/>
      <c r="FC1088" s="10"/>
      <c r="FD1088" s="10"/>
      <c r="FE1088" s="10"/>
      <c r="FF1088" s="10"/>
      <c r="FG1088" s="10"/>
      <c r="FH1088" s="10"/>
      <c r="FI1088" s="10"/>
      <c r="FJ1088" s="10"/>
      <c r="FK1088" s="10"/>
      <c r="FL1088" s="10"/>
      <c r="FM1088" s="10"/>
      <c r="FN1088" s="10"/>
      <c r="FO1088" s="10"/>
      <c r="FP1088" s="10"/>
      <c r="FQ1088" s="10"/>
      <c r="FR1088" s="10"/>
      <c r="FS1088" s="10"/>
      <c r="FT1088" s="10"/>
      <c r="FU1088" s="10"/>
      <c r="FV1088" s="10"/>
      <c r="FW1088" s="10"/>
      <c r="FX1088" s="10"/>
      <c r="FY1088" s="10"/>
      <c r="FZ1088" s="10"/>
      <c r="GA1088" s="10"/>
      <c r="GB1088" s="10"/>
      <c r="GC1088" s="10"/>
      <c r="GD1088" s="10"/>
      <c r="GE1088" s="10"/>
      <c r="GF1088" s="10"/>
      <c r="GG1088" s="10"/>
      <c r="GH1088" s="10"/>
      <c r="GI1088" s="10"/>
      <c r="GJ1088" s="10"/>
      <c r="GK1088" s="10"/>
      <c r="GL1088" s="10"/>
      <c r="GM1088" s="10"/>
      <c r="GN1088" s="10"/>
      <c r="GO1088" s="10"/>
      <c r="GP1088" s="10"/>
      <c r="GQ1088" s="10"/>
      <c r="GR1088" s="10"/>
      <c r="GS1088" s="10"/>
      <c r="GT1088" s="10"/>
      <c r="GU1088" s="10"/>
      <c r="GV1088" s="10"/>
      <c r="GW1088" s="10"/>
      <c r="GX1088" s="10"/>
      <c r="GY1088" s="10"/>
      <c r="GZ1088" s="10"/>
      <c r="HA1088" s="10"/>
      <c r="HB1088" s="10"/>
      <c r="HC1088" s="10"/>
      <c r="HD1088" s="10"/>
      <c r="HE1088" s="10"/>
      <c r="HF1088" s="10"/>
      <c r="HG1088" s="10"/>
      <c r="HH1088" s="10"/>
      <c r="HI1088" s="10"/>
      <c r="HJ1088" s="10"/>
      <c r="HK1088" s="10"/>
      <c r="HL1088" s="10"/>
      <c r="HM1088" s="10"/>
      <c r="HN1088" s="10"/>
      <c r="HO1088" s="10"/>
      <c r="HP1088" s="10"/>
      <c r="HQ1088" s="10"/>
      <c r="HR1088" s="10"/>
      <c r="HS1088" s="10"/>
      <c r="HT1088" s="10"/>
      <c r="HU1088" s="10"/>
      <c r="HV1088" s="10"/>
      <c r="HW1088" s="10"/>
      <c r="HX1088" s="10"/>
      <c r="HY1088" s="10"/>
      <c r="HZ1088" s="10"/>
      <c r="IA1088" s="10"/>
      <c r="IB1088" s="10"/>
      <c r="IC1088" s="10"/>
      <c r="ID1088" s="10"/>
      <c r="IE1088" s="10"/>
      <c r="IF1088" s="10"/>
      <c r="IG1088" s="10"/>
      <c r="IH1088" s="10"/>
      <c r="II1088" s="10"/>
      <c r="IJ1088" s="10"/>
      <c r="IK1088" s="10"/>
      <c r="IL1088" s="10"/>
      <c r="IM1088" s="10"/>
      <c r="IN1088" s="10"/>
      <c r="IO1088" s="10"/>
      <c r="IP1088" s="10"/>
      <c r="IQ1088" s="10"/>
      <c r="IR1088" s="10"/>
      <c r="IS1088" s="10"/>
      <c r="IT1088" s="10"/>
      <c r="IU1088" s="10"/>
      <c r="IV1088" s="10"/>
    </row>
    <row r="1089" spans="1:260" ht="12.75" customHeight="1" x14ac:dyDescent="0.2">
      <c r="A1089" s="203" t="s">
        <v>4523</v>
      </c>
      <c r="B1089" s="203" t="s">
        <v>4039</v>
      </c>
      <c r="C1089" s="203" t="s">
        <v>3696</v>
      </c>
      <c r="D1089" s="214">
        <v>35021</v>
      </c>
      <c r="E1089" s="203" t="s">
        <v>3456</v>
      </c>
      <c r="F1089" s="203" t="s">
        <v>3460</v>
      </c>
      <c r="G1089" s="203" t="s">
        <v>3420</v>
      </c>
      <c r="H1089" s="203" t="s">
        <v>370</v>
      </c>
      <c r="I1089" s="203" t="s">
        <v>78</v>
      </c>
      <c r="J1089" s="203"/>
      <c r="K1089" s="203"/>
      <c r="L1089" s="203"/>
      <c r="M1089" s="203"/>
      <c r="N1089" s="203"/>
      <c r="O1089" s="203"/>
      <c r="P1089" s="203"/>
      <c r="Q1089" s="203"/>
      <c r="R1089" s="203"/>
      <c r="S1089" s="203"/>
      <c r="T1089" s="203"/>
      <c r="U1089" s="203"/>
      <c r="V1089" s="203"/>
      <c r="W1089" s="203"/>
      <c r="X1089" s="203"/>
      <c r="Y1089" s="203"/>
      <c r="Z1089" s="203"/>
      <c r="AA1089" s="203"/>
      <c r="AB1089" s="203"/>
      <c r="AC1089" s="203"/>
      <c r="AD1089" s="203"/>
      <c r="AE1089" s="203"/>
      <c r="AF1089" s="203"/>
      <c r="AG1089" s="203"/>
      <c r="AH1089" s="203"/>
      <c r="AI1089" s="203"/>
      <c r="AJ1089" s="203"/>
      <c r="AK1089" s="203"/>
      <c r="AL1089" s="203"/>
      <c r="AM1089" s="203"/>
      <c r="AN1089" s="203"/>
      <c r="AO1089" s="203"/>
      <c r="AP1089" s="203"/>
      <c r="AQ1089" s="203"/>
      <c r="AR1089" s="203"/>
      <c r="AS1089" s="203"/>
      <c r="AT1089" s="203"/>
      <c r="AU1089" s="203"/>
      <c r="AV1089" s="203"/>
      <c r="AW1089" s="203"/>
      <c r="AX1089" s="203"/>
      <c r="AY1089" s="203"/>
      <c r="AZ1089" s="203"/>
      <c r="BA1089" s="203"/>
      <c r="BB1089" s="203"/>
      <c r="BC1089" s="203"/>
      <c r="BD1089" s="203"/>
      <c r="BE1089" s="203"/>
      <c r="BF1089" s="203"/>
      <c r="BG1089" s="203"/>
      <c r="BH1089" s="203"/>
      <c r="BI1089" s="203"/>
      <c r="BJ1089" s="203"/>
      <c r="BK1089" s="203"/>
      <c r="BL1089" s="203"/>
      <c r="BM1089" s="10"/>
      <c r="BN1089" s="10"/>
      <c r="BO1089" s="10"/>
      <c r="BP1089" s="10"/>
      <c r="BQ1089" s="10"/>
      <c r="BR1089" s="10"/>
      <c r="BS1089" s="10"/>
      <c r="BT1089" s="10"/>
      <c r="BU1089" s="10"/>
      <c r="BV1089" s="10"/>
      <c r="BW1089" s="10"/>
      <c r="BX1089" s="10"/>
      <c r="BY1089" s="10"/>
      <c r="BZ1089" s="10"/>
      <c r="CA1089" s="10"/>
      <c r="CB1089" s="10"/>
      <c r="CC1089" s="10"/>
      <c r="CD1089" s="10"/>
      <c r="CE1089" s="10"/>
      <c r="CF1089" s="10"/>
      <c r="CG1089" s="10"/>
      <c r="CH1089" s="10"/>
      <c r="CI1089" s="10"/>
      <c r="CJ1089" s="10"/>
      <c r="CK1089" s="10"/>
      <c r="CL1089" s="10"/>
      <c r="CM1089" s="10"/>
      <c r="CN1089" s="10"/>
      <c r="CO1089" s="10"/>
      <c r="CP1089" s="10"/>
      <c r="CQ1089" s="10"/>
      <c r="CR1089" s="10"/>
      <c r="CS1089" s="10"/>
      <c r="CT1089" s="10"/>
      <c r="CU1089" s="10"/>
      <c r="CV1089" s="10"/>
      <c r="CW1089" s="10"/>
      <c r="CX1089" s="10"/>
      <c r="CY1089" s="10"/>
      <c r="CZ1089" s="10"/>
      <c r="DA1089" s="10"/>
      <c r="DB1089" s="10"/>
      <c r="DC1089" s="10"/>
      <c r="DD1089" s="10"/>
      <c r="DE1089" s="10"/>
      <c r="DF1089" s="10"/>
      <c r="DG1089" s="10"/>
      <c r="DH1089" s="10"/>
      <c r="DI1089" s="10"/>
      <c r="DJ1089" s="10"/>
      <c r="DK1089" s="10"/>
      <c r="DL1089" s="10"/>
      <c r="DM1089" s="10"/>
      <c r="DN1089" s="10"/>
      <c r="DO1089" s="10"/>
      <c r="DP1089" s="10"/>
      <c r="DQ1089" s="10"/>
      <c r="DR1089" s="10"/>
      <c r="DS1089" s="10"/>
      <c r="DT1089" s="10"/>
      <c r="DU1089" s="10"/>
      <c r="DV1089" s="10"/>
      <c r="DW1089" s="10"/>
      <c r="DX1089" s="10"/>
      <c r="DY1089" s="10"/>
      <c r="DZ1089" s="10"/>
      <c r="EA1089" s="10"/>
      <c r="EB1089" s="10"/>
      <c r="EC1089" s="10"/>
      <c r="ED1089" s="10"/>
      <c r="EE1089" s="10"/>
      <c r="EF1089" s="10"/>
      <c r="EG1089" s="10"/>
      <c r="EH1089" s="10"/>
      <c r="EI1089" s="10"/>
      <c r="EJ1089" s="10"/>
      <c r="EK1089" s="10"/>
      <c r="EL1089" s="10"/>
      <c r="EM1089" s="10"/>
      <c r="EN1089" s="10"/>
      <c r="EO1089" s="10"/>
      <c r="EP1089" s="10"/>
      <c r="EQ1089" s="10"/>
      <c r="ER1089" s="10"/>
      <c r="ES1089" s="10"/>
      <c r="ET1089" s="10"/>
      <c r="EU1089" s="10"/>
      <c r="EV1089" s="10"/>
      <c r="EW1089" s="10"/>
      <c r="EX1089" s="10"/>
      <c r="EY1089" s="10"/>
      <c r="EZ1089" s="10"/>
      <c r="FA1089" s="10"/>
      <c r="FB1089" s="10"/>
      <c r="FC1089" s="10"/>
      <c r="FD1089" s="10"/>
      <c r="FE1089" s="10"/>
      <c r="FF1089" s="10"/>
      <c r="FG1089" s="10"/>
      <c r="FH1089" s="10"/>
      <c r="FI1089" s="10"/>
      <c r="FJ1089" s="10"/>
      <c r="FK1089" s="10"/>
      <c r="FL1089" s="10"/>
      <c r="FM1089" s="10"/>
      <c r="FN1089" s="10"/>
      <c r="FO1089" s="10"/>
      <c r="FP1089" s="10"/>
      <c r="FQ1089" s="10"/>
      <c r="FR1089" s="10"/>
      <c r="FS1089" s="10"/>
      <c r="FT1089" s="10"/>
      <c r="FU1089" s="10"/>
      <c r="FV1089" s="10"/>
      <c r="FW1089" s="10"/>
      <c r="FX1089" s="10"/>
      <c r="FY1089" s="10"/>
      <c r="FZ1089" s="10"/>
      <c r="GA1089" s="10"/>
      <c r="GB1089" s="10"/>
      <c r="GC1089" s="10"/>
      <c r="GD1089" s="10"/>
      <c r="GE1089" s="10"/>
      <c r="GF1089" s="10"/>
      <c r="GG1089" s="10"/>
      <c r="GH1089" s="10"/>
      <c r="GI1089" s="10"/>
      <c r="GJ1089" s="10"/>
      <c r="GK1089" s="10"/>
      <c r="GL1089" s="10"/>
      <c r="GM1089" s="10"/>
      <c r="GN1089" s="10"/>
      <c r="GO1089" s="10"/>
      <c r="GP1089" s="10"/>
      <c r="GQ1089" s="10"/>
      <c r="GR1089" s="10"/>
      <c r="GS1089" s="10"/>
      <c r="GT1089" s="10"/>
      <c r="GU1089" s="10"/>
      <c r="GV1089" s="10"/>
      <c r="GW1089" s="10"/>
      <c r="GX1089" s="10"/>
      <c r="GY1089" s="10"/>
      <c r="GZ1089" s="10"/>
      <c r="HA1089" s="10"/>
      <c r="HB1089" s="10"/>
      <c r="HC1089" s="10"/>
      <c r="HD1089" s="10"/>
      <c r="HE1089" s="10"/>
      <c r="HF1089" s="10"/>
      <c r="HG1089" s="10"/>
      <c r="HH1089" s="10"/>
      <c r="HI1089" s="10"/>
      <c r="HJ1089" s="10"/>
      <c r="HK1089" s="10"/>
      <c r="HL1089" s="10"/>
      <c r="HM1089" s="10"/>
      <c r="HN1089" s="10"/>
      <c r="HO1089" s="10"/>
      <c r="HP1089" s="10"/>
      <c r="HQ1089" s="10"/>
      <c r="HR1089" s="10"/>
      <c r="HS1089" s="10"/>
      <c r="HT1089" s="10"/>
      <c r="HU1089" s="10"/>
      <c r="HV1089" s="10"/>
      <c r="HW1089" s="10"/>
      <c r="HX1089" s="10"/>
      <c r="HY1089" s="10"/>
      <c r="HZ1089" s="10"/>
      <c r="IA1089" s="10"/>
      <c r="IB1089" s="10"/>
      <c r="IC1089" s="10"/>
      <c r="ID1089" s="10"/>
      <c r="IE1089" s="10"/>
      <c r="IF1089" s="10"/>
      <c r="IG1089" s="10"/>
      <c r="IH1089" s="10"/>
      <c r="II1089" s="10"/>
      <c r="IJ1089" s="10"/>
      <c r="IK1089" s="10"/>
      <c r="IL1089" s="10"/>
      <c r="IM1089" s="10"/>
      <c r="IN1089" s="10"/>
      <c r="IO1089" s="10"/>
      <c r="IP1089" s="10"/>
      <c r="IQ1089" s="10"/>
      <c r="IR1089" s="10"/>
      <c r="IS1089" s="10"/>
      <c r="IT1089" s="10"/>
      <c r="IU1089" s="10"/>
      <c r="IV1089" s="10"/>
    </row>
    <row r="1090" spans="1:260" s="27" customFormat="1" ht="12.75" customHeight="1" x14ac:dyDescent="0.2">
      <c r="A1090" s="10" t="s">
        <v>283</v>
      </c>
      <c r="B1090" s="10" t="s">
        <v>4449</v>
      </c>
      <c r="C1090" s="202" t="s">
        <v>4452</v>
      </c>
      <c r="D1090" s="221">
        <v>36032</v>
      </c>
      <c r="E1090" s="5" t="s">
        <v>4517</v>
      </c>
      <c r="F1090" s="194" t="s">
        <v>4954</v>
      </c>
      <c r="G1090" s="201" t="str">
        <f>IF(ISERROR(VLOOKUP(TRIM(C1090),'R2020'!$A$1:$I$1991,8,FALSE)),"",VLOOKUP(TRIM(C1090),'R2020'!$A$1:$I$1991,8,FALSE))</f>
        <v xml:space="preserve"> </v>
      </c>
    </row>
    <row r="1091" spans="1:260" ht="12.75" customHeight="1" x14ac:dyDescent="0.2">
      <c r="A1091" s="203" t="s">
        <v>4054</v>
      </c>
      <c r="B1091" s="203" t="s">
        <v>4053</v>
      </c>
      <c r="C1091" s="203" t="s">
        <v>3691</v>
      </c>
      <c r="D1091" s="214">
        <v>34205</v>
      </c>
      <c r="E1091" s="203" t="s">
        <v>3409</v>
      </c>
      <c r="F1091" s="203" t="s">
        <v>3456</v>
      </c>
      <c r="G1091" s="203" t="s">
        <v>4720</v>
      </c>
      <c r="H1091" s="203" t="s">
        <v>26</v>
      </c>
      <c r="I1091" s="203" t="s">
        <v>39</v>
      </c>
      <c r="J1091" s="203" t="s">
        <v>685</v>
      </c>
      <c r="K1091" s="203"/>
      <c r="L1091" s="203"/>
      <c r="M1091" s="203"/>
      <c r="N1091" s="203"/>
      <c r="O1091" s="203"/>
      <c r="P1091" s="203"/>
      <c r="Q1091" s="203"/>
      <c r="R1091" s="203"/>
      <c r="S1091" s="203"/>
      <c r="T1091" s="203"/>
      <c r="U1091" s="203"/>
      <c r="V1091" s="203"/>
      <c r="W1091" s="203"/>
      <c r="X1091" s="203"/>
      <c r="Y1091" s="203"/>
      <c r="Z1091" s="203"/>
      <c r="AA1091" s="203"/>
      <c r="AB1091" s="203"/>
      <c r="AC1091" s="203"/>
      <c r="AD1091" s="203"/>
      <c r="AE1091" s="203"/>
      <c r="AF1091" s="203"/>
      <c r="AG1091" s="203"/>
      <c r="AH1091" s="203"/>
      <c r="AI1091" s="203"/>
      <c r="AJ1091" s="203"/>
      <c r="AK1091" s="203"/>
      <c r="AL1091" s="203"/>
      <c r="AM1091" s="203"/>
      <c r="AN1091" s="203"/>
      <c r="AO1091" s="203"/>
      <c r="AP1091" s="203"/>
      <c r="AQ1091" s="203"/>
      <c r="AR1091" s="203"/>
      <c r="AS1091" s="203"/>
      <c r="AT1091" s="203"/>
      <c r="AU1091" s="203"/>
      <c r="AV1091" s="203"/>
      <c r="AW1091" s="203"/>
      <c r="AX1091" s="203"/>
      <c r="AY1091" s="203"/>
      <c r="AZ1091" s="203"/>
      <c r="BA1091" s="203"/>
      <c r="BB1091" s="203"/>
      <c r="BC1091" s="203"/>
      <c r="BD1091" s="203"/>
      <c r="BE1091" s="203"/>
      <c r="BF1091" s="203"/>
      <c r="BG1091" s="203"/>
      <c r="BH1091" s="203"/>
      <c r="BI1091" s="203"/>
      <c r="BJ1091" s="203"/>
      <c r="BK1091" s="203"/>
      <c r="BL1091" s="203"/>
      <c r="BM1091" s="10"/>
      <c r="BN1091" s="10"/>
      <c r="BO1091" s="10"/>
      <c r="BP1091" s="10"/>
      <c r="BQ1091" s="10"/>
      <c r="BR1091" s="10"/>
      <c r="BS1091" s="10"/>
      <c r="BT1091" s="10"/>
      <c r="BU1091" s="10"/>
      <c r="BV1091" s="10"/>
      <c r="BW1091" s="10"/>
      <c r="BX1091" s="10"/>
      <c r="BY1091" s="10"/>
      <c r="BZ1091" s="10"/>
      <c r="CA1091" s="10"/>
      <c r="CB1091" s="10"/>
      <c r="CC1091" s="10"/>
      <c r="CD1091" s="10"/>
      <c r="CE1091" s="10"/>
      <c r="CF1091" s="10"/>
      <c r="CG1091" s="10"/>
      <c r="CH1091" s="10"/>
      <c r="CI1091" s="10"/>
      <c r="CJ1091" s="10"/>
      <c r="CK1091" s="10"/>
      <c r="CL1091" s="10"/>
      <c r="CM1091" s="10"/>
      <c r="CN1091" s="10"/>
      <c r="CO1091" s="10"/>
      <c r="CP1091" s="10"/>
      <c r="CQ1091" s="10"/>
      <c r="CR1091" s="10"/>
      <c r="CS1091" s="10"/>
      <c r="CT1091" s="10"/>
      <c r="CU1091" s="10"/>
      <c r="CV1091" s="10"/>
      <c r="CW1091" s="10"/>
      <c r="CX1091" s="10"/>
      <c r="CY1091" s="10"/>
      <c r="CZ1091" s="10"/>
      <c r="DA1091" s="10"/>
      <c r="DB1091" s="10"/>
      <c r="DC1091" s="10"/>
      <c r="DD1091" s="10"/>
      <c r="DE1091" s="10"/>
      <c r="DF1091" s="10"/>
      <c r="DG1091" s="10"/>
      <c r="DH1091" s="10"/>
      <c r="DI1091" s="10"/>
      <c r="DJ1091" s="10"/>
      <c r="DK1091" s="10"/>
      <c r="DL1091" s="10"/>
      <c r="DM1091" s="10"/>
      <c r="DN1091" s="10"/>
      <c r="DO1091" s="10"/>
      <c r="DP1091" s="10"/>
      <c r="DQ1091" s="10"/>
      <c r="DR1091" s="10"/>
      <c r="DS1091" s="10"/>
      <c r="DT1091" s="10"/>
      <c r="DU1091" s="10"/>
      <c r="DV1091" s="10"/>
      <c r="DW1091" s="10"/>
      <c r="DX1091" s="10"/>
      <c r="DY1091" s="10"/>
      <c r="DZ1091" s="10"/>
      <c r="EA1091" s="10"/>
      <c r="EB1091" s="10"/>
      <c r="EC1091" s="10"/>
      <c r="ED1091" s="10"/>
      <c r="EE1091" s="10"/>
      <c r="EF1091" s="10"/>
      <c r="EG1091" s="10"/>
      <c r="EH1091" s="10"/>
      <c r="EI1091" s="10"/>
      <c r="EJ1091" s="10"/>
      <c r="EK1091" s="10"/>
      <c r="EL1091" s="10"/>
      <c r="EM1091" s="10"/>
      <c r="EN1091" s="10"/>
      <c r="EO1091" s="10"/>
      <c r="EP1091" s="10"/>
      <c r="EQ1091" s="10"/>
      <c r="ER1091" s="10"/>
      <c r="ES1091" s="10"/>
      <c r="ET1091" s="10"/>
      <c r="EU1091" s="10"/>
      <c r="EV1091" s="10"/>
      <c r="EW1091" s="10"/>
      <c r="EX1091" s="10"/>
      <c r="EY1091" s="10"/>
      <c r="EZ1091" s="10"/>
      <c r="FA1091" s="10"/>
      <c r="FB1091" s="10"/>
      <c r="FC1091" s="10"/>
      <c r="FD1091" s="10"/>
      <c r="FE1091" s="10"/>
      <c r="FF1091" s="10"/>
      <c r="FG1091" s="10"/>
      <c r="FH1091" s="10"/>
      <c r="FI1091" s="10"/>
      <c r="FJ1091" s="10"/>
      <c r="FK1091" s="10"/>
      <c r="FL1091" s="10"/>
      <c r="FM1091" s="10"/>
      <c r="FN1091" s="10"/>
      <c r="FO1091" s="10"/>
      <c r="FP1091" s="10"/>
      <c r="FQ1091" s="10"/>
      <c r="FR1091" s="10"/>
      <c r="FS1091" s="10"/>
      <c r="FT1091" s="10"/>
      <c r="FU1091" s="10"/>
      <c r="FV1091" s="10"/>
      <c r="FW1091" s="10"/>
      <c r="FX1091" s="10"/>
      <c r="FY1091" s="10"/>
      <c r="FZ1091" s="10"/>
      <c r="GA1091" s="10"/>
      <c r="GB1091" s="10"/>
      <c r="GC1091" s="10"/>
      <c r="GD1091" s="10"/>
      <c r="GE1091" s="10"/>
      <c r="GF1091" s="10"/>
      <c r="GG1091" s="10"/>
      <c r="GH1091" s="10"/>
      <c r="GI1091" s="10"/>
      <c r="GJ1091" s="10"/>
      <c r="GK1091" s="10"/>
      <c r="GL1091" s="10"/>
      <c r="GM1091" s="10"/>
      <c r="GN1091" s="10"/>
      <c r="GO1091" s="10"/>
      <c r="GP1091" s="10"/>
      <c r="GQ1091" s="10"/>
      <c r="GR1091" s="10"/>
      <c r="GS1091" s="10"/>
      <c r="GT1091" s="10"/>
      <c r="GU1091" s="10"/>
      <c r="GV1091" s="10"/>
      <c r="GW1091" s="10"/>
      <c r="GX1091" s="10"/>
      <c r="GY1091" s="10"/>
      <c r="GZ1091" s="10"/>
      <c r="HA1091" s="10"/>
      <c r="HB1091" s="10"/>
      <c r="HC1091" s="10"/>
      <c r="HD1091" s="10"/>
      <c r="HE1091" s="10"/>
      <c r="HF1091" s="10"/>
      <c r="HG1091" s="10"/>
      <c r="HH1091" s="10"/>
      <c r="HI1091" s="10"/>
      <c r="HJ1091" s="10"/>
      <c r="HK1091" s="10"/>
      <c r="HL1091" s="10"/>
      <c r="HM1091" s="10"/>
      <c r="HN1091" s="10"/>
      <c r="HO1091" s="10"/>
      <c r="HP1091" s="10"/>
      <c r="HQ1091" s="10"/>
      <c r="HR1091" s="10"/>
      <c r="HS1091" s="10"/>
      <c r="HT1091" s="10"/>
      <c r="HU1091" s="10"/>
      <c r="HV1091" s="10"/>
      <c r="HW1091" s="10"/>
      <c r="HX1091" s="10"/>
      <c r="HY1091" s="10"/>
      <c r="HZ1091" s="10"/>
      <c r="IA1091" s="10"/>
      <c r="IB1091" s="10"/>
      <c r="IC1091" s="10"/>
      <c r="ID1091" s="10"/>
      <c r="IE1091" s="10"/>
      <c r="IF1091" s="10"/>
      <c r="IG1091" s="10"/>
      <c r="IH1091" s="10"/>
      <c r="II1091" s="10"/>
      <c r="IJ1091" s="10"/>
      <c r="IK1091" s="10"/>
      <c r="IL1091" s="10"/>
      <c r="IM1091" s="10"/>
      <c r="IN1091" s="10"/>
      <c r="IO1091" s="10"/>
      <c r="IP1091" s="10"/>
      <c r="IQ1091" s="10"/>
      <c r="IR1091" s="10"/>
      <c r="IS1091" s="10"/>
      <c r="IT1091" s="10"/>
      <c r="IU1091" s="10"/>
      <c r="IV1091" s="10"/>
    </row>
    <row r="1092" spans="1:260" ht="12.75" customHeight="1" x14ac:dyDescent="0.2">
      <c r="A1092" s="203" t="s">
        <v>4047</v>
      </c>
      <c r="B1092" s="203" t="s">
        <v>4235</v>
      </c>
      <c r="C1092" s="203" t="s">
        <v>1423</v>
      </c>
      <c r="D1092" s="214">
        <v>33540</v>
      </c>
      <c r="E1092" s="203" t="s">
        <v>1225</v>
      </c>
      <c r="F1092" s="203" t="s">
        <v>2163</v>
      </c>
      <c r="G1092" s="203" t="s">
        <v>4774</v>
      </c>
      <c r="H1092" s="203" t="s">
        <v>128</v>
      </c>
      <c r="I1092" s="203" t="s">
        <v>460</v>
      </c>
      <c r="J1092" s="203" t="s">
        <v>328</v>
      </c>
      <c r="K1092" s="203" t="s">
        <v>128</v>
      </c>
      <c r="L1092" s="203" t="s">
        <v>460</v>
      </c>
      <c r="M1092" s="203" t="s">
        <v>129</v>
      </c>
      <c r="N1092" s="203" t="s">
        <v>26</v>
      </c>
      <c r="O1092" s="203" t="s">
        <v>88</v>
      </c>
      <c r="P1092" s="203" t="s">
        <v>2283</v>
      </c>
      <c r="Q1092" s="203" t="s">
        <v>26</v>
      </c>
      <c r="R1092" s="203" t="s">
        <v>88</v>
      </c>
      <c r="S1092" s="203" t="s">
        <v>685</v>
      </c>
      <c r="T1092" s="203" t="s">
        <v>464</v>
      </c>
      <c r="U1092" s="203" t="s">
        <v>88</v>
      </c>
      <c r="V1092" s="203" t="s">
        <v>349</v>
      </c>
      <c r="W1092" s="203" t="s">
        <v>464</v>
      </c>
      <c r="X1092" s="203" t="s">
        <v>88</v>
      </c>
      <c r="Y1092" s="203" t="s">
        <v>349</v>
      </c>
      <c r="Z1092" s="203">
        <v>0</v>
      </c>
      <c r="AA1092" s="203">
        <v>0</v>
      </c>
      <c r="AB1092" s="203">
        <v>0</v>
      </c>
      <c r="AC1092" s="203">
        <v>0</v>
      </c>
      <c r="AD1092" s="203">
        <v>0</v>
      </c>
      <c r="AE1092" s="203">
        <v>0</v>
      </c>
      <c r="AF1092" s="203">
        <v>0</v>
      </c>
      <c r="AG1092" s="203">
        <v>0</v>
      </c>
      <c r="AH1092" s="203">
        <v>0</v>
      </c>
      <c r="AI1092" s="203">
        <v>0</v>
      </c>
      <c r="AJ1092" s="203">
        <v>0</v>
      </c>
      <c r="AK1092" s="203">
        <v>0</v>
      </c>
      <c r="AL1092" s="203"/>
      <c r="AM1092" s="203"/>
      <c r="AN1092" s="203"/>
      <c r="AO1092" s="203"/>
      <c r="AP1092" s="203"/>
      <c r="AQ1092" s="203"/>
      <c r="AR1092" s="203"/>
      <c r="AS1092" s="203"/>
      <c r="AT1092" s="203"/>
      <c r="AU1092" s="203"/>
      <c r="AV1092" s="203"/>
      <c r="AW1092" s="203"/>
      <c r="AX1092" s="203"/>
      <c r="AY1092" s="203"/>
      <c r="AZ1092" s="203"/>
      <c r="BA1092" s="203"/>
      <c r="BB1092" s="203"/>
      <c r="BC1092" s="203"/>
      <c r="BD1092" s="203"/>
      <c r="BE1092" s="203"/>
      <c r="BF1092" s="203"/>
      <c r="BG1092" s="203"/>
      <c r="BH1092" s="203"/>
      <c r="BI1092" s="203"/>
      <c r="BJ1092" s="203"/>
      <c r="BK1092" s="203"/>
      <c r="BL1092" s="203"/>
      <c r="BM1092" s="10"/>
      <c r="BN1092" s="10"/>
      <c r="BO1092" s="10"/>
      <c r="BP1092" s="10"/>
      <c r="BQ1092" s="10"/>
      <c r="BR1092" s="10"/>
      <c r="BS1092" s="10"/>
      <c r="BT1092" s="10"/>
      <c r="BU1092" s="10"/>
      <c r="BV1092" s="10"/>
      <c r="BW1092" s="10"/>
      <c r="BX1092" s="10"/>
      <c r="BY1092" s="10"/>
      <c r="BZ1092" s="10"/>
      <c r="CA1092" s="10"/>
      <c r="CB1092" s="10"/>
      <c r="CC1092" s="10"/>
      <c r="CD1092" s="10"/>
      <c r="CE1092" s="10"/>
      <c r="CF1092" s="10"/>
      <c r="CG1092" s="10"/>
      <c r="CH1092" s="10"/>
      <c r="CI1092" s="10"/>
      <c r="CJ1092" s="10"/>
      <c r="CK1092" s="10"/>
      <c r="CL1092" s="10"/>
      <c r="CM1092" s="10"/>
      <c r="CN1092" s="10"/>
      <c r="CO1092" s="10"/>
      <c r="CP1092" s="10"/>
      <c r="CQ1092" s="10"/>
      <c r="CR1092" s="10"/>
      <c r="CS1092" s="10"/>
      <c r="CT1092" s="10"/>
      <c r="CU1092" s="10"/>
      <c r="CV1092" s="10"/>
      <c r="CW1092" s="10"/>
      <c r="CX1092" s="10"/>
      <c r="CY1092" s="10"/>
      <c r="CZ1092" s="10"/>
      <c r="DA1092" s="10"/>
      <c r="DB1092" s="10"/>
      <c r="DC1092" s="10"/>
      <c r="DD1092" s="10"/>
      <c r="DE1092" s="10"/>
      <c r="DF1092" s="10"/>
      <c r="DG1092" s="10"/>
      <c r="DH1092" s="10"/>
      <c r="DI1092" s="10"/>
      <c r="DJ1092" s="10"/>
      <c r="DK1092" s="10"/>
      <c r="DL1092" s="10"/>
      <c r="DM1092" s="10"/>
      <c r="DN1092" s="10"/>
      <c r="DO1092" s="10"/>
      <c r="DP1092" s="10"/>
      <c r="DQ1092" s="10"/>
      <c r="DR1092" s="10"/>
      <c r="DS1092" s="10"/>
      <c r="DT1092" s="10"/>
      <c r="DU1092" s="10"/>
      <c r="DV1092" s="10"/>
      <c r="DW1092" s="10"/>
      <c r="DX1092" s="10"/>
      <c r="DY1092" s="10"/>
      <c r="DZ1092" s="10"/>
      <c r="EA1092" s="10"/>
      <c r="EB1092" s="10"/>
      <c r="EC1092" s="10"/>
      <c r="ED1092" s="10"/>
      <c r="EE1092" s="10"/>
      <c r="EF1092" s="10"/>
      <c r="EG1092" s="10"/>
      <c r="EH1092" s="10"/>
      <c r="EI1092" s="10"/>
      <c r="EJ1092" s="10"/>
      <c r="EK1092" s="10"/>
      <c r="EL1092" s="10"/>
      <c r="EM1092" s="10"/>
      <c r="EN1092" s="10"/>
      <c r="EO1092" s="10"/>
      <c r="EP1092" s="10"/>
      <c r="EQ1092" s="10"/>
      <c r="ER1092" s="10"/>
      <c r="ES1092" s="10"/>
      <c r="ET1092" s="10"/>
      <c r="EU1092" s="10"/>
      <c r="EV1092" s="10"/>
      <c r="EW1092" s="10"/>
      <c r="EX1092" s="10"/>
      <c r="EY1092" s="10"/>
      <c r="EZ1092" s="10"/>
      <c r="FA1092" s="10"/>
      <c r="FB1092" s="10"/>
      <c r="FC1092" s="10"/>
      <c r="FD1092" s="10"/>
      <c r="FE1092" s="10"/>
      <c r="FF1092" s="10"/>
      <c r="FG1092" s="10"/>
      <c r="FH1092" s="10"/>
      <c r="FI1092" s="10"/>
      <c r="FJ1092" s="10"/>
      <c r="FK1092" s="10"/>
      <c r="FL1092" s="10"/>
      <c r="FM1092" s="10"/>
      <c r="FN1092" s="10"/>
      <c r="FO1092" s="10"/>
      <c r="FP1092" s="10"/>
      <c r="FQ1092" s="10"/>
      <c r="FR1092" s="10"/>
      <c r="FS1092" s="10"/>
      <c r="FT1092" s="10"/>
      <c r="FU1092" s="10"/>
      <c r="FV1092" s="10"/>
      <c r="FW1092" s="10"/>
      <c r="FX1092" s="10"/>
      <c r="FY1092" s="10"/>
      <c r="FZ1092" s="10"/>
      <c r="GA1092" s="10"/>
      <c r="GB1092" s="10"/>
      <c r="GC1092" s="10"/>
      <c r="GD1092" s="10"/>
      <c r="GE1092" s="10"/>
      <c r="GF1092" s="10"/>
      <c r="GG1092" s="10"/>
      <c r="GH1092" s="10"/>
      <c r="GI1092" s="10"/>
      <c r="GJ1092" s="10"/>
      <c r="GK1092" s="10"/>
      <c r="GL1092" s="10"/>
      <c r="GM1092" s="10"/>
      <c r="GN1092" s="10"/>
      <c r="GO1092" s="10"/>
      <c r="GP1092" s="10"/>
      <c r="GQ1092" s="10"/>
      <c r="GR1092" s="10"/>
      <c r="GS1092" s="10"/>
      <c r="GT1092" s="10"/>
      <c r="GU1092" s="10"/>
      <c r="GV1092" s="10"/>
      <c r="GW1092" s="10"/>
      <c r="GX1092" s="10"/>
      <c r="GY1092" s="10"/>
      <c r="GZ1092" s="10"/>
      <c r="HA1092" s="10"/>
      <c r="HB1092" s="10"/>
      <c r="HC1092" s="10"/>
      <c r="HD1092" s="10"/>
      <c r="HE1092" s="10"/>
      <c r="HF1092" s="10"/>
      <c r="HG1092" s="10"/>
      <c r="HH1092" s="10"/>
      <c r="HI1092" s="10"/>
      <c r="HJ1092" s="10"/>
      <c r="HK1092" s="10"/>
      <c r="HL1092" s="10"/>
      <c r="HM1092" s="10"/>
      <c r="HN1092" s="10"/>
      <c r="HO1092" s="10"/>
      <c r="HP1092" s="10"/>
      <c r="HQ1092" s="10"/>
      <c r="HR1092" s="10"/>
      <c r="HS1092" s="10"/>
      <c r="HT1092" s="10"/>
      <c r="HU1092" s="10"/>
      <c r="HV1092" s="10"/>
      <c r="HW1092" s="10"/>
      <c r="HX1092" s="10"/>
      <c r="HY1092" s="10"/>
      <c r="HZ1092" s="10"/>
      <c r="IA1092" s="10"/>
      <c r="IB1092" s="10"/>
      <c r="IC1092" s="10"/>
      <c r="ID1092" s="10"/>
      <c r="IE1092" s="10"/>
      <c r="IF1092" s="10"/>
      <c r="IG1092" s="10"/>
      <c r="IH1092" s="10"/>
      <c r="II1092" s="10"/>
      <c r="IJ1092" s="10"/>
      <c r="IK1092" s="10"/>
      <c r="IL1092" s="10"/>
      <c r="IM1092" s="10"/>
      <c r="IN1092" s="10"/>
      <c r="IO1092" s="10"/>
      <c r="IP1092" s="10"/>
      <c r="IQ1092" s="10"/>
      <c r="IR1092" s="10"/>
      <c r="IS1092" s="10"/>
      <c r="IT1092" s="10"/>
      <c r="IU1092" s="10"/>
      <c r="IV1092" s="10"/>
    </row>
    <row r="1093" spans="1:260" ht="12.75" customHeight="1" x14ac:dyDescent="0.2">
      <c r="A1093" s="203" t="s">
        <v>128</v>
      </c>
      <c r="B1093" s="203" t="s">
        <v>4053</v>
      </c>
      <c r="C1093" s="203" t="s">
        <v>1341</v>
      </c>
      <c r="D1093" s="214">
        <v>32341</v>
      </c>
      <c r="E1093" s="203" t="s">
        <v>735</v>
      </c>
      <c r="F1093" s="203" t="s">
        <v>2191</v>
      </c>
      <c r="G1093" s="203" t="s">
        <v>4786</v>
      </c>
      <c r="H1093" s="203" t="s">
        <v>464</v>
      </c>
      <c r="I1093" s="203" t="s">
        <v>393</v>
      </c>
      <c r="J1093" s="203" t="s">
        <v>3620</v>
      </c>
      <c r="K1093" s="203" t="s">
        <v>464</v>
      </c>
      <c r="L1093" s="203" t="s">
        <v>346</v>
      </c>
      <c r="M1093" s="203" t="s">
        <v>1436</v>
      </c>
      <c r="N1093" s="203" t="s">
        <v>26</v>
      </c>
      <c r="O1093" s="203" t="s">
        <v>346</v>
      </c>
      <c r="P1093" s="203" t="s">
        <v>2208</v>
      </c>
      <c r="Q1093" s="203" t="s">
        <v>128</v>
      </c>
      <c r="R1093" s="203" t="s">
        <v>122</v>
      </c>
      <c r="S1093" s="203" t="s">
        <v>328</v>
      </c>
      <c r="T1093" s="203" t="s">
        <v>128</v>
      </c>
      <c r="U1093" s="203" t="s">
        <v>122</v>
      </c>
      <c r="V1093" s="203" t="s">
        <v>60</v>
      </c>
      <c r="W1093" s="203" t="s">
        <v>128</v>
      </c>
      <c r="X1093" s="203" t="s">
        <v>122</v>
      </c>
      <c r="Y1093" s="203" t="s">
        <v>60</v>
      </c>
      <c r="Z1093" s="203" t="s">
        <v>26</v>
      </c>
      <c r="AA1093" s="203" t="s">
        <v>122</v>
      </c>
      <c r="AB1093" s="203" t="s">
        <v>627</v>
      </c>
      <c r="AC1093" s="203" t="s">
        <v>26</v>
      </c>
      <c r="AD1093" s="203" t="s">
        <v>122</v>
      </c>
      <c r="AE1093" s="203" t="s">
        <v>334</v>
      </c>
      <c r="AF1093" s="203" t="s">
        <v>128</v>
      </c>
      <c r="AG1093" s="203" t="s">
        <v>122</v>
      </c>
      <c r="AH1093" s="203" t="s">
        <v>328</v>
      </c>
      <c r="AI1093" s="203">
        <v>0</v>
      </c>
      <c r="AJ1093" s="203">
        <v>0</v>
      </c>
      <c r="AK1093" s="203">
        <v>0</v>
      </c>
      <c r="AL1093" s="203"/>
      <c r="AM1093" s="203"/>
      <c r="AN1093" s="203"/>
      <c r="AO1093" s="203"/>
      <c r="AP1093" s="203"/>
      <c r="AQ1093" s="203"/>
      <c r="AR1093" s="203"/>
      <c r="AS1093" s="203"/>
      <c r="AT1093" s="203"/>
      <c r="AU1093" s="203"/>
      <c r="AV1093" s="203"/>
      <c r="AW1093" s="203"/>
      <c r="AX1093" s="203"/>
      <c r="AY1093" s="203"/>
      <c r="AZ1093" s="203"/>
      <c r="BA1093" s="203"/>
      <c r="BB1093" s="203"/>
      <c r="BC1093" s="203"/>
      <c r="BD1093" s="203"/>
      <c r="BE1093" s="203"/>
      <c r="BF1093" s="203"/>
      <c r="BG1093" s="203"/>
      <c r="BH1093" s="203"/>
      <c r="BI1093" s="203"/>
      <c r="BJ1093" s="203"/>
      <c r="BK1093" s="203"/>
      <c r="BL1093" s="203"/>
      <c r="BM1093" s="10"/>
      <c r="BN1093" s="10"/>
      <c r="BO1093" s="10"/>
      <c r="BP1093" s="10"/>
      <c r="BQ1093" s="10"/>
      <c r="BR1093" s="10"/>
      <c r="BS1093" s="10"/>
      <c r="BT1093" s="10"/>
      <c r="BU1093" s="10"/>
      <c r="BV1093" s="10"/>
      <c r="BW1093" s="10"/>
      <c r="BX1093" s="10"/>
      <c r="BY1093" s="10"/>
      <c r="BZ1093" s="10"/>
      <c r="CA1093" s="10"/>
      <c r="CB1093" s="10"/>
      <c r="CC1093" s="10"/>
      <c r="CD1093" s="10"/>
      <c r="CE1093" s="10"/>
      <c r="CF1093" s="10"/>
      <c r="CG1093" s="10"/>
      <c r="CH1093" s="10"/>
      <c r="CI1093" s="10"/>
      <c r="CJ1093" s="10"/>
      <c r="CK1093" s="10"/>
      <c r="CL1093" s="10"/>
      <c r="CM1093" s="10"/>
      <c r="CN1093" s="10"/>
      <c r="CO1093" s="10"/>
      <c r="CP1093" s="10"/>
      <c r="CQ1093" s="10"/>
      <c r="CR1093" s="10"/>
      <c r="CS1093" s="10"/>
      <c r="CT1093" s="10"/>
      <c r="CU1093" s="10"/>
      <c r="CV1093" s="10"/>
      <c r="CW1093" s="10"/>
      <c r="CX1093" s="10"/>
      <c r="CY1093" s="10"/>
      <c r="CZ1093" s="10"/>
      <c r="DA1093" s="10"/>
      <c r="DB1093" s="10"/>
      <c r="DC1093" s="10"/>
      <c r="DD1093" s="10"/>
      <c r="DE1093" s="10"/>
      <c r="DF1093" s="10"/>
      <c r="DG1093" s="10"/>
      <c r="DH1093" s="10"/>
      <c r="DI1093" s="10"/>
      <c r="DJ1093" s="10"/>
      <c r="DK1093" s="10"/>
      <c r="DL1093" s="10"/>
      <c r="DM1093" s="10"/>
      <c r="DN1093" s="10"/>
      <c r="DO1093" s="10"/>
      <c r="DP1093" s="10"/>
      <c r="DQ1093" s="10"/>
      <c r="DR1093" s="10"/>
      <c r="DS1093" s="10"/>
      <c r="DT1093" s="10"/>
      <c r="DU1093" s="10"/>
      <c r="DV1093" s="10"/>
      <c r="DW1093" s="10"/>
      <c r="DX1093" s="10"/>
      <c r="DY1093" s="10"/>
      <c r="DZ1093" s="10"/>
      <c r="EA1093" s="10"/>
      <c r="EB1093" s="10"/>
      <c r="EC1093" s="10"/>
      <c r="ED1093" s="10"/>
      <c r="EE1093" s="10"/>
      <c r="EF1093" s="10"/>
      <c r="EG1093" s="10"/>
      <c r="EH1093" s="10"/>
      <c r="EI1093" s="10"/>
      <c r="EJ1093" s="10"/>
      <c r="EK1093" s="10"/>
      <c r="EL1093" s="10"/>
      <c r="EM1093" s="10"/>
      <c r="EN1093" s="10"/>
      <c r="EO1093" s="10"/>
      <c r="EP1093" s="10"/>
      <c r="EQ1093" s="10"/>
      <c r="ER1093" s="10"/>
      <c r="ES1093" s="10"/>
      <c r="ET1093" s="10"/>
      <c r="EU1093" s="10"/>
      <c r="EV1093" s="10"/>
      <c r="EW1093" s="10"/>
      <c r="EX1093" s="10"/>
      <c r="EY1093" s="10"/>
      <c r="EZ1093" s="10"/>
      <c r="FA1093" s="10"/>
      <c r="FB1093" s="10"/>
      <c r="FC1093" s="10"/>
      <c r="FD1093" s="10"/>
      <c r="FE1093" s="10"/>
      <c r="FF1093" s="10"/>
      <c r="FG1093" s="10"/>
      <c r="FH1093" s="10"/>
      <c r="FI1093" s="10"/>
      <c r="FJ1093" s="10"/>
      <c r="FK1093" s="10"/>
      <c r="FL1093" s="10"/>
      <c r="FM1093" s="10"/>
      <c r="FN1093" s="10"/>
      <c r="FO1093" s="10"/>
      <c r="FP1093" s="10"/>
      <c r="FQ1093" s="10"/>
      <c r="FR1093" s="10"/>
      <c r="FS1093" s="10"/>
      <c r="FT1093" s="10"/>
      <c r="FU1093" s="10"/>
      <c r="FV1093" s="10"/>
      <c r="FW1093" s="10"/>
      <c r="FX1093" s="10"/>
      <c r="FY1093" s="10"/>
      <c r="FZ1093" s="10"/>
      <c r="GA1093" s="10"/>
      <c r="GB1093" s="10"/>
      <c r="GC1093" s="10"/>
      <c r="GD1093" s="10"/>
      <c r="GE1093" s="10"/>
      <c r="GF1093" s="10"/>
      <c r="GG1093" s="10"/>
      <c r="GH1093" s="10"/>
      <c r="GI1093" s="10"/>
      <c r="GJ1093" s="10"/>
      <c r="GK1093" s="10"/>
      <c r="GL1093" s="10"/>
      <c r="GM1093" s="10"/>
      <c r="GN1093" s="10"/>
      <c r="GO1093" s="10"/>
      <c r="GP1093" s="10"/>
      <c r="GQ1093" s="10"/>
      <c r="GR1093" s="10"/>
      <c r="GS1093" s="10"/>
      <c r="GT1093" s="10"/>
      <c r="GU1093" s="10"/>
      <c r="GV1093" s="10"/>
      <c r="GW1093" s="10"/>
      <c r="GX1093" s="10"/>
      <c r="GY1093" s="10"/>
      <c r="GZ1093" s="10"/>
      <c r="HA1093" s="10"/>
      <c r="HB1093" s="10"/>
      <c r="HC1093" s="10"/>
      <c r="HD1093" s="10"/>
      <c r="HE1093" s="10"/>
      <c r="HF1093" s="10"/>
      <c r="HG1093" s="10"/>
      <c r="HH1093" s="10"/>
      <c r="HI1093" s="10"/>
      <c r="HJ1093" s="10"/>
      <c r="HK1093" s="10"/>
      <c r="HL1093" s="10"/>
      <c r="HM1093" s="10"/>
      <c r="HN1093" s="10"/>
      <c r="HO1093" s="10"/>
      <c r="HP1093" s="10"/>
      <c r="HQ1093" s="10"/>
      <c r="HR1093" s="10"/>
      <c r="HS1093" s="10"/>
      <c r="HT1093" s="10"/>
      <c r="HU1093" s="10"/>
      <c r="HV1093" s="10"/>
      <c r="HW1093" s="10"/>
      <c r="HX1093" s="10"/>
      <c r="HY1093" s="10"/>
      <c r="HZ1093" s="10"/>
      <c r="IA1093" s="10"/>
      <c r="IB1093" s="10"/>
      <c r="IC1093" s="10"/>
      <c r="ID1093" s="10"/>
      <c r="IE1093" s="10"/>
      <c r="IF1093" s="10"/>
      <c r="IG1093" s="10"/>
      <c r="IH1093" s="10"/>
      <c r="II1093" s="10"/>
      <c r="IJ1093" s="10"/>
      <c r="IK1093" s="10"/>
      <c r="IL1093" s="10"/>
      <c r="IM1093" s="10"/>
      <c r="IN1093" s="10"/>
      <c r="IO1093" s="10"/>
      <c r="IP1093" s="10"/>
      <c r="IQ1093" s="10"/>
      <c r="IR1093" s="10"/>
      <c r="IS1093" s="10"/>
      <c r="IT1093" s="10"/>
      <c r="IU1093" s="10"/>
      <c r="IV1093" s="10"/>
    </row>
    <row r="1094" spans="1:260" ht="12.75" customHeight="1" x14ac:dyDescent="0.2">
      <c r="A1094" s="203" t="s">
        <v>4054</v>
      </c>
      <c r="B1094" s="203" t="s">
        <v>4192</v>
      </c>
      <c r="C1094" s="203" t="s">
        <v>2829</v>
      </c>
      <c r="D1094" s="214">
        <v>34034</v>
      </c>
      <c r="E1094" s="203" t="s">
        <v>2033</v>
      </c>
      <c r="F1094" s="203" t="s">
        <v>2624</v>
      </c>
      <c r="G1094" s="203" t="s">
        <v>4715</v>
      </c>
      <c r="H1094" s="203" t="s">
        <v>26</v>
      </c>
      <c r="I1094" s="203" t="s">
        <v>450</v>
      </c>
      <c r="J1094" s="203" t="s">
        <v>685</v>
      </c>
      <c r="K1094" s="203" t="s">
        <v>128</v>
      </c>
      <c r="L1094" s="203" t="s">
        <v>453</v>
      </c>
      <c r="M1094" s="203" t="s">
        <v>60</v>
      </c>
      <c r="N1094" s="203" t="s">
        <v>26</v>
      </c>
      <c r="O1094" s="203" t="s">
        <v>453</v>
      </c>
      <c r="P1094" s="203" t="s">
        <v>2283</v>
      </c>
      <c r="Q1094" s="203"/>
      <c r="R1094" s="203"/>
      <c r="S1094" s="203"/>
      <c r="T1094" s="203">
        <v>0</v>
      </c>
      <c r="U1094" s="203">
        <v>0</v>
      </c>
      <c r="V1094" s="203">
        <v>0</v>
      </c>
      <c r="W1094" s="203" t="s">
        <v>4028</v>
      </c>
      <c r="X1094" s="203" t="s">
        <v>4028</v>
      </c>
      <c r="Y1094" s="203" t="s">
        <v>4028</v>
      </c>
      <c r="Z1094" s="203" t="s">
        <v>4028</v>
      </c>
      <c r="AA1094" s="203" t="s">
        <v>4028</v>
      </c>
      <c r="AB1094" s="203" t="s">
        <v>4028</v>
      </c>
      <c r="AC1094" s="203">
        <v>0</v>
      </c>
      <c r="AD1094" s="203">
        <v>0</v>
      </c>
      <c r="AE1094" s="203">
        <v>0</v>
      </c>
      <c r="AF1094" s="203">
        <v>0</v>
      </c>
      <c r="AG1094" s="203">
        <v>0</v>
      </c>
      <c r="AH1094" s="203">
        <v>0</v>
      </c>
      <c r="AI1094" s="203">
        <v>0</v>
      </c>
      <c r="AJ1094" s="203">
        <v>0</v>
      </c>
      <c r="AK1094" s="203">
        <v>0</v>
      </c>
      <c r="AL1094" s="203"/>
      <c r="AM1094" s="203"/>
      <c r="AN1094" s="203"/>
      <c r="AO1094" s="203"/>
      <c r="AP1094" s="203"/>
      <c r="AQ1094" s="203"/>
      <c r="AR1094" s="203"/>
      <c r="AS1094" s="203"/>
      <c r="AT1094" s="203"/>
      <c r="AU1094" s="203"/>
      <c r="AV1094" s="203"/>
      <c r="AW1094" s="203"/>
      <c r="AX1094" s="203"/>
      <c r="AY1094" s="203"/>
      <c r="AZ1094" s="203"/>
      <c r="BA1094" s="203"/>
      <c r="BB1094" s="203"/>
      <c r="BC1094" s="203"/>
      <c r="BD1094" s="203"/>
      <c r="BE1094" s="203"/>
      <c r="BF1094" s="203"/>
      <c r="BG1094" s="203"/>
      <c r="BH1094" s="203"/>
      <c r="BI1094" s="203"/>
      <c r="BJ1094" s="203"/>
      <c r="BK1094" s="203"/>
      <c r="BL1094" s="203"/>
    </row>
    <row r="1095" spans="1:260" s="13" customFormat="1" ht="12.75" customHeight="1" x14ac:dyDescent="0.2">
      <c r="A1095" s="203" t="s">
        <v>4028</v>
      </c>
      <c r="B1095" s="203" t="s">
        <v>4028</v>
      </c>
      <c r="C1095" s="203"/>
      <c r="D1095" s="214"/>
      <c r="E1095" s="203"/>
      <c r="F1095" s="203"/>
      <c r="G1095" s="203" t="s">
        <v>4028</v>
      </c>
      <c r="H1095" s="203" t="s">
        <v>4028</v>
      </c>
      <c r="I1095" s="203" t="s">
        <v>4028</v>
      </c>
      <c r="J1095" s="203" t="s">
        <v>4028</v>
      </c>
      <c r="K1095" s="203" t="s">
        <v>4028</v>
      </c>
      <c r="L1095" s="203" t="s">
        <v>4028</v>
      </c>
      <c r="M1095" s="203" t="s">
        <v>4028</v>
      </c>
      <c r="N1095" s="203" t="s">
        <v>4028</v>
      </c>
      <c r="O1095" s="203" t="s">
        <v>4028</v>
      </c>
      <c r="P1095" s="203" t="s">
        <v>4028</v>
      </c>
      <c r="Q1095" s="203"/>
      <c r="R1095" s="203"/>
      <c r="S1095" s="203"/>
      <c r="T1095" s="203" t="s">
        <v>4028</v>
      </c>
      <c r="U1095" s="203" t="s">
        <v>4028</v>
      </c>
      <c r="V1095" s="203" t="s">
        <v>4028</v>
      </c>
      <c r="W1095" s="203" t="s">
        <v>4028</v>
      </c>
      <c r="X1095" s="203" t="s">
        <v>4028</v>
      </c>
      <c r="Y1095" s="203" t="s">
        <v>4028</v>
      </c>
      <c r="Z1095" s="203" t="s">
        <v>4028</v>
      </c>
      <c r="AA1095" s="203" t="s">
        <v>4028</v>
      </c>
      <c r="AB1095" s="203" t="s">
        <v>4028</v>
      </c>
      <c r="AC1095" s="203" t="s">
        <v>4028</v>
      </c>
      <c r="AD1095" s="203" t="s">
        <v>4028</v>
      </c>
      <c r="AE1095" s="203" t="s">
        <v>4028</v>
      </c>
      <c r="AF1095" s="203" t="s">
        <v>4028</v>
      </c>
      <c r="AG1095" s="203" t="s">
        <v>4028</v>
      </c>
      <c r="AH1095" s="203" t="s">
        <v>4028</v>
      </c>
      <c r="AI1095" s="203" t="s">
        <v>4028</v>
      </c>
      <c r="AJ1095" s="203" t="s">
        <v>4028</v>
      </c>
      <c r="AK1095" s="203" t="s">
        <v>4028</v>
      </c>
      <c r="AL1095" s="203"/>
      <c r="AM1095" s="203"/>
      <c r="AN1095" s="203"/>
      <c r="AO1095" s="203"/>
      <c r="AP1095" s="203"/>
      <c r="AQ1095" s="203"/>
      <c r="AR1095" s="203"/>
      <c r="AS1095" s="203"/>
      <c r="AT1095" s="203"/>
      <c r="AU1095" s="203"/>
      <c r="AV1095" s="203"/>
      <c r="AW1095" s="203"/>
      <c r="AX1095" s="203"/>
      <c r="AY1095" s="203"/>
      <c r="AZ1095" s="203"/>
      <c r="BA1095" s="203"/>
      <c r="BB1095" s="203"/>
      <c r="BC1095" s="203"/>
      <c r="BD1095" s="203"/>
      <c r="BE1095" s="203"/>
      <c r="BF1095" s="203"/>
      <c r="BG1095" s="203"/>
      <c r="BH1095" s="203"/>
      <c r="BI1095" s="203"/>
      <c r="BJ1095" s="203"/>
      <c r="BK1095" s="203"/>
      <c r="BL1095" s="203"/>
      <c r="BM1095" s="10"/>
      <c r="BN1095" s="10"/>
      <c r="BO1095" s="10"/>
      <c r="BP1095" s="10"/>
      <c r="BQ1095" s="10"/>
      <c r="BR1095" s="10"/>
      <c r="BS1095" s="10"/>
      <c r="BT1095" s="10"/>
      <c r="BU1095" s="10"/>
      <c r="BV1095" s="10"/>
      <c r="BW1095" s="10"/>
      <c r="BX1095" s="10"/>
      <c r="BY1095" s="10"/>
      <c r="BZ1095" s="10"/>
      <c r="CA1095" s="10"/>
      <c r="CB1095" s="10"/>
      <c r="CC1095" s="10"/>
      <c r="CD1095" s="10"/>
      <c r="CE1095" s="10"/>
      <c r="CF1095" s="10"/>
      <c r="CG1095" s="10"/>
      <c r="CH1095" s="10"/>
      <c r="CI1095" s="10"/>
      <c r="CJ1095" s="10"/>
      <c r="CK1095" s="10"/>
      <c r="CL1095" s="10"/>
      <c r="CM1095" s="10"/>
      <c r="CN1095" s="10"/>
      <c r="CO1095" s="10"/>
      <c r="CP1095" s="10"/>
      <c r="CQ1095" s="10"/>
      <c r="CR1095" s="10"/>
      <c r="CS1095" s="10"/>
      <c r="CT1095" s="10"/>
      <c r="CU1095" s="10"/>
      <c r="CV1095" s="10"/>
      <c r="CW1095" s="10"/>
      <c r="CX1095" s="10"/>
      <c r="CY1095" s="10"/>
      <c r="CZ1095" s="10"/>
      <c r="DA1095" s="10"/>
      <c r="DB1095" s="10"/>
      <c r="DC1095" s="10"/>
      <c r="DD1095" s="10"/>
      <c r="DE1095" s="10"/>
      <c r="DF1095" s="10"/>
      <c r="DG1095" s="10"/>
      <c r="DH1095" s="10"/>
      <c r="DI1095" s="10"/>
      <c r="DJ1095" s="10"/>
      <c r="DK1095" s="10"/>
      <c r="DL1095" s="10"/>
      <c r="DM1095" s="10"/>
      <c r="DN1095" s="10"/>
      <c r="DO1095" s="10"/>
      <c r="DP1095" s="10"/>
      <c r="DQ1095" s="10"/>
      <c r="DR1095" s="10"/>
      <c r="DS1095" s="10"/>
      <c r="DT1095" s="10"/>
      <c r="DU1095" s="10"/>
      <c r="DV1095" s="10"/>
      <c r="DW1095" s="10"/>
      <c r="DX1095" s="10"/>
      <c r="DY1095" s="10"/>
      <c r="DZ1095" s="10"/>
      <c r="EA1095" s="10"/>
      <c r="EB1095" s="10"/>
      <c r="EC1095" s="10"/>
      <c r="ED1095" s="10"/>
      <c r="EE1095" s="10"/>
      <c r="EF1095" s="10"/>
      <c r="EG1095" s="10"/>
      <c r="EH1095" s="10"/>
      <c r="EI1095" s="10"/>
      <c r="EJ1095" s="10"/>
      <c r="EK1095" s="10"/>
      <c r="EL1095" s="10"/>
      <c r="EM1095" s="10"/>
      <c r="EN1095" s="10"/>
      <c r="EO1095" s="10"/>
      <c r="EP1095" s="10"/>
      <c r="EQ1095" s="10"/>
      <c r="ER1095" s="10"/>
      <c r="ES1095" s="10"/>
      <c r="ET1095" s="10"/>
      <c r="EU1095" s="10"/>
      <c r="EV1095" s="10"/>
      <c r="EW1095" s="10"/>
      <c r="EX1095" s="10"/>
      <c r="EY1095" s="10"/>
      <c r="EZ1095" s="10"/>
      <c r="FA1095" s="10"/>
      <c r="FB1095" s="10"/>
      <c r="FC1095" s="10"/>
      <c r="FD1095" s="10"/>
      <c r="FE1095" s="10"/>
      <c r="FF1095" s="10"/>
      <c r="FG1095" s="10"/>
      <c r="FH1095" s="10"/>
      <c r="FI1095" s="10"/>
      <c r="FJ1095" s="10"/>
      <c r="FK1095" s="10"/>
      <c r="FL1095" s="10"/>
      <c r="FM1095" s="10"/>
      <c r="FN1095" s="10"/>
      <c r="FO1095" s="10"/>
      <c r="FP1095" s="10"/>
      <c r="FQ1095" s="10"/>
      <c r="FR1095" s="10"/>
      <c r="FS1095" s="10"/>
      <c r="FT1095" s="10"/>
      <c r="FU1095" s="10"/>
      <c r="FV1095" s="10"/>
      <c r="FW1095" s="10"/>
      <c r="FX1095" s="10"/>
      <c r="FY1095" s="10"/>
      <c r="FZ1095" s="10"/>
      <c r="GA1095" s="10"/>
      <c r="GB1095" s="10"/>
      <c r="GC1095" s="10"/>
      <c r="GD1095" s="10"/>
      <c r="GE1095" s="10"/>
      <c r="GF1095" s="10"/>
      <c r="GG1095" s="10"/>
      <c r="GH1095" s="10"/>
      <c r="GI1095" s="10"/>
      <c r="GJ1095" s="10"/>
      <c r="GK1095" s="10"/>
      <c r="GL1095" s="10"/>
      <c r="GM1095" s="10"/>
      <c r="GN1095" s="10"/>
      <c r="GO1095" s="10"/>
      <c r="GP1095" s="10"/>
      <c r="GQ1095" s="10"/>
      <c r="GR1095" s="10"/>
      <c r="GS1095" s="10"/>
      <c r="GT1095" s="10"/>
      <c r="GU1095" s="10"/>
      <c r="GV1095" s="10"/>
      <c r="GW1095" s="10"/>
      <c r="GX1095" s="10"/>
      <c r="GY1095" s="10"/>
      <c r="GZ1095" s="10"/>
      <c r="HA1095" s="10"/>
      <c r="HB1095" s="10"/>
      <c r="HC1095" s="10"/>
      <c r="HD1095" s="10"/>
      <c r="HE1095" s="10"/>
      <c r="HF1095" s="10"/>
      <c r="HG1095" s="10"/>
      <c r="HH1095" s="10"/>
      <c r="HI1095" s="10"/>
      <c r="HJ1095" s="10"/>
      <c r="HK1095" s="10"/>
      <c r="HL1095" s="10"/>
      <c r="HM1095" s="10"/>
      <c r="HN1095" s="10"/>
      <c r="HO1095" s="10"/>
      <c r="HP1095" s="10"/>
      <c r="HQ1095" s="10"/>
      <c r="HR1095" s="10"/>
      <c r="HS1095" s="10"/>
      <c r="HT1095" s="10"/>
      <c r="HU1095" s="10"/>
      <c r="HV1095" s="10"/>
      <c r="HW1095" s="10"/>
      <c r="HX1095" s="10"/>
      <c r="HY1095" s="10"/>
      <c r="HZ1095" s="10"/>
      <c r="IA1095" s="10"/>
      <c r="IB1095" s="10"/>
      <c r="IC1095" s="10"/>
      <c r="ID1095" s="10"/>
      <c r="IE1095" s="10"/>
      <c r="IF1095" s="10"/>
      <c r="IG1095" s="10"/>
      <c r="IH1095" s="10"/>
      <c r="II1095" s="10"/>
      <c r="IJ1095" s="10"/>
      <c r="IK1095" s="10"/>
      <c r="IL1095" s="10"/>
      <c r="IM1095" s="10"/>
      <c r="IN1095" s="10"/>
      <c r="IO1095" s="10"/>
      <c r="IP1095" s="10"/>
      <c r="IQ1095" s="10"/>
      <c r="IR1095" s="10"/>
      <c r="IS1095" s="10"/>
      <c r="IT1095" s="10"/>
      <c r="IU1095" s="10"/>
      <c r="IV1095" s="10"/>
    </row>
    <row r="1096" spans="1:260" ht="12.75" customHeight="1" x14ac:dyDescent="0.2">
      <c r="A1096" s="203" t="s">
        <v>505</v>
      </c>
      <c r="B1096" s="203" t="s">
        <v>229</v>
      </c>
      <c r="C1096" s="203" t="s">
        <v>1929</v>
      </c>
      <c r="D1096" s="214">
        <v>34204</v>
      </c>
      <c r="E1096" s="203" t="s">
        <v>2045</v>
      </c>
      <c r="F1096" s="203" t="s">
        <v>2119</v>
      </c>
      <c r="G1096" s="203" t="s">
        <v>4744</v>
      </c>
      <c r="H1096" s="203" t="s">
        <v>505</v>
      </c>
      <c r="I1096" s="203" t="s">
        <v>369</v>
      </c>
      <c r="J1096" s="203" t="s">
        <v>225</v>
      </c>
      <c r="K1096" s="203" t="s">
        <v>1175</v>
      </c>
      <c r="L1096" s="203" t="s">
        <v>369</v>
      </c>
      <c r="M1096" s="203" t="s">
        <v>1205</v>
      </c>
      <c r="N1096" s="203" t="s">
        <v>505</v>
      </c>
      <c r="O1096" s="203" t="s">
        <v>369</v>
      </c>
      <c r="P1096" s="203" t="s">
        <v>351</v>
      </c>
      <c r="Q1096" s="203" t="s">
        <v>505</v>
      </c>
      <c r="R1096" s="203" t="s">
        <v>369</v>
      </c>
      <c r="S1096" s="203" t="s">
        <v>33</v>
      </c>
      <c r="T1096" s="203">
        <v>0</v>
      </c>
      <c r="U1096" s="203">
        <v>0</v>
      </c>
      <c r="V1096" s="203">
        <v>0</v>
      </c>
      <c r="W1096" s="203">
        <v>0</v>
      </c>
      <c r="X1096" s="203">
        <v>0</v>
      </c>
      <c r="Y1096" s="203">
        <v>0</v>
      </c>
      <c r="Z1096" s="203">
        <v>0</v>
      </c>
      <c r="AA1096" s="203">
        <v>0</v>
      </c>
      <c r="AB1096" s="203">
        <v>0</v>
      </c>
      <c r="AC1096" s="203">
        <v>0</v>
      </c>
      <c r="AD1096" s="203">
        <v>0</v>
      </c>
      <c r="AE1096" s="203">
        <v>0</v>
      </c>
      <c r="AF1096" s="203">
        <v>0</v>
      </c>
      <c r="AG1096" s="203">
        <v>0</v>
      </c>
      <c r="AH1096" s="203">
        <v>0</v>
      </c>
      <c r="AI1096" s="203">
        <v>0</v>
      </c>
      <c r="AJ1096" s="203">
        <v>0</v>
      </c>
      <c r="AK1096" s="203">
        <v>0</v>
      </c>
      <c r="AL1096" s="203"/>
      <c r="AM1096" s="203"/>
      <c r="AN1096" s="203"/>
      <c r="AO1096" s="203"/>
      <c r="AP1096" s="203"/>
      <c r="AQ1096" s="203"/>
      <c r="AR1096" s="203"/>
      <c r="AS1096" s="203"/>
      <c r="AT1096" s="203"/>
      <c r="AU1096" s="203"/>
      <c r="AV1096" s="203"/>
      <c r="AW1096" s="203"/>
      <c r="AX1096" s="203"/>
      <c r="AY1096" s="203"/>
      <c r="AZ1096" s="203"/>
      <c r="BA1096" s="203"/>
      <c r="BB1096" s="203"/>
      <c r="BC1096" s="203"/>
      <c r="BD1096" s="203"/>
      <c r="BE1096" s="203"/>
      <c r="BF1096" s="203"/>
      <c r="BG1096" s="203"/>
      <c r="BH1096" s="203"/>
      <c r="BI1096" s="203"/>
      <c r="BJ1096" s="203"/>
      <c r="BK1096" s="203"/>
      <c r="BL1096" s="203"/>
    </row>
    <row r="1097" spans="1:260" ht="12.75" customHeight="1" x14ac:dyDescent="0.2">
      <c r="A1097" s="203" t="s">
        <v>505</v>
      </c>
      <c r="B1097" s="203" t="s">
        <v>4471</v>
      </c>
      <c r="C1097" s="203" t="s">
        <v>1333</v>
      </c>
      <c r="D1097" s="214">
        <v>33437</v>
      </c>
      <c r="E1097" s="203" t="s">
        <v>1225</v>
      </c>
      <c r="F1097" s="203" t="s">
        <v>3418</v>
      </c>
      <c r="G1097" s="203" t="s">
        <v>4718</v>
      </c>
      <c r="H1097" s="203" t="s">
        <v>1037</v>
      </c>
      <c r="I1097" s="203" t="s">
        <v>460</v>
      </c>
      <c r="J1097" s="203" t="s">
        <v>1036</v>
      </c>
      <c r="K1097" s="203" t="s">
        <v>331</v>
      </c>
      <c r="L1097" s="203" t="s">
        <v>367</v>
      </c>
      <c r="M1097" s="203" t="s">
        <v>349</v>
      </c>
      <c r="N1097" s="203" t="s">
        <v>331</v>
      </c>
      <c r="O1097" s="203" t="s">
        <v>2235</v>
      </c>
      <c r="P1097" s="203" t="s">
        <v>41</v>
      </c>
      <c r="Q1097" s="203" t="s">
        <v>1037</v>
      </c>
      <c r="R1097" s="203" t="s">
        <v>369</v>
      </c>
      <c r="S1097" s="203" t="s">
        <v>1036</v>
      </c>
      <c r="T1097" s="203" t="s">
        <v>331</v>
      </c>
      <c r="U1097" s="203" t="s">
        <v>369</v>
      </c>
      <c r="V1097" s="203" t="s">
        <v>41</v>
      </c>
      <c r="W1097" s="203" t="s">
        <v>331</v>
      </c>
      <c r="X1097" s="203" t="s">
        <v>369</v>
      </c>
      <c r="Y1097" s="203" t="s">
        <v>41</v>
      </c>
      <c r="Z1097" s="203" t="s">
        <v>331</v>
      </c>
      <c r="AA1097" s="203" t="s">
        <v>369</v>
      </c>
      <c r="AB1097" s="203" t="s">
        <v>41</v>
      </c>
      <c r="AC1097" s="203">
        <v>0</v>
      </c>
      <c r="AD1097" s="203">
        <v>0</v>
      </c>
      <c r="AE1097" s="203">
        <v>0</v>
      </c>
      <c r="AF1097" s="203">
        <v>0</v>
      </c>
      <c r="AG1097" s="203">
        <v>0</v>
      </c>
      <c r="AH1097" s="203">
        <v>0</v>
      </c>
      <c r="AI1097" s="203">
        <v>0</v>
      </c>
      <c r="AJ1097" s="203">
        <v>0</v>
      </c>
      <c r="AK1097" s="203">
        <v>0</v>
      </c>
      <c r="AL1097" s="203"/>
      <c r="AM1097" s="203"/>
      <c r="AN1097" s="203"/>
      <c r="AO1097" s="203"/>
      <c r="AP1097" s="203"/>
      <c r="AQ1097" s="203"/>
      <c r="AR1097" s="203"/>
      <c r="AS1097" s="203"/>
      <c r="AT1097" s="203"/>
      <c r="AU1097" s="203"/>
      <c r="AV1097" s="203"/>
      <c r="AW1097" s="203"/>
      <c r="AX1097" s="203"/>
      <c r="AY1097" s="203"/>
      <c r="AZ1097" s="203"/>
      <c r="BA1097" s="203"/>
      <c r="BB1097" s="203"/>
      <c r="BC1097" s="203"/>
      <c r="BD1097" s="203"/>
      <c r="BE1097" s="203"/>
      <c r="BF1097" s="203"/>
      <c r="BG1097" s="203"/>
      <c r="BH1097" s="203"/>
      <c r="BI1097" s="203"/>
      <c r="BJ1097" s="203"/>
      <c r="BK1097" s="203"/>
      <c r="BL1097" s="203"/>
    </row>
    <row r="1098" spans="1:260" s="10" customFormat="1" ht="12.75" customHeight="1" x14ac:dyDescent="0.2">
      <c r="A1098" s="203" t="s">
        <v>4078</v>
      </c>
      <c r="B1098" s="203" t="s">
        <v>4072</v>
      </c>
      <c r="C1098" s="203" t="s">
        <v>937</v>
      </c>
      <c r="D1098" s="214">
        <v>33310</v>
      </c>
      <c r="E1098" s="203" t="s">
        <v>1013</v>
      </c>
      <c r="F1098" s="203" t="s">
        <v>2157</v>
      </c>
      <c r="G1098" s="203" t="s">
        <v>4790</v>
      </c>
      <c r="H1098" s="203" t="s">
        <v>226</v>
      </c>
      <c r="I1098" s="203" t="s">
        <v>453</v>
      </c>
      <c r="J1098" s="203" t="s">
        <v>481</v>
      </c>
      <c r="K1098" s="203" t="s">
        <v>226</v>
      </c>
      <c r="L1098" s="203" t="s">
        <v>453</v>
      </c>
      <c r="M1098" s="203" t="s">
        <v>480</v>
      </c>
      <c r="N1098" s="203" t="s">
        <v>478</v>
      </c>
      <c r="O1098" s="203" t="s">
        <v>30</v>
      </c>
      <c r="P1098" s="203" t="s">
        <v>349</v>
      </c>
      <c r="Q1098" s="203" t="s">
        <v>226</v>
      </c>
      <c r="R1098" s="203" t="s">
        <v>59</v>
      </c>
      <c r="S1098" s="203" t="s">
        <v>46</v>
      </c>
      <c r="T1098" s="203" t="s">
        <v>544</v>
      </c>
      <c r="U1098" s="203" t="s">
        <v>59</v>
      </c>
      <c r="V1098" s="203" t="s">
        <v>530</v>
      </c>
      <c r="W1098" s="203" t="s">
        <v>544</v>
      </c>
      <c r="X1098" s="203" t="s">
        <v>59</v>
      </c>
      <c r="Y1098" s="203" t="s">
        <v>530</v>
      </c>
      <c r="Z1098" s="203" t="s">
        <v>228</v>
      </c>
      <c r="AA1098" s="203" t="s">
        <v>59</v>
      </c>
      <c r="AB1098" s="203" t="s">
        <v>225</v>
      </c>
      <c r="AC1098" s="203">
        <v>0</v>
      </c>
      <c r="AD1098" s="203">
        <v>0</v>
      </c>
      <c r="AE1098" s="203">
        <v>0</v>
      </c>
      <c r="AF1098" s="203">
        <v>0</v>
      </c>
      <c r="AG1098" s="203">
        <v>0</v>
      </c>
      <c r="AH1098" s="203">
        <v>0</v>
      </c>
      <c r="AI1098" s="203">
        <v>0</v>
      </c>
      <c r="AJ1098" s="203">
        <v>0</v>
      </c>
      <c r="AK1098" s="203">
        <v>0</v>
      </c>
      <c r="AL1098" s="203"/>
      <c r="AM1098" s="203"/>
      <c r="AN1098" s="203"/>
      <c r="AO1098" s="203"/>
      <c r="AP1098" s="203"/>
      <c r="AQ1098" s="203"/>
      <c r="AR1098" s="203"/>
      <c r="AS1098" s="203"/>
      <c r="AT1098" s="203"/>
      <c r="AU1098" s="203"/>
      <c r="AV1098" s="203"/>
      <c r="AW1098" s="203"/>
      <c r="AX1098" s="203"/>
      <c r="AY1098" s="203"/>
      <c r="AZ1098" s="203"/>
      <c r="BA1098" s="203"/>
      <c r="BB1098" s="203"/>
      <c r="BC1098" s="203"/>
      <c r="BD1098" s="203"/>
      <c r="BE1098" s="203"/>
      <c r="BF1098" s="203"/>
      <c r="BG1098" s="203"/>
      <c r="BH1098" s="203"/>
      <c r="BI1098" s="203"/>
      <c r="BJ1098" s="203"/>
      <c r="BK1098" s="203"/>
      <c r="BL1098" s="203"/>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row>
    <row r="1099" spans="1:260" s="10" customFormat="1" ht="12.75" customHeight="1" x14ac:dyDescent="0.2">
      <c r="A1099" s="203" t="s">
        <v>4222</v>
      </c>
      <c r="B1099" s="203" t="s">
        <v>4313</v>
      </c>
      <c r="C1099" s="203" t="s">
        <v>1511</v>
      </c>
      <c r="D1099" s="214">
        <v>33305</v>
      </c>
      <c r="E1099" s="203" t="s">
        <v>1584</v>
      </c>
      <c r="F1099" s="203" t="s">
        <v>3417</v>
      </c>
      <c r="G1099" s="203" t="s">
        <v>4878</v>
      </c>
      <c r="H1099" s="203" t="s">
        <v>16</v>
      </c>
      <c r="I1099" s="203" t="s">
        <v>23</v>
      </c>
      <c r="J1099" s="203" t="s">
        <v>58</v>
      </c>
      <c r="K1099" s="203" t="s">
        <v>478</v>
      </c>
      <c r="L1099" s="203" t="s">
        <v>23</v>
      </c>
      <c r="M1099" s="203" t="s">
        <v>349</v>
      </c>
      <c r="N1099" s="203" t="s">
        <v>478</v>
      </c>
      <c r="O1099" s="203" t="s">
        <v>103</v>
      </c>
      <c r="P1099" s="203" t="s">
        <v>349</v>
      </c>
      <c r="Q1099" s="203" t="s">
        <v>544</v>
      </c>
      <c r="R1099" s="203" t="s">
        <v>103</v>
      </c>
      <c r="S1099" s="203" t="s">
        <v>41</v>
      </c>
      <c r="T1099" s="203" t="s">
        <v>331</v>
      </c>
      <c r="U1099" s="203" t="s">
        <v>103</v>
      </c>
      <c r="V1099" s="203" t="s">
        <v>479</v>
      </c>
      <c r="W1099" s="203" t="s">
        <v>331</v>
      </c>
      <c r="X1099" s="203" t="s">
        <v>103</v>
      </c>
      <c r="Y1099" s="203" t="s">
        <v>479</v>
      </c>
      <c r="Z1099" s="203">
        <v>0</v>
      </c>
      <c r="AA1099" s="203">
        <v>0</v>
      </c>
      <c r="AB1099" s="203">
        <v>0</v>
      </c>
      <c r="AC1099" s="203">
        <v>0</v>
      </c>
      <c r="AD1099" s="203">
        <v>0</v>
      </c>
      <c r="AE1099" s="203">
        <v>0</v>
      </c>
      <c r="AF1099" s="203">
        <v>0</v>
      </c>
      <c r="AG1099" s="203">
        <v>0</v>
      </c>
      <c r="AH1099" s="203">
        <v>0</v>
      </c>
      <c r="AI1099" s="203">
        <v>0</v>
      </c>
      <c r="AJ1099" s="203">
        <v>0</v>
      </c>
      <c r="AK1099" s="203">
        <v>0</v>
      </c>
      <c r="AL1099" s="203"/>
      <c r="AM1099" s="203"/>
      <c r="AN1099" s="203"/>
      <c r="AO1099" s="203"/>
      <c r="AP1099" s="203"/>
      <c r="AQ1099" s="203"/>
      <c r="AR1099" s="203"/>
      <c r="AS1099" s="203"/>
      <c r="AT1099" s="203"/>
      <c r="AU1099" s="203"/>
      <c r="AV1099" s="203"/>
      <c r="AW1099" s="203"/>
      <c r="AX1099" s="203"/>
      <c r="AY1099" s="203"/>
      <c r="AZ1099" s="203"/>
      <c r="BA1099" s="203"/>
      <c r="BB1099" s="203"/>
      <c r="BC1099" s="203"/>
      <c r="BD1099" s="203"/>
      <c r="BE1099" s="203"/>
      <c r="BF1099" s="203"/>
      <c r="BG1099" s="203"/>
      <c r="BH1099" s="203"/>
      <c r="BI1099" s="203"/>
      <c r="BJ1099" s="203"/>
      <c r="BK1099" s="203"/>
      <c r="BL1099" s="203"/>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c r="HX1099"/>
      <c r="HY1099"/>
      <c r="HZ1099"/>
      <c r="IA1099"/>
      <c r="IB1099"/>
      <c r="IC1099"/>
      <c r="ID1099"/>
      <c r="IE1099"/>
      <c r="IF1099"/>
      <c r="IG1099"/>
      <c r="IH1099"/>
      <c r="II1099"/>
      <c r="IJ1099"/>
      <c r="IK1099"/>
      <c r="IL1099"/>
      <c r="IM1099"/>
      <c r="IN1099"/>
      <c r="IO1099"/>
      <c r="IP1099"/>
      <c r="IQ1099"/>
      <c r="IR1099"/>
      <c r="IS1099"/>
      <c r="IT1099"/>
      <c r="IU1099"/>
      <c r="IV1099"/>
    </row>
    <row r="1100" spans="1:260" s="10" customFormat="1" ht="12.75" customHeight="1" x14ac:dyDescent="0.2">
      <c r="A1100" s="203" t="s">
        <v>507</v>
      </c>
      <c r="B1100" s="203" t="s">
        <v>4471</v>
      </c>
      <c r="C1100" s="203" t="s">
        <v>2803</v>
      </c>
      <c r="D1100" s="214">
        <v>34223</v>
      </c>
      <c r="E1100" s="203" t="s">
        <v>2030</v>
      </c>
      <c r="F1100" s="203" t="s">
        <v>2585</v>
      </c>
      <c r="G1100" s="203" t="s">
        <v>4841</v>
      </c>
      <c r="H1100" s="203" t="s">
        <v>15</v>
      </c>
      <c r="I1100" s="203" t="s">
        <v>393</v>
      </c>
      <c r="J1100" s="203" t="s">
        <v>349</v>
      </c>
      <c r="K1100" s="203" t="s">
        <v>507</v>
      </c>
      <c r="L1100" s="203" t="s">
        <v>393</v>
      </c>
      <c r="M1100" s="203" t="s">
        <v>58</v>
      </c>
      <c r="N1100" s="203" t="s">
        <v>226</v>
      </c>
      <c r="O1100" s="203" t="s">
        <v>393</v>
      </c>
      <c r="P1100" s="203" t="s">
        <v>58</v>
      </c>
      <c r="Q1100" s="203"/>
      <c r="R1100" s="203"/>
      <c r="S1100" s="203"/>
      <c r="T1100" s="203">
        <v>0</v>
      </c>
      <c r="U1100" s="203">
        <v>0</v>
      </c>
      <c r="V1100" s="203">
        <v>0</v>
      </c>
      <c r="W1100" s="203">
        <v>0</v>
      </c>
      <c r="X1100" s="203">
        <v>0</v>
      </c>
      <c r="Y1100" s="203">
        <v>0</v>
      </c>
      <c r="Z1100" s="203">
        <v>0</v>
      </c>
      <c r="AA1100" s="203">
        <v>0</v>
      </c>
      <c r="AB1100" s="203">
        <v>0</v>
      </c>
      <c r="AC1100" s="203">
        <v>0</v>
      </c>
      <c r="AD1100" s="203">
        <v>0</v>
      </c>
      <c r="AE1100" s="203">
        <v>0</v>
      </c>
      <c r="AF1100" s="203">
        <v>0</v>
      </c>
      <c r="AG1100" s="203">
        <v>0</v>
      </c>
      <c r="AH1100" s="203">
        <v>0</v>
      </c>
      <c r="AI1100" s="203">
        <v>0</v>
      </c>
      <c r="AJ1100" s="203">
        <v>0</v>
      </c>
      <c r="AK1100" s="203">
        <v>0</v>
      </c>
      <c r="AL1100" s="203"/>
      <c r="AM1100" s="203"/>
      <c r="AN1100" s="203"/>
      <c r="AO1100" s="203"/>
      <c r="AP1100" s="203"/>
      <c r="AQ1100" s="203"/>
      <c r="AR1100" s="203"/>
      <c r="AS1100" s="203"/>
      <c r="AT1100" s="203"/>
      <c r="AU1100" s="203"/>
      <c r="AV1100" s="203"/>
      <c r="AW1100" s="203"/>
      <c r="AX1100" s="203"/>
      <c r="AY1100" s="203"/>
      <c r="AZ1100" s="203"/>
      <c r="BA1100" s="203"/>
      <c r="BB1100" s="203"/>
      <c r="BC1100" s="203"/>
      <c r="BD1100" s="203"/>
      <c r="BE1100" s="203"/>
      <c r="BF1100" s="203"/>
      <c r="BG1100" s="203"/>
      <c r="BH1100" s="203"/>
      <c r="BI1100" s="203"/>
      <c r="BJ1100" s="203"/>
      <c r="BK1100" s="203"/>
      <c r="BL1100" s="203"/>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c r="HX1100"/>
      <c r="HY1100"/>
      <c r="HZ1100"/>
      <c r="IA1100"/>
      <c r="IB1100"/>
      <c r="IC1100"/>
      <c r="ID1100"/>
      <c r="IE1100"/>
      <c r="IF1100"/>
      <c r="IG1100"/>
      <c r="IH1100"/>
      <c r="II1100"/>
      <c r="IJ1100"/>
      <c r="IK1100"/>
      <c r="IL1100"/>
      <c r="IM1100"/>
      <c r="IN1100"/>
      <c r="IO1100"/>
      <c r="IP1100"/>
      <c r="IQ1100"/>
      <c r="IR1100"/>
      <c r="IS1100"/>
      <c r="IT1100"/>
      <c r="IU1100"/>
      <c r="IV1100"/>
      <c r="IW1100" s="1"/>
      <c r="IX1100" s="1"/>
      <c r="IY1100" s="1"/>
      <c r="IZ1100" s="1"/>
    </row>
    <row r="1101" spans="1:260" s="1" customFormat="1" ht="12.75" customHeight="1" x14ac:dyDescent="0.2">
      <c r="A1101" s="203" t="s">
        <v>4074</v>
      </c>
      <c r="B1101" s="203" t="s">
        <v>4072</v>
      </c>
      <c r="C1101" s="203" t="s">
        <v>2807</v>
      </c>
      <c r="D1101" s="214">
        <v>34017</v>
      </c>
      <c r="E1101" s="203" t="s">
        <v>2031</v>
      </c>
      <c r="F1101" s="203" t="s">
        <v>2601</v>
      </c>
      <c r="G1101" s="203" t="s">
        <v>4791</v>
      </c>
      <c r="H1101" s="203" t="s">
        <v>332</v>
      </c>
      <c r="I1101" s="203" t="s">
        <v>39</v>
      </c>
      <c r="J1101" s="203" t="s">
        <v>58</v>
      </c>
      <c r="K1101" s="203" t="s">
        <v>332</v>
      </c>
      <c r="L1101" s="203" t="s">
        <v>39</v>
      </c>
      <c r="M1101" s="203" t="s">
        <v>225</v>
      </c>
      <c r="N1101" s="203" t="s">
        <v>226</v>
      </c>
      <c r="O1101" s="203" t="s">
        <v>39</v>
      </c>
      <c r="P1101" s="203" t="s">
        <v>351</v>
      </c>
      <c r="Q1101" s="203"/>
      <c r="R1101" s="203"/>
      <c r="S1101" s="203"/>
      <c r="T1101" s="203">
        <v>0</v>
      </c>
      <c r="U1101" s="203">
        <v>0</v>
      </c>
      <c r="V1101" s="203">
        <v>0</v>
      </c>
      <c r="W1101" s="203">
        <v>0</v>
      </c>
      <c r="X1101" s="203">
        <v>0</v>
      </c>
      <c r="Y1101" s="203">
        <v>0</v>
      </c>
      <c r="Z1101" s="203">
        <v>0</v>
      </c>
      <c r="AA1101" s="203">
        <v>0</v>
      </c>
      <c r="AB1101" s="203">
        <v>0</v>
      </c>
      <c r="AC1101" s="203">
        <v>0</v>
      </c>
      <c r="AD1101" s="203">
        <v>0</v>
      </c>
      <c r="AE1101" s="203">
        <v>0</v>
      </c>
      <c r="AF1101" s="203">
        <v>0</v>
      </c>
      <c r="AG1101" s="203">
        <v>0</v>
      </c>
      <c r="AH1101" s="203">
        <v>0</v>
      </c>
      <c r="AI1101" s="203">
        <v>0</v>
      </c>
      <c r="AJ1101" s="203">
        <v>0</v>
      </c>
      <c r="AK1101" s="203">
        <v>0</v>
      </c>
      <c r="AL1101" s="203"/>
      <c r="AM1101" s="203"/>
      <c r="AN1101" s="203"/>
      <c r="AO1101" s="203"/>
      <c r="AP1101" s="203"/>
      <c r="AQ1101" s="203"/>
      <c r="AR1101" s="203"/>
      <c r="AS1101" s="203"/>
      <c r="AT1101" s="203"/>
      <c r="AU1101" s="203"/>
      <c r="AV1101" s="203"/>
      <c r="AW1101" s="203"/>
      <c r="AX1101" s="203"/>
      <c r="AY1101" s="203"/>
      <c r="AZ1101" s="203"/>
      <c r="BA1101" s="203"/>
      <c r="BB1101" s="203"/>
      <c r="BC1101" s="203"/>
      <c r="BD1101" s="203"/>
      <c r="BE1101" s="203"/>
      <c r="BF1101" s="203"/>
      <c r="BG1101" s="203"/>
      <c r="BH1101" s="203"/>
      <c r="BI1101" s="203"/>
      <c r="BJ1101" s="203"/>
      <c r="BK1101" s="203"/>
      <c r="BL1101" s="203"/>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c r="HX1101"/>
      <c r="HY1101"/>
      <c r="HZ1101"/>
      <c r="IA1101"/>
      <c r="IB1101"/>
      <c r="IC1101"/>
      <c r="ID1101"/>
      <c r="IE1101"/>
      <c r="IF1101"/>
      <c r="IG1101"/>
      <c r="IH1101"/>
      <c r="II1101"/>
      <c r="IJ1101"/>
      <c r="IK1101"/>
      <c r="IL1101"/>
      <c r="IM1101"/>
      <c r="IN1101"/>
      <c r="IO1101"/>
      <c r="IP1101"/>
      <c r="IQ1101"/>
      <c r="IR1101"/>
      <c r="IS1101"/>
      <c r="IT1101"/>
      <c r="IU1101"/>
      <c r="IV1101"/>
      <c r="IW1101" s="10"/>
      <c r="IX1101" s="10"/>
      <c r="IY1101" s="10"/>
      <c r="IZ1101" s="10"/>
    </row>
    <row r="1102" spans="1:260" ht="12.75" customHeight="1" x14ac:dyDescent="0.2">
      <c r="A1102" s="203" t="s">
        <v>16</v>
      </c>
      <c r="B1102" s="203" t="s">
        <v>4093</v>
      </c>
      <c r="C1102" s="203" t="s">
        <v>3603</v>
      </c>
      <c r="D1102" s="214">
        <v>35427</v>
      </c>
      <c r="E1102" s="203" t="s">
        <v>3456</v>
      </c>
      <c r="F1102" s="203" t="s">
        <v>3446</v>
      </c>
      <c r="G1102" s="203" t="s">
        <v>4715</v>
      </c>
      <c r="H1102" s="203" t="s">
        <v>373</v>
      </c>
      <c r="I1102" s="203" t="s">
        <v>233</v>
      </c>
      <c r="J1102" s="203" t="s">
        <v>333</v>
      </c>
      <c r="K1102" s="203"/>
      <c r="L1102" s="203"/>
      <c r="M1102" s="203"/>
      <c r="N1102" s="203"/>
      <c r="O1102" s="203"/>
      <c r="P1102" s="203"/>
      <c r="Q1102" s="203"/>
      <c r="R1102" s="203"/>
      <c r="S1102" s="203"/>
      <c r="T1102" s="203"/>
      <c r="U1102" s="203"/>
      <c r="V1102" s="203"/>
      <c r="W1102" s="203"/>
      <c r="X1102" s="203"/>
      <c r="Y1102" s="203"/>
      <c r="Z1102" s="203"/>
      <c r="AA1102" s="203"/>
      <c r="AB1102" s="203"/>
      <c r="AC1102" s="203"/>
      <c r="AD1102" s="203"/>
      <c r="AE1102" s="203"/>
      <c r="AF1102" s="203"/>
      <c r="AG1102" s="203"/>
      <c r="AH1102" s="203"/>
      <c r="AI1102" s="203"/>
      <c r="AJ1102" s="203"/>
      <c r="AK1102" s="203"/>
      <c r="AL1102" s="203"/>
      <c r="AM1102" s="203"/>
      <c r="AN1102" s="203"/>
      <c r="AO1102" s="203"/>
      <c r="AP1102" s="203"/>
      <c r="AQ1102" s="203"/>
      <c r="AR1102" s="203"/>
      <c r="AS1102" s="203"/>
      <c r="AT1102" s="203"/>
      <c r="AU1102" s="203"/>
      <c r="AV1102" s="203"/>
      <c r="AW1102" s="203"/>
      <c r="AX1102" s="203"/>
      <c r="AY1102" s="203"/>
      <c r="AZ1102" s="203"/>
      <c r="BA1102" s="203"/>
      <c r="BB1102" s="203"/>
      <c r="BC1102" s="203"/>
      <c r="BD1102" s="203"/>
      <c r="BE1102" s="203"/>
      <c r="BF1102" s="203"/>
      <c r="BG1102" s="203"/>
      <c r="BH1102" s="203"/>
      <c r="BI1102" s="203"/>
      <c r="BJ1102" s="203"/>
      <c r="BK1102" s="203"/>
      <c r="BL1102" s="203"/>
    </row>
    <row r="1103" spans="1:260" s="27" customFormat="1" ht="12.75" customHeight="1" x14ac:dyDescent="0.2">
      <c r="A1103" s="10" t="s">
        <v>331</v>
      </c>
      <c r="B1103" s="10" t="s">
        <v>4192</v>
      </c>
      <c r="C1103" s="202" t="s">
        <v>4194</v>
      </c>
      <c r="D1103" s="221">
        <v>35149</v>
      </c>
      <c r="E1103" s="5" t="s">
        <v>4513</v>
      </c>
      <c r="F1103" s="5" t="s">
        <v>4949</v>
      </c>
      <c r="G1103" s="201" t="str">
        <f>IF(ISERROR(VLOOKUP(TRIM(C1103),'R2020'!$A$1:$I$1991,8,FALSE)),"",VLOOKUP(TRIM(C1103),'R2020'!$A$1:$I$1991,8,FALSE))</f>
        <v xml:space="preserve">0-0 </v>
      </c>
    </row>
    <row r="1104" spans="1:260" ht="12.75" customHeight="1" x14ac:dyDescent="0.2">
      <c r="A1104" s="203" t="s">
        <v>15</v>
      </c>
      <c r="B1104" s="203" t="s">
        <v>393</v>
      </c>
      <c r="C1104" s="203" t="s">
        <v>4057</v>
      </c>
      <c r="D1104" s="215">
        <v>35751</v>
      </c>
      <c r="E1104" s="205" t="s">
        <v>4511</v>
      </c>
      <c r="F1104" s="206" t="s">
        <v>4517</v>
      </c>
      <c r="G1104" s="206" t="s">
        <v>349</v>
      </c>
      <c r="H1104" s="203"/>
      <c r="I1104" s="203"/>
      <c r="J1104" s="206"/>
      <c r="K1104" s="203"/>
      <c r="L1104" s="203"/>
      <c r="M1104" s="206"/>
      <c r="N1104" s="203"/>
      <c r="O1104" s="203"/>
      <c r="P1104" s="206"/>
      <c r="Q1104" s="203"/>
      <c r="R1104" s="203"/>
      <c r="S1104" s="203"/>
      <c r="T1104" s="203"/>
      <c r="U1104" s="203"/>
      <c r="V1104" s="203"/>
      <c r="W1104" s="203"/>
      <c r="X1104" s="203"/>
      <c r="Y1104" s="203"/>
      <c r="Z1104" s="203"/>
      <c r="AA1104" s="203"/>
      <c r="AB1104" s="203"/>
      <c r="AC1104" s="203"/>
      <c r="AD1104" s="203"/>
      <c r="AE1104" s="203"/>
      <c r="AF1104" s="203"/>
      <c r="AG1104" s="203"/>
      <c r="AH1104" s="203"/>
      <c r="AI1104" s="203"/>
      <c r="AJ1104" s="203"/>
      <c r="AK1104" s="203"/>
      <c r="AL1104" s="203"/>
      <c r="AM1104" s="203"/>
      <c r="AN1104" s="203"/>
      <c r="AO1104" s="203"/>
      <c r="AP1104" s="203"/>
      <c r="AQ1104" s="203"/>
      <c r="AR1104" s="203"/>
      <c r="AS1104" s="203"/>
      <c r="AT1104" s="203"/>
      <c r="AU1104" s="203"/>
      <c r="AV1104" s="203"/>
      <c r="AW1104" s="203"/>
      <c r="AX1104" s="203"/>
      <c r="AY1104" s="203"/>
      <c r="AZ1104" s="203"/>
      <c r="BA1104" s="203"/>
      <c r="BB1104" s="203"/>
      <c r="BC1104" s="203"/>
      <c r="BD1104" s="203"/>
      <c r="BE1104" s="203"/>
      <c r="BF1104" s="203"/>
      <c r="BG1104" s="203"/>
      <c r="BH1104" s="203"/>
      <c r="BI1104" s="203"/>
      <c r="BJ1104" s="203"/>
      <c r="BK1104" s="203"/>
      <c r="BL1104" s="203"/>
    </row>
    <row r="1105" spans="1:260" ht="12.75" customHeight="1" x14ac:dyDescent="0.2">
      <c r="A1105" s="203" t="s">
        <v>16</v>
      </c>
      <c r="B1105" s="203" t="s">
        <v>4299</v>
      </c>
      <c r="C1105" s="203" t="s">
        <v>3588</v>
      </c>
      <c r="D1105" s="214">
        <v>35513</v>
      </c>
      <c r="E1105" s="203" t="s">
        <v>3446</v>
      </c>
      <c r="F1105" s="203" t="s">
        <v>3463</v>
      </c>
      <c r="G1105" s="203" t="s">
        <v>4714</v>
      </c>
      <c r="H1105" s="203" t="s">
        <v>331</v>
      </c>
      <c r="I1105" s="203" t="s">
        <v>2235</v>
      </c>
      <c r="J1105" s="203" t="s">
        <v>41</v>
      </c>
      <c r="K1105" s="203"/>
      <c r="L1105" s="203"/>
      <c r="M1105" s="203"/>
      <c r="N1105" s="203"/>
      <c r="O1105" s="203"/>
      <c r="P1105" s="203"/>
      <c r="Q1105" s="203"/>
      <c r="R1105" s="203"/>
      <c r="S1105" s="203"/>
      <c r="T1105" s="203"/>
      <c r="U1105" s="203"/>
      <c r="V1105" s="203"/>
      <c r="W1105" s="203"/>
      <c r="X1105" s="203"/>
      <c r="Y1105" s="203"/>
      <c r="Z1105" s="203"/>
      <c r="AA1105" s="203"/>
      <c r="AB1105" s="203"/>
      <c r="AC1105" s="203"/>
      <c r="AD1105" s="203"/>
      <c r="AE1105" s="203"/>
      <c r="AF1105" s="203"/>
      <c r="AG1105" s="203"/>
      <c r="AH1105" s="203"/>
      <c r="AI1105" s="203"/>
      <c r="AJ1105" s="203"/>
      <c r="AK1105" s="203"/>
      <c r="AL1105" s="203"/>
      <c r="AM1105" s="203"/>
      <c r="AN1105" s="203"/>
      <c r="AO1105" s="203"/>
      <c r="AP1105" s="203"/>
      <c r="AQ1105" s="203"/>
      <c r="AR1105" s="203"/>
      <c r="AS1105" s="203"/>
      <c r="AT1105" s="203"/>
      <c r="AU1105" s="203"/>
      <c r="AV1105" s="203"/>
      <c r="AW1105" s="203"/>
      <c r="AX1105" s="203"/>
      <c r="AY1105" s="203"/>
      <c r="AZ1105" s="203"/>
      <c r="BA1105" s="203"/>
      <c r="BB1105" s="203"/>
      <c r="BC1105" s="203"/>
      <c r="BD1105" s="203"/>
      <c r="BE1105" s="203"/>
      <c r="BF1105" s="203"/>
      <c r="BG1105" s="203"/>
      <c r="BH1105" s="203"/>
      <c r="BI1105" s="203"/>
      <c r="BJ1105" s="203"/>
      <c r="BK1105" s="203"/>
      <c r="BL1105" s="203"/>
      <c r="BM1105" s="13"/>
      <c r="BN1105" s="13"/>
      <c r="BO1105" s="13"/>
      <c r="BP1105" s="13"/>
      <c r="BQ1105" s="13"/>
      <c r="BR1105" s="13"/>
      <c r="BS1105" s="13"/>
      <c r="BT1105" s="13"/>
      <c r="BU1105" s="13"/>
      <c r="BV1105" s="13"/>
      <c r="BW1105" s="13"/>
      <c r="BX1105" s="13"/>
      <c r="BY1105" s="13"/>
      <c r="BZ1105" s="13"/>
      <c r="CA1105" s="13"/>
      <c r="CB1105" s="13"/>
      <c r="CC1105" s="13"/>
      <c r="CD1105" s="13"/>
      <c r="CE1105" s="13"/>
      <c r="CF1105" s="13"/>
      <c r="CG1105" s="13"/>
      <c r="CH1105" s="13"/>
      <c r="CI1105" s="13"/>
      <c r="CJ1105" s="13"/>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c r="EU1105" s="13"/>
      <c r="EV1105" s="13"/>
      <c r="EW1105" s="13"/>
      <c r="EX1105" s="13"/>
      <c r="EY1105" s="13"/>
      <c r="EZ1105" s="13"/>
      <c r="FA1105" s="13"/>
      <c r="FB1105" s="13"/>
      <c r="FC1105" s="13"/>
      <c r="FD1105" s="13"/>
      <c r="FE1105" s="13"/>
      <c r="FF1105" s="13"/>
      <c r="FG1105" s="13"/>
      <c r="FH1105" s="13"/>
      <c r="FI1105" s="13"/>
      <c r="FJ1105" s="13"/>
      <c r="FK1105" s="13"/>
      <c r="FL1105" s="13"/>
      <c r="FM1105" s="13"/>
      <c r="FN1105" s="13"/>
      <c r="FO1105" s="13"/>
      <c r="FP1105" s="13"/>
      <c r="FQ1105" s="13"/>
      <c r="FR1105" s="13"/>
      <c r="FS1105" s="13"/>
      <c r="FT1105" s="13"/>
      <c r="FU1105" s="13"/>
      <c r="FV1105" s="13"/>
      <c r="FW1105" s="13"/>
      <c r="FX1105" s="13"/>
      <c r="FY1105" s="13"/>
      <c r="FZ1105" s="13"/>
      <c r="GA1105" s="13"/>
      <c r="GB1105" s="13"/>
      <c r="GC1105" s="13"/>
      <c r="GD1105" s="13"/>
      <c r="GE1105" s="13"/>
      <c r="GF1105" s="13"/>
      <c r="GG1105" s="13"/>
      <c r="GH1105" s="13"/>
      <c r="GI1105" s="13"/>
      <c r="GJ1105" s="13"/>
      <c r="GK1105" s="13"/>
      <c r="GL1105" s="13"/>
      <c r="GM1105" s="13"/>
      <c r="GN1105" s="13"/>
      <c r="GO1105" s="13"/>
      <c r="GP1105" s="13"/>
      <c r="GQ1105" s="13"/>
      <c r="GR1105" s="13"/>
      <c r="GS1105" s="13"/>
      <c r="GT1105" s="13"/>
      <c r="GU1105" s="13"/>
      <c r="GV1105" s="13"/>
      <c r="GW1105" s="13"/>
      <c r="GX1105" s="13"/>
      <c r="GY1105" s="13"/>
      <c r="GZ1105" s="13"/>
      <c r="HA1105" s="13"/>
      <c r="HB1105" s="13"/>
      <c r="HC1105" s="13"/>
      <c r="HD1105" s="13"/>
      <c r="HE1105" s="13"/>
      <c r="HF1105" s="13"/>
      <c r="HG1105" s="13"/>
      <c r="HH1105" s="13"/>
      <c r="HI1105" s="13"/>
      <c r="HJ1105" s="13"/>
      <c r="HK1105" s="13"/>
      <c r="HL1105" s="13"/>
      <c r="HM1105" s="13"/>
      <c r="HN1105" s="13"/>
      <c r="HO1105" s="13"/>
      <c r="HP1105" s="13"/>
      <c r="HQ1105" s="13"/>
      <c r="HR1105" s="13"/>
      <c r="HS1105" s="13"/>
      <c r="HT1105" s="13"/>
      <c r="HU1105" s="13"/>
      <c r="HV1105" s="13"/>
      <c r="HW1105" s="13"/>
      <c r="HX1105" s="13"/>
      <c r="HY1105" s="13"/>
      <c r="HZ1105" s="13"/>
      <c r="IA1105" s="13"/>
      <c r="IB1105" s="13"/>
      <c r="IC1105" s="13"/>
      <c r="ID1105" s="13"/>
      <c r="IE1105" s="13"/>
      <c r="IF1105" s="13"/>
      <c r="IG1105" s="13"/>
      <c r="IH1105" s="13"/>
      <c r="II1105" s="13"/>
      <c r="IJ1105" s="13"/>
      <c r="IK1105" s="13"/>
      <c r="IL1105" s="13"/>
      <c r="IM1105" s="13"/>
      <c r="IN1105" s="13"/>
      <c r="IO1105" s="13"/>
      <c r="IP1105" s="13"/>
      <c r="IQ1105" s="13"/>
      <c r="IR1105" s="13"/>
      <c r="IS1105" s="13"/>
      <c r="IT1105" s="13"/>
      <c r="IU1105" s="13"/>
      <c r="IV1105" s="13"/>
    </row>
    <row r="1106" spans="1:260" ht="12.75" customHeight="1" x14ac:dyDescent="0.2">
      <c r="A1106" s="203" t="s">
        <v>4029</v>
      </c>
      <c r="B1106" s="203" t="s">
        <v>4028</v>
      </c>
      <c r="C1106" s="203" t="s">
        <v>1740</v>
      </c>
      <c r="D1106" s="214">
        <v>33857</v>
      </c>
      <c r="E1106" s="203" t="s">
        <v>2031</v>
      </c>
      <c r="F1106" s="203" t="s">
        <v>2186</v>
      </c>
      <c r="G1106" s="203" t="s">
        <v>4028</v>
      </c>
      <c r="H1106" s="203" t="s">
        <v>4028</v>
      </c>
      <c r="I1106" s="203" t="s">
        <v>4028</v>
      </c>
      <c r="J1106" s="203" t="s">
        <v>4028</v>
      </c>
      <c r="K1106" s="203" t="s">
        <v>4028</v>
      </c>
      <c r="L1106" s="203" t="s">
        <v>4028</v>
      </c>
      <c r="M1106" s="203" t="s">
        <v>4028</v>
      </c>
      <c r="N1106" s="203" t="s">
        <v>4028</v>
      </c>
      <c r="O1106" s="203" t="s">
        <v>4028</v>
      </c>
      <c r="P1106" s="203" t="s">
        <v>4028</v>
      </c>
      <c r="Q1106" s="203" t="s">
        <v>15</v>
      </c>
      <c r="R1106" s="203" t="s">
        <v>32</v>
      </c>
      <c r="S1106" s="203" t="s">
        <v>349</v>
      </c>
      <c r="T1106" s="203" t="s">
        <v>4028</v>
      </c>
      <c r="U1106" s="203" t="s">
        <v>4028</v>
      </c>
      <c r="V1106" s="203" t="s">
        <v>4028</v>
      </c>
      <c r="W1106" s="203" t="s">
        <v>4028</v>
      </c>
      <c r="X1106" s="203" t="s">
        <v>4028</v>
      </c>
      <c r="Y1106" s="203" t="s">
        <v>4028</v>
      </c>
      <c r="Z1106" s="203" t="s">
        <v>4028</v>
      </c>
      <c r="AA1106" s="203" t="s">
        <v>4028</v>
      </c>
      <c r="AB1106" s="203" t="s">
        <v>4028</v>
      </c>
      <c r="AC1106" s="203" t="s">
        <v>4028</v>
      </c>
      <c r="AD1106" s="203" t="s">
        <v>4028</v>
      </c>
      <c r="AE1106" s="203" t="s">
        <v>4028</v>
      </c>
      <c r="AF1106" s="203" t="s">
        <v>4028</v>
      </c>
      <c r="AG1106" s="203" t="s">
        <v>4028</v>
      </c>
      <c r="AH1106" s="203" t="s">
        <v>4028</v>
      </c>
      <c r="AI1106" s="203" t="s">
        <v>4028</v>
      </c>
      <c r="AJ1106" s="203" t="s">
        <v>4028</v>
      </c>
      <c r="AK1106" s="203" t="s">
        <v>4028</v>
      </c>
      <c r="AL1106" s="203"/>
      <c r="AM1106" s="203"/>
      <c r="AN1106" s="203"/>
      <c r="AO1106" s="203"/>
      <c r="AP1106" s="203"/>
      <c r="AQ1106" s="203"/>
      <c r="AR1106" s="203"/>
      <c r="AS1106" s="203"/>
      <c r="AT1106" s="203"/>
      <c r="AU1106" s="203"/>
      <c r="AV1106" s="203"/>
      <c r="AW1106" s="203"/>
      <c r="AX1106" s="203"/>
      <c r="AY1106" s="203"/>
      <c r="AZ1106" s="203"/>
      <c r="BA1106" s="203"/>
      <c r="BB1106" s="203"/>
      <c r="BC1106" s="203"/>
      <c r="BD1106" s="203"/>
      <c r="BE1106" s="203"/>
      <c r="BF1106" s="203"/>
      <c r="BG1106" s="203"/>
      <c r="BH1106" s="203"/>
      <c r="BI1106" s="203"/>
      <c r="BJ1106" s="203"/>
      <c r="BK1106" s="203"/>
      <c r="BL1106" s="203"/>
    </row>
    <row r="1107" spans="1:260" ht="12.75" customHeight="1" x14ac:dyDescent="0.2">
      <c r="A1107" s="203" t="s">
        <v>4028</v>
      </c>
      <c r="B1107" s="203" t="s">
        <v>4028</v>
      </c>
      <c r="C1107" s="203"/>
      <c r="D1107" s="214"/>
      <c r="E1107" s="203"/>
      <c r="F1107" s="203"/>
      <c r="G1107" s="203" t="s">
        <v>4028</v>
      </c>
      <c r="H1107" s="203" t="s">
        <v>4028</v>
      </c>
      <c r="I1107" s="203" t="s">
        <v>4028</v>
      </c>
      <c r="J1107" s="203" t="s">
        <v>4028</v>
      </c>
      <c r="K1107" s="203" t="s">
        <v>4028</v>
      </c>
      <c r="L1107" s="203" t="s">
        <v>4028</v>
      </c>
      <c r="M1107" s="203" t="s">
        <v>4028</v>
      </c>
      <c r="N1107" s="203" t="s">
        <v>4028</v>
      </c>
      <c r="O1107" s="203" t="s">
        <v>4028</v>
      </c>
      <c r="P1107" s="203" t="s">
        <v>4028</v>
      </c>
      <c r="Q1107" s="203"/>
      <c r="R1107" s="203"/>
      <c r="S1107" s="203"/>
      <c r="T1107" s="203" t="s">
        <v>4028</v>
      </c>
      <c r="U1107" s="203" t="s">
        <v>4028</v>
      </c>
      <c r="V1107" s="203" t="s">
        <v>4028</v>
      </c>
      <c r="W1107" s="203" t="s">
        <v>4028</v>
      </c>
      <c r="X1107" s="203" t="s">
        <v>4028</v>
      </c>
      <c r="Y1107" s="203" t="s">
        <v>4028</v>
      </c>
      <c r="Z1107" s="203" t="s">
        <v>4028</v>
      </c>
      <c r="AA1107" s="203" t="s">
        <v>4028</v>
      </c>
      <c r="AB1107" s="203" t="s">
        <v>4028</v>
      </c>
      <c r="AC1107" s="203" t="s">
        <v>4028</v>
      </c>
      <c r="AD1107" s="203" t="s">
        <v>4028</v>
      </c>
      <c r="AE1107" s="203" t="s">
        <v>4028</v>
      </c>
      <c r="AF1107" s="203" t="s">
        <v>4028</v>
      </c>
      <c r="AG1107" s="203" t="s">
        <v>4028</v>
      </c>
      <c r="AH1107" s="203" t="s">
        <v>4028</v>
      </c>
      <c r="AI1107" s="203" t="s">
        <v>4028</v>
      </c>
      <c r="AJ1107" s="203" t="s">
        <v>4028</v>
      </c>
      <c r="AK1107" s="203" t="s">
        <v>4028</v>
      </c>
      <c r="AL1107" s="203"/>
      <c r="AM1107" s="203"/>
      <c r="AN1107" s="203"/>
      <c r="AO1107" s="203"/>
      <c r="AP1107" s="203"/>
      <c r="AQ1107" s="203"/>
      <c r="AR1107" s="203"/>
      <c r="AS1107" s="203"/>
      <c r="AT1107" s="203"/>
      <c r="AU1107" s="203"/>
      <c r="AV1107" s="203"/>
      <c r="AW1107" s="203"/>
      <c r="AX1107" s="203"/>
      <c r="AY1107" s="203"/>
      <c r="AZ1107" s="203"/>
      <c r="BA1107" s="203"/>
      <c r="BB1107" s="203"/>
      <c r="BC1107" s="203"/>
      <c r="BD1107" s="203"/>
      <c r="BE1107" s="203"/>
      <c r="BF1107" s="203"/>
      <c r="BG1107" s="203"/>
      <c r="BH1107" s="203"/>
      <c r="BI1107" s="203"/>
      <c r="BJ1107" s="203"/>
      <c r="BK1107" s="203"/>
      <c r="BL1107" s="203"/>
    </row>
    <row r="1108" spans="1:260" s="10" customFormat="1" ht="12.75" customHeight="1" x14ac:dyDescent="0.2">
      <c r="A1108" s="203" t="s">
        <v>42</v>
      </c>
      <c r="B1108" s="203" t="s">
        <v>4299</v>
      </c>
      <c r="C1108" s="203" t="s">
        <v>1124</v>
      </c>
      <c r="D1108" s="214">
        <v>33381</v>
      </c>
      <c r="E1108" s="203" t="s">
        <v>1239</v>
      </c>
      <c r="F1108" s="203" t="s">
        <v>2140</v>
      </c>
      <c r="G1108" s="203" t="s">
        <v>4879</v>
      </c>
      <c r="H1108" s="203" t="s">
        <v>42</v>
      </c>
      <c r="I1108" s="203" t="s">
        <v>2235</v>
      </c>
      <c r="J1108" s="203" t="s">
        <v>382</v>
      </c>
      <c r="K1108" s="203" t="s">
        <v>42</v>
      </c>
      <c r="L1108" s="203" t="s">
        <v>2235</v>
      </c>
      <c r="M1108" s="203" t="s">
        <v>815</v>
      </c>
      <c r="N1108" s="203" t="s">
        <v>42</v>
      </c>
      <c r="O1108" s="203" t="s">
        <v>2235</v>
      </c>
      <c r="P1108" s="203" t="s">
        <v>558</v>
      </c>
      <c r="Q1108" s="203" t="s">
        <v>482</v>
      </c>
      <c r="R1108" s="203" t="s">
        <v>1678</v>
      </c>
      <c r="S1108" s="203" t="s">
        <v>62</v>
      </c>
      <c r="T1108" s="203" t="s">
        <v>482</v>
      </c>
      <c r="U1108" s="203" t="s">
        <v>350</v>
      </c>
      <c r="V1108" s="203" t="s">
        <v>382</v>
      </c>
      <c r="W1108" s="203" t="s">
        <v>482</v>
      </c>
      <c r="X1108" s="203" t="s">
        <v>350</v>
      </c>
      <c r="Y1108" s="203" t="s">
        <v>382</v>
      </c>
      <c r="Z1108" s="203" t="s">
        <v>482</v>
      </c>
      <c r="AA1108" s="203" t="s">
        <v>350</v>
      </c>
      <c r="AB1108" s="203" t="s">
        <v>36</v>
      </c>
      <c r="AC1108" s="203">
        <v>0</v>
      </c>
      <c r="AD1108" s="203">
        <v>0</v>
      </c>
      <c r="AE1108" s="203">
        <v>0</v>
      </c>
      <c r="AF1108" s="203">
        <v>0</v>
      </c>
      <c r="AG1108" s="203">
        <v>0</v>
      </c>
      <c r="AH1108" s="203">
        <v>0</v>
      </c>
      <c r="AI1108" s="203">
        <v>0</v>
      </c>
      <c r="AJ1108" s="203">
        <v>0</v>
      </c>
      <c r="AK1108" s="203">
        <v>0</v>
      </c>
      <c r="AL1108" s="203"/>
      <c r="AM1108" s="203"/>
      <c r="AN1108" s="203"/>
      <c r="AO1108" s="203"/>
      <c r="AP1108" s="203"/>
      <c r="AQ1108" s="203"/>
      <c r="AR1108" s="203"/>
      <c r="AS1108" s="203"/>
      <c r="AT1108" s="203"/>
      <c r="AU1108" s="203"/>
      <c r="AV1108" s="203"/>
      <c r="AW1108" s="203"/>
      <c r="AX1108" s="203"/>
      <c r="AY1108" s="203"/>
      <c r="AZ1108" s="203"/>
      <c r="BA1108" s="203"/>
      <c r="BB1108" s="203"/>
      <c r="BC1108" s="203"/>
      <c r="BD1108" s="203"/>
      <c r="BE1108" s="203"/>
      <c r="BF1108" s="203"/>
      <c r="BG1108" s="203"/>
      <c r="BH1108" s="203"/>
      <c r="BI1108" s="203"/>
      <c r="BJ1108" s="203"/>
      <c r="BK1108" s="203"/>
      <c r="BL1108" s="203"/>
    </row>
    <row r="1109" spans="1:260" s="10" customFormat="1" ht="12.75" customHeight="1" x14ac:dyDescent="0.2">
      <c r="A1109" s="203" t="s">
        <v>42</v>
      </c>
      <c r="B1109" s="203" t="s">
        <v>4138</v>
      </c>
      <c r="C1109" s="203" t="s">
        <v>2672</v>
      </c>
      <c r="D1109" s="214">
        <v>35062</v>
      </c>
      <c r="E1109" s="203" t="s">
        <v>2673</v>
      </c>
      <c r="F1109" s="203" t="s">
        <v>2667</v>
      </c>
      <c r="G1109" s="203" t="s">
        <v>4880</v>
      </c>
      <c r="H1109" s="203" t="s">
        <v>31</v>
      </c>
      <c r="I1109" s="203" t="s">
        <v>348</v>
      </c>
      <c r="J1109" s="203" t="s">
        <v>20</v>
      </c>
      <c r="K1109" s="203" t="s">
        <v>31</v>
      </c>
      <c r="L1109" s="203" t="s">
        <v>348</v>
      </c>
      <c r="M1109" s="203" t="s">
        <v>70</v>
      </c>
      <c r="N1109" s="203" t="s">
        <v>42</v>
      </c>
      <c r="O1109" s="203" t="s">
        <v>348</v>
      </c>
      <c r="P1109" s="203" t="s">
        <v>234</v>
      </c>
      <c r="Q1109" s="203"/>
      <c r="R1109" s="203"/>
      <c r="S1109" s="203"/>
      <c r="T1109" s="203">
        <v>0</v>
      </c>
      <c r="U1109" s="203">
        <v>0</v>
      </c>
      <c r="V1109" s="203">
        <v>0</v>
      </c>
      <c r="W1109" s="203">
        <v>0</v>
      </c>
      <c r="X1109" s="203">
        <v>0</v>
      </c>
      <c r="Y1109" s="203">
        <v>0</v>
      </c>
      <c r="Z1109" s="203">
        <v>0</v>
      </c>
      <c r="AA1109" s="203">
        <v>0</v>
      </c>
      <c r="AB1109" s="203">
        <v>0</v>
      </c>
      <c r="AC1109" s="203">
        <v>0</v>
      </c>
      <c r="AD1109" s="203">
        <v>0</v>
      </c>
      <c r="AE1109" s="203">
        <v>0</v>
      </c>
      <c r="AF1109" s="203">
        <v>0</v>
      </c>
      <c r="AG1109" s="203">
        <v>0</v>
      </c>
      <c r="AH1109" s="203">
        <v>0</v>
      </c>
      <c r="AI1109" s="203">
        <v>0</v>
      </c>
      <c r="AJ1109" s="203">
        <v>0</v>
      </c>
      <c r="AK1109" s="203">
        <v>0</v>
      </c>
      <c r="AL1109" s="203"/>
      <c r="AM1109" s="203"/>
      <c r="AN1109" s="203"/>
      <c r="AO1109" s="203"/>
      <c r="AP1109" s="203"/>
      <c r="AQ1109" s="203"/>
      <c r="AR1109" s="203"/>
      <c r="AS1109" s="203"/>
      <c r="AT1109" s="203"/>
      <c r="AU1109" s="203"/>
      <c r="AV1109" s="203"/>
      <c r="AW1109" s="203"/>
      <c r="AX1109" s="203"/>
      <c r="AY1109" s="203"/>
      <c r="AZ1109" s="203"/>
      <c r="BA1109" s="203"/>
      <c r="BB1109" s="203"/>
      <c r="BC1109" s="203"/>
      <c r="BD1109" s="203"/>
      <c r="BE1109" s="203"/>
      <c r="BF1109" s="203"/>
      <c r="BG1109" s="203"/>
      <c r="BH1109" s="203"/>
      <c r="BI1109" s="203"/>
      <c r="BJ1109" s="203"/>
      <c r="BK1109" s="203"/>
      <c r="BL1109" s="203"/>
    </row>
    <row r="1110" spans="1:260" ht="12.75" customHeight="1" x14ac:dyDescent="0.2">
      <c r="A1110" s="203" t="s">
        <v>28</v>
      </c>
      <c r="B1110" s="203" t="s">
        <v>22</v>
      </c>
      <c r="C1110" s="203" t="s">
        <v>4109</v>
      </c>
      <c r="D1110" s="214">
        <v>35900</v>
      </c>
      <c r="E1110" s="205" t="s">
        <v>4881</v>
      </c>
      <c r="F1110" s="206" t="s">
        <v>4514</v>
      </c>
      <c r="G1110" s="206" t="s">
        <v>58</v>
      </c>
      <c r="H1110" s="203"/>
      <c r="I1110" s="203"/>
      <c r="J1110" s="206"/>
      <c r="K1110" s="203"/>
      <c r="L1110" s="203"/>
      <c r="M1110" s="206"/>
      <c r="N1110" s="203"/>
      <c r="O1110" s="203"/>
      <c r="P1110" s="206"/>
      <c r="Q1110" s="203"/>
      <c r="R1110" s="203"/>
      <c r="S1110" s="203"/>
      <c r="T1110" s="203"/>
      <c r="U1110" s="203"/>
      <c r="V1110" s="203"/>
      <c r="W1110" s="203"/>
      <c r="X1110" s="203"/>
      <c r="Y1110" s="203"/>
      <c r="Z1110" s="203"/>
      <c r="AA1110" s="203"/>
      <c r="AB1110" s="203"/>
      <c r="AC1110" s="203"/>
      <c r="AD1110" s="203"/>
      <c r="AE1110" s="203"/>
      <c r="AF1110" s="203"/>
      <c r="AG1110" s="203"/>
      <c r="AH1110" s="203"/>
      <c r="AI1110" s="203"/>
      <c r="AJ1110" s="203"/>
      <c r="AK1110" s="203"/>
      <c r="AL1110" s="203"/>
      <c r="AM1110" s="203"/>
      <c r="AN1110" s="203"/>
      <c r="AO1110" s="203"/>
      <c r="AP1110" s="203"/>
      <c r="AQ1110" s="203"/>
      <c r="AR1110" s="203"/>
      <c r="AS1110" s="203"/>
      <c r="AT1110" s="203"/>
      <c r="AU1110" s="203"/>
      <c r="AV1110" s="203"/>
      <c r="AW1110" s="203"/>
      <c r="AX1110" s="203"/>
      <c r="AY1110" s="203"/>
      <c r="AZ1110" s="203"/>
      <c r="BA1110" s="203"/>
      <c r="BB1110" s="203"/>
      <c r="BC1110" s="203"/>
      <c r="BD1110" s="203"/>
      <c r="BE1110" s="203"/>
      <c r="BF1110" s="203"/>
      <c r="BG1110" s="203"/>
      <c r="BH1110" s="203"/>
      <c r="BI1110" s="203"/>
      <c r="BJ1110" s="203"/>
      <c r="BK1110" s="203"/>
      <c r="BL1110" s="203"/>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row>
    <row r="1111" spans="1:260" s="10" customFormat="1" ht="12.75" customHeight="1" x14ac:dyDescent="0.2">
      <c r="A1111" s="205" t="s">
        <v>40</v>
      </c>
      <c r="B1111" s="205" t="s">
        <v>229</v>
      </c>
      <c r="C1111" s="203" t="s">
        <v>4207</v>
      </c>
      <c r="D1111" s="215">
        <v>33967</v>
      </c>
      <c r="E1111" s="216" t="s">
        <v>1575</v>
      </c>
      <c r="F1111" s="205" t="s">
        <v>4515</v>
      </c>
      <c r="G1111" s="216" t="s">
        <v>481</v>
      </c>
      <c r="H1111" s="205"/>
      <c r="I1111" s="216"/>
      <c r="J1111" s="203"/>
      <c r="K1111" s="203"/>
      <c r="L1111" s="203"/>
      <c r="M1111" s="206"/>
      <c r="N1111" s="203"/>
      <c r="O1111" s="203"/>
      <c r="P1111" s="216"/>
      <c r="Q1111" s="203" t="s">
        <v>47</v>
      </c>
      <c r="R1111" s="203" t="s">
        <v>448</v>
      </c>
      <c r="S1111" s="216" t="s">
        <v>51</v>
      </c>
      <c r="T1111" s="203"/>
      <c r="U1111" s="203"/>
      <c r="V1111" s="203"/>
      <c r="W1111" s="203"/>
      <c r="X1111" s="203"/>
      <c r="Y1111" s="203"/>
      <c r="Z1111" s="203"/>
      <c r="AA1111" s="203"/>
      <c r="AB1111" s="203"/>
      <c r="AC1111" s="203"/>
      <c r="AD1111" s="203"/>
      <c r="AE1111" s="203"/>
      <c r="AF1111" s="203"/>
      <c r="AG1111" s="203"/>
      <c r="AH1111" s="203"/>
      <c r="AI1111" s="203"/>
      <c r="AJ1111" s="203"/>
      <c r="AK1111" s="203"/>
      <c r="AL1111" s="203"/>
      <c r="AM1111" s="203"/>
      <c r="AN1111" s="203"/>
      <c r="AO1111" s="203"/>
      <c r="AP1111" s="203"/>
      <c r="AQ1111" s="203"/>
      <c r="AR1111" s="203"/>
      <c r="AS1111" s="203"/>
      <c r="AT1111" s="203"/>
      <c r="AU1111" s="203"/>
      <c r="AV1111" s="203"/>
      <c r="AW1111" s="203"/>
      <c r="AX1111" s="203"/>
      <c r="AY1111" s="203"/>
      <c r="AZ1111" s="203"/>
      <c r="BA1111" s="203"/>
      <c r="BB1111" s="203"/>
      <c r="BC1111" s="203"/>
      <c r="BD1111" s="203"/>
      <c r="BE1111" s="203"/>
      <c r="BF1111" s="203"/>
      <c r="BG1111" s="203"/>
      <c r="BH1111" s="203"/>
      <c r="BI1111" s="203"/>
      <c r="BJ1111" s="203"/>
      <c r="BK1111" s="203"/>
      <c r="BL1111" s="203"/>
    </row>
    <row r="1112" spans="1:260" s="10" customFormat="1" ht="12.75" customHeight="1" x14ac:dyDescent="0.2">
      <c r="A1112" s="203" t="s">
        <v>47</v>
      </c>
      <c r="B1112" s="203" t="s">
        <v>39</v>
      </c>
      <c r="C1112" s="203" t="s">
        <v>4089</v>
      </c>
      <c r="D1112" s="215">
        <v>35751</v>
      </c>
      <c r="E1112" s="205" t="s">
        <v>4511</v>
      </c>
      <c r="F1112" s="206" t="s">
        <v>4510</v>
      </c>
      <c r="G1112" s="206" t="s">
        <v>531</v>
      </c>
      <c r="H1112" s="203"/>
      <c r="I1112" s="203"/>
      <c r="J1112" s="206"/>
      <c r="K1112" s="203"/>
      <c r="L1112" s="203"/>
      <c r="M1112" s="206"/>
      <c r="N1112" s="203"/>
      <c r="O1112" s="203"/>
      <c r="P1112" s="206"/>
      <c r="Q1112" s="203"/>
      <c r="R1112" s="203"/>
      <c r="S1112" s="203"/>
      <c r="T1112" s="203"/>
      <c r="U1112" s="203"/>
      <c r="V1112" s="203"/>
      <c r="W1112" s="203"/>
      <c r="X1112" s="203"/>
      <c r="Y1112" s="203"/>
      <c r="Z1112" s="203"/>
      <c r="AA1112" s="203"/>
      <c r="AB1112" s="203"/>
      <c r="AC1112" s="203"/>
      <c r="AD1112" s="203"/>
      <c r="AE1112" s="203"/>
      <c r="AF1112" s="203"/>
      <c r="AG1112" s="203"/>
      <c r="AH1112" s="203"/>
      <c r="AI1112" s="203"/>
      <c r="AJ1112" s="203"/>
      <c r="AK1112" s="203"/>
      <c r="AL1112" s="203"/>
      <c r="AM1112" s="203"/>
      <c r="AN1112" s="203"/>
      <c r="AO1112" s="203"/>
      <c r="AP1112" s="203"/>
      <c r="AQ1112" s="203"/>
      <c r="AR1112" s="203"/>
      <c r="AS1112" s="203"/>
      <c r="AT1112" s="203"/>
      <c r="AU1112" s="203"/>
      <c r="AV1112" s="203"/>
      <c r="AW1112" s="203"/>
      <c r="AX1112" s="203"/>
      <c r="AY1112" s="203"/>
      <c r="AZ1112" s="203"/>
      <c r="BA1112" s="203"/>
      <c r="BB1112" s="203"/>
      <c r="BC1112" s="203"/>
      <c r="BD1112" s="203"/>
      <c r="BE1112" s="203"/>
      <c r="BF1112" s="203"/>
      <c r="BG1112" s="203"/>
      <c r="BH1112" s="203"/>
      <c r="BI1112" s="203"/>
      <c r="BJ1112" s="203"/>
      <c r="BK1112" s="203"/>
      <c r="BL1112" s="203"/>
    </row>
    <row r="1113" spans="1:260" ht="12.75" customHeight="1" x14ac:dyDescent="0.2">
      <c r="A1113" s="203" t="s">
        <v>331</v>
      </c>
      <c r="B1113" s="203" t="s">
        <v>4263</v>
      </c>
      <c r="C1113" s="203" t="s">
        <v>2910</v>
      </c>
      <c r="D1113" s="214">
        <v>33367</v>
      </c>
      <c r="E1113" s="203" t="s">
        <v>1225</v>
      </c>
      <c r="F1113" s="203" t="s">
        <v>2919</v>
      </c>
      <c r="G1113" s="203" t="s">
        <v>4747</v>
      </c>
      <c r="H1113" s="203" t="s">
        <v>47</v>
      </c>
      <c r="I1113" s="203" t="s">
        <v>55</v>
      </c>
      <c r="J1113" s="203" t="s">
        <v>481</v>
      </c>
      <c r="K1113" s="203" t="s">
        <v>40</v>
      </c>
      <c r="L1113" s="203" t="s">
        <v>446</v>
      </c>
      <c r="M1113" s="203" t="s">
        <v>9</v>
      </c>
      <c r="N1113" s="203" t="s">
        <v>49</v>
      </c>
      <c r="O1113" s="203" t="s">
        <v>446</v>
      </c>
      <c r="P1113" s="203" t="s">
        <v>479</v>
      </c>
      <c r="Q1113" s="203"/>
      <c r="R1113" s="203"/>
      <c r="S1113" s="203"/>
      <c r="T1113" s="203" t="s">
        <v>49</v>
      </c>
      <c r="U1113" s="203" t="s">
        <v>237</v>
      </c>
      <c r="V1113" s="203" t="s">
        <v>349</v>
      </c>
      <c r="W1113" s="203" t="s">
        <v>49</v>
      </c>
      <c r="X1113" s="203" t="s">
        <v>237</v>
      </c>
      <c r="Y1113" s="203" t="s">
        <v>349</v>
      </c>
      <c r="Z1113" s="203" t="s">
        <v>47</v>
      </c>
      <c r="AA1113" s="203" t="s">
        <v>237</v>
      </c>
      <c r="AB1113" s="203" t="s">
        <v>349</v>
      </c>
      <c r="AC1113" s="203">
        <v>0</v>
      </c>
      <c r="AD1113" s="203">
        <v>0</v>
      </c>
      <c r="AE1113" s="203">
        <v>0</v>
      </c>
      <c r="AF1113" s="203">
        <v>0</v>
      </c>
      <c r="AG1113" s="203">
        <v>0</v>
      </c>
      <c r="AH1113" s="203">
        <v>0</v>
      </c>
      <c r="AI1113" s="203">
        <v>0</v>
      </c>
      <c r="AJ1113" s="203">
        <v>0</v>
      </c>
      <c r="AK1113" s="203">
        <v>0</v>
      </c>
      <c r="AL1113" s="203"/>
      <c r="AM1113" s="203"/>
      <c r="AN1113" s="203"/>
      <c r="AO1113" s="203"/>
      <c r="AP1113" s="203"/>
      <c r="AQ1113" s="203"/>
      <c r="AR1113" s="203"/>
      <c r="AS1113" s="203"/>
      <c r="AT1113" s="203"/>
      <c r="AU1113" s="203"/>
      <c r="AV1113" s="203"/>
      <c r="AW1113" s="203"/>
      <c r="AX1113" s="203"/>
      <c r="AY1113" s="203"/>
      <c r="AZ1113" s="203"/>
      <c r="BA1113" s="203"/>
      <c r="BB1113" s="203"/>
      <c r="BC1113" s="203"/>
      <c r="BD1113" s="203"/>
      <c r="BE1113" s="203"/>
      <c r="BF1113" s="203"/>
      <c r="BG1113" s="203"/>
      <c r="BH1113" s="203"/>
      <c r="BI1113" s="203"/>
      <c r="BJ1113" s="203"/>
      <c r="BK1113" s="203"/>
      <c r="BL1113" s="203"/>
    </row>
    <row r="1114" spans="1:260" ht="12.75" customHeight="1" x14ac:dyDescent="0.2">
      <c r="A1114" s="203" t="s">
        <v>4043</v>
      </c>
      <c r="B1114" s="203" t="s">
        <v>4160</v>
      </c>
      <c r="C1114" s="203" t="s">
        <v>3075</v>
      </c>
      <c r="D1114" s="214">
        <v>35591</v>
      </c>
      <c r="E1114" s="203" t="s">
        <v>3076</v>
      </c>
      <c r="F1114" s="203" t="s">
        <v>3413</v>
      </c>
      <c r="G1114" s="203" t="s">
        <v>4714</v>
      </c>
      <c r="H1114" s="203" t="s">
        <v>44</v>
      </c>
      <c r="I1114" s="203" t="s">
        <v>506</v>
      </c>
      <c r="J1114" s="203" t="s">
        <v>333</v>
      </c>
      <c r="K1114" s="203" t="s">
        <v>44</v>
      </c>
      <c r="L1114" s="203" t="s">
        <v>506</v>
      </c>
      <c r="M1114" s="203" t="s">
        <v>41</v>
      </c>
      <c r="N1114" s="203">
        <v>0</v>
      </c>
      <c r="O1114" s="203">
        <v>0</v>
      </c>
      <c r="P1114" s="203">
        <v>0</v>
      </c>
      <c r="Q1114" s="203"/>
      <c r="R1114" s="203"/>
      <c r="S1114" s="203"/>
      <c r="T1114" s="203">
        <v>0</v>
      </c>
      <c r="U1114" s="203">
        <v>0</v>
      </c>
      <c r="V1114" s="203">
        <v>0</v>
      </c>
      <c r="W1114" s="203">
        <v>0</v>
      </c>
      <c r="X1114" s="203">
        <v>0</v>
      </c>
      <c r="Y1114" s="203">
        <v>0</v>
      </c>
      <c r="Z1114" s="203">
        <v>0</v>
      </c>
      <c r="AA1114" s="203">
        <v>0</v>
      </c>
      <c r="AB1114" s="203">
        <v>0</v>
      </c>
      <c r="AC1114" s="203">
        <v>0</v>
      </c>
      <c r="AD1114" s="203">
        <v>0</v>
      </c>
      <c r="AE1114" s="203">
        <v>0</v>
      </c>
      <c r="AF1114" s="203">
        <v>0</v>
      </c>
      <c r="AG1114" s="203">
        <v>0</v>
      </c>
      <c r="AH1114" s="203">
        <v>0</v>
      </c>
      <c r="AI1114" s="203">
        <v>0</v>
      </c>
      <c r="AJ1114" s="203">
        <v>0</v>
      </c>
      <c r="AK1114" s="203">
        <v>0</v>
      </c>
      <c r="AL1114" s="203"/>
      <c r="AM1114" s="203"/>
      <c r="AN1114" s="203"/>
      <c r="AO1114" s="203"/>
      <c r="AP1114" s="203"/>
      <c r="AQ1114" s="203"/>
      <c r="AR1114" s="203"/>
      <c r="AS1114" s="203"/>
      <c r="AT1114" s="203"/>
      <c r="AU1114" s="203"/>
      <c r="AV1114" s="203"/>
      <c r="AW1114" s="203"/>
      <c r="AX1114" s="203"/>
      <c r="AY1114" s="203"/>
      <c r="AZ1114" s="203"/>
      <c r="BA1114" s="203"/>
      <c r="BB1114" s="203"/>
      <c r="BC1114" s="203"/>
      <c r="BD1114" s="203"/>
      <c r="BE1114" s="203"/>
      <c r="BF1114" s="203"/>
      <c r="BG1114" s="203"/>
      <c r="BH1114" s="203"/>
      <c r="BI1114" s="203"/>
      <c r="BJ1114" s="203"/>
      <c r="BK1114" s="203"/>
      <c r="BL1114" s="203"/>
    </row>
    <row r="1115" spans="1:260" ht="12.75" customHeight="1" x14ac:dyDescent="0.2">
      <c r="A1115" s="203" t="s">
        <v>331</v>
      </c>
      <c r="B1115" s="203" t="s">
        <v>4160</v>
      </c>
      <c r="C1115" s="203" t="s">
        <v>3668</v>
      </c>
      <c r="D1115" s="214">
        <v>35879</v>
      </c>
      <c r="E1115" s="203" t="s">
        <v>3456</v>
      </c>
      <c r="F1115" s="203" t="s">
        <v>3450</v>
      </c>
      <c r="G1115" s="203" t="s">
        <v>4714</v>
      </c>
      <c r="H1115" s="203" t="s">
        <v>47</v>
      </c>
      <c r="I1115" s="203" t="s">
        <v>506</v>
      </c>
      <c r="J1115" s="203" t="s">
        <v>4714</v>
      </c>
      <c r="K1115" s="203"/>
      <c r="L1115" s="203"/>
      <c r="M1115" s="203"/>
      <c r="N1115" s="203"/>
      <c r="O1115" s="203"/>
      <c r="P1115" s="203"/>
      <c r="Q1115" s="203"/>
      <c r="R1115" s="203"/>
      <c r="S1115" s="203"/>
      <c r="T1115" s="203"/>
      <c r="U1115" s="203"/>
      <c r="V1115" s="203"/>
      <c r="W1115" s="203"/>
      <c r="X1115" s="203"/>
      <c r="Y1115" s="203"/>
      <c r="Z1115" s="203"/>
      <c r="AA1115" s="203"/>
      <c r="AB1115" s="203"/>
      <c r="AC1115" s="203"/>
      <c r="AD1115" s="203"/>
      <c r="AE1115" s="203"/>
      <c r="AF1115" s="203"/>
      <c r="AG1115" s="203"/>
      <c r="AH1115" s="203"/>
      <c r="AI1115" s="203"/>
      <c r="AJ1115" s="203"/>
      <c r="AK1115" s="203"/>
      <c r="AL1115" s="203"/>
      <c r="AM1115" s="203"/>
      <c r="AN1115" s="203"/>
      <c r="AO1115" s="203"/>
      <c r="AP1115" s="203"/>
      <c r="AQ1115" s="203"/>
      <c r="AR1115" s="203"/>
      <c r="AS1115" s="203"/>
      <c r="AT1115" s="203"/>
      <c r="AU1115" s="203"/>
      <c r="AV1115" s="203"/>
      <c r="AW1115" s="203"/>
      <c r="AX1115" s="203"/>
      <c r="AY1115" s="203"/>
      <c r="AZ1115" s="203"/>
      <c r="BA1115" s="203"/>
      <c r="BB1115" s="203"/>
      <c r="BC1115" s="203"/>
      <c r="BD1115" s="203"/>
      <c r="BE1115" s="203"/>
      <c r="BF1115" s="203"/>
      <c r="BG1115" s="203"/>
      <c r="BH1115" s="203"/>
      <c r="BI1115" s="203"/>
      <c r="BJ1115" s="203"/>
      <c r="BK1115" s="203"/>
      <c r="BL1115" s="203"/>
      <c r="IW1115" s="10"/>
      <c r="IX1115" s="10"/>
      <c r="IY1115" s="10"/>
      <c r="IZ1115" s="10"/>
    </row>
    <row r="1116" spans="1:260" ht="12.75" customHeight="1" x14ac:dyDescent="0.2">
      <c r="A1116" s="203" t="s">
        <v>4028</v>
      </c>
      <c r="B1116" s="203" t="s">
        <v>4028</v>
      </c>
      <c r="C1116" s="203"/>
      <c r="D1116" s="214"/>
      <c r="E1116" s="203"/>
      <c r="F1116" s="203"/>
      <c r="G1116" s="203" t="s">
        <v>4028</v>
      </c>
      <c r="H1116" s="203" t="s">
        <v>4028</v>
      </c>
      <c r="I1116" s="203" t="s">
        <v>4028</v>
      </c>
      <c r="J1116" s="203" t="s">
        <v>4028</v>
      </c>
      <c r="K1116" s="203" t="s">
        <v>4028</v>
      </c>
      <c r="L1116" s="203" t="s">
        <v>4028</v>
      </c>
      <c r="M1116" s="203" t="s">
        <v>4028</v>
      </c>
      <c r="N1116" s="203" t="s">
        <v>4028</v>
      </c>
      <c r="O1116" s="203" t="s">
        <v>4028</v>
      </c>
      <c r="P1116" s="203" t="s">
        <v>4028</v>
      </c>
      <c r="Q1116" s="203"/>
      <c r="R1116" s="203"/>
      <c r="S1116" s="203"/>
      <c r="T1116" s="203" t="s">
        <v>4028</v>
      </c>
      <c r="U1116" s="203" t="s">
        <v>4028</v>
      </c>
      <c r="V1116" s="203" t="s">
        <v>4028</v>
      </c>
      <c r="W1116" s="203" t="s">
        <v>4028</v>
      </c>
      <c r="X1116" s="203" t="s">
        <v>4028</v>
      </c>
      <c r="Y1116" s="203" t="s">
        <v>4028</v>
      </c>
      <c r="Z1116" s="203" t="s">
        <v>4028</v>
      </c>
      <c r="AA1116" s="203" t="s">
        <v>4028</v>
      </c>
      <c r="AB1116" s="203" t="s">
        <v>4028</v>
      </c>
      <c r="AC1116" s="203" t="s">
        <v>4028</v>
      </c>
      <c r="AD1116" s="203" t="s">
        <v>4028</v>
      </c>
      <c r="AE1116" s="203" t="s">
        <v>4028</v>
      </c>
      <c r="AF1116" s="203" t="s">
        <v>4028</v>
      </c>
      <c r="AG1116" s="203" t="s">
        <v>4028</v>
      </c>
      <c r="AH1116" s="203" t="s">
        <v>4028</v>
      </c>
      <c r="AI1116" s="203" t="s">
        <v>4028</v>
      </c>
      <c r="AJ1116" s="203" t="s">
        <v>4028</v>
      </c>
      <c r="AK1116" s="203" t="s">
        <v>4028</v>
      </c>
      <c r="AL1116" s="203"/>
      <c r="AM1116" s="203"/>
      <c r="AN1116" s="203"/>
      <c r="AO1116" s="203"/>
      <c r="AP1116" s="203"/>
      <c r="AQ1116" s="203"/>
      <c r="AR1116" s="203"/>
      <c r="AS1116" s="203"/>
      <c r="AT1116" s="203"/>
      <c r="AU1116" s="203"/>
      <c r="AV1116" s="203"/>
      <c r="AW1116" s="203"/>
      <c r="AX1116" s="203"/>
      <c r="AY1116" s="203"/>
      <c r="AZ1116" s="203"/>
      <c r="BA1116" s="203"/>
      <c r="BB1116" s="203"/>
      <c r="BC1116" s="203"/>
      <c r="BD1116" s="203"/>
      <c r="BE1116" s="203"/>
      <c r="BF1116" s="203"/>
      <c r="BG1116" s="203"/>
      <c r="BH1116" s="203"/>
      <c r="BI1116" s="203"/>
      <c r="BJ1116" s="203"/>
      <c r="BK1116" s="203"/>
      <c r="BL1116" s="203"/>
      <c r="BM1116" s="10"/>
      <c r="BN1116" s="10"/>
      <c r="BO1116" s="10"/>
      <c r="BP1116" s="10"/>
      <c r="BQ1116" s="10"/>
      <c r="BR1116" s="10"/>
      <c r="BS1116" s="10"/>
      <c r="BT1116" s="10"/>
      <c r="BU1116" s="10"/>
      <c r="BV1116" s="10"/>
      <c r="BW1116" s="10"/>
      <c r="BX1116" s="10"/>
      <c r="BY1116" s="10"/>
      <c r="BZ1116" s="10"/>
      <c r="CA1116" s="10"/>
      <c r="CB1116" s="10"/>
      <c r="CC1116" s="10"/>
      <c r="CD1116" s="10"/>
      <c r="CE1116" s="10"/>
      <c r="CF1116" s="10"/>
      <c r="CG1116" s="10"/>
      <c r="CH1116" s="10"/>
      <c r="CI1116" s="10"/>
      <c r="CJ1116" s="10"/>
      <c r="CK1116" s="10"/>
      <c r="CL1116" s="10"/>
      <c r="CM1116" s="10"/>
      <c r="CN1116" s="10"/>
      <c r="CO1116" s="10"/>
      <c r="CP1116" s="10"/>
      <c r="CQ1116" s="10"/>
      <c r="CR1116" s="10"/>
      <c r="CS1116" s="10"/>
      <c r="CT1116" s="10"/>
      <c r="CU1116" s="10"/>
      <c r="CV1116" s="10"/>
      <c r="CW1116" s="10"/>
      <c r="CX1116" s="10"/>
      <c r="CY1116" s="10"/>
      <c r="CZ1116" s="10"/>
      <c r="DA1116" s="10"/>
      <c r="DB1116" s="10"/>
      <c r="DC1116" s="10"/>
      <c r="DD1116" s="10"/>
      <c r="DE1116" s="10"/>
      <c r="DF1116" s="10"/>
      <c r="DG1116" s="10"/>
      <c r="DH1116" s="10"/>
      <c r="DI1116" s="10"/>
      <c r="DJ1116" s="10"/>
      <c r="DK1116" s="10"/>
      <c r="DL1116" s="10"/>
      <c r="DM1116" s="10"/>
      <c r="DN1116" s="10"/>
      <c r="DO1116" s="10"/>
      <c r="DP1116" s="10"/>
      <c r="DQ1116" s="10"/>
      <c r="DR1116" s="10"/>
      <c r="DS1116" s="10"/>
      <c r="DT1116" s="10"/>
      <c r="DU1116" s="10"/>
      <c r="DV1116" s="10"/>
      <c r="DW1116" s="10"/>
      <c r="DX1116" s="10"/>
      <c r="DY1116" s="10"/>
      <c r="DZ1116" s="10"/>
      <c r="EA1116" s="10"/>
      <c r="EB1116" s="10"/>
      <c r="EC1116" s="10"/>
      <c r="ED1116" s="10"/>
      <c r="EE1116" s="10"/>
      <c r="EF1116" s="10"/>
      <c r="EG1116" s="10"/>
      <c r="EH1116" s="10"/>
      <c r="EI1116" s="10"/>
      <c r="EJ1116" s="10"/>
      <c r="EK1116" s="10"/>
      <c r="EL1116" s="10"/>
      <c r="EM1116" s="10"/>
      <c r="EN1116" s="10"/>
      <c r="EO1116" s="10"/>
      <c r="EP1116" s="10"/>
      <c r="EQ1116" s="10"/>
      <c r="ER1116" s="10"/>
      <c r="ES1116" s="10"/>
      <c r="ET1116" s="10"/>
      <c r="EU1116" s="10"/>
      <c r="EV1116" s="10"/>
      <c r="EW1116" s="10"/>
      <c r="EX1116" s="10"/>
      <c r="EY1116" s="10"/>
      <c r="EZ1116" s="10"/>
      <c r="FA1116" s="10"/>
      <c r="FB1116" s="10"/>
      <c r="FC1116" s="10"/>
      <c r="FD1116" s="10"/>
      <c r="FE1116" s="10"/>
      <c r="FF1116" s="10"/>
      <c r="FG1116" s="10"/>
      <c r="FH1116" s="10"/>
      <c r="FI1116" s="10"/>
      <c r="FJ1116" s="10"/>
      <c r="FK1116" s="10"/>
      <c r="FL1116" s="10"/>
      <c r="FM1116" s="10"/>
      <c r="FN1116" s="10"/>
      <c r="FO1116" s="10"/>
      <c r="FP1116" s="10"/>
      <c r="FQ1116" s="10"/>
      <c r="FR1116" s="10"/>
      <c r="FS1116" s="10"/>
      <c r="FT1116" s="10"/>
      <c r="FU1116" s="10"/>
      <c r="FV1116" s="10"/>
      <c r="FW1116" s="10"/>
      <c r="FX1116" s="10"/>
      <c r="FY1116" s="10"/>
      <c r="FZ1116" s="10"/>
      <c r="GA1116" s="10"/>
      <c r="GB1116" s="10"/>
      <c r="GC1116" s="10"/>
      <c r="GD1116" s="10"/>
      <c r="GE1116" s="10"/>
      <c r="GF1116" s="10"/>
      <c r="GG1116" s="10"/>
      <c r="GH1116" s="10"/>
      <c r="GI1116" s="10"/>
      <c r="GJ1116" s="10"/>
      <c r="GK1116" s="10"/>
      <c r="GL1116" s="10"/>
      <c r="GM1116" s="10"/>
      <c r="GN1116" s="10"/>
      <c r="GO1116" s="10"/>
      <c r="GP1116" s="10"/>
      <c r="GQ1116" s="10"/>
      <c r="GR1116" s="10"/>
      <c r="GS1116" s="10"/>
      <c r="GT1116" s="10"/>
      <c r="GU1116" s="10"/>
      <c r="GV1116" s="10"/>
      <c r="GW1116" s="10"/>
      <c r="GX1116" s="10"/>
      <c r="GY1116" s="10"/>
      <c r="GZ1116" s="10"/>
      <c r="HA1116" s="10"/>
      <c r="HB1116" s="10"/>
      <c r="HC1116" s="10"/>
      <c r="HD1116" s="10"/>
      <c r="HE1116" s="10"/>
      <c r="HF1116" s="10"/>
      <c r="HG1116" s="10"/>
      <c r="HH1116" s="10"/>
      <c r="HI1116" s="10"/>
      <c r="HJ1116" s="10"/>
      <c r="HK1116" s="10"/>
      <c r="HL1116" s="10"/>
      <c r="HM1116" s="10"/>
      <c r="HN1116" s="10"/>
      <c r="HO1116" s="10"/>
      <c r="HP1116" s="10"/>
      <c r="HQ1116" s="10"/>
      <c r="HR1116" s="10"/>
      <c r="HS1116" s="10"/>
      <c r="HT1116" s="10"/>
      <c r="HU1116" s="10"/>
      <c r="HV1116" s="10"/>
      <c r="HW1116" s="10"/>
      <c r="HX1116" s="10"/>
      <c r="HY1116" s="10"/>
      <c r="HZ1116" s="10"/>
      <c r="IA1116" s="10"/>
      <c r="IB1116" s="10"/>
      <c r="IC1116" s="10"/>
      <c r="ID1116" s="10"/>
      <c r="IE1116" s="10"/>
      <c r="IF1116" s="10"/>
      <c r="IG1116" s="10"/>
      <c r="IH1116" s="10"/>
      <c r="II1116" s="10"/>
      <c r="IJ1116" s="10"/>
      <c r="IK1116" s="10"/>
      <c r="IL1116" s="10"/>
      <c r="IM1116" s="10"/>
      <c r="IN1116" s="10"/>
      <c r="IO1116" s="10"/>
      <c r="IP1116" s="10"/>
      <c r="IQ1116" s="10"/>
      <c r="IR1116" s="10"/>
      <c r="IS1116" s="10"/>
      <c r="IT1116" s="10"/>
      <c r="IU1116" s="10"/>
      <c r="IV1116" s="10"/>
      <c r="IW1116" s="13"/>
      <c r="IX1116" s="13"/>
      <c r="IY1116" s="13"/>
      <c r="IZ1116" s="13"/>
    </row>
    <row r="1117" spans="1:260" s="13" customFormat="1" ht="12.75" customHeight="1" x14ac:dyDescent="0.2">
      <c r="A1117" s="203" t="s">
        <v>540</v>
      </c>
      <c r="B1117" s="203" t="s">
        <v>4263</v>
      </c>
      <c r="C1117" s="203" t="s">
        <v>1087</v>
      </c>
      <c r="D1117" s="214">
        <v>33765</v>
      </c>
      <c r="E1117" s="203" t="s">
        <v>1227</v>
      </c>
      <c r="F1117" s="203" t="s">
        <v>2153</v>
      </c>
      <c r="G1117" s="203" t="s">
        <v>4864</v>
      </c>
      <c r="H1117" s="203" t="s">
        <v>540</v>
      </c>
      <c r="I1117" s="203" t="s">
        <v>55</v>
      </c>
      <c r="J1117" s="203" t="s">
        <v>1144</v>
      </c>
      <c r="K1117" s="203" t="s">
        <v>455</v>
      </c>
      <c r="L1117" s="203" t="s">
        <v>55</v>
      </c>
      <c r="M1117" s="203" t="s">
        <v>1058</v>
      </c>
      <c r="N1117" s="203" t="s">
        <v>540</v>
      </c>
      <c r="O1117" s="203" t="s">
        <v>506</v>
      </c>
      <c r="P1117" s="203" t="s">
        <v>1083</v>
      </c>
      <c r="Q1117" s="203" t="s">
        <v>540</v>
      </c>
      <c r="R1117" s="203" t="s">
        <v>506</v>
      </c>
      <c r="S1117" s="203" t="s">
        <v>1889</v>
      </c>
      <c r="T1117" s="203" t="s">
        <v>235</v>
      </c>
      <c r="U1117" s="203" t="s">
        <v>506</v>
      </c>
      <c r="V1117" s="203" t="s">
        <v>1221</v>
      </c>
      <c r="W1117" s="203" t="s">
        <v>235</v>
      </c>
      <c r="X1117" s="203" t="s">
        <v>506</v>
      </c>
      <c r="Y1117" s="203" t="s">
        <v>1221</v>
      </c>
      <c r="Z1117" s="203" t="s">
        <v>553</v>
      </c>
      <c r="AA1117" s="203" t="s">
        <v>506</v>
      </c>
      <c r="AB1117" s="203" t="s">
        <v>1058</v>
      </c>
      <c r="AC1117" s="203">
        <v>0</v>
      </c>
      <c r="AD1117" s="203">
        <v>0</v>
      </c>
      <c r="AE1117" s="203">
        <v>0</v>
      </c>
      <c r="AF1117" s="203">
        <v>0</v>
      </c>
      <c r="AG1117" s="203">
        <v>0</v>
      </c>
      <c r="AH1117" s="203">
        <v>0</v>
      </c>
      <c r="AI1117" s="203">
        <v>0</v>
      </c>
      <c r="AJ1117" s="203">
        <v>0</v>
      </c>
      <c r="AK1117" s="203">
        <v>0</v>
      </c>
      <c r="AL1117" s="203"/>
      <c r="AM1117" s="203"/>
      <c r="AN1117" s="203"/>
      <c r="AO1117" s="203"/>
      <c r="AP1117" s="203"/>
      <c r="AQ1117" s="203"/>
      <c r="AR1117" s="203"/>
      <c r="AS1117" s="203"/>
      <c r="AT1117" s="203"/>
      <c r="AU1117" s="203"/>
      <c r="AV1117" s="203"/>
      <c r="AW1117" s="203"/>
      <c r="AX1117" s="203"/>
      <c r="AY1117" s="203"/>
      <c r="AZ1117" s="203"/>
      <c r="BA1117" s="203"/>
      <c r="BB1117" s="203"/>
      <c r="BC1117" s="203"/>
      <c r="BD1117" s="203"/>
      <c r="BE1117" s="203"/>
      <c r="BF1117" s="203"/>
      <c r="BG1117" s="203"/>
      <c r="BH1117" s="203"/>
      <c r="BI1117" s="203"/>
      <c r="BJ1117" s="203"/>
      <c r="BK1117" s="203"/>
      <c r="BL1117" s="203"/>
      <c r="BM1117" s="10"/>
      <c r="BN1117" s="10"/>
      <c r="BO1117" s="10"/>
      <c r="BP1117" s="10"/>
      <c r="BQ1117" s="10"/>
      <c r="BR1117" s="10"/>
      <c r="BS1117" s="10"/>
      <c r="BT1117" s="10"/>
      <c r="BU1117" s="10"/>
      <c r="BV1117" s="10"/>
      <c r="BW1117" s="10"/>
      <c r="BX1117" s="10"/>
      <c r="BY1117" s="10"/>
      <c r="BZ1117" s="10"/>
      <c r="CA1117" s="10"/>
      <c r="CB1117" s="10"/>
      <c r="CC1117" s="10"/>
      <c r="CD1117" s="10"/>
      <c r="CE1117" s="10"/>
      <c r="CF1117" s="10"/>
      <c r="CG1117" s="10"/>
      <c r="CH1117" s="10"/>
      <c r="CI1117" s="10"/>
      <c r="CJ1117" s="10"/>
      <c r="CK1117" s="10"/>
      <c r="CL1117" s="10"/>
      <c r="CM1117" s="10"/>
      <c r="CN1117" s="10"/>
      <c r="CO1117" s="10"/>
      <c r="CP1117" s="10"/>
      <c r="CQ1117" s="10"/>
      <c r="CR1117" s="10"/>
      <c r="CS1117" s="10"/>
      <c r="CT1117" s="10"/>
      <c r="CU1117" s="10"/>
      <c r="CV1117" s="10"/>
      <c r="CW1117" s="10"/>
      <c r="CX1117" s="10"/>
      <c r="CY1117" s="10"/>
      <c r="CZ1117" s="10"/>
      <c r="DA1117" s="10"/>
      <c r="DB1117" s="10"/>
      <c r="DC1117" s="10"/>
      <c r="DD1117" s="10"/>
      <c r="DE1117" s="10"/>
      <c r="DF1117" s="10"/>
      <c r="DG1117" s="10"/>
      <c r="DH1117" s="10"/>
      <c r="DI1117" s="10"/>
      <c r="DJ1117" s="10"/>
      <c r="DK1117" s="10"/>
      <c r="DL1117" s="10"/>
      <c r="DM1117" s="10"/>
      <c r="DN1117" s="10"/>
      <c r="DO1117" s="10"/>
      <c r="DP1117" s="10"/>
      <c r="DQ1117" s="10"/>
      <c r="DR1117" s="10"/>
      <c r="DS1117" s="10"/>
      <c r="DT1117" s="10"/>
      <c r="DU1117" s="10"/>
      <c r="DV1117" s="10"/>
      <c r="DW1117" s="10"/>
      <c r="DX1117" s="10"/>
      <c r="DY1117" s="10"/>
      <c r="DZ1117" s="10"/>
      <c r="EA1117" s="10"/>
      <c r="EB1117" s="10"/>
      <c r="EC1117" s="10"/>
      <c r="ED1117" s="10"/>
      <c r="EE1117" s="10"/>
      <c r="EF1117" s="10"/>
      <c r="EG1117" s="10"/>
      <c r="EH1117" s="10"/>
      <c r="EI1117" s="10"/>
      <c r="EJ1117" s="10"/>
      <c r="EK1117" s="10"/>
      <c r="EL1117" s="10"/>
      <c r="EM1117" s="10"/>
      <c r="EN1117" s="10"/>
      <c r="EO1117" s="10"/>
      <c r="EP1117" s="10"/>
      <c r="EQ1117" s="10"/>
      <c r="ER1117" s="10"/>
      <c r="ES1117" s="10"/>
      <c r="ET1117" s="10"/>
      <c r="EU1117" s="10"/>
      <c r="EV1117" s="10"/>
      <c r="EW1117" s="10"/>
      <c r="EX1117" s="10"/>
      <c r="EY1117" s="10"/>
      <c r="EZ1117" s="10"/>
      <c r="FA1117" s="10"/>
      <c r="FB1117" s="10"/>
      <c r="FC1117" s="10"/>
      <c r="FD1117" s="10"/>
      <c r="FE1117" s="10"/>
      <c r="FF1117" s="10"/>
      <c r="FG1117" s="10"/>
      <c r="FH1117" s="10"/>
      <c r="FI1117" s="10"/>
      <c r="FJ1117" s="10"/>
      <c r="FK1117" s="10"/>
      <c r="FL1117" s="10"/>
      <c r="FM1117" s="10"/>
      <c r="FN1117" s="10"/>
      <c r="FO1117" s="10"/>
      <c r="FP1117" s="10"/>
      <c r="FQ1117" s="10"/>
      <c r="FR1117" s="10"/>
      <c r="FS1117" s="10"/>
      <c r="FT1117" s="10"/>
      <c r="FU1117" s="10"/>
      <c r="FV1117" s="10"/>
      <c r="FW1117" s="10"/>
      <c r="FX1117" s="10"/>
      <c r="FY1117" s="10"/>
      <c r="FZ1117" s="10"/>
      <c r="GA1117" s="10"/>
      <c r="GB1117" s="10"/>
      <c r="GC1117" s="10"/>
      <c r="GD1117" s="10"/>
      <c r="GE1117" s="10"/>
      <c r="GF1117" s="10"/>
      <c r="GG1117" s="10"/>
      <c r="GH1117" s="10"/>
      <c r="GI1117" s="10"/>
      <c r="GJ1117" s="10"/>
      <c r="GK1117" s="10"/>
      <c r="GL1117" s="10"/>
      <c r="GM1117" s="10"/>
      <c r="GN1117" s="10"/>
      <c r="GO1117" s="10"/>
      <c r="GP1117" s="10"/>
      <c r="GQ1117" s="10"/>
      <c r="GR1117" s="10"/>
      <c r="GS1117" s="10"/>
      <c r="GT1117" s="10"/>
      <c r="GU1117" s="10"/>
      <c r="GV1117" s="10"/>
      <c r="GW1117" s="10"/>
      <c r="GX1117" s="10"/>
      <c r="GY1117" s="10"/>
      <c r="GZ1117" s="10"/>
      <c r="HA1117" s="10"/>
      <c r="HB1117" s="10"/>
      <c r="HC1117" s="10"/>
      <c r="HD1117" s="10"/>
      <c r="HE1117" s="10"/>
      <c r="HF1117" s="10"/>
      <c r="HG1117" s="10"/>
      <c r="HH1117" s="10"/>
      <c r="HI1117" s="10"/>
      <c r="HJ1117" s="10"/>
      <c r="HK1117" s="10"/>
      <c r="HL1117" s="10"/>
      <c r="HM1117" s="10"/>
      <c r="HN1117" s="10"/>
      <c r="HO1117" s="10"/>
      <c r="HP1117" s="10"/>
      <c r="HQ1117" s="10"/>
      <c r="HR1117" s="10"/>
      <c r="HS1117" s="10"/>
      <c r="HT1117" s="10"/>
      <c r="HU1117" s="10"/>
      <c r="HV1117" s="10"/>
      <c r="HW1117" s="10"/>
      <c r="HX1117" s="10"/>
      <c r="HY1117" s="10"/>
      <c r="HZ1117" s="10"/>
      <c r="IA1117" s="10"/>
      <c r="IB1117" s="10"/>
      <c r="IC1117" s="10"/>
      <c r="ID1117" s="10"/>
      <c r="IE1117" s="10"/>
      <c r="IF1117" s="10"/>
      <c r="IG1117" s="10"/>
      <c r="IH1117" s="10"/>
      <c r="II1117" s="10"/>
      <c r="IJ1117" s="10"/>
      <c r="IK1117" s="10"/>
      <c r="IL1117" s="10"/>
      <c r="IM1117" s="10"/>
      <c r="IN1117" s="10"/>
      <c r="IO1117" s="10"/>
      <c r="IP1117" s="10"/>
      <c r="IQ1117" s="10"/>
      <c r="IR1117" s="10"/>
      <c r="IS1117" s="10"/>
      <c r="IT1117" s="10"/>
      <c r="IU1117" s="10"/>
      <c r="IV1117" s="10"/>
      <c r="IW1117"/>
      <c r="IX1117"/>
      <c r="IY1117"/>
      <c r="IZ1117"/>
    </row>
    <row r="1118" spans="1:260" s="10" customFormat="1" ht="12.75" customHeight="1" x14ac:dyDescent="0.2">
      <c r="A1118" s="203" t="s">
        <v>4362</v>
      </c>
      <c r="B1118" s="203" t="s">
        <v>4363</v>
      </c>
      <c r="C1118" s="203" t="s">
        <v>1453</v>
      </c>
      <c r="D1118" s="214">
        <v>34549</v>
      </c>
      <c r="E1118" s="203" t="s">
        <v>1573</v>
      </c>
      <c r="F1118" s="203" t="s">
        <v>2120</v>
      </c>
      <c r="G1118" s="203" t="s">
        <v>4882</v>
      </c>
      <c r="H1118" s="203" t="s">
        <v>52</v>
      </c>
      <c r="I1118" s="203" t="s">
        <v>111</v>
      </c>
      <c r="J1118" s="203" t="s">
        <v>3434</v>
      </c>
      <c r="K1118" s="203" t="s">
        <v>202</v>
      </c>
      <c r="L1118" s="203">
        <v>0</v>
      </c>
      <c r="M1118" s="203">
        <v>0</v>
      </c>
      <c r="N1118" s="203" t="s">
        <v>540</v>
      </c>
      <c r="O1118" s="203" t="s">
        <v>122</v>
      </c>
      <c r="P1118" s="203" t="s">
        <v>1103</v>
      </c>
      <c r="Q1118" s="203" t="s">
        <v>540</v>
      </c>
      <c r="R1118" s="203" t="s">
        <v>122</v>
      </c>
      <c r="S1118" s="203" t="s">
        <v>1962</v>
      </c>
      <c r="T1118" s="203" t="s">
        <v>540</v>
      </c>
      <c r="U1118" s="203" t="s">
        <v>122</v>
      </c>
      <c r="V1118" s="203" t="s">
        <v>1219</v>
      </c>
      <c r="W1118" s="203" t="s">
        <v>540</v>
      </c>
      <c r="X1118" s="203" t="s">
        <v>122</v>
      </c>
      <c r="Y1118" s="203" t="s">
        <v>1219</v>
      </c>
      <c r="Z1118" s="203">
        <v>0</v>
      </c>
      <c r="AA1118" s="203">
        <v>0</v>
      </c>
      <c r="AB1118" s="203">
        <v>0</v>
      </c>
      <c r="AC1118" s="203">
        <v>0</v>
      </c>
      <c r="AD1118" s="203">
        <v>0</v>
      </c>
      <c r="AE1118" s="203">
        <v>0</v>
      </c>
      <c r="AF1118" s="203">
        <v>0</v>
      </c>
      <c r="AG1118" s="203">
        <v>0</v>
      </c>
      <c r="AH1118" s="203">
        <v>0</v>
      </c>
      <c r="AI1118" s="203">
        <v>0</v>
      </c>
      <c r="AJ1118" s="203">
        <v>0</v>
      </c>
      <c r="AK1118" s="203">
        <v>0</v>
      </c>
      <c r="AL1118" s="203"/>
      <c r="AM1118" s="203"/>
      <c r="AN1118" s="203"/>
      <c r="AO1118" s="203"/>
      <c r="AP1118" s="203"/>
      <c r="AQ1118" s="203"/>
      <c r="AR1118" s="203"/>
      <c r="AS1118" s="203"/>
      <c r="AT1118" s="203"/>
      <c r="AU1118" s="203"/>
      <c r="AV1118" s="203"/>
      <c r="AW1118" s="203"/>
      <c r="AX1118" s="203"/>
      <c r="AY1118" s="203"/>
      <c r="AZ1118" s="203"/>
      <c r="BA1118" s="203"/>
      <c r="BB1118" s="203"/>
      <c r="BC1118" s="203"/>
      <c r="BD1118" s="203"/>
      <c r="BE1118" s="203"/>
      <c r="BF1118" s="203"/>
      <c r="BG1118" s="203"/>
      <c r="BH1118" s="203"/>
      <c r="BI1118" s="203"/>
      <c r="BJ1118" s="203"/>
      <c r="BK1118" s="203"/>
      <c r="BL1118" s="203"/>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c r="HX1118"/>
      <c r="HY1118"/>
      <c r="HZ1118"/>
      <c r="IA1118"/>
      <c r="IB1118"/>
      <c r="IC1118"/>
      <c r="ID1118"/>
      <c r="IE1118"/>
      <c r="IF1118"/>
      <c r="IG1118"/>
      <c r="IH1118"/>
      <c r="II1118"/>
      <c r="IJ1118"/>
      <c r="IK1118"/>
      <c r="IL1118"/>
      <c r="IM1118"/>
      <c r="IN1118"/>
      <c r="IO1118"/>
      <c r="IP1118"/>
      <c r="IQ1118"/>
      <c r="IR1118"/>
      <c r="IS1118"/>
      <c r="IT1118"/>
      <c r="IU1118"/>
      <c r="IV1118"/>
      <c r="IW1118"/>
      <c r="IX1118"/>
      <c r="IY1118"/>
      <c r="IZ1118"/>
    </row>
    <row r="1119" spans="1:260" ht="12.75" customHeight="1" x14ac:dyDescent="0.2">
      <c r="A1119" s="203" t="s">
        <v>126</v>
      </c>
      <c r="B1119" s="203" t="s">
        <v>446</v>
      </c>
      <c r="C1119" s="203" t="s">
        <v>3741</v>
      </c>
      <c r="D1119" s="215">
        <v>33871</v>
      </c>
      <c r="E1119" s="205" t="s">
        <v>2586</v>
      </c>
      <c r="F1119" s="206" t="s">
        <v>4515</v>
      </c>
      <c r="G1119" s="206" t="s">
        <v>1103</v>
      </c>
      <c r="H1119" s="203" t="s">
        <v>64</v>
      </c>
      <c r="I1119" s="203" t="s">
        <v>446</v>
      </c>
      <c r="J1119" s="206" t="s">
        <v>1064</v>
      </c>
      <c r="K1119" s="203"/>
      <c r="L1119" s="203"/>
      <c r="M1119" s="206"/>
      <c r="N1119" s="203"/>
      <c r="O1119" s="203"/>
      <c r="P1119" s="206"/>
      <c r="Q1119" s="203"/>
      <c r="R1119" s="203"/>
      <c r="S1119" s="203"/>
      <c r="T1119" s="203"/>
      <c r="U1119" s="203"/>
      <c r="V1119" s="203"/>
      <c r="W1119" s="203"/>
      <c r="X1119" s="203"/>
      <c r="Y1119" s="203"/>
      <c r="Z1119" s="203"/>
      <c r="AA1119" s="203"/>
      <c r="AB1119" s="203"/>
      <c r="AC1119" s="203"/>
      <c r="AD1119" s="203"/>
      <c r="AE1119" s="203"/>
      <c r="AF1119" s="203"/>
      <c r="AG1119" s="203"/>
      <c r="AH1119" s="203"/>
      <c r="AI1119" s="203"/>
      <c r="AJ1119" s="203"/>
      <c r="AK1119" s="203"/>
      <c r="AL1119" s="203"/>
      <c r="AM1119" s="203"/>
      <c r="AN1119" s="203"/>
      <c r="AO1119" s="203"/>
      <c r="AP1119" s="203"/>
      <c r="AQ1119" s="203"/>
      <c r="AR1119" s="203"/>
      <c r="AS1119" s="203"/>
      <c r="AT1119" s="203"/>
      <c r="AU1119" s="203"/>
      <c r="AV1119" s="203"/>
      <c r="AW1119" s="203"/>
      <c r="AX1119" s="203"/>
      <c r="AY1119" s="203"/>
      <c r="AZ1119" s="203"/>
      <c r="BA1119" s="203"/>
      <c r="BB1119" s="203"/>
      <c r="BC1119" s="203"/>
      <c r="BD1119" s="203"/>
      <c r="BE1119" s="203"/>
      <c r="BF1119" s="203"/>
      <c r="BG1119" s="203"/>
      <c r="BH1119" s="203"/>
      <c r="BI1119" s="203"/>
      <c r="BJ1119" s="203"/>
      <c r="BK1119" s="203"/>
      <c r="BL1119" s="203"/>
    </row>
    <row r="1120" spans="1:260" s="10" customFormat="1" ht="12.75" customHeight="1" x14ac:dyDescent="0.2">
      <c r="A1120" s="203" t="s">
        <v>540</v>
      </c>
      <c r="B1120" s="203" t="s">
        <v>4160</v>
      </c>
      <c r="C1120" s="203" t="s">
        <v>3340</v>
      </c>
      <c r="D1120" s="214">
        <v>35103</v>
      </c>
      <c r="E1120" s="203" t="s">
        <v>3341</v>
      </c>
      <c r="F1120" s="203" t="s">
        <v>3150</v>
      </c>
      <c r="G1120" s="203" t="s">
        <v>4849</v>
      </c>
      <c r="H1120" s="203" t="s">
        <v>235</v>
      </c>
      <c r="I1120" s="203" t="s">
        <v>506</v>
      </c>
      <c r="J1120" s="203" t="s">
        <v>1480</v>
      </c>
      <c r="K1120" s="203" t="s">
        <v>52</v>
      </c>
      <c r="L1120" s="203" t="s">
        <v>506</v>
      </c>
      <c r="M1120" s="203" t="s">
        <v>1786</v>
      </c>
      <c r="N1120" s="203">
        <v>0</v>
      </c>
      <c r="O1120" s="203">
        <v>0</v>
      </c>
      <c r="P1120" s="203">
        <v>0</v>
      </c>
      <c r="Q1120" s="203"/>
      <c r="R1120" s="203"/>
      <c r="S1120" s="203"/>
      <c r="T1120" s="203">
        <v>0</v>
      </c>
      <c r="U1120" s="203">
        <v>0</v>
      </c>
      <c r="V1120" s="203">
        <v>0</v>
      </c>
      <c r="W1120" s="203" t="s">
        <v>4028</v>
      </c>
      <c r="X1120" s="203" t="s">
        <v>4028</v>
      </c>
      <c r="Y1120" s="203" t="s">
        <v>4028</v>
      </c>
      <c r="Z1120" s="203" t="s">
        <v>4028</v>
      </c>
      <c r="AA1120" s="203" t="s">
        <v>4028</v>
      </c>
      <c r="AB1120" s="203" t="s">
        <v>4028</v>
      </c>
      <c r="AC1120" s="203">
        <v>0</v>
      </c>
      <c r="AD1120" s="203">
        <v>0</v>
      </c>
      <c r="AE1120" s="203">
        <v>0</v>
      </c>
      <c r="AF1120" s="203">
        <v>0</v>
      </c>
      <c r="AG1120" s="203">
        <v>0</v>
      </c>
      <c r="AH1120" s="203">
        <v>0</v>
      </c>
      <c r="AI1120" s="203">
        <v>0</v>
      </c>
      <c r="AJ1120" s="203">
        <v>0</v>
      </c>
      <c r="AK1120" s="203">
        <v>0</v>
      </c>
      <c r="AL1120" s="203"/>
      <c r="AM1120" s="203"/>
      <c r="AN1120" s="203"/>
      <c r="AO1120" s="203"/>
      <c r="AP1120" s="203"/>
      <c r="AQ1120" s="203"/>
      <c r="AR1120" s="203"/>
      <c r="AS1120" s="203"/>
      <c r="AT1120" s="203"/>
      <c r="AU1120" s="203"/>
      <c r="AV1120" s="203"/>
      <c r="AW1120" s="203"/>
      <c r="AX1120" s="203"/>
      <c r="AY1120" s="203"/>
      <c r="AZ1120" s="203"/>
      <c r="BA1120" s="203"/>
      <c r="BB1120" s="203"/>
      <c r="BC1120" s="203"/>
      <c r="BD1120" s="203"/>
      <c r="BE1120" s="203"/>
      <c r="BF1120" s="203"/>
      <c r="BG1120" s="203"/>
      <c r="BH1120" s="203"/>
      <c r="BI1120" s="203"/>
      <c r="BJ1120" s="203"/>
      <c r="BK1120" s="203"/>
      <c r="BL1120" s="203"/>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row>
    <row r="1121" spans="1:260" s="10" customFormat="1" ht="12.75" customHeight="1" x14ac:dyDescent="0.2">
      <c r="A1121" s="203" t="s">
        <v>123</v>
      </c>
      <c r="B1121" s="203" t="s">
        <v>4039</v>
      </c>
      <c r="C1121" s="203" t="s">
        <v>2784</v>
      </c>
      <c r="D1121" s="214">
        <v>34599</v>
      </c>
      <c r="E1121" s="203" t="s">
        <v>2785</v>
      </c>
      <c r="F1121" s="203" t="s">
        <v>2750</v>
      </c>
      <c r="G1121" s="203" t="s">
        <v>4883</v>
      </c>
      <c r="H1121" s="203" t="s">
        <v>64</v>
      </c>
      <c r="I1121" s="203" t="s">
        <v>78</v>
      </c>
      <c r="J1121" s="203" t="s">
        <v>1055</v>
      </c>
      <c r="K1121" s="203" t="s">
        <v>235</v>
      </c>
      <c r="L1121" s="203" t="s">
        <v>78</v>
      </c>
      <c r="M1121" s="203" t="s">
        <v>2904</v>
      </c>
      <c r="N1121" s="203" t="s">
        <v>1049</v>
      </c>
      <c r="O1121" s="203" t="s">
        <v>78</v>
      </c>
      <c r="P1121" s="203" t="s">
        <v>2786</v>
      </c>
      <c r="Q1121" s="203"/>
      <c r="R1121" s="203"/>
      <c r="S1121" s="203"/>
      <c r="T1121" s="203">
        <v>0</v>
      </c>
      <c r="U1121" s="203">
        <v>0</v>
      </c>
      <c r="V1121" s="203">
        <v>0</v>
      </c>
      <c r="W1121" s="203">
        <v>0</v>
      </c>
      <c r="X1121" s="203">
        <v>0</v>
      </c>
      <c r="Y1121" s="203">
        <v>0</v>
      </c>
      <c r="Z1121" s="203">
        <v>0</v>
      </c>
      <c r="AA1121" s="203">
        <v>0</v>
      </c>
      <c r="AB1121" s="203">
        <v>0</v>
      </c>
      <c r="AC1121" s="203">
        <v>0</v>
      </c>
      <c r="AD1121" s="203">
        <v>0</v>
      </c>
      <c r="AE1121" s="203">
        <v>0</v>
      </c>
      <c r="AF1121" s="203">
        <v>0</v>
      </c>
      <c r="AG1121" s="203">
        <v>0</v>
      </c>
      <c r="AH1121" s="203">
        <v>0</v>
      </c>
      <c r="AI1121" s="203">
        <v>0</v>
      </c>
      <c r="AJ1121" s="203">
        <v>0</v>
      </c>
      <c r="AK1121" s="203">
        <v>0</v>
      </c>
      <c r="AL1121" s="203"/>
      <c r="AM1121" s="203"/>
      <c r="AN1121" s="203"/>
      <c r="AO1121" s="203"/>
      <c r="AP1121" s="203"/>
      <c r="AQ1121" s="203"/>
      <c r="AR1121" s="203"/>
      <c r="AS1121" s="203"/>
      <c r="AT1121" s="203"/>
      <c r="AU1121" s="203"/>
      <c r="AV1121" s="203"/>
      <c r="AW1121" s="203"/>
      <c r="AX1121" s="203"/>
      <c r="AY1121" s="203"/>
      <c r="AZ1121" s="203"/>
      <c r="BA1121" s="203"/>
      <c r="BB1121" s="203"/>
      <c r="BC1121" s="203"/>
      <c r="BD1121" s="203"/>
      <c r="BE1121" s="203"/>
      <c r="BF1121" s="203"/>
      <c r="BG1121" s="203"/>
      <c r="BH1121" s="203"/>
      <c r="BI1121" s="203"/>
      <c r="BJ1121" s="203"/>
      <c r="BK1121" s="203"/>
      <c r="BL1121" s="203"/>
    </row>
    <row r="1122" spans="1:260" ht="12.75" customHeight="1" x14ac:dyDescent="0.2">
      <c r="A1122" s="203" t="s">
        <v>125</v>
      </c>
      <c r="B1122" s="203" t="s">
        <v>229</v>
      </c>
      <c r="C1122" s="203" t="s">
        <v>2642</v>
      </c>
      <c r="D1122" s="214">
        <v>34654</v>
      </c>
      <c r="E1122" s="203" t="s">
        <v>2630</v>
      </c>
      <c r="F1122" s="203" t="s">
        <v>2588</v>
      </c>
      <c r="G1122" s="203" t="s">
        <v>4752</v>
      </c>
      <c r="H1122" s="203" t="s">
        <v>540</v>
      </c>
      <c r="I1122" s="203" t="s">
        <v>369</v>
      </c>
      <c r="J1122" s="203" t="s">
        <v>1163</v>
      </c>
      <c r="K1122" s="203" t="s">
        <v>540</v>
      </c>
      <c r="L1122" s="203" t="s">
        <v>369</v>
      </c>
      <c r="M1122" s="203" t="s">
        <v>1123</v>
      </c>
      <c r="N1122" s="203" t="s">
        <v>540</v>
      </c>
      <c r="O1122" s="203" t="s">
        <v>369</v>
      </c>
      <c r="P1122" s="203" t="s">
        <v>2272</v>
      </c>
      <c r="Q1122" s="203"/>
      <c r="R1122" s="203"/>
      <c r="S1122" s="203"/>
      <c r="T1122" s="203">
        <v>0</v>
      </c>
      <c r="U1122" s="203">
        <v>0</v>
      </c>
      <c r="V1122" s="203">
        <v>0</v>
      </c>
      <c r="W1122" s="203">
        <v>0</v>
      </c>
      <c r="X1122" s="203">
        <v>0</v>
      </c>
      <c r="Y1122" s="203">
        <v>0</v>
      </c>
      <c r="Z1122" s="203">
        <v>0</v>
      </c>
      <c r="AA1122" s="203">
        <v>0</v>
      </c>
      <c r="AB1122" s="203">
        <v>0</v>
      </c>
      <c r="AC1122" s="203">
        <v>0</v>
      </c>
      <c r="AD1122" s="203">
        <v>0</v>
      </c>
      <c r="AE1122" s="203">
        <v>0</v>
      </c>
      <c r="AF1122" s="203">
        <v>0</v>
      </c>
      <c r="AG1122" s="203">
        <v>0</v>
      </c>
      <c r="AH1122" s="203">
        <v>0</v>
      </c>
      <c r="AI1122" s="203">
        <v>0</v>
      </c>
      <c r="AJ1122" s="203">
        <v>0</v>
      </c>
      <c r="AK1122" s="203">
        <v>0</v>
      </c>
      <c r="AL1122" s="203"/>
      <c r="AM1122" s="203"/>
      <c r="AN1122" s="203"/>
      <c r="AO1122" s="203"/>
      <c r="AP1122" s="203"/>
      <c r="AQ1122" s="203"/>
      <c r="AR1122" s="203"/>
      <c r="AS1122" s="203"/>
      <c r="AT1122" s="203"/>
      <c r="AU1122" s="203"/>
      <c r="AV1122" s="203"/>
      <c r="AW1122" s="203"/>
      <c r="AX1122" s="203"/>
      <c r="AY1122" s="203"/>
      <c r="AZ1122" s="203"/>
      <c r="BA1122" s="203"/>
      <c r="BB1122" s="203"/>
      <c r="BC1122" s="203"/>
      <c r="BD1122" s="203"/>
      <c r="BE1122" s="203"/>
      <c r="BF1122" s="203"/>
      <c r="BG1122" s="203"/>
      <c r="BH1122" s="203"/>
      <c r="BI1122" s="203"/>
      <c r="BJ1122" s="203"/>
      <c r="BK1122" s="203"/>
      <c r="BL1122" s="203"/>
    </row>
    <row r="1123" spans="1:260" ht="12.75" customHeight="1" x14ac:dyDescent="0.2">
      <c r="A1123" s="203" t="s">
        <v>4028</v>
      </c>
      <c r="B1123" s="203" t="s">
        <v>4028</v>
      </c>
      <c r="C1123" s="203"/>
      <c r="D1123" s="214"/>
      <c r="E1123" s="203"/>
      <c r="F1123" s="203"/>
      <c r="G1123" s="203" t="s">
        <v>4028</v>
      </c>
      <c r="H1123" s="203" t="s">
        <v>4028</v>
      </c>
      <c r="I1123" s="203" t="s">
        <v>4028</v>
      </c>
      <c r="J1123" s="203" t="s">
        <v>4028</v>
      </c>
      <c r="K1123" s="203" t="s">
        <v>4028</v>
      </c>
      <c r="L1123" s="203" t="s">
        <v>4028</v>
      </c>
      <c r="M1123" s="203" t="s">
        <v>4028</v>
      </c>
      <c r="N1123" s="203" t="s">
        <v>4028</v>
      </c>
      <c r="O1123" s="203" t="s">
        <v>4028</v>
      </c>
      <c r="P1123" s="203" t="s">
        <v>4028</v>
      </c>
      <c r="Q1123" s="203"/>
      <c r="R1123" s="203"/>
      <c r="S1123" s="203"/>
      <c r="T1123" s="203" t="s">
        <v>4028</v>
      </c>
      <c r="U1123" s="203" t="s">
        <v>4028</v>
      </c>
      <c r="V1123" s="203" t="s">
        <v>4028</v>
      </c>
      <c r="W1123" s="203" t="s">
        <v>4028</v>
      </c>
      <c r="X1123" s="203" t="s">
        <v>4028</v>
      </c>
      <c r="Y1123" s="203" t="s">
        <v>4028</v>
      </c>
      <c r="Z1123" s="203" t="s">
        <v>4028</v>
      </c>
      <c r="AA1123" s="203" t="s">
        <v>4028</v>
      </c>
      <c r="AB1123" s="203" t="s">
        <v>4028</v>
      </c>
      <c r="AC1123" s="203" t="s">
        <v>4028</v>
      </c>
      <c r="AD1123" s="203" t="s">
        <v>4028</v>
      </c>
      <c r="AE1123" s="203" t="s">
        <v>4028</v>
      </c>
      <c r="AF1123" s="203" t="s">
        <v>4028</v>
      </c>
      <c r="AG1123" s="203" t="s">
        <v>4028</v>
      </c>
      <c r="AH1123" s="203" t="s">
        <v>4028</v>
      </c>
      <c r="AI1123" s="203" t="s">
        <v>4028</v>
      </c>
      <c r="AJ1123" s="203" t="s">
        <v>4028</v>
      </c>
      <c r="AK1123" s="203" t="s">
        <v>4028</v>
      </c>
      <c r="AL1123" s="203"/>
      <c r="AM1123" s="203"/>
      <c r="AN1123" s="203"/>
      <c r="AO1123" s="203"/>
      <c r="AP1123" s="203"/>
      <c r="AQ1123" s="203"/>
      <c r="AR1123" s="203"/>
      <c r="AS1123" s="203"/>
      <c r="AT1123" s="203"/>
      <c r="AU1123" s="203"/>
      <c r="AV1123" s="203"/>
      <c r="AW1123" s="203"/>
      <c r="AX1123" s="203"/>
      <c r="AY1123" s="203"/>
      <c r="AZ1123" s="203"/>
      <c r="BA1123" s="203"/>
      <c r="BB1123" s="203"/>
      <c r="BC1123" s="203"/>
      <c r="BD1123" s="203"/>
      <c r="BE1123" s="203"/>
      <c r="BF1123" s="203"/>
      <c r="BG1123" s="203"/>
      <c r="BH1123" s="203"/>
      <c r="BI1123" s="203"/>
      <c r="BJ1123" s="203"/>
      <c r="BK1123" s="203"/>
      <c r="BL1123" s="203"/>
      <c r="IW1123" s="10"/>
      <c r="IX1123" s="10"/>
      <c r="IY1123" s="10"/>
      <c r="IZ1123" s="10"/>
    </row>
    <row r="1124" spans="1:260" s="10" customFormat="1" ht="12.75" customHeight="1" x14ac:dyDescent="0.2">
      <c r="A1124" s="203" t="s">
        <v>368</v>
      </c>
      <c r="B1124" s="203" t="s">
        <v>4208</v>
      </c>
      <c r="C1124" s="203" t="s">
        <v>3884</v>
      </c>
      <c r="D1124" s="214">
        <v>35641</v>
      </c>
      <c r="E1124" s="203" t="s">
        <v>3885</v>
      </c>
      <c r="F1124" s="203" t="s">
        <v>4023</v>
      </c>
      <c r="G1124" s="203" t="s">
        <v>4884</v>
      </c>
      <c r="H1124" s="203" t="s">
        <v>368</v>
      </c>
      <c r="I1124" s="203" t="s">
        <v>237</v>
      </c>
      <c r="J1124" s="203" t="s">
        <v>1374</v>
      </c>
      <c r="K1124" s="203"/>
      <c r="L1124" s="203"/>
      <c r="M1124" s="203"/>
      <c r="N1124" s="203"/>
      <c r="O1124" s="203"/>
      <c r="P1124" s="203"/>
      <c r="Q1124" s="203"/>
      <c r="R1124" s="203"/>
      <c r="S1124" s="203"/>
      <c r="T1124" s="203"/>
      <c r="U1124" s="203"/>
      <c r="V1124" s="203"/>
      <c r="W1124" s="203"/>
      <c r="X1124" s="203"/>
      <c r="Y1124" s="203"/>
      <c r="Z1124" s="203"/>
      <c r="AA1124" s="203"/>
      <c r="AB1124" s="203"/>
      <c r="AC1124" s="203"/>
      <c r="AD1124" s="203"/>
      <c r="AE1124" s="203"/>
      <c r="AF1124" s="203"/>
      <c r="AG1124" s="203"/>
      <c r="AH1124" s="203"/>
      <c r="AI1124" s="203"/>
      <c r="AJ1124" s="203"/>
      <c r="AK1124" s="203"/>
      <c r="AL1124" s="203"/>
      <c r="AM1124" s="203"/>
      <c r="AN1124" s="203"/>
      <c r="AO1124" s="203"/>
      <c r="AP1124" s="203"/>
      <c r="AQ1124" s="203"/>
      <c r="AR1124" s="203"/>
      <c r="AS1124" s="203"/>
      <c r="AT1124" s="203"/>
      <c r="AU1124" s="203"/>
      <c r="AV1124" s="203"/>
      <c r="AW1124" s="203"/>
      <c r="AX1124" s="203"/>
      <c r="AY1124" s="203"/>
      <c r="AZ1124" s="203"/>
      <c r="BA1124" s="203"/>
      <c r="BB1124" s="203"/>
      <c r="BC1124" s="203"/>
      <c r="BD1124" s="203"/>
      <c r="BE1124" s="203"/>
      <c r="BF1124" s="203"/>
      <c r="BG1124" s="203"/>
      <c r="BH1124" s="203"/>
      <c r="BI1124" s="203"/>
      <c r="BJ1124" s="203"/>
      <c r="BK1124" s="203"/>
      <c r="BL1124" s="203"/>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row>
    <row r="1125" spans="1:260" ht="12.75" customHeight="1" x14ac:dyDescent="0.2">
      <c r="A1125" s="203" t="s">
        <v>327</v>
      </c>
      <c r="B1125" s="203" t="s">
        <v>4263</v>
      </c>
      <c r="C1125" s="203" t="s">
        <v>1147</v>
      </c>
      <c r="D1125" s="214">
        <v>33633</v>
      </c>
      <c r="E1125" s="203" t="s">
        <v>1227</v>
      </c>
      <c r="F1125" s="203" t="s">
        <v>2155</v>
      </c>
      <c r="G1125" s="203" t="s">
        <v>4770</v>
      </c>
      <c r="H1125" s="203" t="s">
        <v>327</v>
      </c>
      <c r="I1125" s="203" t="s">
        <v>55</v>
      </c>
      <c r="J1125" s="203" t="s">
        <v>328</v>
      </c>
      <c r="K1125" s="203" t="s">
        <v>170</v>
      </c>
      <c r="L1125" s="203" t="s">
        <v>237</v>
      </c>
      <c r="M1125" s="203" t="s">
        <v>1059</v>
      </c>
      <c r="N1125" s="203" t="s">
        <v>2297</v>
      </c>
      <c r="O1125" s="203" t="s">
        <v>27</v>
      </c>
      <c r="P1125" s="203" t="s">
        <v>60</v>
      </c>
      <c r="Q1125" s="203" t="s">
        <v>529</v>
      </c>
      <c r="R1125" s="203" t="s">
        <v>27</v>
      </c>
      <c r="S1125" s="203" t="s">
        <v>328</v>
      </c>
      <c r="T1125" s="203" t="s">
        <v>529</v>
      </c>
      <c r="U1125" s="203" t="s">
        <v>27</v>
      </c>
      <c r="V1125" s="203" t="s">
        <v>60</v>
      </c>
      <c r="W1125" s="203" t="s">
        <v>529</v>
      </c>
      <c r="X1125" s="203" t="s">
        <v>27</v>
      </c>
      <c r="Y1125" s="203" t="s">
        <v>60</v>
      </c>
      <c r="Z1125" s="203" t="s">
        <v>1148</v>
      </c>
      <c r="AA1125" s="203" t="s">
        <v>27</v>
      </c>
      <c r="AB1125" s="203" t="s">
        <v>1149</v>
      </c>
      <c r="AC1125" s="203">
        <v>0</v>
      </c>
      <c r="AD1125" s="203">
        <v>0</v>
      </c>
      <c r="AE1125" s="203">
        <v>0</v>
      </c>
      <c r="AF1125" s="203">
        <v>0</v>
      </c>
      <c r="AG1125" s="203">
        <v>0</v>
      </c>
      <c r="AH1125" s="203">
        <v>0</v>
      </c>
      <c r="AI1125" s="203">
        <v>0</v>
      </c>
      <c r="AJ1125" s="203">
        <v>0</v>
      </c>
      <c r="AK1125" s="203">
        <v>0</v>
      </c>
      <c r="AL1125" s="203"/>
      <c r="AM1125" s="203"/>
      <c r="AN1125" s="203"/>
      <c r="AO1125" s="203"/>
      <c r="AP1125" s="203"/>
      <c r="AQ1125" s="203"/>
      <c r="AR1125" s="203"/>
      <c r="AS1125" s="203"/>
      <c r="AT1125" s="203"/>
      <c r="AU1125" s="203"/>
      <c r="AV1125" s="203"/>
      <c r="AW1125" s="203"/>
      <c r="AX1125" s="203"/>
      <c r="AY1125" s="203"/>
      <c r="AZ1125" s="203"/>
      <c r="BA1125" s="203"/>
      <c r="BB1125" s="203"/>
      <c r="BC1125" s="203"/>
      <c r="BD1125" s="203"/>
      <c r="BE1125" s="203"/>
      <c r="BF1125" s="203"/>
      <c r="BG1125" s="203"/>
      <c r="BH1125" s="203"/>
      <c r="BI1125" s="203"/>
      <c r="BJ1125" s="203"/>
      <c r="BK1125" s="203"/>
      <c r="BL1125" s="203"/>
      <c r="IW1125" s="10"/>
      <c r="IX1125" s="10"/>
      <c r="IY1125" s="10"/>
      <c r="IZ1125" s="10"/>
    </row>
    <row r="1126" spans="1:260" s="10" customFormat="1" ht="12.75" customHeight="1" x14ac:dyDescent="0.2">
      <c r="A1126" s="203" t="s">
        <v>366</v>
      </c>
      <c r="B1126" s="203" t="s">
        <v>4397</v>
      </c>
      <c r="C1126" s="203" t="s">
        <v>1898</v>
      </c>
      <c r="D1126" s="214">
        <v>34430</v>
      </c>
      <c r="E1126" s="203" t="s">
        <v>2042</v>
      </c>
      <c r="F1126" s="203" t="s">
        <v>2170</v>
      </c>
      <c r="G1126" s="203" t="s">
        <v>4734</v>
      </c>
      <c r="H1126" s="203" t="s">
        <v>529</v>
      </c>
      <c r="I1126" s="203" t="s">
        <v>88</v>
      </c>
      <c r="J1126" s="203" t="s">
        <v>365</v>
      </c>
      <c r="K1126" s="203" t="s">
        <v>529</v>
      </c>
      <c r="L1126" s="203" t="s">
        <v>88</v>
      </c>
      <c r="M1126" s="203" t="s">
        <v>365</v>
      </c>
      <c r="N1126" s="203" t="s">
        <v>529</v>
      </c>
      <c r="O1126" s="203" t="s">
        <v>88</v>
      </c>
      <c r="P1126" s="203" t="s">
        <v>328</v>
      </c>
      <c r="Q1126" s="203" t="s">
        <v>364</v>
      </c>
      <c r="R1126" s="203" t="s">
        <v>88</v>
      </c>
      <c r="S1126" s="203" t="s">
        <v>1061</v>
      </c>
      <c r="T1126" s="203">
        <v>0</v>
      </c>
      <c r="U1126" s="203">
        <v>0</v>
      </c>
      <c r="V1126" s="203">
        <v>0</v>
      </c>
      <c r="W1126" s="203">
        <v>0</v>
      </c>
      <c r="X1126" s="203">
        <v>0</v>
      </c>
      <c r="Y1126" s="203">
        <v>0</v>
      </c>
      <c r="Z1126" s="203">
        <v>0</v>
      </c>
      <c r="AA1126" s="203">
        <v>0</v>
      </c>
      <c r="AB1126" s="203">
        <v>0</v>
      </c>
      <c r="AC1126" s="203">
        <v>0</v>
      </c>
      <c r="AD1126" s="203">
        <v>0</v>
      </c>
      <c r="AE1126" s="203">
        <v>0</v>
      </c>
      <c r="AF1126" s="203">
        <v>0</v>
      </c>
      <c r="AG1126" s="203">
        <v>0</v>
      </c>
      <c r="AH1126" s="203">
        <v>0</v>
      </c>
      <c r="AI1126" s="203">
        <v>0</v>
      </c>
      <c r="AJ1126" s="203">
        <v>0</v>
      </c>
      <c r="AK1126" s="203">
        <v>0</v>
      </c>
      <c r="AL1126" s="203"/>
      <c r="AM1126" s="203"/>
      <c r="AN1126" s="203"/>
      <c r="AO1126" s="203"/>
      <c r="AP1126" s="203"/>
      <c r="AQ1126" s="203"/>
      <c r="AR1126" s="203"/>
      <c r="AS1126" s="203"/>
      <c r="AT1126" s="203"/>
      <c r="AU1126" s="203"/>
      <c r="AV1126" s="203"/>
      <c r="AW1126" s="203"/>
      <c r="AX1126" s="203"/>
      <c r="AY1126" s="203"/>
      <c r="AZ1126" s="203"/>
      <c r="BA1126" s="203"/>
      <c r="BB1126" s="203"/>
      <c r="BC1126" s="203"/>
      <c r="BD1126" s="203"/>
      <c r="BE1126" s="203"/>
      <c r="BF1126" s="203"/>
      <c r="BG1126" s="203"/>
      <c r="BH1126" s="203"/>
      <c r="BI1126" s="203"/>
      <c r="BJ1126" s="203"/>
      <c r="BK1126" s="203"/>
      <c r="BL1126" s="203"/>
    </row>
    <row r="1127" spans="1:260" s="10" customFormat="1" ht="12.75" customHeight="1" x14ac:dyDescent="0.2">
      <c r="A1127" s="203" t="s">
        <v>171</v>
      </c>
      <c r="B1127" s="203" t="s">
        <v>111</v>
      </c>
      <c r="C1127" s="8" t="s">
        <v>4446</v>
      </c>
      <c r="D1127" s="220">
        <v>33573</v>
      </c>
      <c r="E1127" s="216" t="s">
        <v>1227</v>
      </c>
      <c r="F1127" s="8" t="s">
        <v>4515</v>
      </c>
      <c r="G1127" s="206" t="s">
        <v>328</v>
      </c>
      <c r="H1127" s="203"/>
      <c r="I1127" s="203"/>
      <c r="J1127" s="203"/>
      <c r="K1127" s="203"/>
      <c r="L1127" s="203"/>
      <c r="M1127" s="203"/>
      <c r="N1127" s="203" t="s">
        <v>327</v>
      </c>
      <c r="O1127" s="205" t="s">
        <v>111</v>
      </c>
      <c r="P1127" s="183" t="s">
        <v>365</v>
      </c>
      <c r="Q1127" s="203" t="s">
        <v>364</v>
      </c>
      <c r="R1127" s="205" t="s">
        <v>111</v>
      </c>
      <c r="S1127" s="183" t="s">
        <v>1061</v>
      </c>
      <c r="T1127" s="8" t="s">
        <v>364</v>
      </c>
      <c r="U1127" s="205" t="s">
        <v>111</v>
      </c>
      <c r="V1127" s="183" t="s">
        <v>1061</v>
      </c>
      <c r="W1127" s="8" t="s">
        <v>171</v>
      </c>
      <c r="X1127" s="205" t="s">
        <v>111</v>
      </c>
      <c r="Y1127" s="183" t="s">
        <v>328</v>
      </c>
      <c r="Z1127" s="202"/>
      <c r="AA1127" s="202"/>
      <c r="AB1127" s="202"/>
      <c r="AC1127" s="202"/>
      <c r="AD1127" s="202"/>
      <c r="AE1127" s="202"/>
      <c r="AF1127" s="202"/>
      <c r="AG1127" s="202"/>
      <c r="AH1127" s="202"/>
      <c r="AI1127" s="202"/>
      <c r="AJ1127" s="202"/>
      <c r="AK1127" s="202"/>
      <c r="AL1127" s="202"/>
      <c r="AM1127" s="202"/>
      <c r="AN1127" s="202"/>
      <c r="AO1127" s="202"/>
      <c r="AP1127" s="202"/>
      <c r="AQ1127" s="202"/>
      <c r="AR1127" s="202"/>
      <c r="AS1127" s="202"/>
      <c r="AT1127" s="202"/>
      <c r="AU1127" s="202"/>
      <c r="AV1127" s="202"/>
      <c r="AW1127" s="202"/>
      <c r="AX1127" s="202"/>
      <c r="AY1127" s="202"/>
      <c r="AZ1127" s="202"/>
      <c r="BA1127" s="202"/>
      <c r="BB1127" s="202"/>
      <c r="BC1127" s="202"/>
      <c r="BD1127" s="202"/>
      <c r="BE1127" s="202"/>
      <c r="BF1127" s="202"/>
      <c r="BG1127" s="202"/>
      <c r="BH1127" s="202"/>
      <c r="BI1127" s="202"/>
      <c r="BJ1127" s="202"/>
      <c r="BK1127" s="202"/>
      <c r="BL1127" s="202"/>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c r="HO1127"/>
      <c r="HP1127"/>
      <c r="HQ1127"/>
      <c r="HR1127"/>
      <c r="HS1127"/>
      <c r="HT1127"/>
      <c r="HU1127"/>
      <c r="HV1127"/>
      <c r="HW1127"/>
      <c r="HX1127"/>
      <c r="HY1127"/>
      <c r="HZ1127"/>
      <c r="IA1127"/>
      <c r="IB1127"/>
      <c r="IC1127"/>
      <c r="ID1127"/>
      <c r="IE1127"/>
      <c r="IF1127"/>
      <c r="IG1127"/>
      <c r="IH1127"/>
      <c r="II1127"/>
      <c r="IJ1127"/>
      <c r="IK1127"/>
      <c r="IL1127"/>
      <c r="IM1127"/>
      <c r="IN1127"/>
      <c r="IO1127"/>
      <c r="IP1127"/>
      <c r="IQ1127"/>
      <c r="IR1127"/>
      <c r="IS1127"/>
      <c r="IT1127"/>
      <c r="IU1127"/>
      <c r="IV1127"/>
      <c r="IW1127"/>
      <c r="IX1127"/>
      <c r="IY1127"/>
      <c r="IZ1127"/>
    </row>
    <row r="1128" spans="1:260" ht="12.75" customHeight="1" x14ac:dyDescent="0.2">
      <c r="A1128" s="203" t="s">
        <v>171</v>
      </c>
      <c r="B1128" s="203" t="s">
        <v>4093</v>
      </c>
      <c r="C1128" s="203" t="s">
        <v>1373</v>
      </c>
      <c r="D1128" s="214">
        <v>32126</v>
      </c>
      <c r="E1128" s="203" t="s">
        <v>860</v>
      </c>
      <c r="F1128" s="203" t="s">
        <v>138</v>
      </c>
      <c r="G1128" s="203" t="s">
        <v>4735</v>
      </c>
      <c r="H1128" s="203" t="s">
        <v>364</v>
      </c>
      <c r="I1128" s="203" t="s">
        <v>27</v>
      </c>
      <c r="J1128" s="203" t="s">
        <v>1061</v>
      </c>
      <c r="K1128" s="203" t="s">
        <v>327</v>
      </c>
      <c r="L1128" s="203" t="s">
        <v>27</v>
      </c>
      <c r="M1128" s="203" t="s">
        <v>60</v>
      </c>
      <c r="N1128" s="203" t="s">
        <v>529</v>
      </c>
      <c r="O1128" s="203" t="s">
        <v>27</v>
      </c>
      <c r="P1128" s="203" t="s">
        <v>60</v>
      </c>
      <c r="Q1128" s="203" t="s">
        <v>327</v>
      </c>
      <c r="R1128" s="203" t="s">
        <v>27</v>
      </c>
      <c r="S1128" s="203" t="s">
        <v>129</v>
      </c>
      <c r="T1128" s="203" t="s">
        <v>327</v>
      </c>
      <c r="U1128" s="203" t="s">
        <v>22</v>
      </c>
      <c r="V1128" s="203" t="s">
        <v>129</v>
      </c>
      <c r="W1128" s="203" t="s">
        <v>327</v>
      </c>
      <c r="X1128" s="203" t="s">
        <v>22</v>
      </c>
      <c r="Y1128" s="203" t="s">
        <v>129</v>
      </c>
      <c r="Z1128" s="203" t="s">
        <v>327</v>
      </c>
      <c r="AA1128" s="203" t="s">
        <v>22</v>
      </c>
      <c r="AB1128" s="203" t="s">
        <v>60</v>
      </c>
      <c r="AC1128" s="203" t="s">
        <v>365</v>
      </c>
      <c r="AD1128" s="203" t="s">
        <v>22</v>
      </c>
      <c r="AE1128" s="203" t="s">
        <v>365</v>
      </c>
      <c r="AF1128" s="203">
        <v>0</v>
      </c>
      <c r="AG1128" s="203">
        <v>0</v>
      </c>
      <c r="AH1128" s="203">
        <v>0</v>
      </c>
      <c r="AI1128" s="203">
        <v>0</v>
      </c>
      <c r="AJ1128" s="203">
        <v>0</v>
      </c>
      <c r="AK1128" s="203">
        <v>0</v>
      </c>
      <c r="AL1128" s="203"/>
      <c r="AM1128" s="203"/>
      <c r="AN1128" s="203"/>
      <c r="AO1128" s="203"/>
      <c r="AP1128" s="203"/>
      <c r="AQ1128" s="203"/>
      <c r="AR1128" s="203"/>
      <c r="AS1128" s="203"/>
      <c r="AT1128" s="203"/>
      <c r="AU1128" s="203"/>
      <c r="AV1128" s="203"/>
      <c r="AW1128" s="203"/>
      <c r="AX1128" s="203"/>
      <c r="AY1128" s="203"/>
      <c r="AZ1128" s="203"/>
      <c r="BA1128" s="203"/>
      <c r="BB1128" s="203"/>
      <c r="BC1128" s="203"/>
      <c r="BD1128" s="203"/>
      <c r="BE1128" s="203"/>
      <c r="BF1128" s="203"/>
      <c r="BG1128" s="203"/>
      <c r="BH1128" s="203"/>
      <c r="BI1128" s="203"/>
      <c r="BJ1128" s="203"/>
      <c r="BK1128" s="203"/>
      <c r="BL1128" s="203"/>
      <c r="BM1128" s="10"/>
      <c r="BN1128" s="10"/>
      <c r="BO1128" s="10"/>
      <c r="BP1128" s="10"/>
      <c r="BQ1128" s="10"/>
      <c r="BR1128" s="10"/>
      <c r="BS1128" s="10"/>
      <c r="BT1128" s="10"/>
      <c r="BU1128" s="10"/>
      <c r="BV1128" s="10"/>
      <c r="BW1128" s="10"/>
      <c r="BX1128" s="10"/>
      <c r="BY1128" s="10"/>
      <c r="BZ1128" s="10"/>
      <c r="CA1128" s="10"/>
      <c r="CB1128" s="10"/>
      <c r="CC1128" s="10"/>
      <c r="CD1128" s="10"/>
      <c r="CE1128" s="10"/>
      <c r="CF1128" s="10"/>
      <c r="CG1128" s="10"/>
      <c r="CH1128" s="10"/>
      <c r="CI1128" s="10"/>
      <c r="CJ1128" s="10"/>
      <c r="CK1128" s="10"/>
      <c r="CL1128" s="10"/>
      <c r="CM1128" s="10"/>
      <c r="CN1128" s="10"/>
      <c r="CO1128" s="10"/>
      <c r="CP1128" s="10"/>
      <c r="CQ1128" s="10"/>
      <c r="CR1128" s="10"/>
      <c r="CS1128" s="10"/>
      <c r="CT1128" s="10"/>
      <c r="CU1128" s="10"/>
      <c r="CV1128" s="10"/>
      <c r="CW1128" s="10"/>
      <c r="CX1128" s="10"/>
      <c r="CY1128" s="10"/>
      <c r="CZ1128" s="10"/>
      <c r="DA1128" s="10"/>
      <c r="DB1128" s="10"/>
      <c r="DC1128" s="10"/>
      <c r="DD1128" s="10"/>
      <c r="DE1128" s="10"/>
      <c r="DF1128" s="10"/>
      <c r="DG1128" s="10"/>
      <c r="DH1128" s="10"/>
      <c r="DI1128" s="10"/>
      <c r="DJ1128" s="10"/>
      <c r="DK1128" s="10"/>
      <c r="DL1128" s="10"/>
      <c r="DM1128" s="10"/>
      <c r="DN1128" s="10"/>
      <c r="DO1128" s="10"/>
      <c r="DP1128" s="10"/>
      <c r="DQ1128" s="10"/>
      <c r="DR1128" s="10"/>
      <c r="DS1128" s="10"/>
      <c r="DT1128" s="10"/>
      <c r="DU1128" s="10"/>
      <c r="DV1128" s="10"/>
      <c r="DW1128" s="10"/>
      <c r="DX1128" s="10"/>
      <c r="DY1128" s="10"/>
      <c r="DZ1128" s="10"/>
      <c r="EA1128" s="10"/>
      <c r="EB1128" s="10"/>
      <c r="EC1128" s="10"/>
      <c r="ED1128" s="10"/>
      <c r="EE1128" s="10"/>
      <c r="EF1128" s="10"/>
      <c r="EG1128" s="10"/>
      <c r="EH1128" s="10"/>
      <c r="EI1128" s="10"/>
      <c r="EJ1128" s="10"/>
      <c r="EK1128" s="10"/>
      <c r="EL1128" s="10"/>
      <c r="EM1128" s="10"/>
      <c r="EN1128" s="10"/>
      <c r="EO1128" s="10"/>
      <c r="EP1128" s="10"/>
      <c r="EQ1128" s="10"/>
      <c r="ER1128" s="10"/>
      <c r="ES1128" s="10"/>
      <c r="ET1128" s="10"/>
      <c r="EU1128" s="10"/>
      <c r="EV1128" s="10"/>
      <c r="EW1128" s="10"/>
      <c r="EX1128" s="10"/>
      <c r="EY1128" s="10"/>
      <c r="EZ1128" s="10"/>
      <c r="FA1128" s="10"/>
      <c r="FB1128" s="10"/>
      <c r="FC1128" s="10"/>
      <c r="FD1128" s="10"/>
      <c r="FE1128" s="10"/>
      <c r="FF1128" s="10"/>
      <c r="FG1128" s="10"/>
      <c r="FH1128" s="10"/>
      <c r="FI1128" s="10"/>
      <c r="FJ1128" s="10"/>
      <c r="FK1128" s="10"/>
      <c r="FL1128" s="10"/>
      <c r="FM1128" s="10"/>
      <c r="FN1128" s="10"/>
      <c r="FO1128" s="10"/>
      <c r="FP1128" s="10"/>
      <c r="FQ1128" s="10"/>
      <c r="FR1128" s="10"/>
      <c r="FS1128" s="10"/>
      <c r="FT1128" s="10"/>
      <c r="FU1128" s="10"/>
      <c r="FV1128" s="10"/>
      <c r="FW1128" s="10"/>
      <c r="FX1128" s="10"/>
      <c r="FY1128" s="10"/>
      <c r="FZ1128" s="10"/>
      <c r="GA1128" s="10"/>
      <c r="GB1128" s="10"/>
      <c r="GC1128" s="10"/>
      <c r="GD1128" s="10"/>
      <c r="GE1128" s="10"/>
      <c r="GF1128" s="10"/>
      <c r="GG1128" s="10"/>
      <c r="GH1128" s="10"/>
      <c r="GI1128" s="10"/>
      <c r="GJ1128" s="10"/>
      <c r="GK1128" s="10"/>
      <c r="GL1128" s="10"/>
      <c r="GM1128" s="10"/>
      <c r="GN1128" s="10"/>
      <c r="GO1128" s="10"/>
      <c r="GP1128" s="10"/>
      <c r="GQ1128" s="10"/>
      <c r="GR1128" s="10"/>
      <c r="GS1128" s="10"/>
      <c r="GT1128" s="10"/>
      <c r="GU1128" s="10"/>
      <c r="GV1128" s="10"/>
      <c r="GW1128" s="10"/>
      <c r="GX1128" s="10"/>
      <c r="GY1128" s="10"/>
      <c r="GZ1128" s="10"/>
      <c r="HA1128" s="10"/>
      <c r="HB1128" s="10"/>
      <c r="HC1128" s="10"/>
      <c r="HD1128" s="10"/>
      <c r="HE1128" s="10"/>
      <c r="HF1128" s="10"/>
      <c r="HG1128" s="10"/>
      <c r="HH1128" s="10"/>
      <c r="HI1128" s="10"/>
      <c r="HJ1128" s="10"/>
      <c r="HK1128" s="10"/>
      <c r="HL1128" s="10"/>
      <c r="HM1128" s="10"/>
      <c r="HN1128" s="10"/>
      <c r="HO1128" s="10"/>
      <c r="HP1128" s="10"/>
      <c r="HQ1128" s="10"/>
      <c r="HR1128" s="10"/>
      <c r="HS1128" s="10"/>
      <c r="HT1128" s="10"/>
      <c r="HU1128" s="10"/>
      <c r="HV1128" s="10"/>
      <c r="HW1128" s="10"/>
      <c r="HX1128" s="10"/>
      <c r="HY1128" s="10"/>
      <c r="HZ1128" s="10"/>
      <c r="IA1128" s="10"/>
      <c r="IB1128" s="10"/>
      <c r="IC1128" s="10"/>
      <c r="ID1128" s="10"/>
      <c r="IE1128" s="10"/>
      <c r="IF1128" s="10"/>
      <c r="IG1128" s="10"/>
      <c r="IH1128" s="10"/>
      <c r="II1128" s="10"/>
      <c r="IJ1128" s="10"/>
      <c r="IK1128" s="10"/>
      <c r="IL1128" s="10"/>
      <c r="IM1128" s="10"/>
      <c r="IN1128" s="10"/>
      <c r="IO1128" s="10"/>
      <c r="IP1128" s="10"/>
      <c r="IQ1128" s="10"/>
      <c r="IR1128" s="10"/>
      <c r="IS1128" s="10"/>
      <c r="IT1128" s="10"/>
      <c r="IU1128" s="10"/>
      <c r="IV1128" s="10"/>
      <c r="IW1128" s="10"/>
      <c r="IX1128" s="10"/>
      <c r="IY1128" s="10"/>
      <c r="IZ1128" s="10"/>
    </row>
    <row r="1129" spans="1:260" ht="12.75" customHeight="1" x14ac:dyDescent="0.2">
      <c r="A1129" s="203" t="s">
        <v>364</v>
      </c>
      <c r="B1129" s="203" t="s">
        <v>55</v>
      </c>
      <c r="C1129" s="203" t="s">
        <v>4272</v>
      </c>
      <c r="D1129" s="215">
        <v>35451</v>
      </c>
      <c r="E1129" s="205" t="s">
        <v>4510</v>
      </c>
      <c r="F1129" s="206" t="s">
        <v>4511</v>
      </c>
      <c r="G1129" s="206" t="s">
        <v>1066</v>
      </c>
      <c r="H1129" s="203"/>
      <c r="I1129" s="203"/>
      <c r="J1129" s="206"/>
      <c r="K1129" s="203"/>
      <c r="L1129" s="203"/>
      <c r="M1129" s="206"/>
      <c r="N1129" s="203"/>
      <c r="O1129" s="203"/>
      <c r="P1129" s="206"/>
      <c r="Q1129" s="203"/>
      <c r="R1129" s="203"/>
      <c r="S1129" s="203"/>
      <c r="T1129" s="203"/>
      <c r="U1129" s="203"/>
      <c r="V1129" s="203"/>
      <c r="W1129" s="203"/>
      <c r="X1129" s="203"/>
      <c r="Y1129" s="203"/>
      <c r="Z1129" s="203"/>
      <c r="AA1129" s="203"/>
      <c r="AB1129" s="203"/>
      <c r="AC1129" s="203"/>
      <c r="AD1129" s="203"/>
      <c r="AE1129" s="203"/>
      <c r="AF1129" s="203"/>
      <c r="AG1129" s="203"/>
      <c r="AH1129" s="203"/>
      <c r="AI1129" s="203"/>
      <c r="AJ1129" s="203"/>
      <c r="AK1129" s="203"/>
      <c r="AL1129" s="203"/>
      <c r="AM1129" s="203"/>
      <c r="AN1129" s="203"/>
      <c r="AO1129" s="203"/>
      <c r="AP1129" s="203"/>
      <c r="AQ1129" s="203"/>
      <c r="AR1129" s="203"/>
      <c r="AS1129" s="203"/>
      <c r="AT1129" s="203"/>
      <c r="AU1129" s="203"/>
      <c r="AV1129" s="203"/>
      <c r="AW1129" s="203"/>
      <c r="AX1129" s="203"/>
      <c r="AY1129" s="203"/>
      <c r="AZ1129" s="203"/>
      <c r="BA1129" s="203"/>
      <c r="BB1129" s="203"/>
      <c r="BC1129" s="203"/>
      <c r="BD1129" s="203"/>
      <c r="BE1129" s="203"/>
      <c r="BF1129" s="203"/>
      <c r="BG1129" s="203"/>
      <c r="BH1129" s="203"/>
      <c r="BI1129" s="203"/>
      <c r="BJ1129" s="203"/>
      <c r="BK1129" s="203"/>
      <c r="BL1129" s="203"/>
      <c r="BM1129" s="10"/>
      <c r="BN1129" s="10"/>
      <c r="BO1129" s="10"/>
      <c r="BP1129" s="10"/>
      <c r="BQ1129" s="10"/>
      <c r="BR1129" s="10"/>
      <c r="BS1129" s="10"/>
      <c r="BT1129" s="10"/>
      <c r="BU1129" s="10"/>
      <c r="BV1129" s="10"/>
      <c r="BW1129" s="10"/>
      <c r="BX1129" s="10"/>
      <c r="BY1129" s="10"/>
      <c r="BZ1129" s="10"/>
      <c r="CA1129" s="10"/>
      <c r="CB1129" s="10"/>
      <c r="CC1129" s="10"/>
      <c r="CD1129" s="10"/>
      <c r="CE1129" s="10"/>
      <c r="CF1129" s="10"/>
      <c r="CG1129" s="10"/>
      <c r="CH1129" s="10"/>
      <c r="CI1129" s="10"/>
      <c r="CJ1129" s="10"/>
      <c r="CK1129" s="10"/>
      <c r="CL1129" s="10"/>
      <c r="CM1129" s="10"/>
      <c r="CN1129" s="10"/>
      <c r="CO1129" s="10"/>
      <c r="CP1129" s="10"/>
      <c r="CQ1129" s="10"/>
      <c r="CR1129" s="10"/>
      <c r="CS1129" s="10"/>
      <c r="CT1129" s="10"/>
      <c r="CU1129" s="10"/>
      <c r="CV1129" s="10"/>
      <c r="CW1129" s="10"/>
      <c r="CX1129" s="10"/>
      <c r="CY1129" s="10"/>
      <c r="CZ1129" s="10"/>
      <c r="DA1129" s="10"/>
      <c r="DB1129" s="10"/>
      <c r="DC1129" s="10"/>
      <c r="DD1129" s="10"/>
      <c r="DE1129" s="10"/>
      <c r="DF1129" s="10"/>
      <c r="DG1129" s="10"/>
      <c r="DH1129" s="10"/>
      <c r="DI1129" s="10"/>
      <c r="DJ1129" s="10"/>
      <c r="DK1129" s="10"/>
      <c r="DL1129" s="10"/>
      <c r="DM1129" s="10"/>
      <c r="DN1129" s="10"/>
      <c r="DO1129" s="10"/>
      <c r="DP1129" s="10"/>
      <c r="DQ1129" s="10"/>
      <c r="DR1129" s="10"/>
      <c r="DS1129" s="10"/>
      <c r="DT1129" s="10"/>
      <c r="DU1129" s="10"/>
      <c r="DV1129" s="10"/>
      <c r="DW1129" s="10"/>
      <c r="DX1129" s="10"/>
      <c r="DY1129" s="10"/>
      <c r="DZ1129" s="10"/>
      <c r="EA1129" s="10"/>
      <c r="EB1129" s="10"/>
      <c r="EC1129" s="10"/>
      <c r="ED1129" s="10"/>
      <c r="EE1129" s="10"/>
      <c r="EF1129" s="10"/>
      <c r="EG1129" s="10"/>
      <c r="EH1129" s="10"/>
      <c r="EI1129" s="10"/>
      <c r="EJ1129" s="10"/>
      <c r="EK1129" s="10"/>
      <c r="EL1129" s="10"/>
      <c r="EM1129" s="10"/>
      <c r="EN1129" s="10"/>
      <c r="EO1129" s="10"/>
      <c r="EP1129" s="10"/>
      <c r="EQ1129" s="10"/>
      <c r="ER1129" s="10"/>
      <c r="ES1129" s="10"/>
      <c r="ET1129" s="10"/>
      <c r="EU1129" s="10"/>
      <c r="EV1129" s="10"/>
      <c r="EW1129" s="10"/>
      <c r="EX1129" s="10"/>
      <c r="EY1129" s="10"/>
      <c r="EZ1129" s="10"/>
      <c r="FA1129" s="10"/>
      <c r="FB1129" s="10"/>
      <c r="FC1129" s="10"/>
      <c r="FD1129" s="10"/>
      <c r="FE1129" s="10"/>
      <c r="FF1129" s="10"/>
      <c r="FG1129" s="10"/>
      <c r="FH1129" s="10"/>
      <c r="FI1129" s="10"/>
      <c r="FJ1129" s="10"/>
      <c r="FK1129" s="10"/>
      <c r="FL1129" s="10"/>
      <c r="FM1129" s="10"/>
      <c r="FN1129" s="10"/>
      <c r="FO1129" s="10"/>
      <c r="FP1129" s="10"/>
      <c r="FQ1129" s="10"/>
      <c r="FR1129" s="10"/>
      <c r="FS1129" s="10"/>
      <c r="FT1129" s="10"/>
      <c r="FU1129" s="10"/>
      <c r="FV1129" s="10"/>
      <c r="FW1129" s="10"/>
      <c r="FX1129" s="10"/>
      <c r="FY1129" s="10"/>
      <c r="FZ1129" s="10"/>
      <c r="GA1129" s="10"/>
      <c r="GB1129" s="10"/>
      <c r="GC1129" s="10"/>
      <c r="GD1129" s="10"/>
      <c r="GE1129" s="10"/>
      <c r="GF1129" s="10"/>
      <c r="GG1129" s="10"/>
      <c r="GH1129" s="10"/>
      <c r="GI1129" s="10"/>
      <c r="GJ1129" s="10"/>
      <c r="GK1129" s="10"/>
      <c r="GL1129" s="10"/>
      <c r="GM1129" s="10"/>
      <c r="GN1129" s="10"/>
      <c r="GO1129" s="10"/>
      <c r="GP1129" s="10"/>
      <c r="GQ1129" s="10"/>
      <c r="GR1129" s="10"/>
      <c r="GS1129" s="10"/>
      <c r="GT1129" s="10"/>
      <c r="GU1129" s="10"/>
      <c r="GV1129" s="10"/>
      <c r="GW1129" s="10"/>
      <c r="GX1129" s="10"/>
      <c r="GY1129" s="10"/>
      <c r="GZ1129" s="10"/>
      <c r="HA1129" s="10"/>
      <c r="HB1129" s="10"/>
      <c r="HC1129" s="10"/>
      <c r="HD1129" s="10"/>
      <c r="HE1129" s="10"/>
      <c r="HF1129" s="10"/>
      <c r="HG1129" s="10"/>
      <c r="HH1129" s="10"/>
      <c r="HI1129" s="10"/>
      <c r="HJ1129" s="10"/>
      <c r="HK1129" s="10"/>
      <c r="HL1129" s="10"/>
      <c r="HM1129" s="10"/>
      <c r="HN1129" s="10"/>
      <c r="HO1129" s="10"/>
      <c r="HP1129" s="10"/>
      <c r="HQ1129" s="10"/>
      <c r="HR1129" s="10"/>
      <c r="HS1129" s="10"/>
      <c r="HT1129" s="10"/>
      <c r="HU1129" s="10"/>
      <c r="HV1129" s="10"/>
      <c r="HW1129" s="10"/>
      <c r="HX1129" s="10"/>
      <c r="HY1129" s="10"/>
      <c r="HZ1129" s="10"/>
      <c r="IA1129" s="10"/>
      <c r="IB1129" s="10"/>
      <c r="IC1129" s="10"/>
      <c r="ID1129" s="10"/>
      <c r="IE1129" s="10"/>
      <c r="IF1129" s="10"/>
      <c r="IG1129" s="10"/>
      <c r="IH1129" s="10"/>
      <c r="II1129" s="10"/>
      <c r="IJ1129" s="10"/>
      <c r="IK1129" s="10"/>
      <c r="IL1129" s="10"/>
      <c r="IM1129" s="10"/>
      <c r="IN1129" s="10"/>
      <c r="IO1129" s="10"/>
      <c r="IP1129" s="10"/>
      <c r="IQ1129" s="10"/>
      <c r="IR1129" s="10"/>
      <c r="IS1129" s="10"/>
      <c r="IT1129" s="10"/>
      <c r="IU1129" s="10"/>
      <c r="IV1129" s="10"/>
    </row>
    <row r="1130" spans="1:260" ht="12.75" customHeight="1" x14ac:dyDescent="0.2">
      <c r="A1130" s="203" t="s">
        <v>364</v>
      </c>
      <c r="B1130" s="203" t="s">
        <v>4160</v>
      </c>
      <c r="C1130" s="203" t="s">
        <v>2590</v>
      </c>
      <c r="D1130" s="214">
        <v>34843</v>
      </c>
      <c r="E1130" s="203" t="s">
        <v>2588</v>
      </c>
      <c r="F1130" s="203" t="s">
        <v>2588</v>
      </c>
      <c r="G1130" s="203" t="s">
        <v>4738</v>
      </c>
      <c r="H1130" s="203" t="s">
        <v>529</v>
      </c>
      <c r="I1130" s="203" t="s">
        <v>506</v>
      </c>
      <c r="J1130" s="203" t="s">
        <v>328</v>
      </c>
      <c r="K1130" s="203" t="s">
        <v>529</v>
      </c>
      <c r="L1130" s="203" t="s">
        <v>506</v>
      </c>
      <c r="M1130" s="203" t="s">
        <v>328</v>
      </c>
      <c r="N1130" s="203" t="s">
        <v>529</v>
      </c>
      <c r="O1130" s="203" t="s">
        <v>506</v>
      </c>
      <c r="P1130" s="203" t="s">
        <v>328</v>
      </c>
      <c r="Q1130" s="203"/>
      <c r="R1130" s="203"/>
      <c r="S1130" s="203"/>
      <c r="T1130" s="203">
        <v>0</v>
      </c>
      <c r="U1130" s="203">
        <v>0</v>
      </c>
      <c r="V1130" s="203">
        <v>0</v>
      </c>
      <c r="W1130" s="203">
        <v>0</v>
      </c>
      <c r="X1130" s="203">
        <v>0</v>
      </c>
      <c r="Y1130" s="203">
        <v>0</v>
      </c>
      <c r="Z1130" s="203">
        <v>0</v>
      </c>
      <c r="AA1130" s="203">
        <v>0</v>
      </c>
      <c r="AB1130" s="203">
        <v>0</v>
      </c>
      <c r="AC1130" s="203">
        <v>0</v>
      </c>
      <c r="AD1130" s="203">
        <v>0</v>
      </c>
      <c r="AE1130" s="203">
        <v>0</v>
      </c>
      <c r="AF1130" s="203">
        <v>0</v>
      </c>
      <c r="AG1130" s="203">
        <v>0</v>
      </c>
      <c r="AH1130" s="203">
        <v>0</v>
      </c>
      <c r="AI1130" s="203">
        <v>0</v>
      </c>
      <c r="AJ1130" s="203">
        <v>0</v>
      </c>
      <c r="AK1130" s="203">
        <v>0</v>
      </c>
      <c r="AL1130" s="203"/>
      <c r="AM1130" s="203"/>
      <c r="AN1130" s="203"/>
      <c r="AO1130" s="203"/>
      <c r="AP1130" s="203"/>
      <c r="AQ1130" s="203"/>
      <c r="AR1130" s="203"/>
      <c r="AS1130" s="203"/>
      <c r="AT1130" s="203"/>
      <c r="AU1130" s="203"/>
      <c r="AV1130" s="203"/>
      <c r="AW1130" s="203"/>
      <c r="AX1130" s="203"/>
      <c r="AY1130" s="203"/>
      <c r="AZ1130" s="203"/>
      <c r="BA1130" s="203"/>
      <c r="BB1130" s="203"/>
      <c r="BC1130" s="203"/>
      <c r="BD1130" s="203"/>
      <c r="BE1130" s="203"/>
      <c r="BF1130" s="203"/>
      <c r="BG1130" s="203"/>
      <c r="BH1130" s="203"/>
      <c r="BI1130" s="203"/>
      <c r="BJ1130" s="203"/>
      <c r="BK1130" s="203"/>
      <c r="BL1130" s="203"/>
    </row>
    <row r="1131" spans="1:260" s="10" customFormat="1" ht="12.75" customHeight="1" x14ac:dyDescent="0.2">
      <c r="A1131" s="203" t="s">
        <v>364</v>
      </c>
      <c r="B1131" s="203" t="s">
        <v>4138</v>
      </c>
      <c r="C1131" s="203" t="s">
        <v>2466</v>
      </c>
      <c r="D1131" s="214">
        <v>33821</v>
      </c>
      <c r="E1131" s="203" t="s">
        <v>2467</v>
      </c>
      <c r="F1131" s="203" t="s">
        <v>2891</v>
      </c>
      <c r="G1131" s="203" t="s">
        <v>4738</v>
      </c>
      <c r="H1131" s="203" t="s">
        <v>171</v>
      </c>
      <c r="I1131" s="203" t="s">
        <v>233</v>
      </c>
      <c r="J1131" s="203" t="s">
        <v>328</v>
      </c>
      <c r="K1131" s="203" t="s">
        <v>202</v>
      </c>
      <c r="L1131" s="203">
        <v>0</v>
      </c>
      <c r="M1131" s="203">
        <v>0</v>
      </c>
      <c r="N1131" s="203" t="s">
        <v>364</v>
      </c>
      <c r="O1131" s="203" t="s">
        <v>336</v>
      </c>
      <c r="P1131" s="203" t="s">
        <v>1061</v>
      </c>
      <c r="Q1131" s="203"/>
      <c r="R1131" s="203"/>
      <c r="S1131" s="203"/>
      <c r="T1131" s="203" t="s">
        <v>2468</v>
      </c>
      <c r="U1131" s="203" t="s">
        <v>336</v>
      </c>
      <c r="V1131" s="203" t="s">
        <v>1149</v>
      </c>
      <c r="W1131" s="203" t="s">
        <v>2468</v>
      </c>
      <c r="X1131" s="203" t="s">
        <v>336</v>
      </c>
      <c r="Y1131" s="203" t="s">
        <v>1149</v>
      </c>
      <c r="Z1131" s="203">
        <v>0</v>
      </c>
      <c r="AA1131" s="203">
        <v>0</v>
      </c>
      <c r="AB1131" s="203">
        <v>0</v>
      </c>
      <c r="AC1131" s="203">
        <v>0</v>
      </c>
      <c r="AD1131" s="203">
        <v>0</v>
      </c>
      <c r="AE1131" s="203">
        <v>0</v>
      </c>
      <c r="AF1131" s="203">
        <v>0</v>
      </c>
      <c r="AG1131" s="203">
        <v>0</v>
      </c>
      <c r="AH1131" s="203">
        <v>0</v>
      </c>
      <c r="AI1131" s="203">
        <v>0</v>
      </c>
      <c r="AJ1131" s="203">
        <v>0</v>
      </c>
      <c r="AK1131" s="203">
        <v>0</v>
      </c>
      <c r="AL1131" s="203"/>
      <c r="AM1131" s="203"/>
      <c r="AN1131" s="203"/>
      <c r="AO1131" s="203"/>
      <c r="AP1131" s="203"/>
      <c r="AQ1131" s="203"/>
      <c r="AR1131" s="203"/>
      <c r="AS1131" s="203"/>
      <c r="AT1131" s="203"/>
      <c r="AU1131" s="203"/>
      <c r="AV1131" s="203"/>
      <c r="AW1131" s="203"/>
      <c r="AX1131" s="203"/>
      <c r="AY1131" s="203"/>
      <c r="AZ1131" s="203"/>
      <c r="BA1131" s="203"/>
      <c r="BB1131" s="203"/>
      <c r="BC1131" s="203"/>
      <c r="BD1131" s="203"/>
      <c r="BE1131" s="203"/>
      <c r="BF1131" s="203"/>
      <c r="BG1131" s="203"/>
      <c r="BH1131" s="203"/>
      <c r="BI1131" s="203"/>
      <c r="BJ1131" s="203"/>
      <c r="BK1131" s="203"/>
      <c r="BL1131" s="203"/>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c r="HO1131"/>
      <c r="HP1131"/>
      <c r="HQ1131"/>
      <c r="HR1131"/>
      <c r="HS1131"/>
      <c r="HT1131"/>
      <c r="HU1131"/>
      <c r="HV1131"/>
      <c r="HW1131"/>
      <c r="HX1131"/>
      <c r="HY1131"/>
      <c r="HZ1131"/>
      <c r="IA1131"/>
      <c r="IB1131"/>
      <c r="IC1131"/>
      <c r="ID1131"/>
      <c r="IE1131"/>
      <c r="IF1131"/>
      <c r="IG1131"/>
      <c r="IH1131"/>
      <c r="II1131"/>
      <c r="IJ1131"/>
      <c r="IK1131"/>
      <c r="IL1131"/>
      <c r="IM1131"/>
      <c r="IN1131"/>
      <c r="IO1131"/>
      <c r="IP1131"/>
      <c r="IQ1131"/>
      <c r="IR1131"/>
      <c r="IS1131"/>
      <c r="IT1131"/>
      <c r="IU1131"/>
      <c r="IV1131"/>
      <c r="IW1131"/>
      <c r="IX1131"/>
      <c r="IY1131"/>
      <c r="IZ1131"/>
    </row>
    <row r="1132" spans="1:260" ht="12.75" customHeight="1" x14ac:dyDescent="0.2">
      <c r="A1132" s="10" t="s">
        <v>364</v>
      </c>
      <c r="B1132" s="10" t="s">
        <v>4397</v>
      </c>
      <c r="C1132" s="202" t="s">
        <v>4412</v>
      </c>
      <c r="D1132" s="221">
        <v>35636</v>
      </c>
      <c r="E1132" s="5" t="s">
        <v>4510</v>
      </c>
      <c r="F1132" s="5" t="s">
        <v>4944</v>
      </c>
      <c r="G1132" s="201" t="str">
        <f>IF(ISERROR(VLOOKUP(TRIM(C1132),'R2020'!$A$1:$I$1991,8,FALSE)),"",VLOOKUP(TRIM(C1132),'R2020'!$A$1:$I$1991,8,FALSE))</f>
        <v xml:space="preserve">00 </v>
      </c>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c r="BY1132" s="27"/>
      <c r="BZ1132" s="27"/>
      <c r="CA1132" s="27"/>
      <c r="CB1132" s="27"/>
      <c r="CC1132" s="27"/>
      <c r="CD1132" s="27"/>
      <c r="CE1132" s="27"/>
      <c r="CF1132" s="27"/>
      <c r="CG1132" s="27"/>
      <c r="CH1132" s="27"/>
      <c r="CI1132" s="27"/>
      <c r="CJ1132" s="27"/>
      <c r="CK1132" s="27"/>
      <c r="CL1132" s="27"/>
      <c r="CM1132" s="27"/>
      <c r="CN1132" s="27"/>
      <c r="CO1132" s="27"/>
      <c r="CP1132" s="27"/>
      <c r="CQ1132" s="27"/>
      <c r="CR1132" s="27"/>
      <c r="CS1132" s="27"/>
      <c r="CT1132" s="27"/>
      <c r="CU1132" s="27"/>
      <c r="CV1132" s="27"/>
      <c r="CW1132" s="27"/>
      <c r="CX1132" s="27"/>
      <c r="CY1132" s="27"/>
      <c r="CZ1132" s="27"/>
      <c r="DA1132" s="27"/>
      <c r="DB1132" s="27"/>
      <c r="DC1132" s="27"/>
      <c r="DD1132" s="27"/>
      <c r="DE1132" s="27"/>
      <c r="DF1132" s="27"/>
      <c r="DG1132" s="27"/>
      <c r="DH1132" s="27"/>
      <c r="DI1132" s="27"/>
      <c r="DJ1132" s="27"/>
      <c r="DK1132" s="27"/>
      <c r="DL1132" s="27"/>
      <c r="DM1132" s="27"/>
      <c r="DN1132" s="27"/>
      <c r="DO1132" s="27"/>
      <c r="DP1132" s="27"/>
      <c r="DQ1132" s="27"/>
      <c r="DR1132" s="27"/>
      <c r="DS1132" s="27"/>
      <c r="DT1132" s="27"/>
      <c r="DU1132" s="27"/>
      <c r="DV1132" s="27"/>
      <c r="DW1132" s="27"/>
      <c r="DX1132" s="27"/>
      <c r="DY1132" s="27"/>
      <c r="DZ1132" s="27"/>
      <c r="EA1132" s="27"/>
      <c r="EB1132" s="27"/>
      <c r="EC1132" s="27"/>
      <c r="ED1132" s="27"/>
      <c r="EE1132" s="27"/>
      <c r="EF1132" s="27"/>
      <c r="EG1132" s="27"/>
      <c r="EH1132" s="27"/>
      <c r="EI1132" s="27"/>
      <c r="EJ1132" s="27"/>
      <c r="EK1132" s="27"/>
      <c r="EL1132" s="27"/>
      <c r="EM1132" s="27"/>
      <c r="EN1132" s="27"/>
      <c r="EO1132" s="27"/>
      <c r="EP1132" s="27"/>
      <c r="EQ1132" s="27"/>
      <c r="ER1132" s="27"/>
      <c r="ES1132" s="27"/>
      <c r="ET1132" s="27"/>
      <c r="EU1132" s="27"/>
      <c r="EV1132" s="27"/>
      <c r="EW1132" s="27"/>
      <c r="EX1132" s="27"/>
      <c r="EY1132" s="27"/>
      <c r="EZ1132" s="27"/>
      <c r="FA1132" s="27"/>
      <c r="FB1132" s="27"/>
      <c r="FC1132" s="27"/>
      <c r="FD1132" s="27"/>
      <c r="FE1132" s="27"/>
      <c r="FF1132" s="27"/>
      <c r="FG1132" s="27"/>
      <c r="FH1132" s="27"/>
      <c r="FI1132" s="27"/>
      <c r="FJ1132" s="27"/>
      <c r="FK1132" s="27"/>
      <c r="FL1132" s="27"/>
      <c r="FM1132" s="27"/>
      <c r="FN1132" s="27"/>
      <c r="FO1132" s="27"/>
      <c r="FP1132" s="27"/>
      <c r="FQ1132" s="27"/>
      <c r="FR1132" s="27"/>
      <c r="FS1132" s="27"/>
      <c r="FT1132" s="27"/>
      <c r="FU1132" s="27"/>
      <c r="FV1132" s="27"/>
      <c r="FW1132" s="27"/>
      <c r="FX1132" s="27"/>
      <c r="FY1132" s="27"/>
      <c r="FZ1132" s="27"/>
      <c r="GA1132" s="27"/>
      <c r="GB1132" s="27"/>
      <c r="GC1132" s="27"/>
      <c r="GD1132" s="27"/>
      <c r="GE1132" s="27"/>
      <c r="GF1132" s="27"/>
      <c r="GG1132" s="27"/>
      <c r="GH1132" s="27"/>
      <c r="GI1132" s="27"/>
      <c r="GJ1132" s="27"/>
      <c r="GK1132" s="27"/>
      <c r="GL1132" s="27"/>
      <c r="GM1132" s="27"/>
      <c r="GN1132" s="27"/>
      <c r="GO1132" s="27"/>
      <c r="GP1132" s="27"/>
      <c r="GQ1132" s="27"/>
      <c r="GR1132" s="27"/>
      <c r="GS1132" s="27"/>
      <c r="GT1132" s="27"/>
      <c r="GU1132" s="27"/>
      <c r="GV1132" s="27"/>
      <c r="GW1132" s="27"/>
      <c r="GX1132" s="27"/>
      <c r="GY1132" s="27"/>
      <c r="GZ1132" s="27"/>
      <c r="HA1132" s="27"/>
      <c r="HB1132" s="27"/>
      <c r="HC1132" s="27"/>
      <c r="HD1132" s="27"/>
      <c r="HE1132" s="27"/>
      <c r="HF1132" s="27"/>
      <c r="HG1132" s="27"/>
      <c r="HH1132" s="27"/>
      <c r="HI1132" s="27"/>
      <c r="HJ1132" s="27"/>
      <c r="HK1132" s="27"/>
      <c r="HL1132" s="27"/>
      <c r="HM1132" s="27"/>
      <c r="HN1132" s="27"/>
      <c r="HO1132" s="27"/>
      <c r="HP1132" s="27"/>
      <c r="HQ1132" s="27"/>
      <c r="HR1132" s="27"/>
      <c r="HS1132" s="27"/>
      <c r="HT1132" s="27"/>
      <c r="HU1132" s="27"/>
      <c r="HV1132" s="27"/>
      <c r="HW1132" s="27"/>
      <c r="HX1132" s="27"/>
      <c r="HY1132" s="27"/>
      <c r="HZ1132" s="27"/>
      <c r="IA1132" s="27"/>
      <c r="IB1132" s="27"/>
      <c r="IC1132" s="27"/>
      <c r="ID1132" s="27"/>
      <c r="IE1132" s="27"/>
      <c r="IF1132" s="27"/>
      <c r="IG1132" s="27"/>
      <c r="IH1132" s="27"/>
      <c r="II1132" s="27"/>
      <c r="IJ1132" s="27"/>
      <c r="IK1132" s="27"/>
      <c r="IL1132" s="27"/>
      <c r="IM1132" s="27"/>
      <c r="IN1132" s="27"/>
      <c r="IO1132" s="27"/>
      <c r="IP1132" s="27"/>
      <c r="IQ1132" s="27"/>
      <c r="IR1132" s="27"/>
      <c r="IS1132" s="27"/>
      <c r="IT1132" s="27"/>
      <c r="IU1132" s="27"/>
      <c r="IV1132" s="27"/>
      <c r="IW1132" s="10"/>
      <c r="IX1132" s="10"/>
      <c r="IY1132" s="10"/>
      <c r="IZ1132" s="10"/>
    </row>
    <row r="1133" spans="1:260" ht="12.75" customHeight="1" x14ac:dyDescent="0.2">
      <c r="A1133" s="203" t="s">
        <v>4029</v>
      </c>
      <c r="B1133" s="203" t="s">
        <v>4028</v>
      </c>
      <c r="C1133" s="203" t="s">
        <v>1419</v>
      </c>
      <c r="D1133" s="214">
        <v>34344</v>
      </c>
      <c r="E1133" s="203" t="s">
        <v>1574</v>
      </c>
      <c r="F1133" s="203" t="s">
        <v>138</v>
      </c>
      <c r="G1133" s="203" t="s">
        <v>4028</v>
      </c>
      <c r="H1133" s="203" t="s">
        <v>366</v>
      </c>
      <c r="I1133" s="203" t="s">
        <v>27</v>
      </c>
      <c r="J1133" s="203" t="s">
        <v>1100</v>
      </c>
      <c r="K1133" s="203" t="s">
        <v>366</v>
      </c>
      <c r="L1133" s="203" t="s">
        <v>30</v>
      </c>
      <c r="M1133" s="203" t="s">
        <v>1100</v>
      </c>
      <c r="N1133" s="203" t="s">
        <v>366</v>
      </c>
      <c r="O1133" s="203" t="s">
        <v>30</v>
      </c>
      <c r="P1133" s="203" t="s">
        <v>1093</v>
      </c>
      <c r="Q1133" s="203" t="s">
        <v>366</v>
      </c>
      <c r="R1133" s="203" t="s">
        <v>30</v>
      </c>
      <c r="S1133" s="203" t="s">
        <v>1135</v>
      </c>
      <c r="T1133" s="203" t="s">
        <v>368</v>
      </c>
      <c r="U1133" s="203" t="s">
        <v>30</v>
      </c>
      <c r="V1133" s="203" t="s">
        <v>1059</v>
      </c>
      <c r="W1133" s="203" t="s">
        <v>368</v>
      </c>
      <c r="X1133" s="203" t="s">
        <v>30</v>
      </c>
      <c r="Y1133" s="203" t="s">
        <v>1059</v>
      </c>
      <c r="Z1133" s="203">
        <v>0</v>
      </c>
      <c r="AA1133" s="203">
        <v>0</v>
      </c>
      <c r="AB1133" s="203">
        <v>0</v>
      </c>
      <c r="AC1133" s="203">
        <v>0</v>
      </c>
      <c r="AD1133" s="203">
        <v>0</v>
      </c>
      <c r="AE1133" s="203">
        <v>0</v>
      </c>
      <c r="AF1133" s="203">
        <v>0</v>
      </c>
      <c r="AG1133" s="203">
        <v>0</v>
      </c>
      <c r="AH1133" s="203">
        <v>0</v>
      </c>
      <c r="AI1133" s="203">
        <v>0</v>
      </c>
      <c r="AJ1133" s="203">
        <v>0</v>
      </c>
      <c r="AK1133" s="203">
        <v>0</v>
      </c>
      <c r="AL1133" s="203"/>
      <c r="AM1133" s="203"/>
      <c r="AN1133" s="203"/>
      <c r="AO1133" s="203"/>
      <c r="AP1133" s="203"/>
      <c r="AQ1133" s="203"/>
      <c r="AR1133" s="203"/>
      <c r="AS1133" s="203"/>
      <c r="AT1133" s="203"/>
      <c r="AU1133" s="203"/>
      <c r="AV1133" s="203"/>
      <c r="AW1133" s="203"/>
      <c r="AX1133" s="203"/>
      <c r="AY1133" s="203"/>
      <c r="AZ1133" s="203"/>
      <c r="BA1133" s="203"/>
      <c r="BB1133" s="203"/>
      <c r="BC1133" s="203"/>
      <c r="BD1133" s="203"/>
      <c r="BE1133" s="203"/>
      <c r="BF1133" s="203"/>
      <c r="BG1133" s="203"/>
      <c r="BH1133" s="203"/>
      <c r="BI1133" s="203"/>
      <c r="BJ1133" s="203"/>
      <c r="BK1133" s="203"/>
      <c r="BL1133" s="203"/>
      <c r="BM1133" s="10"/>
      <c r="BN1133" s="10"/>
      <c r="BO1133" s="10"/>
      <c r="BP1133" s="10"/>
      <c r="BQ1133" s="10"/>
      <c r="BR1133" s="10"/>
      <c r="BS1133" s="10"/>
      <c r="BT1133" s="10"/>
      <c r="BU1133" s="10"/>
      <c r="BV1133" s="10"/>
      <c r="BW1133" s="10"/>
      <c r="BX1133" s="10"/>
      <c r="BY1133" s="10"/>
      <c r="BZ1133" s="10"/>
      <c r="CA1133" s="10"/>
      <c r="CB1133" s="10"/>
      <c r="CC1133" s="10"/>
      <c r="CD1133" s="10"/>
      <c r="CE1133" s="10"/>
      <c r="CF1133" s="10"/>
      <c r="CG1133" s="10"/>
      <c r="CH1133" s="10"/>
      <c r="CI1133" s="10"/>
      <c r="CJ1133" s="10"/>
      <c r="CK1133" s="10"/>
      <c r="CL1133" s="10"/>
      <c r="CM1133" s="10"/>
      <c r="CN1133" s="10"/>
      <c r="CO1133" s="10"/>
      <c r="CP1133" s="10"/>
      <c r="CQ1133" s="10"/>
      <c r="CR1133" s="10"/>
      <c r="CS1133" s="10"/>
      <c r="CT1133" s="10"/>
      <c r="CU1133" s="10"/>
      <c r="CV1133" s="10"/>
      <c r="CW1133" s="10"/>
      <c r="CX1133" s="10"/>
      <c r="CY1133" s="10"/>
      <c r="CZ1133" s="10"/>
      <c r="DA1133" s="10"/>
      <c r="DB1133" s="10"/>
      <c r="DC1133" s="10"/>
      <c r="DD1133" s="10"/>
      <c r="DE1133" s="10"/>
      <c r="DF1133" s="10"/>
      <c r="DG1133" s="10"/>
      <c r="DH1133" s="10"/>
      <c r="DI1133" s="10"/>
      <c r="DJ1133" s="10"/>
      <c r="DK1133" s="10"/>
      <c r="DL1133" s="10"/>
      <c r="DM1133" s="10"/>
      <c r="DN1133" s="10"/>
      <c r="DO1133" s="10"/>
      <c r="DP1133" s="10"/>
      <c r="DQ1133" s="10"/>
      <c r="DR1133" s="10"/>
      <c r="DS1133" s="10"/>
      <c r="DT1133" s="10"/>
      <c r="DU1133" s="10"/>
      <c r="DV1133" s="10"/>
      <c r="DW1133" s="10"/>
      <c r="DX1133" s="10"/>
      <c r="DY1133" s="10"/>
      <c r="DZ1133" s="10"/>
      <c r="EA1133" s="10"/>
      <c r="EB1133" s="10"/>
      <c r="EC1133" s="10"/>
      <c r="ED1133" s="10"/>
      <c r="EE1133" s="10"/>
      <c r="EF1133" s="10"/>
      <c r="EG1133" s="10"/>
      <c r="EH1133" s="10"/>
      <c r="EI1133" s="10"/>
      <c r="EJ1133" s="10"/>
      <c r="EK1133" s="10"/>
      <c r="EL1133" s="10"/>
      <c r="EM1133" s="10"/>
      <c r="EN1133" s="10"/>
      <c r="EO1133" s="10"/>
      <c r="EP1133" s="10"/>
      <c r="EQ1133" s="10"/>
      <c r="ER1133" s="10"/>
      <c r="ES1133" s="10"/>
      <c r="ET1133" s="10"/>
      <c r="EU1133" s="10"/>
      <c r="EV1133" s="10"/>
      <c r="EW1133" s="10"/>
      <c r="EX1133" s="10"/>
      <c r="EY1133" s="10"/>
      <c r="EZ1133" s="10"/>
      <c r="FA1133" s="10"/>
      <c r="FB1133" s="10"/>
      <c r="FC1133" s="10"/>
      <c r="FD1133" s="10"/>
      <c r="FE1133" s="10"/>
      <c r="FF1133" s="10"/>
      <c r="FG1133" s="10"/>
      <c r="FH1133" s="10"/>
      <c r="FI1133" s="10"/>
      <c r="FJ1133" s="10"/>
      <c r="FK1133" s="10"/>
      <c r="FL1133" s="10"/>
      <c r="FM1133" s="10"/>
      <c r="FN1133" s="10"/>
      <c r="FO1133" s="10"/>
      <c r="FP1133" s="10"/>
      <c r="FQ1133" s="10"/>
      <c r="FR1133" s="10"/>
      <c r="FS1133" s="10"/>
      <c r="FT1133" s="10"/>
      <c r="FU1133" s="10"/>
      <c r="FV1133" s="10"/>
      <c r="FW1133" s="10"/>
      <c r="FX1133" s="10"/>
      <c r="FY1133" s="10"/>
      <c r="FZ1133" s="10"/>
      <c r="GA1133" s="10"/>
      <c r="GB1133" s="10"/>
      <c r="GC1133" s="10"/>
      <c r="GD1133" s="10"/>
      <c r="GE1133" s="10"/>
      <c r="GF1133" s="10"/>
      <c r="GG1133" s="10"/>
      <c r="GH1133" s="10"/>
      <c r="GI1133" s="10"/>
      <c r="GJ1133" s="10"/>
      <c r="GK1133" s="10"/>
      <c r="GL1133" s="10"/>
      <c r="GM1133" s="10"/>
      <c r="GN1133" s="10"/>
      <c r="GO1133" s="10"/>
      <c r="GP1133" s="10"/>
      <c r="GQ1133" s="10"/>
      <c r="GR1133" s="10"/>
      <c r="GS1133" s="10"/>
      <c r="GT1133" s="10"/>
      <c r="GU1133" s="10"/>
      <c r="GV1133" s="10"/>
      <c r="GW1133" s="10"/>
      <c r="GX1133" s="10"/>
      <c r="GY1133" s="10"/>
      <c r="GZ1133" s="10"/>
      <c r="HA1133" s="10"/>
      <c r="HB1133" s="10"/>
      <c r="HC1133" s="10"/>
      <c r="HD1133" s="10"/>
      <c r="HE1133" s="10"/>
      <c r="HF1133" s="10"/>
      <c r="HG1133" s="10"/>
      <c r="HH1133" s="10"/>
      <c r="HI1133" s="10"/>
      <c r="HJ1133" s="10"/>
      <c r="HK1133" s="10"/>
      <c r="HL1133" s="10"/>
      <c r="HM1133" s="10"/>
      <c r="HN1133" s="10"/>
      <c r="HO1133" s="10"/>
      <c r="HP1133" s="10"/>
      <c r="HQ1133" s="10"/>
      <c r="HR1133" s="10"/>
      <c r="HS1133" s="10"/>
      <c r="HT1133" s="10"/>
      <c r="HU1133" s="10"/>
      <c r="HV1133" s="10"/>
      <c r="HW1133" s="10"/>
      <c r="HX1133" s="10"/>
      <c r="HY1133" s="10"/>
      <c r="HZ1133" s="10"/>
      <c r="IA1133" s="10"/>
      <c r="IB1133" s="10"/>
      <c r="IC1133" s="10"/>
      <c r="ID1133" s="10"/>
      <c r="IE1133" s="10"/>
      <c r="IF1133" s="10"/>
      <c r="IG1133" s="10"/>
      <c r="IH1133" s="10"/>
      <c r="II1133" s="10"/>
      <c r="IJ1133" s="10"/>
      <c r="IK1133" s="10"/>
      <c r="IL1133" s="10"/>
      <c r="IM1133" s="10"/>
      <c r="IN1133" s="10"/>
      <c r="IO1133" s="10"/>
      <c r="IP1133" s="10"/>
      <c r="IQ1133" s="10"/>
      <c r="IR1133" s="10"/>
      <c r="IS1133" s="10"/>
      <c r="IT1133" s="10"/>
      <c r="IU1133" s="10"/>
      <c r="IV1133" s="10"/>
    </row>
    <row r="1134" spans="1:260" s="10" customFormat="1" ht="12.75" customHeight="1" x14ac:dyDescent="0.2">
      <c r="A1134" s="203" t="s">
        <v>4028</v>
      </c>
      <c r="B1134" s="203" t="s">
        <v>4028</v>
      </c>
      <c r="C1134" s="203"/>
      <c r="D1134" s="214"/>
      <c r="E1134" s="203"/>
      <c r="F1134" s="203"/>
      <c r="G1134" s="203" t="s">
        <v>4028</v>
      </c>
      <c r="H1134" s="203" t="s">
        <v>4028</v>
      </c>
      <c r="I1134" s="203" t="s">
        <v>4028</v>
      </c>
      <c r="J1134" s="203"/>
      <c r="K1134" s="203" t="s">
        <v>4028</v>
      </c>
      <c r="L1134" s="203" t="s">
        <v>4028</v>
      </c>
      <c r="M1134" s="203" t="s">
        <v>4028</v>
      </c>
      <c r="N1134" s="203" t="s">
        <v>4028</v>
      </c>
      <c r="O1134" s="203" t="s">
        <v>4028</v>
      </c>
      <c r="P1134" s="203" t="s">
        <v>4028</v>
      </c>
      <c r="Q1134" s="203"/>
      <c r="R1134" s="203"/>
      <c r="S1134" s="203"/>
      <c r="T1134" s="203" t="s">
        <v>4028</v>
      </c>
      <c r="U1134" s="203" t="s">
        <v>4028</v>
      </c>
      <c r="V1134" s="203" t="s">
        <v>4028</v>
      </c>
      <c r="W1134" s="203" t="s">
        <v>4028</v>
      </c>
      <c r="X1134" s="203" t="s">
        <v>4028</v>
      </c>
      <c r="Y1134" s="203" t="s">
        <v>4028</v>
      </c>
      <c r="Z1134" s="203" t="s">
        <v>4028</v>
      </c>
      <c r="AA1134" s="203" t="s">
        <v>4028</v>
      </c>
      <c r="AB1134" s="203" t="s">
        <v>4028</v>
      </c>
      <c r="AC1134" s="203" t="s">
        <v>4028</v>
      </c>
      <c r="AD1134" s="203" t="s">
        <v>4028</v>
      </c>
      <c r="AE1134" s="203" t="s">
        <v>4028</v>
      </c>
      <c r="AF1134" s="203" t="s">
        <v>4028</v>
      </c>
      <c r="AG1134" s="203" t="s">
        <v>4028</v>
      </c>
      <c r="AH1134" s="203" t="s">
        <v>4028</v>
      </c>
      <c r="AI1134" s="203" t="s">
        <v>4028</v>
      </c>
      <c r="AJ1134" s="203" t="s">
        <v>4028</v>
      </c>
      <c r="AK1134" s="203" t="s">
        <v>4028</v>
      </c>
      <c r="AL1134" s="203"/>
      <c r="AM1134" s="203"/>
      <c r="AN1134" s="203"/>
      <c r="AO1134" s="203"/>
      <c r="AP1134" s="203"/>
      <c r="AQ1134" s="203"/>
      <c r="AR1134" s="203"/>
      <c r="AS1134" s="203"/>
      <c r="AT1134" s="203"/>
      <c r="AU1134" s="203"/>
      <c r="AV1134" s="203"/>
      <c r="AW1134" s="203"/>
      <c r="AX1134" s="203"/>
      <c r="AY1134" s="203"/>
      <c r="AZ1134" s="203"/>
      <c r="BA1134" s="203"/>
      <c r="BB1134" s="203"/>
      <c r="BC1134" s="203"/>
      <c r="BD1134" s="203"/>
      <c r="BE1134" s="203"/>
      <c r="BF1134" s="203"/>
      <c r="BG1134" s="203"/>
      <c r="BH1134" s="203"/>
      <c r="BI1134" s="203"/>
      <c r="BJ1134" s="203"/>
      <c r="BK1134" s="203"/>
      <c r="BL1134" s="203"/>
    </row>
    <row r="1135" spans="1:260" ht="12.75" customHeight="1" x14ac:dyDescent="0.2">
      <c r="A1135" s="203" t="s">
        <v>4029</v>
      </c>
      <c r="B1135" s="203" t="s">
        <v>4028</v>
      </c>
      <c r="C1135" s="203" t="s">
        <v>3979</v>
      </c>
      <c r="D1135" s="214">
        <v>35369</v>
      </c>
      <c r="E1135" s="203" t="s">
        <v>3439</v>
      </c>
      <c r="F1135" s="203" t="s">
        <v>4027</v>
      </c>
      <c r="G1135" s="203" t="s">
        <v>4028</v>
      </c>
      <c r="H1135" s="203" t="s">
        <v>370</v>
      </c>
      <c r="I1135" s="203" t="s">
        <v>450</v>
      </c>
      <c r="J1135" s="203"/>
      <c r="K1135" s="203"/>
      <c r="L1135" s="203"/>
      <c r="M1135" s="203"/>
      <c r="N1135" s="203"/>
      <c r="O1135" s="203"/>
      <c r="P1135" s="203"/>
      <c r="Q1135" s="203"/>
      <c r="R1135" s="203"/>
      <c r="S1135" s="203"/>
      <c r="T1135" s="203"/>
      <c r="U1135" s="203"/>
      <c r="V1135" s="203"/>
      <c r="W1135" s="203"/>
      <c r="X1135" s="203"/>
      <c r="Y1135" s="203"/>
      <c r="Z1135" s="203"/>
      <c r="AA1135" s="203"/>
      <c r="AB1135" s="203"/>
      <c r="AC1135" s="203"/>
      <c r="AD1135" s="203"/>
      <c r="AE1135" s="203"/>
      <c r="AF1135" s="203"/>
      <c r="AG1135" s="203"/>
      <c r="AH1135" s="203"/>
      <c r="AI1135" s="203"/>
      <c r="AJ1135" s="203"/>
      <c r="AK1135" s="203"/>
      <c r="AL1135" s="203"/>
      <c r="AM1135" s="203"/>
      <c r="AN1135" s="203"/>
      <c r="AO1135" s="203"/>
      <c r="AP1135" s="203"/>
      <c r="AQ1135" s="203"/>
      <c r="AR1135" s="203"/>
      <c r="AS1135" s="203"/>
      <c r="AT1135" s="203"/>
      <c r="AU1135" s="203"/>
      <c r="AV1135" s="203"/>
      <c r="AW1135" s="203"/>
      <c r="AX1135" s="203"/>
      <c r="AY1135" s="203"/>
      <c r="AZ1135" s="203"/>
      <c r="BA1135" s="203"/>
      <c r="BB1135" s="203"/>
      <c r="BC1135" s="203"/>
      <c r="BD1135" s="203"/>
      <c r="BE1135" s="203"/>
      <c r="BF1135" s="203"/>
      <c r="BG1135" s="203"/>
      <c r="BH1135" s="203"/>
      <c r="BI1135" s="203"/>
      <c r="BJ1135" s="203"/>
      <c r="BK1135" s="203"/>
      <c r="BL1135" s="203"/>
      <c r="BM1135" s="10"/>
      <c r="BN1135" s="10"/>
      <c r="BO1135" s="10"/>
      <c r="BP1135" s="10"/>
      <c r="BQ1135" s="10"/>
      <c r="BR1135" s="10"/>
      <c r="BS1135" s="10"/>
      <c r="BT1135" s="10"/>
      <c r="BU1135" s="10"/>
      <c r="BV1135" s="10"/>
      <c r="BW1135" s="10"/>
      <c r="BX1135" s="10"/>
      <c r="BY1135" s="10"/>
      <c r="BZ1135" s="10"/>
      <c r="CA1135" s="10"/>
      <c r="CB1135" s="10"/>
      <c r="CC1135" s="10"/>
      <c r="CD1135" s="10"/>
      <c r="CE1135" s="10"/>
      <c r="CF1135" s="10"/>
      <c r="CG1135" s="10"/>
      <c r="CH1135" s="10"/>
      <c r="CI1135" s="10"/>
      <c r="CJ1135" s="10"/>
      <c r="CK1135" s="10"/>
      <c r="CL1135" s="10"/>
      <c r="CM1135" s="10"/>
      <c r="CN1135" s="10"/>
      <c r="CO1135" s="10"/>
      <c r="CP1135" s="10"/>
      <c r="CQ1135" s="10"/>
      <c r="CR1135" s="10"/>
      <c r="CS1135" s="10"/>
      <c r="CT1135" s="10"/>
      <c r="CU1135" s="10"/>
      <c r="CV1135" s="10"/>
      <c r="CW1135" s="10"/>
      <c r="CX1135" s="10"/>
      <c r="CY1135" s="10"/>
      <c r="CZ1135" s="10"/>
      <c r="DA1135" s="10"/>
      <c r="DB1135" s="10"/>
      <c r="DC1135" s="10"/>
      <c r="DD1135" s="10"/>
      <c r="DE1135" s="10"/>
      <c r="DF1135" s="10"/>
      <c r="DG1135" s="10"/>
      <c r="DH1135" s="10"/>
      <c r="DI1135" s="10"/>
      <c r="DJ1135" s="10"/>
      <c r="DK1135" s="10"/>
      <c r="DL1135" s="10"/>
      <c r="DM1135" s="10"/>
      <c r="DN1135" s="10"/>
      <c r="DO1135" s="10"/>
      <c r="DP1135" s="10"/>
      <c r="DQ1135" s="10"/>
      <c r="DR1135" s="10"/>
      <c r="DS1135" s="10"/>
      <c r="DT1135" s="10"/>
      <c r="DU1135" s="10"/>
      <c r="DV1135" s="10"/>
      <c r="DW1135" s="10"/>
      <c r="DX1135" s="10"/>
      <c r="DY1135" s="10"/>
      <c r="DZ1135" s="10"/>
      <c r="EA1135" s="10"/>
      <c r="EB1135" s="10"/>
      <c r="EC1135" s="10"/>
      <c r="ED1135" s="10"/>
      <c r="EE1135" s="10"/>
      <c r="EF1135" s="10"/>
      <c r="EG1135" s="10"/>
      <c r="EH1135" s="10"/>
      <c r="EI1135" s="10"/>
      <c r="EJ1135" s="10"/>
      <c r="EK1135" s="10"/>
      <c r="EL1135" s="10"/>
      <c r="EM1135" s="10"/>
      <c r="EN1135" s="10"/>
      <c r="EO1135" s="10"/>
      <c r="EP1135" s="10"/>
      <c r="EQ1135" s="10"/>
      <c r="ER1135" s="10"/>
      <c r="ES1135" s="10"/>
      <c r="ET1135" s="10"/>
      <c r="EU1135" s="10"/>
      <c r="EV1135" s="10"/>
      <c r="EW1135" s="10"/>
      <c r="EX1135" s="10"/>
      <c r="EY1135" s="10"/>
      <c r="EZ1135" s="10"/>
      <c r="FA1135" s="10"/>
      <c r="FB1135" s="10"/>
      <c r="FC1135" s="10"/>
      <c r="FD1135" s="10"/>
      <c r="FE1135" s="10"/>
      <c r="FF1135" s="10"/>
      <c r="FG1135" s="10"/>
      <c r="FH1135" s="10"/>
      <c r="FI1135" s="10"/>
      <c r="FJ1135" s="10"/>
      <c r="FK1135" s="10"/>
      <c r="FL1135" s="10"/>
      <c r="FM1135" s="10"/>
      <c r="FN1135" s="10"/>
      <c r="FO1135" s="10"/>
      <c r="FP1135" s="10"/>
      <c r="FQ1135" s="10"/>
      <c r="FR1135" s="10"/>
      <c r="FS1135" s="10"/>
      <c r="FT1135" s="10"/>
      <c r="FU1135" s="10"/>
      <c r="FV1135" s="10"/>
      <c r="FW1135" s="10"/>
      <c r="FX1135" s="10"/>
      <c r="FY1135" s="10"/>
      <c r="FZ1135" s="10"/>
      <c r="GA1135" s="10"/>
      <c r="GB1135" s="10"/>
      <c r="GC1135" s="10"/>
      <c r="GD1135" s="10"/>
      <c r="GE1135" s="10"/>
      <c r="GF1135" s="10"/>
      <c r="GG1135" s="10"/>
      <c r="GH1135" s="10"/>
      <c r="GI1135" s="10"/>
      <c r="GJ1135" s="10"/>
      <c r="GK1135" s="10"/>
      <c r="GL1135" s="10"/>
      <c r="GM1135" s="10"/>
      <c r="GN1135" s="10"/>
      <c r="GO1135" s="10"/>
      <c r="GP1135" s="10"/>
      <c r="GQ1135" s="10"/>
      <c r="GR1135" s="10"/>
      <c r="GS1135" s="10"/>
      <c r="GT1135" s="10"/>
      <c r="GU1135" s="10"/>
      <c r="GV1135" s="10"/>
      <c r="GW1135" s="10"/>
      <c r="GX1135" s="10"/>
      <c r="GY1135" s="10"/>
      <c r="GZ1135" s="10"/>
      <c r="HA1135" s="10"/>
      <c r="HB1135" s="10"/>
      <c r="HC1135" s="10"/>
      <c r="HD1135" s="10"/>
      <c r="HE1135" s="10"/>
      <c r="HF1135" s="10"/>
      <c r="HG1135" s="10"/>
      <c r="HH1135" s="10"/>
      <c r="HI1135" s="10"/>
      <c r="HJ1135" s="10"/>
      <c r="HK1135" s="10"/>
      <c r="HL1135" s="10"/>
      <c r="HM1135" s="10"/>
      <c r="HN1135" s="10"/>
      <c r="HO1135" s="10"/>
      <c r="HP1135" s="10"/>
      <c r="HQ1135" s="10"/>
      <c r="HR1135" s="10"/>
      <c r="HS1135" s="10"/>
      <c r="HT1135" s="10"/>
      <c r="HU1135" s="10"/>
      <c r="HV1135" s="10"/>
      <c r="HW1135" s="10"/>
      <c r="HX1135" s="10"/>
      <c r="HY1135" s="10"/>
      <c r="HZ1135" s="10"/>
      <c r="IA1135" s="10"/>
      <c r="IB1135" s="10"/>
      <c r="IC1135" s="10"/>
      <c r="ID1135" s="10"/>
      <c r="IE1135" s="10"/>
      <c r="IF1135" s="10"/>
      <c r="IG1135" s="10"/>
      <c r="IH1135" s="10"/>
      <c r="II1135" s="10"/>
      <c r="IJ1135" s="10"/>
      <c r="IK1135" s="10"/>
      <c r="IL1135" s="10"/>
      <c r="IM1135" s="10"/>
      <c r="IN1135" s="10"/>
      <c r="IO1135" s="10"/>
      <c r="IP1135" s="10"/>
      <c r="IQ1135" s="10"/>
      <c r="IR1135" s="10"/>
      <c r="IS1135" s="10"/>
      <c r="IT1135" s="10"/>
      <c r="IU1135" s="10"/>
      <c r="IV1135" s="10"/>
    </row>
    <row r="1136" spans="1:260" ht="12.75" customHeight="1" x14ac:dyDescent="0.2">
      <c r="A1136" s="203" t="s">
        <v>4041</v>
      </c>
      <c r="B1136" s="203" t="s">
        <v>4245</v>
      </c>
      <c r="C1136" s="203" t="s">
        <v>2873</v>
      </c>
      <c r="D1136" s="214">
        <v>34698</v>
      </c>
      <c r="E1136" s="203" t="s">
        <v>2031</v>
      </c>
      <c r="F1136" s="203" t="s">
        <v>2892</v>
      </c>
      <c r="G1136" s="203" t="s">
        <v>3420</v>
      </c>
      <c r="H1136" s="203" t="s">
        <v>339</v>
      </c>
      <c r="I1136" s="203" t="s">
        <v>30</v>
      </c>
      <c r="J1136" s="203"/>
      <c r="K1136" s="203" t="s">
        <v>339</v>
      </c>
      <c r="L1136" s="203" t="s">
        <v>30</v>
      </c>
      <c r="M1136" s="203">
        <v>0</v>
      </c>
      <c r="N1136" s="203" t="s">
        <v>339</v>
      </c>
      <c r="O1136" s="203" t="s">
        <v>30</v>
      </c>
      <c r="P1136" s="203">
        <v>0</v>
      </c>
      <c r="Q1136" s="203"/>
      <c r="R1136" s="203"/>
      <c r="S1136" s="203"/>
      <c r="T1136" s="203">
        <v>0</v>
      </c>
      <c r="U1136" s="203">
        <v>0</v>
      </c>
      <c r="V1136" s="203">
        <v>0</v>
      </c>
      <c r="W1136" s="203">
        <v>0</v>
      </c>
      <c r="X1136" s="203">
        <v>0</v>
      </c>
      <c r="Y1136" s="203">
        <v>0</v>
      </c>
      <c r="Z1136" s="203">
        <v>0</v>
      </c>
      <c r="AA1136" s="203">
        <v>0</v>
      </c>
      <c r="AB1136" s="203">
        <v>0</v>
      </c>
      <c r="AC1136" s="203">
        <v>0</v>
      </c>
      <c r="AD1136" s="203">
        <v>0</v>
      </c>
      <c r="AE1136" s="203">
        <v>0</v>
      </c>
      <c r="AF1136" s="203">
        <v>0</v>
      </c>
      <c r="AG1136" s="203">
        <v>0</v>
      </c>
      <c r="AH1136" s="203">
        <v>0</v>
      </c>
      <c r="AI1136" s="203">
        <v>0</v>
      </c>
      <c r="AJ1136" s="203">
        <v>0</v>
      </c>
      <c r="AK1136" s="203">
        <v>0</v>
      </c>
      <c r="AL1136" s="203"/>
      <c r="AM1136" s="203"/>
      <c r="AN1136" s="203"/>
      <c r="AO1136" s="203"/>
      <c r="AP1136" s="203"/>
      <c r="AQ1136" s="203"/>
      <c r="AR1136" s="203"/>
      <c r="AS1136" s="203"/>
      <c r="AT1136" s="203"/>
      <c r="AU1136" s="203"/>
      <c r="AV1136" s="203"/>
      <c r="AW1136" s="203"/>
      <c r="AX1136" s="203"/>
      <c r="AY1136" s="203"/>
      <c r="AZ1136" s="203"/>
      <c r="BA1136" s="203"/>
      <c r="BB1136" s="203"/>
      <c r="BC1136" s="203"/>
      <c r="BD1136" s="203"/>
      <c r="BE1136" s="203"/>
      <c r="BF1136" s="203"/>
      <c r="BG1136" s="203"/>
      <c r="BH1136" s="203"/>
      <c r="BI1136" s="203"/>
      <c r="BJ1136" s="203"/>
      <c r="BK1136" s="203"/>
      <c r="BL1136" s="203"/>
      <c r="BM1136" s="10"/>
      <c r="BN1136" s="10"/>
      <c r="BO1136" s="10"/>
      <c r="BP1136" s="10"/>
      <c r="BQ1136" s="10"/>
      <c r="BR1136" s="10"/>
      <c r="BS1136" s="10"/>
      <c r="BT1136" s="10"/>
      <c r="BU1136" s="10"/>
      <c r="BV1136" s="10"/>
      <c r="BW1136" s="10"/>
      <c r="BX1136" s="10"/>
      <c r="BY1136" s="10"/>
      <c r="BZ1136" s="10"/>
      <c r="CA1136" s="10"/>
      <c r="CB1136" s="10"/>
      <c r="CC1136" s="10"/>
      <c r="CD1136" s="10"/>
      <c r="CE1136" s="10"/>
      <c r="CF1136" s="10"/>
      <c r="CG1136" s="10"/>
      <c r="CH1136" s="10"/>
      <c r="CI1136" s="10"/>
      <c r="CJ1136" s="10"/>
      <c r="CK1136" s="10"/>
      <c r="CL1136" s="10"/>
      <c r="CM1136" s="10"/>
      <c r="CN1136" s="10"/>
      <c r="CO1136" s="10"/>
      <c r="CP1136" s="10"/>
      <c r="CQ1136" s="10"/>
      <c r="CR1136" s="10"/>
      <c r="CS1136" s="10"/>
      <c r="CT1136" s="10"/>
      <c r="CU1136" s="10"/>
      <c r="CV1136" s="10"/>
      <c r="CW1136" s="10"/>
      <c r="CX1136" s="10"/>
      <c r="CY1136" s="10"/>
      <c r="CZ1136" s="10"/>
      <c r="DA1136" s="10"/>
      <c r="DB1136" s="10"/>
      <c r="DC1136" s="10"/>
      <c r="DD1136" s="10"/>
      <c r="DE1136" s="10"/>
      <c r="DF1136" s="10"/>
      <c r="DG1136" s="10"/>
      <c r="DH1136" s="10"/>
      <c r="DI1136" s="10"/>
      <c r="DJ1136" s="10"/>
      <c r="DK1136" s="10"/>
      <c r="DL1136" s="10"/>
      <c r="DM1136" s="10"/>
      <c r="DN1136" s="10"/>
      <c r="DO1136" s="10"/>
      <c r="DP1136" s="10"/>
      <c r="DQ1136" s="10"/>
      <c r="DR1136" s="10"/>
      <c r="DS1136" s="10"/>
      <c r="DT1136" s="10"/>
      <c r="DU1136" s="10"/>
      <c r="DV1136" s="10"/>
      <c r="DW1136" s="10"/>
      <c r="DX1136" s="10"/>
      <c r="DY1136" s="10"/>
      <c r="DZ1136" s="10"/>
      <c r="EA1136" s="10"/>
      <c r="EB1136" s="10"/>
      <c r="EC1136" s="10"/>
      <c r="ED1136" s="10"/>
      <c r="EE1136" s="10"/>
      <c r="EF1136" s="10"/>
      <c r="EG1136" s="10"/>
      <c r="EH1136" s="10"/>
      <c r="EI1136" s="10"/>
      <c r="EJ1136" s="10"/>
      <c r="EK1136" s="10"/>
      <c r="EL1136" s="10"/>
      <c r="EM1136" s="10"/>
      <c r="EN1136" s="10"/>
      <c r="EO1136" s="10"/>
      <c r="EP1136" s="10"/>
      <c r="EQ1136" s="10"/>
      <c r="ER1136" s="10"/>
      <c r="ES1136" s="10"/>
      <c r="ET1136" s="10"/>
      <c r="EU1136" s="10"/>
      <c r="EV1136" s="10"/>
      <c r="EW1136" s="10"/>
      <c r="EX1136" s="10"/>
      <c r="EY1136" s="10"/>
      <c r="EZ1136" s="10"/>
      <c r="FA1136" s="10"/>
      <c r="FB1136" s="10"/>
      <c r="FC1136" s="10"/>
      <c r="FD1136" s="10"/>
      <c r="FE1136" s="10"/>
      <c r="FF1136" s="10"/>
      <c r="FG1136" s="10"/>
      <c r="FH1136" s="10"/>
      <c r="FI1136" s="10"/>
      <c r="FJ1136" s="10"/>
      <c r="FK1136" s="10"/>
      <c r="FL1136" s="10"/>
      <c r="FM1136" s="10"/>
      <c r="FN1136" s="10"/>
      <c r="FO1136" s="10"/>
      <c r="FP1136" s="10"/>
      <c r="FQ1136" s="10"/>
      <c r="FR1136" s="10"/>
      <c r="FS1136" s="10"/>
      <c r="FT1136" s="10"/>
      <c r="FU1136" s="10"/>
      <c r="FV1136" s="10"/>
      <c r="FW1136" s="10"/>
      <c r="FX1136" s="10"/>
      <c r="FY1136" s="10"/>
      <c r="FZ1136" s="10"/>
      <c r="GA1136" s="10"/>
      <c r="GB1136" s="10"/>
      <c r="GC1136" s="10"/>
      <c r="GD1136" s="10"/>
      <c r="GE1136" s="10"/>
      <c r="GF1136" s="10"/>
      <c r="GG1136" s="10"/>
      <c r="GH1136" s="10"/>
      <c r="GI1136" s="10"/>
      <c r="GJ1136" s="10"/>
      <c r="GK1136" s="10"/>
      <c r="GL1136" s="10"/>
      <c r="GM1136" s="10"/>
      <c r="GN1136" s="10"/>
      <c r="GO1136" s="10"/>
      <c r="GP1136" s="10"/>
      <c r="GQ1136" s="10"/>
      <c r="GR1136" s="10"/>
      <c r="GS1136" s="10"/>
      <c r="GT1136" s="10"/>
      <c r="GU1136" s="10"/>
      <c r="GV1136" s="10"/>
      <c r="GW1136" s="10"/>
      <c r="GX1136" s="10"/>
      <c r="GY1136" s="10"/>
      <c r="GZ1136" s="10"/>
      <c r="HA1136" s="10"/>
      <c r="HB1136" s="10"/>
      <c r="HC1136" s="10"/>
      <c r="HD1136" s="10"/>
      <c r="HE1136" s="10"/>
      <c r="HF1136" s="10"/>
      <c r="HG1136" s="10"/>
      <c r="HH1136" s="10"/>
      <c r="HI1136" s="10"/>
      <c r="HJ1136" s="10"/>
      <c r="HK1136" s="10"/>
      <c r="HL1136" s="10"/>
      <c r="HM1136" s="10"/>
      <c r="HN1136" s="10"/>
      <c r="HO1136" s="10"/>
      <c r="HP1136" s="10"/>
      <c r="HQ1136" s="10"/>
      <c r="HR1136" s="10"/>
      <c r="HS1136" s="10"/>
      <c r="HT1136" s="10"/>
      <c r="HU1136" s="10"/>
      <c r="HV1136" s="10"/>
      <c r="HW1136" s="10"/>
      <c r="HX1136" s="10"/>
      <c r="HY1136" s="10"/>
      <c r="HZ1136" s="10"/>
      <c r="IA1136" s="10"/>
      <c r="IB1136" s="10"/>
      <c r="IC1136" s="10"/>
      <c r="ID1136" s="10"/>
      <c r="IE1136" s="10"/>
      <c r="IF1136" s="10"/>
      <c r="IG1136" s="10"/>
      <c r="IH1136" s="10"/>
      <c r="II1136" s="10"/>
      <c r="IJ1136" s="10"/>
      <c r="IK1136" s="10"/>
      <c r="IL1136" s="10"/>
      <c r="IM1136" s="10"/>
      <c r="IN1136" s="10"/>
      <c r="IO1136" s="10"/>
      <c r="IP1136" s="10"/>
      <c r="IQ1136" s="10"/>
      <c r="IR1136" s="10"/>
      <c r="IS1136" s="10"/>
      <c r="IT1136" s="10"/>
      <c r="IU1136" s="10"/>
      <c r="IV1136" s="10"/>
    </row>
    <row r="1137" spans="1:260" ht="12.75" customHeight="1" x14ac:dyDescent="0.2">
      <c r="A1137" s="203" t="s">
        <v>12</v>
      </c>
      <c r="B1137" s="216" t="s">
        <v>233</v>
      </c>
      <c r="C1137" s="203" t="s">
        <v>3396</v>
      </c>
      <c r="D1137" s="215">
        <v>35321</v>
      </c>
      <c r="E1137" s="216" t="s">
        <v>3063</v>
      </c>
      <c r="F1137" s="216" t="s">
        <v>4516</v>
      </c>
      <c r="G1137" s="216"/>
      <c r="H1137" s="203" t="s">
        <v>12</v>
      </c>
      <c r="I1137" s="216" t="s">
        <v>233</v>
      </c>
      <c r="J1137" s="216"/>
      <c r="K1137" s="203" t="s">
        <v>12</v>
      </c>
      <c r="L1137" s="216" t="s">
        <v>233</v>
      </c>
      <c r="M1137" s="216"/>
      <c r="N1137" s="203"/>
      <c r="O1137" s="216"/>
      <c r="P1137" s="216"/>
      <c r="Q1137" s="203"/>
      <c r="R1137" s="216"/>
      <c r="S1137" s="216"/>
      <c r="T1137" s="203"/>
      <c r="U1137" s="216"/>
      <c r="V1137" s="216"/>
      <c r="W1137" s="203"/>
      <c r="X1137" s="216"/>
      <c r="Y1137" s="216"/>
      <c r="Z1137" s="203"/>
      <c r="AA1137" s="216"/>
      <c r="AB1137" s="216"/>
      <c r="AC1137" s="203"/>
      <c r="AD1137" s="216"/>
      <c r="AE1137" s="216"/>
      <c r="AF1137" s="203"/>
      <c r="AG1137" s="216"/>
      <c r="AH1137" s="216"/>
      <c r="AI1137" s="203"/>
      <c r="AJ1137" s="216"/>
      <c r="AK1137" s="216"/>
      <c r="AL1137" s="203"/>
      <c r="AM1137" s="216"/>
      <c r="AN1137" s="216"/>
      <c r="AO1137" s="203"/>
      <c r="AP1137" s="216"/>
      <c r="AQ1137" s="216"/>
      <c r="AR1137" s="203"/>
      <c r="AS1137" s="216"/>
      <c r="AT1137" s="216"/>
      <c r="AU1137" s="203"/>
      <c r="AV1137" s="216"/>
      <c r="AW1137" s="216"/>
      <c r="AX1137" s="203"/>
      <c r="AY1137" s="216"/>
      <c r="AZ1137" s="216"/>
      <c r="BA1137" s="203"/>
      <c r="BB1137" s="216"/>
      <c r="BC1137" s="216"/>
      <c r="BD1137" s="203"/>
      <c r="BE1137" s="204"/>
      <c r="BF1137" s="216"/>
      <c r="BG1137" s="205"/>
      <c r="BH1137" s="203"/>
      <c r="BI1137" s="206"/>
      <c r="BJ1137" s="205"/>
      <c r="BK1137" s="205"/>
      <c r="BL1137" s="217"/>
    </row>
    <row r="1138" spans="1:260" ht="12.75" customHeight="1" x14ac:dyDescent="0.2">
      <c r="A1138" s="203"/>
      <c r="B1138" s="203" t="s">
        <v>4028</v>
      </c>
      <c r="C1138" s="203"/>
      <c r="D1138" s="218"/>
      <c r="E1138" s="203"/>
      <c r="F1138" s="203"/>
      <c r="G1138" s="203" t="s">
        <v>4028</v>
      </c>
      <c r="H1138" s="203"/>
      <c r="I1138" s="203"/>
      <c r="J1138" s="203" t="s">
        <v>4028</v>
      </c>
      <c r="K1138" s="203" t="s">
        <v>4028</v>
      </c>
      <c r="L1138" s="203" t="s">
        <v>4028</v>
      </c>
      <c r="M1138" s="203" t="s">
        <v>4028</v>
      </c>
      <c r="N1138" s="203" t="s">
        <v>4028</v>
      </c>
      <c r="O1138" s="203" t="s">
        <v>4028</v>
      </c>
      <c r="P1138" s="203" t="s">
        <v>4028</v>
      </c>
      <c r="Q1138" s="203"/>
      <c r="R1138" s="203"/>
      <c r="S1138" s="203"/>
      <c r="T1138" s="203" t="s">
        <v>4028</v>
      </c>
      <c r="U1138" s="203" t="s">
        <v>4028</v>
      </c>
      <c r="V1138" s="203" t="s">
        <v>4028</v>
      </c>
      <c r="W1138" s="203" t="s">
        <v>4028</v>
      </c>
      <c r="X1138" s="203" t="s">
        <v>4028</v>
      </c>
      <c r="Y1138" s="203" t="s">
        <v>4028</v>
      </c>
      <c r="Z1138" s="203" t="s">
        <v>4028</v>
      </c>
      <c r="AA1138" s="203" t="s">
        <v>4028</v>
      </c>
      <c r="AB1138" s="203" t="s">
        <v>4028</v>
      </c>
      <c r="AC1138" s="203" t="s">
        <v>4028</v>
      </c>
      <c r="AD1138" s="203" t="s">
        <v>4028</v>
      </c>
      <c r="AE1138" s="203" t="s">
        <v>4028</v>
      </c>
      <c r="AF1138" s="203" t="s">
        <v>4028</v>
      </c>
      <c r="AG1138" s="203" t="s">
        <v>4028</v>
      </c>
      <c r="AH1138" s="203" t="s">
        <v>4028</v>
      </c>
      <c r="AI1138" s="203" t="s">
        <v>4028</v>
      </c>
      <c r="AJ1138" s="203" t="s">
        <v>4028</v>
      </c>
      <c r="AK1138" s="203" t="s">
        <v>4028</v>
      </c>
      <c r="AL1138" s="203"/>
      <c r="AM1138" s="203"/>
      <c r="AN1138" s="203"/>
      <c r="AO1138" s="203"/>
      <c r="AP1138" s="203"/>
      <c r="AQ1138" s="203"/>
      <c r="AR1138" s="203"/>
      <c r="AS1138" s="203"/>
      <c r="AT1138" s="203"/>
      <c r="AU1138" s="203"/>
      <c r="AV1138" s="203"/>
      <c r="AW1138" s="203"/>
      <c r="AX1138" s="203"/>
      <c r="AY1138" s="203"/>
      <c r="AZ1138" s="203"/>
      <c r="BA1138" s="203"/>
      <c r="BB1138" s="203"/>
      <c r="BC1138" s="203"/>
      <c r="BD1138" s="203"/>
      <c r="BE1138" s="203"/>
      <c r="BF1138" s="203"/>
      <c r="BG1138" s="203"/>
      <c r="BH1138" s="203"/>
      <c r="BI1138" s="203"/>
      <c r="BJ1138" s="203"/>
      <c r="BK1138" s="203"/>
      <c r="BL1138" s="203"/>
      <c r="IW1138" s="10"/>
      <c r="IX1138" s="10"/>
      <c r="IY1138" s="10"/>
      <c r="IZ1138" s="10"/>
    </row>
    <row r="1139" spans="1:260" ht="12.75" customHeight="1" x14ac:dyDescent="0.2">
      <c r="A1139" s="203"/>
      <c r="B1139" s="203" t="s">
        <v>4028</v>
      </c>
      <c r="C1139" s="203"/>
      <c r="D1139" s="218"/>
      <c r="E1139" s="203"/>
      <c r="F1139" s="203"/>
      <c r="G1139" s="203" t="s">
        <v>4028</v>
      </c>
      <c r="H1139" s="203"/>
      <c r="I1139" s="203"/>
      <c r="J1139" s="203" t="s">
        <v>4028</v>
      </c>
      <c r="K1139" s="203" t="s">
        <v>4028</v>
      </c>
      <c r="L1139" s="203" t="s">
        <v>4028</v>
      </c>
      <c r="M1139" s="203" t="s">
        <v>4028</v>
      </c>
      <c r="N1139" s="203" t="s">
        <v>4028</v>
      </c>
      <c r="O1139" s="203" t="s">
        <v>4028</v>
      </c>
      <c r="P1139" s="203" t="s">
        <v>4028</v>
      </c>
      <c r="Q1139" s="203"/>
      <c r="R1139" s="203"/>
      <c r="S1139" s="203"/>
      <c r="T1139" s="203" t="s">
        <v>4028</v>
      </c>
      <c r="U1139" s="203" t="s">
        <v>4028</v>
      </c>
      <c r="V1139" s="203" t="s">
        <v>4028</v>
      </c>
      <c r="W1139" s="203" t="s">
        <v>4028</v>
      </c>
      <c r="X1139" s="203" t="s">
        <v>4028</v>
      </c>
      <c r="Y1139" s="203" t="s">
        <v>4028</v>
      </c>
      <c r="Z1139" s="203" t="s">
        <v>4028</v>
      </c>
      <c r="AA1139" s="203" t="s">
        <v>4028</v>
      </c>
      <c r="AB1139" s="203" t="s">
        <v>4028</v>
      </c>
      <c r="AC1139" s="203" t="s">
        <v>4028</v>
      </c>
      <c r="AD1139" s="203" t="s">
        <v>4028</v>
      </c>
      <c r="AE1139" s="203" t="s">
        <v>4028</v>
      </c>
      <c r="AF1139" s="203" t="s">
        <v>4028</v>
      </c>
      <c r="AG1139" s="203" t="s">
        <v>4028</v>
      </c>
      <c r="AH1139" s="203" t="s">
        <v>4028</v>
      </c>
      <c r="AI1139" s="203" t="s">
        <v>4028</v>
      </c>
      <c r="AJ1139" s="203" t="s">
        <v>4028</v>
      </c>
      <c r="AK1139" s="203" t="s">
        <v>4028</v>
      </c>
      <c r="AL1139" s="203"/>
      <c r="AM1139" s="203"/>
      <c r="AN1139" s="203"/>
      <c r="AO1139" s="203"/>
      <c r="AP1139" s="203"/>
      <c r="AQ1139" s="203"/>
      <c r="AR1139" s="203"/>
      <c r="AS1139" s="203"/>
      <c r="AT1139" s="203"/>
      <c r="AU1139" s="203"/>
      <c r="AV1139" s="203"/>
      <c r="AW1139" s="203"/>
      <c r="AX1139" s="203"/>
      <c r="AY1139" s="203"/>
      <c r="AZ1139" s="203"/>
      <c r="BA1139" s="203"/>
      <c r="BB1139" s="203"/>
      <c r="BC1139" s="203"/>
      <c r="BD1139" s="203"/>
      <c r="BE1139" s="203"/>
      <c r="BF1139" s="203"/>
      <c r="BG1139" s="203"/>
      <c r="BH1139" s="203"/>
      <c r="BI1139" s="203"/>
      <c r="BJ1139" s="203"/>
      <c r="BK1139" s="203"/>
      <c r="BL1139" s="203"/>
      <c r="IW1139" s="10"/>
      <c r="IX1139" s="10"/>
      <c r="IY1139" s="10"/>
      <c r="IZ1139" s="10"/>
    </row>
    <row r="1140" spans="1:260" ht="12.75" customHeight="1" x14ac:dyDescent="0.2">
      <c r="A1140" s="202"/>
      <c r="B1140" s="202"/>
      <c r="C1140" s="202"/>
      <c r="D1140" s="212" t="s">
        <v>2114</v>
      </c>
      <c r="E1140" s="17" t="s">
        <v>2115</v>
      </c>
      <c r="F1140" s="17" t="s">
        <v>2116</v>
      </c>
      <c r="G1140" s="17" t="s">
        <v>2117</v>
      </c>
      <c r="H1140" s="17"/>
      <c r="I1140" s="17"/>
      <c r="K1140" s="8" t="str">
        <f>IF(ISERROR(VLOOKUP(TRIM(B1140),ALL!$A$2:$AC$3977,11,FALSE)),"",VLOOKUP(TRIM(B1140),ALL!$A$2:$AC$3977,11,FALSE))</f>
        <v/>
      </c>
      <c r="L1140" s="8" t="str">
        <f>IF(ISERROR(VLOOKUP(TRIM(B1140),ALL!$A$2:$AC$3977,12,FALSE)),"",VLOOKUP(TRIM(B1140),ALL!$A$2:$AC$3977,12,FALSE))</f>
        <v/>
      </c>
      <c r="M1140" s="8" t="str">
        <f>IF(ISERROR(VLOOKUP(TRIM(B1140),ALL!$A$2:$AC$3977,13,FALSE)),"",VLOOKUP(TRIM(B1140),ALL!$A$2:$AC$3977,13,FALSE))</f>
        <v/>
      </c>
      <c r="N1140" s="8" t="str">
        <f>IF(ISERROR(VLOOKUP(TRIM(B1140),ALL!$A$2:$AC$3977,14,FALSE)),"",VLOOKUP(TRIM(B1140),ALL!$A$2:$AC$3977,14,FALSE))</f>
        <v/>
      </c>
      <c r="O1140" s="8" t="str">
        <f>IF(ISERROR(VLOOKUP(TRIM(B1140),ALL!$A$2:$AC$3977,15,FALSE)),"",VLOOKUP(TRIM(B1140),ALL!$A$2:$AC$3977,15,FALSE))</f>
        <v/>
      </c>
      <c r="P1140" s="8" t="str">
        <f>IF(ISERROR(VLOOKUP(TRIM(B1140),ALL!$A$2:$AC$3977,16,FALSE)),"",VLOOKUP(TRIM(B1140),ALL!$A$2:$AC$3977,16,FALSE))</f>
        <v/>
      </c>
      <c r="Q1140" s="202"/>
      <c r="S1140" s="202"/>
      <c r="T1140" s="202" t="str">
        <f>IF(ISERROR(VLOOKUP(TRIM(B1140),ALL!$A$2:$AC$3999,20,FALSE)),"",VLOOKUP(TRIM(B1140),ALL!$A$2:$AC$3999,20,FALSE))</f>
        <v/>
      </c>
      <c r="U1140" s="202" t="str">
        <f>IF(ISERROR(VLOOKUP(TRIM(B1140),ALL!$A$2:$AC$3999,21,FALSE)),"",VLOOKUP(TRIM(B1140),ALL!$A$2:$AC$3999,21,FALSE))</f>
        <v/>
      </c>
      <c r="V1140" s="202" t="str">
        <f>IF(ISERROR(VLOOKUP(TRIM(B1140),ALL!$A$2:$AC$3999,22,FALSE)),"",VLOOKUP(TRIM(B1140),ALL!$A$2:$AC$3999,22,FALSE))</f>
        <v/>
      </c>
      <c r="W1140" s="202" t="str">
        <f>IF(ISERROR(VLOOKUP(TRIM(B1140),ALL!$A$2:$AC$1999,20,FALSE)),"",VLOOKUP(TRIM(B1140),ALL!$A$2:$AC$1999,20,FALSE))</f>
        <v/>
      </c>
      <c r="X1140" s="202" t="str">
        <f>IF(ISERROR(VLOOKUP(TRIM(B1140),ALL!$A$2:$AC$1999,21,FALSE)),"",VLOOKUP(TRIM(B1140),ALL!$A$2:$AC$1999,21,FALSE))</f>
        <v/>
      </c>
      <c r="Y1140" s="202" t="str">
        <f>IF(ISERROR(VLOOKUP(TRIM(B1140),ALL!$A$2:$AC$1999,22,FALSE)),"",VLOOKUP(TRIM(B1140),ALL!$A$2:$AC$1999,22,FALSE))</f>
        <v/>
      </c>
      <c r="Z1140" s="202" t="str">
        <f>IF(ISERROR(VLOOKUP(TRIM(B1140),ALL!$A$2:$AC$1999,23,FALSE)),"",VLOOKUP(TRIM(B1140),ALL!$A$2:$AC$1999,23,FALSE))</f>
        <v/>
      </c>
      <c r="AA1140" s="202" t="str">
        <f>IF(ISERROR(VLOOKUP(TRIM(B1140),ALL!$A$2:$AC$1999,24,FALSE)),"",VLOOKUP(TRIM(B1140),ALL!$A$2:$AC$1999,24,FALSE))</f>
        <v/>
      </c>
      <c r="AB1140" s="202" t="str">
        <f>IF(ISERROR(VLOOKUP(TRIM(B1140),ALL!$A$2:$AC$1999,25,FALSE)),"",VLOOKUP(TRIM(B1140),ALL!$A$2:$AC$1999,25,FALSE))</f>
        <v/>
      </c>
      <c r="AC1140" s="202" t="s">
        <v>4028</v>
      </c>
      <c r="AD1140" s="202" t="s">
        <v>4028</v>
      </c>
      <c r="AE1140" s="202" t="s">
        <v>4028</v>
      </c>
      <c r="AF1140" s="202" t="s">
        <v>4028</v>
      </c>
      <c r="AG1140" s="202" t="s">
        <v>4028</v>
      </c>
      <c r="AH1140" s="202" t="s">
        <v>4028</v>
      </c>
      <c r="AI1140" s="202" t="s">
        <v>4028</v>
      </c>
      <c r="AJ1140" s="202" t="s">
        <v>4028</v>
      </c>
      <c r="AK1140" s="202" t="s">
        <v>4028</v>
      </c>
      <c r="AL1140" s="202"/>
      <c r="AO1140" s="202"/>
      <c r="AQ1140" s="1"/>
      <c r="AT1140" s="1"/>
      <c r="AU1140" s="202"/>
      <c r="AW1140" s="1"/>
      <c r="AX1140" s="202"/>
      <c r="AZ1140" s="1"/>
      <c r="BA1140" s="202"/>
      <c r="BB1140" s="1"/>
      <c r="BC1140" s="1"/>
      <c r="BD1140" s="202"/>
      <c r="BE1140" s="202"/>
      <c r="BF1140" s="1"/>
      <c r="BG1140" s="202"/>
      <c r="BH1140" s="202"/>
      <c r="BI1140" s="202"/>
      <c r="BJ1140" s="202"/>
      <c r="BK1140" s="2"/>
      <c r="BL1140" s="2"/>
      <c r="BM1140" s="10"/>
      <c r="BN1140" s="10"/>
      <c r="BO1140" s="10"/>
      <c r="BP1140" s="10"/>
      <c r="BQ1140" s="10"/>
      <c r="BR1140" s="10"/>
      <c r="BS1140" s="10"/>
      <c r="BT1140" s="10"/>
      <c r="BU1140" s="10"/>
      <c r="BV1140" s="10"/>
      <c r="BW1140" s="10"/>
      <c r="BX1140" s="10"/>
      <c r="BY1140" s="10"/>
      <c r="BZ1140" s="10"/>
      <c r="CA1140" s="10"/>
      <c r="CB1140" s="10"/>
      <c r="CC1140" s="10"/>
      <c r="CD1140" s="10"/>
      <c r="CE1140" s="10"/>
      <c r="CF1140" s="10"/>
      <c r="CG1140" s="10"/>
      <c r="CH1140" s="10"/>
      <c r="CI1140" s="10"/>
      <c r="CJ1140" s="10"/>
      <c r="CK1140" s="10"/>
      <c r="CL1140" s="10"/>
      <c r="CM1140" s="10"/>
      <c r="CN1140" s="10"/>
      <c r="CO1140" s="10"/>
      <c r="CP1140" s="10"/>
      <c r="CQ1140" s="10"/>
      <c r="CR1140" s="10"/>
      <c r="CS1140" s="10"/>
      <c r="CT1140" s="10"/>
      <c r="CU1140" s="10"/>
      <c r="CV1140" s="10"/>
      <c r="CW1140" s="10"/>
      <c r="CX1140" s="10"/>
      <c r="CY1140" s="10"/>
      <c r="CZ1140" s="10"/>
      <c r="DA1140" s="10"/>
      <c r="DB1140" s="10"/>
      <c r="DC1140" s="10"/>
      <c r="DD1140" s="10"/>
      <c r="DE1140" s="10"/>
      <c r="DF1140" s="10"/>
      <c r="DG1140" s="10"/>
      <c r="DH1140" s="10"/>
      <c r="DI1140" s="10"/>
      <c r="DJ1140" s="10"/>
      <c r="DK1140" s="10"/>
      <c r="DL1140" s="10"/>
      <c r="DM1140" s="10"/>
      <c r="DN1140" s="10"/>
      <c r="DO1140" s="10"/>
      <c r="DP1140" s="10"/>
      <c r="DQ1140" s="10"/>
      <c r="DR1140" s="10"/>
      <c r="DS1140" s="10"/>
      <c r="DT1140" s="10"/>
      <c r="DU1140" s="10"/>
      <c r="DV1140" s="10"/>
      <c r="DW1140" s="10"/>
      <c r="DX1140" s="10"/>
      <c r="DY1140" s="10"/>
      <c r="DZ1140" s="10"/>
      <c r="EA1140" s="10"/>
      <c r="EB1140" s="10"/>
      <c r="EC1140" s="10"/>
      <c r="ED1140" s="10"/>
      <c r="EE1140" s="10"/>
      <c r="EF1140" s="10"/>
      <c r="EG1140" s="10"/>
      <c r="EH1140" s="10"/>
      <c r="EI1140" s="10"/>
      <c r="EJ1140" s="10"/>
      <c r="EK1140" s="10"/>
      <c r="EL1140" s="10"/>
      <c r="EM1140" s="10"/>
      <c r="EN1140" s="10"/>
      <c r="EO1140" s="10"/>
      <c r="EP1140" s="10"/>
      <c r="EQ1140" s="10"/>
      <c r="ER1140" s="10"/>
      <c r="ES1140" s="10"/>
      <c r="ET1140" s="10"/>
      <c r="EU1140" s="10"/>
      <c r="EV1140" s="10"/>
      <c r="EW1140" s="10"/>
      <c r="EX1140" s="10"/>
      <c r="EY1140" s="10"/>
      <c r="EZ1140" s="10"/>
      <c r="FA1140" s="10"/>
      <c r="FB1140" s="10"/>
      <c r="FC1140" s="10"/>
      <c r="FD1140" s="10"/>
      <c r="FE1140" s="10"/>
      <c r="FF1140" s="10"/>
      <c r="FG1140" s="10"/>
      <c r="FH1140" s="10"/>
      <c r="FI1140" s="10"/>
      <c r="FJ1140" s="10"/>
      <c r="FK1140" s="10"/>
      <c r="FL1140" s="10"/>
      <c r="FM1140" s="10"/>
      <c r="FN1140" s="10"/>
      <c r="FO1140" s="10"/>
      <c r="FP1140" s="10"/>
      <c r="FQ1140" s="10"/>
      <c r="FR1140" s="10"/>
      <c r="FS1140" s="10"/>
      <c r="FT1140" s="10"/>
      <c r="FU1140" s="10"/>
      <c r="FV1140" s="10"/>
      <c r="FW1140" s="10"/>
      <c r="FX1140" s="10"/>
      <c r="FY1140" s="10"/>
      <c r="FZ1140" s="10"/>
      <c r="GA1140" s="10"/>
      <c r="GB1140" s="10"/>
      <c r="GC1140" s="10"/>
      <c r="GD1140" s="10"/>
      <c r="GE1140" s="10"/>
      <c r="GF1140" s="10"/>
      <c r="GG1140" s="10"/>
      <c r="GH1140" s="10"/>
      <c r="GI1140" s="10"/>
      <c r="GJ1140" s="10"/>
      <c r="GK1140" s="10"/>
      <c r="GL1140" s="10"/>
      <c r="GM1140" s="10"/>
      <c r="GN1140" s="10"/>
      <c r="GO1140" s="10"/>
      <c r="GP1140" s="10"/>
      <c r="GQ1140" s="10"/>
      <c r="GR1140" s="10"/>
      <c r="GS1140" s="10"/>
      <c r="GT1140" s="10"/>
      <c r="GU1140" s="10"/>
      <c r="GV1140" s="10"/>
      <c r="GW1140" s="10"/>
      <c r="GX1140" s="10"/>
      <c r="GY1140" s="10"/>
      <c r="GZ1140" s="10"/>
      <c r="HA1140" s="10"/>
      <c r="HB1140" s="10"/>
      <c r="HC1140" s="10"/>
      <c r="HD1140" s="10"/>
      <c r="HE1140" s="10"/>
      <c r="HF1140" s="10"/>
      <c r="HG1140" s="10"/>
      <c r="HH1140" s="10"/>
      <c r="HI1140" s="10"/>
      <c r="HJ1140" s="10"/>
      <c r="HK1140" s="10"/>
      <c r="HL1140" s="10"/>
      <c r="HM1140" s="10"/>
      <c r="HN1140" s="10"/>
      <c r="HO1140" s="10"/>
      <c r="HP1140" s="10"/>
      <c r="HQ1140" s="10"/>
      <c r="HR1140" s="10"/>
      <c r="HS1140" s="10"/>
      <c r="HT1140" s="10"/>
      <c r="HU1140" s="10"/>
      <c r="HV1140" s="10"/>
      <c r="HW1140" s="10"/>
      <c r="HX1140" s="10"/>
      <c r="HY1140" s="10"/>
      <c r="HZ1140" s="10"/>
      <c r="IA1140" s="10"/>
      <c r="IB1140" s="10"/>
      <c r="IC1140" s="10"/>
      <c r="ID1140" s="10"/>
      <c r="IE1140" s="10"/>
      <c r="IF1140" s="10"/>
      <c r="IG1140" s="10"/>
      <c r="IH1140" s="10"/>
      <c r="II1140" s="10"/>
      <c r="IJ1140" s="10"/>
      <c r="IK1140" s="10"/>
      <c r="IL1140" s="10"/>
      <c r="IM1140" s="10"/>
      <c r="IN1140" s="10"/>
      <c r="IO1140" s="10"/>
      <c r="IP1140" s="10"/>
      <c r="IQ1140" s="10"/>
      <c r="IR1140" s="10"/>
      <c r="IS1140" s="10"/>
      <c r="IT1140" s="10"/>
      <c r="IU1140" s="10"/>
      <c r="IV1140" s="10"/>
    </row>
    <row r="1141" spans="1:260" s="13" customFormat="1" ht="15" customHeight="1" x14ac:dyDescent="0.25">
      <c r="A1141" s="19" t="s">
        <v>2890</v>
      </c>
      <c r="B1141" s="202"/>
      <c r="C1141" s="202"/>
      <c r="D1141" s="213">
        <f>COUNTA(C1144:C1212)</f>
        <v>59</v>
      </c>
      <c r="E1141" s="14">
        <f>COUNTIF(A1143:A1212,"*HB*")</f>
        <v>4</v>
      </c>
      <c r="F1141" s="14">
        <f>COUNTIF(A1143:A1212,"*KR*")+COUNTIF(A1143:A1212,"*LK*")</f>
        <v>2</v>
      </c>
      <c r="G1141" s="14">
        <f>COUNTIF(A1143:A1212,"*PR*")+COUNTIF(A1143:A1212,"*LP*")</f>
        <v>1</v>
      </c>
      <c r="H1141" s="14"/>
      <c r="I1141" s="14"/>
      <c r="K1141" s="8" t="str">
        <f>IF(ISERROR(VLOOKUP(TRIM(B1141),ALL!$A$2:$AC$3977,11,FALSE)),"",VLOOKUP(TRIM(B1141),ALL!$A$2:$AC$3977,11,FALSE))</f>
        <v/>
      </c>
      <c r="L1141" s="8" t="str">
        <f>IF(ISERROR(VLOOKUP(TRIM(B1141),ALL!$A$2:$AC$3977,12,FALSE)),"",VLOOKUP(TRIM(B1141),ALL!$A$2:$AC$3977,12,FALSE))</f>
        <v/>
      </c>
      <c r="M1141" s="8" t="str">
        <f>IF(ISERROR(VLOOKUP(TRIM(B1141),ALL!$A$2:$AC$3977,13,FALSE)),"",VLOOKUP(TRIM(B1141),ALL!$A$2:$AC$3977,13,FALSE))</f>
        <v/>
      </c>
      <c r="N1141" s="8" t="str">
        <f>IF(ISERROR(VLOOKUP(TRIM(B1141),ALL!$A$2:$AC$3977,14,FALSE)),"",VLOOKUP(TRIM(B1141),ALL!$A$2:$AC$3977,14,FALSE))</f>
        <v/>
      </c>
      <c r="O1141" s="8" t="str">
        <f>IF(ISERROR(VLOOKUP(TRIM(B1141),ALL!$A$2:$AC$3977,15,FALSE)),"",VLOOKUP(TRIM(B1141),ALL!$A$2:$AC$3977,15,FALSE))</f>
        <v/>
      </c>
      <c r="P1141" s="8" t="str">
        <f>IF(ISERROR(VLOOKUP(TRIM(B1141),ALL!$A$2:$AC$3977,16,FALSE)),"",VLOOKUP(TRIM(B1141),ALL!$A$2:$AC$3977,16,FALSE))</f>
        <v/>
      </c>
      <c r="Q1141" s="3"/>
      <c r="R1141" s="1"/>
      <c r="S1141" s="202"/>
      <c r="T1141" s="202" t="str">
        <f>IF(ISERROR(VLOOKUP(TRIM(B1141),ALL!$A$2:$AC$3999,20,FALSE)),"",VLOOKUP(TRIM(B1141),ALL!$A$2:$AC$3999,20,FALSE))</f>
        <v/>
      </c>
      <c r="U1141" s="202" t="str">
        <f>IF(ISERROR(VLOOKUP(TRIM(B1141),ALL!$A$2:$AC$3999,21,FALSE)),"",VLOOKUP(TRIM(B1141),ALL!$A$2:$AC$3999,21,FALSE))</f>
        <v/>
      </c>
      <c r="V1141" s="202" t="str">
        <f>IF(ISERROR(VLOOKUP(TRIM(B1141),ALL!$A$2:$AC$3999,22,FALSE)),"",VLOOKUP(TRIM(B1141),ALL!$A$2:$AC$3999,22,FALSE))</f>
        <v/>
      </c>
      <c r="W1141" s="202" t="str">
        <f>IF(ISERROR(VLOOKUP(TRIM(B1141),ALL!$A$2:$AC$1999,20,FALSE)),"",VLOOKUP(TRIM(B1141),ALL!$A$2:$AC$1999,20,FALSE))</f>
        <v/>
      </c>
      <c r="X1141" s="202" t="str">
        <f>IF(ISERROR(VLOOKUP(TRIM(B1141),ALL!$A$2:$AC$1999,21,FALSE)),"",VLOOKUP(TRIM(B1141),ALL!$A$2:$AC$1999,21,FALSE))</f>
        <v/>
      </c>
      <c r="Y1141" s="202" t="str">
        <f>IF(ISERROR(VLOOKUP(TRIM(B1141),ALL!$A$2:$AC$1999,22,FALSE)),"",VLOOKUP(TRIM(B1141),ALL!$A$2:$AC$1999,22,FALSE))</f>
        <v/>
      </c>
      <c r="Z1141" s="202" t="str">
        <f>IF(ISERROR(VLOOKUP(TRIM(B1141),ALL!$A$2:$AC$1999,23,FALSE)),"",VLOOKUP(TRIM(B1141),ALL!$A$2:$AC$1999,23,FALSE))</f>
        <v/>
      </c>
      <c r="AA1141" s="202" t="str">
        <f>IF(ISERROR(VLOOKUP(TRIM(B1141),ALL!$A$2:$AC$1999,24,FALSE)),"",VLOOKUP(TRIM(B1141),ALL!$A$2:$AC$1999,24,FALSE))</f>
        <v/>
      </c>
      <c r="AB1141" s="202" t="str">
        <f>IF(ISERROR(VLOOKUP(TRIM(B1141),ALL!$A$2:$AC$1999,25,FALSE)),"",VLOOKUP(TRIM(B1141),ALL!$A$2:$AC$1999,25,FALSE))</f>
        <v/>
      </c>
      <c r="AC1141" s="202" t="s">
        <v>4028</v>
      </c>
      <c r="AD1141" s="202" t="s">
        <v>4028</v>
      </c>
      <c r="AE1141" s="202" t="s">
        <v>4028</v>
      </c>
      <c r="AF1141" s="202" t="s">
        <v>4028</v>
      </c>
      <c r="AG1141" s="202" t="s">
        <v>4028</v>
      </c>
      <c r="AH1141" s="202" t="s">
        <v>4028</v>
      </c>
      <c r="AI1141" s="202" t="s">
        <v>4028</v>
      </c>
      <c r="AJ1141" s="202" t="s">
        <v>4028</v>
      </c>
      <c r="AK1141" s="202" t="s">
        <v>4028</v>
      </c>
      <c r="AL1141" s="3"/>
      <c r="AM1141" s="1"/>
      <c r="AN1141" s="1"/>
      <c r="AO1141" s="202"/>
      <c r="AP1141" s="1"/>
      <c r="AQ1141" s="1"/>
      <c r="AR1141" s="1"/>
      <c r="AS1141" s="1"/>
      <c r="AT1141" s="1"/>
      <c r="AU1141" s="3"/>
      <c r="AV1141" s="1"/>
      <c r="AW1141" s="1"/>
      <c r="AX1141" s="202"/>
      <c r="AY1141" s="1"/>
      <c r="AZ1141" s="1"/>
      <c r="BA1141" s="202"/>
      <c r="BB1141" s="1"/>
      <c r="BC1141" s="1"/>
      <c r="BD1141" s="202"/>
      <c r="BE1141" s="202"/>
      <c r="BF1141" s="1"/>
      <c r="BG1141" s="202"/>
      <c r="BH1141" s="202"/>
      <c r="BI1141" s="202"/>
      <c r="BJ1141" s="202"/>
      <c r="BK1141" s="2"/>
      <c r="BL1141" s="2"/>
      <c r="BM1141" s="10"/>
      <c r="BN1141" s="10"/>
      <c r="BO1141" s="10"/>
      <c r="BP1141" s="10"/>
      <c r="BQ1141" s="10"/>
      <c r="BR1141" s="10"/>
      <c r="BS1141" s="10"/>
      <c r="BT1141" s="10"/>
      <c r="BU1141" s="10"/>
      <c r="BV1141" s="10"/>
      <c r="BW1141" s="10"/>
      <c r="BX1141" s="10"/>
      <c r="BY1141" s="10"/>
      <c r="BZ1141" s="10"/>
      <c r="CA1141" s="10"/>
      <c r="CB1141" s="10"/>
      <c r="CC1141" s="10"/>
      <c r="CD1141" s="10"/>
      <c r="CE1141" s="10"/>
      <c r="CF1141" s="10"/>
      <c r="CG1141" s="10"/>
      <c r="CH1141" s="10"/>
      <c r="CI1141" s="10"/>
      <c r="CJ1141" s="10"/>
      <c r="CK1141" s="10"/>
      <c r="CL1141" s="10"/>
      <c r="CM1141" s="10"/>
      <c r="CN1141" s="10"/>
      <c r="CO1141" s="10"/>
      <c r="CP1141" s="10"/>
      <c r="CQ1141" s="10"/>
      <c r="CR1141" s="10"/>
      <c r="CS1141" s="10"/>
      <c r="CT1141" s="10"/>
      <c r="CU1141" s="10"/>
      <c r="CV1141" s="10"/>
      <c r="CW1141" s="10"/>
      <c r="CX1141" s="10"/>
      <c r="CY1141" s="10"/>
      <c r="CZ1141" s="10"/>
      <c r="DA1141" s="10"/>
      <c r="DB1141" s="10"/>
      <c r="DC1141" s="10"/>
      <c r="DD1141" s="10"/>
      <c r="DE1141" s="10"/>
      <c r="DF1141" s="10"/>
      <c r="DG1141" s="10"/>
      <c r="DH1141" s="10"/>
      <c r="DI1141" s="10"/>
      <c r="DJ1141" s="10"/>
      <c r="DK1141" s="10"/>
      <c r="DL1141" s="10"/>
      <c r="DM1141" s="10"/>
      <c r="DN1141" s="10"/>
      <c r="DO1141" s="10"/>
      <c r="DP1141" s="10"/>
      <c r="DQ1141" s="10"/>
      <c r="DR1141" s="10"/>
      <c r="DS1141" s="10"/>
      <c r="DT1141" s="10"/>
      <c r="DU1141" s="10"/>
      <c r="DV1141" s="10"/>
      <c r="DW1141" s="10"/>
      <c r="DX1141" s="10"/>
      <c r="DY1141" s="10"/>
      <c r="DZ1141" s="10"/>
      <c r="EA1141" s="10"/>
      <c r="EB1141" s="10"/>
      <c r="EC1141" s="10"/>
      <c r="ED1141" s="10"/>
      <c r="EE1141" s="10"/>
      <c r="EF1141" s="10"/>
      <c r="EG1141" s="10"/>
      <c r="EH1141" s="10"/>
      <c r="EI1141" s="10"/>
      <c r="EJ1141" s="10"/>
      <c r="EK1141" s="10"/>
      <c r="EL1141" s="10"/>
      <c r="EM1141" s="10"/>
      <c r="EN1141" s="10"/>
      <c r="EO1141" s="10"/>
      <c r="EP1141" s="10"/>
      <c r="EQ1141" s="10"/>
      <c r="ER1141" s="10"/>
      <c r="ES1141" s="10"/>
      <c r="ET1141" s="10"/>
      <c r="EU1141" s="10"/>
      <c r="EV1141" s="10"/>
      <c r="EW1141" s="10"/>
      <c r="EX1141" s="10"/>
      <c r="EY1141" s="10"/>
      <c r="EZ1141" s="10"/>
      <c r="FA1141" s="10"/>
      <c r="FB1141" s="10"/>
      <c r="FC1141" s="10"/>
      <c r="FD1141" s="10"/>
      <c r="FE1141" s="10"/>
      <c r="FF1141" s="10"/>
      <c r="FG1141" s="10"/>
      <c r="FH1141" s="10"/>
      <c r="FI1141" s="10"/>
      <c r="FJ1141" s="10"/>
      <c r="FK1141" s="10"/>
      <c r="FL1141" s="10"/>
      <c r="FM1141" s="10"/>
      <c r="FN1141" s="10"/>
      <c r="FO1141" s="10"/>
      <c r="FP1141" s="10"/>
      <c r="FQ1141" s="10"/>
      <c r="FR1141" s="10"/>
      <c r="FS1141" s="10"/>
      <c r="FT1141" s="10"/>
      <c r="FU1141" s="10"/>
      <c r="FV1141" s="10"/>
      <c r="FW1141" s="10"/>
      <c r="FX1141" s="10"/>
      <c r="FY1141" s="10"/>
      <c r="FZ1141" s="10"/>
      <c r="GA1141" s="10"/>
      <c r="GB1141" s="10"/>
      <c r="GC1141" s="10"/>
      <c r="GD1141" s="10"/>
      <c r="GE1141" s="10"/>
      <c r="GF1141" s="10"/>
      <c r="GG1141" s="10"/>
      <c r="GH1141" s="10"/>
      <c r="GI1141" s="10"/>
      <c r="GJ1141" s="10"/>
      <c r="GK1141" s="10"/>
      <c r="GL1141" s="10"/>
      <c r="GM1141" s="10"/>
      <c r="GN1141" s="10"/>
      <c r="GO1141" s="10"/>
      <c r="GP1141" s="10"/>
      <c r="GQ1141" s="10"/>
      <c r="GR1141" s="10"/>
      <c r="GS1141" s="10"/>
      <c r="GT1141" s="10"/>
      <c r="GU1141" s="10"/>
      <c r="GV1141" s="10"/>
      <c r="GW1141" s="10"/>
      <c r="GX1141" s="10"/>
      <c r="GY1141" s="10"/>
      <c r="GZ1141" s="10"/>
      <c r="HA1141" s="10"/>
      <c r="HB1141" s="10"/>
      <c r="HC1141" s="10"/>
      <c r="HD1141" s="10"/>
      <c r="HE1141" s="10"/>
      <c r="HF1141" s="10"/>
      <c r="HG1141" s="10"/>
      <c r="HH1141" s="10"/>
      <c r="HI1141" s="10"/>
      <c r="HJ1141" s="10"/>
      <c r="HK1141" s="10"/>
      <c r="HL1141" s="10"/>
      <c r="HM1141" s="10"/>
      <c r="HN1141" s="10"/>
      <c r="HO1141" s="10"/>
      <c r="HP1141" s="10"/>
      <c r="HQ1141" s="10"/>
      <c r="HR1141" s="10"/>
      <c r="HS1141" s="10"/>
      <c r="HT1141" s="10"/>
      <c r="HU1141" s="10"/>
      <c r="HV1141" s="10"/>
      <c r="HW1141" s="10"/>
      <c r="HX1141" s="10"/>
      <c r="HY1141" s="10"/>
      <c r="HZ1141" s="10"/>
      <c r="IA1141" s="10"/>
      <c r="IB1141" s="10"/>
      <c r="IC1141" s="10"/>
      <c r="ID1141" s="10"/>
      <c r="IE1141" s="10"/>
      <c r="IF1141" s="10"/>
      <c r="IG1141" s="10"/>
      <c r="IH1141" s="10"/>
      <c r="II1141" s="10"/>
      <c r="IJ1141" s="10"/>
      <c r="IK1141" s="10"/>
      <c r="IL1141" s="10"/>
      <c r="IM1141" s="10"/>
      <c r="IN1141" s="10"/>
      <c r="IO1141" s="10"/>
      <c r="IP1141" s="10"/>
      <c r="IQ1141" s="10"/>
      <c r="IR1141" s="10"/>
      <c r="IS1141" s="10"/>
      <c r="IT1141" s="10"/>
      <c r="IU1141" s="10"/>
      <c r="IV1141" s="10"/>
      <c r="IW1141"/>
      <c r="IX1141"/>
      <c r="IY1141"/>
      <c r="IZ1141"/>
    </row>
    <row r="1142" spans="1:260" s="10" customFormat="1" ht="12.75" customHeight="1" x14ac:dyDescent="0.2">
      <c r="A1142" s="8"/>
      <c r="B1142" s="8"/>
      <c r="C1142" s="202"/>
      <c r="D1142" s="7"/>
      <c r="E1142" s="1"/>
      <c r="F1142" s="1"/>
      <c r="G1142" s="205" t="str">
        <f>IF(ISERROR(VLOOKUP(TRIM(C1142),'R2020'!$A$1:$I$1991,8,FALSE)),"",VLOOKUP(TRIM(C1142),'R2020'!$A$1:$I$1991,8,FALSE))</f>
        <v/>
      </c>
      <c r="H1142" s="1"/>
      <c r="I1142" s="1"/>
      <c r="J1142" s="8"/>
      <c r="K1142" s="8" t="str">
        <f>IF(ISERROR(VLOOKUP(TRIM(C1142),ALL!$A$2:$AC$3977,11,FALSE)),"",VLOOKUP(TRIM(C1142),ALL!$A$2:$AC$3977,11,FALSE))</f>
        <v/>
      </c>
      <c r="L1142" s="8" t="str">
        <f>IF(ISERROR(VLOOKUP(TRIM(C1142),ALL!$A$2:$AC$3977,12,FALSE)),"",VLOOKUP(TRIM(C1142),ALL!$A$2:$AC$3977,12,FALSE))</f>
        <v/>
      </c>
      <c r="M1142" s="8" t="str">
        <f>IF(ISERROR(VLOOKUP(TRIM(C1142),ALL!$A$2:$AC$3977,13,FALSE)),"",VLOOKUP(TRIM(C1142),ALL!$A$2:$AC$3977,13,FALSE))</f>
        <v/>
      </c>
      <c r="N1142" s="8" t="str">
        <f>IF(ISERROR(VLOOKUP(TRIM(C1142),ALL!$A$2:$AC$3977,14,FALSE)),"",VLOOKUP(TRIM(C1142),ALL!$A$2:$AC$3977,14,FALSE))</f>
        <v/>
      </c>
      <c r="O1142" s="8" t="str">
        <f>IF(ISERROR(VLOOKUP(TRIM(C1142),ALL!$A$2:$AC$3977,15,FALSE)),"",VLOOKUP(TRIM(C1142),ALL!$A$2:$AC$3977,15,FALSE))</f>
        <v/>
      </c>
      <c r="P1142" s="8" t="str">
        <f>IF(ISERROR(VLOOKUP(TRIM(C1142),ALL!$A$2:$AC$3977,16,FALSE)),"",VLOOKUP(TRIM(C1142),ALL!$A$2:$AC$3977,16,FALSE))</f>
        <v/>
      </c>
      <c r="Q1142" s="8"/>
      <c r="R1142" s="1"/>
      <c r="S1142" s="1"/>
      <c r="T1142" s="202" t="str">
        <f>IF(ISERROR(VLOOKUP(TRIM(C1142),ALL!$A$2:$AC$3999,20,FALSE)),"",VLOOKUP(TRIM(C1142),ALL!$A$2:$AC$3999,20,FALSE))</f>
        <v/>
      </c>
      <c r="U1142" s="202" t="str">
        <f>IF(ISERROR(VLOOKUP(TRIM(C1142),ALL!$A$2:$AC$3999,21,FALSE)),"",VLOOKUP(TRIM(C1142),ALL!$A$2:$AC$3999,21,FALSE))</f>
        <v/>
      </c>
      <c r="V1142" s="202" t="str">
        <f>IF(ISERROR(VLOOKUP(TRIM(C1142),ALL!$A$2:$AC$3999,22,FALSE)),"",VLOOKUP(TRIM(C1142),ALL!$A$2:$AC$3999,22,FALSE))</f>
        <v/>
      </c>
      <c r="W1142" s="202" t="str">
        <f>IF(ISERROR(VLOOKUP(TRIM(C1142),ALL!$A$2:$AC$1999,20,FALSE)),"",VLOOKUP(TRIM(C1142),ALL!$A$2:$AC$1999,20,FALSE))</f>
        <v/>
      </c>
      <c r="X1142" s="202" t="str">
        <f>IF(ISERROR(VLOOKUP(TRIM(C1142),ALL!$A$2:$AC$1999,21,FALSE)),"",VLOOKUP(TRIM(C1142),ALL!$A$2:$AC$1999,21,FALSE))</f>
        <v/>
      </c>
      <c r="Y1142" s="202" t="str">
        <f>IF(ISERROR(VLOOKUP(TRIM(C1142),ALL!$A$2:$AC$1999,22,FALSE)),"",VLOOKUP(TRIM(C1142),ALL!$A$2:$AC$1999,22,FALSE))</f>
        <v/>
      </c>
      <c r="Z1142" s="202" t="str">
        <f>IF(ISERROR(VLOOKUP(TRIM(C1142),ALL!$A$2:$AC$1999,23,FALSE)),"",VLOOKUP(TRIM(C1142),ALL!$A$2:$AC$1999,23,FALSE))</f>
        <v/>
      </c>
      <c r="AA1142" s="202" t="str">
        <f>IF(ISERROR(VLOOKUP(TRIM(C1142),ALL!$A$2:$AC$1999,24,FALSE)),"",VLOOKUP(TRIM(C1142),ALL!$A$2:$AC$1999,24,FALSE))</f>
        <v/>
      </c>
      <c r="AB1142" s="202" t="str">
        <f>IF(ISERROR(VLOOKUP(TRIM(C1142),ALL!$A$2:$AC$1999,25,FALSE)),"",VLOOKUP(TRIM(C1142),ALL!$A$2:$AC$1999,25,FALSE))</f>
        <v/>
      </c>
      <c r="AC1142" s="202" t="s">
        <v>4028</v>
      </c>
      <c r="AD1142" s="202" t="s">
        <v>4028</v>
      </c>
      <c r="AE1142" s="202" t="s">
        <v>4028</v>
      </c>
      <c r="AF1142" s="202" t="s">
        <v>4028</v>
      </c>
      <c r="AG1142" s="202" t="s">
        <v>4028</v>
      </c>
      <c r="AH1142" s="202" t="s">
        <v>4028</v>
      </c>
      <c r="AI1142" s="202" t="s">
        <v>4028</v>
      </c>
      <c r="AJ1142" s="202" t="s">
        <v>4028</v>
      </c>
      <c r="AK1142" s="202" t="s">
        <v>4028</v>
      </c>
      <c r="AL1142" s="202"/>
      <c r="AM1142" s="1"/>
      <c r="AN1142" s="1"/>
      <c r="AO1142" s="202"/>
      <c r="AP1142" s="1"/>
      <c r="AQ1142" s="1"/>
      <c r="AR1142" s="1"/>
      <c r="AS1142" s="1"/>
      <c r="AT1142" s="1"/>
      <c r="AU1142" s="202"/>
      <c r="AV1142" s="1"/>
      <c r="AW1142" s="1"/>
      <c r="AX1142" s="202"/>
      <c r="AY1142" s="1"/>
      <c r="AZ1142" s="1"/>
      <c r="BA1142" s="202"/>
      <c r="BB1142" s="1"/>
      <c r="BC1142" s="1"/>
      <c r="BD1142" s="202"/>
      <c r="BE1142" s="202"/>
      <c r="BF1142" s="1"/>
      <c r="BG1142" s="202"/>
      <c r="BH1142" s="202"/>
      <c r="BI1142" s="202"/>
      <c r="BJ1142" s="202"/>
      <c r="BK1142" s="2"/>
      <c r="BL1142" s="2"/>
      <c r="IW1142"/>
      <c r="IX1142"/>
      <c r="IY1142"/>
      <c r="IZ1142"/>
    </row>
    <row r="1143" spans="1:260" ht="12.75" customHeight="1" x14ac:dyDescent="0.2">
      <c r="A1143" s="233" t="s">
        <v>4998</v>
      </c>
      <c r="B1143" s="203"/>
      <c r="C1143" s="203"/>
      <c r="D1143" s="218"/>
      <c r="E1143" s="203"/>
      <c r="F1143" s="203"/>
      <c r="G1143" s="203" t="s">
        <v>4028</v>
      </c>
      <c r="H1143" s="203"/>
      <c r="I1143" s="203"/>
      <c r="J1143" s="203"/>
      <c r="K1143" s="203" t="s">
        <v>4028</v>
      </c>
      <c r="L1143" s="203" t="s">
        <v>4028</v>
      </c>
      <c r="M1143" s="203" t="s">
        <v>4028</v>
      </c>
      <c r="N1143" s="203" t="s">
        <v>4028</v>
      </c>
      <c r="O1143" s="203" t="s">
        <v>4028</v>
      </c>
      <c r="P1143" s="203" t="s">
        <v>4028</v>
      </c>
      <c r="Q1143" s="203"/>
      <c r="R1143" s="203"/>
      <c r="S1143" s="203"/>
      <c r="T1143" s="203" t="s">
        <v>4028</v>
      </c>
      <c r="U1143" s="203" t="s">
        <v>4028</v>
      </c>
      <c r="V1143" s="203" t="s">
        <v>4028</v>
      </c>
      <c r="W1143" s="203" t="s">
        <v>4028</v>
      </c>
      <c r="X1143" s="203" t="s">
        <v>4028</v>
      </c>
      <c r="Y1143" s="203" t="s">
        <v>4028</v>
      </c>
      <c r="Z1143" s="203" t="s">
        <v>4028</v>
      </c>
      <c r="AA1143" s="203" t="s">
        <v>4028</v>
      </c>
      <c r="AB1143" s="203" t="s">
        <v>4028</v>
      </c>
      <c r="AC1143" s="203" t="s">
        <v>4028</v>
      </c>
      <c r="AD1143" s="203" t="s">
        <v>4028</v>
      </c>
      <c r="AE1143" s="203" t="s">
        <v>4028</v>
      </c>
      <c r="AF1143" s="203" t="s">
        <v>4028</v>
      </c>
      <c r="AG1143" s="203" t="s">
        <v>4028</v>
      </c>
      <c r="AH1143" s="203" t="s">
        <v>4028</v>
      </c>
      <c r="AI1143" s="203" t="s">
        <v>4028</v>
      </c>
      <c r="AJ1143" s="203" t="s">
        <v>4028</v>
      </c>
      <c r="AK1143" s="203" t="s">
        <v>4028</v>
      </c>
      <c r="AL1143" s="203"/>
      <c r="AM1143" s="203"/>
      <c r="AN1143" s="203"/>
      <c r="AO1143" s="203"/>
      <c r="AP1143" s="203"/>
      <c r="AQ1143" s="203"/>
      <c r="AR1143" s="203"/>
      <c r="AS1143" s="203"/>
      <c r="AT1143" s="203"/>
      <c r="AU1143" s="203"/>
      <c r="AV1143" s="203"/>
      <c r="AW1143" s="203"/>
      <c r="AX1143" s="203"/>
      <c r="AY1143" s="203"/>
      <c r="AZ1143" s="203"/>
      <c r="BA1143" s="203"/>
      <c r="BB1143" s="203"/>
      <c r="BC1143" s="203"/>
      <c r="BD1143" s="203"/>
      <c r="BE1143" s="203"/>
      <c r="BF1143" s="203"/>
      <c r="BG1143" s="203"/>
      <c r="BH1143" s="203"/>
      <c r="BI1143" s="203"/>
      <c r="BJ1143" s="203"/>
      <c r="BK1143" s="203"/>
      <c r="BL1143" s="203"/>
    </row>
    <row r="1144" spans="1:260" s="10" customFormat="1" ht="12.75" customHeight="1" x14ac:dyDescent="0.2">
      <c r="A1144" s="203" t="s">
        <v>193</v>
      </c>
      <c r="B1144" s="203" t="s">
        <v>4138</v>
      </c>
      <c r="C1144" s="203" t="s">
        <v>3382</v>
      </c>
      <c r="D1144" s="214">
        <v>34803</v>
      </c>
      <c r="E1144" s="203" t="s">
        <v>3383</v>
      </c>
      <c r="F1144" s="203" t="s">
        <v>3383</v>
      </c>
      <c r="G1144" s="203" t="s">
        <v>3420</v>
      </c>
      <c r="H1144" s="203" t="s">
        <v>193</v>
      </c>
      <c r="I1144" s="203" t="s">
        <v>348</v>
      </c>
      <c r="J1144" s="203"/>
      <c r="K1144" s="203" t="s">
        <v>193</v>
      </c>
      <c r="L1144" s="203" t="s">
        <v>348</v>
      </c>
      <c r="M1144" s="203">
        <v>0</v>
      </c>
      <c r="N1144" s="203">
        <v>0</v>
      </c>
      <c r="O1144" s="203">
        <v>0</v>
      </c>
      <c r="P1144" s="203">
        <v>0</v>
      </c>
      <c r="Q1144" s="203"/>
      <c r="R1144" s="203"/>
      <c r="S1144" s="203"/>
      <c r="T1144" s="203">
        <v>0</v>
      </c>
      <c r="U1144" s="203">
        <v>0</v>
      </c>
      <c r="V1144" s="203">
        <v>0</v>
      </c>
      <c r="W1144" s="203">
        <v>0</v>
      </c>
      <c r="X1144" s="203">
        <v>0</v>
      </c>
      <c r="Y1144" s="203">
        <v>0</v>
      </c>
      <c r="Z1144" s="203">
        <v>0</v>
      </c>
      <c r="AA1144" s="203">
        <v>0</v>
      </c>
      <c r="AB1144" s="203">
        <v>0</v>
      </c>
      <c r="AC1144" s="203">
        <v>0</v>
      </c>
      <c r="AD1144" s="203">
        <v>0</v>
      </c>
      <c r="AE1144" s="203">
        <v>0</v>
      </c>
      <c r="AF1144" s="203">
        <v>0</v>
      </c>
      <c r="AG1144" s="203">
        <v>0</v>
      </c>
      <c r="AH1144" s="203">
        <v>0</v>
      </c>
      <c r="AI1144" s="203">
        <v>0</v>
      </c>
      <c r="AJ1144" s="203">
        <v>0</v>
      </c>
      <c r="AK1144" s="203">
        <v>0</v>
      </c>
      <c r="AL1144" s="203"/>
      <c r="AM1144" s="203"/>
      <c r="AN1144" s="203"/>
      <c r="AO1144" s="203"/>
      <c r="AP1144" s="203"/>
      <c r="AQ1144" s="203"/>
      <c r="AR1144" s="203"/>
      <c r="AS1144" s="203"/>
      <c r="AT1144" s="203"/>
      <c r="AU1144" s="203"/>
      <c r="AV1144" s="203"/>
      <c r="AW1144" s="203"/>
      <c r="AX1144" s="203"/>
      <c r="AY1144" s="203"/>
      <c r="AZ1144" s="203"/>
      <c r="BA1144" s="203"/>
      <c r="BB1144" s="203"/>
      <c r="BC1144" s="203"/>
      <c r="BD1144" s="203"/>
      <c r="BE1144" s="203"/>
      <c r="BF1144" s="203"/>
      <c r="BG1144" s="203"/>
      <c r="BH1144" s="203"/>
      <c r="BI1144" s="203"/>
      <c r="BJ1144" s="203"/>
      <c r="BK1144" s="203"/>
      <c r="BL1144" s="203"/>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c r="HO1144"/>
      <c r="HP1144"/>
      <c r="HQ1144"/>
      <c r="HR1144"/>
      <c r="HS1144"/>
      <c r="HT1144"/>
      <c r="HU1144"/>
      <c r="HV1144"/>
      <c r="HW1144"/>
      <c r="HX1144"/>
      <c r="HY1144"/>
      <c r="HZ1144"/>
      <c r="IA1144"/>
      <c r="IB1144"/>
      <c r="IC1144"/>
      <c r="ID1144"/>
      <c r="IE1144"/>
      <c r="IF1144"/>
      <c r="IG1144"/>
      <c r="IH1144"/>
      <c r="II1144"/>
      <c r="IJ1144"/>
      <c r="IK1144"/>
      <c r="IL1144"/>
      <c r="IM1144"/>
      <c r="IN1144"/>
      <c r="IO1144"/>
      <c r="IP1144"/>
      <c r="IQ1144"/>
      <c r="IR1144"/>
      <c r="IS1144"/>
      <c r="IT1144"/>
      <c r="IU1144"/>
      <c r="IV1144"/>
      <c r="IW1144" s="13"/>
      <c r="IX1144" s="13"/>
      <c r="IY1144" s="13"/>
      <c r="IZ1144" s="13"/>
    </row>
    <row r="1145" spans="1:260" ht="12.75" customHeight="1" x14ac:dyDescent="0.2">
      <c r="A1145" s="203" t="s">
        <v>193</v>
      </c>
      <c r="B1145" s="203" t="s">
        <v>4138</v>
      </c>
      <c r="C1145" s="203" t="s">
        <v>1030</v>
      </c>
      <c r="D1145" s="214">
        <v>32190</v>
      </c>
      <c r="E1145" s="203" t="s">
        <v>859</v>
      </c>
      <c r="F1145" s="203" t="s">
        <v>2181</v>
      </c>
      <c r="G1145" s="203" t="s">
        <v>3420</v>
      </c>
      <c r="H1145" s="203" t="s">
        <v>193</v>
      </c>
      <c r="I1145" s="203" t="s">
        <v>27</v>
      </c>
      <c r="J1145" s="203"/>
      <c r="K1145" s="203" t="s">
        <v>193</v>
      </c>
      <c r="L1145" s="203" t="s">
        <v>229</v>
      </c>
      <c r="M1145" s="203">
        <v>0</v>
      </c>
      <c r="N1145" s="203" t="s">
        <v>193</v>
      </c>
      <c r="O1145" s="203" t="s">
        <v>131</v>
      </c>
      <c r="P1145" s="203">
        <v>0</v>
      </c>
      <c r="Q1145" s="203" t="s">
        <v>193</v>
      </c>
      <c r="R1145" s="203" t="s">
        <v>1678</v>
      </c>
      <c r="S1145" s="203"/>
      <c r="T1145" s="203" t="s">
        <v>193</v>
      </c>
      <c r="U1145" s="203" t="s">
        <v>350</v>
      </c>
      <c r="V1145" s="203">
        <v>0</v>
      </c>
      <c r="W1145" s="203" t="s">
        <v>193</v>
      </c>
      <c r="X1145" s="203" t="s">
        <v>350</v>
      </c>
      <c r="Y1145" s="203">
        <v>0</v>
      </c>
      <c r="Z1145" s="203" t="s">
        <v>193</v>
      </c>
      <c r="AA1145" s="203" t="s">
        <v>336</v>
      </c>
      <c r="AB1145" s="203" t="s">
        <v>1051</v>
      </c>
      <c r="AC1145" s="203">
        <v>0</v>
      </c>
      <c r="AD1145" s="203">
        <v>0</v>
      </c>
      <c r="AE1145" s="203">
        <v>0</v>
      </c>
      <c r="AF1145" s="203">
        <v>0</v>
      </c>
      <c r="AG1145" s="203">
        <v>0</v>
      </c>
      <c r="AH1145" s="203">
        <v>0</v>
      </c>
      <c r="AI1145" s="203">
        <v>0</v>
      </c>
      <c r="AJ1145" s="203">
        <v>0</v>
      </c>
      <c r="AK1145" s="203">
        <v>0</v>
      </c>
      <c r="AL1145" s="203"/>
      <c r="AM1145" s="203"/>
      <c r="AN1145" s="203"/>
      <c r="AO1145" s="203"/>
      <c r="AP1145" s="203"/>
      <c r="AQ1145" s="203"/>
      <c r="AR1145" s="203"/>
      <c r="AS1145" s="203"/>
      <c r="AT1145" s="203"/>
      <c r="AU1145" s="203"/>
      <c r="AV1145" s="203"/>
      <c r="AW1145" s="203"/>
      <c r="AX1145" s="203"/>
      <c r="AY1145" s="203"/>
      <c r="AZ1145" s="203"/>
      <c r="BA1145" s="203"/>
      <c r="BB1145" s="203"/>
      <c r="BC1145" s="203"/>
      <c r="BD1145" s="203"/>
      <c r="BE1145" s="203"/>
      <c r="BF1145" s="203"/>
      <c r="BG1145" s="203"/>
      <c r="BH1145" s="203"/>
      <c r="BI1145" s="203"/>
      <c r="BJ1145" s="203"/>
      <c r="BK1145" s="203"/>
      <c r="BL1145" s="203"/>
    </row>
    <row r="1146" spans="1:260" s="10" customFormat="1" ht="12.75" customHeight="1" x14ac:dyDescent="0.2">
      <c r="A1146" s="203" t="s">
        <v>4029</v>
      </c>
      <c r="B1146" s="203" t="s">
        <v>4028</v>
      </c>
      <c r="C1146" s="203" t="s">
        <v>3387</v>
      </c>
      <c r="D1146" s="214">
        <v>35471</v>
      </c>
      <c r="E1146" s="203" t="s">
        <v>3388</v>
      </c>
      <c r="F1146" s="203" t="s">
        <v>3089</v>
      </c>
      <c r="G1146" s="203" t="s">
        <v>4028</v>
      </c>
      <c r="H1146" s="203" t="s">
        <v>193</v>
      </c>
      <c r="I1146" s="203" t="s">
        <v>32</v>
      </c>
      <c r="J1146" s="203"/>
      <c r="K1146" s="203" t="s">
        <v>193</v>
      </c>
      <c r="L1146" s="203" t="s">
        <v>78</v>
      </c>
      <c r="M1146" s="203">
        <v>0</v>
      </c>
      <c r="N1146" s="203">
        <v>0</v>
      </c>
      <c r="O1146" s="203">
        <v>0</v>
      </c>
      <c r="P1146" s="203">
        <v>0</v>
      </c>
      <c r="Q1146" s="203"/>
      <c r="R1146" s="203"/>
      <c r="S1146" s="203"/>
      <c r="T1146" s="203">
        <v>0</v>
      </c>
      <c r="U1146" s="203">
        <v>0</v>
      </c>
      <c r="V1146" s="203">
        <v>0</v>
      </c>
      <c r="W1146" s="203">
        <v>0</v>
      </c>
      <c r="X1146" s="203">
        <v>0</v>
      </c>
      <c r="Y1146" s="203">
        <v>0</v>
      </c>
      <c r="Z1146" s="203">
        <v>0</v>
      </c>
      <c r="AA1146" s="203">
        <v>0</v>
      </c>
      <c r="AB1146" s="203">
        <v>0</v>
      </c>
      <c r="AC1146" s="203">
        <v>0</v>
      </c>
      <c r="AD1146" s="203">
        <v>0</v>
      </c>
      <c r="AE1146" s="203">
        <v>0</v>
      </c>
      <c r="AF1146" s="203">
        <v>0</v>
      </c>
      <c r="AG1146" s="203">
        <v>0</v>
      </c>
      <c r="AH1146" s="203">
        <v>0</v>
      </c>
      <c r="AI1146" s="203">
        <v>0</v>
      </c>
      <c r="AJ1146" s="203">
        <v>0</v>
      </c>
      <c r="AK1146" s="203">
        <v>0</v>
      </c>
      <c r="AL1146" s="203"/>
      <c r="AM1146" s="203"/>
      <c r="AN1146" s="203"/>
      <c r="AO1146" s="203"/>
      <c r="AP1146" s="203"/>
      <c r="AQ1146" s="203"/>
      <c r="AR1146" s="203"/>
      <c r="AS1146" s="203"/>
      <c r="AT1146" s="203"/>
      <c r="AU1146" s="203"/>
      <c r="AV1146" s="203"/>
      <c r="AW1146" s="203"/>
      <c r="AX1146" s="203"/>
      <c r="AY1146" s="203"/>
      <c r="AZ1146" s="203"/>
      <c r="BA1146" s="203"/>
      <c r="BB1146" s="203"/>
      <c r="BC1146" s="203"/>
      <c r="BD1146" s="203"/>
      <c r="BE1146" s="203"/>
      <c r="BF1146" s="203"/>
      <c r="BG1146" s="203"/>
      <c r="BH1146" s="203"/>
      <c r="BI1146" s="203"/>
      <c r="BJ1146" s="203"/>
      <c r="BK1146" s="203"/>
      <c r="BL1146" s="203"/>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c r="HO1146"/>
      <c r="HP1146"/>
      <c r="HQ1146"/>
      <c r="HR1146"/>
      <c r="HS1146"/>
      <c r="HT1146"/>
      <c r="HU1146"/>
      <c r="HV1146"/>
      <c r="HW1146"/>
      <c r="HX1146"/>
      <c r="HY1146"/>
      <c r="HZ1146"/>
      <c r="IA1146"/>
      <c r="IB1146"/>
      <c r="IC1146"/>
      <c r="ID1146"/>
      <c r="IE1146"/>
      <c r="IF1146"/>
      <c r="IG1146"/>
      <c r="IH1146"/>
      <c r="II1146"/>
      <c r="IJ1146"/>
      <c r="IK1146"/>
      <c r="IL1146"/>
      <c r="IM1146"/>
      <c r="IN1146"/>
      <c r="IO1146"/>
      <c r="IP1146"/>
      <c r="IQ1146"/>
      <c r="IR1146"/>
      <c r="IS1146"/>
      <c r="IT1146"/>
      <c r="IU1146"/>
      <c r="IV1146"/>
    </row>
    <row r="1147" spans="1:260" ht="12.75" customHeight="1" x14ac:dyDescent="0.2">
      <c r="A1147" s="203" t="s">
        <v>4028</v>
      </c>
      <c r="B1147" s="203" t="s">
        <v>4028</v>
      </c>
      <c r="C1147" s="203"/>
      <c r="D1147" s="214"/>
      <c r="E1147" s="203"/>
      <c r="F1147" s="203"/>
      <c r="G1147" s="203" t="s">
        <v>4028</v>
      </c>
      <c r="H1147" s="203" t="s">
        <v>4028</v>
      </c>
      <c r="I1147" s="203" t="s">
        <v>4028</v>
      </c>
      <c r="J1147" s="203" t="s">
        <v>4028</v>
      </c>
      <c r="K1147" s="203" t="s">
        <v>4028</v>
      </c>
      <c r="L1147" s="203" t="s">
        <v>4028</v>
      </c>
      <c r="M1147" s="203" t="s">
        <v>4028</v>
      </c>
      <c r="N1147" s="203" t="s">
        <v>4028</v>
      </c>
      <c r="O1147" s="203" t="s">
        <v>4028</v>
      </c>
      <c r="P1147" s="203" t="s">
        <v>4028</v>
      </c>
      <c r="Q1147" s="203"/>
      <c r="R1147" s="203"/>
      <c r="S1147" s="203"/>
      <c r="T1147" s="203" t="s">
        <v>4028</v>
      </c>
      <c r="U1147" s="203" t="s">
        <v>4028</v>
      </c>
      <c r="V1147" s="203" t="s">
        <v>4028</v>
      </c>
      <c r="W1147" s="203" t="s">
        <v>4028</v>
      </c>
      <c r="X1147" s="203" t="s">
        <v>4028</v>
      </c>
      <c r="Y1147" s="203" t="s">
        <v>4028</v>
      </c>
      <c r="Z1147" s="203" t="s">
        <v>4028</v>
      </c>
      <c r="AA1147" s="203" t="s">
        <v>4028</v>
      </c>
      <c r="AB1147" s="203" t="s">
        <v>4028</v>
      </c>
      <c r="AC1147" s="203" t="s">
        <v>4028</v>
      </c>
      <c r="AD1147" s="203" t="s">
        <v>4028</v>
      </c>
      <c r="AE1147" s="203" t="s">
        <v>4028</v>
      </c>
      <c r="AF1147" s="203" t="s">
        <v>4028</v>
      </c>
      <c r="AG1147" s="203" t="s">
        <v>4028</v>
      </c>
      <c r="AH1147" s="203" t="s">
        <v>4028</v>
      </c>
      <c r="AI1147" s="203" t="s">
        <v>4028</v>
      </c>
      <c r="AJ1147" s="203" t="s">
        <v>4028</v>
      </c>
      <c r="AK1147" s="203" t="s">
        <v>4028</v>
      </c>
      <c r="AL1147" s="203"/>
      <c r="AM1147" s="203"/>
      <c r="AN1147" s="203"/>
      <c r="AO1147" s="203"/>
      <c r="AP1147" s="203"/>
      <c r="AQ1147" s="203"/>
      <c r="AR1147" s="203"/>
      <c r="AS1147" s="203"/>
      <c r="AT1147" s="203"/>
      <c r="AU1147" s="203"/>
      <c r="AV1147" s="203"/>
      <c r="AW1147" s="203"/>
      <c r="AX1147" s="203"/>
      <c r="AY1147" s="203"/>
      <c r="AZ1147" s="203"/>
      <c r="BA1147" s="203"/>
      <c r="BB1147" s="203"/>
      <c r="BC1147" s="203"/>
      <c r="BD1147" s="203"/>
      <c r="BE1147" s="203"/>
      <c r="BF1147" s="203"/>
      <c r="BG1147" s="203"/>
      <c r="BH1147" s="203"/>
      <c r="BI1147" s="203"/>
      <c r="BJ1147" s="203"/>
      <c r="BK1147" s="203"/>
      <c r="BL1147" s="203"/>
      <c r="BM1147" s="10"/>
      <c r="BN1147" s="10"/>
      <c r="BO1147" s="10"/>
      <c r="BP1147" s="10"/>
      <c r="BQ1147" s="10"/>
      <c r="BR1147" s="10"/>
      <c r="BS1147" s="10"/>
      <c r="BT1147" s="10"/>
      <c r="BU1147" s="10"/>
      <c r="BV1147" s="10"/>
      <c r="BW1147" s="10"/>
      <c r="BX1147" s="10"/>
      <c r="BY1147" s="10"/>
      <c r="BZ1147" s="10"/>
      <c r="CA1147" s="10"/>
      <c r="CB1147" s="10"/>
      <c r="CC1147" s="10"/>
      <c r="CD1147" s="10"/>
      <c r="CE1147" s="10"/>
      <c r="CF1147" s="10"/>
      <c r="CG1147" s="10"/>
      <c r="CH1147" s="10"/>
      <c r="CI1147" s="10"/>
      <c r="CJ1147" s="10"/>
      <c r="CK1147" s="10"/>
      <c r="CL1147" s="10"/>
      <c r="CM1147" s="10"/>
      <c r="CN1147" s="10"/>
      <c r="CO1147" s="10"/>
      <c r="CP1147" s="10"/>
      <c r="CQ1147" s="10"/>
      <c r="CR1147" s="10"/>
      <c r="CS1147" s="10"/>
      <c r="CT1147" s="10"/>
      <c r="CU1147" s="10"/>
      <c r="CV1147" s="10"/>
      <c r="CW1147" s="10"/>
      <c r="CX1147" s="10"/>
      <c r="CY1147" s="10"/>
      <c r="CZ1147" s="10"/>
      <c r="DA1147" s="10"/>
      <c r="DB1147" s="10"/>
      <c r="DC1147" s="10"/>
      <c r="DD1147" s="10"/>
      <c r="DE1147" s="10"/>
      <c r="DF1147" s="10"/>
      <c r="DG1147" s="10"/>
      <c r="DH1147" s="10"/>
      <c r="DI1147" s="10"/>
      <c r="DJ1147" s="10"/>
      <c r="DK1147" s="10"/>
      <c r="DL1147" s="10"/>
      <c r="DM1147" s="10"/>
      <c r="DN1147" s="10"/>
      <c r="DO1147" s="10"/>
      <c r="DP1147" s="10"/>
      <c r="DQ1147" s="10"/>
      <c r="DR1147" s="10"/>
      <c r="DS1147" s="10"/>
      <c r="DT1147" s="10"/>
      <c r="DU1147" s="10"/>
      <c r="DV1147" s="10"/>
      <c r="DW1147" s="10"/>
      <c r="DX1147" s="10"/>
      <c r="DY1147" s="10"/>
      <c r="DZ1147" s="10"/>
      <c r="EA1147" s="10"/>
      <c r="EB1147" s="10"/>
      <c r="EC1147" s="10"/>
      <c r="ED1147" s="10"/>
      <c r="EE1147" s="10"/>
      <c r="EF1147" s="10"/>
      <c r="EG1147" s="10"/>
      <c r="EH1147" s="10"/>
      <c r="EI1147" s="10"/>
      <c r="EJ1147" s="10"/>
      <c r="EK1147" s="10"/>
      <c r="EL1147" s="10"/>
      <c r="EM1147" s="10"/>
      <c r="EN1147" s="10"/>
      <c r="EO1147" s="10"/>
      <c r="EP1147" s="10"/>
      <c r="EQ1147" s="10"/>
      <c r="ER1147" s="10"/>
      <c r="ES1147" s="10"/>
      <c r="ET1147" s="10"/>
      <c r="EU1147" s="10"/>
      <c r="EV1147" s="10"/>
      <c r="EW1147" s="10"/>
      <c r="EX1147" s="10"/>
      <c r="EY1147" s="10"/>
      <c r="EZ1147" s="10"/>
      <c r="FA1147" s="10"/>
      <c r="FB1147" s="10"/>
      <c r="FC1147" s="10"/>
      <c r="FD1147" s="10"/>
      <c r="FE1147" s="10"/>
      <c r="FF1147" s="10"/>
      <c r="FG1147" s="10"/>
      <c r="FH1147" s="10"/>
      <c r="FI1147" s="10"/>
      <c r="FJ1147" s="10"/>
      <c r="FK1147" s="10"/>
      <c r="FL1147" s="10"/>
      <c r="FM1147" s="10"/>
      <c r="FN1147" s="10"/>
      <c r="FO1147" s="10"/>
      <c r="FP1147" s="10"/>
      <c r="FQ1147" s="10"/>
      <c r="FR1147" s="10"/>
      <c r="FS1147" s="10"/>
      <c r="FT1147" s="10"/>
      <c r="FU1147" s="10"/>
      <c r="FV1147" s="10"/>
      <c r="FW1147" s="10"/>
      <c r="FX1147" s="10"/>
      <c r="FY1147" s="10"/>
      <c r="FZ1147" s="10"/>
      <c r="GA1147" s="10"/>
      <c r="GB1147" s="10"/>
      <c r="GC1147" s="10"/>
      <c r="GD1147" s="10"/>
      <c r="GE1147" s="10"/>
      <c r="GF1147" s="10"/>
      <c r="GG1147" s="10"/>
      <c r="GH1147" s="10"/>
      <c r="GI1147" s="10"/>
      <c r="GJ1147" s="10"/>
      <c r="GK1147" s="10"/>
      <c r="GL1147" s="10"/>
      <c r="GM1147" s="10"/>
      <c r="GN1147" s="10"/>
      <c r="GO1147" s="10"/>
      <c r="GP1147" s="10"/>
      <c r="GQ1147" s="10"/>
      <c r="GR1147" s="10"/>
      <c r="GS1147" s="10"/>
      <c r="GT1147" s="10"/>
      <c r="GU1147" s="10"/>
      <c r="GV1147" s="10"/>
      <c r="GW1147" s="10"/>
      <c r="GX1147" s="10"/>
      <c r="GY1147" s="10"/>
      <c r="GZ1147" s="10"/>
      <c r="HA1147" s="10"/>
      <c r="HB1147" s="10"/>
      <c r="HC1147" s="10"/>
      <c r="HD1147" s="10"/>
      <c r="HE1147" s="10"/>
      <c r="HF1147" s="10"/>
      <c r="HG1147" s="10"/>
      <c r="HH1147" s="10"/>
      <c r="HI1147" s="10"/>
      <c r="HJ1147" s="10"/>
      <c r="HK1147" s="10"/>
      <c r="HL1147" s="10"/>
      <c r="HM1147" s="10"/>
      <c r="HN1147" s="10"/>
      <c r="HO1147" s="10"/>
      <c r="HP1147" s="10"/>
      <c r="HQ1147" s="10"/>
      <c r="HR1147" s="10"/>
      <c r="HS1147" s="10"/>
      <c r="HT1147" s="10"/>
      <c r="HU1147" s="10"/>
      <c r="HV1147" s="10"/>
      <c r="HW1147" s="10"/>
      <c r="HX1147" s="10"/>
      <c r="HY1147" s="10"/>
      <c r="HZ1147" s="10"/>
      <c r="IA1147" s="10"/>
      <c r="IB1147" s="10"/>
      <c r="IC1147" s="10"/>
      <c r="ID1147" s="10"/>
      <c r="IE1147" s="10"/>
      <c r="IF1147" s="10"/>
      <c r="IG1147" s="10"/>
      <c r="IH1147" s="10"/>
      <c r="II1147" s="10"/>
      <c r="IJ1147" s="10"/>
      <c r="IK1147" s="10"/>
      <c r="IL1147" s="10"/>
      <c r="IM1147" s="10"/>
      <c r="IN1147" s="10"/>
      <c r="IO1147" s="10"/>
      <c r="IP1147" s="10"/>
      <c r="IQ1147" s="10"/>
      <c r="IR1147" s="10"/>
      <c r="IS1147" s="10"/>
      <c r="IT1147" s="10"/>
      <c r="IU1147" s="10"/>
      <c r="IV1147" s="10"/>
    </row>
    <row r="1148" spans="1:260" s="10" customFormat="1" ht="12.75" customHeight="1" x14ac:dyDescent="0.2">
      <c r="A1148" s="203" t="s">
        <v>344</v>
      </c>
      <c r="B1148" s="203" t="s">
        <v>4313</v>
      </c>
      <c r="C1148" s="203" t="s">
        <v>3701</v>
      </c>
      <c r="D1148" s="214">
        <v>35837</v>
      </c>
      <c r="E1148" s="203" t="s">
        <v>3702</v>
      </c>
      <c r="F1148" s="203" t="s">
        <v>3443</v>
      </c>
      <c r="G1148" s="203" t="s">
        <v>4582</v>
      </c>
      <c r="H1148" s="203" t="s">
        <v>344</v>
      </c>
      <c r="I1148" s="203" t="s">
        <v>23</v>
      </c>
      <c r="J1148" s="203" t="s">
        <v>3703</v>
      </c>
      <c r="K1148" s="203"/>
      <c r="L1148" s="203"/>
      <c r="M1148" s="203"/>
      <c r="N1148" s="203"/>
      <c r="O1148" s="203"/>
      <c r="P1148" s="203"/>
      <c r="Q1148" s="203"/>
      <c r="R1148" s="203"/>
      <c r="S1148" s="203"/>
      <c r="T1148" s="203"/>
      <c r="U1148" s="203"/>
      <c r="V1148" s="203"/>
      <c r="W1148" s="203"/>
      <c r="X1148" s="203"/>
      <c r="Y1148" s="203"/>
      <c r="Z1148" s="203"/>
      <c r="AA1148" s="203"/>
      <c r="AB1148" s="203"/>
      <c r="AC1148" s="203"/>
      <c r="AD1148" s="203"/>
      <c r="AE1148" s="203"/>
      <c r="AF1148" s="203"/>
      <c r="AG1148" s="203"/>
      <c r="AH1148" s="203"/>
      <c r="AI1148" s="203"/>
      <c r="AJ1148" s="203"/>
      <c r="AK1148" s="203"/>
      <c r="AL1148" s="203"/>
      <c r="AM1148" s="203"/>
      <c r="AN1148" s="203"/>
      <c r="AO1148" s="203"/>
      <c r="AP1148" s="203"/>
      <c r="AQ1148" s="203"/>
      <c r="AR1148" s="203"/>
      <c r="AS1148" s="203"/>
      <c r="AT1148" s="203"/>
      <c r="AU1148" s="203"/>
      <c r="AV1148" s="203"/>
      <c r="AW1148" s="203"/>
      <c r="AX1148" s="203"/>
      <c r="AY1148" s="203"/>
      <c r="AZ1148" s="203"/>
      <c r="BA1148" s="203"/>
      <c r="BB1148" s="203"/>
      <c r="BC1148" s="203"/>
      <c r="BD1148" s="203"/>
      <c r="BE1148" s="203"/>
      <c r="BF1148" s="203"/>
      <c r="BG1148" s="203"/>
      <c r="BH1148" s="203"/>
      <c r="BI1148" s="203"/>
      <c r="BJ1148" s="203"/>
      <c r="BK1148" s="203"/>
      <c r="BL1148" s="203"/>
    </row>
    <row r="1149" spans="1:260" s="10" customFormat="1" ht="12.75" customHeight="1" x14ac:dyDescent="0.2">
      <c r="A1149" s="203" t="s">
        <v>344</v>
      </c>
      <c r="B1149" s="203" t="s">
        <v>4192</v>
      </c>
      <c r="C1149" s="203" t="s">
        <v>1564</v>
      </c>
      <c r="D1149" s="214">
        <v>34072</v>
      </c>
      <c r="E1149" s="203" t="s">
        <v>1608</v>
      </c>
      <c r="F1149" s="203" t="s">
        <v>2120</v>
      </c>
      <c r="G1149" s="203" t="s">
        <v>4583</v>
      </c>
      <c r="H1149" s="203" t="s">
        <v>344</v>
      </c>
      <c r="I1149" s="203" t="s">
        <v>2215</v>
      </c>
      <c r="J1149" s="203" t="s">
        <v>3623</v>
      </c>
      <c r="K1149" s="203" t="s">
        <v>344</v>
      </c>
      <c r="L1149" s="203" t="s">
        <v>2215</v>
      </c>
      <c r="M1149" s="203" t="s">
        <v>2778</v>
      </c>
      <c r="N1149" s="203" t="s">
        <v>344</v>
      </c>
      <c r="O1149" s="203" t="s">
        <v>2215</v>
      </c>
      <c r="P1149" s="203" t="s">
        <v>2453</v>
      </c>
      <c r="Q1149" s="203" t="s">
        <v>344</v>
      </c>
      <c r="R1149" s="203" t="s">
        <v>59</v>
      </c>
      <c r="S1149" s="203" t="s">
        <v>1861</v>
      </c>
      <c r="T1149" s="203" t="s">
        <v>344</v>
      </c>
      <c r="U1149" s="203" t="s">
        <v>59</v>
      </c>
      <c r="V1149" s="203" t="s">
        <v>1672</v>
      </c>
      <c r="W1149" s="203" t="s">
        <v>344</v>
      </c>
      <c r="X1149" s="203" t="s">
        <v>59</v>
      </c>
      <c r="Y1149" s="203" t="s">
        <v>1672</v>
      </c>
      <c r="Z1149" s="203">
        <v>0</v>
      </c>
      <c r="AA1149" s="203">
        <v>0</v>
      </c>
      <c r="AB1149" s="203">
        <v>0</v>
      </c>
      <c r="AC1149" s="203">
        <v>0</v>
      </c>
      <c r="AD1149" s="203">
        <v>0</v>
      </c>
      <c r="AE1149" s="203">
        <v>0</v>
      </c>
      <c r="AF1149" s="203">
        <v>0</v>
      </c>
      <c r="AG1149" s="203">
        <v>0</v>
      </c>
      <c r="AH1149" s="203">
        <v>0</v>
      </c>
      <c r="AI1149" s="203">
        <v>0</v>
      </c>
      <c r="AJ1149" s="203">
        <v>0</v>
      </c>
      <c r="AK1149" s="203">
        <v>0</v>
      </c>
      <c r="AL1149" s="203"/>
      <c r="AM1149" s="203"/>
      <c r="AN1149" s="203"/>
      <c r="AO1149" s="203"/>
      <c r="AP1149" s="203"/>
      <c r="AQ1149" s="203"/>
      <c r="AR1149" s="203"/>
      <c r="AS1149" s="203"/>
      <c r="AT1149" s="203"/>
      <c r="AU1149" s="203"/>
      <c r="AV1149" s="203"/>
      <c r="AW1149" s="203"/>
      <c r="AX1149" s="203"/>
      <c r="AY1149" s="203"/>
      <c r="AZ1149" s="203"/>
      <c r="BA1149" s="203"/>
      <c r="BB1149" s="203"/>
      <c r="BC1149" s="203"/>
      <c r="BD1149" s="203"/>
      <c r="BE1149" s="203"/>
      <c r="BF1149" s="203"/>
      <c r="BG1149" s="203"/>
      <c r="BH1149" s="203"/>
      <c r="BI1149" s="203"/>
      <c r="BJ1149" s="203"/>
      <c r="BK1149" s="203"/>
      <c r="BL1149" s="203"/>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c r="HO1149"/>
      <c r="HP1149"/>
      <c r="HQ1149"/>
      <c r="HR1149"/>
      <c r="HS1149"/>
      <c r="HT1149"/>
      <c r="HU1149"/>
      <c r="HV1149"/>
      <c r="HW1149"/>
      <c r="HX1149"/>
      <c r="HY1149"/>
      <c r="HZ1149"/>
      <c r="IA1149"/>
      <c r="IB1149"/>
      <c r="IC1149"/>
      <c r="ID1149"/>
      <c r="IE1149"/>
      <c r="IF1149"/>
      <c r="IG1149"/>
      <c r="IH1149"/>
      <c r="II1149"/>
      <c r="IJ1149"/>
      <c r="IK1149"/>
      <c r="IL1149"/>
      <c r="IM1149"/>
      <c r="IN1149"/>
      <c r="IO1149"/>
      <c r="IP1149"/>
      <c r="IQ1149"/>
      <c r="IR1149"/>
      <c r="IS1149"/>
      <c r="IT1149"/>
      <c r="IU1149"/>
      <c r="IV1149"/>
    </row>
    <row r="1150" spans="1:260" ht="12.75" customHeight="1" x14ac:dyDescent="0.2">
      <c r="A1150" s="203" t="s">
        <v>344</v>
      </c>
      <c r="B1150" s="203" t="s">
        <v>4148</v>
      </c>
      <c r="C1150" s="203" t="s">
        <v>2754</v>
      </c>
      <c r="D1150" s="214">
        <v>35270</v>
      </c>
      <c r="E1150" s="203" t="s">
        <v>2588</v>
      </c>
      <c r="F1150" s="203" t="s">
        <v>2840</v>
      </c>
      <c r="G1150" s="203" t="s">
        <v>4584</v>
      </c>
      <c r="H1150" s="203" t="s">
        <v>344</v>
      </c>
      <c r="I1150" s="203" t="s">
        <v>448</v>
      </c>
      <c r="J1150" s="203" t="s">
        <v>3792</v>
      </c>
      <c r="K1150" s="203" t="s">
        <v>344</v>
      </c>
      <c r="L1150" s="203" t="s">
        <v>448</v>
      </c>
      <c r="M1150" s="203" t="s">
        <v>2986</v>
      </c>
      <c r="N1150" s="203" t="s">
        <v>344</v>
      </c>
      <c r="O1150" s="203" t="s">
        <v>448</v>
      </c>
      <c r="P1150" s="203" t="s">
        <v>2755</v>
      </c>
      <c r="Q1150" s="203"/>
      <c r="R1150" s="203"/>
      <c r="S1150" s="203"/>
      <c r="T1150" s="203">
        <v>0</v>
      </c>
      <c r="U1150" s="203">
        <v>0</v>
      </c>
      <c r="V1150" s="203">
        <v>0</v>
      </c>
      <c r="W1150" s="203">
        <v>0</v>
      </c>
      <c r="X1150" s="203">
        <v>0</v>
      </c>
      <c r="Y1150" s="203">
        <v>0</v>
      </c>
      <c r="Z1150" s="203">
        <v>0</v>
      </c>
      <c r="AA1150" s="203">
        <v>0</v>
      </c>
      <c r="AB1150" s="203">
        <v>0</v>
      </c>
      <c r="AC1150" s="203">
        <v>0</v>
      </c>
      <c r="AD1150" s="203">
        <v>0</v>
      </c>
      <c r="AE1150" s="203">
        <v>0</v>
      </c>
      <c r="AF1150" s="203">
        <v>0</v>
      </c>
      <c r="AG1150" s="203">
        <v>0</v>
      </c>
      <c r="AH1150" s="203">
        <v>0</v>
      </c>
      <c r="AI1150" s="203">
        <v>0</v>
      </c>
      <c r="AJ1150" s="203">
        <v>0</v>
      </c>
      <c r="AK1150" s="203">
        <v>0</v>
      </c>
      <c r="AL1150" s="203"/>
      <c r="AM1150" s="203"/>
      <c r="AN1150" s="203"/>
      <c r="AO1150" s="203"/>
      <c r="AP1150" s="203"/>
      <c r="AQ1150" s="203"/>
      <c r="AR1150" s="203"/>
      <c r="AS1150" s="203"/>
      <c r="AT1150" s="203"/>
      <c r="AU1150" s="203"/>
      <c r="AV1150" s="203"/>
      <c r="AW1150" s="203"/>
      <c r="AX1150" s="203"/>
      <c r="AY1150" s="203"/>
      <c r="AZ1150" s="203"/>
      <c r="BA1150" s="203"/>
      <c r="BB1150" s="203"/>
      <c r="BC1150" s="203"/>
      <c r="BD1150" s="203"/>
      <c r="BE1150" s="203"/>
      <c r="BF1150" s="203"/>
      <c r="BG1150" s="203"/>
      <c r="BH1150" s="203"/>
      <c r="BI1150" s="203"/>
      <c r="BJ1150" s="203"/>
      <c r="BK1150" s="203"/>
      <c r="BL1150" s="203"/>
    </row>
    <row r="1151" spans="1:260" ht="12.75" customHeight="1" x14ac:dyDescent="0.2">
      <c r="A1151" s="203" t="s">
        <v>4499</v>
      </c>
      <c r="B1151" s="203" t="s">
        <v>4120</v>
      </c>
      <c r="C1151" s="203" t="s">
        <v>976</v>
      </c>
      <c r="D1151" s="214">
        <v>33314</v>
      </c>
      <c r="E1151" s="203" t="s">
        <v>1019</v>
      </c>
      <c r="F1151" s="203" t="s">
        <v>2159</v>
      </c>
      <c r="G1151" s="203" t="s">
        <v>2359</v>
      </c>
      <c r="H1151" s="203" t="s">
        <v>3007</v>
      </c>
      <c r="I1151" s="203" t="s">
        <v>460</v>
      </c>
      <c r="J1151" s="203" t="s">
        <v>2547</v>
      </c>
      <c r="K1151" s="203" t="s">
        <v>3007</v>
      </c>
      <c r="L1151" s="203" t="s">
        <v>232</v>
      </c>
      <c r="M1151" s="203" t="s">
        <v>3008</v>
      </c>
      <c r="N1151" s="203" t="s">
        <v>296</v>
      </c>
      <c r="O1151" s="203" t="s">
        <v>23</v>
      </c>
      <c r="P1151" s="203">
        <v>0</v>
      </c>
      <c r="Q1151" s="203" t="s">
        <v>89</v>
      </c>
      <c r="R1151" s="203" t="s">
        <v>131</v>
      </c>
      <c r="S1151" s="203"/>
      <c r="T1151" s="203" t="s">
        <v>1467</v>
      </c>
      <c r="U1151" s="203" t="s">
        <v>131</v>
      </c>
      <c r="V1151" s="203">
        <v>0</v>
      </c>
      <c r="W1151" s="203" t="s">
        <v>1467</v>
      </c>
      <c r="X1151" s="203" t="s">
        <v>131</v>
      </c>
      <c r="Y1151" s="203">
        <v>0</v>
      </c>
      <c r="Z1151" s="203" t="s">
        <v>89</v>
      </c>
      <c r="AA1151" s="203" t="s">
        <v>131</v>
      </c>
      <c r="AB1151" s="203">
        <v>0</v>
      </c>
      <c r="AC1151" s="203">
        <v>0</v>
      </c>
      <c r="AD1151" s="203">
        <v>0</v>
      </c>
      <c r="AE1151" s="203">
        <v>0</v>
      </c>
      <c r="AF1151" s="203">
        <v>0</v>
      </c>
      <c r="AG1151" s="203">
        <v>0</v>
      </c>
      <c r="AH1151" s="203">
        <v>0</v>
      </c>
      <c r="AI1151" s="203">
        <v>0</v>
      </c>
      <c r="AJ1151" s="203">
        <v>0</v>
      </c>
      <c r="AK1151" s="203">
        <v>0</v>
      </c>
      <c r="AL1151" s="203"/>
      <c r="AM1151" s="203"/>
      <c r="AN1151" s="203"/>
      <c r="AO1151" s="203"/>
      <c r="AP1151" s="203"/>
      <c r="AQ1151" s="203"/>
      <c r="AR1151" s="203"/>
      <c r="AS1151" s="203"/>
      <c r="AT1151" s="203"/>
      <c r="AU1151" s="203"/>
      <c r="AV1151" s="203"/>
      <c r="AW1151" s="203"/>
      <c r="AX1151" s="203"/>
      <c r="AY1151" s="203"/>
      <c r="AZ1151" s="203"/>
      <c r="BA1151" s="203"/>
      <c r="BB1151" s="203"/>
      <c r="BC1151" s="203"/>
      <c r="BD1151" s="203"/>
      <c r="BE1151" s="203"/>
      <c r="BF1151" s="203"/>
      <c r="BG1151" s="203"/>
      <c r="BH1151" s="203"/>
      <c r="BI1151" s="203"/>
      <c r="BJ1151" s="203"/>
      <c r="BK1151" s="203"/>
      <c r="BL1151" s="203"/>
    </row>
    <row r="1152" spans="1:260" ht="12.75" customHeight="1" x14ac:dyDescent="0.2">
      <c r="A1152" s="203" t="s">
        <v>4029</v>
      </c>
      <c r="B1152" s="203" t="s">
        <v>4028</v>
      </c>
      <c r="C1152" s="203" t="s">
        <v>2734</v>
      </c>
      <c r="D1152" s="214">
        <v>35131</v>
      </c>
      <c r="E1152" s="203" t="s">
        <v>2593</v>
      </c>
      <c r="F1152" s="203" t="s">
        <v>2583</v>
      </c>
      <c r="G1152" s="203" t="s">
        <v>4028</v>
      </c>
      <c r="H1152" s="203" t="s">
        <v>344</v>
      </c>
      <c r="I1152" s="203" t="s">
        <v>103</v>
      </c>
      <c r="J1152" s="203" t="s">
        <v>3762</v>
      </c>
      <c r="K1152" s="203" t="s">
        <v>344</v>
      </c>
      <c r="L1152" s="203" t="s">
        <v>103</v>
      </c>
      <c r="M1152" s="203" t="s">
        <v>2943</v>
      </c>
      <c r="N1152" s="203" t="s">
        <v>344</v>
      </c>
      <c r="O1152" s="203" t="s">
        <v>103</v>
      </c>
      <c r="P1152" s="203" t="s">
        <v>2735</v>
      </c>
      <c r="Q1152" s="203"/>
      <c r="R1152" s="203"/>
      <c r="S1152" s="203"/>
      <c r="T1152" s="203">
        <v>0</v>
      </c>
      <c r="U1152" s="203">
        <v>0</v>
      </c>
      <c r="V1152" s="203">
        <v>0</v>
      </c>
      <c r="W1152" s="203">
        <v>0</v>
      </c>
      <c r="X1152" s="203">
        <v>0</v>
      </c>
      <c r="Y1152" s="203">
        <v>0</v>
      </c>
      <c r="Z1152" s="203">
        <v>0</v>
      </c>
      <c r="AA1152" s="203">
        <v>0</v>
      </c>
      <c r="AB1152" s="203">
        <v>0</v>
      </c>
      <c r="AC1152" s="203">
        <v>0</v>
      </c>
      <c r="AD1152" s="203">
        <v>0</v>
      </c>
      <c r="AE1152" s="203">
        <v>0</v>
      </c>
      <c r="AF1152" s="203">
        <v>0</v>
      </c>
      <c r="AG1152" s="203">
        <v>0</v>
      </c>
      <c r="AH1152" s="203">
        <v>0</v>
      </c>
      <c r="AI1152" s="203">
        <v>0</v>
      </c>
      <c r="AJ1152" s="203">
        <v>0</v>
      </c>
      <c r="AK1152" s="203">
        <v>0</v>
      </c>
      <c r="AL1152" s="203"/>
      <c r="AM1152" s="203"/>
      <c r="AN1152" s="203"/>
      <c r="AO1152" s="203"/>
      <c r="AP1152" s="203"/>
      <c r="AQ1152" s="203"/>
      <c r="AR1152" s="203"/>
      <c r="AS1152" s="203"/>
      <c r="AT1152" s="203"/>
      <c r="AU1152" s="203"/>
      <c r="AV1152" s="203"/>
      <c r="AW1152" s="203"/>
      <c r="AX1152" s="203"/>
      <c r="AY1152" s="203"/>
      <c r="AZ1152" s="203"/>
      <c r="BA1152" s="203"/>
      <c r="BB1152" s="203"/>
      <c r="BC1152" s="203"/>
      <c r="BD1152" s="203"/>
      <c r="BE1152" s="203"/>
      <c r="BF1152" s="203"/>
      <c r="BG1152" s="203"/>
      <c r="BH1152" s="203"/>
      <c r="BI1152" s="203"/>
      <c r="BJ1152" s="203"/>
      <c r="BK1152" s="203"/>
      <c r="BL1152" s="203"/>
    </row>
    <row r="1153" spans="1:260" ht="12.75" customHeight="1" x14ac:dyDescent="0.2">
      <c r="A1153" s="203" t="s">
        <v>4029</v>
      </c>
      <c r="B1153" s="203" t="s">
        <v>4028</v>
      </c>
      <c r="C1153" s="203" t="s">
        <v>1854</v>
      </c>
      <c r="D1153" s="214">
        <v>33915</v>
      </c>
      <c r="E1153" s="203" t="s">
        <v>2030</v>
      </c>
      <c r="F1153" s="203" t="s">
        <v>2171</v>
      </c>
      <c r="G1153" s="203" t="s">
        <v>4028</v>
      </c>
      <c r="H1153" s="203" t="s">
        <v>110</v>
      </c>
      <c r="I1153" s="203" t="s">
        <v>2215</v>
      </c>
      <c r="J1153" s="203" t="s">
        <v>2896</v>
      </c>
      <c r="K1153" s="203" t="s">
        <v>110</v>
      </c>
      <c r="L1153" s="203" t="s">
        <v>2215</v>
      </c>
      <c r="M1153" s="203" t="s">
        <v>2957</v>
      </c>
      <c r="N1153" s="203" t="s">
        <v>110</v>
      </c>
      <c r="O1153" s="203" t="s">
        <v>2215</v>
      </c>
      <c r="P1153" s="203" t="s">
        <v>2330</v>
      </c>
      <c r="Q1153" s="203" t="s">
        <v>110</v>
      </c>
      <c r="R1153" s="203" t="s">
        <v>59</v>
      </c>
      <c r="S1153" s="203" t="s">
        <v>1855</v>
      </c>
      <c r="T1153" s="203">
        <v>0</v>
      </c>
      <c r="U1153" s="203">
        <v>0</v>
      </c>
      <c r="V1153" s="203">
        <v>0</v>
      </c>
      <c r="W1153" s="203" t="s">
        <v>4028</v>
      </c>
      <c r="X1153" s="203" t="s">
        <v>4028</v>
      </c>
      <c r="Y1153" s="203" t="s">
        <v>4028</v>
      </c>
      <c r="Z1153" s="203" t="s">
        <v>4028</v>
      </c>
      <c r="AA1153" s="203" t="s">
        <v>4028</v>
      </c>
      <c r="AB1153" s="203" t="s">
        <v>4028</v>
      </c>
      <c r="AC1153" s="203">
        <v>0</v>
      </c>
      <c r="AD1153" s="203">
        <v>0</v>
      </c>
      <c r="AE1153" s="203">
        <v>0</v>
      </c>
      <c r="AF1153" s="203">
        <v>0</v>
      </c>
      <c r="AG1153" s="203">
        <v>0</v>
      </c>
      <c r="AH1153" s="203">
        <v>0</v>
      </c>
      <c r="AI1153" s="203">
        <v>0</v>
      </c>
      <c r="AJ1153" s="203">
        <v>0</v>
      </c>
      <c r="AK1153" s="203">
        <v>0</v>
      </c>
      <c r="AL1153" s="203"/>
      <c r="AM1153" s="203"/>
      <c r="AN1153" s="203"/>
      <c r="AO1153" s="203"/>
      <c r="AP1153" s="203"/>
      <c r="AQ1153" s="203"/>
      <c r="AR1153" s="203"/>
      <c r="AS1153" s="203"/>
      <c r="AT1153" s="203"/>
      <c r="AU1153" s="203"/>
      <c r="AV1153" s="203"/>
      <c r="AW1153" s="203"/>
      <c r="AX1153" s="203"/>
      <c r="AY1153" s="203"/>
      <c r="AZ1153" s="203"/>
      <c r="BA1153" s="203"/>
      <c r="BB1153" s="203"/>
      <c r="BC1153" s="203"/>
      <c r="BD1153" s="203"/>
      <c r="BE1153" s="203"/>
      <c r="BF1153" s="203"/>
      <c r="BG1153" s="203"/>
      <c r="BH1153" s="203"/>
      <c r="BI1153" s="203"/>
      <c r="BJ1153" s="203"/>
      <c r="BK1153" s="203"/>
      <c r="BL1153" s="203"/>
      <c r="BM1153" s="13"/>
      <c r="BN1153" s="13"/>
      <c r="BO1153" s="13"/>
      <c r="BP1153" s="13"/>
      <c r="BQ1153" s="13"/>
      <c r="BR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EU1153" s="13"/>
      <c r="EV1153" s="13"/>
      <c r="EW1153" s="13"/>
      <c r="EX1153" s="13"/>
      <c r="EY1153" s="13"/>
      <c r="EZ1153" s="13"/>
      <c r="FA1153" s="13"/>
      <c r="FB1153" s="13"/>
      <c r="FC1153" s="13"/>
      <c r="FD1153" s="13"/>
      <c r="FE1153" s="13"/>
      <c r="FF1153" s="13"/>
      <c r="FG1153" s="13"/>
      <c r="FH1153" s="13"/>
      <c r="FI1153" s="13"/>
      <c r="FJ1153" s="13"/>
      <c r="FK1153" s="13"/>
      <c r="FL1153" s="13"/>
      <c r="FM1153" s="13"/>
      <c r="FN1153" s="13"/>
      <c r="FO1153" s="13"/>
      <c r="FP1153" s="13"/>
      <c r="FQ1153" s="13"/>
      <c r="FR1153" s="13"/>
      <c r="FS1153" s="13"/>
      <c r="FT1153" s="13"/>
      <c r="FU1153" s="13"/>
      <c r="FV1153" s="13"/>
      <c r="FW1153" s="13"/>
      <c r="FX1153" s="13"/>
      <c r="FY1153" s="13"/>
      <c r="FZ1153" s="13"/>
      <c r="GA1153" s="13"/>
      <c r="GB1153" s="13"/>
      <c r="GC1153" s="13"/>
      <c r="GD1153" s="13"/>
      <c r="GE1153" s="13"/>
      <c r="GF1153" s="13"/>
      <c r="GG1153" s="13"/>
      <c r="GH1153" s="13"/>
      <c r="GI1153" s="13"/>
      <c r="GJ1153" s="13"/>
      <c r="GK1153" s="13"/>
      <c r="GL1153" s="13"/>
      <c r="GM1153" s="13"/>
      <c r="GN1153" s="13"/>
      <c r="GO1153" s="13"/>
      <c r="GP1153" s="13"/>
      <c r="GQ1153" s="13"/>
      <c r="GR1153" s="13"/>
      <c r="GS1153" s="13"/>
      <c r="GT1153" s="13"/>
      <c r="GU1153" s="13"/>
      <c r="GV1153" s="13"/>
      <c r="GW1153" s="13"/>
      <c r="GX1153" s="13"/>
      <c r="GY1153" s="13"/>
      <c r="GZ1153" s="13"/>
      <c r="HA1153" s="13"/>
      <c r="HB1153" s="13"/>
      <c r="HC1153" s="13"/>
      <c r="HD1153" s="13"/>
      <c r="HE1153" s="13"/>
      <c r="HF1153" s="13"/>
      <c r="HG1153" s="13"/>
      <c r="HH1153" s="13"/>
      <c r="HI1153" s="13"/>
      <c r="HJ1153" s="13"/>
      <c r="HK1153" s="13"/>
      <c r="HL1153" s="13"/>
      <c r="HM1153" s="13"/>
      <c r="HN1153" s="13"/>
      <c r="HO1153" s="13"/>
      <c r="HP1153" s="13"/>
      <c r="HQ1153" s="13"/>
      <c r="HR1153" s="13"/>
      <c r="HS1153" s="13"/>
      <c r="HT1153" s="13"/>
      <c r="HU1153" s="13"/>
      <c r="HV1153" s="13"/>
      <c r="HW1153" s="13"/>
      <c r="HX1153" s="13"/>
      <c r="HY1153" s="13"/>
      <c r="HZ1153" s="13"/>
      <c r="IA1153" s="13"/>
      <c r="IB1153" s="13"/>
      <c r="IC1153" s="13"/>
      <c r="ID1153" s="13"/>
      <c r="IE1153" s="13"/>
      <c r="IF1153" s="13"/>
      <c r="IG1153" s="13"/>
      <c r="IH1153" s="13"/>
      <c r="II1153" s="13"/>
      <c r="IJ1153" s="13"/>
      <c r="IK1153" s="13"/>
      <c r="IL1153" s="13"/>
      <c r="IM1153" s="13"/>
      <c r="IN1153" s="13"/>
      <c r="IO1153" s="13"/>
      <c r="IP1153" s="13"/>
      <c r="IQ1153" s="13"/>
      <c r="IR1153" s="13"/>
      <c r="IS1153" s="13"/>
      <c r="IT1153" s="13"/>
      <c r="IU1153" s="13"/>
      <c r="IV1153" s="13"/>
    </row>
    <row r="1154" spans="1:260" ht="12.75" customHeight="1" x14ac:dyDescent="0.2">
      <c r="A1154" s="203" t="s">
        <v>4028</v>
      </c>
      <c r="B1154" s="203" t="s">
        <v>4028</v>
      </c>
      <c r="C1154" s="203"/>
      <c r="D1154" s="214"/>
      <c r="E1154" s="203"/>
      <c r="F1154" s="203"/>
      <c r="G1154" s="203" t="s">
        <v>4028</v>
      </c>
      <c r="H1154" s="203" t="s">
        <v>4028</v>
      </c>
      <c r="I1154" s="203" t="s">
        <v>4028</v>
      </c>
      <c r="J1154" s="203" t="s">
        <v>4028</v>
      </c>
      <c r="K1154" s="203" t="s">
        <v>4028</v>
      </c>
      <c r="L1154" s="203" t="s">
        <v>4028</v>
      </c>
      <c r="M1154" s="203" t="s">
        <v>4028</v>
      </c>
      <c r="N1154" s="203" t="s">
        <v>4028</v>
      </c>
      <c r="O1154" s="203" t="s">
        <v>4028</v>
      </c>
      <c r="P1154" s="203" t="s">
        <v>4028</v>
      </c>
      <c r="Q1154" s="203"/>
      <c r="R1154" s="203"/>
      <c r="S1154" s="203"/>
      <c r="T1154" s="203" t="s">
        <v>4028</v>
      </c>
      <c r="U1154" s="203" t="s">
        <v>4028</v>
      </c>
      <c r="V1154" s="203" t="s">
        <v>4028</v>
      </c>
      <c r="W1154" s="203" t="s">
        <v>4028</v>
      </c>
      <c r="X1154" s="203" t="s">
        <v>4028</v>
      </c>
      <c r="Y1154" s="203" t="s">
        <v>4028</v>
      </c>
      <c r="Z1154" s="203" t="s">
        <v>4028</v>
      </c>
      <c r="AA1154" s="203" t="s">
        <v>4028</v>
      </c>
      <c r="AB1154" s="203" t="s">
        <v>4028</v>
      </c>
      <c r="AC1154" s="203" t="s">
        <v>4028</v>
      </c>
      <c r="AD1154" s="203" t="s">
        <v>4028</v>
      </c>
      <c r="AE1154" s="203" t="s">
        <v>4028</v>
      </c>
      <c r="AF1154" s="203" t="s">
        <v>4028</v>
      </c>
      <c r="AG1154" s="203" t="s">
        <v>4028</v>
      </c>
      <c r="AH1154" s="203" t="s">
        <v>4028</v>
      </c>
      <c r="AI1154" s="203" t="s">
        <v>4028</v>
      </c>
      <c r="AJ1154" s="203" t="s">
        <v>4028</v>
      </c>
      <c r="AK1154" s="203" t="s">
        <v>4028</v>
      </c>
      <c r="AL1154" s="203"/>
      <c r="AM1154" s="203"/>
      <c r="AN1154" s="203"/>
      <c r="AO1154" s="203"/>
      <c r="AP1154" s="203"/>
      <c r="AQ1154" s="203"/>
      <c r="AR1154" s="203"/>
      <c r="AS1154" s="203"/>
      <c r="AT1154" s="203"/>
      <c r="AU1154" s="203"/>
      <c r="AV1154" s="203"/>
      <c r="AW1154" s="203"/>
      <c r="AX1154" s="203"/>
      <c r="AY1154" s="203"/>
      <c r="AZ1154" s="203"/>
      <c r="BA1154" s="203"/>
      <c r="BB1154" s="203"/>
      <c r="BC1154" s="203"/>
      <c r="BD1154" s="203"/>
      <c r="BE1154" s="203"/>
      <c r="BF1154" s="203"/>
      <c r="BG1154" s="203"/>
      <c r="BH1154" s="203"/>
      <c r="BI1154" s="203"/>
      <c r="BJ1154" s="203"/>
      <c r="BK1154" s="203"/>
      <c r="BL1154" s="203"/>
    </row>
    <row r="1155" spans="1:260" ht="12.75" customHeight="1" x14ac:dyDescent="0.2">
      <c r="A1155" s="203" t="s">
        <v>4028</v>
      </c>
      <c r="B1155" s="203" t="s">
        <v>4028</v>
      </c>
      <c r="C1155" s="203"/>
      <c r="D1155" s="214"/>
      <c r="E1155" s="203"/>
      <c r="F1155" s="203"/>
      <c r="G1155" s="203" t="s">
        <v>4028</v>
      </c>
      <c r="H1155" s="203" t="s">
        <v>4028</v>
      </c>
      <c r="I1155" s="203" t="s">
        <v>4028</v>
      </c>
      <c r="J1155" s="203" t="s">
        <v>4028</v>
      </c>
      <c r="K1155" s="203" t="s">
        <v>4028</v>
      </c>
      <c r="L1155" s="203" t="s">
        <v>4028</v>
      </c>
      <c r="M1155" s="203" t="s">
        <v>4028</v>
      </c>
      <c r="N1155" s="203" t="s">
        <v>4028</v>
      </c>
      <c r="O1155" s="203" t="s">
        <v>4028</v>
      </c>
      <c r="P1155" s="203" t="s">
        <v>4028</v>
      </c>
      <c r="Q1155" s="203"/>
      <c r="R1155" s="203"/>
      <c r="S1155" s="203"/>
      <c r="T1155" s="203" t="s">
        <v>4028</v>
      </c>
      <c r="U1155" s="203" t="s">
        <v>4028</v>
      </c>
      <c r="V1155" s="203" t="s">
        <v>4028</v>
      </c>
      <c r="W1155" s="203" t="s">
        <v>4028</v>
      </c>
      <c r="X1155" s="203" t="s">
        <v>4028</v>
      </c>
      <c r="Y1155" s="203" t="s">
        <v>4028</v>
      </c>
      <c r="Z1155" s="203" t="s">
        <v>4028</v>
      </c>
      <c r="AA1155" s="203" t="s">
        <v>4028</v>
      </c>
      <c r="AB1155" s="203" t="s">
        <v>4028</v>
      </c>
      <c r="AC1155" s="203" t="s">
        <v>4028</v>
      </c>
      <c r="AD1155" s="203" t="s">
        <v>4028</v>
      </c>
      <c r="AE1155" s="203" t="s">
        <v>4028</v>
      </c>
      <c r="AF1155" s="203" t="s">
        <v>4028</v>
      </c>
      <c r="AG1155" s="203" t="s">
        <v>4028</v>
      </c>
      <c r="AH1155" s="203" t="s">
        <v>4028</v>
      </c>
      <c r="AI1155" s="203" t="s">
        <v>4028</v>
      </c>
      <c r="AJ1155" s="203" t="s">
        <v>4028</v>
      </c>
      <c r="AK1155" s="203" t="s">
        <v>4028</v>
      </c>
      <c r="AL1155" s="203"/>
      <c r="AM1155" s="203"/>
      <c r="AN1155" s="203"/>
      <c r="AO1155" s="203"/>
      <c r="AP1155" s="203"/>
      <c r="AQ1155" s="203"/>
      <c r="AR1155" s="203"/>
      <c r="AS1155" s="203"/>
      <c r="AT1155" s="203"/>
      <c r="AU1155" s="203"/>
      <c r="AV1155" s="203"/>
      <c r="AW1155" s="203"/>
      <c r="AX1155" s="203"/>
      <c r="AY1155" s="203"/>
      <c r="AZ1155" s="203"/>
      <c r="BA1155" s="203"/>
      <c r="BB1155" s="203"/>
      <c r="BC1155" s="203"/>
      <c r="BD1155" s="203"/>
      <c r="BE1155" s="203"/>
      <c r="BF1155" s="203"/>
      <c r="BG1155" s="203"/>
      <c r="BH1155" s="203"/>
      <c r="BI1155" s="203"/>
      <c r="BJ1155" s="203"/>
      <c r="BK1155" s="203"/>
      <c r="BL1155" s="203"/>
      <c r="BM1155" s="10"/>
      <c r="BN1155" s="10"/>
      <c r="BO1155" s="10"/>
      <c r="BP1155" s="10"/>
      <c r="BQ1155" s="10"/>
      <c r="BR1155" s="10"/>
      <c r="BS1155" s="10"/>
      <c r="BT1155" s="10"/>
      <c r="BU1155" s="10"/>
      <c r="BV1155" s="10"/>
      <c r="BW1155" s="10"/>
      <c r="BX1155" s="10"/>
      <c r="BY1155" s="10"/>
      <c r="BZ1155" s="10"/>
      <c r="CA1155" s="10"/>
      <c r="CB1155" s="10"/>
      <c r="CC1155" s="10"/>
      <c r="CD1155" s="10"/>
      <c r="CE1155" s="10"/>
      <c r="CF1155" s="10"/>
      <c r="CG1155" s="10"/>
      <c r="CH1155" s="10"/>
      <c r="CI1155" s="10"/>
      <c r="CJ1155" s="10"/>
      <c r="CK1155" s="10"/>
      <c r="CL1155" s="10"/>
      <c r="CM1155" s="10"/>
      <c r="CN1155" s="10"/>
      <c r="CO1155" s="10"/>
      <c r="CP1155" s="10"/>
      <c r="CQ1155" s="10"/>
      <c r="CR1155" s="10"/>
      <c r="CS1155" s="10"/>
      <c r="CT1155" s="10"/>
      <c r="CU1155" s="10"/>
      <c r="CV1155" s="10"/>
      <c r="CW1155" s="10"/>
      <c r="CX1155" s="10"/>
      <c r="CY1155" s="10"/>
      <c r="CZ1155" s="10"/>
      <c r="DA1155" s="10"/>
      <c r="DB1155" s="10"/>
      <c r="DC1155" s="10"/>
      <c r="DD1155" s="10"/>
      <c r="DE1155" s="10"/>
      <c r="DF1155" s="10"/>
      <c r="DG1155" s="10"/>
      <c r="DH1155" s="10"/>
      <c r="DI1155" s="10"/>
      <c r="DJ1155" s="10"/>
      <c r="DK1155" s="10"/>
      <c r="DL1155" s="10"/>
      <c r="DM1155" s="10"/>
      <c r="DN1155" s="10"/>
      <c r="DO1155" s="10"/>
      <c r="DP1155" s="10"/>
      <c r="DQ1155" s="10"/>
      <c r="DR1155" s="10"/>
      <c r="DS1155" s="10"/>
      <c r="DT1155" s="10"/>
      <c r="DU1155" s="10"/>
      <c r="DV1155" s="10"/>
      <c r="DW1155" s="10"/>
      <c r="DX1155" s="10"/>
      <c r="DY1155" s="10"/>
      <c r="DZ1155" s="10"/>
      <c r="EA1155" s="10"/>
      <c r="EB1155" s="10"/>
      <c r="EC1155" s="10"/>
      <c r="ED1155" s="10"/>
      <c r="EE1155" s="10"/>
      <c r="EF1155" s="10"/>
      <c r="EG1155" s="10"/>
      <c r="EH1155" s="10"/>
      <c r="EI1155" s="10"/>
      <c r="EJ1155" s="10"/>
      <c r="EK1155" s="10"/>
      <c r="EL1155" s="10"/>
      <c r="EM1155" s="10"/>
      <c r="EN1155" s="10"/>
      <c r="EO1155" s="10"/>
      <c r="EP1155" s="10"/>
      <c r="EQ1155" s="10"/>
      <c r="ER1155" s="10"/>
      <c r="ES1155" s="10"/>
      <c r="ET1155" s="10"/>
      <c r="EU1155" s="10"/>
      <c r="EV1155" s="10"/>
      <c r="EW1155" s="10"/>
      <c r="EX1155" s="10"/>
      <c r="EY1155" s="10"/>
      <c r="EZ1155" s="10"/>
      <c r="FA1155" s="10"/>
      <c r="FB1155" s="10"/>
      <c r="FC1155" s="10"/>
      <c r="FD1155" s="10"/>
      <c r="FE1155" s="10"/>
      <c r="FF1155" s="10"/>
      <c r="FG1155" s="10"/>
      <c r="FH1155" s="10"/>
      <c r="FI1155" s="10"/>
      <c r="FJ1155" s="10"/>
      <c r="FK1155" s="10"/>
      <c r="FL1155" s="10"/>
      <c r="FM1155" s="10"/>
      <c r="FN1155" s="10"/>
      <c r="FO1155" s="10"/>
      <c r="FP1155" s="10"/>
      <c r="FQ1155" s="10"/>
      <c r="FR1155" s="10"/>
      <c r="FS1155" s="10"/>
      <c r="FT1155" s="10"/>
      <c r="FU1155" s="10"/>
      <c r="FV1155" s="10"/>
      <c r="FW1155" s="10"/>
      <c r="FX1155" s="10"/>
      <c r="FY1155" s="10"/>
      <c r="FZ1155" s="10"/>
      <c r="GA1155" s="10"/>
      <c r="GB1155" s="10"/>
      <c r="GC1155" s="10"/>
      <c r="GD1155" s="10"/>
      <c r="GE1155" s="10"/>
      <c r="GF1155" s="10"/>
      <c r="GG1155" s="10"/>
      <c r="GH1155" s="10"/>
      <c r="GI1155" s="10"/>
      <c r="GJ1155" s="10"/>
      <c r="GK1155" s="10"/>
      <c r="GL1155" s="10"/>
      <c r="GM1155" s="10"/>
      <c r="GN1155" s="10"/>
      <c r="GO1155" s="10"/>
      <c r="GP1155" s="10"/>
      <c r="GQ1155" s="10"/>
      <c r="GR1155" s="10"/>
      <c r="GS1155" s="10"/>
      <c r="GT1155" s="10"/>
      <c r="GU1155" s="10"/>
      <c r="GV1155" s="10"/>
      <c r="GW1155" s="10"/>
      <c r="GX1155" s="10"/>
      <c r="GY1155" s="10"/>
      <c r="GZ1155" s="10"/>
      <c r="HA1155" s="10"/>
      <c r="HB1155" s="10"/>
      <c r="HC1155" s="10"/>
      <c r="HD1155" s="10"/>
      <c r="HE1155" s="10"/>
      <c r="HF1155" s="10"/>
      <c r="HG1155" s="10"/>
      <c r="HH1155" s="10"/>
      <c r="HI1155" s="10"/>
      <c r="HJ1155" s="10"/>
      <c r="HK1155" s="10"/>
      <c r="HL1155" s="10"/>
      <c r="HM1155" s="10"/>
      <c r="HN1155" s="10"/>
      <c r="HO1155" s="10"/>
      <c r="HP1155" s="10"/>
      <c r="HQ1155" s="10"/>
      <c r="HR1155" s="10"/>
      <c r="HS1155" s="10"/>
      <c r="HT1155" s="10"/>
      <c r="HU1155" s="10"/>
      <c r="HV1155" s="10"/>
      <c r="HW1155" s="10"/>
      <c r="HX1155" s="10"/>
      <c r="HY1155" s="10"/>
      <c r="HZ1155" s="10"/>
      <c r="IA1155" s="10"/>
      <c r="IB1155" s="10"/>
      <c r="IC1155" s="10"/>
      <c r="ID1155" s="10"/>
      <c r="IE1155" s="10"/>
      <c r="IF1155" s="10"/>
      <c r="IG1155" s="10"/>
      <c r="IH1155" s="10"/>
      <c r="II1155" s="10"/>
      <c r="IJ1155" s="10"/>
      <c r="IK1155" s="10"/>
      <c r="IL1155" s="10"/>
      <c r="IM1155" s="10"/>
      <c r="IN1155" s="10"/>
      <c r="IO1155" s="10"/>
      <c r="IP1155" s="10"/>
      <c r="IQ1155" s="10"/>
      <c r="IR1155" s="10"/>
      <c r="IS1155" s="10"/>
      <c r="IT1155" s="10"/>
      <c r="IU1155" s="10"/>
      <c r="IV1155" s="10"/>
    </row>
    <row r="1156" spans="1:260" ht="12.75" customHeight="1" x14ac:dyDescent="0.2">
      <c r="A1156" s="203" t="s">
        <v>279</v>
      </c>
      <c r="B1156" s="203" t="s">
        <v>4263</v>
      </c>
      <c r="C1156" s="203" t="s">
        <v>1849</v>
      </c>
      <c r="D1156" s="214">
        <v>34394</v>
      </c>
      <c r="E1156" s="203" t="s">
        <v>2032</v>
      </c>
      <c r="F1156" s="203" t="s">
        <v>139</v>
      </c>
      <c r="G1156" s="203" t="s">
        <v>3420</v>
      </c>
      <c r="H1156" s="203" t="s">
        <v>266</v>
      </c>
      <c r="I1156" s="203" t="s">
        <v>55</v>
      </c>
      <c r="J1156" s="203"/>
      <c r="K1156" s="203" t="s">
        <v>132</v>
      </c>
      <c r="L1156" s="203" t="s">
        <v>55</v>
      </c>
      <c r="M1156" s="203">
        <v>0</v>
      </c>
      <c r="N1156" s="203" t="s">
        <v>2546</v>
      </c>
      <c r="O1156" s="203" t="s">
        <v>55</v>
      </c>
      <c r="P1156" s="203" t="s">
        <v>2547</v>
      </c>
      <c r="Q1156" s="203" t="s">
        <v>2091</v>
      </c>
      <c r="R1156" s="203" t="s">
        <v>55</v>
      </c>
      <c r="S1156" s="203" t="s">
        <v>1850</v>
      </c>
      <c r="T1156" s="203">
        <v>0</v>
      </c>
      <c r="U1156" s="203">
        <v>0</v>
      </c>
      <c r="V1156" s="203">
        <v>0</v>
      </c>
      <c r="W1156" s="203">
        <v>0</v>
      </c>
      <c r="X1156" s="203">
        <v>0</v>
      </c>
      <c r="Y1156" s="203">
        <v>0</v>
      </c>
      <c r="Z1156" s="203">
        <v>0</v>
      </c>
      <c r="AA1156" s="203">
        <v>0</v>
      </c>
      <c r="AB1156" s="203">
        <v>0</v>
      </c>
      <c r="AC1156" s="203">
        <v>0</v>
      </c>
      <c r="AD1156" s="203">
        <v>0</v>
      </c>
      <c r="AE1156" s="203">
        <v>0</v>
      </c>
      <c r="AF1156" s="203">
        <v>0</v>
      </c>
      <c r="AG1156" s="203">
        <v>0</v>
      </c>
      <c r="AH1156" s="203">
        <v>0</v>
      </c>
      <c r="AI1156" s="203">
        <v>0</v>
      </c>
      <c r="AJ1156" s="203">
        <v>0</v>
      </c>
      <c r="AK1156" s="203">
        <v>0</v>
      </c>
      <c r="AL1156" s="203"/>
      <c r="AM1156" s="203"/>
      <c r="AN1156" s="203"/>
      <c r="AO1156" s="203"/>
      <c r="AP1156" s="203"/>
      <c r="AQ1156" s="203"/>
      <c r="AR1156" s="203"/>
      <c r="AS1156" s="203"/>
      <c r="AT1156" s="203"/>
      <c r="AU1156" s="203"/>
      <c r="AV1156" s="203"/>
      <c r="AW1156" s="203"/>
      <c r="AX1156" s="203"/>
      <c r="AY1156" s="203"/>
      <c r="AZ1156" s="203"/>
      <c r="BA1156" s="203"/>
      <c r="BB1156" s="203"/>
      <c r="BC1156" s="203"/>
      <c r="BD1156" s="203"/>
      <c r="BE1156" s="203"/>
      <c r="BF1156" s="203"/>
      <c r="BG1156" s="203"/>
      <c r="BH1156" s="203"/>
      <c r="BI1156" s="203"/>
      <c r="BJ1156" s="203"/>
      <c r="BK1156" s="203"/>
      <c r="BL1156" s="203"/>
    </row>
    <row r="1157" spans="1:260" s="10" customFormat="1" ht="12.75" customHeight="1" x14ac:dyDescent="0.2">
      <c r="A1157" s="203" t="s">
        <v>236</v>
      </c>
      <c r="B1157" s="203" t="s">
        <v>4072</v>
      </c>
      <c r="C1157" s="203" t="s">
        <v>3509</v>
      </c>
      <c r="D1157" s="214">
        <v>35585</v>
      </c>
      <c r="E1157" s="203" t="s">
        <v>3510</v>
      </c>
      <c r="F1157" s="203" t="s">
        <v>3456</v>
      </c>
      <c r="G1157" s="203" t="s">
        <v>3420</v>
      </c>
      <c r="H1157" s="203" t="s">
        <v>279</v>
      </c>
      <c r="I1157" s="203" t="s">
        <v>39</v>
      </c>
      <c r="J1157" s="203"/>
      <c r="K1157" s="203"/>
      <c r="L1157" s="203"/>
      <c r="M1157" s="203"/>
      <c r="N1157" s="203"/>
      <c r="O1157" s="203"/>
      <c r="P1157" s="203"/>
      <c r="Q1157" s="203"/>
      <c r="R1157" s="203"/>
      <c r="S1157" s="203"/>
      <c r="T1157" s="203"/>
      <c r="U1157" s="203"/>
      <c r="V1157" s="203"/>
      <c r="W1157" s="203"/>
      <c r="X1157" s="203"/>
      <c r="Y1157" s="203"/>
      <c r="Z1157" s="203"/>
      <c r="AA1157" s="203"/>
      <c r="AB1157" s="203"/>
      <c r="AC1157" s="203"/>
      <c r="AD1157" s="203"/>
      <c r="AE1157" s="203"/>
      <c r="AF1157" s="203"/>
      <c r="AG1157" s="203"/>
      <c r="AH1157" s="203"/>
      <c r="AI1157" s="203"/>
      <c r="AJ1157" s="203"/>
      <c r="AK1157" s="203"/>
      <c r="AL1157" s="203"/>
      <c r="AM1157" s="203"/>
      <c r="AN1157" s="203"/>
      <c r="AO1157" s="203"/>
      <c r="AP1157" s="203"/>
      <c r="AQ1157" s="203"/>
      <c r="AR1157" s="203"/>
      <c r="AS1157" s="203"/>
      <c r="AT1157" s="203"/>
      <c r="AU1157" s="203"/>
      <c r="AV1157" s="203"/>
      <c r="AW1157" s="203"/>
      <c r="AX1157" s="203"/>
      <c r="AY1157" s="203"/>
      <c r="AZ1157" s="203"/>
      <c r="BA1157" s="203"/>
      <c r="BB1157" s="203"/>
      <c r="BC1157" s="203"/>
      <c r="BD1157" s="203"/>
      <c r="BE1157" s="203"/>
      <c r="BF1157" s="203"/>
      <c r="BG1157" s="203"/>
      <c r="BH1157" s="203"/>
      <c r="BI1157" s="203"/>
      <c r="BJ1157" s="203"/>
      <c r="BK1157" s="203"/>
      <c r="BL1157" s="203"/>
    </row>
    <row r="1158" spans="1:260" s="10" customFormat="1" ht="12.75" customHeight="1" x14ac:dyDescent="0.2">
      <c r="A1158" s="203" t="s">
        <v>283</v>
      </c>
      <c r="B1158" s="203" t="s">
        <v>4414</v>
      </c>
      <c r="C1158" s="203" t="s">
        <v>3351</v>
      </c>
      <c r="D1158" s="214">
        <v>35157</v>
      </c>
      <c r="E1158" s="203" t="s">
        <v>3089</v>
      </c>
      <c r="F1158" s="203" t="s">
        <v>3067</v>
      </c>
      <c r="G1158" s="203" t="s">
        <v>3420</v>
      </c>
      <c r="H1158" s="203" t="s">
        <v>283</v>
      </c>
      <c r="I1158" s="203" t="s">
        <v>450</v>
      </c>
      <c r="J1158" s="203"/>
      <c r="K1158" s="203" t="s">
        <v>283</v>
      </c>
      <c r="L1158" s="203" t="s">
        <v>450</v>
      </c>
      <c r="M1158" s="203">
        <v>0</v>
      </c>
      <c r="N1158" s="203">
        <v>0</v>
      </c>
      <c r="O1158" s="203">
        <v>0</v>
      </c>
      <c r="P1158" s="203">
        <v>0</v>
      </c>
      <c r="Q1158" s="203"/>
      <c r="R1158" s="203"/>
      <c r="S1158" s="203"/>
      <c r="T1158" s="203">
        <v>0</v>
      </c>
      <c r="U1158" s="203">
        <v>0</v>
      </c>
      <c r="V1158" s="203">
        <v>0</v>
      </c>
      <c r="W1158" s="203" t="s">
        <v>4028</v>
      </c>
      <c r="X1158" s="203" t="s">
        <v>4028</v>
      </c>
      <c r="Y1158" s="203" t="s">
        <v>4028</v>
      </c>
      <c r="Z1158" s="203" t="s">
        <v>4028</v>
      </c>
      <c r="AA1158" s="203" t="s">
        <v>4028</v>
      </c>
      <c r="AB1158" s="203" t="s">
        <v>4028</v>
      </c>
      <c r="AC1158" s="203">
        <v>0</v>
      </c>
      <c r="AD1158" s="203">
        <v>0</v>
      </c>
      <c r="AE1158" s="203">
        <v>0</v>
      </c>
      <c r="AF1158" s="203">
        <v>0</v>
      </c>
      <c r="AG1158" s="203">
        <v>0</v>
      </c>
      <c r="AH1158" s="203">
        <v>0</v>
      </c>
      <c r="AI1158" s="203">
        <v>0</v>
      </c>
      <c r="AJ1158" s="203">
        <v>0</v>
      </c>
      <c r="AK1158" s="203">
        <v>0</v>
      </c>
      <c r="AL1158" s="203"/>
      <c r="AM1158" s="203"/>
      <c r="AN1158" s="203"/>
      <c r="AO1158" s="203"/>
      <c r="AP1158" s="203"/>
      <c r="AQ1158" s="203"/>
      <c r="AR1158" s="203"/>
      <c r="AS1158" s="203"/>
      <c r="AT1158" s="203"/>
      <c r="AU1158" s="203"/>
      <c r="AV1158" s="203"/>
      <c r="AW1158" s="203"/>
      <c r="AX1158" s="203"/>
      <c r="AY1158" s="203"/>
      <c r="AZ1158" s="203"/>
      <c r="BA1158" s="203"/>
      <c r="BB1158" s="203"/>
      <c r="BC1158" s="203"/>
      <c r="BD1158" s="203"/>
      <c r="BE1158" s="203"/>
      <c r="BF1158" s="203"/>
      <c r="BG1158" s="203"/>
      <c r="BH1158" s="203"/>
      <c r="BI1158" s="203"/>
      <c r="BJ1158" s="203"/>
      <c r="BK1158" s="203"/>
      <c r="BL1158" s="203"/>
    </row>
    <row r="1159" spans="1:260" s="10" customFormat="1" ht="12.75" customHeight="1" x14ac:dyDescent="0.2">
      <c r="A1159" s="203" t="s">
        <v>283</v>
      </c>
      <c r="B1159" s="203" t="s">
        <v>4192</v>
      </c>
      <c r="C1159" s="203" t="s">
        <v>3171</v>
      </c>
      <c r="D1159" s="214">
        <v>34768</v>
      </c>
      <c r="E1159" s="203" t="s">
        <v>3076</v>
      </c>
      <c r="F1159" s="203" t="s">
        <v>3074</v>
      </c>
      <c r="G1159" s="203" t="s">
        <v>3420</v>
      </c>
      <c r="H1159" s="203" t="s">
        <v>283</v>
      </c>
      <c r="I1159" s="203" t="s">
        <v>229</v>
      </c>
      <c r="J1159" s="203"/>
      <c r="K1159" s="203" t="s">
        <v>283</v>
      </c>
      <c r="L1159" s="203" t="s">
        <v>229</v>
      </c>
      <c r="M1159" s="203">
        <v>0</v>
      </c>
      <c r="N1159" s="203">
        <v>0</v>
      </c>
      <c r="O1159" s="203">
        <v>0</v>
      </c>
      <c r="P1159" s="203">
        <v>0</v>
      </c>
      <c r="Q1159" s="203"/>
      <c r="R1159" s="203"/>
      <c r="S1159" s="203"/>
      <c r="T1159" s="203">
        <v>0</v>
      </c>
      <c r="U1159" s="203">
        <v>0</v>
      </c>
      <c r="V1159" s="203">
        <v>0</v>
      </c>
      <c r="W1159" s="203">
        <v>0</v>
      </c>
      <c r="X1159" s="203">
        <v>0</v>
      </c>
      <c r="Y1159" s="203">
        <v>0</v>
      </c>
      <c r="Z1159" s="203">
        <v>0</v>
      </c>
      <c r="AA1159" s="203">
        <v>0</v>
      </c>
      <c r="AB1159" s="203">
        <v>0</v>
      </c>
      <c r="AC1159" s="203">
        <v>0</v>
      </c>
      <c r="AD1159" s="203">
        <v>0</v>
      </c>
      <c r="AE1159" s="203">
        <v>0</v>
      </c>
      <c r="AF1159" s="203">
        <v>0</v>
      </c>
      <c r="AG1159" s="203">
        <v>0</v>
      </c>
      <c r="AH1159" s="203">
        <v>0</v>
      </c>
      <c r="AI1159" s="203">
        <v>0</v>
      </c>
      <c r="AJ1159" s="203">
        <v>0</v>
      </c>
      <c r="AK1159" s="203">
        <v>0</v>
      </c>
      <c r="AL1159" s="203"/>
      <c r="AM1159" s="203"/>
      <c r="AN1159" s="203"/>
      <c r="AO1159" s="203"/>
      <c r="AP1159" s="203"/>
      <c r="AQ1159" s="203"/>
      <c r="AR1159" s="203"/>
      <c r="AS1159" s="203"/>
      <c r="AT1159" s="203"/>
      <c r="AU1159" s="203"/>
      <c r="AV1159" s="203"/>
      <c r="AW1159" s="203"/>
      <c r="AX1159" s="203"/>
      <c r="AY1159" s="203"/>
      <c r="AZ1159" s="203"/>
      <c r="BA1159" s="203"/>
      <c r="BB1159" s="203"/>
      <c r="BC1159" s="203"/>
      <c r="BD1159" s="203"/>
      <c r="BE1159" s="203"/>
      <c r="BF1159" s="203"/>
      <c r="BG1159" s="203"/>
      <c r="BH1159" s="203"/>
      <c r="BI1159" s="203"/>
      <c r="BJ1159" s="203"/>
      <c r="BK1159" s="203"/>
      <c r="BL1159" s="203"/>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c r="HO1159"/>
      <c r="HP1159"/>
      <c r="HQ1159"/>
      <c r="HR1159"/>
      <c r="HS1159"/>
      <c r="HT1159"/>
      <c r="HU1159"/>
      <c r="HV1159"/>
      <c r="HW1159"/>
      <c r="HX1159"/>
      <c r="HY1159"/>
      <c r="HZ1159"/>
      <c r="IA1159"/>
      <c r="IB1159"/>
      <c r="IC1159"/>
      <c r="ID1159"/>
      <c r="IE1159"/>
      <c r="IF1159"/>
      <c r="IG1159"/>
      <c r="IH1159"/>
      <c r="II1159"/>
      <c r="IJ1159"/>
      <c r="IK1159"/>
      <c r="IL1159"/>
      <c r="IM1159"/>
      <c r="IN1159"/>
      <c r="IO1159"/>
      <c r="IP1159"/>
      <c r="IQ1159"/>
      <c r="IR1159"/>
      <c r="IS1159"/>
      <c r="IT1159"/>
      <c r="IU1159"/>
      <c r="IV1159"/>
      <c r="IW1159"/>
      <c r="IX1159"/>
      <c r="IY1159"/>
      <c r="IZ1159"/>
    </row>
    <row r="1160" spans="1:260" ht="12.75" customHeight="1" x14ac:dyDescent="0.2">
      <c r="A1160" s="203" t="s">
        <v>283</v>
      </c>
      <c r="B1160" s="203" t="s">
        <v>4345</v>
      </c>
      <c r="C1160" s="203" t="s">
        <v>3647</v>
      </c>
      <c r="D1160" s="214">
        <v>35781</v>
      </c>
      <c r="E1160" s="203" t="s">
        <v>3648</v>
      </c>
      <c r="F1160" s="203" t="s">
        <v>3446</v>
      </c>
      <c r="G1160" s="203" t="s">
        <v>3420</v>
      </c>
      <c r="H1160" s="203" t="s">
        <v>283</v>
      </c>
      <c r="I1160" s="203" t="s">
        <v>232</v>
      </c>
      <c r="J1160" s="203"/>
      <c r="K1160" s="203"/>
      <c r="L1160" s="203"/>
      <c r="M1160" s="203"/>
      <c r="N1160" s="203"/>
      <c r="O1160" s="203"/>
      <c r="P1160" s="203"/>
      <c r="Q1160" s="203"/>
      <c r="R1160" s="203"/>
      <c r="S1160" s="203"/>
      <c r="T1160" s="203"/>
      <c r="U1160" s="203"/>
      <c r="V1160" s="203"/>
      <c r="W1160" s="203"/>
      <c r="X1160" s="203"/>
      <c r="Y1160" s="203"/>
      <c r="Z1160" s="203"/>
      <c r="AA1160" s="203"/>
      <c r="AB1160" s="203"/>
      <c r="AC1160" s="203"/>
      <c r="AD1160" s="203"/>
      <c r="AE1160" s="203"/>
      <c r="AF1160" s="203"/>
      <c r="AG1160" s="203"/>
      <c r="AH1160" s="203"/>
      <c r="AI1160" s="203"/>
      <c r="AJ1160" s="203"/>
      <c r="AK1160" s="203"/>
      <c r="AL1160" s="203"/>
      <c r="AM1160" s="203"/>
      <c r="AN1160" s="203"/>
      <c r="AO1160" s="203"/>
      <c r="AP1160" s="203"/>
      <c r="AQ1160" s="203"/>
      <c r="AR1160" s="203"/>
      <c r="AS1160" s="203"/>
      <c r="AT1160" s="203"/>
      <c r="AU1160" s="203"/>
      <c r="AV1160" s="203"/>
      <c r="AW1160" s="203"/>
      <c r="AX1160" s="203"/>
      <c r="AY1160" s="203"/>
      <c r="AZ1160" s="203"/>
      <c r="BA1160" s="203"/>
      <c r="BB1160" s="203"/>
      <c r="BC1160" s="203"/>
      <c r="BD1160" s="203"/>
      <c r="BE1160" s="203"/>
      <c r="BF1160" s="203"/>
      <c r="BG1160" s="203"/>
      <c r="BH1160" s="203"/>
      <c r="BI1160" s="203"/>
      <c r="BJ1160" s="203"/>
      <c r="BK1160" s="203"/>
      <c r="BL1160" s="203"/>
      <c r="IW1160" s="10"/>
      <c r="IX1160" s="10"/>
      <c r="IY1160" s="10"/>
      <c r="IZ1160" s="10"/>
    </row>
    <row r="1161" spans="1:260" ht="12.75" customHeight="1" x14ac:dyDescent="0.2">
      <c r="A1161" s="203" t="s">
        <v>283</v>
      </c>
      <c r="B1161" s="203" t="s">
        <v>32</v>
      </c>
      <c r="C1161" s="203" t="s">
        <v>2694</v>
      </c>
      <c r="D1161" s="214">
        <v>34228</v>
      </c>
      <c r="E1161" s="203" t="s">
        <v>2593</v>
      </c>
      <c r="F1161" s="203" t="s">
        <v>2891</v>
      </c>
      <c r="G1161" s="203" t="s">
        <v>3420</v>
      </c>
      <c r="H1161" s="203" t="s">
        <v>4029</v>
      </c>
      <c r="I1161" s="203"/>
      <c r="J1161" s="203"/>
      <c r="K1161" s="203" t="s">
        <v>4028</v>
      </c>
      <c r="L1161" s="203" t="s">
        <v>4028</v>
      </c>
      <c r="M1161" s="203" t="s">
        <v>4028</v>
      </c>
      <c r="N1161" s="203" t="s">
        <v>4028</v>
      </c>
      <c r="O1161" s="203" t="s">
        <v>4028</v>
      </c>
      <c r="P1161" s="203" t="s">
        <v>4028</v>
      </c>
      <c r="Q1161" s="203"/>
      <c r="R1161" s="203"/>
      <c r="S1161" s="203"/>
      <c r="T1161" s="203" t="s">
        <v>4028</v>
      </c>
      <c r="U1161" s="203" t="s">
        <v>4028</v>
      </c>
      <c r="V1161" s="203" t="s">
        <v>4028</v>
      </c>
      <c r="W1161" s="203" t="s">
        <v>4028</v>
      </c>
      <c r="X1161" s="203" t="s">
        <v>4028</v>
      </c>
      <c r="Y1161" s="203" t="s">
        <v>4028</v>
      </c>
      <c r="Z1161" s="203" t="s">
        <v>4028</v>
      </c>
      <c r="AA1161" s="203" t="s">
        <v>4028</v>
      </c>
      <c r="AB1161" s="203" t="s">
        <v>4028</v>
      </c>
      <c r="AC1161" s="203" t="s">
        <v>4028</v>
      </c>
      <c r="AD1161" s="203" t="s">
        <v>4028</v>
      </c>
      <c r="AE1161" s="203" t="s">
        <v>4028</v>
      </c>
      <c r="AF1161" s="203" t="s">
        <v>4028</v>
      </c>
      <c r="AG1161" s="203" t="s">
        <v>4028</v>
      </c>
      <c r="AH1161" s="203" t="s">
        <v>4028</v>
      </c>
      <c r="AI1161" s="203" t="s">
        <v>4028</v>
      </c>
      <c r="AJ1161" s="203" t="s">
        <v>4028</v>
      </c>
      <c r="AK1161" s="203" t="s">
        <v>4028</v>
      </c>
      <c r="AL1161" s="203"/>
      <c r="AM1161" s="203"/>
      <c r="AN1161" s="203"/>
      <c r="AO1161" s="203"/>
      <c r="AP1161" s="203"/>
      <c r="AQ1161" s="203"/>
      <c r="AR1161" s="203"/>
      <c r="AS1161" s="203"/>
      <c r="AT1161" s="203"/>
      <c r="AU1161" s="203"/>
      <c r="AV1161" s="203"/>
      <c r="AW1161" s="203"/>
      <c r="AX1161" s="203"/>
      <c r="AY1161" s="203"/>
      <c r="AZ1161" s="203"/>
      <c r="BA1161" s="203"/>
      <c r="BB1161" s="203"/>
      <c r="BC1161" s="203"/>
      <c r="BD1161" s="203"/>
      <c r="BE1161" s="203"/>
      <c r="BF1161" s="203"/>
      <c r="BG1161" s="203"/>
      <c r="BH1161" s="203"/>
      <c r="BI1161" s="203"/>
      <c r="BJ1161" s="203"/>
      <c r="BK1161" s="203"/>
      <c r="BL1161" s="203"/>
    </row>
    <row r="1162" spans="1:260" ht="12.75" customHeight="1" x14ac:dyDescent="0.2">
      <c r="A1162" s="203" t="s">
        <v>4029</v>
      </c>
      <c r="B1162" s="203" t="s">
        <v>4028</v>
      </c>
      <c r="C1162" s="203" t="s">
        <v>836</v>
      </c>
      <c r="D1162" s="214">
        <v>32918</v>
      </c>
      <c r="E1162" s="203" t="s">
        <v>857</v>
      </c>
      <c r="F1162" s="203" t="s">
        <v>2118</v>
      </c>
      <c r="G1162" s="203" t="s">
        <v>4028</v>
      </c>
      <c r="H1162" s="203" t="s">
        <v>236</v>
      </c>
      <c r="I1162" s="203" t="s">
        <v>88</v>
      </c>
      <c r="J1162" s="203"/>
      <c r="K1162" s="203" t="s">
        <v>236</v>
      </c>
      <c r="L1162" s="203" t="s">
        <v>88</v>
      </c>
      <c r="M1162" s="203">
        <v>0</v>
      </c>
      <c r="N1162" s="203" t="s">
        <v>236</v>
      </c>
      <c r="O1162" s="203" t="s">
        <v>88</v>
      </c>
      <c r="P1162" s="203">
        <v>0</v>
      </c>
      <c r="Q1162" s="203" t="s">
        <v>236</v>
      </c>
      <c r="R1162" s="203" t="s">
        <v>460</v>
      </c>
      <c r="S1162" s="203"/>
      <c r="T1162" s="203" t="s">
        <v>279</v>
      </c>
      <c r="U1162" s="203" t="s">
        <v>460</v>
      </c>
      <c r="V1162" s="203">
        <v>0</v>
      </c>
      <c r="W1162" s="203" t="s">
        <v>279</v>
      </c>
      <c r="X1162" s="203" t="s">
        <v>460</v>
      </c>
      <c r="Y1162" s="203">
        <v>0</v>
      </c>
      <c r="Z1162" s="203" t="s">
        <v>279</v>
      </c>
      <c r="AA1162" s="203" t="s">
        <v>460</v>
      </c>
      <c r="AB1162" s="203">
        <v>0</v>
      </c>
      <c r="AC1162" s="203" t="s">
        <v>279</v>
      </c>
      <c r="AD1162" s="203" t="s">
        <v>460</v>
      </c>
      <c r="AE1162" s="203">
        <v>0</v>
      </c>
      <c r="AF1162" s="203">
        <v>0</v>
      </c>
      <c r="AG1162" s="203">
        <v>0</v>
      </c>
      <c r="AH1162" s="203">
        <v>0</v>
      </c>
      <c r="AI1162" s="203">
        <v>0</v>
      </c>
      <c r="AJ1162" s="203">
        <v>0</v>
      </c>
      <c r="AK1162" s="203">
        <v>0</v>
      </c>
      <c r="AL1162" s="203"/>
      <c r="AM1162" s="203"/>
      <c r="AN1162" s="203"/>
      <c r="AO1162" s="203"/>
      <c r="AP1162" s="203"/>
      <c r="AQ1162" s="203"/>
      <c r="AR1162" s="203"/>
      <c r="AS1162" s="203"/>
      <c r="AT1162" s="203"/>
      <c r="AU1162" s="203"/>
      <c r="AV1162" s="203"/>
      <c r="AW1162" s="203"/>
      <c r="AX1162" s="203"/>
      <c r="AY1162" s="203"/>
      <c r="AZ1162" s="203"/>
      <c r="BA1162" s="203"/>
      <c r="BB1162" s="203"/>
      <c r="BC1162" s="203"/>
      <c r="BD1162" s="203"/>
      <c r="BE1162" s="203"/>
      <c r="BF1162" s="203"/>
      <c r="BG1162" s="203"/>
      <c r="BH1162" s="203"/>
      <c r="BI1162" s="203"/>
      <c r="BJ1162" s="203"/>
      <c r="BK1162" s="203"/>
      <c r="BL1162" s="203"/>
    </row>
    <row r="1163" spans="1:260" s="10" customFormat="1" ht="12.75" customHeight="1" x14ac:dyDescent="0.2">
      <c r="A1163" s="203" t="s">
        <v>4029</v>
      </c>
      <c r="B1163" s="203" t="s">
        <v>4028</v>
      </c>
      <c r="C1163" s="203" t="s">
        <v>2825</v>
      </c>
      <c r="D1163" s="214">
        <v>34864</v>
      </c>
      <c r="E1163" s="203" t="s">
        <v>2826</v>
      </c>
      <c r="F1163" s="203" t="s">
        <v>3417</v>
      </c>
      <c r="G1163" s="203" t="s">
        <v>4028</v>
      </c>
      <c r="H1163" s="203" t="s">
        <v>283</v>
      </c>
      <c r="I1163" s="203" t="s">
        <v>131</v>
      </c>
      <c r="J1163" s="203"/>
      <c r="K1163" s="203" t="s">
        <v>283</v>
      </c>
      <c r="L1163" s="203" t="s">
        <v>131</v>
      </c>
      <c r="M1163" s="203">
        <v>0</v>
      </c>
      <c r="N1163" s="203" t="s">
        <v>283</v>
      </c>
      <c r="O1163" s="203" t="s">
        <v>131</v>
      </c>
      <c r="P1163" s="203">
        <v>0</v>
      </c>
      <c r="Q1163" s="203"/>
      <c r="R1163" s="203"/>
      <c r="S1163" s="203"/>
      <c r="T1163" s="203">
        <v>0</v>
      </c>
      <c r="U1163" s="203">
        <v>0</v>
      </c>
      <c r="V1163" s="203">
        <v>0</v>
      </c>
      <c r="W1163" s="203">
        <v>0</v>
      </c>
      <c r="X1163" s="203">
        <v>0</v>
      </c>
      <c r="Y1163" s="203">
        <v>0</v>
      </c>
      <c r="Z1163" s="203">
        <v>0</v>
      </c>
      <c r="AA1163" s="203">
        <v>0</v>
      </c>
      <c r="AB1163" s="203">
        <v>0</v>
      </c>
      <c r="AC1163" s="203">
        <v>0</v>
      </c>
      <c r="AD1163" s="203">
        <v>0</v>
      </c>
      <c r="AE1163" s="203">
        <v>0</v>
      </c>
      <c r="AF1163" s="203">
        <v>0</v>
      </c>
      <c r="AG1163" s="203">
        <v>0</v>
      </c>
      <c r="AH1163" s="203">
        <v>0</v>
      </c>
      <c r="AI1163" s="203">
        <v>0</v>
      </c>
      <c r="AJ1163" s="203">
        <v>0</v>
      </c>
      <c r="AK1163" s="203">
        <v>0</v>
      </c>
      <c r="AL1163" s="203"/>
      <c r="AM1163" s="203"/>
      <c r="AN1163" s="203"/>
      <c r="AO1163" s="203"/>
      <c r="AP1163" s="203"/>
      <c r="AQ1163" s="203"/>
      <c r="AR1163" s="203"/>
      <c r="AS1163" s="203"/>
      <c r="AT1163" s="203"/>
      <c r="AU1163" s="203"/>
      <c r="AV1163" s="203"/>
      <c r="AW1163" s="203"/>
      <c r="AX1163" s="203"/>
      <c r="AY1163" s="203"/>
      <c r="AZ1163" s="203"/>
      <c r="BA1163" s="203"/>
      <c r="BB1163" s="203"/>
      <c r="BC1163" s="203"/>
      <c r="BD1163" s="203"/>
      <c r="BE1163" s="203"/>
      <c r="BF1163" s="203"/>
      <c r="BG1163" s="203"/>
      <c r="BH1163" s="203"/>
      <c r="BI1163" s="203"/>
      <c r="BJ1163" s="203"/>
      <c r="BK1163" s="203"/>
      <c r="BL1163" s="20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c r="HO1163"/>
      <c r="HP1163"/>
      <c r="HQ1163"/>
      <c r="HR1163"/>
      <c r="HS1163"/>
      <c r="HT1163"/>
      <c r="HU1163"/>
      <c r="HV1163"/>
      <c r="HW1163"/>
      <c r="HX1163"/>
      <c r="HY1163"/>
      <c r="HZ1163"/>
      <c r="IA1163"/>
      <c r="IB1163"/>
      <c r="IC1163"/>
      <c r="ID1163"/>
      <c r="IE1163"/>
      <c r="IF1163"/>
      <c r="IG1163"/>
      <c r="IH1163"/>
      <c r="II1163"/>
      <c r="IJ1163"/>
      <c r="IK1163"/>
      <c r="IL1163"/>
      <c r="IM1163"/>
      <c r="IN1163"/>
      <c r="IO1163"/>
      <c r="IP1163"/>
      <c r="IQ1163"/>
      <c r="IR1163"/>
      <c r="IS1163"/>
      <c r="IT1163"/>
      <c r="IU1163"/>
      <c r="IV1163"/>
    </row>
    <row r="1164" spans="1:260" ht="12.75" customHeight="1" x14ac:dyDescent="0.2">
      <c r="A1164" s="203" t="s">
        <v>4047</v>
      </c>
      <c r="B1164" s="203" t="s">
        <v>4449</v>
      </c>
      <c r="C1164" s="203" t="s">
        <v>1452</v>
      </c>
      <c r="D1164" s="214">
        <v>33422</v>
      </c>
      <c r="E1164" s="203" t="s">
        <v>1225</v>
      </c>
      <c r="F1164" s="203" t="s">
        <v>2150</v>
      </c>
      <c r="G1164" s="203" t="s">
        <v>4747</v>
      </c>
      <c r="H1164" s="203" t="s">
        <v>464</v>
      </c>
      <c r="I1164" s="203" t="s">
        <v>122</v>
      </c>
      <c r="J1164" s="203" t="s">
        <v>1036</v>
      </c>
      <c r="K1164" s="203" t="s">
        <v>26</v>
      </c>
      <c r="L1164" s="203" t="s">
        <v>122</v>
      </c>
      <c r="M1164" s="203" t="s">
        <v>2964</v>
      </c>
      <c r="N1164" s="203" t="s">
        <v>26</v>
      </c>
      <c r="O1164" s="203" t="s">
        <v>122</v>
      </c>
      <c r="P1164" s="203" t="s">
        <v>2285</v>
      </c>
      <c r="Q1164" s="203" t="s">
        <v>464</v>
      </c>
      <c r="R1164" s="203" t="s">
        <v>122</v>
      </c>
      <c r="S1164" s="203" t="s">
        <v>41</v>
      </c>
      <c r="T1164" s="203" t="s">
        <v>464</v>
      </c>
      <c r="U1164" s="203" t="s">
        <v>122</v>
      </c>
      <c r="V1164" s="203" t="s">
        <v>479</v>
      </c>
      <c r="W1164" s="203" t="s">
        <v>464</v>
      </c>
      <c r="X1164" s="203" t="s">
        <v>122</v>
      </c>
      <c r="Y1164" s="203" t="s">
        <v>479</v>
      </c>
      <c r="Z1164" s="203">
        <v>0</v>
      </c>
      <c r="AA1164" s="203">
        <v>0</v>
      </c>
      <c r="AB1164" s="203">
        <v>0</v>
      </c>
      <c r="AC1164" s="203">
        <v>0</v>
      </c>
      <c r="AD1164" s="203">
        <v>0</v>
      </c>
      <c r="AE1164" s="203">
        <v>0</v>
      </c>
      <c r="AF1164" s="203">
        <v>0</v>
      </c>
      <c r="AG1164" s="203">
        <v>0</v>
      </c>
      <c r="AH1164" s="203">
        <v>0</v>
      </c>
      <c r="AI1164" s="203">
        <v>0</v>
      </c>
      <c r="AJ1164" s="203">
        <v>0</v>
      </c>
      <c r="AK1164" s="203">
        <v>0</v>
      </c>
      <c r="AL1164" s="203"/>
      <c r="AM1164" s="203"/>
      <c r="AN1164" s="203"/>
      <c r="AO1164" s="203"/>
      <c r="AP1164" s="203"/>
      <c r="AQ1164" s="203"/>
      <c r="AR1164" s="203"/>
      <c r="AS1164" s="203"/>
      <c r="AT1164" s="203"/>
      <c r="AU1164" s="203"/>
      <c r="AV1164" s="203"/>
      <c r="AW1164" s="203"/>
      <c r="AX1164" s="203"/>
      <c r="AY1164" s="203"/>
      <c r="AZ1164" s="203"/>
      <c r="BA1164" s="203"/>
      <c r="BB1164" s="203"/>
      <c r="BC1164" s="203"/>
      <c r="BD1164" s="203"/>
      <c r="BE1164" s="203"/>
      <c r="BF1164" s="203"/>
      <c r="BG1164" s="203"/>
      <c r="BH1164" s="203"/>
      <c r="BI1164" s="203"/>
      <c r="BJ1164" s="203"/>
      <c r="BK1164" s="203"/>
      <c r="BL1164" s="203"/>
      <c r="BM1164" s="10"/>
      <c r="BN1164" s="10"/>
      <c r="BO1164" s="10"/>
      <c r="BP1164" s="10"/>
      <c r="BQ1164" s="10"/>
      <c r="BR1164" s="10"/>
      <c r="BS1164" s="10"/>
      <c r="BT1164" s="10"/>
      <c r="BU1164" s="10"/>
      <c r="BV1164" s="10"/>
      <c r="BW1164" s="10"/>
      <c r="BX1164" s="10"/>
      <c r="BY1164" s="10"/>
      <c r="BZ1164" s="10"/>
      <c r="CA1164" s="10"/>
      <c r="CB1164" s="10"/>
      <c r="CC1164" s="10"/>
      <c r="CD1164" s="10"/>
      <c r="CE1164" s="10"/>
      <c r="CF1164" s="10"/>
      <c r="CG1164" s="10"/>
      <c r="CH1164" s="10"/>
      <c r="CI1164" s="10"/>
      <c r="CJ1164" s="10"/>
      <c r="CK1164" s="10"/>
      <c r="CL1164" s="10"/>
      <c r="CM1164" s="10"/>
      <c r="CN1164" s="10"/>
      <c r="CO1164" s="10"/>
      <c r="CP1164" s="10"/>
      <c r="CQ1164" s="10"/>
      <c r="CR1164" s="10"/>
      <c r="CS1164" s="10"/>
      <c r="CT1164" s="10"/>
      <c r="CU1164" s="10"/>
      <c r="CV1164" s="10"/>
      <c r="CW1164" s="10"/>
      <c r="CX1164" s="10"/>
      <c r="CY1164" s="10"/>
      <c r="CZ1164" s="10"/>
      <c r="DA1164" s="10"/>
      <c r="DB1164" s="10"/>
      <c r="DC1164" s="10"/>
      <c r="DD1164" s="10"/>
      <c r="DE1164" s="10"/>
      <c r="DF1164" s="10"/>
      <c r="DG1164" s="10"/>
      <c r="DH1164" s="10"/>
      <c r="DI1164" s="10"/>
      <c r="DJ1164" s="10"/>
      <c r="DK1164" s="10"/>
      <c r="DL1164" s="10"/>
      <c r="DM1164" s="10"/>
      <c r="DN1164" s="10"/>
      <c r="DO1164" s="10"/>
      <c r="DP1164" s="10"/>
      <c r="DQ1164" s="10"/>
      <c r="DR1164" s="10"/>
      <c r="DS1164" s="10"/>
      <c r="DT1164" s="10"/>
      <c r="DU1164" s="10"/>
      <c r="DV1164" s="10"/>
      <c r="DW1164" s="10"/>
      <c r="DX1164" s="10"/>
      <c r="DY1164" s="10"/>
      <c r="DZ1164" s="10"/>
      <c r="EA1164" s="10"/>
      <c r="EB1164" s="10"/>
      <c r="EC1164" s="10"/>
      <c r="ED1164" s="10"/>
      <c r="EE1164" s="10"/>
      <c r="EF1164" s="10"/>
      <c r="EG1164" s="10"/>
      <c r="EH1164" s="10"/>
      <c r="EI1164" s="10"/>
      <c r="EJ1164" s="10"/>
      <c r="EK1164" s="10"/>
      <c r="EL1164" s="10"/>
      <c r="EM1164" s="10"/>
      <c r="EN1164" s="10"/>
      <c r="EO1164" s="10"/>
      <c r="EP1164" s="10"/>
      <c r="EQ1164" s="10"/>
      <c r="ER1164" s="10"/>
      <c r="ES1164" s="10"/>
      <c r="ET1164" s="10"/>
      <c r="EU1164" s="10"/>
      <c r="EV1164" s="10"/>
      <c r="EW1164" s="10"/>
      <c r="EX1164" s="10"/>
      <c r="EY1164" s="10"/>
      <c r="EZ1164" s="10"/>
      <c r="FA1164" s="10"/>
      <c r="FB1164" s="10"/>
      <c r="FC1164" s="10"/>
      <c r="FD1164" s="10"/>
      <c r="FE1164" s="10"/>
      <c r="FF1164" s="10"/>
      <c r="FG1164" s="10"/>
      <c r="FH1164" s="10"/>
      <c r="FI1164" s="10"/>
      <c r="FJ1164" s="10"/>
      <c r="FK1164" s="10"/>
      <c r="FL1164" s="10"/>
      <c r="FM1164" s="10"/>
      <c r="FN1164" s="10"/>
      <c r="FO1164" s="10"/>
      <c r="FP1164" s="10"/>
      <c r="FQ1164" s="10"/>
      <c r="FR1164" s="10"/>
      <c r="FS1164" s="10"/>
      <c r="FT1164" s="10"/>
      <c r="FU1164" s="10"/>
      <c r="FV1164" s="10"/>
      <c r="FW1164" s="10"/>
      <c r="FX1164" s="10"/>
      <c r="FY1164" s="10"/>
      <c r="FZ1164" s="10"/>
      <c r="GA1164" s="10"/>
      <c r="GB1164" s="10"/>
      <c r="GC1164" s="10"/>
      <c r="GD1164" s="10"/>
      <c r="GE1164" s="10"/>
      <c r="GF1164" s="10"/>
      <c r="GG1164" s="10"/>
      <c r="GH1164" s="10"/>
      <c r="GI1164" s="10"/>
      <c r="GJ1164" s="10"/>
      <c r="GK1164" s="10"/>
      <c r="GL1164" s="10"/>
      <c r="GM1164" s="10"/>
      <c r="GN1164" s="10"/>
      <c r="GO1164" s="10"/>
      <c r="GP1164" s="10"/>
      <c r="GQ1164" s="10"/>
      <c r="GR1164" s="10"/>
      <c r="GS1164" s="10"/>
      <c r="GT1164" s="10"/>
      <c r="GU1164" s="10"/>
      <c r="GV1164" s="10"/>
      <c r="GW1164" s="10"/>
      <c r="GX1164" s="10"/>
      <c r="GY1164" s="10"/>
      <c r="GZ1164" s="10"/>
      <c r="HA1164" s="10"/>
      <c r="HB1164" s="10"/>
      <c r="HC1164" s="10"/>
      <c r="HD1164" s="10"/>
      <c r="HE1164" s="10"/>
      <c r="HF1164" s="10"/>
      <c r="HG1164" s="10"/>
      <c r="HH1164" s="10"/>
      <c r="HI1164" s="10"/>
      <c r="HJ1164" s="10"/>
      <c r="HK1164" s="10"/>
      <c r="HL1164" s="10"/>
      <c r="HM1164" s="10"/>
      <c r="HN1164" s="10"/>
      <c r="HO1164" s="10"/>
      <c r="HP1164" s="10"/>
      <c r="HQ1164" s="10"/>
      <c r="HR1164" s="10"/>
      <c r="HS1164" s="10"/>
      <c r="HT1164" s="10"/>
      <c r="HU1164" s="10"/>
      <c r="HV1164" s="10"/>
      <c r="HW1164" s="10"/>
      <c r="HX1164" s="10"/>
      <c r="HY1164" s="10"/>
      <c r="HZ1164" s="10"/>
      <c r="IA1164" s="10"/>
      <c r="IB1164" s="10"/>
      <c r="IC1164" s="10"/>
      <c r="ID1164" s="10"/>
      <c r="IE1164" s="10"/>
      <c r="IF1164" s="10"/>
      <c r="IG1164" s="10"/>
      <c r="IH1164" s="10"/>
      <c r="II1164" s="10"/>
      <c r="IJ1164" s="10"/>
      <c r="IK1164" s="10"/>
      <c r="IL1164" s="10"/>
      <c r="IM1164" s="10"/>
      <c r="IN1164" s="10"/>
      <c r="IO1164" s="10"/>
      <c r="IP1164" s="10"/>
      <c r="IQ1164" s="10"/>
      <c r="IR1164" s="10"/>
      <c r="IS1164" s="10"/>
      <c r="IT1164" s="10"/>
      <c r="IU1164" s="10"/>
      <c r="IV1164" s="10"/>
    </row>
    <row r="1165" spans="1:260" s="10" customFormat="1" ht="12.75" customHeight="1" x14ac:dyDescent="0.2">
      <c r="A1165" s="203" t="s">
        <v>464</v>
      </c>
      <c r="B1165" s="203" t="s">
        <v>348</v>
      </c>
      <c r="C1165" s="203" t="s">
        <v>4141</v>
      </c>
      <c r="D1165" s="215">
        <v>35908</v>
      </c>
      <c r="E1165" s="205" t="s">
        <v>4510</v>
      </c>
      <c r="F1165" s="206" t="s">
        <v>4510</v>
      </c>
      <c r="G1165" s="206" t="s">
        <v>1417</v>
      </c>
      <c r="H1165" s="203"/>
      <c r="I1165" s="203"/>
      <c r="J1165" s="206"/>
      <c r="K1165" s="203"/>
      <c r="L1165" s="203"/>
      <c r="M1165" s="206"/>
      <c r="N1165" s="203"/>
      <c r="O1165" s="203"/>
      <c r="P1165" s="206"/>
      <c r="Q1165" s="203"/>
      <c r="R1165" s="203"/>
      <c r="S1165" s="203"/>
      <c r="T1165" s="203"/>
      <c r="U1165" s="203"/>
      <c r="V1165" s="203"/>
      <c r="W1165" s="203"/>
      <c r="X1165" s="203"/>
      <c r="Y1165" s="203"/>
      <c r="Z1165" s="203"/>
      <c r="AA1165" s="203"/>
      <c r="AB1165" s="203"/>
      <c r="AC1165" s="203"/>
      <c r="AD1165" s="203"/>
      <c r="AE1165" s="203"/>
      <c r="AF1165" s="203"/>
      <c r="AG1165" s="203"/>
      <c r="AH1165" s="203"/>
      <c r="AI1165" s="203"/>
      <c r="AJ1165" s="203"/>
      <c r="AK1165" s="203"/>
      <c r="AL1165" s="203"/>
      <c r="AM1165" s="203"/>
      <c r="AN1165" s="203"/>
      <c r="AO1165" s="203"/>
      <c r="AP1165" s="203"/>
      <c r="AQ1165" s="203"/>
      <c r="AR1165" s="203"/>
      <c r="AS1165" s="203"/>
      <c r="AT1165" s="203"/>
      <c r="AU1165" s="203"/>
      <c r="AV1165" s="203"/>
      <c r="AW1165" s="203"/>
      <c r="AX1165" s="203"/>
      <c r="AY1165" s="203"/>
      <c r="AZ1165" s="203"/>
      <c r="BA1165" s="203"/>
      <c r="BB1165" s="203"/>
      <c r="BC1165" s="203"/>
      <c r="BD1165" s="203"/>
      <c r="BE1165" s="203"/>
      <c r="BF1165" s="203"/>
      <c r="BG1165" s="203"/>
      <c r="BH1165" s="203"/>
      <c r="BI1165" s="203"/>
      <c r="BJ1165" s="203"/>
      <c r="BK1165" s="203"/>
      <c r="BL1165" s="203"/>
    </row>
    <row r="1166" spans="1:260" ht="12.75" customHeight="1" x14ac:dyDescent="0.2">
      <c r="A1166" s="203" t="s">
        <v>4054</v>
      </c>
      <c r="B1166" s="203" t="s">
        <v>4383</v>
      </c>
      <c r="C1166" s="203" t="s">
        <v>3914</v>
      </c>
      <c r="D1166" s="214">
        <v>35544</v>
      </c>
      <c r="E1166" s="203" t="s">
        <v>3463</v>
      </c>
      <c r="F1166" s="203" t="s">
        <v>3460</v>
      </c>
      <c r="G1166" s="203" t="s">
        <v>4714</v>
      </c>
      <c r="H1166" s="203" t="s">
        <v>464</v>
      </c>
      <c r="I1166" s="203" t="s">
        <v>30</v>
      </c>
      <c r="J1166" s="203" t="s">
        <v>1039</v>
      </c>
      <c r="K1166" s="203"/>
      <c r="L1166" s="203"/>
      <c r="M1166" s="203"/>
      <c r="N1166" s="203"/>
      <c r="O1166" s="203"/>
      <c r="P1166" s="203"/>
      <c r="Q1166" s="203"/>
      <c r="R1166" s="203"/>
      <c r="S1166" s="203"/>
      <c r="T1166" s="203"/>
      <c r="U1166" s="203"/>
      <c r="V1166" s="203"/>
      <c r="W1166" s="203"/>
      <c r="X1166" s="203"/>
      <c r="Y1166" s="203"/>
      <c r="Z1166" s="203"/>
      <c r="AA1166" s="203"/>
      <c r="AB1166" s="203"/>
      <c r="AC1166" s="203"/>
      <c r="AD1166" s="203"/>
      <c r="AE1166" s="203"/>
      <c r="AF1166" s="203"/>
      <c r="AG1166" s="203"/>
      <c r="AH1166" s="203"/>
      <c r="AI1166" s="203"/>
      <c r="AJ1166" s="203"/>
      <c r="AK1166" s="203"/>
      <c r="AL1166" s="203"/>
      <c r="AM1166" s="203"/>
      <c r="AN1166" s="203"/>
      <c r="AO1166" s="203"/>
      <c r="AP1166" s="203"/>
      <c r="AQ1166" s="203"/>
      <c r="AR1166" s="203"/>
      <c r="AS1166" s="203"/>
      <c r="AT1166" s="203"/>
      <c r="AU1166" s="203"/>
      <c r="AV1166" s="203"/>
      <c r="AW1166" s="203"/>
      <c r="AX1166" s="203"/>
      <c r="AY1166" s="203"/>
      <c r="AZ1166" s="203"/>
      <c r="BA1166" s="203"/>
      <c r="BB1166" s="203"/>
      <c r="BC1166" s="203"/>
      <c r="BD1166" s="203"/>
      <c r="BE1166" s="203"/>
      <c r="BF1166" s="203"/>
      <c r="BG1166" s="203"/>
      <c r="BH1166" s="203"/>
      <c r="BI1166" s="203"/>
      <c r="BJ1166" s="203"/>
      <c r="BK1166" s="203"/>
      <c r="BL1166" s="203"/>
    </row>
    <row r="1167" spans="1:260" s="10" customFormat="1" ht="12.75" customHeight="1" x14ac:dyDescent="0.2">
      <c r="A1167" s="203" t="s">
        <v>4028</v>
      </c>
      <c r="B1167" s="203" t="s">
        <v>4028</v>
      </c>
      <c r="C1167" s="203"/>
      <c r="D1167" s="214"/>
      <c r="E1167" s="203"/>
      <c r="F1167" s="203"/>
      <c r="G1167" s="203" t="s">
        <v>4028</v>
      </c>
      <c r="H1167" s="203" t="s">
        <v>4028</v>
      </c>
      <c r="I1167" s="203" t="s">
        <v>4028</v>
      </c>
      <c r="J1167" s="203" t="s">
        <v>4028</v>
      </c>
      <c r="K1167" s="203" t="s">
        <v>4028</v>
      </c>
      <c r="L1167" s="203" t="s">
        <v>4028</v>
      </c>
      <c r="M1167" s="203" t="s">
        <v>4028</v>
      </c>
      <c r="N1167" s="203" t="s">
        <v>4028</v>
      </c>
      <c r="O1167" s="203" t="s">
        <v>4028</v>
      </c>
      <c r="P1167" s="203" t="s">
        <v>4028</v>
      </c>
      <c r="Q1167" s="203"/>
      <c r="R1167" s="203"/>
      <c r="S1167" s="203"/>
      <c r="T1167" s="203" t="s">
        <v>4028</v>
      </c>
      <c r="U1167" s="203" t="s">
        <v>4028</v>
      </c>
      <c r="V1167" s="203" t="s">
        <v>4028</v>
      </c>
      <c r="W1167" s="203" t="s">
        <v>4028</v>
      </c>
      <c r="X1167" s="203" t="s">
        <v>4028</v>
      </c>
      <c r="Y1167" s="203" t="s">
        <v>4028</v>
      </c>
      <c r="Z1167" s="203" t="s">
        <v>4028</v>
      </c>
      <c r="AA1167" s="203" t="s">
        <v>4028</v>
      </c>
      <c r="AB1167" s="203" t="s">
        <v>4028</v>
      </c>
      <c r="AC1167" s="203" t="s">
        <v>4028</v>
      </c>
      <c r="AD1167" s="203" t="s">
        <v>4028</v>
      </c>
      <c r="AE1167" s="203" t="s">
        <v>4028</v>
      </c>
      <c r="AF1167" s="203" t="s">
        <v>4028</v>
      </c>
      <c r="AG1167" s="203" t="s">
        <v>4028</v>
      </c>
      <c r="AH1167" s="203" t="s">
        <v>4028</v>
      </c>
      <c r="AI1167" s="203" t="s">
        <v>4028</v>
      </c>
      <c r="AJ1167" s="203" t="s">
        <v>4028</v>
      </c>
      <c r="AK1167" s="203" t="s">
        <v>4028</v>
      </c>
      <c r="AL1167" s="203"/>
      <c r="AM1167" s="203"/>
      <c r="AN1167" s="203"/>
      <c r="AO1167" s="203"/>
      <c r="AP1167" s="203"/>
      <c r="AQ1167" s="203"/>
      <c r="AR1167" s="203"/>
      <c r="AS1167" s="203"/>
      <c r="AT1167" s="203"/>
      <c r="AU1167" s="203"/>
      <c r="AV1167" s="203"/>
      <c r="AW1167" s="203"/>
      <c r="AX1167" s="203"/>
      <c r="AY1167" s="203"/>
      <c r="AZ1167" s="203"/>
      <c r="BA1167" s="203"/>
      <c r="BB1167" s="203"/>
      <c r="BC1167" s="203"/>
      <c r="BD1167" s="203"/>
      <c r="BE1167" s="203"/>
      <c r="BF1167" s="203"/>
      <c r="BG1167" s="203"/>
      <c r="BH1167" s="203"/>
      <c r="BI1167" s="203"/>
      <c r="BJ1167" s="203"/>
      <c r="BK1167" s="203"/>
      <c r="BL1167" s="203"/>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c r="HK1167"/>
      <c r="HL1167"/>
      <c r="HM1167"/>
      <c r="HN1167"/>
      <c r="HO1167"/>
      <c r="HP1167"/>
      <c r="HQ1167"/>
      <c r="HR1167"/>
      <c r="HS1167"/>
      <c r="HT1167"/>
      <c r="HU1167"/>
      <c r="HV1167"/>
      <c r="HW1167"/>
      <c r="HX1167"/>
      <c r="HY1167"/>
      <c r="HZ1167"/>
      <c r="IA1167"/>
      <c r="IB1167"/>
      <c r="IC1167"/>
      <c r="ID1167"/>
      <c r="IE1167"/>
      <c r="IF1167"/>
      <c r="IG1167"/>
      <c r="IH1167"/>
      <c r="II1167"/>
      <c r="IJ1167"/>
      <c r="IK1167"/>
      <c r="IL1167"/>
      <c r="IM1167"/>
      <c r="IN1167"/>
      <c r="IO1167"/>
      <c r="IP1167"/>
      <c r="IQ1167"/>
      <c r="IR1167"/>
      <c r="IS1167"/>
      <c r="IT1167"/>
      <c r="IU1167"/>
      <c r="IV1167"/>
    </row>
    <row r="1168" spans="1:260" s="10" customFormat="1" ht="12.75" customHeight="1" x14ac:dyDescent="0.2">
      <c r="A1168" s="203" t="s">
        <v>332</v>
      </c>
      <c r="B1168" s="203" t="s">
        <v>131</v>
      </c>
      <c r="C1168" s="203" t="s">
        <v>3501</v>
      </c>
      <c r="D1168" s="214">
        <v>34870</v>
      </c>
      <c r="E1168" s="203" t="s">
        <v>3502</v>
      </c>
      <c r="F1168" s="203" t="s">
        <v>3446</v>
      </c>
      <c r="G1168" s="203" t="s">
        <v>4793</v>
      </c>
      <c r="H1168" s="203" t="s">
        <v>332</v>
      </c>
      <c r="I1168" s="203" t="s">
        <v>131</v>
      </c>
      <c r="J1168" s="203" t="s">
        <v>481</v>
      </c>
      <c r="K1168" s="203"/>
      <c r="L1168" s="203"/>
      <c r="M1168" s="203"/>
      <c r="N1168" s="203"/>
      <c r="O1168" s="203"/>
      <c r="P1168" s="203"/>
      <c r="Q1168" s="203"/>
      <c r="R1168" s="203"/>
      <c r="S1168" s="203"/>
      <c r="T1168" s="203"/>
      <c r="U1168" s="203"/>
      <c r="V1168" s="203"/>
      <c r="W1168" s="203"/>
      <c r="X1168" s="203"/>
      <c r="Y1168" s="203"/>
      <c r="Z1168" s="203"/>
      <c r="AA1168" s="203"/>
      <c r="AB1168" s="203"/>
      <c r="AC1168" s="203"/>
      <c r="AD1168" s="203"/>
      <c r="AE1168" s="203"/>
      <c r="AF1168" s="203"/>
      <c r="AG1168" s="203"/>
      <c r="AH1168" s="203"/>
      <c r="AI1168" s="203"/>
      <c r="AJ1168" s="203"/>
      <c r="AK1168" s="203"/>
      <c r="AL1168" s="203"/>
      <c r="AM1168" s="203"/>
      <c r="AN1168" s="203"/>
      <c r="AO1168" s="203"/>
      <c r="AP1168" s="203"/>
      <c r="AQ1168" s="203"/>
      <c r="AR1168" s="203"/>
      <c r="AS1168" s="203"/>
      <c r="AT1168" s="203"/>
      <c r="AU1168" s="203"/>
      <c r="AV1168" s="203"/>
      <c r="AW1168" s="203"/>
      <c r="AX1168" s="203"/>
      <c r="AY1168" s="203"/>
      <c r="AZ1168" s="203"/>
      <c r="BA1168" s="203"/>
      <c r="BB1168" s="203"/>
      <c r="BC1168" s="203"/>
      <c r="BD1168" s="203"/>
      <c r="BE1168" s="203"/>
      <c r="BF1168" s="203"/>
      <c r="BG1168" s="203"/>
      <c r="BH1168" s="203"/>
      <c r="BI1168" s="203"/>
      <c r="BJ1168" s="203"/>
      <c r="BK1168" s="203"/>
      <c r="BL1168" s="203"/>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c r="HK1168"/>
      <c r="HL1168"/>
      <c r="HM1168"/>
      <c r="HN1168"/>
      <c r="HO1168"/>
      <c r="HP1168"/>
      <c r="HQ1168"/>
      <c r="HR1168"/>
      <c r="HS1168"/>
      <c r="HT1168"/>
      <c r="HU1168"/>
      <c r="HV1168"/>
      <c r="HW1168"/>
      <c r="HX1168"/>
      <c r="HY1168"/>
      <c r="HZ1168"/>
      <c r="IA1168"/>
      <c r="IB1168"/>
      <c r="IC1168"/>
      <c r="ID1168"/>
      <c r="IE1168"/>
      <c r="IF1168"/>
      <c r="IG1168"/>
      <c r="IH1168"/>
      <c r="II1168"/>
      <c r="IJ1168"/>
      <c r="IK1168"/>
      <c r="IL1168"/>
      <c r="IM1168"/>
      <c r="IN1168"/>
      <c r="IO1168"/>
      <c r="IP1168"/>
      <c r="IQ1168"/>
      <c r="IR1168"/>
      <c r="IS1168"/>
      <c r="IT1168"/>
      <c r="IU1168"/>
      <c r="IV1168"/>
    </row>
    <row r="1169" spans="1:260" s="10" customFormat="1" ht="12.75" customHeight="1" x14ac:dyDescent="0.2">
      <c r="A1169" s="203" t="s">
        <v>228</v>
      </c>
      <c r="B1169" s="203" t="s">
        <v>4459</v>
      </c>
      <c r="C1169" s="203" t="s">
        <v>833</v>
      </c>
      <c r="D1169" s="214">
        <v>32889</v>
      </c>
      <c r="E1169" s="203" t="s">
        <v>860</v>
      </c>
      <c r="F1169" s="203" t="s">
        <v>2192</v>
      </c>
      <c r="G1169" s="203" t="s">
        <v>4718</v>
      </c>
      <c r="H1169" s="203" t="s">
        <v>1037</v>
      </c>
      <c r="I1169" s="203" t="s">
        <v>346</v>
      </c>
      <c r="J1169" s="203" t="s">
        <v>1036</v>
      </c>
      <c r="K1169" s="203" t="s">
        <v>388</v>
      </c>
      <c r="L1169" s="203" t="s">
        <v>346</v>
      </c>
      <c r="M1169" s="203" t="s">
        <v>454</v>
      </c>
      <c r="N1169" s="203" t="s">
        <v>1037</v>
      </c>
      <c r="O1169" s="203" t="s">
        <v>346</v>
      </c>
      <c r="P1169" s="203" t="s">
        <v>1040</v>
      </c>
      <c r="Q1169" s="203" t="s">
        <v>1037</v>
      </c>
      <c r="R1169" s="203" t="s">
        <v>346</v>
      </c>
      <c r="S1169" s="203" t="s">
        <v>1040</v>
      </c>
      <c r="T1169" s="203" t="s">
        <v>478</v>
      </c>
      <c r="U1169" s="203" t="s">
        <v>88</v>
      </c>
      <c r="V1169" s="203" t="s">
        <v>349</v>
      </c>
      <c r="W1169" s="203" t="s">
        <v>478</v>
      </c>
      <c r="X1169" s="203" t="s">
        <v>88</v>
      </c>
      <c r="Y1169" s="203" t="s">
        <v>349</v>
      </c>
      <c r="Z1169" s="203" t="s">
        <v>16</v>
      </c>
      <c r="AA1169" s="203" t="s">
        <v>88</v>
      </c>
      <c r="AB1169" s="203" t="s">
        <v>349</v>
      </c>
      <c r="AC1169" s="203" t="s">
        <v>478</v>
      </c>
      <c r="AD1169" s="203" t="s">
        <v>88</v>
      </c>
      <c r="AE1169" s="203" t="s">
        <v>349</v>
      </c>
      <c r="AF1169" s="203">
        <v>0</v>
      </c>
      <c r="AG1169" s="203">
        <v>0</v>
      </c>
      <c r="AH1169" s="203">
        <v>0</v>
      </c>
      <c r="AI1169" s="203">
        <v>0</v>
      </c>
      <c r="AJ1169" s="203">
        <v>0</v>
      </c>
      <c r="AK1169" s="203">
        <v>0</v>
      </c>
      <c r="AL1169" s="203"/>
      <c r="AM1169" s="203"/>
      <c r="AN1169" s="203"/>
      <c r="AO1169" s="203"/>
      <c r="AP1169" s="203"/>
      <c r="AQ1169" s="203"/>
      <c r="AR1169" s="203"/>
      <c r="AS1169" s="203"/>
      <c r="AT1169" s="203"/>
      <c r="AU1169" s="203"/>
      <c r="AV1169" s="203"/>
      <c r="AW1169" s="203"/>
      <c r="AX1169" s="203"/>
      <c r="AY1169" s="203"/>
      <c r="AZ1169" s="203"/>
      <c r="BA1169" s="203"/>
      <c r="BB1169" s="203"/>
      <c r="BC1169" s="203"/>
      <c r="BD1169" s="203"/>
      <c r="BE1169" s="203"/>
      <c r="BF1169" s="203"/>
      <c r="BG1169" s="203"/>
      <c r="BH1169" s="203"/>
      <c r="BI1169" s="203"/>
      <c r="BJ1169" s="203"/>
      <c r="BK1169" s="203"/>
      <c r="BL1169" s="203"/>
    </row>
    <row r="1170" spans="1:260" s="10" customFormat="1" ht="12.75" customHeight="1" x14ac:dyDescent="0.2">
      <c r="A1170" s="203" t="s">
        <v>4147</v>
      </c>
      <c r="B1170" s="203" t="s">
        <v>4208</v>
      </c>
      <c r="C1170" s="203" t="s">
        <v>2770</v>
      </c>
      <c r="D1170" s="214">
        <v>34180</v>
      </c>
      <c r="E1170" s="203" t="s">
        <v>2031</v>
      </c>
      <c r="F1170" s="203" t="s">
        <v>3413</v>
      </c>
      <c r="G1170" s="203" t="s">
        <v>4878</v>
      </c>
      <c r="H1170" s="203" t="s">
        <v>1091</v>
      </c>
      <c r="I1170" s="203" t="s">
        <v>237</v>
      </c>
      <c r="J1170" s="203" t="s">
        <v>1743</v>
      </c>
      <c r="K1170" s="203" t="s">
        <v>15</v>
      </c>
      <c r="L1170" s="203" t="s">
        <v>237</v>
      </c>
      <c r="M1170" s="203" t="s">
        <v>349</v>
      </c>
      <c r="N1170" s="203" t="s">
        <v>16</v>
      </c>
      <c r="O1170" s="203" t="s">
        <v>237</v>
      </c>
      <c r="P1170" s="203" t="s">
        <v>349</v>
      </c>
      <c r="Q1170" s="203"/>
      <c r="R1170" s="203"/>
      <c r="S1170" s="203"/>
      <c r="T1170" s="203">
        <v>0</v>
      </c>
      <c r="U1170" s="203">
        <v>0</v>
      </c>
      <c r="V1170" s="203">
        <v>0</v>
      </c>
      <c r="W1170" s="203">
        <v>0</v>
      </c>
      <c r="X1170" s="203">
        <v>0</v>
      </c>
      <c r="Y1170" s="203">
        <v>0</v>
      </c>
      <c r="Z1170" s="203">
        <v>0</v>
      </c>
      <c r="AA1170" s="203">
        <v>0</v>
      </c>
      <c r="AB1170" s="203">
        <v>0</v>
      </c>
      <c r="AC1170" s="203">
        <v>0</v>
      </c>
      <c r="AD1170" s="203">
        <v>0</v>
      </c>
      <c r="AE1170" s="203">
        <v>0</v>
      </c>
      <c r="AF1170" s="203">
        <v>0</v>
      </c>
      <c r="AG1170" s="203">
        <v>0</v>
      </c>
      <c r="AH1170" s="203">
        <v>0</v>
      </c>
      <c r="AI1170" s="203">
        <v>0</v>
      </c>
      <c r="AJ1170" s="203">
        <v>0</v>
      </c>
      <c r="AK1170" s="203">
        <v>0</v>
      </c>
      <c r="AL1170" s="203"/>
      <c r="AM1170" s="203"/>
      <c r="AN1170" s="203"/>
      <c r="AO1170" s="203"/>
      <c r="AP1170" s="203"/>
      <c r="AQ1170" s="203"/>
      <c r="AR1170" s="203"/>
      <c r="AS1170" s="203"/>
      <c r="AT1170" s="203"/>
      <c r="AU1170" s="203"/>
      <c r="AV1170" s="203"/>
      <c r="AW1170" s="203"/>
      <c r="AX1170" s="203"/>
      <c r="AY1170" s="203"/>
      <c r="AZ1170" s="203"/>
      <c r="BA1170" s="203"/>
      <c r="BB1170" s="203"/>
      <c r="BC1170" s="203"/>
      <c r="BD1170" s="203"/>
      <c r="BE1170" s="203"/>
      <c r="BF1170" s="203"/>
      <c r="BG1170" s="203"/>
      <c r="BH1170" s="203"/>
      <c r="BI1170" s="203"/>
      <c r="BJ1170" s="203"/>
      <c r="BK1170" s="203"/>
      <c r="BL1170" s="203"/>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c r="HK1170"/>
      <c r="HL1170"/>
      <c r="HM1170"/>
      <c r="HN1170"/>
      <c r="HO1170"/>
      <c r="HP1170"/>
      <c r="HQ1170"/>
      <c r="HR1170"/>
      <c r="HS1170"/>
      <c r="HT1170"/>
      <c r="HU1170"/>
      <c r="HV1170"/>
      <c r="HW1170"/>
      <c r="HX1170"/>
      <c r="HY1170"/>
      <c r="HZ1170"/>
      <c r="IA1170"/>
      <c r="IB1170"/>
      <c r="IC1170"/>
      <c r="ID1170"/>
      <c r="IE1170"/>
      <c r="IF1170"/>
      <c r="IG1170"/>
      <c r="IH1170"/>
      <c r="II1170"/>
      <c r="IJ1170"/>
      <c r="IK1170"/>
      <c r="IL1170"/>
      <c r="IM1170"/>
      <c r="IN1170"/>
      <c r="IO1170"/>
      <c r="IP1170"/>
      <c r="IQ1170"/>
      <c r="IR1170"/>
      <c r="IS1170"/>
      <c r="IT1170"/>
      <c r="IU1170"/>
      <c r="IV1170"/>
    </row>
    <row r="1171" spans="1:260" s="13" customFormat="1" ht="12.75" customHeight="1" x14ac:dyDescent="0.2">
      <c r="A1171" s="203" t="s">
        <v>4078</v>
      </c>
      <c r="B1171" s="203" t="s">
        <v>4397</v>
      </c>
      <c r="C1171" s="203" t="s">
        <v>3851</v>
      </c>
      <c r="D1171" s="214">
        <v>34684</v>
      </c>
      <c r="E1171" s="203" t="s">
        <v>3074</v>
      </c>
      <c r="F1171" s="203" t="s">
        <v>4972</v>
      </c>
      <c r="G1171" s="203" t="s">
        <v>4810</v>
      </c>
      <c r="H1171" s="203" t="s">
        <v>16</v>
      </c>
      <c r="I1171" s="203" t="s">
        <v>88</v>
      </c>
      <c r="J1171" s="203" t="s">
        <v>41</v>
      </c>
      <c r="K1171" s="203"/>
      <c r="L1171" s="203"/>
      <c r="M1171" s="203"/>
      <c r="N1171" s="203"/>
      <c r="O1171" s="203"/>
      <c r="P1171" s="203"/>
      <c r="Q1171" s="203"/>
      <c r="R1171" s="203"/>
      <c r="S1171" s="203"/>
      <c r="T1171" s="203"/>
      <c r="U1171" s="203"/>
      <c r="V1171" s="203"/>
      <c r="W1171" s="203"/>
      <c r="X1171" s="203"/>
      <c r="Y1171" s="203"/>
      <c r="Z1171" s="203"/>
      <c r="AA1171" s="203"/>
      <c r="AB1171" s="203"/>
      <c r="AC1171" s="203"/>
      <c r="AD1171" s="203"/>
      <c r="AE1171" s="203"/>
      <c r="AF1171" s="203"/>
      <c r="AG1171" s="203"/>
      <c r="AH1171" s="203"/>
      <c r="AI1171" s="203"/>
      <c r="AJ1171" s="203"/>
      <c r="AK1171" s="203"/>
      <c r="AL1171" s="203"/>
      <c r="AM1171" s="203"/>
      <c r="AN1171" s="203"/>
      <c r="AO1171" s="203"/>
      <c r="AP1171" s="203"/>
      <c r="AQ1171" s="203"/>
      <c r="AR1171" s="203"/>
      <c r="AS1171" s="203"/>
      <c r="AT1171" s="203"/>
      <c r="AU1171" s="203"/>
      <c r="AV1171" s="203"/>
      <c r="AW1171" s="203"/>
      <c r="AX1171" s="203"/>
      <c r="AY1171" s="203"/>
      <c r="AZ1171" s="203"/>
      <c r="BA1171" s="203"/>
      <c r="BB1171" s="203"/>
      <c r="BC1171" s="203"/>
      <c r="BD1171" s="203"/>
      <c r="BE1171" s="203"/>
      <c r="BF1171" s="203"/>
      <c r="BG1171" s="203"/>
      <c r="BH1171" s="203"/>
      <c r="BI1171" s="203"/>
      <c r="BJ1171" s="203"/>
      <c r="BK1171" s="203"/>
      <c r="BL1171" s="203"/>
      <c r="BM1171" s="10"/>
      <c r="BN1171" s="10"/>
      <c r="BO1171" s="10"/>
      <c r="BP1171" s="10"/>
      <c r="BQ1171" s="10"/>
      <c r="BR1171" s="10"/>
      <c r="BS1171" s="10"/>
      <c r="BT1171" s="10"/>
      <c r="BU1171" s="10"/>
      <c r="BV1171" s="10"/>
      <c r="BW1171" s="10"/>
      <c r="BX1171" s="10"/>
      <c r="BY1171" s="10"/>
      <c r="BZ1171" s="10"/>
      <c r="CA1171" s="10"/>
      <c r="CB1171" s="10"/>
      <c r="CC1171" s="10"/>
      <c r="CD1171" s="10"/>
      <c r="CE1171" s="10"/>
      <c r="CF1171" s="10"/>
      <c r="CG1171" s="10"/>
      <c r="CH1171" s="10"/>
      <c r="CI1171" s="10"/>
      <c r="CJ1171" s="10"/>
      <c r="CK1171" s="10"/>
      <c r="CL1171" s="10"/>
      <c r="CM1171" s="10"/>
      <c r="CN1171" s="10"/>
      <c r="CO1171" s="10"/>
      <c r="CP1171" s="10"/>
      <c r="CQ1171" s="10"/>
      <c r="CR1171" s="10"/>
      <c r="CS1171" s="10"/>
      <c r="CT1171" s="10"/>
      <c r="CU1171" s="10"/>
      <c r="CV1171" s="10"/>
      <c r="CW1171" s="10"/>
      <c r="CX1171" s="10"/>
      <c r="CY1171" s="10"/>
      <c r="CZ1171" s="10"/>
      <c r="DA1171" s="10"/>
      <c r="DB1171" s="10"/>
      <c r="DC1171" s="10"/>
      <c r="DD1171" s="10"/>
      <c r="DE1171" s="10"/>
      <c r="DF1171" s="10"/>
      <c r="DG1171" s="10"/>
      <c r="DH1171" s="10"/>
      <c r="DI1171" s="10"/>
      <c r="DJ1171" s="10"/>
      <c r="DK1171" s="10"/>
      <c r="DL1171" s="10"/>
      <c r="DM1171" s="10"/>
      <c r="DN1171" s="10"/>
      <c r="DO1171" s="10"/>
      <c r="DP1171" s="10"/>
      <c r="DQ1171" s="10"/>
      <c r="DR1171" s="10"/>
      <c r="DS1171" s="10"/>
      <c r="DT1171" s="10"/>
      <c r="DU1171" s="10"/>
      <c r="DV1171" s="10"/>
      <c r="DW1171" s="10"/>
      <c r="DX1171" s="10"/>
      <c r="DY1171" s="10"/>
      <c r="DZ1171" s="10"/>
      <c r="EA1171" s="10"/>
      <c r="EB1171" s="10"/>
      <c r="EC1171" s="10"/>
      <c r="ED1171" s="10"/>
      <c r="EE1171" s="10"/>
      <c r="EF1171" s="10"/>
      <c r="EG1171" s="10"/>
      <c r="EH1171" s="10"/>
      <c r="EI1171" s="10"/>
      <c r="EJ1171" s="10"/>
      <c r="EK1171" s="10"/>
      <c r="EL1171" s="10"/>
      <c r="EM1171" s="10"/>
      <c r="EN1171" s="10"/>
      <c r="EO1171" s="10"/>
      <c r="EP1171" s="10"/>
      <c r="EQ1171" s="10"/>
      <c r="ER1171" s="10"/>
      <c r="ES1171" s="10"/>
      <c r="ET1171" s="10"/>
      <c r="EU1171" s="10"/>
      <c r="EV1171" s="10"/>
      <c r="EW1171" s="10"/>
      <c r="EX1171" s="10"/>
      <c r="EY1171" s="10"/>
      <c r="EZ1171" s="10"/>
      <c r="FA1171" s="10"/>
      <c r="FB1171" s="10"/>
      <c r="FC1171" s="10"/>
      <c r="FD1171" s="10"/>
      <c r="FE1171" s="10"/>
      <c r="FF1171" s="10"/>
      <c r="FG1171" s="10"/>
      <c r="FH1171" s="10"/>
      <c r="FI1171" s="10"/>
      <c r="FJ1171" s="10"/>
      <c r="FK1171" s="10"/>
      <c r="FL1171" s="10"/>
      <c r="FM1171" s="10"/>
      <c r="FN1171" s="10"/>
      <c r="FO1171" s="10"/>
      <c r="FP1171" s="10"/>
      <c r="FQ1171" s="10"/>
      <c r="FR1171" s="10"/>
      <c r="FS1171" s="10"/>
      <c r="FT1171" s="10"/>
      <c r="FU1171" s="10"/>
      <c r="FV1171" s="10"/>
      <c r="FW1171" s="10"/>
      <c r="FX1171" s="10"/>
      <c r="FY1171" s="10"/>
      <c r="FZ1171" s="10"/>
      <c r="GA1171" s="10"/>
      <c r="GB1171" s="10"/>
      <c r="GC1171" s="10"/>
      <c r="GD1171" s="10"/>
      <c r="GE1171" s="10"/>
      <c r="GF1171" s="10"/>
      <c r="GG1171" s="10"/>
      <c r="GH1171" s="10"/>
      <c r="GI1171" s="10"/>
      <c r="GJ1171" s="10"/>
      <c r="GK1171" s="10"/>
      <c r="GL1171" s="10"/>
      <c r="GM1171" s="10"/>
      <c r="GN1171" s="10"/>
      <c r="GO1171" s="10"/>
      <c r="GP1171" s="10"/>
      <c r="GQ1171" s="10"/>
      <c r="GR1171" s="10"/>
      <c r="GS1171" s="10"/>
      <c r="GT1171" s="10"/>
      <c r="GU1171" s="10"/>
      <c r="GV1171" s="10"/>
      <c r="GW1171" s="10"/>
      <c r="GX1171" s="10"/>
      <c r="GY1171" s="10"/>
      <c r="GZ1171" s="10"/>
      <c r="HA1171" s="10"/>
      <c r="HB1171" s="10"/>
      <c r="HC1171" s="10"/>
      <c r="HD1171" s="10"/>
      <c r="HE1171" s="10"/>
      <c r="HF1171" s="10"/>
      <c r="HG1171" s="10"/>
      <c r="HH1171" s="10"/>
      <c r="HI1171" s="10"/>
      <c r="HJ1171" s="10"/>
      <c r="HK1171" s="10"/>
      <c r="HL1171" s="10"/>
      <c r="HM1171" s="10"/>
      <c r="HN1171" s="10"/>
      <c r="HO1171" s="10"/>
      <c r="HP1171" s="10"/>
      <c r="HQ1171" s="10"/>
      <c r="HR1171" s="10"/>
      <c r="HS1171" s="10"/>
      <c r="HT1171" s="10"/>
      <c r="HU1171" s="10"/>
      <c r="HV1171" s="10"/>
      <c r="HW1171" s="10"/>
      <c r="HX1171" s="10"/>
      <c r="HY1171" s="10"/>
      <c r="HZ1171" s="10"/>
      <c r="IA1171" s="10"/>
      <c r="IB1171" s="10"/>
      <c r="IC1171" s="10"/>
      <c r="ID1171" s="10"/>
      <c r="IE1171" s="10"/>
      <c r="IF1171" s="10"/>
      <c r="IG1171" s="10"/>
      <c r="IH1171" s="10"/>
      <c r="II1171" s="10"/>
      <c r="IJ1171" s="10"/>
      <c r="IK1171" s="10"/>
      <c r="IL1171" s="10"/>
      <c r="IM1171" s="10"/>
      <c r="IN1171" s="10"/>
      <c r="IO1171" s="10"/>
      <c r="IP1171" s="10"/>
      <c r="IQ1171" s="10"/>
      <c r="IR1171" s="10"/>
      <c r="IS1171" s="10"/>
      <c r="IT1171" s="10"/>
      <c r="IU1171" s="10"/>
      <c r="IV1171" s="10"/>
      <c r="IW1171" s="202"/>
      <c r="IX1171" s="202"/>
      <c r="IY1171" s="202"/>
      <c r="IZ1171" s="202"/>
    </row>
    <row r="1172" spans="1:260" s="10" customFormat="1" ht="12.75" customHeight="1" x14ac:dyDescent="0.2">
      <c r="A1172" s="203" t="s">
        <v>507</v>
      </c>
      <c r="B1172" s="203" t="s">
        <v>4275</v>
      </c>
      <c r="C1172" s="203" t="s">
        <v>3223</v>
      </c>
      <c r="D1172" s="214">
        <v>34386</v>
      </c>
      <c r="E1172" s="203" t="s">
        <v>2588</v>
      </c>
      <c r="F1172" s="203" t="s">
        <v>3081</v>
      </c>
      <c r="G1172" s="203" t="s">
        <v>4720</v>
      </c>
      <c r="H1172" s="203" t="s">
        <v>1038</v>
      </c>
      <c r="I1172" s="203" t="s">
        <v>2215</v>
      </c>
      <c r="J1172" s="203" t="s">
        <v>1743</v>
      </c>
      <c r="K1172" s="203" t="s">
        <v>16</v>
      </c>
      <c r="L1172" s="203" t="s">
        <v>2215</v>
      </c>
      <c r="M1172" s="203" t="s">
        <v>349</v>
      </c>
      <c r="N1172" s="203">
        <v>0</v>
      </c>
      <c r="O1172" s="203">
        <v>0</v>
      </c>
      <c r="P1172" s="203">
        <v>0</v>
      </c>
      <c r="Q1172" s="203"/>
      <c r="R1172" s="203"/>
      <c r="S1172" s="203"/>
      <c r="T1172" s="203">
        <v>0</v>
      </c>
      <c r="U1172" s="203">
        <v>0</v>
      </c>
      <c r="V1172" s="203">
        <v>0</v>
      </c>
      <c r="W1172" s="203">
        <v>0</v>
      </c>
      <c r="X1172" s="203">
        <v>0</v>
      </c>
      <c r="Y1172" s="203">
        <v>0</v>
      </c>
      <c r="Z1172" s="203">
        <v>0</v>
      </c>
      <c r="AA1172" s="203">
        <v>0</v>
      </c>
      <c r="AB1172" s="203">
        <v>0</v>
      </c>
      <c r="AC1172" s="203">
        <v>0</v>
      </c>
      <c r="AD1172" s="203">
        <v>0</v>
      </c>
      <c r="AE1172" s="203">
        <v>0</v>
      </c>
      <c r="AF1172" s="203">
        <v>0</v>
      </c>
      <c r="AG1172" s="203">
        <v>0</v>
      </c>
      <c r="AH1172" s="203">
        <v>0</v>
      </c>
      <c r="AI1172" s="203">
        <v>0</v>
      </c>
      <c r="AJ1172" s="203">
        <v>0</v>
      </c>
      <c r="AK1172" s="203">
        <v>0</v>
      </c>
      <c r="AL1172" s="203"/>
      <c r="AM1172" s="203"/>
      <c r="AN1172" s="203"/>
      <c r="AO1172" s="203"/>
      <c r="AP1172" s="203"/>
      <c r="AQ1172" s="203"/>
      <c r="AR1172" s="203"/>
      <c r="AS1172" s="203"/>
      <c r="AT1172" s="203"/>
      <c r="AU1172" s="203"/>
      <c r="AV1172" s="203"/>
      <c r="AW1172" s="203"/>
      <c r="AX1172" s="203"/>
      <c r="AY1172" s="203"/>
      <c r="AZ1172" s="203"/>
      <c r="BA1172" s="203"/>
      <c r="BB1172" s="203"/>
      <c r="BC1172" s="203"/>
      <c r="BD1172" s="203"/>
      <c r="BE1172" s="203"/>
      <c r="BF1172" s="203"/>
      <c r="BG1172" s="203"/>
      <c r="BH1172" s="203"/>
      <c r="BI1172" s="203"/>
      <c r="BJ1172" s="203"/>
      <c r="BK1172" s="203"/>
      <c r="BL1172" s="203"/>
    </row>
    <row r="1173" spans="1:260" s="10" customFormat="1" ht="12.75" customHeight="1" x14ac:dyDescent="0.2">
      <c r="A1173" s="203" t="s">
        <v>228</v>
      </c>
      <c r="B1173" s="203" t="s">
        <v>4414</v>
      </c>
      <c r="C1173" s="203" t="s">
        <v>3270</v>
      </c>
      <c r="D1173" s="214">
        <v>35650</v>
      </c>
      <c r="E1173" s="203" t="s">
        <v>3067</v>
      </c>
      <c r="F1173" s="203" t="s">
        <v>3074</v>
      </c>
      <c r="G1173" s="203" t="s">
        <v>4720</v>
      </c>
      <c r="H1173" s="203" t="s">
        <v>331</v>
      </c>
      <c r="I1173" s="203" t="s">
        <v>450</v>
      </c>
      <c r="J1173" s="203" t="s">
        <v>1040</v>
      </c>
      <c r="K1173" s="203" t="s">
        <v>1037</v>
      </c>
      <c r="L1173" s="203" t="s">
        <v>450</v>
      </c>
      <c r="M1173" s="203" t="s">
        <v>1474</v>
      </c>
      <c r="N1173" s="203">
        <v>0</v>
      </c>
      <c r="O1173" s="203">
        <v>0</v>
      </c>
      <c r="P1173" s="203">
        <v>0</v>
      </c>
      <c r="Q1173" s="203"/>
      <c r="R1173" s="203"/>
      <c r="S1173" s="203"/>
      <c r="T1173" s="203">
        <v>0</v>
      </c>
      <c r="U1173" s="203">
        <v>0</v>
      </c>
      <c r="V1173" s="203">
        <v>0</v>
      </c>
      <c r="W1173" s="203">
        <v>0</v>
      </c>
      <c r="X1173" s="203">
        <v>0</v>
      </c>
      <c r="Y1173" s="203">
        <v>0</v>
      </c>
      <c r="Z1173" s="203">
        <v>0</v>
      </c>
      <c r="AA1173" s="203">
        <v>0</v>
      </c>
      <c r="AB1173" s="203">
        <v>0</v>
      </c>
      <c r="AC1173" s="203">
        <v>0</v>
      </c>
      <c r="AD1173" s="203">
        <v>0</v>
      </c>
      <c r="AE1173" s="203">
        <v>0</v>
      </c>
      <c r="AF1173" s="203">
        <v>0</v>
      </c>
      <c r="AG1173" s="203">
        <v>0</v>
      </c>
      <c r="AH1173" s="203">
        <v>0</v>
      </c>
      <c r="AI1173" s="203">
        <v>0</v>
      </c>
      <c r="AJ1173" s="203">
        <v>0</v>
      </c>
      <c r="AK1173" s="203">
        <v>0</v>
      </c>
      <c r="AL1173" s="203"/>
      <c r="AM1173" s="203"/>
      <c r="AN1173" s="203"/>
      <c r="AO1173" s="203"/>
      <c r="AP1173" s="203"/>
      <c r="AQ1173" s="203"/>
      <c r="AR1173" s="203"/>
      <c r="AS1173" s="203"/>
      <c r="AT1173" s="203"/>
      <c r="AU1173" s="203"/>
      <c r="AV1173" s="203"/>
      <c r="AW1173" s="203"/>
      <c r="AX1173" s="203"/>
      <c r="AY1173" s="203"/>
      <c r="AZ1173" s="203"/>
      <c r="BA1173" s="203"/>
      <c r="BB1173" s="203"/>
      <c r="BC1173" s="203"/>
      <c r="BD1173" s="203"/>
      <c r="BE1173" s="203"/>
      <c r="BF1173" s="203"/>
      <c r="BG1173" s="203"/>
      <c r="BH1173" s="203"/>
      <c r="BI1173" s="203"/>
      <c r="BJ1173" s="203"/>
      <c r="BK1173" s="203"/>
      <c r="BL1173" s="20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c r="HK1173"/>
      <c r="HL1173"/>
      <c r="HM1173"/>
      <c r="HN1173"/>
      <c r="HO1173"/>
      <c r="HP1173"/>
      <c r="HQ1173"/>
      <c r="HR1173"/>
      <c r="HS1173"/>
      <c r="HT1173"/>
      <c r="HU1173"/>
      <c r="HV1173"/>
      <c r="HW1173"/>
      <c r="HX1173"/>
      <c r="HY1173"/>
      <c r="HZ1173"/>
      <c r="IA1173"/>
      <c r="IB1173"/>
      <c r="IC1173"/>
      <c r="ID1173"/>
      <c r="IE1173"/>
      <c r="IF1173"/>
      <c r="IG1173"/>
      <c r="IH1173"/>
      <c r="II1173"/>
      <c r="IJ1173"/>
      <c r="IK1173"/>
      <c r="IL1173"/>
      <c r="IM1173"/>
      <c r="IN1173"/>
      <c r="IO1173"/>
      <c r="IP1173"/>
      <c r="IQ1173"/>
      <c r="IR1173"/>
      <c r="IS1173"/>
      <c r="IT1173"/>
      <c r="IU1173"/>
      <c r="IV1173"/>
    </row>
    <row r="1174" spans="1:260" ht="12.75" customHeight="1" x14ac:dyDescent="0.2">
      <c r="A1174" s="203" t="s">
        <v>228</v>
      </c>
      <c r="B1174" s="203" t="s">
        <v>4192</v>
      </c>
      <c r="C1174" s="203" t="s">
        <v>2841</v>
      </c>
      <c r="D1174" s="214">
        <v>34740</v>
      </c>
      <c r="E1174" s="203" t="s">
        <v>2586</v>
      </c>
      <c r="F1174" s="203" t="s">
        <v>2924</v>
      </c>
      <c r="G1174" s="203" t="s">
        <v>4721</v>
      </c>
      <c r="H1174" s="203" t="s">
        <v>228</v>
      </c>
      <c r="I1174" s="203" t="s">
        <v>229</v>
      </c>
      <c r="J1174" s="203" t="s">
        <v>333</v>
      </c>
      <c r="K1174" s="203" t="s">
        <v>478</v>
      </c>
      <c r="L1174" s="203" t="s">
        <v>229</v>
      </c>
      <c r="M1174" s="203" t="s">
        <v>454</v>
      </c>
      <c r="N1174" s="203" t="s">
        <v>331</v>
      </c>
      <c r="O1174" s="203" t="s">
        <v>229</v>
      </c>
      <c r="P1174" s="203" t="s">
        <v>349</v>
      </c>
      <c r="Q1174" s="203"/>
      <c r="R1174" s="203"/>
      <c r="S1174" s="203"/>
      <c r="T1174" s="203">
        <v>0</v>
      </c>
      <c r="U1174" s="203">
        <v>0</v>
      </c>
      <c r="V1174" s="203">
        <v>0</v>
      </c>
      <c r="W1174" s="203" t="s">
        <v>4028</v>
      </c>
      <c r="X1174" s="203" t="s">
        <v>4028</v>
      </c>
      <c r="Y1174" s="203" t="s">
        <v>4028</v>
      </c>
      <c r="Z1174" s="203" t="s">
        <v>4028</v>
      </c>
      <c r="AA1174" s="203" t="s">
        <v>4028</v>
      </c>
      <c r="AB1174" s="203" t="s">
        <v>4028</v>
      </c>
      <c r="AC1174" s="203">
        <v>0</v>
      </c>
      <c r="AD1174" s="203">
        <v>0</v>
      </c>
      <c r="AE1174" s="203">
        <v>0</v>
      </c>
      <c r="AF1174" s="203">
        <v>0</v>
      </c>
      <c r="AG1174" s="203">
        <v>0</v>
      </c>
      <c r="AH1174" s="203">
        <v>0</v>
      </c>
      <c r="AI1174" s="203">
        <v>0</v>
      </c>
      <c r="AJ1174" s="203">
        <v>0</v>
      </c>
      <c r="AK1174" s="203">
        <v>0</v>
      </c>
      <c r="AL1174" s="203"/>
      <c r="AM1174" s="203"/>
      <c r="AN1174" s="203"/>
      <c r="AO1174" s="203"/>
      <c r="AP1174" s="203"/>
      <c r="AQ1174" s="203"/>
      <c r="AR1174" s="203"/>
      <c r="AS1174" s="203"/>
      <c r="AT1174" s="203"/>
      <c r="AU1174" s="203"/>
      <c r="AV1174" s="203"/>
      <c r="AW1174" s="203"/>
      <c r="AX1174" s="203"/>
      <c r="AY1174" s="203"/>
      <c r="AZ1174" s="203"/>
      <c r="BA1174" s="203"/>
      <c r="BB1174" s="203"/>
      <c r="BC1174" s="203"/>
      <c r="BD1174" s="203"/>
      <c r="BE1174" s="203"/>
      <c r="BF1174" s="203"/>
      <c r="BG1174" s="203"/>
      <c r="BH1174" s="203"/>
      <c r="BI1174" s="203"/>
      <c r="BJ1174" s="203"/>
      <c r="BK1174" s="203"/>
      <c r="BL1174" s="203"/>
    </row>
    <row r="1175" spans="1:260" s="10" customFormat="1" ht="12.75" customHeight="1" x14ac:dyDescent="0.2">
      <c r="A1175" s="203" t="s">
        <v>4056</v>
      </c>
      <c r="B1175" s="203" t="s">
        <v>32</v>
      </c>
      <c r="C1175" s="203" t="s">
        <v>3562</v>
      </c>
      <c r="D1175" s="214">
        <v>35311</v>
      </c>
      <c r="E1175" s="203" t="s">
        <v>3446</v>
      </c>
      <c r="F1175" s="203" t="s">
        <v>3463</v>
      </c>
      <c r="G1175" s="203" t="s">
        <v>4727</v>
      </c>
      <c r="H1175" s="203" t="s">
        <v>507</v>
      </c>
      <c r="I1175" s="203" t="s">
        <v>32</v>
      </c>
      <c r="J1175" s="203" t="s">
        <v>41</v>
      </c>
      <c r="K1175" s="203"/>
      <c r="L1175" s="203"/>
      <c r="M1175" s="203"/>
      <c r="N1175" s="203"/>
      <c r="O1175" s="203"/>
      <c r="P1175" s="203"/>
      <c r="Q1175" s="203"/>
      <c r="R1175" s="203"/>
      <c r="S1175" s="203"/>
      <c r="T1175" s="203"/>
      <c r="U1175" s="203"/>
      <c r="V1175" s="203"/>
      <c r="W1175" s="203"/>
      <c r="X1175" s="203"/>
      <c r="Y1175" s="203"/>
      <c r="Z1175" s="203"/>
      <c r="AA1175" s="203"/>
      <c r="AB1175" s="203"/>
      <c r="AC1175" s="203"/>
      <c r="AD1175" s="203"/>
      <c r="AE1175" s="203"/>
      <c r="AF1175" s="203"/>
      <c r="AG1175" s="203"/>
      <c r="AH1175" s="203"/>
      <c r="AI1175" s="203"/>
      <c r="AJ1175" s="203"/>
      <c r="AK1175" s="203"/>
      <c r="AL1175" s="203"/>
      <c r="AM1175" s="203"/>
      <c r="AN1175" s="203"/>
      <c r="AO1175" s="203"/>
      <c r="AP1175" s="203"/>
      <c r="AQ1175" s="203"/>
      <c r="AR1175" s="203"/>
      <c r="AS1175" s="203"/>
      <c r="AT1175" s="203"/>
      <c r="AU1175" s="203"/>
      <c r="AV1175" s="203"/>
      <c r="AW1175" s="203"/>
      <c r="AX1175" s="203"/>
      <c r="AY1175" s="203"/>
      <c r="AZ1175" s="203"/>
      <c r="BA1175" s="203"/>
      <c r="BB1175" s="203"/>
      <c r="BC1175" s="203"/>
      <c r="BD1175" s="203"/>
      <c r="BE1175" s="203"/>
      <c r="BF1175" s="203"/>
      <c r="BG1175" s="203"/>
      <c r="BH1175" s="203"/>
      <c r="BI1175" s="203"/>
      <c r="BJ1175" s="203"/>
      <c r="BK1175" s="203"/>
      <c r="BL1175" s="203"/>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c r="HK1175"/>
      <c r="HL1175"/>
      <c r="HM1175"/>
      <c r="HN1175"/>
      <c r="HO1175"/>
      <c r="HP1175"/>
      <c r="HQ1175"/>
      <c r="HR1175"/>
      <c r="HS1175"/>
      <c r="HT1175"/>
      <c r="HU1175"/>
      <c r="HV1175"/>
      <c r="HW1175"/>
      <c r="HX1175"/>
      <c r="HY1175"/>
      <c r="HZ1175"/>
      <c r="IA1175"/>
      <c r="IB1175"/>
      <c r="IC1175"/>
      <c r="ID1175"/>
      <c r="IE1175"/>
      <c r="IF1175"/>
      <c r="IG1175"/>
      <c r="IH1175"/>
      <c r="II1175"/>
      <c r="IJ1175"/>
      <c r="IK1175"/>
      <c r="IL1175"/>
      <c r="IM1175"/>
      <c r="IN1175"/>
      <c r="IO1175"/>
      <c r="IP1175"/>
      <c r="IQ1175"/>
      <c r="IR1175"/>
      <c r="IS1175"/>
      <c r="IT1175"/>
      <c r="IU1175"/>
      <c r="IV1175"/>
    </row>
    <row r="1176" spans="1:260" ht="12.75" customHeight="1" x14ac:dyDescent="0.2">
      <c r="A1176" s="203" t="s">
        <v>4028</v>
      </c>
      <c r="B1176" s="203" t="s">
        <v>4028</v>
      </c>
      <c r="C1176" s="203"/>
      <c r="D1176" s="214"/>
      <c r="E1176" s="203"/>
      <c r="F1176" s="203"/>
      <c r="G1176" s="203" t="s">
        <v>4028</v>
      </c>
      <c r="H1176" s="203" t="s">
        <v>4028</v>
      </c>
      <c r="I1176" s="203" t="s">
        <v>4028</v>
      </c>
      <c r="J1176" s="203" t="s">
        <v>4028</v>
      </c>
      <c r="K1176" s="203" t="s">
        <v>4028</v>
      </c>
      <c r="L1176" s="203" t="s">
        <v>4028</v>
      </c>
      <c r="M1176" s="203" t="s">
        <v>4028</v>
      </c>
      <c r="N1176" s="203" t="s">
        <v>4028</v>
      </c>
      <c r="O1176" s="203" t="s">
        <v>4028</v>
      </c>
      <c r="P1176" s="203" t="s">
        <v>4028</v>
      </c>
      <c r="Q1176" s="203"/>
      <c r="R1176" s="203"/>
      <c r="S1176" s="203"/>
      <c r="T1176" s="203" t="s">
        <v>4028</v>
      </c>
      <c r="U1176" s="203" t="s">
        <v>4028</v>
      </c>
      <c r="V1176" s="203" t="s">
        <v>4028</v>
      </c>
      <c r="W1176" s="203" t="s">
        <v>4028</v>
      </c>
      <c r="X1176" s="203" t="s">
        <v>4028</v>
      </c>
      <c r="Y1176" s="203" t="s">
        <v>4028</v>
      </c>
      <c r="Z1176" s="203" t="s">
        <v>4028</v>
      </c>
      <c r="AA1176" s="203" t="s">
        <v>4028</v>
      </c>
      <c r="AB1176" s="203" t="s">
        <v>4028</v>
      </c>
      <c r="AC1176" s="203" t="s">
        <v>4028</v>
      </c>
      <c r="AD1176" s="203" t="s">
        <v>4028</v>
      </c>
      <c r="AE1176" s="203" t="s">
        <v>4028</v>
      </c>
      <c r="AF1176" s="203" t="s">
        <v>4028</v>
      </c>
      <c r="AG1176" s="203" t="s">
        <v>4028</v>
      </c>
      <c r="AH1176" s="203" t="s">
        <v>4028</v>
      </c>
      <c r="AI1176" s="203" t="s">
        <v>4028</v>
      </c>
      <c r="AJ1176" s="203" t="s">
        <v>4028</v>
      </c>
      <c r="AK1176" s="203" t="s">
        <v>4028</v>
      </c>
      <c r="AL1176" s="203"/>
      <c r="AM1176" s="203"/>
      <c r="AN1176" s="203"/>
      <c r="AO1176" s="203"/>
      <c r="AP1176" s="203"/>
      <c r="AQ1176" s="203"/>
      <c r="AR1176" s="203"/>
      <c r="AS1176" s="203"/>
      <c r="AT1176" s="203"/>
      <c r="AU1176" s="203"/>
      <c r="AV1176" s="203"/>
      <c r="AW1176" s="203"/>
      <c r="AX1176" s="203"/>
      <c r="AY1176" s="203"/>
      <c r="AZ1176" s="203"/>
      <c r="BA1176" s="203"/>
      <c r="BB1176" s="203"/>
      <c r="BC1176" s="203"/>
      <c r="BD1176" s="203"/>
      <c r="BE1176" s="203"/>
      <c r="BF1176" s="203"/>
      <c r="BG1176" s="203"/>
      <c r="BH1176" s="203"/>
      <c r="BI1176" s="203"/>
      <c r="BJ1176" s="203"/>
      <c r="BK1176" s="203"/>
      <c r="BL1176" s="203"/>
      <c r="BM1176" s="10"/>
      <c r="BN1176" s="10"/>
      <c r="BO1176" s="10"/>
      <c r="BP1176" s="10"/>
      <c r="BQ1176" s="10"/>
      <c r="BR1176" s="10"/>
      <c r="BS1176" s="10"/>
      <c r="BT1176" s="10"/>
      <c r="BU1176" s="10"/>
      <c r="BV1176" s="10"/>
      <c r="BW1176" s="10"/>
      <c r="BX1176" s="10"/>
      <c r="BY1176" s="10"/>
      <c r="BZ1176" s="10"/>
      <c r="CA1176" s="10"/>
      <c r="CB1176" s="10"/>
      <c r="CC1176" s="10"/>
      <c r="CD1176" s="10"/>
      <c r="CE1176" s="10"/>
      <c r="CF1176" s="10"/>
      <c r="CG1176" s="10"/>
      <c r="CH1176" s="10"/>
      <c r="CI1176" s="10"/>
      <c r="CJ1176" s="10"/>
      <c r="CK1176" s="10"/>
      <c r="CL1176" s="10"/>
      <c r="CM1176" s="10"/>
      <c r="CN1176" s="10"/>
      <c r="CO1176" s="10"/>
      <c r="CP1176" s="10"/>
      <c r="CQ1176" s="10"/>
      <c r="CR1176" s="10"/>
      <c r="CS1176" s="10"/>
      <c r="CT1176" s="10"/>
      <c r="CU1176" s="10"/>
      <c r="CV1176" s="10"/>
      <c r="CW1176" s="10"/>
      <c r="CX1176" s="10"/>
      <c r="CY1176" s="10"/>
      <c r="CZ1176" s="10"/>
      <c r="DA1176" s="10"/>
      <c r="DB1176" s="10"/>
      <c r="DC1176" s="10"/>
      <c r="DD1176" s="10"/>
      <c r="DE1176" s="10"/>
      <c r="DF1176" s="10"/>
      <c r="DG1176" s="10"/>
      <c r="DH1176" s="10"/>
      <c r="DI1176" s="10"/>
      <c r="DJ1176" s="10"/>
      <c r="DK1176" s="10"/>
      <c r="DL1176" s="10"/>
      <c r="DM1176" s="10"/>
      <c r="DN1176" s="10"/>
      <c r="DO1176" s="10"/>
      <c r="DP1176" s="10"/>
      <c r="DQ1176" s="10"/>
      <c r="DR1176" s="10"/>
      <c r="DS1176" s="10"/>
      <c r="DT1176" s="10"/>
      <c r="DU1176" s="10"/>
      <c r="DV1176" s="10"/>
      <c r="DW1176" s="10"/>
      <c r="DX1176" s="10"/>
      <c r="DY1176" s="10"/>
      <c r="DZ1176" s="10"/>
      <c r="EA1176" s="10"/>
      <c r="EB1176" s="10"/>
      <c r="EC1176" s="10"/>
      <c r="ED1176" s="10"/>
      <c r="EE1176" s="10"/>
      <c r="EF1176" s="10"/>
      <c r="EG1176" s="10"/>
      <c r="EH1176" s="10"/>
      <c r="EI1176" s="10"/>
      <c r="EJ1176" s="10"/>
      <c r="EK1176" s="10"/>
      <c r="EL1176" s="10"/>
      <c r="EM1176" s="10"/>
      <c r="EN1176" s="10"/>
      <c r="EO1176" s="10"/>
      <c r="EP1176" s="10"/>
      <c r="EQ1176" s="10"/>
      <c r="ER1176" s="10"/>
      <c r="ES1176" s="10"/>
      <c r="ET1176" s="10"/>
      <c r="EU1176" s="10"/>
      <c r="EV1176" s="10"/>
      <c r="EW1176" s="10"/>
      <c r="EX1176" s="10"/>
      <c r="EY1176" s="10"/>
      <c r="EZ1176" s="10"/>
      <c r="FA1176" s="10"/>
      <c r="FB1176" s="10"/>
      <c r="FC1176" s="10"/>
      <c r="FD1176" s="10"/>
      <c r="FE1176" s="10"/>
      <c r="FF1176" s="10"/>
      <c r="FG1176" s="10"/>
      <c r="FH1176" s="10"/>
      <c r="FI1176" s="10"/>
      <c r="FJ1176" s="10"/>
      <c r="FK1176" s="10"/>
      <c r="FL1176" s="10"/>
      <c r="FM1176" s="10"/>
      <c r="FN1176" s="10"/>
      <c r="FO1176" s="10"/>
      <c r="FP1176" s="10"/>
      <c r="FQ1176" s="10"/>
      <c r="FR1176" s="10"/>
      <c r="FS1176" s="10"/>
      <c r="FT1176" s="10"/>
      <c r="FU1176" s="10"/>
      <c r="FV1176" s="10"/>
      <c r="FW1176" s="10"/>
      <c r="FX1176" s="10"/>
      <c r="FY1176" s="10"/>
      <c r="FZ1176" s="10"/>
      <c r="GA1176" s="10"/>
      <c r="GB1176" s="10"/>
      <c r="GC1176" s="10"/>
      <c r="GD1176" s="10"/>
      <c r="GE1176" s="10"/>
      <c r="GF1176" s="10"/>
      <c r="GG1176" s="10"/>
      <c r="GH1176" s="10"/>
      <c r="GI1176" s="10"/>
      <c r="GJ1176" s="10"/>
      <c r="GK1176" s="10"/>
      <c r="GL1176" s="10"/>
      <c r="GM1176" s="10"/>
      <c r="GN1176" s="10"/>
      <c r="GO1176" s="10"/>
      <c r="GP1176" s="10"/>
      <c r="GQ1176" s="10"/>
      <c r="GR1176" s="10"/>
      <c r="GS1176" s="10"/>
      <c r="GT1176" s="10"/>
      <c r="GU1176" s="10"/>
      <c r="GV1176" s="10"/>
      <c r="GW1176" s="10"/>
      <c r="GX1176" s="10"/>
      <c r="GY1176" s="10"/>
      <c r="GZ1176" s="10"/>
      <c r="HA1176" s="10"/>
      <c r="HB1176" s="10"/>
      <c r="HC1176" s="10"/>
      <c r="HD1176" s="10"/>
      <c r="HE1176" s="10"/>
      <c r="HF1176" s="10"/>
      <c r="HG1176" s="10"/>
      <c r="HH1176" s="10"/>
      <c r="HI1176" s="10"/>
      <c r="HJ1176" s="10"/>
      <c r="HK1176" s="10"/>
      <c r="HL1176" s="10"/>
      <c r="HM1176" s="10"/>
      <c r="HN1176" s="10"/>
      <c r="HO1176" s="10"/>
      <c r="HP1176" s="10"/>
      <c r="HQ1176" s="10"/>
      <c r="HR1176" s="10"/>
      <c r="HS1176" s="10"/>
      <c r="HT1176" s="10"/>
      <c r="HU1176" s="10"/>
      <c r="HV1176" s="10"/>
      <c r="HW1176" s="10"/>
      <c r="HX1176" s="10"/>
      <c r="HY1176" s="10"/>
      <c r="HZ1176" s="10"/>
      <c r="IA1176" s="10"/>
      <c r="IB1176" s="10"/>
      <c r="IC1176" s="10"/>
      <c r="ID1176" s="10"/>
      <c r="IE1176" s="10"/>
      <c r="IF1176" s="10"/>
      <c r="IG1176" s="10"/>
      <c r="IH1176" s="10"/>
      <c r="II1176" s="10"/>
      <c r="IJ1176" s="10"/>
      <c r="IK1176" s="10"/>
      <c r="IL1176" s="10"/>
      <c r="IM1176" s="10"/>
      <c r="IN1176" s="10"/>
      <c r="IO1176" s="10"/>
      <c r="IP1176" s="10"/>
      <c r="IQ1176" s="10"/>
      <c r="IR1176" s="10"/>
      <c r="IS1176" s="10"/>
      <c r="IT1176" s="10"/>
      <c r="IU1176" s="10"/>
      <c r="IV1176" s="10"/>
    </row>
    <row r="1177" spans="1:260" ht="12.75" customHeight="1" x14ac:dyDescent="0.2">
      <c r="A1177" s="203" t="s">
        <v>40</v>
      </c>
      <c r="B1177" s="203" t="s">
        <v>32</v>
      </c>
      <c r="C1177" s="203" t="s">
        <v>4327</v>
      </c>
      <c r="D1177" s="214">
        <v>35591</v>
      </c>
      <c r="E1177" s="203" t="s">
        <v>4514</v>
      </c>
      <c r="F1177" s="203" t="s">
        <v>4698</v>
      </c>
      <c r="G1177" s="203" t="s">
        <v>476</v>
      </c>
      <c r="H1177" s="203"/>
      <c r="I1177" s="203"/>
      <c r="J1177" s="203"/>
      <c r="K1177" s="203"/>
      <c r="L1177" s="203"/>
      <c r="M1177" s="203"/>
      <c r="N1177" s="203"/>
      <c r="O1177" s="203"/>
      <c r="P1177" s="203"/>
      <c r="Q1177" s="203"/>
      <c r="R1177" s="203"/>
      <c r="S1177" s="203"/>
      <c r="T1177" s="203"/>
      <c r="U1177" s="203"/>
      <c r="V1177" s="203"/>
      <c r="W1177" s="203"/>
      <c r="X1177" s="203"/>
      <c r="Y1177" s="203"/>
      <c r="Z1177" s="203"/>
      <c r="AA1177" s="203"/>
      <c r="AB1177" s="203"/>
      <c r="AC1177" s="203"/>
      <c r="AD1177" s="203"/>
      <c r="AE1177" s="203"/>
      <c r="AF1177" s="203"/>
      <c r="AG1177" s="203"/>
      <c r="AH1177" s="203"/>
      <c r="AI1177" s="203"/>
      <c r="AJ1177" s="203"/>
      <c r="AK1177" s="203"/>
      <c r="AL1177" s="203"/>
      <c r="AM1177" s="203"/>
      <c r="AN1177" s="203"/>
      <c r="AO1177" s="203"/>
      <c r="AP1177" s="203"/>
      <c r="AQ1177" s="203"/>
      <c r="AR1177" s="203"/>
      <c r="AS1177" s="203"/>
      <c r="AT1177" s="203"/>
      <c r="AU1177" s="203"/>
      <c r="AV1177" s="203"/>
      <c r="AW1177" s="203"/>
      <c r="AX1177" s="203"/>
      <c r="AY1177" s="203"/>
      <c r="AZ1177" s="203"/>
      <c r="BA1177" s="203"/>
      <c r="BB1177" s="203"/>
      <c r="BC1177" s="203"/>
      <c r="BD1177" s="203"/>
      <c r="BE1177" s="203"/>
      <c r="BF1177" s="203"/>
      <c r="BG1177" s="203"/>
      <c r="BH1177" s="203"/>
      <c r="BI1177" s="203"/>
      <c r="BJ1177" s="203"/>
      <c r="BK1177" s="203"/>
      <c r="BL1177" s="203"/>
      <c r="BM1177" s="10"/>
      <c r="BN1177" s="10"/>
      <c r="BO1177" s="10"/>
      <c r="BP1177" s="10"/>
      <c r="BQ1177" s="10"/>
      <c r="BR1177" s="10"/>
      <c r="BS1177" s="10"/>
      <c r="BT1177" s="10"/>
      <c r="BU1177" s="10"/>
      <c r="BV1177" s="10"/>
      <c r="BW1177" s="10"/>
      <c r="BX1177" s="10"/>
      <c r="BY1177" s="10"/>
      <c r="BZ1177" s="10"/>
      <c r="CA1177" s="10"/>
      <c r="CB1177" s="10"/>
      <c r="CC1177" s="10"/>
      <c r="CD1177" s="10"/>
      <c r="CE1177" s="10"/>
      <c r="CF1177" s="10"/>
      <c r="CG1177" s="10"/>
      <c r="CH1177" s="10"/>
      <c r="CI1177" s="10"/>
      <c r="CJ1177" s="10"/>
      <c r="CK1177" s="10"/>
      <c r="CL1177" s="10"/>
      <c r="CM1177" s="10"/>
      <c r="CN1177" s="10"/>
      <c r="CO1177" s="10"/>
      <c r="CP1177" s="10"/>
      <c r="CQ1177" s="10"/>
      <c r="CR1177" s="10"/>
      <c r="CS1177" s="10"/>
      <c r="CT1177" s="10"/>
      <c r="CU1177" s="10"/>
      <c r="CV1177" s="10"/>
      <c r="CW1177" s="10"/>
      <c r="CX1177" s="10"/>
      <c r="CY1177" s="10"/>
      <c r="CZ1177" s="10"/>
      <c r="DA1177" s="10"/>
      <c r="DB1177" s="10"/>
      <c r="DC1177" s="10"/>
      <c r="DD1177" s="10"/>
      <c r="DE1177" s="10"/>
      <c r="DF1177" s="10"/>
      <c r="DG1177" s="10"/>
      <c r="DH1177" s="10"/>
      <c r="DI1177" s="10"/>
      <c r="DJ1177" s="10"/>
      <c r="DK1177" s="10"/>
      <c r="DL1177" s="10"/>
      <c r="DM1177" s="10"/>
      <c r="DN1177" s="10"/>
      <c r="DO1177" s="10"/>
      <c r="DP1177" s="10"/>
      <c r="DQ1177" s="10"/>
      <c r="DR1177" s="10"/>
      <c r="DS1177" s="10"/>
      <c r="DT1177" s="10"/>
      <c r="DU1177" s="10"/>
      <c r="DV1177" s="10"/>
      <c r="DW1177" s="10"/>
      <c r="DX1177" s="10"/>
      <c r="DY1177" s="10"/>
      <c r="DZ1177" s="10"/>
      <c r="EA1177" s="10"/>
      <c r="EB1177" s="10"/>
      <c r="EC1177" s="10"/>
      <c r="ED1177" s="10"/>
      <c r="EE1177" s="10"/>
      <c r="EF1177" s="10"/>
      <c r="EG1177" s="10"/>
      <c r="EH1177" s="10"/>
      <c r="EI1177" s="10"/>
      <c r="EJ1177" s="10"/>
      <c r="EK1177" s="10"/>
      <c r="EL1177" s="10"/>
      <c r="EM1177" s="10"/>
      <c r="EN1177" s="10"/>
      <c r="EO1177" s="10"/>
      <c r="EP1177" s="10"/>
      <c r="EQ1177" s="10"/>
      <c r="ER1177" s="10"/>
      <c r="ES1177" s="10"/>
      <c r="ET1177" s="10"/>
      <c r="EU1177" s="10"/>
      <c r="EV1177" s="10"/>
      <c r="EW1177" s="10"/>
      <c r="EX1177" s="10"/>
      <c r="EY1177" s="10"/>
      <c r="EZ1177" s="10"/>
      <c r="FA1177" s="10"/>
      <c r="FB1177" s="10"/>
      <c r="FC1177" s="10"/>
      <c r="FD1177" s="10"/>
      <c r="FE1177" s="10"/>
      <c r="FF1177" s="10"/>
      <c r="FG1177" s="10"/>
      <c r="FH1177" s="10"/>
      <c r="FI1177" s="10"/>
      <c r="FJ1177" s="10"/>
      <c r="FK1177" s="10"/>
      <c r="FL1177" s="10"/>
      <c r="FM1177" s="10"/>
      <c r="FN1177" s="10"/>
      <c r="FO1177" s="10"/>
      <c r="FP1177" s="10"/>
      <c r="FQ1177" s="10"/>
      <c r="FR1177" s="10"/>
      <c r="FS1177" s="10"/>
      <c r="FT1177" s="10"/>
      <c r="FU1177" s="10"/>
      <c r="FV1177" s="10"/>
      <c r="FW1177" s="10"/>
      <c r="FX1177" s="10"/>
      <c r="FY1177" s="10"/>
      <c r="FZ1177" s="10"/>
      <c r="GA1177" s="10"/>
      <c r="GB1177" s="10"/>
      <c r="GC1177" s="10"/>
      <c r="GD1177" s="10"/>
      <c r="GE1177" s="10"/>
      <c r="GF1177" s="10"/>
      <c r="GG1177" s="10"/>
      <c r="GH1177" s="10"/>
      <c r="GI1177" s="10"/>
      <c r="GJ1177" s="10"/>
      <c r="GK1177" s="10"/>
      <c r="GL1177" s="10"/>
      <c r="GM1177" s="10"/>
      <c r="GN1177" s="10"/>
      <c r="GO1177" s="10"/>
      <c r="GP1177" s="10"/>
      <c r="GQ1177" s="10"/>
      <c r="GR1177" s="10"/>
      <c r="GS1177" s="10"/>
      <c r="GT1177" s="10"/>
      <c r="GU1177" s="10"/>
      <c r="GV1177" s="10"/>
      <c r="GW1177" s="10"/>
      <c r="GX1177" s="10"/>
      <c r="GY1177" s="10"/>
      <c r="GZ1177" s="10"/>
      <c r="HA1177" s="10"/>
      <c r="HB1177" s="10"/>
      <c r="HC1177" s="10"/>
      <c r="HD1177" s="10"/>
      <c r="HE1177" s="10"/>
      <c r="HF1177" s="10"/>
      <c r="HG1177" s="10"/>
      <c r="HH1177" s="10"/>
      <c r="HI1177" s="10"/>
      <c r="HJ1177" s="10"/>
      <c r="HK1177" s="10"/>
      <c r="HL1177" s="10"/>
      <c r="HM1177" s="10"/>
      <c r="HN1177" s="10"/>
      <c r="HO1177" s="10"/>
      <c r="HP1177" s="10"/>
      <c r="HQ1177" s="10"/>
      <c r="HR1177" s="10"/>
      <c r="HS1177" s="10"/>
      <c r="HT1177" s="10"/>
      <c r="HU1177" s="10"/>
      <c r="HV1177" s="10"/>
      <c r="HW1177" s="10"/>
      <c r="HX1177" s="10"/>
      <c r="HY1177" s="10"/>
      <c r="HZ1177" s="10"/>
      <c r="IA1177" s="10"/>
      <c r="IB1177" s="10"/>
      <c r="IC1177" s="10"/>
      <c r="ID1177" s="10"/>
      <c r="IE1177" s="10"/>
      <c r="IF1177" s="10"/>
      <c r="IG1177" s="10"/>
      <c r="IH1177" s="10"/>
      <c r="II1177" s="10"/>
      <c r="IJ1177" s="10"/>
      <c r="IK1177" s="10"/>
      <c r="IL1177" s="10"/>
      <c r="IM1177" s="10"/>
      <c r="IN1177" s="10"/>
      <c r="IO1177" s="10"/>
      <c r="IP1177" s="10"/>
      <c r="IQ1177" s="10"/>
      <c r="IR1177" s="10"/>
      <c r="IS1177" s="10"/>
      <c r="IT1177" s="10"/>
      <c r="IU1177" s="10"/>
      <c r="IV1177" s="10"/>
    </row>
    <row r="1178" spans="1:260" s="10" customFormat="1" ht="12.75" customHeight="1" x14ac:dyDescent="0.2">
      <c r="A1178" s="205" t="s">
        <v>11</v>
      </c>
      <c r="B1178" s="205" t="s">
        <v>506</v>
      </c>
      <c r="C1178" s="203" t="s">
        <v>4178</v>
      </c>
      <c r="D1178" s="215">
        <v>32776</v>
      </c>
      <c r="E1178" s="216" t="s">
        <v>4885</v>
      </c>
      <c r="F1178" s="216" t="s">
        <v>4515</v>
      </c>
      <c r="G1178" s="216" t="s">
        <v>4886</v>
      </c>
      <c r="H1178" s="205"/>
      <c r="I1178" s="216"/>
      <c r="J1178" s="203"/>
      <c r="K1178" s="203"/>
      <c r="L1178" s="203"/>
      <c r="M1178" s="203"/>
      <c r="N1178" s="203"/>
      <c r="O1178" s="216"/>
      <c r="P1178" s="216"/>
      <c r="Q1178" s="203"/>
      <c r="R1178" s="216"/>
      <c r="S1178" s="216"/>
      <c r="T1178" s="203" t="s">
        <v>125</v>
      </c>
      <c r="U1178" s="216" t="s">
        <v>23</v>
      </c>
      <c r="V1178" s="216" t="s">
        <v>1407</v>
      </c>
      <c r="W1178" s="203" t="s">
        <v>123</v>
      </c>
      <c r="X1178" s="216" t="s">
        <v>111</v>
      </c>
      <c r="Y1178" s="216" t="s">
        <v>1128</v>
      </c>
      <c r="Z1178" s="203" t="s">
        <v>123</v>
      </c>
      <c r="AA1178" s="216" t="s">
        <v>111</v>
      </c>
      <c r="AB1178" s="216" t="s">
        <v>290</v>
      </c>
      <c r="AC1178" s="203" t="s">
        <v>123</v>
      </c>
      <c r="AD1178" s="216" t="s">
        <v>111</v>
      </c>
      <c r="AE1178" s="216" t="s">
        <v>83</v>
      </c>
      <c r="AF1178" s="203" t="s">
        <v>125</v>
      </c>
      <c r="AG1178" s="216" t="s">
        <v>111</v>
      </c>
      <c r="AH1178" s="216" t="s">
        <v>4887</v>
      </c>
      <c r="AI1178" s="203"/>
      <c r="AJ1178" s="216"/>
      <c r="AK1178" s="216"/>
      <c r="AL1178" s="203"/>
      <c r="AM1178" s="216"/>
      <c r="AN1178" s="216"/>
      <c r="AO1178" s="203"/>
      <c r="AP1178" s="216"/>
      <c r="AQ1178" s="216"/>
      <c r="AR1178" s="203"/>
      <c r="AS1178" s="216"/>
      <c r="AT1178" s="216"/>
      <c r="AU1178" s="203"/>
      <c r="AV1178" s="216"/>
      <c r="AW1178" s="216"/>
      <c r="AX1178" s="203"/>
      <c r="AY1178" s="216"/>
      <c r="AZ1178" s="216"/>
      <c r="BA1178" s="203"/>
      <c r="BB1178" s="216"/>
      <c r="BC1178" s="206"/>
      <c r="BD1178" s="203"/>
      <c r="BE1178" s="203"/>
      <c r="BF1178" s="206"/>
      <c r="BG1178" s="206"/>
      <c r="BH1178" s="206"/>
      <c r="BI1178" s="206"/>
      <c r="BJ1178" s="203"/>
      <c r="BK1178" s="205"/>
      <c r="BL1178" s="205"/>
    </row>
    <row r="1179" spans="1:260" s="10" customFormat="1" ht="12.75" customHeight="1" x14ac:dyDescent="0.2">
      <c r="A1179" s="203" t="s">
        <v>31</v>
      </c>
      <c r="B1179" s="203" t="s">
        <v>4093</v>
      </c>
      <c r="C1179" s="203" t="s">
        <v>618</v>
      </c>
      <c r="D1179" s="214">
        <v>32368</v>
      </c>
      <c r="E1179" s="203" t="s">
        <v>655</v>
      </c>
      <c r="F1179" s="203" t="s">
        <v>2163</v>
      </c>
      <c r="G1179" s="203" t="s">
        <v>4718</v>
      </c>
      <c r="H1179" s="203" t="s">
        <v>42</v>
      </c>
      <c r="I1179" s="203" t="s">
        <v>233</v>
      </c>
      <c r="J1179" s="203" t="s">
        <v>225</v>
      </c>
      <c r="K1179" s="203" t="s">
        <v>42</v>
      </c>
      <c r="L1179" s="203" t="s">
        <v>233</v>
      </c>
      <c r="M1179" s="203" t="s">
        <v>230</v>
      </c>
      <c r="N1179" s="203" t="s">
        <v>42</v>
      </c>
      <c r="O1179" s="203" t="s">
        <v>233</v>
      </c>
      <c r="P1179" s="203" t="s">
        <v>35</v>
      </c>
      <c r="Q1179" s="203" t="s">
        <v>123</v>
      </c>
      <c r="R1179" s="203" t="s">
        <v>233</v>
      </c>
      <c r="S1179" s="203" t="s">
        <v>1730</v>
      </c>
      <c r="T1179" s="203" t="s">
        <v>42</v>
      </c>
      <c r="U1179" s="203" t="s">
        <v>233</v>
      </c>
      <c r="V1179" s="203" t="s">
        <v>56</v>
      </c>
      <c r="W1179" s="203" t="s">
        <v>42</v>
      </c>
      <c r="X1179" s="203" t="s">
        <v>233</v>
      </c>
      <c r="Y1179" s="203" t="s">
        <v>56</v>
      </c>
      <c r="Z1179" s="203" t="s">
        <v>42</v>
      </c>
      <c r="AA1179" s="203" t="s">
        <v>233</v>
      </c>
      <c r="AB1179" s="203" t="s">
        <v>290</v>
      </c>
      <c r="AC1179" s="203" t="s">
        <v>125</v>
      </c>
      <c r="AD1179" s="203" t="s">
        <v>103</v>
      </c>
      <c r="AE1179" s="203" t="s">
        <v>46</v>
      </c>
      <c r="AF1179" s="203" t="s">
        <v>44</v>
      </c>
      <c r="AG1179" s="203" t="s">
        <v>103</v>
      </c>
      <c r="AH1179" s="203" t="s">
        <v>333</v>
      </c>
      <c r="AI1179" s="203" t="s">
        <v>44</v>
      </c>
      <c r="AJ1179" s="203" t="s">
        <v>103</v>
      </c>
      <c r="AK1179" s="203" t="s">
        <v>349</v>
      </c>
      <c r="AL1179" s="203"/>
      <c r="AM1179" s="203"/>
      <c r="AN1179" s="203"/>
      <c r="AO1179" s="203"/>
      <c r="AP1179" s="203"/>
      <c r="AQ1179" s="203"/>
      <c r="AR1179" s="203"/>
      <c r="AS1179" s="203"/>
      <c r="AT1179" s="203"/>
      <c r="AU1179" s="203"/>
      <c r="AV1179" s="203"/>
      <c r="AW1179" s="203"/>
      <c r="AX1179" s="203"/>
      <c r="AY1179" s="203"/>
      <c r="AZ1179" s="203"/>
      <c r="BA1179" s="203"/>
      <c r="BB1179" s="203"/>
      <c r="BC1179" s="203"/>
      <c r="BD1179" s="203"/>
      <c r="BE1179" s="203"/>
      <c r="BF1179" s="203"/>
      <c r="BG1179" s="203"/>
      <c r="BH1179" s="203"/>
      <c r="BI1179" s="203"/>
      <c r="BJ1179" s="203"/>
      <c r="BK1179" s="203"/>
      <c r="BL1179" s="203"/>
      <c r="IW1179"/>
      <c r="IX1179"/>
      <c r="IY1179"/>
      <c r="IZ1179"/>
    </row>
    <row r="1180" spans="1:260" s="10" customFormat="1" ht="12.75" customHeight="1" x14ac:dyDescent="0.2">
      <c r="A1180" s="203" t="s">
        <v>31</v>
      </c>
      <c r="B1180" s="203" t="s">
        <v>131</v>
      </c>
      <c r="C1180" s="203" t="s">
        <v>3187</v>
      </c>
      <c r="D1180" s="214">
        <v>35089</v>
      </c>
      <c r="E1180" s="203" t="s">
        <v>3076</v>
      </c>
      <c r="F1180" s="203" t="s">
        <v>3414</v>
      </c>
      <c r="G1180" s="203" t="s">
        <v>4747</v>
      </c>
      <c r="H1180" s="203" t="s">
        <v>49</v>
      </c>
      <c r="I1180" s="203" t="s">
        <v>131</v>
      </c>
      <c r="J1180" s="203" t="s">
        <v>349</v>
      </c>
      <c r="K1180" s="203" t="s">
        <v>44</v>
      </c>
      <c r="L1180" s="203" t="s">
        <v>131</v>
      </c>
      <c r="M1180" s="203" t="s">
        <v>333</v>
      </c>
      <c r="N1180" s="203">
        <v>0</v>
      </c>
      <c r="O1180" s="203">
        <v>0</v>
      </c>
      <c r="P1180" s="203">
        <v>0</v>
      </c>
      <c r="Q1180" s="203"/>
      <c r="R1180" s="203"/>
      <c r="S1180" s="203"/>
      <c r="T1180" s="203">
        <v>0</v>
      </c>
      <c r="U1180" s="203">
        <v>0</v>
      </c>
      <c r="V1180" s="203">
        <v>0</v>
      </c>
      <c r="W1180" s="203">
        <v>0</v>
      </c>
      <c r="X1180" s="203">
        <v>0</v>
      </c>
      <c r="Y1180" s="203">
        <v>0</v>
      </c>
      <c r="Z1180" s="203">
        <v>0</v>
      </c>
      <c r="AA1180" s="203">
        <v>0</v>
      </c>
      <c r="AB1180" s="203">
        <v>0</v>
      </c>
      <c r="AC1180" s="203">
        <v>0</v>
      </c>
      <c r="AD1180" s="203">
        <v>0</v>
      </c>
      <c r="AE1180" s="203">
        <v>0</v>
      </c>
      <c r="AF1180" s="203">
        <v>0</v>
      </c>
      <c r="AG1180" s="203">
        <v>0</v>
      </c>
      <c r="AH1180" s="203">
        <v>0</v>
      </c>
      <c r="AI1180" s="203">
        <v>0</v>
      </c>
      <c r="AJ1180" s="203">
        <v>0</v>
      </c>
      <c r="AK1180" s="203">
        <v>0</v>
      </c>
      <c r="AL1180" s="203"/>
      <c r="AM1180" s="203"/>
      <c r="AN1180" s="203"/>
      <c r="AO1180" s="203"/>
      <c r="AP1180" s="203"/>
      <c r="AQ1180" s="203"/>
      <c r="AR1180" s="203"/>
      <c r="AS1180" s="203"/>
      <c r="AT1180" s="203"/>
      <c r="AU1180" s="203"/>
      <c r="AV1180" s="203"/>
      <c r="AW1180" s="203"/>
      <c r="AX1180" s="203"/>
      <c r="AY1180" s="203"/>
      <c r="AZ1180" s="203"/>
      <c r="BA1180" s="203"/>
      <c r="BB1180" s="203"/>
      <c r="BC1180" s="203"/>
      <c r="BD1180" s="203"/>
      <c r="BE1180" s="203"/>
      <c r="BF1180" s="203"/>
      <c r="BG1180" s="203"/>
      <c r="BH1180" s="203"/>
      <c r="BI1180" s="203"/>
      <c r="BJ1180" s="203"/>
      <c r="BK1180" s="203"/>
      <c r="BL1180" s="203"/>
    </row>
    <row r="1181" spans="1:260" ht="12.75" customHeight="1" x14ac:dyDescent="0.2">
      <c r="A1181" s="203" t="s">
        <v>42</v>
      </c>
      <c r="B1181" s="203" t="s">
        <v>4093</v>
      </c>
      <c r="C1181" s="203" t="s">
        <v>695</v>
      </c>
      <c r="D1181" s="214">
        <v>32026</v>
      </c>
      <c r="E1181" s="203" t="s">
        <v>742</v>
      </c>
      <c r="F1181" s="203" t="s">
        <v>2160</v>
      </c>
      <c r="G1181" s="203" t="s">
        <v>4720</v>
      </c>
      <c r="H1181" s="203" t="s">
        <v>123</v>
      </c>
      <c r="I1181" s="203" t="s">
        <v>22</v>
      </c>
      <c r="J1181" s="203" t="s">
        <v>3431</v>
      </c>
      <c r="K1181" s="203" t="s">
        <v>42</v>
      </c>
      <c r="L1181" s="203" t="s">
        <v>22</v>
      </c>
      <c r="M1181" s="203" t="s">
        <v>547</v>
      </c>
      <c r="N1181" s="203" t="s">
        <v>42</v>
      </c>
      <c r="O1181" s="203" t="s">
        <v>22</v>
      </c>
      <c r="P1181" s="203" t="s">
        <v>124</v>
      </c>
      <c r="Q1181" s="203" t="s">
        <v>44</v>
      </c>
      <c r="R1181" s="203" t="s">
        <v>22</v>
      </c>
      <c r="S1181" s="203" t="s">
        <v>45</v>
      </c>
      <c r="T1181" s="203" t="s">
        <v>44</v>
      </c>
      <c r="U1181" s="203" t="s">
        <v>22</v>
      </c>
      <c r="V1181" s="203" t="s">
        <v>46</v>
      </c>
      <c r="W1181" s="203" t="s">
        <v>44</v>
      </c>
      <c r="X1181" s="203" t="s">
        <v>22</v>
      </c>
      <c r="Y1181" s="203" t="s">
        <v>46</v>
      </c>
      <c r="Z1181" s="203" t="s">
        <v>44</v>
      </c>
      <c r="AA1181" s="203" t="s">
        <v>22</v>
      </c>
      <c r="AB1181" s="203" t="s">
        <v>46</v>
      </c>
      <c r="AC1181" s="203" t="s">
        <v>674</v>
      </c>
      <c r="AD1181" s="203" t="s">
        <v>22</v>
      </c>
      <c r="AE1181" s="203" t="s">
        <v>333</v>
      </c>
      <c r="AF1181" s="203" t="s">
        <v>44</v>
      </c>
      <c r="AG1181" s="203" t="s">
        <v>103</v>
      </c>
      <c r="AH1181" s="203" t="s">
        <v>349</v>
      </c>
      <c r="AI1181" s="203">
        <v>0</v>
      </c>
      <c r="AJ1181" s="203">
        <v>0</v>
      </c>
      <c r="AK1181" s="203">
        <v>0</v>
      </c>
      <c r="AL1181" s="203"/>
      <c r="AM1181" s="203"/>
      <c r="AN1181" s="203"/>
      <c r="AO1181" s="203"/>
      <c r="AP1181" s="203"/>
      <c r="AQ1181" s="203"/>
      <c r="AR1181" s="203"/>
      <c r="AS1181" s="203"/>
      <c r="AT1181" s="203"/>
      <c r="AU1181" s="203"/>
      <c r="AV1181" s="203"/>
      <c r="AW1181" s="203"/>
      <c r="AX1181" s="203"/>
      <c r="AY1181" s="203"/>
      <c r="AZ1181" s="203"/>
      <c r="BA1181" s="203"/>
      <c r="BB1181" s="203"/>
      <c r="BC1181" s="203"/>
      <c r="BD1181" s="203"/>
      <c r="BE1181" s="203"/>
      <c r="BF1181" s="203"/>
      <c r="BG1181" s="203"/>
      <c r="BH1181" s="203"/>
      <c r="BI1181" s="203"/>
      <c r="BJ1181" s="203"/>
      <c r="BK1181" s="203"/>
      <c r="BL1181" s="203"/>
      <c r="BM1181" s="10"/>
      <c r="BN1181" s="10"/>
      <c r="BO1181" s="10"/>
      <c r="BP1181" s="10"/>
      <c r="BQ1181" s="10"/>
      <c r="BR1181" s="10"/>
      <c r="BS1181" s="10"/>
      <c r="BT1181" s="10"/>
      <c r="BU1181" s="10"/>
      <c r="BV1181" s="10"/>
      <c r="BW1181" s="10"/>
      <c r="BX1181" s="10"/>
      <c r="BY1181" s="10"/>
      <c r="BZ1181" s="10"/>
      <c r="CA1181" s="10"/>
      <c r="CB1181" s="10"/>
      <c r="CC1181" s="10"/>
      <c r="CD1181" s="10"/>
      <c r="CE1181" s="10"/>
      <c r="CF1181" s="10"/>
      <c r="CG1181" s="10"/>
      <c r="CH1181" s="10"/>
      <c r="CI1181" s="10"/>
      <c r="CJ1181" s="10"/>
      <c r="CK1181" s="10"/>
      <c r="CL1181" s="10"/>
      <c r="CM1181" s="10"/>
      <c r="CN1181" s="10"/>
      <c r="CO1181" s="10"/>
      <c r="CP1181" s="10"/>
      <c r="CQ1181" s="10"/>
      <c r="CR1181" s="10"/>
      <c r="CS1181" s="10"/>
      <c r="CT1181" s="10"/>
      <c r="CU1181" s="10"/>
      <c r="CV1181" s="10"/>
      <c r="CW1181" s="10"/>
      <c r="CX1181" s="10"/>
      <c r="CY1181" s="10"/>
      <c r="CZ1181" s="10"/>
      <c r="DA1181" s="10"/>
      <c r="DB1181" s="10"/>
      <c r="DC1181" s="10"/>
      <c r="DD1181" s="10"/>
      <c r="DE1181" s="10"/>
      <c r="DF1181" s="10"/>
      <c r="DG1181" s="10"/>
      <c r="DH1181" s="10"/>
      <c r="DI1181" s="10"/>
      <c r="DJ1181" s="10"/>
      <c r="DK1181" s="10"/>
      <c r="DL1181" s="10"/>
      <c r="DM1181" s="10"/>
      <c r="DN1181" s="10"/>
      <c r="DO1181" s="10"/>
      <c r="DP1181" s="10"/>
      <c r="DQ1181" s="10"/>
      <c r="DR1181" s="10"/>
      <c r="DS1181" s="10"/>
      <c r="DT1181" s="10"/>
      <c r="DU1181" s="10"/>
      <c r="DV1181" s="10"/>
      <c r="DW1181" s="10"/>
      <c r="DX1181" s="10"/>
      <c r="DY1181" s="10"/>
      <c r="DZ1181" s="10"/>
      <c r="EA1181" s="10"/>
      <c r="EB1181" s="10"/>
      <c r="EC1181" s="10"/>
      <c r="ED1181" s="10"/>
      <c r="EE1181" s="10"/>
      <c r="EF1181" s="10"/>
      <c r="EG1181" s="10"/>
      <c r="EH1181" s="10"/>
      <c r="EI1181" s="10"/>
      <c r="EJ1181" s="10"/>
      <c r="EK1181" s="10"/>
      <c r="EL1181" s="10"/>
      <c r="EM1181" s="10"/>
      <c r="EN1181" s="10"/>
      <c r="EO1181" s="10"/>
      <c r="EP1181" s="10"/>
      <c r="EQ1181" s="10"/>
      <c r="ER1181" s="10"/>
      <c r="ES1181" s="10"/>
      <c r="ET1181" s="10"/>
      <c r="EU1181" s="10"/>
      <c r="EV1181" s="10"/>
      <c r="EW1181" s="10"/>
      <c r="EX1181" s="10"/>
      <c r="EY1181" s="10"/>
      <c r="EZ1181" s="10"/>
      <c r="FA1181" s="10"/>
      <c r="FB1181" s="10"/>
      <c r="FC1181" s="10"/>
      <c r="FD1181" s="10"/>
      <c r="FE1181" s="10"/>
      <c r="FF1181" s="10"/>
      <c r="FG1181" s="10"/>
      <c r="FH1181" s="10"/>
      <c r="FI1181" s="10"/>
      <c r="FJ1181" s="10"/>
      <c r="FK1181" s="10"/>
      <c r="FL1181" s="10"/>
      <c r="FM1181" s="10"/>
      <c r="FN1181" s="10"/>
      <c r="FO1181" s="10"/>
      <c r="FP1181" s="10"/>
      <c r="FQ1181" s="10"/>
      <c r="FR1181" s="10"/>
      <c r="FS1181" s="10"/>
      <c r="FT1181" s="10"/>
      <c r="FU1181" s="10"/>
      <c r="FV1181" s="10"/>
      <c r="FW1181" s="10"/>
      <c r="FX1181" s="10"/>
      <c r="FY1181" s="10"/>
      <c r="FZ1181" s="10"/>
      <c r="GA1181" s="10"/>
      <c r="GB1181" s="10"/>
      <c r="GC1181" s="10"/>
      <c r="GD1181" s="10"/>
      <c r="GE1181" s="10"/>
      <c r="GF1181" s="10"/>
      <c r="GG1181" s="10"/>
      <c r="GH1181" s="10"/>
      <c r="GI1181" s="10"/>
      <c r="GJ1181" s="10"/>
      <c r="GK1181" s="10"/>
      <c r="GL1181" s="10"/>
      <c r="GM1181" s="10"/>
      <c r="GN1181" s="10"/>
      <c r="GO1181" s="10"/>
      <c r="GP1181" s="10"/>
      <c r="GQ1181" s="10"/>
      <c r="GR1181" s="10"/>
      <c r="GS1181" s="10"/>
      <c r="GT1181" s="10"/>
      <c r="GU1181" s="10"/>
      <c r="GV1181" s="10"/>
      <c r="GW1181" s="10"/>
      <c r="GX1181" s="10"/>
      <c r="GY1181" s="10"/>
      <c r="GZ1181" s="10"/>
      <c r="HA1181" s="10"/>
      <c r="HB1181" s="10"/>
      <c r="HC1181" s="10"/>
      <c r="HD1181" s="10"/>
      <c r="HE1181" s="10"/>
      <c r="HF1181" s="10"/>
      <c r="HG1181" s="10"/>
      <c r="HH1181" s="10"/>
      <c r="HI1181" s="10"/>
      <c r="HJ1181" s="10"/>
      <c r="HK1181" s="10"/>
      <c r="HL1181" s="10"/>
      <c r="HM1181" s="10"/>
      <c r="HN1181" s="10"/>
      <c r="HO1181" s="10"/>
      <c r="HP1181" s="10"/>
      <c r="HQ1181" s="10"/>
      <c r="HR1181" s="10"/>
      <c r="HS1181" s="10"/>
      <c r="HT1181" s="10"/>
      <c r="HU1181" s="10"/>
      <c r="HV1181" s="10"/>
      <c r="HW1181" s="10"/>
      <c r="HX1181" s="10"/>
      <c r="HY1181" s="10"/>
      <c r="HZ1181" s="10"/>
      <c r="IA1181" s="10"/>
      <c r="IB1181" s="10"/>
      <c r="IC1181" s="10"/>
      <c r="ID1181" s="10"/>
      <c r="IE1181" s="10"/>
      <c r="IF1181" s="10"/>
      <c r="IG1181" s="10"/>
      <c r="IH1181" s="10"/>
      <c r="II1181" s="10"/>
      <c r="IJ1181" s="10"/>
      <c r="IK1181" s="10"/>
      <c r="IL1181" s="10"/>
      <c r="IM1181" s="10"/>
      <c r="IN1181" s="10"/>
      <c r="IO1181" s="10"/>
      <c r="IP1181" s="10"/>
      <c r="IQ1181" s="10"/>
      <c r="IR1181" s="10"/>
      <c r="IS1181" s="10"/>
      <c r="IT1181" s="10"/>
      <c r="IU1181" s="10"/>
      <c r="IV1181" s="10"/>
      <c r="IW1181" s="10"/>
      <c r="IX1181" s="10"/>
      <c r="IY1181" s="10"/>
      <c r="IZ1181" s="10"/>
    </row>
    <row r="1182" spans="1:260" s="10" customFormat="1" ht="12.75" customHeight="1" x14ac:dyDescent="0.2">
      <c r="A1182" s="203" t="s">
        <v>331</v>
      </c>
      <c r="B1182" s="203" t="s">
        <v>4299</v>
      </c>
      <c r="C1182" s="203" t="s">
        <v>3611</v>
      </c>
      <c r="D1182" s="214">
        <v>35191</v>
      </c>
      <c r="E1182" s="203" t="s">
        <v>3450</v>
      </c>
      <c r="F1182" s="203" t="s">
        <v>3439</v>
      </c>
      <c r="G1182" s="203" t="s">
        <v>4715</v>
      </c>
      <c r="H1182" s="203" t="s">
        <v>47</v>
      </c>
      <c r="I1182" s="203" t="s">
        <v>2235</v>
      </c>
      <c r="J1182" s="203" t="s">
        <v>531</v>
      </c>
      <c r="K1182" s="203"/>
      <c r="L1182" s="203"/>
      <c r="M1182" s="203"/>
      <c r="N1182" s="203"/>
      <c r="O1182" s="203"/>
      <c r="P1182" s="203"/>
      <c r="Q1182" s="203"/>
      <c r="R1182" s="203"/>
      <c r="S1182" s="203"/>
      <c r="T1182" s="203"/>
      <c r="U1182" s="203"/>
      <c r="V1182" s="203"/>
      <c r="W1182" s="203"/>
      <c r="X1182" s="203"/>
      <c r="Y1182" s="203"/>
      <c r="Z1182" s="203"/>
      <c r="AA1182" s="203"/>
      <c r="AB1182" s="203"/>
      <c r="AC1182" s="203"/>
      <c r="AD1182" s="203"/>
      <c r="AE1182" s="203"/>
      <c r="AF1182" s="203"/>
      <c r="AG1182" s="203"/>
      <c r="AH1182" s="203"/>
      <c r="AI1182" s="203"/>
      <c r="AJ1182" s="203"/>
      <c r="AK1182" s="203"/>
      <c r="AL1182" s="203"/>
      <c r="AM1182" s="203"/>
      <c r="AN1182" s="203"/>
      <c r="AO1182" s="203"/>
      <c r="AP1182" s="203"/>
      <c r="AQ1182" s="203"/>
      <c r="AR1182" s="203"/>
      <c r="AS1182" s="203"/>
      <c r="AT1182" s="203"/>
      <c r="AU1182" s="203"/>
      <c r="AV1182" s="203"/>
      <c r="AW1182" s="203"/>
      <c r="AX1182" s="203"/>
      <c r="AY1182" s="203"/>
      <c r="AZ1182" s="203"/>
      <c r="BA1182" s="203"/>
      <c r="BB1182" s="203"/>
      <c r="BC1182" s="203"/>
      <c r="BD1182" s="203"/>
      <c r="BE1182" s="203"/>
      <c r="BF1182" s="203"/>
      <c r="BG1182" s="203"/>
      <c r="BH1182" s="203"/>
      <c r="BI1182" s="203"/>
      <c r="BJ1182" s="203"/>
      <c r="BK1182" s="203"/>
      <c r="BL1182" s="203"/>
    </row>
    <row r="1183" spans="1:260" ht="12.75" customHeight="1" x14ac:dyDescent="0.2">
      <c r="A1183" s="203" t="s">
        <v>4043</v>
      </c>
      <c r="B1183" s="203" t="s">
        <v>4053</v>
      </c>
      <c r="C1183" s="203" t="s">
        <v>3954</v>
      </c>
      <c r="D1183" s="214">
        <v>35271</v>
      </c>
      <c r="E1183" s="203" t="s">
        <v>3063</v>
      </c>
      <c r="F1183" s="203" t="s">
        <v>4027</v>
      </c>
      <c r="G1183" s="203" t="s">
        <v>4715</v>
      </c>
      <c r="H1183" s="203" t="s">
        <v>49</v>
      </c>
      <c r="I1183" s="203" t="s">
        <v>393</v>
      </c>
      <c r="J1183" s="203" t="s">
        <v>479</v>
      </c>
      <c r="K1183" s="203"/>
      <c r="L1183" s="203"/>
      <c r="M1183" s="203"/>
      <c r="N1183" s="203"/>
      <c r="O1183" s="203"/>
      <c r="P1183" s="203"/>
      <c r="Q1183" s="203"/>
      <c r="R1183" s="203"/>
      <c r="S1183" s="203"/>
      <c r="T1183" s="203"/>
      <c r="U1183" s="203"/>
      <c r="V1183" s="203"/>
      <c r="W1183" s="203"/>
      <c r="X1183" s="203"/>
      <c r="Y1183" s="203"/>
      <c r="Z1183" s="203"/>
      <c r="AA1183" s="203"/>
      <c r="AB1183" s="203"/>
      <c r="AC1183" s="203"/>
      <c r="AD1183" s="203"/>
      <c r="AE1183" s="203"/>
      <c r="AF1183" s="203"/>
      <c r="AG1183" s="203"/>
      <c r="AH1183" s="203"/>
      <c r="AI1183" s="203"/>
      <c r="AJ1183" s="203"/>
      <c r="AK1183" s="203"/>
      <c r="AL1183" s="203"/>
      <c r="AM1183" s="203"/>
      <c r="AN1183" s="203"/>
      <c r="AO1183" s="203"/>
      <c r="AP1183" s="203"/>
      <c r="AQ1183" s="203"/>
      <c r="AR1183" s="203"/>
      <c r="AS1183" s="203"/>
      <c r="AT1183" s="203"/>
      <c r="AU1183" s="203"/>
      <c r="AV1183" s="203"/>
      <c r="AW1183" s="203"/>
      <c r="AX1183" s="203"/>
      <c r="AY1183" s="203"/>
      <c r="AZ1183" s="203"/>
      <c r="BA1183" s="203"/>
      <c r="BB1183" s="203"/>
      <c r="BC1183" s="203"/>
      <c r="BD1183" s="203"/>
      <c r="BE1183" s="203"/>
      <c r="BF1183" s="203"/>
      <c r="BG1183" s="203"/>
      <c r="BH1183" s="203"/>
      <c r="BI1183" s="203"/>
      <c r="BJ1183" s="203"/>
      <c r="BK1183" s="203"/>
      <c r="BL1183" s="203"/>
    </row>
    <row r="1184" spans="1:260" s="10" customFormat="1" ht="12.75" customHeight="1" x14ac:dyDescent="0.2">
      <c r="A1184" s="203" t="s">
        <v>4043</v>
      </c>
      <c r="B1184" s="203" t="s">
        <v>4427</v>
      </c>
      <c r="C1184" s="203" t="s">
        <v>3164</v>
      </c>
      <c r="D1184" s="214">
        <v>35565</v>
      </c>
      <c r="E1184" s="203" t="s">
        <v>3067</v>
      </c>
      <c r="F1184" s="203" t="s">
        <v>3074</v>
      </c>
      <c r="G1184" s="203" t="s">
        <v>4715</v>
      </c>
      <c r="H1184" s="203" t="s">
        <v>44</v>
      </c>
      <c r="I1184" s="203" t="s">
        <v>453</v>
      </c>
      <c r="J1184" s="203" t="s">
        <v>347</v>
      </c>
      <c r="K1184" s="203" t="s">
        <v>44</v>
      </c>
      <c r="L1184" s="203" t="s">
        <v>453</v>
      </c>
      <c r="M1184" s="203" t="s">
        <v>41</v>
      </c>
      <c r="N1184" s="203">
        <v>0</v>
      </c>
      <c r="O1184" s="203">
        <v>0</v>
      </c>
      <c r="P1184" s="203">
        <v>0</v>
      </c>
      <c r="Q1184" s="203"/>
      <c r="R1184" s="203"/>
      <c r="S1184" s="203"/>
      <c r="T1184" s="203">
        <v>0</v>
      </c>
      <c r="U1184" s="203">
        <v>0</v>
      </c>
      <c r="V1184" s="203">
        <v>0</v>
      </c>
      <c r="W1184" s="203">
        <v>0</v>
      </c>
      <c r="X1184" s="203">
        <v>0</v>
      </c>
      <c r="Y1184" s="203">
        <v>0</v>
      </c>
      <c r="Z1184" s="203">
        <v>0</v>
      </c>
      <c r="AA1184" s="203">
        <v>0</v>
      </c>
      <c r="AB1184" s="203">
        <v>0</v>
      </c>
      <c r="AC1184" s="203">
        <v>0</v>
      </c>
      <c r="AD1184" s="203">
        <v>0</v>
      </c>
      <c r="AE1184" s="203">
        <v>0</v>
      </c>
      <c r="AF1184" s="203">
        <v>0</v>
      </c>
      <c r="AG1184" s="203">
        <v>0</v>
      </c>
      <c r="AH1184" s="203">
        <v>0</v>
      </c>
      <c r="AI1184" s="203">
        <v>0</v>
      </c>
      <c r="AJ1184" s="203">
        <v>0</v>
      </c>
      <c r="AK1184" s="203">
        <v>0</v>
      </c>
      <c r="AL1184" s="203"/>
      <c r="AM1184" s="203"/>
      <c r="AN1184" s="203"/>
      <c r="AO1184" s="203"/>
      <c r="AP1184" s="203"/>
      <c r="AQ1184" s="203"/>
      <c r="AR1184" s="203"/>
      <c r="AS1184" s="203"/>
      <c r="AT1184" s="203"/>
      <c r="AU1184" s="203"/>
      <c r="AV1184" s="203"/>
      <c r="AW1184" s="203"/>
      <c r="AX1184" s="203"/>
      <c r="AY1184" s="203"/>
      <c r="AZ1184" s="203"/>
      <c r="BA1184" s="203"/>
      <c r="BB1184" s="203"/>
      <c r="BC1184" s="203"/>
      <c r="BD1184" s="203"/>
      <c r="BE1184" s="203"/>
      <c r="BF1184" s="203"/>
      <c r="BG1184" s="203"/>
      <c r="BH1184" s="203"/>
      <c r="BI1184" s="203"/>
      <c r="BJ1184" s="203"/>
      <c r="BK1184" s="203"/>
      <c r="BL1184" s="203"/>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c r="HK1184"/>
      <c r="HL1184"/>
      <c r="HM1184"/>
      <c r="HN1184"/>
      <c r="HO1184"/>
      <c r="HP1184"/>
      <c r="HQ1184"/>
      <c r="HR1184"/>
      <c r="HS1184"/>
      <c r="HT1184"/>
      <c r="HU1184"/>
      <c r="HV1184"/>
      <c r="HW1184"/>
      <c r="HX1184"/>
      <c r="HY1184"/>
      <c r="HZ1184"/>
      <c r="IA1184"/>
      <c r="IB1184"/>
      <c r="IC1184"/>
      <c r="ID1184"/>
      <c r="IE1184"/>
      <c r="IF1184"/>
      <c r="IG1184"/>
      <c r="IH1184"/>
      <c r="II1184"/>
      <c r="IJ1184"/>
      <c r="IK1184"/>
      <c r="IL1184"/>
      <c r="IM1184"/>
      <c r="IN1184"/>
      <c r="IO1184"/>
      <c r="IP1184"/>
      <c r="IQ1184"/>
      <c r="IR1184"/>
      <c r="IS1184"/>
      <c r="IT1184"/>
      <c r="IU1184"/>
      <c r="IV1184"/>
    </row>
    <row r="1185" spans="1:260" s="27" customFormat="1" ht="12.75" customHeight="1" x14ac:dyDescent="0.2">
      <c r="A1185" s="10" t="s">
        <v>228</v>
      </c>
      <c r="B1185" s="10" t="s">
        <v>229</v>
      </c>
      <c r="C1185" s="202" t="s">
        <v>4191</v>
      </c>
      <c r="D1185" s="221">
        <v>35581</v>
      </c>
      <c r="E1185" s="5" t="s">
        <v>4516</v>
      </c>
      <c r="F1185" s="5" t="s">
        <v>4944</v>
      </c>
      <c r="G1185" s="201" t="str">
        <f>IF(ISERROR(VLOOKUP(TRIM(C1185),'R2020'!$A$1:$I$1991,8,FALSE)),"",VLOOKUP(TRIM(C1185),'R2020'!$A$1:$I$1991,8,FALSE))</f>
        <v xml:space="preserve">0-2 </v>
      </c>
    </row>
    <row r="1186" spans="1:260" s="27" customFormat="1" ht="12.75" customHeight="1" x14ac:dyDescent="0.2">
      <c r="A1186" s="10" t="s">
        <v>331</v>
      </c>
      <c r="B1186" s="10" t="s">
        <v>4192</v>
      </c>
      <c r="C1186" s="202" t="s">
        <v>4201</v>
      </c>
      <c r="D1186" s="221">
        <v>35698</v>
      </c>
      <c r="E1186" s="5" t="s">
        <v>4511</v>
      </c>
      <c r="F1186" s="5" t="s">
        <v>4949</v>
      </c>
      <c r="G1186" s="201" t="str">
        <f>IF(ISERROR(VLOOKUP(TRIM(C1186),'R2020'!$A$1:$I$1991,8,FALSE)),"",VLOOKUP(TRIM(C1186),'R2020'!$A$1:$I$1991,8,FALSE))</f>
        <v xml:space="preserve">0-0 </v>
      </c>
    </row>
    <row r="1187" spans="1:260" ht="12.75" customHeight="1" x14ac:dyDescent="0.2">
      <c r="A1187" s="203" t="s">
        <v>4043</v>
      </c>
      <c r="B1187" s="203" t="s">
        <v>4313</v>
      </c>
      <c r="C1187" s="203" t="s">
        <v>3218</v>
      </c>
      <c r="D1187" s="214">
        <v>35188</v>
      </c>
      <c r="E1187" s="203" t="s">
        <v>3067</v>
      </c>
      <c r="F1187" s="203" t="s">
        <v>3065</v>
      </c>
      <c r="G1187" s="203" t="s">
        <v>4714</v>
      </c>
      <c r="H1187" s="203" t="s">
        <v>44</v>
      </c>
      <c r="I1187" s="203" t="s">
        <v>23</v>
      </c>
      <c r="J1187" s="203" t="s">
        <v>351</v>
      </c>
      <c r="K1187" s="203" t="s">
        <v>42</v>
      </c>
      <c r="L1187" s="203" t="s">
        <v>23</v>
      </c>
      <c r="M1187" s="203" t="s">
        <v>41</v>
      </c>
      <c r="N1187" s="203">
        <v>0</v>
      </c>
      <c r="O1187" s="203">
        <v>0</v>
      </c>
      <c r="P1187" s="203">
        <v>0</v>
      </c>
      <c r="Q1187" s="203"/>
      <c r="R1187" s="203"/>
      <c r="S1187" s="203"/>
      <c r="T1187" s="203">
        <v>0</v>
      </c>
      <c r="U1187" s="203">
        <v>0</v>
      </c>
      <c r="V1187" s="203">
        <v>0</v>
      </c>
      <c r="W1187" s="203">
        <v>0</v>
      </c>
      <c r="X1187" s="203">
        <v>0</v>
      </c>
      <c r="Y1187" s="203">
        <v>0</v>
      </c>
      <c r="Z1187" s="203">
        <v>0</v>
      </c>
      <c r="AA1187" s="203">
        <v>0</v>
      </c>
      <c r="AB1187" s="203">
        <v>0</v>
      </c>
      <c r="AC1187" s="203">
        <v>0</v>
      </c>
      <c r="AD1187" s="203">
        <v>0</v>
      </c>
      <c r="AE1187" s="203">
        <v>0</v>
      </c>
      <c r="AF1187" s="203">
        <v>0</v>
      </c>
      <c r="AG1187" s="203">
        <v>0</v>
      </c>
      <c r="AH1187" s="203">
        <v>0</v>
      </c>
      <c r="AI1187" s="203">
        <v>0</v>
      </c>
      <c r="AJ1187" s="203">
        <v>0</v>
      </c>
      <c r="AK1187" s="203">
        <v>0</v>
      </c>
      <c r="AL1187" s="203"/>
      <c r="AM1187" s="203"/>
      <c r="AN1187" s="203"/>
      <c r="AO1187" s="203"/>
      <c r="AP1187" s="203"/>
      <c r="AQ1187" s="203"/>
      <c r="AR1187" s="203"/>
      <c r="AS1187" s="203"/>
      <c r="AT1187" s="203"/>
      <c r="AU1187" s="203"/>
      <c r="AV1187" s="203"/>
      <c r="AW1187" s="203"/>
      <c r="AX1187" s="203"/>
      <c r="AY1187" s="203"/>
      <c r="AZ1187" s="203"/>
      <c r="BA1187" s="203"/>
      <c r="BB1187" s="203"/>
      <c r="BC1187" s="203"/>
      <c r="BD1187" s="203"/>
      <c r="BE1187" s="203"/>
      <c r="BF1187" s="203"/>
      <c r="BG1187" s="203"/>
      <c r="BH1187" s="203"/>
      <c r="BI1187" s="203"/>
      <c r="BJ1187" s="203"/>
      <c r="BK1187" s="203"/>
      <c r="BL1187" s="203"/>
    </row>
    <row r="1188" spans="1:260" ht="12.75" customHeight="1" x14ac:dyDescent="0.2">
      <c r="A1188" s="203" t="s">
        <v>4028</v>
      </c>
      <c r="B1188" s="203" t="s">
        <v>4028</v>
      </c>
      <c r="C1188" s="203"/>
      <c r="D1188" s="214"/>
      <c r="E1188" s="203"/>
      <c r="F1188" s="203"/>
      <c r="G1188" s="203" t="s">
        <v>4028</v>
      </c>
      <c r="H1188" s="203" t="s">
        <v>4028</v>
      </c>
      <c r="I1188" s="203" t="s">
        <v>4028</v>
      </c>
      <c r="J1188" s="203" t="s">
        <v>4028</v>
      </c>
      <c r="K1188" s="203" t="s">
        <v>4028</v>
      </c>
      <c r="L1188" s="203" t="s">
        <v>4028</v>
      </c>
      <c r="M1188" s="203" t="s">
        <v>4028</v>
      </c>
      <c r="N1188" s="203" t="s">
        <v>4028</v>
      </c>
      <c r="O1188" s="203" t="s">
        <v>4028</v>
      </c>
      <c r="P1188" s="203" t="s">
        <v>4028</v>
      </c>
      <c r="Q1188" s="203"/>
      <c r="R1188" s="203"/>
      <c r="S1188" s="203"/>
      <c r="T1188" s="203" t="s">
        <v>4028</v>
      </c>
      <c r="U1188" s="203" t="s">
        <v>4028</v>
      </c>
      <c r="V1188" s="203" t="s">
        <v>4028</v>
      </c>
      <c r="W1188" s="203" t="s">
        <v>4028</v>
      </c>
      <c r="X1188" s="203" t="s">
        <v>4028</v>
      </c>
      <c r="Y1188" s="203" t="s">
        <v>4028</v>
      </c>
      <c r="Z1188" s="203" t="s">
        <v>4028</v>
      </c>
      <c r="AA1188" s="203" t="s">
        <v>4028</v>
      </c>
      <c r="AB1188" s="203" t="s">
        <v>4028</v>
      </c>
      <c r="AC1188" s="203" t="s">
        <v>4028</v>
      </c>
      <c r="AD1188" s="203" t="s">
        <v>4028</v>
      </c>
      <c r="AE1188" s="203" t="s">
        <v>4028</v>
      </c>
      <c r="AF1188" s="203" t="s">
        <v>4028</v>
      </c>
      <c r="AG1188" s="203" t="s">
        <v>4028</v>
      </c>
      <c r="AH1188" s="203" t="s">
        <v>4028</v>
      </c>
      <c r="AI1188" s="203" t="s">
        <v>4028</v>
      </c>
      <c r="AJ1188" s="203" t="s">
        <v>4028</v>
      </c>
      <c r="AK1188" s="203" t="s">
        <v>4028</v>
      </c>
      <c r="AL1188" s="203"/>
      <c r="AM1188" s="203"/>
      <c r="AN1188" s="203"/>
      <c r="AO1188" s="203"/>
      <c r="AP1188" s="203"/>
      <c r="AQ1188" s="203"/>
      <c r="AR1188" s="203"/>
      <c r="AS1188" s="203"/>
      <c r="AT1188" s="203"/>
      <c r="AU1188" s="203"/>
      <c r="AV1188" s="203"/>
      <c r="AW1188" s="203"/>
      <c r="AX1188" s="203"/>
      <c r="AY1188" s="203"/>
      <c r="AZ1188" s="203"/>
      <c r="BA1188" s="203"/>
      <c r="BB1188" s="203"/>
      <c r="BC1188" s="203"/>
      <c r="BD1188" s="203"/>
      <c r="BE1188" s="203"/>
      <c r="BF1188" s="203"/>
      <c r="BG1188" s="203"/>
      <c r="BH1188" s="203"/>
      <c r="BI1188" s="203"/>
      <c r="BJ1188" s="203"/>
      <c r="BK1188" s="203"/>
      <c r="BL1188" s="203"/>
      <c r="BM1188" s="10"/>
      <c r="BN1188" s="10"/>
      <c r="BO1188" s="10"/>
      <c r="BP1188" s="10"/>
      <c r="BQ1188" s="10"/>
      <c r="BR1188" s="10"/>
      <c r="BS1188" s="10"/>
      <c r="BT1188" s="10"/>
      <c r="BU1188" s="10"/>
      <c r="BV1188" s="10"/>
      <c r="BW1188" s="10"/>
      <c r="BX1188" s="10"/>
      <c r="BY1188" s="10"/>
      <c r="BZ1188" s="10"/>
      <c r="CA1188" s="10"/>
      <c r="CB1188" s="10"/>
      <c r="CC1188" s="10"/>
      <c r="CD1188" s="10"/>
      <c r="CE1188" s="10"/>
      <c r="CF1188" s="10"/>
      <c r="CG1188" s="10"/>
      <c r="CH1188" s="10"/>
      <c r="CI1188" s="10"/>
      <c r="CJ1188" s="10"/>
      <c r="CK1188" s="10"/>
      <c r="CL1188" s="10"/>
      <c r="CM1188" s="10"/>
      <c r="CN1188" s="10"/>
      <c r="CO1188" s="10"/>
      <c r="CP1188" s="10"/>
      <c r="CQ1188" s="10"/>
      <c r="CR1188" s="10"/>
      <c r="CS1188" s="10"/>
      <c r="CT1188" s="10"/>
      <c r="CU1188" s="10"/>
      <c r="CV1188" s="10"/>
      <c r="CW1188" s="10"/>
      <c r="CX1188" s="10"/>
      <c r="CY1188" s="10"/>
      <c r="CZ1188" s="10"/>
      <c r="DA1188" s="10"/>
      <c r="DB1188" s="10"/>
      <c r="DC1188" s="10"/>
      <c r="DD1188" s="10"/>
      <c r="DE1188" s="10"/>
      <c r="DF1188" s="10"/>
      <c r="DG1188" s="10"/>
      <c r="DH1188" s="10"/>
      <c r="DI1188" s="10"/>
      <c r="DJ1188" s="10"/>
      <c r="DK1188" s="10"/>
      <c r="DL1188" s="10"/>
      <c r="DM1188" s="10"/>
      <c r="DN1188" s="10"/>
      <c r="DO1188" s="10"/>
      <c r="DP1188" s="10"/>
      <c r="DQ1188" s="10"/>
      <c r="DR1188" s="10"/>
      <c r="DS1188" s="10"/>
      <c r="DT1188" s="10"/>
      <c r="DU1188" s="10"/>
      <c r="DV1188" s="10"/>
      <c r="DW1188" s="10"/>
      <c r="DX1188" s="10"/>
      <c r="DY1188" s="10"/>
      <c r="DZ1188" s="10"/>
      <c r="EA1188" s="10"/>
      <c r="EB1188" s="10"/>
      <c r="EC1188" s="10"/>
      <c r="ED1188" s="10"/>
      <c r="EE1188" s="10"/>
      <c r="EF1188" s="10"/>
      <c r="EG1188" s="10"/>
      <c r="EH1188" s="10"/>
      <c r="EI1188" s="10"/>
      <c r="EJ1188" s="10"/>
      <c r="EK1188" s="10"/>
      <c r="EL1188" s="10"/>
      <c r="EM1188" s="10"/>
      <c r="EN1188" s="10"/>
      <c r="EO1188" s="10"/>
      <c r="EP1188" s="10"/>
      <c r="EQ1188" s="10"/>
      <c r="ER1188" s="10"/>
      <c r="ES1188" s="10"/>
      <c r="ET1188" s="10"/>
      <c r="EU1188" s="10"/>
      <c r="EV1188" s="10"/>
      <c r="EW1188" s="10"/>
      <c r="EX1188" s="10"/>
      <c r="EY1188" s="10"/>
      <c r="EZ1188" s="10"/>
      <c r="FA1188" s="10"/>
      <c r="FB1188" s="10"/>
      <c r="FC1188" s="10"/>
      <c r="FD1188" s="10"/>
      <c r="FE1188" s="10"/>
      <c r="FF1188" s="10"/>
      <c r="FG1188" s="10"/>
      <c r="FH1188" s="10"/>
      <c r="FI1188" s="10"/>
      <c r="FJ1188" s="10"/>
      <c r="FK1188" s="10"/>
      <c r="FL1188" s="10"/>
      <c r="FM1188" s="10"/>
      <c r="FN1188" s="10"/>
      <c r="FO1188" s="10"/>
      <c r="FP1188" s="10"/>
      <c r="FQ1188" s="10"/>
      <c r="FR1188" s="10"/>
      <c r="FS1188" s="10"/>
      <c r="FT1188" s="10"/>
      <c r="FU1188" s="10"/>
      <c r="FV1188" s="10"/>
      <c r="FW1188" s="10"/>
      <c r="FX1188" s="10"/>
      <c r="FY1188" s="10"/>
      <c r="FZ1188" s="10"/>
      <c r="GA1188" s="10"/>
      <c r="GB1188" s="10"/>
      <c r="GC1188" s="10"/>
      <c r="GD1188" s="10"/>
      <c r="GE1188" s="10"/>
      <c r="GF1188" s="10"/>
      <c r="GG1188" s="10"/>
      <c r="GH1188" s="10"/>
      <c r="GI1188" s="10"/>
      <c r="GJ1188" s="10"/>
      <c r="GK1188" s="10"/>
      <c r="GL1188" s="10"/>
      <c r="GM1188" s="10"/>
      <c r="GN1188" s="10"/>
      <c r="GO1188" s="10"/>
      <c r="GP1188" s="10"/>
      <c r="GQ1188" s="10"/>
      <c r="GR1188" s="10"/>
      <c r="GS1188" s="10"/>
      <c r="GT1188" s="10"/>
      <c r="GU1188" s="10"/>
      <c r="GV1188" s="10"/>
      <c r="GW1188" s="10"/>
      <c r="GX1188" s="10"/>
      <c r="GY1188" s="10"/>
      <c r="GZ1188" s="10"/>
      <c r="HA1188" s="10"/>
      <c r="HB1188" s="10"/>
      <c r="HC1188" s="10"/>
      <c r="HD1188" s="10"/>
      <c r="HE1188" s="10"/>
      <c r="HF1188" s="10"/>
      <c r="HG1188" s="10"/>
      <c r="HH1188" s="10"/>
      <c r="HI1188" s="10"/>
      <c r="HJ1188" s="10"/>
      <c r="HK1188" s="10"/>
      <c r="HL1188" s="10"/>
      <c r="HM1188" s="10"/>
      <c r="HN1188" s="10"/>
      <c r="HO1188" s="10"/>
      <c r="HP1188" s="10"/>
      <c r="HQ1188" s="10"/>
      <c r="HR1188" s="10"/>
      <c r="HS1188" s="10"/>
      <c r="HT1188" s="10"/>
      <c r="HU1188" s="10"/>
      <c r="HV1188" s="10"/>
      <c r="HW1188" s="10"/>
      <c r="HX1188" s="10"/>
      <c r="HY1188" s="10"/>
      <c r="HZ1188" s="10"/>
      <c r="IA1188" s="10"/>
      <c r="IB1188" s="10"/>
      <c r="IC1188" s="10"/>
      <c r="ID1188" s="10"/>
      <c r="IE1188" s="10"/>
      <c r="IF1188" s="10"/>
      <c r="IG1188" s="10"/>
      <c r="IH1188" s="10"/>
      <c r="II1188" s="10"/>
      <c r="IJ1188" s="10"/>
      <c r="IK1188" s="10"/>
      <c r="IL1188" s="10"/>
      <c r="IM1188" s="10"/>
      <c r="IN1188" s="10"/>
      <c r="IO1188" s="10"/>
      <c r="IP1188" s="10"/>
      <c r="IQ1188" s="10"/>
      <c r="IR1188" s="10"/>
      <c r="IS1188" s="10"/>
      <c r="IT1188" s="10"/>
      <c r="IU1188" s="10"/>
      <c r="IV1188" s="10"/>
    </row>
    <row r="1189" spans="1:260" ht="12.75" customHeight="1" x14ac:dyDescent="0.2">
      <c r="A1189" s="203" t="s">
        <v>455</v>
      </c>
      <c r="B1189" s="203" t="s">
        <v>4072</v>
      </c>
      <c r="C1189" s="203" t="s">
        <v>1701</v>
      </c>
      <c r="D1189" s="214">
        <v>32876</v>
      </c>
      <c r="E1189" s="203" t="s">
        <v>859</v>
      </c>
      <c r="F1189" s="203" t="s">
        <v>2189</v>
      </c>
      <c r="G1189" s="203" t="s">
        <v>4888</v>
      </c>
      <c r="H1189" s="203" t="s">
        <v>387</v>
      </c>
      <c r="I1189" s="203" t="s">
        <v>39</v>
      </c>
      <c r="J1189" s="203" t="s">
        <v>1071</v>
      </c>
      <c r="K1189" s="203" t="s">
        <v>64</v>
      </c>
      <c r="L1189" s="203" t="s">
        <v>450</v>
      </c>
      <c r="M1189" s="203" t="s">
        <v>1055</v>
      </c>
      <c r="N1189" s="203" t="s">
        <v>64</v>
      </c>
      <c r="O1189" s="203" t="s">
        <v>450</v>
      </c>
      <c r="P1189" s="203" t="s">
        <v>1280</v>
      </c>
      <c r="Q1189" s="203" t="s">
        <v>387</v>
      </c>
      <c r="R1189" s="203" t="s">
        <v>450</v>
      </c>
      <c r="S1189" s="203" t="s">
        <v>1064</v>
      </c>
      <c r="T1189" s="203">
        <v>0</v>
      </c>
      <c r="U1189" s="203">
        <v>0</v>
      </c>
      <c r="V1189" s="203">
        <v>0</v>
      </c>
      <c r="W1189" s="203">
        <v>0</v>
      </c>
      <c r="X1189" s="203">
        <v>0</v>
      </c>
      <c r="Y1189" s="203">
        <v>0</v>
      </c>
      <c r="Z1189" s="203">
        <v>0</v>
      </c>
      <c r="AA1189" s="203">
        <v>0</v>
      </c>
      <c r="AB1189" s="203">
        <v>0</v>
      </c>
      <c r="AC1189" s="203" t="s">
        <v>64</v>
      </c>
      <c r="AD1189" s="203" t="s">
        <v>348</v>
      </c>
      <c r="AE1189" s="203" t="s">
        <v>333</v>
      </c>
      <c r="AF1189" s="203">
        <v>0</v>
      </c>
      <c r="AG1189" s="203">
        <v>0</v>
      </c>
      <c r="AH1189" s="203">
        <v>0</v>
      </c>
      <c r="AI1189" s="203">
        <v>0</v>
      </c>
      <c r="AJ1189" s="203">
        <v>0</v>
      </c>
      <c r="AK1189" s="203">
        <v>0</v>
      </c>
      <c r="AL1189" s="203"/>
      <c r="AM1189" s="203"/>
      <c r="AN1189" s="203"/>
      <c r="AO1189" s="203"/>
      <c r="AP1189" s="203"/>
      <c r="AQ1189" s="203"/>
      <c r="AR1189" s="203"/>
      <c r="AS1189" s="203"/>
      <c r="AT1189" s="203"/>
      <c r="AU1189" s="203"/>
      <c r="AV1189" s="203"/>
      <c r="AW1189" s="203"/>
      <c r="AX1189" s="203"/>
      <c r="AY1189" s="203"/>
      <c r="AZ1189" s="203"/>
      <c r="BA1189" s="203"/>
      <c r="BB1189" s="203"/>
      <c r="BC1189" s="203"/>
      <c r="BD1189" s="203"/>
      <c r="BE1189" s="203"/>
      <c r="BF1189" s="203"/>
      <c r="BG1189" s="203"/>
      <c r="BH1189" s="203"/>
      <c r="BI1189" s="203"/>
      <c r="BJ1189" s="203"/>
      <c r="BK1189" s="203"/>
      <c r="BL1189" s="203"/>
    </row>
    <row r="1190" spans="1:260" s="10" customFormat="1" ht="12.75" customHeight="1" x14ac:dyDescent="0.2">
      <c r="A1190" s="203" t="s">
        <v>126</v>
      </c>
      <c r="B1190" s="203" t="s">
        <v>450</v>
      </c>
      <c r="C1190" s="203" t="s">
        <v>3926</v>
      </c>
      <c r="D1190" s="215">
        <v>35047</v>
      </c>
      <c r="E1190" s="205" t="s">
        <v>3063</v>
      </c>
      <c r="F1190" s="206" t="s">
        <v>4516</v>
      </c>
      <c r="G1190" s="206" t="s">
        <v>1221</v>
      </c>
      <c r="H1190" s="203" t="s">
        <v>64</v>
      </c>
      <c r="I1190" s="203" t="s">
        <v>450</v>
      </c>
      <c r="J1190" s="206" t="s">
        <v>1064</v>
      </c>
      <c r="K1190" s="203"/>
      <c r="L1190" s="203"/>
      <c r="M1190" s="206"/>
      <c r="N1190" s="203"/>
      <c r="O1190" s="203"/>
      <c r="P1190" s="206"/>
      <c r="Q1190" s="203"/>
      <c r="R1190" s="203"/>
      <c r="S1190" s="203"/>
      <c r="T1190" s="203"/>
      <c r="U1190" s="203"/>
      <c r="V1190" s="203"/>
      <c r="W1190" s="203"/>
      <c r="X1190" s="203"/>
      <c r="Y1190" s="203"/>
      <c r="Z1190" s="203"/>
      <c r="AA1190" s="203"/>
      <c r="AB1190" s="203"/>
      <c r="AC1190" s="203"/>
      <c r="AD1190" s="203"/>
      <c r="AE1190" s="203"/>
      <c r="AF1190" s="203"/>
      <c r="AG1190" s="203"/>
      <c r="AH1190" s="203"/>
      <c r="AI1190" s="203"/>
      <c r="AJ1190" s="203"/>
      <c r="AK1190" s="203"/>
      <c r="AL1190" s="203"/>
      <c r="AM1190" s="203"/>
      <c r="AN1190" s="203"/>
      <c r="AO1190" s="203"/>
      <c r="AP1190" s="203"/>
      <c r="AQ1190" s="203"/>
      <c r="AR1190" s="203"/>
      <c r="AS1190" s="203"/>
      <c r="AT1190" s="203"/>
      <c r="AU1190" s="203"/>
      <c r="AV1190" s="203"/>
      <c r="AW1190" s="203"/>
      <c r="AX1190" s="203"/>
      <c r="AY1190" s="203"/>
      <c r="AZ1190" s="203"/>
      <c r="BA1190" s="203"/>
      <c r="BB1190" s="203"/>
      <c r="BC1190" s="203"/>
      <c r="BD1190" s="203"/>
      <c r="BE1190" s="203"/>
      <c r="BF1190" s="203"/>
      <c r="BG1190" s="203"/>
      <c r="BH1190" s="203"/>
      <c r="BI1190" s="203"/>
      <c r="BJ1190" s="203"/>
      <c r="BK1190" s="203"/>
      <c r="BL1190" s="203"/>
      <c r="IW1190"/>
      <c r="IX1190"/>
      <c r="IY1190"/>
      <c r="IZ1190"/>
    </row>
    <row r="1191" spans="1:260" ht="12.75" customHeight="1" x14ac:dyDescent="0.2">
      <c r="A1191" s="203" t="s">
        <v>4297</v>
      </c>
      <c r="B1191" s="203" t="s">
        <v>4439</v>
      </c>
      <c r="C1191" s="203" t="s">
        <v>3447</v>
      </c>
      <c r="D1191" s="214">
        <v>35646</v>
      </c>
      <c r="E1191" s="203" t="s">
        <v>3448</v>
      </c>
      <c r="F1191" s="203" t="s">
        <v>4031</v>
      </c>
      <c r="G1191" s="203" t="s">
        <v>4889</v>
      </c>
      <c r="H1191" s="203" t="s">
        <v>4297</v>
      </c>
      <c r="I1191" s="203" t="s">
        <v>4439</v>
      </c>
      <c r="J1191" s="203" t="s">
        <v>4889</v>
      </c>
      <c r="K1191" s="203"/>
      <c r="L1191" s="203"/>
      <c r="M1191" s="203"/>
      <c r="N1191" s="203"/>
      <c r="O1191" s="203"/>
      <c r="P1191" s="203"/>
      <c r="Q1191" s="203"/>
      <c r="R1191" s="203"/>
      <c r="S1191" s="203"/>
      <c r="T1191" s="203"/>
      <c r="U1191" s="203"/>
      <c r="V1191" s="203"/>
      <c r="W1191" s="203"/>
      <c r="X1191" s="203"/>
      <c r="Y1191" s="203"/>
      <c r="Z1191" s="203"/>
      <c r="AA1191" s="203"/>
      <c r="AB1191" s="203"/>
      <c r="AC1191" s="203"/>
      <c r="AD1191" s="203"/>
      <c r="AE1191" s="203"/>
      <c r="AF1191" s="203"/>
      <c r="AG1191" s="203"/>
      <c r="AH1191" s="203"/>
      <c r="AI1191" s="203"/>
      <c r="AJ1191" s="203"/>
      <c r="AK1191" s="203"/>
      <c r="AL1191" s="203"/>
      <c r="AM1191" s="203"/>
      <c r="AN1191" s="203"/>
      <c r="AO1191" s="203"/>
      <c r="AP1191" s="203"/>
      <c r="AQ1191" s="203"/>
      <c r="AR1191" s="203"/>
      <c r="AS1191" s="203"/>
      <c r="AT1191" s="203"/>
      <c r="AU1191" s="203"/>
      <c r="AV1191" s="203"/>
      <c r="AW1191" s="203"/>
      <c r="AX1191" s="203"/>
      <c r="AY1191" s="203"/>
      <c r="AZ1191" s="203"/>
      <c r="BA1191" s="203"/>
      <c r="BB1191" s="203"/>
      <c r="BC1191" s="203"/>
      <c r="BD1191" s="203"/>
      <c r="BE1191" s="203"/>
      <c r="BF1191" s="203"/>
      <c r="BG1191" s="203"/>
      <c r="BH1191" s="203"/>
      <c r="BI1191" s="203"/>
      <c r="BJ1191" s="203"/>
      <c r="BK1191" s="203"/>
      <c r="BL1191" s="203"/>
      <c r="BM1191" s="10"/>
      <c r="BN1191" s="10"/>
      <c r="BO1191" s="10"/>
      <c r="BP1191" s="10"/>
      <c r="BQ1191" s="10"/>
      <c r="BR1191" s="10"/>
      <c r="BS1191" s="10"/>
      <c r="BT1191" s="10"/>
      <c r="BU1191" s="10"/>
      <c r="BV1191" s="10"/>
      <c r="BW1191" s="10"/>
      <c r="BX1191" s="10"/>
      <c r="BY1191" s="10"/>
      <c r="BZ1191" s="10"/>
      <c r="CA1191" s="10"/>
      <c r="CB1191" s="10"/>
      <c r="CC1191" s="10"/>
      <c r="CD1191" s="10"/>
      <c r="CE1191" s="10"/>
      <c r="CF1191" s="10"/>
      <c r="CG1191" s="10"/>
      <c r="CH1191" s="10"/>
      <c r="CI1191" s="10"/>
      <c r="CJ1191" s="10"/>
      <c r="CK1191" s="10"/>
      <c r="CL1191" s="10"/>
      <c r="CM1191" s="10"/>
      <c r="CN1191" s="10"/>
      <c r="CO1191" s="10"/>
      <c r="CP1191" s="10"/>
      <c r="CQ1191" s="10"/>
      <c r="CR1191" s="10"/>
      <c r="CS1191" s="10"/>
      <c r="CT1191" s="10"/>
      <c r="CU1191" s="10"/>
      <c r="CV1191" s="10"/>
      <c r="CW1191" s="10"/>
      <c r="CX1191" s="10"/>
      <c r="CY1191" s="10"/>
      <c r="CZ1191" s="10"/>
      <c r="DA1191" s="10"/>
      <c r="DB1191" s="10"/>
      <c r="DC1191" s="10"/>
      <c r="DD1191" s="10"/>
      <c r="DE1191" s="10"/>
      <c r="DF1191" s="10"/>
      <c r="DG1191" s="10"/>
      <c r="DH1191" s="10"/>
      <c r="DI1191" s="10"/>
      <c r="DJ1191" s="10"/>
      <c r="DK1191" s="10"/>
      <c r="DL1191" s="10"/>
      <c r="DM1191" s="10"/>
      <c r="DN1191" s="10"/>
      <c r="DO1191" s="10"/>
      <c r="DP1191" s="10"/>
      <c r="DQ1191" s="10"/>
      <c r="DR1191" s="10"/>
      <c r="DS1191" s="10"/>
      <c r="DT1191" s="10"/>
      <c r="DU1191" s="10"/>
      <c r="DV1191" s="10"/>
      <c r="DW1191" s="10"/>
      <c r="DX1191" s="10"/>
      <c r="DY1191" s="10"/>
      <c r="DZ1191" s="10"/>
      <c r="EA1191" s="10"/>
      <c r="EB1191" s="10"/>
      <c r="EC1191" s="10"/>
      <c r="ED1191" s="10"/>
      <c r="EE1191" s="10"/>
      <c r="EF1191" s="10"/>
      <c r="EG1191" s="10"/>
      <c r="EH1191" s="10"/>
      <c r="EI1191" s="10"/>
      <c r="EJ1191" s="10"/>
      <c r="EK1191" s="10"/>
      <c r="EL1191" s="10"/>
      <c r="EM1191" s="10"/>
      <c r="EN1191" s="10"/>
      <c r="EO1191" s="10"/>
      <c r="EP1191" s="10"/>
      <c r="EQ1191" s="10"/>
      <c r="ER1191" s="10"/>
      <c r="ES1191" s="10"/>
      <c r="ET1191" s="10"/>
      <c r="EU1191" s="10"/>
      <c r="EV1191" s="10"/>
      <c r="EW1191" s="10"/>
      <c r="EX1191" s="10"/>
      <c r="EY1191" s="10"/>
      <c r="EZ1191" s="10"/>
      <c r="FA1191" s="10"/>
      <c r="FB1191" s="10"/>
      <c r="FC1191" s="10"/>
      <c r="FD1191" s="10"/>
      <c r="FE1191" s="10"/>
      <c r="FF1191" s="10"/>
      <c r="FG1191" s="10"/>
      <c r="FH1191" s="10"/>
      <c r="FI1191" s="10"/>
      <c r="FJ1191" s="10"/>
      <c r="FK1191" s="10"/>
      <c r="FL1191" s="10"/>
      <c r="FM1191" s="10"/>
      <c r="FN1191" s="10"/>
      <c r="FO1191" s="10"/>
      <c r="FP1191" s="10"/>
      <c r="FQ1191" s="10"/>
      <c r="FR1191" s="10"/>
      <c r="FS1191" s="10"/>
      <c r="FT1191" s="10"/>
      <c r="FU1191" s="10"/>
      <c r="FV1191" s="10"/>
      <c r="FW1191" s="10"/>
      <c r="FX1191" s="10"/>
      <c r="FY1191" s="10"/>
      <c r="FZ1191" s="10"/>
      <c r="GA1191" s="10"/>
      <c r="GB1191" s="10"/>
      <c r="GC1191" s="10"/>
      <c r="GD1191" s="10"/>
      <c r="GE1191" s="10"/>
      <c r="GF1191" s="10"/>
      <c r="GG1191" s="10"/>
      <c r="GH1191" s="10"/>
      <c r="GI1191" s="10"/>
      <c r="GJ1191" s="10"/>
      <c r="GK1191" s="10"/>
      <c r="GL1191" s="10"/>
      <c r="GM1191" s="10"/>
      <c r="GN1191" s="10"/>
      <c r="GO1191" s="10"/>
      <c r="GP1191" s="10"/>
      <c r="GQ1191" s="10"/>
      <c r="GR1191" s="10"/>
      <c r="GS1191" s="10"/>
      <c r="GT1191" s="10"/>
      <c r="GU1191" s="10"/>
      <c r="GV1191" s="10"/>
      <c r="GW1191" s="10"/>
      <c r="GX1191" s="10"/>
      <c r="GY1191" s="10"/>
      <c r="GZ1191" s="10"/>
      <c r="HA1191" s="10"/>
      <c r="HB1191" s="10"/>
      <c r="HC1191" s="10"/>
      <c r="HD1191" s="10"/>
      <c r="HE1191" s="10"/>
      <c r="HF1191" s="10"/>
      <c r="HG1191" s="10"/>
      <c r="HH1191" s="10"/>
      <c r="HI1191" s="10"/>
      <c r="HJ1191" s="10"/>
      <c r="HK1191" s="10"/>
      <c r="HL1191" s="10"/>
      <c r="HM1191" s="10"/>
      <c r="HN1191" s="10"/>
      <c r="HO1191" s="10"/>
      <c r="HP1191" s="10"/>
      <c r="HQ1191" s="10"/>
      <c r="HR1191" s="10"/>
      <c r="HS1191" s="10"/>
      <c r="HT1191" s="10"/>
      <c r="HU1191" s="10"/>
      <c r="HV1191" s="10"/>
      <c r="HW1191" s="10"/>
      <c r="HX1191" s="10"/>
      <c r="HY1191" s="10"/>
      <c r="HZ1191" s="10"/>
      <c r="IA1191" s="10"/>
      <c r="IB1191" s="10"/>
      <c r="IC1191" s="10"/>
      <c r="ID1191" s="10"/>
      <c r="IE1191" s="10"/>
      <c r="IF1191" s="10"/>
      <c r="IG1191" s="10"/>
      <c r="IH1191" s="10"/>
      <c r="II1191" s="10"/>
      <c r="IJ1191" s="10"/>
      <c r="IK1191" s="10"/>
      <c r="IL1191" s="10"/>
      <c r="IM1191" s="10"/>
      <c r="IN1191" s="10"/>
      <c r="IO1191" s="10"/>
      <c r="IP1191" s="10"/>
      <c r="IQ1191" s="10"/>
      <c r="IR1191" s="10"/>
      <c r="IS1191" s="10"/>
      <c r="IT1191" s="10"/>
      <c r="IU1191" s="10"/>
      <c r="IV1191" s="10"/>
      <c r="IW1191" s="10"/>
      <c r="IX1191" s="10"/>
      <c r="IY1191" s="10"/>
      <c r="IZ1191" s="10"/>
    </row>
    <row r="1192" spans="1:260" s="10" customFormat="1" ht="12.75" customHeight="1" x14ac:dyDescent="0.2">
      <c r="A1192" s="203" t="s">
        <v>125</v>
      </c>
      <c r="B1192" s="203" t="s">
        <v>2235</v>
      </c>
      <c r="C1192" s="203" t="s">
        <v>4309</v>
      </c>
      <c r="D1192" s="215">
        <v>36032</v>
      </c>
      <c r="E1192" s="205" t="s">
        <v>4511</v>
      </c>
      <c r="F1192" s="206" t="s">
        <v>4517</v>
      </c>
      <c r="G1192" s="206" t="s">
        <v>1280</v>
      </c>
      <c r="H1192" s="203"/>
      <c r="I1192" s="203"/>
      <c r="J1192" s="206"/>
      <c r="K1192" s="203"/>
      <c r="L1192" s="203"/>
      <c r="M1192" s="206"/>
      <c r="N1192" s="203"/>
      <c r="O1192" s="203"/>
      <c r="P1192" s="206"/>
      <c r="Q1192" s="203"/>
      <c r="R1192" s="203"/>
      <c r="S1192" s="203"/>
      <c r="T1192" s="203"/>
      <c r="U1192" s="203"/>
      <c r="V1192" s="203"/>
      <c r="W1192" s="203"/>
      <c r="X1192" s="203"/>
      <c r="Y1192" s="203"/>
      <c r="Z1192" s="203"/>
      <c r="AA1192" s="203"/>
      <c r="AB1192" s="203"/>
      <c r="AC1192" s="203"/>
      <c r="AD1192" s="203"/>
      <c r="AE1192" s="203"/>
      <c r="AF1192" s="203"/>
      <c r="AG1192" s="203"/>
      <c r="AH1192" s="203"/>
      <c r="AI1192" s="203"/>
      <c r="AJ1192" s="203"/>
      <c r="AK1192" s="203"/>
      <c r="AL1192" s="203"/>
      <c r="AM1192" s="203"/>
      <c r="AN1192" s="203"/>
      <c r="AO1192" s="203"/>
      <c r="AP1192" s="203"/>
      <c r="AQ1192" s="203"/>
      <c r="AR1192" s="203"/>
      <c r="AS1192" s="203"/>
      <c r="AT1192" s="203"/>
      <c r="AU1192" s="203"/>
      <c r="AV1192" s="203"/>
      <c r="AW1192" s="203"/>
      <c r="AX1192" s="203"/>
      <c r="AY1192" s="203"/>
      <c r="AZ1192" s="203"/>
      <c r="BA1192" s="203"/>
      <c r="BB1192" s="203"/>
      <c r="BC1192" s="203"/>
      <c r="BD1192" s="203"/>
      <c r="BE1192" s="203"/>
      <c r="BF1192" s="203"/>
      <c r="BG1192" s="203"/>
      <c r="BH1192" s="203"/>
      <c r="BI1192" s="203"/>
      <c r="BJ1192" s="203"/>
      <c r="BK1192" s="203"/>
      <c r="BL1192" s="203"/>
    </row>
    <row r="1193" spans="1:260" s="10" customFormat="1" ht="12.75" customHeight="1" x14ac:dyDescent="0.2">
      <c r="A1193" s="203" t="s">
        <v>64</v>
      </c>
      <c r="B1193" s="203" t="s">
        <v>32</v>
      </c>
      <c r="C1193" s="203" t="s">
        <v>1901</v>
      </c>
      <c r="D1193" s="214">
        <v>34470</v>
      </c>
      <c r="E1193" s="203" t="s">
        <v>2030</v>
      </c>
      <c r="F1193" s="203" t="s">
        <v>2187</v>
      </c>
      <c r="G1193" s="203" t="s">
        <v>4800</v>
      </c>
      <c r="H1193" s="203" t="s">
        <v>52</v>
      </c>
      <c r="I1193" s="203" t="s">
        <v>88</v>
      </c>
      <c r="J1193" s="203" t="s">
        <v>1058</v>
      </c>
      <c r="K1193" s="203" t="s">
        <v>52</v>
      </c>
      <c r="L1193" s="203" t="s">
        <v>88</v>
      </c>
      <c r="M1193" s="203" t="s">
        <v>1358</v>
      </c>
      <c r="N1193" s="203" t="s">
        <v>64</v>
      </c>
      <c r="O1193" s="203" t="s">
        <v>88</v>
      </c>
      <c r="P1193" s="203" t="s">
        <v>1064</v>
      </c>
      <c r="Q1193" s="203" t="s">
        <v>47</v>
      </c>
      <c r="R1193" s="203" t="s">
        <v>88</v>
      </c>
      <c r="S1193" s="203" t="s">
        <v>349</v>
      </c>
      <c r="T1193" s="203">
        <v>0</v>
      </c>
      <c r="U1193" s="203">
        <v>0</v>
      </c>
      <c r="V1193" s="203">
        <v>0</v>
      </c>
      <c r="W1193" s="203">
        <v>0</v>
      </c>
      <c r="X1193" s="203">
        <v>0</v>
      </c>
      <c r="Y1193" s="203">
        <v>0</v>
      </c>
      <c r="Z1193" s="203">
        <v>0</v>
      </c>
      <c r="AA1193" s="203">
        <v>0</v>
      </c>
      <c r="AB1193" s="203">
        <v>0</v>
      </c>
      <c r="AC1193" s="203">
        <v>0</v>
      </c>
      <c r="AD1193" s="203">
        <v>0</v>
      </c>
      <c r="AE1193" s="203">
        <v>0</v>
      </c>
      <c r="AF1193" s="203">
        <v>0</v>
      </c>
      <c r="AG1193" s="203">
        <v>0</v>
      </c>
      <c r="AH1193" s="203">
        <v>0</v>
      </c>
      <c r="AI1193" s="203">
        <v>0</v>
      </c>
      <c r="AJ1193" s="203">
        <v>0</v>
      </c>
      <c r="AK1193" s="203">
        <v>0</v>
      </c>
      <c r="AL1193" s="203"/>
      <c r="AM1193" s="203"/>
      <c r="AN1193" s="203"/>
      <c r="AO1193" s="203"/>
      <c r="AP1193" s="203"/>
      <c r="AQ1193" s="203"/>
      <c r="AR1193" s="203"/>
      <c r="AS1193" s="203"/>
      <c r="AT1193" s="203"/>
      <c r="AU1193" s="203"/>
      <c r="AV1193" s="203"/>
      <c r="AW1193" s="203"/>
      <c r="AX1193" s="203"/>
      <c r="AY1193" s="203"/>
      <c r="AZ1193" s="203"/>
      <c r="BA1193" s="203"/>
      <c r="BB1193" s="203"/>
      <c r="BC1193" s="203"/>
      <c r="BD1193" s="203"/>
      <c r="BE1193" s="203"/>
      <c r="BF1193" s="203"/>
      <c r="BG1193" s="203"/>
      <c r="BH1193" s="203"/>
      <c r="BI1193" s="203"/>
      <c r="BJ1193" s="203"/>
      <c r="BK1193" s="203"/>
      <c r="BL1193" s="20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c r="HK1193"/>
      <c r="HL1193"/>
      <c r="HM1193"/>
      <c r="HN1193"/>
      <c r="HO1193"/>
      <c r="HP1193"/>
      <c r="HQ1193"/>
      <c r="HR1193"/>
      <c r="HS1193"/>
      <c r="HT1193"/>
      <c r="HU1193"/>
      <c r="HV1193"/>
      <c r="HW1193"/>
      <c r="HX1193"/>
      <c r="HY1193"/>
      <c r="HZ1193"/>
      <c r="IA1193"/>
      <c r="IB1193"/>
      <c r="IC1193"/>
      <c r="ID1193"/>
      <c r="IE1193"/>
      <c r="IF1193"/>
      <c r="IG1193"/>
      <c r="IH1193"/>
      <c r="II1193"/>
      <c r="IJ1193"/>
      <c r="IK1193"/>
      <c r="IL1193"/>
      <c r="IM1193"/>
      <c r="IN1193"/>
      <c r="IO1193"/>
      <c r="IP1193"/>
      <c r="IQ1193"/>
      <c r="IR1193"/>
      <c r="IS1193"/>
      <c r="IT1193"/>
      <c r="IU1193"/>
      <c r="IV1193"/>
      <c r="IW1193"/>
      <c r="IX1193"/>
      <c r="IY1193"/>
      <c r="IZ1193"/>
    </row>
    <row r="1194" spans="1:260" ht="12.75" customHeight="1" x14ac:dyDescent="0.2">
      <c r="A1194" s="203" t="s">
        <v>125</v>
      </c>
      <c r="B1194" s="203" t="s">
        <v>4235</v>
      </c>
      <c r="C1194" s="203" t="s">
        <v>3155</v>
      </c>
      <c r="D1194" s="214">
        <v>35248</v>
      </c>
      <c r="E1194" s="203" t="s">
        <v>3065</v>
      </c>
      <c r="F1194" s="203" t="s">
        <v>3416</v>
      </c>
      <c r="G1194" s="203" t="s">
        <v>4733</v>
      </c>
      <c r="H1194" s="203" t="s">
        <v>4029</v>
      </c>
      <c r="I1194" s="203" t="s">
        <v>4028</v>
      </c>
      <c r="J1194" s="203" t="s">
        <v>4028</v>
      </c>
      <c r="K1194" s="203" t="s">
        <v>4028</v>
      </c>
      <c r="L1194" s="203" t="s">
        <v>4028</v>
      </c>
      <c r="M1194" s="203" t="s">
        <v>4028</v>
      </c>
      <c r="N1194" s="203" t="s">
        <v>4028</v>
      </c>
      <c r="O1194" s="203" t="s">
        <v>4028</v>
      </c>
      <c r="P1194" s="203" t="s">
        <v>4028</v>
      </c>
      <c r="Q1194" s="203"/>
      <c r="R1194" s="203"/>
      <c r="S1194" s="203"/>
      <c r="T1194" s="203" t="s">
        <v>4028</v>
      </c>
      <c r="U1194" s="203" t="s">
        <v>4028</v>
      </c>
      <c r="V1194" s="203" t="s">
        <v>4028</v>
      </c>
      <c r="W1194" s="203" t="s">
        <v>4028</v>
      </c>
      <c r="X1194" s="203" t="s">
        <v>4028</v>
      </c>
      <c r="Y1194" s="203" t="s">
        <v>4028</v>
      </c>
      <c r="Z1194" s="203" t="s">
        <v>4028</v>
      </c>
      <c r="AA1194" s="203" t="s">
        <v>4028</v>
      </c>
      <c r="AB1194" s="203" t="s">
        <v>4028</v>
      </c>
      <c r="AC1194" s="203" t="s">
        <v>4028</v>
      </c>
      <c r="AD1194" s="203" t="s">
        <v>4028</v>
      </c>
      <c r="AE1194" s="203" t="s">
        <v>4028</v>
      </c>
      <c r="AF1194" s="203" t="s">
        <v>4028</v>
      </c>
      <c r="AG1194" s="203" t="s">
        <v>4028</v>
      </c>
      <c r="AH1194" s="203" t="s">
        <v>4028</v>
      </c>
      <c r="AI1194" s="203" t="s">
        <v>4028</v>
      </c>
      <c r="AJ1194" s="203" t="s">
        <v>4028</v>
      </c>
      <c r="AK1194" s="203" t="s">
        <v>4028</v>
      </c>
      <c r="AL1194" s="203"/>
      <c r="AM1194" s="203"/>
      <c r="AN1194" s="203"/>
      <c r="AO1194" s="203"/>
      <c r="AP1194" s="203"/>
      <c r="AQ1194" s="203"/>
      <c r="AR1194" s="203"/>
      <c r="AS1194" s="203"/>
      <c r="AT1194" s="203"/>
      <c r="AU1194" s="203"/>
      <c r="AV1194" s="203"/>
      <c r="AW1194" s="203"/>
      <c r="AX1194" s="203"/>
      <c r="AY1194" s="203"/>
      <c r="AZ1194" s="203"/>
      <c r="BA1194" s="203"/>
      <c r="BB1194" s="203"/>
      <c r="BC1194" s="203"/>
      <c r="BD1194" s="203"/>
      <c r="BE1194" s="203"/>
      <c r="BF1194" s="203"/>
      <c r="BG1194" s="203"/>
      <c r="BH1194" s="203"/>
      <c r="BI1194" s="203"/>
      <c r="BJ1194" s="203"/>
      <c r="BK1194" s="203"/>
      <c r="BL1194" s="203"/>
    </row>
    <row r="1195" spans="1:260" s="13" customFormat="1" ht="12.75" customHeight="1" x14ac:dyDescent="0.2">
      <c r="A1195" s="203" t="s">
        <v>4028</v>
      </c>
      <c r="B1195" s="203" t="s">
        <v>4028</v>
      </c>
      <c r="C1195" s="203"/>
      <c r="D1195" s="214"/>
      <c r="E1195" s="203"/>
      <c r="F1195" s="203"/>
      <c r="G1195" s="203" t="s">
        <v>4028</v>
      </c>
      <c r="H1195" s="203" t="s">
        <v>4028</v>
      </c>
      <c r="I1195" s="203" t="s">
        <v>4028</v>
      </c>
      <c r="J1195" s="203" t="s">
        <v>4028</v>
      </c>
      <c r="K1195" s="203" t="s">
        <v>4028</v>
      </c>
      <c r="L1195" s="203" t="s">
        <v>4028</v>
      </c>
      <c r="M1195" s="203" t="s">
        <v>4028</v>
      </c>
      <c r="N1195" s="203" t="s">
        <v>4028</v>
      </c>
      <c r="O1195" s="203" t="s">
        <v>4028</v>
      </c>
      <c r="P1195" s="203" t="s">
        <v>4028</v>
      </c>
      <c r="Q1195" s="203"/>
      <c r="R1195" s="203"/>
      <c r="S1195" s="203"/>
      <c r="T1195" s="203" t="s">
        <v>4028</v>
      </c>
      <c r="U1195" s="203" t="s">
        <v>4028</v>
      </c>
      <c r="V1195" s="203" t="s">
        <v>4028</v>
      </c>
      <c r="W1195" s="203" t="s">
        <v>4028</v>
      </c>
      <c r="X1195" s="203" t="s">
        <v>4028</v>
      </c>
      <c r="Y1195" s="203" t="s">
        <v>4028</v>
      </c>
      <c r="Z1195" s="203" t="s">
        <v>4028</v>
      </c>
      <c r="AA1195" s="203" t="s">
        <v>4028</v>
      </c>
      <c r="AB1195" s="203" t="s">
        <v>4028</v>
      </c>
      <c r="AC1195" s="203" t="s">
        <v>4028</v>
      </c>
      <c r="AD1195" s="203" t="s">
        <v>4028</v>
      </c>
      <c r="AE1195" s="203" t="s">
        <v>4028</v>
      </c>
      <c r="AF1195" s="203" t="s">
        <v>4028</v>
      </c>
      <c r="AG1195" s="203" t="s">
        <v>4028</v>
      </c>
      <c r="AH1195" s="203" t="s">
        <v>4028</v>
      </c>
      <c r="AI1195" s="203" t="s">
        <v>4028</v>
      </c>
      <c r="AJ1195" s="203" t="s">
        <v>4028</v>
      </c>
      <c r="AK1195" s="203" t="s">
        <v>4028</v>
      </c>
      <c r="AL1195" s="203"/>
      <c r="AM1195" s="203"/>
      <c r="AN1195" s="203"/>
      <c r="AO1195" s="203"/>
      <c r="AP1195" s="203"/>
      <c r="AQ1195" s="203"/>
      <c r="AR1195" s="203"/>
      <c r="AS1195" s="203"/>
      <c r="AT1195" s="203"/>
      <c r="AU1195" s="203"/>
      <c r="AV1195" s="203"/>
      <c r="AW1195" s="203"/>
      <c r="AX1195" s="203"/>
      <c r="AY1195" s="203"/>
      <c r="AZ1195" s="203"/>
      <c r="BA1195" s="203"/>
      <c r="BB1195" s="203"/>
      <c r="BC1195" s="203"/>
      <c r="BD1195" s="203"/>
      <c r="BE1195" s="203"/>
      <c r="BF1195" s="203"/>
      <c r="BG1195" s="203"/>
      <c r="BH1195" s="203"/>
      <c r="BI1195" s="203"/>
      <c r="BJ1195" s="203"/>
      <c r="BK1195" s="203"/>
      <c r="BL1195" s="203"/>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c r="HK1195"/>
      <c r="HL1195"/>
      <c r="HM1195"/>
      <c r="HN1195"/>
      <c r="HO1195"/>
      <c r="HP1195"/>
      <c r="HQ1195"/>
      <c r="HR1195"/>
      <c r="HS1195"/>
      <c r="HT1195"/>
      <c r="HU1195"/>
      <c r="HV1195"/>
      <c r="HW1195"/>
      <c r="HX1195"/>
      <c r="HY1195"/>
      <c r="HZ1195"/>
      <c r="IA1195"/>
      <c r="IB1195"/>
      <c r="IC1195"/>
      <c r="ID1195"/>
      <c r="IE1195"/>
      <c r="IF1195"/>
      <c r="IG1195"/>
      <c r="IH1195"/>
      <c r="II1195"/>
      <c r="IJ1195"/>
      <c r="IK1195"/>
      <c r="IL1195"/>
      <c r="IM1195"/>
      <c r="IN1195"/>
      <c r="IO1195"/>
      <c r="IP1195"/>
      <c r="IQ1195"/>
      <c r="IR1195"/>
      <c r="IS1195"/>
      <c r="IT1195"/>
      <c r="IU1195"/>
      <c r="IV1195"/>
      <c r="IW1195" s="10"/>
      <c r="IX1195" s="10"/>
      <c r="IY1195" s="10"/>
      <c r="IZ1195" s="10"/>
    </row>
    <row r="1196" spans="1:260" s="10" customFormat="1" ht="12.75" customHeight="1" x14ac:dyDescent="0.2">
      <c r="A1196" s="203" t="s">
        <v>366</v>
      </c>
      <c r="B1196" s="203" t="s">
        <v>4414</v>
      </c>
      <c r="C1196" s="203" t="s">
        <v>3135</v>
      </c>
      <c r="D1196" s="214">
        <v>35450</v>
      </c>
      <c r="E1196" s="203" t="s">
        <v>3136</v>
      </c>
      <c r="F1196" s="203" t="s">
        <v>3067</v>
      </c>
      <c r="G1196" s="203" t="s">
        <v>4884</v>
      </c>
      <c r="H1196" s="203" t="s">
        <v>366</v>
      </c>
      <c r="I1196" s="203" t="s">
        <v>450</v>
      </c>
      <c r="J1196" s="203" t="s">
        <v>1059</v>
      </c>
      <c r="K1196" s="203" t="s">
        <v>366</v>
      </c>
      <c r="L1196" s="203" t="s">
        <v>450</v>
      </c>
      <c r="M1196" s="203" t="s">
        <v>1059</v>
      </c>
      <c r="N1196" s="203">
        <v>0</v>
      </c>
      <c r="O1196" s="203">
        <v>0</v>
      </c>
      <c r="P1196" s="203">
        <v>0</v>
      </c>
      <c r="Q1196" s="203"/>
      <c r="R1196" s="203"/>
      <c r="S1196" s="203"/>
      <c r="T1196" s="203">
        <v>0</v>
      </c>
      <c r="U1196" s="203">
        <v>0</v>
      </c>
      <c r="V1196" s="203">
        <v>0</v>
      </c>
      <c r="W1196" s="203">
        <v>0</v>
      </c>
      <c r="X1196" s="203">
        <v>0</v>
      </c>
      <c r="Y1196" s="203">
        <v>0</v>
      </c>
      <c r="Z1196" s="203">
        <v>0</v>
      </c>
      <c r="AA1196" s="203">
        <v>0</v>
      </c>
      <c r="AB1196" s="203">
        <v>0</v>
      </c>
      <c r="AC1196" s="203">
        <v>0</v>
      </c>
      <c r="AD1196" s="203">
        <v>0</v>
      </c>
      <c r="AE1196" s="203">
        <v>0</v>
      </c>
      <c r="AF1196" s="203">
        <v>0</v>
      </c>
      <c r="AG1196" s="203">
        <v>0</v>
      </c>
      <c r="AH1196" s="203">
        <v>0</v>
      </c>
      <c r="AI1196" s="203">
        <v>0</v>
      </c>
      <c r="AJ1196" s="203">
        <v>0</v>
      </c>
      <c r="AK1196" s="203">
        <v>0</v>
      </c>
      <c r="AL1196" s="203"/>
      <c r="AM1196" s="203"/>
      <c r="AN1196" s="203"/>
      <c r="AO1196" s="203"/>
      <c r="AP1196" s="203"/>
      <c r="AQ1196" s="203"/>
      <c r="AR1196" s="203"/>
      <c r="AS1196" s="203"/>
      <c r="AT1196" s="203"/>
      <c r="AU1196" s="203"/>
      <c r="AV1196" s="203"/>
      <c r="AW1196" s="203"/>
      <c r="AX1196" s="203"/>
      <c r="AY1196" s="203"/>
      <c r="AZ1196" s="203"/>
      <c r="BA1196" s="203"/>
      <c r="BB1196" s="203"/>
      <c r="BC1196" s="203"/>
      <c r="BD1196" s="203"/>
      <c r="BE1196" s="203"/>
      <c r="BF1196" s="203"/>
      <c r="BG1196" s="203"/>
      <c r="BH1196" s="203"/>
      <c r="BI1196" s="203"/>
      <c r="BJ1196" s="203"/>
      <c r="BK1196" s="203"/>
      <c r="BL1196" s="203"/>
    </row>
    <row r="1197" spans="1:260" s="10" customFormat="1" ht="12.75" customHeight="1" x14ac:dyDescent="0.2">
      <c r="A1197" s="203" t="s">
        <v>327</v>
      </c>
      <c r="B1197" s="5" t="s">
        <v>111</v>
      </c>
      <c r="C1197" s="203" t="s">
        <v>2242</v>
      </c>
      <c r="D1197" s="221">
        <v>33407</v>
      </c>
      <c r="E1197" s="216" t="s">
        <v>2243</v>
      </c>
      <c r="F1197" s="203" t="s">
        <v>4514</v>
      </c>
      <c r="G1197" s="183" t="s">
        <v>60</v>
      </c>
      <c r="H1197" s="203" t="s">
        <v>202</v>
      </c>
      <c r="I1197" s="5"/>
      <c r="J1197" s="183"/>
      <c r="K1197" s="203" t="s">
        <v>202</v>
      </c>
      <c r="L1197" s="5"/>
      <c r="M1197" s="183"/>
      <c r="N1197" s="203" t="s">
        <v>202</v>
      </c>
      <c r="O1197" s="5"/>
      <c r="P1197" s="183"/>
      <c r="Q1197" s="8"/>
      <c r="R1197" s="5"/>
      <c r="S1197" s="183"/>
      <c r="T1197" s="203" t="s">
        <v>327</v>
      </c>
      <c r="U1197" s="5" t="s">
        <v>59</v>
      </c>
      <c r="V1197" s="183" t="s">
        <v>129</v>
      </c>
      <c r="W1197" s="8" t="s">
        <v>364</v>
      </c>
      <c r="X1197" s="5" t="s">
        <v>59</v>
      </c>
      <c r="Y1197" s="183" t="s">
        <v>1061</v>
      </c>
      <c r="Z1197" s="202"/>
      <c r="AA1197" s="202"/>
      <c r="AB1197" s="202"/>
      <c r="AC1197" s="202"/>
      <c r="AD1197" s="202"/>
      <c r="AE1197" s="202"/>
      <c r="AF1197" s="202"/>
      <c r="AG1197" s="202"/>
      <c r="AH1197" s="202"/>
      <c r="AI1197" s="202"/>
      <c r="AJ1197" s="202"/>
      <c r="AK1197" s="202"/>
      <c r="AL1197" s="202"/>
      <c r="AM1197" s="202"/>
      <c r="AN1197" s="202"/>
      <c r="AO1197" s="202"/>
      <c r="AP1197" s="202"/>
      <c r="AQ1197" s="202"/>
      <c r="AR1197" s="202"/>
      <c r="AS1197" s="202"/>
      <c r="AT1197" s="202"/>
      <c r="AU1197" s="202"/>
      <c r="AV1197" s="202"/>
      <c r="AW1197" s="202"/>
      <c r="AX1197" s="202"/>
      <c r="AY1197" s="202"/>
      <c r="AZ1197" s="202"/>
      <c r="BA1197" s="202"/>
      <c r="BB1197" s="202"/>
      <c r="BC1197" s="202"/>
      <c r="BD1197" s="202"/>
      <c r="BE1197" s="202"/>
      <c r="BF1197" s="202"/>
      <c r="BG1197" s="202"/>
      <c r="BH1197" s="202"/>
      <c r="BI1197" s="202"/>
      <c r="BJ1197" s="202"/>
      <c r="BK1197" s="202"/>
      <c r="BL1197" s="202"/>
    </row>
    <row r="1198" spans="1:260" s="13" customFormat="1" ht="12.75" customHeight="1" x14ac:dyDescent="0.2">
      <c r="A1198" s="203" t="s">
        <v>171</v>
      </c>
      <c r="B1198" s="203" t="s">
        <v>4414</v>
      </c>
      <c r="C1198" s="203" t="s">
        <v>2815</v>
      </c>
      <c r="D1198" s="214">
        <v>34757</v>
      </c>
      <c r="E1198" s="203" t="s">
        <v>2583</v>
      </c>
      <c r="F1198" s="203" t="s">
        <v>2601</v>
      </c>
      <c r="G1198" s="203" t="s">
        <v>4770</v>
      </c>
      <c r="H1198" s="203" t="s">
        <v>171</v>
      </c>
      <c r="I1198" s="203" t="s">
        <v>450</v>
      </c>
      <c r="J1198" s="203" t="s">
        <v>328</v>
      </c>
      <c r="K1198" s="203" t="s">
        <v>364</v>
      </c>
      <c r="L1198" s="203" t="s">
        <v>450</v>
      </c>
      <c r="M1198" s="203" t="s">
        <v>1061</v>
      </c>
      <c r="N1198" s="203" t="s">
        <v>364</v>
      </c>
      <c r="O1198" s="203" t="s">
        <v>450</v>
      </c>
      <c r="P1198" s="203" t="s">
        <v>1061</v>
      </c>
      <c r="Q1198" s="203"/>
      <c r="R1198" s="203"/>
      <c r="S1198" s="203"/>
      <c r="T1198" s="203">
        <v>0</v>
      </c>
      <c r="U1198" s="203">
        <v>0</v>
      </c>
      <c r="V1198" s="203">
        <v>0</v>
      </c>
      <c r="W1198" s="203">
        <v>0</v>
      </c>
      <c r="X1198" s="203">
        <v>0</v>
      </c>
      <c r="Y1198" s="203">
        <v>0</v>
      </c>
      <c r="Z1198" s="203">
        <v>0</v>
      </c>
      <c r="AA1198" s="203">
        <v>0</v>
      </c>
      <c r="AB1198" s="203">
        <v>0</v>
      </c>
      <c r="AC1198" s="203">
        <v>0</v>
      </c>
      <c r="AD1198" s="203">
        <v>0</v>
      </c>
      <c r="AE1198" s="203">
        <v>0</v>
      </c>
      <c r="AF1198" s="203">
        <v>0</v>
      </c>
      <c r="AG1198" s="203">
        <v>0</v>
      </c>
      <c r="AH1198" s="203">
        <v>0</v>
      </c>
      <c r="AI1198" s="203">
        <v>0</v>
      </c>
      <c r="AJ1198" s="203">
        <v>0</v>
      </c>
      <c r="AK1198" s="203">
        <v>0</v>
      </c>
      <c r="AL1198" s="203"/>
      <c r="AM1198" s="203"/>
      <c r="AN1198" s="203"/>
      <c r="AO1198" s="203"/>
      <c r="AP1198" s="203"/>
      <c r="AQ1198" s="203"/>
      <c r="AR1198" s="203"/>
      <c r="AS1198" s="203"/>
      <c r="AT1198" s="203"/>
      <c r="AU1198" s="203"/>
      <c r="AV1198" s="203"/>
      <c r="AW1198" s="203"/>
      <c r="AX1198" s="203"/>
      <c r="AY1198" s="203"/>
      <c r="AZ1198" s="203"/>
      <c r="BA1198" s="203"/>
      <c r="BB1198" s="203"/>
      <c r="BC1198" s="203"/>
      <c r="BD1198" s="203"/>
      <c r="BE1198" s="203"/>
      <c r="BF1198" s="203"/>
      <c r="BG1198" s="203"/>
      <c r="BH1198" s="203"/>
      <c r="BI1198" s="203"/>
      <c r="BJ1198" s="203"/>
      <c r="BK1198" s="203"/>
      <c r="BL1198" s="203"/>
      <c r="BM1198" s="10"/>
      <c r="BN1198" s="10"/>
      <c r="BO1198" s="10"/>
      <c r="BP1198" s="10"/>
      <c r="BQ1198" s="10"/>
      <c r="BR1198" s="10"/>
      <c r="BS1198" s="10"/>
      <c r="BT1198" s="10"/>
      <c r="BU1198" s="10"/>
      <c r="BV1198" s="10"/>
      <c r="BW1198" s="10"/>
      <c r="BX1198" s="10"/>
      <c r="BY1198" s="10"/>
      <c r="BZ1198" s="10"/>
      <c r="CA1198" s="10"/>
      <c r="CB1198" s="10"/>
      <c r="CC1198" s="10"/>
      <c r="CD1198" s="10"/>
      <c r="CE1198" s="10"/>
      <c r="CF1198" s="10"/>
      <c r="CG1198" s="10"/>
      <c r="CH1198" s="10"/>
      <c r="CI1198" s="10"/>
      <c r="CJ1198" s="10"/>
      <c r="CK1198" s="10"/>
      <c r="CL1198" s="10"/>
      <c r="CM1198" s="10"/>
      <c r="CN1198" s="10"/>
      <c r="CO1198" s="10"/>
      <c r="CP1198" s="10"/>
      <c r="CQ1198" s="10"/>
      <c r="CR1198" s="10"/>
      <c r="CS1198" s="10"/>
      <c r="CT1198" s="10"/>
      <c r="CU1198" s="10"/>
      <c r="CV1198" s="10"/>
      <c r="CW1198" s="10"/>
      <c r="CX1198" s="10"/>
      <c r="CY1198" s="10"/>
      <c r="CZ1198" s="10"/>
      <c r="DA1198" s="10"/>
      <c r="DB1198" s="10"/>
      <c r="DC1198" s="10"/>
      <c r="DD1198" s="10"/>
      <c r="DE1198" s="10"/>
      <c r="DF1198" s="10"/>
      <c r="DG1198" s="10"/>
      <c r="DH1198" s="10"/>
      <c r="DI1198" s="10"/>
      <c r="DJ1198" s="10"/>
      <c r="DK1198" s="10"/>
      <c r="DL1198" s="10"/>
      <c r="DM1198" s="10"/>
      <c r="DN1198" s="10"/>
      <c r="DO1198" s="10"/>
      <c r="DP1198" s="10"/>
      <c r="DQ1198" s="10"/>
      <c r="DR1198" s="10"/>
      <c r="DS1198" s="10"/>
      <c r="DT1198" s="10"/>
      <c r="DU1198" s="10"/>
      <c r="DV1198" s="10"/>
      <c r="DW1198" s="10"/>
      <c r="DX1198" s="10"/>
      <c r="DY1198" s="10"/>
      <c r="DZ1198" s="10"/>
      <c r="EA1198" s="10"/>
      <c r="EB1198" s="10"/>
      <c r="EC1198" s="10"/>
      <c r="ED1198" s="10"/>
      <c r="EE1198" s="10"/>
      <c r="EF1198" s="10"/>
      <c r="EG1198" s="10"/>
      <c r="EH1198" s="10"/>
      <c r="EI1198" s="10"/>
      <c r="EJ1198" s="10"/>
      <c r="EK1198" s="10"/>
      <c r="EL1198" s="10"/>
      <c r="EM1198" s="10"/>
      <c r="EN1198" s="10"/>
      <c r="EO1198" s="10"/>
      <c r="EP1198" s="10"/>
      <c r="EQ1198" s="10"/>
      <c r="ER1198" s="10"/>
      <c r="ES1198" s="10"/>
      <c r="ET1198" s="10"/>
      <c r="EU1198" s="10"/>
      <c r="EV1198" s="10"/>
      <c r="EW1198" s="10"/>
      <c r="EX1198" s="10"/>
      <c r="EY1198" s="10"/>
      <c r="EZ1198" s="10"/>
      <c r="FA1198" s="10"/>
      <c r="FB1198" s="10"/>
      <c r="FC1198" s="10"/>
      <c r="FD1198" s="10"/>
      <c r="FE1198" s="10"/>
      <c r="FF1198" s="10"/>
      <c r="FG1198" s="10"/>
      <c r="FH1198" s="10"/>
      <c r="FI1198" s="10"/>
      <c r="FJ1198" s="10"/>
      <c r="FK1198" s="10"/>
      <c r="FL1198" s="10"/>
      <c r="FM1198" s="10"/>
      <c r="FN1198" s="10"/>
      <c r="FO1198" s="10"/>
      <c r="FP1198" s="10"/>
      <c r="FQ1198" s="10"/>
      <c r="FR1198" s="10"/>
      <c r="FS1198" s="10"/>
      <c r="FT1198" s="10"/>
      <c r="FU1198" s="10"/>
      <c r="FV1198" s="10"/>
      <c r="FW1198" s="10"/>
      <c r="FX1198" s="10"/>
      <c r="FY1198" s="10"/>
      <c r="FZ1198" s="10"/>
      <c r="GA1198" s="10"/>
      <c r="GB1198" s="10"/>
      <c r="GC1198" s="10"/>
      <c r="GD1198" s="10"/>
      <c r="GE1198" s="10"/>
      <c r="GF1198" s="10"/>
      <c r="GG1198" s="10"/>
      <c r="GH1198" s="10"/>
      <c r="GI1198" s="10"/>
      <c r="GJ1198" s="10"/>
      <c r="GK1198" s="10"/>
      <c r="GL1198" s="10"/>
      <c r="GM1198" s="10"/>
      <c r="GN1198" s="10"/>
      <c r="GO1198" s="10"/>
      <c r="GP1198" s="10"/>
      <c r="GQ1198" s="10"/>
      <c r="GR1198" s="10"/>
      <c r="GS1198" s="10"/>
      <c r="GT1198" s="10"/>
      <c r="GU1198" s="10"/>
      <c r="GV1198" s="10"/>
      <c r="GW1198" s="10"/>
      <c r="GX1198" s="10"/>
      <c r="GY1198" s="10"/>
      <c r="GZ1198" s="10"/>
      <c r="HA1198" s="10"/>
      <c r="HB1198" s="10"/>
      <c r="HC1198" s="10"/>
      <c r="HD1198" s="10"/>
      <c r="HE1198" s="10"/>
      <c r="HF1198" s="10"/>
      <c r="HG1198" s="10"/>
      <c r="HH1198" s="10"/>
      <c r="HI1198" s="10"/>
      <c r="HJ1198" s="10"/>
      <c r="HK1198" s="10"/>
      <c r="HL1198" s="10"/>
      <c r="HM1198" s="10"/>
      <c r="HN1198" s="10"/>
      <c r="HO1198" s="10"/>
      <c r="HP1198" s="10"/>
      <c r="HQ1198" s="10"/>
      <c r="HR1198" s="10"/>
      <c r="HS1198" s="10"/>
      <c r="HT1198" s="10"/>
      <c r="HU1198" s="10"/>
      <c r="HV1198" s="10"/>
      <c r="HW1198" s="10"/>
      <c r="HX1198" s="10"/>
      <c r="HY1198" s="10"/>
      <c r="HZ1198" s="10"/>
      <c r="IA1198" s="10"/>
      <c r="IB1198" s="10"/>
      <c r="IC1198" s="10"/>
      <c r="ID1198" s="10"/>
      <c r="IE1198" s="10"/>
      <c r="IF1198" s="10"/>
      <c r="IG1198" s="10"/>
      <c r="IH1198" s="10"/>
      <c r="II1198" s="10"/>
      <c r="IJ1198" s="10"/>
      <c r="IK1198" s="10"/>
      <c r="IL1198" s="10"/>
      <c r="IM1198" s="10"/>
      <c r="IN1198" s="10"/>
      <c r="IO1198" s="10"/>
      <c r="IP1198" s="10"/>
      <c r="IQ1198" s="10"/>
      <c r="IR1198" s="10"/>
      <c r="IS1198" s="10"/>
      <c r="IT1198" s="10"/>
      <c r="IU1198" s="10"/>
      <c r="IV1198" s="10"/>
      <c r="IW1198" s="10"/>
      <c r="IX1198" s="10"/>
      <c r="IY1198" s="10"/>
      <c r="IZ1198" s="10"/>
    </row>
    <row r="1199" spans="1:260" ht="12.75" customHeight="1" x14ac:dyDescent="0.2">
      <c r="A1199" s="203" t="s">
        <v>364</v>
      </c>
      <c r="B1199" s="203" t="s">
        <v>4345</v>
      </c>
      <c r="C1199" s="203" t="s">
        <v>426</v>
      </c>
      <c r="D1199" s="214">
        <v>32002</v>
      </c>
      <c r="E1199" s="203" t="s">
        <v>397</v>
      </c>
      <c r="F1199" s="203" t="s">
        <v>2170</v>
      </c>
      <c r="G1199" s="203" t="s">
        <v>4734</v>
      </c>
      <c r="H1199" s="203" t="s">
        <v>529</v>
      </c>
      <c r="I1199" s="203" t="s">
        <v>232</v>
      </c>
      <c r="J1199" s="203" t="s">
        <v>60</v>
      </c>
      <c r="K1199" s="203" t="s">
        <v>529</v>
      </c>
      <c r="L1199" s="203" t="s">
        <v>232</v>
      </c>
      <c r="M1199" s="203" t="s">
        <v>60</v>
      </c>
      <c r="N1199" s="203" t="s">
        <v>327</v>
      </c>
      <c r="O1199" s="203" t="s">
        <v>348</v>
      </c>
      <c r="P1199" s="203" t="s">
        <v>328</v>
      </c>
      <c r="Q1199" s="203" t="s">
        <v>327</v>
      </c>
      <c r="R1199" s="203" t="s">
        <v>346</v>
      </c>
      <c r="S1199" s="203" t="s">
        <v>328</v>
      </c>
      <c r="T1199" s="203">
        <v>0</v>
      </c>
      <c r="U1199" s="203">
        <v>0</v>
      </c>
      <c r="V1199" s="203">
        <v>0</v>
      </c>
      <c r="W1199" s="203">
        <v>0</v>
      </c>
      <c r="X1199" s="203">
        <v>0</v>
      </c>
      <c r="Y1199" s="203">
        <v>0</v>
      </c>
      <c r="Z1199" s="203" t="s">
        <v>327</v>
      </c>
      <c r="AA1199" s="203" t="s">
        <v>346</v>
      </c>
      <c r="AB1199" s="203" t="s">
        <v>328</v>
      </c>
      <c r="AC1199" s="203" t="s">
        <v>529</v>
      </c>
      <c r="AD1199" s="203" t="s">
        <v>346</v>
      </c>
      <c r="AE1199" s="203" t="s">
        <v>60</v>
      </c>
      <c r="AF1199" s="203" t="s">
        <v>529</v>
      </c>
      <c r="AG1199" s="203" t="s">
        <v>346</v>
      </c>
      <c r="AH1199" s="203" t="s">
        <v>60</v>
      </c>
      <c r="AI1199" s="203" t="s">
        <v>364</v>
      </c>
      <c r="AJ1199" s="203" t="s">
        <v>346</v>
      </c>
      <c r="AK1199" s="203" t="s">
        <v>365</v>
      </c>
      <c r="AL1199" s="203" t="s">
        <v>364</v>
      </c>
      <c r="AM1199" s="203" t="s">
        <v>346</v>
      </c>
      <c r="AN1199" s="203" t="s">
        <v>365</v>
      </c>
      <c r="AO1199" s="203"/>
      <c r="AP1199" s="203"/>
      <c r="AQ1199" s="203"/>
      <c r="AR1199" s="203"/>
      <c r="AS1199" s="203"/>
      <c r="AT1199" s="203"/>
      <c r="AU1199" s="203"/>
      <c r="AV1199" s="203"/>
      <c r="AW1199" s="203"/>
      <c r="AX1199" s="203"/>
      <c r="AY1199" s="203"/>
      <c r="AZ1199" s="203"/>
      <c r="BA1199" s="203"/>
      <c r="BB1199" s="203"/>
      <c r="BC1199" s="203"/>
      <c r="BD1199" s="203"/>
      <c r="BE1199" s="203"/>
      <c r="BF1199" s="203"/>
      <c r="BG1199" s="203"/>
      <c r="BH1199" s="203"/>
      <c r="BI1199" s="203"/>
      <c r="BJ1199" s="203"/>
      <c r="BK1199" s="203"/>
      <c r="BL1199" s="203"/>
      <c r="IW1199" s="13"/>
      <c r="IX1199" s="13"/>
      <c r="IY1199" s="13"/>
      <c r="IZ1199" s="13"/>
    </row>
    <row r="1200" spans="1:260" s="10" customFormat="1" ht="12.75" customHeight="1" x14ac:dyDescent="0.2">
      <c r="A1200" s="203" t="s">
        <v>368</v>
      </c>
      <c r="B1200" s="203" t="s">
        <v>4313</v>
      </c>
      <c r="C1200" s="203" t="s">
        <v>3173</v>
      </c>
      <c r="D1200" s="214">
        <v>32965</v>
      </c>
      <c r="E1200" s="203" t="s">
        <v>859</v>
      </c>
      <c r="F1200" s="203" t="s">
        <v>3413</v>
      </c>
      <c r="G1200" s="203" t="s">
        <v>4734</v>
      </c>
      <c r="H1200" s="203" t="s">
        <v>368</v>
      </c>
      <c r="I1200" s="203" t="s">
        <v>23</v>
      </c>
      <c r="J1200" s="203" t="s">
        <v>1060</v>
      </c>
      <c r="K1200" s="203" t="s">
        <v>366</v>
      </c>
      <c r="L1200" s="203" t="s">
        <v>23</v>
      </c>
      <c r="M1200" s="203" t="s">
        <v>1066</v>
      </c>
      <c r="N1200" s="203">
        <v>0</v>
      </c>
      <c r="O1200" s="203">
        <v>0</v>
      </c>
      <c r="P1200" s="203">
        <v>0</v>
      </c>
      <c r="Q1200" s="203"/>
      <c r="R1200" s="203"/>
      <c r="S1200" s="203"/>
      <c r="T1200" s="203">
        <v>0</v>
      </c>
      <c r="U1200" s="203">
        <v>0</v>
      </c>
      <c r="V1200" s="203">
        <v>0</v>
      </c>
      <c r="W1200" s="203">
        <v>0</v>
      </c>
      <c r="X1200" s="203">
        <v>0</v>
      </c>
      <c r="Y1200" s="203">
        <v>0</v>
      </c>
      <c r="Z1200" s="203">
        <v>0</v>
      </c>
      <c r="AA1200" s="203">
        <v>0</v>
      </c>
      <c r="AB1200" s="203">
        <v>0</v>
      </c>
      <c r="AC1200" s="203">
        <v>0</v>
      </c>
      <c r="AD1200" s="203">
        <v>0</v>
      </c>
      <c r="AE1200" s="203">
        <v>0</v>
      </c>
      <c r="AF1200" s="203">
        <v>0</v>
      </c>
      <c r="AG1200" s="203">
        <v>0</v>
      </c>
      <c r="AH1200" s="203">
        <v>0</v>
      </c>
      <c r="AI1200" s="203">
        <v>0</v>
      </c>
      <c r="AJ1200" s="203">
        <v>0</v>
      </c>
      <c r="AK1200" s="203">
        <v>0</v>
      </c>
      <c r="AL1200" s="203"/>
      <c r="AM1200" s="203"/>
      <c r="AN1200" s="203"/>
      <c r="AO1200" s="203"/>
      <c r="AP1200" s="203"/>
      <c r="AQ1200" s="203"/>
      <c r="AR1200" s="203"/>
      <c r="AS1200" s="203"/>
      <c r="AT1200" s="203"/>
      <c r="AU1200" s="203"/>
      <c r="AV1200" s="203"/>
      <c r="AW1200" s="203"/>
      <c r="AX1200" s="203"/>
      <c r="AY1200" s="203"/>
      <c r="AZ1200" s="203"/>
      <c r="BA1200" s="203"/>
      <c r="BB1200" s="203"/>
      <c r="BC1200" s="203"/>
      <c r="BD1200" s="203"/>
      <c r="BE1200" s="203"/>
      <c r="BF1200" s="203"/>
      <c r="BG1200" s="203"/>
      <c r="BH1200" s="203"/>
      <c r="BI1200" s="203"/>
      <c r="BJ1200" s="203"/>
      <c r="BK1200" s="203"/>
      <c r="BL1200" s="203"/>
      <c r="IW1200"/>
      <c r="IX1200"/>
      <c r="IY1200"/>
      <c r="IZ1200"/>
    </row>
    <row r="1201" spans="1:260" ht="12.75" customHeight="1" x14ac:dyDescent="0.2">
      <c r="A1201" s="203" t="s">
        <v>366</v>
      </c>
      <c r="B1201" s="203" t="s">
        <v>4275</v>
      </c>
      <c r="C1201" s="203" t="s">
        <v>2709</v>
      </c>
      <c r="D1201" s="214">
        <v>34359</v>
      </c>
      <c r="E1201" s="203" t="s">
        <v>2593</v>
      </c>
      <c r="F1201" s="203" t="s">
        <v>2893</v>
      </c>
      <c r="G1201" s="203" t="s">
        <v>4819</v>
      </c>
      <c r="H1201" s="203" t="s">
        <v>368</v>
      </c>
      <c r="I1201" s="203" t="s">
        <v>2215</v>
      </c>
      <c r="J1201" s="203" t="s">
        <v>1066</v>
      </c>
      <c r="K1201" s="203" t="s">
        <v>364</v>
      </c>
      <c r="L1201" s="203" t="s">
        <v>2215</v>
      </c>
      <c r="M1201" s="203" t="s">
        <v>1061</v>
      </c>
      <c r="N1201" s="203" t="s">
        <v>364</v>
      </c>
      <c r="O1201" s="203" t="s">
        <v>2215</v>
      </c>
      <c r="P1201" s="203" t="s">
        <v>1061</v>
      </c>
      <c r="Q1201" s="203"/>
      <c r="R1201" s="203"/>
      <c r="S1201" s="203"/>
      <c r="T1201" s="203">
        <v>0</v>
      </c>
      <c r="U1201" s="203">
        <v>0</v>
      </c>
      <c r="V1201" s="203">
        <v>0</v>
      </c>
      <c r="W1201" s="203">
        <v>0</v>
      </c>
      <c r="X1201" s="203">
        <v>0</v>
      </c>
      <c r="Y1201" s="203">
        <v>0</v>
      </c>
      <c r="Z1201" s="203">
        <v>0</v>
      </c>
      <c r="AA1201" s="203">
        <v>0</v>
      </c>
      <c r="AB1201" s="203">
        <v>0</v>
      </c>
      <c r="AC1201" s="203">
        <v>0</v>
      </c>
      <c r="AD1201" s="203">
        <v>0</v>
      </c>
      <c r="AE1201" s="203">
        <v>0</v>
      </c>
      <c r="AF1201" s="203">
        <v>0</v>
      </c>
      <c r="AG1201" s="203">
        <v>0</v>
      </c>
      <c r="AH1201" s="203">
        <v>0</v>
      </c>
      <c r="AI1201" s="203">
        <v>0</v>
      </c>
      <c r="AJ1201" s="203">
        <v>0</v>
      </c>
      <c r="AK1201" s="203">
        <v>0</v>
      </c>
      <c r="AL1201" s="203"/>
      <c r="AM1201" s="203"/>
      <c r="AN1201" s="203"/>
      <c r="AO1201" s="203"/>
      <c r="AP1201" s="203"/>
      <c r="AQ1201" s="203"/>
      <c r="AR1201" s="203"/>
      <c r="AS1201" s="203"/>
      <c r="AT1201" s="203"/>
      <c r="AU1201" s="203"/>
      <c r="AV1201" s="203"/>
      <c r="AW1201" s="203"/>
      <c r="AX1201" s="203"/>
      <c r="AY1201" s="203"/>
      <c r="AZ1201" s="203"/>
      <c r="BA1201" s="203"/>
      <c r="BB1201" s="203"/>
      <c r="BC1201" s="203"/>
      <c r="BD1201" s="203"/>
      <c r="BE1201" s="203"/>
      <c r="BF1201" s="203"/>
      <c r="BG1201" s="203"/>
      <c r="BH1201" s="203"/>
      <c r="BI1201" s="203"/>
      <c r="BJ1201" s="203"/>
      <c r="BK1201" s="203"/>
      <c r="BL1201" s="203"/>
    </row>
    <row r="1202" spans="1:260" s="10" customFormat="1" ht="12.75" customHeight="1" x14ac:dyDescent="0.2">
      <c r="A1202" s="203" t="s">
        <v>171</v>
      </c>
      <c r="B1202" s="203" t="s">
        <v>4039</v>
      </c>
      <c r="C1202" s="203" t="s">
        <v>3808</v>
      </c>
      <c r="D1202" s="214">
        <v>35813</v>
      </c>
      <c r="E1202" s="203" t="s">
        <v>3456</v>
      </c>
      <c r="F1202" s="203" t="s">
        <v>3450</v>
      </c>
      <c r="G1202" s="203" t="s">
        <v>4735</v>
      </c>
      <c r="H1202" s="203" t="s">
        <v>327</v>
      </c>
      <c r="I1202" s="203" t="s">
        <v>78</v>
      </c>
      <c r="J1202" s="203" t="s">
        <v>365</v>
      </c>
      <c r="K1202" s="203"/>
      <c r="L1202" s="203"/>
      <c r="M1202" s="203"/>
      <c r="N1202" s="203"/>
      <c r="O1202" s="203"/>
      <c r="P1202" s="203"/>
      <c r="Q1202" s="203"/>
      <c r="R1202" s="203"/>
      <c r="S1202" s="203"/>
      <c r="T1202" s="203"/>
      <c r="U1202" s="203"/>
      <c r="V1202" s="203"/>
      <c r="W1202" s="203"/>
      <c r="X1202" s="203"/>
      <c r="Y1202" s="203"/>
      <c r="Z1202" s="203"/>
      <c r="AA1202" s="203"/>
      <c r="AB1202" s="203"/>
      <c r="AC1202" s="203"/>
      <c r="AD1202" s="203"/>
      <c r="AE1202" s="203"/>
      <c r="AF1202" s="203"/>
      <c r="AG1202" s="203"/>
      <c r="AH1202" s="203"/>
      <c r="AI1202" s="203"/>
      <c r="AJ1202" s="203"/>
      <c r="AK1202" s="203"/>
      <c r="AL1202" s="203"/>
      <c r="AM1202" s="203"/>
      <c r="AN1202" s="203"/>
      <c r="AO1202" s="203"/>
      <c r="AP1202" s="203"/>
      <c r="AQ1202" s="203"/>
      <c r="AR1202" s="203"/>
      <c r="AS1202" s="203"/>
      <c r="AT1202" s="203"/>
      <c r="AU1202" s="203"/>
      <c r="AV1202" s="203"/>
      <c r="AW1202" s="203"/>
      <c r="AX1202" s="203"/>
      <c r="AY1202" s="203"/>
      <c r="AZ1202" s="203"/>
      <c r="BA1202" s="203"/>
      <c r="BB1202" s="203"/>
      <c r="BC1202" s="203"/>
      <c r="BD1202" s="203"/>
      <c r="BE1202" s="203"/>
      <c r="BF1202" s="203"/>
      <c r="BG1202" s="203"/>
      <c r="BH1202" s="203"/>
      <c r="BI1202" s="203"/>
      <c r="BJ1202" s="203"/>
      <c r="BK1202" s="203"/>
      <c r="BL1202" s="203"/>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c r="HK1202"/>
      <c r="HL1202"/>
      <c r="HM1202"/>
      <c r="HN1202"/>
      <c r="HO1202"/>
      <c r="HP1202"/>
      <c r="HQ1202"/>
      <c r="HR1202"/>
      <c r="HS1202"/>
      <c r="HT1202"/>
      <c r="HU1202"/>
      <c r="HV1202"/>
      <c r="HW1202"/>
      <c r="HX1202"/>
      <c r="HY1202"/>
      <c r="HZ1202"/>
      <c r="IA1202"/>
      <c r="IB1202"/>
      <c r="IC1202"/>
      <c r="ID1202"/>
      <c r="IE1202"/>
      <c r="IF1202"/>
      <c r="IG1202"/>
      <c r="IH1202"/>
      <c r="II1202"/>
      <c r="IJ1202"/>
      <c r="IK1202"/>
      <c r="IL1202"/>
      <c r="IM1202"/>
      <c r="IN1202"/>
      <c r="IO1202"/>
      <c r="IP1202"/>
      <c r="IQ1202"/>
      <c r="IR1202"/>
      <c r="IS1202"/>
      <c r="IT1202"/>
      <c r="IU1202"/>
      <c r="IV1202"/>
    </row>
    <row r="1203" spans="1:260" ht="12.75" customHeight="1" x14ac:dyDescent="0.2">
      <c r="A1203" s="203" t="s">
        <v>171</v>
      </c>
      <c r="B1203" s="203" t="s">
        <v>4363</v>
      </c>
      <c r="C1203" s="203" t="s">
        <v>3612</v>
      </c>
      <c r="D1203" s="214">
        <v>35784</v>
      </c>
      <c r="E1203" s="203" t="s">
        <v>3450</v>
      </c>
      <c r="F1203" s="203" t="s">
        <v>3446</v>
      </c>
      <c r="G1203" s="203" t="s">
        <v>4735</v>
      </c>
      <c r="H1203" s="203" t="s">
        <v>532</v>
      </c>
      <c r="I1203" s="203" t="s">
        <v>367</v>
      </c>
      <c r="J1203" s="203" t="s">
        <v>1072</v>
      </c>
      <c r="K1203" s="203"/>
      <c r="L1203" s="203"/>
      <c r="M1203" s="203"/>
      <c r="N1203" s="203"/>
      <c r="O1203" s="203"/>
      <c r="P1203" s="203"/>
      <c r="Q1203" s="203"/>
      <c r="R1203" s="203"/>
      <c r="S1203" s="203"/>
      <c r="T1203" s="203"/>
      <c r="U1203" s="203"/>
      <c r="V1203" s="203"/>
      <c r="W1203" s="203"/>
      <c r="X1203" s="203"/>
      <c r="Y1203" s="203"/>
      <c r="Z1203" s="203"/>
      <c r="AA1203" s="203"/>
      <c r="AB1203" s="203"/>
      <c r="AC1203" s="203"/>
      <c r="AD1203" s="203"/>
      <c r="AE1203" s="203"/>
      <c r="AF1203" s="203"/>
      <c r="AG1203" s="203"/>
      <c r="AH1203" s="203"/>
      <c r="AI1203" s="203"/>
      <c r="AJ1203" s="203"/>
      <c r="AK1203" s="203"/>
      <c r="AL1203" s="203"/>
      <c r="AM1203" s="203"/>
      <c r="AN1203" s="203"/>
      <c r="AO1203" s="203"/>
      <c r="AP1203" s="203"/>
      <c r="AQ1203" s="203"/>
      <c r="AR1203" s="203"/>
      <c r="AS1203" s="203"/>
      <c r="AT1203" s="203"/>
      <c r="AU1203" s="203"/>
      <c r="AV1203" s="203"/>
      <c r="AW1203" s="203"/>
      <c r="AX1203" s="203"/>
      <c r="AY1203" s="203"/>
      <c r="AZ1203" s="203"/>
      <c r="BA1203" s="203"/>
      <c r="BB1203" s="203"/>
      <c r="BC1203" s="203"/>
      <c r="BD1203" s="203"/>
      <c r="BE1203" s="203"/>
      <c r="BF1203" s="203"/>
      <c r="BG1203" s="203"/>
      <c r="BH1203" s="203"/>
      <c r="BI1203" s="203"/>
      <c r="BJ1203" s="203"/>
      <c r="BK1203" s="203"/>
      <c r="BL1203" s="203"/>
      <c r="BM1203" s="13"/>
      <c r="BN1203" s="13"/>
      <c r="BO1203" s="13"/>
      <c r="BP1203" s="13"/>
      <c r="BQ1203" s="13"/>
      <c r="BR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EX1203" s="13"/>
      <c r="EY1203" s="13"/>
      <c r="EZ1203" s="13"/>
      <c r="FA1203" s="13"/>
      <c r="FB1203" s="13"/>
      <c r="FC1203" s="13"/>
      <c r="FD1203" s="13"/>
      <c r="FE1203" s="13"/>
      <c r="FF1203" s="13"/>
      <c r="FG1203" s="13"/>
      <c r="FH1203" s="13"/>
      <c r="FI1203" s="13"/>
      <c r="FJ1203" s="13"/>
      <c r="FK1203" s="13"/>
      <c r="FL1203" s="13"/>
      <c r="FM1203" s="13"/>
      <c r="FN1203" s="13"/>
      <c r="FO1203" s="13"/>
      <c r="FP1203" s="13"/>
      <c r="FQ1203" s="13"/>
      <c r="FR1203" s="13"/>
      <c r="FS1203" s="13"/>
      <c r="FT1203" s="13"/>
      <c r="FU1203" s="13"/>
      <c r="FV1203" s="13"/>
      <c r="FW1203" s="13"/>
      <c r="FX1203" s="13"/>
      <c r="FY1203" s="13"/>
      <c r="FZ1203" s="13"/>
      <c r="GA1203" s="13"/>
      <c r="GB1203" s="13"/>
      <c r="GC1203" s="13"/>
      <c r="GD1203" s="13"/>
      <c r="GE1203" s="13"/>
      <c r="GF1203" s="13"/>
      <c r="GG1203" s="13"/>
      <c r="GH1203" s="13"/>
      <c r="GI1203" s="13"/>
      <c r="GJ1203" s="13"/>
      <c r="GK1203" s="13"/>
      <c r="GL1203" s="13"/>
      <c r="GM1203" s="13"/>
      <c r="GN1203" s="13"/>
      <c r="GO1203" s="13"/>
      <c r="GP1203" s="13"/>
      <c r="GQ1203" s="13"/>
      <c r="GR1203" s="13"/>
      <c r="GS1203" s="13"/>
      <c r="GT1203" s="13"/>
      <c r="GU1203" s="13"/>
      <c r="GV1203" s="13"/>
      <c r="GW1203" s="13"/>
      <c r="GX1203" s="13"/>
      <c r="GY1203" s="13"/>
      <c r="GZ1203" s="13"/>
      <c r="HA1203" s="13"/>
      <c r="HB1203" s="13"/>
      <c r="HC1203" s="13"/>
      <c r="HD1203" s="13"/>
      <c r="HE1203" s="13"/>
      <c r="HF1203" s="13"/>
      <c r="HG1203" s="13"/>
      <c r="HH1203" s="13"/>
      <c r="HI1203" s="13"/>
      <c r="HJ1203" s="13"/>
      <c r="HK1203" s="13"/>
      <c r="HL1203" s="13"/>
      <c r="HM1203" s="13"/>
      <c r="HN1203" s="13"/>
      <c r="HO1203" s="13"/>
      <c r="HP1203" s="13"/>
      <c r="HQ1203" s="13"/>
      <c r="HR1203" s="13"/>
      <c r="HS1203" s="13"/>
      <c r="HT1203" s="13"/>
      <c r="HU1203" s="13"/>
      <c r="HV1203" s="13"/>
      <c r="HW1203" s="13"/>
      <c r="HX1203" s="13"/>
      <c r="HY1203" s="13"/>
      <c r="HZ1203" s="13"/>
      <c r="IA1203" s="13"/>
      <c r="IB1203" s="13"/>
      <c r="IC1203" s="13"/>
      <c r="ID1203" s="13"/>
      <c r="IE1203" s="13"/>
      <c r="IF1203" s="13"/>
      <c r="IG1203" s="13"/>
      <c r="IH1203" s="13"/>
      <c r="II1203" s="13"/>
      <c r="IJ1203" s="13"/>
      <c r="IK1203" s="13"/>
      <c r="IL1203" s="13"/>
      <c r="IM1203" s="13"/>
      <c r="IN1203" s="13"/>
      <c r="IO1203" s="13"/>
      <c r="IP1203" s="13"/>
      <c r="IQ1203" s="13"/>
      <c r="IR1203" s="13"/>
      <c r="IS1203" s="13"/>
      <c r="IT1203" s="13"/>
      <c r="IU1203" s="13"/>
      <c r="IV1203" s="13"/>
      <c r="IW1203" s="10"/>
      <c r="IX1203" s="10"/>
      <c r="IY1203" s="10"/>
      <c r="IZ1203" s="10"/>
    </row>
    <row r="1204" spans="1:260" s="10" customFormat="1" ht="12.75" customHeight="1" x14ac:dyDescent="0.2">
      <c r="A1204" s="203" t="s">
        <v>364</v>
      </c>
      <c r="B1204" s="203" t="s">
        <v>4245</v>
      </c>
      <c r="C1204" s="203" t="s">
        <v>3215</v>
      </c>
      <c r="D1204" s="214">
        <v>35206</v>
      </c>
      <c r="E1204" s="203" t="s">
        <v>2588</v>
      </c>
      <c r="F1204" s="203" t="s">
        <v>3076</v>
      </c>
      <c r="G1204" s="203" t="s">
        <v>4738</v>
      </c>
      <c r="H1204" s="203" t="s">
        <v>364</v>
      </c>
      <c r="I1204" s="203" t="s">
        <v>88</v>
      </c>
      <c r="J1204" s="203" t="s">
        <v>1061</v>
      </c>
      <c r="K1204" s="203" t="s">
        <v>364</v>
      </c>
      <c r="L1204" s="203" t="s">
        <v>88</v>
      </c>
      <c r="M1204" s="203" t="s">
        <v>1061</v>
      </c>
      <c r="N1204" s="203">
        <v>0</v>
      </c>
      <c r="O1204" s="203">
        <v>0</v>
      </c>
      <c r="P1204" s="203">
        <v>0</v>
      </c>
      <c r="Q1204" s="203"/>
      <c r="R1204" s="203"/>
      <c r="S1204" s="203"/>
      <c r="T1204" s="203">
        <v>0</v>
      </c>
      <c r="U1204" s="203">
        <v>0</v>
      </c>
      <c r="V1204" s="203">
        <v>0</v>
      </c>
      <c r="W1204" s="203">
        <v>0</v>
      </c>
      <c r="X1204" s="203">
        <v>0</v>
      </c>
      <c r="Y1204" s="203">
        <v>0</v>
      </c>
      <c r="Z1204" s="203">
        <v>0</v>
      </c>
      <c r="AA1204" s="203">
        <v>0</v>
      </c>
      <c r="AB1204" s="203">
        <v>0</v>
      </c>
      <c r="AC1204" s="203">
        <v>0</v>
      </c>
      <c r="AD1204" s="203">
        <v>0</v>
      </c>
      <c r="AE1204" s="203">
        <v>0</v>
      </c>
      <c r="AF1204" s="203">
        <v>0</v>
      </c>
      <c r="AG1204" s="203">
        <v>0</v>
      </c>
      <c r="AH1204" s="203">
        <v>0</v>
      </c>
      <c r="AI1204" s="203">
        <v>0</v>
      </c>
      <c r="AJ1204" s="203">
        <v>0</v>
      </c>
      <c r="AK1204" s="203">
        <v>0</v>
      </c>
      <c r="AL1204" s="203"/>
      <c r="AM1204" s="203"/>
      <c r="AN1204" s="203"/>
      <c r="AO1204" s="203"/>
      <c r="AP1204" s="203"/>
      <c r="AQ1204" s="203"/>
      <c r="AR1204" s="203"/>
      <c r="AS1204" s="203"/>
      <c r="AT1204" s="203"/>
      <c r="AU1204" s="203"/>
      <c r="AV1204" s="203"/>
      <c r="AW1204" s="203"/>
      <c r="AX1204" s="203"/>
      <c r="AY1204" s="203"/>
      <c r="AZ1204" s="203"/>
      <c r="BA1204" s="203"/>
      <c r="BB1204" s="203"/>
      <c r="BC1204" s="203"/>
      <c r="BD1204" s="203"/>
      <c r="BE1204" s="203"/>
      <c r="BF1204" s="203"/>
      <c r="BG1204" s="203"/>
      <c r="BH1204" s="203"/>
      <c r="BI1204" s="203"/>
      <c r="BJ1204" s="203"/>
      <c r="BK1204" s="203"/>
      <c r="BL1204" s="203"/>
      <c r="IW1204"/>
      <c r="IX1204"/>
      <c r="IY1204"/>
      <c r="IZ1204"/>
    </row>
    <row r="1205" spans="1:260" s="27" customFormat="1" ht="12.75" customHeight="1" x14ac:dyDescent="0.2">
      <c r="A1205" s="10" t="s">
        <v>364</v>
      </c>
      <c r="B1205" s="10" t="s">
        <v>4383</v>
      </c>
      <c r="C1205" s="202" t="s">
        <v>4394</v>
      </c>
      <c r="D1205" s="221">
        <v>35969</v>
      </c>
      <c r="E1205" s="5" t="s">
        <v>4510</v>
      </c>
      <c r="F1205" s="194" t="s">
        <v>4954</v>
      </c>
      <c r="G1205" s="201" t="str">
        <f>IF(ISERROR(VLOOKUP(TRIM(C1205),'R2020'!$A$1:$I$1991,8,FALSE)),"",VLOOKUP(TRIM(C1205),'R2020'!$A$1:$I$1991,8,FALSE))</f>
        <v xml:space="preserve">00 </v>
      </c>
    </row>
    <row r="1206" spans="1:260" s="13" customFormat="1" ht="12.75" customHeight="1" x14ac:dyDescent="0.2">
      <c r="A1206" s="203" t="s">
        <v>4028</v>
      </c>
      <c r="B1206" s="203" t="s">
        <v>4028</v>
      </c>
      <c r="C1206" s="203"/>
      <c r="D1206" s="214"/>
      <c r="E1206" s="203"/>
      <c r="F1206" s="203"/>
      <c r="G1206" s="203" t="s">
        <v>4028</v>
      </c>
      <c r="H1206" s="203" t="s">
        <v>4028</v>
      </c>
      <c r="I1206" s="203" t="s">
        <v>4028</v>
      </c>
      <c r="J1206" s="203" t="s">
        <v>4028</v>
      </c>
      <c r="K1206" s="203" t="s">
        <v>4028</v>
      </c>
      <c r="L1206" s="203" t="s">
        <v>4028</v>
      </c>
      <c r="M1206" s="203" t="s">
        <v>4028</v>
      </c>
      <c r="N1206" s="203" t="s">
        <v>4028</v>
      </c>
      <c r="O1206" s="203" t="s">
        <v>4028</v>
      </c>
      <c r="P1206" s="203" t="s">
        <v>4028</v>
      </c>
      <c r="Q1206" s="203"/>
      <c r="R1206" s="203"/>
      <c r="S1206" s="203"/>
      <c r="T1206" s="203" t="s">
        <v>4028</v>
      </c>
      <c r="U1206" s="203" t="s">
        <v>4028</v>
      </c>
      <c r="V1206" s="203" t="s">
        <v>4028</v>
      </c>
      <c r="W1206" s="203" t="s">
        <v>4028</v>
      </c>
      <c r="X1206" s="203" t="s">
        <v>4028</v>
      </c>
      <c r="Y1206" s="203" t="s">
        <v>4028</v>
      </c>
      <c r="Z1206" s="203" t="s">
        <v>4028</v>
      </c>
      <c r="AA1206" s="203" t="s">
        <v>4028</v>
      </c>
      <c r="AB1206" s="203" t="s">
        <v>4028</v>
      </c>
      <c r="AC1206" s="203" t="s">
        <v>4028</v>
      </c>
      <c r="AD1206" s="203" t="s">
        <v>4028</v>
      </c>
      <c r="AE1206" s="203" t="s">
        <v>4028</v>
      </c>
      <c r="AF1206" s="203" t="s">
        <v>4028</v>
      </c>
      <c r="AG1206" s="203" t="s">
        <v>4028</v>
      </c>
      <c r="AH1206" s="203" t="s">
        <v>4028</v>
      </c>
      <c r="AI1206" s="203" t="s">
        <v>4028</v>
      </c>
      <c r="AJ1206" s="203" t="s">
        <v>4028</v>
      </c>
      <c r="AK1206" s="203" t="s">
        <v>4028</v>
      </c>
      <c r="AL1206" s="203"/>
      <c r="AM1206" s="203"/>
      <c r="AN1206" s="203"/>
      <c r="AO1206" s="203"/>
      <c r="AP1206" s="203"/>
      <c r="AQ1206" s="203"/>
      <c r="AR1206" s="203"/>
      <c r="AS1206" s="203"/>
      <c r="AT1206" s="203"/>
      <c r="AU1206" s="203"/>
      <c r="AV1206" s="203"/>
      <c r="AW1206" s="203"/>
      <c r="AX1206" s="203"/>
      <c r="AY1206" s="203"/>
      <c r="AZ1206" s="203"/>
      <c r="BA1206" s="203"/>
      <c r="BB1206" s="203"/>
      <c r="BC1206" s="203"/>
      <c r="BD1206" s="203"/>
      <c r="BE1206" s="203"/>
      <c r="BF1206" s="203"/>
      <c r="BG1206" s="203"/>
      <c r="BH1206" s="203"/>
      <c r="BI1206" s="203"/>
      <c r="BJ1206" s="203"/>
      <c r="BK1206" s="203"/>
      <c r="BL1206" s="203"/>
      <c r="BM1206" s="10"/>
      <c r="BN1206" s="10"/>
      <c r="BO1206" s="10"/>
      <c r="BP1206" s="10"/>
      <c r="BQ1206" s="10"/>
      <c r="BR1206" s="10"/>
      <c r="BS1206" s="10"/>
      <c r="BT1206" s="10"/>
      <c r="BU1206" s="10"/>
      <c r="BV1206" s="10"/>
      <c r="BW1206" s="10"/>
      <c r="BX1206" s="10"/>
      <c r="BY1206" s="10"/>
      <c r="BZ1206" s="10"/>
      <c r="CA1206" s="10"/>
      <c r="CB1206" s="10"/>
      <c r="CC1206" s="10"/>
      <c r="CD1206" s="10"/>
      <c r="CE1206" s="10"/>
      <c r="CF1206" s="10"/>
      <c r="CG1206" s="10"/>
      <c r="CH1206" s="10"/>
      <c r="CI1206" s="10"/>
      <c r="CJ1206" s="10"/>
      <c r="CK1206" s="10"/>
      <c r="CL1206" s="10"/>
      <c r="CM1206" s="10"/>
      <c r="CN1206" s="10"/>
      <c r="CO1206" s="10"/>
      <c r="CP1206" s="10"/>
      <c r="CQ1206" s="10"/>
      <c r="CR1206" s="10"/>
      <c r="CS1206" s="10"/>
      <c r="CT1206" s="10"/>
      <c r="CU1206" s="10"/>
      <c r="CV1206" s="10"/>
      <c r="CW1206" s="10"/>
      <c r="CX1206" s="10"/>
      <c r="CY1206" s="10"/>
      <c r="CZ1206" s="10"/>
      <c r="DA1206" s="10"/>
      <c r="DB1206" s="10"/>
      <c r="DC1206" s="10"/>
      <c r="DD1206" s="10"/>
      <c r="DE1206" s="10"/>
      <c r="DF1206" s="10"/>
      <c r="DG1206" s="10"/>
      <c r="DH1206" s="10"/>
      <c r="DI1206" s="10"/>
      <c r="DJ1206" s="10"/>
      <c r="DK1206" s="10"/>
      <c r="DL1206" s="10"/>
      <c r="DM1206" s="10"/>
      <c r="DN1206" s="10"/>
      <c r="DO1206" s="10"/>
      <c r="DP1206" s="10"/>
      <c r="DQ1206" s="10"/>
      <c r="DR1206" s="10"/>
      <c r="DS1206" s="10"/>
      <c r="DT1206" s="10"/>
      <c r="DU1206" s="10"/>
      <c r="DV1206" s="10"/>
      <c r="DW1206" s="10"/>
      <c r="DX1206" s="10"/>
      <c r="DY1206" s="10"/>
      <c r="DZ1206" s="10"/>
      <c r="EA1206" s="10"/>
      <c r="EB1206" s="10"/>
      <c r="EC1206" s="10"/>
      <c r="ED1206" s="10"/>
      <c r="EE1206" s="10"/>
      <c r="EF1206" s="10"/>
      <c r="EG1206" s="10"/>
      <c r="EH1206" s="10"/>
      <c r="EI1206" s="10"/>
      <c r="EJ1206" s="10"/>
      <c r="EK1206" s="10"/>
      <c r="EL1206" s="10"/>
      <c r="EM1206" s="10"/>
      <c r="EN1206" s="10"/>
      <c r="EO1206" s="10"/>
      <c r="EP1206" s="10"/>
      <c r="EQ1206" s="10"/>
      <c r="ER1206" s="10"/>
      <c r="ES1206" s="10"/>
      <c r="ET1206" s="10"/>
      <c r="EU1206" s="10"/>
      <c r="EV1206" s="10"/>
      <c r="EW1206" s="10"/>
      <c r="EX1206" s="10"/>
      <c r="EY1206" s="10"/>
      <c r="EZ1206" s="10"/>
      <c r="FA1206" s="10"/>
      <c r="FB1206" s="10"/>
      <c r="FC1206" s="10"/>
      <c r="FD1206" s="10"/>
      <c r="FE1206" s="10"/>
      <c r="FF1206" s="10"/>
      <c r="FG1206" s="10"/>
      <c r="FH1206" s="10"/>
      <c r="FI1206" s="10"/>
      <c r="FJ1206" s="10"/>
      <c r="FK1206" s="10"/>
      <c r="FL1206" s="10"/>
      <c r="FM1206" s="10"/>
      <c r="FN1206" s="10"/>
      <c r="FO1206" s="10"/>
      <c r="FP1206" s="10"/>
      <c r="FQ1206" s="10"/>
      <c r="FR1206" s="10"/>
      <c r="FS1206" s="10"/>
      <c r="FT1206" s="10"/>
      <c r="FU1206" s="10"/>
      <c r="FV1206" s="10"/>
      <c r="FW1206" s="10"/>
      <c r="FX1206" s="10"/>
      <c r="FY1206" s="10"/>
      <c r="FZ1206" s="10"/>
      <c r="GA1206" s="10"/>
      <c r="GB1206" s="10"/>
      <c r="GC1206" s="10"/>
      <c r="GD1206" s="10"/>
      <c r="GE1206" s="10"/>
      <c r="GF1206" s="10"/>
      <c r="GG1206" s="10"/>
      <c r="GH1206" s="10"/>
      <c r="GI1206" s="10"/>
      <c r="GJ1206" s="10"/>
      <c r="GK1206" s="10"/>
      <c r="GL1206" s="10"/>
      <c r="GM1206" s="10"/>
      <c r="GN1206" s="10"/>
      <c r="GO1206" s="10"/>
      <c r="GP1206" s="10"/>
      <c r="GQ1206" s="10"/>
      <c r="GR1206" s="10"/>
      <c r="GS1206" s="10"/>
      <c r="GT1206" s="10"/>
      <c r="GU1206" s="10"/>
      <c r="GV1206" s="10"/>
      <c r="GW1206" s="10"/>
      <c r="GX1206" s="10"/>
      <c r="GY1206" s="10"/>
      <c r="GZ1206" s="10"/>
      <c r="HA1206" s="10"/>
      <c r="HB1206" s="10"/>
      <c r="HC1206" s="10"/>
      <c r="HD1206" s="10"/>
      <c r="HE1206" s="10"/>
      <c r="HF1206" s="10"/>
      <c r="HG1206" s="10"/>
      <c r="HH1206" s="10"/>
      <c r="HI1206" s="10"/>
      <c r="HJ1206" s="10"/>
      <c r="HK1206" s="10"/>
      <c r="HL1206" s="10"/>
      <c r="HM1206" s="10"/>
      <c r="HN1206" s="10"/>
      <c r="HO1206" s="10"/>
      <c r="HP1206" s="10"/>
      <c r="HQ1206" s="10"/>
      <c r="HR1206" s="10"/>
      <c r="HS1206" s="10"/>
      <c r="HT1206" s="10"/>
      <c r="HU1206" s="10"/>
      <c r="HV1206" s="10"/>
      <c r="HW1206" s="10"/>
      <c r="HX1206" s="10"/>
      <c r="HY1206" s="10"/>
      <c r="HZ1206" s="10"/>
      <c r="IA1206" s="10"/>
      <c r="IB1206" s="10"/>
      <c r="IC1206" s="10"/>
      <c r="ID1206" s="10"/>
      <c r="IE1206" s="10"/>
      <c r="IF1206" s="10"/>
      <c r="IG1206" s="10"/>
      <c r="IH1206" s="10"/>
      <c r="II1206" s="10"/>
      <c r="IJ1206" s="10"/>
      <c r="IK1206" s="10"/>
      <c r="IL1206" s="10"/>
      <c r="IM1206" s="10"/>
      <c r="IN1206" s="10"/>
      <c r="IO1206" s="10"/>
      <c r="IP1206" s="10"/>
      <c r="IQ1206" s="10"/>
      <c r="IR1206" s="10"/>
      <c r="IS1206" s="10"/>
      <c r="IT1206" s="10"/>
      <c r="IU1206" s="10"/>
      <c r="IV1206" s="10"/>
      <c r="IW1206"/>
      <c r="IX1206"/>
      <c r="IY1206"/>
      <c r="IZ1206"/>
    </row>
    <row r="1207" spans="1:260" s="10" customFormat="1" ht="12.75" customHeight="1" x14ac:dyDescent="0.2">
      <c r="A1207" s="203" t="s">
        <v>4029</v>
      </c>
      <c r="B1207" s="203" t="s">
        <v>4028</v>
      </c>
      <c r="C1207" s="203" t="s">
        <v>2074</v>
      </c>
      <c r="D1207" s="214">
        <v>34154</v>
      </c>
      <c r="E1207" s="203" t="s">
        <v>2032</v>
      </c>
      <c r="F1207" s="203" t="s">
        <v>2176</v>
      </c>
      <c r="G1207" s="203" t="s">
        <v>4028</v>
      </c>
      <c r="H1207" s="203" t="s">
        <v>273</v>
      </c>
      <c r="I1207" s="203" t="s">
        <v>32</v>
      </c>
      <c r="J1207" s="203"/>
      <c r="K1207" s="203">
        <v>0</v>
      </c>
      <c r="L1207" s="203">
        <v>0</v>
      </c>
      <c r="M1207" s="203">
        <v>0</v>
      </c>
      <c r="N1207" s="203" t="s">
        <v>395</v>
      </c>
      <c r="O1207" s="203" t="s">
        <v>237</v>
      </c>
      <c r="P1207" s="203">
        <v>0</v>
      </c>
      <c r="Q1207" s="203" t="s">
        <v>87</v>
      </c>
      <c r="R1207" s="203" t="s">
        <v>237</v>
      </c>
      <c r="S1207" s="203"/>
      <c r="T1207" s="203">
        <v>0</v>
      </c>
      <c r="U1207" s="203">
        <v>0</v>
      </c>
      <c r="V1207" s="203">
        <v>0</v>
      </c>
      <c r="W1207" s="203">
        <v>0</v>
      </c>
      <c r="X1207" s="203">
        <v>0</v>
      </c>
      <c r="Y1207" s="203">
        <v>0</v>
      </c>
      <c r="Z1207" s="203">
        <v>0</v>
      </c>
      <c r="AA1207" s="203">
        <v>0</v>
      </c>
      <c r="AB1207" s="203">
        <v>0</v>
      </c>
      <c r="AC1207" s="203">
        <v>0</v>
      </c>
      <c r="AD1207" s="203">
        <v>0</v>
      </c>
      <c r="AE1207" s="203">
        <v>0</v>
      </c>
      <c r="AF1207" s="203">
        <v>0</v>
      </c>
      <c r="AG1207" s="203">
        <v>0</v>
      </c>
      <c r="AH1207" s="203">
        <v>0</v>
      </c>
      <c r="AI1207" s="203">
        <v>0</v>
      </c>
      <c r="AJ1207" s="203">
        <v>0</v>
      </c>
      <c r="AK1207" s="203">
        <v>0</v>
      </c>
      <c r="AL1207" s="203"/>
      <c r="AM1207" s="203"/>
      <c r="AN1207" s="203"/>
      <c r="AO1207" s="203"/>
      <c r="AP1207" s="203"/>
      <c r="AQ1207" s="203"/>
      <c r="AR1207" s="203"/>
      <c r="AS1207" s="203"/>
      <c r="AT1207" s="203"/>
      <c r="AU1207" s="203"/>
      <c r="AV1207" s="203"/>
      <c r="AW1207" s="203"/>
      <c r="AX1207" s="203"/>
      <c r="AY1207" s="203"/>
      <c r="AZ1207" s="203"/>
      <c r="BA1207" s="203"/>
      <c r="BB1207" s="203"/>
      <c r="BC1207" s="203"/>
      <c r="BD1207" s="203"/>
      <c r="BE1207" s="203"/>
      <c r="BF1207" s="203"/>
      <c r="BG1207" s="203"/>
      <c r="BH1207" s="203"/>
      <c r="BI1207" s="203"/>
      <c r="BJ1207" s="203"/>
      <c r="BK1207" s="203"/>
      <c r="BL1207" s="203"/>
      <c r="IW1207" s="13"/>
      <c r="IX1207" s="13"/>
      <c r="IY1207" s="13"/>
      <c r="IZ1207" s="13"/>
    </row>
    <row r="1208" spans="1:260" ht="12.75" customHeight="1" x14ac:dyDescent="0.2">
      <c r="A1208" s="203" t="s">
        <v>4525</v>
      </c>
      <c r="B1208" s="203" t="s">
        <v>4345</v>
      </c>
      <c r="C1208" s="203" t="s">
        <v>3827</v>
      </c>
      <c r="D1208" s="214">
        <v>35395</v>
      </c>
      <c r="E1208" s="203" t="s">
        <v>3448</v>
      </c>
      <c r="F1208" s="203" t="s">
        <v>4026</v>
      </c>
      <c r="G1208" s="203" t="s">
        <v>3420</v>
      </c>
      <c r="H1208" s="203" t="s">
        <v>87</v>
      </c>
      <c r="I1208" s="203" t="s">
        <v>232</v>
      </c>
      <c r="J1208" s="203"/>
      <c r="K1208" s="203"/>
      <c r="L1208" s="203"/>
      <c r="M1208" s="203"/>
      <c r="N1208" s="203"/>
      <c r="O1208" s="203"/>
      <c r="P1208" s="203"/>
      <c r="Q1208" s="203"/>
      <c r="R1208" s="203"/>
      <c r="S1208" s="203"/>
      <c r="T1208" s="203"/>
      <c r="U1208" s="203"/>
      <c r="V1208" s="203"/>
      <c r="W1208" s="203"/>
      <c r="X1208" s="203"/>
      <c r="Y1208" s="203"/>
      <c r="Z1208" s="203"/>
      <c r="AA1208" s="203"/>
      <c r="AB1208" s="203"/>
      <c r="AC1208" s="203"/>
      <c r="AD1208" s="203"/>
      <c r="AE1208" s="203"/>
      <c r="AF1208" s="203"/>
      <c r="AG1208" s="203"/>
      <c r="AH1208" s="203"/>
      <c r="AI1208" s="203"/>
      <c r="AJ1208" s="203"/>
      <c r="AK1208" s="203"/>
      <c r="AL1208" s="203"/>
      <c r="AM1208" s="203"/>
      <c r="AN1208" s="203"/>
      <c r="AO1208" s="203"/>
      <c r="AP1208" s="203"/>
      <c r="AQ1208" s="203"/>
      <c r="AR1208" s="203"/>
      <c r="AS1208" s="203"/>
      <c r="AT1208" s="203"/>
      <c r="AU1208" s="203"/>
      <c r="AV1208" s="203"/>
      <c r="AW1208" s="203"/>
      <c r="AX1208" s="203"/>
      <c r="AY1208" s="203"/>
      <c r="AZ1208" s="203"/>
      <c r="BA1208" s="203"/>
      <c r="BB1208" s="203"/>
      <c r="BC1208" s="203"/>
      <c r="BD1208" s="203"/>
      <c r="BE1208" s="203"/>
      <c r="BF1208" s="203"/>
      <c r="BG1208" s="203"/>
      <c r="BH1208" s="203"/>
      <c r="BI1208" s="203"/>
      <c r="BJ1208" s="203"/>
      <c r="BK1208" s="203"/>
      <c r="BL1208" s="203"/>
      <c r="BM1208" s="10"/>
      <c r="BN1208" s="10"/>
      <c r="BO1208" s="10"/>
      <c r="BP1208" s="10"/>
      <c r="BQ1208" s="10"/>
      <c r="BR1208" s="10"/>
      <c r="BS1208" s="10"/>
      <c r="BT1208" s="10"/>
      <c r="BU1208" s="10"/>
      <c r="BV1208" s="10"/>
      <c r="BW1208" s="10"/>
      <c r="BX1208" s="10"/>
      <c r="BY1208" s="10"/>
      <c r="BZ1208" s="10"/>
      <c r="CA1208" s="10"/>
      <c r="CB1208" s="10"/>
      <c r="CC1208" s="10"/>
      <c r="CD1208" s="10"/>
      <c r="CE1208" s="10"/>
      <c r="CF1208" s="10"/>
      <c r="CG1208" s="10"/>
      <c r="CH1208" s="10"/>
      <c r="CI1208" s="10"/>
      <c r="CJ1208" s="10"/>
      <c r="CK1208" s="10"/>
      <c r="CL1208" s="10"/>
      <c r="CM1208" s="10"/>
      <c r="CN1208" s="10"/>
      <c r="CO1208" s="10"/>
      <c r="CP1208" s="10"/>
      <c r="CQ1208" s="10"/>
      <c r="CR1208" s="10"/>
      <c r="CS1208" s="10"/>
      <c r="CT1208" s="10"/>
      <c r="CU1208" s="10"/>
      <c r="CV1208" s="10"/>
      <c r="CW1208" s="10"/>
      <c r="CX1208" s="10"/>
      <c r="CY1208" s="10"/>
      <c r="CZ1208" s="10"/>
      <c r="DA1208" s="10"/>
      <c r="DB1208" s="10"/>
      <c r="DC1208" s="10"/>
      <c r="DD1208" s="10"/>
      <c r="DE1208" s="10"/>
      <c r="DF1208" s="10"/>
      <c r="DG1208" s="10"/>
      <c r="DH1208" s="10"/>
      <c r="DI1208" s="10"/>
      <c r="DJ1208" s="10"/>
      <c r="DK1208" s="10"/>
      <c r="DL1208" s="10"/>
      <c r="DM1208" s="10"/>
      <c r="DN1208" s="10"/>
      <c r="DO1208" s="10"/>
      <c r="DP1208" s="10"/>
      <c r="DQ1208" s="10"/>
      <c r="DR1208" s="10"/>
      <c r="DS1208" s="10"/>
      <c r="DT1208" s="10"/>
      <c r="DU1208" s="10"/>
      <c r="DV1208" s="10"/>
      <c r="DW1208" s="10"/>
      <c r="DX1208" s="10"/>
      <c r="DY1208" s="10"/>
      <c r="DZ1208" s="10"/>
      <c r="EA1208" s="10"/>
      <c r="EB1208" s="10"/>
      <c r="EC1208" s="10"/>
      <c r="ED1208" s="10"/>
      <c r="EE1208" s="10"/>
      <c r="EF1208" s="10"/>
      <c r="EG1208" s="10"/>
      <c r="EH1208" s="10"/>
      <c r="EI1208" s="10"/>
      <c r="EJ1208" s="10"/>
      <c r="EK1208" s="10"/>
      <c r="EL1208" s="10"/>
      <c r="EM1208" s="10"/>
      <c r="EN1208" s="10"/>
      <c r="EO1208" s="10"/>
      <c r="EP1208" s="10"/>
      <c r="EQ1208" s="10"/>
      <c r="ER1208" s="10"/>
      <c r="ES1208" s="10"/>
      <c r="ET1208" s="10"/>
      <c r="EU1208" s="10"/>
      <c r="EV1208" s="10"/>
      <c r="EW1208" s="10"/>
      <c r="EX1208" s="10"/>
      <c r="EY1208" s="10"/>
      <c r="EZ1208" s="10"/>
      <c r="FA1208" s="10"/>
      <c r="FB1208" s="10"/>
      <c r="FC1208" s="10"/>
      <c r="FD1208" s="10"/>
      <c r="FE1208" s="10"/>
      <c r="FF1208" s="10"/>
      <c r="FG1208" s="10"/>
      <c r="FH1208" s="10"/>
      <c r="FI1208" s="10"/>
      <c r="FJ1208" s="10"/>
      <c r="FK1208" s="10"/>
      <c r="FL1208" s="10"/>
      <c r="FM1208" s="10"/>
      <c r="FN1208" s="10"/>
      <c r="FO1208" s="10"/>
      <c r="FP1208" s="10"/>
      <c r="FQ1208" s="10"/>
      <c r="FR1208" s="10"/>
      <c r="FS1208" s="10"/>
      <c r="FT1208" s="10"/>
      <c r="FU1208" s="10"/>
      <c r="FV1208" s="10"/>
      <c r="FW1208" s="10"/>
      <c r="FX1208" s="10"/>
      <c r="FY1208" s="10"/>
      <c r="FZ1208" s="10"/>
      <c r="GA1208" s="10"/>
      <c r="GB1208" s="10"/>
      <c r="GC1208" s="10"/>
      <c r="GD1208" s="10"/>
      <c r="GE1208" s="10"/>
      <c r="GF1208" s="10"/>
      <c r="GG1208" s="10"/>
      <c r="GH1208" s="10"/>
      <c r="GI1208" s="10"/>
      <c r="GJ1208" s="10"/>
      <c r="GK1208" s="10"/>
      <c r="GL1208" s="10"/>
      <c r="GM1208" s="10"/>
      <c r="GN1208" s="10"/>
      <c r="GO1208" s="10"/>
      <c r="GP1208" s="10"/>
      <c r="GQ1208" s="10"/>
      <c r="GR1208" s="10"/>
      <c r="GS1208" s="10"/>
      <c r="GT1208" s="10"/>
      <c r="GU1208" s="10"/>
      <c r="GV1208" s="10"/>
      <c r="GW1208" s="10"/>
      <c r="GX1208" s="10"/>
      <c r="GY1208" s="10"/>
      <c r="GZ1208" s="10"/>
      <c r="HA1208" s="10"/>
      <c r="HB1208" s="10"/>
      <c r="HC1208" s="10"/>
      <c r="HD1208" s="10"/>
      <c r="HE1208" s="10"/>
      <c r="HF1208" s="10"/>
      <c r="HG1208" s="10"/>
      <c r="HH1208" s="10"/>
      <c r="HI1208" s="10"/>
      <c r="HJ1208" s="10"/>
      <c r="HK1208" s="10"/>
      <c r="HL1208" s="10"/>
      <c r="HM1208" s="10"/>
      <c r="HN1208" s="10"/>
      <c r="HO1208" s="10"/>
      <c r="HP1208" s="10"/>
      <c r="HQ1208" s="10"/>
      <c r="HR1208" s="10"/>
      <c r="HS1208" s="10"/>
      <c r="HT1208" s="10"/>
      <c r="HU1208" s="10"/>
      <c r="HV1208" s="10"/>
      <c r="HW1208" s="10"/>
      <c r="HX1208" s="10"/>
      <c r="HY1208" s="10"/>
      <c r="HZ1208" s="10"/>
      <c r="IA1208" s="10"/>
      <c r="IB1208" s="10"/>
      <c r="IC1208" s="10"/>
      <c r="ID1208" s="10"/>
      <c r="IE1208" s="10"/>
      <c r="IF1208" s="10"/>
      <c r="IG1208" s="10"/>
      <c r="IH1208" s="10"/>
      <c r="II1208" s="10"/>
      <c r="IJ1208" s="10"/>
      <c r="IK1208" s="10"/>
      <c r="IL1208" s="10"/>
      <c r="IM1208" s="10"/>
      <c r="IN1208" s="10"/>
      <c r="IO1208" s="10"/>
      <c r="IP1208" s="10"/>
      <c r="IQ1208" s="10"/>
      <c r="IR1208" s="10"/>
      <c r="IS1208" s="10"/>
      <c r="IT1208" s="10"/>
      <c r="IU1208" s="10"/>
      <c r="IV1208" s="10"/>
      <c r="IW1208" s="10"/>
      <c r="IX1208" s="10"/>
      <c r="IY1208" s="10"/>
      <c r="IZ1208" s="10"/>
    </row>
    <row r="1209" spans="1:260" s="10" customFormat="1" ht="12.75" customHeight="1" x14ac:dyDescent="0.2">
      <c r="A1209" s="203" t="s">
        <v>4044</v>
      </c>
      <c r="B1209" s="203" t="s">
        <v>4072</v>
      </c>
      <c r="C1209" s="203" t="s">
        <v>298</v>
      </c>
      <c r="D1209" s="214">
        <v>30176</v>
      </c>
      <c r="E1209" s="203" t="s">
        <v>360</v>
      </c>
      <c r="F1209" s="203" t="s">
        <v>2186</v>
      </c>
      <c r="G1209" s="203" t="s">
        <v>3420</v>
      </c>
      <c r="H1209" s="203" t="s">
        <v>12</v>
      </c>
      <c r="I1209" s="203" t="s">
        <v>39</v>
      </c>
      <c r="J1209" s="203"/>
      <c r="K1209" s="203" t="s">
        <v>12</v>
      </c>
      <c r="L1209" s="203" t="s">
        <v>39</v>
      </c>
      <c r="M1209" s="203">
        <v>0</v>
      </c>
      <c r="N1209" s="203" t="s">
        <v>12</v>
      </c>
      <c r="O1209" s="203" t="s">
        <v>39</v>
      </c>
      <c r="P1209" s="203">
        <v>0</v>
      </c>
      <c r="Q1209" s="203" t="s">
        <v>12</v>
      </c>
      <c r="R1209" s="203" t="s">
        <v>39</v>
      </c>
      <c r="S1209" s="203"/>
      <c r="T1209" s="203" t="s">
        <v>12</v>
      </c>
      <c r="U1209" s="203" t="s">
        <v>39</v>
      </c>
      <c r="V1209" s="203">
        <v>0</v>
      </c>
      <c r="W1209" s="203" t="s">
        <v>12</v>
      </c>
      <c r="X1209" s="203" t="s">
        <v>39</v>
      </c>
      <c r="Y1209" s="203">
        <v>0</v>
      </c>
      <c r="Z1209" s="203" t="s">
        <v>12</v>
      </c>
      <c r="AA1209" s="203" t="s">
        <v>39</v>
      </c>
      <c r="AB1209" s="203">
        <v>0</v>
      </c>
      <c r="AC1209" s="203" t="s">
        <v>12</v>
      </c>
      <c r="AD1209" s="203" t="s">
        <v>39</v>
      </c>
      <c r="AE1209" s="203">
        <v>0</v>
      </c>
      <c r="AF1209" s="203" t="s">
        <v>12</v>
      </c>
      <c r="AG1209" s="203" t="s">
        <v>39</v>
      </c>
      <c r="AH1209" s="203">
        <v>0</v>
      </c>
      <c r="AI1209" s="203" t="s">
        <v>12</v>
      </c>
      <c r="AJ1209" s="203" t="s">
        <v>39</v>
      </c>
      <c r="AK1209" s="203">
        <v>0</v>
      </c>
      <c r="AL1209" s="203" t="s">
        <v>12</v>
      </c>
      <c r="AM1209" s="203" t="s">
        <v>39</v>
      </c>
      <c r="AN1209" s="203"/>
      <c r="AO1209" s="203" t="s">
        <v>12</v>
      </c>
      <c r="AP1209" s="203" t="s">
        <v>39</v>
      </c>
      <c r="AQ1209" s="203" t="s">
        <v>53</v>
      </c>
      <c r="AR1209" s="203" t="s">
        <v>12</v>
      </c>
      <c r="AS1209" s="203" t="s">
        <v>39</v>
      </c>
      <c r="AT1209" s="203" t="s">
        <v>440</v>
      </c>
      <c r="AU1209" s="203" t="s">
        <v>12</v>
      </c>
      <c r="AV1209" s="203" t="s">
        <v>39</v>
      </c>
      <c r="AW1209" s="203" t="s">
        <v>297</v>
      </c>
      <c r="AX1209" s="203"/>
      <c r="AY1209" s="203"/>
      <c r="AZ1209" s="203"/>
      <c r="BA1209" s="203"/>
      <c r="BB1209" s="203"/>
      <c r="BC1209" s="203"/>
      <c r="BD1209" s="203"/>
      <c r="BE1209" s="203"/>
      <c r="BF1209" s="203"/>
      <c r="BG1209" s="203"/>
      <c r="BH1209" s="203"/>
      <c r="BI1209" s="203"/>
      <c r="BJ1209" s="203"/>
      <c r="BK1209" s="203"/>
      <c r="BL1209" s="203"/>
      <c r="BM1209" s="13"/>
      <c r="BN1209" s="13"/>
      <c r="BO1209" s="13"/>
      <c r="BP1209" s="13"/>
      <c r="BQ1209" s="13"/>
      <c r="BR1209" s="13"/>
      <c r="BS1209" s="13"/>
      <c r="BT1209" s="13"/>
      <c r="BU1209" s="13"/>
      <c r="BV1209" s="13"/>
      <c r="BW1209" s="13"/>
      <c r="BX1209" s="13"/>
      <c r="BY1209" s="13"/>
      <c r="BZ1209" s="13"/>
      <c r="CA1209" s="13"/>
      <c r="CB1209" s="13"/>
      <c r="CC1209" s="13"/>
      <c r="CD1209" s="13"/>
      <c r="CE1209" s="13"/>
      <c r="CF1209" s="13"/>
      <c r="CG1209" s="13"/>
      <c r="CH1209" s="13"/>
      <c r="CI1209" s="13"/>
      <c r="CJ1209" s="13"/>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EX1209" s="13"/>
      <c r="EY1209" s="13"/>
      <c r="EZ1209" s="13"/>
      <c r="FA1209" s="13"/>
      <c r="FB1209" s="13"/>
      <c r="FC1209" s="13"/>
      <c r="FD1209" s="13"/>
      <c r="FE1209" s="13"/>
      <c r="FF1209" s="13"/>
      <c r="FG1209" s="13"/>
      <c r="FH1209" s="13"/>
      <c r="FI1209" s="13"/>
      <c r="FJ1209" s="13"/>
      <c r="FK1209" s="13"/>
      <c r="FL1209" s="13"/>
      <c r="FM1209" s="13"/>
      <c r="FN1209" s="13"/>
      <c r="FO1209" s="13"/>
      <c r="FP1209" s="13"/>
      <c r="FQ1209" s="13"/>
      <c r="FR1209" s="13"/>
      <c r="FS1209" s="13"/>
      <c r="FT1209" s="13"/>
      <c r="FU1209" s="13"/>
      <c r="FV1209" s="13"/>
      <c r="FW1209" s="13"/>
      <c r="FX1209" s="13"/>
      <c r="FY1209" s="13"/>
      <c r="FZ1209" s="13"/>
      <c r="GA1209" s="13"/>
      <c r="GB1209" s="13"/>
      <c r="GC1209" s="13"/>
      <c r="GD1209" s="13"/>
      <c r="GE1209" s="13"/>
      <c r="GF1209" s="13"/>
      <c r="GG1209" s="13"/>
      <c r="GH1209" s="13"/>
      <c r="GI1209" s="13"/>
      <c r="GJ1209" s="13"/>
      <c r="GK1209" s="13"/>
      <c r="GL1209" s="13"/>
      <c r="GM1209" s="13"/>
      <c r="GN1209" s="13"/>
      <c r="GO1209" s="13"/>
      <c r="GP1209" s="13"/>
      <c r="GQ1209" s="13"/>
      <c r="GR1209" s="13"/>
      <c r="GS1209" s="13"/>
      <c r="GT1209" s="13"/>
      <c r="GU1209" s="13"/>
      <c r="GV1209" s="13"/>
      <c r="GW1209" s="13"/>
      <c r="GX1209" s="13"/>
      <c r="GY1209" s="13"/>
      <c r="GZ1209" s="13"/>
      <c r="HA1209" s="13"/>
      <c r="HB1209" s="13"/>
      <c r="HC1209" s="13"/>
      <c r="HD1209" s="13"/>
      <c r="HE1209" s="13"/>
      <c r="HF1209" s="13"/>
      <c r="HG1209" s="13"/>
      <c r="HH1209" s="13"/>
      <c r="HI1209" s="13"/>
      <c r="HJ1209" s="13"/>
      <c r="HK1209" s="13"/>
      <c r="HL1209" s="13"/>
      <c r="HM1209" s="13"/>
      <c r="HN1209" s="13"/>
      <c r="HO1209" s="13"/>
      <c r="HP1209" s="13"/>
      <c r="HQ1209" s="13"/>
      <c r="HR1209" s="13"/>
      <c r="HS1209" s="13"/>
      <c r="HT1209" s="13"/>
      <c r="HU1209" s="13"/>
      <c r="HV1209" s="13"/>
      <c r="HW1209" s="13"/>
      <c r="HX1209" s="13"/>
      <c r="HY1209" s="13"/>
      <c r="HZ1209" s="13"/>
      <c r="IA1209" s="13"/>
      <c r="IB1209" s="13"/>
      <c r="IC1209" s="13"/>
      <c r="ID1209" s="13"/>
      <c r="IE1209" s="13"/>
      <c r="IF1209" s="13"/>
      <c r="IG1209" s="13"/>
      <c r="IH1209" s="13"/>
      <c r="II1209" s="13"/>
      <c r="IJ1209" s="13"/>
      <c r="IK1209" s="13"/>
      <c r="IL1209" s="13"/>
      <c r="IM1209" s="13"/>
      <c r="IN1209" s="13"/>
      <c r="IO1209" s="13"/>
      <c r="IP1209" s="13"/>
      <c r="IQ1209" s="13"/>
      <c r="IR1209" s="13"/>
      <c r="IS1209" s="13"/>
      <c r="IT1209" s="13"/>
      <c r="IU1209" s="13"/>
      <c r="IV1209" s="13"/>
    </row>
    <row r="1210" spans="1:260" ht="12.75" customHeight="1" x14ac:dyDescent="0.2">
      <c r="A1210" s="203" t="s">
        <v>4041</v>
      </c>
      <c r="B1210" s="203" t="s">
        <v>4363</v>
      </c>
      <c r="C1210" s="203" t="s">
        <v>2083</v>
      </c>
      <c r="D1210" s="214">
        <v>34522</v>
      </c>
      <c r="E1210" s="203" t="s">
        <v>2031</v>
      </c>
      <c r="F1210" s="203" t="s">
        <v>2158</v>
      </c>
      <c r="G1210" s="203" t="s">
        <v>3420</v>
      </c>
      <c r="H1210" s="203" t="s">
        <v>339</v>
      </c>
      <c r="I1210" s="203" t="s">
        <v>367</v>
      </c>
      <c r="J1210" s="203"/>
      <c r="K1210" s="203" t="s">
        <v>339</v>
      </c>
      <c r="L1210" s="203" t="s">
        <v>367</v>
      </c>
      <c r="M1210" s="203">
        <v>0</v>
      </c>
      <c r="N1210" s="203" t="s">
        <v>339</v>
      </c>
      <c r="O1210" s="203" t="s">
        <v>367</v>
      </c>
      <c r="P1210" s="203">
        <v>0</v>
      </c>
      <c r="Q1210" s="203" t="s">
        <v>339</v>
      </c>
      <c r="R1210" s="203" t="s">
        <v>367</v>
      </c>
      <c r="S1210" s="203"/>
      <c r="T1210" s="203">
        <v>0</v>
      </c>
      <c r="U1210" s="203">
        <v>0</v>
      </c>
      <c r="V1210" s="203">
        <v>0</v>
      </c>
      <c r="W1210" s="203">
        <v>0</v>
      </c>
      <c r="X1210" s="203">
        <v>0</v>
      </c>
      <c r="Y1210" s="203">
        <v>0</v>
      </c>
      <c r="Z1210" s="203">
        <v>0</v>
      </c>
      <c r="AA1210" s="203">
        <v>0</v>
      </c>
      <c r="AB1210" s="203">
        <v>0</v>
      </c>
      <c r="AC1210" s="203">
        <v>0</v>
      </c>
      <c r="AD1210" s="203">
        <v>0</v>
      </c>
      <c r="AE1210" s="203">
        <v>0</v>
      </c>
      <c r="AF1210" s="203">
        <v>0</v>
      </c>
      <c r="AG1210" s="203">
        <v>0</v>
      </c>
      <c r="AH1210" s="203">
        <v>0</v>
      </c>
      <c r="AI1210" s="203">
        <v>0</v>
      </c>
      <c r="AJ1210" s="203">
        <v>0</v>
      </c>
      <c r="AK1210" s="203">
        <v>0</v>
      </c>
      <c r="AL1210" s="203"/>
      <c r="AM1210" s="203"/>
      <c r="AN1210" s="203"/>
      <c r="AO1210" s="203"/>
      <c r="AP1210" s="203"/>
      <c r="AQ1210" s="203"/>
      <c r="AR1210" s="203"/>
      <c r="AS1210" s="203"/>
      <c r="AT1210" s="203"/>
      <c r="AU1210" s="203"/>
      <c r="AV1210" s="203"/>
      <c r="AW1210" s="203"/>
      <c r="AX1210" s="203"/>
      <c r="AY1210" s="203"/>
      <c r="AZ1210" s="203"/>
      <c r="BA1210" s="203"/>
      <c r="BB1210" s="203"/>
      <c r="BC1210" s="203"/>
      <c r="BD1210" s="203"/>
      <c r="BE1210" s="203"/>
      <c r="BF1210" s="203"/>
      <c r="BG1210" s="203"/>
      <c r="BH1210" s="203"/>
      <c r="BI1210" s="203"/>
      <c r="BJ1210" s="203"/>
      <c r="BK1210" s="203"/>
      <c r="BL1210" s="203"/>
    </row>
    <row r="1211" spans="1:260" s="10" customFormat="1" ht="12.75" customHeight="1" x14ac:dyDescent="0.2">
      <c r="A1211" s="203" t="s">
        <v>4028</v>
      </c>
      <c r="B1211" s="203" t="s">
        <v>4028</v>
      </c>
      <c r="C1211" s="203"/>
      <c r="D1211" s="218"/>
      <c r="E1211" s="203"/>
      <c r="F1211" s="203"/>
      <c r="G1211" s="203" t="s">
        <v>4028</v>
      </c>
      <c r="H1211" s="203"/>
      <c r="I1211" s="203"/>
      <c r="J1211" s="203" t="s">
        <v>4028</v>
      </c>
      <c r="K1211" s="203" t="s">
        <v>4028</v>
      </c>
      <c r="L1211" s="203" t="s">
        <v>4028</v>
      </c>
      <c r="M1211" s="203" t="s">
        <v>4028</v>
      </c>
      <c r="N1211" s="203" t="s">
        <v>4028</v>
      </c>
      <c r="O1211" s="203" t="s">
        <v>4028</v>
      </c>
      <c r="P1211" s="203" t="s">
        <v>4028</v>
      </c>
      <c r="Q1211" s="203"/>
      <c r="R1211" s="203"/>
      <c r="S1211" s="203"/>
      <c r="T1211" s="203" t="s">
        <v>4028</v>
      </c>
      <c r="U1211" s="203" t="s">
        <v>4028</v>
      </c>
      <c r="V1211" s="203" t="s">
        <v>4028</v>
      </c>
      <c r="W1211" s="203" t="s">
        <v>4028</v>
      </c>
      <c r="X1211" s="203" t="s">
        <v>4028</v>
      </c>
      <c r="Y1211" s="203" t="s">
        <v>4028</v>
      </c>
      <c r="Z1211" s="203" t="s">
        <v>4028</v>
      </c>
      <c r="AA1211" s="203" t="s">
        <v>4028</v>
      </c>
      <c r="AB1211" s="203" t="s">
        <v>4028</v>
      </c>
      <c r="AC1211" s="203" t="s">
        <v>4028</v>
      </c>
      <c r="AD1211" s="203" t="s">
        <v>4028</v>
      </c>
      <c r="AE1211" s="203" t="s">
        <v>4028</v>
      </c>
      <c r="AF1211" s="203" t="s">
        <v>4028</v>
      </c>
      <c r="AG1211" s="203" t="s">
        <v>4028</v>
      </c>
      <c r="AH1211" s="203" t="s">
        <v>4028</v>
      </c>
      <c r="AI1211" s="203" t="s">
        <v>4028</v>
      </c>
      <c r="AJ1211" s="203" t="s">
        <v>4028</v>
      </c>
      <c r="AK1211" s="203" t="s">
        <v>4028</v>
      </c>
      <c r="AL1211" s="203"/>
      <c r="AM1211" s="203"/>
      <c r="AN1211" s="203"/>
      <c r="AO1211" s="203"/>
      <c r="AP1211" s="203"/>
      <c r="AQ1211" s="203"/>
      <c r="AR1211" s="203"/>
      <c r="AS1211" s="203"/>
      <c r="AT1211" s="203"/>
      <c r="AU1211" s="203"/>
      <c r="AV1211" s="203"/>
      <c r="AW1211" s="203"/>
      <c r="AX1211" s="203"/>
      <c r="AY1211" s="203"/>
      <c r="AZ1211" s="203"/>
      <c r="BA1211" s="203"/>
      <c r="BB1211" s="203"/>
      <c r="BC1211" s="203"/>
      <c r="BD1211" s="203"/>
      <c r="BE1211" s="203"/>
      <c r="BF1211" s="203"/>
      <c r="BG1211" s="203"/>
      <c r="BH1211" s="203"/>
      <c r="BI1211" s="203"/>
      <c r="BJ1211" s="203"/>
      <c r="BK1211" s="203"/>
      <c r="BL1211" s="203"/>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c r="HK1211"/>
      <c r="HL1211"/>
      <c r="HM1211"/>
      <c r="HN1211"/>
      <c r="HO1211"/>
      <c r="HP1211"/>
      <c r="HQ1211"/>
      <c r="HR1211"/>
      <c r="HS1211"/>
      <c r="HT1211"/>
      <c r="HU1211"/>
      <c r="HV1211"/>
      <c r="HW1211"/>
      <c r="HX1211"/>
      <c r="HY1211"/>
      <c r="HZ1211"/>
      <c r="IA1211"/>
      <c r="IB1211"/>
      <c r="IC1211"/>
      <c r="ID1211"/>
      <c r="IE1211"/>
      <c r="IF1211"/>
      <c r="IG1211"/>
      <c r="IH1211"/>
      <c r="II1211"/>
      <c r="IJ1211"/>
      <c r="IK1211"/>
      <c r="IL1211"/>
      <c r="IM1211"/>
      <c r="IN1211"/>
      <c r="IO1211"/>
      <c r="IP1211"/>
      <c r="IQ1211"/>
      <c r="IR1211"/>
      <c r="IS1211"/>
      <c r="IT1211"/>
      <c r="IU1211"/>
      <c r="IV1211"/>
    </row>
    <row r="1212" spans="1:260" s="10" customFormat="1" ht="12.75" customHeight="1" x14ac:dyDescent="0.2">
      <c r="A1212" s="203"/>
      <c r="B1212" s="203" t="s">
        <v>4028</v>
      </c>
      <c r="C1212" s="203"/>
      <c r="D1212" s="218"/>
      <c r="E1212" s="203"/>
      <c r="F1212" s="203"/>
      <c r="G1212" s="203" t="s">
        <v>4028</v>
      </c>
      <c r="H1212" s="203"/>
      <c r="I1212" s="203"/>
      <c r="J1212" s="203" t="s">
        <v>4028</v>
      </c>
      <c r="K1212" s="203" t="s">
        <v>4028</v>
      </c>
      <c r="L1212" s="203" t="s">
        <v>4028</v>
      </c>
      <c r="M1212" s="203" t="s">
        <v>4028</v>
      </c>
      <c r="N1212" s="203" t="s">
        <v>4028</v>
      </c>
      <c r="O1212" s="203" t="s">
        <v>4028</v>
      </c>
      <c r="P1212" s="203" t="s">
        <v>4028</v>
      </c>
      <c r="Q1212" s="203"/>
      <c r="R1212" s="203"/>
      <c r="S1212" s="203"/>
      <c r="T1212" s="203" t="s">
        <v>4028</v>
      </c>
      <c r="U1212" s="203" t="s">
        <v>4028</v>
      </c>
      <c r="V1212" s="203" t="s">
        <v>4028</v>
      </c>
      <c r="W1212" s="203" t="s">
        <v>4028</v>
      </c>
      <c r="X1212" s="203" t="s">
        <v>4028</v>
      </c>
      <c r="Y1212" s="203" t="s">
        <v>4028</v>
      </c>
      <c r="Z1212" s="203" t="s">
        <v>4028</v>
      </c>
      <c r="AA1212" s="203" t="s">
        <v>4028</v>
      </c>
      <c r="AB1212" s="203" t="s">
        <v>4028</v>
      </c>
      <c r="AC1212" s="203" t="s">
        <v>4028</v>
      </c>
      <c r="AD1212" s="203" t="s">
        <v>4028</v>
      </c>
      <c r="AE1212" s="203" t="s">
        <v>4028</v>
      </c>
      <c r="AF1212" s="203" t="s">
        <v>4028</v>
      </c>
      <c r="AG1212" s="203" t="s">
        <v>4028</v>
      </c>
      <c r="AH1212" s="203" t="s">
        <v>4028</v>
      </c>
      <c r="AI1212" s="203" t="s">
        <v>4028</v>
      </c>
      <c r="AJ1212" s="203" t="s">
        <v>4028</v>
      </c>
      <c r="AK1212" s="203" t="s">
        <v>4028</v>
      </c>
      <c r="AL1212" s="203"/>
      <c r="AM1212" s="203"/>
      <c r="AN1212" s="203"/>
      <c r="AO1212" s="203"/>
      <c r="AP1212" s="203"/>
      <c r="AQ1212" s="203"/>
      <c r="AR1212" s="203"/>
      <c r="AS1212" s="203"/>
      <c r="AT1212" s="203"/>
      <c r="AU1212" s="203"/>
      <c r="AV1212" s="203"/>
      <c r="AW1212" s="203"/>
      <c r="AX1212" s="203"/>
      <c r="AY1212" s="203"/>
      <c r="AZ1212" s="203"/>
      <c r="BA1212" s="203"/>
      <c r="BB1212" s="203"/>
      <c r="BC1212" s="203"/>
      <c r="BD1212" s="203"/>
      <c r="BE1212" s="203"/>
      <c r="BF1212" s="203"/>
      <c r="BG1212" s="203"/>
      <c r="BH1212" s="203"/>
      <c r="BI1212" s="203"/>
      <c r="BJ1212" s="203"/>
      <c r="BK1212" s="203"/>
      <c r="BL1212" s="203"/>
    </row>
    <row r="1213" spans="1:260" ht="12.75" customHeight="1" x14ac:dyDescent="0.2">
      <c r="A1213" s="202"/>
      <c r="B1213" s="202"/>
      <c r="C1213" s="4"/>
      <c r="D1213" s="212" t="s">
        <v>2114</v>
      </c>
      <c r="E1213" s="17" t="s">
        <v>2115</v>
      </c>
      <c r="F1213" s="17" t="s">
        <v>2116</v>
      </c>
      <c r="G1213" s="17" t="s">
        <v>2117</v>
      </c>
      <c r="H1213" s="17"/>
      <c r="I1213" s="17"/>
      <c r="K1213" s="8" t="str">
        <f>IF(ISERROR(VLOOKUP(TRIM(B1213),ALL!$A$2:$AC$3977,11,FALSE)),"",VLOOKUP(TRIM(B1213),ALL!$A$2:$AC$3977,11,FALSE))</f>
        <v/>
      </c>
      <c r="L1213" s="8" t="str">
        <f>IF(ISERROR(VLOOKUP(TRIM(B1213),ALL!$A$2:$AC$3977,12,FALSE)),"",VLOOKUP(TRIM(B1213),ALL!$A$2:$AC$3977,12,FALSE))</f>
        <v/>
      </c>
      <c r="M1213" s="8" t="str">
        <f>IF(ISERROR(VLOOKUP(TRIM(B1213),ALL!$A$2:$AC$3977,13,FALSE)),"",VLOOKUP(TRIM(B1213),ALL!$A$2:$AC$3977,13,FALSE))</f>
        <v/>
      </c>
      <c r="N1213" s="8" t="str">
        <f>IF(ISERROR(VLOOKUP(TRIM(B1213),ALL!$A$2:$AC$3977,14,FALSE)),"",VLOOKUP(TRIM(B1213),ALL!$A$2:$AC$3977,14,FALSE))</f>
        <v/>
      </c>
      <c r="O1213" s="8" t="str">
        <f>IF(ISERROR(VLOOKUP(TRIM(B1213),ALL!$A$2:$AC$3977,15,FALSE)),"",VLOOKUP(TRIM(B1213),ALL!$A$2:$AC$3977,15,FALSE))</f>
        <v/>
      </c>
      <c r="P1213" s="8" t="str">
        <f>IF(ISERROR(VLOOKUP(TRIM(B1213),ALL!$A$2:$AC$3977,16,FALSE)),"",VLOOKUP(TRIM(B1213),ALL!$A$2:$AC$3977,16,FALSE))</f>
        <v/>
      </c>
      <c r="Q1213" s="202"/>
      <c r="S1213" s="202"/>
      <c r="T1213" s="202" t="str">
        <f>IF(ISERROR(VLOOKUP(TRIM(B1213),ALL!$A$2:$AC$3999,20,FALSE)),"",VLOOKUP(TRIM(B1213),ALL!$A$2:$AC$3999,20,FALSE))</f>
        <v/>
      </c>
      <c r="U1213" s="202" t="str">
        <f>IF(ISERROR(VLOOKUP(TRIM(B1213),ALL!$A$2:$AC$3999,21,FALSE)),"",VLOOKUP(TRIM(B1213),ALL!$A$2:$AC$3999,21,FALSE))</f>
        <v/>
      </c>
      <c r="V1213" s="202" t="str">
        <f>IF(ISERROR(VLOOKUP(TRIM(B1213),ALL!$A$2:$AC$3999,22,FALSE)),"",VLOOKUP(TRIM(B1213),ALL!$A$2:$AC$3999,22,FALSE))</f>
        <v/>
      </c>
      <c r="W1213" s="202" t="str">
        <f>IF(ISERROR(VLOOKUP(TRIM(B1213),ALL!$A$2:$AC$1999,20,FALSE)),"",VLOOKUP(TRIM(B1213),ALL!$A$2:$AC$1999,20,FALSE))</f>
        <v/>
      </c>
      <c r="X1213" s="202" t="str">
        <f>IF(ISERROR(VLOOKUP(TRIM(B1213),ALL!$A$2:$AC$1999,21,FALSE)),"",VLOOKUP(TRIM(B1213),ALL!$A$2:$AC$1999,21,FALSE))</f>
        <v/>
      </c>
      <c r="Y1213" s="202" t="str">
        <f>IF(ISERROR(VLOOKUP(TRIM(B1213),ALL!$A$2:$AC$1999,22,FALSE)),"",VLOOKUP(TRIM(B1213),ALL!$A$2:$AC$1999,22,FALSE))</f>
        <v/>
      </c>
      <c r="Z1213" s="202" t="str">
        <f>IF(ISERROR(VLOOKUP(TRIM(B1213),ALL!$A$2:$AC$1999,23,FALSE)),"",VLOOKUP(TRIM(B1213),ALL!$A$2:$AC$1999,23,FALSE))</f>
        <v/>
      </c>
      <c r="AA1213" s="202" t="str">
        <f>IF(ISERROR(VLOOKUP(TRIM(B1213),ALL!$A$2:$AC$1999,24,FALSE)),"",VLOOKUP(TRIM(B1213),ALL!$A$2:$AC$1999,24,FALSE))</f>
        <v/>
      </c>
      <c r="AB1213" s="202" t="str">
        <f>IF(ISERROR(VLOOKUP(TRIM(B1213),ALL!$A$2:$AC$1999,25,FALSE)),"",VLOOKUP(TRIM(B1213),ALL!$A$2:$AC$1999,25,FALSE))</f>
        <v/>
      </c>
      <c r="AC1213" s="202" t="s">
        <v>4028</v>
      </c>
      <c r="AD1213" s="202" t="s">
        <v>4028</v>
      </c>
      <c r="AE1213" s="202" t="s">
        <v>4028</v>
      </c>
      <c r="AF1213" s="202" t="s">
        <v>4028</v>
      </c>
      <c r="AG1213" s="202" t="s">
        <v>4028</v>
      </c>
      <c r="AH1213" s="202" t="s">
        <v>4028</v>
      </c>
      <c r="AI1213" s="202" t="s">
        <v>4028</v>
      </c>
      <c r="AJ1213" s="202" t="s">
        <v>4028</v>
      </c>
      <c r="AK1213" s="202" t="s">
        <v>4028</v>
      </c>
      <c r="AL1213" s="202"/>
      <c r="AM1213" s="5"/>
      <c r="AN1213" s="5"/>
      <c r="AO1213" s="202"/>
      <c r="AP1213" s="5"/>
      <c r="AQ1213" s="5"/>
      <c r="AR1213" s="5"/>
      <c r="AS1213" s="5"/>
      <c r="AT1213" s="5"/>
      <c r="AU1213" s="202"/>
      <c r="AV1213" s="5"/>
      <c r="AW1213" s="5"/>
      <c r="AX1213" s="202"/>
      <c r="AY1213" s="5"/>
      <c r="AZ1213" s="5"/>
      <c r="BA1213" s="202"/>
      <c r="BB1213" s="5"/>
      <c r="BC1213" s="5"/>
      <c r="BD1213" s="202"/>
      <c r="BE1213" s="4"/>
      <c r="BF1213" s="5"/>
      <c r="BH1213" s="202"/>
      <c r="BI1213" s="1"/>
      <c r="BJ1213" s="2"/>
      <c r="BK1213" s="2"/>
      <c r="BL1213" s="6"/>
      <c r="BM1213" s="10"/>
      <c r="BN1213" s="10"/>
      <c r="BO1213" s="10"/>
      <c r="BP1213" s="10"/>
      <c r="BQ1213" s="10"/>
      <c r="BR1213" s="10"/>
      <c r="BS1213" s="10"/>
      <c r="BT1213" s="10"/>
      <c r="BU1213" s="10"/>
      <c r="BV1213" s="10"/>
      <c r="BW1213" s="10"/>
      <c r="BX1213" s="10"/>
      <c r="BY1213" s="10"/>
      <c r="BZ1213" s="10"/>
      <c r="CA1213" s="10"/>
      <c r="CB1213" s="10"/>
      <c r="CC1213" s="10"/>
      <c r="CD1213" s="10"/>
      <c r="CE1213" s="10"/>
      <c r="CF1213" s="10"/>
      <c r="CG1213" s="10"/>
      <c r="CH1213" s="10"/>
      <c r="CI1213" s="10"/>
      <c r="CJ1213" s="10"/>
      <c r="CK1213" s="10"/>
      <c r="CL1213" s="10"/>
      <c r="CM1213" s="10"/>
      <c r="CN1213" s="10"/>
      <c r="CO1213" s="10"/>
      <c r="CP1213" s="10"/>
      <c r="CQ1213" s="10"/>
      <c r="CR1213" s="10"/>
      <c r="CS1213" s="10"/>
      <c r="CT1213" s="10"/>
      <c r="CU1213" s="10"/>
      <c r="CV1213" s="10"/>
      <c r="CW1213" s="10"/>
      <c r="CX1213" s="10"/>
      <c r="CY1213" s="10"/>
      <c r="CZ1213" s="10"/>
      <c r="DA1213" s="10"/>
      <c r="DB1213" s="10"/>
      <c r="DC1213" s="10"/>
      <c r="DD1213" s="10"/>
      <c r="DE1213" s="10"/>
      <c r="DF1213" s="10"/>
      <c r="DG1213" s="10"/>
      <c r="DH1213" s="10"/>
      <c r="DI1213" s="10"/>
      <c r="DJ1213" s="10"/>
      <c r="DK1213" s="10"/>
      <c r="DL1213" s="10"/>
      <c r="DM1213" s="10"/>
      <c r="DN1213" s="10"/>
      <c r="DO1213" s="10"/>
      <c r="DP1213" s="10"/>
      <c r="DQ1213" s="10"/>
      <c r="DR1213" s="10"/>
      <c r="DS1213" s="10"/>
      <c r="DT1213" s="10"/>
      <c r="DU1213" s="10"/>
      <c r="DV1213" s="10"/>
      <c r="DW1213" s="10"/>
      <c r="DX1213" s="10"/>
      <c r="DY1213" s="10"/>
      <c r="DZ1213" s="10"/>
      <c r="EA1213" s="10"/>
      <c r="EB1213" s="10"/>
      <c r="EC1213" s="10"/>
      <c r="ED1213" s="10"/>
      <c r="EE1213" s="10"/>
      <c r="EF1213" s="10"/>
      <c r="EG1213" s="10"/>
      <c r="EH1213" s="10"/>
      <c r="EI1213" s="10"/>
      <c r="EJ1213" s="10"/>
      <c r="EK1213" s="10"/>
      <c r="EL1213" s="10"/>
      <c r="EM1213" s="10"/>
      <c r="EN1213" s="10"/>
      <c r="EO1213" s="10"/>
      <c r="EP1213" s="10"/>
      <c r="EQ1213" s="10"/>
      <c r="ER1213" s="10"/>
      <c r="ES1213" s="10"/>
      <c r="ET1213" s="10"/>
      <c r="EU1213" s="10"/>
      <c r="EV1213" s="10"/>
      <c r="EW1213" s="10"/>
      <c r="EX1213" s="10"/>
      <c r="EY1213" s="10"/>
      <c r="EZ1213" s="10"/>
      <c r="FA1213" s="10"/>
      <c r="FB1213" s="10"/>
      <c r="FC1213" s="10"/>
      <c r="FD1213" s="10"/>
      <c r="FE1213" s="10"/>
      <c r="FF1213" s="10"/>
      <c r="FG1213" s="10"/>
      <c r="FH1213" s="10"/>
      <c r="FI1213" s="10"/>
      <c r="FJ1213" s="10"/>
      <c r="FK1213" s="10"/>
      <c r="FL1213" s="10"/>
      <c r="FM1213" s="10"/>
      <c r="FN1213" s="10"/>
      <c r="FO1213" s="10"/>
      <c r="FP1213" s="10"/>
      <c r="FQ1213" s="10"/>
      <c r="FR1213" s="10"/>
      <c r="FS1213" s="10"/>
      <c r="FT1213" s="10"/>
      <c r="FU1213" s="10"/>
      <c r="FV1213" s="10"/>
      <c r="FW1213" s="10"/>
      <c r="FX1213" s="10"/>
      <c r="FY1213" s="10"/>
      <c r="FZ1213" s="10"/>
      <c r="GA1213" s="10"/>
      <c r="GB1213" s="10"/>
      <c r="GC1213" s="10"/>
      <c r="GD1213" s="10"/>
      <c r="GE1213" s="10"/>
      <c r="GF1213" s="10"/>
      <c r="GG1213" s="10"/>
      <c r="GH1213" s="10"/>
      <c r="GI1213" s="10"/>
      <c r="GJ1213" s="10"/>
      <c r="GK1213" s="10"/>
      <c r="GL1213" s="10"/>
      <c r="GM1213" s="10"/>
      <c r="GN1213" s="10"/>
      <c r="GO1213" s="10"/>
      <c r="GP1213" s="10"/>
      <c r="GQ1213" s="10"/>
      <c r="GR1213" s="10"/>
      <c r="GS1213" s="10"/>
      <c r="GT1213" s="10"/>
      <c r="GU1213" s="10"/>
      <c r="GV1213" s="10"/>
      <c r="GW1213" s="10"/>
      <c r="GX1213" s="10"/>
      <c r="GY1213" s="10"/>
      <c r="GZ1213" s="10"/>
      <c r="HA1213" s="10"/>
      <c r="HB1213" s="10"/>
      <c r="HC1213" s="10"/>
      <c r="HD1213" s="10"/>
      <c r="HE1213" s="10"/>
      <c r="HF1213" s="10"/>
      <c r="HG1213" s="10"/>
      <c r="HH1213" s="10"/>
      <c r="HI1213" s="10"/>
      <c r="HJ1213" s="10"/>
      <c r="HK1213" s="10"/>
      <c r="HL1213" s="10"/>
      <c r="HM1213" s="10"/>
      <c r="HN1213" s="10"/>
      <c r="HO1213" s="10"/>
      <c r="HP1213" s="10"/>
      <c r="HQ1213" s="10"/>
      <c r="HR1213" s="10"/>
      <c r="HS1213" s="10"/>
      <c r="HT1213" s="10"/>
      <c r="HU1213" s="10"/>
      <c r="HV1213" s="10"/>
      <c r="HW1213" s="10"/>
      <c r="HX1213" s="10"/>
      <c r="HY1213" s="10"/>
      <c r="HZ1213" s="10"/>
      <c r="IA1213" s="10"/>
      <c r="IB1213" s="10"/>
      <c r="IC1213" s="10"/>
      <c r="ID1213" s="10"/>
      <c r="IE1213" s="10"/>
      <c r="IF1213" s="10"/>
      <c r="IG1213" s="10"/>
      <c r="IH1213" s="10"/>
      <c r="II1213" s="10"/>
      <c r="IJ1213" s="10"/>
      <c r="IK1213" s="10"/>
      <c r="IL1213" s="10"/>
      <c r="IM1213" s="10"/>
      <c r="IN1213" s="10"/>
      <c r="IO1213" s="10"/>
      <c r="IP1213" s="10"/>
      <c r="IQ1213" s="10"/>
      <c r="IR1213" s="10"/>
      <c r="IS1213" s="10"/>
      <c r="IT1213" s="10"/>
      <c r="IU1213" s="10"/>
      <c r="IV1213" s="10"/>
    </row>
    <row r="1214" spans="1:260" ht="15" customHeight="1" x14ac:dyDescent="0.25">
      <c r="A1214" s="21" t="s">
        <v>2109</v>
      </c>
      <c r="B1214" s="202"/>
      <c r="C1214" s="202"/>
      <c r="D1214" s="213">
        <f>COUNTA(C1217:C1281)</f>
        <v>59</v>
      </c>
      <c r="E1214" s="14">
        <f>COUNTIF(A1216:A1283,"*HB*")</f>
        <v>2</v>
      </c>
      <c r="F1214" s="14">
        <f>COUNTIF(A1216:A1283,"*KR*")+COUNTIF(A1216:A1283,"*LK*")</f>
        <v>2</v>
      </c>
      <c r="G1214" s="14">
        <f>COUNTIF(A1216:A1283,"*PR*")+COUNTIF(A1216:A1283,"*LP*")</f>
        <v>1</v>
      </c>
      <c r="H1214" s="14"/>
      <c r="I1214" s="14"/>
      <c r="K1214" s="8" t="str">
        <f>IF(ISERROR(VLOOKUP(TRIM(B1214),ALL!$A$2:$AC$3977,11,FALSE)),"",VLOOKUP(TRIM(B1214),ALL!$A$2:$AC$3977,11,FALSE))</f>
        <v/>
      </c>
      <c r="L1214" s="8" t="str">
        <f>IF(ISERROR(VLOOKUP(TRIM(B1214),ALL!$A$2:$AC$3977,12,FALSE)),"",VLOOKUP(TRIM(B1214),ALL!$A$2:$AC$3977,12,FALSE))</f>
        <v/>
      </c>
      <c r="M1214" s="8" t="str">
        <f>IF(ISERROR(VLOOKUP(TRIM(B1214),ALL!$A$2:$AC$3977,13,FALSE)),"",VLOOKUP(TRIM(B1214),ALL!$A$2:$AC$3977,13,FALSE))</f>
        <v/>
      </c>
      <c r="N1214" s="8" t="str">
        <f>IF(ISERROR(VLOOKUP(TRIM(B1214),ALL!$A$2:$AC$3977,14,FALSE)),"",VLOOKUP(TRIM(B1214),ALL!$A$2:$AC$3977,14,FALSE))</f>
        <v/>
      </c>
      <c r="O1214" s="8" t="str">
        <f>IF(ISERROR(VLOOKUP(TRIM(B1214),ALL!$A$2:$AC$3977,15,FALSE)),"",VLOOKUP(TRIM(B1214),ALL!$A$2:$AC$3977,15,FALSE))</f>
        <v/>
      </c>
      <c r="P1214" s="8" t="str">
        <f>IF(ISERROR(VLOOKUP(TRIM(B1214),ALL!$A$2:$AC$3977,16,FALSE)),"",VLOOKUP(TRIM(B1214),ALL!$A$2:$AC$3977,16,FALSE))</f>
        <v/>
      </c>
      <c r="Q1214" s="3"/>
      <c r="S1214" s="202"/>
      <c r="T1214" s="202" t="str">
        <f>IF(ISERROR(VLOOKUP(TRIM(B1214),ALL!$A$2:$AC$3999,20,FALSE)),"",VLOOKUP(TRIM(B1214),ALL!$A$2:$AC$3999,20,FALSE))</f>
        <v/>
      </c>
      <c r="U1214" s="202" t="str">
        <f>IF(ISERROR(VLOOKUP(TRIM(B1214),ALL!$A$2:$AC$3999,21,FALSE)),"",VLOOKUP(TRIM(B1214),ALL!$A$2:$AC$3999,21,FALSE))</f>
        <v/>
      </c>
      <c r="V1214" s="202" t="str">
        <f>IF(ISERROR(VLOOKUP(TRIM(B1214),ALL!$A$2:$AC$3999,22,FALSE)),"",VLOOKUP(TRIM(B1214),ALL!$A$2:$AC$3999,22,FALSE))</f>
        <v/>
      </c>
      <c r="W1214" s="202" t="str">
        <f>IF(ISERROR(VLOOKUP(TRIM(B1214),ALL!$A$2:$AC$1999,20,FALSE)),"",VLOOKUP(TRIM(B1214),ALL!$A$2:$AC$1999,20,FALSE))</f>
        <v/>
      </c>
      <c r="X1214" s="202" t="str">
        <f>IF(ISERROR(VLOOKUP(TRIM(B1214),ALL!$A$2:$AC$1999,21,FALSE)),"",VLOOKUP(TRIM(B1214),ALL!$A$2:$AC$1999,21,FALSE))</f>
        <v/>
      </c>
      <c r="Y1214" s="202" t="str">
        <f>IF(ISERROR(VLOOKUP(TRIM(B1214),ALL!$A$2:$AC$1999,22,FALSE)),"",VLOOKUP(TRIM(B1214),ALL!$A$2:$AC$1999,22,FALSE))</f>
        <v/>
      </c>
      <c r="Z1214" s="202" t="str">
        <f>IF(ISERROR(VLOOKUP(TRIM(B1214),ALL!$A$2:$AC$1999,23,FALSE)),"",VLOOKUP(TRIM(B1214),ALL!$A$2:$AC$1999,23,FALSE))</f>
        <v/>
      </c>
      <c r="AA1214" s="202" t="str">
        <f>IF(ISERROR(VLOOKUP(TRIM(B1214),ALL!$A$2:$AC$1999,24,FALSE)),"",VLOOKUP(TRIM(B1214),ALL!$A$2:$AC$1999,24,FALSE))</f>
        <v/>
      </c>
      <c r="AB1214" s="202" t="str">
        <f>IF(ISERROR(VLOOKUP(TRIM(B1214),ALL!$A$2:$AC$1999,25,FALSE)),"",VLOOKUP(TRIM(B1214),ALL!$A$2:$AC$1999,25,FALSE))</f>
        <v/>
      </c>
      <c r="AC1214" s="202" t="s">
        <v>4028</v>
      </c>
      <c r="AD1214" s="202" t="s">
        <v>4028</v>
      </c>
      <c r="AE1214" s="202" t="s">
        <v>4028</v>
      </c>
      <c r="AF1214" s="202" t="s">
        <v>4028</v>
      </c>
      <c r="AG1214" s="202" t="s">
        <v>4028</v>
      </c>
      <c r="AH1214" s="202" t="s">
        <v>4028</v>
      </c>
      <c r="AI1214" s="202" t="s">
        <v>4028</v>
      </c>
      <c r="AJ1214" s="202" t="s">
        <v>4028</v>
      </c>
      <c r="AK1214" s="202" t="s">
        <v>4028</v>
      </c>
      <c r="AL1214" s="3"/>
      <c r="AM1214" s="202"/>
      <c r="AN1214" s="202"/>
      <c r="AO1214" s="202"/>
      <c r="AP1214" s="202"/>
      <c r="AQ1214" s="202"/>
      <c r="AR1214" s="202"/>
      <c r="AS1214" s="202"/>
      <c r="AT1214" s="202"/>
      <c r="AU1214" s="3"/>
      <c r="AV1214" s="202"/>
      <c r="AW1214" s="202"/>
      <c r="AX1214" s="202"/>
      <c r="AY1214" s="202"/>
      <c r="AZ1214" s="202"/>
      <c r="BA1214" s="202"/>
      <c r="BB1214" s="202"/>
      <c r="BC1214" s="1"/>
      <c r="BD1214" s="202"/>
      <c r="BE1214" s="202"/>
      <c r="BF1214" s="202"/>
      <c r="BG1214" s="202"/>
      <c r="BH1214" s="202"/>
      <c r="BI1214" s="202"/>
      <c r="BJ1214" s="202"/>
      <c r="BK1214" s="202"/>
      <c r="BL1214" s="202"/>
    </row>
    <row r="1215" spans="1:260" ht="12.75" customHeight="1" x14ac:dyDescent="0.2">
      <c r="A1215" s="8"/>
      <c r="B1215" s="8"/>
      <c r="C1215" s="202"/>
      <c r="D1215" s="7"/>
      <c r="G1215" s="205" t="str">
        <f>IF(ISERROR(VLOOKUP(TRIM(C1215),'R2020'!$A$1:$I$1991,8,FALSE)),"",VLOOKUP(TRIM(C1215),'R2020'!$A$1:$I$1991,8,FALSE))</f>
        <v/>
      </c>
      <c r="J1215" s="8"/>
      <c r="K1215" s="8" t="str">
        <f>IF(ISERROR(VLOOKUP(TRIM(C1215),ALL!$A$2:$AC$3977,11,FALSE)),"",VLOOKUP(TRIM(C1215),ALL!$A$2:$AC$3977,11,FALSE))</f>
        <v/>
      </c>
      <c r="L1215" s="8" t="str">
        <f>IF(ISERROR(VLOOKUP(TRIM(C1215),ALL!$A$2:$AC$3977,12,FALSE)),"",VLOOKUP(TRIM(C1215),ALL!$A$2:$AC$3977,12,FALSE))</f>
        <v/>
      </c>
      <c r="M1215" s="8" t="str">
        <f>IF(ISERROR(VLOOKUP(TRIM(C1215),ALL!$A$2:$AC$3977,13,FALSE)),"",VLOOKUP(TRIM(C1215),ALL!$A$2:$AC$3977,13,FALSE))</f>
        <v/>
      </c>
      <c r="N1215" s="8" t="str">
        <f>IF(ISERROR(VLOOKUP(TRIM(C1215),ALL!$A$2:$AC$3977,14,FALSE)),"",VLOOKUP(TRIM(C1215),ALL!$A$2:$AC$3977,14,FALSE))</f>
        <v/>
      </c>
      <c r="O1215" s="8" t="str">
        <f>IF(ISERROR(VLOOKUP(TRIM(C1215),ALL!$A$2:$AC$3977,15,FALSE)),"",VLOOKUP(TRIM(C1215),ALL!$A$2:$AC$3977,15,FALSE))</f>
        <v/>
      </c>
      <c r="P1215" s="8" t="str">
        <f>IF(ISERROR(VLOOKUP(TRIM(C1215),ALL!$A$2:$AC$3977,16,FALSE)),"",VLOOKUP(TRIM(C1215),ALL!$A$2:$AC$3977,16,FALSE))</f>
        <v/>
      </c>
      <c r="Q1215" s="8"/>
      <c r="S1215" s="1"/>
      <c r="T1215" s="202" t="str">
        <f>IF(ISERROR(VLOOKUP(TRIM(C1215),ALL!$A$2:$AC$3999,20,FALSE)),"",VLOOKUP(TRIM(C1215),ALL!$A$2:$AC$3999,20,FALSE))</f>
        <v/>
      </c>
      <c r="U1215" s="202" t="str">
        <f>IF(ISERROR(VLOOKUP(TRIM(C1215),ALL!$A$2:$AC$3999,21,FALSE)),"",VLOOKUP(TRIM(C1215),ALL!$A$2:$AC$3999,21,FALSE))</f>
        <v/>
      </c>
      <c r="V1215" s="202" t="str">
        <f>IF(ISERROR(VLOOKUP(TRIM(C1215),ALL!$A$2:$AC$3999,22,FALSE)),"",VLOOKUP(TRIM(C1215),ALL!$A$2:$AC$3999,22,FALSE))</f>
        <v/>
      </c>
      <c r="W1215" s="202" t="str">
        <f>IF(ISERROR(VLOOKUP(TRIM(C1215),ALL!$A$2:$AC$1999,20,FALSE)),"",VLOOKUP(TRIM(C1215),ALL!$A$2:$AC$1999,20,FALSE))</f>
        <v/>
      </c>
      <c r="X1215" s="202" t="str">
        <f>IF(ISERROR(VLOOKUP(TRIM(C1215),ALL!$A$2:$AC$1999,21,FALSE)),"",VLOOKUP(TRIM(C1215),ALL!$A$2:$AC$1999,21,FALSE))</f>
        <v/>
      </c>
      <c r="Y1215" s="202" t="str">
        <f>IF(ISERROR(VLOOKUP(TRIM(C1215),ALL!$A$2:$AC$1999,22,FALSE)),"",VLOOKUP(TRIM(C1215),ALL!$A$2:$AC$1999,22,FALSE))</f>
        <v/>
      </c>
      <c r="Z1215" s="202" t="str">
        <f>IF(ISERROR(VLOOKUP(TRIM(C1215),ALL!$A$2:$AC$1999,23,FALSE)),"",VLOOKUP(TRIM(C1215),ALL!$A$2:$AC$1999,23,FALSE))</f>
        <v/>
      </c>
      <c r="AA1215" s="202" t="str">
        <f>IF(ISERROR(VLOOKUP(TRIM(C1215),ALL!$A$2:$AC$1999,24,FALSE)),"",VLOOKUP(TRIM(C1215),ALL!$A$2:$AC$1999,24,FALSE))</f>
        <v/>
      </c>
      <c r="AB1215" s="202" t="str">
        <f>IF(ISERROR(VLOOKUP(TRIM(C1215),ALL!$A$2:$AC$1999,25,FALSE)),"",VLOOKUP(TRIM(C1215),ALL!$A$2:$AC$1999,25,FALSE))</f>
        <v/>
      </c>
      <c r="AC1215" s="202" t="s">
        <v>4028</v>
      </c>
      <c r="AD1215" s="202" t="s">
        <v>4028</v>
      </c>
      <c r="AE1215" s="202" t="s">
        <v>4028</v>
      </c>
      <c r="AF1215" s="202" t="s">
        <v>4028</v>
      </c>
      <c r="AG1215" s="202" t="s">
        <v>4028</v>
      </c>
      <c r="AH1215" s="202" t="s">
        <v>4028</v>
      </c>
      <c r="AI1215" s="202" t="s">
        <v>4028</v>
      </c>
      <c r="AJ1215" s="202" t="s">
        <v>4028</v>
      </c>
      <c r="AK1215" s="202" t="s">
        <v>4028</v>
      </c>
      <c r="AL1215" s="202"/>
      <c r="AO1215" s="202"/>
      <c r="AQ1215" s="1"/>
      <c r="AT1215" s="1"/>
      <c r="AU1215" s="202"/>
      <c r="AW1215" s="1"/>
      <c r="AX1215" s="202"/>
      <c r="AZ1215" s="1"/>
      <c r="BA1215" s="202"/>
      <c r="BB1215" s="1"/>
      <c r="BC1215" s="1"/>
      <c r="BD1215" s="202"/>
      <c r="BE1215" s="202"/>
      <c r="BF1215" s="1"/>
      <c r="BG1215" s="202"/>
      <c r="BH1215" s="202"/>
      <c r="BI1215" s="202"/>
      <c r="BJ1215" s="202"/>
      <c r="BK1215" s="2"/>
      <c r="BL1215" s="2"/>
    </row>
    <row r="1216" spans="1:260" ht="12.75" customHeight="1" x14ac:dyDescent="0.2">
      <c r="A1216" s="233" t="s">
        <v>4999</v>
      </c>
      <c r="B1216" s="203"/>
      <c r="C1216" s="203"/>
      <c r="D1216" s="218"/>
      <c r="E1216" s="203"/>
      <c r="F1216" s="203"/>
      <c r="G1216" s="203"/>
      <c r="H1216" s="203"/>
      <c r="I1216" s="203"/>
      <c r="J1216" s="203"/>
      <c r="K1216" s="203"/>
      <c r="L1216" s="203"/>
      <c r="M1216" s="203"/>
      <c r="N1216" s="203"/>
      <c r="O1216" s="203"/>
      <c r="P1216" s="203"/>
      <c r="Q1216" s="203"/>
      <c r="R1216" s="203"/>
      <c r="S1216" s="203"/>
      <c r="T1216" s="203" t="s">
        <v>4028</v>
      </c>
      <c r="U1216" s="203" t="s">
        <v>4028</v>
      </c>
      <c r="V1216" s="203" t="s">
        <v>4028</v>
      </c>
      <c r="W1216" s="203" t="s">
        <v>4028</v>
      </c>
      <c r="X1216" s="203" t="s">
        <v>4028</v>
      </c>
      <c r="Y1216" s="203" t="s">
        <v>4028</v>
      </c>
      <c r="Z1216" s="203" t="s">
        <v>4028</v>
      </c>
      <c r="AA1216" s="203" t="s">
        <v>4028</v>
      </c>
      <c r="AB1216" s="203" t="s">
        <v>4028</v>
      </c>
      <c r="AC1216" s="203" t="s">
        <v>4028</v>
      </c>
      <c r="AD1216" s="203" t="s">
        <v>4028</v>
      </c>
      <c r="AE1216" s="203" t="s">
        <v>4028</v>
      </c>
      <c r="AF1216" s="203" t="s">
        <v>4028</v>
      </c>
      <c r="AG1216" s="203" t="s">
        <v>4028</v>
      </c>
      <c r="AH1216" s="203" t="s">
        <v>4028</v>
      </c>
      <c r="AI1216" s="203" t="s">
        <v>4028</v>
      </c>
      <c r="AJ1216" s="203" t="s">
        <v>4028</v>
      </c>
      <c r="AK1216" s="203" t="s">
        <v>4028</v>
      </c>
      <c r="AL1216" s="203"/>
      <c r="AM1216" s="203"/>
      <c r="AN1216" s="203"/>
      <c r="AO1216" s="203"/>
      <c r="AP1216" s="203"/>
      <c r="AQ1216" s="203"/>
      <c r="AR1216" s="203"/>
      <c r="AS1216" s="203"/>
      <c r="AT1216" s="203"/>
      <c r="AU1216" s="203"/>
      <c r="AV1216" s="203"/>
      <c r="AW1216" s="203"/>
      <c r="AX1216" s="203"/>
      <c r="AY1216" s="203"/>
      <c r="AZ1216" s="203"/>
      <c r="BA1216" s="203"/>
      <c r="BB1216" s="203"/>
      <c r="BC1216" s="203"/>
      <c r="BD1216" s="203"/>
      <c r="BE1216" s="203"/>
      <c r="BF1216" s="203"/>
      <c r="BG1216" s="203"/>
      <c r="BH1216" s="203"/>
      <c r="BI1216" s="203"/>
      <c r="BJ1216" s="203"/>
      <c r="BK1216" s="203"/>
      <c r="BL1216" s="203"/>
      <c r="BM1216" s="13"/>
      <c r="BN1216" s="13"/>
      <c r="BO1216" s="13"/>
      <c r="BP1216" s="13"/>
      <c r="BQ1216" s="13"/>
      <c r="BR1216" s="13"/>
      <c r="BS1216" s="13"/>
      <c r="BT1216" s="13"/>
      <c r="BU1216" s="13"/>
      <c r="BV1216" s="13"/>
      <c r="BW1216" s="13"/>
      <c r="BX1216" s="13"/>
      <c r="BY1216" s="13"/>
      <c r="BZ1216" s="13"/>
      <c r="CA1216" s="13"/>
      <c r="CB1216" s="13"/>
      <c r="CC1216" s="13"/>
      <c r="CD1216" s="13"/>
      <c r="CE1216" s="13"/>
      <c r="CF1216" s="13"/>
      <c r="CG1216" s="13"/>
      <c r="CH1216" s="13"/>
      <c r="CI1216" s="13"/>
      <c r="CJ1216" s="13"/>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EU1216" s="13"/>
      <c r="EV1216" s="13"/>
      <c r="EW1216" s="13"/>
      <c r="EX1216" s="13"/>
      <c r="EY1216" s="13"/>
      <c r="EZ1216" s="13"/>
      <c r="FA1216" s="13"/>
      <c r="FB1216" s="13"/>
      <c r="FC1216" s="13"/>
      <c r="FD1216" s="13"/>
      <c r="FE1216" s="13"/>
      <c r="FF1216" s="13"/>
      <c r="FG1216" s="13"/>
      <c r="FH1216" s="13"/>
      <c r="FI1216" s="13"/>
      <c r="FJ1216" s="13"/>
      <c r="FK1216" s="13"/>
      <c r="FL1216" s="13"/>
      <c r="FM1216" s="13"/>
      <c r="FN1216" s="13"/>
      <c r="FO1216" s="13"/>
      <c r="FP1216" s="13"/>
      <c r="FQ1216" s="13"/>
      <c r="FR1216" s="13"/>
      <c r="FS1216" s="13"/>
      <c r="FT1216" s="13"/>
      <c r="FU1216" s="13"/>
      <c r="FV1216" s="13"/>
      <c r="FW1216" s="13"/>
      <c r="FX1216" s="13"/>
      <c r="FY1216" s="13"/>
      <c r="FZ1216" s="13"/>
      <c r="GA1216" s="13"/>
      <c r="GB1216" s="13"/>
      <c r="GC1216" s="13"/>
      <c r="GD1216" s="13"/>
      <c r="GE1216" s="13"/>
      <c r="GF1216" s="13"/>
      <c r="GG1216" s="13"/>
      <c r="GH1216" s="13"/>
      <c r="GI1216" s="13"/>
      <c r="GJ1216" s="13"/>
      <c r="GK1216" s="13"/>
      <c r="GL1216" s="13"/>
      <c r="GM1216" s="13"/>
      <c r="GN1216" s="13"/>
      <c r="GO1216" s="13"/>
      <c r="GP1216" s="13"/>
      <c r="GQ1216" s="13"/>
      <c r="GR1216" s="13"/>
      <c r="GS1216" s="13"/>
      <c r="GT1216" s="13"/>
      <c r="GU1216" s="13"/>
      <c r="GV1216" s="13"/>
      <c r="GW1216" s="13"/>
      <c r="GX1216" s="13"/>
      <c r="GY1216" s="13"/>
      <c r="GZ1216" s="13"/>
      <c r="HA1216" s="13"/>
      <c r="HB1216" s="13"/>
      <c r="HC1216" s="13"/>
      <c r="HD1216" s="13"/>
      <c r="HE1216" s="13"/>
      <c r="HF1216" s="13"/>
      <c r="HG1216" s="13"/>
      <c r="HH1216" s="13"/>
      <c r="HI1216" s="13"/>
      <c r="HJ1216" s="13"/>
      <c r="HK1216" s="13"/>
      <c r="HL1216" s="13"/>
      <c r="HM1216" s="13"/>
      <c r="HN1216" s="13"/>
      <c r="HO1216" s="13"/>
      <c r="HP1216" s="13"/>
      <c r="HQ1216" s="13"/>
      <c r="HR1216" s="13"/>
      <c r="HS1216" s="13"/>
      <c r="HT1216" s="13"/>
      <c r="HU1216" s="13"/>
      <c r="HV1216" s="13"/>
      <c r="HW1216" s="13"/>
      <c r="HX1216" s="13"/>
      <c r="HY1216" s="13"/>
      <c r="HZ1216" s="13"/>
      <c r="IA1216" s="13"/>
      <c r="IB1216" s="13"/>
      <c r="IC1216" s="13"/>
      <c r="ID1216" s="13"/>
      <c r="IE1216" s="13"/>
      <c r="IF1216" s="13"/>
      <c r="IG1216" s="13"/>
      <c r="IH1216" s="13"/>
      <c r="II1216" s="13"/>
      <c r="IJ1216" s="13"/>
      <c r="IK1216" s="13"/>
      <c r="IL1216" s="13"/>
      <c r="IM1216" s="13"/>
      <c r="IN1216" s="13"/>
      <c r="IO1216" s="13"/>
      <c r="IP1216" s="13"/>
      <c r="IQ1216" s="13"/>
      <c r="IR1216" s="13"/>
      <c r="IS1216" s="13"/>
      <c r="IT1216" s="13"/>
      <c r="IU1216" s="13"/>
      <c r="IV1216" s="13"/>
    </row>
    <row r="1217" spans="1:260" ht="12.75" customHeight="1" x14ac:dyDescent="0.2">
      <c r="A1217" s="203" t="s">
        <v>193</v>
      </c>
      <c r="B1217" s="203" t="s">
        <v>4160</v>
      </c>
      <c r="C1217" s="203" t="s">
        <v>2069</v>
      </c>
      <c r="D1217" s="214">
        <v>34179</v>
      </c>
      <c r="E1217" s="203" t="s">
        <v>2028</v>
      </c>
      <c r="F1217" s="203" t="s">
        <v>2136</v>
      </c>
      <c r="G1217" s="203" t="s">
        <v>3420</v>
      </c>
      <c r="H1217" s="203" t="s">
        <v>193</v>
      </c>
      <c r="I1217" s="203" t="s">
        <v>506</v>
      </c>
      <c r="J1217" s="203"/>
      <c r="K1217" s="203" t="s">
        <v>193</v>
      </c>
      <c r="L1217" s="203" t="s">
        <v>506</v>
      </c>
      <c r="M1217" s="203">
        <v>0</v>
      </c>
      <c r="N1217" s="203" t="s">
        <v>193</v>
      </c>
      <c r="O1217" s="203" t="s">
        <v>506</v>
      </c>
      <c r="P1217" s="203">
        <v>0</v>
      </c>
      <c r="Q1217" s="203" t="s">
        <v>193</v>
      </c>
      <c r="R1217" s="203" t="s">
        <v>506</v>
      </c>
      <c r="S1217" s="203"/>
      <c r="T1217" s="203">
        <v>0</v>
      </c>
      <c r="U1217" s="203">
        <v>0</v>
      </c>
      <c r="V1217" s="203">
        <v>0</v>
      </c>
      <c r="W1217" s="203">
        <v>0</v>
      </c>
      <c r="X1217" s="203">
        <v>0</v>
      </c>
      <c r="Y1217" s="203">
        <v>0</v>
      </c>
      <c r="Z1217" s="203">
        <v>0</v>
      </c>
      <c r="AA1217" s="203">
        <v>0</v>
      </c>
      <c r="AB1217" s="203">
        <v>0</v>
      </c>
      <c r="AC1217" s="203">
        <v>0</v>
      </c>
      <c r="AD1217" s="203">
        <v>0</v>
      </c>
      <c r="AE1217" s="203">
        <v>0</v>
      </c>
      <c r="AF1217" s="203">
        <v>0</v>
      </c>
      <c r="AG1217" s="203">
        <v>0</v>
      </c>
      <c r="AH1217" s="203">
        <v>0</v>
      </c>
      <c r="AI1217" s="203">
        <v>0</v>
      </c>
      <c r="AJ1217" s="203">
        <v>0</v>
      </c>
      <c r="AK1217" s="203">
        <v>0</v>
      </c>
      <c r="AL1217" s="203"/>
      <c r="AM1217" s="203"/>
      <c r="AN1217" s="203"/>
      <c r="AO1217" s="203"/>
      <c r="AP1217" s="203"/>
      <c r="AQ1217" s="203"/>
      <c r="AR1217" s="203"/>
      <c r="AS1217" s="203"/>
      <c r="AT1217" s="203"/>
      <c r="AU1217" s="203"/>
      <c r="AV1217" s="203"/>
      <c r="AW1217" s="203"/>
      <c r="AX1217" s="203"/>
      <c r="AY1217" s="203"/>
      <c r="AZ1217" s="203"/>
      <c r="BA1217" s="203"/>
      <c r="BB1217" s="203"/>
      <c r="BC1217" s="203"/>
      <c r="BD1217" s="203"/>
      <c r="BE1217" s="203"/>
      <c r="BF1217" s="203"/>
      <c r="BG1217" s="203"/>
      <c r="BH1217" s="203"/>
      <c r="BI1217" s="203"/>
      <c r="BJ1217" s="203"/>
      <c r="BK1217" s="203"/>
      <c r="BL1217" s="203"/>
      <c r="BM1217" s="10"/>
      <c r="BN1217" s="10"/>
      <c r="BO1217" s="10"/>
      <c r="BP1217" s="10"/>
      <c r="BQ1217" s="10"/>
      <c r="BR1217" s="10"/>
      <c r="BS1217" s="10"/>
      <c r="BT1217" s="10"/>
      <c r="BU1217" s="10"/>
      <c r="BV1217" s="10"/>
      <c r="BW1217" s="10"/>
      <c r="BX1217" s="10"/>
      <c r="BY1217" s="10"/>
      <c r="BZ1217" s="10"/>
      <c r="CA1217" s="10"/>
      <c r="CB1217" s="10"/>
      <c r="CC1217" s="10"/>
      <c r="CD1217" s="10"/>
      <c r="CE1217" s="10"/>
      <c r="CF1217" s="10"/>
      <c r="CG1217" s="10"/>
      <c r="CH1217" s="10"/>
      <c r="CI1217" s="10"/>
      <c r="CJ1217" s="10"/>
      <c r="CK1217" s="10"/>
      <c r="CL1217" s="10"/>
      <c r="CM1217" s="10"/>
      <c r="CN1217" s="10"/>
      <c r="CO1217" s="10"/>
      <c r="CP1217" s="10"/>
      <c r="CQ1217" s="10"/>
      <c r="CR1217" s="10"/>
      <c r="CS1217" s="10"/>
      <c r="CT1217" s="10"/>
      <c r="CU1217" s="10"/>
      <c r="CV1217" s="10"/>
      <c r="CW1217" s="10"/>
      <c r="CX1217" s="10"/>
      <c r="CY1217" s="10"/>
      <c r="CZ1217" s="10"/>
      <c r="DA1217" s="10"/>
      <c r="DB1217" s="10"/>
      <c r="DC1217" s="10"/>
      <c r="DD1217" s="10"/>
      <c r="DE1217" s="10"/>
      <c r="DF1217" s="10"/>
      <c r="DG1217" s="10"/>
      <c r="DH1217" s="10"/>
      <c r="DI1217" s="10"/>
      <c r="DJ1217" s="10"/>
      <c r="DK1217" s="10"/>
      <c r="DL1217" s="10"/>
      <c r="DM1217" s="10"/>
      <c r="DN1217" s="10"/>
      <c r="DO1217" s="10"/>
      <c r="DP1217" s="10"/>
      <c r="DQ1217" s="10"/>
      <c r="DR1217" s="10"/>
      <c r="DS1217" s="10"/>
      <c r="DT1217" s="10"/>
      <c r="DU1217" s="10"/>
      <c r="DV1217" s="10"/>
      <c r="DW1217" s="10"/>
      <c r="DX1217" s="10"/>
      <c r="DY1217" s="10"/>
      <c r="DZ1217" s="10"/>
      <c r="EA1217" s="10"/>
      <c r="EB1217" s="10"/>
      <c r="EC1217" s="10"/>
      <c r="ED1217" s="10"/>
      <c r="EE1217" s="10"/>
      <c r="EF1217" s="10"/>
      <c r="EG1217" s="10"/>
      <c r="EH1217" s="10"/>
      <c r="EI1217" s="10"/>
      <c r="EJ1217" s="10"/>
      <c r="EK1217" s="10"/>
      <c r="EL1217" s="10"/>
      <c r="EM1217" s="10"/>
      <c r="EN1217" s="10"/>
      <c r="EO1217" s="10"/>
      <c r="EP1217" s="10"/>
      <c r="EQ1217" s="10"/>
      <c r="ER1217" s="10"/>
      <c r="ES1217" s="10"/>
      <c r="ET1217" s="10"/>
      <c r="EU1217" s="10"/>
      <c r="EV1217" s="10"/>
      <c r="EW1217" s="10"/>
      <c r="EX1217" s="10"/>
      <c r="EY1217" s="10"/>
      <c r="EZ1217" s="10"/>
      <c r="FA1217" s="10"/>
      <c r="FB1217" s="10"/>
      <c r="FC1217" s="10"/>
      <c r="FD1217" s="10"/>
      <c r="FE1217" s="10"/>
      <c r="FF1217" s="10"/>
      <c r="FG1217" s="10"/>
      <c r="FH1217" s="10"/>
      <c r="FI1217" s="10"/>
      <c r="FJ1217" s="10"/>
      <c r="FK1217" s="10"/>
      <c r="FL1217" s="10"/>
      <c r="FM1217" s="10"/>
      <c r="FN1217" s="10"/>
      <c r="FO1217" s="10"/>
      <c r="FP1217" s="10"/>
      <c r="FQ1217" s="10"/>
      <c r="FR1217" s="10"/>
      <c r="FS1217" s="10"/>
      <c r="FT1217" s="10"/>
      <c r="FU1217" s="10"/>
      <c r="FV1217" s="10"/>
      <c r="FW1217" s="10"/>
      <c r="FX1217" s="10"/>
      <c r="FY1217" s="10"/>
      <c r="FZ1217" s="10"/>
      <c r="GA1217" s="10"/>
      <c r="GB1217" s="10"/>
      <c r="GC1217" s="10"/>
      <c r="GD1217" s="10"/>
      <c r="GE1217" s="10"/>
      <c r="GF1217" s="10"/>
      <c r="GG1217" s="10"/>
      <c r="GH1217" s="10"/>
      <c r="GI1217" s="10"/>
      <c r="GJ1217" s="10"/>
      <c r="GK1217" s="10"/>
      <c r="GL1217" s="10"/>
      <c r="GM1217" s="10"/>
      <c r="GN1217" s="10"/>
      <c r="GO1217" s="10"/>
      <c r="GP1217" s="10"/>
      <c r="GQ1217" s="10"/>
      <c r="GR1217" s="10"/>
      <c r="GS1217" s="10"/>
      <c r="GT1217" s="10"/>
      <c r="GU1217" s="10"/>
      <c r="GV1217" s="10"/>
      <c r="GW1217" s="10"/>
      <c r="GX1217" s="10"/>
      <c r="GY1217" s="10"/>
      <c r="GZ1217" s="10"/>
      <c r="HA1217" s="10"/>
      <c r="HB1217" s="10"/>
      <c r="HC1217" s="10"/>
      <c r="HD1217" s="10"/>
      <c r="HE1217" s="10"/>
      <c r="HF1217" s="10"/>
      <c r="HG1217" s="10"/>
      <c r="HH1217" s="10"/>
      <c r="HI1217" s="10"/>
      <c r="HJ1217" s="10"/>
      <c r="HK1217" s="10"/>
      <c r="HL1217" s="10"/>
      <c r="HM1217" s="10"/>
      <c r="HN1217" s="10"/>
      <c r="HO1217" s="10"/>
      <c r="HP1217" s="10"/>
      <c r="HQ1217" s="10"/>
      <c r="HR1217" s="10"/>
      <c r="HS1217" s="10"/>
      <c r="HT1217" s="10"/>
      <c r="HU1217" s="10"/>
      <c r="HV1217" s="10"/>
      <c r="HW1217" s="10"/>
      <c r="HX1217" s="10"/>
      <c r="HY1217" s="10"/>
      <c r="HZ1217" s="10"/>
      <c r="IA1217" s="10"/>
      <c r="IB1217" s="10"/>
      <c r="IC1217" s="10"/>
      <c r="ID1217" s="10"/>
      <c r="IE1217" s="10"/>
      <c r="IF1217" s="10"/>
      <c r="IG1217" s="10"/>
      <c r="IH1217" s="10"/>
      <c r="II1217" s="10"/>
      <c r="IJ1217" s="10"/>
      <c r="IK1217" s="10"/>
      <c r="IL1217" s="10"/>
      <c r="IM1217" s="10"/>
      <c r="IN1217" s="10"/>
      <c r="IO1217" s="10"/>
      <c r="IP1217" s="10"/>
      <c r="IQ1217" s="10"/>
      <c r="IR1217" s="10"/>
      <c r="IS1217" s="10"/>
      <c r="IT1217" s="10"/>
      <c r="IU1217" s="10"/>
      <c r="IV1217" s="10"/>
    </row>
    <row r="1218" spans="1:260" ht="12.75" customHeight="1" x14ac:dyDescent="0.2">
      <c r="A1218" s="203" t="s">
        <v>193</v>
      </c>
      <c r="B1218" s="203" t="s">
        <v>4372</v>
      </c>
      <c r="C1218" s="203" t="s">
        <v>468</v>
      </c>
      <c r="D1218" s="214">
        <v>31063</v>
      </c>
      <c r="E1218" s="203" t="s">
        <v>318</v>
      </c>
      <c r="F1218" s="203" t="s">
        <v>2119</v>
      </c>
      <c r="G1218" s="203" t="s">
        <v>3420</v>
      </c>
      <c r="H1218" s="203" t="s">
        <v>193</v>
      </c>
      <c r="I1218" s="203" t="s">
        <v>229</v>
      </c>
      <c r="J1218" s="203"/>
      <c r="K1218" s="203" t="s">
        <v>193</v>
      </c>
      <c r="L1218" s="203" t="s">
        <v>39</v>
      </c>
      <c r="M1218" s="203">
        <v>0</v>
      </c>
      <c r="N1218" s="203" t="s">
        <v>193</v>
      </c>
      <c r="O1218" s="203" t="s">
        <v>39</v>
      </c>
      <c r="P1218" s="203">
        <v>0</v>
      </c>
      <c r="Q1218" s="203" t="s">
        <v>193</v>
      </c>
      <c r="R1218" s="203" t="s">
        <v>39</v>
      </c>
      <c r="S1218" s="203"/>
      <c r="T1218" s="203" t="s">
        <v>193</v>
      </c>
      <c r="U1218" s="203" t="s">
        <v>39</v>
      </c>
      <c r="V1218" s="203">
        <v>0</v>
      </c>
      <c r="W1218" s="203" t="s">
        <v>193</v>
      </c>
      <c r="X1218" s="203" t="s">
        <v>39</v>
      </c>
      <c r="Y1218" s="203">
        <v>0</v>
      </c>
      <c r="Z1218" s="203" t="s">
        <v>193</v>
      </c>
      <c r="AA1218" s="203" t="s">
        <v>39</v>
      </c>
      <c r="AB1218" s="203">
        <v>0</v>
      </c>
      <c r="AC1218" s="203" t="s">
        <v>193</v>
      </c>
      <c r="AD1218" s="203" t="s">
        <v>39</v>
      </c>
      <c r="AE1218" s="203">
        <v>0</v>
      </c>
      <c r="AF1218" s="203" t="s">
        <v>193</v>
      </c>
      <c r="AG1218" s="203" t="s">
        <v>39</v>
      </c>
      <c r="AH1218" s="203">
        <v>0</v>
      </c>
      <c r="AI1218" s="203" t="s">
        <v>193</v>
      </c>
      <c r="AJ1218" s="203" t="s">
        <v>39</v>
      </c>
      <c r="AK1218" s="203">
        <v>0</v>
      </c>
      <c r="AL1218" s="203" t="s">
        <v>193</v>
      </c>
      <c r="AM1218" s="203" t="s">
        <v>39</v>
      </c>
      <c r="AN1218" s="203"/>
      <c r="AO1218" s="203" t="s">
        <v>193</v>
      </c>
      <c r="AP1218" s="203" t="s">
        <v>39</v>
      </c>
      <c r="AQ1218" s="203" t="s">
        <v>158</v>
      </c>
      <c r="AR1218" s="203"/>
      <c r="AS1218" s="203"/>
      <c r="AT1218" s="203"/>
      <c r="AU1218" s="203"/>
      <c r="AV1218" s="203"/>
      <c r="AW1218" s="203"/>
      <c r="AX1218" s="203"/>
      <c r="AY1218" s="203"/>
      <c r="AZ1218" s="203"/>
      <c r="BA1218" s="203"/>
      <c r="BB1218" s="203"/>
      <c r="BC1218" s="203"/>
      <c r="BD1218" s="203"/>
      <c r="BE1218" s="203"/>
      <c r="BF1218" s="203"/>
      <c r="BG1218" s="203"/>
      <c r="BH1218" s="203"/>
      <c r="BI1218" s="203"/>
      <c r="BJ1218" s="203"/>
      <c r="BK1218" s="203"/>
      <c r="BL1218" s="203"/>
      <c r="BM1218" s="10"/>
      <c r="BN1218" s="10"/>
      <c r="BO1218" s="10"/>
      <c r="BP1218" s="10"/>
      <c r="BQ1218" s="10"/>
      <c r="BR1218" s="10"/>
      <c r="BS1218" s="10"/>
      <c r="BT1218" s="10"/>
      <c r="BU1218" s="10"/>
      <c r="BV1218" s="10"/>
      <c r="BW1218" s="10"/>
      <c r="BX1218" s="10"/>
      <c r="BY1218" s="10"/>
      <c r="BZ1218" s="10"/>
      <c r="CA1218" s="10"/>
      <c r="CB1218" s="10"/>
      <c r="CC1218" s="10"/>
      <c r="CD1218" s="10"/>
      <c r="CE1218" s="10"/>
      <c r="CF1218" s="10"/>
      <c r="CG1218" s="10"/>
      <c r="CH1218" s="10"/>
      <c r="CI1218" s="10"/>
      <c r="CJ1218" s="10"/>
      <c r="CK1218" s="10"/>
      <c r="CL1218" s="10"/>
      <c r="CM1218" s="10"/>
      <c r="CN1218" s="10"/>
      <c r="CO1218" s="10"/>
      <c r="CP1218" s="10"/>
      <c r="CQ1218" s="10"/>
      <c r="CR1218" s="10"/>
      <c r="CS1218" s="10"/>
      <c r="CT1218" s="10"/>
      <c r="CU1218" s="10"/>
      <c r="CV1218" s="10"/>
      <c r="CW1218" s="10"/>
      <c r="CX1218" s="10"/>
      <c r="CY1218" s="10"/>
      <c r="CZ1218" s="10"/>
      <c r="DA1218" s="10"/>
      <c r="DB1218" s="10"/>
      <c r="DC1218" s="10"/>
      <c r="DD1218" s="10"/>
      <c r="DE1218" s="10"/>
      <c r="DF1218" s="10"/>
      <c r="DG1218" s="10"/>
      <c r="DH1218" s="10"/>
      <c r="DI1218" s="10"/>
      <c r="DJ1218" s="10"/>
      <c r="DK1218" s="10"/>
      <c r="DL1218" s="10"/>
      <c r="DM1218" s="10"/>
      <c r="DN1218" s="10"/>
      <c r="DO1218" s="10"/>
      <c r="DP1218" s="10"/>
      <c r="DQ1218" s="10"/>
      <c r="DR1218" s="10"/>
      <c r="DS1218" s="10"/>
      <c r="DT1218" s="10"/>
      <c r="DU1218" s="10"/>
      <c r="DV1218" s="10"/>
      <c r="DW1218" s="10"/>
      <c r="DX1218" s="10"/>
      <c r="DY1218" s="10"/>
      <c r="DZ1218" s="10"/>
      <c r="EA1218" s="10"/>
      <c r="EB1218" s="10"/>
      <c r="EC1218" s="10"/>
      <c r="ED1218" s="10"/>
      <c r="EE1218" s="10"/>
      <c r="EF1218" s="10"/>
      <c r="EG1218" s="10"/>
      <c r="EH1218" s="10"/>
      <c r="EI1218" s="10"/>
      <c r="EJ1218" s="10"/>
      <c r="EK1218" s="10"/>
      <c r="EL1218" s="10"/>
      <c r="EM1218" s="10"/>
      <c r="EN1218" s="10"/>
      <c r="EO1218" s="10"/>
      <c r="EP1218" s="10"/>
      <c r="EQ1218" s="10"/>
      <c r="ER1218" s="10"/>
      <c r="ES1218" s="10"/>
      <c r="ET1218" s="10"/>
      <c r="EU1218" s="10"/>
      <c r="EV1218" s="10"/>
      <c r="EW1218" s="10"/>
      <c r="EX1218" s="10"/>
      <c r="EY1218" s="10"/>
      <c r="EZ1218" s="10"/>
      <c r="FA1218" s="10"/>
      <c r="FB1218" s="10"/>
      <c r="FC1218" s="10"/>
      <c r="FD1218" s="10"/>
      <c r="FE1218" s="10"/>
      <c r="FF1218" s="10"/>
      <c r="FG1218" s="10"/>
      <c r="FH1218" s="10"/>
      <c r="FI1218" s="10"/>
      <c r="FJ1218" s="10"/>
      <c r="FK1218" s="10"/>
      <c r="FL1218" s="10"/>
      <c r="FM1218" s="10"/>
      <c r="FN1218" s="10"/>
      <c r="FO1218" s="10"/>
      <c r="FP1218" s="10"/>
      <c r="FQ1218" s="10"/>
      <c r="FR1218" s="10"/>
      <c r="FS1218" s="10"/>
      <c r="FT1218" s="10"/>
      <c r="FU1218" s="10"/>
      <c r="FV1218" s="10"/>
      <c r="FW1218" s="10"/>
      <c r="FX1218" s="10"/>
      <c r="FY1218" s="10"/>
      <c r="FZ1218" s="10"/>
      <c r="GA1218" s="10"/>
      <c r="GB1218" s="10"/>
      <c r="GC1218" s="10"/>
      <c r="GD1218" s="10"/>
      <c r="GE1218" s="10"/>
      <c r="GF1218" s="10"/>
      <c r="GG1218" s="10"/>
      <c r="GH1218" s="10"/>
      <c r="GI1218" s="10"/>
      <c r="GJ1218" s="10"/>
      <c r="GK1218" s="10"/>
      <c r="GL1218" s="10"/>
      <c r="GM1218" s="10"/>
      <c r="GN1218" s="10"/>
      <c r="GO1218" s="10"/>
      <c r="GP1218" s="10"/>
      <c r="GQ1218" s="10"/>
      <c r="GR1218" s="10"/>
      <c r="GS1218" s="10"/>
      <c r="GT1218" s="10"/>
      <c r="GU1218" s="10"/>
      <c r="GV1218" s="10"/>
      <c r="GW1218" s="10"/>
      <c r="GX1218" s="10"/>
      <c r="GY1218" s="10"/>
      <c r="GZ1218" s="10"/>
      <c r="HA1218" s="10"/>
      <c r="HB1218" s="10"/>
      <c r="HC1218" s="10"/>
      <c r="HD1218" s="10"/>
      <c r="HE1218" s="10"/>
      <c r="HF1218" s="10"/>
      <c r="HG1218" s="10"/>
      <c r="HH1218" s="10"/>
      <c r="HI1218" s="10"/>
      <c r="HJ1218" s="10"/>
      <c r="HK1218" s="10"/>
      <c r="HL1218" s="10"/>
      <c r="HM1218" s="10"/>
      <c r="HN1218" s="10"/>
      <c r="HO1218" s="10"/>
      <c r="HP1218" s="10"/>
      <c r="HQ1218" s="10"/>
      <c r="HR1218" s="10"/>
      <c r="HS1218" s="10"/>
      <c r="HT1218" s="10"/>
      <c r="HU1218" s="10"/>
      <c r="HV1218" s="10"/>
      <c r="HW1218" s="10"/>
      <c r="HX1218" s="10"/>
      <c r="HY1218" s="10"/>
      <c r="HZ1218" s="10"/>
      <c r="IA1218" s="10"/>
      <c r="IB1218" s="10"/>
      <c r="IC1218" s="10"/>
      <c r="ID1218" s="10"/>
      <c r="IE1218" s="10"/>
      <c r="IF1218" s="10"/>
      <c r="IG1218" s="10"/>
      <c r="IH1218" s="10"/>
      <c r="II1218" s="10"/>
      <c r="IJ1218" s="10"/>
      <c r="IK1218" s="10"/>
      <c r="IL1218" s="10"/>
      <c r="IM1218" s="10"/>
      <c r="IN1218" s="10"/>
      <c r="IO1218" s="10"/>
      <c r="IP1218" s="10"/>
      <c r="IQ1218" s="10"/>
      <c r="IR1218" s="10"/>
      <c r="IS1218" s="10"/>
      <c r="IT1218" s="10"/>
      <c r="IU1218" s="10"/>
      <c r="IV1218" s="10"/>
    </row>
    <row r="1219" spans="1:260" ht="12.75" customHeight="1" x14ac:dyDescent="0.2">
      <c r="A1219" s="203" t="s">
        <v>4028</v>
      </c>
      <c r="B1219" s="203" t="s">
        <v>4028</v>
      </c>
      <c r="C1219" s="203" t="s">
        <v>3420</v>
      </c>
      <c r="D1219" s="214"/>
      <c r="E1219" s="203"/>
      <c r="F1219" s="203"/>
      <c r="G1219" s="203" t="s">
        <v>4028</v>
      </c>
      <c r="H1219" s="203" t="s">
        <v>4028</v>
      </c>
      <c r="I1219" s="203" t="s">
        <v>4028</v>
      </c>
      <c r="J1219" s="203" t="s">
        <v>4028</v>
      </c>
      <c r="K1219" s="203" t="s">
        <v>4028</v>
      </c>
      <c r="L1219" s="203" t="s">
        <v>4028</v>
      </c>
      <c r="M1219" s="203" t="s">
        <v>4028</v>
      </c>
      <c r="N1219" s="203" t="s">
        <v>4028</v>
      </c>
      <c r="O1219" s="203" t="s">
        <v>4028</v>
      </c>
      <c r="P1219" s="203" t="s">
        <v>4028</v>
      </c>
      <c r="Q1219" s="203"/>
      <c r="R1219" s="203"/>
      <c r="S1219" s="203"/>
      <c r="T1219" s="203" t="s">
        <v>4028</v>
      </c>
      <c r="U1219" s="203" t="s">
        <v>4028</v>
      </c>
      <c r="V1219" s="203" t="s">
        <v>4028</v>
      </c>
      <c r="W1219" s="203" t="s">
        <v>4028</v>
      </c>
      <c r="X1219" s="203" t="s">
        <v>4028</v>
      </c>
      <c r="Y1219" s="203" t="s">
        <v>4028</v>
      </c>
      <c r="Z1219" s="203" t="s">
        <v>4028</v>
      </c>
      <c r="AA1219" s="203" t="s">
        <v>4028</v>
      </c>
      <c r="AB1219" s="203" t="s">
        <v>4028</v>
      </c>
      <c r="AC1219" s="203" t="s">
        <v>4028</v>
      </c>
      <c r="AD1219" s="203" t="s">
        <v>4028</v>
      </c>
      <c r="AE1219" s="203" t="s">
        <v>4028</v>
      </c>
      <c r="AF1219" s="203" t="s">
        <v>4028</v>
      </c>
      <c r="AG1219" s="203" t="s">
        <v>4028</v>
      </c>
      <c r="AH1219" s="203" t="s">
        <v>4028</v>
      </c>
      <c r="AI1219" s="203" t="s">
        <v>4028</v>
      </c>
      <c r="AJ1219" s="203" t="s">
        <v>4028</v>
      </c>
      <c r="AK1219" s="203" t="s">
        <v>4028</v>
      </c>
      <c r="AL1219" s="203"/>
      <c r="AM1219" s="203"/>
      <c r="AN1219" s="203"/>
      <c r="AO1219" s="203"/>
      <c r="AP1219" s="203"/>
      <c r="AQ1219" s="203"/>
      <c r="AR1219" s="203"/>
      <c r="AS1219" s="203"/>
      <c r="AT1219" s="203"/>
      <c r="AU1219" s="203"/>
      <c r="AV1219" s="203"/>
      <c r="AW1219" s="203"/>
      <c r="AX1219" s="203"/>
      <c r="AY1219" s="203"/>
      <c r="AZ1219" s="203"/>
      <c r="BA1219" s="203"/>
      <c r="BB1219" s="203"/>
      <c r="BC1219" s="203"/>
      <c r="BD1219" s="203"/>
      <c r="BE1219" s="203"/>
      <c r="BF1219" s="203"/>
      <c r="BG1219" s="203"/>
      <c r="BH1219" s="203"/>
      <c r="BI1219" s="203"/>
      <c r="BJ1219" s="203"/>
      <c r="BK1219" s="203"/>
      <c r="BL1219" s="203"/>
    </row>
    <row r="1220" spans="1:260" s="202" customFormat="1" ht="12.75" customHeight="1" x14ac:dyDescent="0.2">
      <c r="A1220" s="203" t="s">
        <v>344</v>
      </c>
      <c r="B1220" s="203" t="s">
        <v>4093</v>
      </c>
      <c r="C1220" s="203" t="s">
        <v>3901</v>
      </c>
      <c r="D1220" s="214">
        <v>35676</v>
      </c>
      <c r="E1220" s="203" t="s">
        <v>3446</v>
      </c>
      <c r="F1220" s="203" t="s">
        <v>3702</v>
      </c>
      <c r="G1220" s="203" t="s">
        <v>4585</v>
      </c>
      <c r="H1220" s="203" t="s">
        <v>344</v>
      </c>
      <c r="I1220" s="203" t="s">
        <v>233</v>
      </c>
      <c r="J1220" s="203" t="s">
        <v>3902</v>
      </c>
      <c r="K1220" s="203"/>
      <c r="L1220" s="203"/>
      <c r="M1220" s="203"/>
      <c r="N1220" s="203"/>
      <c r="O1220" s="203"/>
      <c r="P1220" s="203"/>
      <c r="Q1220" s="203"/>
      <c r="R1220" s="203"/>
      <c r="S1220" s="203"/>
      <c r="T1220" s="203"/>
      <c r="U1220" s="203"/>
      <c r="V1220" s="203"/>
      <c r="W1220" s="203"/>
      <c r="X1220" s="203"/>
      <c r="Y1220" s="203"/>
      <c r="Z1220" s="203"/>
      <c r="AA1220" s="203"/>
      <c r="AB1220" s="203"/>
      <c r="AC1220" s="203"/>
      <c r="AD1220" s="203"/>
      <c r="AE1220" s="203"/>
      <c r="AF1220" s="203"/>
      <c r="AG1220" s="203"/>
      <c r="AH1220" s="203"/>
      <c r="AI1220" s="203"/>
      <c r="AJ1220" s="203"/>
      <c r="AK1220" s="203"/>
      <c r="AL1220" s="203"/>
      <c r="AM1220" s="203"/>
      <c r="AN1220" s="203"/>
      <c r="AO1220" s="203"/>
      <c r="AP1220" s="203"/>
      <c r="AQ1220" s="203"/>
      <c r="AR1220" s="203"/>
      <c r="AS1220" s="203"/>
      <c r="AT1220" s="203"/>
      <c r="AU1220" s="203"/>
      <c r="AV1220" s="203"/>
      <c r="AW1220" s="203"/>
      <c r="AX1220" s="203"/>
      <c r="AY1220" s="203"/>
      <c r="AZ1220" s="203"/>
      <c r="BA1220" s="203"/>
      <c r="BB1220" s="203"/>
      <c r="BC1220" s="203"/>
      <c r="BD1220" s="203"/>
      <c r="BE1220" s="203"/>
      <c r="BF1220" s="203"/>
      <c r="BG1220" s="203"/>
      <c r="BH1220" s="203"/>
      <c r="BI1220" s="203"/>
      <c r="BJ1220" s="203"/>
      <c r="BK1220" s="203"/>
      <c r="BL1220" s="203"/>
      <c r="BM1220" s="10"/>
      <c r="BN1220" s="10"/>
      <c r="BO1220" s="10"/>
      <c r="BP1220" s="10"/>
      <c r="BQ1220" s="10"/>
      <c r="BR1220" s="10"/>
      <c r="BS1220" s="10"/>
      <c r="BT1220" s="10"/>
      <c r="BU1220" s="10"/>
      <c r="BV1220" s="10"/>
      <c r="BW1220" s="10"/>
      <c r="BX1220" s="10"/>
      <c r="BY1220" s="10"/>
      <c r="BZ1220" s="10"/>
      <c r="CA1220" s="10"/>
      <c r="CB1220" s="10"/>
      <c r="CC1220" s="10"/>
      <c r="CD1220" s="10"/>
      <c r="CE1220" s="10"/>
      <c r="CF1220" s="10"/>
      <c r="CG1220" s="10"/>
      <c r="CH1220" s="10"/>
      <c r="CI1220" s="10"/>
      <c r="CJ1220" s="10"/>
      <c r="CK1220" s="10"/>
      <c r="CL1220" s="10"/>
      <c r="CM1220" s="10"/>
      <c r="CN1220" s="10"/>
      <c r="CO1220" s="10"/>
      <c r="CP1220" s="10"/>
      <c r="CQ1220" s="10"/>
      <c r="CR1220" s="10"/>
      <c r="CS1220" s="10"/>
      <c r="CT1220" s="10"/>
      <c r="CU1220" s="10"/>
      <c r="CV1220" s="10"/>
      <c r="CW1220" s="10"/>
      <c r="CX1220" s="10"/>
      <c r="CY1220" s="10"/>
      <c r="CZ1220" s="10"/>
      <c r="DA1220" s="10"/>
      <c r="DB1220" s="10"/>
      <c r="DC1220" s="10"/>
      <c r="DD1220" s="10"/>
      <c r="DE1220" s="10"/>
      <c r="DF1220" s="10"/>
      <c r="DG1220" s="10"/>
      <c r="DH1220" s="10"/>
      <c r="DI1220" s="10"/>
      <c r="DJ1220" s="10"/>
      <c r="DK1220" s="10"/>
      <c r="DL1220" s="10"/>
      <c r="DM1220" s="10"/>
      <c r="DN1220" s="10"/>
      <c r="DO1220" s="10"/>
      <c r="DP1220" s="10"/>
      <c r="DQ1220" s="10"/>
      <c r="DR1220" s="10"/>
      <c r="DS1220" s="10"/>
      <c r="DT1220" s="10"/>
      <c r="DU1220" s="10"/>
      <c r="DV1220" s="10"/>
      <c r="DW1220" s="10"/>
      <c r="DX1220" s="10"/>
      <c r="DY1220" s="10"/>
      <c r="DZ1220" s="10"/>
      <c r="EA1220" s="10"/>
      <c r="EB1220" s="10"/>
      <c r="EC1220" s="10"/>
      <c r="ED1220" s="10"/>
      <c r="EE1220" s="10"/>
      <c r="EF1220" s="10"/>
      <c r="EG1220" s="10"/>
      <c r="EH1220" s="10"/>
      <c r="EI1220" s="10"/>
      <c r="EJ1220" s="10"/>
      <c r="EK1220" s="10"/>
      <c r="EL1220" s="10"/>
      <c r="EM1220" s="10"/>
      <c r="EN1220" s="10"/>
      <c r="EO1220" s="10"/>
      <c r="EP1220" s="10"/>
      <c r="EQ1220" s="10"/>
      <c r="ER1220" s="10"/>
      <c r="ES1220" s="10"/>
      <c r="ET1220" s="10"/>
      <c r="EU1220" s="10"/>
      <c r="EV1220" s="10"/>
      <c r="EW1220" s="10"/>
      <c r="EX1220" s="10"/>
      <c r="EY1220" s="10"/>
      <c r="EZ1220" s="10"/>
      <c r="FA1220" s="10"/>
      <c r="FB1220" s="10"/>
      <c r="FC1220" s="10"/>
      <c r="FD1220" s="10"/>
      <c r="FE1220" s="10"/>
      <c r="FF1220" s="10"/>
      <c r="FG1220" s="10"/>
      <c r="FH1220" s="10"/>
      <c r="FI1220" s="10"/>
      <c r="FJ1220" s="10"/>
      <c r="FK1220" s="10"/>
      <c r="FL1220" s="10"/>
      <c r="FM1220" s="10"/>
      <c r="FN1220" s="10"/>
      <c r="FO1220" s="10"/>
      <c r="FP1220" s="10"/>
      <c r="FQ1220" s="10"/>
      <c r="FR1220" s="10"/>
      <c r="FS1220" s="10"/>
      <c r="FT1220" s="10"/>
      <c r="FU1220" s="10"/>
      <c r="FV1220" s="10"/>
      <c r="FW1220" s="10"/>
      <c r="FX1220" s="10"/>
      <c r="FY1220" s="10"/>
      <c r="FZ1220" s="10"/>
      <c r="GA1220" s="10"/>
      <c r="GB1220" s="10"/>
      <c r="GC1220" s="10"/>
      <c r="GD1220" s="10"/>
      <c r="GE1220" s="10"/>
      <c r="GF1220" s="10"/>
      <c r="GG1220" s="10"/>
      <c r="GH1220" s="10"/>
      <c r="GI1220" s="10"/>
      <c r="GJ1220" s="10"/>
      <c r="GK1220" s="10"/>
      <c r="GL1220" s="10"/>
      <c r="GM1220" s="10"/>
      <c r="GN1220" s="10"/>
      <c r="GO1220" s="10"/>
      <c r="GP1220" s="10"/>
      <c r="GQ1220" s="10"/>
      <c r="GR1220" s="10"/>
      <c r="GS1220" s="10"/>
      <c r="GT1220" s="10"/>
      <c r="GU1220" s="10"/>
      <c r="GV1220" s="10"/>
      <c r="GW1220" s="10"/>
      <c r="GX1220" s="10"/>
      <c r="GY1220" s="10"/>
      <c r="GZ1220" s="10"/>
      <c r="HA1220" s="10"/>
      <c r="HB1220" s="10"/>
      <c r="HC1220" s="10"/>
      <c r="HD1220" s="10"/>
      <c r="HE1220" s="10"/>
      <c r="HF1220" s="10"/>
      <c r="HG1220" s="10"/>
      <c r="HH1220" s="10"/>
      <c r="HI1220" s="10"/>
      <c r="HJ1220" s="10"/>
      <c r="HK1220" s="10"/>
      <c r="HL1220" s="10"/>
      <c r="HM1220" s="10"/>
      <c r="HN1220" s="10"/>
      <c r="HO1220" s="10"/>
      <c r="HP1220" s="10"/>
      <c r="HQ1220" s="10"/>
      <c r="HR1220" s="10"/>
      <c r="HS1220" s="10"/>
      <c r="HT1220" s="10"/>
      <c r="HU1220" s="10"/>
      <c r="HV1220" s="10"/>
      <c r="HW1220" s="10"/>
      <c r="HX1220" s="10"/>
      <c r="HY1220" s="10"/>
      <c r="HZ1220" s="10"/>
      <c r="IA1220" s="10"/>
      <c r="IB1220" s="10"/>
      <c r="IC1220" s="10"/>
      <c r="ID1220" s="10"/>
      <c r="IE1220" s="10"/>
      <c r="IF1220" s="10"/>
      <c r="IG1220" s="10"/>
      <c r="IH1220" s="10"/>
      <c r="II1220" s="10"/>
      <c r="IJ1220" s="10"/>
      <c r="IK1220" s="10"/>
      <c r="IL1220" s="10"/>
      <c r="IM1220" s="10"/>
      <c r="IN1220" s="10"/>
      <c r="IO1220" s="10"/>
      <c r="IP1220" s="10"/>
      <c r="IQ1220" s="10"/>
      <c r="IR1220" s="10"/>
      <c r="IS1220" s="10"/>
      <c r="IT1220" s="10"/>
      <c r="IU1220" s="10"/>
      <c r="IV1220" s="10"/>
    </row>
    <row r="1221" spans="1:260" ht="12.75" customHeight="1" x14ac:dyDescent="0.2">
      <c r="A1221" s="203" t="s">
        <v>344</v>
      </c>
      <c r="B1221" s="203" t="s">
        <v>4439</v>
      </c>
      <c r="C1221" s="203" t="s">
        <v>3804</v>
      </c>
      <c r="D1221" s="214">
        <v>33703</v>
      </c>
      <c r="E1221" s="203" t="s">
        <v>1575</v>
      </c>
      <c r="F1221" s="203" t="s">
        <v>3456</v>
      </c>
      <c r="G1221" s="203" t="s">
        <v>4586</v>
      </c>
      <c r="H1221" s="203" t="s">
        <v>344</v>
      </c>
      <c r="I1221" s="203" t="s">
        <v>111</v>
      </c>
      <c r="J1221" s="203" t="s">
        <v>3805</v>
      </c>
      <c r="K1221" s="203"/>
      <c r="L1221" s="203"/>
      <c r="M1221" s="203"/>
      <c r="N1221" s="203"/>
      <c r="O1221" s="203"/>
      <c r="P1221" s="203"/>
      <c r="Q1221" s="203"/>
      <c r="R1221" s="203"/>
      <c r="S1221" s="203" t="s">
        <v>370</v>
      </c>
      <c r="T1221" s="203" t="s">
        <v>348</v>
      </c>
      <c r="U1221" s="203"/>
      <c r="V1221" s="203"/>
      <c r="W1221" s="203"/>
      <c r="X1221" s="203"/>
      <c r="Y1221" s="203"/>
      <c r="Z1221" s="203"/>
      <c r="AA1221" s="203"/>
      <c r="AB1221" s="203"/>
      <c r="AC1221" s="203"/>
      <c r="AD1221" s="203"/>
      <c r="AE1221" s="203"/>
      <c r="AF1221" s="203"/>
      <c r="AG1221" s="203"/>
      <c r="AH1221" s="203"/>
      <c r="AI1221" s="203"/>
      <c r="AJ1221" s="203"/>
      <c r="AK1221" s="203"/>
      <c r="AL1221" s="203"/>
      <c r="AM1221" s="203"/>
      <c r="AN1221" s="203"/>
      <c r="AO1221" s="203"/>
      <c r="AP1221" s="203"/>
      <c r="AQ1221" s="203"/>
      <c r="AR1221" s="203"/>
      <c r="AS1221" s="203"/>
      <c r="AT1221" s="203"/>
      <c r="AU1221" s="203"/>
      <c r="AV1221" s="203"/>
      <c r="AW1221" s="203"/>
      <c r="AX1221" s="203"/>
      <c r="AY1221" s="203"/>
      <c r="AZ1221" s="203"/>
      <c r="BA1221" s="203"/>
      <c r="BB1221" s="203"/>
      <c r="BC1221" s="203"/>
      <c r="BD1221" s="203"/>
      <c r="BE1221" s="203"/>
      <c r="BF1221" s="203"/>
      <c r="BG1221" s="203"/>
      <c r="BH1221" s="203"/>
      <c r="BI1221" s="203"/>
      <c r="BJ1221" s="203"/>
      <c r="BK1221" s="203"/>
      <c r="BL1221" s="203"/>
      <c r="BM1221" s="10"/>
      <c r="BN1221" s="10"/>
      <c r="BO1221" s="10"/>
      <c r="BP1221" s="10"/>
      <c r="BQ1221" s="10"/>
      <c r="BR1221" s="10"/>
      <c r="BS1221" s="10"/>
      <c r="BT1221" s="10"/>
      <c r="BU1221" s="10"/>
      <c r="BV1221" s="10"/>
      <c r="BW1221" s="10"/>
      <c r="BX1221" s="10"/>
      <c r="BY1221" s="10"/>
      <c r="BZ1221" s="10"/>
      <c r="CA1221" s="10"/>
      <c r="CB1221" s="10"/>
      <c r="CC1221" s="10"/>
      <c r="CD1221" s="10"/>
      <c r="CE1221" s="10"/>
      <c r="CF1221" s="10"/>
      <c r="CG1221" s="10"/>
      <c r="CH1221" s="10"/>
      <c r="CI1221" s="10"/>
      <c r="CJ1221" s="10"/>
      <c r="CK1221" s="10"/>
      <c r="CL1221" s="10"/>
      <c r="CM1221" s="10"/>
      <c r="CN1221" s="10"/>
      <c r="CO1221" s="10"/>
      <c r="CP1221" s="10"/>
      <c r="CQ1221" s="10"/>
      <c r="CR1221" s="10"/>
      <c r="CS1221" s="10"/>
      <c r="CT1221" s="10"/>
      <c r="CU1221" s="10"/>
      <c r="CV1221" s="10"/>
      <c r="CW1221" s="10"/>
      <c r="CX1221" s="10"/>
      <c r="CY1221" s="10"/>
      <c r="CZ1221" s="10"/>
      <c r="DA1221" s="10"/>
      <c r="DB1221" s="10"/>
      <c r="DC1221" s="10"/>
      <c r="DD1221" s="10"/>
      <c r="DE1221" s="10"/>
      <c r="DF1221" s="10"/>
      <c r="DG1221" s="10"/>
      <c r="DH1221" s="10"/>
      <c r="DI1221" s="10"/>
      <c r="DJ1221" s="10"/>
      <c r="DK1221" s="10"/>
      <c r="DL1221" s="10"/>
      <c r="DM1221" s="10"/>
      <c r="DN1221" s="10"/>
      <c r="DO1221" s="10"/>
      <c r="DP1221" s="10"/>
      <c r="DQ1221" s="10"/>
      <c r="DR1221" s="10"/>
      <c r="DS1221" s="10"/>
      <c r="DT1221" s="10"/>
      <c r="DU1221" s="10"/>
      <c r="DV1221" s="10"/>
      <c r="DW1221" s="10"/>
      <c r="DX1221" s="10"/>
      <c r="DY1221" s="10"/>
      <c r="DZ1221" s="10"/>
      <c r="EA1221" s="10"/>
      <c r="EB1221" s="10"/>
      <c r="EC1221" s="10"/>
      <c r="ED1221" s="10"/>
      <c r="EE1221" s="10"/>
      <c r="EF1221" s="10"/>
      <c r="EG1221" s="10"/>
      <c r="EH1221" s="10"/>
      <c r="EI1221" s="10"/>
      <c r="EJ1221" s="10"/>
      <c r="EK1221" s="10"/>
      <c r="EL1221" s="10"/>
      <c r="EM1221" s="10"/>
      <c r="EN1221" s="10"/>
      <c r="EO1221" s="10"/>
      <c r="EP1221" s="10"/>
      <c r="EQ1221" s="10"/>
      <c r="ER1221" s="10"/>
      <c r="ES1221" s="10"/>
      <c r="ET1221" s="10"/>
      <c r="EU1221" s="10"/>
      <c r="EV1221" s="10"/>
      <c r="EW1221" s="10"/>
      <c r="EX1221" s="10"/>
      <c r="EY1221" s="10"/>
      <c r="EZ1221" s="10"/>
      <c r="FA1221" s="10"/>
      <c r="FB1221" s="10"/>
      <c r="FC1221" s="10"/>
      <c r="FD1221" s="10"/>
      <c r="FE1221" s="10"/>
      <c r="FF1221" s="10"/>
      <c r="FG1221" s="10"/>
      <c r="FH1221" s="10"/>
      <c r="FI1221" s="10"/>
      <c r="FJ1221" s="10"/>
      <c r="FK1221" s="10"/>
      <c r="FL1221" s="10"/>
      <c r="FM1221" s="10"/>
      <c r="FN1221" s="10"/>
      <c r="FO1221" s="10"/>
      <c r="FP1221" s="10"/>
      <c r="FQ1221" s="10"/>
      <c r="FR1221" s="10"/>
      <c r="FS1221" s="10"/>
      <c r="FT1221" s="10"/>
      <c r="FU1221" s="10"/>
      <c r="FV1221" s="10"/>
      <c r="FW1221" s="10"/>
      <c r="FX1221" s="10"/>
      <c r="FY1221" s="10"/>
      <c r="FZ1221" s="10"/>
      <c r="GA1221" s="10"/>
      <c r="GB1221" s="10"/>
      <c r="GC1221" s="10"/>
      <c r="GD1221" s="10"/>
      <c r="GE1221" s="10"/>
      <c r="GF1221" s="10"/>
      <c r="GG1221" s="10"/>
      <c r="GH1221" s="10"/>
      <c r="GI1221" s="10"/>
      <c r="GJ1221" s="10"/>
      <c r="GK1221" s="10"/>
      <c r="GL1221" s="10"/>
      <c r="GM1221" s="10"/>
      <c r="GN1221" s="10"/>
      <c r="GO1221" s="10"/>
      <c r="GP1221" s="10"/>
      <c r="GQ1221" s="10"/>
      <c r="GR1221" s="10"/>
      <c r="GS1221" s="10"/>
      <c r="GT1221" s="10"/>
      <c r="GU1221" s="10"/>
      <c r="GV1221" s="10"/>
      <c r="GW1221" s="10"/>
      <c r="GX1221" s="10"/>
      <c r="GY1221" s="10"/>
      <c r="GZ1221" s="10"/>
      <c r="HA1221" s="10"/>
      <c r="HB1221" s="10"/>
      <c r="HC1221" s="10"/>
      <c r="HD1221" s="10"/>
      <c r="HE1221" s="10"/>
      <c r="HF1221" s="10"/>
      <c r="HG1221" s="10"/>
      <c r="HH1221" s="10"/>
      <c r="HI1221" s="10"/>
      <c r="HJ1221" s="10"/>
      <c r="HK1221" s="10"/>
      <c r="HL1221" s="10"/>
      <c r="HM1221" s="10"/>
      <c r="HN1221" s="10"/>
      <c r="HO1221" s="10"/>
      <c r="HP1221" s="10"/>
      <c r="HQ1221" s="10"/>
      <c r="HR1221" s="10"/>
      <c r="HS1221" s="10"/>
      <c r="HT1221" s="10"/>
      <c r="HU1221" s="10"/>
      <c r="HV1221" s="10"/>
      <c r="HW1221" s="10"/>
      <c r="HX1221" s="10"/>
      <c r="HY1221" s="10"/>
      <c r="HZ1221" s="10"/>
      <c r="IA1221" s="10"/>
      <c r="IB1221" s="10"/>
      <c r="IC1221" s="10"/>
      <c r="ID1221" s="10"/>
      <c r="IE1221" s="10"/>
      <c r="IF1221" s="10"/>
      <c r="IG1221" s="10"/>
      <c r="IH1221" s="10"/>
      <c r="II1221" s="10"/>
      <c r="IJ1221" s="10"/>
      <c r="IK1221" s="10"/>
      <c r="IL1221" s="10"/>
      <c r="IM1221" s="10"/>
      <c r="IN1221" s="10"/>
      <c r="IO1221" s="10"/>
      <c r="IP1221" s="10"/>
      <c r="IQ1221" s="10"/>
      <c r="IR1221" s="10"/>
      <c r="IS1221" s="10"/>
      <c r="IT1221" s="10"/>
      <c r="IU1221" s="10"/>
      <c r="IV1221" s="10"/>
    </row>
    <row r="1222" spans="1:260" ht="12.75" customHeight="1" x14ac:dyDescent="0.2">
      <c r="A1222" s="203" t="s">
        <v>110</v>
      </c>
      <c r="B1222" s="203" t="s">
        <v>4104</v>
      </c>
      <c r="C1222" s="203" t="s">
        <v>3457</v>
      </c>
      <c r="D1222" s="214">
        <v>34471</v>
      </c>
      <c r="E1222" s="203" t="s">
        <v>2601</v>
      </c>
      <c r="F1222" s="203" t="s">
        <v>4026</v>
      </c>
      <c r="G1222" s="203" t="s">
        <v>2980</v>
      </c>
      <c r="H1222" s="203" t="s">
        <v>110</v>
      </c>
      <c r="I1222" s="203" t="s">
        <v>22</v>
      </c>
      <c r="J1222" s="203" t="s">
        <v>3458</v>
      </c>
      <c r="K1222" s="203"/>
      <c r="L1222" s="203"/>
      <c r="M1222" s="203"/>
      <c r="N1222" s="203"/>
      <c r="O1222" s="203"/>
      <c r="P1222" s="203"/>
      <c r="Q1222" s="203"/>
      <c r="R1222" s="203"/>
      <c r="S1222" s="203"/>
      <c r="T1222" s="203"/>
      <c r="U1222" s="203"/>
      <c r="V1222" s="203"/>
      <c r="W1222" s="203"/>
      <c r="X1222" s="203"/>
      <c r="Y1222" s="203"/>
      <c r="Z1222" s="203"/>
      <c r="AA1222" s="203"/>
      <c r="AB1222" s="203"/>
      <c r="AC1222" s="203"/>
      <c r="AD1222" s="203"/>
      <c r="AE1222" s="203"/>
      <c r="AF1222" s="203"/>
      <c r="AG1222" s="203"/>
      <c r="AH1222" s="203"/>
      <c r="AI1222" s="203"/>
      <c r="AJ1222" s="203"/>
      <c r="AK1222" s="203"/>
      <c r="AL1222" s="203"/>
      <c r="AM1222" s="203"/>
      <c r="AN1222" s="203"/>
      <c r="AO1222" s="203"/>
      <c r="AP1222" s="203"/>
      <c r="AQ1222" s="203"/>
      <c r="AR1222" s="203"/>
      <c r="AS1222" s="203"/>
      <c r="AT1222" s="203"/>
      <c r="AU1222" s="203"/>
      <c r="AV1222" s="203"/>
      <c r="AW1222" s="203"/>
      <c r="AX1222" s="203"/>
      <c r="AY1222" s="203"/>
      <c r="AZ1222" s="203"/>
      <c r="BA1222" s="203"/>
      <c r="BB1222" s="203"/>
      <c r="BC1222" s="203"/>
      <c r="BD1222" s="203"/>
      <c r="BE1222" s="203"/>
      <c r="BF1222" s="203"/>
      <c r="BG1222" s="203"/>
      <c r="BH1222" s="203"/>
      <c r="BI1222" s="203"/>
      <c r="BJ1222" s="203"/>
      <c r="BK1222" s="203"/>
      <c r="BL1222" s="203"/>
    </row>
    <row r="1223" spans="1:260" s="10" customFormat="1" ht="12.75" customHeight="1" x14ac:dyDescent="0.2">
      <c r="A1223" s="203" t="s">
        <v>4029</v>
      </c>
      <c r="B1223" s="203" t="s">
        <v>4028</v>
      </c>
      <c r="C1223" s="203" t="s">
        <v>3632</v>
      </c>
      <c r="D1223" s="214">
        <v>35602</v>
      </c>
      <c r="E1223" s="203" t="s">
        <v>3089</v>
      </c>
      <c r="F1223" s="203" t="s">
        <v>3439</v>
      </c>
      <c r="G1223" s="203" t="s">
        <v>4028</v>
      </c>
      <c r="H1223" s="203" t="s">
        <v>344</v>
      </c>
      <c r="I1223" s="203" t="s">
        <v>27</v>
      </c>
      <c r="J1223" s="203" t="s">
        <v>3633</v>
      </c>
      <c r="K1223" s="203"/>
      <c r="L1223" s="203"/>
      <c r="M1223" s="203"/>
      <c r="N1223" s="203"/>
      <c r="O1223" s="203"/>
      <c r="P1223" s="203"/>
      <c r="Q1223" s="203"/>
      <c r="R1223" s="203"/>
      <c r="S1223" s="203"/>
      <c r="T1223" s="203"/>
      <c r="U1223" s="203"/>
      <c r="V1223" s="203"/>
      <c r="W1223" s="203"/>
      <c r="X1223" s="203"/>
      <c r="Y1223" s="203"/>
      <c r="Z1223" s="203"/>
      <c r="AA1223" s="203"/>
      <c r="AB1223" s="203"/>
      <c r="AC1223" s="203"/>
      <c r="AD1223" s="203"/>
      <c r="AE1223" s="203"/>
      <c r="AF1223" s="203"/>
      <c r="AG1223" s="203"/>
      <c r="AH1223" s="203"/>
      <c r="AI1223" s="203"/>
      <c r="AJ1223" s="203"/>
      <c r="AK1223" s="203"/>
      <c r="AL1223" s="203"/>
      <c r="AM1223" s="203"/>
      <c r="AN1223" s="203"/>
      <c r="AO1223" s="203"/>
      <c r="AP1223" s="203"/>
      <c r="AQ1223" s="203"/>
      <c r="AR1223" s="203"/>
      <c r="AS1223" s="203"/>
      <c r="AT1223" s="203"/>
      <c r="AU1223" s="203"/>
      <c r="AV1223" s="203"/>
      <c r="AW1223" s="203"/>
      <c r="AX1223" s="203"/>
      <c r="AY1223" s="203"/>
      <c r="AZ1223" s="203"/>
      <c r="BA1223" s="203"/>
      <c r="BB1223" s="203"/>
      <c r="BC1223" s="203"/>
      <c r="BD1223" s="203"/>
      <c r="BE1223" s="203"/>
      <c r="BF1223" s="203"/>
      <c r="BG1223" s="203"/>
      <c r="BH1223" s="203"/>
      <c r="BI1223" s="203"/>
      <c r="BJ1223" s="203"/>
      <c r="BK1223" s="203"/>
      <c r="BL1223" s="20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c r="HK1223"/>
      <c r="HL1223"/>
      <c r="HM1223"/>
      <c r="HN1223"/>
      <c r="HO1223"/>
      <c r="HP1223"/>
      <c r="HQ1223"/>
      <c r="HR1223"/>
      <c r="HS1223"/>
      <c r="HT1223"/>
      <c r="HU1223"/>
      <c r="HV1223"/>
      <c r="HW1223"/>
      <c r="HX1223"/>
      <c r="HY1223"/>
      <c r="HZ1223"/>
      <c r="IA1223"/>
      <c r="IB1223"/>
      <c r="IC1223"/>
      <c r="ID1223"/>
      <c r="IE1223"/>
      <c r="IF1223"/>
      <c r="IG1223"/>
      <c r="IH1223"/>
      <c r="II1223"/>
      <c r="IJ1223"/>
      <c r="IK1223"/>
      <c r="IL1223"/>
      <c r="IM1223"/>
      <c r="IN1223"/>
      <c r="IO1223"/>
      <c r="IP1223"/>
      <c r="IQ1223"/>
      <c r="IR1223"/>
      <c r="IS1223"/>
      <c r="IT1223"/>
      <c r="IU1223"/>
      <c r="IV1223"/>
    </row>
    <row r="1224" spans="1:260" ht="12.75" customHeight="1" x14ac:dyDescent="0.2">
      <c r="A1224" s="203" t="s">
        <v>4029</v>
      </c>
      <c r="B1224" s="203" t="s">
        <v>4028</v>
      </c>
      <c r="C1224" s="203" t="s">
        <v>783</v>
      </c>
      <c r="D1224" s="214">
        <v>33353</v>
      </c>
      <c r="E1224" s="203" t="s">
        <v>855</v>
      </c>
      <c r="F1224" s="203" t="s">
        <v>139</v>
      </c>
      <c r="G1224" s="203" t="s">
        <v>4028</v>
      </c>
      <c r="H1224" s="203"/>
      <c r="I1224" s="203"/>
      <c r="J1224" s="203"/>
      <c r="K1224" s="203" t="s">
        <v>344</v>
      </c>
      <c r="L1224" s="203" t="s">
        <v>336</v>
      </c>
      <c r="M1224" s="203" t="s">
        <v>3052</v>
      </c>
      <c r="N1224" s="203" t="s">
        <v>344</v>
      </c>
      <c r="O1224" s="203" t="s">
        <v>336</v>
      </c>
      <c r="P1224" s="203" t="s">
        <v>2569</v>
      </c>
      <c r="Q1224" s="203" t="s">
        <v>344</v>
      </c>
      <c r="R1224" s="203" t="s">
        <v>336</v>
      </c>
      <c r="S1224" s="203" t="s">
        <v>1808</v>
      </c>
      <c r="T1224" s="203" t="s">
        <v>344</v>
      </c>
      <c r="U1224" s="203" t="s">
        <v>32</v>
      </c>
      <c r="V1224" s="203" t="s">
        <v>1665</v>
      </c>
      <c r="W1224" s="203" t="s">
        <v>344</v>
      </c>
      <c r="X1224" s="203" t="s">
        <v>32</v>
      </c>
      <c r="Y1224" s="203" t="s">
        <v>1665</v>
      </c>
      <c r="Z1224" s="203" t="s">
        <v>344</v>
      </c>
      <c r="AA1224" s="203" t="s">
        <v>32</v>
      </c>
      <c r="AB1224" s="203" t="s">
        <v>41</v>
      </c>
      <c r="AC1224" s="203" t="s">
        <v>344</v>
      </c>
      <c r="AD1224" s="203" t="s">
        <v>32</v>
      </c>
      <c r="AE1224" s="203" t="s">
        <v>349</v>
      </c>
      <c r="AF1224" s="203">
        <v>0</v>
      </c>
      <c r="AG1224" s="203">
        <v>0</v>
      </c>
      <c r="AH1224" s="203">
        <v>0</v>
      </c>
      <c r="AI1224" s="203">
        <v>0</v>
      </c>
      <c r="AJ1224" s="203">
        <v>0</v>
      </c>
      <c r="AK1224" s="203">
        <v>0</v>
      </c>
      <c r="AL1224" s="203"/>
      <c r="AM1224" s="203"/>
      <c r="AN1224" s="203"/>
      <c r="AO1224" s="203"/>
      <c r="AP1224" s="203"/>
      <c r="AQ1224" s="203"/>
      <c r="AR1224" s="203"/>
      <c r="AS1224" s="203"/>
      <c r="AT1224" s="203"/>
      <c r="AU1224" s="203"/>
      <c r="AV1224" s="203"/>
      <c r="AW1224" s="203"/>
      <c r="AX1224" s="203"/>
      <c r="AY1224" s="203"/>
      <c r="AZ1224" s="203"/>
      <c r="BA1224" s="203"/>
      <c r="BB1224" s="203"/>
      <c r="BC1224" s="203"/>
      <c r="BD1224" s="203"/>
      <c r="BE1224" s="203"/>
      <c r="BF1224" s="203"/>
      <c r="BG1224" s="203"/>
      <c r="BH1224" s="203"/>
      <c r="BI1224" s="203"/>
      <c r="BJ1224" s="203"/>
      <c r="BK1224" s="203"/>
      <c r="BL1224" s="203"/>
    </row>
    <row r="1225" spans="1:260" s="10" customFormat="1" ht="12.75" customHeight="1" x14ac:dyDescent="0.2">
      <c r="A1225" s="203" t="s">
        <v>4028</v>
      </c>
      <c r="B1225" s="203" t="s">
        <v>4028</v>
      </c>
      <c r="C1225" s="203"/>
      <c r="D1225" s="214"/>
      <c r="E1225" s="203"/>
      <c r="F1225" s="203"/>
      <c r="G1225" s="203" t="s">
        <v>4028</v>
      </c>
      <c r="H1225" s="203" t="s">
        <v>4028</v>
      </c>
      <c r="I1225" s="203" t="s">
        <v>4028</v>
      </c>
      <c r="J1225" s="203" t="s">
        <v>4028</v>
      </c>
      <c r="K1225" s="203" t="s">
        <v>4028</v>
      </c>
      <c r="L1225" s="203" t="s">
        <v>4028</v>
      </c>
      <c r="M1225" s="203" t="s">
        <v>4028</v>
      </c>
      <c r="N1225" s="203" t="s">
        <v>4028</v>
      </c>
      <c r="O1225" s="203" t="s">
        <v>4028</v>
      </c>
      <c r="P1225" s="203" t="s">
        <v>4028</v>
      </c>
      <c r="Q1225" s="203"/>
      <c r="R1225" s="203"/>
      <c r="S1225" s="203"/>
      <c r="T1225" s="203" t="s">
        <v>4028</v>
      </c>
      <c r="U1225" s="203" t="s">
        <v>4028</v>
      </c>
      <c r="V1225" s="203" t="s">
        <v>4028</v>
      </c>
      <c r="W1225" s="203" t="s">
        <v>4028</v>
      </c>
      <c r="X1225" s="203" t="s">
        <v>4028</v>
      </c>
      <c r="Y1225" s="203" t="s">
        <v>4028</v>
      </c>
      <c r="Z1225" s="203" t="s">
        <v>4028</v>
      </c>
      <c r="AA1225" s="203" t="s">
        <v>4028</v>
      </c>
      <c r="AB1225" s="203" t="s">
        <v>4028</v>
      </c>
      <c r="AC1225" s="203" t="s">
        <v>4028</v>
      </c>
      <c r="AD1225" s="203" t="s">
        <v>4028</v>
      </c>
      <c r="AE1225" s="203" t="s">
        <v>4028</v>
      </c>
      <c r="AF1225" s="203" t="s">
        <v>4028</v>
      </c>
      <c r="AG1225" s="203" t="s">
        <v>4028</v>
      </c>
      <c r="AH1225" s="203" t="s">
        <v>4028</v>
      </c>
      <c r="AI1225" s="203" t="s">
        <v>4028</v>
      </c>
      <c r="AJ1225" s="203" t="s">
        <v>4028</v>
      </c>
      <c r="AK1225" s="203" t="s">
        <v>4028</v>
      </c>
      <c r="AL1225" s="203"/>
      <c r="AM1225" s="203"/>
      <c r="AN1225" s="203"/>
      <c r="AO1225" s="203"/>
      <c r="AP1225" s="203"/>
      <c r="AQ1225" s="203"/>
      <c r="AR1225" s="203"/>
      <c r="AS1225" s="203"/>
      <c r="AT1225" s="203"/>
      <c r="AU1225" s="203"/>
      <c r="AV1225" s="203"/>
      <c r="AW1225" s="203"/>
      <c r="AX1225" s="203"/>
      <c r="AY1225" s="203"/>
      <c r="AZ1225" s="203"/>
      <c r="BA1225" s="203"/>
      <c r="BB1225" s="203"/>
      <c r="BC1225" s="203"/>
      <c r="BD1225" s="203"/>
      <c r="BE1225" s="203"/>
      <c r="BF1225" s="203"/>
      <c r="BG1225" s="203"/>
      <c r="BH1225" s="203"/>
      <c r="BI1225" s="203"/>
      <c r="BJ1225" s="203"/>
      <c r="BK1225" s="203"/>
      <c r="BL1225" s="203"/>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c r="HK1225"/>
      <c r="HL1225"/>
      <c r="HM1225"/>
      <c r="HN1225"/>
      <c r="HO1225"/>
      <c r="HP1225"/>
      <c r="HQ1225"/>
      <c r="HR1225"/>
      <c r="HS1225"/>
      <c r="HT1225"/>
      <c r="HU1225"/>
      <c r="HV1225"/>
      <c r="HW1225"/>
      <c r="HX1225"/>
      <c r="HY1225"/>
      <c r="HZ1225"/>
      <c r="IA1225"/>
      <c r="IB1225"/>
      <c r="IC1225"/>
      <c r="ID1225"/>
      <c r="IE1225"/>
      <c r="IF1225"/>
      <c r="IG1225"/>
      <c r="IH1225"/>
      <c r="II1225"/>
      <c r="IJ1225"/>
      <c r="IK1225"/>
      <c r="IL1225"/>
      <c r="IM1225"/>
      <c r="IN1225"/>
      <c r="IO1225"/>
      <c r="IP1225"/>
      <c r="IQ1225"/>
      <c r="IR1225"/>
      <c r="IS1225"/>
      <c r="IT1225"/>
      <c r="IU1225"/>
      <c r="IV1225"/>
    </row>
    <row r="1226" spans="1:260" s="10" customFormat="1" ht="12.75" customHeight="1" x14ac:dyDescent="0.2">
      <c r="A1226" s="203" t="s">
        <v>283</v>
      </c>
      <c r="B1226" s="203" t="s">
        <v>4138</v>
      </c>
      <c r="C1226" s="203" t="s">
        <v>1237</v>
      </c>
      <c r="D1226" s="214">
        <v>33852</v>
      </c>
      <c r="E1226" s="203" t="s">
        <v>1238</v>
      </c>
      <c r="F1226" s="203" t="s">
        <v>138</v>
      </c>
      <c r="G1226" s="203" t="s">
        <v>3420</v>
      </c>
      <c r="H1226" s="203" t="s">
        <v>236</v>
      </c>
      <c r="I1226" s="203" t="s">
        <v>348</v>
      </c>
      <c r="J1226" s="203"/>
      <c r="K1226" s="203" t="s">
        <v>236</v>
      </c>
      <c r="L1226" s="203" t="s">
        <v>30</v>
      </c>
      <c r="M1226" s="203">
        <v>0</v>
      </c>
      <c r="N1226" s="203" t="s">
        <v>283</v>
      </c>
      <c r="O1226" s="203" t="s">
        <v>30</v>
      </c>
      <c r="P1226" s="203">
        <v>0</v>
      </c>
      <c r="Q1226" s="203" t="s">
        <v>449</v>
      </c>
      <c r="R1226" s="203" t="s">
        <v>30</v>
      </c>
      <c r="S1226" s="203"/>
      <c r="T1226" s="203" t="s">
        <v>236</v>
      </c>
      <c r="U1226" s="203" t="s">
        <v>30</v>
      </c>
      <c r="V1226" s="203">
        <v>0</v>
      </c>
      <c r="W1226" s="203" t="s">
        <v>236</v>
      </c>
      <c r="X1226" s="203" t="s">
        <v>30</v>
      </c>
      <c r="Y1226" s="203">
        <v>0</v>
      </c>
      <c r="Z1226" s="203" t="s">
        <v>132</v>
      </c>
      <c r="AA1226" s="203" t="s">
        <v>30</v>
      </c>
      <c r="AB1226" s="203">
        <v>0</v>
      </c>
      <c r="AC1226" s="203">
        <v>0</v>
      </c>
      <c r="AD1226" s="203">
        <v>0</v>
      </c>
      <c r="AE1226" s="203">
        <v>0</v>
      </c>
      <c r="AF1226" s="203">
        <v>0</v>
      </c>
      <c r="AG1226" s="203">
        <v>0</v>
      </c>
      <c r="AH1226" s="203">
        <v>0</v>
      </c>
      <c r="AI1226" s="203">
        <v>0</v>
      </c>
      <c r="AJ1226" s="203">
        <v>0</v>
      </c>
      <c r="AK1226" s="203">
        <v>0</v>
      </c>
      <c r="AL1226" s="203"/>
      <c r="AM1226" s="203"/>
      <c r="AN1226" s="203"/>
      <c r="AO1226" s="203"/>
      <c r="AP1226" s="203"/>
      <c r="AQ1226" s="203"/>
      <c r="AR1226" s="203"/>
      <c r="AS1226" s="203"/>
      <c r="AT1226" s="203"/>
      <c r="AU1226" s="203"/>
      <c r="AV1226" s="203"/>
      <c r="AW1226" s="203"/>
      <c r="AX1226" s="203"/>
      <c r="AY1226" s="203"/>
      <c r="AZ1226" s="203"/>
      <c r="BA1226" s="203"/>
      <c r="BB1226" s="203"/>
      <c r="BC1226" s="203"/>
      <c r="BD1226" s="203"/>
      <c r="BE1226" s="203"/>
      <c r="BF1226" s="203"/>
      <c r="BG1226" s="203"/>
      <c r="BH1226" s="203"/>
      <c r="BI1226" s="203"/>
      <c r="BJ1226" s="203"/>
      <c r="BK1226" s="203"/>
      <c r="BL1226" s="203"/>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c r="HK1226"/>
      <c r="HL1226"/>
      <c r="HM1226"/>
      <c r="HN1226"/>
      <c r="HO1226"/>
      <c r="HP1226"/>
      <c r="HQ1226"/>
      <c r="HR1226"/>
      <c r="HS1226"/>
      <c r="HT1226"/>
      <c r="HU1226"/>
      <c r="HV1226"/>
      <c r="HW1226"/>
      <c r="HX1226"/>
      <c r="HY1226"/>
      <c r="HZ1226"/>
      <c r="IA1226"/>
      <c r="IB1226"/>
      <c r="IC1226"/>
      <c r="ID1226"/>
      <c r="IE1226"/>
      <c r="IF1226"/>
      <c r="IG1226"/>
      <c r="IH1226"/>
      <c r="II1226"/>
      <c r="IJ1226"/>
      <c r="IK1226"/>
      <c r="IL1226"/>
      <c r="IM1226"/>
      <c r="IN1226"/>
      <c r="IO1226"/>
      <c r="IP1226"/>
      <c r="IQ1226"/>
      <c r="IR1226"/>
      <c r="IS1226"/>
      <c r="IT1226"/>
      <c r="IU1226"/>
      <c r="IV1226"/>
    </row>
    <row r="1227" spans="1:260" s="10" customFormat="1" ht="12.75" customHeight="1" x14ac:dyDescent="0.2">
      <c r="A1227" s="203" t="s">
        <v>283</v>
      </c>
      <c r="B1227" s="203" t="s">
        <v>4093</v>
      </c>
      <c r="C1227" s="203" t="s">
        <v>1268</v>
      </c>
      <c r="D1227" s="214">
        <v>32966</v>
      </c>
      <c r="E1227" s="203" t="s">
        <v>1223</v>
      </c>
      <c r="F1227" s="203" t="s">
        <v>2159</v>
      </c>
      <c r="G1227" s="203" t="s">
        <v>3420</v>
      </c>
      <c r="H1227" s="203" t="s">
        <v>236</v>
      </c>
      <c r="I1227" s="203" t="s">
        <v>233</v>
      </c>
      <c r="J1227" s="203"/>
      <c r="K1227" s="203" t="s">
        <v>279</v>
      </c>
      <c r="L1227" s="203" t="s">
        <v>39</v>
      </c>
      <c r="M1227" s="203">
        <v>0</v>
      </c>
      <c r="N1227" s="203" t="s">
        <v>283</v>
      </c>
      <c r="O1227" s="203" t="s">
        <v>78</v>
      </c>
      <c r="P1227" s="203">
        <v>0</v>
      </c>
      <c r="Q1227" s="203" t="s">
        <v>266</v>
      </c>
      <c r="R1227" s="203" t="s">
        <v>78</v>
      </c>
      <c r="S1227" s="203"/>
      <c r="T1227" s="203" t="s">
        <v>236</v>
      </c>
      <c r="U1227" s="203" t="s">
        <v>78</v>
      </c>
      <c r="V1227" s="203">
        <v>0</v>
      </c>
      <c r="W1227" s="203" t="s">
        <v>236</v>
      </c>
      <c r="X1227" s="203" t="s">
        <v>78</v>
      </c>
      <c r="Y1227" s="203">
        <v>0</v>
      </c>
      <c r="Z1227" s="203" t="s">
        <v>283</v>
      </c>
      <c r="AA1227" s="203" t="s">
        <v>78</v>
      </c>
      <c r="AB1227" s="203">
        <v>0</v>
      </c>
      <c r="AC1227" s="203">
        <v>0</v>
      </c>
      <c r="AD1227" s="203">
        <v>0</v>
      </c>
      <c r="AE1227" s="203">
        <v>0</v>
      </c>
      <c r="AF1227" s="203">
        <v>0</v>
      </c>
      <c r="AG1227" s="203">
        <v>0</v>
      </c>
      <c r="AH1227" s="203">
        <v>0</v>
      </c>
      <c r="AI1227" s="203">
        <v>0</v>
      </c>
      <c r="AJ1227" s="203">
        <v>0</v>
      </c>
      <c r="AK1227" s="203">
        <v>0</v>
      </c>
      <c r="AL1227" s="203"/>
      <c r="AM1227" s="203"/>
      <c r="AN1227" s="203"/>
      <c r="AO1227" s="203"/>
      <c r="AP1227" s="203"/>
      <c r="AQ1227" s="203"/>
      <c r="AR1227" s="203"/>
      <c r="AS1227" s="203"/>
      <c r="AT1227" s="203"/>
      <c r="AU1227" s="203"/>
      <c r="AV1227" s="203"/>
      <c r="AW1227" s="203"/>
      <c r="AX1227" s="203"/>
      <c r="AY1227" s="203"/>
      <c r="AZ1227" s="203"/>
      <c r="BA1227" s="203"/>
      <c r="BB1227" s="203"/>
      <c r="BC1227" s="203"/>
      <c r="BD1227" s="203"/>
      <c r="BE1227" s="203"/>
      <c r="BF1227" s="203"/>
      <c r="BG1227" s="203"/>
      <c r="BH1227" s="203"/>
      <c r="BI1227" s="203"/>
      <c r="BJ1227" s="203"/>
      <c r="BK1227" s="203"/>
      <c r="BL1227" s="203"/>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c r="HO1227"/>
      <c r="HP1227"/>
      <c r="HQ1227"/>
      <c r="HR1227"/>
      <c r="HS1227"/>
      <c r="HT1227"/>
      <c r="HU1227"/>
      <c r="HV1227"/>
      <c r="HW1227"/>
      <c r="HX1227"/>
      <c r="HY1227"/>
      <c r="HZ1227"/>
      <c r="IA1227"/>
      <c r="IB1227"/>
      <c r="IC1227"/>
      <c r="ID1227"/>
      <c r="IE1227"/>
      <c r="IF1227"/>
      <c r="IG1227"/>
      <c r="IH1227"/>
      <c r="II1227"/>
      <c r="IJ1227"/>
      <c r="IK1227"/>
      <c r="IL1227"/>
      <c r="IM1227"/>
      <c r="IN1227"/>
      <c r="IO1227"/>
      <c r="IP1227"/>
      <c r="IQ1227"/>
      <c r="IR1227"/>
      <c r="IS1227"/>
      <c r="IT1227"/>
      <c r="IU1227"/>
      <c r="IV1227"/>
      <c r="IW1227"/>
      <c r="IX1227"/>
      <c r="IY1227"/>
      <c r="IZ1227"/>
    </row>
    <row r="1228" spans="1:260" ht="12.75" customHeight="1" x14ac:dyDescent="0.2">
      <c r="A1228" s="203" t="s">
        <v>236</v>
      </c>
      <c r="B1228" s="203" t="s">
        <v>4263</v>
      </c>
      <c r="C1228" s="203" t="s">
        <v>1155</v>
      </c>
      <c r="D1228" s="214">
        <v>34134</v>
      </c>
      <c r="E1228" s="203" t="s">
        <v>1241</v>
      </c>
      <c r="F1228" s="203" t="s">
        <v>2112</v>
      </c>
      <c r="G1228" s="203" t="s">
        <v>3420</v>
      </c>
      <c r="H1228" s="203" t="s">
        <v>283</v>
      </c>
      <c r="I1228" s="203" t="s">
        <v>55</v>
      </c>
      <c r="J1228" s="203"/>
      <c r="K1228" s="203" t="s">
        <v>236</v>
      </c>
      <c r="L1228" s="203" t="s">
        <v>55</v>
      </c>
      <c r="M1228" s="203">
        <v>0</v>
      </c>
      <c r="N1228" s="203" t="s">
        <v>236</v>
      </c>
      <c r="O1228" s="203" t="s">
        <v>2235</v>
      </c>
      <c r="P1228" s="203">
        <v>0</v>
      </c>
      <c r="Q1228" s="203" t="s">
        <v>236</v>
      </c>
      <c r="R1228" s="203" t="s">
        <v>233</v>
      </c>
      <c r="S1228" s="203"/>
      <c r="T1228" s="203" t="s">
        <v>236</v>
      </c>
      <c r="U1228" s="203" t="s">
        <v>233</v>
      </c>
      <c r="V1228" s="203">
        <v>0</v>
      </c>
      <c r="W1228" s="203" t="s">
        <v>4028</v>
      </c>
      <c r="X1228" s="203" t="s">
        <v>4028</v>
      </c>
      <c r="Y1228" s="203" t="s">
        <v>4028</v>
      </c>
      <c r="Z1228" s="203" t="s">
        <v>4028</v>
      </c>
      <c r="AA1228" s="203" t="s">
        <v>4028</v>
      </c>
      <c r="AB1228" s="203" t="s">
        <v>4028</v>
      </c>
      <c r="AC1228" s="203">
        <v>0</v>
      </c>
      <c r="AD1228" s="203">
        <v>0</v>
      </c>
      <c r="AE1228" s="203">
        <v>0</v>
      </c>
      <c r="AF1228" s="203">
        <v>0</v>
      </c>
      <c r="AG1228" s="203">
        <v>0</v>
      </c>
      <c r="AH1228" s="203">
        <v>0</v>
      </c>
      <c r="AI1228" s="203">
        <v>0</v>
      </c>
      <c r="AJ1228" s="203">
        <v>0</v>
      </c>
      <c r="AK1228" s="203">
        <v>0</v>
      </c>
      <c r="AL1228" s="203"/>
      <c r="AM1228" s="203"/>
      <c r="AN1228" s="203"/>
      <c r="AO1228" s="203"/>
      <c r="AP1228" s="203"/>
      <c r="AQ1228" s="203"/>
      <c r="AR1228" s="203"/>
      <c r="AS1228" s="203"/>
      <c r="AT1228" s="203"/>
      <c r="AU1228" s="203"/>
      <c r="AV1228" s="203"/>
      <c r="AW1228" s="203"/>
      <c r="AX1228" s="203"/>
      <c r="AY1228" s="203"/>
      <c r="AZ1228" s="203"/>
      <c r="BA1228" s="203"/>
      <c r="BB1228" s="203"/>
      <c r="BC1228" s="203"/>
      <c r="BD1228" s="203"/>
      <c r="BE1228" s="203"/>
      <c r="BF1228" s="203"/>
      <c r="BG1228" s="203"/>
      <c r="BH1228" s="203"/>
      <c r="BI1228" s="203"/>
      <c r="BJ1228" s="203"/>
      <c r="BK1228" s="203"/>
      <c r="BL1228" s="203"/>
      <c r="IW1228" s="10"/>
      <c r="IX1228" s="10"/>
      <c r="IY1228" s="10"/>
      <c r="IZ1228" s="10"/>
    </row>
    <row r="1229" spans="1:260" s="10" customFormat="1" ht="12.75" customHeight="1" x14ac:dyDescent="0.2">
      <c r="A1229" s="203" t="s">
        <v>283</v>
      </c>
      <c r="B1229" s="203" t="s">
        <v>4313</v>
      </c>
      <c r="C1229" s="203" t="s">
        <v>2717</v>
      </c>
      <c r="D1229" s="214">
        <v>34788</v>
      </c>
      <c r="E1229" s="203" t="s">
        <v>2588</v>
      </c>
      <c r="F1229" s="203" t="s">
        <v>4972</v>
      </c>
      <c r="G1229" s="203" t="s">
        <v>3420</v>
      </c>
      <c r="H1229" s="203" t="s">
        <v>279</v>
      </c>
      <c r="I1229" s="203" t="s">
        <v>23</v>
      </c>
      <c r="J1229" s="203"/>
      <c r="K1229" s="203" t="s">
        <v>279</v>
      </c>
      <c r="L1229" s="203" t="s">
        <v>233</v>
      </c>
      <c r="M1229" s="203">
        <v>0</v>
      </c>
      <c r="N1229" s="203" t="s">
        <v>279</v>
      </c>
      <c r="O1229" s="203" t="s">
        <v>233</v>
      </c>
      <c r="P1229" s="203">
        <v>0</v>
      </c>
      <c r="Q1229" s="203"/>
      <c r="R1229" s="203"/>
      <c r="S1229" s="203"/>
      <c r="T1229" s="203">
        <v>0</v>
      </c>
      <c r="U1229" s="203">
        <v>0</v>
      </c>
      <c r="V1229" s="203">
        <v>0</v>
      </c>
      <c r="W1229" s="203">
        <v>0</v>
      </c>
      <c r="X1229" s="203">
        <v>0</v>
      </c>
      <c r="Y1229" s="203">
        <v>0</v>
      </c>
      <c r="Z1229" s="203">
        <v>0</v>
      </c>
      <c r="AA1229" s="203">
        <v>0</v>
      </c>
      <c r="AB1229" s="203">
        <v>0</v>
      </c>
      <c r="AC1229" s="203">
        <v>0</v>
      </c>
      <c r="AD1229" s="203">
        <v>0</v>
      </c>
      <c r="AE1229" s="203">
        <v>0</v>
      </c>
      <c r="AF1229" s="203">
        <v>0</v>
      </c>
      <c r="AG1229" s="203">
        <v>0</v>
      </c>
      <c r="AH1229" s="203">
        <v>0</v>
      </c>
      <c r="AI1229" s="203">
        <v>0</v>
      </c>
      <c r="AJ1229" s="203">
        <v>0</v>
      </c>
      <c r="AK1229" s="203">
        <v>0</v>
      </c>
      <c r="AL1229" s="203"/>
      <c r="AM1229" s="203"/>
      <c r="AN1229" s="203"/>
      <c r="AO1229" s="203"/>
      <c r="AP1229" s="203"/>
      <c r="AQ1229" s="203"/>
      <c r="AR1229" s="203"/>
      <c r="AS1229" s="203"/>
      <c r="AT1229" s="203"/>
      <c r="AU1229" s="203"/>
      <c r="AV1229" s="203"/>
      <c r="AW1229" s="203"/>
      <c r="AX1229" s="203"/>
      <c r="AY1229" s="203"/>
      <c r="AZ1229" s="203"/>
      <c r="BA1229" s="203"/>
      <c r="BB1229" s="203"/>
      <c r="BC1229" s="203"/>
      <c r="BD1229" s="203"/>
      <c r="BE1229" s="203"/>
      <c r="BF1229" s="203"/>
      <c r="BG1229" s="203"/>
      <c r="BH1229" s="203"/>
      <c r="BI1229" s="203"/>
      <c r="BJ1229" s="203"/>
      <c r="BK1229" s="203"/>
      <c r="BL1229" s="203"/>
      <c r="BM1229" s="202"/>
      <c r="BN1229" s="202"/>
      <c r="BO1229" s="202"/>
      <c r="BP1229" s="202"/>
      <c r="BQ1229" s="202"/>
      <c r="BR1229" s="202"/>
      <c r="BS1229" s="202"/>
      <c r="BT1229" s="202"/>
      <c r="BU1229" s="202"/>
      <c r="BV1229" s="202"/>
      <c r="BW1229" s="202"/>
      <c r="BX1229" s="202"/>
      <c r="BY1229" s="202"/>
      <c r="BZ1229" s="202"/>
      <c r="CA1229" s="202"/>
      <c r="CB1229" s="202"/>
      <c r="CC1229" s="202"/>
      <c r="CD1229" s="202"/>
      <c r="CE1229" s="202"/>
      <c r="CF1229" s="202"/>
      <c r="CG1229" s="202"/>
      <c r="CH1229" s="202"/>
      <c r="CI1229" s="202"/>
      <c r="CJ1229" s="202"/>
      <c r="CK1229" s="202"/>
      <c r="CL1229" s="202"/>
      <c r="CM1229" s="202"/>
      <c r="CN1229" s="202"/>
      <c r="CO1229" s="202"/>
      <c r="CP1229" s="202"/>
      <c r="CQ1229" s="202"/>
      <c r="CR1229" s="202"/>
      <c r="CS1229" s="202"/>
      <c r="CT1229" s="202"/>
      <c r="CU1229" s="202"/>
      <c r="CV1229" s="202"/>
      <c r="CW1229" s="202"/>
      <c r="CX1229" s="202"/>
      <c r="CY1229" s="202"/>
      <c r="CZ1229" s="202"/>
      <c r="DA1229" s="202"/>
      <c r="DB1229" s="202"/>
      <c r="DC1229" s="202"/>
      <c r="DD1229" s="202"/>
      <c r="DE1229" s="202"/>
      <c r="DF1229" s="202"/>
      <c r="DG1229" s="202"/>
      <c r="DH1229" s="202"/>
      <c r="DI1229" s="202"/>
      <c r="DJ1229" s="202"/>
      <c r="DK1229" s="202"/>
      <c r="DL1229" s="202"/>
      <c r="DM1229" s="202"/>
      <c r="DN1229" s="202"/>
      <c r="DO1229" s="202"/>
      <c r="DP1229" s="202"/>
      <c r="DQ1229" s="202"/>
      <c r="DR1229" s="202"/>
      <c r="DS1229" s="202"/>
      <c r="DT1229" s="202"/>
      <c r="DU1229" s="202"/>
      <c r="DV1229" s="202"/>
      <c r="DW1229" s="202"/>
      <c r="DX1229" s="202"/>
      <c r="DY1229" s="202"/>
      <c r="DZ1229" s="202"/>
      <c r="EA1229" s="202"/>
      <c r="EB1229" s="202"/>
      <c r="EC1229" s="202"/>
      <c r="ED1229" s="202"/>
      <c r="EE1229" s="202"/>
      <c r="EF1229" s="202"/>
      <c r="EG1229" s="202"/>
      <c r="EH1229" s="202"/>
      <c r="EI1229" s="202"/>
      <c r="EJ1229" s="202"/>
      <c r="EK1229" s="202"/>
      <c r="EL1229" s="202"/>
      <c r="EM1229" s="202"/>
      <c r="EN1229" s="202"/>
      <c r="EO1229" s="202"/>
      <c r="EP1229" s="202"/>
      <c r="EQ1229" s="202"/>
      <c r="ER1229" s="202"/>
      <c r="ES1229" s="202"/>
      <c r="ET1229" s="202"/>
      <c r="EU1229" s="202"/>
      <c r="EV1229" s="202"/>
      <c r="EW1229" s="202"/>
      <c r="EX1229" s="202"/>
      <c r="EY1229" s="202"/>
      <c r="EZ1229" s="202"/>
      <c r="FA1229" s="202"/>
      <c r="FB1229" s="202"/>
      <c r="FC1229" s="202"/>
      <c r="FD1229" s="202"/>
      <c r="FE1229" s="202"/>
      <c r="FF1229" s="202"/>
      <c r="FG1229" s="202"/>
      <c r="FH1229" s="202"/>
      <c r="FI1229" s="202"/>
      <c r="FJ1229" s="202"/>
      <c r="FK1229" s="202"/>
      <c r="FL1229" s="202"/>
      <c r="FM1229" s="202"/>
      <c r="FN1229" s="202"/>
      <c r="FO1229" s="202"/>
      <c r="FP1229" s="202"/>
      <c r="FQ1229" s="202"/>
      <c r="FR1229" s="202"/>
      <c r="FS1229" s="202"/>
      <c r="FT1229" s="202"/>
      <c r="FU1229" s="202"/>
      <c r="FV1229" s="202"/>
      <c r="FW1229" s="202"/>
      <c r="FX1229" s="202"/>
      <c r="FY1229" s="202"/>
      <c r="FZ1229" s="202"/>
      <c r="GA1229" s="202"/>
      <c r="GB1229" s="202"/>
      <c r="GC1229" s="202"/>
      <c r="GD1229" s="202"/>
      <c r="GE1229" s="202"/>
      <c r="GF1229" s="202"/>
      <c r="GG1229" s="202"/>
      <c r="GH1229" s="202"/>
      <c r="GI1229" s="202"/>
      <c r="GJ1229" s="202"/>
      <c r="GK1229" s="202"/>
      <c r="GL1229" s="202"/>
      <c r="GM1229" s="202"/>
      <c r="GN1229" s="202"/>
      <c r="GO1229" s="202"/>
      <c r="GP1229" s="202"/>
      <c r="GQ1229" s="202"/>
      <c r="GR1229" s="202"/>
      <c r="GS1229" s="202"/>
      <c r="GT1229" s="202"/>
      <c r="GU1229" s="202"/>
      <c r="GV1229" s="202"/>
      <c r="GW1229" s="202"/>
      <c r="GX1229" s="202"/>
      <c r="GY1229" s="202"/>
      <c r="GZ1229" s="202"/>
      <c r="HA1229" s="202"/>
      <c r="HB1229" s="202"/>
      <c r="HC1229" s="202"/>
      <c r="HD1229" s="202"/>
      <c r="HE1229" s="202"/>
      <c r="HF1229" s="202"/>
      <c r="HG1229" s="202"/>
      <c r="HH1229" s="202"/>
      <c r="HI1229" s="202"/>
      <c r="HJ1229" s="202"/>
      <c r="HK1229" s="202"/>
      <c r="HL1229" s="202"/>
      <c r="HM1229" s="202"/>
      <c r="HN1229" s="202"/>
      <c r="HO1229" s="202"/>
      <c r="HP1229" s="202"/>
      <c r="HQ1229" s="202"/>
      <c r="HR1229" s="202"/>
      <c r="HS1229" s="202"/>
      <c r="HT1229" s="202"/>
      <c r="HU1229" s="202"/>
      <c r="HV1229" s="202"/>
      <c r="HW1229" s="202"/>
      <c r="HX1229" s="202"/>
      <c r="HY1229" s="202"/>
      <c r="HZ1229" s="202"/>
      <c r="IA1229" s="202"/>
      <c r="IB1229" s="202"/>
      <c r="IC1229" s="202"/>
      <c r="ID1229" s="202"/>
      <c r="IE1229" s="202"/>
      <c r="IF1229" s="202"/>
      <c r="IG1229" s="202"/>
      <c r="IH1229" s="202"/>
      <c r="II1229" s="202"/>
      <c r="IJ1229" s="202"/>
      <c r="IK1229" s="202"/>
      <c r="IL1229" s="202"/>
      <c r="IM1229" s="202"/>
      <c r="IN1229" s="202"/>
      <c r="IO1229" s="202"/>
      <c r="IP1229" s="202"/>
      <c r="IQ1229" s="202"/>
      <c r="IR1229" s="202"/>
      <c r="IS1229" s="202"/>
      <c r="IT1229" s="202"/>
      <c r="IU1229" s="202"/>
      <c r="IV1229" s="202"/>
      <c r="IW1229" s="202"/>
      <c r="IX1229" s="202"/>
      <c r="IY1229" s="202"/>
      <c r="IZ1229" s="202"/>
    </row>
    <row r="1230" spans="1:260" ht="12.75" customHeight="1" x14ac:dyDescent="0.2">
      <c r="A1230" s="203" t="s">
        <v>4028</v>
      </c>
      <c r="B1230" s="203" t="s">
        <v>4028</v>
      </c>
      <c r="C1230" s="203" t="s">
        <v>2646</v>
      </c>
      <c r="D1230" s="214">
        <v>33941</v>
      </c>
      <c r="E1230" s="203" t="s">
        <v>2647</v>
      </c>
      <c r="F1230" s="203" t="s">
        <v>2583</v>
      </c>
      <c r="G1230" s="203" t="s">
        <v>4028</v>
      </c>
      <c r="H1230" s="203"/>
      <c r="I1230" s="203"/>
      <c r="J1230" s="203"/>
      <c r="K1230" s="203" t="s">
        <v>236</v>
      </c>
      <c r="L1230" s="203" t="s">
        <v>27</v>
      </c>
      <c r="M1230" s="203">
        <v>0</v>
      </c>
      <c r="N1230" s="203" t="s">
        <v>279</v>
      </c>
      <c r="O1230" s="203" t="s">
        <v>27</v>
      </c>
      <c r="P1230" s="203">
        <v>0</v>
      </c>
      <c r="Q1230" s="203"/>
      <c r="R1230" s="203"/>
      <c r="S1230" s="203"/>
      <c r="T1230" s="203">
        <v>0</v>
      </c>
      <c r="U1230" s="203">
        <v>0</v>
      </c>
      <c r="V1230" s="203">
        <v>0</v>
      </c>
      <c r="W1230" s="203">
        <v>0</v>
      </c>
      <c r="X1230" s="203">
        <v>0</v>
      </c>
      <c r="Y1230" s="203">
        <v>0</v>
      </c>
      <c r="Z1230" s="203">
        <v>0</v>
      </c>
      <c r="AA1230" s="203">
        <v>0</v>
      </c>
      <c r="AB1230" s="203">
        <v>0</v>
      </c>
      <c r="AC1230" s="203">
        <v>0</v>
      </c>
      <c r="AD1230" s="203">
        <v>0</v>
      </c>
      <c r="AE1230" s="203">
        <v>0</v>
      </c>
      <c r="AF1230" s="203">
        <v>0</v>
      </c>
      <c r="AG1230" s="203">
        <v>0</v>
      </c>
      <c r="AH1230" s="203">
        <v>0</v>
      </c>
      <c r="AI1230" s="203">
        <v>0</v>
      </c>
      <c r="AJ1230" s="203">
        <v>0</v>
      </c>
      <c r="AK1230" s="203">
        <v>0</v>
      </c>
      <c r="AL1230" s="203"/>
      <c r="AM1230" s="203"/>
      <c r="AN1230" s="203"/>
      <c r="AO1230" s="203"/>
      <c r="AP1230" s="203"/>
      <c r="AQ1230" s="203"/>
      <c r="AR1230" s="203"/>
      <c r="AS1230" s="203"/>
      <c r="AT1230" s="203"/>
      <c r="AU1230" s="203"/>
      <c r="AV1230" s="203"/>
      <c r="AW1230" s="203"/>
      <c r="AX1230" s="203"/>
      <c r="AY1230" s="203"/>
      <c r="AZ1230" s="203"/>
      <c r="BA1230" s="203"/>
      <c r="BB1230" s="203"/>
      <c r="BC1230" s="203"/>
      <c r="BD1230" s="203"/>
      <c r="BE1230" s="203"/>
      <c r="BF1230" s="203"/>
      <c r="BG1230" s="203"/>
      <c r="BH1230" s="203"/>
      <c r="BI1230" s="203"/>
      <c r="BJ1230" s="203"/>
      <c r="BK1230" s="203"/>
      <c r="BL1230" s="203"/>
      <c r="BM1230" s="202"/>
      <c r="BN1230" s="202"/>
      <c r="BO1230" s="202"/>
      <c r="BP1230" s="202"/>
      <c r="BQ1230" s="202"/>
      <c r="BR1230" s="202"/>
      <c r="BS1230" s="202"/>
      <c r="BT1230" s="202"/>
      <c r="BU1230" s="202"/>
      <c r="BV1230" s="202"/>
      <c r="BW1230" s="202"/>
      <c r="BX1230" s="202"/>
      <c r="BY1230" s="202"/>
      <c r="BZ1230" s="202"/>
      <c r="CA1230" s="202"/>
      <c r="CB1230" s="202"/>
      <c r="CC1230" s="202"/>
      <c r="CD1230" s="202"/>
      <c r="CE1230" s="202"/>
      <c r="CF1230" s="202"/>
      <c r="CG1230" s="202"/>
      <c r="CH1230" s="202"/>
      <c r="CI1230" s="202"/>
      <c r="CJ1230" s="202"/>
      <c r="CK1230" s="202"/>
      <c r="CL1230" s="202"/>
      <c r="CM1230" s="202"/>
      <c r="CN1230" s="202"/>
      <c r="CO1230" s="202"/>
      <c r="CP1230" s="202"/>
      <c r="CQ1230" s="202"/>
      <c r="CR1230" s="202"/>
      <c r="CS1230" s="202"/>
      <c r="CT1230" s="202"/>
      <c r="CU1230" s="202"/>
      <c r="CV1230" s="202"/>
      <c r="CW1230" s="202"/>
      <c r="CX1230" s="202"/>
      <c r="CY1230" s="202"/>
      <c r="CZ1230" s="202"/>
      <c r="DA1230" s="202"/>
      <c r="DB1230" s="202"/>
      <c r="DC1230" s="202"/>
      <c r="DD1230" s="202"/>
      <c r="DE1230" s="202"/>
      <c r="DF1230" s="202"/>
      <c r="DG1230" s="202"/>
      <c r="DH1230" s="202"/>
      <c r="DI1230" s="202"/>
      <c r="DJ1230" s="202"/>
      <c r="DK1230" s="202"/>
      <c r="DL1230" s="202"/>
      <c r="DM1230" s="202"/>
      <c r="DN1230" s="202"/>
      <c r="DO1230" s="202"/>
      <c r="DP1230" s="202"/>
      <c r="DQ1230" s="202"/>
      <c r="DR1230" s="202"/>
      <c r="DS1230" s="202"/>
      <c r="DT1230" s="202"/>
      <c r="DU1230" s="202"/>
      <c r="DV1230" s="202"/>
      <c r="DW1230" s="202"/>
      <c r="DX1230" s="202"/>
      <c r="DY1230" s="202"/>
      <c r="DZ1230" s="202"/>
      <c r="EA1230" s="202"/>
      <c r="EB1230" s="202"/>
      <c r="EC1230" s="202"/>
      <c r="ED1230" s="202"/>
      <c r="EE1230" s="202"/>
      <c r="EF1230" s="202"/>
      <c r="EG1230" s="202"/>
      <c r="EH1230" s="202"/>
      <c r="EI1230" s="202"/>
      <c r="EJ1230" s="202"/>
      <c r="EK1230" s="202"/>
      <c r="EL1230" s="202"/>
      <c r="EM1230" s="202"/>
      <c r="EN1230" s="202"/>
      <c r="EO1230" s="202"/>
      <c r="EP1230" s="202"/>
      <c r="EQ1230" s="202"/>
      <c r="ER1230" s="202"/>
      <c r="ES1230" s="202"/>
      <c r="ET1230" s="202"/>
      <c r="EU1230" s="202"/>
      <c r="EV1230" s="202"/>
      <c r="EW1230" s="202"/>
      <c r="EX1230" s="202"/>
      <c r="EY1230" s="202"/>
      <c r="EZ1230" s="202"/>
      <c r="FA1230" s="202"/>
      <c r="FB1230" s="202"/>
      <c r="FC1230" s="202"/>
      <c r="FD1230" s="202"/>
      <c r="FE1230" s="202"/>
      <c r="FF1230" s="202"/>
      <c r="FG1230" s="202"/>
      <c r="FH1230" s="202"/>
      <c r="FI1230" s="202"/>
      <c r="FJ1230" s="202"/>
      <c r="FK1230" s="202"/>
      <c r="FL1230" s="202"/>
      <c r="FM1230" s="202"/>
      <c r="FN1230" s="202"/>
      <c r="FO1230" s="202"/>
      <c r="FP1230" s="202"/>
      <c r="FQ1230" s="202"/>
      <c r="FR1230" s="202"/>
      <c r="FS1230" s="202"/>
      <c r="FT1230" s="202"/>
      <c r="FU1230" s="202"/>
      <c r="FV1230" s="202"/>
      <c r="FW1230" s="202"/>
      <c r="FX1230" s="202"/>
      <c r="FY1230" s="202"/>
      <c r="FZ1230" s="202"/>
      <c r="GA1230" s="202"/>
      <c r="GB1230" s="202"/>
      <c r="GC1230" s="202"/>
      <c r="GD1230" s="202"/>
      <c r="GE1230" s="202"/>
      <c r="GF1230" s="202"/>
      <c r="GG1230" s="202"/>
      <c r="GH1230" s="202"/>
      <c r="GI1230" s="202"/>
      <c r="GJ1230" s="202"/>
      <c r="GK1230" s="202"/>
      <c r="GL1230" s="202"/>
      <c r="GM1230" s="202"/>
      <c r="GN1230" s="202"/>
      <c r="GO1230" s="202"/>
      <c r="GP1230" s="202"/>
      <c r="GQ1230" s="202"/>
      <c r="GR1230" s="202"/>
      <c r="GS1230" s="202"/>
      <c r="GT1230" s="202"/>
      <c r="GU1230" s="202"/>
      <c r="GV1230" s="202"/>
      <c r="GW1230" s="202"/>
      <c r="GX1230" s="202"/>
      <c r="GY1230" s="202"/>
      <c r="GZ1230" s="202"/>
      <c r="HA1230" s="202"/>
      <c r="HB1230" s="202"/>
      <c r="HC1230" s="202"/>
      <c r="HD1230" s="202"/>
      <c r="HE1230" s="202"/>
      <c r="HF1230" s="202"/>
      <c r="HG1230" s="202"/>
      <c r="HH1230" s="202"/>
      <c r="HI1230" s="202"/>
      <c r="HJ1230" s="202"/>
      <c r="HK1230" s="202"/>
      <c r="HL1230" s="202"/>
      <c r="HM1230" s="202"/>
      <c r="HN1230" s="202"/>
      <c r="HO1230" s="202"/>
      <c r="HP1230" s="202"/>
      <c r="HQ1230" s="202"/>
      <c r="HR1230" s="202"/>
      <c r="HS1230" s="202"/>
      <c r="HT1230" s="202"/>
      <c r="HU1230" s="202"/>
      <c r="HV1230" s="202"/>
      <c r="HW1230" s="202"/>
      <c r="HX1230" s="202"/>
      <c r="HY1230" s="202"/>
      <c r="HZ1230" s="202"/>
      <c r="IA1230" s="202"/>
      <c r="IB1230" s="202"/>
      <c r="IC1230" s="202"/>
      <c r="ID1230" s="202"/>
      <c r="IE1230" s="202"/>
      <c r="IF1230" s="202"/>
      <c r="IG1230" s="202"/>
      <c r="IH1230" s="202"/>
      <c r="II1230" s="202"/>
      <c r="IJ1230" s="202"/>
      <c r="IK1230" s="202"/>
      <c r="IL1230" s="202"/>
      <c r="IM1230" s="202"/>
      <c r="IN1230" s="202"/>
      <c r="IO1230" s="202"/>
      <c r="IP1230" s="202"/>
      <c r="IQ1230" s="202"/>
      <c r="IR1230" s="202"/>
      <c r="IS1230" s="202"/>
      <c r="IT1230" s="202"/>
      <c r="IU1230" s="202"/>
      <c r="IV1230" s="202"/>
    </row>
    <row r="1231" spans="1:260" s="13" customFormat="1" ht="12.75" customHeight="1" x14ac:dyDescent="0.2">
      <c r="A1231" s="203" t="s">
        <v>4029</v>
      </c>
      <c r="B1231" s="203" t="s">
        <v>4028</v>
      </c>
      <c r="C1231" s="203" t="s">
        <v>3102</v>
      </c>
      <c r="D1231" s="214">
        <v>35439</v>
      </c>
      <c r="E1231" s="203" t="s">
        <v>3076</v>
      </c>
      <c r="F1231" s="203" t="s">
        <v>3067</v>
      </c>
      <c r="G1231" s="203" t="s">
        <v>4028</v>
      </c>
      <c r="H1231" s="203"/>
      <c r="I1231" s="203"/>
      <c r="J1231" s="203"/>
      <c r="K1231" s="203" t="s">
        <v>449</v>
      </c>
      <c r="L1231" s="203" t="s">
        <v>348</v>
      </c>
      <c r="M1231" s="203">
        <v>0</v>
      </c>
      <c r="N1231" s="203">
        <v>0</v>
      </c>
      <c r="O1231" s="203">
        <v>0</v>
      </c>
      <c r="P1231" s="203">
        <v>0</v>
      </c>
      <c r="Q1231" s="203"/>
      <c r="R1231" s="203"/>
      <c r="S1231" s="203"/>
      <c r="T1231" s="203">
        <v>0</v>
      </c>
      <c r="U1231" s="203">
        <v>0</v>
      </c>
      <c r="V1231" s="203">
        <v>0</v>
      </c>
      <c r="W1231" s="203">
        <v>0</v>
      </c>
      <c r="X1231" s="203">
        <v>0</v>
      </c>
      <c r="Y1231" s="203">
        <v>0</v>
      </c>
      <c r="Z1231" s="203">
        <v>0</v>
      </c>
      <c r="AA1231" s="203">
        <v>0</v>
      </c>
      <c r="AB1231" s="203">
        <v>0</v>
      </c>
      <c r="AC1231" s="203">
        <v>0</v>
      </c>
      <c r="AD1231" s="203">
        <v>0</v>
      </c>
      <c r="AE1231" s="203">
        <v>0</v>
      </c>
      <c r="AF1231" s="203">
        <v>0</v>
      </c>
      <c r="AG1231" s="203">
        <v>0</v>
      </c>
      <c r="AH1231" s="203">
        <v>0</v>
      </c>
      <c r="AI1231" s="203">
        <v>0</v>
      </c>
      <c r="AJ1231" s="203">
        <v>0</v>
      </c>
      <c r="AK1231" s="203">
        <v>0</v>
      </c>
      <c r="AL1231" s="203"/>
      <c r="AM1231" s="203"/>
      <c r="AN1231" s="203"/>
      <c r="AO1231" s="203"/>
      <c r="AP1231" s="203"/>
      <c r="AQ1231" s="203"/>
      <c r="AR1231" s="203"/>
      <c r="AS1231" s="203"/>
      <c r="AT1231" s="203"/>
      <c r="AU1231" s="203"/>
      <c r="AV1231" s="203"/>
      <c r="AW1231" s="203"/>
      <c r="AX1231" s="203"/>
      <c r="AY1231" s="203"/>
      <c r="AZ1231" s="203"/>
      <c r="BA1231" s="203"/>
      <c r="BB1231" s="203"/>
      <c r="BC1231" s="203"/>
      <c r="BD1231" s="203"/>
      <c r="BE1231" s="203"/>
      <c r="BF1231" s="203"/>
      <c r="BG1231" s="203"/>
      <c r="BH1231" s="203"/>
      <c r="BI1231" s="203"/>
      <c r="BJ1231" s="203"/>
      <c r="BK1231" s="203"/>
      <c r="BL1231" s="203"/>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c r="HK1231"/>
      <c r="HL1231"/>
      <c r="HM1231"/>
      <c r="HN1231"/>
      <c r="HO1231"/>
      <c r="HP1231"/>
      <c r="HQ1231"/>
      <c r="HR1231"/>
      <c r="HS1231"/>
      <c r="HT1231"/>
      <c r="HU1231"/>
      <c r="HV1231"/>
      <c r="HW1231"/>
      <c r="HX1231"/>
      <c r="HY1231"/>
      <c r="HZ1231"/>
      <c r="IA1231"/>
      <c r="IB1231"/>
      <c r="IC1231"/>
      <c r="ID1231"/>
      <c r="IE1231"/>
      <c r="IF1231"/>
      <c r="IG1231"/>
      <c r="IH1231"/>
      <c r="II1231"/>
      <c r="IJ1231"/>
      <c r="IK1231"/>
      <c r="IL1231"/>
      <c r="IM1231"/>
      <c r="IN1231"/>
      <c r="IO1231"/>
      <c r="IP1231"/>
      <c r="IQ1231"/>
      <c r="IR1231"/>
      <c r="IS1231"/>
      <c r="IT1231"/>
      <c r="IU1231"/>
      <c r="IV1231"/>
      <c r="IW1231" s="10"/>
      <c r="IX1231" s="10"/>
      <c r="IY1231" s="10"/>
      <c r="IZ1231" s="10"/>
    </row>
    <row r="1232" spans="1:260" s="10" customFormat="1" ht="12.75" customHeight="1" x14ac:dyDescent="0.2">
      <c r="A1232" s="203" t="s">
        <v>4047</v>
      </c>
      <c r="B1232" s="203" t="s">
        <v>4072</v>
      </c>
      <c r="C1232" s="203" t="s">
        <v>3071</v>
      </c>
      <c r="D1232" s="214">
        <v>35314</v>
      </c>
      <c r="E1232" s="203" t="s">
        <v>3067</v>
      </c>
      <c r="F1232" s="203" t="s">
        <v>3136</v>
      </c>
      <c r="G1232" s="203" t="s">
        <v>4774</v>
      </c>
      <c r="H1232" s="203" t="s">
        <v>128</v>
      </c>
      <c r="I1232" s="203" t="s">
        <v>39</v>
      </c>
      <c r="J1232" s="203" t="s">
        <v>60</v>
      </c>
      <c r="K1232" s="203" t="s">
        <v>26</v>
      </c>
      <c r="L1232" s="203" t="s">
        <v>39</v>
      </c>
      <c r="M1232" s="203" t="s">
        <v>685</v>
      </c>
      <c r="N1232" s="203">
        <v>0</v>
      </c>
      <c r="O1232" s="203">
        <v>0</v>
      </c>
      <c r="P1232" s="203">
        <v>0</v>
      </c>
      <c r="Q1232" s="203"/>
      <c r="R1232" s="203"/>
      <c r="S1232" s="203"/>
      <c r="T1232" s="203">
        <v>0</v>
      </c>
      <c r="U1232" s="203">
        <v>0</v>
      </c>
      <c r="V1232" s="203">
        <v>0</v>
      </c>
      <c r="W1232" s="203">
        <v>0</v>
      </c>
      <c r="X1232" s="203">
        <v>0</v>
      </c>
      <c r="Y1232" s="203">
        <v>0</v>
      </c>
      <c r="Z1232" s="203">
        <v>0</v>
      </c>
      <c r="AA1232" s="203">
        <v>0</v>
      </c>
      <c r="AB1232" s="203">
        <v>0</v>
      </c>
      <c r="AC1232" s="203">
        <v>0</v>
      </c>
      <c r="AD1232" s="203">
        <v>0</v>
      </c>
      <c r="AE1232" s="203">
        <v>0</v>
      </c>
      <c r="AF1232" s="203">
        <v>0</v>
      </c>
      <c r="AG1232" s="203">
        <v>0</v>
      </c>
      <c r="AH1232" s="203">
        <v>0</v>
      </c>
      <c r="AI1232" s="203">
        <v>0</v>
      </c>
      <c r="AJ1232" s="203">
        <v>0</v>
      </c>
      <c r="AK1232" s="203">
        <v>0</v>
      </c>
      <c r="AL1232" s="203"/>
      <c r="AM1232" s="203"/>
      <c r="AN1232" s="203"/>
      <c r="AO1232" s="203"/>
      <c r="AP1232" s="203"/>
      <c r="AQ1232" s="203"/>
      <c r="AR1232" s="203"/>
      <c r="AS1232" s="203"/>
      <c r="AT1232" s="203"/>
      <c r="AU1232" s="203"/>
      <c r="AV1232" s="203"/>
      <c r="AW1232" s="203"/>
      <c r="AX1232" s="203"/>
      <c r="AY1232" s="203"/>
      <c r="AZ1232" s="203"/>
      <c r="BA1232" s="203"/>
      <c r="BB1232" s="203"/>
      <c r="BC1232" s="203"/>
      <c r="BD1232" s="203"/>
      <c r="BE1232" s="203"/>
      <c r="BF1232" s="203"/>
      <c r="BG1232" s="203"/>
      <c r="BH1232" s="203"/>
      <c r="BI1232" s="203"/>
      <c r="BJ1232" s="203"/>
      <c r="BK1232" s="203"/>
      <c r="BL1232" s="203"/>
    </row>
    <row r="1233" spans="1:260" s="10" customFormat="1" ht="12.75" customHeight="1" x14ac:dyDescent="0.2">
      <c r="A1233" s="203" t="s">
        <v>128</v>
      </c>
      <c r="B1233" s="203" t="s">
        <v>4449</v>
      </c>
      <c r="C1233" s="203" t="s">
        <v>623</v>
      </c>
      <c r="D1233" s="214">
        <v>32642</v>
      </c>
      <c r="E1233" s="203" t="s">
        <v>636</v>
      </c>
      <c r="F1233" s="203" t="s">
        <v>2119</v>
      </c>
      <c r="G1233" s="203" t="s">
        <v>4774</v>
      </c>
      <c r="H1233" s="203"/>
      <c r="I1233" s="203"/>
      <c r="J1233" s="203"/>
      <c r="K1233" s="203" t="s">
        <v>128</v>
      </c>
      <c r="L1233" s="203" t="s">
        <v>232</v>
      </c>
      <c r="M1233" s="203" t="s">
        <v>60</v>
      </c>
      <c r="N1233" s="203" t="s">
        <v>128</v>
      </c>
      <c r="O1233" s="203" t="s">
        <v>232</v>
      </c>
      <c r="P1233" s="203" t="s">
        <v>129</v>
      </c>
      <c r="Q1233" s="203" t="s">
        <v>464</v>
      </c>
      <c r="R1233" s="203" t="s">
        <v>232</v>
      </c>
      <c r="S1233" s="203" t="s">
        <v>1727</v>
      </c>
      <c r="T1233" s="203" t="s">
        <v>128</v>
      </c>
      <c r="U1233" s="203" t="s">
        <v>232</v>
      </c>
      <c r="V1233" s="203" t="s">
        <v>129</v>
      </c>
      <c r="W1233" s="203" t="s">
        <v>128</v>
      </c>
      <c r="X1233" s="203" t="s">
        <v>232</v>
      </c>
      <c r="Y1233" s="203" t="s">
        <v>129</v>
      </c>
      <c r="Z1233" s="203" t="s">
        <v>128</v>
      </c>
      <c r="AA1233" s="203" t="s">
        <v>232</v>
      </c>
      <c r="AB1233" s="203" t="s">
        <v>60</v>
      </c>
      <c r="AC1233" s="203" t="s">
        <v>128</v>
      </c>
      <c r="AD1233" s="203" t="s">
        <v>232</v>
      </c>
      <c r="AE1233" s="203" t="s">
        <v>60</v>
      </c>
      <c r="AF1233" s="203" t="s">
        <v>128</v>
      </c>
      <c r="AG1233" s="203" t="s">
        <v>232</v>
      </c>
      <c r="AH1233" s="203" t="s">
        <v>60</v>
      </c>
      <c r="AI1233" s="203" t="s">
        <v>464</v>
      </c>
      <c r="AJ1233" s="203" t="s">
        <v>232</v>
      </c>
      <c r="AK1233" s="203" t="s">
        <v>227</v>
      </c>
      <c r="AL1233" s="203"/>
      <c r="AM1233" s="203"/>
      <c r="AN1233" s="203"/>
      <c r="AO1233" s="203"/>
      <c r="AP1233" s="203"/>
      <c r="AQ1233" s="203"/>
      <c r="AR1233" s="203"/>
      <c r="AS1233" s="203"/>
      <c r="AT1233" s="203"/>
      <c r="AU1233" s="203"/>
      <c r="AV1233" s="203"/>
      <c r="AW1233" s="203"/>
      <c r="AX1233" s="203"/>
      <c r="AY1233" s="203"/>
      <c r="AZ1233" s="203"/>
      <c r="BA1233" s="203"/>
      <c r="BB1233" s="203"/>
      <c r="BC1233" s="203"/>
      <c r="BD1233" s="203"/>
      <c r="BE1233" s="203"/>
      <c r="BF1233" s="203"/>
      <c r="BG1233" s="203"/>
      <c r="BH1233" s="203"/>
      <c r="BI1233" s="203"/>
      <c r="BJ1233" s="203"/>
      <c r="BK1233" s="203"/>
      <c r="BL1233" s="20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c r="HK1233"/>
      <c r="HL1233"/>
      <c r="HM1233"/>
      <c r="HN1233"/>
      <c r="HO1233"/>
      <c r="HP1233"/>
      <c r="HQ1233"/>
      <c r="HR1233"/>
      <c r="HS1233"/>
      <c r="HT1233"/>
      <c r="HU1233"/>
      <c r="HV1233"/>
      <c r="HW1233"/>
      <c r="HX1233"/>
      <c r="HY1233"/>
      <c r="HZ1233"/>
      <c r="IA1233"/>
      <c r="IB1233"/>
      <c r="IC1233"/>
      <c r="ID1233"/>
      <c r="IE1233"/>
      <c r="IF1233"/>
      <c r="IG1233"/>
      <c r="IH1233"/>
      <c r="II1233"/>
      <c r="IJ1233"/>
      <c r="IK1233"/>
      <c r="IL1233"/>
      <c r="IM1233"/>
      <c r="IN1233"/>
      <c r="IO1233"/>
      <c r="IP1233"/>
      <c r="IQ1233"/>
      <c r="IR1233"/>
      <c r="IS1233"/>
      <c r="IT1233"/>
      <c r="IU1233"/>
      <c r="IV1233"/>
    </row>
    <row r="1234" spans="1:260" s="10" customFormat="1" ht="12.75" customHeight="1" x14ac:dyDescent="0.2">
      <c r="A1234" s="203" t="s">
        <v>128</v>
      </c>
      <c r="B1234" s="203" t="s">
        <v>4427</v>
      </c>
      <c r="C1234" s="203" t="s">
        <v>156</v>
      </c>
      <c r="D1234" s="214">
        <v>31117</v>
      </c>
      <c r="E1234" s="203" t="s">
        <v>259</v>
      </c>
      <c r="F1234" s="203" t="s">
        <v>140</v>
      </c>
      <c r="G1234" s="203" t="s">
        <v>4747</v>
      </c>
      <c r="H1234" s="203" t="s">
        <v>128</v>
      </c>
      <c r="I1234" s="203" t="s">
        <v>22</v>
      </c>
      <c r="J1234" s="203" t="s">
        <v>328</v>
      </c>
      <c r="K1234" s="203" t="s">
        <v>128</v>
      </c>
      <c r="L1234" s="203" t="s">
        <v>22</v>
      </c>
      <c r="M1234" s="203" t="s">
        <v>328</v>
      </c>
      <c r="N1234" s="203" t="s">
        <v>464</v>
      </c>
      <c r="O1234" s="203" t="s">
        <v>22</v>
      </c>
      <c r="P1234" s="203" t="s">
        <v>1041</v>
      </c>
      <c r="Q1234" s="203" t="s">
        <v>128</v>
      </c>
      <c r="R1234" s="203" t="s">
        <v>22</v>
      </c>
      <c r="S1234" s="203" t="s">
        <v>328</v>
      </c>
      <c r="T1234" s="203" t="s">
        <v>128</v>
      </c>
      <c r="U1234" s="203" t="s">
        <v>22</v>
      </c>
      <c r="V1234" s="203" t="s">
        <v>365</v>
      </c>
      <c r="W1234" s="203" t="s">
        <v>128</v>
      </c>
      <c r="X1234" s="203" t="s">
        <v>22</v>
      </c>
      <c r="Y1234" s="203" t="s">
        <v>365</v>
      </c>
      <c r="Z1234" s="203" t="s">
        <v>128</v>
      </c>
      <c r="AA1234" s="203" t="s">
        <v>22</v>
      </c>
      <c r="AB1234" s="203" t="s">
        <v>365</v>
      </c>
      <c r="AC1234" s="203" t="s">
        <v>128</v>
      </c>
      <c r="AD1234" s="203" t="s">
        <v>22</v>
      </c>
      <c r="AE1234" s="203" t="s">
        <v>328</v>
      </c>
      <c r="AF1234" s="203" t="s">
        <v>464</v>
      </c>
      <c r="AG1234" s="203" t="s">
        <v>22</v>
      </c>
      <c r="AH1234" s="203" t="s">
        <v>481</v>
      </c>
      <c r="AI1234" s="203" t="s">
        <v>128</v>
      </c>
      <c r="AJ1234" s="203" t="s">
        <v>460</v>
      </c>
      <c r="AK1234" s="203" t="s">
        <v>328</v>
      </c>
      <c r="AL1234" s="203" t="s">
        <v>128</v>
      </c>
      <c r="AM1234" s="203" t="s">
        <v>460</v>
      </c>
      <c r="AN1234" s="203" t="s">
        <v>328</v>
      </c>
      <c r="AO1234" s="203" t="s">
        <v>128</v>
      </c>
      <c r="AP1234" s="203" t="s">
        <v>460</v>
      </c>
      <c r="AQ1234" s="203" t="s">
        <v>267</v>
      </c>
      <c r="AR1234" s="203" t="s">
        <v>128</v>
      </c>
      <c r="AS1234" s="203" t="s">
        <v>460</v>
      </c>
      <c r="AT1234" s="203" t="s">
        <v>343</v>
      </c>
      <c r="AU1234" s="203"/>
      <c r="AV1234" s="203"/>
      <c r="AW1234" s="203"/>
      <c r="AX1234" s="203"/>
      <c r="AY1234" s="203"/>
      <c r="AZ1234" s="203"/>
      <c r="BA1234" s="203"/>
      <c r="BB1234" s="203"/>
      <c r="BC1234" s="203"/>
      <c r="BD1234" s="203"/>
      <c r="BE1234" s="203"/>
      <c r="BF1234" s="203"/>
      <c r="BG1234" s="203"/>
      <c r="BH1234" s="203"/>
      <c r="BI1234" s="203"/>
      <c r="BJ1234" s="203"/>
      <c r="BK1234" s="203"/>
      <c r="BL1234" s="203"/>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c r="HK1234"/>
      <c r="HL1234"/>
      <c r="HM1234"/>
      <c r="HN1234"/>
      <c r="HO1234"/>
      <c r="HP1234"/>
      <c r="HQ1234"/>
      <c r="HR1234"/>
      <c r="HS1234"/>
      <c r="HT1234"/>
      <c r="HU1234"/>
      <c r="HV1234"/>
      <c r="HW1234"/>
      <c r="HX1234"/>
      <c r="HY1234"/>
      <c r="HZ1234"/>
      <c r="IA1234"/>
      <c r="IB1234"/>
      <c r="IC1234"/>
      <c r="ID1234"/>
      <c r="IE1234"/>
      <c r="IF1234"/>
      <c r="IG1234"/>
      <c r="IH1234"/>
      <c r="II1234"/>
      <c r="IJ1234"/>
      <c r="IK1234"/>
      <c r="IL1234"/>
      <c r="IM1234"/>
      <c r="IN1234"/>
      <c r="IO1234"/>
      <c r="IP1234"/>
      <c r="IQ1234"/>
      <c r="IR1234"/>
      <c r="IS1234"/>
      <c r="IT1234"/>
      <c r="IU1234"/>
      <c r="IV1234"/>
    </row>
    <row r="1235" spans="1:260" ht="12.75" customHeight="1" x14ac:dyDescent="0.2">
      <c r="A1235" s="203" t="s">
        <v>128</v>
      </c>
      <c r="B1235" s="203" t="s">
        <v>4439</v>
      </c>
      <c r="C1235" s="203" t="s">
        <v>999</v>
      </c>
      <c r="D1235" s="214">
        <v>33057</v>
      </c>
      <c r="E1235" s="203" t="s">
        <v>1002</v>
      </c>
      <c r="F1235" s="203" t="s">
        <v>2148</v>
      </c>
      <c r="G1235" s="203" t="s">
        <v>4714</v>
      </c>
      <c r="H1235" s="203"/>
      <c r="I1235" s="203"/>
      <c r="J1235" s="203"/>
      <c r="K1235" s="203" t="s">
        <v>128</v>
      </c>
      <c r="L1235" s="203" t="s">
        <v>27</v>
      </c>
      <c r="M1235" s="203" t="s">
        <v>328</v>
      </c>
      <c r="N1235" s="203" t="s">
        <v>26</v>
      </c>
      <c r="O1235" s="203" t="s">
        <v>27</v>
      </c>
      <c r="P1235" s="203" t="s">
        <v>2229</v>
      </c>
      <c r="Q1235" s="203" t="s">
        <v>128</v>
      </c>
      <c r="R1235" s="203" t="s">
        <v>27</v>
      </c>
      <c r="S1235" s="203" t="s">
        <v>328</v>
      </c>
      <c r="T1235" s="203" t="s">
        <v>128</v>
      </c>
      <c r="U1235" s="203" t="s">
        <v>27</v>
      </c>
      <c r="V1235" s="203" t="s">
        <v>328</v>
      </c>
      <c r="W1235" s="203" t="s">
        <v>128</v>
      </c>
      <c r="X1235" s="203" t="s">
        <v>27</v>
      </c>
      <c r="Y1235" s="203" t="s">
        <v>328</v>
      </c>
      <c r="Z1235" s="203" t="s">
        <v>128</v>
      </c>
      <c r="AA1235" s="203" t="s">
        <v>27</v>
      </c>
      <c r="AB1235" s="203" t="s">
        <v>328</v>
      </c>
      <c r="AC1235" s="203">
        <v>0</v>
      </c>
      <c r="AD1235" s="203">
        <v>0</v>
      </c>
      <c r="AE1235" s="203">
        <v>0</v>
      </c>
      <c r="AF1235" s="203">
        <v>0</v>
      </c>
      <c r="AG1235" s="203">
        <v>0</v>
      </c>
      <c r="AH1235" s="203">
        <v>0</v>
      </c>
      <c r="AI1235" s="203">
        <v>0</v>
      </c>
      <c r="AJ1235" s="203">
        <v>0</v>
      </c>
      <c r="AK1235" s="203">
        <v>0</v>
      </c>
      <c r="AL1235" s="203"/>
      <c r="AM1235" s="203"/>
      <c r="AN1235" s="203"/>
      <c r="AO1235" s="203"/>
      <c r="AP1235" s="203"/>
      <c r="AQ1235" s="203"/>
      <c r="AR1235" s="203"/>
      <c r="AS1235" s="203"/>
      <c r="AT1235" s="203"/>
      <c r="AU1235" s="203"/>
      <c r="AV1235" s="203"/>
      <c r="AW1235" s="203"/>
      <c r="AX1235" s="203"/>
      <c r="AY1235" s="203"/>
      <c r="AZ1235" s="203"/>
      <c r="BA1235" s="203"/>
      <c r="BB1235" s="203"/>
      <c r="BC1235" s="203"/>
      <c r="BD1235" s="203"/>
      <c r="BE1235" s="203"/>
      <c r="BF1235" s="203"/>
      <c r="BG1235" s="203"/>
      <c r="BH1235" s="203"/>
      <c r="BI1235" s="203"/>
      <c r="BJ1235" s="203"/>
      <c r="BK1235" s="203"/>
      <c r="BL1235" s="203"/>
      <c r="BM1235" s="10"/>
      <c r="BN1235" s="10"/>
      <c r="BO1235" s="10"/>
      <c r="BP1235" s="10"/>
      <c r="BQ1235" s="10"/>
      <c r="BR1235" s="10"/>
      <c r="BS1235" s="10"/>
      <c r="BT1235" s="10"/>
      <c r="BU1235" s="10"/>
      <c r="BV1235" s="10"/>
      <c r="BW1235" s="10"/>
      <c r="BX1235" s="10"/>
      <c r="BY1235" s="10"/>
      <c r="BZ1235" s="10"/>
      <c r="CA1235" s="10"/>
      <c r="CB1235" s="10"/>
      <c r="CC1235" s="10"/>
      <c r="CD1235" s="10"/>
      <c r="CE1235" s="10"/>
      <c r="CF1235" s="10"/>
      <c r="CG1235" s="10"/>
      <c r="CH1235" s="10"/>
      <c r="CI1235" s="10"/>
      <c r="CJ1235" s="10"/>
      <c r="CK1235" s="10"/>
      <c r="CL1235" s="10"/>
      <c r="CM1235" s="10"/>
      <c r="CN1235" s="10"/>
      <c r="CO1235" s="10"/>
      <c r="CP1235" s="10"/>
      <c r="CQ1235" s="10"/>
      <c r="CR1235" s="10"/>
      <c r="CS1235" s="10"/>
      <c r="CT1235" s="10"/>
      <c r="CU1235" s="10"/>
      <c r="CV1235" s="10"/>
      <c r="CW1235" s="10"/>
      <c r="CX1235" s="10"/>
      <c r="CY1235" s="10"/>
      <c r="CZ1235" s="10"/>
      <c r="DA1235" s="10"/>
      <c r="DB1235" s="10"/>
      <c r="DC1235" s="10"/>
      <c r="DD1235" s="10"/>
      <c r="DE1235" s="10"/>
      <c r="DF1235" s="10"/>
      <c r="DG1235" s="10"/>
      <c r="DH1235" s="10"/>
      <c r="DI1235" s="10"/>
      <c r="DJ1235" s="10"/>
      <c r="DK1235" s="10"/>
      <c r="DL1235" s="10"/>
      <c r="DM1235" s="10"/>
      <c r="DN1235" s="10"/>
      <c r="DO1235" s="10"/>
      <c r="DP1235" s="10"/>
      <c r="DQ1235" s="10"/>
      <c r="DR1235" s="10"/>
      <c r="DS1235" s="10"/>
      <c r="DT1235" s="10"/>
      <c r="DU1235" s="10"/>
      <c r="DV1235" s="10"/>
      <c r="DW1235" s="10"/>
      <c r="DX1235" s="10"/>
      <c r="DY1235" s="10"/>
      <c r="DZ1235" s="10"/>
      <c r="EA1235" s="10"/>
      <c r="EB1235" s="10"/>
      <c r="EC1235" s="10"/>
      <c r="ED1235" s="10"/>
      <c r="EE1235" s="10"/>
      <c r="EF1235" s="10"/>
      <c r="EG1235" s="10"/>
      <c r="EH1235" s="10"/>
      <c r="EI1235" s="10"/>
      <c r="EJ1235" s="10"/>
      <c r="EK1235" s="10"/>
      <c r="EL1235" s="10"/>
      <c r="EM1235" s="10"/>
      <c r="EN1235" s="10"/>
      <c r="EO1235" s="10"/>
      <c r="EP1235" s="10"/>
      <c r="EQ1235" s="10"/>
      <c r="ER1235" s="10"/>
      <c r="ES1235" s="10"/>
      <c r="ET1235" s="10"/>
      <c r="EU1235" s="10"/>
      <c r="EV1235" s="10"/>
      <c r="EW1235" s="10"/>
      <c r="EX1235" s="10"/>
      <c r="EY1235" s="10"/>
      <c r="EZ1235" s="10"/>
      <c r="FA1235" s="10"/>
      <c r="FB1235" s="10"/>
      <c r="FC1235" s="10"/>
      <c r="FD1235" s="10"/>
      <c r="FE1235" s="10"/>
      <c r="FF1235" s="10"/>
      <c r="FG1235" s="10"/>
      <c r="FH1235" s="10"/>
      <c r="FI1235" s="10"/>
      <c r="FJ1235" s="10"/>
      <c r="FK1235" s="10"/>
      <c r="FL1235" s="10"/>
      <c r="FM1235" s="10"/>
      <c r="FN1235" s="10"/>
      <c r="FO1235" s="10"/>
      <c r="FP1235" s="10"/>
      <c r="FQ1235" s="10"/>
      <c r="FR1235" s="10"/>
      <c r="FS1235" s="10"/>
      <c r="FT1235" s="10"/>
      <c r="FU1235" s="10"/>
      <c r="FV1235" s="10"/>
      <c r="FW1235" s="10"/>
      <c r="FX1235" s="10"/>
      <c r="FY1235" s="10"/>
      <c r="FZ1235" s="10"/>
      <c r="GA1235" s="10"/>
      <c r="GB1235" s="10"/>
      <c r="GC1235" s="10"/>
      <c r="GD1235" s="10"/>
      <c r="GE1235" s="10"/>
      <c r="GF1235" s="10"/>
      <c r="GG1235" s="10"/>
      <c r="GH1235" s="10"/>
      <c r="GI1235" s="10"/>
      <c r="GJ1235" s="10"/>
      <c r="GK1235" s="10"/>
      <c r="GL1235" s="10"/>
      <c r="GM1235" s="10"/>
      <c r="GN1235" s="10"/>
      <c r="GO1235" s="10"/>
      <c r="GP1235" s="10"/>
      <c r="GQ1235" s="10"/>
      <c r="GR1235" s="10"/>
      <c r="GS1235" s="10"/>
      <c r="GT1235" s="10"/>
      <c r="GU1235" s="10"/>
      <c r="GV1235" s="10"/>
      <c r="GW1235" s="10"/>
      <c r="GX1235" s="10"/>
      <c r="GY1235" s="10"/>
      <c r="GZ1235" s="10"/>
      <c r="HA1235" s="10"/>
      <c r="HB1235" s="10"/>
      <c r="HC1235" s="10"/>
      <c r="HD1235" s="10"/>
      <c r="HE1235" s="10"/>
      <c r="HF1235" s="10"/>
      <c r="HG1235" s="10"/>
      <c r="HH1235" s="10"/>
      <c r="HI1235" s="10"/>
      <c r="HJ1235" s="10"/>
      <c r="HK1235" s="10"/>
      <c r="HL1235" s="10"/>
      <c r="HM1235" s="10"/>
      <c r="HN1235" s="10"/>
      <c r="HO1235" s="10"/>
      <c r="HP1235" s="10"/>
      <c r="HQ1235" s="10"/>
      <c r="HR1235" s="10"/>
      <c r="HS1235" s="10"/>
      <c r="HT1235" s="10"/>
      <c r="HU1235" s="10"/>
      <c r="HV1235" s="10"/>
      <c r="HW1235" s="10"/>
      <c r="HX1235" s="10"/>
      <c r="HY1235" s="10"/>
      <c r="HZ1235" s="10"/>
      <c r="IA1235" s="10"/>
      <c r="IB1235" s="10"/>
      <c r="IC1235" s="10"/>
      <c r="ID1235" s="10"/>
      <c r="IE1235" s="10"/>
      <c r="IF1235" s="10"/>
      <c r="IG1235" s="10"/>
      <c r="IH1235" s="10"/>
      <c r="II1235" s="10"/>
      <c r="IJ1235" s="10"/>
      <c r="IK1235" s="10"/>
      <c r="IL1235" s="10"/>
      <c r="IM1235" s="10"/>
      <c r="IN1235" s="10"/>
      <c r="IO1235" s="10"/>
      <c r="IP1235" s="10"/>
      <c r="IQ1235" s="10"/>
      <c r="IR1235" s="10"/>
      <c r="IS1235" s="10"/>
      <c r="IT1235" s="10"/>
      <c r="IU1235" s="10"/>
      <c r="IV1235" s="10"/>
      <c r="IW1235" s="13"/>
      <c r="IX1235" s="13"/>
      <c r="IY1235" s="13"/>
      <c r="IZ1235" s="13"/>
    </row>
    <row r="1236" spans="1:260" s="10" customFormat="1" ht="12.75" customHeight="1" x14ac:dyDescent="0.2">
      <c r="A1236" s="203" t="s">
        <v>4028</v>
      </c>
      <c r="B1236" s="203" t="s">
        <v>4028</v>
      </c>
      <c r="C1236" s="203"/>
      <c r="D1236" s="214"/>
      <c r="E1236" s="203"/>
      <c r="F1236" s="203"/>
      <c r="G1236" s="203" t="s">
        <v>4028</v>
      </c>
      <c r="H1236" s="203" t="s">
        <v>4028</v>
      </c>
      <c r="I1236" s="203" t="s">
        <v>4028</v>
      </c>
      <c r="J1236" s="203" t="s">
        <v>4028</v>
      </c>
      <c r="K1236" s="203" t="s">
        <v>4028</v>
      </c>
      <c r="L1236" s="203" t="s">
        <v>4028</v>
      </c>
      <c r="M1236" s="203" t="s">
        <v>4028</v>
      </c>
      <c r="N1236" s="203" t="s">
        <v>4028</v>
      </c>
      <c r="O1236" s="203" t="s">
        <v>4028</v>
      </c>
      <c r="P1236" s="203" t="s">
        <v>4028</v>
      </c>
      <c r="Q1236" s="203"/>
      <c r="R1236" s="203"/>
      <c r="S1236" s="203"/>
      <c r="T1236" s="203" t="s">
        <v>4028</v>
      </c>
      <c r="U1236" s="203" t="s">
        <v>4028</v>
      </c>
      <c r="V1236" s="203" t="s">
        <v>4028</v>
      </c>
      <c r="W1236" s="203" t="s">
        <v>4028</v>
      </c>
      <c r="X1236" s="203" t="s">
        <v>4028</v>
      </c>
      <c r="Y1236" s="203" t="s">
        <v>4028</v>
      </c>
      <c r="Z1236" s="203" t="s">
        <v>4028</v>
      </c>
      <c r="AA1236" s="203" t="s">
        <v>4028</v>
      </c>
      <c r="AB1236" s="203" t="s">
        <v>4028</v>
      </c>
      <c r="AC1236" s="203" t="s">
        <v>4028</v>
      </c>
      <c r="AD1236" s="203" t="s">
        <v>4028</v>
      </c>
      <c r="AE1236" s="203" t="s">
        <v>4028</v>
      </c>
      <c r="AF1236" s="203" t="s">
        <v>4028</v>
      </c>
      <c r="AG1236" s="203" t="s">
        <v>4028</v>
      </c>
      <c r="AH1236" s="203" t="s">
        <v>4028</v>
      </c>
      <c r="AI1236" s="203" t="s">
        <v>4028</v>
      </c>
      <c r="AJ1236" s="203" t="s">
        <v>4028</v>
      </c>
      <c r="AK1236" s="203" t="s">
        <v>4028</v>
      </c>
      <c r="AL1236" s="203"/>
      <c r="AM1236" s="203"/>
      <c r="AN1236" s="203"/>
      <c r="AO1236" s="203"/>
      <c r="AP1236" s="203"/>
      <c r="AQ1236" s="203"/>
      <c r="AR1236" s="203"/>
      <c r="AS1236" s="203"/>
      <c r="AT1236" s="203"/>
      <c r="AU1236" s="203"/>
      <c r="AV1236" s="203"/>
      <c r="AW1236" s="203"/>
      <c r="AX1236" s="203"/>
      <c r="AY1236" s="203"/>
      <c r="AZ1236" s="203"/>
      <c r="BA1236" s="203"/>
      <c r="BB1236" s="203"/>
      <c r="BC1236" s="203"/>
      <c r="BD1236" s="203"/>
      <c r="BE1236" s="203"/>
      <c r="BF1236" s="203"/>
      <c r="BG1236" s="203"/>
      <c r="BH1236" s="203"/>
      <c r="BI1236" s="203"/>
      <c r="BJ1236" s="203"/>
      <c r="BK1236" s="203"/>
      <c r="BL1236" s="203"/>
      <c r="IW1236"/>
      <c r="IX1236"/>
      <c r="IY1236"/>
      <c r="IZ1236"/>
    </row>
    <row r="1237" spans="1:260" s="10" customFormat="1" ht="12.75" customHeight="1" x14ac:dyDescent="0.2">
      <c r="A1237" s="203" t="s">
        <v>332</v>
      </c>
      <c r="B1237" s="203" t="s">
        <v>4208</v>
      </c>
      <c r="C1237" s="203" t="s">
        <v>1095</v>
      </c>
      <c r="D1237" s="214">
        <v>33446</v>
      </c>
      <c r="E1237" s="203" t="s">
        <v>1224</v>
      </c>
      <c r="F1237" s="203" t="s">
        <v>2149</v>
      </c>
      <c r="G1237" s="203" t="s">
        <v>4741</v>
      </c>
      <c r="H1237" s="203" t="s">
        <v>332</v>
      </c>
      <c r="I1237" s="203" t="s">
        <v>237</v>
      </c>
      <c r="J1237" s="203" t="s">
        <v>480</v>
      </c>
      <c r="K1237" s="203" t="s">
        <v>332</v>
      </c>
      <c r="L1237" s="203" t="s">
        <v>237</v>
      </c>
      <c r="M1237" s="203" t="s">
        <v>225</v>
      </c>
      <c r="N1237" s="203" t="s">
        <v>332</v>
      </c>
      <c r="O1237" s="203" t="s">
        <v>237</v>
      </c>
      <c r="P1237" s="203" t="s">
        <v>58</v>
      </c>
      <c r="Q1237" s="203" t="s">
        <v>332</v>
      </c>
      <c r="R1237" s="203" t="s">
        <v>237</v>
      </c>
      <c r="S1237" s="203" t="s">
        <v>480</v>
      </c>
      <c r="T1237" s="203" t="s">
        <v>332</v>
      </c>
      <c r="U1237" s="203" t="s">
        <v>237</v>
      </c>
      <c r="V1237" s="203" t="s">
        <v>385</v>
      </c>
      <c r="W1237" s="203" t="s">
        <v>332</v>
      </c>
      <c r="X1237" s="203" t="s">
        <v>237</v>
      </c>
      <c r="Y1237" s="203" t="s">
        <v>385</v>
      </c>
      <c r="Z1237" s="203" t="s">
        <v>332</v>
      </c>
      <c r="AA1237" s="203" t="s">
        <v>237</v>
      </c>
      <c r="AB1237" s="203" t="s">
        <v>480</v>
      </c>
      <c r="AC1237" s="203">
        <v>0</v>
      </c>
      <c r="AD1237" s="203">
        <v>0</v>
      </c>
      <c r="AE1237" s="203">
        <v>0</v>
      </c>
      <c r="AF1237" s="203">
        <v>0</v>
      </c>
      <c r="AG1237" s="203">
        <v>0</v>
      </c>
      <c r="AH1237" s="203">
        <v>0</v>
      </c>
      <c r="AI1237" s="203">
        <v>0</v>
      </c>
      <c r="AJ1237" s="203">
        <v>0</v>
      </c>
      <c r="AK1237" s="203">
        <v>0</v>
      </c>
      <c r="AL1237" s="203"/>
      <c r="AM1237" s="203"/>
      <c r="AN1237" s="203"/>
      <c r="AO1237" s="203"/>
      <c r="AP1237" s="203"/>
      <c r="AQ1237" s="203"/>
      <c r="AR1237" s="203"/>
      <c r="AS1237" s="203"/>
      <c r="AT1237" s="203"/>
      <c r="AU1237" s="203"/>
      <c r="AV1237" s="203"/>
      <c r="AW1237" s="203"/>
      <c r="AX1237" s="203"/>
      <c r="AY1237" s="203"/>
      <c r="AZ1237" s="203"/>
      <c r="BA1237" s="203"/>
      <c r="BB1237" s="203"/>
      <c r="BC1237" s="203"/>
      <c r="BD1237" s="203"/>
      <c r="BE1237" s="203"/>
      <c r="BF1237" s="203"/>
      <c r="BG1237" s="203"/>
      <c r="BH1237" s="203"/>
      <c r="BI1237" s="203"/>
      <c r="BJ1237" s="203"/>
      <c r="BK1237" s="203"/>
      <c r="BL1237" s="203"/>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c r="HK1237"/>
      <c r="HL1237"/>
      <c r="HM1237"/>
      <c r="HN1237"/>
      <c r="HO1237"/>
      <c r="HP1237"/>
      <c r="HQ1237"/>
      <c r="HR1237"/>
      <c r="HS1237"/>
      <c r="HT1237"/>
      <c r="HU1237"/>
      <c r="HV1237"/>
      <c r="HW1237"/>
      <c r="HX1237"/>
      <c r="HY1237"/>
      <c r="HZ1237"/>
      <c r="IA1237"/>
      <c r="IB1237"/>
      <c r="IC1237"/>
      <c r="ID1237"/>
      <c r="IE1237"/>
      <c r="IF1237"/>
      <c r="IG1237"/>
      <c r="IH1237"/>
      <c r="II1237"/>
      <c r="IJ1237"/>
      <c r="IK1237"/>
      <c r="IL1237"/>
      <c r="IM1237"/>
      <c r="IN1237"/>
      <c r="IO1237"/>
      <c r="IP1237"/>
      <c r="IQ1237"/>
      <c r="IR1237"/>
      <c r="IS1237"/>
      <c r="IT1237"/>
      <c r="IU1237"/>
      <c r="IV1237"/>
    </row>
    <row r="1238" spans="1:260" ht="12.75" customHeight="1" x14ac:dyDescent="0.2">
      <c r="A1238" s="203" t="s">
        <v>505</v>
      </c>
      <c r="B1238" s="203" t="s">
        <v>4414</v>
      </c>
      <c r="C1238" s="203" t="s">
        <v>1560</v>
      </c>
      <c r="D1238" s="214">
        <v>32408</v>
      </c>
      <c r="E1238" s="203" t="s">
        <v>634</v>
      </c>
      <c r="F1238" s="203" t="s">
        <v>207</v>
      </c>
      <c r="G1238" s="203" t="s">
        <v>4716</v>
      </c>
      <c r="H1238" s="203" t="s">
        <v>335</v>
      </c>
      <c r="I1238" s="203" t="s">
        <v>450</v>
      </c>
      <c r="J1238" s="203" t="s">
        <v>530</v>
      </c>
      <c r="K1238" s="203" t="s">
        <v>505</v>
      </c>
      <c r="L1238" s="203" t="s">
        <v>450</v>
      </c>
      <c r="M1238" s="203" t="s">
        <v>33</v>
      </c>
      <c r="N1238" s="203" t="s">
        <v>505</v>
      </c>
      <c r="O1238" s="203" t="s">
        <v>450</v>
      </c>
      <c r="P1238" s="203" t="s">
        <v>29</v>
      </c>
      <c r="Q1238" s="203" t="s">
        <v>505</v>
      </c>
      <c r="R1238" s="203" t="s">
        <v>450</v>
      </c>
      <c r="S1238" s="203" t="s">
        <v>480</v>
      </c>
      <c r="T1238" s="203" t="s">
        <v>505</v>
      </c>
      <c r="U1238" s="203" t="s">
        <v>450</v>
      </c>
      <c r="V1238" s="203" t="s">
        <v>58</v>
      </c>
      <c r="W1238" s="203" t="s">
        <v>4028</v>
      </c>
      <c r="X1238" s="203" t="s">
        <v>4028</v>
      </c>
      <c r="Y1238" s="203" t="s">
        <v>4028</v>
      </c>
      <c r="Z1238" s="203" t="s">
        <v>4028</v>
      </c>
      <c r="AA1238" s="203" t="s">
        <v>4028</v>
      </c>
      <c r="AB1238" s="203" t="s">
        <v>4028</v>
      </c>
      <c r="AC1238" s="203">
        <v>0</v>
      </c>
      <c r="AD1238" s="203">
        <v>0</v>
      </c>
      <c r="AE1238" s="203">
        <v>0</v>
      </c>
      <c r="AF1238" s="203">
        <v>0</v>
      </c>
      <c r="AG1238" s="203">
        <v>0</v>
      </c>
      <c r="AH1238" s="203">
        <v>0</v>
      </c>
      <c r="AI1238" s="203">
        <v>0</v>
      </c>
      <c r="AJ1238" s="203">
        <v>0</v>
      </c>
      <c r="AK1238" s="203">
        <v>0</v>
      </c>
      <c r="AL1238" s="203"/>
      <c r="AM1238" s="203"/>
      <c r="AN1238" s="203"/>
      <c r="AO1238" s="203"/>
      <c r="AP1238" s="203"/>
      <c r="AQ1238" s="203"/>
      <c r="AR1238" s="203"/>
      <c r="AS1238" s="203"/>
      <c r="AT1238" s="203"/>
      <c r="AU1238" s="203"/>
      <c r="AV1238" s="203"/>
      <c r="AW1238" s="203"/>
      <c r="AX1238" s="203"/>
      <c r="AY1238" s="203"/>
      <c r="AZ1238" s="203"/>
      <c r="BA1238" s="203"/>
      <c r="BB1238" s="203"/>
      <c r="BC1238" s="203"/>
      <c r="BD1238" s="203"/>
      <c r="BE1238" s="203"/>
      <c r="BF1238" s="203"/>
      <c r="BG1238" s="203"/>
      <c r="BH1238" s="203"/>
      <c r="BI1238" s="203"/>
      <c r="BJ1238" s="203"/>
      <c r="BK1238" s="203"/>
      <c r="BL1238" s="203"/>
      <c r="BM1238" s="10"/>
      <c r="BN1238" s="10"/>
      <c r="BO1238" s="10"/>
      <c r="BP1238" s="10"/>
      <c r="BQ1238" s="10"/>
      <c r="BR1238" s="10"/>
      <c r="BS1238" s="10"/>
      <c r="BT1238" s="10"/>
      <c r="BU1238" s="10"/>
      <c r="BV1238" s="10"/>
      <c r="BW1238" s="10"/>
      <c r="BX1238" s="10"/>
      <c r="BY1238" s="10"/>
      <c r="BZ1238" s="10"/>
      <c r="CA1238" s="10"/>
      <c r="CB1238" s="10"/>
      <c r="CC1238" s="10"/>
      <c r="CD1238" s="10"/>
      <c r="CE1238" s="10"/>
      <c r="CF1238" s="10"/>
      <c r="CG1238" s="10"/>
      <c r="CH1238" s="10"/>
      <c r="CI1238" s="10"/>
      <c r="CJ1238" s="10"/>
      <c r="CK1238" s="10"/>
      <c r="CL1238" s="10"/>
      <c r="CM1238" s="10"/>
      <c r="CN1238" s="10"/>
      <c r="CO1238" s="10"/>
      <c r="CP1238" s="10"/>
      <c r="CQ1238" s="10"/>
      <c r="CR1238" s="10"/>
      <c r="CS1238" s="10"/>
      <c r="CT1238" s="10"/>
      <c r="CU1238" s="10"/>
      <c r="CV1238" s="10"/>
      <c r="CW1238" s="10"/>
      <c r="CX1238" s="10"/>
      <c r="CY1238" s="10"/>
      <c r="CZ1238" s="10"/>
      <c r="DA1238" s="10"/>
      <c r="DB1238" s="10"/>
      <c r="DC1238" s="10"/>
      <c r="DD1238" s="10"/>
      <c r="DE1238" s="10"/>
      <c r="DF1238" s="10"/>
      <c r="DG1238" s="10"/>
      <c r="DH1238" s="10"/>
      <c r="DI1238" s="10"/>
      <c r="DJ1238" s="10"/>
      <c r="DK1238" s="10"/>
      <c r="DL1238" s="10"/>
      <c r="DM1238" s="10"/>
      <c r="DN1238" s="10"/>
      <c r="DO1238" s="10"/>
      <c r="DP1238" s="10"/>
      <c r="DQ1238" s="10"/>
      <c r="DR1238" s="10"/>
      <c r="DS1238" s="10"/>
      <c r="DT1238" s="10"/>
      <c r="DU1238" s="10"/>
      <c r="DV1238" s="10"/>
      <c r="DW1238" s="10"/>
      <c r="DX1238" s="10"/>
      <c r="DY1238" s="10"/>
      <c r="DZ1238" s="10"/>
      <c r="EA1238" s="10"/>
      <c r="EB1238" s="10"/>
      <c r="EC1238" s="10"/>
      <c r="ED1238" s="10"/>
      <c r="EE1238" s="10"/>
      <c r="EF1238" s="10"/>
      <c r="EG1238" s="10"/>
      <c r="EH1238" s="10"/>
      <c r="EI1238" s="10"/>
      <c r="EJ1238" s="10"/>
      <c r="EK1238" s="10"/>
      <c r="EL1238" s="10"/>
      <c r="EM1238" s="10"/>
      <c r="EN1238" s="10"/>
      <c r="EO1238" s="10"/>
      <c r="EP1238" s="10"/>
      <c r="EQ1238" s="10"/>
      <c r="ER1238" s="10"/>
      <c r="ES1238" s="10"/>
      <c r="ET1238" s="10"/>
      <c r="EU1238" s="10"/>
      <c r="EV1238" s="10"/>
      <c r="EW1238" s="10"/>
      <c r="EX1238" s="10"/>
      <c r="EY1238" s="10"/>
      <c r="EZ1238" s="10"/>
      <c r="FA1238" s="10"/>
      <c r="FB1238" s="10"/>
      <c r="FC1238" s="10"/>
      <c r="FD1238" s="10"/>
      <c r="FE1238" s="10"/>
      <c r="FF1238" s="10"/>
      <c r="FG1238" s="10"/>
      <c r="FH1238" s="10"/>
      <c r="FI1238" s="10"/>
      <c r="FJ1238" s="10"/>
      <c r="FK1238" s="10"/>
      <c r="FL1238" s="10"/>
      <c r="FM1238" s="10"/>
      <c r="FN1238" s="10"/>
      <c r="FO1238" s="10"/>
      <c r="FP1238" s="10"/>
      <c r="FQ1238" s="10"/>
      <c r="FR1238" s="10"/>
      <c r="FS1238" s="10"/>
      <c r="FT1238" s="10"/>
      <c r="FU1238" s="10"/>
      <c r="FV1238" s="10"/>
      <c r="FW1238" s="10"/>
      <c r="FX1238" s="10"/>
      <c r="FY1238" s="10"/>
      <c r="FZ1238" s="10"/>
      <c r="GA1238" s="10"/>
      <c r="GB1238" s="10"/>
      <c r="GC1238" s="10"/>
      <c r="GD1238" s="10"/>
      <c r="GE1238" s="10"/>
      <c r="GF1238" s="10"/>
      <c r="GG1238" s="10"/>
      <c r="GH1238" s="10"/>
      <c r="GI1238" s="10"/>
      <c r="GJ1238" s="10"/>
      <c r="GK1238" s="10"/>
      <c r="GL1238" s="10"/>
      <c r="GM1238" s="10"/>
      <c r="GN1238" s="10"/>
      <c r="GO1238" s="10"/>
      <c r="GP1238" s="10"/>
      <c r="GQ1238" s="10"/>
      <c r="GR1238" s="10"/>
      <c r="GS1238" s="10"/>
      <c r="GT1238" s="10"/>
      <c r="GU1238" s="10"/>
      <c r="GV1238" s="10"/>
      <c r="GW1238" s="10"/>
      <c r="GX1238" s="10"/>
      <c r="GY1238" s="10"/>
      <c r="GZ1238" s="10"/>
      <c r="HA1238" s="10"/>
      <c r="HB1238" s="10"/>
      <c r="HC1238" s="10"/>
      <c r="HD1238" s="10"/>
      <c r="HE1238" s="10"/>
      <c r="HF1238" s="10"/>
      <c r="HG1238" s="10"/>
      <c r="HH1238" s="10"/>
      <c r="HI1238" s="10"/>
      <c r="HJ1238" s="10"/>
      <c r="HK1238" s="10"/>
      <c r="HL1238" s="10"/>
      <c r="HM1238" s="10"/>
      <c r="HN1238" s="10"/>
      <c r="HO1238" s="10"/>
      <c r="HP1238" s="10"/>
      <c r="HQ1238" s="10"/>
      <c r="HR1238" s="10"/>
      <c r="HS1238" s="10"/>
      <c r="HT1238" s="10"/>
      <c r="HU1238" s="10"/>
      <c r="HV1238" s="10"/>
      <c r="HW1238" s="10"/>
      <c r="HX1238" s="10"/>
      <c r="HY1238" s="10"/>
      <c r="HZ1238" s="10"/>
      <c r="IA1238" s="10"/>
      <c r="IB1238" s="10"/>
      <c r="IC1238" s="10"/>
      <c r="ID1238" s="10"/>
      <c r="IE1238" s="10"/>
      <c r="IF1238" s="10"/>
      <c r="IG1238" s="10"/>
      <c r="IH1238" s="10"/>
      <c r="II1238" s="10"/>
      <c r="IJ1238" s="10"/>
      <c r="IK1238" s="10"/>
      <c r="IL1238" s="10"/>
      <c r="IM1238" s="10"/>
      <c r="IN1238" s="10"/>
      <c r="IO1238" s="10"/>
      <c r="IP1238" s="10"/>
      <c r="IQ1238" s="10"/>
      <c r="IR1238" s="10"/>
      <c r="IS1238" s="10"/>
      <c r="IT1238" s="10"/>
      <c r="IU1238" s="10"/>
      <c r="IV1238" s="10"/>
      <c r="IW1238" s="10"/>
      <c r="IX1238" s="10"/>
      <c r="IY1238" s="10"/>
      <c r="IZ1238" s="10"/>
    </row>
    <row r="1239" spans="1:260" s="10" customFormat="1" ht="12.75" customHeight="1" x14ac:dyDescent="0.2">
      <c r="A1239" s="203" t="s">
        <v>507</v>
      </c>
      <c r="B1239" s="203" t="s">
        <v>4160</v>
      </c>
      <c r="C1239" s="203" t="s">
        <v>3356</v>
      </c>
      <c r="D1239" s="214">
        <v>35562</v>
      </c>
      <c r="E1239" s="203" t="s">
        <v>3089</v>
      </c>
      <c r="F1239" s="203" t="s">
        <v>3076</v>
      </c>
      <c r="G1239" s="203" t="s">
        <v>4716</v>
      </c>
      <c r="H1239" s="203" t="s">
        <v>507</v>
      </c>
      <c r="I1239" s="203" t="s">
        <v>506</v>
      </c>
      <c r="J1239" s="203" t="s">
        <v>227</v>
      </c>
      <c r="K1239" s="203" t="s">
        <v>478</v>
      </c>
      <c r="L1239" s="203" t="s">
        <v>506</v>
      </c>
      <c r="M1239" s="203" t="s">
        <v>349</v>
      </c>
      <c r="N1239" s="203">
        <v>0</v>
      </c>
      <c r="O1239" s="203">
        <v>0</v>
      </c>
      <c r="P1239" s="203">
        <v>0</v>
      </c>
      <c r="Q1239" s="203"/>
      <c r="R1239" s="203"/>
      <c r="S1239" s="203"/>
      <c r="T1239" s="203">
        <v>0</v>
      </c>
      <c r="U1239" s="203">
        <v>0</v>
      </c>
      <c r="V1239" s="203">
        <v>0</v>
      </c>
      <c r="W1239" s="203" t="s">
        <v>4028</v>
      </c>
      <c r="X1239" s="203" t="s">
        <v>4028</v>
      </c>
      <c r="Y1239" s="203" t="s">
        <v>4028</v>
      </c>
      <c r="Z1239" s="203" t="s">
        <v>4028</v>
      </c>
      <c r="AA1239" s="203" t="s">
        <v>4028</v>
      </c>
      <c r="AB1239" s="203" t="s">
        <v>4028</v>
      </c>
      <c r="AC1239" s="203">
        <v>0</v>
      </c>
      <c r="AD1239" s="203">
        <v>0</v>
      </c>
      <c r="AE1239" s="203">
        <v>0</v>
      </c>
      <c r="AF1239" s="203">
        <v>0</v>
      </c>
      <c r="AG1239" s="203">
        <v>0</v>
      </c>
      <c r="AH1239" s="203">
        <v>0</v>
      </c>
      <c r="AI1239" s="203">
        <v>0</v>
      </c>
      <c r="AJ1239" s="203">
        <v>0</v>
      </c>
      <c r="AK1239" s="203">
        <v>0</v>
      </c>
      <c r="AL1239" s="203"/>
      <c r="AM1239" s="203"/>
      <c r="AN1239" s="203"/>
      <c r="AO1239" s="203"/>
      <c r="AP1239" s="203"/>
      <c r="AQ1239" s="203"/>
      <c r="AR1239" s="203"/>
      <c r="AS1239" s="203"/>
      <c r="AT1239" s="203"/>
      <c r="AU1239" s="203"/>
      <c r="AV1239" s="203"/>
      <c r="AW1239" s="203"/>
      <c r="AX1239" s="203"/>
      <c r="AY1239" s="203"/>
      <c r="AZ1239" s="203"/>
      <c r="BA1239" s="203"/>
      <c r="BB1239" s="203"/>
      <c r="BC1239" s="203"/>
      <c r="BD1239" s="203"/>
      <c r="BE1239" s="203"/>
      <c r="BF1239" s="203"/>
      <c r="BG1239" s="203"/>
      <c r="BH1239" s="203"/>
      <c r="BI1239" s="203"/>
      <c r="BJ1239" s="203"/>
      <c r="BK1239" s="203"/>
      <c r="BL1239" s="203"/>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c r="HK1239"/>
      <c r="HL1239"/>
      <c r="HM1239"/>
      <c r="HN1239"/>
      <c r="HO1239"/>
      <c r="HP1239"/>
      <c r="HQ1239"/>
      <c r="HR1239"/>
      <c r="HS1239"/>
      <c r="HT1239"/>
      <c r="HU1239"/>
      <c r="HV1239"/>
      <c r="HW1239"/>
      <c r="HX1239"/>
      <c r="HY1239"/>
      <c r="HZ1239"/>
      <c r="IA1239"/>
      <c r="IB1239"/>
      <c r="IC1239"/>
      <c r="ID1239"/>
      <c r="IE1239"/>
      <c r="IF1239"/>
      <c r="IG1239"/>
      <c r="IH1239"/>
      <c r="II1239"/>
      <c r="IJ1239"/>
      <c r="IK1239"/>
      <c r="IL1239"/>
      <c r="IM1239"/>
      <c r="IN1239"/>
      <c r="IO1239"/>
      <c r="IP1239"/>
      <c r="IQ1239"/>
      <c r="IR1239"/>
      <c r="IS1239"/>
      <c r="IT1239"/>
      <c r="IU1239"/>
      <c r="IV1239"/>
    </row>
    <row r="1240" spans="1:260" s="10" customFormat="1" ht="12.75" customHeight="1" x14ac:dyDescent="0.2">
      <c r="A1240" s="203" t="s">
        <v>332</v>
      </c>
      <c r="B1240" s="203" t="s">
        <v>4263</v>
      </c>
      <c r="C1240" s="203" t="s">
        <v>1788</v>
      </c>
      <c r="D1240" s="214">
        <v>33569</v>
      </c>
      <c r="E1240" s="203" t="s">
        <v>1584</v>
      </c>
      <c r="F1240" s="203" t="s">
        <v>2184</v>
      </c>
      <c r="G1240" s="203" t="s">
        <v>4716</v>
      </c>
      <c r="H1240" s="203" t="s">
        <v>332</v>
      </c>
      <c r="I1240" s="203" t="s">
        <v>55</v>
      </c>
      <c r="J1240" s="203" t="s">
        <v>46</v>
      </c>
      <c r="K1240" s="203" t="s">
        <v>332</v>
      </c>
      <c r="L1240" s="203" t="s">
        <v>55</v>
      </c>
      <c r="M1240" s="203" t="s">
        <v>351</v>
      </c>
      <c r="N1240" s="203" t="s">
        <v>2386</v>
      </c>
      <c r="O1240" s="203" t="s">
        <v>348</v>
      </c>
      <c r="P1240" s="203" t="s">
        <v>1069</v>
      </c>
      <c r="Q1240" s="203" t="s">
        <v>332</v>
      </c>
      <c r="R1240" s="203" t="s">
        <v>348</v>
      </c>
      <c r="S1240" s="203" t="s">
        <v>349</v>
      </c>
      <c r="T1240" s="203">
        <v>0</v>
      </c>
      <c r="U1240" s="203">
        <v>0</v>
      </c>
      <c r="V1240" s="203">
        <v>0</v>
      </c>
      <c r="W1240" s="203">
        <v>0</v>
      </c>
      <c r="X1240" s="203">
        <v>0</v>
      </c>
      <c r="Y1240" s="203">
        <v>0</v>
      </c>
      <c r="Z1240" s="203">
        <v>0</v>
      </c>
      <c r="AA1240" s="203">
        <v>0</v>
      </c>
      <c r="AB1240" s="203">
        <v>0</v>
      </c>
      <c r="AC1240" s="203">
        <v>0</v>
      </c>
      <c r="AD1240" s="203">
        <v>0</v>
      </c>
      <c r="AE1240" s="203">
        <v>0</v>
      </c>
      <c r="AF1240" s="203">
        <v>0</v>
      </c>
      <c r="AG1240" s="203">
        <v>0</v>
      </c>
      <c r="AH1240" s="203">
        <v>0</v>
      </c>
      <c r="AI1240" s="203">
        <v>0</v>
      </c>
      <c r="AJ1240" s="203">
        <v>0</v>
      </c>
      <c r="AK1240" s="203">
        <v>0</v>
      </c>
      <c r="AL1240" s="203"/>
      <c r="AM1240" s="203"/>
      <c r="AN1240" s="203"/>
      <c r="AO1240" s="203"/>
      <c r="AP1240" s="203"/>
      <c r="AQ1240" s="203"/>
      <c r="AR1240" s="203"/>
      <c r="AS1240" s="203"/>
      <c r="AT1240" s="203"/>
      <c r="AU1240" s="203"/>
      <c r="AV1240" s="203"/>
      <c r="AW1240" s="203"/>
      <c r="AX1240" s="203"/>
      <c r="AY1240" s="203"/>
      <c r="AZ1240" s="203"/>
      <c r="BA1240" s="203"/>
      <c r="BB1240" s="203"/>
      <c r="BC1240" s="203"/>
      <c r="BD1240" s="203"/>
      <c r="BE1240" s="203"/>
      <c r="BF1240" s="203"/>
      <c r="BG1240" s="203"/>
      <c r="BH1240" s="203"/>
      <c r="BI1240" s="203"/>
      <c r="BJ1240" s="203"/>
      <c r="BK1240" s="203"/>
      <c r="BL1240" s="203"/>
      <c r="IW1240"/>
      <c r="IX1240"/>
      <c r="IY1240"/>
      <c r="IZ1240"/>
    </row>
    <row r="1241" spans="1:260" ht="12.75" customHeight="1" x14ac:dyDescent="0.2">
      <c r="A1241" s="203" t="s">
        <v>505</v>
      </c>
      <c r="B1241" s="203" t="s">
        <v>131</v>
      </c>
      <c r="C1241" s="203" t="s">
        <v>837</v>
      </c>
      <c r="D1241" s="214">
        <v>32478</v>
      </c>
      <c r="E1241" s="203" t="s">
        <v>873</v>
      </c>
      <c r="F1241" s="203" t="s">
        <v>2152</v>
      </c>
      <c r="G1241" s="203" t="s">
        <v>4718</v>
      </c>
      <c r="H1241" s="203" t="s">
        <v>505</v>
      </c>
      <c r="I1241" s="203" t="s">
        <v>131</v>
      </c>
      <c r="J1241" s="203" t="s">
        <v>230</v>
      </c>
      <c r="K1241" s="203" t="s">
        <v>505</v>
      </c>
      <c r="L1241" s="203" t="s">
        <v>131</v>
      </c>
      <c r="M1241" s="203" t="s">
        <v>33</v>
      </c>
      <c r="N1241" s="203" t="s">
        <v>505</v>
      </c>
      <c r="O1241" s="203" t="s">
        <v>131</v>
      </c>
      <c r="P1241" s="203" t="s">
        <v>225</v>
      </c>
      <c r="Q1241" s="203" t="s">
        <v>228</v>
      </c>
      <c r="R1241" s="203" t="s">
        <v>369</v>
      </c>
      <c r="S1241" s="203" t="s">
        <v>227</v>
      </c>
      <c r="T1241" s="203" t="s">
        <v>505</v>
      </c>
      <c r="U1241" s="203" t="s">
        <v>369</v>
      </c>
      <c r="V1241" s="203" t="s">
        <v>33</v>
      </c>
      <c r="W1241" s="203" t="s">
        <v>505</v>
      </c>
      <c r="X1241" s="203" t="s">
        <v>369</v>
      </c>
      <c r="Y1241" s="203" t="s">
        <v>33</v>
      </c>
      <c r="Z1241" s="203" t="s">
        <v>505</v>
      </c>
      <c r="AA1241" s="203" t="s">
        <v>369</v>
      </c>
      <c r="AB1241" s="203" t="s">
        <v>56</v>
      </c>
      <c r="AC1241" s="203" t="s">
        <v>331</v>
      </c>
      <c r="AD1241" s="203" t="s">
        <v>369</v>
      </c>
      <c r="AE1241" s="203" t="s">
        <v>58</v>
      </c>
      <c r="AF1241" s="203">
        <v>0</v>
      </c>
      <c r="AG1241" s="203">
        <v>0</v>
      </c>
      <c r="AH1241" s="203">
        <v>0</v>
      </c>
      <c r="AI1241" s="203">
        <v>0</v>
      </c>
      <c r="AJ1241" s="203">
        <v>0</v>
      </c>
      <c r="AK1241" s="203">
        <v>0</v>
      </c>
      <c r="AL1241" s="203"/>
      <c r="AM1241" s="203"/>
      <c r="AN1241" s="203"/>
      <c r="AO1241" s="203"/>
      <c r="AP1241" s="203"/>
      <c r="AQ1241" s="203"/>
      <c r="AR1241" s="203"/>
      <c r="AS1241" s="203"/>
      <c r="AT1241" s="203"/>
      <c r="AU1241" s="203"/>
      <c r="AV1241" s="203"/>
      <c r="AW1241" s="203"/>
      <c r="AX1241" s="203"/>
      <c r="AY1241" s="203"/>
      <c r="AZ1241" s="203"/>
      <c r="BA1241" s="203"/>
      <c r="BB1241" s="203"/>
      <c r="BC1241" s="203"/>
      <c r="BD1241" s="203"/>
      <c r="BE1241" s="203"/>
      <c r="BF1241" s="203"/>
      <c r="BG1241" s="203"/>
      <c r="BH1241" s="203"/>
      <c r="BI1241" s="203"/>
      <c r="BJ1241" s="203"/>
      <c r="BK1241" s="203"/>
      <c r="BL1241" s="203"/>
      <c r="BM1241" s="10"/>
      <c r="BN1241" s="10"/>
      <c r="BO1241" s="10"/>
      <c r="BP1241" s="10"/>
      <c r="BQ1241" s="10"/>
      <c r="BR1241" s="10"/>
      <c r="BS1241" s="10"/>
      <c r="BT1241" s="10"/>
      <c r="BU1241" s="10"/>
      <c r="BV1241" s="10"/>
      <c r="BW1241" s="10"/>
      <c r="BX1241" s="10"/>
      <c r="BY1241" s="10"/>
      <c r="BZ1241" s="10"/>
      <c r="CA1241" s="10"/>
      <c r="CB1241" s="10"/>
      <c r="CC1241" s="10"/>
      <c r="CD1241" s="10"/>
      <c r="CE1241" s="10"/>
      <c r="CF1241" s="10"/>
      <c r="CG1241" s="10"/>
      <c r="CH1241" s="10"/>
      <c r="CI1241" s="10"/>
      <c r="CJ1241" s="10"/>
      <c r="CK1241" s="10"/>
      <c r="CL1241" s="10"/>
      <c r="CM1241" s="10"/>
      <c r="CN1241" s="10"/>
      <c r="CO1241" s="10"/>
      <c r="CP1241" s="10"/>
      <c r="CQ1241" s="10"/>
      <c r="CR1241" s="10"/>
      <c r="CS1241" s="10"/>
      <c r="CT1241" s="10"/>
      <c r="CU1241" s="10"/>
      <c r="CV1241" s="10"/>
      <c r="CW1241" s="10"/>
      <c r="CX1241" s="10"/>
      <c r="CY1241" s="10"/>
      <c r="CZ1241" s="10"/>
      <c r="DA1241" s="10"/>
      <c r="DB1241" s="10"/>
      <c r="DC1241" s="10"/>
      <c r="DD1241" s="10"/>
      <c r="DE1241" s="10"/>
      <c r="DF1241" s="10"/>
      <c r="DG1241" s="10"/>
      <c r="DH1241" s="10"/>
      <c r="DI1241" s="10"/>
      <c r="DJ1241" s="10"/>
      <c r="DK1241" s="10"/>
      <c r="DL1241" s="10"/>
      <c r="DM1241" s="10"/>
      <c r="DN1241" s="10"/>
      <c r="DO1241" s="10"/>
      <c r="DP1241" s="10"/>
      <c r="DQ1241" s="10"/>
      <c r="DR1241" s="10"/>
      <c r="DS1241" s="10"/>
      <c r="DT1241" s="10"/>
      <c r="DU1241" s="10"/>
      <c r="DV1241" s="10"/>
      <c r="DW1241" s="10"/>
      <c r="DX1241" s="10"/>
      <c r="DY1241" s="10"/>
      <c r="DZ1241" s="10"/>
      <c r="EA1241" s="10"/>
      <c r="EB1241" s="10"/>
      <c r="EC1241" s="10"/>
      <c r="ED1241" s="10"/>
      <c r="EE1241" s="10"/>
      <c r="EF1241" s="10"/>
      <c r="EG1241" s="10"/>
      <c r="EH1241" s="10"/>
      <c r="EI1241" s="10"/>
      <c r="EJ1241" s="10"/>
      <c r="EK1241" s="10"/>
      <c r="EL1241" s="10"/>
      <c r="EM1241" s="10"/>
      <c r="EN1241" s="10"/>
      <c r="EO1241" s="10"/>
      <c r="EP1241" s="10"/>
      <c r="EQ1241" s="10"/>
      <c r="ER1241" s="10"/>
      <c r="ES1241" s="10"/>
      <c r="ET1241" s="10"/>
      <c r="EU1241" s="10"/>
      <c r="EV1241" s="10"/>
      <c r="EW1241" s="10"/>
      <c r="EX1241" s="10"/>
      <c r="EY1241" s="10"/>
      <c r="EZ1241" s="10"/>
      <c r="FA1241" s="10"/>
      <c r="FB1241" s="10"/>
      <c r="FC1241" s="10"/>
      <c r="FD1241" s="10"/>
      <c r="FE1241" s="10"/>
      <c r="FF1241" s="10"/>
      <c r="FG1241" s="10"/>
      <c r="FH1241" s="10"/>
      <c r="FI1241" s="10"/>
      <c r="FJ1241" s="10"/>
      <c r="FK1241" s="10"/>
      <c r="FL1241" s="10"/>
      <c r="FM1241" s="10"/>
      <c r="FN1241" s="10"/>
      <c r="FO1241" s="10"/>
      <c r="FP1241" s="10"/>
      <c r="FQ1241" s="10"/>
      <c r="FR1241" s="10"/>
      <c r="FS1241" s="10"/>
      <c r="FT1241" s="10"/>
      <c r="FU1241" s="10"/>
      <c r="FV1241" s="10"/>
      <c r="FW1241" s="10"/>
      <c r="FX1241" s="10"/>
      <c r="FY1241" s="10"/>
      <c r="FZ1241" s="10"/>
      <c r="GA1241" s="10"/>
      <c r="GB1241" s="10"/>
      <c r="GC1241" s="10"/>
      <c r="GD1241" s="10"/>
      <c r="GE1241" s="10"/>
      <c r="GF1241" s="10"/>
      <c r="GG1241" s="10"/>
      <c r="GH1241" s="10"/>
      <c r="GI1241" s="10"/>
      <c r="GJ1241" s="10"/>
      <c r="GK1241" s="10"/>
      <c r="GL1241" s="10"/>
      <c r="GM1241" s="10"/>
      <c r="GN1241" s="10"/>
      <c r="GO1241" s="10"/>
      <c r="GP1241" s="10"/>
      <c r="GQ1241" s="10"/>
      <c r="GR1241" s="10"/>
      <c r="GS1241" s="10"/>
      <c r="GT1241" s="10"/>
      <c r="GU1241" s="10"/>
      <c r="GV1241" s="10"/>
      <c r="GW1241" s="10"/>
      <c r="GX1241" s="10"/>
      <c r="GY1241" s="10"/>
      <c r="GZ1241" s="10"/>
      <c r="HA1241" s="10"/>
      <c r="HB1241" s="10"/>
      <c r="HC1241" s="10"/>
      <c r="HD1241" s="10"/>
      <c r="HE1241" s="10"/>
      <c r="HF1241" s="10"/>
      <c r="HG1241" s="10"/>
      <c r="HH1241" s="10"/>
      <c r="HI1241" s="10"/>
      <c r="HJ1241" s="10"/>
      <c r="HK1241" s="10"/>
      <c r="HL1241" s="10"/>
      <c r="HM1241" s="10"/>
      <c r="HN1241" s="10"/>
      <c r="HO1241" s="10"/>
      <c r="HP1241" s="10"/>
      <c r="HQ1241" s="10"/>
      <c r="HR1241" s="10"/>
      <c r="HS1241" s="10"/>
      <c r="HT1241" s="10"/>
      <c r="HU1241" s="10"/>
      <c r="HV1241" s="10"/>
      <c r="HW1241" s="10"/>
      <c r="HX1241" s="10"/>
      <c r="HY1241" s="10"/>
      <c r="HZ1241" s="10"/>
      <c r="IA1241" s="10"/>
      <c r="IB1241" s="10"/>
      <c r="IC1241" s="10"/>
      <c r="ID1241" s="10"/>
      <c r="IE1241" s="10"/>
      <c r="IF1241" s="10"/>
      <c r="IG1241" s="10"/>
      <c r="IH1241" s="10"/>
      <c r="II1241" s="10"/>
      <c r="IJ1241" s="10"/>
      <c r="IK1241" s="10"/>
      <c r="IL1241" s="10"/>
      <c r="IM1241" s="10"/>
      <c r="IN1241" s="10"/>
      <c r="IO1241" s="10"/>
      <c r="IP1241" s="10"/>
      <c r="IQ1241" s="10"/>
      <c r="IR1241" s="10"/>
      <c r="IS1241" s="10"/>
      <c r="IT1241" s="10"/>
      <c r="IU1241" s="10"/>
      <c r="IV1241" s="10"/>
    </row>
    <row r="1242" spans="1:260" ht="12.75" customHeight="1" x14ac:dyDescent="0.2">
      <c r="A1242" s="203" t="s">
        <v>4058</v>
      </c>
      <c r="B1242" s="203" t="s">
        <v>4053</v>
      </c>
      <c r="C1242" s="203" t="s">
        <v>1998</v>
      </c>
      <c r="D1242" s="214">
        <v>33437</v>
      </c>
      <c r="E1242" s="203" t="s">
        <v>1001</v>
      </c>
      <c r="F1242" s="203" t="s">
        <v>2178</v>
      </c>
      <c r="G1242" s="203" t="s">
        <v>4890</v>
      </c>
      <c r="H1242" s="203" t="s">
        <v>16</v>
      </c>
      <c r="I1242" s="203" t="s">
        <v>393</v>
      </c>
      <c r="J1242" s="203" t="s">
        <v>349</v>
      </c>
      <c r="K1242" s="203" t="s">
        <v>478</v>
      </c>
      <c r="L1242" s="203" t="s">
        <v>78</v>
      </c>
      <c r="M1242" s="203" t="s">
        <v>349</v>
      </c>
      <c r="N1242" s="203" t="s">
        <v>228</v>
      </c>
      <c r="O1242" s="203" t="s">
        <v>78</v>
      </c>
      <c r="P1242" s="203" t="s">
        <v>58</v>
      </c>
      <c r="Q1242" s="203" t="s">
        <v>478</v>
      </c>
      <c r="R1242" s="203" t="s">
        <v>78</v>
      </c>
      <c r="S1242" s="203" t="s">
        <v>41</v>
      </c>
      <c r="T1242" s="203">
        <v>0</v>
      </c>
      <c r="U1242" s="203">
        <v>0</v>
      </c>
      <c r="V1242" s="203">
        <v>0</v>
      </c>
      <c r="W1242" s="203" t="s">
        <v>4028</v>
      </c>
      <c r="X1242" s="203" t="s">
        <v>4028</v>
      </c>
      <c r="Y1242" s="203" t="s">
        <v>4028</v>
      </c>
      <c r="Z1242" s="203" t="s">
        <v>4028</v>
      </c>
      <c r="AA1242" s="203" t="s">
        <v>4028</v>
      </c>
      <c r="AB1242" s="203" t="s">
        <v>4028</v>
      </c>
      <c r="AC1242" s="203">
        <v>0</v>
      </c>
      <c r="AD1242" s="203">
        <v>0</v>
      </c>
      <c r="AE1242" s="203">
        <v>0</v>
      </c>
      <c r="AF1242" s="203">
        <v>0</v>
      </c>
      <c r="AG1242" s="203">
        <v>0</v>
      </c>
      <c r="AH1242" s="203">
        <v>0</v>
      </c>
      <c r="AI1242" s="203">
        <v>0</v>
      </c>
      <c r="AJ1242" s="203">
        <v>0</v>
      </c>
      <c r="AK1242" s="203">
        <v>0</v>
      </c>
      <c r="AL1242" s="203"/>
      <c r="AM1242" s="203"/>
      <c r="AN1242" s="203"/>
      <c r="AO1242" s="203"/>
      <c r="AP1242" s="203"/>
      <c r="AQ1242" s="203"/>
      <c r="AR1242" s="203"/>
      <c r="AS1242" s="203"/>
      <c r="AT1242" s="203"/>
      <c r="AU1242" s="203"/>
      <c r="AV1242" s="203"/>
      <c r="AW1242" s="203"/>
      <c r="AX1242" s="203"/>
      <c r="AY1242" s="203"/>
      <c r="AZ1242" s="203"/>
      <c r="BA1242" s="203"/>
      <c r="BB1242" s="203"/>
      <c r="BC1242" s="203"/>
      <c r="BD1242" s="203"/>
      <c r="BE1242" s="203"/>
      <c r="BF1242" s="203"/>
      <c r="BG1242" s="203"/>
      <c r="BH1242" s="203"/>
      <c r="BI1242" s="203"/>
      <c r="BJ1242" s="203"/>
      <c r="BK1242" s="203"/>
      <c r="BL1242" s="203"/>
      <c r="BM1242" s="10"/>
      <c r="BN1242" s="10"/>
      <c r="BO1242" s="10"/>
      <c r="BP1242" s="10"/>
      <c r="BQ1242" s="10"/>
      <c r="BR1242" s="10"/>
      <c r="BS1242" s="10"/>
      <c r="BT1242" s="10"/>
      <c r="BU1242" s="10"/>
      <c r="BV1242" s="10"/>
      <c r="BW1242" s="10"/>
      <c r="BX1242" s="10"/>
      <c r="BY1242" s="10"/>
      <c r="BZ1242" s="10"/>
      <c r="CA1242" s="10"/>
      <c r="CB1242" s="10"/>
      <c r="CC1242" s="10"/>
      <c r="CD1242" s="10"/>
      <c r="CE1242" s="10"/>
      <c r="CF1242" s="10"/>
      <c r="CG1242" s="10"/>
      <c r="CH1242" s="10"/>
      <c r="CI1242" s="10"/>
      <c r="CJ1242" s="10"/>
      <c r="CK1242" s="10"/>
      <c r="CL1242" s="10"/>
      <c r="CM1242" s="10"/>
      <c r="CN1242" s="10"/>
      <c r="CO1242" s="10"/>
      <c r="CP1242" s="10"/>
      <c r="CQ1242" s="10"/>
      <c r="CR1242" s="10"/>
      <c r="CS1242" s="10"/>
      <c r="CT1242" s="10"/>
      <c r="CU1242" s="10"/>
      <c r="CV1242" s="10"/>
      <c r="CW1242" s="10"/>
      <c r="CX1242" s="10"/>
      <c r="CY1242" s="10"/>
      <c r="CZ1242" s="10"/>
      <c r="DA1242" s="10"/>
      <c r="DB1242" s="10"/>
      <c r="DC1242" s="10"/>
      <c r="DD1242" s="10"/>
      <c r="DE1242" s="10"/>
      <c r="DF1242" s="10"/>
      <c r="DG1242" s="10"/>
      <c r="DH1242" s="10"/>
      <c r="DI1242" s="10"/>
      <c r="DJ1242" s="10"/>
      <c r="DK1242" s="10"/>
      <c r="DL1242" s="10"/>
      <c r="DM1242" s="10"/>
      <c r="DN1242" s="10"/>
      <c r="DO1242" s="10"/>
      <c r="DP1242" s="10"/>
      <c r="DQ1242" s="10"/>
      <c r="DR1242" s="10"/>
      <c r="DS1242" s="10"/>
      <c r="DT1242" s="10"/>
      <c r="DU1242" s="10"/>
      <c r="DV1242" s="10"/>
      <c r="DW1242" s="10"/>
      <c r="DX1242" s="10"/>
      <c r="DY1242" s="10"/>
      <c r="DZ1242" s="10"/>
      <c r="EA1242" s="10"/>
      <c r="EB1242" s="10"/>
      <c r="EC1242" s="10"/>
      <c r="ED1242" s="10"/>
      <c r="EE1242" s="10"/>
      <c r="EF1242" s="10"/>
      <c r="EG1242" s="10"/>
      <c r="EH1242" s="10"/>
      <c r="EI1242" s="10"/>
      <c r="EJ1242" s="10"/>
      <c r="EK1242" s="10"/>
      <c r="EL1242" s="10"/>
      <c r="EM1242" s="10"/>
      <c r="EN1242" s="10"/>
      <c r="EO1242" s="10"/>
      <c r="EP1242" s="10"/>
      <c r="EQ1242" s="10"/>
      <c r="ER1242" s="10"/>
      <c r="ES1242" s="10"/>
      <c r="ET1242" s="10"/>
      <c r="EU1242" s="10"/>
      <c r="EV1242" s="10"/>
      <c r="EW1242" s="10"/>
      <c r="EX1242" s="10"/>
      <c r="EY1242" s="10"/>
      <c r="EZ1242" s="10"/>
      <c r="FA1242" s="10"/>
      <c r="FB1242" s="10"/>
      <c r="FC1242" s="10"/>
      <c r="FD1242" s="10"/>
      <c r="FE1242" s="10"/>
      <c r="FF1242" s="10"/>
      <c r="FG1242" s="10"/>
      <c r="FH1242" s="10"/>
      <c r="FI1242" s="10"/>
      <c r="FJ1242" s="10"/>
      <c r="FK1242" s="10"/>
      <c r="FL1242" s="10"/>
      <c r="FM1242" s="10"/>
      <c r="FN1242" s="10"/>
      <c r="FO1242" s="10"/>
      <c r="FP1242" s="10"/>
      <c r="FQ1242" s="10"/>
      <c r="FR1242" s="10"/>
      <c r="FS1242" s="10"/>
      <c r="FT1242" s="10"/>
      <c r="FU1242" s="10"/>
      <c r="FV1242" s="10"/>
      <c r="FW1242" s="10"/>
      <c r="FX1242" s="10"/>
      <c r="FY1242" s="10"/>
      <c r="FZ1242" s="10"/>
      <c r="GA1242" s="10"/>
      <c r="GB1242" s="10"/>
      <c r="GC1242" s="10"/>
      <c r="GD1242" s="10"/>
      <c r="GE1242" s="10"/>
      <c r="GF1242" s="10"/>
      <c r="GG1242" s="10"/>
      <c r="GH1242" s="10"/>
      <c r="GI1242" s="10"/>
      <c r="GJ1242" s="10"/>
      <c r="GK1242" s="10"/>
      <c r="GL1242" s="10"/>
      <c r="GM1242" s="10"/>
      <c r="GN1242" s="10"/>
      <c r="GO1242" s="10"/>
      <c r="GP1242" s="10"/>
      <c r="GQ1242" s="10"/>
      <c r="GR1242" s="10"/>
      <c r="GS1242" s="10"/>
      <c r="GT1242" s="10"/>
      <c r="GU1242" s="10"/>
      <c r="GV1242" s="10"/>
      <c r="GW1242" s="10"/>
      <c r="GX1242" s="10"/>
      <c r="GY1242" s="10"/>
      <c r="GZ1242" s="10"/>
      <c r="HA1242" s="10"/>
      <c r="HB1242" s="10"/>
      <c r="HC1242" s="10"/>
      <c r="HD1242" s="10"/>
      <c r="HE1242" s="10"/>
      <c r="HF1242" s="10"/>
      <c r="HG1242" s="10"/>
      <c r="HH1242" s="10"/>
      <c r="HI1242" s="10"/>
      <c r="HJ1242" s="10"/>
      <c r="HK1242" s="10"/>
      <c r="HL1242" s="10"/>
      <c r="HM1242" s="10"/>
      <c r="HN1242" s="10"/>
      <c r="HO1242" s="10"/>
      <c r="HP1242" s="10"/>
      <c r="HQ1242" s="10"/>
      <c r="HR1242" s="10"/>
      <c r="HS1242" s="10"/>
      <c r="HT1242" s="10"/>
      <c r="HU1242" s="10"/>
      <c r="HV1242" s="10"/>
      <c r="HW1242" s="10"/>
      <c r="HX1242" s="10"/>
      <c r="HY1242" s="10"/>
      <c r="HZ1242" s="10"/>
      <c r="IA1242" s="10"/>
      <c r="IB1242" s="10"/>
      <c r="IC1242" s="10"/>
      <c r="ID1242" s="10"/>
      <c r="IE1242" s="10"/>
      <c r="IF1242" s="10"/>
      <c r="IG1242" s="10"/>
      <c r="IH1242" s="10"/>
      <c r="II1242" s="10"/>
      <c r="IJ1242" s="10"/>
      <c r="IK1242" s="10"/>
      <c r="IL1242" s="10"/>
      <c r="IM1242" s="10"/>
      <c r="IN1242" s="10"/>
      <c r="IO1242" s="10"/>
      <c r="IP1242" s="10"/>
      <c r="IQ1242" s="10"/>
      <c r="IR1242" s="10"/>
      <c r="IS1242" s="10"/>
      <c r="IT1242" s="10"/>
      <c r="IU1242" s="10"/>
      <c r="IV1242" s="10"/>
    </row>
    <row r="1243" spans="1:260" s="27" customFormat="1" ht="12.75" customHeight="1" x14ac:dyDescent="0.2">
      <c r="A1243" s="10" t="s">
        <v>4042</v>
      </c>
      <c r="B1243" s="10" t="s">
        <v>4275</v>
      </c>
      <c r="C1243" s="202" t="s">
        <v>4283</v>
      </c>
      <c r="D1243" s="221">
        <v>34406</v>
      </c>
      <c r="E1243" s="5" t="s">
        <v>2032</v>
      </c>
      <c r="F1243" s="5" t="s">
        <v>4949</v>
      </c>
      <c r="G1243" s="201" t="str">
        <f>IF(ISERROR(VLOOKUP(TRIM(C1243),'R2020'!$A$1:$I$1991,8,FALSE)),"",VLOOKUP(TRIM(C1243),'R2020'!$A$1:$I$1991,8,FALSE))</f>
        <v>0-2 / 4-2</v>
      </c>
    </row>
    <row r="1244" spans="1:260" s="13" customFormat="1" ht="12.75" customHeight="1" x14ac:dyDescent="0.2">
      <c r="A1244" s="203" t="s">
        <v>331</v>
      </c>
      <c r="B1244" s="203" t="s">
        <v>4120</v>
      </c>
      <c r="C1244" s="203" t="s">
        <v>1936</v>
      </c>
      <c r="D1244" s="214">
        <v>34471</v>
      </c>
      <c r="E1244" s="203" t="s">
        <v>2034</v>
      </c>
      <c r="F1244" s="203" t="s">
        <v>2169</v>
      </c>
      <c r="G1244" s="203" t="s">
        <v>4714</v>
      </c>
      <c r="H1244" s="203"/>
      <c r="I1244" s="203"/>
      <c r="J1244" s="203"/>
      <c r="K1244" s="203" t="s">
        <v>331</v>
      </c>
      <c r="L1244" s="203" t="s">
        <v>237</v>
      </c>
      <c r="M1244" s="203" t="s">
        <v>351</v>
      </c>
      <c r="N1244" s="203" t="s">
        <v>228</v>
      </c>
      <c r="O1244" s="203" t="s">
        <v>237</v>
      </c>
      <c r="P1244" s="203" t="s">
        <v>349</v>
      </c>
      <c r="Q1244" s="203" t="s">
        <v>478</v>
      </c>
      <c r="R1244" s="203" t="s">
        <v>237</v>
      </c>
      <c r="S1244" s="203" t="s">
        <v>41</v>
      </c>
      <c r="T1244" s="203">
        <v>0</v>
      </c>
      <c r="U1244" s="203">
        <v>0</v>
      </c>
      <c r="V1244" s="203">
        <v>0</v>
      </c>
      <c r="W1244" s="203">
        <v>0</v>
      </c>
      <c r="X1244" s="203">
        <v>0</v>
      </c>
      <c r="Y1244" s="203">
        <v>0</v>
      </c>
      <c r="Z1244" s="203">
        <v>0</v>
      </c>
      <c r="AA1244" s="203">
        <v>0</v>
      </c>
      <c r="AB1244" s="203">
        <v>0</v>
      </c>
      <c r="AC1244" s="203">
        <v>0</v>
      </c>
      <c r="AD1244" s="203">
        <v>0</v>
      </c>
      <c r="AE1244" s="203">
        <v>0</v>
      </c>
      <c r="AF1244" s="203">
        <v>0</v>
      </c>
      <c r="AG1244" s="203">
        <v>0</v>
      </c>
      <c r="AH1244" s="203">
        <v>0</v>
      </c>
      <c r="AI1244" s="203">
        <v>0</v>
      </c>
      <c r="AJ1244" s="203">
        <v>0</v>
      </c>
      <c r="AK1244" s="203">
        <v>0</v>
      </c>
      <c r="AL1244" s="203"/>
      <c r="AM1244" s="203"/>
      <c r="AN1244" s="203"/>
      <c r="AO1244" s="203"/>
      <c r="AP1244" s="203"/>
      <c r="AQ1244" s="203"/>
      <c r="AR1244" s="203"/>
      <c r="AS1244" s="203"/>
      <c r="AT1244" s="203"/>
      <c r="AU1244" s="203"/>
      <c r="AV1244" s="203"/>
      <c r="AW1244" s="203"/>
      <c r="AX1244" s="203"/>
      <c r="AY1244" s="203"/>
      <c r="AZ1244" s="203"/>
      <c r="BA1244" s="203"/>
      <c r="BB1244" s="203"/>
      <c r="BC1244" s="203"/>
      <c r="BD1244" s="203"/>
      <c r="BE1244" s="203"/>
      <c r="BF1244" s="203"/>
      <c r="BG1244" s="203"/>
      <c r="BH1244" s="203"/>
      <c r="BI1244" s="203"/>
      <c r="BJ1244" s="203"/>
      <c r="BK1244" s="203"/>
      <c r="BL1244" s="203"/>
      <c r="BM1244" s="10"/>
      <c r="BN1244" s="10"/>
      <c r="BO1244" s="10"/>
      <c r="BP1244" s="10"/>
      <c r="BQ1244" s="10"/>
      <c r="BR1244" s="10"/>
      <c r="BS1244" s="10"/>
      <c r="BT1244" s="10"/>
      <c r="BU1244" s="10"/>
      <c r="BV1244" s="10"/>
      <c r="BW1244" s="10"/>
      <c r="BX1244" s="10"/>
      <c r="BY1244" s="10"/>
      <c r="BZ1244" s="10"/>
      <c r="CA1244" s="10"/>
      <c r="CB1244" s="10"/>
      <c r="CC1244" s="10"/>
      <c r="CD1244" s="10"/>
      <c r="CE1244" s="10"/>
      <c r="CF1244" s="10"/>
      <c r="CG1244" s="10"/>
      <c r="CH1244" s="10"/>
      <c r="CI1244" s="10"/>
      <c r="CJ1244" s="10"/>
      <c r="CK1244" s="10"/>
      <c r="CL1244" s="10"/>
      <c r="CM1244" s="10"/>
      <c r="CN1244" s="10"/>
      <c r="CO1244" s="10"/>
      <c r="CP1244" s="10"/>
      <c r="CQ1244" s="10"/>
      <c r="CR1244" s="10"/>
      <c r="CS1244" s="10"/>
      <c r="CT1244" s="10"/>
      <c r="CU1244" s="10"/>
      <c r="CV1244" s="10"/>
      <c r="CW1244" s="10"/>
      <c r="CX1244" s="10"/>
      <c r="CY1244" s="10"/>
      <c r="CZ1244" s="10"/>
      <c r="DA1244" s="10"/>
      <c r="DB1244" s="10"/>
      <c r="DC1244" s="10"/>
      <c r="DD1244" s="10"/>
      <c r="DE1244" s="10"/>
      <c r="DF1244" s="10"/>
      <c r="DG1244" s="10"/>
      <c r="DH1244" s="10"/>
      <c r="DI1244" s="10"/>
      <c r="DJ1244" s="10"/>
      <c r="DK1244" s="10"/>
      <c r="DL1244" s="10"/>
      <c r="DM1244" s="10"/>
      <c r="DN1244" s="10"/>
      <c r="DO1244" s="10"/>
      <c r="DP1244" s="10"/>
      <c r="DQ1244" s="10"/>
      <c r="DR1244" s="10"/>
      <c r="DS1244" s="10"/>
      <c r="DT1244" s="10"/>
      <c r="DU1244" s="10"/>
      <c r="DV1244" s="10"/>
      <c r="DW1244" s="10"/>
      <c r="DX1244" s="10"/>
      <c r="DY1244" s="10"/>
      <c r="DZ1244" s="10"/>
      <c r="EA1244" s="10"/>
      <c r="EB1244" s="10"/>
      <c r="EC1244" s="10"/>
      <c r="ED1244" s="10"/>
      <c r="EE1244" s="10"/>
      <c r="EF1244" s="10"/>
      <c r="EG1244" s="10"/>
      <c r="EH1244" s="10"/>
      <c r="EI1244" s="10"/>
      <c r="EJ1244" s="10"/>
      <c r="EK1244" s="10"/>
      <c r="EL1244" s="10"/>
      <c r="EM1244" s="10"/>
      <c r="EN1244" s="10"/>
      <c r="EO1244" s="10"/>
      <c r="EP1244" s="10"/>
      <c r="EQ1244" s="10"/>
      <c r="ER1244" s="10"/>
      <c r="ES1244" s="10"/>
      <c r="ET1244" s="10"/>
      <c r="EU1244" s="10"/>
      <c r="EV1244" s="10"/>
      <c r="EW1244" s="10"/>
      <c r="EX1244" s="10"/>
      <c r="EY1244" s="10"/>
      <c r="EZ1244" s="10"/>
      <c r="FA1244" s="10"/>
      <c r="FB1244" s="10"/>
      <c r="FC1244" s="10"/>
      <c r="FD1244" s="10"/>
      <c r="FE1244" s="10"/>
      <c r="FF1244" s="10"/>
      <c r="FG1244" s="10"/>
      <c r="FH1244" s="10"/>
      <c r="FI1244" s="10"/>
      <c r="FJ1244" s="10"/>
      <c r="FK1244" s="10"/>
      <c r="FL1244" s="10"/>
      <c r="FM1244" s="10"/>
      <c r="FN1244" s="10"/>
      <c r="FO1244" s="10"/>
      <c r="FP1244" s="10"/>
      <c r="FQ1244" s="10"/>
      <c r="FR1244" s="10"/>
      <c r="FS1244" s="10"/>
      <c r="FT1244" s="10"/>
      <c r="FU1244" s="10"/>
      <c r="FV1244" s="10"/>
      <c r="FW1244" s="10"/>
      <c r="FX1244" s="10"/>
      <c r="FY1244" s="10"/>
      <c r="FZ1244" s="10"/>
      <c r="GA1244" s="10"/>
      <c r="GB1244" s="10"/>
      <c r="GC1244" s="10"/>
      <c r="GD1244" s="10"/>
      <c r="GE1244" s="10"/>
      <c r="GF1244" s="10"/>
      <c r="GG1244" s="10"/>
      <c r="GH1244" s="10"/>
      <c r="GI1244" s="10"/>
      <c r="GJ1244" s="10"/>
      <c r="GK1244" s="10"/>
      <c r="GL1244" s="10"/>
      <c r="GM1244" s="10"/>
      <c r="GN1244" s="10"/>
      <c r="GO1244" s="10"/>
      <c r="GP1244" s="10"/>
      <c r="GQ1244" s="10"/>
      <c r="GR1244" s="10"/>
      <c r="GS1244" s="10"/>
      <c r="GT1244" s="10"/>
      <c r="GU1244" s="10"/>
      <c r="GV1244" s="10"/>
      <c r="GW1244" s="10"/>
      <c r="GX1244" s="10"/>
      <c r="GY1244" s="10"/>
      <c r="GZ1244" s="10"/>
      <c r="HA1244" s="10"/>
      <c r="HB1244" s="10"/>
      <c r="HC1244" s="10"/>
      <c r="HD1244" s="10"/>
      <c r="HE1244" s="10"/>
      <c r="HF1244" s="10"/>
      <c r="HG1244" s="10"/>
      <c r="HH1244" s="10"/>
      <c r="HI1244" s="10"/>
      <c r="HJ1244" s="10"/>
      <c r="HK1244" s="10"/>
      <c r="HL1244" s="10"/>
      <c r="HM1244" s="10"/>
      <c r="HN1244" s="10"/>
      <c r="HO1244" s="10"/>
      <c r="HP1244" s="10"/>
      <c r="HQ1244" s="10"/>
      <c r="HR1244" s="10"/>
      <c r="HS1244" s="10"/>
      <c r="HT1244" s="10"/>
      <c r="HU1244" s="10"/>
      <c r="HV1244" s="10"/>
      <c r="HW1244" s="10"/>
      <c r="HX1244" s="10"/>
      <c r="HY1244" s="10"/>
      <c r="HZ1244" s="10"/>
      <c r="IA1244" s="10"/>
      <c r="IB1244" s="10"/>
      <c r="IC1244" s="10"/>
      <c r="ID1244" s="10"/>
      <c r="IE1244" s="10"/>
      <c r="IF1244" s="10"/>
      <c r="IG1244" s="10"/>
      <c r="IH1244" s="10"/>
      <c r="II1244" s="10"/>
      <c r="IJ1244" s="10"/>
      <c r="IK1244" s="10"/>
      <c r="IL1244" s="10"/>
      <c r="IM1244" s="10"/>
      <c r="IN1244" s="10"/>
      <c r="IO1244" s="10"/>
      <c r="IP1244" s="10"/>
      <c r="IQ1244" s="10"/>
      <c r="IR1244" s="10"/>
      <c r="IS1244" s="10"/>
      <c r="IT1244" s="10"/>
      <c r="IU1244" s="10"/>
      <c r="IV1244" s="10"/>
    </row>
    <row r="1245" spans="1:260" ht="12.75" customHeight="1" x14ac:dyDescent="0.2">
      <c r="A1245" s="203" t="s">
        <v>4083</v>
      </c>
      <c r="B1245" s="203" t="s">
        <v>4372</v>
      </c>
      <c r="C1245" s="203" t="s">
        <v>2745</v>
      </c>
      <c r="D1245" s="214">
        <v>33896</v>
      </c>
      <c r="E1245" s="203" t="s">
        <v>2601</v>
      </c>
      <c r="F1245" s="203" t="s">
        <v>4974</v>
      </c>
      <c r="G1245" s="203" t="s">
        <v>4722</v>
      </c>
      <c r="H1245" s="203" t="s">
        <v>1038</v>
      </c>
      <c r="I1245" s="203" t="s">
        <v>446</v>
      </c>
      <c r="J1245" s="203" t="s">
        <v>1743</v>
      </c>
      <c r="K1245" s="203" t="s">
        <v>331</v>
      </c>
      <c r="L1245" s="203" t="s">
        <v>233</v>
      </c>
      <c r="M1245" s="203" t="s">
        <v>349</v>
      </c>
      <c r="N1245" s="203" t="s">
        <v>331</v>
      </c>
      <c r="O1245" s="203" t="s">
        <v>233</v>
      </c>
      <c r="P1245" s="203" t="s">
        <v>349</v>
      </c>
      <c r="Q1245" s="203"/>
      <c r="R1245" s="203"/>
      <c r="S1245" s="203"/>
      <c r="T1245" s="203">
        <v>0</v>
      </c>
      <c r="U1245" s="203">
        <v>0</v>
      </c>
      <c r="V1245" s="203">
        <v>0</v>
      </c>
      <c r="W1245" s="203">
        <v>0</v>
      </c>
      <c r="X1245" s="203">
        <v>0</v>
      </c>
      <c r="Y1245" s="203">
        <v>0</v>
      </c>
      <c r="Z1245" s="203">
        <v>0</v>
      </c>
      <c r="AA1245" s="203">
        <v>0</v>
      </c>
      <c r="AB1245" s="203">
        <v>0</v>
      </c>
      <c r="AC1245" s="203">
        <v>0</v>
      </c>
      <c r="AD1245" s="203">
        <v>0</v>
      </c>
      <c r="AE1245" s="203">
        <v>0</v>
      </c>
      <c r="AF1245" s="203">
        <v>0</v>
      </c>
      <c r="AG1245" s="203">
        <v>0</v>
      </c>
      <c r="AH1245" s="203">
        <v>0</v>
      </c>
      <c r="AI1245" s="203">
        <v>0</v>
      </c>
      <c r="AJ1245" s="203">
        <v>0</v>
      </c>
      <c r="AK1245" s="203">
        <v>0</v>
      </c>
      <c r="AL1245" s="203"/>
      <c r="AM1245" s="203"/>
      <c r="AN1245" s="203"/>
      <c r="AO1245" s="203"/>
      <c r="AP1245" s="203"/>
      <c r="AQ1245" s="203"/>
      <c r="AR1245" s="203"/>
      <c r="AS1245" s="203"/>
      <c r="AT1245" s="203"/>
      <c r="AU1245" s="203"/>
      <c r="AV1245" s="203"/>
      <c r="AW1245" s="203"/>
      <c r="AX1245" s="203"/>
      <c r="AY1245" s="203"/>
      <c r="AZ1245" s="203"/>
      <c r="BA1245" s="203"/>
      <c r="BB1245" s="203"/>
      <c r="BC1245" s="203"/>
      <c r="BD1245" s="203"/>
      <c r="BE1245" s="203"/>
      <c r="BF1245" s="203"/>
      <c r="BG1245" s="203"/>
      <c r="BH1245" s="203"/>
      <c r="BI1245" s="203"/>
      <c r="BJ1245" s="203"/>
      <c r="BK1245" s="203"/>
      <c r="BL1245" s="203"/>
      <c r="BM1245" s="10"/>
      <c r="BN1245" s="10"/>
      <c r="BO1245" s="10"/>
      <c r="BP1245" s="10"/>
      <c r="BQ1245" s="10"/>
      <c r="BR1245" s="10"/>
      <c r="BS1245" s="10"/>
      <c r="BT1245" s="10"/>
      <c r="BU1245" s="10"/>
      <c r="BV1245" s="10"/>
      <c r="BW1245" s="10"/>
      <c r="BX1245" s="10"/>
      <c r="BY1245" s="10"/>
      <c r="BZ1245" s="10"/>
      <c r="CA1245" s="10"/>
      <c r="CB1245" s="10"/>
      <c r="CC1245" s="10"/>
      <c r="CD1245" s="10"/>
      <c r="CE1245" s="10"/>
      <c r="CF1245" s="10"/>
      <c r="CG1245" s="10"/>
      <c r="CH1245" s="10"/>
      <c r="CI1245" s="10"/>
      <c r="CJ1245" s="10"/>
      <c r="CK1245" s="10"/>
      <c r="CL1245" s="10"/>
      <c r="CM1245" s="10"/>
      <c r="CN1245" s="10"/>
      <c r="CO1245" s="10"/>
      <c r="CP1245" s="10"/>
      <c r="CQ1245" s="10"/>
      <c r="CR1245" s="10"/>
      <c r="CS1245" s="10"/>
      <c r="CT1245" s="10"/>
      <c r="CU1245" s="10"/>
      <c r="CV1245" s="10"/>
      <c r="CW1245" s="10"/>
      <c r="CX1245" s="10"/>
      <c r="CY1245" s="10"/>
      <c r="CZ1245" s="10"/>
      <c r="DA1245" s="10"/>
      <c r="DB1245" s="10"/>
      <c r="DC1245" s="10"/>
      <c r="DD1245" s="10"/>
      <c r="DE1245" s="10"/>
      <c r="DF1245" s="10"/>
      <c r="DG1245" s="10"/>
      <c r="DH1245" s="10"/>
      <c r="DI1245" s="10"/>
      <c r="DJ1245" s="10"/>
      <c r="DK1245" s="10"/>
      <c r="DL1245" s="10"/>
      <c r="DM1245" s="10"/>
      <c r="DN1245" s="10"/>
      <c r="DO1245" s="10"/>
      <c r="DP1245" s="10"/>
      <c r="DQ1245" s="10"/>
      <c r="DR1245" s="10"/>
      <c r="DS1245" s="10"/>
      <c r="DT1245" s="10"/>
      <c r="DU1245" s="10"/>
      <c r="DV1245" s="10"/>
      <c r="DW1245" s="10"/>
      <c r="DX1245" s="10"/>
      <c r="DY1245" s="10"/>
      <c r="DZ1245" s="10"/>
      <c r="EA1245" s="10"/>
      <c r="EB1245" s="10"/>
      <c r="EC1245" s="10"/>
      <c r="ED1245" s="10"/>
      <c r="EE1245" s="10"/>
      <c r="EF1245" s="10"/>
      <c r="EG1245" s="10"/>
      <c r="EH1245" s="10"/>
      <c r="EI1245" s="10"/>
      <c r="EJ1245" s="10"/>
      <c r="EK1245" s="10"/>
      <c r="EL1245" s="10"/>
      <c r="EM1245" s="10"/>
      <c r="EN1245" s="10"/>
      <c r="EO1245" s="10"/>
      <c r="EP1245" s="10"/>
      <c r="EQ1245" s="10"/>
      <c r="ER1245" s="10"/>
      <c r="ES1245" s="10"/>
      <c r="ET1245" s="10"/>
      <c r="EU1245" s="10"/>
      <c r="EV1245" s="10"/>
      <c r="EW1245" s="10"/>
      <c r="EX1245" s="10"/>
      <c r="EY1245" s="10"/>
      <c r="EZ1245" s="10"/>
      <c r="FA1245" s="10"/>
      <c r="FB1245" s="10"/>
      <c r="FC1245" s="10"/>
      <c r="FD1245" s="10"/>
      <c r="FE1245" s="10"/>
      <c r="FF1245" s="10"/>
      <c r="FG1245" s="10"/>
      <c r="FH1245" s="10"/>
      <c r="FI1245" s="10"/>
      <c r="FJ1245" s="10"/>
      <c r="FK1245" s="10"/>
      <c r="FL1245" s="10"/>
      <c r="FM1245" s="10"/>
      <c r="FN1245" s="10"/>
      <c r="FO1245" s="10"/>
      <c r="FP1245" s="10"/>
      <c r="FQ1245" s="10"/>
      <c r="FR1245" s="10"/>
      <c r="FS1245" s="10"/>
      <c r="FT1245" s="10"/>
      <c r="FU1245" s="10"/>
      <c r="FV1245" s="10"/>
      <c r="FW1245" s="10"/>
      <c r="FX1245" s="10"/>
      <c r="FY1245" s="10"/>
      <c r="FZ1245" s="10"/>
      <c r="GA1245" s="10"/>
      <c r="GB1245" s="10"/>
      <c r="GC1245" s="10"/>
      <c r="GD1245" s="10"/>
      <c r="GE1245" s="10"/>
      <c r="GF1245" s="10"/>
      <c r="GG1245" s="10"/>
      <c r="GH1245" s="10"/>
      <c r="GI1245" s="10"/>
      <c r="GJ1245" s="10"/>
      <c r="GK1245" s="10"/>
      <c r="GL1245" s="10"/>
      <c r="GM1245" s="10"/>
      <c r="GN1245" s="10"/>
      <c r="GO1245" s="10"/>
      <c r="GP1245" s="10"/>
      <c r="GQ1245" s="10"/>
      <c r="GR1245" s="10"/>
      <c r="GS1245" s="10"/>
      <c r="GT1245" s="10"/>
      <c r="GU1245" s="10"/>
      <c r="GV1245" s="10"/>
      <c r="GW1245" s="10"/>
      <c r="GX1245" s="10"/>
      <c r="GY1245" s="10"/>
      <c r="GZ1245" s="10"/>
      <c r="HA1245" s="10"/>
      <c r="HB1245" s="10"/>
      <c r="HC1245" s="10"/>
      <c r="HD1245" s="10"/>
      <c r="HE1245" s="10"/>
      <c r="HF1245" s="10"/>
      <c r="HG1245" s="10"/>
      <c r="HH1245" s="10"/>
      <c r="HI1245" s="10"/>
      <c r="HJ1245" s="10"/>
      <c r="HK1245" s="10"/>
      <c r="HL1245" s="10"/>
      <c r="HM1245" s="10"/>
      <c r="HN1245" s="10"/>
      <c r="HO1245" s="10"/>
      <c r="HP1245" s="10"/>
      <c r="HQ1245" s="10"/>
      <c r="HR1245" s="10"/>
      <c r="HS1245" s="10"/>
      <c r="HT1245" s="10"/>
      <c r="HU1245" s="10"/>
      <c r="HV1245" s="10"/>
      <c r="HW1245" s="10"/>
      <c r="HX1245" s="10"/>
      <c r="HY1245" s="10"/>
      <c r="HZ1245" s="10"/>
      <c r="IA1245" s="10"/>
      <c r="IB1245" s="10"/>
      <c r="IC1245" s="10"/>
      <c r="ID1245" s="10"/>
      <c r="IE1245" s="10"/>
      <c r="IF1245" s="10"/>
      <c r="IG1245" s="10"/>
      <c r="IH1245" s="10"/>
      <c r="II1245" s="10"/>
      <c r="IJ1245" s="10"/>
      <c r="IK1245" s="10"/>
      <c r="IL1245" s="10"/>
      <c r="IM1245" s="10"/>
      <c r="IN1245" s="10"/>
      <c r="IO1245" s="10"/>
      <c r="IP1245" s="10"/>
      <c r="IQ1245" s="10"/>
      <c r="IR1245" s="10"/>
      <c r="IS1245" s="10"/>
      <c r="IT1245" s="10"/>
      <c r="IU1245" s="10"/>
      <c r="IV1245" s="10"/>
      <c r="IW1245" s="10"/>
      <c r="IX1245" s="10"/>
      <c r="IY1245" s="10"/>
      <c r="IZ1245" s="10"/>
    </row>
    <row r="1246" spans="1:260" ht="12.75" customHeight="1" x14ac:dyDescent="0.2">
      <c r="A1246" s="203" t="s">
        <v>4029</v>
      </c>
      <c r="B1246" s="203" t="s">
        <v>4028</v>
      </c>
      <c r="C1246" s="203" t="s">
        <v>968</v>
      </c>
      <c r="D1246" s="214">
        <v>33407</v>
      </c>
      <c r="E1246" s="203" t="s">
        <v>1002</v>
      </c>
      <c r="F1246" s="203" t="s">
        <v>2149</v>
      </c>
      <c r="G1246" s="203" t="s">
        <v>4028</v>
      </c>
      <c r="H1246" s="203" t="s">
        <v>226</v>
      </c>
      <c r="I1246" s="203" t="s">
        <v>367</v>
      </c>
      <c r="J1246" s="203" t="s">
        <v>56</v>
      </c>
      <c r="K1246" s="203" t="s">
        <v>226</v>
      </c>
      <c r="L1246" s="203" t="s">
        <v>367</v>
      </c>
      <c r="M1246" s="203" t="s">
        <v>225</v>
      </c>
      <c r="N1246" s="203" t="s">
        <v>226</v>
      </c>
      <c r="O1246" s="203" t="s">
        <v>367</v>
      </c>
      <c r="P1246" s="203" t="s">
        <v>230</v>
      </c>
      <c r="Q1246" s="203" t="s">
        <v>226</v>
      </c>
      <c r="R1246" s="203" t="s">
        <v>369</v>
      </c>
      <c r="S1246" s="203" t="s">
        <v>56</v>
      </c>
      <c r="T1246" s="203" t="s">
        <v>226</v>
      </c>
      <c r="U1246" s="203" t="s">
        <v>369</v>
      </c>
      <c r="V1246" s="203" t="s">
        <v>225</v>
      </c>
      <c r="W1246" s="203" t="s">
        <v>4028</v>
      </c>
      <c r="X1246" s="203" t="s">
        <v>4028</v>
      </c>
      <c r="Y1246" s="203" t="s">
        <v>4028</v>
      </c>
      <c r="Z1246" s="203" t="s">
        <v>4028</v>
      </c>
      <c r="AA1246" s="203" t="s">
        <v>4028</v>
      </c>
      <c r="AB1246" s="203" t="s">
        <v>4028</v>
      </c>
      <c r="AC1246" s="203">
        <v>0</v>
      </c>
      <c r="AD1246" s="203">
        <v>0</v>
      </c>
      <c r="AE1246" s="203">
        <v>0</v>
      </c>
      <c r="AF1246" s="203">
        <v>0</v>
      </c>
      <c r="AG1246" s="203">
        <v>0</v>
      </c>
      <c r="AH1246" s="203">
        <v>0</v>
      </c>
      <c r="AI1246" s="203">
        <v>0</v>
      </c>
      <c r="AJ1246" s="203">
        <v>0</v>
      </c>
      <c r="AK1246" s="203">
        <v>0</v>
      </c>
      <c r="AL1246" s="203"/>
      <c r="AM1246" s="203"/>
      <c r="AN1246" s="203"/>
      <c r="AO1246" s="203"/>
      <c r="AP1246" s="203"/>
      <c r="AQ1246" s="203"/>
      <c r="AR1246" s="203"/>
      <c r="AS1246" s="203"/>
      <c r="AT1246" s="203"/>
      <c r="AU1246" s="203"/>
      <c r="AV1246" s="203"/>
      <c r="AW1246" s="203"/>
      <c r="AX1246" s="203"/>
      <c r="AY1246" s="203"/>
      <c r="AZ1246" s="203"/>
      <c r="BA1246" s="203"/>
      <c r="BB1246" s="203"/>
      <c r="BC1246" s="203"/>
      <c r="BD1246" s="203"/>
      <c r="BE1246" s="203"/>
      <c r="BF1246" s="203"/>
      <c r="BG1246" s="203"/>
      <c r="BH1246" s="203"/>
      <c r="BI1246" s="203"/>
      <c r="BJ1246" s="203"/>
      <c r="BK1246" s="203"/>
      <c r="BL1246" s="203"/>
      <c r="BM1246" s="13"/>
      <c r="BN1246" s="13"/>
      <c r="BO1246" s="13"/>
      <c r="BP1246" s="13"/>
      <c r="BQ1246" s="13"/>
      <c r="BR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3"/>
      <c r="EV1246" s="13"/>
      <c r="EW1246" s="13"/>
      <c r="EX1246" s="13"/>
      <c r="EY1246" s="13"/>
      <c r="EZ1246" s="13"/>
      <c r="FA1246" s="13"/>
      <c r="FB1246" s="13"/>
      <c r="FC1246" s="13"/>
      <c r="FD1246" s="13"/>
      <c r="FE1246" s="13"/>
      <c r="FF1246" s="13"/>
      <c r="FG1246" s="13"/>
      <c r="FH1246" s="13"/>
      <c r="FI1246" s="13"/>
      <c r="FJ1246" s="13"/>
      <c r="FK1246" s="13"/>
      <c r="FL1246" s="13"/>
      <c r="FM1246" s="13"/>
      <c r="FN1246" s="13"/>
      <c r="FO1246" s="13"/>
      <c r="FP1246" s="13"/>
      <c r="FQ1246" s="13"/>
      <c r="FR1246" s="13"/>
      <c r="FS1246" s="13"/>
      <c r="FT1246" s="13"/>
      <c r="FU1246" s="13"/>
      <c r="FV1246" s="13"/>
      <c r="FW1246" s="13"/>
      <c r="FX1246" s="13"/>
      <c r="FY1246" s="13"/>
      <c r="FZ1246" s="13"/>
      <c r="GA1246" s="13"/>
      <c r="GB1246" s="13"/>
      <c r="GC1246" s="13"/>
      <c r="GD1246" s="13"/>
      <c r="GE1246" s="13"/>
      <c r="GF1246" s="13"/>
      <c r="GG1246" s="13"/>
      <c r="GH1246" s="13"/>
      <c r="GI1246" s="13"/>
      <c r="GJ1246" s="13"/>
      <c r="GK1246" s="13"/>
      <c r="GL1246" s="13"/>
      <c r="GM1246" s="13"/>
      <c r="GN1246" s="13"/>
      <c r="GO1246" s="13"/>
      <c r="GP1246" s="13"/>
      <c r="GQ1246" s="13"/>
      <c r="GR1246" s="13"/>
      <c r="GS1246" s="13"/>
      <c r="GT1246" s="13"/>
      <c r="GU1246" s="13"/>
      <c r="GV1246" s="13"/>
      <c r="GW1246" s="13"/>
      <c r="GX1246" s="13"/>
      <c r="GY1246" s="13"/>
      <c r="GZ1246" s="13"/>
      <c r="HA1246" s="13"/>
      <c r="HB1246" s="13"/>
      <c r="HC1246" s="13"/>
      <c r="HD1246" s="13"/>
      <c r="HE1246" s="13"/>
      <c r="HF1246" s="13"/>
      <c r="HG1246" s="13"/>
      <c r="HH1246" s="13"/>
      <c r="HI1246" s="13"/>
      <c r="HJ1246" s="13"/>
      <c r="HK1246" s="13"/>
      <c r="HL1246" s="13"/>
      <c r="HM1246" s="13"/>
      <c r="HN1246" s="13"/>
      <c r="HO1246" s="13"/>
      <c r="HP1246" s="13"/>
      <c r="HQ1246" s="13"/>
      <c r="HR1246" s="13"/>
      <c r="HS1246" s="13"/>
      <c r="HT1246" s="13"/>
      <c r="HU1246" s="13"/>
      <c r="HV1246" s="13"/>
      <c r="HW1246" s="13"/>
      <c r="HX1246" s="13"/>
      <c r="HY1246" s="13"/>
      <c r="HZ1246" s="13"/>
      <c r="IA1246" s="13"/>
      <c r="IB1246" s="13"/>
      <c r="IC1246" s="13"/>
      <c r="ID1246" s="13"/>
      <c r="IE1246" s="13"/>
      <c r="IF1246" s="13"/>
      <c r="IG1246" s="13"/>
      <c r="IH1246" s="13"/>
      <c r="II1246" s="13"/>
      <c r="IJ1246" s="13"/>
      <c r="IK1246" s="13"/>
      <c r="IL1246" s="13"/>
      <c r="IM1246" s="13"/>
      <c r="IN1246" s="13"/>
      <c r="IO1246" s="13"/>
      <c r="IP1246" s="13"/>
      <c r="IQ1246" s="13"/>
      <c r="IR1246" s="13"/>
      <c r="IS1246" s="13"/>
      <c r="IT1246" s="13"/>
      <c r="IU1246" s="13"/>
      <c r="IV1246" s="13"/>
    </row>
    <row r="1247" spans="1:260" ht="12.75" customHeight="1" x14ac:dyDescent="0.2">
      <c r="A1247" s="203" t="s">
        <v>4028</v>
      </c>
      <c r="B1247" s="203" t="s">
        <v>4028</v>
      </c>
      <c r="C1247" s="203" t="s">
        <v>622</v>
      </c>
      <c r="D1247" s="214">
        <v>31577</v>
      </c>
      <c r="E1247" s="203" t="s">
        <v>635</v>
      </c>
      <c r="F1247" s="203" t="s">
        <v>4031</v>
      </c>
      <c r="G1247" s="203" t="s">
        <v>4028</v>
      </c>
      <c r="H1247" s="203" t="s">
        <v>331</v>
      </c>
      <c r="I1247" s="203" t="s">
        <v>448</v>
      </c>
      <c r="J1247" s="203" t="s">
        <v>41</v>
      </c>
      <c r="K1247" s="203" t="s">
        <v>202</v>
      </c>
      <c r="L1247" s="203"/>
      <c r="M1247" s="203"/>
      <c r="N1247" s="203" t="s">
        <v>507</v>
      </c>
      <c r="O1247" s="203" t="s">
        <v>30</v>
      </c>
      <c r="P1247" s="203" t="s">
        <v>230</v>
      </c>
      <c r="Q1247" s="203" t="s">
        <v>226</v>
      </c>
      <c r="R1247" s="203" t="s">
        <v>30</v>
      </c>
      <c r="S1247" s="203" t="s">
        <v>46</v>
      </c>
      <c r="T1247" s="203" t="s">
        <v>16</v>
      </c>
      <c r="U1247" s="203" t="s">
        <v>30</v>
      </c>
      <c r="V1247" s="203" t="s">
        <v>351</v>
      </c>
      <c r="W1247" s="203" t="s">
        <v>226</v>
      </c>
      <c r="X1247" s="203" t="s">
        <v>30</v>
      </c>
      <c r="Y1247" s="203" t="s">
        <v>351</v>
      </c>
      <c r="Z1247" s="203" t="s">
        <v>226</v>
      </c>
      <c r="AA1247" s="203" t="s">
        <v>32</v>
      </c>
      <c r="AB1247" s="203" t="s">
        <v>351</v>
      </c>
      <c r="AC1247" s="203" t="s">
        <v>226</v>
      </c>
      <c r="AD1247" s="203" t="s">
        <v>32</v>
      </c>
      <c r="AE1247" s="203" t="s">
        <v>333</v>
      </c>
      <c r="AF1247" s="203" t="s">
        <v>478</v>
      </c>
      <c r="AG1247" s="203" t="s">
        <v>32</v>
      </c>
      <c r="AH1247" s="203" t="s">
        <v>349</v>
      </c>
      <c r="AI1247" s="203" t="s">
        <v>226</v>
      </c>
      <c r="AJ1247" s="203" t="s">
        <v>32</v>
      </c>
      <c r="AK1247" s="203" t="s">
        <v>333</v>
      </c>
      <c r="AL1247" s="203"/>
      <c r="AM1247" s="203"/>
      <c r="AN1247" s="203"/>
      <c r="AO1247" s="203"/>
      <c r="AP1247" s="203"/>
      <c r="AQ1247" s="203"/>
      <c r="AR1247" s="203"/>
      <c r="AS1247" s="203"/>
      <c r="AT1247" s="203"/>
      <c r="AU1247" s="203"/>
      <c r="AV1247" s="203"/>
      <c r="AW1247" s="203"/>
      <c r="AX1247" s="203"/>
      <c r="AY1247" s="203"/>
      <c r="AZ1247" s="203"/>
      <c r="BA1247" s="203"/>
      <c r="BB1247" s="203"/>
      <c r="BC1247" s="203"/>
      <c r="BD1247" s="203"/>
      <c r="BE1247" s="203"/>
      <c r="BF1247" s="203"/>
      <c r="BG1247" s="203"/>
      <c r="BH1247" s="203"/>
      <c r="BI1247" s="203"/>
      <c r="BJ1247" s="203"/>
      <c r="BK1247" s="203"/>
      <c r="BL1247" s="203"/>
    </row>
    <row r="1248" spans="1:260" s="13" customFormat="1" ht="12.75" customHeight="1" x14ac:dyDescent="0.2">
      <c r="A1248" s="203" t="s">
        <v>4029</v>
      </c>
      <c r="B1248" s="203" t="s">
        <v>4028</v>
      </c>
      <c r="C1248" s="203" t="s">
        <v>962</v>
      </c>
      <c r="D1248" s="214">
        <v>32482</v>
      </c>
      <c r="E1248" s="203" t="s">
        <v>1016</v>
      </c>
      <c r="F1248" s="203" t="s">
        <v>2150</v>
      </c>
      <c r="G1248" s="203" t="s">
        <v>4028</v>
      </c>
      <c r="H1248" s="203"/>
      <c r="I1248" s="203"/>
      <c r="J1248" s="203"/>
      <c r="K1248" s="203" t="s">
        <v>226</v>
      </c>
      <c r="L1248" s="203" t="s">
        <v>460</v>
      </c>
      <c r="M1248" s="203" t="s">
        <v>230</v>
      </c>
      <c r="N1248" s="203" t="s">
        <v>226</v>
      </c>
      <c r="O1248" s="203" t="s">
        <v>460</v>
      </c>
      <c r="P1248" s="203" t="s">
        <v>480</v>
      </c>
      <c r="Q1248" s="203" t="s">
        <v>226</v>
      </c>
      <c r="R1248" s="203" t="s">
        <v>460</v>
      </c>
      <c r="S1248" s="203" t="s">
        <v>230</v>
      </c>
      <c r="T1248" s="203" t="s">
        <v>228</v>
      </c>
      <c r="U1248" s="203" t="s">
        <v>460</v>
      </c>
      <c r="V1248" s="203" t="s">
        <v>56</v>
      </c>
      <c r="W1248" s="203" t="s">
        <v>228</v>
      </c>
      <c r="X1248" s="203" t="s">
        <v>460</v>
      </c>
      <c r="Y1248" s="203" t="s">
        <v>56</v>
      </c>
      <c r="Z1248" s="203" t="s">
        <v>226</v>
      </c>
      <c r="AA1248" s="203" t="s">
        <v>460</v>
      </c>
      <c r="AB1248" s="203" t="s">
        <v>33</v>
      </c>
      <c r="AC1248" s="203">
        <v>0</v>
      </c>
      <c r="AD1248" s="203">
        <v>0</v>
      </c>
      <c r="AE1248" s="203">
        <v>0</v>
      </c>
      <c r="AF1248" s="203">
        <v>0</v>
      </c>
      <c r="AG1248" s="203">
        <v>0</v>
      </c>
      <c r="AH1248" s="203">
        <v>0</v>
      </c>
      <c r="AI1248" s="203">
        <v>0</v>
      </c>
      <c r="AJ1248" s="203">
        <v>0</v>
      </c>
      <c r="AK1248" s="203">
        <v>0</v>
      </c>
      <c r="AL1248" s="203"/>
      <c r="AM1248" s="203"/>
      <c r="AN1248" s="203"/>
      <c r="AO1248" s="203"/>
      <c r="AP1248" s="203"/>
      <c r="AQ1248" s="203"/>
      <c r="AR1248" s="203"/>
      <c r="AS1248" s="203"/>
      <c r="AT1248" s="203"/>
      <c r="AU1248" s="203"/>
      <c r="AV1248" s="203"/>
      <c r="AW1248" s="203"/>
      <c r="AX1248" s="203"/>
      <c r="AY1248" s="203"/>
      <c r="AZ1248" s="203"/>
      <c r="BA1248" s="203"/>
      <c r="BB1248" s="203"/>
      <c r="BC1248" s="203"/>
      <c r="BD1248" s="203"/>
      <c r="BE1248" s="203"/>
      <c r="BF1248" s="203"/>
      <c r="BG1248" s="203"/>
      <c r="BH1248" s="203"/>
      <c r="BI1248" s="203"/>
      <c r="BJ1248" s="203"/>
      <c r="BK1248" s="203"/>
      <c r="BL1248" s="203"/>
      <c r="BM1248" s="10"/>
      <c r="BN1248" s="10"/>
      <c r="BO1248" s="10"/>
      <c r="BP1248" s="10"/>
      <c r="BQ1248" s="10"/>
      <c r="BR1248" s="10"/>
      <c r="BS1248" s="10"/>
      <c r="BT1248" s="10"/>
      <c r="BU1248" s="10"/>
      <c r="BV1248" s="10"/>
      <c r="BW1248" s="10"/>
      <c r="BX1248" s="10"/>
      <c r="BY1248" s="10"/>
      <c r="BZ1248" s="10"/>
      <c r="CA1248" s="10"/>
      <c r="CB1248" s="10"/>
      <c r="CC1248" s="10"/>
      <c r="CD1248" s="10"/>
      <c r="CE1248" s="10"/>
      <c r="CF1248" s="10"/>
      <c r="CG1248" s="10"/>
      <c r="CH1248" s="10"/>
      <c r="CI1248" s="10"/>
      <c r="CJ1248" s="10"/>
      <c r="CK1248" s="10"/>
      <c r="CL1248" s="10"/>
      <c r="CM1248" s="10"/>
      <c r="CN1248" s="10"/>
      <c r="CO1248" s="10"/>
      <c r="CP1248" s="10"/>
      <c r="CQ1248" s="10"/>
      <c r="CR1248" s="10"/>
      <c r="CS1248" s="10"/>
      <c r="CT1248" s="10"/>
      <c r="CU1248" s="10"/>
      <c r="CV1248" s="10"/>
      <c r="CW1248" s="10"/>
      <c r="CX1248" s="10"/>
      <c r="CY1248" s="10"/>
      <c r="CZ1248" s="10"/>
      <c r="DA1248" s="10"/>
      <c r="DB1248" s="10"/>
      <c r="DC1248" s="10"/>
      <c r="DD1248" s="10"/>
      <c r="DE1248" s="10"/>
      <c r="DF1248" s="10"/>
      <c r="DG1248" s="10"/>
      <c r="DH1248" s="10"/>
      <c r="DI1248" s="10"/>
      <c r="DJ1248" s="10"/>
      <c r="DK1248" s="10"/>
      <c r="DL1248" s="10"/>
      <c r="DM1248" s="10"/>
      <c r="DN1248" s="10"/>
      <c r="DO1248" s="10"/>
      <c r="DP1248" s="10"/>
      <c r="DQ1248" s="10"/>
      <c r="DR1248" s="10"/>
      <c r="DS1248" s="10"/>
      <c r="DT1248" s="10"/>
      <c r="DU1248" s="10"/>
      <c r="DV1248" s="10"/>
      <c r="DW1248" s="10"/>
      <c r="DX1248" s="10"/>
      <c r="DY1248" s="10"/>
      <c r="DZ1248" s="10"/>
      <c r="EA1248" s="10"/>
      <c r="EB1248" s="10"/>
      <c r="EC1248" s="10"/>
      <c r="ED1248" s="10"/>
      <c r="EE1248" s="10"/>
      <c r="EF1248" s="10"/>
      <c r="EG1248" s="10"/>
      <c r="EH1248" s="10"/>
      <c r="EI1248" s="10"/>
      <c r="EJ1248" s="10"/>
      <c r="EK1248" s="10"/>
      <c r="EL1248" s="10"/>
      <c r="EM1248" s="10"/>
      <c r="EN1248" s="10"/>
      <c r="EO1248" s="10"/>
      <c r="EP1248" s="10"/>
      <c r="EQ1248" s="10"/>
      <c r="ER1248" s="10"/>
      <c r="ES1248" s="10"/>
      <c r="ET1248" s="10"/>
      <c r="EU1248" s="10"/>
      <c r="EV1248" s="10"/>
      <c r="EW1248" s="10"/>
      <c r="EX1248" s="10"/>
      <c r="EY1248" s="10"/>
      <c r="EZ1248" s="10"/>
      <c r="FA1248" s="10"/>
      <c r="FB1248" s="10"/>
      <c r="FC1248" s="10"/>
      <c r="FD1248" s="10"/>
      <c r="FE1248" s="10"/>
      <c r="FF1248" s="10"/>
      <c r="FG1248" s="10"/>
      <c r="FH1248" s="10"/>
      <c r="FI1248" s="10"/>
      <c r="FJ1248" s="10"/>
      <c r="FK1248" s="10"/>
      <c r="FL1248" s="10"/>
      <c r="FM1248" s="10"/>
      <c r="FN1248" s="10"/>
      <c r="FO1248" s="10"/>
      <c r="FP1248" s="10"/>
      <c r="FQ1248" s="10"/>
      <c r="FR1248" s="10"/>
      <c r="FS1248" s="10"/>
      <c r="FT1248" s="10"/>
      <c r="FU1248" s="10"/>
      <c r="FV1248" s="10"/>
      <c r="FW1248" s="10"/>
      <c r="FX1248" s="10"/>
      <c r="FY1248" s="10"/>
      <c r="FZ1248" s="10"/>
      <c r="GA1248" s="10"/>
      <c r="GB1248" s="10"/>
      <c r="GC1248" s="10"/>
      <c r="GD1248" s="10"/>
      <c r="GE1248" s="10"/>
      <c r="GF1248" s="10"/>
      <c r="GG1248" s="10"/>
      <c r="GH1248" s="10"/>
      <c r="GI1248" s="10"/>
      <c r="GJ1248" s="10"/>
      <c r="GK1248" s="10"/>
      <c r="GL1248" s="10"/>
      <c r="GM1248" s="10"/>
      <c r="GN1248" s="10"/>
      <c r="GO1248" s="10"/>
      <c r="GP1248" s="10"/>
      <c r="GQ1248" s="10"/>
      <c r="GR1248" s="10"/>
      <c r="GS1248" s="10"/>
      <c r="GT1248" s="10"/>
      <c r="GU1248" s="10"/>
      <c r="GV1248" s="10"/>
      <c r="GW1248" s="10"/>
      <c r="GX1248" s="10"/>
      <c r="GY1248" s="10"/>
      <c r="GZ1248" s="10"/>
      <c r="HA1248" s="10"/>
      <c r="HB1248" s="10"/>
      <c r="HC1248" s="10"/>
      <c r="HD1248" s="10"/>
      <c r="HE1248" s="10"/>
      <c r="HF1248" s="10"/>
      <c r="HG1248" s="10"/>
      <c r="HH1248" s="10"/>
      <c r="HI1248" s="10"/>
      <c r="HJ1248" s="10"/>
      <c r="HK1248" s="10"/>
      <c r="HL1248" s="10"/>
      <c r="HM1248" s="10"/>
      <c r="HN1248" s="10"/>
      <c r="HO1248" s="10"/>
      <c r="HP1248" s="10"/>
      <c r="HQ1248" s="10"/>
      <c r="HR1248" s="10"/>
      <c r="HS1248" s="10"/>
      <c r="HT1248" s="10"/>
      <c r="HU1248" s="10"/>
      <c r="HV1248" s="10"/>
      <c r="HW1248" s="10"/>
      <c r="HX1248" s="10"/>
      <c r="HY1248" s="10"/>
      <c r="HZ1248" s="10"/>
      <c r="IA1248" s="10"/>
      <c r="IB1248" s="10"/>
      <c r="IC1248" s="10"/>
      <c r="ID1248" s="10"/>
      <c r="IE1248" s="10"/>
      <c r="IF1248" s="10"/>
      <c r="IG1248" s="10"/>
      <c r="IH1248" s="10"/>
      <c r="II1248" s="10"/>
      <c r="IJ1248" s="10"/>
      <c r="IK1248" s="10"/>
      <c r="IL1248" s="10"/>
      <c r="IM1248" s="10"/>
      <c r="IN1248" s="10"/>
      <c r="IO1248" s="10"/>
      <c r="IP1248" s="10"/>
      <c r="IQ1248" s="10"/>
      <c r="IR1248" s="10"/>
      <c r="IS1248" s="10"/>
      <c r="IT1248" s="10"/>
      <c r="IU1248" s="10"/>
      <c r="IV1248" s="10"/>
      <c r="IW1248" s="10"/>
      <c r="IX1248" s="10"/>
      <c r="IY1248" s="10"/>
      <c r="IZ1248" s="10"/>
    </row>
    <row r="1249" spans="1:260" ht="12.75" customHeight="1" x14ac:dyDescent="0.2">
      <c r="A1249" s="203" t="s">
        <v>4028</v>
      </c>
      <c r="B1249" s="203" t="s">
        <v>4028</v>
      </c>
      <c r="C1249" s="203"/>
      <c r="D1249" s="214"/>
      <c r="E1249" s="203"/>
      <c r="F1249" s="203"/>
      <c r="G1249" s="203" t="s">
        <v>4028</v>
      </c>
      <c r="H1249" s="203" t="s">
        <v>4028</v>
      </c>
      <c r="I1249" s="203" t="s">
        <v>4028</v>
      </c>
      <c r="J1249" s="203" t="s">
        <v>4028</v>
      </c>
      <c r="K1249" s="203" t="s">
        <v>4028</v>
      </c>
      <c r="L1249" s="203" t="s">
        <v>4028</v>
      </c>
      <c r="M1249" s="203" t="s">
        <v>4028</v>
      </c>
      <c r="N1249" s="203" t="s">
        <v>4028</v>
      </c>
      <c r="O1249" s="203" t="s">
        <v>4028</v>
      </c>
      <c r="P1249" s="203" t="s">
        <v>4028</v>
      </c>
      <c r="Q1249" s="203"/>
      <c r="R1249" s="203"/>
      <c r="S1249" s="203"/>
      <c r="T1249" s="203" t="s">
        <v>4028</v>
      </c>
      <c r="U1249" s="203" t="s">
        <v>4028</v>
      </c>
      <c r="V1249" s="203" t="s">
        <v>4028</v>
      </c>
      <c r="W1249" s="203" t="s">
        <v>4028</v>
      </c>
      <c r="X1249" s="203" t="s">
        <v>4028</v>
      </c>
      <c r="Y1249" s="203" t="s">
        <v>4028</v>
      </c>
      <c r="Z1249" s="203" t="s">
        <v>4028</v>
      </c>
      <c r="AA1249" s="203" t="s">
        <v>4028</v>
      </c>
      <c r="AB1249" s="203" t="s">
        <v>4028</v>
      </c>
      <c r="AC1249" s="203" t="s">
        <v>4028</v>
      </c>
      <c r="AD1249" s="203" t="s">
        <v>4028</v>
      </c>
      <c r="AE1249" s="203" t="s">
        <v>4028</v>
      </c>
      <c r="AF1249" s="203" t="s">
        <v>4028</v>
      </c>
      <c r="AG1249" s="203" t="s">
        <v>4028</v>
      </c>
      <c r="AH1249" s="203" t="s">
        <v>4028</v>
      </c>
      <c r="AI1249" s="203" t="s">
        <v>4028</v>
      </c>
      <c r="AJ1249" s="203" t="s">
        <v>4028</v>
      </c>
      <c r="AK1249" s="203" t="s">
        <v>4028</v>
      </c>
      <c r="AL1249" s="203"/>
      <c r="AM1249" s="203"/>
      <c r="AN1249" s="203"/>
      <c r="AO1249" s="203"/>
      <c r="AP1249" s="203"/>
      <c r="AQ1249" s="203"/>
      <c r="AR1249" s="203"/>
      <c r="AS1249" s="203"/>
      <c r="AT1249" s="203"/>
      <c r="AU1249" s="203"/>
      <c r="AV1249" s="203"/>
      <c r="AW1249" s="203"/>
      <c r="AX1249" s="203"/>
      <c r="AY1249" s="203"/>
      <c r="AZ1249" s="203"/>
      <c r="BA1249" s="203"/>
      <c r="BB1249" s="203"/>
      <c r="BC1249" s="203"/>
      <c r="BD1249" s="203"/>
      <c r="BE1249" s="203"/>
      <c r="BF1249" s="203"/>
      <c r="BG1249" s="203"/>
      <c r="BH1249" s="203"/>
      <c r="BI1249" s="203"/>
      <c r="BJ1249" s="203"/>
      <c r="BK1249" s="203"/>
      <c r="BL1249" s="203"/>
      <c r="BM1249" s="10"/>
      <c r="BN1249" s="10"/>
      <c r="BO1249" s="10"/>
      <c r="BP1249" s="10"/>
      <c r="BQ1249" s="10"/>
      <c r="BR1249" s="10"/>
      <c r="BS1249" s="10"/>
      <c r="BT1249" s="10"/>
      <c r="BU1249" s="10"/>
      <c r="BV1249" s="10"/>
      <c r="BW1249" s="10"/>
      <c r="BX1249" s="10"/>
      <c r="BY1249" s="10"/>
      <c r="BZ1249" s="10"/>
      <c r="CA1249" s="10"/>
      <c r="CB1249" s="10"/>
      <c r="CC1249" s="10"/>
      <c r="CD1249" s="10"/>
      <c r="CE1249" s="10"/>
      <c r="CF1249" s="10"/>
      <c r="CG1249" s="10"/>
      <c r="CH1249" s="10"/>
      <c r="CI1249" s="10"/>
      <c r="CJ1249" s="10"/>
      <c r="CK1249" s="10"/>
      <c r="CL1249" s="10"/>
      <c r="CM1249" s="10"/>
      <c r="CN1249" s="10"/>
      <c r="CO1249" s="10"/>
      <c r="CP1249" s="10"/>
      <c r="CQ1249" s="10"/>
      <c r="CR1249" s="10"/>
      <c r="CS1249" s="10"/>
      <c r="CT1249" s="10"/>
      <c r="CU1249" s="10"/>
      <c r="CV1249" s="10"/>
      <c r="CW1249" s="10"/>
      <c r="CX1249" s="10"/>
      <c r="CY1249" s="10"/>
      <c r="CZ1249" s="10"/>
      <c r="DA1249" s="10"/>
      <c r="DB1249" s="10"/>
      <c r="DC1249" s="10"/>
      <c r="DD1249" s="10"/>
      <c r="DE1249" s="10"/>
      <c r="DF1249" s="10"/>
      <c r="DG1249" s="10"/>
      <c r="DH1249" s="10"/>
      <c r="DI1249" s="10"/>
      <c r="DJ1249" s="10"/>
      <c r="DK1249" s="10"/>
      <c r="DL1249" s="10"/>
      <c r="DM1249" s="10"/>
      <c r="DN1249" s="10"/>
      <c r="DO1249" s="10"/>
      <c r="DP1249" s="10"/>
      <c r="DQ1249" s="10"/>
      <c r="DR1249" s="10"/>
      <c r="DS1249" s="10"/>
      <c r="DT1249" s="10"/>
      <c r="DU1249" s="10"/>
      <c r="DV1249" s="10"/>
      <c r="DW1249" s="10"/>
      <c r="DX1249" s="10"/>
      <c r="DY1249" s="10"/>
      <c r="DZ1249" s="10"/>
      <c r="EA1249" s="10"/>
      <c r="EB1249" s="10"/>
      <c r="EC1249" s="10"/>
      <c r="ED1249" s="10"/>
      <c r="EE1249" s="10"/>
      <c r="EF1249" s="10"/>
      <c r="EG1249" s="10"/>
      <c r="EH1249" s="10"/>
      <c r="EI1249" s="10"/>
      <c r="EJ1249" s="10"/>
      <c r="EK1249" s="10"/>
      <c r="EL1249" s="10"/>
      <c r="EM1249" s="10"/>
      <c r="EN1249" s="10"/>
      <c r="EO1249" s="10"/>
      <c r="EP1249" s="10"/>
      <c r="EQ1249" s="10"/>
      <c r="ER1249" s="10"/>
      <c r="ES1249" s="10"/>
      <c r="ET1249" s="10"/>
      <c r="EU1249" s="10"/>
      <c r="EV1249" s="10"/>
      <c r="EW1249" s="10"/>
      <c r="EX1249" s="10"/>
      <c r="EY1249" s="10"/>
      <c r="EZ1249" s="10"/>
      <c r="FA1249" s="10"/>
      <c r="FB1249" s="10"/>
      <c r="FC1249" s="10"/>
      <c r="FD1249" s="10"/>
      <c r="FE1249" s="10"/>
      <c r="FF1249" s="10"/>
      <c r="FG1249" s="10"/>
      <c r="FH1249" s="10"/>
      <c r="FI1249" s="10"/>
      <c r="FJ1249" s="10"/>
      <c r="FK1249" s="10"/>
      <c r="FL1249" s="10"/>
      <c r="FM1249" s="10"/>
      <c r="FN1249" s="10"/>
      <c r="FO1249" s="10"/>
      <c r="FP1249" s="10"/>
      <c r="FQ1249" s="10"/>
      <c r="FR1249" s="10"/>
      <c r="FS1249" s="10"/>
      <c r="FT1249" s="10"/>
      <c r="FU1249" s="10"/>
      <c r="FV1249" s="10"/>
      <c r="FW1249" s="10"/>
      <c r="FX1249" s="10"/>
      <c r="FY1249" s="10"/>
      <c r="FZ1249" s="10"/>
      <c r="GA1249" s="10"/>
      <c r="GB1249" s="10"/>
      <c r="GC1249" s="10"/>
      <c r="GD1249" s="10"/>
      <c r="GE1249" s="10"/>
      <c r="GF1249" s="10"/>
      <c r="GG1249" s="10"/>
      <c r="GH1249" s="10"/>
      <c r="GI1249" s="10"/>
      <c r="GJ1249" s="10"/>
      <c r="GK1249" s="10"/>
      <c r="GL1249" s="10"/>
      <c r="GM1249" s="10"/>
      <c r="GN1249" s="10"/>
      <c r="GO1249" s="10"/>
      <c r="GP1249" s="10"/>
      <c r="GQ1249" s="10"/>
      <c r="GR1249" s="10"/>
      <c r="GS1249" s="10"/>
      <c r="GT1249" s="10"/>
      <c r="GU1249" s="10"/>
      <c r="GV1249" s="10"/>
      <c r="GW1249" s="10"/>
      <c r="GX1249" s="10"/>
      <c r="GY1249" s="10"/>
      <c r="GZ1249" s="10"/>
      <c r="HA1249" s="10"/>
      <c r="HB1249" s="10"/>
      <c r="HC1249" s="10"/>
      <c r="HD1249" s="10"/>
      <c r="HE1249" s="10"/>
      <c r="HF1249" s="10"/>
      <c r="HG1249" s="10"/>
      <c r="HH1249" s="10"/>
      <c r="HI1249" s="10"/>
      <c r="HJ1249" s="10"/>
      <c r="HK1249" s="10"/>
      <c r="HL1249" s="10"/>
      <c r="HM1249" s="10"/>
      <c r="HN1249" s="10"/>
      <c r="HO1249" s="10"/>
      <c r="HP1249" s="10"/>
      <c r="HQ1249" s="10"/>
      <c r="HR1249" s="10"/>
      <c r="HS1249" s="10"/>
      <c r="HT1249" s="10"/>
      <c r="HU1249" s="10"/>
      <c r="HV1249" s="10"/>
      <c r="HW1249" s="10"/>
      <c r="HX1249" s="10"/>
      <c r="HY1249" s="10"/>
      <c r="HZ1249" s="10"/>
      <c r="IA1249" s="10"/>
      <c r="IB1249" s="10"/>
      <c r="IC1249" s="10"/>
      <c r="ID1249" s="10"/>
      <c r="IE1249" s="10"/>
      <c r="IF1249" s="10"/>
      <c r="IG1249" s="10"/>
      <c r="IH1249" s="10"/>
      <c r="II1249" s="10"/>
      <c r="IJ1249" s="10"/>
      <c r="IK1249" s="10"/>
      <c r="IL1249" s="10"/>
      <c r="IM1249" s="10"/>
      <c r="IN1249" s="10"/>
      <c r="IO1249" s="10"/>
      <c r="IP1249" s="10"/>
      <c r="IQ1249" s="10"/>
      <c r="IR1249" s="10"/>
      <c r="IS1249" s="10"/>
      <c r="IT1249" s="10"/>
      <c r="IU1249" s="10"/>
      <c r="IV1249" s="10"/>
      <c r="IW1249" s="10"/>
      <c r="IX1249" s="10"/>
      <c r="IY1249" s="10"/>
      <c r="IZ1249" s="10"/>
    </row>
    <row r="1250" spans="1:260" s="10" customFormat="1" ht="12.75" customHeight="1" x14ac:dyDescent="0.2">
      <c r="A1250" s="203" t="s">
        <v>42</v>
      </c>
      <c r="B1250" s="203" t="s">
        <v>4414</v>
      </c>
      <c r="C1250" s="203" t="s">
        <v>691</v>
      </c>
      <c r="D1250" s="214">
        <v>32634</v>
      </c>
      <c r="E1250" s="203" t="s">
        <v>747</v>
      </c>
      <c r="F1250" s="203" t="s">
        <v>2156</v>
      </c>
      <c r="G1250" s="203" t="s">
        <v>4854</v>
      </c>
      <c r="H1250" s="203" t="s">
        <v>42</v>
      </c>
      <c r="I1250" s="203" t="s">
        <v>450</v>
      </c>
      <c r="J1250" s="203" t="s">
        <v>62</v>
      </c>
      <c r="K1250" s="203" t="s">
        <v>31</v>
      </c>
      <c r="L1250" s="203" t="s">
        <v>450</v>
      </c>
      <c r="M1250" s="203" t="s">
        <v>234</v>
      </c>
      <c r="N1250" s="203" t="s">
        <v>31</v>
      </c>
      <c r="O1250" s="203" t="s">
        <v>450</v>
      </c>
      <c r="P1250" s="203" t="s">
        <v>501</v>
      </c>
      <c r="Q1250" s="203" t="s">
        <v>31</v>
      </c>
      <c r="R1250" s="203" t="s">
        <v>450</v>
      </c>
      <c r="S1250" s="203" t="s">
        <v>58</v>
      </c>
      <c r="T1250" s="203" t="s">
        <v>31</v>
      </c>
      <c r="U1250" s="203" t="s">
        <v>450</v>
      </c>
      <c r="V1250" s="203" t="s">
        <v>33</v>
      </c>
      <c r="W1250" s="203" t="s">
        <v>31</v>
      </c>
      <c r="X1250" s="203" t="s">
        <v>450</v>
      </c>
      <c r="Y1250" s="203" t="s">
        <v>33</v>
      </c>
      <c r="Z1250" s="203" t="s">
        <v>31</v>
      </c>
      <c r="AA1250" s="203" t="s">
        <v>450</v>
      </c>
      <c r="AB1250" s="203" t="s">
        <v>234</v>
      </c>
      <c r="AC1250" s="203" t="s">
        <v>44</v>
      </c>
      <c r="AD1250" s="203" t="s">
        <v>450</v>
      </c>
      <c r="AE1250" s="203" t="s">
        <v>481</v>
      </c>
      <c r="AF1250" s="203" t="s">
        <v>44</v>
      </c>
      <c r="AG1250" s="203" t="s">
        <v>450</v>
      </c>
      <c r="AH1250" s="203" t="s">
        <v>41</v>
      </c>
      <c r="AI1250" s="203">
        <v>0</v>
      </c>
      <c r="AJ1250" s="203">
        <v>0</v>
      </c>
      <c r="AK1250" s="203">
        <v>0</v>
      </c>
      <c r="AL1250" s="203"/>
      <c r="AM1250" s="203"/>
      <c r="AN1250" s="203"/>
      <c r="AO1250" s="203"/>
      <c r="AP1250" s="203"/>
      <c r="AQ1250" s="203"/>
      <c r="AR1250" s="203"/>
      <c r="AS1250" s="203"/>
      <c r="AT1250" s="203"/>
      <c r="AU1250" s="203"/>
      <c r="AV1250" s="203"/>
      <c r="AW1250" s="203"/>
      <c r="AX1250" s="203"/>
      <c r="AY1250" s="203"/>
      <c r="AZ1250" s="203"/>
      <c r="BA1250" s="203"/>
      <c r="BB1250" s="203"/>
      <c r="BC1250" s="203"/>
      <c r="BD1250" s="203"/>
      <c r="BE1250" s="203"/>
      <c r="BF1250" s="203"/>
      <c r="BG1250" s="203"/>
      <c r="BH1250" s="203"/>
      <c r="BI1250" s="203"/>
      <c r="BJ1250" s="203"/>
      <c r="BK1250" s="203"/>
      <c r="BL1250" s="203"/>
      <c r="IW1250"/>
      <c r="IX1250"/>
      <c r="IY1250"/>
      <c r="IZ1250"/>
    </row>
    <row r="1251" spans="1:260" s="10" customFormat="1" ht="12.75" customHeight="1" x14ac:dyDescent="0.2">
      <c r="A1251" s="203" t="s">
        <v>40</v>
      </c>
      <c r="B1251" s="203" t="s">
        <v>4414</v>
      </c>
      <c r="C1251" s="203" t="s">
        <v>619</v>
      </c>
      <c r="D1251" s="214">
        <v>31909</v>
      </c>
      <c r="E1251" s="203" t="s">
        <v>656</v>
      </c>
      <c r="F1251" s="203" t="s">
        <v>2177</v>
      </c>
      <c r="G1251" s="203" t="s">
        <v>4776</v>
      </c>
      <c r="H1251" s="203" t="s">
        <v>34</v>
      </c>
      <c r="I1251" s="203" t="s">
        <v>450</v>
      </c>
      <c r="J1251" s="203" t="s">
        <v>451</v>
      </c>
      <c r="K1251" s="203" t="s">
        <v>49</v>
      </c>
      <c r="L1251" s="203" t="s">
        <v>450</v>
      </c>
      <c r="M1251" s="203" t="s">
        <v>349</v>
      </c>
      <c r="N1251" s="203" t="s">
        <v>44</v>
      </c>
      <c r="O1251" s="203" t="s">
        <v>450</v>
      </c>
      <c r="P1251" s="203" t="s">
        <v>227</v>
      </c>
      <c r="Q1251" s="203" t="s">
        <v>42</v>
      </c>
      <c r="R1251" s="203" t="s">
        <v>386</v>
      </c>
      <c r="S1251" s="203" t="s">
        <v>227</v>
      </c>
      <c r="T1251" s="203" t="s">
        <v>1520</v>
      </c>
      <c r="U1251" s="203" t="s">
        <v>386</v>
      </c>
      <c r="V1251" s="203" t="s">
        <v>1685</v>
      </c>
      <c r="W1251" s="203" t="s">
        <v>1520</v>
      </c>
      <c r="X1251" s="203" t="s">
        <v>386</v>
      </c>
      <c r="Y1251" s="203" t="s">
        <v>1685</v>
      </c>
      <c r="Z1251" s="203" t="s">
        <v>44</v>
      </c>
      <c r="AA1251" s="203" t="s">
        <v>386</v>
      </c>
      <c r="AB1251" s="203" t="s">
        <v>351</v>
      </c>
      <c r="AC1251" s="203" t="s">
        <v>482</v>
      </c>
      <c r="AD1251" s="203" t="s">
        <v>386</v>
      </c>
      <c r="AE1251" s="203" t="s">
        <v>225</v>
      </c>
      <c r="AF1251" s="203" t="s">
        <v>482</v>
      </c>
      <c r="AG1251" s="203" t="s">
        <v>386</v>
      </c>
      <c r="AH1251" s="203" t="s">
        <v>227</v>
      </c>
      <c r="AI1251" s="203" t="s">
        <v>482</v>
      </c>
      <c r="AJ1251" s="203" t="s">
        <v>386</v>
      </c>
      <c r="AK1251" s="203" t="s">
        <v>225</v>
      </c>
      <c r="AL1251" s="203"/>
      <c r="AM1251" s="203"/>
      <c r="AN1251" s="203"/>
      <c r="AO1251" s="203"/>
      <c r="AP1251" s="203"/>
      <c r="AQ1251" s="203"/>
      <c r="AR1251" s="203"/>
      <c r="AS1251" s="203"/>
      <c r="AT1251" s="203"/>
      <c r="AU1251" s="203"/>
      <c r="AV1251" s="203"/>
      <c r="AW1251" s="203"/>
      <c r="AX1251" s="203"/>
      <c r="AY1251" s="203"/>
      <c r="AZ1251" s="203"/>
      <c r="BA1251" s="203"/>
      <c r="BB1251" s="203"/>
      <c r="BC1251" s="203"/>
      <c r="BD1251" s="203"/>
      <c r="BE1251" s="203"/>
      <c r="BF1251" s="203"/>
      <c r="BG1251" s="203"/>
      <c r="BH1251" s="203"/>
      <c r="BI1251" s="203"/>
      <c r="BJ1251" s="203"/>
      <c r="BK1251" s="203"/>
      <c r="BL1251" s="203"/>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c r="HK1251"/>
      <c r="HL1251"/>
      <c r="HM1251"/>
      <c r="HN1251"/>
      <c r="HO1251"/>
      <c r="HP1251"/>
      <c r="HQ1251"/>
      <c r="HR1251"/>
      <c r="HS1251"/>
      <c r="HT1251"/>
      <c r="HU1251"/>
      <c r="HV1251"/>
      <c r="HW1251"/>
      <c r="HX1251"/>
      <c r="HY1251"/>
      <c r="HZ1251"/>
      <c r="IA1251"/>
      <c r="IB1251"/>
      <c r="IC1251"/>
      <c r="ID1251"/>
      <c r="IE1251"/>
      <c r="IF1251"/>
      <c r="IG1251"/>
      <c r="IH1251"/>
      <c r="II1251"/>
      <c r="IJ1251"/>
      <c r="IK1251"/>
      <c r="IL1251"/>
      <c r="IM1251"/>
      <c r="IN1251"/>
      <c r="IO1251"/>
      <c r="IP1251"/>
      <c r="IQ1251"/>
      <c r="IR1251"/>
      <c r="IS1251"/>
      <c r="IT1251"/>
      <c r="IU1251"/>
      <c r="IV1251"/>
      <c r="IW1251"/>
      <c r="IX1251"/>
      <c r="IY1251"/>
      <c r="IZ1251"/>
    </row>
    <row r="1252" spans="1:260" ht="12.75" customHeight="1" x14ac:dyDescent="0.2">
      <c r="A1252" s="203" t="s">
        <v>4043</v>
      </c>
      <c r="B1252" s="203" t="s">
        <v>4120</v>
      </c>
      <c r="C1252" s="203" t="s">
        <v>1477</v>
      </c>
      <c r="D1252" s="214">
        <v>33363</v>
      </c>
      <c r="E1252" s="203" t="s">
        <v>1227</v>
      </c>
      <c r="F1252" s="203" t="s">
        <v>2173</v>
      </c>
      <c r="G1252" s="203" t="s">
        <v>4776</v>
      </c>
      <c r="H1252" s="203" t="s">
        <v>49</v>
      </c>
      <c r="I1252" s="203" t="s">
        <v>460</v>
      </c>
      <c r="J1252" s="203" t="s">
        <v>349</v>
      </c>
      <c r="K1252" s="203" t="s">
        <v>31</v>
      </c>
      <c r="L1252" s="203" t="s">
        <v>39</v>
      </c>
      <c r="M1252" s="203" t="s">
        <v>451</v>
      </c>
      <c r="N1252" s="203" t="s">
        <v>202</v>
      </c>
      <c r="O1252" s="203">
        <v>0</v>
      </c>
      <c r="P1252" s="203">
        <v>0</v>
      </c>
      <c r="Q1252" s="203" t="s">
        <v>49</v>
      </c>
      <c r="R1252" s="203" t="s">
        <v>39</v>
      </c>
      <c r="S1252" s="203" t="s">
        <v>41</v>
      </c>
      <c r="T1252" s="203" t="s">
        <v>44</v>
      </c>
      <c r="U1252" s="203" t="s">
        <v>39</v>
      </c>
      <c r="V1252" s="203" t="s">
        <v>41</v>
      </c>
      <c r="W1252" s="203" t="s">
        <v>44</v>
      </c>
      <c r="X1252" s="203" t="s">
        <v>39</v>
      </c>
      <c r="Y1252" s="203" t="s">
        <v>41</v>
      </c>
      <c r="Z1252" s="203">
        <v>0</v>
      </c>
      <c r="AA1252" s="203">
        <v>0</v>
      </c>
      <c r="AB1252" s="203">
        <v>0</v>
      </c>
      <c r="AC1252" s="203">
        <v>0</v>
      </c>
      <c r="AD1252" s="203">
        <v>0</v>
      </c>
      <c r="AE1252" s="203">
        <v>0</v>
      </c>
      <c r="AF1252" s="203">
        <v>0</v>
      </c>
      <c r="AG1252" s="203">
        <v>0</v>
      </c>
      <c r="AH1252" s="203">
        <v>0</v>
      </c>
      <c r="AI1252" s="203">
        <v>0</v>
      </c>
      <c r="AJ1252" s="203">
        <v>0</v>
      </c>
      <c r="AK1252" s="203">
        <v>0</v>
      </c>
      <c r="AL1252" s="203"/>
      <c r="AM1252" s="203"/>
      <c r="AN1252" s="203"/>
      <c r="AO1252" s="203"/>
      <c r="AP1252" s="203"/>
      <c r="AQ1252" s="203"/>
      <c r="AR1252" s="203"/>
      <c r="AS1252" s="203"/>
      <c r="AT1252" s="203"/>
      <c r="AU1252" s="203"/>
      <c r="AV1252" s="203"/>
      <c r="AW1252" s="203"/>
      <c r="AX1252" s="203"/>
      <c r="AY1252" s="203"/>
      <c r="AZ1252" s="203"/>
      <c r="BA1252" s="203"/>
      <c r="BB1252" s="203"/>
      <c r="BC1252" s="203"/>
      <c r="BD1252" s="203"/>
      <c r="BE1252" s="203"/>
      <c r="BF1252" s="203"/>
      <c r="BG1252" s="203"/>
      <c r="BH1252" s="203"/>
      <c r="BI1252" s="203"/>
      <c r="BJ1252" s="203"/>
      <c r="BK1252" s="203"/>
      <c r="BL1252" s="203"/>
      <c r="IW1252" s="13"/>
      <c r="IX1252" s="13"/>
      <c r="IY1252" s="13"/>
      <c r="IZ1252" s="13"/>
    </row>
    <row r="1253" spans="1:260" s="10" customFormat="1" ht="12.75" customHeight="1" x14ac:dyDescent="0.2">
      <c r="A1253" s="203" t="s">
        <v>4043</v>
      </c>
      <c r="B1253" s="203" t="s">
        <v>4299</v>
      </c>
      <c r="C1253" s="203" t="s">
        <v>3607</v>
      </c>
      <c r="D1253" s="214">
        <v>34589</v>
      </c>
      <c r="E1253" s="203" t="s">
        <v>2031</v>
      </c>
      <c r="F1253" s="203" t="s">
        <v>4027</v>
      </c>
      <c r="G1253" s="203" t="s">
        <v>4794</v>
      </c>
      <c r="H1253" s="203" t="s">
        <v>49</v>
      </c>
      <c r="I1253" s="203" t="s">
        <v>2235</v>
      </c>
      <c r="J1253" s="203" t="s">
        <v>41</v>
      </c>
      <c r="K1253" s="203"/>
      <c r="L1253" s="203"/>
      <c r="M1253" s="203"/>
      <c r="N1253" s="203" t="s">
        <v>44</v>
      </c>
      <c r="O1253" s="203" t="s">
        <v>2235</v>
      </c>
      <c r="P1253" s="203" t="s">
        <v>333</v>
      </c>
      <c r="Q1253" s="203" t="s">
        <v>44</v>
      </c>
      <c r="R1253" s="203" t="s">
        <v>1678</v>
      </c>
      <c r="S1253" s="203" t="s">
        <v>349</v>
      </c>
      <c r="T1253" s="203"/>
      <c r="U1253" s="203"/>
      <c r="V1253" s="203"/>
      <c r="W1253" s="203"/>
      <c r="X1253" s="203"/>
      <c r="Y1253" s="203"/>
      <c r="Z1253" s="203"/>
      <c r="AA1253" s="203"/>
      <c r="AB1253" s="203"/>
      <c r="AC1253" s="203"/>
      <c r="AD1253" s="203"/>
      <c r="AE1253" s="203"/>
      <c r="AF1253" s="203"/>
      <c r="AG1253" s="203"/>
      <c r="AH1253" s="203"/>
      <c r="AI1253" s="203"/>
      <c r="AJ1253" s="203"/>
      <c r="AK1253" s="203"/>
      <c r="AL1253" s="203"/>
      <c r="AM1253" s="203"/>
      <c r="AN1253" s="203"/>
      <c r="AO1253" s="203"/>
      <c r="AP1253" s="203"/>
      <c r="AQ1253" s="203"/>
      <c r="AR1253" s="203"/>
      <c r="AS1253" s="203"/>
      <c r="AT1253" s="203"/>
      <c r="AU1253" s="203"/>
      <c r="AV1253" s="203"/>
      <c r="AW1253" s="203"/>
      <c r="AX1253" s="203"/>
      <c r="AY1253" s="203"/>
      <c r="AZ1253" s="203"/>
      <c r="BA1253" s="203"/>
      <c r="BB1253" s="203"/>
      <c r="BC1253" s="203"/>
      <c r="BD1253" s="203"/>
      <c r="BE1253" s="203"/>
      <c r="BF1253" s="203"/>
      <c r="BG1253" s="203"/>
      <c r="BH1253" s="203"/>
      <c r="BI1253" s="203"/>
      <c r="BJ1253" s="203"/>
      <c r="BK1253" s="203"/>
      <c r="BL1253" s="20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c r="HI1253"/>
      <c r="HJ1253"/>
      <c r="HK1253"/>
      <c r="HL1253"/>
      <c r="HM1253"/>
      <c r="HN1253"/>
      <c r="HO1253"/>
      <c r="HP1253"/>
      <c r="HQ1253"/>
      <c r="HR1253"/>
      <c r="HS1253"/>
      <c r="HT1253"/>
      <c r="HU1253"/>
      <c r="HV1253"/>
      <c r="HW1253"/>
      <c r="HX1253"/>
      <c r="HY1253"/>
      <c r="HZ1253"/>
      <c r="IA1253"/>
      <c r="IB1253"/>
      <c r="IC1253"/>
      <c r="ID1253"/>
      <c r="IE1253"/>
      <c r="IF1253"/>
      <c r="IG1253"/>
      <c r="IH1253"/>
      <c r="II1253"/>
      <c r="IJ1253"/>
      <c r="IK1253"/>
      <c r="IL1253"/>
      <c r="IM1253"/>
      <c r="IN1253"/>
      <c r="IO1253"/>
      <c r="IP1253"/>
      <c r="IQ1253"/>
      <c r="IR1253"/>
      <c r="IS1253"/>
      <c r="IT1253"/>
      <c r="IU1253"/>
      <c r="IV1253"/>
    </row>
    <row r="1254" spans="1:260" s="27" customFormat="1" ht="12.75" customHeight="1" x14ac:dyDescent="0.2">
      <c r="A1254" s="10" t="s">
        <v>331</v>
      </c>
      <c r="B1254" s="10" t="s">
        <v>4397</v>
      </c>
      <c r="C1254" s="202" t="s">
        <v>4413</v>
      </c>
      <c r="D1254" s="221">
        <v>35475</v>
      </c>
      <c r="E1254" s="5" t="s">
        <v>4513</v>
      </c>
      <c r="F1254" s="5" t="s">
        <v>4976</v>
      </c>
      <c r="G1254" s="201" t="s">
        <v>4721</v>
      </c>
    </row>
    <row r="1255" spans="1:260" ht="12.75" customHeight="1" x14ac:dyDescent="0.2">
      <c r="A1255" s="203" t="s">
        <v>4091</v>
      </c>
      <c r="B1255" s="203" t="s">
        <v>4383</v>
      </c>
      <c r="C1255" s="203" t="s">
        <v>746</v>
      </c>
      <c r="D1255" s="214">
        <v>32638</v>
      </c>
      <c r="E1255" s="203" t="s">
        <v>738</v>
      </c>
      <c r="F1255" s="203" t="s">
        <v>2161</v>
      </c>
      <c r="G1255" s="203" t="s">
        <v>4824</v>
      </c>
      <c r="H1255" s="203" t="s">
        <v>31</v>
      </c>
      <c r="I1255" s="203" t="s">
        <v>103</v>
      </c>
      <c r="J1255" s="203" t="s">
        <v>302</v>
      </c>
      <c r="K1255" s="203" t="s">
        <v>42</v>
      </c>
      <c r="L1255" s="203" t="s">
        <v>103</v>
      </c>
      <c r="M1255" s="203" t="s">
        <v>302</v>
      </c>
      <c r="N1255" s="203" t="s">
        <v>123</v>
      </c>
      <c r="O1255" s="203" t="s">
        <v>103</v>
      </c>
      <c r="P1255" s="203" t="s">
        <v>2305</v>
      </c>
      <c r="Q1255" s="203" t="s">
        <v>31</v>
      </c>
      <c r="R1255" s="203" t="s">
        <v>232</v>
      </c>
      <c r="S1255" s="203" t="s">
        <v>225</v>
      </c>
      <c r="T1255" s="203" t="s">
        <v>44</v>
      </c>
      <c r="U1255" s="203" t="s">
        <v>232</v>
      </c>
      <c r="V1255" s="203" t="s">
        <v>18</v>
      </c>
      <c r="W1255" s="203" t="s">
        <v>44</v>
      </c>
      <c r="X1255" s="203" t="s">
        <v>232</v>
      </c>
      <c r="Y1255" s="203" t="s">
        <v>18</v>
      </c>
      <c r="Z1255" s="203" t="s">
        <v>125</v>
      </c>
      <c r="AA1255" s="203" t="s">
        <v>348</v>
      </c>
      <c r="AB1255" s="203" t="s">
        <v>1163</v>
      </c>
      <c r="AC1255" s="203" t="s">
        <v>31</v>
      </c>
      <c r="AD1255" s="203" t="s">
        <v>348</v>
      </c>
      <c r="AE1255" s="203" t="s">
        <v>416</v>
      </c>
      <c r="AF1255" s="203" t="s">
        <v>31</v>
      </c>
      <c r="AG1255" s="203" t="s">
        <v>348</v>
      </c>
      <c r="AH1255" s="203" t="s">
        <v>547</v>
      </c>
      <c r="AI1255" s="203">
        <v>0</v>
      </c>
      <c r="AJ1255" s="203">
        <v>0</v>
      </c>
      <c r="AK1255" s="203">
        <v>0</v>
      </c>
      <c r="AL1255" s="203"/>
      <c r="AM1255" s="203"/>
      <c r="AN1255" s="203"/>
      <c r="AO1255" s="203"/>
      <c r="AP1255" s="203"/>
      <c r="AQ1255" s="203"/>
      <c r="AR1255" s="203"/>
      <c r="AS1255" s="203"/>
      <c r="AT1255" s="203"/>
      <c r="AU1255" s="203"/>
      <c r="AV1255" s="203"/>
      <c r="AW1255" s="203"/>
      <c r="AX1255" s="203"/>
      <c r="AY1255" s="203"/>
      <c r="AZ1255" s="203"/>
      <c r="BA1255" s="203"/>
      <c r="BB1255" s="203"/>
      <c r="BC1255" s="203"/>
      <c r="BD1255" s="203"/>
      <c r="BE1255" s="203"/>
      <c r="BF1255" s="203"/>
      <c r="BG1255" s="203"/>
      <c r="BH1255" s="203"/>
      <c r="BI1255" s="203"/>
      <c r="BJ1255" s="203"/>
      <c r="BK1255" s="203"/>
      <c r="BL1255" s="203"/>
      <c r="BM1255" s="13"/>
      <c r="BN1255" s="13"/>
      <c r="BO1255" s="13"/>
      <c r="BP1255" s="13"/>
      <c r="BQ1255" s="13"/>
      <c r="BR1255" s="13"/>
      <c r="BS1255" s="13"/>
      <c r="BT1255" s="13"/>
      <c r="BU1255" s="13"/>
      <c r="BV1255" s="13"/>
      <c r="BW1255" s="13"/>
      <c r="BX1255" s="13"/>
      <c r="BY1255" s="13"/>
      <c r="BZ1255" s="13"/>
      <c r="CA1255" s="13"/>
      <c r="CB1255" s="13"/>
      <c r="CC1255" s="13"/>
      <c r="CD1255" s="13"/>
      <c r="CE1255" s="13"/>
      <c r="CF1255" s="13"/>
      <c r="CG1255" s="13"/>
      <c r="CH1255" s="13"/>
      <c r="CI1255" s="13"/>
      <c r="CJ1255" s="13"/>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EV1255" s="13"/>
      <c r="EW1255" s="13"/>
      <c r="EX1255" s="13"/>
      <c r="EY1255" s="13"/>
      <c r="EZ1255" s="13"/>
      <c r="FA1255" s="13"/>
      <c r="FB1255" s="13"/>
      <c r="FC1255" s="13"/>
      <c r="FD1255" s="13"/>
      <c r="FE1255" s="13"/>
      <c r="FF1255" s="13"/>
      <c r="FG1255" s="13"/>
      <c r="FH1255" s="13"/>
      <c r="FI1255" s="13"/>
      <c r="FJ1255" s="13"/>
      <c r="FK1255" s="13"/>
      <c r="FL1255" s="13"/>
      <c r="FM1255" s="13"/>
      <c r="FN1255" s="13"/>
      <c r="FO1255" s="13"/>
      <c r="FP1255" s="13"/>
      <c r="FQ1255" s="13"/>
      <c r="FR1255" s="13"/>
      <c r="FS1255" s="13"/>
      <c r="FT1255" s="13"/>
      <c r="FU1255" s="13"/>
      <c r="FV1255" s="13"/>
      <c r="FW1255" s="13"/>
      <c r="FX1255" s="13"/>
      <c r="FY1255" s="13"/>
      <c r="FZ1255" s="13"/>
      <c r="GA1255" s="13"/>
      <c r="GB1255" s="13"/>
      <c r="GC1255" s="13"/>
      <c r="GD1255" s="13"/>
      <c r="GE1255" s="13"/>
      <c r="GF1255" s="13"/>
      <c r="GG1255" s="13"/>
      <c r="GH1255" s="13"/>
      <c r="GI1255" s="13"/>
      <c r="GJ1255" s="13"/>
      <c r="GK1255" s="13"/>
      <c r="GL1255" s="13"/>
      <c r="GM1255" s="13"/>
      <c r="GN1255" s="13"/>
      <c r="GO1255" s="13"/>
      <c r="GP1255" s="13"/>
      <c r="GQ1255" s="13"/>
      <c r="GR1255" s="13"/>
      <c r="GS1255" s="13"/>
      <c r="GT1255" s="13"/>
      <c r="GU1255" s="13"/>
      <c r="GV1255" s="13"/>
      <c r="GW1255" s="13"/>
      <c r="GX1255" s="13"/>
      <c r="GY1255" s="13"/>
      <c r="GZ1255" s="13"/>
      <c r="HA1255" s="13"/>
      <c r="HB1255" s="13"/>
      <c r="HC1255" s="13"/>
      <c r="HD1255" s="13"/>
      <c r="HE1255" s="13"/>
      <c r="HF1255" s="13"/>
      <c r="HG1255" s="13"/>
      <c r="HH1255" s="13"/>
      <c r="HI1255" s="13"/>
      <c r="HJ1255" s="13"/>
      <c r="HK1255" s="13"/>
      <c r="HL1255" s="13"/>
      <c r="HM1255" s="13"/>
      <c r="HN1255" s="13"/>
      <c r="HO1255" s="13"/>
      <c r="HP1255" s="13"/>
      <c r="HQ1255" s="13"/>
      <c r="HR1255" s="13"/>
      <c r="HS1255" s="13"/>
      <c r="HT1255" s="13"/>
      <c r="HU1255" s="13"/>
      <c r="HV1255" s="13"/>
      <c r="HW1255" s="13"/>
      <c r="HX1255" s="13"/>
      <c r="HY1255" s="13"/>
      <c r="HZ1255" s="13"/>
      <c r="IA1255" s="13"/>
      <c r="IB1255" s="13"/>
      <c r="IC1255" s="13"/>
      <c r="ID1255" s="13"/>
      <c r="IE1255" s="13"/>
      <c r="IF1255" s="13"/>
      <c r="IG1255" s="13"/>
      <c r="IH1255" s="13"/>
      <c r="II1255" s="13"/>
      <c r="IJ1255" s="13"/>
      <c r="IK1255" s="13"/>
      <c r="IL1255" s="13"/>
      <c r="IM1255" s="13"/>
      <c r="IN1255" s="13"/>
      <c r="IO1255" s="13"/>
      <c r="IP1255" s="13"/>
      <c r="IQ1255" s="13"/>
      <c r="IR1255" s="13"/>
      <c r="IS1255" s="13"/>
      <c r="IT1255" s="13"/>
      <c r="IU1255" s="13"/>
      <c r="IV1255" s="13"/>
    </row>
    <row r="1256" spans="1:260" s="27" customFormat="1" ht="12.75" customHeight="1" x14ac:dyDescent="0.2">
      <c r="A1256" s="10" t="s">
        <v>4156</v>
      </c>
      <c r="B1256" s="10" t="s">
        <v>4345</v>
      </c>
      <c r="C1256" s="202" t="s">
        <v>4359</v>
      </c>
      <c r="D1256" s="221">
        <v>34862</v>
      </c>
      <c r="E1256" s="5" t="s">
        <v>4513</v>
      </c>
      <c r="F1256" s="194" t="s">
        <v>4975</v>
      </c>
      <c r="G1256" s="201" t="s">
        <v>4722</v>
      </c>
    </row>
    <row r="1257" spans="1:260" s="10" customFormat="1" ht="12.75" customHeight="1" x14ac:dyDescent="0.2">
      <c r="A1257" s="203" t="s">
        <v>4029</v>
      </c>
      <c r="B1257" s="203" t="s">
        <v>4028</v>
      </c>
      <c r="C1257" s="203" t="s">
        <v>959</v>
      </c>
      <c r="D1257" s="214">
        <v>32541</v>
      </c>
      <c r="E1257" s="203" t="s">
        <v>997</v>
      </c>
      <c r="F1257" s="203" t="s">
        <v>2120</v>
      </c>
      <c r="G1257" s="203" t="s">
        <v>4028</v>
      </c>
      <c r="H1257" s="203" t="s">
        <v>4029</v>
      </c>
      <c r="I1257" s="203"/>
      <c r="J1257" s="203"/>
      <c r="K1257" s="203" t="s">
        <v>28</v>
      </c>
      <c r="L1257" s="203" t="s">
        <v>22</v>
      </c>
      <c r="M1257" s="203" t="s">
        <v>17</v>
      </c>
      <c r="N1257" s="203" t="s">
        <v>28</v>
      </c>
      <c r="O1257" s="203" t="s">
        <v>22</v>
      </c>
      <c r="P1257" s="203" t="s">
        <v>467</v>
      </c>
      <c r="Q1257" s="203" t="s">
        <v>28</v>
      </c>
      <c r="R1257" s="203" t="s">
        <v>22</v>
      </c>
      <c r="S1257" s="203" t="s">
        <v>29</v>
      </c>
      <c r="T1257" s="203" t="s">
        <v>28</v>
      </c>
      <c r="U1257" s="203" t="s">
        <v>22</v>
      </c>
      <c r="V1257" s="203" t="s">
        <v>382</v>
      </c>
      <c r="W1257" s="203" t="s">
        <v>28</v>
      </c>
      <c r="X1257" s="203" t="s">
        <v>22</v>
      </c>
      <c r="Y1257" s="203" t="s">
        <v>382</v>
      </c>
      <c r="Z1257" s="203" t="s">
        <v>482</v>
      </c>
      <c r="AA1257" s="203" t="s">
        <v>22</v>
      </c>
      <c r="AB1257" s="203" t="s">
        <v>56</v>
      </c>
      <c r="AC1257" s="203">
        <v>0</v>
      </c>
      <c r="AD1257" s="203">
        <v>0</v>
      </c>
      <c r="AE1257" s="203">
        <v>0</v>
      </c>
      <c r="AF1257" s="203">
        <v>0</v>
      </c>
      <c r="AG1257" s="203">
        <v>0</v>
      </c>
      <c r="AH1257" s="203">
        <v>0</v>
      </c>
      <c r="AI1257" s="203">
        <v>0</v>
      </c>
      <c r="AJ1257" s="203">
        <v>0</v>
      </c>
      <c r="AK1257" s="203">
        <v>0</v>
      </c>
      <c r="AL1257" s="203"/>
      <c r="AM1257" s="203"/>
      <c r="AN1257" s="203"/>
      <c r="AO1257" s="203"/>
      <c r="AP1257" s="203"/>
      <c r="AQ1257" s="203"/>
      <c r="AR1257" s="203"/>
      <c r="AS1257" s="203"/>
      <c r="AT1257" s="203"/>
      <c r="AU1257" s="203"/>
      <c r="AV1257" s="203"/>
      <c r="AW1257" s="203"/>
      <c r="AX1257" s="203"/>
      <c r="AY1257" s="203"/>
      <c r="AZ1257" s="203"/>
      <c r="BA1257" s="203"/>
      <c r="BB1257" s="203"/>
      <c r="BC1257" s="203"/>
      <c r="BD1257" s="203"/>
      <c r="BE1257" s="203"/>
      <c r="BF1257" s="203"/>
      <c r="BG1257" s="203"/>
      <c r="BH1257" s="203"/>
      <c r="BI1257" s="203"/>
      <c r="BJ1257" s="203"/>
      <c r="BK1257" s="203"/>
      <c r="BL1257" s="203"/>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c r="HK1257"/>
      <c r="HL1257"/>
      <c r="HM1257"/>
      <c r="HN1257"/>
      <c r="HO1257"/>
      <c r="HP1257"/>
      <c r="HQ1257"/>
      <c r="HR1257"/>
      <c r="HS1257"/>
      <c r="HT1257"/>
      <c r="HU1257"/>
      <c r="HV1257"/>
      <c r="HW1257"/>
      <c r="HX1257"/>
      <c r="HY1257"/>
      <c r="HZ1257"/>
      <c r="IA1257"/>
      <c r="IB1257"/>
      <c r="IC1257"/>
      <c r="ID1257"/>
      <c r="IE1257"/>
      <c r="IF1257"/>
      <c r="IG1257"/>
      <c r="IH1257"/>
      <c r="II1257"/>
      <c r="IJ1257"/>
      <c r="IK1257"/>
      <c r="IL1257"/>
      <c r="IM1257"/>
      <c r="IN1257"/>
      <c r="IO1257"/>
      <c r="IP1257"/>
      <c r="IQ1257"/>
      <c r="IR1257"/>
      <c r="IS1257"/>
      <c r="IT1257"/>
      <c r="IU1257"/>
      <c r="IV1257"/>
    </row>
    <row r="1258" spans="1:260" s="10" customFormat="1" ht="12.75" customHeight="1" x14ac:dyDescent="0.2">
      <c r="A1258" s="203" t="s">
        <v>4028</v>
      </c>
      <c r="B1258" s="203" t="s">
        <v>4028</v>
      </c>
      <c r="C1258" s="203"/>
      <c r="D1258" s="214"/>
      <c r="E1258" s="203"/>
      <c r="F1258" s="203"/>
      <c r="G1258" s="203" t="s">
        <v>4028</v>
      </c>
      <c r="H1258" s="203" t="s">
        <v>4028</v>
      </c>
      <c r="I1258" s="203" t="s">
        <v>4028</v>
      </c>
      <c r="J1258" s="203" t="s">
        <v>4028</v>
      </c>
      <c r="K1258" s="203" t="s">
        <v>4028</v>
      </c>
      <c r="L1258" s="203" t="s">
        <v>4028</v>
      </c>
      <c r="M1258" s="203" t="s">
        <v>4028</v>
      </c>
      <c r="N1258" s="203" t="s">
        <v>4028</v>
      </c>
      <c r="O1258" s="203" t="s">
        <v>4028</v>
      </c>
      <c r="P1258" s="203" t="s">
        <v>4028</v>
      </c>
      <c r="Q1258" s="203"/>
      <c r="R1258" s="203"/>
      <c r="S1258" s="203"/>
      <c r="T1258" s="203" t="s">
        <v>4028</v>
      </c>
      <c r="U1258" s="203" t="s">
        <v>4028</v>
      </c>
      <c r="V1258" s="203" t="s">
        <v>4028</v>
      </c>
      <c r="W1258" s="203" t="s">
        <v>4028</v>
      </c>
      <c r="X1258" s="203" t="s">
        <v>4028</v>
      </c>
      <c r="Y1258" s="203" t="s">
        <v>4028</v>
      </c>
      <c r="Z1258" s="203" t="s">
        <v>4028</v>
      </c>
      <c r="AA1258" s="203" t="s">
        <v>4028</v>
      </c>
      <c r="AB1258" s="203" t="s">
        <v>4028</v>
      </c>
      <c r="AC1258" s="203" t="s">
        <v>4028</v>
      </c>
      <c r="AD1258" s="203" t="s">
        <v>4028</v>
      </c>
      <c r="AE1258" s="203" t="s">
        <v>4028</v>
      </c>
      <c r="AF1258" s="203" t="s">
        <v>4028</v>
      </c>
      <c r="AG1258" s="203" t="s">
        <v>4028</v>
      </c>
      <c r="AH1258" s="203" t="s">
        <v>4028</v>
      </c>
      <c r="AI1258" s="203" t="s">
        <v>4028</v>
      </c>
      <c r="AJ1258" s="203" t="s">
        <v>4028</v>
      </c>
      <c r="AK1258" s="203" t="s">
        <v>4028</v>
      </c>
      <c r="AL1258" s="203"/>
      <c r="AM1258" s="203"/>
      <c r="AN1258" s="203"/>
      <c r="AO1258" s="203"/>
      <c r="AP1258" s="203"/>
      <c r="AQ1258" s="203"/>
      <c r="AR1258" s="203"/>
      <c r="AS1258" s="203"/>
      <c r="AT1258" s="203"/>
      <c r="AU1258" s="203"/>
      <c r="AV1258" s="203"/>
      <c r="AW1258" s="203"/>
      <c r="AX1258" s="203"/>
      <c r="AY1258" s="203"/>
      <c r="AZ1258" s="203"/>
      <c r="BA1258" s="203"/>
      <c r="BB1258" s="203"/>
      <c r="BC1258" s="203"/>
      <c r="BD1258" s="203"/>
      <c r="BE1258" s="203"/>
      <c r="BF1258" s="203"/>
      <c r="BG1258" s="203"/>
      <c r="BH1258" s="203"/>
      <c r="BI1258" s="203"/>
      <c r="BJ1258" s="203"/>
      <c r="BK1258" s="203"/>
      <c r="BL1258" s="203"/>
      <c r="IW1258"/>
      <c r="IX1258"/>
      <c r="IY1258"/>
      <c r="IZ1258"/>
    </row>
    <row r="1259" spans="1:260" ht="12.75" customHeight="1" x14ac:dyDescent="0.2">
      <c r="A1259" s="203" t="s">
        <v>540</v>
      </c>
      <c r="B1259" s="203" t="s">
        <v>4275</v>
      </c>
      <c r="C1259" s="203" t="s">
        <v>1566</v>
      </c>
      <c r="D1259" s="214">
        <v>33943</v>
      </c>
      <c r="E1259" s="203" t="s">
        <v>1574</v>
      </c>
      <c r="F1259" s="203" t="s">
        <v>2155</v>
      </c>
      <c r="G1259" s="203" t="s">
        <v>4891</v>
      </c>
      <c r="H1259" s="203" t="s">
        <v>553</v>
      </c>
      <c r="I1259" s="203" t="s">
        <v>2215</v>
      </c>
      <c r="J1259" s="203" t="s">
        <v>1083</v>
      </c>
      <c r="K1259" s="203" t="s">
        <v>540</v>
      </c>
      <c r="L1259" s="203" t="s">
        <v>2215</v>
      </c>
      <c r="M1259" s="203" t="s">
        <v>1083</v>
      </c>
      <c r="N1259" s="203" t="s">
        <v>616</v>
      </c>
      <c r="O1259" s="203" t="s">
        <v>2215</v>
      </c>
      <c r="P1259" s="203" t="s">
        <v>2428</v>
      </c>
      <c r="Q1259" s="203" t="s">
        <v>126</v>
      </c>
      <c r="R1259" s="203" t="s">
        <v>59</v>
      </c>
      <c r="S1259" s="203" t="s">
        <v>1216</v>
      </c>
      <c r="T1259" s="203" t="s">
        <v>126</v>
      </c>
      <c r="U1259" s="203" t="s">
        <v>59</v>
      </c>
      <c r="V1259" s="203" t="s">
        <v>1407</v>
      </c>
      <c r="W1259" s="203" t="s">
        <v>126</v>
      </c>
      <c r="X1259" s="203" t="s">
        <v>59</v>
      </c>
      <c r="Y1259" s="203" t="s">
        <v>1407</v>
      </c>
      <c r="Z1259" s="203">
        <v>0</v>
      </c>
      <c r="AA1259" s="203">
        <v>0</v>
      </c>
      <c r="AB1259" s="203">
        <v>0</v>
      </c>
      <c r="AC1259" s="203">
        <v>0</v>
      </c>
      <c r="AD1259" s="203">
        <v>0</v>
      </c>
      <c r="AE1259" s="203">
        <v>0</v>
      </c>
      <c r="AF1259" s="203">
        <v>0</v>
      </c>
      <c r="AG1259" s="203">
        <v>0</v>
      </c>
      <c r="AH1259" s="203">
        <v>0</v>
      </c>
      <c r="AI1259" s="203">
        <v>0</v>
      </c>
      <c r="AJ1259" s="203">
        <v>0</v>
      </c>
      <c r="AK1259" s="203">
        <v>0</v>
      </c>
      <c r="AL1259" s="203"/>
      <c r="AM1259" s="203"/>
      <c r="AN1259" s="203"/>
      <c r="AO1259" s="203"/>
      <c r="AP1259" s="203"/>
      <c r="AQ1259" s="203"/>
      <c r="AR1259" s="203"/>
      <c r="AS1259" s="203"/>
      <c r="AT1259" s="203"/>
      <c r="AU1259" s="203"/>
      <c r="AV1259" s="203"/>
      <c r="AW1259" s="203"/>
      <c r="AX1259" s="203"/>
      <c r="AY1259" s="203"/>
      <c r="AZ1259" s="203"/>
      <c r="BA1259" s="203"/>
      <c r="BB1259" s="203"/>
      <c r="BC1259" s="203"/>
      <c r="BD1259" s="203"/>
      <c r="BE1259" s="203"/>
      <c r="BF1259" s="203"/>
      <c r="BG1259" s="203"/>
      <c r="BH1259" s="203"/>
      <c r="BI1259" s="203"/>
      <c r="BJ1259" s="203"/>
      <c r="BK1259" s="203"/>
      <c r="BL1259" s="203"/>
      <c r="BM1259" s="10"/>
      <c r="BN1259" s="10"/>
      <c r="BO1259" s="10"/>
      <c r="BP1259" s="10"/>
      <c r="BQ1259" s="10"/>
      <c r="BR1259" s="10"/>
      <c r="BS1259" s="10"/>
      <c r="BT1259" s="10"/>
      <c r="BU1259" s="10"/>
      <c r="BV1259" s="10"/>
      <c r="BW1259" s="10"/>
      <c r="BX1259" s="10"/>
      <c r="BY1259" s="10"/>
      <c r="BZ1259" s="10"/>
      <c r="CA1259" s="10"/>
      <c r="CB1259" s="10"/>
      <c r="CC1259" s="10"/>
      <c r="CD1259" s="10"/>
      <c r="CE1259" s="10"/>
      <c r="CF1259" s="10"/>
      <c r="CG1259" s="10"/>
      <c r="CH1259" s="10"/>
      <c r="CI1259" s="10"/>
      <c r="CJ1259" s="10"/>
      <c r="CK1259" s="10"/>
      <c r="CL1259" s="10"/>
      <c r="CM1259" s="10"/>
      <c r="CN1259" s="10"/>
      <c r="CO1259" s="10"/>
      <c r="CP1259" s="10"/>
      <c r="CQ1259" s="10"/>
      <c r="CR1259" s="10"/>
      <c r="CS1259" s="10"/>
      <c r="CT1259" s="10"/>
      <c r="CU1259" s="10"/>
      <c r="CV1259" s="10"/>
      <c r="CW1259" s="10"/>
      <c r="CX1259" s="10"/>
      <c r="CY1259" s="10"/>
      <c r="CZ1259" s="10"/>
      <c r="DA1259" s="10"/>
      <c r="DB1259" s="10"/>
      <c r="DC1259" s="10"/>
      <c r="DD1259" s="10"/>
      <c r="DE1259" s="10"/>
      <c r="DF1259" s="10"/>
      <c r="DG1259" s="10"/>
      <c r="DH1259" s="10"/>
      <c r="DI1259" s="10"/>
      <c r="DJ1259" s="10"/>
      <c r="DK1259" s="10"/>
      <c r="DL1259" s="10"/>
      <c r="DM1259" s="10"/>
      <c r="DN1259" s="10"/>
      <c r="DO1259" s="10"/>
      <c r="DP1259" s="10"/>
      <c r="DQ1259" s="10"/>
      <c r="DR1259" s="10"/>
      <c r="DS1259" s="10"/>
      <c r="DT1259" s="10"/>
      <c r="DU1259" s="10"/>
      <c r="DV1259" s="10"/>
      <c r="DW1259" s="10"/>
      <c r="DX1259" s="10"/>
      <c r="DY1259" s="10"/>
      <c r="DZ1259" s="10"/>
      <c r="EA1259" s="10"/>
      <c r="EB1259" s="10"/>
      <c r="EC1259" s="10"/>
      <c r="ED1259" s="10"/>
      <c r="EE1259" s="10"/>
      <c r="EF1259" s="10"/>
      <c r="EG1259" s="10"/>
      <c r="EH1259" s="10"/>
      <c r="EI1259" s="10"/>
      <c r="EJ1259" s="10"/>
      <c r="EK1259" s="10"/>
      <c r="EL1259" s="10"/>
      <c r="EM1259" s="10"/>
      <c r="EN1259" s="10"/>
      <c r="EO1259" s="10"/>
      <c r="EP1259" s="10"/>
      <c r="EQ1259" s="10"/>
      <c r="ER1259" s="10"/>
      <c r="ES1259" s="10"/>
      <c r="ET1259" s="10"/>
      <c r="EU1259" s="10"/>
      <c r="EV1259" s="10"/>
      <c r="EW1259" s="10"/>
      <c r="EX1259" s="10"/>
      <c r="EY1259" s="10"/>
      <c r="EZ1259" s="10"/>
      <c r="FA1259" s="10"/>
      <c r="FB1259" s="10"/>
      <c r="FC1259" s="10"/>
      <c r="FD1259" s="10"/>
      <c r="FE1259" s="10"/>
      <c r="FF1259" s="10"/>
      <c r="FG1259" s="10"/>
      <c r="FH1259" s="10"/>
      <c r="FI1259" s="10"/>
      <c r="FJ1259" s="10"/>
      <c r="FK1259" s="10"/>
      <c r="FL1259" s="10"/>
      <c r="FM1259" s="10"/>
      <c r="FN1259" s="10"/>
      <c r="FO1259" s="10"/>
      <c r="FP1259" s="10"/>
      <c r="FQ1259" s="10"/>
      <c r="FR1259" s="10"/>
      <c r="FS1259" s="10"/>
      <c r="FT1259" s="10"/>
      <c r="FU1259" s="10"/>
      <c r="FV1259" s="10"/>
      <c r="FW1259" s="10"/>
      <c r="FX1259" s="10"/>
      <c r="FY1259" s="10"/>
      <c r="FZ1259" s="10"/>
      <c r="GA1259" s="10"/>
      <c r="GB1259" s="10"/>
      <c r="GC1259" s="10"/>
      <c r="GD1259" s="10"/>
      <c r="GE1259" s="10"/>
      <c r="GF1259" s="10"/>
      <c r="GG1259" s="10"/>
      <c r="GH1259" s="10"/>
      <c r="GI1259" s="10"/>
      <c r="GJ1259" s="10"/>
      <c r="GK1259" s="10"/>
      <c r="GL1259" s="10"/>
      <c r="GM1259" s="10"/>
      <c r="GN1259" s="10"/>
      <c r="GO1259" s="10"/>
      <c r="GP1259" s="10"/>
      <c r="GQ1259" s="10"/>
      <c r="GR1259" s="10"/>
      <c r="GS1259" s="10"/>
      <c r="GT1259" s="10"/>
      <c r="GU1259" s="10"/>
      <c r="GV1259" s="10"/>
      <c r="GW1259" s="10"/>
      <c r="GX1259" s="10"/>
      <c r="GY1259" s="10"/>
      <c r="GZ1259" s="10"/>
      <c r="HA1259" s="10"/>
      <c r="HB1259" s="10"/>
      <c r="HC1259" s="10"/>
      <c r="HD1259" s="10"/>
      <c r="HE1259" s="10"/>
      <c r="HF1259" s="10"/>
      <c r="HG1259" s="10"/>
      <c r="HH1259" s="10"/>
      <c r="HI1259" s="10"/>
      <c r="HJ1259" s="10"/>
      <c r="HK1259" s="10"/>
      <c r="HL1259" s="10"/>
      <c r="HM1259" s="10"/>
      <c r="HN1259" s="10"/>
      <c r="HO1259" s="10"/>
      <c r="HP1259" s="10"/>
      <c r="HQ1259" s="10"/>
      <c r="HR1259" s="10"/>
      <c r="HS1259" s="10"/>
      <c r="HT1259" s="10"/>
      <c r="HU1259" s="10"/>
      <c r="HV1259" s="10"/>
      <c r="HW1259" s="10"/>
      <c r="HX1259" s="10"/>
      <c r="HY1259" s="10"/>
      <c r="HZ1259" s="10"/>
      <c r="IA1259" s="10"/>
      <c r="IB1259" s="10"/>
      <c r="IC1259" s="10"/>
      <c r="ID1259" s="10"/>
      <c r="IE1259" s="10"/>
      <c r="IF1259" s="10"/>
      <c r="IG1259" s="10"/>
      <c r="IH1259" s="10"/>
      <c r="II1259" s="10"/>
      <c r="IJ1259" s="10"/>
      <c r="IK1259" s="10"/>
      <c r="IL1259" s="10"/>
      <c r="IM1259" s="10"/>
      <c r="IN1259" s="10"/>
      <c r="IO1259" s="10"/>
      <c r="IP1259" s="10"/>
      <c r="IQ1259" s="10"/>
      <c r="IR1259" s="10"/>
      <c r="IS1259" s="10"/>
      <c r="IT1259" s="10"/>
      <c r="IU1259" s="10"/>
      <c r="IV1259" s="10"/>
      <c r="IW1259" s="10"/>
      <c r="IX1259" s="10"/>
      <c r="IY1259" s="10"/>
      <c r="IZ1259" s="10"/>
    </row>
    <row r="1260" spans="1:260" ht="12.75" customHeight="1" x14ac:dyDescent="0.2">
      <c r="A1260" s="203" t="s">
        <v>323</v>
      </c>
      <c r="B1260" s="203" t="s">
        <v>4449</v>
      </c>
      <c r="C1260" s="203" t="s">
        <v>1501</v>
      </c>
      <c r="D1260" s="214">
        <v>33925</v>
      </c>
      <c r="E1260" s="203" t="s">
        <v>1225</v>
      </c>
      <c r="F1260" s="203" t="s">
        <v>2157</v>
      </c>
      <c r="G1260" s="203" t="s">
        <v>4892</v>
      </c>
      <c r="H1260" s="203" t="s">
        <v>323</v>
      </c>
      <c r="I1260" s="203" t="s">
        <v>122</v>
      </c>
      <c r="J1260" s="203" t="s">
        <v>3474</v>
      </c>
      <c r="K1260" s="203" t="s">
        <v>125</v>
      </c>
      <c r="L1260" s="203" t="s">
        <v>229</v>
      </c>
      <c r="M1260" s="203" t="s">
        <v>1071</v>
      </c>
      <c r="N1260" s="203" t="s">
        <v>123</v>
      </c>
      <c r="O1260" s="203" t="s">
        <v>229</v>
      </c>
      <c r="P1260" s="203" t="s">
        <v>1170</v>
      </c>
      <c r="Q1260" s="203" t="s">
        <v>125</v>
      </c>
      <c r="R1260" s="203" t="s">
        <v>229</v>
      </c>
      <c r="S1260" s="203" t="s">
        <v>1216</v>
      </c>
      <c r="T1260" s="203" t="s">
        <v>125</v>
      </c>
      <c r="U1260" s="203" t="s">
        <v>229</v>
      </c>
      <c r="V1260" s="203" t="s">
        <v>1127</v>
      </c>
      <c r="W1260" s="203" t="s">
        <v>125</v>
      </c>
      <c r="X1260" s="203" t="s">
        <v>229</v>
      </c>
      <c r="Y1260" s="203" t="s">
        <v>1127</v>
      </c>
      <c r="Z1260" s="203">
        <v>0</v>
      </c>
      <c r="AA1260" s="203">
        <v>0</v>
      </c>
      <c r="AB1260" s="203">
        <v>0</v>
      </c>
      <c r="AC1260" s="203">
        <v>0</v>
      </c>
      <c r="AD1260" s="203">
        <v>0</v>
      </c>
      <c r="AE1260" s="203">
        <v>0</v>
      </c>
      <c r="AF1260" s="203">
        <v>0</v>
      </c>
      <c r="AG1260" s="203">
        <v>0</v>
      </c>
      <c r="AH1260" s="203">
        <v>0</v>
      </c>
      <c r="AI1260" s="203">
        <v>0</v>
      </c>
      <c r="AJ1260" s="203">
        <v>0</v>
      </c>
      <c r="AK1260" s="203">
        <v>0</v>
      </c>
      <c r="AL1260" s="203"/>
      <c r="AM1260" s="203"/>
      <c r="AN1260" s="203"/>
      <c r="AO1260" s="203"/>
      <c r="AP1260" s="203"/>
      <c r="AQ1260" s="203"/>
      <c r="AR1260" s="203"/>
      <c r="AS1260" s="203"/>
      <c r="AT1260" s="203"/>
      <c r="AU1260" s="203"/>
      <c r="AV1260" s="203"/>
      <c r="AW1260" s="203"/>
      <c r="AX1260" s="203"/>
      <c r="AY1260" s="203"/>
      <c r="AZ1260" s="203"/>
      <c r="BA1260" s="203"/>
      <c r="BB1260" s="203"/>
      <c r="BC1260" s="203"/>
      <c r="BD1260" s="203"/>
      <c r="BE1260" s="203"/>
      <c r="BF1260" s="203"/>
      <c r="BG1260" s="203"/>
      <c r="BH1260" s="203"/>
      <c r="BI1260" s="203"/>
      <c r="BJ1260" s="203"/>
      <c r="BK1260" s="203"/>
      <c r="BL1260" s="203"/>
    </row>
    <row r="1261" spans="1:260" ht="12.75" customHeight="1" x14ac:dyDescent="0.2">
      <c r="A1261" s="203" t="s">
        <v>125</v>
      </c>
      <c r="B1261" s="203" t="s">
        <v>78</v>
      </c>
      <c r="C1261" s="203" t="s">
        <v>4051</v>
      </c>
      <c r="D1261" s="215">
        <v>34555</v>
      </c>
      <c r="E1261" s="216" t="s">
        <v>3063</v>
      </c>
      <c r="F1261" s="203" t="s">
        <v>4511</v>
      </c>
      <c r="G1261" s="203" t="s">
        <v>2236</v>
      </c>
      <c r="H1261" s="203"/>
      <c r="I1261" s="216"/>
      <c r="J1261" s="216"/>
      <c r="K1261" s="203" t="s">
        <v>64</v>
      </c>
      <c r="L1261" s="216" t="s">
        <v>78</v>
      </c>
      <c r="M1261" s="216" t="s">
        <v>1064</v>
      </c>
      <c r="N1261" s="203"/>
      <c r="O1261" s="216"/>
      <c r="P1261" s="216"/>
      <c r="Q1261" s="203"/>
      <c r="R1261" s="216"/>
      <c r="S1261" s="216"/>
      <c r="T1261" s="203"/>
      <c r="U1261" s="216"/>
      <c r="V1261" s="216"/>
      <c r="W1261" s="203"/>
      <c r="X1261" s="216"/>
      <c r="Y1261" s="216"/>
      <c r="Z1261" s="203"/>
      <c r="AA1261" s="216"/>
      <c r="AB1261" s="216"/>
      <c r="AC1261" s="203"/>
      <c r="AD1261" s="216"/>
      <c r="AE1261" s="216"/>
      <c r="AF1261" s="203"/>
      <c r="AG1261" s="216"/>
      <c r="AH1261" s="216"/>
      <c r="AI1261" s="203"/>
      <c r="AJ1261" s="216"/>
      <c r="AK1261" s="216"/>
      <c r="AL1261" s="203"/>
      <c r="AM1261" s="216"/>
      <c r="AN1261" s="216"/>
      <c r="AO1261" s="203"/>
      <c r="AP1261" s="216"/>
      <c r="AQ1261" s="216"/>
      <c r="AR1261" s="203"/>
      <c r="AS1261" s="216"/>
      <c r="AT1261" s="216"/>
      <c r="AU1261" s="203"/>
      <c r="AV1261" s="216"/>
      <c r="AW1261" s="216"/>
      <c r="AX1261" s="203"/>
      <c r="AY1261" s="204"/>
      <c r="AZ1261" s="216"/>
      <c r="BA1261" s="205"/>
      <c r="BB1261" s="203"/>
      <c r="BC1261" s="206"/>
      <c r="BD1261" s="205"/>
      <c r="BE1261" s="205"/>
      <c r="BF1261" s="217"/>
      <c r="BG1261" s="203"/>
      <c r="BH1261" s="203"/>
      <c r="BI1261" s="203"/>
      <c r="BJ1261" s="203"/>
      <c r="BK1261" s="203"/>
      <c r="BL1261" s="203"/>
    </row>
    <row r="1262" spans="1:260" s="10" customFormat="1" ht="12.75" customHeight="1" x14ac:dyDescent="0.2">
      <c r="A1262" s="203" t="s">
        <v>64</v>
      </c>
      <c r="B1262" s="203" t="s">
        <v>131</v>
      </c>
      <c r="C1262" s="203" t="s">
        <v>2763</v>
      </c>
      <c r="D1262" s="214">
        <v>34339</v>
      </c>
      <c r="E1262" s="203" t="s">
        <v>2586</v>
      </c>
      <c r="F1262" s="203" t="s">
        <v>4976</v>
      </c>
      <c r="G1262" s="203" t="s">
        <v>4733</v>
      </c>
      <c r="H1262" s="203" t="s">
        <v>387</v>
      </c>
      <c r="I1262" s="203" t="s">
        <v>448</v>
      </c>
      <c r="J1262" s="203" t="s">
        <v>1064</v>
      </c>
      <c r="K1262" s="203" t="s">
        <v>540</v>
      </c>
      <c r="L1262" s="203" t="s">
        <v>448</v>
      </c>
      <c r="M1262" s="203" t="s">
        <v>1064</v>
      </c>
      <c r="N1262" s="203" t="s">
        <v>64</v>
      </c>
      <c r="O1262" s="203" t="s">
        <v>448</v>
      </c>
      <c r="P1262" s="203" t="s">
        <v>1064</v>
      </c>
      <c r="Q1262" s="203"/>
      <c r="R1262" s="203"/>
      <c r="S1262" s="203"/>
      <c r="T1262" s="203">
        <v>0</v>
      </c>
      <c r="U1262" s="203">
        <v>0</v>
      </c>
      <c r="V1262" s="203">
        <v>0</v>
      </c>
      <c r="W1262" s="203">
        <v>0</v>
      </c>
      <c r="X1262" s="203">
        <v>0</v>
      </c>
      <c r="Y1262" s="203">
        <v>0</v>
      </c>
      <c r="Z1262" s="203">
        <v>0</v>
      </c>
      <c r="AA1262" s="203">
        <v>0</v>
      </c>
      <c r="AB1262" s="203">
        <v>0</v>
      </c>
      <c r="AC1262" s="203">
        <v>0</v>
      </c>
      <c r="AD1262" s="203">
        <v>0</v>
      </c>
      <c r="AE1262" s="203">
        <v>0</v>
      </c>
      <c r="AF1262" s="203">
        <v>0</v>
      </c>
      <c r="AG1262" s="203">
        <v>0</v>
      </c>
      <c r="AH1262" s="203">
        <v>0</v>
      </c>
      <c r="AI1262" s="203">
        <v>0</v>
      </c>
      <c r="AJ1262" s="203">
        <v>0</v>
      </c>
      <c r="AK1262" s="203">
        <v>0</v>
      </c>
      <c r="AL1262" s="203"/>
      <c r="AM1262" s="203"/>
      <c r="AN1262" s="203"/>
      <c r="AO1262" s="203"/>
      <c r="AP1262" s="203"/>
      <c r="AQ1262" s="203"/>
      <c r="AR1262" s="203"/>
      <c r="AS1262" s="203"/>
      <c r="AT1262" s="203"/>
      <c r="AU1262" s="203"/>
      <c r="AV1262" s="203"/>
      <c r="AW1262" s="203"/>
      <c r="AX1262" s="203"/>
      <c r="AY1262" s="203"/>
      <c r="AZ1262" s="203"/>
      <c r="BA1262" s="203"/>
      <c r="BB1262" s="203"/>
      <c r="BC1262" s="203"/>
      <c r="BD1262" s="203"/>
      <c r="BE1262" s="203"/>
      <c r="BF1262" s="203"/>
      <c r="BG1262" s="203"/>
      <c r="BH1262" s="203"/>
      <c r="BI1262" s="203"/>
      <c r="BJ1262" s="203"/>
      <c r="BK1262" s="203"/>
      <c r="BL1262" s="203"/>
      <c r="BM1262" s="13"/>
      <c r="BN1262" s="13"/>
      <c r="BO1262" s="13"/>
      <c r="BP1262" s="13"/>
      <c r="BQ1262" s="13"/>
      <c r="BR1262" s="13"/>
      <c r="BS1262" s="13"/>
      <c r="BT1262" s="13"/>
      <c r="BU1262" s="13"/>
      <c r="BV1262" s="13"/>
      <c r="BW1262" s="13"/>
      <c r="BX1262" s="13"/>
      <c r="BY1262" s="13"/>
      <c r="BZ1262" s="13"/>
      <c r="CA1262" s="13"/>
      <c r="CB1262" s="13"/>
      <c r="CC1262" s="13"/>
      <c r="CD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EX1262" s="13"/>
      <c r="EY1262" s="13"/>
      <c r="EZ1262" s="13"/>
      <c r="FA1262" s="13"/>
      <c r="FB1262" s="13"/>
      <c r="FC1262" s="13"/>
      <c r="FD1262" s="13"/>
      <c r="FE1262" s="13"/>
      <c r="FF1262" s="13"/>
      <c r="FG1262" s="13"/>
      <c r="FH1262" s="13"/>
      <c r="FI1262" s="13"/>
      <c r="FJ1262" s="13"/>
      <c r="FK1262" s="13"/>
      <c r="FL1262" s="13"/>
      <c r="FM1262" s="13"/>
      <c r="FN1262" s="13"/>
      <c r="FO1262" s="13"/>
      <c r="FP1262" s="13"/>
      <c r="FQ1262" s="13"/>
      <c r="FR1262" s="13"/>
      <c r="FS1262" s="13"/>
      <c r="FT1262" s="13"/>
      <c r="FU1262" s="13"/>
      <c r="FV1262" s="13"/>
      <c r="FW1262" s="13"/>
      <c r="FX1262" s="13"/>
      <c r="FY1262" s="13"/>
      <c r="FZ1262" s="13"/>
      <c r="GA1262" s="13"/>
      <c r="GB1262" s="13"/>
      <c r="GC1262" s="13"/>
      <c r="GD1262" s="13"/>
      <c r="GE1262" s="13"/>
      <c r="GF1262" s="13"/>
      <c r="GG1262" s="13"/>
      <c r="GH1262" s="13"/>
      <c r="GI1262" s="13"/>
      <c r="GJ1262" s="13"/>
      <c r="GK1262" s="13"/>
      <c r="GL1262" s="13"/>
      <c r="GM1262" s="13"/>
      <c r="GN1262" s="13"/>
      <c r="GO1262" s="13"/>
      <c r="GP1262" s="13"/>
      <c r="GQ1262" s="13"/>
      <c r="GR1262" s="13"/>
      <c r="GS1262" s="13"/>
      <c r="GT1262" s="13"/>
      <c r="GU1262" s="13"/>
      <c r="GV1262" s="13"/>
      <c r="GW1262" s="13"/>
      <c r="GX1262" s="13"/>
      <c r="GY1262" s="13"/>
      <c r="GZ1262" s="13"/>
      <c r="HA1262" s="13"/>
      <c r="HB1262" s="13"/>
      <c r="HC1262" s="13"/>
      <c r="HD1262" s="13"/>
      <c r="HE1262" s="13"/>
      <c r="HF1262" s="13"/>
      <c r="HG1262" s="13"/>
      <c r="HH1262" s="13"/>
      <c r="HI1262" s="13"/>
      <c r="HJ1262" s="13"/>
      <c r="HK1262" s="13"/>
      <c r="HL1262" s="13"/>
      <c r="HM1262" s="13"/>
      <c r="HN1262" s="13"/>
      <c r="HO1262" s="13"/>
      <c r="HP1262" s="13"/>
      <c r="HQ1262" s="13"/>
      <c r="HR1262" s="13"/>
      <c r="HS1262" s="13"/>
      <c r="HT1262" s="13"/>
      <c r="HU1262" s="13"/>
      <c r="HV1262" s="13"/>
      <c r="HW1262" s="13"/>
      <c r="HX1262" s="13"/>
      <c r="HY1262" s="13"/>
      <c r="HZ1262" s="13"/>
      <c r="IA1262" s="13"/>
      <c r="IB1262" s="13"/>
      <c r="IC1262" s="13"/>
      <c r="ID1262" s="13"/>
      <c r="IE1262" s="13"/>
      <c r="IF1262" s="13"/>
      <c r="IG1262" s="13"/>
      <c r="IH1262" s="13"/>
      <c r="II1262" s="13"/>
      <c r="IJ1262" s="13"/>
      <c r="IK1262" s="13"/>
      <c r="IL1262" s="13"/>
      <c r="IM1262" s="13"/>
      <c r="IN1262" s="13"/>
      <c r="IO1262" s="13"/>
      <c r="IP1262" s="13"/>
      <c r="IQ1262" s="13"/>
      <c r="IR1262" s="13"/>
      <c r="IS1262" s="13"/>
      <c r="IT1262" s="13"/>
      <c r="IU1262" s="13"/>
      <c r="IV1262" s="13"/>
      <c r="IW1262" s="202"/>
      <c r="IX1262" s="202"/>
      <c r="IY1262" s="202"/>
      <c r="IZ1262" s="202"/>
    </row>
    <row r="1263" spans="1:260" s="27" customFormat="1" ht="12.75" customHeight="1" x14ac:dyDescent="0.2">
      <c r="A1263" s="10" t="s">
        <v>64</v>
      </c>
      <c r="B1263" s="10" t="s">
        <v>4383</v>
      </c>
      <c r="C1263" s="202" t="s">
        <v>4389</v>
      </c>
      <c r="D1263" s="221">
        <v>35886</v>
      </c>
      <c r="E1263" s="5" t="s">
        <v>4516</v>
      </c>
      <c r="F1263" s="194" t="s">
        <v>4977</v>
      </c>
      <c r="G1263" s="201" t="s">
        <v>4733</v>
      </c>
    </row>
    <row r="1264" spans="1:260" ht="12.75" customHeight="1" x14ac:dyDescent="0.2">
      <c r="A1264" s="203" t="s">
        <v>4028</v>
      </c>
      <c r="B1264" s="203" t="s">
        <v>4028</v>
      </c>
      <c r="C1264" s="203"/>
      <c r="D1264" s="214"/>
      <c r="E1264" s="203"/>
      <c r="F1264" s="203"/>
      <c r="G1264" s="203" t="s">
        <v>4028</v>
      </c>
      <c r="H1264" s="203" t="s">
        <v>4028</v>
      </c>
      <c r="I1264" s="203" t="s">
        <v>4028</v>
      </c>
      <c r="J1264" s="203" t="s">
        <v>4028</v>
      </c>
      <c r="K1264" s="203" t="s">
        <v>4028</v>
      </c>
      <c r="L1264" s="203" t="s">
        <v>4028</v>
      </c>
      <c r="M1264" s="203" t="s">
        <v>4028</v>
      </c>
      <c r="N1264" s="203" t="s">
        <v>4028</v>
      </c>
      <c r="O1264" s="203" t="s">
        <v>4028</v>
      </c>
      <c r="P1264" s="203" t="s">
        <v>4028</v>
      </c>
      <c r="Q1264" s="203"/>
      <c r="R1264" s="203"/>
      <c r="S1264" s="203"/>
      <c r="T1264" s="203" t="s">
        <v>4028</v>
      </c>
      <c r="U1264" s="203" t="s">
        <v>4028</v>
      </c>
      <c r="V1264" s="203" t="s">
        <v>4028</v>
      </c>
      <c r="W1264" s="203" t="s">
        <v>4028</v>
      </c>
      <c r="X1264" s="203" t="s">
        <v>4028</v>
      </c>
      <c r="Y1264" s="203" t="s">
        <v>4028</v>
      </c>
      <c r="Z1264" s="203" t="s">
        <v>4028</v>
      </c>
      <c r="AA1264" s="203" t="s">
        <v>4028</v>
      </c>
      <c r="AB1264" s="203" t="s">
        <v>4028</v>
      </c>
      <c r="AC1264" s="203" t="s">
        <v>4028</v>
      </c>
      <c r="AD1264" s="203" t="s">
        <v>4028</v>
      </c>
      <c r="AE1264" s="203" t="s">
        <v>4028</v>
      </c>
      <c r="AF1264" s="203" t="s">
        <v>4028</v>
      </c>
      <c r="AG1264" s="203" t="s">
        <v>4028</v>
      </c>
      <c r="AH1264" s="203" t="s">
        <v>4028</v>
      </c>
      <c r="AI1264" s="203" t="s">
        <v>4028</v>
      </c>
      <c r="AJ1264" s="203" t="s">
        <v>4028</v>
      </c>
      <c r="AK1264" s="203" t="s">
        <v>4028</v>
      </c>
      <c r="AL1264" s="203"/>
      <c r="AM1264" s="203"/>
      <c r="AN1264" s="203"/>
      <c r="AO1264" s="203"/>
      <c r="AP1264" s="203"/>
      <c r="AQ1264" s="203"/>
      <c r="AR1264" s="203"/>
      <c r="AS1264" s="203"/>
      <c r="AT1264" s="203"/>
      <c r="AU1264" s="203"/>
      <c r="AV1264" s="203"/>
      <c r="AW1264" s="203"/>
      <c r="AX1264" s="203"/>
      <c r="AY1264" s="203"/>
      <c r="AZ1264" s="203"/>
      <c r="BA1264" s="203"/>
      <c r="BB1264" s="203"/>
      <c r="BC1264" s="203"/>
      <c r="BD1264" s="203"/>
      <c r="BE1264" s="203"/>
      <c r="BF1264" s="203"/>
      <c r="BG1264" s="203"/>
      <c r="BH1264" s="203"/>
      <c r="BI1264" s="203"/>
      <c r="BJ1264" s="203"/>
      <c r="BK1264" s="203"/>
      <c r="BL1264" s="203"/>
      <c r="BM1264" s="10"/>
      <c r="BN1264" s="10"/>
      <c r="BO1264" s="10"/>
      <c r="BP1264" s="10"/>
      <c r="BQ1264" s="10"/>
      <c r="BR1264" s="10"/>
      <c r="BS1264" s="10"/>
      <c r="BT1264" s="10"/>
      <c r="BU1264" s="10"/>
      <c r="BV1264" s="10"/>
      <c r="BW1264" s="10"/>
      <c r="BX1264" s="10"/>
      <c r="BY1264" s="10"/>
      <c r="BZ1264" s="10"/>
      <c r="CA1264" s="10"/>
      <c r="CB1264" s="10"/>
      <c r="CC1264" s="10"/>
      <c r="CD1264" s="10"/>
      <c r="CE1264" s="10"/>
      <c r="CF1264" s="10"/>
      <c r="CG1264" s="10"/>
      <c r="CH1264" s="10"/>
      <c r="CI1264" s="10"/>
      <c r="CJ1264" s="10"/>
      <c r="CK1264" s="10"/>
      <c r="CL1264" s="10"/>
      <c r="CM1264" s="10"/>
      <c r="CN1264" s="10"/>
      <c r="CO1264" s="10"/>
      <c r="CP1264" s="10"/>
      <c r="CQ1264" s="10"/>
      <c r="CR1264" s="10"/>
      <c r="CS1264" s="10"/>
      <c r="CT1264" s="10"/>
      <c r="CU1264" s="10"/>
      <c r="CV1264" s="10"/>
      <c r="CW1264" s="10"/>
      <c r="CX1264" s="10"/>
      <c r="CY1264" s="10"/>
      <c r="CZ1264" s="10"/>
      <c r="DA1264" s="10"/>
      <c r="DB1264" s="10"/>
      <c r="DC1264" s="10"/>
      <c r="DD1264" s="10"/>
      <c r="DE1264" s="10"/>
      <c r="DF1264" s="10"/>
      <c r="DG1264" s="10"/>
      <c r="DH1264" s="10"/>
      <c r="DI1264" s="10"/>
      <c r="DJ1264" s="10"/>
      <c r="DK1264" s="10"/>
      <c r="DL1264" s="10"/>
      <c r="DM1264" s="10"/>
      <c r="DN1264" s="10"/>
      <c r="DO1264" s="10"/>
      <c r="DP1264" s="10"/>
      <c r="DQ1264" s="10"/>
      <c r="DR1264" s="10"/>
      <c r="DS1264" s="10"/>
      <c r="DT1264" s="10"/>
      <c r="DU1264" s="10"/>
      <c r="DV1264" s="10"/>
      <c r="DW1264" s="10"/>
      <c r="DX1264" s="10"/>
      <c r="DY1264" s="10"/>
      <c r="DZ1264" s="10"/>
      <c r="EA1264" s="10"/>
      <c r="EB1264" s="10"/>
      <c r="EC1264" s="10"/>
      <c r="ED1264" s="10"/>
      <c r="EE1264" s="10"/>
      <c r="EF1264" s="10"/>
      <c r="EG1264" s="10"/>
      <c r="EH1264" s="10"/>
      <c r="EI1264" s="10"/>
      <c r="EJ1264" s="10"/>
      <c r="EK1264" s="10"/>
      <c r="EL1264" s="10"/>
      <c r="EM1264" s="10"/>
      <c r="EN1264" s="10"/>
      <c r="EO1264" s="10"/>
      <c r="EP1264" s="10"/>
      <c r="EQ1264" s="10"/>
      <c r="ER1264" s="10"/>
      <c r="ES1264" s="10"/>
      <c r="ET1264" s="10"/>
      <c r="EU1264" s="10"/>
      <c r="EV1264" s="10"/>
      <c r="EW1264" s="10"/>
      <c r="EX1264" s="10"/>
      <c r="EY1264" s="10"/>
      <c r="EZ1264" s="10"/>
      <c r="FA1264" s="10"/>
      <c r="FB1264" s="10"/>
      <c r="FC1264" s="10"/>
      <c r="FD1264" s="10"/>
      <c r="FE1264" s="10"/>
      <c r="FF1264" s="10"/>
      <c r="FG1264" s="10"/>
      <c r="FH1264" s="10"/>
      <c r="FI1264" s="10"/>
      <c r="FJ1264" s="10"/>
      <c r="FK1264" s="10"/>
      <c r="FL1264" s="10"/>
      <c r="FM1264" s="10"/>
      <c r="FN1264" s="10"/>
      <c r="FO1264" s="10"/>
      <c r="FP1264" s="10"/>
      <c r="FQ1264" s="10"/>
      <c r="FR1264" s="10"/>
      <c r="FS1264" s="10"/>
      <c r="FT1264" s="10"/>
      <c r="FU1264" s="10"/>
      <c r="FV1264" s="10"/>
      <c r="FW1264" s="10"/>
      <c r="FX1264" s="10"/>
      <c r="FY1264" s="10"/>
      <c r="FZ1264" s="10"/>
      <c r="GA1264" s="10"/>
      <c r="GB1264" s="10"/>
      <c r="GC1264" s="10"/>
      <c r="GD1264" s="10"/>
      <c r="GE1264" s="10"/>
      <c r="GF1264" s="10"/>
      <c r="GG1264" s="10"/>
      <c r="GH1264" s="10"/>
      <c r="GI1264" s="10"/>
      <c r="GJ1264" s="10"/>
      <c r="GK1264" s="10"/>
      <c r="GL1264" s="10"/>
      <c r="GM1264" s="10"/>
      <c r="GN1264" s="10"/>
      <c r="GO1264" s="10"/>
      <c r="GP1264" s="10"/>
      <c r="GQ1264" s="10"/>
      <c r="GR1264" s="10"/>
      <c r="GS1264" s="10"/>
      <c r="GT1264" s="10"/>
      <c r="GU1264" s="10"/>
      <c r="GV1264" s="10"/>
      <c r="GW1264" s="10"/>
      <c r="GX1264" s="10"/>
      <c r="GY1264" s="10"/>
      <c r="GZ1264" s="10"/>
      <c r="HA1264" s="10"/>
      <c r="HB1264" s="10"/>
      <c r="HC1264" s="10"/>
      <c r="HD1264" s="10"/>
      <c r="HE1264" s="10"/>
      <c r="HF1264" s="10"/>
      <c r="HG1264" s="10"/>
      <c r="HH1264" s="10"/>
      <c r="HI1264" s="10"/>
      <c r="HJ1264" s="10"/>
      <c r="HK1264" s="10"/>
      <c r="HL1264" s="10"/>
      <c r="HM1264" s="10"/>
      <c r="HN1264" s="10"/>
      <c r="HO1264" s="10"/>
      <c r="HP1264" s="10"/>
      <c r="HQ1264" s="10"/>
      <c r="HR1264" s="10"/>
      <c r="HS1264" s="10"/>
      <c r="HT1264" s="10"/>
      <c r="HU1264" s="10"/>
      <c r="HV1264" s="10"/>
      <c r="HW1264" s="10"/>
      <c r="HX1264" s="10"/>
      <c r="HY1264" s="10"/>
      <c r="HZ1264" s="10"/>
      <c r="IA1264" s="10"/>
      <c r="IB1264" s="10"/>
      <c r="IC1264" s="10"/>
      <c r="ID1264" s="10"/>
      <c r="IE1264" s="10"/>
      <c r="IF1264" s="10"/>
      <c r="IG1264" s="10"/>
      <c r="IH1264" s="10"/>
      <c r="II1264" s="10"/>
      <c r="IJ1264" s="10"/>
      <c r="IK1264" s="10"/>
      <c r="IL1264" s="10"/>
      <c r="IM1264" s="10"/>
      <c r="IN1264" s="10"/>
      <c r="IO1264" s="10"/>
      <c r="IP1264" s="10"/>
      <c r="IQ1264" s="10"/>
      <c r="IR1264" s="10"/>
      <c r="IS1264" s="10"/>
      <c r="IT1264" s="10"/>
      <c r="IU1264" s="10"/>
      <c r="IV1264" s="10"/>
      <c r="IW1264" s="10"/>
      <c r="IX1264" s="10"/>
      <c r="IY1264" s="10"/>
      <c r="IZ1264" s="10"/>
    </row>
    <row r="1265" spans="1:260" s="10" customFormat="1" ht="12.75" customHeight="1" x14ac:dyDescent="0.2">
      <c r="A1265" s="203" t="s">
        <v>366</v>
      </c>
      <c r="B1265" s="203" t="s">
        <v>2235</v>
      </c>
      <c r="C1265" s="203" t="s">
        <v>4307</v>
      </c>
      <c r="D1265" s="215">
        <v>35858</v>
      </c>
      <c r="E1265" s="205" t="s">
        <v>4516</v>
      </c>
      <c r="F1265" s="206" t="s">
        <v>4514</v>
      </c>
      <c r="G1265" s="206" t="s">
        <v>1060</v>
      </c>
      <c r="H1265" s="203"/>
      <c r="I1265" s="203"/>
      <c r="J1265" s="206"/>
      <c r="K1265" s="203"/>
      <c r="L1265" s="203"/>
      <c r="M1265" s="206"/>
      <c r="N1265" s="203"/>
      <c r="O1265" s="203"/>
      <c r="P1265" s="206"/>
      <c r="Q1265" s="203"/>
      <c r="R1265" s="203"/>
      <c r="S1265" s="203"/>
      <c r="T1265" s="203"/>
      <c r="U1265" s="203"/>
      <c r="V1265" s="203"/>
      <c r="W1265" s="203"/>
      <c r="X1265" s="203"/>
      <c r="Y1265" s="203"/>
      <c r="Z1265" s="203"/>
      <c r="AA1265" s="203"/>
      <c r="AB1265" s="203"/>
      <c r="AC1265" s="203"/>
      <c r="AD1265" s="203"/>
      <c r="AE1265" s="203"/>
      <c r="AF1265" s="203"/>
      <c r="AG1265" s="203"/>
      <c r="AH1265" s="203"/>
      <c r="AI1265" s="203"/>
      <c r="AJ1265" s="203"/>
      <c r="AK1265" s="203"/>
      <c r="AL1265" s="203"/>
      <c r="AM1265" s="203"/>
      <c r="AN1265" s="203"/>
      <c r="AO1265" s="203"/>
      <c r="AP1265" s="203"/>
      <c r="AQ1265" s="203"/>
      <c r="AR1265" s="203"/>
      <c r="AS1265" s="203"/>
      <c r="AT1265" s="203"/>
      <c r="AU1265" s="203"/>
      <c r="AV1265" s="203"/>
      <c r="AW1265" s="203"/>
      <c r="AX1265" s="203"/>
      <c r="AY1265" s="203"/>
      <c r="AZ1265" s="203"/>
      <c r="BA1265" s="203"/>
      <c r="BB1265" s="203"/>
      <c r="BC1265" s="203"/>
      <c r="BD1265" s="203"/>
      <c r="BE1265" s="203"/>
      <c r="BF1265" s="203"/>
      <c r="BG1265" s="203"/>
      <c r="BH1265" s="203"/>
      <c r="BI1265" s="203"/>
      <c r="BJ1265" s="203"/>
      <c r="BK1265" s="203"/>
      <c r="BL1265" s="203"/>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c r="HK1265"/>
      <c r="HL1265"/>
      <c r="HM1265"/>
      <c r="HN1265"/>
      <c r="HO1265"/>
      <c r="HP1265"/>
      <c r="HQ1265"/>
      <c r="HR1265"/>
      <c r="HS1265"/>
      <c r="HT1265"/>
      <c r="HU1265"/>
      <c r="HV1265"/>
      <c r="HW1265"/>
      <c r="HX1265"/>
      <c r="HY1265"/>
      <c r="HZ1265"/>
      <c r="IA1265"/>
      <c r="IB1265"/>
      <c r="IC1265"/>
      <c r="ID1265"/>
      <c r="IE1265"/>
      <c r="IF1265"/>
      <c r="IG1265"/>
      <c r="IH1265"/>
      <c r="II1265"/>
      <c r="IJ1265"/>
      <c r="IK1265"/>
      <c r="IL1265"/>
      <c r="IM1265"/>
      <c r="IN1265"/>
      <c r="IO1265"/>
      <c r="IP1265"/>
      <c r="IQ1265"/>
      <c r="IR1265"/>
      <c r="IS1265"/>
      <c r="IT1265"/>
      <c r="IU1265"/>
      <c r="IV1265"/>
    </row>
    <row r="1266" spans="1:260" s="10" customFormat="1" ht="12.75" customHeight="1" x14ac:dyDescent="0.2">
      <c r="A1266" s="203" t="s">
        <v>368</v>
      </c>
      <c r="B1266" s="203" t="s">
        <v>4104</v>
      </c>
      <c r="C1266" s="203" t="s">
        <v>1080</v>
      </c>
      <c r="D1266" s="214">
        <v>33780</v>
      </c>
      <c r="E1266" s="203" t="s">
        <v>1227</v>
      </c>
      <c r="F1266" s="203" t="s">
        <v>2167</v>
      </c>
      <c r="G1266" s="203" t="s">
        <v>4734</v>
      </c>
      <c r="H1266" s="203" t="s">
        <v>368</v>
      </c>
      <c r="I1266" s="203" t="s">
        <v>22</v>
      </c>
      <c r="J1266" s="203" t="s">
        <v>3406</v>
      </c>
      <c r="K1266" s="203" t="s">
        <v>366</v>
      </c>
      <c r="L1266" s="203" t="s">
        <v>78</v>
      </c>
      <c r="M1266" s="203" t="s">
        <v>1084</v>
      </c>
      <c r="N1266" s="203" t="s">
        <v>368</v>
      </c>
      <c r="O1266" s="203" t="s">
        <v>2215</v>
      </c>
      <c r="P1266" s="203" t="s">
        <v>1374</v>
      </c>
      <c r="Q1266" s="203" t="s">
        <v>368</v>
      </c>
      <c r="R1266" s="203" t="s">
        <v>22</v>
      </c>
      <c r="S1266" s="203" t="s">
        <v>1059</v>
      </c>
      <c r="T1266" s="203" t="s">
        <v>364</v>
      </c>
      <c r="U1266" s="203" t="s">
        <v>22</v>
      </c>
      <c r="V1266" s="203" t="s">
        <v>1061</v>
      </c>
      <c r="W1266" s="203" t="s">
        <v>364</v>
      </c>
      <c r="X1266" s="203" t="s">
        <v>22</v>
      </c>
      <c r="Y1266" s="203" t="s">
        <v>1061</v>
      </c>
      <c r="Z1266" s="203" t="s">
        <v>368</v>
      </c>
      <c r="AA1266" s="203" t="s">
        <v>22</v>
      </c>
      <c r="AB1266" s="203" t="s">
        <v>1060</v>
      </c>
      <c r="AC1266" s="203">
        <v>0</v>
      </c>
      <c r="AD1266" s="203">
        <v>0</v>
      </c>
      <c r="AE1266" s="203">
        <v>0</v>
      </c>
      <c r="AF1266" s="203">
        <v>0</v>
      </c>
      <c r="AG1266" s="203">
        <v>0</v>
      </c>
      <c r="AH1266" s="203">
        <v>0</v>
      </c>
      <c r="AI1266" s="203">
        <v>0</v>
      </c>
      <c r="AJ1266" s="203">
        <v>0</v>
      </c>
      <c r="AK1266" s="203">
        <v>0</v>
      </c>
      <c r="AL1266" s="203"/>
      <c r="AM1266" s="203"/>
      <c r="AN1266" s="203"/>
      <c r="AO1266" s="203"/>
      <c r="AP1266" s="203"/>
      <c r="AQ1266" s="203"/>
      <c r="AR1266" s="203"/>
      <c r="AS1266" s="203"/>
      <c r="AT1266" s="203"/>
      <c r="AU1266" s="203"/>
      <c r="AV1266" s="203"/>
      <c r="AW1266" s="203"/>
      <c r="AX1266" s="203"/>
      <c r="AY1266" s="203"/>
      <c r="AZ1266" s="203"/>
      <c r="BA1266" s="203"/>
      <c r="BB1266" s="203"/>
      <c r="BC1266" s="203"/>
      <c r="BD1266" s="203"/>
      <c r="BE1266" s="203"/>
      <c r="BF1266" s="203"/>
      <c r="BG1266" s="203"/>
      <c r="BH1266" s="203"/>
      <c r="BI1266" s="203"/>
      <c r="BJ1266" s="203"/>
      <c r="BK1266" s="203"/>
      <c r="BL1266" s="203"/>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c r="HK1266"/>
      <c r="HL1266"/>
      <c r="HM1266"/>
      <c r="HN1266"/>
      <c r="HO1266"/>
      <c r="HP1266"/>
      <c r="HQ1266"/>
      <c r="HR1266"/>
      <c r="HS1266"/>
      <c r="HT1266"/>
      <c r="HU1266"/>
      <c r="HV1266"/>
      <c r="HW1266"/>
      <c r="HX1266"/>
      <c r="HY1266"/>
      <c r="HZ1266"/>
      <c r="IA1266"/>
      <c r="IB1266"/>
      <c r="IC1266"/>
      <c r="ID1266"/>
      <c r="IE1266"/>
      <c r="IF1266"/>
      <c r="IG1266"/>
      <c r="IH1266"/>
      <c r="II1266"/>
      <c r="IJ1266"/>
      <c r="IK1266"/>
      <c r="IL1266"/>
      <c r="IM1266"/>
      <c r="IN1266"/>
      <c r="IO1266"/>
      <c r="IP1266"/>
      <c r="IQ1266"/>
      <c r="IR1266"/>
      <c r="IS1266"/>
      <c r="IT1266"/>
      <c r="IU1266"/>
      <c r="IV1266"/>
      <c r="IW1266"/>
      <c r="IX1266"/>
      <c r="IY1266"/>
      <c r="IZ1266"/>
    </row>
    <row r="1267" spans="1:260" s="10" customFormat="1" ht="12.75" customHeight="1" x14ac:dyDescent="0.2">
      <c r="A1267" s="203" t="s">
        <v>4110</v>
      </c>
      <c r="B1267" s="203" t="s">
        <v>4160</v>
      </c>
      <c r="C1267" s="203" t="s">
        <v>1907</v>
      </c>
      <c r="D1267" s="214">
        <v>34234</v>
      </c>
      <c r="E1267" s="203" t="s">
        <v>2033</v>
      </c>
      <c r="F1267" s="203" t="s">
        <v>2164</v>
      </c>
      <c r="G1267" s="203" t="s">
        <v>4893</v>
      </c>
      <c r="H1267" s="203" t="s">
        <v>364</v>
      </c>
      <c r="I1267" s="203" t="s">
        <v>506</v>
      </c>
      <c r="J1267" s="203" t="s">
        <v>1061</v>
      </c>
      <c r="K1267" s="203">
        <v>0</v>
      </c>
      <c r="L1267" s="203">
        <v>0</v>
      </c>
      <c r="M1267" s="203">
        <v>0</v>
      </c>
      <c r="N1267" s="203" t="s">
        <v>368</v>
      </c>
      <c r="O1267" s="203" t="s">
        <v>30</v>
      </c>
      <c r="P1267" s="203" t="s">
        <v>1061</v>
      </c>
      <c r="Q1267" s="203" t="s">
        <v>364</v>
      </c>
      <c r="R1267" s="203" t="s">
        <v>30</v>
      </c>
      <c r="S1267" s="203" t="s">
        <v>1061</v>
      </c>
      <c r="T1267" s="203">
        <v>0</v>
      </c>
      <c r="U1267" s="203">
        <v>0</v>
      </c>
      <c r="V1267" s="203">
        <v>0</v>
      </c>
      <c r="W1267" s="203">
        <v>0</v>
      </c>
      <c r="X1267" s="203">
        <v>0</v>
      </c>
      <c r="Y1267" s="203">
        <v>0</v>
      </c>
      <c r="Z1267" s="203">
        <v>0</v>
      </c>
      <c r="AA1267" s="203">
        <v>0</v>
      </c>
      <c r="AB1267" s="203">
        <v>0</v>
      </c>
      <c r="AC1267" s="203">
        <v>0</v>
      </c>
      <c r="AD1267" s="203">
        <v>0</v>
      </c>
      <c r="AE1267" s="203">
        <v>0</v>
      </c>
      <c r="AF1267" s="203">
        <v>0</v>
      </c>
      <c r="AG1267" s="203">
        <v>0</v>
      </c>
      <c r="AH1267" s="203">
        <v>0</v>
      </c>
      <c r="AI1267" s="203">
        <v>0</v>
      </c>
      <c r="AJ1267" s="203">
        <v>0</v>
      </c>
      <c r="AK1267" s="203">
        <v>0</v>
      </c>
      <c r="AL1267" s="203"/>
      <c r="AM1267" s="203"/>
      <c r="AN1267" s="203"/>
      <c r="AO1267" s="203"/>
      <c r="AP1267" s="203"/>
      <c r="AQ1267" s="203"/>
      <c r="AR1267" s="203"/>
      <c r="AS1267" s="203"/>
      <c r="AT1267" s="203"/>
      <c r="AU1267" s="203"/>
      <c r="AV1267" s="203"/>
      <c r="AW1267" s="203"/>
      <c r="AX1267" s="203"/>
      <c r="AY1267" s="203"/>
      <c r="AZ1267" s="203"/>
      <c r="BA1267" s="203"/>
      <c r="BB1267" s="203"/>
      <c r="BC1267" s="203"/>
      <c r="BD1267" s="203"/>
      <c r="BE1267" s="203"/>
      <c r="BF1267" s="203"/>
      <c r="BG1267" s="203"/>
      <c r="BH1267" s="203"/>
      <c r="BI1267" s="203"/>
      <c r="BJ1267" s="203"/>
      <c r="BK1267" s="203"/>
      <c r="BL1267" s="203"/>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c r="HK1267"/>
      <c r="HL1267"/>
      <c r="HM1267"/>
      <c r="HN1267"/>
      <c r="HO1267"/>
      <c r="HP1267"/>
      <c r="HQ1267"/>
      <c r="HR1267"/>
      <c r="HS1267"/>
      <c r="HT1267"/>
      <c r="HU1267"/>
      <c r="HV1267"/>
      <c r="HW1267"/>
      <c r="HX1267"/>
      <c r="HY1267"/>
      <c r="HZ1267"/>
      <c r="IA1267"/>
      <c r="IB1267"/>
      <c r="IC1267"/>
      <c r="ID1267"/>
      <c r="IE1267"/>
      <c r="IF1267"/>
      <c r="IG1267"/>
      <c r="IH1267"/>
      <c r="II1267"/>
      <c r="IJ1267"/>
      <c r="IK1267"/>
      <c r="IL1267"/>
      <c r="IM1267"/>
      <c r="IN1267"/>
      <c r="IO1267"/>
      <c r="IP1267"/>
      <c r="IQ1267"/>
      <c r="IR1267"/>
      <c r="IS1267"/>
      <c r="IT1267"/>
      <c r="IU1267"/>
      <c r="IV1267"/>
    </row>
    <row r="1268" spans="1:260" ht="12.75" customHeight="1" x14ac:dyDescent="0.2">
      <c r="A1268" s="203" t="s">
        <v>364</v>
      </c>
      <c r="B1268" s="203" t="s">
        <v>4093</v>
      </c>
      <c r="C1268" s="203" t="s">
        <v>3210</v>
      </c>
      <c r="D1268" s="214">
        <v>35273</v>
      </c>
      <c r="E1268" s="203" t="s">
        <v>3076</v>
      </c>
      <c r="F1268" s="203" t="s">
        <v>3081</v>
      </c>
      <c r="G1268" s="203" t="s">
        <v>4738</v>
      </c>
      <c r="H1268" s="203" t="s">
        <v>364</v>
      </c>
      <c r="I1268" s="203" t="s">
        <v>233</v>
      </c>
      <c r="J1268" s="203" t="s">
        <v>1061</v>
      </c>
      <c r="K1268" s="203" t="s">
        <v>171</v>
      </c>
      <c r="L1268" s="203" t="s">
        <v>233</v>
      </c>
      <c r="M1268" s="203" t="s">
        <v>328</v>
      </c>
      <c r="N1268" s="203">
        <v>0</v>
      </c>
      <c r="O1268" s="203">
        <v>0</v>
      </c>
      <c r="P1268" s="203">
        <v>0</v>
      </c>
      <c r="Q1268" s="203"/>
      <c r="R1268" s="203"/>
      <c r="S1268" s="203"/>
      <c r="T1268" s="203">
        <v>0</v>
      </c>
      <c r="U1268" s="203">
        <v>0</v>
      </c>
      <c r="V1268" s="203">
        <v>0</v>
      </c>
      <c r="W1268" s="203">
        <v>0</v>
      </c>
      <c r="X1268" s="203">
        <v>0</v>
      </c>
      <c r="Y1268" s="203">
        <v>0</v>
      </c>
      <c r="Z1268" s="203">
        <v>0</v>
      </c>
      <c r="AA1268" s="203">
        <v>0</v>
      </c>
      <c r="AB1268" s="203">
        <v>0</v>
      </c>
      <c r="AC1268" s="203">
        <v>0</v>
      </c>
      <c r="AD1268" s="203">
        <v>0</v>
      </c>
      <c r="AE1268" s="203">
        <v>0</v>
      </c>
      <c r="AF1268" s="203">
        <v>0</v>
      </c>
      <c r="AG1268" s="203">
        <v>0</v>
      </c>
      <c r="AH1268" s="203">
        <v>0</v>
      </c>
      <c r="AI1268" s="203">
        <v>0</v>
      </c>
      <c r="AJ1268" s="203">
        <v>0</v>
      </c>
      <c r="AK1268" s="203">
        <v>0</v>
      </c>
      <c r="AL1268" s="203"/>
      <c r="AM1268" s="203"/>
      <c r="AN1268" s="203"/>
      <c r="AO1268" s="203"/>
      <c r="AP1268" s="203"/>
      <c r="AQ1268" s="203"/>
      <c r="AR1268" s="203"/>
      <c r="AS1268" s="203"/>
      <c r="AT1268" s="203"/>
      <c r="AU1268" s="203"/>
      <c r="AV1268" s="203"/>
      <c r="AW1268" s="203"/>
      <c r="AX1268" s="203"/>
      <c r="AY1268" s="203"/>
      <c r="AZ1268" s="203"/>
      <c r="BA1268" s="203"/>
      <c r="BB1268" s="203"/>
      <c r="BC1268" s="203"/>
      <c r="BD1268" s="203"/>
      <c r="BE1268" s="203"/>
      <c r="BF1268" s="203"/>
      <c r="BG1268" s="203"/>
      <c r="BH1268" s="203"/>
      <c r="BI1268" s="203"/>
      <c r="BJ1268" s="203"/>
      <c r="BK1268" s="203"/>
      <c r="BL1268" s="203"/>
      <c r="BM1268" s="10"/>
      <c r="BN1268" s="10"/>
      <c r="BO1268" s="10"/>
      <c r="BP1268" s="10"/>
      <c r="BQ1268" s="10"/>
      <c r="BR1268" s="10"/>
      <c r="BS1268" s="10"/>
      <c r="BT1268" s="10"/>
      <c r="BU1268" s="10"/>
      <c r="BV1268" s="10"/>
      <c r="BW1268" s="10"/>
      <c r="BX1268" s="10"/>
      <c r="BY1268" s="10"/>
      <c r="BZ1268" s="10"/>
      <c r="CA1268" s="10"/>
      <c r="CB1268" s="10"/>
      <c r="CC1268" s="10"/>
      <c r="CD1268" s="10"/>
      <c r="CE1268" s="10"/>
      <c r="CF1268" s="10"/>
      <c r="CG1268" s="10"/>
      <c r="CH1268" s="10"/>
      <c r="CI1268" s="10"/>
      <c r="CJ1268" s="10"/>
      <c r="CK1268" s="10"/>
      <c r="CL1268" s="10"/>
      <c r="CM1268" s="10"/>
      <c r="CN1268" s="10"/>
      <c r="CO1268" s="10"/>
      <c r="CP1268" s="10"/>
      <c r="CQ1268" s="10"/>
      <c r="CR1268" s="10"/>
      <c r="CS1268" s="10"/>
      <c r="CT1268" s="10"/>
      <c r="CU1268" s="10"/>
      <c r="CV1268" s="10"/>
      <c r="CW1268" s="10"/>
      <c r="CX1268" s="10"/>
      <c r="CY1268" s="10"/>
      <c r="CZ1268" s="10"/>
      <c r="DA1268" s="10"/>
      <c r="DB1268" s="10"/>
      <c r="DC1268" s="10"/>
      <c r="DD1268" s="10"/>
      <c r="DE1268" s="10"/>
      <c r="DF1268" s="10"/>
      <c r="DG1268" s="10"/>
      <c r="DH1268" s="10"/>
      <c r="DI1268" s="10"/>
      <c r="DJ1268" s="10"/>
      <c r="DK1268" s="10"/>
      <c r="DL1268" s="10"/>
      <c r="DM1268" s="10"/>
      <c r="DN1268" s="10"/>
      <c r="DO1268" s="10"/>
      <c r="DP1268" s="10"/>
      <c r="DQ1268" s="10"/>
      <c r="DR1268" s="10"/>
      <c r="DS1268" s="10"/>
      <c r="DT1268" s="10"/>
      <c r="DU1268" s="10"/>
      <c r="DV1268" s="10"/>
      <c r="DW1268" s="10"/>
      <c r="DX1268" s="10"/>
      <c r="DY1268" s="10"/>
      <c r="DZ1268" s="10"/>
      <c r="EA1268" s="10"/>
      <c r="EB1268" s="10"/>
      <c r="EC1268" s="10"/>
      <c r="ED1268" s="10"/>
      <c r="EE1268" s="10"/>
      <c r="EF1268" s="10"/>
      <c r="EG1268" s="10"/>
      <c r="EH1268" s="10"/>
      <c r="EI1268" s="10"/>
      <c r="EJ1268" s="10"/>
      <c r="EK1268" s="10"/>
      <c r="EL1268" s="10"/>
      <c r="EM1268" s="10"/>
      <c r="EN1268" s="10"/>
      <c r="EO1268" s="10"/>
      <c r="EP1268" s="10"/>
      <c r="EQ1268" s="10"/>
      <c r="ER1268" s="10"/>
      <c r="ES1268" s="10"/>
      <c r="ET1268" s="10"/>
      <c r="EU1268" s="10"/>
      <c r="EV1268" s="10"/>
      <c r="EW1268" s="10"/>
      <c r="EX1268" s="10"/>
      <c r="EY1268" s="10"/>
      <c r="EZ1268" s="10"/>
      <c r="FA1268" s="10"/>
      <c r="FB1268" s="10"/>
      <c r="FC1268" s="10"/>
      <c r="FD1268" s="10"/>
      <c r="FE1268" s="10"/>
      <c r="FF1268" s="10"/>
      <c r="FG1268" s="10"/>
      <c r="FH1268" s="10"/>
      <c r="FI1268" s="10"/>
      <c r="FJ1268" s="10"/>
      <c r="FK1268" s="10"/>
      <c r="FL1268" s="10"/>
      <c r="FM1268" s="10"/>
      <c r="FN1268" s="10"/>
      <c r="FO1268" s="10"/>
      <c r="FP1268" s="10"/>
      <c r="FQ1268" s="10"/>
      <c r="FR1268" s="10"/>
      <c r="FS1268" s="10"/>
      <c r="FT1268" s="10"/>
      <c r="FU1268" s="10"/>
      <c r="FV1268" s="10"/>
      <c r="FW1268" s="10"/>
      <c r="FX1268" s="10"/>
      <c r="FY1268" s="10"/>
      <c r="FZ1268" s="10"/>
      <c r="GA1268" s="10"/>
      <c r="GB1268" s="10"/>
      <c r="GC1268" s="10"/>
      <c r="GD1268" s="10"/>
      <c r="GE1268" s="10"/>
      <c r="GF1268" s="10"/>
      <c r="GG1268" s="10"/>
      <c r="GH1268" s="10"/>
      <c r="GI1268" s="10"/>
      <c r="GJ1268" s="10"/>
      <c r="GK1268" s="10"/>
      <c r="GL1268" s="10"/>
      <c r="GM1268" s="10"/>
      <c r="GN1268" s="10"/>
      <c r="GO1268" s="10"/>
      <c r="GP1268" s="10"/>
      <c r="GQ1268" s="10"/>
      <c r="GR1268" s="10"/>
      <c r="GS1268" s="10"/>
      <c r="GT1268" s="10"/>
      <c r="GU1268" s="10"/>
      <c r="GV1268" s="10"/>
      <c r="GW1268" s="10"/>
      <c r="GX1268" s="10"/>
      <c r="GY1268" s="10"/>
      <c r="GZ1268" s="10"/>
      <c r="HA1268" s="10"/>
      <c r="HB1268" s="10"/>
      <c r="HC1268" s="10"/>
      <c r="HD1268" s="10"/>
      <c r="HE1268" s="10"/>
      <c r="HF1268" s="10"/>
      <c r="HG1268" s="10"/>
      <c r="HH1268" s="10"/>
      <c r="HI1268" s="10"/>
      <c r="HJ1268" s="10"/>
      <c r="HK1268" s="10"/>
      <c r="HL1268" s="10"/>
      <c r="HM1268" s="10"/>
      <c r="HN1268" s="10"/>
      <c r="HO1268" s="10"/>
      <c r="HP1268" s="10"/>
      <c r="HQ1268" s="10"/>
      <c r="HR1268" s="10"/>
      <c r="HS1268" s="10"/>
      <c r="HT1268" s="10"/>
      <c r="HU1268" s="10"/>
      <c r="HV1268" s="10"/>
      <c r="HW1268" s="10"/>
      <c r="HX1268" s="10"/>
      <c r="HY1268" s="10"/>
      <c r="HZ1268" s="10"/>
      <c r="IA1268" s="10"/>
      <c r="IB1268" s="10"/>
      <c r="IC1268" s="10"/>
      <c r="ID1268" s="10"/>
      <c r="IE1268" s="10"/>
      <c r="IF1268" s="10"/>
      <c r="IG1268" s="10"/>
      <c r="IH1268" s="10"/>
      <c r="II1268" s="10"/>
      <c r="IJ1268" s="10"/>
      <c r="IK1268" s="10"/>
      <c r="IL1268" s="10"/>
      <c r="IM1268" s="10"/>
      <c r="IN1268" s="10"/>
      <c r="IO1268" s="10"/>
      <c r="IP1268" s="10"/>
      <c r="IQ1268" s="10"/>
      <c r="IR1268" s="10"/>
      <c r="IS1268" s="10"/>
      <c r="IT1268" s="10"/>
      <c r="IU1268" s="10"/>
      <c r="IV1268" s="10"/>
    </row>
    <row r="1269" spans="1:260" s="10" customFormat="1" ht="12.75" customHeight="1" x14ac:dyDescent="0.2">
      <c r="A1269" s="203" t="s">
        <v>327</v>
      </c>
      <c r="B1269" s="203" t="s">
        <v>4053</v>
      </c>
      <c r="C1269" s="203" t="s">
        <v>3894</v>
      </c>
      <c r="D1269" s="214">
        <v>35215</v>
      </c>
      <c r="E1269" s="203" t="s">
        <v>3450</v>
      </c>
      <c r="F1269" s="203" t="s">
        <v>3439</v>
      </c>
      <c r="G1269" s="203" t="s">
        <v>4771</v>
      </c>
      <c r="H1269" s="203" t="s">
        <v>170</v>
      </c>
      <c r="I1269" s="203" t="s">
        <v>393</v>
      </c>
      <c r="J1269" s="203" t="s">
        <v>1061</v>
      </c>
      <c r="K1269" s="203"/>
      <c r="L1269" s="203"/>
      <c r="M1269" s="203"/>
      <c r="N1269" s="203"/>
      <c r="O1269" s="203"/>
      <c r="P1269" s="203"/>
      <c r="Q1269" s="203"/>
      <c r="R1269" s="203"/>
      <c r="S1269" s="203"/>
      <c r="T1269" s="203"/>
      <c r="U1269" s="203"/>
      <c r="V1269" s="203"/>
      <c r="W1269" s="203"/>
      <c r="X1269" s="203"/>
      <c r="Y1269" s="203"/>
      <c r="Z1269" s="203"/>
      <c r="AA1269" s="203"/>
      <c r="AB1269" s="203"/>
      <c r="AC1269" s="203"/>
      <c r="AD1269" s="203"/>
      <c r="AE1269" s="203"/>
      <c r="AF1269" s="203"/>
      <c r="AG1269" s="203"/>
      <c r="AH1269" s="203"/>
      <c r="AI1269" s="203"/>
      <c r="AJ1269" s="203"/>
      <c r="AK1269" s="203"/>
      <c r="AL1269" s="203"/>
      <c r="AM1269" s="203"/>
      <c r="AN1269" s="203"/>
      <c r="AO1269" s="203"/>
      <c r="AP1269" s="203"/>
      <c r="AQ1269" s="203"/>
      <c r="AR1269" s="203"/>
      <c r="AS1269" s="203"/>
      <c r="AT1269" s="203"/>
      <c r="AU1269" s="203"/>
      <c r="AV1269" s="203"/>
      <c r="AW1269" s="203"/>
      <c r="AX1269" s="203"/>
      <c r="AY1269" s="203"/>
      <c r="AZ1269" s="203"/>
      <c r="BA1269" s="203"/>
      <c r="BB1269" s="203"/>
      <c r="BC1269" s="203"/>
      <c r="BD1269" s="203"/>
      <c r="BE1269" s="203"/>
      <c r="BF1269" s="203"/>
      <c r="BG1269" s="203"/>
      <c r="BH1269" s="203"/>
      <c r="BI1269" s="203"/>
      <c r="BJ1269" s="203"/>
      <c r="BK1269" s="203"/>
      <c r="BL1269" s="203"/>
      <c r="BM1269" s="13"/>
      <c r="BN1269" s="13"/>
      <c r="BO1269" s="13"/>
      <c r="BP1269" s="13"/>
      <c r="BQ1269" s="13"/>
      <c r="BR1269" s="13"/>
      <c r="BS1269" s="13"/>
      <c r="BT1269" s="13"/>
      <c r="BU1269" s="13"/>
      <c r="BV1269" s="13"/>
      <c r="BW1269" s="13"/>
      <c r="BX1269" s="13"/>
      <c r="BY1269" s="13"/>
      <c r="BZ1269" s="13"/>
      <c r="CA1269" s="13"/>
      <c r="CB1269" s="13"/>
      <c r="CC1269" s="13"/>
      <c r="CD1269" s="13"/>
      <c r="CE1269" s="13"/>
      <c r="CF1269" s="13"/>
      <c r="CG1269" s="13"/>
      <c r="CH1269" s="13"/>
      <c r="CI1269" s="13"/>
      <c r="CJ1269" s="13"/>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EU1269" s="13"/>
      <c r="EV1269" s="13"/>
      <c r="EW1269" s="13"/>
      <c r="EX1269" s="13"/>
      <c r="EY1269" s="13"/>
      <c r="EZ1269" s="13"/>
      <c r="FA1269" s="13"/>
      <c r="FB1269" s="13"/>
      <c r="FC1269" s="13"/>
      <c r="FD1269" s="13"/>
      <c r="FE1269" s="13"/>
      <c r="FF1269" s="13"/>
      <c r="FG1269" s="13"/>
      <c r="FH1269" s="13"/>
      <c r="FI1269" s="13"/>
      <c r="FJ1269" s="13"/>
      <c r="FK1269" s="13"/>
      <c r="FL1269" s="13"/>
      <c r="FM1269" s="13"/>
      <c r="FN1269" s="13"/>
      <c r="FO1269" s="13"/>
      <c r="FP1269" s="13"/>
      <c r="FQ1269" s="13"/>
      <c r="FR1269" s="13"/>
      <c r="FS1269" s="13"/>
      <c r="FT1269" s="13"/>
      <c r="FU1269" s="13"/>
      <c r="FV1269" s="13"/>
      <c r="FW1269" s="13"/>
      <c r="FX1269" s="13"/>
      <c r="FY1269" s="13"/>
      <c r="FZ1269" s="13"/>
      <c r="GA1269" s="13"/>
      <c r="GB1269" s="13"/>
      <c r="GC1269" s="13"/>
      <c r="GD1269" s="13"/>
      <c r="GE1269" s="13"/>
      <c r="GF1269" s="13"/>
      <c r="GG1269" s="13"/>
      <c r="GH1269" s="13"/>
      <c r="GI1269" s="13"/>
      <c r="GJ1269" s="13"/>
      <c r="GK1269" s="13"/>
      <c r="GL1269" s="13"/>
      <c r="GM1269" s="13"/>
      <c r="GN1269" s="13"/>
      <c r="GO1269" s="13"/>
      <c r="GP1269" s="13"/>
      <c r="GQ1269" s="13"/>
      <c r="GR1269" s="13"/>
      <c r="GS1269" s="13"/>
      <c r="GT1269" s="13"/>
      <c r="GU1269" s="13"/>
      <c r="GV1269" s="13"/>
      <c r="GW1269" s="13"/>
      <c r="GX1269" s="13"/>
      <c r="GY1269" s="13"/>
      <c r="GZ1269" s="13"/>
      <c r="HA1269" s="13"/>
      <c r="HB1269" s="13"/>
      <c r="HC1269" s="13"/>
      <c r="HD1269" s="13"/>
      <c r="HE1269" s="13"/>
      <c r="HF1269" s="13"/>
      <c r="HG1269" s="13"/>
      <c r="HH1269" s="13"/>
      <c r="HI1269" s="13"/>
      <c r="HJ1269" s="13"/>
      <c r="HK1269" s="13"/>
      <c r="HL1269" s="13"/>
      <c r="HM1269" s="13"/>
      <c r="HN1269" s="13"/>
      <c r="HO1269" s="13"/>
      <c r="HP1269" s="13"/>
      <c r="HQ1269" s="13"/>
      <c r="HR1269" s="13"/>
      <c r="HS1269" s="13"/>
      <c r="HT1269" s="13"/>
      <c r="HU1269" s="13"/>
      <c r="HV1269" s="13"/>
      <c r="HW1269" s="13"/>
      <c r="HX1269" s="13"/>
      <c r="HY1269" s="13"/>
      <c r="HZ1269" s="13"/>
      <c r="IA1269" s="13"/>
      <c r="IB1269" s="13"/>
      <c r="IC1269" s="13"/>
      <c r="ID1269" s="13"/>
      <c r="IE1269" s="13"/>
      <c r="IF1269" s="13"/>
      <c r="IG1269" s="13"/>
      <c r="IH1269" s="13"/>
      <c r="II1269" s="13"/>
      <c r="IJ1269" s="13"/>
      <c r="IK1269" s="13"/>
      <c r="IL1269" s="13"/>
      <c r="IM1269" s="13"/>
      <c r="IN1269" s="13"/>
      <c r="IO1269" s="13"/>
      <c r="IP1269" s="13"/>
      <c r="IQ1269" s="13"/>
      <c r="IR1269" s="13"/>
      <c r="IS1269" s="13"/>
      <c r="IT1269" s="13"/>
      <c r="IU1269" s="13"/>
      <c r="IV1269" s="13"/>
      <c r="IW1269"/>
      <c r="IX1269"/>
      <c r="IY1269"/>
      <c r="IZ1269"/>
    </row>
    <row r="1270" spans="1:260" s="27" customFormat="1" ht="12.75" customHeight="1" x14ac:dyDescent="0.2">
      <c r="A1270" s="10" t="s">
        <v>364</v>
      </c>
      <c r="B1270" s="10" t="s">
        <v>4459</v>
      </c>
      <c r="C1270" s="202" t="s">
        <v>4467</v>
      </c>
      <c r="D1270" s="221">
        <v>35898</v>
      </c>
      <c r="E1270" s="5" t="s">
        <v>4515</v>
      </c>
      <c r="F1270" s="194" t="s">
        <v>4979</v>
      </c>
      <c r="G1270" s="201" t="s">
        <v>4738</v>
      </c>
    </row>
    <row r="1271" spans="1:260" s="27" customFormat="1" ht="12.75" customHeight="1" x14ac:dyDescent="0.2">
      <c r="A1271" s="10" t="s">
        <v>364</v>
      </c>
      <c r="B1271" s="10" t="s">
        <v>4427</v>
      </c>
      <c r="C1271" s="202" t="s">
        <v>4436</v>
      </c>
      <c r="D1271" s="221">
        <v>35057</v>
      </c>
      <c r="E1271" s="5" t="s">
        <v>3063</v>
      </c>
      <c r="F1271" s="194" t="s">
        <v>4980</v>
      </c>
      <c r="G1271" s="201" t="s">
        <v>4737</v>
      </c>
    </row>
    <row r="1272" spans="1:260" ht="12.75" customHeight="1" x14ac:dyDescent="0.2">
      <c r="A1272" s="203" t="s">
        <v>4028</v>
      </c>
      <c r="B1272" s="203" t="s">
        <v>4028</v>
      </c>
      <c r="C1272" s="203" t="s">
        <v>1140</v>
      </c>
      <c r="D1272" s="214">
        <v>33192</v>
      </c>
      <c r="E1272" s="203" t="s">
        <v>1001</v>
      </c>
      <c r="F1272" s="203" t="s">
        <v>2164</v>
      </c>
      <c r="G1272" s="203" t="s">
        <v>4028</v>
      </c>
      <c r="H1272" s="203" t="s">
        <v>366</v>
      </c>
      <c r="I1272" s="203" t="s">
        <v>453</v>
      </c>
      <c r="J1272" s="203" t="s">
        <v>1066</v>
      </c>
      <c r="K1272" s="203" t="s">
        <v>366</v>
      </c>
      <c r="L1272" s="203" t="s">
        <v>453</v>
      </c>
      <c r="M1272" s="203" t="s">
        <v>1115</v>
      </c>
      <c r="N1272" s="203" t="s">
        <v>364</v>
      </c>
      <c r="O1272" s="203" t="s">
        <v>453</v>
      </c>
      <c r="P1272" s="203" t="s">
        <v>1066</v>
      </c>
      <c r="Q1272" s="203" t="s">
        <v>368</v>
      </c>
      <c r="R1272" s="203" t="s">
        <v>122</v>
      </c>
      <c r="S1272" s="203" t="s">
        <v>1072</v>
      </c>
      <c r="T1272" s="203" t="s">
        <v>368</v>
      </c>
      <c r="U1272" s="203" t="s">
        <v>122</v>
      </c>
      <c r="V1272" s="203" t="s">
        <v>1060</v>
      </c>
      <c r="W1272" s="203" t="s">
        <v>368</v>
      </c>
      <c r="X1272" s="203" t="s">
        <v>122</v>
      </c>
      <c r="Y1272" s="203" t="s">
        <v>1060</v>
      </c>
      <c r="Z1272" s="203" t="s">
        <v>366</v>
      </c>
      <c r="AA1272" s="203" t="s">
        <v>122</v>
      </c>
      <c r="AB1272" s="203" t="s">
        <v>1060</v>
      </c>
      <c r="AC1272" s="203">
        <v>0</v>
      </c>
      <c r="AD1272" s="203">
        <v>0</v>
      </c>
      <c r="AE1272" s="203">
        <v>0</v>
      </c>
      <c r="AF1272" s="203">
        <v>0</v>
      </c>
      <c r="AG1272" s="203">
        <v>0</v>
      </c>
      <c r="AH1272" s="203">
        <v>0</v>
      </c>
      <c r="AI1272" s="203">
        <v>0</v>
      </c>
      <c r="AJ1272" s="203">
        <v>0</v>
      </c>
      <c r="AK1272" s="203">
        <v>0</v>
      </c>
      <c r="AL1272" s="203"/>
      <c r="AM1272" s="203"/>
      <c r="AN1272" s="203"/>
      <c r="AO1272" s="203"/>
      <c r="AP1272" s="203"/>
      <c r="AQ1272" s="203"/>
      <c r="AR1272" s="203"/>
      <c r="AS1272" s="203"/>
      <c r="AT1272" s="203"/>
      <c r="AU1272" s="203"/>
      <c r="AV1272" s="203"/>
      <c r="AW1272" s="203"/>
      <c r="AX1272" s="203"/>
      <c r="AY1272" s="203"/>
      <c r="AZ1272" s="203"/>
      <c r="BA1272" s="203"/>
      <c r="BB1272" s="203"/>
      <c r="BC1272" s="203"/>
      <c r="BD1272" s="203"/>
      <c r="BE1272" s="203"/>
      <c r="BF1272" s="203"/>
      <c r="BG1272" s="203"/>
      <c r="BH1272" s="203"/>
      <c r="BI1272" s="203"/>
      <c r="BJ1272" s="203"/>
      <c r="BK1272" s="203"/>
      <c r="BL1272" s="203"/>
      <c r="BM1272" s="10"/>
      <c r="BN1272" s="10"/>
      <c r="BO1272" s="10"/>
      <c r="BP1272" s="10"/>
      <c r="BQ1272" s="10"/>
      <c r="BR1272" s="10"/>
      <c r="BS1272" s="10"/>
      <c r="BT1272" s="10"/>
      <c r="BU1272" s="10"/>
      <c r="BV1272" s="10"/>
      <c r="BW1272" s="10"/>
      <c r="BX1272" s="10"/>
      <c r="BY1272" s="10"/>
      <c r="BZ1272" s="10"/>
      <c r="CA1272" s="10"/>
      <c r="CB1272" s="10"/>
      <c r="CC1272" s="10"/>
      <c r="CD1272" s="10"/>
      <c r="CE1272" s="10"/>
      <c r="CF1272" s="10"/>
      <c r="CG1272" s="10"/>
      <c r="CH1272" s="10"/>
      <c r="CI1272" s="10"/>
      <c r="CJ1272" s="10"/>
      <c r="CK1272" s="10"/>
      <c r="CL1272" s="10"/>
      <c r="CM1272" s="10"/>
      <c r="CN1272" s="10"/>
      <c r="CO1272" s="10"/>
      <c r="CP1272" s="10"/>
      <c r="CQ1272" s="10"/>
      <c r="CR1272" s="10"/>
      <c r="CS1272" s="10"/>
      <c r="CT1272" s="10"/>
      <c r="CU1272" s="10"/>
      <c r="CV1272" s="10"/>
      <c r="CW1272" s="10"/>
      <c r="CX1272" s="10"/>
      <c r="CY1272" s="10"/>
      <c r="CZ1272" s="10"/>
      <c r="DA1272" s="10"/>
      <c r="DB1272" s="10"/>
      <c r="DC1272" s="10"/>
      <c r="DD1272" s="10"/>
      <c r="DE1272" s="10"/>
      <c r="DF1272" s="10"/>
      <c r="DG1272" s="10"/>
      <c r="DH1272" s="10"/>
      <c r="DI1272" s="10"/>
      <c r="DJ1272" s="10"/>
      <c r="DK1272" s="10"/>
      <c r="DL1272" s="10"/>
      <c r="DM1272" s="10"/>
      <c r="DN1272" s="10"/>
      <c r="DO1272" s="10"/>
      <c r="DP1272" s="10"/>
      <c r="DQ1272" s="10"/>
      <c r="DR1272" s="10"/>
      <c r="DS1272" s="10"/>
      <c r="DT1272" s="10"/>
      <c r="DU1272" s="10"/>
      <c r="DV1272" s="10"/>
      <c r="DW1272" s="10"/>
      <c r="DX1272" s="10"/>
      <c r="DY1272" s="10"/>
      <c r="DZ1272" s="10"/>
      <c r="EA1272" s="10"/>
      <c r="EB1272" s="10"/>
      <c r="EC1272" s="10"/>
      <c r="ED1272" s="10"/>
      <c r="EE1272" s="10"/>
      <c r="EF1272" s="10"/>
      <c r="EG1272" s="10"/>
      <c r="EH1272" s="10"/>
      <c r="EI1272" s="10"/>
      <c r="EJ1272" s="10"/>
      <c r="EK1272" s="10"/>
      <c r="EL1272" s="10"/>
      <c r="EM1272" s="10"/>
      <c r="EN1272" s="10"/>
      <c r="EO1272" s="10"/>
      <c r="EP1272" s="10"/>
      <c r="EQ1272" s="10"/>
      <c r="ER1272" s="10"/>
      <c r="ES1272" s="10"/>
      <c r="ET1272" s="10"/>
      <c r="EU1272" s="10"/>
      <c r="EV1272" s="10"/>
      <c r="EW1272" s="10"/>
      <c r="EX1272" s="10"/>
      <c r="EY1272" s="10"/>
      <c r="EZ1272" s="10"/>
      <c r="FA1272" s="10"/>
      <c r="FB1272" s="10"/>
      <c r="FC1272" s="10"/>
      <c r="FD1272" s="10"/>
      <c r="FE1272" s="10"/>
      <c r="FF1272" s="10"/>
      <c r="FG1272" s="10"/>
      <c r="FH1272" s="10"/>
      <c r="FI1272" s="10"/>
      <c r="FJ1272" s="10"/>
      <c r="FK1272" s="10"/>
      <c r="FL1272" s="10"/>
      <c r="FM1272" s="10"/>
      <c r="FN1272" s="10"/>
      <c r="FO1272" s="10"/>
      <c r="FP1272" s="10"/>
      <c r="FQ1272" s="10"/>
      <c r="FR1272" s="10"/>
      <c r="FS1272" s="10"/>
      <c r="FT1272" s="10"/>
      <c r="FU1272" s="10"/>
      <c r="FV1272" s="10"/>
      <c r="FW1272" s="10"/>
      <c r="FX1272" s="10"/>
      <c r="FY1272" s="10"/>
      <c r="FZ1272" s="10"/>
      <c r="GA1272" s="10"/>
      <c r="GB1272" s="10"/>
      <c r="GC1272" s="10"/>
      <c r="GD1272" s="10"/>
      <c r="GE1272" s="10"/>
      <c r="GF1272" s="10"/>
      <c r="GG1272" s="10"/>
      <c r="GH1272" s="10"/>
      <c r="GI1272" s="10"/>
      <c r="GJ1272" s="10"/>
      <c r="GK1272" s="10"/>
      <c r="GL1272" s="10"/>
      <c r="GM1272" s="10"/>
      <c r="GN1272" s="10"/>
      <c r="GO1272" s="10"/>
      <c r="GP1272" s="10"/>
      <c r="GQ1272" s="10"/>
      <c r="GR1272" s="10"/>
      <c r="GS1272" s="10"/>
      <c r="GT1272" s="10"/>
      <c r="GU1272" s="10"/>
      <c r="GV1272" s="10"/>
      <c r="GW1272" s="10"/>
      <c r="GX1272" s="10"/>
      <c r="GY1272" s="10"/>
      <c r="GZ1272" s="10"/>
      <c r="HA1272" s="10"/>
      <c r="HB1272" s="10"/>
      <c r="HC1272" s="10"/>
      <c r="HD1272" s="10"/>
      <c r="HE1272" s="10"/>
      <c r="HF1272" s="10"/>
      <c r="HG1272" s="10"/>
      <c r="HH1272" s="10"/>
      <c r="HI1272" s="10"/>
      <c r="HJ1272" s="10"/>
      <c r="HK1272" s="10"/>
      <c r="HL1272" s="10"/>
      <c r="HM1272" s="10"/>
      <c r="HN1272" s="10"/>
      <c r="HO1272" s="10"/>
      <c r="HP1272" s="10"/>
      <c r="HQ1272" s="10"/>
      <c r="HR1272" s="10"/>
      <c r="HS1272" s="10"/>
      <c r="HT1272" s="10"/>
      <c r="HU1272" s="10"/>
      <c r="HV1272" s="10"/>
      <c r="HW1272" s="10"/>
      <c r="HX1272" s="10"/>
      <c r="HY1272" s="10"/>
      <c r="HZ1272" s="10"/>
      <c r="IA1272" s="10"/>
      <c r="IB1272" s="10"/>
      <c r="IC1272" s="10"/>
      <c r="ID1272" s="10"/>
      <c r="IE1272" s="10"/>
      <c r="IF1272" s="10"/>
      <c r="IG1272" s="10"/>
      <c r="IH1272" s="10"/>
      <c r="II1272" s="10"/>
      <c r="IJ1272" s="10"/>
      <c r="IK1272" s="10"/>
      <c r="IL1272" s="10"/>
      <c r="IM1272" s="10"/>
      <c r="IN1272" s="10"/>
      <c r="IO1272" s="10"/>
      <c r="IP1272" s="10"/>
      <c r="IQ1272" s="10"/>
      <c r="IR1272" s="10"/>
      <c r="IS1272" s="10"/>
      <c r="IT1272" s="10"/>
      <c r="IU1272" s="10"/>
      <c r="IV1272" s="10"/>
      <c r="IW1272" s="10"/>
      <c r="IX1272" s="10"/>
      <c r="IY1272" s="10"/>
      <c r="IZ1272" s="10"/>
    </row>
    <row r="1273" spans="1:260" ht="12.75" customHeight="1" x14ac:dyDescent="0.2">
      <c r="A1273" s="203" t="s">
        <v>4028</v>
      </c>
      <c r="B1273" s="203" t="s">
        <v>4028</v>
      </c>
      <c r="C1273" s="203" t="s">
        <v>2015</v>
      </c>
      <c r="D1273" s="214">
        <v>34634</v>
      </c>
      <c r="E1273" s="203" t="s">
        <v>2032</v>
      </c>
      <c r="F1273" s="203" t="s">
        <v>2191</v>
      </c>
      <c r="G1273" s="203" t="s">
        <v>4028</v>
      </c>
      <c r="H1273" s="203" t="s">
        <v>364</v>
      </c>
      <c r="I1273" s="203" t="s">
        <v>2235</v>
      </c>
      <c r="J1273" s="203" t="s">
        <v>1066</v>
      </c>
      <c r="K1273" s="203" t="s">
        <v>364</v>
      </c>
      <c r="L1273" s="203" t="s">
        <v>2235</v>
      </c>
      <c r="M1273" s="203" t="s">
        <v>1061</v>
      </c>
      <c r="N1273" s="203">
        <v>0</v>
      </c>
      <c r="O1273" s="203">
        <v>0</v>
      </c>
      <c r="P1273" s="203">
        <v>0</v>
      </c>
      <c r="Q1273" s="203" t="s">
        <v>364</v>
      </c>
      <c r="R1273" s="203" t="s">
        <v>1678</v>
      </c>
      <c r="S1273" s="203" t="s">
        <v>1061</v>
      </c>
      <c r="T1273" s="203">
        <v>0</v>
      </c>
      <c r="U1273" s="203">
        <v>0</v>
      </c>
      <c r="V1273" s="203">
        <v>0</v>
      </c>
      <c r="W1273" s="203">
        <v>0</v>
      </c>
      <c r="X1273" s="203">
        <v>0</v>
      </c>
      <c r="Y1273" s="203">
        <v>0</v>
      </c>
      <c r="Z1273" s="203">
        <v>0</v>
      </c>
      <c r="AA1273" s="203">
        <v>0</v>
      </c>
      <c r="AB1273" s="203">
        <v>0</v>
      </c>
      <c r="AC1273" s="203">
        <v>0</v>
      </c>
      <c r="AD1273" s="203">
        <v>0</v>
      </c>
      <c r="AE1273" s="203">
        <v>0</v>
      </c>
      <c r="AF1273" s="203">
        <v>0</v>
      </c>
      <c r="AG1273" s="203">
        <v>0</v>
      </c>
      <c r="AH1273" s="203">
        <v>0</v>
      </c>
      <c r="AI1273" s="203">
        <v>0</v>
      </c>
      <c r="AJ1273" s="203">
        <v>0</v>
      </c>
      <c r="AK1273" s="203">
        <v>0</v>
      </c>
      <c r="AL1273" s="203"/>
      <c r="AM1273" s="203"/>
      <c r="AN1273" s="203"/>
      <c r="AO1273" s="203"/>
      <c r="AP1273" s="203"/>
      <c r="AQ1273" s="203"/>
      <c r="AR1273" s="203"/>
      <c r="AS1273" s="203"/>
      <c r="AT1273" s="203"/>
      <c r="AU1273" s="203"/>
      <c r="AV1273" s="203"/>
      <c r="AW1273" s="203"/>
      <c r="AX1273" s="203"/>
      <c r="AY1273" s="203"/>
      <c r="AZ1273" s="203"/>
      <c r="BA1273" s="203"/>
      <c r="BB1273" s="203"/>
      <c r="BC1273" s="203"/>
      <c r="BD1273" s="203"/>
      <c r="BE1273" s="203"/>
      <c r="BF1273" s="203"/>
      <c r="BG1273" s="203"/>
      <c r="BH1273" s="203"/>
      <c r="BI1273" s="203"/>
      <c r="BJ1273" s="203"/>
      <c r="BK1273" s="203"/>
      <c r="BL1273" s="203"/>
      <c r="IW1273" s="10"/>
      <c r="IX1273" s="10"/>
      <c r="IY1273" s="10"/>
      <c r="IZ1273" s="10"/>
    </row>
    <row r="1274" spans="1:260" s="10" customFormat="1" ht="12.75" customHeight="1" x14ac:dyDescent="0.2">
      <c r="A1274" s="203" t="s">
        <v>4028</v>
      </c>
      <c r="B1274" s="203" t="s">
        <v>4028</v>
      </c>
      <c r="C1274" s="203" t="s">
        <v>1409</v>
      </c>
      <c r="D1274" s="214">
        <v>33810</v>
      </c>
      <c r="E1274" s="203" t="s">
        <v>1585</v>
      </c>
      <c r="F1274" s="203" t="s">
        <v>2158</v>
      </c>
      <c r="G1274" s="203" t="s">
        <v>4028</v>
      </c>
      <c r="H1274" s="203" t="s">
        <v>529</v>
      </c>
      <c r="I1274" s="203" t="s">
        <v>131</v>
      </c>
      <c r="J1274" s="203" t="s">
        <v>328</v>
      </c>
      <c r="K1274" s="203" t="s">
        <v>529</v>
      </c>
      <c r="L1274" s="203" t="s">
        <v>131</v>
      </c>
      <c r="M1274" s="203" t="s">
        <v>328</v>
      </c>
      <c r="N1274" s="203" t="s">
        <v>529</v>
      </c>
      <c r="O1274" s="203" t="s">
        <v>131</v>
      </c>
      <c r="P1274" s="203" t="s">
        <v>328</v>
      </c>
      <c r="Q1274" s="203" t="s">
        <v>364</v>
      </c>
      <c r="R1274" s="203" t="s">
        <v>131</v>
      </c>
      <c r="S1274" s="203" t="s">
        <v>1059</v>
      </c>
      <c r="T1274" s="203" t="s">
        <v>364</v>
      </c>
      <c r="U1274" s="203" t="s">
        <v>131</v>
      </c>
      <c r="V1274" s="203" t="s">
        <v>1059</v>
      </c>
      <c r="W1274" s="203" t="s">
        <v>4028</v>
      </c>
      <c r="X1274" s="203" t="s">
        <v>4028</v>
      </c>
      <c r="Y1274" s="203" t="s">
        <v>4028</v>
      </c>
      <c r="Z1274" s="203" t="s">
        <v>4028</v>
      </c>
      <c r="AA1274" s="203" t="s">
        <v>4028</v>
      </c>
      <c r="AB1274" s="203" t="s">
        <v>4028</v>
      </c>
      <c r="AC1274" s="203">
        <v>0</v>
      </c>
      <c r="AD1274" s="203">
        <v>0</v>
      </c>
      <c r="AE1274" s="203">
        <v>0</v>
      </c>
      <c r="AF1274" s="203">
        <v>0</v>
      </c>
      <c r="AG1274" s="203">
        <v>0</v>
      </c>
      <c r="AH1274" s="203">
        <v>0</v>
      </c>
      <c r="AI1274" s="203">
        <v>0</v>
      </c>
      <c r="AJ1274" s="203">
        <v>0</v>
      </c>
      <c r="AK1274" s="203">
        <v>0</v>
      </c>
      <c r="AL1274" s="203"/>
      <c r="AM1274" s="203"/>
      <c r="AN1274" s="203"/>
      <c r="AO1274" s="203"/>
      <c r="AP1274" s="203"/>
      <c r="AQ1274" s="203"/>
      <c r="AR1274" s="203"/>
      <c r="AS1274" s="203"/>
      <c r="AT1274" s="203"/>
      <c r="AU1274" s="203"/>
      <c r="AV1274" s="203"/>
      <c r="AW1274" s="203"/>
      <c r="AX1274" s="203"/>
      <c r="AY1274" s="203"/>
      <c r="AZ1274" s="203"/>
      <c r="BA1274" s="203"/>
      <c r="BB1274" s="203"/>
      <c r="BC1274" s="203"/>
      <c r="BD1274" s="203"/>
      <c r="BE1274" s="203"/>
      <c r="BF1274" s="203"/>
      <c r="BG1274" s="203"/>
      <c r="BH1274" s="203"/>
      <c r="BI1274" s="203"/>
      <c r="BJ1274" s="203"/>
      <c r="BK1274" s="203"/>
      <c r="BL1274" s="203"/>
    </row>
    <row r="1275" spans="1:260" s="10" customFormat="1" ht="12.75" customHeight="1" x14ac:dyDescent="0.2">
      <c r="A1275" s="203" t="s">
        <v>4028</v>
      </c>
      <c r="B1275" s="203" t="s">
        <v>4028</v>
      </c>
      <c r="C1275" s="203" t="s">
        <v>725</v>
      </c>
      <c r="D1275" s="214">
        <v>32375</v>
      </c>
      <c r="E1275" s="203" t="s">
        <v>634</v>
      </c>
      <c r="F1275" s="203" t="s">
        <v>2148</v>
      </c>
      <c r="G1275" s="203" t="s">
        <v>4028</v>
      </c>
      <c r="H1275" s="203" t="s">
        <v>171</v>
      </c>
      <c r="I1275" s="203" t="s">
        <v>346</v>
      </c>
      <c r="J1275" s="203" t="s">
        <v>328</v>
      </c>
      <c r="K1275" s="203" t="s">
        <v>364</v>
      </c>
      <c r="L1275" s="203" t="s">
        <v>229</v>
      </c>
      <c r="M1275" s="203" t="s">
        <v>1061</v>
      </c>
      <c r="N1275" s="203" t="s">
        <v>364</v>
      </c>
      <c r="O1275" s="203" t="s">
        <v>131</v>
      </c>
      <c r="P1275" s="203" t="s">
        <v>1061</v>
      </c>
      <c r="Q1275" s="203" t="s">
        <v>529</v>
      </c>
      <c r="R1275" s="203" t="s">
        <v>111</v>
      </c>
      <c r="S1275" s="203" t="s">
        <v>60</v>
      </c>
      <c r="T1275" s="203" t="s">
        <v>529</v>
      </c>
      <c r="U1275" s="203" t="s">
        <v>111</v>
      </c>
      <c r="V1275" s="203" t="s">
        <v>60</v>
      </c>
      <c r="W1275" s="203" t="s">
        <v>529</v>
      </c>
      <c r="X1275" s="203" t="s">
        <v>111</v>
      </c>
      <c r="Y1275" s="203" t="s">
        <v>60</v>
      </c>
      <c r="Z1275" s="203">
        <v>0</v>
      </c>
      <c r="AA1275" s="203">
        <v>0</v>
      </c>
      <c r="AB1275" s="203">
        <v>0</v>
      </c>
      <c r="AC1275" s="203" t="s">
        <v>364</v>
      </c>
      <c r="AD1275" s="203" t="s">
        <v>111</v>
      </c>
      <c r="AE1275" s="203" t="s">
        <v>365</v>
      </c>
      <c r="AF1275" s="203" t="s">
        <v>364</v>
      </c>
      <c r="AG1275" s="203" t="s">
        <v>111</v>
      </c>
      <c r="AH1275" s="203" t="s">
        <v>365</v>
      </c>
      <c r="AI1275" s="203">
        <v>0</v>
      </c>
      <c r="AJ1275" s="203">
        <v>0</v>
      </c>
      <c r="AK1275" s="203">
        <v>0</v>
      </c>
      <c r="AL1275" s="203"/>
      <c r="AM1275" s="203"/>
      <c r="AN1275" s="203"/>
      <c r="AO1275" s="203"/>
      <c r="AP1275" s="203"/>
      <c r="AQ1275" s="203"/>
      <c r="AR1275" s="203"/>
      <c r="AS1275" s="203"/>
      <c r="AT1275" s="203"/>
      <c r="AU1275" s="203"/>
      <c r="AV1275" s="203"/>
      <c r="AW1275" s="203"/>
      <c r="AX1275" s="203"/>
      <c r="AY1275" s="203"/>
      <c r="AZ1275" s="203"/>
      <c r="BA1275" s="203"/>
      <c r="BB1275" s="203"/>
      <c r="BC1275" s="203"/>
      <c r="BD1275" s="203"/>
      <c r="BE1275" s="203"/>
      <c r="BF1275" s="203"/>
      <c r="BG1275" s="203"/>
      <c r="BH1275" s="203"/>
      <c r="BI1275" s="203"/>
      <c r="BJ1275" s="203"/>
      <c r="BK1275" s="203"/>
      <c r="BL1275" s="203"/>
      <c r="IW1275"/>
      <c r="IX1275"/>
      <c r="IY1275"/>
      <c r="IZ1275"/>
    </row>
    <row r="1276" spans="1:260" s="13" customFormat="1" ht="12.75" customHeight="1" x14ac:dyDescent="0.2">
      <c r="A1276" s="203" t="s">
        <v>4028</v>
      </c>
      <c r="B1276" s="203" t="s">
        <v>4028</v>
      </c>
      <c r="C1276" s="203" t="s">
        <v>712</v>
      </c>
      <c r="D1276" s="214">
        <v>32521</v>
      </c>
      <c r="E1276" s="203" t="s">
        <v>635</v>
      </c>
      <c r="F1276" s="203" t="s">
        <v>2147</v>
      </c>
      <c r="G1276" s="203" t="s">
        <v>4028</v>
      </c>
      <c r="H1276" s="203" t="s">
        <v>366</v>
      </c>
      <c r="I1276" s="203" t="s">
        <v>348</v>
      </c>
      <c r="J1276" s="203" t="s">
        <v>1366</v>
      </c>
      <c r="K1276" s="203" t="s">
        <v>364</v>
      </c>
      <c r="L1276" s="203" t="s">
        <v>450</v>
      </c>
      <c r="M1276" s="203" t="s">
        <v>1059</v>
      </c>
      <c r="N1276" s="203" t="s">
        <v>366</v>
      </c>
      <c r="O1276" s="203" t="s">
        <v>237</v>
      </c>
      <c r="P1276" s="203" t="s">
        <v>1060</v>
      </c>
      <c r="Q1276" s="203" t="s">
        <v>366</v>
      </c>
      <c r="R1276" s="203" t="s">
        <v>237</v>
      </c>
      <c r="S1276" s="203" t="s">
        <v>1110</v>
      </c>
      <c r="T1276" s="203" t="s">
        <v>366</v>
      </c>
      <c r="U1276" s="203" t="s">
        <v>237</v>
      </c>
      <c r="V1276" s="203" t="s">
        <v>1110</v>
      </c>
      <c r="W1276" s="203" t="s">
        <v>366</v>
      </c>
      <c r="X1276" s="203" t="s">
        <v>237</v>
      </c>
      <c r="Y1276" s="203" t="s">
        <v>1110</v>
      </c>
      <c r="Z1276" s="203" t="s">
        <v>366</v>
      </c>
      <c r="AA1276" s="203" t="s">
        <v>237</v>
      </c>
      <c r="AB1276" s="203" t="s">
        <v>1100</v>
      </c>
      <c r="AC1276" s="203" t="s">
        <v>368</v>
      </c>
      <c r="AD1276" s="203" t="s">
        <v>237</v>
      </c>
      <c r="AE1276" s="203" t="s">
        <v>328</v>
      </c>
      <c r="AF1276" s="203" t="s">
        <v>368</v>
      </c>
      <c r="AG1276" s="203" t="s">
        <v>237</v>
      </c>
      <c r="AH1276" s="203" t="s">
        <v>328</v>
      </c>
      <c r="AI1276" s="203">
        <v>0</v>
      </c>
      <c r="AJ1276" s="203">
        <v>0</v>
      </c>
      <c r="AK1276" s="203">
        <v>0</v>
      </c>
      <c r="AL1276" s="203"/>
      <c r="AM1276" s="203"/>
      <c r="AN1276" s="203"/>
      <c r="AO1276" s="203"/>
      <c r="AP1276" s="203"/>
      <c r="AQ1276" s="203"/>
      <c r="AR1276" s="203"/>
      <c r="AS1276" s="203"/>
      <c r="AT1276" s="203"/>
      <c r="AU1276" s="203"/>
      <c r="AV1276" s="203"/>
      <c r="AW1276" s="203"/>
      <c r="AX1276" s="203"/>
      <c r="AY1276" s="203"/>
      <c r="AZ1276" s="203"/>
      <c r="BA1276" s="203"/>
      <c r="BB1276" s="203"/>
      <c r="BC1276" s="203"/>
      <c r="BD1276" s="203"/>
      <c r="BE1276" s="203"/>
      <c r="BF1276" s="203"/>
      <c r="BG1276" s="203"/>
      <c r="BH1276" s="203"/>
      <c r="BI1276" s="203"/>
      <c r="BJ1276" s="203"/>
      <c r="BK1276" s="203"/>
      <c r="BL1276" s="203"/>
      <c r="BM1276" s="10"/>
      <c r="BN1276" s="10"/>
      <c r="BO1276" s="10"/>
      <c r="BP1276" s="10"/>
      <c r="BQ1276" s="10"/>
      <c r="BR1276" s="10"/>
      <c r="BS1276" s="10"/>
      <c r="BT1276" s="10"/>
      <c r="BU1276" s="10"/>
      <c r="BV1276" s="10"/>
      <c r="BW1276" s="10"/>
      <c r="BX1276" s="10"/>
      <c r="BY1276" s="10"/>
      <c r="BZ1276" s="10"/>
      <c r="CA1276" s="10"/>
      <c r="CB1276" s="10"/>
      <c r="CC1276" s="10"/>
      <c r="CD1276" s="10"/>
      <c r="CE1276" s="10"/>
      <c r="CF1276" s="10"/>
      <c r="CG1276" s="10"/>
      <c r="CH1276" s="10"/>
      <c r="CI1276" s="10"/>
      <c r="CJ1276" s="10"/>
      <c r="CK1276" s="10"/>
      <c r="CL1276" s="10"/>
      <c r="CM1276" s="10"/>
      <c r="CN1276" s="10"/>
      <c r="CO1276" s="10"/>
      <c r="CP1276" s="10"/>
      <c r="CQ1276" s="10"/>
      <c r="CR1276" s="10"/>
      <c r="CS1276" s="10"/>
      <c r="CT1276" s="10"/>
      <c r="CU1276" s="10"/>
      <c r="CV1276" s="10"/>
      <c r="CW1276" s="10"/>
      <c r="CX1276" s="10"/>
      <c r="CY1276" s="10"/>
      <c r="CZ1276" s="10"/>
      <c r="DA1276" s="10"/>
      <c r="DB1276" s="10"/>
      <c r="DC1276" s="10"/>
      <c r="DD1276" s="10"/>
      <c r="DE1276" s="10"/>
      <c r="DF1276" s="10"/>
      <c r="DG1276" s="10"/>
      <c r="DH1276" s="10"/>
      <c r="DI1276" s="10"/>
      <c r="DJ1276" s="10"/>
      <c r="DK1276" s="10"/>
      <c r="DL1276" s="10"/>
      <c r="DM1276" s="10"/>
      <c r="DN1276" s="10"/>
      <c r="DO1276" s="10"/>
      <c r="DP1276" s="10"/>
      <c r="DQ1276" s="10"/>
      <c r="DR1276" s="10"/>
      <c r="DS1276" s="10"/>
      <c r="DT1276" s="10"/>
      <c r="DU1276" s="10"/>
      <c r="DV1276" s="10"/>
      <c r="DW1276" s="10"/>
      <c r="DX1276" s="10"/>
      <c r="DY1276" s="10"/>
      <c r="DZ1276" s="10"/>
      <c r="EA1276" s="10"/>
      <c r="EB1276" s="10"/>
      <c r="EC1276" s="10"/>
      <c r="ED1276" s="10"/>
      <c r="EE1276" s="10"/>
      <c r="EF1276" s="10"/>
      <c r="EG1276" s="10"/>
      <c r="EH1276" s="10"/>
      <c r="EI1276" s="10"/>
      <c r="EJ1276" s="10"/>
      <c r="EK1276" s="10"/>
      <c r="EL1276" s="10"/>
      <c r="EM1276" s="10"/>
      <c r="EN1276" s="10"/>
      <c r="EO1276" s="10"/>
      <c r="EP1276" s="10"/>
      <c r="EQ1276" s="10"/>
      <c r="ER1276" s="10"/>
      <c r="ES1276" s="10"/>
      <c r="ET1276" s="10"/>
      <c r="EU1276" s="10"/>
      <c r="EV1276" s="10"/>
      <c r="EW1276" s="10"/>
      <c r="EX1276" s="10"/>
      <c r="EY1276" s="10"/>
      <c r="EZ1276" s="10"/>
      <c r="FA1276" s="10"/>
      <c r="FB1276" s="10"/>
      <c r="FC1276" s="10"/>
      <c r="FD1276" s="10"/>
      <c r="FE1276" s="10"/>
      <c r="FF1276" s="10"/>
      <c r="FG1276" s="10"/>
      <c r="FH1276" s="10"/>
      <c r="FI1276" s="10"/>
      <c r="FJ1276" s="10"/>
      <c r="FK1276" s="10"/>
      <c r="FL1276" s="10"/>
      <c r="FM1276" s="10"/>
      <c r="FN1276" s="10"/>
      <c r="FO1276" s="10"/>
      <c r="FP1276" s="10"/>
      <c r="FQ1276" s="10"/>
      <c r="FR1276" s="10"/>
      <c r="FS1276" s="10"/>
      <c r="FT1276" s="10"/>
      <c r="FU1276" s="10"/>
      <c r="FV1276" s="10"/>
      <c r="FW1276" s="10"/>
      <c r="FX1276" s="10"/>
      <c r="FY1276" s="10"/>
      <c r="FZ1276" s="10"/>
      <c r="GA1276" s="10"/>
      <c r="GB1276" s="10"/>
      <c r="GC1276" s="10"/>
      <c r="GD1276" s="10"/>
      <c r="GE1276" s="10"/>
      <c r="GF1276" s="10"/>
      <c r="GG1276" s="10"/>
      <c r="GH1276" s="10"/>
      <c r="GI1276" s="10"/>
      <c r="GJ1276" s="10"/>
      <c r="GK1276" s="10"/>
      <c r="GL1276" s="10"/>
      <c r="GM1276" s="10"/>
      <c r="GN1276" s="10"/>
      <c r="GO1276" s="10"/>
      <c r="GP1276" s="10"/>
      <c r="GQ1276" s="10"/>
      <c r="GR1276" s="10"/>
      <c r="GS1276" s="10"/>
      <c r="GT1276" s="10"/>
      <c r="GU1276" s="10"/>
      <c r="GV1276" s="10"/>
      <c r="GW1276" s="10"/>
      <c r="GX1276" s="10"/>
      <c r="GY1276" s="10"/>
      <c r="GZ1276" s="10"/>
      <c r="HA1276" s="10"/>
      <c r="HB1276" s="10"/>
      <c r="HC1276" s="10"/>
      <c r="HD1276" s="10"/>
      <c r="HE1276" s="10"/>
      <c r="HF1276" s="10"/>
      <c r="HG1276" s="10"/>
      <c r="HH1276" s="10"/>
      <c r="HI1276" s="10"/>
      <c r="HJ1276" s="10"/>
      <c r="HK1276" s="10"/>
      <c r="HL1276" s="10"/>
      <c r="HM1276" s="10"/>
      <c r="HN1276" s="10"/>
      <c r="HO1276" s="10"/>
      <c r="HP1276" s="10"/>
      <c r="HQ1276" s="10"/>
      <c r="HR1276" s="10"/>
      <c r="HS1276" s="10"/>
      <c r="HT1276" s="10"/>
      <c r="HU1276" s="10"/>
      <c r="HV1276" s="10"/>
      <c r="HW1276" s="10"/>
      <c r="HX1276" s="10"/>
      <c r="HY1276" s="10"/>
      <c r="HZ1276" s="10"/>
      <c r="IA1276" s="10"/>
      <c r="IB1276" s="10"/>
      <c r="IC1276" s="10"/>
      <c r="ID1276" s="10"/>
      <c r="IE1276" s="10"/>
      <c r="IF1276" s="10"/>
      <c r="IG1276" s="10"/>
      <c r="IH1276" s="10"/>
      <c r="II1276" s="10"/>
      <c r="IJ1276" s="10"/>
      <c r="IK1276" s="10"/>
      <c r="IL1276" s="10"/>
      <c r="IM1276" s="10"/>
      <c r="IN1276" s="10"/>
      <c r="IO1276" s="10"/>
      <c r="IP1276" s="10"/>
      <c r="IQ1276" s="10"/>
      <c r="IR1276" s="10"/>
      <c r="IS1276" s="10"/>
      <c r="IT1276" s="10"/>
      <c r="IU1276" s="10"/>
      <c r="IV1276" s="10"/>
      <c r="IW1276" s="10"/>
      <c r="IX1276" s="10"/>
      <c r="IY1276" s="10"/>
      <c r="IZ1276" s="10"/>
    </row>
    <row r="1277" spans="1:260" s="10" customFormat="1" ht="12.75" customHeight="1" x14ac:dyDescent="0.2">
      <c r="A1277" s="203" t="s">
        <v>4028</v>
      </c>
      <c r="B1277" s="203" t="s">
        <v>4028</v>
      </c>
      <c r="C1277" s="203"/>
      <c r="D1277" s="214"/>
      <c r="E1277" s="203"/>
      <c r="F1277" s="203"/>
      <c r="G1277" s="203" t="s">
        <v>4028</v>
      </c>
      <c r="H1277" s="203" t="s">
        <v>4028</v>
      </c>
      <c r="I1277" s="203" t="s">
        <v>4028</v>
      </c>
      <c r="J1277" s="203" t="s">
        <v>4028</v>
      </c>
      <c r="K1277" s="203" t="s">
        <v>4028</v>
      </c>
      <c r="L1277" s="203" t="s">
        <v>4028</v>
      </c>
      <c r="M1277" s="203" t="s">
        <v>4028</v>
      </c>
      <c r="N1277" s="203" t="s">
        <v>4028</v>
      </c>
      <c r="O1277" s="203" t="s">
        <v>4028</v>
      </c>
      <c r="P1277" s="203" t="s">
        <v>4028</v>
      </c>
      <c r="Q1277" s="203"/>
      <c r="R1277" s="203"/>
      <c r="S1277" s="203"/>
      <c r="T1277" s="203" t="s">
        <v>4028</v>
      </c>
      <c r="U1277" s="203" t="s">
        <v>4028</v>
      </c>
      <c r="V1277" s="203" t="s">
        <v>4028</v>
      </c>
      <c r="W1277" s="203" t="s">
        <v>4028</v>
      </c>
      <c r="X1277" s="203" t="s">
        <v>4028</v>
      </c>
      <c r="Y1277" s="203" t="s">
        <v>4028</v>
      </c>
      <c r="Z1277" s="203" t="s">
        <v>4028</v>
      </c>
      <c r="AA1277" s="203" t="s">
        <v>4028</v>
      </c>
      <c r="AB1277" s="203" t="s">
        <v>4028</v>
      </c>
      <c r="AC1277" s="203" t="s">
        <v>4028</v>
      </c>
      <c r="AD1277" s="203" t="s">
        <v>4028</v>
      </c>
      <c r="AE1277" s="203" t="s">
        <v>4028</v>
      </c>
      <c r="AF1277" s="203" t="s">
        <v>4028</v>
      </c>
      <c r="AG1277" s="203" t="s">
        <v>4028</v>
      </c>
      <c r="AH1277" s="203" t="s">
        <v>4028</v>
      </c>
      <c r="AI1277" s="203" t="s">
        <v>4028</v>
      </c>
      <c r="AJ1277" s="203" t="s">
        <v>4028</v>
      </c>
      <c r="AK1277" s="203" t="s">
        <v>4028</v>
      </c>
      <c r="AL1277" s="203"/>
      <c r="AM1277" s="203"/>
      <c r="AN1277" s="203"/>
      <c r="AO1277" s="203"/>
      <c r="AP1277" s="203"/>
      <c r="AQ1277" s="203"/>
      <c r="AR1277" s="203"/>
      <c r="AS1277" s="203"/>
      <c r="AT1277" s="203"/>
      <c r="AU1277" s="203"/>
      <c r="AV1277" s="203"/>
      <c r="AW1277" s="203"/>
      <c r="AX1277" s="203"/>
      <c r="AY1277" s="203"/>
      <c r="AZ1277" s="203"/>
      <c r="BA1277" s="203"/>
      <c r="BB1277" s="203"/>
      <c r="BC1277" s="203"/>
      <c r="BD1277" s="203"/>
      <c r="BE1277" s="203"/>
      <c r="BF1277" s="203"/>
      <c r="BG1277" s="203"/>
      <c r="BH1277" s="203"/>
      <c r="BI1277" s="203"/>
      <c r="BJ1277" s="203"/>
      <c r="BK1277" s="203"/>
      <c r="BL1277" s="203"/>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c r="HK1277"/>
      <c r="HL1277"/>
      <c r="HM1277"/>
      <c r="HN1277"/>
      <c r="HO1277"/>
      <c r="HP1277"/>
      <c r="HQ1277"/>
      <c r="HR1277"/>
      <c r="HS1277"/>
      <c r="HT1277"/>
      <c r="HU1277"/>
      <c r="HV1277"/>
      <c r="HW1277"/>
      <c r="HX1277"/>
      <c r="HY1277"/>
      <c r="HZ1277"/>
      <c r="IA1277"/>
      <c r="IB1277"/>
      <c r="IC1277"/>
      <c r="ID1277"/>
      <c r="IE1277"/>
      <c r="IF1277"/>
      <c r="IG1277"/>
      <c r="IH1277"/>
      <c r="II1277"/>
      <c r="IJ1277"/>
      <c r="IK1277"/>
      <c r="IL1277"/>
      <c r="IM1277"/>
      <c r="IN1277"/>
      <c r="IO1277"/>
      <c r="IP1277"/>
      <c r="IQ1277"/>
      <c r="IR1277"/>
      <c r="IS1277"/>
      <c r="IT1277"/>
      <c r="IU1277"/>
      <c r="IV1277"/>
      <c r="IW1277" s="13"/>
      <c r="IX1277" s="13"/>
      <c r="IY1277" s="13"/>
      <c r="IZ1277" s="13"/>
    </row>
    <row r="1278" spans="1:260" s="13" customFormat="1" ht="12.75" customHeight="1" x14ac:dyDescent="0.2">
      <c r="A1278" s="203" t="s">
        <v>4527</v>
      </c>
      <c r="B1278" s="203" t="s">
        <v>4221</v>
      </c>
      <c r="C1278" s="203" t="s">
        <v>3108</v>
      </c>
      <c r="D1278" s="214">
        <v>34069</v>
      </c>
      <c r="E1278" s="203" t="s">
        <v>1575</v>
      </c>
      <c r="F1278" s="203" t="s">
        <v>3065</v>
      </c>
      <c r="G1278" s="203" t="s">
        <v>3420</v>
      </c>
      <c r="H1278" s="203" t="s">
        <v>515</v>
      </c>
      <c r="I1278" s="203" t="s">
        <v>336</v>
      </c>
      <c r="J1278" s="203"/>
      <c r="K1278" s="203" t="s">
        <v>272</v>
      </c>
      <c r="L1278" s="203" t="s">
        <v>336</v>
      </c>
      <c r="M1278" s="203">
        <v>0</v>
      </c>
      <c r="N1278" s="203">
        <v>0</v>
      </c>
      <c r="O1278" s="203">
        <v>0</v>
      </c>
      <c r="P1278" s="203">
        <v>0</v>
      </c>
      <c r="Q1278" s="203"/>
      <c r="R1278" s="203"/>
      <c r="S1278" s="203"/>
      <c r="T1278" s="203">
        <v>0</v>
      </c>
      <c r="U1278" s="203">
        <v>0</v>
      </c>
      <c r="V1278" s="203">
        <v>0</v>
      </c>
      <c r="W1278" s="203">
        <v>0</v>
      </c>
      <c r="X1278" s="203">
        <v>0</v>
      </c>
      <c r="Y1278" s="203">
        <v>0</v>
      </c>
      <c r="Z1278" s="203">
        <v>0</v>
      </c>
      <c r="AA1278" s="203">
        <v>0</v>
      </c>
      <c r="AB1278" s="203">
        <v>0</v>
      </c>
      <c r="AC1278" s="203">
        <v>0</v>
      </c>
      <c r="AD1278" s="203">
        <v>0</v>
      </c>
      <c r="AE1278" s="203">
        <v>0</v>
      </c>
      <c r="AF1278" s="203">
        <v>0</v>
      </c>
      <c r="AG1278" s="203">
        <v>0</v>
      </c>
      <c r="AH1278" s="203">
        <v>0</v>
      </c>
      <c r="AI1278" s="203">
        <v>0</v>
      </c>
      <c r="AJ1278" s="203">
        <v>0</v>
      </c>
      <c r="AK1278" s="203">
        <v>0</v>
      </c>
      <c r="AL1278" s="203"/>
      <c r="AM1278" s="203"/>
      <c r="AN1278" s="203"/>
      <c r="AO1278" s="203"/>
      <c r="AP1278" s="203"/>
      <c r="AQ1278" s="203"/>
      <c r="AR1278" s="203"/>
      <c r="AS1278" s="203"/>
      <c r="AT1278" s="203"/>
      <c r="AU1278" s="203"/>
      <c r="AV1278" s="203"/>
      <c r="AW1278" s="203"/>
      <c r="AX1278" s="203"/>
      <c r="AY1278" s="203"/>
      <c r="AZ1278" s="203"/>
      <c r="BA1278" s="203"/>
      <c r="BB1278" s="203"/>
      <c r="BC1278" s="203"/>
      <c r="BD1278" s="203"/>
      <c r="BE1278" s="203"/>
      <c r="BF1278" s="203"/>
      <c r="BG1278" s="203"/>
      <c r="BH1278" s="203"/>
      <c r="BI1278" s="203"/>
      <c r="BJ1278" s="203"/>
      <c r="BK1278" s="203"/>
      <c r="BL1278" s="203"/>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c r="HK1278"/>
      <c r="HL1278"/>
      <c r="HM1278"/>
      <c r="HN1278"/>
      <c r="HO1278"/>
      <c r="HP1278"/>
      <c r="HQ1278"/>
      <c r="HR1278"/>
      <c r="HS1278"/>
      <c r="HT1278"/>
      <c r="HU1278"/>
      <c r="HV1278"/>
      <c r="HW1278"/>
      <c r="HX1278"/>
      <c r="HY1278"/>
      <c r="HZ1278"/>
      <c r="IA1278"/>
      <c r="IB1278"/>
      <c r="IC1278"/>
      <c r="ID1278"/>
      <c r="IE1278"/>
      <c r="IF1278"/>
      <c r="IG1278"/>
      <c r="IH1278"/>
      <c r="II1278"/>
      <c r="IJ1278"/>
      <c r="IK1278"/>
      <c r="IL1278"/>
      <c r="IM1278"/>
      <c r="IN1278"/>
      <c r="IO1278"/>
      <c r="IP1278"/>
      <c r="IQ1278"/>
      <c r="IR1278"/>
      <c r="IS1278"/>
      <c r="IT1278"/>
      <c r="IU1278"/>
      <c r="IV1278"/>
    </row>
    <row r="1279" spans="1:260" ht="12.75" customHeight="1" x14ac:dyDescent="0.2">
      <c r="A1279" s="203" t="s">
        <v>370</v>
      </c>
      <c r="B1279" s="203" t="s">
        <v>4345</v>
      </c>
      <c r="C1279" s="203" t="s">
        <v>4345</v>
      </c>
      <c r="D1279" s="214">
        <v>34187</v>
      </c>
      <c r="E1279" s="203" t="s">
        <v>1223</v>
      </c>
      <c r="F1279" s="203" t="s">
        <v>4954</v>
      </c>
      <c r="G1279" s="203" t="s">
        <v>3420</v>
      </c>
      <c r="H1279" s="203"/>
      <c r="I1279" s="203"/>
      <c r="J1279" s="203"/>
      <c r="K1279" s="203" t="s">
        <v>236</v>
      </c>
      <c r="L1279" s="203" t="s">
        <v>386</v>
      </c>
      <c r="M1279" s="203"/>
      <c r="N1279" s="203" t="s">
        <v>236</v>
      </c>
      <c r="O1279" s="203" t="s">
        <v>103</v>
      </c>
      <c r="P1279" s="203"/>
      <c r="Q1279" s="203" t="s">
        <v>283</v>
      </c>
      <c r="R1279" s="203" t="s">
        <v>103</v>
      </c>
      <c r="S1279" s="203">
        <v>0</v>
      </c>
      <c r="T1279" s="203" t="s">
        <v>283</v>
      </c>
      <c r="U1279" s="203" t="s">
        <v>103</v>
      </c>
      <c r="V1279" s="203"/>
      <c r="W1279" s="203" t="s">
        <v>283</v>
      </c>
      <c r="X1279" s="203" t="s">
        <v>103</v>
      </c>
      <c r="Y1279" s="203">
        <v>0</v>
      </c>
      <c r="Z1279" s="203" t="s">
        <v>283</v>
      </c>
      <c r="AA1279" s="203" t="s">
        <v>103</v>
      </c>
      <c r="AB1279" s="203">
        <v>0</v>
      </c>
      <c r="AC1279" s="203">
        <v>0</v>
      </c>
      <c r="AD1279" s="203">
        <v>0</v>
      </c>
      <c r="AE1279" s="203">
        <v>0</v>
      </c>
      <c r="AF1279" s="203">
        <v>0</v>
      </c>
      <c r="AG1279" s="203">
        <v>0</v>
      </c>
      <c r="AH1279" s="203">
        <v>0</v>
      </c>
      <c r="AI1279" s="203">
        <v>0</v>
      </c>
      <c r="AJ1279" s="203">
        <v>0</v>
      </c>
      <c r="AK1279" s="203">
        <v>0</v>
      </c>
      <c r="AL1279" s="203"/>
      <c r="AM1279" s="203"/>
      <c r="AN1279" s="203"/>
      <c r="AO1279" s="203"/>
      <c r="AP1279" s="203"/>
      <c r="AQ1279" s="203"/>
      <c r="AR1279" s="203"/>
      <c r="AS1279" s="203"/>
      <c r="AT1279" s="203"/>
      <c r="AU1279" s="203"/>
      <c r="AV1279" s="203"/>
      <c r="AW1279" s="203"/>
      <c r="AX1279" s="203"/>
      <c r="AY1279" s="203"/>
      <c r="AZ1279" s="203"/>
      <c r="BA1279" s="203"/>
      <c r="BB1279" s="203"/>
      <c r="BC1279" s="203"/>
      <c r="BD1279" s="203"/>
      <c r="BE1279" s="203"/>
      <c r="BF1279" s="203"/>
      <c r="BG1279" s="203"/>
      <c r="BH1279" s="203"/>
      <c r="BI1279" s="203"/>
      <c r="BJ1279" s="203"/>
      <c r="BK1279" s="203"/>
      <c r="BL1279" s="203"/>
    </row>
    <row r="1280" spans="1:260" s="10" customFormat="1" ht="12.75" customHeight="1" x14ac:dyDescent="0.2">
      <c r="A1280" s="203" t="s">
        <v>4041</v>
      </c>
      <c r="B1280" s="203" t="s">
        <v>4053</v>
      </c>
      <c r="C1280" s="203" t="s">
        <v>3738</v>
      </c>
      <c r="D1280" s="214">
        <v>34549</v>
      </c>
      <c r="E1280" s="203" t="s">
        <v>2586</v>
      </c>
      <c r="F1280" s="203" t="s">
        <v>3460</v>
      </c>
      <c r="G1280" s="203" t="s">
        <v>3420</v>
      </c>
      <c r="H1280" s="203" t="s">
        <v>339</v>
      </c>
      <c r="I1280" s="203" t="s">
        <v>393</v>
      </c>
      <c r="J1280" s="203"/>
      <c r="K1280" s="203"/>
      <c r="L1280" s="203"/>
      <c r="M1280" s="203"/>
      <c r="N1280" s="203"/>
      <c r="O1280" s="203"/>
      <c r="P1280" s="203"/>
      <c r="Q1280" s="203"/>
      <c r="R1280" s="203"/>
      <c r="S1280" s="203"/>
      <c r="T1280" s="203"/>
      <c r="U1280" s="203"/>
      <c r="V1280" s="203"/>
      <c r="W1280" s="203"/>
      <c r="X1280" s="203"/>
      <c r="Y1280" s="203"/>
      <c r="Z1280" s="203"/>
      <c r="AA1280" s="203"/>
      <c r="AB1280" s="203"/>
      <c r="AC1280" s="203"/>
      <c r="AD1280" s="203"/>
      <c r="AE1280" s="203"/>
      <c r="AF1280" s="203"/>
      <c r="AG1280" s="203"/>
      <c r="AH1280" s="203"/>
      <c r="AI1280" s="203"/>
      <c r="AJ1280" s="203"/>
      <c r="AK1280" s="203"/>
      <c r="AL1280" s="203"/>
      <c r="AM1280" s="203"/>
      <c r="AN1280" s="203"/>
      <c r="AO1280" s="203"/>
      <c r="AP1280" s="203"/>
      <c r="AQ1280" s="203"/>
      <c r="AR1280" s="203"/>
      <c r="AS1280" s="203"/>
      <c r="AT1280" s="203"/>
      <c r="AU1280" s="203"/>
      <c r="AV1280" s="203"/>
      <c r="AW1280" s="203"/>
      <c r="AX1280" s="203"/>
      <c r="AY1280" s="203"/>
      <c r="AZ1280" s="203"/>
      <c r="BA1280" s="203"/>
      <c r="BB1280" s="203"/>
      <c r="BC1280" s="203"/>
      <c r="BD1280" s="203"/>
      <c r="BE1280" s="203"/>
      <c r="BF1280" s="203"/>
      <c r="BG1280" s="203"/>
      <c r="BH1280" s="203"/>
      <c r="BI1280" s="203"/>
      <c r="BJ1280" s="203"/>
      <c r="BK1280" s="203"/>
      <c r="BL1280" s="203"/>
    </row>
    <row r="1281" spans="1:260" s="27" customFormat="1" ht="12.75" customHeight="1" x14ac:dyDescent="0.2">
      <c r="A1281" s="10" t="s">
        <v>4044</v>
      </c>
      <c r="B1281" s="10" t="s">
        <v>4263</v>
      </c>
      <c r="C1281" s="202" t="s">
        <v>4268</v>
      </c>
      <c r="D1281" s="221">
        <v>35381</v>
      </c>
      <c r="E1281" s="5" t="s">
        <v>4513</v>
      </c>
      <c r="F1281" s="5" t="s">
        <v>4944</v>
      </c>
      <c r="G1281" s="201" t="str">
        <f>IF(ISERROR(VLOOKUP(TRIM(C1281),'R2020'!$A$1:$I$1991,8,FALSE)),"",VLOOKUP(TRIM(C1281),'R2020'!$A$1:$I$1991,8,FALSE))</f>
        <v xml:space="preserve"> </v>
      </c>
    </row>
    <row r="1282" spans="1:260" ht="12.75" customHeight="1" x14ac:dyDescent="0.2">
      <c r="A1282" s="203" t="s">
        <v>4028</v>
      </c>
      <c r="B1282" s="203" t="s">
        <v>4028</v>
      </c>
      <c r="C1282" s="203"/>
      <c r="D1282" s="218"/>
      <c r="E1282" s="203"/>
      <c r="F1282" s="203"/>
      <c r="G1282" s="203" t="s">
        <v>4028</v>
      </c>
      <c r="H1282" s="203"/>
      <c r="I1282" s="203"/>
      <c r="J1282" s="203" t="s">
        <v>4028</v>
      </c>
      <c r="K1282" s="203" t="s">
        <v>4028</v>
      </c>
      <c r="L1282" s="203" t="s">
        <v>4028</v>
      </c>
      <c r="M1282" s="203" t="s">
        <v>4028</v>
      </c>
      <c r="N1282" s="203" t="s">
        <v>4028</v>
      </c>
      <c r="O1282" s="203" t="s">
        <v>4028</v>
      </c>
      <c r="P1282" s="203" t="s">
        <v>4028</v>
      </c>
      <c r="Q1282" s="203"/>
      <c r="R1282" s="203"/>
      <c r="S1282" s="203"/>
      <c r="T1282" s="203" t="s">
        <v>4028</v>
      </c>
      <c r="U1282" s="203" t="s">
        <v>4028</v>
      </c>
      <c r="V1282" s="203" t="s">
        <v>4028</v>
      </c>
      <c r="W1282" s="203" t="s">
        <v>4028</v>
      </c>
      <c r="X1282" s="203" t="s">
        <v>4028</v>
      </c>
      <c r="Y1282" s="203" t="s">
        <v>4028</v>
      </c>
      <c r="Z1282" s="203" t="s">
        <v>4028</v>
      </c>
      <c r="AA1282" s="203" t="s">
        <v>4028</v>
      </c>
      <c r="AB1282" s="203" t="s">
        <v>4028</v>
      </c>
      <c r="AC1282" s="203" t="s">
        <v>4028</v>
      </c>
      <c r="AD1282" s="203" t="s">
        <v>4028</v>
      </c>
      <c r="AE1282" s="203" t="s">
        <v>4028</v>
      </c>
      <c r="AF1282" s="203" t="s">
        <v>4028</v>
      </c>
      <c r="AG1282" s="203" t="s">
        <v>4028</v>
      </c>
      <c r="AH1282" s="203" t="s">
        <v>4028</v>
      </c>
      <c r="AI1282" s="203" t="s">
        <v>4028</v>
      </c>
      <c r="AJ1282" s="203" t="s">
        <v>4028</v>
      </c>
      <c r="AK1282" s="203" t="s">
        <v>4028</v>
      </c>
      <c r="AL1282" s="203"/>
      <c r="AM1282" s="203"/>
      <c r="AN1282" s="203"/>
      <c r="AO1282" s="203"/>
      <c r="AP1282" s="203"/>
      <c r="AQ1282" s="203"/>
      <c r="AR1282" s="203"/>
      <c r="AS1282" s="203"/>
      <c r="AT1282" s="203"/>
      <c r="AU1282" s="203"/>
      <c r="AV1282" s="203"/>
      <c r="AW1282" s="203"/>
      <c r="AX1282" s="203"/>
      <c r="AY1282" s="203"/>
      <c r="AZ1282" s="203"/>
      <c r="BA1282" s="203"/>
      <c r="BB1282" s="203"/>
      <c r="BC1282" s="203"/>
      <c r="BD1282" s="203"/>
      <c r="BE1282" s="203"/>
      <c r="BF1282" s="203"/>
      <c r="BG1282" s="203"/>
      <c r="BH1282" s="203"/>
      <c r="BI1282" s="203"/>
      <c r="BJ1282" s="203"/>
      <c r="BK1282" s="203"/>
      <c r="BL1282" s="203"/>
      <c r="BM1282" s="10"/>
      <c r="BN1282" s="10"/>
      <c r="BO1282" s="10"/>
      <c r="BP1282" s="10"/>
      <c r="BQ1282" s="10"/>
      <c r="BR1282" s="10"/>
      <c r="BS1282" s="10"/>
      <c r="BT1282" s="10"/>
      <c r="BU1282" s="10"/>
      <c r="BV1282" s="10"/>
      <c r="BW1282" s="10"/>
      <c r="BX1282" s="10"/>
      <c r="BY1282" s="10"/>
      <c r="BZ1282" s="10"/>
      <c r="CA1282" s="10"/>
      <c r="CB1282" s="10"/>
      <c r="CC1282" s="10"/>
      <c r="CD1282" s="10"/>
      <c r="CE1282" s="10"/>
      <c r="CF1282" s="10"/>
      <c r="CG1282" s="10"/>
      <c r="CH1282" s="10"/>
      <c r="CI1282" s="10"/>
      <c r="CJ1282" s="10"/>
      <c r="CK1282" s="10"/>
      <c r="CL1282" s="10"/>
      <c r="CM1282" s="10"/>
      <c r="CN1282" s="10"/>
      <c r="CO1282" s="10"/>
      <c r="CP1282" s="10"/>
      <c r="CQ1282" s="10"/>
      <c r="CR1282" s="10"/>
      <c r="CS1282" s="10"/>
      <c r="CT1282" s="10"/>
      <c r="CU1282" s="10"/>
      <c r="CV1282" s="10"/>
      <c r="CW1282" s="10"/>
      <c r="CX1282" s="10"/>
      <c r="CY1282" s="10"/>
      <c r="CZ1282" s="10"/>
      <c r="DA1282" s="10"/>
      <c r="DB1282" s="10"/>
      <c r="DC1282" s="10"/>
      <c r="DD1282" s="10"/>
      <c r="DE1282" s="10"/>
      <c r="DF1282" s="10"/>
      <c r="DG1282" s="10"/>
      <c r="DH1282" s="10"/>
      <c r="DI1282" s="10"/>
      <c r="DJ1282" s="10"/>
      <c r="DK1282" s="10"/>
      <c r="DL1282" s="10"/>
      <c r="DM1282" s="10"/>
      <c r="DN1282" s="10"/>
      <c r="DO1282" s="10"/>
      <c r="DP1282" s="10"/>
      <c r="DQ1282" s="10"/>
      <c r="DR1282" s="10"/>
      <c r="DS1282" s="10"/>
      <c r="DT1282" s="10"/>
      <c r="DU1282" s="10"/>
      <c r="DV1282" s="10"/>
      <c r="DW1282" s="10"/>
      <c r="DX1282" s="10"/>
      <c r="DY1282" s="10"/>
      <c r="DZ1282" s="10"/>
      <c r="EA1282" s="10"/>
      <c r="EB1282" s="10"/>
      <c r="EC1282" s="10"/>
      <c r="ED1282" s="10"/>
      <c r="EE1282" s="10"/>
      <c r="EF1282" s="10"/>
      <c r="EG1282" s="10"/>
      <c r="EH1282" s="10"/>
      <c r="EI1282" s="10"/>
      <c r="EJ1282" s="10"/>
      <c r="EK1282" s="10"/>
      <c r="EL1282" s="10"/>
      <c r="EM1282" s="10"/>
      <c r="EN1282" s="10"/>
      <c r="EO1282" s="10"/>
      <c r="EP1282" s="10"/>
      <c r="EQ1282" s="10"/>
      <c r="ER1282" s="10"/>
      <c r="ES1282" s="10"/>
      <c r="ET1282" s="10"/>
      <c r="EU1282" s="10"/>
      <c r="EV1282" s="10"/>
      <c r="EW1282" s="10"/>
      <c r="EX1282" s="10"/>
      <c r="EY1282" s="10"/>
      <c r="EZ1282" s="10"/>
      <c r="FA1282" s="10"/>
      <c r="FB1282" s="10"/>
      <c r="FC1282" s="10"/>
      <c r="FD1282" s="10"/>
      <c r="FE1282" s="10"/>
      <c r="FF1282" s="10"/>
      <c r="FG1282" s="10"/>
      <c r="FH1282" s="10"/>
      <c r="FI1282" s="10"/>
      <c r="FJ1282" s="10"/>
      <c r="FK1282" s="10"/>
      <c r="FL1282" s="10"/>
      <c r="FM1282" s="10"/>
      <c r="FN1282" s="10"/>
      <c r="FO1282" s="10"/>
      <c r="FP1282" s="10"/>
      <c r="FQ1282" s="10"/>
      <c r="FR1282" s="10"/>
      <c r="FS1282" s="10"/>
      <c r="FT1282" s="10"/>
      <c r="FU1282" s="10"/>
      <c r="FV1282" s="10"/>
      <c r="FW1282" s="10"/>
      <c r="FX1282" s="10"/>
      <c r="FY1282" s="10"/>
      <c r="FZ1282" s="10"/>
      <c r="GA1282" s="10"/>
      <c r="GB1282" s="10"/>
      <c r="GC1282" s="10"/>
      <c r="GD1282" s="10"/>
      <c r="GE1282" s="10"/>
      <c r="GF1282" s="10"/>
      <c r="GG1282" s="10"/>
      <c r="GH1282" s="10"/>
      <c r="GI1282" s="10"/>
      <c r="GJ1282" s="10"/>
      <c r="GK1282" s="10"/>
      <c r="GL1282" s="10"/>
      <c r="GM1282" s="10"/>
      <c r="GN1282" s="10"/>
      <c r="GO1282" s="10"/>
      <c r="GP1282" s="10"/>
      <c r="GQ1282" s="10"/>
      <c r="GR1282" s="10"/>
      <c r="GS1282" s="10"/>
      <c r="GT1282" s="10"/>
      <c r="GU1282" s="10"/>
      <c r="GV1282" s="10"/>
      <c r="GW1282" s="10"/>
      <c r="GX1282" s="10"/>
      <c r="GY1282" s="10"/>
      <c r="GZ1282" s="10"/>
      <c r="HA1282" s="10"/>
      <c r="HB1282" s="10"/>
      <c r="HC1282" s="10"/>
      <c r="HD1282" s="10"/>
      <c r="HE1282" s="10"/>
      <c r="HF1282" s="10"/>
      <c r="HG1282" s="10"/>
      <c r="HH1282" s="10"/>
      <c r="HI1282" s="10"/>
      <c r="HJ1282" s="10"/>
      <c r="HK1282" s="10"/>
      <c r="HL1282" s="10"/>
      <c r="HM1282" s="10"/>
      <c r="HN1282" s="10"/>
      <c r="HO1282" s="10"/>
      <c r="HP1282" s="10"/>
      <c r="HQ1282" s="10"/>
      <c r="HR1282" s="10"/>
      <c r="HS1282" s="10"/>
      <c r="HT1282" s="10"/>
      <c r="HU1282" s="10"/>
      <c r="HV1282" s="10"/>
      <c r="HW1282" s="10"/>
      <c r="HX1282" s="10"/>
      <c r="HY1282" s="10"/>
      <c r="HZ1282" s="10"/>
      <c r="IA1282" s="10"/>
      <c r="IB1282" s="10"/>
      <c r="IC1282" s="10"/>
      <c r="ID1282" s="10"/>
      <c r="IE1282" s="10"/>
      <c r="IF1282" s="10"/>
      <c r="IG1282" s="10"/>
      <c r="IH1282" s="10"/>
      <c r="II1282" s="10"/>
      <c r="IJ1282" s="10"/>
      <c r="IK1282" s="10"/>
      <c r="IL1282" s="10"/>
      <c r="IM1282" s="10"/>
      <c r="IN1282" s="10"/>
      <c r="IO1282" s="10"/>
      <c r="IP1282" s="10"/>
      <c r="IQ1282" s="10"/>
      <c r="IR1282" s="10"/>
      <c r="IS1282" s="10"/>
      <c r="IT1282" s="10"/>
      <c r="IU1282" s="10"/>
      <c r="IV1282" s="10"/>
    </row>
    <row r="1283" spans="1:260" ht="12.75" customHeight="1" x14ac:dyDescent="0.2">
      <c r="A1283" s="203"/>
      <c r="B1283" s="203" t="s">
        <v>4028</v>
      </c>
      <c r="C1283" s="203"/>
      <c r="D1283" s="218"/>
      <c r="E1283" s="203"/>
      <c r="F1283" s="203"/>
      <c r="G1283" s="203" t="s">
        <v>4028</v>
      </c>
      <c r="H1283" s="203"/>
      <c r="I1283" s="203"/>
      <c r="J1283" s="203" t="s">
        <v>4028</v>
      </c>
      <c r="K1283" s="203" t="s">
        <v>4028</v>
      </c>
      <c r="L1283" s="203" t="s">
        <v>4028</v>
      </c>
      <c r="M1283" s="203" t="s">
        <v>4028</v>
      </c>
      <c r="N1283" s="203" t="s">
        <v>4028</v>
      </c>
      <c r="O1283" s="203" t="s">
        <v>4028</v>
      </c>
      <c r="P1283" s="203" t="s">
        <v>4028</v>
      </c>
      <c r="Q1283" s="203"/>
      <c r="R1283" s="203"/>
      <c r="S1283" s="203"/>
      <c r="T1283" s="203" t="s">
        <v>4028</v>
      </c>
      <c r="U1283" s="203" t="s">
        <v>4028</v>
      </c>
      <c r="V1283" s="203" t="s">
        <v>4028</v>
      </c>
      <c r="W1283" s="203" t="s">
        <v>4028</v>
      </c>
      <c r="X1283" s="203" t="s">
        <v>4028</v>
      </c>
      <c r="Y1283" s="203" t="s">
        <v>4028</v>
      </c>
      <c r="Z1283" s="203" t="s">
        <v>4028</v>
      </c>
      <c r="AA1283" s="203" t="s">
        <v>4028</v>
      </c>
      <c r="AB1283" s="203" t="s">
        <v>4028</v>
      </c>
      <c r="AC1283" s="203" t="s">
        <v>4028</v>
      </c>
      <c r="AD1283" s="203" t="s">
        <v>4028</v>
      </c>
      <c r="AE1283" s="203" t="s">
        <v>4028</v>
      </c>
      <c r="AF1283" s="203" t="s">
        <v>4028</v>
      </c>
      <c r="AG1283" s="203" t="s">
        <v>4028</v>
      </c>
      <c r="AH1283" s="203" t="s">
        <v>4028</v>
      </c>
      <c r="AI1283" s="203" t="s">
        <v>4028</v>
      </c>
      <c r="AJ1283" s="203" t="s">
        <v>4028</v>
      </c>
      <c r="AK1283" s="203" t="s">
        <v>4028</v>
      </c>
      <c r="AL1283" s="203"/>
      <c r="AM1283" s="203"/>
      <c r="AN1283" s="203"/>
      <c r="AO1283" s="203"/>
      <c r="AP1283" s="203"/>
      <c r="AQ1283" s="203"/>
      <c r="AR1283" s="203"/>
      <c r="AS1283" s="203"/>
      <c r="AT1283" s="203"/>
      <c r="AU1283" s="203"/>
      <c r="AV1283" s="203"/>
      <c r="AW1283" s="203"/>
      <c r="AX1283" s="203"/>
      <c r="AY1283" s="203"/>
      <c r="AZ1283" s="203"/>
      <c r="BA1283" s="203"/>
      <c r="BB1283" s="203"/>
      <c r="BC1283" s="203"/>
      <c r="BD1283" s="203"/>
      <c r="BE1283" s="203"/>
      <c r="BF1283" s="203"/>
      <c r="BG1283" s="203"/>
      <c r="BH1283" s="203"/>
      <c r="BI1283" s="203"/>
      <c r="BJ1283" s="203"/>
      <c r="BK1283" s="203"/>
      <c r="BL1283" s="203"/>
    </row>
    <row r="1284" spans="1:260" ht="12.75" customHeight="1" x14ac:dyDescent="0.2">
      <c r="A1284" s="202"/>
      <c r="B1284" s="202"/>
      <c r="C1284" s="202"/>
      <c r="D1284" s="212" t="s">
        <v>2114</v>
      </c>
      <c r="E1284" s="17" t="s">
        <v>2115</v>
      </c>
      <c r="F1284" s="17" t="s">
        <v>2116</v>
      </c>
      <c r="G1284" s="17" t="s">
        <v>2117</v>
      </c>
      <c r="H1284" s="17"/>
      <c r="I1284" s="17"/>
      <c r="K1284" s="8" t="str">
        <f>IF(ISERROR(VLOOKUP(TRIM(B1284),ALL!$A$2:$AC$3977,11,FALSE)),"",VLOOKUP(TRIM(B1284),ALL!$A$2:$AC$3977,11,FALSE))</f>
        <v/>
      </c>
      <c r="L1284" s="8" t="str">
        <f>IF(ISERROR(VLOOKUP(TRIM(B1284),ALL!$A$2:$AC$3977,12,FALSE)),"",VLOOKUP(TRIM(B1284),ALL!$A$2:$AC$3977,12,FALSE))</f>
        <v/>
      </c>
      <c r="M1284" s="8" t="str">
        <f>IF(ISERROR(VLOOKUP(TRIM(B1284),ALL!$A$2:$AC$3977,13,FALSE)),"",VLOOKUP(TRIM(B1284),ALL!$A$2:$AC$3977,13,FALSE))</f>
        <v/>
      </c>
      <c r="N1284" s="8" t="str">
        <f>IF(ISERROR(VLOOKUP(TRIM(B1284),ALL!$A$2:$AC$3977,14,FALSE)),"",VLOOKUP(TRIM(B1284),ALL!$A$2:$AC$3977,14,FALSE))</f>
        <v/>
      </c>
      <c r="O1284" s="8" t="str">
        <f>IF(ISERROR(VLOOKUP(TRIM(B1284),ALL!$A$2:$AC$3977,15,FALSE)),"",VLOOKUP(TRIM(B1284),ALL!$A$2:$AC$3977,15,FALSE))</f>
        <v/>
      </c>
      <c r="P1284" s="8" t="str">
        <f>IF(ISERROR(VLOOKUP(TRIM(B1284),ALL!$A$2:$AC$3977,16,FALSE)),"",VLOOKUP(TRIM(B1284),ALL!$A$2:$AC$3977,16,FALSE))</f>
        <v/>
      </c>
      <c r="Q1284" s="202"/>
      <c r="S1284" s="202"/>
      <c r="T1284" s="202" t="str">
        <f>IF(ISERROR(VLOOKUP(TRIM(B1284),ALL!$A$2:$AC$3999,20,FALSE)),"",VLOOKUP(TRIM(B1284),ALL!$A$2:$AC$3999,20,FALSE))</f>
        <v/>
      </c>
      <c r="U1284" s="202" t="str">
        <f>IF(ISERROR(VLOOKUP(TRIM(B1284),ALL!$A$2:$AC$3999,21,FALSE)),"",VLOOKUP(TRIM(B1284),ALL!$A$2:$AC$3999,21,FALSE))</f>
        <v/>
      </c>
      <c r="V1284" s="202" t="str">
        <f>IF(ISERROR(VLOOKUP(TRIM(B1284),ALL!$A$2:$AC$3999,22,FALSE)),"",VLOOKUP(TRIM(B1284),ALL!$A$2:$AC$3999,22,FALSE))</f>
        <v/>
      </c>
      <c r="W1284" s="202" t="str">
        <f>IF(ISERROR(VLOOKUP(TRIM(B1284),ALL!$A$2:$AC$1999,20,FALSE)),"",VLOOKUP(TRIM(B1284),ALL!$A$2:$AC$1999,20,FALSE))</f>
        <v/>
      </c>
      <c r="X1284" s="202" t="str">
        <f>IF(ISERROR(VLOOKUP(TRIM(B1284),ALL!$A$2:$AC$1999,21,FALSE)),"",VLOOKUP(TRIM(B1284),ALL!$A$2:$AC$1999,21,FALSE))</f>
        <v/>
      </c>
      <c r="Y1284" s="202" t="str">
        <f>IF(ISERROR(VLOOKUP(TRIM(B1284),ALL!$A$2:$AC$1999,22,FALSE)),"",VLOOKUP(TRIM(B1284),ALL!$A$2:$AC$1999,22,FALSE))</f>
        <v/>
      </c>
      <c r="Z1284" s="202" t="str">
        <f>IF(ISERROR(VLOOKUP(TRIM(B1284),ALL!$A$2:$AC$1999,23,FALSE)),"",VLOOKUP(TRIM(B1284),ALL!$A$2:$AC$1999,23,FALSE))</f>
        <v/>
      </c>
      <c r="AA1284" s="202" t="str">
        <f>IF(ISERROR(VLOOKUP(TRIM(B1284),ALL!$A$2:$AC$1999,24,FALSE)),"",VLOOKUP(TRIM(B1284),ALL!$A$2:$AC$1999,24,FALSE))</f>
        <v/>
      </c>
      <c r="AB1284" s="202" t="str">
        <f>IF(ISERROR(VLOOKUP(TRIM(B1284),ALL!$A$2:$AC$1999,25,FALSE)),"",VLOOKUP(TRIM(B1284),ALL!$A$2:$AC$1999,25,FALSE))</f>
        <v/>
      </c>
      <c r="AC1284" s="202" t="s">
        <v>4028</v>
      </c>
      <c r="AD1284" s="202" t="s">
        <v>4028</v>
      </c>
      <c r="AE1284" s="202" t="s">
        <v>4028</v>
      </c>
      <c r="AF1284" s="202" t="s">
        <v>4028</v>
      </c>
      <c r="AG1284" s="202" t="s">
        <v>4028</v>
      </c>
      <c r="AH1284" s="202" t="s">
        <v>4028</v>
      </c>
      <c r="AI1284" s="202" t="s">
        <v>4028</v>
      </c>
      <c r="AJ1284" s="202" t="s">
        <v>4028</v>
      </c>
      <c r="AK1284" s="202" t="s">
        <v>4028</v>
      </c>
      <c r="AL1284" s="202"/>
      <c r="AO1284" s="202"/>
      <c r="AQ1284" s="1"/>
      <c r="AT1284" s="1"/>
      <c r="AU1284" s="202"/>
      <c r="AW1284" s="1"/>
      <c r="AX1284" s="202"/>
      <c r="AZ1284" s="1"/>
      <c r="BA1284" s="202"/>
      <c r="BB1284" s="1"/>
      <c r="BC1284" s="1"/>
      <c r="BD1284" s="202"/>
      <c r="BE1284" s="202"/>
      <c r="BF1284" s="1"/>
      <c r="BG1284" s="202"/>
      <c r="BH1284" s="202"/>
      <c r="BI1284" s="202"/>
      <c r="BJ1284" s="202"/>
      <c r="BK1284" s="2"/>
      <c r="BL1284" s="2"/>
      <c r="BM1284" s="10"/>
      <c r="BN1284" s="10"/>
      <c r="BO1284" s="10"/>
      <c r="BP1284" s="10"/>
      <c r="BQ1284" s="10"/>
      <c r="BR1284" s="10"/>
      <c r="BS1284" s="10"/>
      <c r="BT1284" s="10"/>
      <c r="BU1284" s="10"/>
      <c r="BV1284" s="10"/>
      <c r="BW1284" s="10"/>
      <c r="BX1284" s="10"/>
      <c r="BY1284" s="10"/>
      <c r="BZ1284" s="10"/>
      <c r="CA1284" s="10"/>
      <c r="CB1284" s="10"/>
      <c r="CC1284" s="10"/>
      <c r="CD1284" s="10"/>
      <c r="CE1284" s="10"/>
      <c r="CF1284" s="10"/>
      <c r="CG1284" s="10"/>
      <c r="CH1284" s="10"/>
      <c r="CI1284" s="10"/>
      <c r="CJ1284" s="10"/>
      <c r="CK1284" s="10"/>
      <c r="CL1284" s="10"/>
      <c r="CM1284" s="10"/>
      <c r="CN1284" s="10"/>
      <c r="CO1284" s="10"/>
      <c r="CP1284" s="10"/>
      <c r="CQ1284" s="10"/>
      <c r="CR1284" s="10"/>
      <c r="CS1284" s="10"/>
      <c r="CT1284" s="10"/>
      <c r="CU1284" s="10"/>
      <c r="CV1284" s="10"/>
      <c r="CW1284" s="10"/>
      <c r="CX1284" s="10"/>
      <c r="CY1284" s="10"/>
      <c r="CZ1284" s="10"/>
      <c r="DA1284" s="10"/>
      <c r="DB1284" s="10"/>
      <c r="DC1284" s="10"/>
      <c r="DD1284" s="10"/>
      <c r="DE1284" s="10"/>
      <c r="DF1284" s="10"/>
      <c r="DG1284" s="10"/>
      <c r="DH1284" s="10"/>
      <c r="DI1284" s="10"/>
      <c r="DJ1284" s="10"/>
      <c r="DK1284" s="10"/>
      <c r="DL1284" s="10"/>
      <c r="DM1284" s="10"/>
      <c r="DN1284" s="10"/>
      <c r="DO1284" s="10"/>
      <c r="DP1284" s="10"/>
      <c r="DQ1284" s="10"/>
      <c r="DR1284" s="10"/>
      <c r="DS1284" s="10"/>
      <c r="DT1284" s="10"/>
      <c r="DU1284" s="10"/>
      <c r="DV1284" s="10"/>
      <c r="DW1284" s="10"/>
      <c r="DX1284" s="10"/>
      <c r="DY1284" s="10"/>
      <c r="DZ1284" s="10"/>
      <c r="EA1284" s="10"/>
      <c r="EB1284" s="10"/>
      <c r="EC1284" s="10"/>
      <c r="ED1284" s="10"/>
      <c r="EE1284" s="10"/>
      <c r="EF1284" s="10"/>
      <c r="EG1284" s="10"/>
      <c r="EH1284" s="10"/>
      <c r="EI1284" s="10"/>
      <c r="EJ1284" s="10"/>
      <c r="EK1284" s="10"/>
      <c r="EL1284" s="10"/>
      <c r="EM1284" s="10"/>
      <c r="EN1284" s="10"/>
      <c r="EO1284" s="10"/>
      <c r="EP1284" s="10"/>
      <c r="EQ1284" s="10"/>
      <c r="ER1284" s="10"/>
      <c r="ES1284" s="10"/>
      <c r="ET1284" s="10"/>
      <c r="EU1284" s="10"/>
      <c r="EV1284" s="10"/>
      <c r="EW1284" s="10"/>
      <c r="EX1284" s="10"/>
      <c r="EY1284" s="10"/>
      <c r="EZ1284" s="10"/>
      <c r="FA1284" s="10"/>
      <c r="FB1284" s="10"/>
      <c r="FC1284" s="10"/>
      <c r="FD1284" s="10"/>
      <c r="FE1284" s="10"/>
      <c r="FF1284" s="10"/>
      <c r="FG1284" s="10"/>
      <c r="FH1284" s="10"/>
      <c r="FI1284" s="10"/>
      <c r="FJ1284" s="10"/>
      <c r="FK1284" s="10"/>
      <c r="FL1284" s="10"/>
      <c r="FM1284" s="10"/>
      <c r="FN1284" s="10"/>
      <c r="FO1284" s="10"/>
      <c r="FP1284" s="10"/>
      <c r="FQ1284" s="10"/>
      <c r="FR1284" s="10"/>
      <c r="FS1284" s="10"/>
      <c r="FT1284" s="10"/>
      <c r="FU1284" s="10"/>
      <c r="FV1284" s="10"/>
      <c r="FW1284" s="10"/>
      <c r="FX1284" s="10"/>
      <c r="FY1284" s="10"/>
      <c r="FZ1284" s="10"/>
      <c r="GA1284" s="10"/>
      <c r="GB1284" s="10"/>
      <c r="GC1284" s="10"/>
      <c r="GD1284" s="10"/>
      <c r="GE1284" s="10"/>
      <c r="GF1284" s="10"/>
      <c r="GG1284" s="10"/>
      <c r="GH1284" s="10"/>
      <c r="GI1284" s="10"/>
      <c r="GJ1284" s="10"/>
      <c r="GK1284" s="10"/>
      <c r="GL1284" s="10"/>
      <c r="GM1284" s="10"/>
      <c r="GN1284" s="10"/>
      <c r="GO1284" s="10"/>
      <c r="GP1284" s="10"/>
      <c r="GQ1284" s="10"/>
      <c r="GR1284" s="10"/>
      <c r="GS1284" s="10"/>
      <c r="GT1284" s="10"/>
      <c r="GU1284" s="10"/>
      <c r="GV1284" s="10"/>
      <c r="GW1284" s="10"/>
      <c r="GX1284" s="10"/>
      <c r="GY1284" s="10"/>
      <c r="GZ1284" s="10"/>
      <c r="HA1284" s="10"/>
      <c r="HB1284" s="10"/>
      <c r="HC1284" s="10"/>
      <c r="HD1284" s="10"/>
      <c r="HE1284" s="10"/>
      <c r="HF1284" s="10"/>
      <c r="HG1284" s="10"/>
      <c r="HH1284" s="10"/>
      <c r="HI1284" s="10"/>
      <c r="HJ1284" s="10"/>
      <c r="HK1284" s="10"/>
      <c r="HL1284" s="10"/>
      <c r="HM1284" s="10"/>
      <c r="HN1284" s="10"/>
      <c r="HO1284" s="10"/>
      <c r="HP1284" s="10"/>
      <c r="HQ1284" s="10"/>
      <c r="HR1284" s="10"/>
      <c r="HS1284" s="10"/>
      <c r="HT1284" s="10"/>
      <c r="HU1284" s="10"/>
      <c r="HV1284" s="10"/>
      <c r="HW1284" s="10"/>
      <c r="HX1284" s="10"/>
      <c r="HY1284" s="10"/>
      <c r="HZ1284" s="10"/>
      <c r="IA1284" s="10"/>
      <c r="IB1284" s="10"/>
      <c r="IC1284" s="10"/>
      <c r="ID1284" s="10"/>
      <c r="IE1284" s="10"/>
      <c r="IF1284" s="10"/>
      <c r="IG1284" s="10"/>
      <c r="IH1284" s="10"/>
      <c r="II1284" s="10"/>
      <c r="IJ1284" s="10"/>
      <c r="IK1284" s="10"/>
      <c r="IL1284" s="10"/>
      <c r="IM1284" s="10"/>
      <c r="IN1284" s="10"/>
      <c r="IO1284" s="10"/>
      <c r="IP1284" s="10"/>
      <c r="IQ1284" s="10"/>
      <c r="IR1284" s="10"/>
      <c r="IS1284" s="10"/>
      <c r="IT1284" s="10"/>
      <c r="IU1284" s="10"/>
      <c r="IV1284" s="10"/>
    </row>
    <row r="1285" spans="1:260" ht="15" customHeight="1" x14ac:dyDescent="0.25">
      <c r="A1285" s="22" t="s">
        <v>4017</v>
      </c>
      <c r="B1285" s="202"/>
      <c r="C1285" s="202"/>
      <c r="D1285" s="213">
        <f>COUNTA(C1288:C1354)</f>
        <v>58</v>
      </c>
      <c r="E1285" s="14">
        <f>COUNTIF(A1287:A1354,"*HB*")</f>
        <v>4</v>
      </c>
      <c r="F1285" s="14">
        <f>COUNTIF(A1287:A1354,"*KR*")+COUNTIF(A1287:A1354,"*LK*")</f>
        <v>1</v>
      </c>
      <c r="G1285" s="14">
        <f>COUNTIF(A1287:A1354,"*PR*")+COUNTIF(A1287:A1354,"*LP*")</f>
        <v>2</v>
      </c>
      <c r="H1285" s="14"/>
      <c r="I1285" s="14"/>
      <c r="K1285" s="8" t="str">
        <f>IF(ISERROR(VLOOKUP(TRIM(B1285),ALL!$A$2:$AC$3977,11,FALSE)),"",VLOOKUP(TRIM(B1285),ALL!$A$2:$AC$3977,11,FALSE))</f>
        <v/>
      </c>
      <c r="L1285" s="8" t="str">
        <f>IF(ISERROR(VLOOKUP(TRIM(B1285),ALL!$A$2:$AC$3977,12,FALSE)),"",VLOOKUP(TRIM(B1285),ALL!$A$2:$AC$3977,12,FALSE))</f>
        <v/>
      </c>
      <c r="M1285" s="8" t="str">
        <f>IF(ISERROR(VLOOKUP(TRIM(B1285),ALL!$A$2:$AC$3977,13,FALSE)),"",VLOOKUP(TRIM(B1285),ALL!$A$2:$AC$3977,13,FALSE))</f>
        <v/>
      </c>
      <c r="N1285" s="8" t="str">
        <f>IF(ISERROR(VLOOKUP(TRIM(B1285),ALL!$A$2:$AC$3977,14,FALSE)),"",VLOOKUP(TRIM(B1285),ALL!$A$2:$AC$3977,14,FALSE))</f>
        <v/>
      </c>
      <c r="O1285" s="8" t="str">
        <f>IF(ISERROR(VLOOKUP(TRIM(B1285),ALL!$A$2:$AC$3977,15,FALSE)),"",VLOOKUP(TRIM(B1285),ALL!$A$2:$AC$3977,15,FALSE))</f>
        <v/>
      </c>
      <c r="P1285" s="8" t="str">
        <f>IF(ISERROR(VLOOKUP(TRIM(B1285),ALL!$A$2:$AC$3977,16,FALSE)),"",VLOOKUP(TRIM(B1285),ALL!$A$2:$AC$3977,16,FALSE))</f>
        <v/>
      </c>
      <c r="Q1285" s="16"/>
      <c r="S1285" s="202"/>
      <c r="T1285" s="202" t="str">
        <f>IF(ISERROR(VLOOKUP(TRIM(B1285),ALL!$A$2:$AC$3999,20,FALSE)),"",VLOOKUP(TRIM(B1285),ALL!$A$2:$AC$3999,20,FALSE))</f>
        <v/>
      </c>
      <c r="U1285" s="202" t="str">
        <f>IF(ISERROR(VLOOKUP(TRIM(B1285),ALL!$A$2:$AC$3999,21,FALSE)),"",VLOOKUP(TRIM(B1285),ALL!$A$2:$AC$3999,21,FALSE))</f>
        <v/>
      </c>
      <c r="V1285" s="202" t="str">
        <f>IF(ISERROR(VLOOKUP(TRIM(B1285),ALL!$A$2:$AC$3999,22,FALSE)),"",VLOOKUP(TRIM(B1285),ALL!$A$2:$AC$3999,22,FALSE))</f>
        <v/>
      </c>
      <c r="W1285" s="202" t="str">
        <f>IF(ISERROR(VLOOKUP(TRIM(B1285),ALL!$A$2:$AC$1999,20,FALSE)),"",VLOOKUP(TRIM(B1285),ALL!$A$2:$AC$1999,20,FALSE))</f>
        <v/>
      </c>
      <c r="X1285" s="202" t="str">
        <f>IF(ISERROR(VLOOKUP(TRIM(B1285),ALL!$A$2:$AC$1999,21,FALSE)),"",VLOOKUP(TRIM(B1285),ALL!$A$2:$AC$1999,21,FALSE))</f>
        <v/>
      </c>
      <c r="Y1285" s="202" t="str">
        <f>IF(ISERROR(VLOOKUP(TRIM(B1285),ALL!$A$2:$AC$1999,22,FALSE)),"",VLOOKUP(TRIM(B1285),ALL!$A$2:$AC$1999,22,FALSE))</f>
        <v/>
      </c>
      <c r="Z1285" s="202" t="str">
        <f>IF(ISERROR(VLOOKUP(TRIM(B1285),ALL!$A$2:$AC$1999,23,FALSE)),"",VLOOKUP(TRIM(B1285),ALL!$A$2:$AC$1999,23,FALSE))</f>
        <v/>
      </c>
      <c r="AA1285" s="202" t="str">
        <f>IF(ISERROR(VLOOKUP(TRIM(B1285),ALL!$A$2:$AC$1999,24,FALSE)),"",VLOOKUP(TRIM(B1285),ALL!$A$2:$AC$1999,24,FALSE))</f>
        <v/>
      </c>
      <c r="AB1285" s="202" t="str">
        <f>IF(ISERROR(VLOOKUP(TRIM(B1285),ALL!$A$2:$AC$1999,25,FALSE)),"",VLOOKUP(TRIM(B1285),ALL!$A$2:$AC$1999,25,FALSE))</f>
        <v/>
      </c>
      <c r="AC1285" s="202" t="s">
        <v>4028</v>
      </c>
      <c r="AD1285" s="202" t="s">
        <v>4028</v>
      </c>
      <c r="AE1285" s="202" t="s">
        <v>4028</v>
      </c>
      <c r="AF1285" s="202" t="s">
        <v>4028</v>
      </c>
      <c r="AG1285" s="202" t="s">
        <v>4028</v>
      </c>
      <c r="AH1285" s="202" t="s">
        <v>4028</v>
      </c>
      <c r="AI1285" s="202" t="s">
        <v>4028</v>
      </c>
      <c r="AJ1285" s="202" t="s">
        <v>4028</v>
      </c>
      <c r="AK1285" s="202" t="s">
        <v>4028</v>
      </c>
      <c r="AL1285" s="3"/>
      <c r="AM1285" s="202"/>
      <c r="AN1285" s="202"/>
      <c r="AO1285" s="202"/>
      <c r="AP1285" s="202"/>
      <c r="AQ1285" s="202"/>
      <c r="AR1285" s="202"/>
      <c r="AS1285" s="202"/>
      <c r="AT1285" s="202"/>
      <c r="AU1285" s="3"/>
      <c r="AV1285" s="202"/>
      <c r="AW1285" s="202"/>
      <c r="AX1285" s="202"/>
      <c r="AY1285" s="202"/>
      <c r="AZ1285" s="202"/>
      <c r="BA1285" s="202"/>
      <c r="BB1285" s="202"/>
      <c r="BC1285" s="1"/>
      <c r="BD1285" s="202"/>
      <c r="BE1285" s="202"/>
      <c r="BF1285" s="202"/>
      <c r="BG1285" s="202"/>
      <c r="BH1285" s="202"/>
      <c r="BI1285" s="202"/>
      <c r="BJ1285" s="202"/>
      <c r="BK1285" s="202"/>
      <c r="BL1285" s="202"/>
      <c r="BM1285" s="13"/>
      <c r="BN1285" s="13"/>
      <c r="BO1285" s="13"/>
      <c r="BP1285" s="13"/>
      <c r="BQ1285" s="13"/>
      <c r="BR1285" s="13"/>
      <c r="BS1285" s="13"/>
      <c r="BT1285" s="13"/>
      <c r="BU1285" s="13"/>
      <c r="BV1285" s="13"/>
      <c r="BW1285" s="13"/>
      <c r="BX1285" s="13"/>
      <c r="BY1285" s="13"/>
      <c r="BZ1285" s="13"/>
      <c r="CA1285" s="13"/>
      <c r="CB1285" s="13"/>
      <c r="CC1285" s="13"/>
      <c r="CD1285" s="13"/>
      <c r="CE1285" s="13"/>
      <c r="CF1285" s="13"/>
      <c r="CG1285" s="13"/>
      <c r="CH1285" s="13"/>
      <c r="CI1285" s="13"/>
      <c r="CJ1285" s="13"/>
      <c r="CK1285" s="13"/>
      <c r="CL1285" s="13"/>
      <c r="CM1285" s="13"/>
      <c r="CN1285" s="13"/>
      <c r="CO1285" s="13"/>
      <c r="CP1285" s="13"/>
      <c r="CQ1285" s="13"/>
      <c r="CR1285" s="13"/>
      <c r="CS1285" s="13"/>
      <c r="CT1285" s="13"/>
      <c r="CU1285" s="13"/>
      <c r="CV1285" s="13"/>
      <c r="CW1285" s="13"/>
      <c r="CX1285" s="13"/>
      <c r="CY1285" s="13"/>
      <c r="CZ1285" s="13"/>
      <c r="DA1285" s="13"/>
      <c r="DB1285" s="13"/>
      <c r="DC1285" s="13"/>
      <c r="DD1285" s="13"/>
      <c r="DE1285" s="13"/>
      <c r="DF1285" s="13"/>
      <c r="DG1285" s="13"/>
      <c r="DH1285" s="13"/>
      <c r="DI1285" s="13"/>
      <c r="DJ1285" s="13"/>
      <c r="DK1285" s="13"/>
      <c r="DL1285" s="13"/>
      <c r="DM1285" s="13"/>
      <c r="DN1285" s="13"/>
      <c r="DO1285" s="13"/>
      <c r="DP1285" s="13"/>
      <c r="DQ1285" s="13"/>
      <c r="DR1285" s="13"/>
      <c r="DS1285" s="13"/>
      <c r="DT1285" s="13"/>
      <c r="DU1285" s="13"/>
      <c r="DV1285" s="13"/>
      <c r="DW1285" s="13"/>
      <c r="DX1285" s="13"/>
      <c r="DY1285" s="13"/>
      <c r="DZ1285" s="13"/>
      <c r="EA1285" s="13"/>
      <c r="EB1285" s="13"/>
      <c r="EC1285" s="13"/>
      <c r="ED1285" s="13"/>
      <c r="EE1285" s="13"/>
      <c r="EF1285" s="13"/>
      <c r="EG1285" s="13"/>
      <c r="EH1285" s="13"/>
      <c r="EI1285" s="13"/>
      <c r="EJ1285" s="13"/>
      <c r="EK1285" s="13"/>
      <c r="EL1285" s="13"/>
      <c r="EM1285" s="13"/>
      <c r="EN1285" s="13"/>
      <c r="EO1285" s="13"/>
      <c r="EP1285" s="13"/>
      <c r="EQ1285" s="13"/>
      <c r="ER1285" s="13"/>
      <c r="ES1285" s="13"/>
      <c r="ET1285" s="13"/>
      <c r="EU1285" s="13"/>
      <c r="EV1285" s="13"/>
      <c r="EW1285" s="13"/>
      <c r="EX1285" s="13"/>
      <c r="EY1285" s="13"/>
      <c r="EZ1285" s="13"/>
      <c r="FA1285" s="13"/>
      <c r="FB1285" s="13"/>
      <c r="FC1285" s="13"/>
      <c r="FD1285" s="13"/>
      <c r="FE1285" s="13"/>
      <c r="FF1285" s="13"/>
      <c r="FG1285" s="13"/>
      <c r="FH1285" s="13"/>
      <c r="FI1285" s="13"/>
      <c r="FJ1285" s="13"/>
      <c r="FK1285" s="13"/>
      <c r="FL1285" s="13"/>
      <c r="FM1285" s="13"/>
      <c r="FN1285" s="13"/>
      <c r="FO1285" s="13"/>
      <c r="FP1285" s="13"/>
      <c r="FQ1285" s="13"/>
      <c r="FR1285" s="13"/>
      <c r="FS1285" s="13"/>
      <c r="FT1285" s="13"/>
      <c r="FU1285" s="13"/>
      <c r="FV1285" s="13"/>
      <c r="FW1285" s="13"/>
      <c r="FX1285" s="13"/>
      <c r="FY1285" s="13"/>
      <c r="FZ1285" s="13"/>
      <c r="GA1285" s="13"/>
      <c r="GB1285" s="13"/>
      <c r="GC1285" s="13"/>
      <c r="GD1285" s="13"/>
      <c r="GE1285" s="13"/>
      <c r="GF1285" s="13"/>
      <c r="GG1285" s="13"/>
      <c r="GH1285" s="13"/>
      <c r="GI1285" s="13"/>
      <c r="GJ1285" s="13"/>
      <c r="GK1285" s="13"/>
      <c r="GL1285" s="13"/>
      <c r="GM1285" s="13"/>
      <c r="GN1285" s="13"/>
      <c r="GO1285" s="13"/>
      <c r="GP1285" s="13"/>
      <c r="GQ1285" s="13"/>
      <c r="GR1285" s="13"/>
      <c r="GS1285" s="13"/>
      <c r="GT1285" s="13"/>
      <c r="GU1285" s="13"/>
      <c r="GV1285" s="13"/>
      <c r="GW1285" s="13"/>
      <c r="GX1285" s="13"/>
      <c r="GY1285" s="13"/>
      <c r="GZ1285" s="13"/>
      <c r="HA1285" s="13"/>
      <c r="HB1285" s="13"/>
      <c r="HC1285" s="13"/>
      <c r="HD1285" s="13"/>
      <c r="HE1285" s="13"/>
      <c r="HF1285" s="13"/>
      <c r="HG1285" s="13"/>
      <c r="HH1285" s="13"/>
      <c r="HI1285" s="13"/>
      <c r="HJ1285" s="13"/>
      <c r="HK1285" s="13"/>
      <c r="HL1285" s="13"/>
      <c r="HM1285" s="13"/>
      <c r="HN1285" s="13"/>
      <c r="HO1285" s="13"/>
      <c r="HP1285" s="13"/>
      <c r="HQ1285" s="13"/>
      <c r="HR1285" s="13"/>
      <c r="HS1285" s="13"/>
      <c r="HT1285" s="13"/>
      <c r="HU1285" s="13"/>
      <c r="HV1285" s="13"/>
      <c r="HW1285" s="13"/>
      <c r="HX1285" s="13"/>
      <c r="HY1285" s="13"/>
      <c r="HZ1285" s="13"/>
      <c r="IA1285" s="13"/>
      <c r="IB1285" s="13"/>
      <c r="IC1285" s="13"/>
      <c r="ID1285" s="13"/>
      <c r="IE1285" s="13"/>
      <c r="IF1285" s="13"/>
      <c r="IG1285" s="13"/>
      <c r="IH1285" s="13"/>
      <c r="II1285" s="13"/>
      <c r="IJ1285" s="13"/>
      <c r="IK1285" s="13"/>
      <c r="IL1285" s="13"/>
      <c r="IM1285" s="13"/>
      <c r="IN1285" s="13"/>
      <c r="IO1285" s="13"/>
      <c r="IP1285" s="13"/>
      <c r="IQ1285" s="13"/>
      <c r="IR1285" s="13"/>
      <c r="IS1285" s="13"/>
      <c r="IT1285" s="13"/>
      <c r="IU1285" s="13"/>
      <c r="IV1285" s="13"/>
    </row>
    <row r="1286" spans="1:260" ht="12.75" customHeight="1" x14ac:dyDescent="0.2">
      <c r="A1286" s="8" t="s">
        <v>4704</v>
      </c>
      <c r="B1286" s="8"/>
      <c r="C1286" s="202"/>
      <c r="D1286" s="7"/>
      <c r="E1286" s="202"/>
      <c r="F1286" s="202"/>
      <c r="G1286" s="205" t="str">
        <f>IF(ISERROR(VLOOKUP(TRIM(C1286),'R2020'!$A$1:$I$1991,8,FALSE)),"",VLOOKUP(TRIM(C1286),'R2020'!$A$1:$I$1991,8,FALSE))</f>
        <v/>
      </c>
      <c r="H1286" s="202"/>
      <c r="I1286" s="202"/>
      <c r="J1286" s="8"/>
      <c r="K1286" s="8" t="str">
        <f>IF(ISERROR(VLOOKUP(TRIM(C1286),ALL!$A$2:$AC$3977,11,FALSE)),"",VLOOKUP(TRIM(C1286),ALL!$A$2:$AC$3977,11,FALSE))</f>
        <v/>
      </c>
      <c r="L1286" s="8" t="str">
        <f>IF(ISERROR(VLOOKUP(TRIM(C1286),ALL!$A$2:$AC$3977,12,FALSE)),"",VLOOKUP(TRIM(C1286),ALL!$A$2:$AC$3977,12,FALSE))</f>
        <v/>
      </c>
      <c r="M1286" s="8" t="str">
        <f>IF(ISERROR(VLOOKUP(TRIM(C1286),ALL!$A$2:$AC$3977,13,FALSE)),"",VLOOKUP(TRIM(C1286),ALL!$A$2:$AC$3977,13,FALSE))</f>
        <v/>
      </c>
      <c r="N1286" s="8" t="str">
        <f>IF(ISERROR(VLOOKUP(TRIM(C1286),ALL!$A$2:$AC$3977,14,FALSE)),"",VLOOKUP(TRIM(C1286),ALL!$A$2:$AC$3977,14,FALSE))</f>
        <v/>
      </c>
      <c r="O1286" s="8" t="str">
        <f>IF(ISERROR(VLOOKUP(TRIM(C1286),ALL!$A$2:$AC$3977,15,FALSE)),"",VLOOKUP(TRIM(C1286),ALL!$A$2:$AC$3977,15,FALSE))</f>
        <v/>
      </c>
      <c r="P1286" s="8" t="str">
        <f>IF(ISERROR(VLOOKUP(TRIM(C1286),ALL!$A$2:$AC$3977,16,FALSE)),"",VLOOKUP(TRIM(C1286),ALL!$A$2:$AC$3977,16,FALSE))</f>
        <v/>
      </c>
      <c r="Q1286" s="202"/>
      <c r="R1286" s="202"/>
      <c r="S1286" s="202"/>
      <c r="T1286" s="202" t="str">
        <f>IF(ISERROR(VLOOKUP(TRIM(C1286),ALL!$A$2:$AC$3999,20,FALSE)),"",VLOOKUP(TRIM(C1286),ALL!$A$2:$AC$3999,20,FALSE))</f>
        <v/>
      </c>
      <c r="U1286" s="202" t="str">
        <f>IF(ISERROR(VLOOKUP(TRIM(C1286),ALL!$A$2:$AC$3999,21,FALSE)),"",VLOOKUP(TRIM(C1286),ALL!$A$2:$AC$3999,21,FALSE))</f>
        <v/>
      </c>
      <c r="V1286" s="202" t="str">
        <f>IF(ISERROR(VLOOKUP(TRIM(C1286),ALL!$A$2:$AC$3999,22,FALSE)),"",VLOOKUP(TRIM(C1286),ALL!$A$2:$AC$3999,22,FALSE))</f>
        <v/>
      </c>
      <c r="W1286" s="202" t="str">
        <f>IF(ISERROR(VLOOKUP(TRIM(C1286),ALL!$A$2:$AC$1999,20,FALSE)),"",VLOOKUP(TRIM(C1286),ALL!$A$2:$AC$1999,20,FALSE))</f>
        <v/>
      </c>
      <c r="X1286" s="202" t="str">
        <f>IF(ISERROR(VLOOKUP(TRIM(C1286),ALL!$A$2:$AC$1999,21,FALSE)),"",VLOOKUP(TRIM(C1286),ALL!$A$2:$AC$1999,21,FALSE))</f>
        <v/>
      </c>
      <c r="Y1286" s="202" t="str">
        <f>IF(ISERROR(VLOOKUP(TRIM(C1286),ALL!$A$2:$AC$1999,22,FALSE)),"",VLOOKUP(TRIM(C1286),ALL!$A$2:$AC$1999,22,FALSE))</f>
        <v/>
      </c>
      <c r="Z1286" s="202" t="str">
        <f>IF(ISERROR(VLOOKUP(TRIM(C1286),ALL!$A$2:$AC$1999,23,FALSE)),"",VLOOKUP(TRIM(C1286),ALL!$A$2:$AC$1999,23,FALSE))</f>
        <v/>
      </c>
      <c r="AA1286" s="202" t="str">
        <f>IF(ISERROR(VLOOKUP(TRIM(C1286),ALL!$A$2:$AC$1999,24,FALSE)),"",VLOOKUP(TRIM(C1286),ALL!$A$2:$AC$1999,24,FALSE))</f>
        <v/>
      </c>
      <c r="AB1286" s="202" t="str">
        <f>IF(ISERROR(VLOOKUP(TRIM(C1286),ALL!$A$2:$AC$1999,25,FALSE)),"",VLOOKUP(TRIM(C1286),ALL!$A$2:$AC$1999,25,FALSE))</f>
        <v/>
      </c>
      <c r="AC1286" s="202" t="s">
        <v>4028</v>
      </c>
      <c r="AD1286" s="202" t="s">
        <v>4028</v>
      </c>
      <c r="AE1286" s="202" t="s">
        <v>4028</v>
      </c>
      <c r="AF1286" s="202" t="s">
        <v>4028</v>
      </c>
      <c r="AG1286" s="202" t="s">
        <v>4028</v>
      </c>
      <c r="AH1286" s="202" t="s">
        <v>4028</v>
      </c>
      <c r="AI1286" s="202" t="s">
        <v>4028</v>
      </c>
      <c r="AJ1286" s="202" t="s">
        <v>4028</v>
      </c>
      <c r="AK1286" s="202" t="s">
        <v>4028</v>
      </c>
      <c r="AL1286" s="202"/>
      <c r="AM1286" s="202"/>
      <c r="AN1286" s="202"/>
      <c r="AO1286" s="202"/>
      <c r="AP1286" s="202"/>
      <c r="AQ1286" s="202"/>
      <c r="AR1286" s="202"/>
      <c r="AS1286" s="202"/>
      <c r="AT1286" s="202"/>
      <c r="AU1286" s="202"/>
      <c r="AV1286" s="202"/>
      <c r="AW1286" s="202"/>
      <c r="AX1286" s="202"/>
      <c r="AY1286" s="202"/>
      <c r="AZ1286" s="202"/>
      <c r="BA1286" s="202"/>
      <c r="BB1286" s="202"/>
      <c r="BC1286" s="1"/>
      <c r="BD1286" s="202"/>
      <c r="BE1286" s="202"/>
      <c r="BF1286" s="202"/>
      <c r="BG1286" s="202"/>
      <c r="BH1286" s="202"/>
      <c r="BI1286" s="202"/>
      <c r="BJ1286" s="202"/>
      <c r="BK1286" s="202"/>
      <c r="BL1286" s="202"/>
    </row>
    <row r="1287" spans="1:260" ht="12.75" customHeight="1" x14ac:dyDescent="0.2">
      <c r="A1287" s="233" t="s">
        <v>5005</v>
      </c>
      <c r="B1287" s="203"/>
      <c r="C1287" s="203"/>
      <c r="D1287" s="218"/>
      <c r="E1287" s="203"/>
      <c r="F1287" s="203"/>
      <c r="G1287" s="203" t="s">
        <v>4028</v>
      </c>
      <c r="H1287" s="203"/>
      <c r="I1287" s="203"/>
      <c r="J1287" s="203"/>
      <c r="K1287" s="203" t="s">
        <v>4028</v>
      </c>
      <c r="L1287" s="203" t="s">
        <v>4028</v>
      </c>
      <c r="M1287" s="203" t="s">
        <v>4028</v>
      </c>
      <c r="N1287" s="203" t="s">
        <v>4028</v>
      </c>
      <c r="O1287" s="203" t="s">
        <v>4028</v>
      </c>
      <c r="P1287" s="203" t="s">
        <v>4028</v>
      </c>
      <c r="Q1287" s="203"/>
      <c r="R1287" s="203"/>
      <c r="S1287" s="203"/>
      <c r="T1287" s="203" t="s">
        <v>4028</v>
      </c>
      <c r="U1287" s="203" t="s">
        <v>4028</v>
      </c>
      <c r="V1287" s="203" t="s">
        <v>4028</v>
      </c>
      <c r="W1287" s="203" t="s">
        <v>4028</v>
      </c>
      <c r="X1287" s="203" t="s">
        <v>4028</v>
      </c>
      <c r="Y1287" s="203" t="s">
        <v>4028</v>
      </c>
      <c r="Z1287" s="203" t="s">
        <v>4028</v>
      </c>
      <c r="AA1287" s="203" t="s">
        <v>4028</v>
      </c>
      <c r="AB1287" s="203" t="s">
        <v>4028</v>
      </c>
      <c r="AC1287" s="203" t="s">
        <v>4028</v>
      </c>
      <c r="AD1287" s="203" t="s">
        <v>4028</v>
      </c>
      <c r="AE1287" s="203" t="s">
        <v>4028</v>
      </c>
      <c r="AF1287" s="203" t="s">
        <v>4028</v>
      </c>
      <c r="AG1287" s="203" t="s">
        <v>4028</v>
      </c>
      <c r="AH1287" s="203" t="s">
        <v>4028</v>
      </c>
      <c r="AI1287" s="203" t="s">
        <v>4028</v>
      </c>
      <c r="AJ1287" s="203" t="s">
        <v>4028</v>
      </c>
      <c r="AK1287" s="203" t="s">
        <v>4028</v>
      </c>
      <c r="AL1287" s="203"/>
      <c r="AM1287" s="203"/>
      <c r="AN1287" s="203"/>
      <c r="AO1287" s="203"/>
      <c r="AP1287" s="203"/>
      <c r="AQ1287" s="203"/>
      <c r="AR1287" s="203"/>
      <c r="AS1287" s="203"/>
      <c r="AT1287" s="203"/>
      <c r="AU1287" s="203"/>
      <c r="AV1287" s="203"/>
      <c r="AW1287" s="203"/>
      <c r="AX1287" s="203"/>
      <c r="AY1287" s="203"/>
      <c r="AZ1287" s="203"/>
      <c r="BA1287" s="203"/>
      <c r="BB1287" s="203"/>
      <c r="BC1287" s="203"/>
      <c r="BD1287" s="203"/>
      <c r="BE1287" s="203"/>
      <c r="BF1287" s="203"/>
      <c r="BG1287" s="203"/>
      <c r="BH1287" s="203"/>
      <c r="BI1287" s="203"/>
      <c r="BJ1287" s="203"/>
      <c r="BK1287" s="203"/>
      <c r="BL1287" s="203"/>
      <c r="BM1287" s="13"/>
      <c r="BN1287" s="13"/>
      <c r="BO1287" s="13"/>
      <c r="BP1287" s="13"/>
      <c r="BQ1287" s="13"/>
      <c r="BR1287" s="13"/>
      <c r="BS1287" s="13"/>
      <c r="BT1287" s="13"/>
      <c r="BU1287" s="13"/>
      <c r="BV1287" s="13"/>
      <c r="BW1287" s="13"/>
      <c r="BX1287" s="13"/>
      <c r="BY1287" s="13"/>
      <c r="BZ1287" s="13"/>
      <c r="CA1287" s="13"/>
      <c r="CB1287" s="13"/>
      <c r="CC1287" s="13"/>
      <c r="CD1287" s="13"/>
      <c r="CE1287" s="13"/>
      <c r="CF1287" s="13"/>
      <c r="CG1287" s="13"/>
      <c r="CH1287" s="13"/>
      <c r="CI1287" s="13"/>
      <c r="CJ1287" s="13"/>
      <c r="CK1287" s="13"/>
      <c r="CL1287" s="13"/>
      <c r="CM1287" s="13"/>
      <c r="CN1287" s="13"/>
      <c r="CO1287" s="13"/>
      <c r="CP1287" s="13"/>
      <c r="CQ1287" s="13"/>
      <c r="CR1287" s="13"/>
      <c r="CS1287" s="13"/>
      <c r="CT1287" s="13"/>
      <c r="CU1287" s="13"/>
      <c r="CV1287" s="13"/>
      <c r="CW1287" s="13"/>
      <c r="CX1287" s="13"/>
      <c r="CY1287" s="13"/>
      <c r="CZ1287" s="13"/>
      <c r="DA1287" s="13"/>
      <c r="DB1287" s="13"/>
      <c r="DC1287" s="13"/>
      <c r="DD1287" s="13"/>
      <c r="DE1287" s="13"/>
      <c r="DF1287" s="13"/>
      <c r="DG1287" s="13"/>
      <c r="DH1287" s="13"/>
      <c r="DI1287" s="13"/>
      <c r="DJ1287" s="13"/>
      <c r="DK1287" s="13"/>
      <c r="DL1287" s="13"/>
      <c r="DM1287" s="13"/>
      <c r="DN1287" s="13"/>
      <c r="DO1287" s="13"/>
      <c r="DP1287" s="13"/>
      <c r="DQ1287" s="13"/>
      <c r="DR1287" s="13"/>
      <c r="DS1287" s="13"/>
      <c r="DT1287" s="13"/>
      <c r="DU1287" s="13"/>
      <c r="DV1287" s="13"/>
      <c r="DW1287" s="13"/>
      <c r="DX1287" s="13"/>
      <c r="DY1287" s="13"/>
      <c r="DZ1287" s="13"/>
      <c r="EA1287" s="13"/>
      <c r="EB1287" s="13"/>
      <c r="EC1287" s="13"/>
      <c r="ED1287" s="13"/>
      <c r="EE1287" s="13"/>
      <c r="EF1287" s="13"/>
      <c r="EG1287" s="13"/>
      <c r="EH1287" s="13"/>
      <c r="EI1287" s="13"/>
      <c r="EJ1287" s="13"/>
      <c r="EK1287" s="13"/>
      <c r="EL1287" s="13"/>
      <c r="EM1287" s="13"/>
      <c r="EN1287" s="13"/>
      <c r="EO1287" s="13"/>
      <c r="EP1287" s="13"/>
      <c r="EQ1287" s="13"/>
      <c r="ER1287" s="13"/>
      <c r="ES1287" s="13"/>
      <c r="ET1287" s="13"/>
      <c r="EU1287" s="13"/>
      <c r="EV1287" s="13"/>
      <c r="EW1287" s="13"/>
      <c r="EX1287" s="13"/>
      <c r="EY1287" s="13"/>
      <c r="EZ1287" s="13"/>
      <c r="FA1287" s="13"/>
      <c r="FB1287" s="13"/>
      <c r="FC1287" s="13"/>
      <c r="FD1287" s="13"/>
      <c r="FE1287" s="13"/>
      <c r="FF1287" s="13"/>
      <c r="FG1287" s="13"/>
      <c r="FH1287" s="13"/>
      <c r="FI1287" s="13"/>
      <c r="FJ1287" s="13"/>
      <c r="FK1287" s="13"/>
      <c r="FL1287" s="13"/>
      <c r="FM1287" s="13"/>
      <c r="FN1287" s="13"/>
      <c r="FO1287" s="13"/>
      <c r="FP1287" s="13"/>
      <c r="FQ1287" s="13"/>
      <c r="FR1287" s="13"/>
      <c r="FS1287" s="13"/>
      <c r="FT1287" s="13"/>
      <c r="FU1287" s="13"/>
      <c r="FV1287" s="13"/>
      <c r="FW1287" s="13"/>
      <c r="FX1287" s="13"/>
      <c r="FY1287" s="13"/>
      <c r="FZ1287" s="13"/>
      <c r="GA1287" s="13"/>
      <c r="GB1287" s="13"/>
      <c r="GC1287" s="13"/>
      <c r="GD1287" s="13"/>
      <c r="GE1287" s="13"/>
      <c r="GF1287" s="13"/>
      <c r="GG1287" s="13"/>
      <c r="GH1287" s="13"/>
      <c r="GI1287" s="13"/>
      <c r="GJ1287" s="13"/>
      <c r="GK1287" s="13"/>
      <c r="GL1287" s="13"/>
      <c r="GM1287" s="13"/>
      <c r="GN1287" s="13"/>
      <c r="GO1287" s="13"/>
      <c r="GP1287" s="13"/>
      <c r="GQ1287" s="13"/>
      <c r="GR1287" s="13"/>
      <c r="GS1287" s="13"/>
      <c r="GT1287" s="13"/>
      <c r="GU1287" s="13"/>
      <c r="GV1287" s="13"/>
      <c r="GW1287" s="13"/>
      <c r="GX1287" s="13"/>
      <c r="GY1287" s="13"/>
      <c r="GZ1287" s="13"/>
      <c r="HA1287" s="13"/>
      <c r="HB1287" s="13"/>
      <c r="HC1287" s="13"/>
      <c r="HD1287" s="13"/>
      <c r="HE1287" s="13"/>
      <c r="HF1287" s="13"/>
      <c r="HG1287" s="13"/>
      <c r="HH1287" s="13"/>
      <c r="HI1287" s="13"/>
      <c r="HJ1287" s="13"/>
      <c r="HK1287" s="13"/>
      <c r="HL1287" s="13"/>
      <c r="HM1287" s="13"/>
      <c r="HN1287" s="13"/>
      <c r="HO1287" s="13"/>
      <c r="HP1287" s="13"/>
      <c r="HQ1287" s="13"/>
      <c r="HR1287" s="13"/>
      <c r="HS1287" s="13"/>
      <c r="HT1287" s="13"/>
      <c r="HU1287" s="13"/>
      <c r="HV1287" s="13"/>
      <c r="HW1287" s="13"/>
      <c r="HX1287" s="13"/>
      <c r="HY1287" s="13"/>
      <c r="HZ1287" s="13"/>
      <c r="IA1287" s="13"/>
      <c r="IB1287" s="13"/>
      <c r="IC1287" s="13"/>
      <c r="ID1287" s="13"/>
      <c r="IE1287" s="13"/>
      <c r="IF1287" s="13"/>
      <c r="IG1287" s="13"/>
      <c r="IH1287" s="13"/>
      <c r="II1287" s="13"/>
      <c r="IJ1287" s="13"/>
      <c r="IK1287" s="13"/>
      <c r="IL1287" s="13"/>
      <c r="IM1287" s="13"/>
      <c r="IN1287" s="13"/>
      <c r="IO1287" s="13"/>
      <c r="IP1287" s="13"/>
      <c r="IQ1287" s="13"/>
      <c r="IR1287" s="13"/>
      <c r="IS1287" s="13"/>
      <c r="IT1287" s="13"/>
      <c r="IU1287" s="13"/>
      <c r="IV1287" s="13"/>
    </row>
    <row r="1288" spans="1:260" ht="12.75" customHeight="1" x14ac:dyDescent="0.2">
      <c r="A1288" s="203" t="s">
        <v>193</v>
      </c>
      <c r="B1288" s="203" t="s">
        <v>4449</v>
      </c>
      <c r="C1288" s="203" t="s">
        <v>167</v>
      </c>
      <c r="D1288" s="214">
        <v>28340</v>
      </c>
      <c r="E1288" s="203" t="s">
        <v>452</v>
      </c>
      <c r="F1288" s="203" t="s">
        <v>2132</v>
      </c>
      <c r="G1288" s="203" t="s">
        <v>3420</v>
      </c>
      <c r="H1288" s="203" t="s">
        <v>193</v>
      </c>
      <c r="I1288" s="203" t="s">
        <v>232</v>
      </c>
      <c r="J1288" s="203"/>
      <c r="K1288" s="203" t="s">
        <v>193</v>
      </c>
      <c r="L1288" s="203" t="s">
        <v>232</v>
      </c>
      <c r="M1288" s="203">
        <v>0</v>
      </c>
      <c r="N1288" s="203" t="s">
        <v>193</v>
      </c>
      <c r="O1288" s="203" t="s">
        <v>232</v>
      </c>
      <c r="P1288" s="203">
        <v>0</v>
      </c>
      <c r="Q1288" s="203" t="s">
        <v>193</v>
      </c>
      <c r="R1288" s="203" t="s">
        <v>232</v>
      </c>
      <c r="S1288" s="203"/>
      <c r="T1288" s="203" t="s">
        <v>193</v>
      </c>
      <c r="U1288" s="203" t="s">
        <v>232</v>
      </c>
      <c r="V1288" s="203">
        <v>0</v>
      </c>
      <c r="W1288" s="203" t="s">
        <v>193</v>
      </c>
      <c r="X1288" s="203" t="s">
        <v>232</v>
      </c>
      <c r="Y1288" s="203">
        <v>0</v>
      </c>
      <c r="Z1288" s="203" t="s">
        <v>193</v>
      </c>
      <c r="AA1288" s="203" t="s">
        <v>232</v>
      </c>
      <c r="AB1288" s="203">
        <v>0</v>
      </c>
      <c r="AC1288" s="203" t="s">
        <v>193</v>
      </c>
      <c r="AD1288" s="203" t="s">
        <v>232</v>
      </c>
      <c r="AE1288" s="203">
        <v>0</v>
      </c>
      <c r="AF1288" s="203" t="s">
        <v>193</v>
      </c>
      <c r="AG1288" s="203" t="s">
        <v>232</v>
      </c>
      <c r="AH1288" s="203">
        <v>0</v>
      </c>
      <c r="AI1288" s="203" t="s">
        <v>193</v>
      </c>
      <c r="AJ1288" s="203" t="s">
        <v>232</v>
      </c>
      <c r="AK1288" s="203">
        <v>0</v>
      </c>
      <c r="AL1288" s="203" t="s">
        <v>193</v>
      </c>
      <c r="AM1288" s="203" t="s">
        <v>232</v>
      </c>
      <c r="AN1288" s="203"/>
      <c r="AO1288" s="203" t="s">
        <v>202</v>
      </c>
      <c r="AP1288" s="203"/>
      <c r="AQ1288" s="203"/>
      <c r="AR1288" s="203" t="s">
        <v>193</v>
      </c>
      <c r="AS1288" s="203" t="s">
        <v>232</v>
      </c>
      <c r="AT1288" s="203" t="s">
        <v>539</v>
      </c>
      <c r="AU1288" s="203" t="s">
        <v>193</v>
      </c>
      <c r="AV1288" s="203" t="s">
        <v>232</v>
      </c>
      <c r="AW1288" s="203" t="s">
        <v>105</v>
      </c>
      <c r="AX1288" s="203" t="s">
        <v>193</v>
      </c>
      <c r="AY1288" s="203" t="s">
        <v>232</v>
      </c>
      <c r="AZ1288" s="203" t="s">
        <v>102</v>
      </c>
      <c r="BA1288" s="203" t="s">
        <v>193</v>
      </c>
      <c r="BB1288" s="203" t="s">
        <v>232</v>
      </c>
      <c r="BC1288" s="203" t="s">
        <v>168</v>
      </c>
      <c r="BD1288" s="203" t="s">
        <v>193</v>
      </c>
      <c r="BE1288" s="203" t="s">
        <v>232</v>
      </c>
      <c r="BF1288" s="203" t="s">
        <v>509</v>
      </c>
      <c r="BG1288" s="203" t="s">
        <v>193</v>
      </c>
      <c r="BH1288" s="203" t="s">
        <v>232</v>
      </c>
      <c r="BI1288" s="203" t="s">
        <v>510</v>
      </c>
      <c r="BJ1288" s="203" t="s">
        <v>193</v>
      </c>
      <c r="BK1288" s="203" t="s">
        <v>232</v>
      </c>
      <c r="BL1288" s="203" t="s">
        <v>204</v>
      </c>
      <c r="BM1288" s="13"/>
      <c r="BN1288" s="13"/>
      <c r="BO1288" s="13"/>
      <c r="BP1288" s="13"/>
      <c r="BQ1288" s="13"/>
      <c r="BR1288" s="13"/>
      <c r="BS1288" s="13"/>
      <c r="BT1288" s="13"/>
      <c r="BU1288" s="13"/>
      <c r="BV1288" s="13"/>
      <c r="BW1288" s="13"/>
      <c r="BX1288" s="13"/>
      <c r="BY1288" s="13"/>
      <c r="BZ1288" s="13"/>
      <c r="CA1288" s="13"/>
      <c r="CB1288" s="13"/>
      <c r="CC1288" s="13"/>
      <c r="CD1288" s="13"/>
      <c r="CE1288" s="13"/>
      <c r="CF1288" s="13"/>
      <c r="CG1288" s="13"/>
      <c r="CH1288" s="13"/>
      <c r="CI1288" s="13"/>
      <c r="CJ1288" s="13"/>
      <c r="CK1288" s="13"/>
      <c r="CL1288" s="13"/>
      <c r="CM1288" s="13"/>
      <c r="CN1288" s="13"/>
      <c r="CO1288" s="13"/>
      <c r="CP1288" s="13"/>
      <c r="CQ1288" s="13"/>
      <c r="CR1288" s="13"/>
      <c r="CS1288" s="13"/>
      <c r="CT1288" s="13"/>
      <c r="CU1288" s="13"/>
      <c r="CV1288" s="13"/>
      <c r="CW1288" s="13"/>
      <c r="CX1288" s="13"/>
      <c r="CY1288" s="13"/>
      <c r="CZ1288" s="13"/>
      <c r="DA1288" s="13"/>
      <c r="DB1288" s="13"/>
      <c r="DC1288" s="13"/>
      <c r="DD1288" s="13"/>
      <c r="DE1288" s="13"/>
      <c r="DF1288" s="13"/>
      <c r="DG1288" s="13"/>
      <c r="DH1288" s="13"/>
      <c r="DI1288" s="13"/>
      <c r="DJ1288" s="13"/>
      <c r="DK1288" s="13"/>
      <c r="DL1288" s="13"/>
      <c r="DM1288" s="13"/>
      <c r="DN1288" s="13"/>
      <c r="DO1288" s="13"/>
      <c r="DP1288" s="13"/>
      <c r="DQ1288" s="13"/>
      <c r="DR1288" s="13"/>
      <c r="DS1288" s="13"/>
      <c r="DT1288" s="13"/>
      <c r="DU1288" s="13"/>
      <c r="DV1288" s="13"/>
      <c r="DW1288" s="13"/>
      <c r="DX1288" s="13"/>
      <c r="DY1288" s="13"/>
      <c r="DZ1288" s="13"/>
      <c r="EA1288" s="13"/>
      <c r="EB1288" s="13"/>
      <c r="EC1288" s="13"/>
      <c r="ED1288" s="13"/>
      <c r="EE1288" s="13"/>
      <c r="EF1288" s="13"/>
      <c r="EG1288" s="13"/>
      <c r="EH1288" s="13"/>
      <c r="EI1288" s="13"/>
      <c r="EJ1288" s="13"/>
      <c r="EK1288" s="13"/>
      <c r="EL1288" s="13"/>
      <c r="EM1288" s="13"/>
      <c r="EN1288" s="13"/>
      <c r="EO1288" s="13"/>
      <c r="EP1288" s="13"/>
      <c r="EQ1288" s="13"/>
      <c r="ER1288" s="13"/>
      <c r="ES1288" s="13"/>
      <c r="ET1288" s="13"/>
      <c r="EU1288" s="13"/>
      <c r="EV1288" s="13"/>
      <c r="EW1288" s="13"/>
      <c r="EX1288" s="13"/>
      <c r="EY1288" s="13"/>
      <c r="EZ1288" s="13"/>
      <c r="FA1288" s="13"/>
      <c r="FB1288" s="13"/>
      <c r="FC1288" s="13"/>
      <c r="FD1288" s="13"/>
      <c r="FE1288" s="13"/>
      <c r="FF1288" s="13"/>
      <c r="FG1288" s="13"/>
      <c r="FH1288" s="13"/>
      <c r="FI1288" s="13"/>
      <c r="FJ1288" s="13"/>
      <c r="FK1288" s="13"/>
      <c r="FL1288" s="13"/>
      <c r="FM1288" s="13"/>
      <c r="FN1288" s="13"/>
      <c r="FO1288" s="13"/>
      <c r="FP1288" s="13"/>
      <c r="FQ1288" s="13"/>
      <c r="FR1288" s="13"/>
      <c r="FS1288" s="13"/>
      <c r="FT1288" s="13"/>
      <c r="FU1288" s="13"/>
      <c r="FV1288" s="13"/>
      <c r="FW1288" s="13"/>
      <c r="FX1288" s="13"/>
      <c r="FY1288" s="13"/>
      <c r="FZ1288" s="13"/>
      <c r="GA1288" s="13"/>
      <c r="GB1288" s="13"/>
      <c r="GC1288" s="13"/>
      <c r="GD1288" s="13"/>
      <c r="GE1288" s="13"/>
      <c r="GF1288" s="13"/>
      <c r="GG1288" s="13"/>
      <c r="GH1288" s="13"/>
      <c r="GI1288" s="13"/>
      <c r="GJ1288" s="13"/>
      <c r="GK1288" s="13"/>
      <c r="GL1288" s="13"/>
      <c r="GM1288" s="13"/>
      <c r="GN1288" s="13"/>
      <c r="GO1288" s="13"/>
      <c r="GP1288" s="13"/>
      <c r="GQ1288" s="13"/>
      <c r="GR1288" s="13"/>
      <c r="GS1288" s="13"/>
      <c r="GT1288" s="13"/>
      <c r="GU1288" s="13"/>
      <c r="GV1288" s="13"/>
      <c r="GW1288" s="13"/>
      <c r="GX1288" s="13"/>
      <c r="GY1288" s="13"/>
      <c r="GZ1288" s="13"/>
      <c r="HA1288" s="13"/>
      <c r="HB1288" s="13"/>
      <c r="HC1288" s="13"/>
      <c r="HD1288" s="13"/>
      <c r="HE1288" s="13"/>
      <c r="HF1288" s="13"/>
      <c r="HG1288" s="13"/>
      <c r="HH1288" s="13"/>
      <c r="HI1288" s="13"/>
      <c r="HJ1288" s="13"/>
      <c r="HK1288" s="13"/>
      <c r="HL1288" s="13"/>
      <c r="HM1288" s="13"/>
      <c r="HN1288" s="13"/>
      <c r="HO1288" s="13"/>
      <c r="HP1288" s="13"/>
      <c r="HQ1288" s="13"/>
      <c r="HR1288" s="13"/>
      <c r="HS1288" s="13"/>
      <c r="HT1288" s="13"/>
      <c r="HU1288" s="13"/>
      <c r="HV1288" s="13"/>
      <c r="HW1288" s="13"/>
      <c r="HX1288" s="13"/>
      <c r="HY1288" s="13"/>
      <c r="HZ1288" s="13"/>
      <c r="IA1288" s="13"/>
      <c r="IB1288" s="13"/>
      <c r="IC1288" s="13"/>
      <c r="ID1288" s="13"/>
      <c r="IE1288" s="13"/>
      <c r="IF1288" s="13"/>
      <c r="IG1288" s="13"/>
      <c r="IH1288" s="13"/>
      <c r="II1288" s="13"/>
      <c r="IJ1288" s="13"/>
      <c r="IK1288" s="13"/>
      <c r="IL1288" s="13"/>
      <c r="IM1288" s="13"/>
      <c r="IN1288" s="13"/>
      <c r="IO1288" s="13"/>
      <c r="IP1288" s="13"/>
      <c r="IQ1288" s="13"/>
      <c r="IR1288" s="13"/>
      <c r="IS1288" s="13"/>
      <c r="IT1288" s="13"/>
      <c r="IU1288" s="13"/>
      <c r="IV1288" s="13"/>
    </row>
    <row r="1289" spans="1:260" ht="12.75" customHeight="1" x14ac:dyDescent="0.2">
      <c r="A1289" s="203" t="s">
        <v>193</v>
      </c>
      <c r="B1289" s="203" t="s">
        <v>4345</v>
      </c>
      <c r="C1289" s="203" t="s">
        <v>489</v>
      </c>
      <c r="D1289" s="214">
        <v>31333</v>
      </c>
      <c r="E1289" s="203" t="s">
        <v>401</v>
      </c>
      <c r="F1289" s="203" t="s">
        <v>3417</v>
      </c>
      <c r="G1289" s="203" t="s">
        <v>3420</v>
      </c>
      <c r="H1289" s="203" t="s">
        <v>193</v>
      </c>
      <c r="I1289" s="203" t="s">
        <v>103</v>
      </c>
      <c r="J1289" s="203" t="s">
        <v>3687</v>
      </c>
      <c r="K1289" s="203" t="s">
        <v>193</v>
      </c>
      <c r="L1289" s="203" t="s">
        <v>232</v>
      </c>
      <c r="M1289" s="203" t="s">
        <v>1465</v>
      </c>
      <c r="N1289" s="203" t="s">
        <v>193</v>
      </c>
      <c r="O1289" s="203" t="s">
        <v>232</v>
      </c>
      <c r="P1289" s="203">
        <v>0</v>
      </c>
      <c r="Q1289" s="203" t="s">
        <v>193</v>
      </c>
      <c r="R1289" s="203" t="s">
        <v>460</v>
      </c>
      <c r="S1289" s="203"/>
      <c r="T1289" s="203" t="s">
        <v>193</v>
      </c>
      <c r="U1289" s="203" t="s">
        <v>336</v>
      </c>
      <c r="V1289" s="203">
        <v>0</v>
      </c>
      <c r="W1289" s="203" t="s">
        <v>193</v>
      </c>
      <c r="X1289" s="203" t="s">
        <v>336</v>
      </c>
      <c r="Y1289" s="203">
        <v>0</v>
      </c>
      <c r="Z1289" s="203" t="s">
        <v>193</v>
      </c>
      <c r="AA1289" s="203" t="s">
        <v>348</v>
      </c>
      <c r="AB1289" s="203">
        <v>0</v>
      </c>
      <c r="AC1289" s="203">
        <v>0</v>
      </c>
      <c r="AD1289" s="203">
        <v>0</v>
      </c>
      <c r="AE1289" s="203">
        <v>0</v>
      </c>
      <c r="AF1289" s="203" t="s">
        <v>193</v>
      </c>
      <c r="AG1289" s="203" t="s">
        <v>232</v>
      </c>
      <c r="AH1289" s="203" t="s">
        <v>251</v>
      </c>
      <c r="AI1289" s="203" t="s">
        <v>193</v>
      </c>
      <c r="AJ1289" s="203" t="s">
        <v>232</v>
      </c>
      <c r="AK1289" s="203" t="s">
        <v>14</v>
      </c>
      <c r="AL1289" s="203" t="s">
        <v>193</v>
      </c>
      <c r="AM1289" s="203" t="s">
        <v>232</v>
      </c>
      <c r="AN1289" s="203" t="s">
        <v>206</v>
      </c>
      <c r="AO1289" s="203"/>
      <c r="AP1289" s="203"/>
      <c r="AQ1289" s="203"/>
      <c r="AR1289" s="203"/>
      <c r="AS1289" s="203"/>
      <c r="AT1289" s="203"/>
      <c r="AU1289" s="203"/>
      <c r="AV1289" s="203"/>
      <c r="AW1289" s="203"/>
      <c r="AX1289" s="203"/>
      <c r="AY1289" s="203"/>
      <c r="AZ1289" s="203"/>
      <c r="BA1289" s="203"/>
      <c r="BB1289" s="203"/>
      <c r="BC1289" s="203"/>
      <c r="BD1289" s="203"/>
      <c r="BE1289" s="203"/>
      <c r="BF1289" s="203"/>
      <c r="BG1289" s="203"/>
      <c r="BH1289" s="203"/>
      <c r="BI1289" s="203"/>
      <c r="BJ1289" s="203"/>
      <c r="BK1289" s="203"/>
      <c r="BL1289" s="203"/>
      <c r="BM1289" s="10"/>
      <c r="BN1289" s="10"/>
      <c r="BO1289" s="10"/>
      <c r="BP1289" s="10"/>
      <c r="BQ1289" s="10"/>
      <c r="BR1289" s="10"/>
      <c r="BS1289" s="10"/>
      <c r="BT1289" s="10"/>
      <c r="BU1289" s="10"/>
      <c r="BV1289" s="10"/>
      <c r="BW1289" s="10"/>
      <c r="BX1289" s="10"/>
      <c r="BY1289" s="10"/>
      <c r="BZ1289" s="10"/>
      <c r="CA1289" s="10"/>
      <c r="CB1289" s="10"/>
      <c r="CC1289" s="10"/>
      <c r="CD1289" s="10"/>
      <c r="CE1289" s="10"/>
      <c r="CF1289" s="10"/>
      <c r="CG1289" s="10"/>
      <c r="CH1289" s="10"/>
      <c r="CI1289" s="10"/>
      <c r="CJ1289" s="10"/>
      <c r="CK1289" s="10"/>
      <c r="CL1289" s="10"/>
      <c r="CM1289" s="10"/>
      <c r="CN1289" s="10"/>
      <c r="CO1289" s="10"/>
      <c r="CP1289" s="10"/>
      <c r="CQ1289" s="10"/>
      <c r="CR1289" s="10"/>
      <c r="CS1289" s="10"/>
      <c r="CT1289" s="10"/>
      <c r="CU1289" s="10"/>
      <c r="CV1289" s="10"/>
      <c r="CW1289" s="10"/>
      <c r="CX1289" s="10"/>
      <c r="CY1289" s="10"/>
      <c r="CZ1289" s="10"/>
      <c r="DA1289" s="10"/>
      <c r="DB1289" s="10"/>
      <c r="DC1289" s="10"/>
      <c r="DD1289" s="10"/>
      <c r="DE1289" s="10"/>
      <c r="DF1289" s="10"/>
      <c r="DG1289" s="10"/>
      <c r="DH1289" s="10"/>
      <c r="DI1289" s="10"/>
      <c r="DJ1289" s="10"/>
      <c r="DK1289" s="10"/>
      <c r="DL1289" s="10"/>
      <c r="DM1289" s="10"/>
      <c r="DN1289" s="10"/>
      <c r="DO1289" s="10"/>
      <c r="DP1289" s="10"/>
      <c r="DQ1289" s="10"/>
      <c r="DR1289" s="10"/>
      <c r="DS1289" s="10"/>
      <c r="DT1289" s="10"/>
      <c r="DU1289" s="10"/>
      <c r="DV1289" s="10"/>
      <c r="DW1289" s="10"/>
      <c r="DX1289" s="10"/>
      <c r="DY1289" s="10"/>
      <c r="DZ1289" s="10"/>
      <c r="EA1289" s="10"/>
      <c r="EB1289" s="10"/>
      <c r="EC1289" s="10"/>
      <c r="ED1289" s="10"/>
      <c r="EE1289" s="10"/>
      <c r="EF1289" s="10"/>
      <c r="EG1289" s="10"/>
      <c r="EH1289" s="10"/>
      <c r="EI1289" s="10"/>
      <c r="EJ1289" s="10"/>
      <c r="EK1289" s="10"/>
      <c r="EL1289" s="10"/>
      <c r="EM1289" s="10"/>
      <c r="EN1289" s="10"/>
      <c r="EO1289" s="10"/>
      <c r="EP1289" s="10"/>
      <c r="EQ1289" s="10"/>
      <c r="ER1289" s="10"/>
      <c r="ES1289" s="10"/>
      <c r="ET1289" s="10"/>
      <c r="EU1289" s="10"/>
      <c r="EV1289" s="10"/>
      <c r="EW1289" s="10"/>
      <c r="EX1289" s="10"/>
      <c r="EY1289" s="10"/>
      <c r="EZ1289" s="10"/>
      <c r="FA1289" s="10"/>
      <c r="FB1289" s="10"/>
      <c r="FC1289" s="10"/>
      <c r="FD1289" s="10"/>
      <c r="FE1289" s="10"/>
      <c r="FF1289" s="10"/>
      <c r="FG1289" s="10"/>
      <c r="FH1289" s="10"/>
      <c r="FI1289" s="10"/>
      <c r="FJ1289" s="10"/>
      <c r="FK1289" s="10"/>
      <c r="FL1289" s="10"/>
      <c r="FM1289" s="10"/>
      <c r="FN1289" s="10"/>
      <c r="FO1289" s="10"/>
      <c r="FP1289" s="10"/>
      <c r="FQ1289" s="10"/>
      <c r="FR1289" s="10"/>
      <c r="FS1289" s="10"/>
      <c r="FT1289" s="10"/>
      <c r="FU1289" s="10"/>
      <c r="FV1289" s="10"/>
      <c r="FW1289" s="10"/>
      <c r="FX1289" s="10"/>
      <c r="FY1289" s="10"/>
      <c r="FZ1289" s="10"/>
      <c r="GA1289" s="10"/>
      <c r="GB1289" s="10"/>
      <c r="GC1289" s="10"/>
      <c r="GD1289" s="10"/>
      <c r="GE1289" s="10"/>
      <c r="GF1289" s="10"/>
      <c r="GG1289" s="10"/>
      <c r="GH1289" s="10"/>
      <c r="GI1289" s="10"/>
      <c r="GJ1289" s="10"/>
      <c r="GK1289" s="10"/>
      <c r="GL1289" s="10"/>
      <c r="GM1289" s="10"/>
      <c r="GN1289" s="10"/>
      <c r="GO1289" s="10"/>
      <c r="GP1289" s="10"/>
      <c r="GQ1289" s="10"/>
      <c r="GR1289" s="10"/>
      <c r="GS1289" s="10"/>
      <c r="GT1289" s="10"/>
      <c r="GU1289" s="10"/>
      <c r="GV1289" s="10"/>
      <c r="GW1289" s="10"/>
      <c r="GX1289" s="10"/>
      <c r="GY1289" s="10"/>
      <c r="GZ1289" s="10"/>
      <c r="HA1289" s="10"/>
      <c r="HB1289" s="10"/>
      <c r="HC1289" s="10"/>
      <c r="HD1289" s="10"/>
      <c r="HE1289" s="10"/>
      <c r="HF1289" s="10"/>
      <c r="HG1289" s="10"/>
      <c r="HH1289" s="10"/>
      <c r="HI1289" s="10"/>
      <c r="HJ1289" s="10"/>
      <c r="HK1289" s="10"/>
      <c r="HL1289" s="10"/>
      <c r="HM1289" s="10"/>
      <c r="HN1289" s="10"/>
      <c r="HO1289" s="10"/>
      <c r="HP1289" s="10"/>
      <c r="HQ1289" s="10"/>
      <c r="HR1289" s="10"/>
      <c r="HS1289" s="10"/>
      <c r="HT1289" s="10"/>
      <c r="HU1289" s="10"/>
      <c r="HV1289" s="10"/>
      <c r="HW1289" s="10"/>
      <c r="HX1289" s="10"/>
      <c r="HY1289" s="10"/>
      <c r="HZ1289" s="10"/>
      <c r="IA1289" s="10"/>
      <c r="IB1289" s="10"/>
      <c r="IC1289" s="10"/>
      <c r="ID1289" s="10"/>
      <c r="IE1289" s="10"/>
      <c r="IF1289" s="10"/>
      <c r="IG1289" s="10"/>
      <c r="IH1289" s="10"/>
      <c r="II1289" s="10"/>
      <c r="IJ1289" s="10"/>
      <c r="IK1289" s="10"/>
      <c r="IL1289" s="10"/>
      <c r="IM1289" s="10"/>
      <c r="IN1289" s="10"/>
      <c r="IO1289" s="10"/>
      <c r="IP1289" s="10"/>
      <c r="IQ1289" s="10"/>
      <c r="IR1289" s="10"/>
      <c r="IS1289" s="10"/>
      <c r="IT1289" s="10"/>
      <c r="IU1289" s="10"/>
      <c r="IV1289" s="10"/>
      <c r="IW1289" s="10"/>
      <c r="IX1289" s="10"/>
      <c r="IY1289" s="10"/>
      <c r="IZ1289" s="10"/>
    </row>
    <row r="1290" spans="1:260" ht="12.75" customHeight="1" x14ac:dyDescent="0.2">
      <c r="A1290" s="203" t="s">
        <v>4028</v>
      </c>
      <c r="B1290" s="203" t="s">
        <v>4028</v>
      </c>
      <c r="C1290" s="203"/>
      <c r="D1290" s="214"/>
      <c r="E1290" s="203"/>
      <c r="F1290" s="203"/>
      <c r="G1290" s="203" t="s">
        <v>4028</v>
      </c>
      <c r="H1290" s="203" t="s">
        <v>4028</v>
      </c>
      <c r="I1290" s="203" t="s">
        <v>4028</v>
      </c>
      <c r="J1290" s="203" t="s">
        <v>4028</v>
      </c>
      <c r="K1290" s="203" t="s">
        <v>4028</v>
      </c>
      <c r="L1290" s="203" t="s">
        <v>4028</v>
      </c>
      <c r="M1290" s="203" t="s">
        <v>4028</v>
      </c>
      <c r="N1290" s="203" t="s">
        <v>4028</v>
      </c>
      <c r="O1290" s="203" t="s">
        <v>4028</v>
      </c>
      <c r="P1290" s="203" t="s">
        <v>4028</v>
      </c>
      <c r="Q1290" s="203"/>
      <c r="R1290" s="203"/>
      <c r="S1290" s="203"/>
      <c r="T1290" s="203" t="s">
        <v>4028</v>
      </c>
      <c r="U1290" s="203" t="s">
        <v>4028</v>
      </c>
      <c r="V1290" s="203" t="s">
        <v>4028</v>
      </c>
      <c r="W1290" s="203" t="s">
        <v>4028</v>
      </c>
      <c r="X1290" s="203" t="s">
        <v>4028</v>
      </c>
      <c r="Y1290" s="203" t="s">
        <v>4028</v>
      </c>
      <c r="Z1290" s="203" t="s">
        <v>4028</v>
      </c>
      <c r="AA1290" s="203" t="s">
        <v>4028</v>
      </c>
      <c r="AB1290" s="203" t="s">
        <v>4028</v>
      </c>
      <c r="AC1290" s="203" t="s">
        <v>4028</v>
      </c>
      <c r="AD1290" s="203" t="s">
        <v>4028</v>
      </c>
      <c r="AE1290" s="203" t="s">
        <v>4028</v>
      </c>
      <c r="AF1290" s="203" t="s">
        <v>4028</v>
      </c>
      <c r="AG1290" s="203" t="s">
        <v>4028</v>
      </c>
      <c r="AH1290" s="203" t="s">
        <v>4028</v>
      </c>
      <c r="AI1290" s="203" t="s">
        <v>4028</v>
      </c>
      <c r="AJ1290" s="203" t="s">
        <v>4028</v>
      </c>
      <c r="AK1290" s="203" t="s">
        <v>4028</v>
      </c>
      <c r="AL1290" s="203"/>
      <c r="AM1290" s="203"/>
      <c r="AN1290" s="203"/>
      <c r="AO1290" s="203"/>
      <c r="AP1290" s="203"/>
      <c r="AQ1290" s="203"/>
      <c r="AR1290" s="203"/>
      <c r="AS1290" s="203"/>
      <c r="AT1290" s="203"/>
      <c r="AU1290" s="203"/>
      <c r="AV1290" s="203"/>
      <c r="AW1290" s="203"/>
      <c r="AX1290" s="203"/>
      <c r="AY1290" s="203"/>
      <c r="AZ1290" s="203"/>
      <c r="BA1290" s="203"/>
      <c r="BB1290" s="203"/>
      <c r="BC1290" s="203"/>
      <c r="BD1290" s="203"/>
      <c r="BE1290" s="203"/>
      <c r="BF1290" s="203"/>
      <c r="BG1290" s="203"/>
      <c r="BH1290" s="203"/>
      <c r="BI1290" s="203"/>
      <c r="BJ1290" s="203"/>
      <c r="BK1290" s="203"/>
      <c r="BL1290" s="203"/>
    </row>
    <row r="1291" spans="1:260" ht="12.75" customHeight="1" x14ac:dyDescent="0.2">
      <c r="A1291" s="203" t="s">
        <v>344</v>
      </c>
      <c r="B1291" s="203" t="s">
        <v>4053</v>
      </c>
      <c r="C1291" s="203" t="s">
        <v>1430</v>
      </c>
      <c r="D1291" s="214">
        <v>34549</v>
      </c>
      <c r="E1291" s="203" t="s">
        <v>1590</v>
      </c>
      <c r="F1291" s="203" t="s">
        <v>139</v>
      </c>
      <c r="G1291" s="203" t="s">
        <v>4607</v>
      </c>
      <c r="H1291" s="203" t="s">
        <v>344</v>
      </c>
      <c r="I1291" s="203" t="s">
        <v>2235</v>
      </c>
      <c r="J1291" s="203" t="s">
        <v>3634</v>
      </c>
      <c r="K1291" s="203" t="s">
        <v>344</v>
      </c>
      <c r="L1291" s="203" t="s">
        <v>2235</v>
      </c>
      <c r="M1291" s="203" t="s">
        <v>3023</v>
      </c>
      <c r="N1291" s="203" t="s">
        <v>344</v>
      </c>
      <c r="O1291" s="203" t="s">
        <v>2235</v>
      </c>
      <c r="P1291" s="203" t="s">
        <v>2494</v>
      </c>
      <c r="Q1291" s="203" t="s">
        <v>344</v>
      </c>
      <c r="R1291" s="203" t="s">
        <v>1678</v>
      </c>
      <c r="S1291" s="203" t="s">
        <v>2017</v>
      </c>
      <c r="T1291" s="203" t="s">
        <v>344</v>
      </c>
      <c r="U1291" s="203" t="s">
        <v>350</v>
      </c>
      <c r="V1291" s="203" t="s">
        <v>1629</v>
      </c>
      <c r="W1291" s="203" t="s">
        <v>344</v>
      </c>
      <c r="X1291" s="203" t="s">
        <v>350</v>
      </c>
      <c r="Y1291" s="203" t="s">
        <v>1629</v>
      </c>
      <c r="Z1291" s="203">
        <v>0</v>
      </c>
      <c r="AA1291" s="203">
        <v>0</v>
      </c>
      <c r="AB1291" s="203">
        <v>0</v>
      </c>
      <c r="AC1291" s="203">
        <v>0</v>
      </c>
      <c r="AD1291" s="203">
        <v>0</v>
      </c>
      <c r="AE1291" s="203">
        <v>0</v>
      </c>
      <c r="AF1291" s="203">
        <v>0</v>
      </c>
      <c r="AG1291" s="203">
        <v>0</v>
      </c>
      <c r="AH1291" s="203">
        <v>0</v>
      </c>
      <c r="AI1291" s="203">
        <v>0</v>
      </c>
      <c r="AJ1291" s="203">
        <v>0</v>
      </c>
      <c r="AK1291" s="203">
        <v>0</v>
      </c>
      <c r="AL1291" s="203"/>
      <c r="AM1291" s="203"/>
      <c r="AN1291" s="203"/>
      <c r="AO1291" s="203"/>
      <c r="AP1291" s="203"/>
      <c r="AQ1291" s="203"/>
      <c r="AR1291" s="203"/>
      <c r="AS1291" s="203"/>
      <c r="AT1291" s="203"/>
      <c r="AU1291" s="203"/>
      <c r="AV1291" s="203"/>
      <c r="AW1291" s="203"/>
      <c r="AX1291" s="203"/>
      <c r="AY1291" s="203"/>
      <c r="AZ1291" s="203"/>
      <c r="BA1291" s="203"/>
      <c r="BB1291" s="203"/>
      <c r="BC1291" s="203"/>
      <c r="BD1291" s="203"/>
      <c r="BE1291" s="203"/>
      <c r="BF1291" s="203"/>
      <c r="BG1291" s="203"/>
      <c r="BH1291" s="203"/>
      <c r="BI1291" s="203"/>
      <c r="BJ1291" s="203"/>
      <c r="BK1291" s="203"/>
      <c r="BL1291" s="203"/>
      <c r="BM1291" s="13"/>
      <c r="BN1291" s="13"/>
      <c r="BO1291" s="13"/>
      <c r="BP1291" s="13"/>
      <c r="BQ1291" s="13"/>
      <c r="BR1291" s="13"/>
      <c r="BS1291" s="13"/>
      <c r="BT1291" s="13"/>
      <c r="BU1291" s="13"/>
      <c r="BV1291" s="13"/>
      <c r="BW1291" s="13"/>
      <c r="BX1291" s="13"/>
      <c r="BY1291" s="13"/>
      <c r="BZ1291" s="13"/>
      <c r="CA1291" s="13"/>
      <c r="CB1291" s="13"/>
      <c r="CC1291" s="13"/>
      <c r="CD1291" s="13"/>
      <c r="CE1291" s="13"/>
      <c r="CF1291" s="13"/>
      <c r="CG1291" s="13"/>
      <c r="CH1291" s="13"/>
      <c r="CI1291" s="13"/>
      <c r="CJ1291" s="13"/>
      <c r="CK1291" s="13"/>
      <c r="CL1291" s="13"/>
      <c r="CM1291" s="13"/>
      <c r="CN1291" s="13"/>
      <c r="CO1291" s="13"/>
      <c r="CP1291" s="13"/>
      <c r="CQ1291" s="13"/>
      <c r="CR1291" s="13"/>
      <c r="CS1291" s="13"/>
      <c r="CT1291" s="13"/>
      <c r="CU1291" s="13"/>
      <c r="CV1291" s="13"/>
      <c r="CW1291" s="13"/>
      <c r="CX1291" s="13"/>
      <c r="CY1291" s="13"/>
      <c r="CZ1291" s="13"/>
      <c r="DA1291" s="13"/>
      <c r="DB1291" s="13"/>
      <c r="DC1291" s="13"/>
      <c r="DD1291" s="13"/>
      <c r="DE1291" s="13"/>
      <c r="DF1291" s="13"/>
      <c r="DG1291" s="13"/>
      <c r="DH1291" s="13"/>
      <c r="DI1291" s="13"/>
      <c r="DJ1291" s="13"/>
      <c r="DK1291" s="13"/>
      <c r="DL1291" s="13"/>
      <c r="DM1291" s="13"/>
      <c r="DN1291" s="13"/>
      <c r="DO1291" s="13"/>
      <c r="DP1291" s="13"/>
      <c r="DQ1291" s="13"/>
      <c r="DR1291" s="13"/>
      <c r="DS1291" s="13"/>
      <c r="DT1291" s="13"/>
      <c r="DU1291" s="13"/>
      <c r="DV1291" s="13"/>
      <c r="DW1291" s="13"/>
      <c r="DX1291" s="13"/>
      <c r="DY1291" s="13"/>
      <c r="DZ1291" s="13"/>
      <c r="EA1291" s="13"/>
      <c r="EB1291" s="13"/>
      <c r="EC1291" s="13"/>
      <c r="ED1291" s="13"/>
      <c r="EE1291" s="13"/>
      <c r="EF1291" s="13"/>
      <c r="EG1291" s="13"/>
      <c r="EH1291" s="13"/>
      <c r="EI1291" s="13"/>
      <c r="EJ1291" s="13"/>
      <c r="EK1291" s="13"/>
      <c r="EL1291" s="13"/>
      <c r="EM1291" s="13"/>
      <c r="EN1291" s="13"/>
      <c r="EO1291" s="13"/>
      <c r="EP1291" s="13"/>
      <c r="EQ1291" s="13"/>
      <c r="ER1291" s="13"/>
      <c r="ES1291" s="13"/>
      <c r="ET1291" s="13"/>
      <c r="EU1291" s="13"/>
      <c r="EV1291" s="13"/>
      <c r="EW1291" s="13"/>
      <c r="EX1291" s="13"/>
      <c r="EY1291" s="13"/>
      <c r="EZ1291" s="13"/>
      <c r="FA1291" s="13"/>
      <c r="FB1291" s="13"/>
      <c r="FC1291" s="13"/>
      <c r="FD1291" s="13"/>
      <c r="FE1291" s="13"/>
      <c r="FF1291" s="13"/>
      <c r="FG1291" s="13"/>
      <c r="FH1291" s="13"/>
      <c r="FI1291" s="13"/>
      <c r="FJ1291" s="13"/>
      <c r="FK1291" s="13"/>
      <c r="FL1291" s="13"/>
      <c r="FM1291" s="13"/>
      <c r="FN1291" s="13"/>
      <c r="FO1291" s="13"/>
      <c r="FP1291" s="13"/>
      <c r="FQ1291" s="13"/>
      <c r="FR1291" s="13"/>
      <c r="FS1291" s="13"/>
      <c r="FT1291" s="13"/>
      <c r="FU1291" s="13"/>
      <c r="FV1291" s="13"/>
      <c r="FW1291" s="13"/>
      <c r="FX1291" s="13"/>
      <c r="FY1291" s="13"/>
      <c r="FZ1291" s="13"/>
      <c r="GA1291" s="13"/>
      <c r="GB1291" s="13"/>
      <c r="GC1291" s="13"/>
      <c r="GD1291" s="13"/>
      <c r="GE1291" s="13"/>
      <c r="GF1291" s="13"/>
      <c r="GG1291" s="13"/>
      <c r="GH1291" s="13"/>
      <c r="GI1291" s="13"/>
      <c r="GJ1291" s="13"/>
      <c r="GK1291" s="13"/>
      <c r="GL1291" s="13"/>
      <c r="GM1291" s="13"/>
      <c r="GN1291" s="13"/>
      <c r="GO1291" s="13"/>
      <c r="GP1291" s="13"/>
      <c r="GQ1291" s="13"/>
      <c r="GR1291" s="13"/>
      <c r="GS1291" s="13"/>
      <c r="GT1291" s="13"/>
      <c r="GU1291" s="13"/>
      <c r="GV1291" s="13"/>
      <c r="GW1291" s="13"/>
      <c r="GX1291" s="13"/>
      <c r="GY1291" s="13"/>
      <c r="GZ1291" s="13"/>
      <c r="HA1291" s="13"/>
      <c r="HB1291" s="13"/>
      <c r="HC1291" s="13"/>
      <c r="HD1291" s="13"/>
      <c r="HE1291" s="13"/>
      <c r="HF1291" s="13"/>
      <c r="HG1291" s="13"/>
      <c r="HH1291" s="13"/>
      <c r="HI1291" s="13"/>
      <c r="HJ1291" s="13"/>
      <c r="HK1291" s="13"/>
      <c r="HL1291" s="13"/>
      <c r="HM1291" s="13"/>
      <c r="HN1291" s="13"/>
      <c r="HO1291" s="13"/>
      <c r="HP1291" s="13"/>
      <c r="HQ1291" s="13"/>
      <c r="HR1291" s="13"/>
      <c r="HS1291" s="13"/>
      <c r="HT1291" s="13"/>
      <c r="HU1291" s="13"/>
      <c r="HV1291" s="13"/>
      <c r="HW1291" s="13"/>
      <c r="HX1291" s="13"/>
      <c r="HY1291" s="13"/>
      <c r="HZ1291" s="13"/>
      <c r="IA1291" s="13"/>
      <c r="IB1291" s="13"/>
      <c r="IC1291" s="13"/>
      <c r="ID1291" s="13"/>
      <c r="IE1291" s="13"/>
      <c r="IF1291" s="13"/>
      <c r="IG1291" s="13"/>
      <c r="IH1291" s="13"/>
      <c r="II1291" s="13"/>
      <c r="IJ1291" s="13"/>
      <c r="IK1291" s="13"/>
      <c r="IL1291" s="13"/>
      <c r="IM1291" s="13"/>
      <c r="IN1291" s="13"/>
      <c r="IO1291" s="13"/>
      <c r="IP1291" s="13"/>
      <c r="IQ1291" s="13"/>
      <c r="IR1291" s="13"/>
      <c r="IS1291" s="13"/>
      <c r="IT1291" s="13"/>
      <c r="IU1291" s="13"/>
      <c r="IV1291" s="13"/>
    </row>
    <row r="1292" spans="1:260" s="10" customFormat="1" ht="12.75" customHeight="1" x14ac:dyDescent="0.2">
      <c r="A1292" s="203" t="s">
        <v>344</v>
      </c>
      <c r="B1292" s="203" t="s">
        <v>4221</v>
      </c>
      <c r="C1292" s="203" t="s">
        <v>4226</v>
      </c>
      <c r="D1292" s="214">
        <v>33588</v>
      </c>
      <c r="E1292" s="203" t="s">
        <v>1572</v>
      </c>
      <c r="F1292" s="203" t="s">
        <v>2142</v>
      </c>
      <c r="G1292" s="203" t="s">
        <v>4587</v>
      </c>
      <c r="H1292" s="203" t="s">
        <v>344</v>
      </c>
      <c r="I1292" s="203" t="s">
        <v>78</v>
      </c>
      <c r="J1292" s="203" t="s">
        <v>3028</v>
      </c>
      <c r="K1292" s="203" t="s">
        <v>344</v>
      </c>
      <c r="L1292" s="203" t="s">
        <v>78</v>
      </c>
      <c r="M1292" s="203" t="s">
        <v>2982</v>
      </c>
      <c r="N1292" s="203" t="s">
        <v>202</v>
      </c>
      <c r="O1292" s="203">
        <v>0</v>
      </c>
      <c r="P1292" s="203">
        <v>0</v>
      </c>
      <c r="Q1292" s="203" t="s">
        <v>344</v>
      </c>
      <c r="R1292" s="203" t="s">
        <v>78</v>
      </c>
      <c r="S1292" s="203" t="s">
        <v>1994</v>
      </c>
      <c r="T1292" s="203" t="s">
        <v>144</v>
      </c>
      <c r="U1292" s="203" t="s">
        <v>78</v>
      </c>
      <c r="V1292" s="203" t="s">
        <v>1610</v>
      </c>
      <c r="W1292" s="203" t="s">
        <v>144</v>
      </c>
      <c r="X1292" s="203" t="s">
        <v>78</v>
      </c>
      <c r="Y1292" s="203" t="s">
        <v>1610</v>
      </c>
      <c r="Z1292" s="203">
        <v>0</v>
      </c>
      <c r="AA1292" s="203">
        <v>0</v>
      </c>
      <c r="AB1292" s="203">
        <v>0</v>
      </c>
      <c r="AC1292" s="203">
        <v>0</v>
      </c>
      <c r="AD1292" s="203">
        <v>0</v>
      </c>
      <c r="AE1292" s="203">
        <v>0</v>
      </c>
      <c r="AF1292" s="203">
        <v>0</v>
      </c>
      <c r="AG1292" s="203">
        <v>0</v>
      </c>
      <c r="AH1292" s="203">
        <v>0</v>
      </c>
      <c r="AI1292" s="203">
        <v>0</v>
      </c>
      <c r="AJ1292" s="203">
        <v>0</v>
      </c>
      <c r="AK1292" s="203">
        <v>0</v>
      </c>
      <c r="AL1292" s="203"/>
      <c r="AM1292" s="203"/>
      <c r="AN1292" s="203"/>
      <c r="AO1292" s="203"/>
      <c r="AP1292" s="203"/>
      <c r="AQ1292" s="203"/>
      <c r="AR1292" s="203"/>
      <c r="AS1292" s="203"/>
      <c r="AT1292" s="203"/>
      <c r="AU1292" s="203"/>
      <c r="AV1292" s="203"/>
      <c r="AW1292" s="203"/>
      <c r="AX1292" s="203"/>
      <c r="AY1292" s="203"/>
      <c r="AZ1292" s="203"/>
      <c r="BA1292" s="203"/>
      <c r="BB1292" s="203"/>
      <c r="BC1292" s="203"/>
      <c r="BD1292" s="203"/>
      <c r="BE1292" s="203"/>
      <c r="BF1292" s="203"/>
      <c r="BG1292" s="203"/>
      <c r="BH1292" s="203"/>
      <c r="BI1292" s="203"/>
      <c r="BJ1292" s="203"/>
      <c r="BK1292" s="203"/>
      <c r="BL1292" s="203"/>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c r="HO1292"/>
      <c r="HP1292"/>
      <c r="HQ1292"/>
      <c r="HR1292"/>
      <c r="HS1292"/>
      <c r="HT1292"/>
      <c r="HU1292"/>
      <c r="HV1292"/>
      <c r="HW1292"/>
      <c r="HX1292"/>
      <c r="HY1292"/>
      <c r="HZ1292"/>
      <c r="IA1292"/>
      <c r="IB1292"/>
      <c r="IC1292"/>
      <c r="ID1292"/>
      <c r="IE1292"/>
      <c r="IF1292"/>
      <c r="IG1292"/>
      <c r="IH1292"/>
      <c r="II1292"/>
      <c r="IJ1292"/>
      <c r="IK1292"/>
      <c r="IL1292"/>
      <c r="IM1292"/>
      <c r="IN1292"/>
      <c r="IO1292"/>
      <c r="IP1292"/>
      <c r="IQ1292"/>
      <c r="IR1292"/>
      <c r="IS1292"/>
      <c r="IT1292"/>
      <c r="IU1292"/>
      <c r="IV1292"/>
    </row>
    <row r="1293" spans="1:260" s="10" customFormat="1" ht="12.75" customHeight="1" x14ac:dyDescent="0.2">
      <c r="A1293" s="203" t="s">
        <v>344</v>
      </c>
      <c r="B1293" s="203" t="s">
        <v>4275</v>
      </c>
      <c r="C1293" s="203" t="s">
        <v>3198</v>
      </c>
      <c r="D1293" s="214">
        <v>35177</v>
      </c>
      <c r="E1293" s="203" t="s">
        <v>3065</v>
      </c>
      <c r="F1293" s="203" t="s">
        <v>3076</v>
      </c>
      <c r="G1293" s="203" t="s">
        <v>2278</v>
      </c>
      <c r="H1293" s="203" t="s">
        <v>344</v>
      </c>
      <c r="I1293" s="203" t="s">
        <v>2215</v>
      </c>
      <c r="J1293" s="203" t="s">
        <v>3029</v>
      </c>
      <c r="K1293" s="203" t="s">
        <v>344</v>
      </c>
      <c r="L1293" s="203" t="s">
        <v>2215</v>
      </c>
      <c r="M1293" s="203" t="s">
        <v>3199</v>
      </c>
      <c r="N1293" s="203"/>
      <c r="O1293" s="203"/>
      <c r="P1293" s="203"/>
      <c r="Q1293" s="203"/>
      <c r="R1293" s="203"/>
      <c r="S1293" s="203"/>
      <c r="T1293" s="203">
        <v>0</v>
      </c>
      <c r="U1293" s="203">
        <v>0</v>
      </c>
      <c r="V1293" s="203">
        <v>0</v>
      </c>
      <c r="W1293" s="203">
        <v>0</v>
      </c>
      <c r="X1293" s="203">
        <v>0</v>
      </c>
      <c r="Y1293" s="203">
        <v>0</v>
      </c>
      <c r="Z1293" s="203">
        <v>0</v>
      </c>
      <c r="AA1293" s="203">
        <v>0</v>
      </c>
      <c r="AB1293" s="203">
        <v>0</v>
      </c>
      <c r="AC1293" s="203">
        <v>0</v>
      </c>
      <c r="AD1293" s="203">
        <v>0</v>
      </c>
      <c r="AE1293" s="203">
        <v>0</v>
      </c>
      <c r="AF1293" s="203">
        <v>0</v>
      </c>
      <c r="AG1293" s="203">
        <v>0</v>
      </c>
      <c r="AH1293" s="203">
        <v>0</v>
      </c>
      <c r="AI1293" s="203">
        <v>0</v>
      </c>
      <c r="AJ1293" s="203">
        <v>0</v>
      </c>
      <c r="AK1293" s="203">
        <v>0</v>
      </c>
      <c r="AL1293" s="203"/>
      <c r="AM1293" s="203"/>
      <c r="AN1293" s="203"/>
      <c r="AO1293" s="203"/>
      <c r="AP1293" s="203"/>
      <c r="AQ1293" s="203"/>
      <c r="AR1293" s="203"/>
      <c r="AS1293" s="203"/>
      <c r="AT1293" s="203"/>
      <c r="AU1293" s="203"/>
      <c r="AV1293" s="203"/>
      <c r="AW1293" s="203"/>
      <c r="AX1293" s="203"/>
      <c r="AY1293" s="203"/>
      <c r="AZ1293" s="203"/>
      <c r="BA1293" s="203"/>
      <c r="BB1293" s="203"/>
      <c r="BC1293" s="203"/>
      <c r="BD1293" s="203"/>
      <c r="BE1293" s="203"/>
      <c r="BF1293" s="203"/>
      <c r="BG1293" s="203"/>
      <c r="BH1293" s="203"/>
      <c r="BI1293" s="203"/>
      <c r="BJ1293" s="203"/>
      <c r="BK1293" s="203"/>
      <c r="BL1293" s="20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c r="HO1293"/>
      <c r="HP1293"/>
      <c r="HQ1293"/>
      <c r="HR1293"/>
      <c r="HS1293"/>
      <c r="HT1293"/>
      <c r="HU1293"/>
      <c r="HV1293"/>
      <c r="HW1293"/>
      <c r="HX1293"/>
      <c r="HY1293"/>
      <c r="HZ1293"/>
      <c r="IA1293"/>
      <c r="IB1293"/>
      <c r="IC1293"/>
      <c r="ID1293"/>
      <c r="IE1293"/>
      <c r="IF1293"/>
      <c r="IG1293"/>
      <c r="IH1293"/>
      <c r="II1293"/>
      <c r="IJ1293"/>
      <c r="IK1293"/>
      <c r="IL1293"/>
      <c r="IM1293"/>
      <c r="IN1293"/>
      <c r="IO1293"/>
      <c r="IP1293"/>
      <c r="IQ1293"/>
      <c r="IR1293"/>
      <c r="IS1293"/>
      <c r="IT1293"/>
      <c r="IU1293"/>
      <c r="IV1293"/>
    </row>
    <row r="1294" spans="1:260" ht="12.75" customHeight="1" x14ac:dyDescent="0.2">
      <c r="A1294" s="203" t="s">
        <v>344</v>
      </c>
      <c r="B1294" s="203" t="s">
        <v>4192</v>
      </c>
      <c r="C1294" s="203" t="s">
        <v>3157</v>
      </c>
      <c r="D1294" s="214">
        <v>35119</v>
      </c>
      <c r="E1294" s="203" t="s">
        <v>3067</v>
      </c>
      <c r="F1294" s="203" t="s">
        <v>3089</v>
      </c>
      <c r="G1294" s="203" t="s">
        <v>4588</v>
      </c>
      <c r="H1294" s="203" t="s">
        <v>344</v>
      </c>
      <c r="I1294" s="203" t="s">
        <v>229</v>
      </c>
      <c r="J1294" s="203" t="s">
        <v>3609</v>
      </c>
      <c r="K1294" s="203" t="s">
        <v>344</v>
      </c>
      <c r="L1294" s="203" t="s">
        <v>229</v>
      </c>
      <c r="M1294" s="203" t="s">
        <v>3158</v>
      </c>
      <c r="N1294" s="203">
        <v>0</v>
      </c>
      <c r="O1294" s="203">
        <v>0</v>
      </c>
      <c r="P1294" s="203">
        <v>0</v>
      </c>
      <c r="Q1294" s="203"/>
      <c r="R1294" s="203"/>
      <c r="S1294" s="203"/>
      <c r="T1294" s="203">
        <v>0</v>
      </c>
      <c r="U1294" s="203">
        <v>0</v>
      </c>
      <c r="V1294" s="203">
        <v>0</v>
      </c>
      <c r="W1294" s="203">
        <v>0</v>
      </c>
      <c r="X1294" s="203">
        <v>0</v>
      </c>
      <c r="Y1294" s="203">
        <v>0</v>
      </c>
      <c r="Z1294" s="203">
        <v>0</v>
      </c>
      <c r="AA1294" s="203">
        <v>0</v>
      </c>
      <c r="AB1294" s="203">
        <v>0</v>
      </c>
      <c r="AC1294" s="203">
        <v>0</v>
      </c>
      <c r="AD1294" s="203">
        <v>0</v>
      </c>
      <c r="AE1294" s="203">
        <v>0</v>
      </c>
      <c r="AF1294" s="203">
        <v>0</v>
      </c>
      <c r="AG1294" s="203">
        <v>0</v>
      </c>
      <c r="AH1294" s="203">
        <v>0</v>
      </c>
      <c r="AI1294" s="203">
        <v>0</v>
      </c>
      <c r="AJ1294" s="203">
        <v>0</v>
      </c>
      <c r="AK1294" s="203">
        <v>0</v>
      </c>
      <c r="AL1294" s="203"/>
      <c r="AM1294" s="203"/>
      <c r="AN1294" s="203"/>
      <c r="AO1294" s="203"/>
      <c r="AP1294" s="203"/>
      <c r="AQ1294" s="203"/>
      <c r="AR1294" s="203"/>
      <c r="AS1294" s="203"/>
      <c r="AT1294" s="203"/>
      <c r="AU1294" s="203"/>
      <c r="AV1294" s="203"/>
      <c r="AW1294" s="203"/>
      <c r="AX1294" s="203"/>
      <c r="AY1294" s="203"/>
      <c r="AZ1294" s="203"/>
      <c r="BA1294" s="203"/>
      <c r="BB1294" s="203"/>
      <c r="BC1294" s="203"/>
      <c r="BD1294" s="203"/>
      <c r="BE1294" s="203"/>
      <c r="BF1294" s="203"/>
      <c r="BG1294" s="203"/>
      <c r="BH1294" s="203"/>
      <c r="BI1294" s="203"/>
      <c r="BJ1294" s="203"/>
      <c r="BK1294" s="203"/>
      <c r="BL1294" s="203"/>
    </row>
    <row r="1295" spans="1:260" s="10" customFormat="1" ht="12.75" customHeight="1" x14ac:dyDescent="0.2">
      <c r="A1295" s="203" t="s">
        <v>4029</v>
      </c>
      <c r="B1295" s="203" t="s">
        <v>4028</v>
      </c>
      <c r="C1295" s="203" t="s">
        <v>1922</v>
      </c>
      <c r="D1295" s="214">
        <v>34448</v>
      </c>
      <c r="E1295" s="203" t="s">
        <v>2042</v>
      </c>
      <c r="F1295" s="203" t="s">
        <v>2175</v>
      </c>
      <c r="G1295" s="203" t="s">
        <v>4028</v>
      </c>
      <c r="H1295" s="203" t="s">
        <v>4029</v>
      </c>
      <c r="I1295" s="203"/>
      <c r="J1295" s="203"/>
      <c r="K1295" s="203" t="s">
        <v>344</v>
      </c>
      <c r="L1295" s="203" t="s">
        <v>367</v>
      </c>
      <c r="M1295" s="203" t="s">
        <v>3060</v>
      </c>
      <c r="N1295" s="203" t="s">
        <v>344</v>
      </c>
      <c r="O1295" s="203" t="s">
        <v>369</v>
      </c>
      <c r="P1295" s="203" t="s">
        <v>2249</v>
      </c>
      <c r="Q1295" s="203" t="s">
        <v>344</v>
      </c>
      <c r="R1295" s="203" t="s">
        <v>369</v>
      </c>
      <c r="S1295" s="203" t="s">
        <v>1923</v>
      </c>
      <c r="T1295" s="203">
        <v>0</v>
      </c>
      <c r="U1295" s="203">
        <v>0</v>
      </c>
      <c r="V1295" s="203">
        <v>0</v>
      </c>
      <c r="W1295" s="203" t="s">
        <v>4028</v>
      </c>
      <c r="X1295" s="203" t="s">
        <v>4028</v>
      </c>
      <c r="Y1295" s="203" t="s">
        <v>4028</v>
      </c>
      <c r="Z1295" s="203" t="s">
        <v>4028</v>
      </c>
      <c r="AA1295" s="203" t="s">
        <v>4028</v>
      </c>
      <c r="AB1295" s="203" t="s">
        <v>4028</v>
      </c>
      <c r="AC1295" s="203">
        <v>0</v>
      </c>
      <c r="AD1295" s="203">
        <v>0</v>
      </c>
      <c r="AE1295" s="203">
        <v>0</v>
      </c>
      <c r="AF1295" s="203">
        <v>0</v>
      </c>
      <c r="AG1295" s="203">
        <v>0</v>
      </c>
      <c r="AH1295" s="203">
        <v>0</v>
      </c>
      <c r="AI1295" s="203">
        <v>0</v>
      </c>
      <c r="AJ1295" s="203">
        <v>0</v>
      </c>
      <c r="AK1295" s="203">
        <v>0</v>
      </c>
      <c r="AL1295" s="203"/>
      <c r="AM1295" s="203"/>
      <c r="AN1295" s="203"/>
      <c r="AO1295" s="203"/>
      <c r="AP1295" s="203"/>
      <c r="AQ1295" s="203"/>
      <c r="AR1295" s="203"/>
      <c r="AS1295" s="203"/>
      <c r="AT1295" s="203"/>
      <c r="AU1295" s="203"/>
      <c r="AV1295" s="203"/>
      <c r="AW1295" s="203"/>
      <c r="AX1295" s="203"/>
      <c r="AY1295" s="203"/>
      <c r="AZ1295" s="203"/>
      <c r="BA1295" s="203"/>
      <c r="BB1295" s="203"/>
      <c r="BC1295" s="203"/>
      <c r="BD1295" s="203"/>
      <c r="BE1295" s="203"/>
      <c r="BF1295" s="203"/>
      <c r="BG1295" s="203"/>
      <c r="BH1295" s="203"/>
      <c r="BI1295" s="203"/>
      <c r="BJ1295" s="203"/>
      <c r="BK1295" s="203"/>
      <c r="BL1295" s="203"/>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c r="HO1295"/>
      <c r="HP1295"/>
      <c r="HQ1295"/>
      <c r="HR1295"/>
      <c r="HS1295"/>
      <c r="HT1295"/>
      <c r="HU1295"/>
      <c r="HV1295"/>
      <c r="HW1295"/>
      <c r="HX1295"/>
      <c r="HY1295"/>
      <c r="HZ1295"/>
      <c r="IA1295"/>
      <c r="IB1295"/>
      <c r="IC1295"/>
      <c r="ID1295"/>
      <c r="IE1295"/>
      <c r="IF1295"/>
      <c r="IG1295"/>
      <c r="IH1295"/>
      <c r="II1295"/>
      <c r="IJ1295"/>
      <c r="IK1295"/>
      <c r="IL1295"/>
      <c r="IM1295"/>
      <c r="IN1295"/>
      <c r="IO1295"/>
      <c r="IP1295"/>
      <c r="IQ1295"/>
      <c r="IR1295"/>
      <c r="IS1295"/>
      <c r="IT1295"/>
      <c r="IU1295"/>
      <c r="IV1295"/>
    </row>
    <row r="1296" spans="1:260" s="10" customFormat="1" ht="12.75" customHeight="1" x14ac:dyDescent="0.2">
      <c r="A1296" s="203" t="s">
        <v>4028</v>
      </c>
      <c r="B1296" s="203" t="s">
        <v>4028</v>
      </c>
      <c r="C1296" s="203"/>
      <c r="D1296" s="214"/>
      <c r="E1296" s="203"/>
      <c r="F1296" s="203"/>
      <c r="G1296" s="203" t="s">
        <v>4028</v>
      </c>
      <c r="H1296" s="203" t="s">
        <v>4028</v>
      </c>
      <c r="I1296" s="203" t="s">
        <v>4028</v>
      </c>
      <c r="J1296" s="203" t="s">
        <v>4028</v>
      </c>
      <c r="K1296" s="203" t="s">
        <v>4028</v>
      </c>
      <c r="L1296" s="203" t="s">
        <v>4028</v>
      </c>
      <c r="M1296" s="203" t="s">
        <v>4028</v>
      </c>
      <c r="N1296" s="203" t="s">
        <v>4028</v>
      </c>
      <c r="O1296" s="203" t="s">
        <v>4028</v>
      </c>
      <c r="P1296" s="203" t="s">
        <v>4028</v>
      </c>
      <c r="Q1296" s="203"/>
      <c r="R1296" s="203"/>
      <c r="S1296" s="203"/>
      <c r="T1296" s="203" t="s">
        <v>4028</v>
      </c>
      <c r="U1296" s="203" t="s">
        <v>4028</v>
      </c>
      <c r="V1296" s="203" t="s">
        <v>4028</v>
      </c>
      <c r="W1296" s="203" t="s">
        <v>4028</v>
      </c>
      <c r="X1296" s="203" t="s">
        <v>4028</v>
      </c>
      <c r="Y1296" s="203" t="s">
        <v>4028</v>
      </c>
      <c r="Z1296" s="203" t="s">
        <v>4028</v>
      </c>
      <c r="AA1296" s="203" t="s">
        <v>4028</v>
      </c>
      <c r="AB1296" s="203" t="s">
        <v>4028</v>
      </c>
      <c r="AC1296" s="203" t="s">
        <v>4028</v>
      </c>
      <c r="AD1296" s="203" t="s">
        <v>4028</v>
      </c>
      <c r="AE1296" s="203" t="s">
        <v>4028</v>
      </c>
      <c r="AF1296" s="203" t="s">
        <v>4028</v>
      </c>
      <c r="AG1296" s="203" t="s">
        <v>4028</v>
      </c>
      <c r="AH1296" s="203" t="s">
        <v>4028</v>
      </c>
      <c r="AI1296" s="203" t="s">
        <v>4028</v>
      </c>
      <c r="AJ1296" s="203" t="s">
        <v>4028</v>
      </c>
      <c r="AK1296" s="203" t="s">
        <v>4028</v>
      </c>
      <c r="AL1296" s="203"/>
      <c r="AM1296" s="203"/>
      <c r="AN1296" s="203"/>
      <c r="AO1296" s="203"/>
      <c r="AP1296" s="203"/>
      <c r="AQ1296" s="203"/>
      <c r="AR1296" s="203"/>
      <c r="AS1296" s="203"/>
      <c r="AT1296" s="203"/>
      <c r="AU1296" s="203"/>
      <c r="AV1296" s="203"/>
      <c r="AW1296" s="203"/>
      <c r="AX1296" s="203"/>
      <c r="AY1296" s="203"/>
      <c r="AZ1296" s="203"/>
      <c r="BA1296" s="203"/>
      <c r="BB1296" s="203"/>
      <c r="BC1296" s="203"/>
      <c r="BD1296" s="203"/>
      <c r="BE1296" s="203"/>
      <c r="BF1296" s="203"/>
      <c r="BG1296" s="203"/>
      <c r="BH1296" s="203"/>
      <c r="BI1296" s="203"/>
      <c r="BJ1296" s="203"/>
      <c r="BK1296" s="203"/>
      <c r="BL1296" s="203"/>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c r="HO1296"/>
      <c r="HP1296"/>
      <c r="HQ1296"/>
      <c r="HR1296"/>
      <c r="HS1296"/>
      <c r="HT1296"/>
      <c r="HU1296"/>
      <c r="HV1296"/>
      <c r="HW1296"/>
      <c r="HX1296"/>
      <c r="HY1296"/>
      <c r="HZ1296"/>
      <c r="IA1296"/>
      <c r="IB1296"/>
      <c r="IC1296"/>
      <c r="ID1296"/>
      <c r="IE1296"/>
      <c r="IF1296"/>
      <c r="IG1296"/>
      <c r="IH1296"/>
      <c r="II1296"/>
      <c r="IJ1296"/>
      <c r="IK1296"/>
      <c r="IL1296"/>
      <c r="IM1296"/>
      <c r="IN1296"/>
      <c r="IO1296"/>
      <c r="IP1296"/>
      <c r="IQ1296"/>
      <c r="IR1296"/>
      <c r="IS1296"/>
      <c r="IT1296"/>
      <c r="IU1296"/>
      <c r="IV1296"/>
    </row>
    <row r="1297" spans="1:260" ht="12.75" customHeight="1" x14ac:dyDescent="0.2">
      <c r="A1297" s="203" t="s">
        <v>279</v>
      </c>
      <c r="B1297" s="203" t="s">
        <v>131</v>
      </c>
      <c r="C1297" s="203" t="s">
        <v>1404</v>
      </c>
      <c r="D1297" s="214">
        <v>33107</v>
      </c>
      <c r="E1297" s="203" t="s">
        <v>1001</v>
      </c>
      <c r="F1297" s="203" t="s">
        <v>2155</v>
      </c>
      <c r="G1297" s="203" t="s">
        <v>3420</v>
      </c>
      <c r="H1297" s="203" t="s">
        <v>279</v>
      </c>
      <c r="I1297" s="203" t="s">
        <v>131</v>
      </c>
      <c r="J1297" s="203"/>
      <c r="K1297" s="203" t="s">
        <v>236</v>
      </c>
      <c r="L1297" s="203" t="s">
        <v>131</v>
      </c>
      <c r="M1297" s="203">
        <v>0</v>
      </c>
      <c r="N1297" s="203" t="s">
        <v>236</v>
      </c>
      <c r="O1297" s="203" t="s">
        <v>131</v>
      </c>
      <c r="P1297" s="203">
        <v>0</v>
      </c>
      <c r="Q1297" s="203" t="s">
        <v>236</v>
      </c>
      <c r="R1297" s="203" t="s">
        <v>131</v>
      </c>
      <c r="S1297" s="203"/>
      <c r="T1297" s="203" t="s">
        <v>283</v>
      </c>
      <c r="U1297" s="203" t="s">
        <v>131</v>
      </c>
      <c r="V1297" s="203">
        <v>0</v>
      </c>
      <c r="W1297" s="203" t="s">
        <v>283</v>
      </c>
      <c r="X1297" s="203" t="s">
        <v>131</v>
      </c>
      <c r="Y1297" s="203">
        <v>0</v>
      </c>
      <c r="Z1297" s="203">
        <v>0</v>
      </c>
      <c r="AA1297" s="203">
        <v>0</v>
      </c>
      <c r="AB1297" s="203">
        <v>0</v>
      </c>
      <c r="AC1297" s="203">
        <v>0</v>
      </c>
      <c r="AD1297" s="203">
        <v>0</v>
      </c>
      <c r="AE1297" s="203">
        <v>0</v>
      </c>
      <c r="AF1297" s="203">
        <v>0</v>
      </c>
      <c r="AG1297" s="203">
        <v>0</v>
      </c>
      <c r="AH1297" s="203">
        <v>0</v>
      </c>
      <c r="AI1297" s="203">
        <v>0</v>
      </c>
      <c r="AJ1297" s="203">
        <v>0</v>
      </c>
      <c r="AK1297" s="203">
        <v>0</v>
      </c>
      <c r="AL1297" s="203"/>
      <c r="AM1297" s="203"/>
      <c r="AN1297" s="203"/>
      <c r="AO1297" s="203"/>
      <c r="AP1297" s="203"/>
      <c r="AQ1297" s="203"/>
      <c r="AR1297" s="203"/>
      <c r="AS1297" s="203"/>
      <c r="AT1297" s="203"/>
      <c r="AU1297" s="203"/>
      <c r="AV1297" s="203"/>
      <c r="AW1297" s="203"/>
      <c r="AX1297" s="203"/>
      <c r="AY1297" s="203"/>
      <c r="AZ1297" s="203"/>
      <c r="BA1297" s="203"/>
      <c r="BB1297" s="203"/>
      <c r="BC1297" s="203"/>
      <c r="BD1297" s="203"/>
      <c r="BE1297" s="203"/>
      <c r="BF1297" s="203"/>
      <c r="BG1297" s="203"/>
      <c r="BH1297" s="203"/>
      <c r="BI1297" s="203"/>
      <c r="BJ1297" s="203"/>
      <c r="BK1297" s="203"/>
      <c r="BL1297" s="203"/>
    </row>
    <row r="1298" spans="1:260" s="10" customFormat="1" ht="12.75" customHeight="1" x14ac:dyDescent="0.2">
      <c r="A1298" s="203" t="s">
        <v>236</v>
      </c>
      <c r="B1298" s="203" t="s">
        <v>4414</v>
      </c>
      <c r="C1298" s="203" t="s">
        <v>3712</v>
      </c>
      <c r="D1298" s="214">
        <v>35251</v>
      </c>
      <c r="E1298" s="203" t="s">
        <v>3446</v>
      </c>
      <c r="F1298" s="203" t="s">
        <v>3456</v>
      </c>
      <c r="G1298" s="203" t="s">
        <v>3420</v>
      </c>
      <c r="H1298" s="203" t="s">
        <v>449</v>
      </c>
      <c r="I1298" s="203" t="s">
        <v>450</v>
      </c>
      <c r="J1298" s="203"/>
      <c r="K1298" s="203"/>
      <c r="L1298" s="203"/>
      <c r="M1298" s="203"/>
      <c r="N1298" s="203"/>
      <c r="O1298" s="203"/>
      <c r="P1298" s="203"/>
      <c r="Q1298" s="203"/>
      <c r="R1298" s="203"/>
      <c r="S1298" s="203"/>
      <c r="T1298" s="203"/>
      <c r="U1298" s="203"/>
      <c r="V1298" s="203"/>
      <c r="W1298" s="203"/>
      <c r="X1298" s="203"/>
      <c r="Y1298" s="203"/>
      <c r="Z1298" s="203"/>
      <c r="AA1298" s="203"/>
      <c r="AB1298" s="203"/>
      <c r="AC1298" s="203"/>
      <c r="AD1298" s="203"/>
      <c r="AE1298" s="203"/>
      <c r="AF1298" s="203"/>
      <c r="AG1298" s="203"/>
      <c r="AH1298" s="203"/>
      <c r="AI1298" s="203"/>
      <c r="AJ1298" s="203"/>
      <c r="AK1298" s="203"/>
      <c r="AL1298" s="203"/>
      <c r="AM1298" s="203"/>
      <c r="AN1298" s="203"/>
      <c r="AO1298" s="203"/>
      <c r="AP1298" s="203"/>
      <c r="AQ1298" s="203"/>
      <c r="AR1298" s="203"/>
      <c r="AS1298" s="203"/>
      <c r="AT1298" s="203"/>
      <c r="AU1298" s="203"/>
      <c r="AV1298" s="203"/>
      <c r="AW1298" s="203"/>
      <c r="AX1298" s="203"/>
      <c r="AY1298" s="203"/>
      <c r="AZ1298" s="203"/>
      <c r="BA1298" s="203"/>
      <c r="BB1298" s="203"/>
      <c r="BC1298" s="203"/>
      <c r="BD1298" s="203"/>
      <c r="BE1298" s="203"/>
      <c r="BF1298" s="203"/>
      <c r="BG1298" s="203"/>
      <c r="BH1298" s="203"/>
      <c r="BI1298" s="203"/>
      <c r="BJ1298" s="203"/>
      <c r="BK1298" s="203"/>
      <c r="BL1298" s="203"/>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c r="HO1298"/>
      <c r="HP1298"/>
      <c r="HQ1298"/>
      <c r="HR1298"/>
      <c r="HS1298"/>
      <c r="HT1298"/>
      <c r="HU1298"/>
      <c r="HV1298"/>
      <c r="HW1298"/>
      <c r="HX1298"/>
      <c r="HY1298"/>
      <c r="HZ1298"/>
      <c r="IA1298"/>
      <c r="IB1298"/>
      <c r="IC1298"/>
      <c r="ID1298"/>
      <c r="IE1298"/>
      <c r="IF1298"/>
      <c r="IG1298"/>
      <c r="IH1298"/>
      <c r="II1298"/>
      <c r="IJ1298"/>
      <c r="IK1298"/>
      <c r="IL1298"/>
      <c r="IM1298"/>
      <c r="IN1298"/>
      <c r="IO1298"/>
      <c r="IP1298"/>
      <c r="IQ1298"/>
      <c r="IR1298"/>
      <c r="IS1298"/>
      <c r="IT1298"/>
      <c r="IU1298"/>
      <c r="IV1298"/>
    </row>
    <row r="1299" spans="1:260" s="10" customFormat="1" ht="12.75" customHeight="1" x14ac:dyDescent="0.2">
      <c r="A1299" s="203" t="s">
        <v>279</v>
      </c>
      <c r="B1299" s="203" t="s">
        <v>229</v>
      </c>
      <c r="C1299" s="203" t="s">
        <v>792</v>
      </c>
      <c r="D1299" s="214">
        <v>32944</v>
      </c>
      <c r="E1299" s="203" t="s">
        <v>860</v>
      </c>
      <c r="F1299" s="203" t="s">
        <v>2148</v>
      </c>
      <c r="G1299" s="203" t="s">
        <v>3420</v>
      </c>
      <c r="H1299" s="203" t="s">
        <v>279</v>
      </c>
      <c r="I1299" s="203" t="s">
        <v>369</v>
      </c>
      <c r="J1299" s="203"/>
      <c r="K1299" s="203" t="s">
        <v>279</v>
      </c>
      <c r="L1299" s="203" t="s">
        <v>369</v>
      </c>
      <c r="M1299" s="203">
        <v>0</v>
      </c>
      <c r="N1299" s="203" t="s">
        <v>236</v>
      </c>
      <c r="O1299" s="203" t="s">
        <v>369</v>
      </c>
      <c r="P1299" s="203">
        <v>0</v>
      </c>
      <c r="Q1299" s="203" t="s">
        <v>236</v>
      </c>
      <c r="R1299" s="203" t="s">
        <v>369</v>
      </c>
      <c r="S1299" s="203"/>
      <c r="T1299" s="203" t="s">
        <v>279</v>
      </c>
      <c r="U1299" s="203" t="s">
        <v>448</v>
      </c>
      <c r="V1299" s="203">
        <v>0</v>
      </c>
      <c r="W1299" s="203" t="s">
        <v>279</v>
      </c>
      <c r="X1299" s="203" t="s">
        <v>448</v>
      </c>
      <c r="Y1299" s="203">
        <v>0</v>
      </c>
      <c r="Z1299" s="203">
        <v>0</v>
      </c>
      <c r="AA1299" s="203">
        <v>0</v>
      </c>
      <c r="AB1299" s="203">
        <v>0</v>
      </c>
      <c r="AC1299" s="203" t="s">
        <v>283</v>
      </c>
      <c r="AD1299" s="203" t="s">
        <v>448</v>
      </c>
      <c r="AE1299" s="203">
        <v>0</v>
      </c>
      <c r="AF1299" s="203">
        <v>0</v>
      </c>
      <c r="AG1299" s="203">
        <v>0</v>
      </c>
      <c r="AH1299" s="203">
        <v>0</v>
      </c>
      <c r="AI1299" s="203">
        <v>0</v>
      </c>
      <c r="AJ1299" s="203">
        <v>0</v>
      </c>
      <c r="AK1299" s="203">
        <v>0</v>
      </c>
      <c r="AL1299" s="203"/>
      <c r="AM1299" s="203"/>
      <c r="AN1299" s="203"/>
      <c r="AO1299" s="203"/>
      <c r="AP1299" s="203"/>
      <c r="AQ1299" s="203"/>
      <c r="AR1299" s="203"/>
      <c r="AS1299" s="203"/>
      <c r="AT1299" s="203"/>
      <c r="AU1299" s="203"/>
      <c r="AV1299" s="203"/>
      <c r="AW1299" s="203"/>
      <c r="AX1299" s="203"/>
      <c r="AY1299" s="203"/>
      <c r="AZ1299" s="203"/>
      <c r="BA1299" s="203"/>
      <c r="BB1299" s="203"/>
      <c r="BC1299" s="203"/>
      <c r="BD1299" s="203"/>
      <c r="BE1299" s="203"/>
      <c r="BF1299" s="203"/>
      <c r="BG1299" s="203"/>
      <c r="BH1299" s="203"/>
      <c r="BI1299" s="203"/>
      <c r="BJ1299" s="203"/>
      <c r="BK1299" s="203"/>
      <c r="BL1299" s="203"/>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c r="HO1299"/>
      <c r="HP1299"/>
      <c r="HQ1299"/>
      <c r="HR1299"/>
      <c r="HS1299"/>
      <c r="HT1299"/>
      <c r="HU1299"/>
      <c r="HV1299"/>
      <c r="HW1299"/>
      <c r="HX1299"/>
      <c r="HY1299"/>
      <c r="HZ1299"/>
      <c r="IA1299"/>
      <c r="IB1299"/>
      <c r="IC1299"/>
      <c r="ID1299"/>
      <c r="IE1299"/>
      <c r="IF1299"/>
      <c r="IG1299"/>
      <c r="IH1299"/>
      <c r="II1299"/>
      <c r="IJ1299"/>
      <c r="IK1299"/>
      <c r="IL1299"/>
      <c r="IM1299"/>
      <c r="IN1299"/>
      <c r="IO1299"/>
      <c r="IP1299"/>
      <c r="IQ1299"/>
      <c r="IR1299"/>
      <c r="IS1299"/>
      <c r="IT1299"/>
      <c r="IU1299"/>
      <c r="IV1299"/>
    </row>
    <row r="1300" spans="1:260" s="27" customFormat="1" ht="12.75" customHeight="1" x14ac:dyDescent="0.2">
      <c r="A1300" s="10" t="s">
        <v>283</v>
      </c>
      <c r="B1300" s="10" t="s">
        <v>4397</v>
      </c>
      <c r="C1300" s="202" t="s">
        <v>4404</v>
      </c>
      <c r="D1300" s="221">
        <v>35216</v>
      </c>
      <c r="E1300" s="5" t="s">
        <v>4517</v>
      </c>
      <c r="F1300" s="5" t="s">
        <v>4949</v>
      </c>
      <c r="G1300" s="201" t="str">
        <f>IF(ISERROR(VLOOKUP(TRIM(C1300),'R2020'!$A$1:$I$1991,8,FALSE)),"",VLOOKUP(TRIM(C1300),'R2020'!$A$1:$I$1991,8,FALSE))</f>
        <v xml:space="preserve"> </v>
      </c>
    </row>
    <row r="1301" spans="1:260" s="10" customFormat="1" ht="12.75" customHeight="1" x14ac:dyDescent="0.2">
      <c r="A1301" s="203" t="s">
        <v>4029</v>
      </c>
      <c r="B1301" s="203" t="s">
        <v>4028</v>
      </c>
      <c r="C1301" s="203" t="s">
        <v>2548</v>
      </c>
      <c r="D1301" s="214">
        <v>33341</v>
      </c>
      <c r="E1301" s="203" t="s">
        <v>2549</v>
      </c>
      <c r="F1301" s="203" t="s">
        <v>2588</v>
      </c>
      <c r="G1301" s="203" t="s">
        <v>4028</v>
      </c>
      <c r="H1301" s="203" t="s">
        <v>283</v>
      </c>
      <c r="I1301" s="203" t="s">
        <v>453</v>
      </c>
      <c r="J1301" s="203"/>
      <c r="K1301" s="203" t="s">
        <v>236</v>
      </c>
      <c r="L1301" s="203" t="s">
        <v>232</v>
      </c>
      <c r="M1301" s="203">
        <v>0</v>
      </c>
      <c r="N1301" s="203" t="s">
        <v>283</v>
      </c>
      <c r="O1301" s="203" t="s">
        <v>348</v>
      </c>
      <c r="P1301" s="203">
        <v>0</v>
      </c>
      <c r="Q1301" s="203"/>
      <c r="R1301" s="203"/>
      <c r="S1301" s="203"/>
      <c r="T1301" s="203">
        <v>0</v>
      </c>
      <c r="U1301" s="203">
        <v>0</v>
      </c>
      <c r="V1301" s="203">
        <v>0</v>
      </c>
      <c r="W1301" s="203">
        <v>0</v>
      </c>
      <c r="X1301" s="203">
        <v>0</v>
      </c>
      <c r="Y1301" s="203">
        <v>0</v>
      </c>
      <c r="Z1301" s="203">
        <v>0</v>
      </c>
      <c r="AA1301" s="203">
        <v>0</v>
      </c>
      <c r="AB1301" s="203">
        <v>0</v>
      </c>
      <c r="AC1301" s="203" t="s">
        <v>236</v>
      </c>
      <c r="AD1301" s="203" t="s">
        <v>348</v>
      </c>
      <c r="AE1301" s="203">
        <v>0</v>
      </c>
      <c r="AF1301" s="203">
        <v>0</v>
      </c>
      <c r="AG1301" s="203">
        <v>0</v>
      </c>
      <c r="AH1301" s="203">
        <v>0</v>
      </c>
      <c r="AI1301" s="203">
        <v>0</v>
      </c>
      <c r="AJ1301" s="203">
        <v>0</v>
      </c>
      <c r="AK1301" s="203">
        <v>0</v>
      </c>
      <c r="AL1301" s="203"/>
      <c r="AM1301" s="203"/>
      <c r="AN1301" s="203"/>
      <c r="AO1301" s="203"/>
      <c r="AP1301" s="203"/>
      <c r="AQ1301" s="203"/>
      <c r="AR1301" s="203"/>
      <c r="AS1301" s="203"/>
      <c r="AT1301" s="203"/>
      <c r="AU1301" s="203"/>
      <c r="AV1301" s="203"/>
      <c r="AW1301" s="203"/>
      <c r="AX1301" s="203"/>
      <c r="AY1301" s="203"/>
      <c r="AZ1301" s="203"/>
      <c r="BA1301" s="203"/>
      <c r="BB1301" s="203"/>
      <c r="BC1301" s="203"/>
      <c r="BD1301" s="203"/>
      <c r="BE1301" s="203"/>
      <c r="BF1301" s="203"/>
      <c r="BG1301" s="203"/>
      <c r="BH1301" s="203"/>
      <c r="BI1301" s="203"/>
      <c r="BJ1301" s="203"/>
      <c r="BK1301" s="203"/>
      <c r="BL1301" s="203"/>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c r="HK1301"/>
      <c r="HL1301"/>
      <c r="HM1301"/>
      <c r="HN1301"/>
      <c r="HO1301"/>
      <c r="HP1301"/>
      <c r="HQ1301"/>
      <c r="HR1301"/>
      <c r="HS1301"/>
      <c r="HT1301"/>
      <c r="HU1301"/>
      <c r="HV1301"/>
      <c r="HW1301"/>
      <c r="HX1301"/>
      <c r="HY1301"/>
      <c r="HZ1301"/>
      <c r="IA1301"/>
      <c r="IB1301"/>
      <c r="IC1301"/>
      <c r="ID1301"/>
      <c r="IE1301"/>
      <c r="IF1301"/>
      <c r="IG1301"/>
      <c r="IH1301"/>
      <c r="II1301"/>
      <c r="IJ1301"/>
      <c r="IK1301"/>
      <c r="IL1301"/>
      <c r="IM1301"/>
      <c r="IN1301"/>
      <c r="IO1301"/>
      <c r="IP1301"/>
      <c r="IQ1301"/>
      <c r="IR1301"/>
      <c r="IS1301"/>
      <c r="IT1301"/>
      <c r="IU1301"/>
      <c r="IV1301"/>
    </row>
    <row r="1302" spans="1:260" ht="12.75" customHeight="1" x14ac:dyDescent="0.2">
      <c r="A1302" s="203" t="s">
        <v>4029</v>
      </c>
      <c r="B1302" s="203" t="s">
        <v>4028</v>
      </c>
      <c r="C1302" s="203" t="s">
        <v>3909</v>
      </c>
      <c r="D1302" s="214">
        <v>33666</v>
      </c>
      <c r="E1302" s="203" t="s">
        <v>1574</v>
      </c>
      <c r="F1302" s="203" t="s">
        <v>3439</v>
      </c>
      <c r="G1302" s="203" t="s">
        <v>4028</v>
      </c>
      <c r="H1302" s="203" t="s">
        <v>283</v>
      </c>
      <c r="I1302" s="203" t="s">
        <v>506</v>
      </c>
      <c r="J1302" s="203"/>
      <c r="K1302" s="203"/>
      <c r="L1302" s="203"/>
      <c r="M1302" s="203"/>
      <c r="N1302" s="203"/>
      <c r="O1302" s="203"/>
      <c r="P1302" s="203"/>
      <c r="Q1302" s="203"/>
      <c r="R1302" s="203"/>
      <c r="S1302" s="203"/>
      <c r="T1302" s="203"/>
      <c r="U1302" s="203"/>
      <c r="V1302" s="203"/>
      <c r="W1302" s="203"/>
      <c r="X1302" s="203"/>
      <c r="Y1302" s="203"/>
      <c r="Z1302" s="203"/>
      <c r="AA1302" s="203"/>
      <c r="AB1302" s="203"/>
      <c r="AC1302" s="203"/>
      <c r="AD1302" s="203"/>
      <c r="AE1302" s="203"/>
      <c r="AF1302" s="203"/>
      <c r="AG1302" s="203"/>
      <c r="AH1302" s="203"/>
      <c r="AI1302" s="203"/>
      <c r="AJ1302" s="203"/>
      <c r="AK1302" s="203"/>
      <c r="AL1302" s="203"/>
      <c r="AM1302" s="203"/>
      <c r="AN1302" s="203"/>
      <c r="AO1302" s="203"/>
      <c r="AP1302" s="203"/>
      <c r="AQ1302" s="203"/>
      <c r="AR1302" s="203"/>
      <c r="AS1302" s="203"/>
      <c r="AT1302" s="203"/>
      <c r="AU1302" s="203"/>
      <c r="AV1302" s="203"/>
      <c r="AW1302" s="203"/>
      <c r="AX1302" s="203"/>
      <c r="AY1302" s="203"/>
      <c r="AZ1302" s="203"/>
      <c r="BA1302" s="203"/>
      <c r="BB1302" s="203"/>
      <c r="BC1302" s="203"/>
      <c r="BD1302" s="203"/>
      <c r="BE1302" s="203"/>
      <c r="BF1302" s="203"/>
      <c r="BG1302" s="203"/>
      <c r="BH1302" s="203"/>
      <c r="BI1302" s="203"/>
      <c r="BJ1302" s="203"/>
      <c r="BK1302" s="203"/>
      <c r="BL1302" s="203"/>
      <c r="BM1302" s="10"/>
      <c r="BN1302" s="10"/>
      <c r="BO1302" s="10"/>
      <c r="BP1302" s="10"/>
      <c r="BQ1302" s="10"/>
      <c r="BR1302" s="10"/>
      <c r="BS1302" s="10"/>
      <c r="BT1302" s="10"/>
      <c r="BU1302" s="10"/>
      <c r="BV1302" s="10"/>
      <c r="BW1302" s="10"/>
      <c r="BX1302" s="10"/>
      <c r="BY1302" s="10"/>
      <c r="BZ1302" s="10"/>
      <c r="CA1302" s="10"/>
      <c r="CB1302" s="10"/>
      <c r="CC1302" s="10"/>
      <c r="CD1302" s="10"/>
      <c r="CE1302" s="10"/>
      <c r="CF1302" s="10"/>
      <c r="CG1302" s="10"/>
      <c r="CH1302" s="10"/>
      <c r="CI1302" s="10"/>
      <c r="CJ1302" s="10"/>
      <c r="CK1302" s="10"/>
      <c r="CL1302" s="10"/>
      <c r="CM1302" s="10"/>
      <c r="CN1302" s="10"/>
      <c r="CO1302" s="10"/>
      <c r="CP1302" s="10"/>
      <c r="CQ1302" s="10"/>
      <c r="CR1302" s="10"/>
      <c r="CS1302" s="10"/>
      <c r="CT1302" s="10"/>
      <c r="CU1302" s="10"/>
      <c r="CV1302" s="10"/>
      <c r="CW1302" s="10"/>
      <c r="CX1302" s="10"/>
      <c r="CY1302" s="10"/>
      <c r="CZ1302" s="10"/>
      <c r="DA1302" s="10"/>
      <c r="DB1302" s="10"/>
      <c r="DC1302" s="10"/>
      <c r="DD1302" s="10"/>
      <c r="DE1302" s="10"/>
      <c r="DF1302" s="10"/>
      <c r="DG1302" s="10"/>
      <c r="DH1302" s="10"/>
      <c r="DI1302" s="10"/>
      <c r="DJ1302" s="10"/>
      <c r="DK1302" s="10"/>
      <c r="DL1302" s="10"/>
      <c r="DM1302" s="10"/>
      <c r="DN1302" s="10"/>
      <c r="DO1302" s="10"/>
      <c r="DP1302" s="10"/>
      <c r="DQ1302" s="10"/>
      <c r="DR1302" s="10"/>
      <c r="DS1302" s="10"/>
      <c r="DT1302" s="10"/>
      <c r="DU1302" s="10"/>
      <c r="DV1302" s="10"/>
      <c r="DW1302" s="10"/>
      <c r="DX1302" s="10"/>
      <c r="DY1302" s="10"/>
      <c r="DZ1302" s="10"/>
      <c r="EA1302" s="10"/>
      <c r="EB1302" s="10"/>
      <c r="EC1302" s="10"/>
      <c r="ED1302" s="10"/>
      <c r="EE1302" s="10"/>
      <c r="EF1302" s="10"/>
      <c r="EG1302" s="10"/>
      <c r="EH1302" s="10"/>
      <c r="EI1302" s="10"/>
      <c r="EJ1302" s="10"/>
      <c r="EK1302" s="10"/>
      <c r="EL1302" s="10"/>
      <c r="EM1302" s="10"/>
      <c r="EN1302" s="10"/>
      <c r="EO1302" s="10"/>
      <c r="EP1302" s="10"/>
      <c r="EQ1302" s="10"/>
      <c r="ER1302" s="10"/>
      <c r="ES1302" s="10"/>
      <c r="ET1302" s="10"/>
      <c r="EU1302" s="10"/>
      <c r="EV1302" s="10"/>
      <c r="EW1302" s="10"/>
      <c r="EX1302" s="10"/>
      <c r="EY1302" s="10"/>
      <c r="EZ1302" s="10"/>
      <c r="FA1302" s="10"/>
      <c r="FB1302" s="10"/>
      <c r="FC1302" s="10"/>
      <c r="FD1302" s="10"/>
      <c r="FE1302" s="10"/>
      <c r="FF1302" s="10"/>
      <c r="FG1302" s="10"/>
      <c r="FH1302" s="10"/>
      <c r="FI1302" s="10"/>
      <c r="FJ1302" s="10"/>
      <c r="FK1302" s="10"/>
      <c r="FL1302" s="10"/>
      <c r="FM1302" s="10"/>
      <c r="FN1302" s="10"/>
      <c r="FO1302" s="10"/>
      <c r="FP1302" s="10"/>
      <c r="FQ1302" s="10"/>
      <c r="FR1302" s="10"/>
      <c r="FS1302" s="10"/>
      <c r="FT1302" s="10"/>
      <c r="FU1302" s="10"/>
      <c r="FV1302" s="10"/>
      <c r="FW1302" s="10"/>
      <c r="FX1302" s="10"/>
      <c r="FY1302" s="10"/>
      <c r="FZ1302" s="10"/>
      <c r="GA1302" s="10"/>
      <c r="GB1302" s="10"/>
      <c r="GC1302" s="10"/>
      <c r="GD1302" s="10"/>
      <c r="GE1302" s="10"/>
      <c r="GF1302" s="10"/>
      <c r="GG1302" s="10"/>
      <c r="GH1302" s="10"/>
      <c r="GI1302" s="10"/>
      <c r="GJ1302" s="10"/>
      <c r="GK1302" s="10"/>
      <c r="GL1302" s="10"/>
      <c r="GM1302" s="10"/>
      <c r="GN1302" s="10"/>
      <c r="GO1302" s="10"/>
      <c r="GP1302" s="10"/>
      <c r="GQ1302" s="10"/>
      <c r="GR1302" s="10"/>
      <c r="GS1302" s="10"/>
      <c r="GT1302" s="10"/>
      <c r="GU1302" s="10"/>
      <c r="GV1302" s="10"/>
      <c r="GW1302" s="10"/>
      <c r="GX1302" s="10"/>
      <c r="GY1302" s="10"/>
      <c r="GZ1302" s="10"/>
      <c r="HA1302" s="10"/>
      <c r="HB1302" s="10"/>
      <c r="HC1302" s="10"/>
      <c r="HD1302" s="10"/>
      <c r="HE1302" s="10"/>
      <c r="HF1302" s="10"/>
      <c r="HG1302" s="10"/>
      <c r="HH1302" s="10"/>
      <c r="HI1302" s="10"/>
      <c r="HJ1302" s="10"/>
      <c r="HK1302" s="10"/>
      <c r="HL1302" s="10"/>
      <c r="HM1302" s="10"/>
      <c r="HN1302" s="10"/>
      <c r="HO1302" s="10"/>
      <c r="HP1302" s="10"/>
      <c r="HQ1302" s="10"/>
      <c r="HR1302" s="10"/>
      <c r="HS1302" s="10"/>
      <c r="HT1302" s="10"/>
      <c r="HU1302" s="10"/>
      <c r="HV1302" s="10"/>
      <c r="HW1302" s="10"/>
      <c r="HX1302" s="10"/>
      <c r="HY1302" s="10"/>
      <c r="HZ1302" s="10"/>
      <c r="IA1302" s="10"/>
      <c r="IB1302" s="10"/>
      <c r="IC1302" s="10"/>
      <c r="ID1302" s="10"/>
      <c r="IE1302" s="10"/>
      <c r="IF1302" s="10"/>
      <c r="IG1302" s="10"/>
      <c r="IH1302" s="10"/>
      <c r="II1302" s="10"/>
      <c r="IJ1302" s="10"/>
      <c r="IK1302" s="10"/>
      <c r="IL1302" s="10"/>
      <c r="IM1302" s="10"/>
      <c r="IN1302" s="10"/>
      <c r="IO1302" s="10"/>
      <c r="IP1302" s="10"/>
      <c r="IQ1302" s="10"/>
      <c r="IR1302" s="10"/>
      <c r="IS1302" s="10"/>
      <c r="IT1302" s="10"/>
      <c r="IU1302" s="10"/>
      <c r="IV1302" s="10"/>
    </row>
    <row r="1303" spans="1:260" ht="12.75" customHeight="1" x14ac:dyDescent="0.2">
      <c r="A1303" s="203" t="s">
        <v>4047</v>
      </c>
      <c r="B1303" s="203" t="s">
        <v>4221</v>
      </c>
      <c r="C1303" s="203" t="s">
        <v>3066</v>
      </c>
      <c r="D1303" s="214">
        <v>33713</v>
      </c>
      <c r="E1303" s="203" t="s">
        <v>3067</v>
      </c>
      <c r="F1303" s="203" t="s">
        <v>3081</v>
      </c>
      <c r="G1303" s="203" t="s">
        <v>4714</v>
      </c>
      <c r="H1303" s="203" t="s">
        <v>464</v>
      </c>
      <c r="I1303" s="203" t="s">
        <v>336</v>
      </c>
      <c r="J1303" s="203" t="s">
        <v>2321</v>
      </c>
      <c r="K1303" s="203" t="s">
        <v>26</v>
      </c>
      <c r="L1303" s="203" t="s">
        <v>336</v>
      </c>
      <c r="M1303" s="203" t="s">
        <v>627</v>
      </c>
      <c r="N1303" s="203">
        <v>0</v>
      </c>
      <c r="O1303" s="203">
        <v>0</v>
      </c>
      <c r="P1303" s="203">
        <v>0</v>
      </c>
      <c r="Q1303" s="203"/>
      <c r="R1303" s="203"/>
      <c r="S1303" s="203"/>
      <c r="T1303" s="203">
        <v>0</v>
      </c>
      <c r="U1303" s="203">
        <v>0</v>
      </c>
      <c r="V1303" s="203">
        <v>0</v>
      </c>
      <c r="W1303" s="203">
        <v>0</v>
      </c>
      <c r="X1303" s="203">
        <v>0</v>
      </c>
      <c r="Y1303" s="203">
        <v>0</v>
      </c>
      <c r="Z1303" s="203">
        <v>0</v>
      </c>
      <c r="AA1303" s="203">
        <v>0</v>
      </c>
      <c r="AB1303" s="203">
        <v>0</v>
      </c>
      <c r="AC1303" s="203">
        <v>0</v>
      </c>
      <c r="AD1303" s="203">
        <v>0</v>
      </c>
      <c r="AE1303" s="203">
        <v>0</v>
      </c>
      <c r="AF1303" s="203">
        <v>0</v>
      </c>
      <c r="AG1303" s="203">
        <v>0</v>
      </c>
      <c r="AH1303" s="203">
        <v>0</v>
      </c>
      <c r="AI1303" s="203">
        <v>0</v>
      </c>
      <c r="AJ1303" s="203">
        <v>0</v>
      </c>
      <c r="AK1303" s="203">
        <v>0</v>
      </c>
      <c r="AL1303" s="203"/>
      <c r="AM1303" s="203"/>
      <c r="AN1303" s="203"/>
      <c r="AO1303" s="203"/>
      <c r="AP1303" s="203"/>
      <c r="AQ1303" s="203"/>
      <c r="AR1303" s="203"/>
      <c r="AS1303" s="203"/>
      <c r="AT1303" s="203"/>
      <c r="AU1303" s="203"/>
      <c r="AV1303" s="203"/>
      <c r="AW1303" s="203"/>
      <c r="AX1303" s="203"/>
      <c r="AY1303" s="203"/>
      <c r="AZ1303" s="203"/>
      <c r="BA1303" s="203"/>
      <c r="BB1303" s="203"/>
      <c r="BC1303" s="203"/>
      <c r="BD1303" s="203"/>
      <c r="BE1303" s="203"/>
      <c r="BF1303" s="203"/>
      <c r="BG1303" s="203"/>
      <c r="BH1303" s="203"/>
      <c r="BI1303" s="203"/>
      <c r="BJ1303" s="203"/>
      <c r="BK1303" s="203"/>
      <c r="BL1303" s="203"/>
      <c r="BM1303" s="10"/>
      <c r="BN1303" s="10"/>
      <c r="BO1303" s="10"/>
      <c r="BP1303" s="10"/>
      <c r="BQ1303" s="10"/>
      <c r="BR1303" s="10"/>
      <c r="BS1303" s="10"/>
      <c r="BT1303" s="10"/>
      <c r="BU1303" s="10"/>
      <c r="BV1303" s="10"/>
      <c r="BW1303" s="10"/>
      <c r="BX1303" s="10"/>
      <c r="BY1303" s="10"/>
      <c r="BZ1303" s="10"/>
      <c r="CA1303" s="10"/>
      <c r="CB1303" s="10"/>
      <c r="CC1303" s="10"/>
      <c r="CD1303" s="10"/>
      <c r="CE1303" s="10"/>
      <c r="CF1303" s="10"/>
      <c r="CG1303" s="10"/>
      <c r="CH1303" s="10"/>
      <c r="CI1303" s="10"/>
      <c r="CJ1303" s="10"/>
      <c r="CK1303" s="10"/>
      <c r="CL1303" s="10"/>
      <c r="CM1303" s="10"/>
      <c r="CN1303" s="10"/>
      <c r="CO1303" s="10"/>
      <c r="CP1303" s="10"/>
      <c r="CQ1303" s="10"/>
      <c r="CR1303" s="10"/>
      <c r="CS1303" s="10"/>
      <c r="CT1303" s="10"/>
      <c r="CU1303" s="10"/>
      <c r="CV1303" s="10"/>
      <c r="CW1303" s="10"/>
      <c r="CX1303" s="10"/>
      <c r="CY1303" s="10"/>
      <c r="CZ1303" s="10"/>
      <c r="DA1303" s="10"/>
      <c r="DB1303" s="10"/>
      <c r="DC1303" s="10"/>
      <c r="DD1303" s="10"/>
      <c r="DE1303" s="10"/>
      <c r="DF1303" s="10"/>
      <c r="DG1303" s="10"/>
      <c r="DH1303" s="10"/>
      <c r="DI1303" s="10"/>
      <c r="DJ1303" s="10"/>
      <c r="DK1303" s="10"/>
      <c r="DL1303" s="10"/>
      <c r="DM1303" s="10"/>
      <c r="DN1303" s="10"/>
      <c r="DO1303" s="10"/>
      <c r="DP1303" s="10"/>
      <c r="DQ1303" s="10"/>
      <c r="DR1303" s="10"/>
      <c r="DS1303" s="10"/>
      <c r="DT1303" s="10"/>
      <c r="DU1303" s="10"/>
      <c r="DV1303" s="10"/>
      <c r="DW1303" s="10"/>
      <c r="DX1303" s="10"/>
      <c r="DY1303" s="10"/>
      <c r="DZ1303" s="10"/>
      <c r="EA1303" s="10"/>
      <c r="EB1303" s="10"/>
      <c r="EC1303" s="10"/>
      <c r="ED1303" s="10"/>
      <c r="EE1303" s="10"/>
      <c r="EF1303" s="10"/>
      <c r="EG1303" s="10"/>
      <c r="EH1303" s="10"/>
      <c r="EI1303" s="10"/>
      <c r="EJ1303" s="10"/>
      <c r="EK1303" s="10"/>
      <c r="EL1303" s="10"/>
      <c r="EM1303" s="10"/>
      <c r="EN1303" s="10"/>
      <c r="EO1303" s="10"/>
      <c r="EP1303" s="10"/>
      <c r="EQ1303" s="10"/>
      <c r="ER1303" s="10"/>
      <c r="ES1303" s="10"/>
      <c r="ET1303" s="10"/>
      <c r="EU1303" s="10"/>
      <c r="EV1303" s="10"/>
      <c r="EW1303" s="10"/>
      <c r="EX1303" s="10"/>
      <c r="EY1303" s="10"/>
      <c r="EZ1303" s="10"/>
      <c r="FA1303" s="10"/>
      <c r="FB1303" s="10"/>
      <c r="FC1303" s="10"/>
      <c r="FD1303" s="10"/>
      <c r="FE1303" s="10"/>
      <c r="FF1303" s="10"/>
      <c r="FG1303" s="10"/>
      <c r="FH1303" s="10"/>
      <c r="FI1303" s="10"/>
      <c r="FJ1303" s="10"/>
      <c r="FK1303" s="10"/>
      <c r="FL1303" s="10"/>
      <c r="FM1303" s="10"/>
      <c r="FN1303" s="10"/>
      <c r="FO1303" s="10"/>
      <c r="FP1303" s="10"/>
      <c r="FQ1303" s="10"/>
      <c r="FR1303" s="10"/>
      <c r="FS1303" s="10"/>
      <c r="FT1303" s="10"/>
      <c r="FU1303" s="10"/>
      <c r="FV1303" s="10"/>
      <c r="FW1303" s="10"/>
      <c r="FX1303" s="10"/>
      <c r="FY1303" s="10"/>
      <c r="FZ1303" s="10"/>
      <c r="GA1303" s="10"/>
      <c r="GB1303" s="10"/>
      <c r="GC1303" s="10"/>
      <c r="GD1303" s="10"/>
      <c r="GE1303" s="10"/>
      <c r="GF1303" s="10"/>
      <c r="GG1303" s="10"/>
      <c r="GH1303" s="10"/>
      <c r="GI1303" s="10"/>
      <c r="GJ1303" s="10"/>
      <c r="GK1303" s="10"/>
      <c r="GL1303" s="10"/>
      <c r="GM1303" s="10"/>
      <c r="GN1303" s="10"/>
      <c r="GO1303" s="10"/>
      <c r="GP1303" s="10"/>
      <c r="GQ1303" s="10"/>
      <c r="GR1303" s="10"/>
      <c r="GS1303" s="10"/>
      <c r="GT1303" s="10"/>
      <c r="GU1303" s="10"/>
      <c r="GV1303" s="10"/>
      <c r="GW1303" s="10"/>
      <c r="GX1303" s="10"/>
      <c r="GY1303" s="10"/>
      <c r="GZ1303" s="10"/>
      <c r="HA1303" s="10"/>
      <c r="HB1303" s="10"/>
      <c r="HC1303" s="10"/>
      <c r="HD1303" s="10"/>
      <c r="HE1303" s="10"/>
      <c r="HF1303" s="10"/>
      <c r="HG1303" s="10"/>
      <c r="HH1303" s="10"/>
      <c r="HI1303" s="10"/>
      <c r="HJ1303" s="10"/>
      <c r="HK1303" s="10"/>
      <c r="HL1303" s="10"/>
      <c r="HM1303" s="10"/>
      <c r="HN1303" s="10"/>
      <c r="HO1303" s="10"/>
      <c r="HP1303" s="10"/>
      <c r="HQ1303" s="10"/>
      <c r="HR1303" s="10"/>
      <c r="HS1303" s="10"/>
      <c r="HT1303" s="10"/>
      <c r="HU1303" s="10"/>
      <c r="HV1303" s="10"/>
      <c r="HW1303" s="10"/>
      <c r="HX1303" s="10"/>
      <c r="HY1303" s="10"/>
      <c r="HZ1303" s="10"/>
      <c r="IA1303" s="10"/>
      <c r="IB1303" s="10"/>
      <c r="IC1303" s="10"/>
      <c r="ID1303" s="10"/>
      <c r="IE1303" s="10"/>
      <c r="IF1303" s="10"/>
      <c r="IG1303" s="10"/>
      <c r="IH1303" s="10"/>
      <c r="II1303" s="10"/>
      <c r="IJ1303" s="10"/>
      <c r="IK1303" s="10"/>
      <c r="IL1303" s="10"/>
      <c r="IM1303" s="10"/>
      <c r="IN1303" s="10"/>
      <c r="IO1303" s="10"/>
      <c r="IP1303" s="10"/>
      <c r="IQ1303" s="10"/>
      <c r="IR1303" s="10"/>
      <c r="IS1303" s="10"/>
      <c r="IT1303" s="10"/>
      <c r="IU1303" s="10"/>
      <c r="IV1303" s="10"/>
    </row>
    <row r="1304" spans="1:260" s="10" customFormat="1" ht="12.75" customHeight="1" x14ac:dyDescent="0.2">
      <c r="A1304" s="203" t="s">
        <v>4054</v>
      </c>
      <c r="B1304" s="203" t="s">
        <v>4427</v>
      </c>
      <c r="C1304" s="203" t="s">
        <v>3133</v>
      </c>
      <c r="D1304" s="214">
        <v>35254</v>
      </c>
      <c r="E1304" s="203" t="s">
        <v>3076</v>
      </c>
      <c r="F1304" s="203" t="s">
        <v>3076</v>
      </c>
      <c r="G1304" s="203" t="s">
        <v>4718</v>
      </c>
      <c r="H1304" s="203" t="s">
        <v>128</v>
      </c>
      <c r="I1304" s="203" t="s">
        <v>453</v>
      </c>
      <c r="J1304" s="203" t="s">
        <v>60</v>
      </c>
      <c r="K1304" s="203" t="s">
        <v>26</v>
      </c>
      <c r="L1304" s="203" t="s">
        <v>453</v>
      </c>
      <c r="M1304" s="203" t="s">
        <v>685</v>
      </c>
      <c r="N1304" s="203">
        <v>0</v>
      </c>
      <c r="O1304" s="203">
        <v>0</v>
      </c>
      <c r="P1304" s="203">
        <v>0</v>
      </c>
      <c r="Q1304" s="203"/>
      <c r="R1304" s="203"/>
      <c r="S1304" s="203"/>
      <c r="T1304" s="203">
        <v>0</v>
      </c>
      <c r="U1304" s="203">
        <v>0</v>
      </c>
      <c r="V1304" s="203">
        <v>0</v>
      </c>
      <c r="W1304" s="203">
        <v>0</v>
      </c>
      <c r="X1304" s="203">
        <v>0</v>
      </c>
      <c r="Y1304" s="203">
        <v>0</v>
      </c>
      <c r="Z1304" s="203">
        <v>0</v>
      </c>
      <c r="AA1304" s="203">
        <v>0</v>
      </c>
      <c r="AB1304" s="203">
        <v>0</v>
      </c>
      <c r="AC1304" s="203">
        <v>0</v>
      </c>
      <c r="AD1304" s="203">
        <v>0</v>
      </c>
      <c r="AE1304" s="203">
        <v>0</v>
      </c>
      <c r="AF1304" s="203">
        <v>0</v>
      </c>
      <c r="AG1304" s="203">
        <v>0</v>
      </c>
      <c r="AH1304" s="203">
        <v>0</v>
      </c>
      <c r="AI1304" s="203">
        <v>0</v>
      </c>
      <c r="AJ1304" s="203">
        <v>0</v>
      </c>
      <c r="AK1304" s="203">
        <v>0</v>
      </c>
      <c r="AL1304" s="203"/>
      <c r="AM1304" s="203"/>
      <c r="AN1304" s="203"/>
      <c r="AO1304" s="203"/>
      <c r="AP1304" s="203"/>
      <c r="AQ1304" s="203"/>
      <c r="AR1304" s="203"/>
      <c r="AS1304" s="203"/>
      <c r="AT1304" s="203"/>
      <c r="AU1304" s="203"/>
      <c r="AV1304" s="203"/>
      <c r="AW1304" s="203"/>
      <c r="AX1304" s="203"/>
      <c r="AY1304" s="203"/>
      <c r="AZ1304" s="203"/>
      <c r="BA1304" s="203"/>
      <c r="BB1304" s="203"/>
      <c r="BC1304" s="203"/>
      <c r="BD1304" s="203"/>
      <c r="BE1304" s="203"/>
      <c r="BF1304" s="203"/>
      <c r="BG1304" s="203"/>
      <c r="BH1304" s="203"/>
      <c r="BI1304" s="203"/>
      <c r="BJ1304" s="203"/>
      <c r="BK1304" s="203"/>
      <c r="BL1304" s="203"/>
    </row>
    <row r="1305" spans="1:260" s="10" customFormat="1" ht="12.75" customHeight="1" x14ac:dyDescent="0.2">
      <c r="A1305" s="203" t="s">
        <v>4054</v>
      </c>
      <c r="B1305" s="203" t="s">
        <v>4313</v>
      </c>
      <c r="C1305" s="203" t="s">
        <v>375</v>
      </c>
      <c r="D1305" s="214">
        <v>30077</v>
      </c>
      <c r="E1305" s="203" t="s">
        <v>345</v>
      </c>
      <c r="F1305" s="203" t="s">
        <v>2156</v>
      </c>
      <c r="G1305" s="203" t="s">
        <v>4720</v>
      </c>
      <c r="H1305" s="203" t="s">
        <v>128</v>
      </c>
      <c r="I1305" s="203" t="s">
        <v>506</v>
      </c>
      <c r="J1305" s="203" t="s">
        <v>328</v>
      </c>
      <c r="K1305" s="203" t="s">
        <v>202</v>
      </c>
      <c r="L1305" s="203">
        <v>0</v>
      </c>
      <c r="M1305" s="203">
        <v>0</v>
      </c>
      <c r="N1305" s="203" t="s">
        <v>128</v>
      </c>
      <c r="O1305" s="203" t="s">
        <v>506</v>
      </c>
      <c r="P1305" s="203" t="s">
        <v>60</v>
      </c>
      <c r="Q1305" s="203" t="s">
        <v>128</v>
      </c>
      <c r="R1305" s="203" t="s">
        <v>506</v>
      </c>
      <c r="S1305" s="203" t="s">
        <v>60</v>
      </c>
      <c r="T1305" s="203" t="s">
        <v>128</v>
      </c>
      <c r="U1305" s="203" t="s">
        <v>506</v>
      </c>
      <c r="V1305" s="203" t="s">
        <v>328</v>
      </c>
      <c r="W1305" s="203" t="s">
        <v>4028</v>
      </c>
      <c r="X1305" s="203" t="s">
        <v>4028</v>
      </c>
      <c r="Y1305" s="203" t="s">
        <v>4028</v>
      </c>
      <c r="Z1305" s="203" t="s">
        <v>4028</v>
      </c>
      <c r="AA1305" s="203" t="s">
        <v>4028</v>
      </c>
      <c r="AB1305" s="203" t="s">
        <v>4028</v>
      </c>
      <c r="AC1305" s="203" t="s">
        <v>128</v>
      </c>
      <c r="AD1305" s="203" t="s">
        <v>506</v>
      </c>
      <c r="AE1305" s="203" t="s">
        <v>129</v>
      </c>
      <c r="AF1305" s="203" t="s">
        <v>128</v>
      </c>
      <c r="AG1305" s="203" t="s">
        <v>506</v>
      </c>
      <c r="AH1305" s="203" t="s">
        <v>129</v>
      </c>
      <c r="AI1305" s="203" t="s">
        <v>128</v>
      </c>
      <c r="AJ1305" s="203" t="s">
        <v>506</v>
      </c>
      <c r="AK1305" s="203" t="s">
        <v>129</v>
      </c>
      <c r="AL1305" s="203" t="s">
        <v>128</v>
      </c>
      <c r="AM1305" s="203" t="s">
        <v>506</v>
      </c>
      <c r="AN1305" s="203" t="s">
        <v>129</v>
      </c>
      <c r="AO1305" s="203" t="s">
        <v>128</v>
      </c>
      <c r="AP1305" s="203" t="s">
        <v>506</v>
      </c>
      <c r="AQ1305" s="203" t="s">
        <v>264</v>
      </c>
      <c r="AR1305" s="203" t="s">
        <v>128</v>
      </c>
      <c r="AS1305" s="203" t="s">
        <v>506</v>
      </c>
      <c r="AT1305" s="203" t="s">
        <v>242</v>
      </c>
      <c r="AU1305" s="203" t="s">
        <v>128</v>
      </c>
      <c r="AV1305" s="203" t="s">
        <v>506</v>
      </c>
      <c r="AW1305" s="203" t="s">
        <v>413</v>
      </c>
      <c r="AX1305" s="203" t="s">
        <v>128</v>
      </c>
      <c r="AY1305" s="203" t="s">
        <v>506</v>
      </c>
      <c r="AZ1305" s="203" t="s">
        <v>291</v>
      </c>
      <c r="BA1305" s="203" t="s">
        <v>128</v>
      </c>
      <c r="BB1305" s="203" t="s">
        <v>506</v>
      </c>
      <c r="BC1305" s="203" t="s">
        <v>376</v>
      </c>
      <c r="BD1305" s="203" t="s">
        <v>128</v>
      </c>
      <c r="BE1305" s="203" t="s">
        <v>506</v>
      </c>
      <c r="BF1305" s="203" t="s">
        <v>377</v>
      </c>
      <c r="BG1305" s="203"/>
      <c r="BH1305" s="203"/>
      <c r="BI1305" s="203"/>
      <c r="BJ1305" s="203"/>
      <c r="BK1305" s="203"/>
      <c r="BL1305" s="203"/>
    </row>
    <row r="1306" spans="1:260" s="10" customFormat="1" ht="12.75" customHeight="1" x14ac:dyDescent="0.2">
      <c r="A1306" s="203" t="s">
        <v>4029</v>
      </c>
      <c r="B1306" s="203" t="s">
        <v>4028</v>
      </c>
      <c r="C1306" s="203" t="s">
        <v>3617</v>
      </c>
      <c r="D1306" s="214">
        <v>35318</v>
      </c>
      <c r="E1306" s="203" t="s">
        <v>3460</v>
      </c>
      <c r="F1306" s="203" t="s">
        <v>4027</v>
      </c>
      <c r="G1306" s="203" t="s">
        <v>4028</v>
      </c>
      <c r="H1306" s="203" t="s">
        <v>26</v>
      </c>
      <c r="I1306" s="203" t="s">
        <v>450</v>
      </c>
      <c r="J1306" s="203" t="s">
        <v>2229</v>
      </c>
      <c r="K1306" s="203"/>
      <c r="L1306" s="203"/>
      <c r="M1306" s="203"/>
      <c r="N1306" s="203"/>
      <c r="O1306" s="203"/>
      <c r="P1306" s="203"/>
      <c r="Q1306" s="203"/>
      <c r="R1306" s="203"/>
      <c r="S1306" s="203"/>
      <c r="T1306" s="203"/>
      <c r="U1306" s="203"/>
      <c r="V1306" s="203"/>
      <c r="W1306" s="203"/>
      <c r="X1306" s="203"/>
      <c r="Y1306" s="203"/>
      <c r="Z1306" s="203"/>
      <c r="AA1306" s="203"/>
      <c r="AB1306" s="203"/>
      <c r="AC1306" s="203"/>
      <c r="AD1306" s="203"/>
      <c r="AE1306" s="203"/>
      <c r="AF1306" s="203"/>
      <c r="AG1306" s="203"/>
      <c r="AH1306" s="203"/>
      <c r="AI1306" s="203"/>
      <c r="AJ1306" s="203"/>
      <c r="AK1306" s="203"/>
      <c r="AL1306" s="203"/>
      <c r="AM1306" s="203"/>
      <c r="AN1306" s="203"/>
      <c r="AO1306" s="203"/>
      <c r="AP1306" s="203"/>
      <c r="AQ1306" s="203"/>
      <c r="AR1306" s="203"/>
      <c r="AS1306" s="203"/>
      <c r="AT1306" s="203"/>
      <c r="AU1306" s="203"/>
      <c r="AV1306" s="203"/>
      <c r="AW1306" s="203"/>
      <c r="AX1306" s="203"/>
      <c r="AY1306" s="203"/>
      <c r="AZ1306" s="203"/>
      <c r="BA1306" s="203"/>
      <c r="BB1306" s="203"/>
      <c r="BC1306" s="203"/>
      <c r="BD1306" s="203"/>
      <c r="BE1306" s="203"/>
      <c r="BF1306" s="203"/>
      <c r="BG1306" s="203"/>
      <c r="BH1306" s="203"/>
      <c r="BI1306" s="203"/>
      <c r="BJ1306" s="203"/>
      <c r="BK1306" s="203"/>
      <c r="BL1306" s="203"/>
    </row>
    <row r="1307" spans="1:260" s="13" customFormat="1" ht="12.75" customHeight="1" x14ac:dyDescent="0.2">
      <c r="A1307" s="203" t="s">
        <v>4028</v>
      </c>
      <c r="B1307" s="203" t="s">
        <v>4028</v>
      </c>
      <c r="C1307" s="203"/>
      <c r="D1307" s="214"/>
      <c r="E1307" s="203"/>
      <c r="F1307" s="203"/>
      <c r="G1307" s="203" t="s">
        <v>4028</v>
      </c>
      <c r="H1307" s="203" t="s">
        <v>4028</v>
      </c>
      <c r="I1307" s="203" t="s">
        <v>4028</v>
      </c>
      <c r="J1307" s="203" t="s">
        <v>4028</v>
      </c>
      <c r="K1307" s="203" t="s">
        <v>4028</v>
      </c>
      <c r="L1307" s="203" t="s">
        <v>4028</v>
      </c>
      <c r="M1307" s="203" t="s">
        <v>4028</v>
      </c>
      <c r="N1307" s="203" t="s">
        <v>4028</v>
      </c>
      <c r="O1307" s="203" t="s">
        <v>4028</v>
      </c>
      <c r="P1307" s="203" t="s">
        <v>4028</v>
      </c>
      <c r="Q1307" s="203"/>
      <c r="R1307" s="203"/>
      <c r="S1307" s="203"/>
      <c r="T1307" s="203" t="s">
        <v>4028</v>
      </c>
      <c r="U1307" s="203" t="s">
        <v>4028</v>
      </c>
      <c r="V1307" s="203" t="s">
        <v>4028</v>
      </c>
      <c r="W1307" s="203" t="s">
        <v>4028</v>
      </c>
      <c r="X1307" s="203" t="s">
        <v>4028</v>
      </c>
      <c r="Y1307" s="203" t="s">
        <v>4028</v>
      </c>
      <c r="Z1307" s="203" t="s">
        <v>4028</v>
      </c>
      <c r="AA1307" s="203" t="s">
        <v>4028</v>
      </c>
      <c r="AB1307" s="203" t="s">
        <v>4028</v>
      </c>
      <c r="AC1307" s="203" t="s">
        <v>4028</v>
      </c>
      <c r="AD1307" s="203" t="s">
        <v>4028</v>
      </c>
      <c r="AE1307" s="203" t="s">
        <v>4028</v>
      </c>
      <c r="AF1307" s="203" t="s">
        <v>4028</v>
      </c>
      <c r="AG1307" s="203" t="s">
        <v>4028</v>
      </c>
      <c r="AH1307" s="203" t="s">
        <v>4028</v>
      </c>
      <c r="AI1307" s="203" t="s">
        <v>4028</v>
      </c>
      <c r="AJ1307" s="203" t="s">
        <v>4028</v>
      </c>
      <c r="AK1307" s="203" t="s">
        <v>4028</v>
      </c>
      <c r="AL1307" s="203"/>
      <c r="AM1307" s="203"/>
      <c r="AN1307" s="203"/>
      <c r="AO1307" s="203"/>
      <c r="AP1307" s="203"/>
      <c r="AQ1307" s="203"/>
      <c r="AR1307" s="203"/>
      <c r="AS1307" s="203"/>
      <c r="AT1307" s="203"/>
      <c r="AU1307" s="203"/>
      <c r="AV1307" s="203"/>
      <c r="AW1307" s="203"/>
      <c r="AX1307" s="203"/>
      <c r="AY1307" s="203"/>
      <c r="AZ1307" s="203"/>
      <c r="BA1307" s="203"/>
      <c r="BB1307" s="203"/>
      <c r="BC1307" s="203"/>
      <c r="BD1307" s="203"/>
      <c r="BE1307" s="203"/>
      <c r="BF1307" s="203"/>
      <c r="BG1307" s="203"/>
      <c r="BH1307" s="203"/>
      <c r="BI1307" s="203"/>
      <c r="BJ1307" s="203"/>
      <c r="BK1307" s="203"/>
      <c r="BL1307" s="203"/>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c r="CG1307" s="10"/>
      <c r="CH1307" s="10"/>
      <c r="CI1307" s="10"/>
      <c r="CJ1307" s="10"/>
      <c r="CK1307" s="10"/>
      <c r="CL1307" s="10"/>
      <c r="CM1307" s="10"/>
      <c r="CN1307" s="10"/>
      <c r="CO1307" s="10"/>
      <c r="CP1307" s="10"/>
      <c r="CQ1307" s="10"/>
      <c r="CR1307" s="10"/>
      <c r="CS1307" s="10"/>
      <c r="CT1307" s="10"/>
      <c r="CU1307" s="10"/>
      <c r="CV1307" s="10"/>
      <c r="CW1307" s="10"/>
      <c r="CX1307" s="10"/>
      <c r="CY1307" s="10"/>
      <c r="CZ1307" s="10"/>
      <c r="DA1307" s="10"/>
      <c r="DB1307" s="10"/>
      <c r="DC1307" s="10"/>
      <c r="DD1307" s="10"/>
      <c r="DE1307" s="10"/>
      <c r="DF1307" s="10"/>
      <c r="DG1307" s="10"/>
      <c r="DH1307" s="10"/>
      <c r="DI1307" s="10"/>
      <c r="DJ1307" s="10"/>
      <c r="DK1307" s="10"/>
      <c r="DL1307" s="10"/>
      <c r="DM1307" s="10"/>
      <c r="DN1307" s="10"/>
      <c r="DO1307" s="10"/>
      <c r="DP1307" s="10"/>
      <c r="DQ1307" s="10"/>
      <c r="DR1307" s="10"/>
      <c r="DS1307" s="10"/>
      <c r="DT1307" s="10"/>
      <c r="DU1307" s="10"/>
      <c r="DV1307" s="10"/>
      <c r="DW1307" s="10"/>
      <c r="DX1307" s="10"/>
      <c r="DY1307" s="10"/>
      <c r="DZ1307" s="10"/>
      <c r="EA1307" s="10"/>
      <c r="EB1307" s="10"/>
      <c r="EC1307" s="10"/>
      <c r="ED1307" s="10"/>
      <c r="EE1307" s="10"/>
      <c r="EF1307" s="10"/>
      <c r="EG1307" s="10"/>
      <c r="EH1307" s="10"/>
      <c r="EI1307" s="10"/>
      <c r="EJ1307" s="10"/>
      <c r="EK1307" s="10"/>
      <c r="EL1307" s="10"/>
      <c r="EM1307" s="10"/>
      <c r="EN1307" s="10"/>
      <c r="EO1307" s="10"/>
      <c r="EP1307" s="10"/>
      <c r="EQ1307" s="10"/>
      <c r="ER1307" s="10"/>
      <c r="ES1307" s="10"/>
      <c r="ET1307" s="10"/>
      <c r="EU1307" s="10"/>
      <c r="EV1307" s="10"/>
      <c r="EW1307" s="10"/>
      <c r="EX1307" s="10"/>
      <c r="EY1307" s="10"/>
      <c r="EZ1307" s="10"/>
      <c r="FA1307" s="10"/>
      <c r="FB1307" s="10"/>
      <c r="FC1307" s="10"/>
      <c r="FD1307" s="10"/>
      <c r="FE1307" s="10"/>
      <c r="FF1307" s="10"/>
      <c r="FG1307" s="10"/>
      <c r="FH1307" s="10"/>
      <c r="FI1307" s="10"/>
      <c r="FJ1307" s="10"/>
      <c r="FK1307" s="10"/>
      <c r="FL1307" s="10"/>
      <c r="FM1307" s="10"/>
      <c r="FN1307" s="10"/>
      <c r="FO1307" s="10"/>
      <c r="FP1307" s="10"/>
      <c r="FQ1307" s="10"/>
      <c r="FR1307" s="10"/>
      <c r="FS1307" s="10"/>
      <c r="FT1307" s="10"/>
      <c r="FU1307" s="10"/>
      <c r="FV1307" s="10"/>
      <c r="FW1307" s="10"/>
      <c r="FX1307" s="10"/>
      <c r="FY1307" s="10"/>
      <c r="FZ1307" s="10"/>
      <c r="GA1307" s="10"/>
      <c r="GB1307" s="10"/>
      <c r="GC1307" s="10"/>
      <c r="GD1307" s="10"/>
      <c r="GE1307" s="10"/>
      <c r="GF1307" s="10"/>
      <c r="GG1307" s="10"/>
      <c r="GH1307" s="10"/>
      <c r="GI1307" s="10"/>
      <c r="GJ1307" s="10"/>
      <c r="GK1307" s="10"/>
      <c r="GL1307" s="10"/>
      <c r="GM1307" s="10"/>
      <c r="GN1307" s="10"/>
      <c r="GO1307" s="10"/>
      <c r="GP1307" s="10"/>
      <c r="GQ1307" s="10"/>
      <c r="GR1307" s="10"/>
      <c r="GS1307" s="10"/>
      <c r="GT1307" s="10"/>
      <c r="GU1307" s="10"/>
      <c r="GV1307" s="10"/>
      <c r="GW1307" s="10"/>
      <c r="GX1307" s="10"/>
      <c r="GY1307" s="10"/>
      <c r="GZ1307" s="10"/>
      <c r="HA1307" s="10"/>
      <c r="HB1307" s="10"/>
      <c r="HC1307" s="10"/>
      <c r="HD1307" s="10"/>
      <c r="HE1307" s="10"/>
      <c r="HF1307" s="10"/>
      <c r="HG1307" s="10"/>
      <c r="HH1307" s="10"/>
      <c r="HI1307" s="10"/>
      <c r="HJ1307" s="10"/>
      <c r="HK1307" s="10"/>
      <c r="HL1307" s="10"/>
      <c r="HM1307" s="10"/>
      <c r="HN1307" s="10"/>
      <c r="HO1307" s="10"/>
      <c r="HP1307" s="10"/>
      <c r="HQ1307" s="10"/>
      <c r="HR1307" s="10"/>
      <c r="HS1307" s="10"/>
      <c r="HT1307" s="10"/>
      <c r="HU1307" s="10"/>
      <c r="HV1307" s="10"/>
      <c r="HW1307" s="10"/>
      <c r="HX1307" s="10"/>
      <c r="HY1307" s="10"/>
      <c r="HZ1307" s="10"/>
      <c r="IA1307" s="10"/>
      <c r="IB1307" s="10"/>
      <c r="IC1307" s="10"/>
      <c r="ID1307" s="10"/>
      <c r="IE1307" s="10"/>
      <c r="IF1307" s="10"/>
      <c r="IG1307" s="10"/>
      <c r="IH1307" s="10"/>
      <c r="II1307" s="10"/>
      <c r="IJ1307" s="10"/>
      <c r="IK1307" s="10"/>
      <c r="IL1307" s="10"/>
      <c r="IM1307" s="10"/>
      <c r="IN1307" s="10"/>
      <c r="IO1307" s="10"/>
      <c r="IP1307" s="10"/>
      <c r="IQ1307" s="10"/>
      <c r="IR1307" s="10"/>
      <c r="IS1307" s="10"/>
      <c r="IT1307" s="10"/>
      <c r="IU1307" s="10"/>
      <c r="IV1307" s="10"/>
    </row>
    <row r="1308" spans="1:260" s="10" customFormat="1" ht="12.75" customHeight="1" x14ac:dyDescent="0.2">
      <c r="A1308" s="203" t="s">
        <v>505</v>
      </c>
      <c r="B1308" s="203" t="s">
        <v>4427</v>
      </c>
      <c r="C1308" s="203" t="s">
        <v>282</v>
      </c>
      <c r="D1308" s="214">
        <v>31289</v>
      </c>
      <c r="E1308" s="203" t="s">
        <v>239</v>
      </c>
      <c r="F1308" s="203" t="s">
        <v>2150</v>
      </c>
      <c r="G1308" s="203" t="s">
        <v>4741</v>
      </c>
      <c r="H1308" s="203" t="s">
        <v>505</v>
      </c>
      <c r="I1308" s="203" t="s">
        <v>453</v>
      </c>
      <c r="J1308" s="203" t="s">
        <v>33</v>
      </c>
      <c r="K1308" s="203" t="s">
        <v>335</v>
      </c>
      <c r="L1308" s="203" t="s">
        <v>453</v>
      </c>
      <c r="M1308" s="203" t="s">
        <v>3045</v>
      </c>
      <c r="N1308" s="203" t="s">
        <v>505</v>
      </c>
      <c r="O1308" s="203" t="s">
        <v>453</v>
      </c>
      <c r="P1308" s="203" t="s">
        <v>56</v>
      </c>
      <c r="Q1308" s="203" t="s">
        <v>505</v>
      </c>
      <c r="R1308" s="203" t="s">
        <v>336</v>
      </c>
      <c r="S1308" s="203" t="s">
        <v>33</v>
      </c>
      <c r="T1308" s="203" t="s">
        <v>505</v>
      </c>
      <c r="U1308" s="203" t="s">
        <v>336</v>
      </c>
      <c r="V1308" s="203" t="s">
        <v>230</v>
      </c>
      <c r="W1308" s="203" t="s">
        <v>505</v>
      </c>
      <c r="X1308" s="203" t="s">
        <v>336</v>
      </c>
      <c r="Y1308" s="203" t="s">
        <v>230</v>
      </c>
      <c r="Z1308" s="203" t="s">
        <v>505</v>
      </c>
      <c r="AA1308" s="203" t="s">
        <v>336</v>
      </c>
      <c r="AB1308" s="203" t="s">
        <v>29</v>
      </c>
      <c r="AC1308" s="203" t="s">
        <v>505</v>
      </c>
      <c r="AD1308" s="203" t="s">
        <v>336</v>
      </c>
      <c r="AE1308" s="203" t="s">
        <v>29</v>
      </c>
      <c r="AF1308" s="203" t="s">
        <v>505</v>
      </c>
      <c r="AG1308" s="203" t="s">
        <v>336</v>
      </c>
      <c r="AH1308" s="203" t="s">
        <v>29</v>
      </c>
      <c r="AI1308" s="203" t="s">
        <v>505</v>
      </c>
      <c r="AJ1308" s="203" t="s">
        <v>336</v>
      </c>
      <c r="AK1308" s="203" t="s">
        <v>33</v>
      </c>
      <c r="AL1308" s="203" t="s">
        <v>505</v>
      </c>
      <c r="AM1308" s="203" t="s">
        <v>336</v>
      </c>
      <c r="AN1308" s="203" t="s">
        <v>33</v>
      </c>
      <c r="AO1308" s="203" t="s">
        <v>505</v>
      </c>
      <c r="AP1308" s="203" t="s">
        <v>336</v>
      </c>
      <c r="AQ1308" s="203" t="s">
        <v>56</v>
      </c>
      <c r="AR1308" s="203"/>
      <c r="AS1308" s="203"/>
      <c r="AT1308" s="203"/>
      <c r="AU1308" s="203"/>
      <c r="AV1308" s="203"/>
      <c r="AW1308" s="203"/>
      <c r="AX1308" s="203"/>
      <c r="AY1308" s="203"/>
      <c r="AZ1308" s="203"/>
      <c r="BA1308" s="203"/>
      <c r="BB1308" s="203"/>
      <c r="BC1308" s="203"/>
      <c r="BD1308" s="203"/>
      <c r="BE1308" s="203"/>
      <c r="BF1308" s="203"/>
      <c r="BG1308" s="203"/>
      <c r="BH1308" s="203"/>
      <c r="BI1308" s="203"/>
      <c r="BJ1308" s="203"/>
      <c r="BK1308" s="203"/>
      <c r="BL1308" s="203"/>
      <c r="IW1308"/>
      <c r="IX1308"/>
      <c r="IY1308"/>
      <c r="IZ1308"/>
    </row>
    <row r="1309" spans="1:260" s="10" customFormat="1" ht="12.75" customHeight="1" x14ac:dyDescent="0.2">
      <c r="A1309" s="203" t="s">
        <v>505</v>
      </c>
      <c r="B1309" s="203" t="s">
        <v>4439</v>
      </c>
      <c r="C1309" s="203" t="s">
        <v>606</v>
      </c>
      <c r="D1309" s="214">
        <v>32343</v>
      </c>
      <c r="E1309" s="203" t="s">
        <v>651</v>
      </c>
      <c r="F1309" s="203" t="s">
        <v>2119</v>
      </c>
      <c r="G1309" s="203" t="s">
        <v>4741</v>
      </c>
      <c r="H1309" s="203" t="s">
        <v>4029</v>
      </c>
      <c r="I1309" s="203"/>
      <c r="J1309" s="203"/>
      <c r="K1309" s="203" t="s">
        <v>505</v>
      </c>
      <c r="L1309" s="203" t="s">
        <v>27</v>
      </c>
      <c r="M1309" s="203" t="s">
        <v>29</v>
      </c>
      <c r="N1309" s="203" t="s">
        <v>505</v>
      </c>
      <c r="O1309" s="203" t="s">
        <v>27</v>
      </c>
      <c r="P1309" s="203" t="s">
        <v>29</v>
      </c>
      <c r="Q1309" s="203" t="s">
        <v>505</v>
      </c>
      <c r="R1309" s="203" t="s">
        <v>27</v>
      </c>
      <c r="S1309" s="203" t="s">
        <v>29</v>
      </c>
      <c r="T1309" s="203" t="s">
        <v>505</v>
      </c>
      <c r="U1309" s="203" t="s">
        <v>27</v>
      </c>
      <c r="V1309" s="203" t="s">
        <v>29</v>
      </c>
      <c r="W1309" s="203" t="s">
        <v>4028</v>
      </c>
      <c r="X1309" s="203" t="s">
        <v>4028</v>
      </c>
      <c r="Y1309" s="203" t="s">
        <v>4028</v>
      </c>
      <c r="Z1309" s="203" t="s">
        <v>4028</v>
      </c>
      <c r="AA1309" s="203" t="s">
        <v>4028</v>
      </c>
      <c r="AB1309" s="203" t="s">
        <v>4028</v>
      </c>
      <c r="AC1309" s="203" t="s">
        <v>505</v>
      </c>
      <c r="AD1309" s="203" t="s">
        <v>27</v>
      </c>
      <c r="AE1309" s="203" t="s">
        <v>29</v>
      </c>
      <c r="AF1309" s="203" t="s">
        <v>505</v>
      </c>
      <c r="AG1309" s="203" t="s">
        <v>27</v>
      </c>
      <c r="AH1309" s="203" t="s">
        <v>230</v>
      </c>
      <c r="AI1309" s="203" t="s">
        <v>505</v>
      </c>
      <c r="AJ1309" s="203" t="s">
        <v>27</v>
      </c>
      <c r="AK1309" s="203" t="s">
        <v>227</v>
      </c>
      <c r="AL1309" s="203"/>
      <c r="AM1309" s="203"/>
      <c r="AN1309" s="203"/>
      <c r="AO1309" s="203"/>
      <c r="AP1309" s="203"/>
      <c r="AQ1309" s="203"/>
      <c r="AR1309" s="203"/>
      <c r="AS1309" s="203"/>
      <c r="AT1309" s="203"/>
      <c r="AU1309" s="203"/>
      <c r="AV1309" s="203"/>
      <c r="AW1309" s="203"/>
      <c r="AX1309" s="203"/>
      <c r="AY1309" s="203"/>
      <c r="AZ1309" s="203"/>
      <c r="BA1309" s="203"/>
      <c r="BB1309" s="203"/>
      <c r="BC1309" s="203"/>
      <c r="BD1309" s="203"/>
      <c r="BE1309" s="203"/>
      <c r="BF1309" s="203"/>
      <c r="BG1309" s="203"/>
      <c r="BH1309" s="203"/>
      <c r="BI1309" s="203"/>
      <c r="BJ1309" s="203"/>
      <c r="BK1309" s="203"/>
      <c r="BL1309" s="203"/>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c r="HK1309"/>
      <c r="HL1309"/>
      <c r="HM1309"/>
      <c r="HN1309"/>
      <c r="HO1309"/>
      <c r="HP1309"/>
      <c r="HQ1309"/>
      <c r="HR1309"/>
      <c r="HS1309"/>
      <c r="HT1309"/>
      <c r="HU1309"/>
      <c r="HV1309"/>
      <c r="HW1309"/>
      <c r="HX1309"/>
      <c r="HY1309"/>
      <c r="HZ1309"/>
      <c r="IA1309"/>
      <c r="IB1309"/>
      <c r="IC1309"/>
      <c r="ID1309"/>
      <c r="IE1309"/>
      <c r="IF1309"/>
      <c r="IG1309"/>
      <c r="IH1309"/>
      <c r="II1309"/>
      <c r="IJ1309"/>
      <c r="IK1309"/>
      <c r="IL1309"/>
      <c r="IM1309"/>
      <c r="IN1309"/>
      <c r="IO1309"/>
      <c r="IP1309"/>
      <c r="IQ1309"/>
      <c r="IR1309"/>
      <c r="IS1309"/>
      <c r="IT1309"/>
      <c r="IU1309"/>
      <c r="IV1309"/>
    </row>
    <row r="1310" spans="1:260" s="13" customFormat="1" ht="12.75" customHeight="1" x14ac:dyDescent="0.2">
      <c r="A1310" s="203" t="s">
        <v>4119</v>
      </c>
      <c r="B1310" s="203" t="s">
        <v>4120</v>
      </c>
      <c r="C1310" s="203" t="s">
        <v>1941</v>
      </c>
      <c r="D1310" s="214">
        <v>33796</v>
      </c>
      <c r="E1310" s="203" t="s">
        <v>2034</v>
      </c>
      <c r="F1310" s="203" t="s">
        <v>2112</v>
      </c>
      <c r="G1310" s="203" t="s">
        <v>4894</v>
      </c>
      <c r="H1310" s="203" t="s">
        <v>15</v>
      </c>
      <c r="I1310" s="203" t="s">
        <v>460</v>
      </c>
      <c r="J1310" s="203" t="s">
        <v>199</v>
      </c>
      <c r="K1310" s="203" t="s">
        <v>332</v>
      </c>
      <c r="L1310" s="203" t="s">
        <v>460</v>
      </c>
      <c r="M1310" s="203" t="s">
        <v>227</v>
      </c>
      <c r="N1310" s="203" t="s">
        <v>15</v>
      </c>
      <c r="O1310" s="203" t="s">
        <v>460</v>
      </c>
      <c r="P1310" s="203" t="s">
        <v>2424</v>
      </c>
      <c r="Q1310" s="203" t="s">
        <v>332</v>
      </c>
      <c r="R1310" s="203" t="s">
        <v>460</v>
      </c>
      <c r="S1310" s="203" t="s">
        <v>225</v>
      </c>
      <c r="T1310" s="203">
        <v>0</v>
      </c>
      <c r="U1310" s="203">
        <v>0</v>
      </c>
      <c r="V1310" s="203">
        <v>0</v>
      </c>
      <c r="W1310" s="203" t="s">
        <v>4028</v>
      </c>
      <c r="X1310" s="203" t="s">
        <v>4028</v>
      </c>
      <c r="Y1310" s="203" t="s">
        <v>4028</v>
      </c>
      <c r="Z1310" s="203" t="s">
        <v>4028</v>
      </c>
      <c r="AA1310" s="203" t="s">
        <v>4028</v>
      </c>
      <c r="AB1310" s="203" t="s">
        <v>4028</v>
      </c>
      <c r="AC1310" s="203">
        <v>0</v>
      </c>
      <c r="AD1310" s="203">
        <v>0</v>
      </c>
      <c r="AE1310" s="203">
        <v>0</v>
      </c>
      <c r="AF1310" s="203">
        <v>0</v>
      </c>
      <c r="AG1310" s="203">
        <v>0</v>
      </c>
      <c r="AH1310" s="203">
        <v>0</v>
      </c>
      <c r="AI1310" s="203">
        <v>0</v>
      </c>
      <c r="AJ1310" s="203">
        <v>0</v>
      </c>
      <c r="AK1310" s="203">
        <v>0</v>
      </c>
      <c r="AL1310" s="203"/>
      <c r="AM1310" s="203"/>
      <c r="AN1310" s="203"/>
      <c r="AO1310" s="203"/>
      <c r="AP1310" s="203"/>
      <c r="AQ1310" s="203"/>
      <c r="AR1310" s="203"/>
      <c r="AS1310" s="203"/>
      <c r="AT1310" s="203"/>
      <c r="AU1310" s="203"/>
      <c r="AV1310" s="203"/>
      <c r="AW1310" s="203"/>
      <c r="AX1310" s="203"/>
      <c r="AY1310" s="203"/>
      <c r="AZ1310" s="203"/>
      <c r="BA1310" s="203"/>
      <c r="BB1310" s="203"/>
      <c r="BC1310" s="203"/>
      <c r="BD1310" s="203"/>
      <c r="BE1310" s="203"/>
      <c r="BF1310" s="203"/>
      <c r="BG1310" s="203"/>
      <c r="BH1310" s="203"/>
      <c r="BI1310" s="203"/>
      <c r="BJ1310" s="203"/>
      <c r="BK1310" s="203"/>
      <c r="BL1310" s="203"/>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0"/>
      <c r="DO1310" s="10"/>
      <c r="DP1310" s="10"/>
      <c r="DQ1310" s="10"/>
      <c r="DR1310" s="10"/>
      <c r="DS1310" s="10"/>
      <c r="DT1310" s="10"/>
      <c r="DU1310" s="10"/>
      <c r="DV1310" s="10"/>
      <c r="DW1310" s="10"/>
      <c r="DX1310" s="10"/>
      <c r="DY1310" s="10"/>
      <c r="DZ1310" s="10"/>
      <c r="EA1310" s="10"/>
      <c r="EB1310" s="10"/>
      <c r="EC1310" s="10"/>
      <c r="ED1310" s="10"/>
      <c r="EE1310" s="10"/>
      <c r="EF1310" s="10"/>
      <c r="EG1310" s="10"/>
      <c r="EH1310" s="10"/>
      <c r="EI1310" s="10"/>
      <c r="EJ1310" s="10"/>
      <c r="EK1310" s="10"/>
      <c r="EL1310" s="10"/>
      <c r="EM1310" s="10"/>
      <c r="EN1310" s="10"/>
      <c r="EO1310" s="10"/>
      <c r="EP1310" s="10"/>
      <c r="EQ1310" s="10"/>
      <c r="ER1310" s="10"/>
      <c r="ES1310" s="10"/>
      <c r="ET1310" s="10"/>
      <c r="EU1310" s="10"/>
      <c r="EV1310" s="10"/>
      <c r="EW1310" s="10"/>
      <c r="EX1310" s="10"/>
      <c r="EY1310" s="10"/>
      <c r="EZ1310" s="10"/>
      <c r="FA1310" s="10"/>
      <c r="FB1310" s="10"/>
      <c r="FC1310" s="10"/>
      <c r="FD1310" s="10"/>
      <c r="FE1310" s="10"/>
      <c r="FF1310" s="10"/>
      <c r="FG1310" s="10"/>
      <c r="FH1310" s="10"/>
      <c r="FI1310" s="10"/>
      <c r="FJ1310" s="10"/>
      <c r="FK1310" s="10"/>
      <c r="FL1310" s="10"/>
      <c r="FM1310" s="10"/>
      <c r="FN1310" s="10"/>
      <c r="FO1310" s="10"/>
      <c r="FP1310" s="10"/>
      <c r="FQ1310" s="10"/>
      <c r="FR1310" s="10"/>
      <c r="FS1310" s="10"/>
      <c r="FT1310" s="10"/>
      <c r="FU1310" s="10"/>
      <c r="FV1310" s="10"/>
      <c r="FW1310" s="10"/>
      <c r="FX1310" s="10"/>
      <c r="FY1310" s="10"/>
      <c r="FZ1310" s="10"/>
      <c r="GA1310" s="10"/>
      <c r="GB1310" s="10"/>
      <c r="GC1310" s="10"/>
      <c r="GD1310" s="10"/>
      <c r="GE1310" s="10"/>
      <c r="GF1310" s="10"/>
      <c r="GG1310" s="10"/>
      <c r="GH1310" s="10"/>
      <c r="GI1310" s="10"/>
      <c r="GJ1310" s="10"/>
      <c r="GK1310" s="10"/>
      <c r="GL1310" s="10"/>
      <c r="GM1310" s="10"/>
      <c r="GN1310" s="10"/>
      <c r="GO1310" s="10"/>
      <c r="GP1310" s="10"/>
      <c r="GQ1310" s="10"/>
      <c r="GR1310" s="10"/>
      <c r="GS1310" s="10"/>
      <c r="GT1310" s="10"/>
      <c r="GU1310" s="10"/>
      <c r="GV1310" s="10"/>
      <c r="GW1310" s="10"/>
      <c r="GX1310" s="10"/>
      <c r="GY1310" s="10"/>
      <c r="GZ1310" s="10"/>
      <c r="HA1310" s="10"/>
      <c r="HB1310" s="10"/>
      <c r="HC1310" s="10"/>
      <c r="HD1310" s="10"/>
      <c r="HE1310" s="10"/>
      <c r="HF1310" s="10"/>
      <c r="HG1310" s="10"/>
      <c r="HH1310" s="10"/>
      <c r="HI1310" s="10"/>
      <c r="HJ1310" s="10"/>
      <c r="HK1310" s="10"/>
      <c r="HL1310" s="10"/>
      <c r="HM1310" s="10"/>
      <c r="HN1310" s="10"/>
      <c r="HO1310" s="10"/>
      <c r="HP1310" s="10"/>
      <c r="HQ1310" s="10"/>
      <c r="HR1310" s="10"/>
      <c r="HS1310" s="10"/>
      <c r="HT1310" s="10"/>
      <c r="HU1310" s="10"/>
      <c r="HV1310" s="10"/>
      <c r="HW1310" s="10"/>
      <c r="HX1310" s="10"/>
      <c r="HY1310" s="10"/>
      <c r="HZ1310" s="10"/>
      <c r="IA1310" s="10"/>
      <c r="IB1310" s="10"/>
      <c r="IC1310" s="10"/>
      <c r="ID1310" s="10"/>
      <c r="IE1310" s="10"/>
      <c r="IF1310" s="10"/>
      <c r="IG1310" s="10"/>
      <c r="IH1310" s="10"/>
      <c r="II1310" s="10"/>
      <c r="IJ1310" s="10"/>
      <c r="IK1310" s="10"/>
      <c r="IL1310" s="10"/>
      <c r="IM1310" s="10"/>
      <c r="IN1310" s="10"/>
      <c r="IO1310" s="10"/>
      <c r="IP1310" s="10"/>
      <c r="IQ1310" s="10"/>
      <c r="IR1310" s="10"/>
      <c r="IS1310" s="10"/>
      <c r="IT1310" s="10"/>
      <c r="IU1310" s="10"/>
      <c r="IV1310" s="10"/>
      <c r="IW1310" s="10"/>
      <c r="IX1310" s="10"/>
      <c r="IY1310" s="10"/>
      <c r="IZ1310" s="10"/>
    </row>
    <row r="1311" spans="1:260" ht="12.75" customHeight="1" x14ac:dyDescent="0.2">
      <c r="A1311" s="203" t="s">
        <v>226</v>
      </c>
      <c r="B1311" s="203" t="s">
        <v>4383</v>
      </c>
      <c r="C1311" s="203" t="s">
        <v>796</v>
      </c>
      <c r="D1311" s="214">
        <v>32940</v>
      </c>
      <c r="E1311" s="203" t="s">
        <v>865</v>
      </c>
      <c r="F1311" s="203" t="s">
        <v>140</v>
      </c>
      <c r="G1311" s="203" t="s">
        <v>4743</v>
      </c>
      <c r="H1311" s="203" t="s">
        <v>226</v>
      </c>
      <c r="I1311" s="203" t="s">
        <v>30</v>
      </c>
      <c r="J1311" s="203" t="s">
        <v>33</v>
      </c>
      <c r="K1311" s="203" t="s">
        <v>226</v>
      </c>
      <c r="L1311" s="203" t="s">
        <v>348</v>
      </c>
      <c r="M1311" s="203" t="s">
        <v>230</v>
      </c>
      <c r="N1311" s="203" t="s">
        <v>226</v>
      </c>
      <c r="O1311" s="203" t="s">
        <v>348</v>
      </c>
      <c r="P1311" s="203" t="s">
        <v>56</v>
      </c>
      <c r="Q1311" s="203" t="s">
        <v>226</v>
      </c>
      <c r="R1311" s="203" t="s">
        <v>448</v>
      </c>
      <c r="S1311" s="203" t="s">
        <v>29</v>
      </c>
      <c r="T1311" s="203" t="s">
        <v>226</v>
      </c>
      <c r="U1311" s="203" t="s">
        <v>448</v>
      </c>
      <c r="V1311" s="203" t="s">
        <v>35</v>
      </c>
      <c r="W1311" s="203" t="s">
        <v>4028</v>
      </c>
      <c r="X1311" s="203" t="s">
        <v>4028</v>
      </c>
      <c r="Y1311" s="203" t="s">
        <v>4028</v>
      </c>
      <c r="Z1311" s="203" t="s">
        <v>4028</v>
      </c>
      <c r="AA1311" s="203" t="s">
        <v>4028</v>
      </c>
      <c r="AB1311" s="203" t="s">
        <v>4028</v>
      </c>
      <c r="AC1311" s="203" t="s">
        <v>226</v>
      </c>
      <c r="AD1311" s="203" t="s">
        <v>448</v>
      </c>
      <c r="AE1311" s="203" t="s">
        <v>227</v>
      </c>
      <c r="AF1311" s="203">
        <v>0</v>
      </c>
      <c r="AG1311" s="203">
        <v>0</v>
      </c>
      <c r="AH1311" s="203">
        <v>0</v>
      </c>
      <c r="AI1311" s="203">
        <v>0</v>
      </c>
      <c r="AJ1311" s="203">
        <v>0</v>
      </c>
      <c r="AK1311" s="203">
        <v>0</v>
      </c>
      <c r="AL1311" s="203"/>
      <c r="AM1311" s="203"/>
      <c r="AN1311" s="203"/>
      <c r="AO1311" s="203"/>
      <c r="AP1311" s="203"/>
      <c r="AQ1311" s="203"/>
      <c r="AR1311" s="203"/>
      <c r="AS1311" s="203"/>
      <c r="AT1311" s="203"/>
      <c r="AU1311" s="203"/>
      <c r="AV1311" s="203"/>
      <c r="AW1311" s="203"/>
      <c r="AX1311" s="203"/>
      <c r="AY1311" s="203"/>
      <c r="AZ1311" s="203"/>
      <c r="BA1311" s="203"/>
      <c r="BB1311" s="203"/>
      <c r="BC1311" s="203"/>
      <c r="BD1311" s="203"/>
      <c r="BE1311" s="203"/>
      <c r="BF1311" s="203"/>
      <c r="BG1311" s="203"/>
      <c r="BH1311" s="203"/>
      <c r="BI1311" s="203"/>
      <c r="BJ1311" s="203"/>
      <c r="BK1311" s="203"/>
      <c r="BL1311" s="203"/>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0"/>
      <c r="DO1311" s="10"/>
      <c r="DP1311" s="10"/>
      <c r="DQ1311" s="10"/>
      <c r="DR1311" s="10"/>
      <c r="DS1311" s="10"/>
      <c r="DT1311" s="10"/>
      <c r="DU1311" s="10"/>
      <c r="DV1311" s="10"/>
      <c r="DW1311" s="10"/>
      <c r="DX1311" s="10"/>
      <c r="DY1311" s="10"/>
      <c r="DZ1311" s="10"/>
      <c r="EA1311" s="10"/>
      <c r="EB1311" s="10"/>
      <c r="EC1311" s="10"/>
      <c r="ED1311" s="10"/>
      <c r="EE1311" s="10"/>
      <c r="EF1311" s="10"/>
      <c r="EG1311" s="10"/>
      <c r="EH1311" s="10"/>
      <c r="EI1311" s="10"/>
      <c r="EJ1311" s="10"/>
      <c r="EK1311" s="10"/>
      <c r="EL1311" s="10"/>
      <c r="EM1311" s="10"/>
      <c r="EN1311" s="10"/>
      <c r="EO1311" s="10"/>
      <c r="EP1311" s="10"/>
      <c r="EQ1311" s="10"/>
      <c r="ER1311" s="10"/>
      <c r="ES1311" s="10"/>
      <c r="ET1311" s="10"/>
      <c r="EU1311" s="10"/>
      <c r="EV1311" s="10"/>
      <c r="EW1311" s="10"/>
      <c r="EX1311" s="10"/>
      <c r="EY1311" s="10"/>
      <c r="EZ1311" s="10"/>
      <c r="FA1311" s="10"/>
      <c r="FB1311" s="10"/>
      <c r="FC1311" s="10"/>
      <c r="FD1311" s="10"/>
      <c r="FE1311" s="10"/>
      <c r="FF1311" s="10"/>
      <c r="FG1311" s="10"/>
      <c r="FH1311" s="10"/>
      <c r="FI1311" s="10"/>
      <c r="FJ1311" s="10"/>
      <c r="FK1311" s="10"/>
      <c r="FL1311" s="10"/>
      <c r="FM1311" s="10"/>
      <c r="FN1311" s="10"/>
      <c r="FO1311" s="10"/>
      <c r="FP1311" s="10"/>
      <c r="FQ1311" s="10"/>
      <c r="FR1311" s="10"/>
      <c r="FS1311" s="10"/>
      <c r="FT1311" s="10"/>
      <c r="FU1311" s="10"/>
      <c r="FV1311" s="10"/>
      <c r="FW1311" s="10"/>
      <c r="FX1311" s="10"/>
      <c r="FY1311" s="10"/>
      <c r="FZ1311" s="10"/>
      <c r="GA1311" s="10"/>
      <c r="GB1311" s="10"/>
      <c r="GC1311" s="10"/>
      <c r="GD1311" s="10"/>
      <c r="GE1311" s="10"/>
      <c r="GF1311" s="10"/>
      <c r="GG1311" s="10"/>
      <c r="GH1311" s="10"/>
      <c r="GI1311" s="10"/>
      <c r="GJ1311" s="10"/>
      <c r="GK1311" s="10"/>
      <c r="GL1311" s="10"/>
      <c r="GM1311" s="10"/>
      <c r="GN1311" s="10"/>
      <c r="GO1311" s="10"/>
      <c r="GP1311" s="10"/>
      <c r="GQ1311" s="10"/>
      <c r="GR1311" s="10"/>
      <c r="GS1311" s="10"/>
      <c r="GT1311" s="10"/>
      <c r="GU1311" s="10"/>
      <c r="GV1311" s="10"/>
      <c r="GW1311" s="10"/>
      <c r="GX1311" s="10"/>
      <c r="GY1311" s="10"/>
      <c r="GZ1311" s="10"/>
      <c r="HA1311" s="10"/>
      <c r="HB1311" s="10"/>
      <c r="HC1311" s="10"/>
      <c r="HD1311" s="10"/>
      <c r="HE1311" s="10"/>
      <c r="HF1311" s="10"/>
      <c r="HG1311" s="10"/>
      <c r="HH1311" s="10"/>
      <c r="HI1311" s="10"/>
      <c r="HJ1311" s="10"/>
      <c r="HK1311" s="10"/>
      <c r="HL1311" s="10"/>
      <c r="HM1311" s="10"/>
      <c r="HN1311" s="10"/>
      <c r="HO1311" s="10"/>
      <c r="HP1311" s="10"/>
      <c r="HQ1311" s="10"/>
      <c r="HR1311" s="10"/>
      <c r="HS1311" s="10"/>
      <c r="HT1311" s="10"/>
      <c r="HU1311" s="10"/>
      <c r="HV1311" s="10"/>
      <c r="HW1311" s="10"/>
      <c r="HX1311" s="10"/>
      <c r="HY1311" s="10"/>
      <c r="HZ1311" s="10"/>
      <c r="IA1311" s="10"/>
      <c r="IB1311" s="10"/>
      <c r="IC1311" s="10"/>
      <c r="ID1311" s="10"/>
      <c r="IE1311" s="10"/>
      <c r="IF1311" s="10"/>
      <c r="IG1311" s="10"/>
      <c r="IH1311" s="10"/>
      <c r="II1311" s="10"/>
      <c r="IJ1311" s="10"/>
      <c r="IK1311" s="10"/>
      <c r="IL1311" s="10"/>
      <c r="IM1311" s="10"/>
      <c r="IN1311" s="10"/>
      <c r="IO1311" s="10"/>
      <c r="IP1311" s="10"/>
      <c r="IQ1311" s="10"/>
      <c r="IR1311" s="10"/>
      <c r="IS1311" s="10"/>
      <c r="IT1311" s="10"/>
      <c r="IU1311" s="10"/>
      <c r="IV1311" s="10"/>
    </row>
    <row r="1312" spans="1:260" ht="12.75" customHeight="1" x14ac:dyDescent="0.2">
      <c r="A1312" s="203" t="s">
        <v>332</v>
      </c>
      <c r="B1312" s="203" t="s">
        <v>4363</v>
      </c>
      <c r="C1312" s="203" t="s">
        <v>3773</v>
      </c>
      <c r="D1312" s="214">
        <v>35669</v>
      </c>
      <c r="E1312" s="203" t="s">
        <v>3456</v>
      </c>
      <c r="F1312" s="203" t="s">
        <v>3651</v>
      </c>
      <c r="G1312" s="203" t="s">
        <v>4744</v>
      </c>
      <c r="H1312" s="203" t="s">
        <v>332</v>
      </c>
      <c r="I1312" s="203" t="s">
        <v>367</v>
      </c>
      <c r="J1312" s="203" t="s">
        <v>33</v>
      </c>
      <c r="K1312" s="203"/>
      <c r="L1312" s="203"/>
      <c r="M1312" s="203"/>
      <c r="N1312" s="203"/>
      <c r="O1312" s="203"/>
      <c r="P1312" s="203"/>
      <c r="Q1312" s="203"/>
      <c r="R1312" s="203"/>
      <c r="S1312" s="203"/>
      <c r="T1312" s="203"/>
      <c r="U1312" s="203"/>
      <c r="V1312" s="203"/>
      <c r="W1312" s="203"/>
      <c r="X1312" s="203"/>
      <c r="Y1312" s="203"/>
      <c r="Z1312" s="203"/>
      <c r="AA1312" s="203"/>
      <c r="AB1312" s="203"/>
      <c r="AC1312" s="203"/>
      <c r="AD1312" s="203"/>
      <c r="AE1312" s="203"/>
      <c r="AF1312" s="203"/>
      <c r="AG1312" s="203"/>
      <c r="AH1312" s="203"/>
      <c r="AI1312" s="203"/>
      <c r="AJ1312" s="203"/>
      <c r="AK1312" s="203"/>
      <c r="AL1312" s="203"/>
      <c r="AM1312" s="203"/>
      <c r="AN1312" s="203"/>
      <c r="AO1312" s="203"/>
      <c r="AP1312" s="203"/>
      <c r="AQ1312" s="203"/>
      <c r="AR1312" s="203"/>
      <c r="AS1312" s="203"/>
      <c r="AT1312" s="203"/>
      <c r="AU1312" s="203"/>
      <c r="AV1312" s="203"/>
      <c r="AW1312" s="203"/>
      <c r="AX1312" s="203"/>
      <c r="AY1312" s="203"/>
      <c r="AZ1312" s="203"/>
      <c r="BA1312" s="203"/>
      <c r="BB1312" s="203"/>
      <c r="BC1312" s="203"/>
      <c r="BD1312" s="203"/>
      <c r="BE1312" s="203"/>
      <c r="BF1312" s="203"/>
      <c r="BG1312" s="203"/>
      <c r="BH1312" s="203"/>
      <c r="BI1312" s="203"/>
      <c r="BJ1312" s="203"/>
      <c r="BK1312" s="203"/>
      <c r="BL1312" s="203"/>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c r="CG1312" s="10"/>
      <c r="CH1312" s="10"/>
      <c r="CI1312" s="10"/>
      <c r="CJ1312" s="10"/>
      <c r="CK1312" s="10"/>
      <c r="CL1312" s="10"/>
      <c r="CM1312" s="10"/>
      <c r="CN1312" s="10"/>
      <c r="CO1312" s="10"/>
      <c r="CP1312" s="10"/>
      <c r="CQ1312" s="10"/>
      <c r="CR1312" s="10"/>
      <c r="CS1312" s="10"/>
      <c r="CT1312" s="10"/>
      <c r="CU1312" s="10"/>
      <c r="CV1312" s="10"/>
      <c r="CW1312" s="10"/>
      <c r="CX1312" s="10"/>
      <c r="CY1312" s="10"/>
      <c r="CZ1312" s="10"/>
      <c r="DA1312" s="10"/>
      <c r="DB1312" s="10"/>
      <c r="DC1312" s="10"/>
      <c r="DD1312" s="10"/>
      <c r="DE1312" s="10"/>
      <c r="DF1312" s="10"/>
      <c r="DG1312" s="10"/>
      <c r="DH1312" s="10"/>
      <c r="DI1312" s="10"/>
      <c r="DJ1312" s="10"/>
      <c r="DK1312" s="10"/>
      <c r="DL1312" s="10"/>
      <c r="DM1312" s="10"/>
      <c r="DN1312" s="10"/>
      <c r="DO1312" s="10"/>
      <c r="DP1312" s="10"/>
      <c r="DQ1312" s="10"/>
      <c r="DR1312" s="10"/>
      <c r="DS1312" s="10"/>
      <c r="DT1312" s="10"/>
      <c r="DU1312" s="10"/>
      <c r="DV1312" s="10"/>
      <c r="DW1312" s="10"/>
      <c r="DX1312" s="10"/>
      <c r="DY1312" s="10"/>
      <c r="DZ1312" s="10"/>
      <c r="EA1312" s="10"/>
      <c r="EB1312" s="10"/>
      <c r="EC1312" s="10"/>
      <c r="ED1312" s="10"/>
      <c r="EE1312" s="10"/>
      <c r="EF1312" s="10"/>
      <c r="EG1312" s="10"/>
      <c r="EH1312" s="10"/>
      <c r="EI1312" s="10"/>
      <c r="EJ1312" s="10"/>
      <c r="EK1312" s="10"/>
      <c r="EL1312" s="10"/>
      <c r="EM1312" s="10"/>
      <c r="EN1312" s="10"/>
      <c r="EO1312" s="10"/>
      <c r="EP1312" s="10"/>
      <c r="EQ1312" s="10"/>
      <c r="ER1312" s="10"/>
      <c r="ES1312" s="10"/>
      <c r="ET1312" s="10"/>
      <c r="EU1312" s="10"/>
      <c r="EV1312" s="10"/>
      <c r="EW1312" s="10"/>
      <c r="EX1312" s="10"/>
      <c r="EY1312" s="10"/>
      <c r="EZ1312" s="10"/>
      <c r="FA1312" s="10"/>
      <c r="FB1312" s="10"/>
      <c r="FC1312" s="10"/>
      <c r="FD1312" s="10"/>
      <c r="FE1312" s="10"/>
      <c r="FF1312" s="10"/>
      <c r="FG1312" s="10"/>
      <c r="FH1312" s="10"/>
      <c r="FI1312" s="10"/>
      <c r="FJ1312" s="10"/>
      <c r="FK1312" s="10"/>
      <c r="FL1312" s="10"/>
      <c r="FM1312" s="10"/>
      <c r="FN1312" s="10"/>
      <c r="FO1312" s="10"/>
      <c r="FP1312" s="10"/>
      <c r="FQ1312" s="10"/>
      <c r="FR1312" s="10"/>
      <c r="FS1312" s="10"/>
      <c r="FT1312" s="10"/>
      <c r="FU1312" s="10"/>
      <c r="FV1312" s="10"/>
      <c r="FW1312" s="10"/>
      <c r="FX1312" s="10"/>
      <c r="FY1312" s="10"/>
      <c r="FZ1312" s="10"/>
      <c r="GA1312" s="10"/>
      <c r="GB1312" s="10"/>
      <c r="GC1312" s="10"/>
      <c r="GD1312" s="10"/>
      <c r="GE1312" s="10"/>
      <c r="GF1312" s="10"/>
      <c r="GG1312" s="10"/>
      <c r="GH1312" s="10"/>
      <c r="GI1312" s="10"/>
      <c r="GJ1312" s="10"/>
      <c r="GK1312" s="10"/>
      <c r="GL1312" s="10"/>
      <c r="GM1312" s="10"/>
      <c r="GN1312" s="10"/>
      <c r="GO1312" s="10"/>
      <c r="GP1312" s="10"/>
      <c r="GQ1312" s="10"/>
      <c r="GR1312" s="10"/>
      <c r="GS1312" s="10"/>
      <c r="GT1312" s="10"/>
      <c r="GU1312" s="10"/>
      <c r="GV1312" s="10"/>
      <c r="GW1312" s="10"/>
      <c r="GX1312" s="10"/>
      <c r="GY1312" s="10"/>
      <c r="GZ1312" s="10"/>
      <c r="HA1312" s="10"/>
      <c r="HB1312" s="10"/>
      <c r="HC1312" s="10"/>
      <c r="HD1312" s="10"/>
      <c r="HE1312" s="10"/>
      <c r="HF1312" s="10"/>
      <c r="HG1312" s="10"/>
      <c r="HH1312" s="10"/>
      <c r="HI1312" s="10"/>
      <c r="HJ1312" s="10"/>
      <c r="HK1312" s="10"/>
      <c r="HL1312" s="10"/>
      <c r="HM1312" s="10"/>
      <c r="HN1312" s="10"/>
      <c r="HO1312" s="10"/>
      <c r="HP1312" s="10"/>
      <c r="HQ1312" s="10"/>
      <c r="HR1312" s="10"/>
      <c r="HS1312" s="10"/>
      <c r="HT1312" s="10"/>
      <c r="HU1312" s="10"/>
      <c r="HV1312" s="10"/>
      <c r="HW1312" s="10"/>
      <c r="HX1312" s="10"/>
      <c r="HY1312" s="10"/>
      <c r="HZ1312" s="10"/>
      <c r="IA1312" s="10"/>
      <c r="IB1312" s="10"/>
      <c r="IC1312" s="10"/>
      <c r="ID1312" s="10"/>
      <c r="IE1312" s="10"/>
      <c r="IF1312" s="10"/>
      <c r="IG1312" s="10"/>
      <c r="IH1312" s="10"/>
      <c r="II1312" s="10"/>
      <c r="IJ1312" s="10"/>
      <c r="IK1312" s="10"/>
      <c r="IL1312" s="10"/>
      <c r="IM1312" s="10"/>
      <c r="IN1312" s="10"/>
      <c r="IO1312" s="10"/>
      <c r="IP1312" s="10"/>
      <c r="IQ1312" s="10"/>
      <c r="IR1312" s="10"/>
      <c r="IS1312" s="10"/>
      <c r="IT1312" s="10"/>
      <c r="IU1312" s="10"/>
      <c r="IV1312" s="10"/>
    </row>
    <row r="1313" spans="1:260" ht="12.75" customHeight="1" x14ac:dyDescent="0.2">
      <c r="A1313" s="203" t="s">
        <v>4162</v>
      </c>
      <c r="B1313" s="203" t="s">
        <v>4439</v>
      </c>
      <c r="C1313" s="203" t="s">
        <v>3512</v>
      </c>
      <c r="D1313" s="214">
        <v>34361</v>
      </c>
      <c r="E1313" s="203" t="s">
        <v>2586</v>
      </c>
      <c r="F1313" s="203" t="s">
        <v>3460</v>
      </c>
      <c r="G1313" s="203" t="s">
        <v>4895</v>
      </c>
      <c r="H1313" s="203" t="s">
        <v>388</v>
      </c>
      <c r="I1313" s="203" t="s">
        <v>111</v>
      </c>
      <c r="J1313" s="203" t="s">
        <v>208</v>
      </c>
      <c r="K1313" s="203"/>
      <c r="L1313" s="203"/>
      <c r="M1313" s="203"/>
      <c r="N1313" s="203"/>
      <c r="O1313" s="203"/>
      <c r="P1313" s="203"/>
      <c r="Q1313" s="203"/>
      <c r="R1313" s="203"/>
      <c r="S1313" s="203"/>
      <c r="T1313" s="203"/>
      <c r="U1313" s="203"/>
      <c r="V1313" s="203"/>
      <c r="W1313" s="203"/>
      <c r="X1313" s="203"/>
      <c r="Y1313" s="203"/>
      <c r="Z1313" s="203"/>
      <c r="AA1313" s="203"/>
      <c r="AB1313" s="203"/>
      <c r="AC1313" s="203"/>
      <c r="AD1313" s="203"/>
      <c r="AE1313" s="203"/>
      <c r="AF1313" s="203"/>
      <c r="AG1313" s="203"/>
      <c r="AH1313" s="203"/>
      <c r="AI1313" s="203"/>
      <c r="AJ1313" s="203"/>
      <c r="AK1313" s="203"/>
      <c r="AL1313" s="203"/>
      <c r="AM1313" s="203"/>
      <c r="AN1313" s="203"/>
      <c r="AO1313" s="203"/>
      <c r="AP1313" s="203"/>
      <c r="AQ1313" s="203"/>
      <c r="AR1313" s="203"/>
      <c r="AS1313" s="203"/>
      <c r="AT1313" s="203"/>
      <c r="AU1313" s="203"/>
      <c r="AV1313" s="203"/>
      <c r="AW1313" s="203"/>
      <c r="AX1313" s="203"/>
      <c r="AY1313" s="203"/>
      <c r="AZ1313" s="203"/>
      <c r="BA1313" s="203"/>
      <c r="BB1313" s="203"/>
      <c r="BC1313" s="203"/>
      <c r="BD1313" s="203"/>
      <c r="BE1313" s="203"/>
      <c r="BF1313" s="203"/>
      <c r="BG1313" s="203"/>
      <c r="BH1313" s="203"/>
      <c r="BI1313" s="203"/>
      <c r="BJ1313" s="203"/>
      <c r="BK1313" s="203"/>
      <c r="BL1313" s="203"/>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0"/>
      <c r="DO1313" s="10"/>
      <c r="DP1313" s="10"/>
      <c r="DQ1313" s="10"/>
      <c r="DR1313" s="10"/>
      <c r="DS1313" s="10"/>
      <c r="DT1313" s="10"/>
      <c r="DU1313" s="10"/>
      <c r="DV1313" s="10"/>
      <c r="DW1313" s="10"/>
      <c r="DX1313" s="10"/>
      <c r="DY1313" s="10"/>
      <c r="DZ1313" s="10"/>
      <c r="EA1313" s="10"/>
      <c r="EB1313" s="10"/>
      <c r="EC1313" s="10"/>
      <c r="ED1313" s="10"/>
      <c r="EE1313" s="10"/>
      <c r="EF1313" s="10"/>
      <c r="EG1313" s="10"/>
      <c r="EH1313" s="10"/>
      <c r="EI1313" s="10"/>
      <c r="EJ1313" s="10"/>
      <c r="EK1313" s="10"/>
      <c r="EL1313" s="10"/>
      <c r="EM1313" s="10"/>
      <c r="EN1313" s="10"/>
      <c r="EO1313" s="10"/>
      <c r="EP1313" s="10"/>
      <c r="EQ1313" s="10"/>
      <c r="ER1313" s="10"/>
      <c r="ES1313" s="10"/>
      <c r="ET1313" s="10"/>
      <c r="EU1313" s="10"/>
      <c r="EV1313" s="10"/>
      <c r="EW1313" s="10"/>
      <c r="EX1313" s="10"/>
      <c r="EY1313" s="10"/>
      <c r="EZ1313" s="10"/>
      <c r="FA1313" s="10"/>
      <c r="FB1313" s="10"/>
      <c r="FC1313" s="10"/>
      <c r="FD1313" s="10"/>
      <c r="FE1313" s="10"/>
      <c r="FF1313" s="10"/>
      <c r="FG1313" s="10"/>
      <c r="FH1313" s="10"/>
      <c r="FI1313" s="10"/>
      <c r="FJ1313" s="10"/>
      <c r="FK1313" s="10"/>
      <c r="FL1313" s="10"/>
      <c r="FM1313" s="10"/>
      <c r="FN1313" s="10"/>
      <c r="FO1313" s="10"/>
      <c r="FP1313" s="10"/>
      <c r="FQ1313" s="10"/>
      <c r="FR1313" s="10"/>
      <c r="FS1313" s="10"/>
      <c r="FT1313" s="10"/>
      <c r="FU1313" s="10"/>
      <c r="FV1313" s="10"/>
      <c r="FW1313" s="10"/>
      <c r="FX1313" s="10"/>
      <c r="FY1313" s="10"/>
      <c r="FZ1313" s="10"/>
      <c r="GA1313" s="10"/>
      <c r="GB1313" s="10"/>
      <c r="GC1313" s="10"/>
      <c r="GD1313" s="10"/>
      <c r="GE1313" s="10"/>
      <c r="GF1313" s="10"/>
      <c r="GG1313" s="10"/>
      <c r="GH1313" s="10"/>
      <c r="GI1313" s="10"/>
      <c r="GJ1313" s="10"/>
      <c r="GK1313" s="10"/>
      <c r="GL1313" s="10"/>
      <c r="GM1313" s="10"/>
      <c r="GN1313" s="10"/>
      <c r="GO1313" s="10"/>
      <c r="GP1313" s="10"/>
      <c r="GQ1313" s="10"/>
      <c r="GR1313" s="10"/>
      <c r="GS1313" s="10"/>
      <c r="GT1313" s="10"/>
      <c r="GU1313" s="10"/>
      <c r="GV1313" s="10"/>
      <c r="GW1313" s="10"/>
      <c r="GX1313" s="10"/>
      <c r="GY1313" s="10"/>
      <c r="GZ1313" s="10"/>
      <c r="HA1313" s="10"/>
      <c r="HB1313" s="10"/>
      <c r="HC1313" s="10"/>
      <c r="HD1313" s="10"/>
      <c r="HE1313" s="10"/>
      <c r="HF1313" s="10"/>
      <c r="HG1313" s="10"/>
      <c r="HH1313" s="10"/>
      <c r="HI1313" s="10"/>
      <c r="HJ1313" s="10"/>
      <c r="HK1313" s="10"/>
      <c r="HL1313" s="10"/>
      <c r="HM1313" s="10"/>
      <c r="HN1313" s="10"/>
      <c r="HO1313" s="10"/>
      <c r="HP1313" s="10"/>
      <c r="HQ1313" s="10"/>
      <c r="HR1313" s="10"/>
      <c r="HS1313" s="10"/>
      <c r="HT1313" s="10"/>
      <c r="HU1313" s="10"/>
      <c r="HV1313" s="10"/>
      <c r="HW1313" s="10"/>
      <c r="HX1313" s="10"/>
      <c r="HY1313" s="10"/>
      <c r="HZ1313" s="10"/>
      <c r="IA1313" s="10"/>
      <c r="IB1313" s="10"/>
      <c r="IC1313" s="10"/>
      <c r="ID1313" s="10"/>
      <c r="IE1313" s="10"/>
      <c r="IF1313" s="10"/>
      <c r="IG1313" s="10"/>
      <c r="IH1313" s="10"/>
      <c r="II1313" s="10"/>
      <c r="IJ1313" s="10"/>
      <c r="IK1313" s="10"/>
      <c r="IL1313" s="10"/>
      <c r="IM1313" s="10"/>
      <c r="IN1313" s="10"/>
      <c r="IO1313" s="10"/>
      <c r="IP1313" s="10"/>
      <c r="IQ1313" s="10"/>
      <c r="IR1313" s="10"/>
      <c r="IS1313" s="10"/>
      <c r="IT1313" s="10"/>
      <c r="IU1313" s="10"/>
      <c r="IV1313" s="10"/>
    </row>
    <row r="1314" spans="1:260" s="27" customFormat="1" ht="12.75" customHeight="1" x14ac:dyDescent="0.2">
      <c r="A1314" s="10" t="s">
        <v>4055</v>
      </c>
      <c r="B1314" s="10" t="s">
        <v>4053</v>
      </c>
      <c r="C1314" s="202" t="s">
        <v>3622</v>
      </c>
      <c r="D1314" s="221">
        <v>35195</v>
      </c>
      <c r="E1314" s="5" t="s">
        <v>3063</v>
      </c>
      <c r="F1314" s="5" t="s">
        <v>4944</v>
      </c>
      <c r="G1314" s="201" t="str">
        <f>IF(ISERROR(VLOOKUP(TRIM(C1314),'R2020'!$A$1:$I$1991,8,FALSE)),"",VLOOKUP(TRIM(C1314),'R2020'!$A$1:$I$1991,8,FALSE))</f>
        <v>0-2 / 0-2</v>
      </c>
    </row>
    <row r="1315" spans="1:260" s="27" customFormat="1" ht="12.75" customHeight="1" x14ac:dyDescent="0.2">
      <c r="A1315" s="10" t="s">
        <v>4058</v>
      </c>
      <c r="B1315" s="10" t="s">
        <v>4148</v>
      </c>
      <c r="C1315" s="202" t="s">
        <v>4149</v>
      </c>
      <c r="D1315" s="221">
        <v>35772</v>
      </c>
      <c r="E1315" s="5" t="s">
        <v>4516</v>
      </c>
      <c r="F1315" s="194" t="s">
        <v>4954</v>
      </c>
      <c r="G1315" s="201" t="str">
        <f>IF(ISERROR(VLOOKUP(TRIM(C1315),'R2020'!$A$1:$I$1991,8,FALSE)),"",VLOOKUP(TRIM(C1315),'R2020'!$A$1:$I$1991,8,FALSE))</f>
        <v>0-0 / 4-0</v>
      </c>
    </row>
    <row r="1316" spans="1:260" s="13" customFormat="1" ht="12.75" customHeight="1" x14ac:dyDescent="0.2">
      <c r="A1316" s="203" t="s">
        <v>4029</v>
      </c>
      <c r="B1316" s="203" t="s">
        <v>4028</v>
      </c>
      <c r="C1316" s="203" t="s">
        <v>3564</v>
      </c>
      <c r="D1316" s="214">
        <v>34975</v>
      </c>
      <c r="E1316" s="203" t="s">
        <v>3565</v>
      </c>
      <c r="F1316" s="203" t="s">
        <v>3450</v>
      </c>
      <c r="G1316" s="203" t="s">
        <v>4028</v>
      </c>
      <c r="H1316" s="203" t="s">
        <v>331</v>
      </c>
      <c r="I1316" s="203" t="s">
        <v>88</v>
      </c>
      <c r="J1316" s="203" t="s">
        <v>41</v>
      </c>
      <c r="K1316" s="203"/>
      <c r="L1316" s="203"/>
      <c r="M1316" s="203"/>
      <c r="N1316" s="203"/>
      <c r="O1316" s="203"/>
      <c r="P1316" s="203"/>
      <c r="Q1316" s="203"/>
      <c r="R1316" s="203"/>
      <c r="S1316" s="203"/>
      <c r="T1316" s="203"/>
      <c r="U1316" s="203"/>
      <c r="V1316" s="203"/>
      <c r="W1316" s="203"/>
      <c r="X1316" s="203"/>
      <c r="Y1316" s="203"/>
      <c r="Z1316" s="203"/>
      <c r="AA1316" s="203"/>
      <c r="AB1316" s="203"/>
      <c r="AC1316" s="203"/>
      <c r="AD1316" s="203"/>
      <c r="AE1316" s="203"/>
      <c r="AF1316" s="203"/>
      <c r="AG1316" s="203"/>
      <c r="AH1316" s="203"/>
      <c r="AI1316" s="203"/>
      <c r="AJ1316" s="203"/>
      <c r="AK1316" s="203"/>
      <c r="AL1316" s="203"/>
      <c r="AM1316" s="203"/>
      <c r="AN1316" s="203"/>
      <c r="AO1316" s="203"/>
      <c r="AP1316" s="203"/>
      <c r="AQ1316" s="203"/>
      <c r="AR1316" s="203"/>
      <c r="AS1316" s="203"/>
      <c r="AT1316" s="203"/>
      <c r="AU1316" s="203"/>
      <c r="AV1316" s="203"/>
      <c r="AW1316" s="203"/>
      <c r="AX1316" s="203"/>
      <c r="AY1316" s="203"/>
      <c r="AZ1316" s="203"/>
      <c r="BA1316" s="203"/>
      <c r="BB1316" s="203"/>
      <c r="BC1316" s="203"/>
      <c r="BD1316" s="203"/>
      <c r="BE1316" s="203"/>
      <c r="BF1316" s="203"/>
      <c r="BG1316" s="203"/>
      <c r="BH1316" s="203"/>
      <c r="BI1316" s="203"/>
      <c r="BJ1316" s="203"/>
      <c r="BK1316" s="203"/>
      <c r="BL1316" s="203"/>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c r="HO1316"/>
      <c r="HP1316"/>
      <c r="HQ1316"/>
      <c r="HR1316"/>
      <c r="HS1316"/>
      <c r="HT1316"/>
      <c r="HU1316"/>
      <c r="HV1316"/>
      <c r="HW1316"/>
      <c r="HX1316"/>
      <c r="HY1316"/>
      <c r="HZ1316"/>
      <c r="IA1316"/>
      <c r="IB1316"/>
      <c r="IC1316"/>
      <c r="ID1316"/>
      <c r="IE1316"/>
      <c r="IF1316"/>
      <c r="IG1316"/>
      <c r="IH1316"/>
      <c r="II1316"/>
      <c r="IJ1316"/>
      <c r="IK1316"/>
      <c r="IL1316"/>
      <c r="IM1316"/>
      <c r="IN1316"/>
      <c r="IO1316"/>
      <c r="IP1316"/>
      <c r="IQ1316"/>
      <c r="IR1316"/>
      <c r="IS1316"/>
      <c r="IT1316"/>
      <c r="IU1316"/>
      <c r="IV1316"/>
      <c r="IW1316" s="10"/>
      <c r="IX1316" s="10"/>
      <c r="IY1316" s="10"/>
      <c r="IZ1316" s="10"/>
    </row>
    <row r="1317" spans="1:260" s="10" customFormat="1" ht="12.75" customHeight="1" x14ac:dyDescent="0.2">
      <c r="A1317" s="203" t="s">
        <v>4028</v>
      </c>
      <c r="B1317" s="203" t="s">
        <v>4028</v>
      </c>
      <c r="C1317" s="203" t="s">
        <v>1429</v>
      </c>
      <c r="D1317" s="214">
        <v>34043</v>
      </c>
      <c r="E1317" s="203" t="s">
        <v>1572</v>
      </c>
      <c r="F1317" s="203" t="s">
        <v>2167</v>
      </c>
      <c r="G1317" s="203" t="s">
        <v>4028</v>
      </c>
      <c r="H1317" s="203" t="s">
        <v>16</v>
      </c>
      <c r="I1317" s="203" t="s">
        <v>393</v>
      </c>
      <c r="J1317" s="203" t="s">
        <v>349</v>
      </c>
      <c r="K1317" s="203" t="s">
        <v>226</v>
      </c>
      <c r="L1317" s="203" t="s">
        <v>30</v>
      </c>
      <c r="M1317" s="203" t="s">
        <v>481</v>
      </c>
      <c r="N1317" s="203" t="s">
        <v>226</v>
      </c>
      <c r="O1317" s="203" t="s">
        <v>2235</v>
      </c>
      <c r="P1317" s="203" t="s">
        <v>58</v>
      </c>
      <c r="Q1317" s="203" t="s">
        <v>478</v>
      </c>
      <c r="R1317" s="203" t="s">
        <v>1678</v>
      </c>
      <c r="S1317" s="203" t="s">
        <v>349</v>
      </c>
      <c r="T1317" s="203" t="s">
        <v>226</v>
      </c>
      <c r="U1317" s="203" t="s">
        <v>350</v>
      </c>
      <c r="V1317" s="203" t="s">
        <v>46</v>
      </c>
      <c r="W1317" s="203" t="s">
        <v>226</v>
      </c>
      <c r="X1317" s="203" t="s">
        <v>350</v>
      </c>
      <c r="Y1317" s="203" t="s">
        <v>46</v>
      </c>
      <c r="Z1317" s="203">
        <v>0</v>
      </c>
      <c r="AA1317" s="203">
        <v>0</v>
      </c>
      <c r="AB1317" s="203">
        <v>0</v>
      </c>
      <c r="AC1317" s="203">
        <v>0</v>
      </c>
      <c r="AD1317" s="203">
        <v>0</v>
      </c>
      <c r="AE1317" s="203">
        <v>0</v>
      </c>
      <c r="AF1317" s="203">
        <v>0</v>
      </c>
      <c r="AG1317" s="203">
        <v>0</v>
      </c>
      <c r="AH1317" s="203">
        <v>0</v>
      </c>
      <c r="AI1317" s="203">
        <v>0</v>
      </c>
      <c r="AJ1317" s="203">
        <v>0</v>
      </c>
      <c r="AK1317" s="203">
        <v>0</v>
      </c>
      <c r="AL1317" s="203"/>
      <c r="AM1317" s="203"/>
      <c r="AN1317" s="203"/>
      <c r="AO1317" s="203"/>
      <c r="AP1317" s="203"/>
      <c r="AQ1317" s="203"/>
      <c r="AR1317" s="203"/>
      <c r="AS1317" s="203"/>
      <c r="AT1317" s="203"/>
      <c r="AU1317" s="203"/>
      <c r="AV1317" s="203"/>
      <c r="AW1317" s="203"/>
      <c r="AX1317" s="203"/>
      <c r="AY1317" s="203"/>
      <c r="AZ1317" s="203"/>
      <c r="BA1317" s="203"/>
      <c r="BB1317" s="203"/>
      <c r="BC1317" s="203"/>
      <c r="BD1317" s="203"/>
      <c r="BE1317" s="203"/>
      <c r="BF1317" s="203"/>
      <c r="BG1317" s="203"/>
      <c r="BH1317" s="203"/>
      <c r="BI1317" s="203"/>
      <c r="BJ1317" s="203"/>
      <c r="BK1317" s="203"/>
      <c r="BL1317" s="203"/>
      <c r="IW1317"/>
      <c r="IX1317"/>
      <c r="IY1317"/>
      <c r="IZ1317"/>
    </row>
    <row r="1318" spans="1:260" ht="12.75" customHeight="1" x14ac:dyDescent="0.2">
      <c r="A1318" s="203" t="s">
        <v>4028</v>
      </c>
      <c r="B1318" s="203" t="s">
        <v>4028</v>
      </c>
      <c r="C1318" s="203"/>
      <c r="D1318" s="214"/>
      <c r="E1318" s="203"/>
      <c r="F1318" s="203"/>
      <c r="G1318" s="203" t="s">
        <v>4028</v>
      </c>
      <c r="H1318" s="203" t="s">
        <v>4028</v>
      </c>
      <c r="I1318" s="203" t="s">
        <v>4028</v>
      </c>
      <c r="J1318" s="203" t="s">
        <v>4028</v>
      </c>
      <c r="K1318" s="203" t="s">
        <v>4028</v>
      </c>
      <c r="L1318" s="203" t="s">
        <v>4028</v>
      </c>
      <c r="M1318" s="203" t="s">
        <v>4028</v>
      </c>
      <c r="N1318" s="203" t="s">
        <v>4028</v>
      </c>
      <c r="O1318" s="203" t="s">
        <v>4028</v>
      </c>
      <c r="P1318" s="203" t="s">
        <v>4028</v>
      </c>
      <c r="Q1318" s="203"/>
      <c r="R1318" s="203"/>
      <c r="S1318" s="203"/>
      <c r="T1318" s="203" t="s">
        <v>4028</v>
      </c>
      <c r="U1318" s="203" t="s">
        <v>4028</v>
      </c>
      <c r="V1318" s="203" t="s">
        <v>4028</v>
      </c>
      <c r="W1318" s="203" t="s">
        <v>4028</v>
      </c>
      <c r="X1318" s="203" t="s">
        <v>4028</v>
      </c>
      <c r="Y1318" s="203" t="s">
        <v>4028</v>
      </c>
      <c r="Z1318" s="203" t="s">
        <v>4028</v>
      </c>
      <c r="AA1318" s="203" t="s">
        <v>4028</v>
      </c>
      <c r="AB1318" s="203" t="s">
        <v>4028</v>
      </c>
      <c r="AC1318" s="203" t="s">
        <v>4028</v>
      </c>
      <c r="AD1318" s="203" t="s">
        <v>4028</v>
      </c>
      <c r="AE1318" s="203" t="s">
        <v>4028</v>
      </c>
      <c r="AF1318" s="203" t="s">
        <v>4028</v>
      </c>
      <c r="AG1318" s="203" t="s">
        <v>4028</v>
      </c>
      <c r="AH1318" s="203" t="s">
        <v>4028</v>
      </c>
      <c r="AI1318" s="203" t="s">
        <v>4028</v>
      </c>
      <c r="AJ1318" s="203" t="s">
        <v>4028</v>
      </c>
      <c r="AK1318" s="203" t="s">
        <v>4028</v>
      </c>
      <c r="AL1318" s="203"/>
      <c r="AM1318" s="203"/>
      <c r="AN1318" s="203"/>
      <c r="AO1318" s="203"/>
      <c r="AP1318" s="203"/>
      <c r="AQ1318" s="203"/>
      <c r="AR1318" s="203"/>
      <c r="AS1318" s="203"/>
      <c r="AT1318" s="203"/>
      <c r="AU1318" s="203"/>
      <c r="AV1318" s="203"/>
      <c r="AW1318" s="203"/>
      <c r="AX1318" s="203"/>
      <c r="AY1318" s="203"/>
      <c r="AZ1318" s="203"/>
      <c r="BA1318" s="203"/>
      <c r="BB1318" s="203"/>
      <c r="BC1318" s="203"/>
      <c r="BD1318" s="203"/>
      <c r="BE1318" s="203"/>
      <c r="BF1318" s="203"/>
      <c r="BG1318" s="203"/>
      <c r="BH1318" s="203"/>
      <c r="BI1318" s="203"/>
      <c r="BJ1318" s="203"/>
      <c r="BK1318" s="203"/>
      <c r="BL1318" s="203"/>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0"/>
      <c r="DO1318" s="10"/>
      <c r="DP1318" s="10"/>
      <c r="DQ1318" s="10"/>
      <c r="DR1318" s="10"/>
      <c r="DS1318" s="10"/>
      <c r="DT1318" s="10"/>
      <c r="DU1318" s="10"/>
      <c r="DV1318" s="10"/>
      <c r="DW1318" s="10"/>
      <c r="DX1318" s="10"/>
      <c r="DY1318" s="10"/>
      <c r="DZ1318" s="10"/>
      <c r="EA1318" s="10"/>
      <c r="EB1318" s="10"/>
      <c r="EC1318" s="10"/>
      <c r="ED1318" s="10"/>
      <c r="EE1318" s="10"/>
      <c r="EF1318" s="10"/>
      <c r="EG1318" s="10"/>
      <c r="EH1318" s="10"/>
      <c r="EI1318" s="10"/>
      <c r="EJ1318" s="10"/>
      <c r="EK1318" s="10"/>
      <c r="EL1318" s="10"/>
      <c r="EM1318" s="10"/>
      <c r="EN1318" s="10"/>
      <c r="EO1318" s="10"/>
      <c r="EP1318" s="10"/>
      <c r="EQ1318" s="10"/>
      <c r="ER1318" s="10"/>
      <c r="ES1318" s="10"/>
      <c r="ET1318" s="10"/>
      <c r="EU1318" s="10"/>
      <c r="EV1318" s="10"/>
      <c r="EW1318" s="10"/>
      <c r="EX1318" s="10"/>
      <c r="EY1318" s="10"/>
      <c r="EZ1318" s="10"/>
      <c r="FA1318" s="10"/>
      <c r="FB1318" s="10"/>
      <c r="FC1318" s="10"/>
      <c r="FD1318" s="10"/>
      <c r="FE1318" s="10"/>
      <c r="FF1318" s="10"/>
      <c r="FG1318" s="10"/>
      <c r="FH1318" s="10"/>
      <c r="FI1318" s="10"/>
      <c r="FJ1318" s="10"/>
      <c r="FK1318" s="10"/>
      <c r="FL1318" s="10"/>
      <c r="FM1318" s="10"/>
      <c r="FN1318" s="10"/>
      <c r="FO1318" s="10"/>
      <c r="FP1318" s="10"/>
      <c r="FQ1318" s="10"/>
      <c r="FR1318" s="10"/>
      <c r="FS1318" s="10"/>
      <c r="FT1318" s="10"/>
      <c r="FU1318" s="10"/>
      <c r="FV1318" s="10"/>
      <c r="FW1318" s="10"/>
      <c r="FX1318" s="10"/>
      <c r="FY1318" s="10"/>
      <c r="FZ1318" s="10"/>
      <c r="GA1318" s="10"/>
      <c r="GB1318" s="10"/>
      <c r="GC1318" s="10"/>
      <c r="GD1318" s="10"/>
      <c r="GE1318" s="10"/>
      <c r="GF1318" s="10"/>
      <c r="GG1318" s="10"/>
      <c r="GH1318" s="10"/>
      <c r="GI1318" s="10"/>
      <c r="GJ1318" s="10"/>
      <c r="GK1318" s="10"/>
      <c r="GL1318" s="10"/>
      <c r="GM1318" s="10"/>
      <c r="GN1318" s="10"/>
      <c r="GO1318" s="10"/>
      <c r="GP1318" s="10"/>
      <c r="GQ1318" s="10"/>
      <c r="GR1318" s="10"/>
      <c r="GS1318" s="10"/>
      <c r="GT1318" s="10"/>
      <c r="GU1318" s="10"/>
      <c r="GV1318" s="10"/>
      <c r="GW1318" s="10"/>
      <c r="GX1318" s="10"/>
      <c r="GY1318" s="10"/>
      <c r="GZ1318" s="10"/>
      <c r="HA1318" s="10"/>
      <c r="HB1318" s="10"/>
      <c r="HC1318" s="10"/>
      <c r="HD1318" s="10"/>
      <c r="HE1318" s="10"/>
      <c r="HF1318" s="10"/>
      <c r="HG1318" s="10"/>
      <c r="HH1318" s="10"/>
      <c r="HI1318" s="10"/>
      <c r="HJ1318" s="10"/>
      <c r="HK1318" s="10"/>
      <c r="HL1318" s="10"/>
      <c r="HM1318" s="10"/>
      <c r="HN1318" s="10"/>
      <c r="HO1318" s="10"/>
      <c r="HP1318" s="10"/>
      <c r="HQ1318" s="10"/>
      <c r="HR1318" s="10"/>
      <c r="HS1318" s="10"/>
      <c r="HT1318" s="10"/>
      <c r="HU1318" s="10"/>
      <c r="HV1318" s="10"/>
      <c r="HW1318" s="10"/>
      <c r="HX1318" s="10"/>
      <c r="HY1318" s="10"/>
      <c r="HZ1318" s="10"/>
      <c r="IA1318" s="10"/>
      <c r="IB1318" s="10"/>
      <c r="IC1318" s="10"/>
      <c r="ID1318" s="10"/>
      <c r="IE1318" s="10"/>
      <c r="IF1318" s="10"/>
      <c r="IG1318" s="10"/>
      <c r="IH1318" s="10"/>
      <c r="II1318" s="10"/>
      <c r="IJ1318" s="10"/>
      <c r="IK1318" s="10"/>
      <c r="IL1318" s="10"/>
      <c r="IM1318" s="10"/>
      <c r="IN1318" s="10"/>
      <c r="IO1318" s="10"/>
      <c r="IP1318" s="10"/>
      <c r="IQ1318" s="10"/>
      <c r="IR1318" s="10"/>
      <c r="IS1318" s="10"/>
      <c r="IT1318" s="10"/>
      <c r="IU1318" s="10"/>
      <c r="IV1318" s="10"/>
    </row>
    <row r="1319" spans="1:260" ht="12.75" customHeight="1" x14ac:dyDescent="0.2">
      <c r="A1319" s="203" t="s">
        <v>31</v>
      </c>
      <c r="B1319" s="203" t="s">
        <v>4072</v>
      </c>
      <c r="C1319" s="203" t="s">
        <v>822</v>
      </c>
      <c r="D1319" s="214">
        <v>32928</v>
      </c>
      <c r="E1319" s="203" t="s">
        <v>857</v>
      </c>
      <c r="F1319" s="203" t="s">
        <v>207</v>
      </c>
      <c r="G1319" s="203" t="s">
        <v>4896</v>
      </c>
      <c r="H1319" s="203" t="s">
        <v>31</v>
      </c>
      <c r="I1319" s="203" t="s">
        <v>229</v>
      </c>
      <c r="J1319" s="203" t="s">
        <v>33</v>
      </c>
      <c r="K1319" s="203" t="s">
        <v>31</v>
      </c>
      <c r="L1319" s="203" t="s">
        <v>229</v>
      </c>
      <c r="M1319" s="203" t="s">
        <v>385</v>
      </c>
      <c r="N1319" s="203" t="s">
        <v>31</v>
      </c>
      <c r="O1319" s="203" t="s">
        <v>229</v>
      </c>
      <c r="P1319" s="203" t="s">
        <v>334</v>
      </c>
      <c r="Q1319" s="203" t="s">
        <v>31</v>
      </c>
      <c r="R1319" s="203" t="s">
        <v>229</v>
      </c>
      <c r="S1319" s="203" t="s">
        <v>56</v>
      </c>
      <c r="T1319" s="203" t="s">
        <v>31</v>
      </c>
      <c r="U1319" s="203" t="s">
        <v>229</v>
      </c>
      <c r="V1319" s="203" t="s">
        <v>303</v>
      </c>
      <c r="W1319" s="203" t="s">
        <v>4028</v>
      </c>
      <c r="X1319" s="203" t="s">
        <v>4028</v>
      </c>
      <c r="Y1319" s="203" t="s">
        <v>4028</v>
      </c>
      <c r="Z1319" s="203" t="s">
        <v>4028</v>
      </c>
      <c r="AA1319" s="203" t="s">
        <v>4028</v>
      </c>
      <c r="AB1319" s="203" t="s">
        <v>4028</v>
      </c>
      <c r="AC1319" s="203" t="s">
        <v>31</v>
      </c>
      <c r="AD1319" s="203" t="s">
        <v>229</v>
      </c>
      <c r="AE1319" s="203" t="s">
        <v>38</v>
      </c>
      <c r="AF1319" s="203">
        <v>0</v>
      </c>
      <c r="AG1319" s="203">
        <v>0</v>
      </c>
      <c r="AH1319" s="203">
        <v>0</v>
      </c>
      <c r="AI1319" s="203">
        <v>0</v>
      </c>
      <c r="AJ1319" s="203">
        <v>0</v>
      </c>
      <c r="AK1319" s="203">
        <v>0</v>
      </c>
      <c r="AL1319" s="203"/>
      <c r="AM1319" s="203"/>
      <c r="AN1319" s="203"/>
      <c r="AO1319" s="203"/>
      <c r="AP1319" s="203"/>
      <c r="AQ1319" s="203"/>
      <c r="AR1319" s="203"/>
      <c r="AS1319" s="203"/>
      <c r="AT1319" s="203"/>
      <c r="AU1319" s="203"/>
      <c r="AV1319" s="203"/>
      <c r="AW1319" s="203"/>
      <c r="AX1319" s="203"/>
      <c r="AY1319" s="203"/>
      <c r="AZ1319" s="203"/>
      <c r="BA1319" s="203"/>
      <c r="BB1319" s="203"/>
      <c r="BC1319" s="203"/>
      <c r="BD1319" s="203"/>
      <c r="BE1319" s="203"/>
      <c r="BF1319" s="203"/>
      <c r="BG1319" s="203"/>
      <c r="BH1319" s="203"/>
      <c r="BI1319" s="203"/>
      <c r="BJ1319" s="203"/>
      <c r="BK1319" s="203"/>
      <c r="BL1319" s="203"/>
      <c r="IW1319" s="10"/>
      <c r="IX1319" s="10"/>
      <c r="IY1319" s="10"/>
      <c r="IZ1319" s="10"/>
    </row>
    <row r="1320" spans="1:260" s="10" customFormat="1" ht="12.75" customHeight="1" x14ac:dyDescent="0.2">
      <c r="A1320" s="203" t="s">
        <v>505</v>
      </c>
      <c r="B1320" s="203" t="s">
        <v>4363</v>
      </c>
      <c r="C1320" s="203" t="s">
        <v>1963</v>
      </c>
      <c r="D1320" s="214">
        <v>33921</v>
      </c>
      <c r="E1320" s="203" t="s">
        <v>2028</v>
      </c>
      <c r="F1320" s="203" t="s">
        <v>2178</v>
      </c>
      <c r="G1320" s="203" t="s">
        <v>4743</v>
      </c>
      <c r="H1320" s="203" t="s">
        <v>28</v>
      </c>
      <c r="I1320" s="203" t="s">
        <v>367</v>
      </c>
      <c r="J1320" s="203" t="s">
        <v>58</v>
      </c>
      <c r="K1320" s="203" t="s">
        <v>47</v>
      </c>
      <c r="L1320" s="203" t="s">
        <v>367</v>
      </c>
      <c r="M1320" s="203" t="s">
        <v>225</v>
      </c>
      <c r="N1320" s="203" t="s">
        <v>47</v>
      </c>
      <c r="O1320" s="203" t="s">
        <v>367</v>
      </c>
      <c r="P1320" s="203" t="s">
        <v>481</v>
      </c>
      <c r="Q1320" s="203" t="s">
        <v>47</v>
      </c>
      <c r="R1320" s="203" t="s">
        <v>367</v>
      </c>
      <c r="S1320" s="203" t="s">
        <v>349</v>
      </c>
      <c r="T1320" s="203">
        <v>0</v>
      </c>
      <c r="U1320" s="203">
        <v>0</v>
      </c>
      <c r="V1320" s="203">
        <v>0</v>
      </c>
      <c r="W1320" s="203">
        <v>0</v>
      </c>
      <c r="X1320" s="203">
        <v>0</v>
      </c>
      <c r="Y1320" s="203">
        <v>0</v>
      </c>
      <c r="Z1320" s="203">
        <v>0</v>
      </c>
      <c r="AA1320" s="203">
        <v>0</v>
      </c>
      <c r="AB1320" s="203">
        <v>0</v>
      </c>
      <c r="AC1320" s="203">
        <v>0</v>
      </c>
      <c r="AD1320" s="203">
        <v>0</v>
      </c>
      <c r="AE1320" s="203">
        <v>0</v>
      </c>
      <c r="AF1320" s="203">
        <v>0</v>
      </c>
      <c r="AG1320" s="203">
        <v>0</v>
      </c>
      <c r="AH1320" s="203">
        <v>0</v>
      </c>
      <c r="AI1320" s="203">
        <v>0</v>
      </c>
      <c r="AJ1320" s="203">
        <v>0</v>
      </c>
      <c r="AK1320" s="203">
        <v>0</v>
      </c>
      <c r="AL1320" s="203"/>
      <c r="AM1320" s="203"/>
      <c r="AN1320" s="203"/>
      <c r="AO1320" s="203"/>
      <c r="AP1320" s="203"/>
      <c r="AQ1320" s="203"/>
      <c r="AR1320" s="203"/>
      <c r="AS1320" s="203"/>
      <c r="AT1320" s="203"/>
      <c r="AU1320" s="203"/>
      <c r="AV1320" s="203"/>
      <c r="AW1320" s="203"/>
      <c r="AX1320" s="203"/>
      <c r="AY1320" s="203"/>
      <c r="AZ1320" s="203"/>
      <c r="BA1320" s="203"/>
      <c r="BB1320" s="203"/>
      <c r="BC1320" s="203"/>
      <c r="BD1320" s="203"/>
      <c r="BE1320" s="203"/>
      <c r="BF1320" s="203"/>
      <c r="BG1320" s="203"/>
      <c r="BH1320" s="203"/>
      <c r="BI1320" s="203"/>
      <c r="BJ1320" s="203"/>
      <c r="BK1320" s="203"/>
      <c r="BL1320" s="203"/>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c r="HO1320"/>
      <c r="HP1320"/>
      <c r="HQ1320"/>
      <c r="HR1320"/>
      <c r="HS1320"/>
      <c r="HT1320"/>
      <c r="HU1320"/>
      <c r="HV1320"/>
      <c r="HW1320"/>
      <c r="HX1320"/>
      <c r="HY1320"/>
      <c r="HZ1320"/>
      <c r="IA1320"/>
      <c r="IB1320"/>
      <c r="IC1320"/>
      <c r="ID1320"/>
      <c r="IE1320"/>
      <c r="IF1320"/>
      <c r="IG1320"/>
      <c r="IH1320"/>
      <c r="II1320"/>
      <c r="IJ1320"/>
      <c r="IK1320"/>
      <c r="IL1320"/>
      <c r="IM1320"/>
      <c r="IN1320"/>
      <c r="IO1320"/>
      <c r="IP1320"/>
      <c r="IQ1320"/>
      <c r="IR1320"/>
      <c r="IS1320"/>
      <c r="IT1320"/>
      <c r="IU1320"/>
      <c r="IV1320"/>
      <c r="IW1320"/>
      <c r="IX1320"/>
      <c r="IY1320"/>
      <c r="IZ1320"/>
    </row>
    <row r="1321" spans="1:260" s="10" customFormat="1" ht="12.75" customHeight="1" x14ac:dyDescent="0.2">
      <c r="A1321" s="203" t="s">
        <v>31</v>
      </c>
      <c r="B1321" s="203" t="s">
        <v>4449</v>
      </c>
      <c r="C1321" s="203" t="s">
        <v>586</v>
      </c>
      <c r="D1321" s="214">
        <v>31783</v>
      </c>
      <c r="E1321" s="203" t="s">
        <v>641</v>
      </c>
      <c r="F1321" s="203" t="s">
        <v>2120</v>
      </c>
      <c r="G1321" s="203" t="s">
        <v>4792</v>
      </c>
      <c r="H1321" s="203" t="s">
        <v>31</v>
      </c>
      <c r="I1321" s="203" t="s">
        <v>122</v>
      </c>
      <c r="J1321" s="203" t="s">
        <v>334</v>
      </c>
      <c r="K1321" s="203" t="s">
        <v>40</v>
      </c>
      <c r="L1321" s="203" t="s">
        <v>2235</v>
      </c>
      <c r="M1321" s="203" t="s">
        <v>17</v>
      </c>
      <c r="N1321" s="203" t="s">
        <v>482</v>
      </c>
      <c r="O1321" s="203" t="s">
        <v>32</v>
      </c>
      <c r="P1321" s="203" t="s">
        <v>303</v>
      </c>
      <c r="Q1321" s="203" t="s">
        <v>482</v>
      </c>
      <c r="R1321" s="203" t="s">
        <v>32</v>
      </c>
      <c r="S1321" s="203" t="s">
        <v>303</v>
      </c>
      <c r="T1321" s="203" t="s">
        <v>482</v>
      </c>
      <c r="U1321" s="203" t="s">
        <v>32</v>
      </c>
      <c r="V1321" s="203" t="s">
        <v>29</v>
      </c>
      <c r="W1321" s="203" t="s">
        <v>482</v>
      </c>
      <c r="X1321" s="203" t="s">
        <v>32</v>
      </c>
      <c r="Y1321" s="203" t="s">
        <v>29</v>
      </c>
      <c r="Z1321" s="203" t="s">
        <v>28</v>
      </c>
      <c r="AA1321" s="203" t="s">
        <v>369</v>
      </c>
      <c r="AB1321" s="203" t="s">
        <v>62</v>
      </c>
      <c r="AC1321" s="203" t="s">
        <v>28</v>
      </c>
      <c r="AD1321" s="203" t="s">
        <v>369</v>
      </c>
      <c r="AE1321" s="203" t="s">
        <v>467</v>
      </c>
      <c r="AF1321" s="203" t="s">
        <v>482</v>
      </c>
      <c r="AG1321" s="203" t="s">
        <v>369</v>
      </c>
      <c r="AH1321" s="203" t="s">
        <v>56</v>
      </c>
      <c r="AI1321" s="203" t="s">
        <v>482</v>
      </c>
      <c r="AJ1321" s="203" t="s">
        <v>369</v>
      </c>
      <c r="AK1321" s="203" t="s">
        <v>382</v>
      </c>
      <c r="AL1321" s="203"/>
      <c r="AM1321" s="203"/>
      <c r="AN1321" s="203"/>
      <c r="AO1321" s="203"/>
      <c r="AP1321" s="203"/>
      <c r="AQ1321" s="203"/>
      <c r="AR1321" s="203"/>
      <c r="AS1321" s="203"/>
      <c r="AT1321" s="203"/>
      <c r="AU1321" s="203"/>
      <c r="AV1321" s="203"/>
      <c r="AW1321" s="203"/>
      <c r="AX1321" s="203"/>
      <c r="AY1321" s="203"/>
      <c r="AZ1321" s="203"/>
      <c r="BA1321" s="203"/>
      <c r="BB1321" s="203"/>
      <c r="BC1321" s="203"/>
      <c r="BD1321" s="203"/>
      <c r="BE1321" s="203"/>
      <c r="BF1321" s="203"/>
      <c r="BG1321" s="203"/>
      <c r="BH1321" s="203"/>
      <c r="BI1321" s="203"/>
      <c r="BJ1321" s="203"/>
      <c r="BK1321" s="203"/>
      <c r="BL1321" s="203"/>
      <c r="IW1321" s="13"/>
      <c r="IX1321" s="13"/>
      <c r="IY1321" s="13"/>
      <c r="IZ1321" s="13"/>
    </row>
    <row r="1322" spans="1:260" ht="12.75" customHeight="1" x14ac:dyDescent="0.2">
      <c r="A1322" s="203" t="s">
        <v>482</v>
      </c>
      <c r="B1322" s="203" t="s">
        <v>22</v>
      </c>
      <c r="C1322" s="203" t="s">
        <v>4118</v>
      </c>
      <c r="D1322" s="215">
        <v>35356</v>
      </c>
      <c r="E1322" s="205" t="s">
        <v>4516</v>
      </c>
      <c r="F1322" s="206" t="s">
        <v>4517</v>
      </c>
      <c r="G1322" s="206" t="s">
        <v>481</v>
      </c>
      <c r="H1322" s="203"/>
      <c r="I1322" s="203"/>
      <c r="J1322" s="206"/>
      <c r="K1322" s="203"/>
      <c r="L1322" s="203"/>
      <c r="M1322" s="206"/>
      <c r="N1322" s="203"/>
      <c r="O1322" s="203"/>
      <c r="P1322" s="206"/>
      <c r="Q1322" s="203"/>
      <c r="R1322" s="203"/>
      <c r="S1322" s="203"/>
      <c r="T1322" s="203"/>
      <c r="U1322" s="203"/>
      <c r="V1322" s="203"/>
      <c r="W1322" s="203"/>
      <c r="X1322" s="203"/>
      <c r="Y1322" s="203"/>
      <c r="Z1322" s="203"/>
      <c r="AA1322" s="203"/>
      <c r="AB1322" s="203"/>
      <c r="AC1322" s="203"/>
      <c r="AD1322" s="203"/>
      <c r="AE1322" s="203"/>
      <c r="AF1322" s="203"/>
      <c r="AG1322" s="203"/>
      <c r="AH1322" s="203"/>
      <c r="AI1322" s="203"/>
      <c r="AJ1322" s="203"/>
      <c r="AK1322" s="203"/>
      <c r="AL1322" s="203"/>
      <c r="AM1322" s="203"/>
      <c r="AN1322" s="203"/>
      <c r="AO1322" s="203"/>
      <c r="AP1322" s="203"/>
      <c r="AQ1322" s="203"/>
      <c r="AR1322" s="203"/>
      <c r="AS1322" s="203"/>
      <c r="AT1322" s="203"/>
      <c r="AU1322" s="203"/>
      <c r="AV1322" s="203"/>
      <c r="AW1322" s="203"/>
      <c r="AX1322" s="203"/>
      <c r="AY1322" s="203"/>
      <c r="AZ1322" s="203"/>
      <c r="BA1322" s="203"/>
      <c r="BB1322" s="203"/>
      <c r="BC1322" s="203"/>
      <c r="BD1322" s="203"/>
      <c r="BE1322" s="203"/>
      <c r="BF1322" s="203"/>
      <c r="BG1322" s="203"/>
      <c r="BH1322" s="203"/>
      <c r="BI1322" s="203"/>
      <c r="BJ1322" s="203"/>
      <c r="BK1322" s="203"/>
      <c r="BL1322" s="203"/>
      <c r="IW1322" s="10"/>
      <c r="IX1322" s="10"/>
      <c r="IY1322" s="10"/>
      <c r="IZ1322" s="10"/>
    </row>
    <row r="1323" spans="1:260" ht="12.75" customHeight="1" x14ac:dyDescent="0.2">
      <c r="A1323" s="203" t="s">
        <v>331</v>
      </c>
      <c r="B1323" s="203" t="s">
        <v>4372</v>
      </c>
      <c r="C1323" s="203" t="s">
        <v>3304</v>
      </c>
      <c r="D1323" s="214">
        <v>34251</v>
      </c>
      <c r="E1323" s="203" t="s">
        <v>3067</v>
      </c>
      <c r="F1323" s="203" t="s">
        <v>3065</v>
      </c>
      <c r="G1323" s="203" t="s">
        <v>4721</v>
      </c>
      <c r="H1323" s="203" t="s">
        <v>47</v>
      </c>
      <c r="I1323" s="203" t="s">
        <v>446</v>
      </c>
      <c r="J1323" s="203" t="s">
        <v>333</v>
      </c>
      <c r="K1323" s="203" t="s">
        <v>49</v>
      </c>
      <c r="L1323" s="203" t="s">
        <v>446</v>
      </c>
      <c r="M1323" s="203" t="s">
        <v>349</v>
      </c>
      <c r="N1323" s="203">
        <v>0</v>
      </c>
      <c r="O1323" s="203">
        <v>0</v>
      </c>
      <c r="P1323" s="203">
        <v>0</v>
      </c>
      <c r="Q1323" s="203"/>
      <c r="R1323" s="203"/>
      <c r="S1323" s="203"/>
      <c r="T1323" s="203">
        <v>0</v>
      </c>
      <c r="U1323" s="203">
        <v>0</v>
      </c>
      <c r="V1323" s="203">
        <v>0</v>
      </c>
      <c r="W1323" s="203">
        <v>0</v>
      </c>
      <c r="X1323" s="203">
        <v>0</v>
      </c>
      <c r="Y1323" s="203">
        <v>0</v>
      </c>
      <c r="Z1323" s="203">
        <v>0</v>
      </c>
      <c r="AA1323" s="203">
        <v>0</v>
      </c>
      <c r="AB1323" s="203">
        <v>0</v>
      </c>
      <c r="AC1323" s="203">
        <v>0</v>
      </c>
      <c r="AD1323" s="203">
        <v>0</v>
      </c>
      <c r="AE1323" s="203">
        <v>0</v>
      </c>
      <c r="AF1323" s="203">
        <v>0</v>
      </c>
      <c r="AG1323" s="203">
        <v>0</v>
      </c>
      <c r="AH1323" s="203">
        <v>0</v>
      </c>
      <c r="AI1323" s="203">
        <v>0</v>
      </c>
      <c r="AJ1323" s="203">
        <v>0</v>
      </c>
      <c r="AK1323" s="203">
        <v>0</v>
      </c>
      <c r="AL1323" s="203"/>
      <c r="AM1323" s="203"/>
      <c r="AN1323" s="203"/>
      <c r="AO1323" s="203"/>
      <c r="AP1323" s="203"/>
      <c r="AQ1323" s="203"/>
      <c r="AR1323" s="203"/>
      <c r="AS1323" s="203"/>
      <c r="AT1323" s="203"/>
      <c r="AU1323" s="203"/>
      <c r="AV1323" s="203"/>
      <c r="AW1323" s="203"/>
      <c r="AX1323" s="203"/>
      <c r="AY1323" s="203"/>
      <c r="AZ1323" s="203"/>
      <c r="BA1323" s="203"/>
      <c r="BB1323" s="203"/>
      <c r="BC1323" s="203"/>
      <c r="BD1323" s="203"/>
      <c r="BE1323" s="203"/>
      <c r="BF1323" s="203"/>
      <c r="BG1323" s="203"/>
      <c r="BH1323" s="203"/>
      <c r="BI1323" s="203"/>
      <c r="BJ1323" s="203"/>
      <c r="BK1323" s="203"/>
      <c r="BL1323" s="203"/>
    </row>
    <row r="1324" spans="1:260" s="10" customFormat="1" ht="12.75" customHeight="1" x14ac:dyDescent="0.2">
      <c r="A1324" s="203" t="s">
        <v>44</v>
      </c>
      <c r="B1324" s="203" t="s">
        <v>27</v>
      </c>
      <c r="C1324" s="203" t="s">
        <v>4482</v>
      </c>
      <c r="D1324" s="215">
        <v>35640</v>
      </c>
      <c r="E1324" s="205" t="s">
        <v>4515</v>
      </c>
      <c r="F1324" s="206" t="s">
        <v>4515</v>
      </c>
      <c r="G1324" s="206" t="s">
        <v>41</v>
      </c>
      <c r="H1324" s="203"/>
      <c r="I1324" s="203"/>
      <c r="J1324" s="206"/>
      <c r="K1324" s="203"/>
      <c r="L1324" s="203"/>
      <c r="M1324" s="206"/>
      <c r="N1324" s="203"/>
      <c r="O1324" s="203"/>
      <c r="P1324" s="206"/>
      <c r="Q1324" s="203"/>
      <c r="R1324" s="203"/>
      <c r="S1324" s="203"/>
      <c r="T1324" s="203"/>
      <c r="U1324" s="203"/>
      <c r="V1324" s="203"/>
      <c r="W1324" s="203"/>
      <c r="X1324" s="203"/>
      <c r="Y1324" s="203"/>
      <c r="Z1324" s="203"/>
      <c r="AA1324" s="203"/>
      <c r="AB1324" s="203"/>
      <c r="AC1324" s="203"/>
      <c r="AD1324" s="203"/>
      <c r="AE1324" s="203"/>
      <c r="AF1324" s="203"/>
      <c r="AG1324" s="203"/>
      <c r="AH1324" s="203"/>
      <c r="AI1324" s="203"/>
      <c r="AJ1324" s="203"/>
      <c r="AK1324" s="203"/>
      <c r="AL1324" s="203"/>
      <c r="AM1324" s="203"/>
      <c r="AN1324" s="203"/>
      <c r="AO1324" s="203"/>
      <c r="AP1324" s="203"/>
      <c r="AQ1324" s="203"/>
      <c r="AR1324" s="203"/>
      <c r="AS1324" s="203"/>
      <c r="AT1324" s="203"/>
      <c r="AU1324" s="203"/>
      <c r="AV1324" s="203"/>
      <c r="AW1324" s="203"/>
      <c r="AX1324" s="203"/>
      <c r="AY1324" s="203"/>
      <c r="AZ1324" s="203"/>
      <c r="BA1324" s="203"/>
      <c r="BB1324" s="203"/>
      <c r="BC1324" s="203"/>
      <c r="BD1324" s="203"/>
      <c r="BE1324" s="203"/>
      <c r="BF1324" s="203"/>
      <c r="BG1324" s="203"/>
      <c r="BH1324" s="203"/>
      <c r="BI1324" s="203"/>
      <c r="BJ1324" s="203"/>
      <c r="BK1324" s="203"/>
      <c r="BL1324" s="203"/>
      <c r="IW1324"/>
      <c r="IX1324"/>
      <c r="IY1324"/>
      <c r="IZ1324"/>
    </row>
    <row r="1325" spans="1:260" ht="12.75" customHeight="1" x14ac:dyDescent="0.2">
      <c r="A1325" s="203" t="s">
        <v>4043</v>
      </c>
      <c r="B1325" s="203" t="s">
        <v>4093</v>
      </c>
      <c r="C1325" s="203" t="s">
        <v>3711</v>
      </c>
      <c r="D1325" s="214">
        <v>35524</v>
      </c>
      <c r="E1325" s="203" t="s">
        <v>3439</v>
      </c>
      <c r="F1325" s="203" t="s">
        <v>4025</v>
      </c>
      <c r="G1325" s="203" t="s">
        <v>4842</v>
      </c>
      <c r="H1325" s="203" t="s">
        <v>44</v>
      </c>
      <c r="I1325" s="203" t="s">
        <v>233</v>
      </c>
      <c r="J1325" s="203" t="s">
        <v>41</v>
      </c>
      <c r="K1325" s="203"/>
      <c r="L1325" s="203"/>
      <c r="M1325" s="203"/>
      <c r="N1325" s="203"/>
      <c r="O1325" s="203"/>
      <c r="P1325" s="203"/>
      <c r="Q1325" s="203"/>
      <c r="R1325" s="203"/>
      <c r="S1325" s="203"/>
      <c r="T1325" s="203"/>
      <c r="U1325" s="203"/>
      <c r="V1325" s="203"/>
      <c r="W1325" s="203"/>
      <c r="X1325" s="203"/>
      <c r="Y1325" s="203"/>
      <c r="Z1325" s="203"/>
      <c r="AA1325" s="203"/>
      <c r="AB1325" s="203"/>
      <c r="AC1325" s="203"/>
      <c r="AD1325" s="203"/>
      <c r="AE1325" s="203"/>
      <c r="AF1325" s="203"/>
      <c r="AG1325" s="203"/>
      <c r="AH1325" s="203"/>
      <c r="AI1325" s="203"/>
      <c r="AJ1325" s="203"/>
      <c r="AK1325" s="203"/>
      <c r="AL1325" s="203"/>
      <c r="AM1325" s="203"/>
      <c r="AN1325" s="203"/>
      <c r="AO1325" s="203"/>
      <c r="AP1325" s="203"/>
      <c r="AQ1325" s="203"/>
      <c r="AR1325" s="203"/>
      <c r="AS1325" s="203"/>
      <c r="AT1325" s="203"/>
      <c r="AU1325" s="203"/>
      <c r="AV1325" s="203"/>
      <c r="AW1325" s="203"/>
      <c r="AX1325" s="203"/>
      <c r="AY1325" s="203"/>
      <c r="AZ1325" s="203"/>
      <c r="BA1325" s="203"/>
      <c r="BB1325" s="203"/>
      <c r="BC1325" s="203"/>
      <c r="BD1325" s="203"/>
      <c r="BE1325" s="203"/>
      <c r="BF1325" s="203"/>
      <c r="BG1325" s="203"/>
      <c r="BH1325" s="203"/>
      <c r="BI1325" s="203"/>
      <c r="BJ1325" s="203"/>
      <c r="BK1325" s="203"/>
      <c r="BL1325" s="203"/>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c r="CG1325" s="10"/>
      <c r="CH1325" s="10"/>
      <c r="CI1325" s="10"/>
      <c r="CJ1325" s="10"/>
      <c r="CK1325" s="10"/>
      <c r="CL1325" s="10"/>
      <c r="CM1325" s="10"/>
      <c r="CN1325" s="10"/>
      <c r="CO1325" s="10"/>
      <c r="CP1325" s="10"/>
      <c r="CQ1325" s="10"/>
      <c r="CR1325" s="10"/>
      <c r="CS1325" s="10"/>
      <c r="CT1325" s="10"/>
      <c r="CU1325" s="10"/>
      <c r="CV1325" s="10"/>
      <c r="CW1325" s="10"/>
      <c r="CX1325" s="10"/>
      <c r="CY1325" s="10"/>
      <c r="CZ1325" s="10"/>
      <c r="DA1325" s="10"/>
      <c r="DB1325" s="10"/>
      <c r="DC1325" s="10"/>
      <c r="DD1325" s="10"/>
      <c r="DE1325" s="10"/>
      <c r="DF1325" s="10"/>
      <c r="DG1325" s="10"/>
      <c r="DH1325" s="10"/>
      <c r="DI1325" s="10"/>
      <c r="DJ1325" s="10"/>
      <c r="DK1325" s="10"/>
      <c r="DL1325" s="10"/>
      <c r="DM1325" s="10"/>
      <c r="DN1325" s="10"/>
      <c r="DO1325" s="10"/>
      <c r="DP1325" s="10"/>
      <c r="DQ1325" s="10"/>
      <c r="DR1325" s="10"/>
      <c r="DS1325" s="10"/>
      <c r="DT1325" s="10"/>
      <c r="DU1325" s="10"/>
      <c r="DV1325" s="10"/>
      <c r="DW1325" s="10"/>
      <c r="DX1325" s="10"/>
      <c r="DY1325" s="10"/>
      <c r="DZ1325" s="10"/>
      <c r="EA1325" s="10"/>
      <c r="EB1325" s="10"/>
      <c r="EC1325" s="10"/>
      <c r="ED1325" s="10"/>
      <c r="EE1325" s="10"/>
      <c r="EF1325" s="10"/>
      <c r="EG1325" s="10"/>
      <c r="EH1325" s="10"/>
      <c r="EI1325" s="10"/>
      <c r="EJ1325" s="10"/>
      <c r="EK1325" s="10"/>
      <c r="EL1325" s="10"/>
      <c r="EM1325" s="10"/>
      <c r="EN1325" s="10"/>
      <c r="EO1325" s="10"/>
      <c r="EP1325" s="10"/>
      <c r="EQ1325" s="10"/>
      <c r="ER1325" s="10"/>
      <c r="ES1325" s="10"/>
      <c r="ET1325" s="10"/>
      <c r="EU1325" s="10"/>
      <c r="EV1325" s="10"/>
      <c r="EW1325" s="10"/>
      <c r="EX1325" s="10"/>
      <c r="EY1325" s="10"/>
      <c r="EZ1325" s="10"/>
      <c r="FA1325" s="10"/>
      <c r="FB1325" s="10"/>
      <c r="FC1325" s="10"/>
      <c r="FD1325" s="10"/>
      <c r="FE1325" s="10"/>
      <c r="FF1325" s="10"/>
      <c r="FG1325" s="10"/>
      <c r="FH1325" s="10"/>
      <c r="FI1325" s="10"/>
      <c r="FJ1325" s="10"/>
      <c r="FK1325" s="10"/>
      <c r="FL1325" s="10"/>
      <c r="FM1325" s="10"/>
      <c r="FN1325" s="10"/>
      <c r="FO1325" s="10"/>
      <c r="FP1325" s="10"/>
      <c r="FQ1325" s="10"/>
      <c r="FR1325" s="10"/>
      <c r="FS1325" s="10"/>
      <c r="FT1325" s="10"/>
      <c r="FU1325" s="10"/>
      <c r="FV1325" s="10"/>
      <c r="FW1325" s="10"/>
      <c r="FX1325" s="10"/>
      <c r="FY1325" s="10"/>
      <c r="FZ1325" s="10"/>
      <c r="GA1325" s="10"/>
      <c r="GB1325" s="10"/>
      <c r="GC1325" s="10"/>
      <c r="GD1325" s="10"/>
      <c r="GE1325" s="10"/>
      <c r="GF1325" s="10"/>
      <c r="GG1325" s="10"/>
      <c r="GH1325" s="10"/>
      <c r="GI1325" s="10"/>
      <c r="GJ1325" s="10"/>
      <c r="GK1325" s="10"/>
      <c r="GL1325" s="10"/>
      <c r="GM1325" s="10"/>
      <c r="GN1325" s="10"/>
      <c r="GO1325" s="10"/>
      <c r="GP1325" s="10"/>
      <c r="GQ1325" s="10"/>
      <c r="GR1325" s="10"/>
      <c r="GS1325" s="10"/>
      <c r="GT1325" s="10"/>
      <c r="GU1325" s="10"/>
      <c r="GV1325" s="10"/>
      <c r="GW1325" s="10"/>
      <c r="GX1325" s="10"/>
      <c r="GY1325" s="10"/>
      <c r="GZ1325" s="10"/>
      <c r="HA1325" s="10"/>
      <c r="HB1325" s="10"/>
      <c r="HC1325" s="10"/>
      <c r="HD1325" s="10"/>
      <c r="HE1325" s="10"/>
      <c r="HF1325" s="10"/>
      <c r="HG1325" s="10"/>
      <c r="HH1325" s="10"/>
      <c r="HI1325" s="10"/>
      <c r="HJ1325" s="10"/>
      <c r="HK1325" s="10"/>
      <c r="HL1325" s="10"/>
      <c r="HM1325" s="10"/>
      <c r="HN1325" s="10"/>
      <c r="HO1325" s="10"/>
      <c r="HP1325" s="10"/>
      <c r="HQ1325" s="10"/>
      <c r="HR1325" s="10"/>
      <c r="HS1325" s="10"/>
      <c r="HT1325" s="10"/>
      <c r="HU1325" s="10"/>
      <c r="HV1325" s="10"/>
      <c r="HW1325" s="10"/>
      <c r="HX1325" s="10"/>
      <c r="HY1325" s="10"/>
      <c r="HZ1325" s="10"/>
      <c r="IA1325" s="10"/>
      <c r="IB1325" s="10"/>
      <c r="IC1325" s="10"/>
      <c r="ID1325" s="10"/>
      <c r="IE1325" s="10"/>
      <c r="IF1325" s="10"/>
      <c r="IG1325" s="10"/>
      <c r="IH1325" s="10"/>
      <c r="II1325" s="10"/>
      <c r="IJ1325" s="10"/>
      <c r="IK1325" s="10"/>
      <c r="IL1325" s="10"/>
      <c r="IM1325" s="10"/>
      <c r="IN1325" s="10"/>
      <c r="IO1325" s="10"/>
      <c r="IP1325" s="10"/>
      <c r="IQ1325" s="10"/>
      <c r="IR1325" s="10"/>
      <c r="IS1325" s="10"/>
      <c r="IT1325" s="10"/>
      <c r="IU1325" s="10"/>
      <c r="IV1325" s="10"/>
    </row>
    <row r="1326" spans="1:260" s="10" customFormat="1" ht="12.75" customHeight="1" x14ac:dyDescent="0.2">
      <c r="A1326" s="203" t="s">
        <v>47</v>
      </c>
      <c r="B1326" s="203" t="s">
        <v>450</v>
      </c>
      <c r="C1326" s="203" t="s">
        <v>4423</v>
      </c>
      <c r="D1326" s="215">
        <v>35299</v>
      </c>
      <c r="E1326" s="205" t="s">
        <v>4515</v>
      </c>
      <c r="F1326" s="206" t="s">
        <v>4516</v>
      </c>
      <c r="G1326" s="206" t="s">
        <v>349</v>
      </c>
      <c r="H1326" s="203"/>
      <c r="I1326" s="203"/>
      <c r="J1326" s="206"/>
      <c r="K1326" s="203"/>
      <c r="L1326" s="203"/>
      <c r="M1326" s="206"/>
      <c r="N1326" s="203"/>
      <c r="O1326" s="203"/>
      <c r="P1326" s="206"/>
      <c r="Q1326" s="203"/>
      <c r="R1326" s="203"/>
      <c r="S1326" s="203"/>
      <c r="T1326" s="203"/>
      <c r="U1326" s="203"/>
      <c r="V1326" s="203"/>
      <c r="W1326" s="203"/>
      <c r="X1326" s="203"/>
      <c r="Y1326" s="203"/>
      <c r="Z1326" s="203"/>
      <c r="AA1326" s="203"/>
      <c r="AB1326" s="203"/>
      <c r="AC1326" s="203"/>
      <c r="AD1326" s="203"/>
      <c r="AE1326" s="203"/>
      <c r="AF1326" s="203"/>
      <c r="AG1326" s="203"/>
      <c r="AH1326" s="203"/>
      <c r="AI1326" s="203"/>
      <c r="AJ1326" s="203"/>
      <c r="AK1326" s="203"/>
      <c r="AL1326" s="203"/>
      <c r="AM1326" s="203"/>
      <c r="AN1326" s="203"/>
      <c r="AO1326" s="203"/>
      <c r="AP1326" s="203"/>
      <c r="AQ1326" s="203"/>
      <c r="AR1326" s="203"/>
      <c r="AS1326" s="203"/>
      <c r="AT1326" s="203"/>
      <c r="AU1326" s="203"/>
      <c r="AV1326" s="203"/>
      <c r="AW1326" s="203"/>
      <c r="AX1326" s="203"/>
      <c r="AY1326" s="203"/>
      <c r="AZ1326" s="203"/>
      <c r="BA1326" s="203"/>
      <c r="BB1326" s="203"/>
      <c r="BC1326" s="203"/>
      <c r="BD1326" s="203"/>
      <c r="BE1326" s="203"/>
      <c r="BF1326" s="203"/>
      <c r="BG1326" s="203"/>
      <c r="BH1326" s="203"/>
      <c r="BI1326" s="203"/>
      <c r="BJ1326" s="203"/>
      <c r="BK1326" s="203"/>
      <c r="BL1326" s="203"/>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c r="HO1326"/>
      <c r="HP1326"/>
      <c r="HQ1326"/>
      <c r="HR1326"/>
      <c r="HS1326"/>
      <c r="HT1326"/>
      <c r="HU1326"/>
      <c r="HV1326"/>
      <c r="HW1326"/>
      <c r="HX1326"/>
      <c r="HY1326"/>
      <c r="HZ1326"/>
      <c r="IA1326"/>
      <c r="IB1326"/>
      <c r="IC1326"/>
      <c r="ID1326"/>
      <c r="IE1326"/>
      <c r="IF1326"/>
      <c r="IG1326"/>
      <c r="IH1326"/>
      <c r="II1326"/>
      <c r="IJ1326"/>
      <c r="IK1326"/>
      <c r="IL1326"/>
      <c r="IM1326"/>
      <c r="IN1326"/>
      <c r="IO1326"/>
      <c r="IP1326"/>
      <c r="IQ1326"/>
      <c r="IR1326"/>
      <c r="IS1326"/>
      <c r="IT1326"/>
      <c r="IU1326"/>
      <c r="IV1326"/>
      <c r="IW1326"/>
      <c r="IX1326"/>
      <c r="IY1326"/>
      <c r="IZ1326"/>
    </row>
    <row r="1327" spans="1:260" ht="12.75" customHeight="1" x14ac:dyDescent="0.2">
      <c r="A1327" s="203" t="s">
        <v>331</v>
      </c>
      <c r="B1327" s="203" t="s">
        <v>4345</v>
      </c>
      <c r="C1327" s="203" t="s">
        <v>996</v>
      </c>
      <c r="D1327" s="214">
        <v>33571</v>
      </c>
      <c r="E1327" s="203" t="s">
        <v>1004</v>
      </c>
      <c r="F1327" s="203" t="s">
        <v>2182</v>
      </c>
      <c r="G1327" s="203" t="s">
        <v>4714</v>
      </c>
      <c r="H1327" s="203" t="s">
        <v>47</v>
      </c>
      <c r="I1327" s="203" t="s">
        <v>386</v>
      </c>
      <c r="J1327" s="203" t="s">
        <v>349</v>
      </c>
      <c r="K1327" s="203" t="s">
        <v>28</v>
      </c>
      <c r="L1327" s="203" t="s">
        <v>32</v>
      </c>
      <c r="M1327" s="203" t="s">
        <v>351</v>
      </c>
      <c r="N1327" s="203" t="s">
        <v>482</v>
      </c>
      <c r="O1327" s="203" t="s">
        <v>369</v>
      </c>
      <c r="P1327" s="203" t="s">
        <v>58</v>
      </c>
      <c r="Q1327" s="203" t="s">
        <v>47</v>
      </c>
      <c r="R1327" s="203" t="s">
        <v>122</v>
      </c>
      <c r="S1327" s="203" t="s">
        <v>41</v>
      </c>
      <c r="T1327" s="203" t="s">
        <v>28</v>
      </c>
      <c r="U1327" s="203" t="s">
        <v>122</v>
      </c>
      <c r="V1327" s="203" t="s">
        <v>41</v>
      </c>
      <c r="W1327" s="203" t="s">
        <v>28</v>
      </c>
      <c r="X1327" s="203" t="s">
        <v>122</v>
      </c>
      <c r="Y1327" s="203" t="s">
        <v>41</v>
      </c>
      <c r="Z1327" s="203" t="s">
        <v>47</v>
      </c>
      <c r="AA1327" s="203" t="s">
        <v>122</v>
      </c>
      <c r="AB1327" s="203" t="s">
        <v>347</v>
      </c>
      <c r="AC1327" s="203">
        <v>0</v>
      </c>
      <c r="AD1327" s="203">
        <v>0</v>
      </c>
      <c r="AE1327" s="203">
        <v>0</v>
      </c>
      <c r="AF1327" s="203">
        <v>0</v>
      </c>
      <c r="AG1327" s="203">
        <v>0</v>
      </c>
      <c r="AH1327" s="203">
        <v>0</v>
      </c>
      <c r="AI1327" s="203">
        <v>0</v>
      </c>
      <c r="AJ1327" s="203">
        <v>0</v>
      </c>
      <c r="AK1327" s="203">
        <v>0</v>
      </c>
      <c r="AL1327" s="203"/>
      <c r="AM1327" s="203"/>
      <c r="AN1327" s="203"/>
      <c r="AO1327" s="203"/>
      <c r="AP1327" s="203"/>
      <c r="AQ1327" s="203"/>
      <c r="AR1327" s="203"/>
      <c r="AS1327" s="203"/>
      <c r="AT1327" s="203"/>
      <c r="AU1327" s="203"/>
      <c r="AV1327" s="203"/>
      <c r="AW1327" s="203"/>
      <c r="AX1327" s="203"/>
      <c r="AY1327" s="203"/>
      <c r="AZ1327" s="203"/>
      <c r="BA1327" s="203"/>
      <c r="BB1327" s="203"/>
      <c r="BC1327" s="203"/>
      <c r="BD1327" s="203"/>
      <c r="BE1327" s="203"/>
      <c r="BF1327" s="203"/>
      <c r="BG1327" s="203"/>
      <c r="BH1327" s="203"/>
      <c r="BI1327" s="203"/>
      <c r="BJ1327" s="203"/>
      <c r="BK1327" s="203"/>
      <c r="BL1327" s="203"/>
      <c r="IW1327" s="10"/>
      <c r="IX1327" s="10"/>
      <c r="IY1327" s="10"/>
      <c r="IZ1327" s="10"/>
    </row>
    <row r="1328" spans="1:260" s="13" customFormat="1" ht="12.75" customHeight="1" x14ac:dyDescent="0.2">
      <c r="A1328" s="203" t="s">
        <v>4028</v>
      </c>
      <c r="B1328" s="203" t="s">
        <v>4028</v>
      </c>
      <c r="C1328" s="203" t="s">
        <v>3803</v>
      </c>
      <c r="D1328" s="214">
        <v>34593</v>
      </c>
      <c r="E1328" s="203" t="s">
        <v>2585</v>
      </c>
      <c r="F1328" s="203" t="s">
        <v>4033</v>
      </c>
      <c r="G1328" s="203" t="s">
        <v>4028</v>
      </c>
      <c r="H1328" s="203" t="s">
        <v>42</v>
      </c>
      <c r="I1328" s="203" t="s">
        <v>32</v>
      </c>
      <c r="J1328" s="203" t="s">
        <v>479</v>
      </c>
      <c r="K1328" s="203"/>
      <c r="L1328" s="203"/>
      <c r="M1328" s="203"/>
      <c r="N1328" s="203" t="s">
        <v>44</v>
      </c>
      <c r="O1328" s="203" t="s">
        <v>30</v>
      </c>
      <c r="P1328" s="203" t="s">
        <v>349</v>
      </c>
      <c r="Q1328" s="203"/>
      <c r="R1328" s="203"/>
      <c r="S1328" s="203"/>
      <c r="T1328" s="203"/>
      <c r="U1328" s="203"/>
      <c r="V1328" s="203"/>
      <c r="W1328" s="203"/>
      <c r="X1328" s="203"/>
      <c r="Y1328" s="203"/>
      <c r="Z1328" s="203"/>
      <c r="AA1328" s="203"/>
      <c r="AB1328" s="203"/>
      <c r="AC1328" s="203"/>
      <c r="AD1328" s="203"/>
      <c r="AE1328" s="203"/>
      <c r="AF1328" s="203"/>
      <c r="AG1328" s="203"/>
      <c r="AH1328" s="203"/>
      <c r="AI1328" s="203"/>
      <c r="AJ1328" s="203"/>
      <c r="AK1328" s="203"/>
      <c r="AL1328" s="203"/>
      <c r="AM1328" s="203"/>
      <c r="AN1328" s="203"/>
      <c r="AO1328" s="203"/>
      <c r="AP1328" s="203"/>
      <c r="AQ1328" s="203"/>
      <c r="AR1328" s="203"/>
      <c r="AS1328" s="203"/>
      <c r="AT1328" s="203"/>
      <c r="AU1328" s="203"/>
      <c r="AV1328" s="203"/>
      <c r="AW1328" s="203"/>
      <c r="AX1328" s="203"/>
      <c r="AY1328" s="203"/>
      <c r="AZ1328" s="203"/>
      <c r="BA1328" s="203"/>
      <c r="BB1328" s="203"/>
      <c r="BC1328" s="203"/>
      <c r="BD1328" s="203"/>
      <c r="BE1328" s="203"/>
      <c r="BF1328" s="203"/>
      <c r="BG1328" s="203"/>
      <c r="BH1328" s="203"/>
      <c r="BI1328" s="203"/>
      <c r="BJ1328" s="203"/>
      <c r="BK1328" s="203"/>
      <c r="BL1328" s="203"/>
      <c r="BM1328" s="10"/>
      <c r="BN1328" s="10"/>
      <c r="BO1328" s="10"/>
      <c r="BP1328" s="10"/>
      <c r="BQ1328" s="10"/>
      <c r="BR1328" s="10"/>
      <c r="BS1328" s="10"/>
      <c r="BT1328" s="10"/>
      <c r="BU1328" s="10"/>
      <c r="BV1328" s="10"/>
      <c r="BW1328" s="10"/>
      <c r="BX1328" s="10"/>
      <c r="BY1328" s="10"/>
      <c r="BZ1328" s="10"/>
      <c r="CA1328" s="10"/>
      <c r="CB1328" s="10"/>
      <c r="CC1328" s="10"/>
      <c r="CD1328" s="10"/>
      <c r="CE1328" s="10"/>
      <c r="CF1328" s="10"/>
      <c r="CG1328" s="10"/>
      <c r="CH1328" s="10"/>
      <c r="CI1328" s="10"/>
      <c r="CJ1328" s="10"/>
      <c r="CK1328" s="10"/>
      <c r="CL1328" s="10"/>
      <c r="CM1328" s="10"/>
      <c r="CN1328" s="10"/>
      <c r="CO1328" s="10"/>
      <c r="CP1328" s="10"/>
      <c r="CQ1328" s="10"/>
      <c r="CR1328" s="10"/>
      <c r="CS1328" s="10"/>
      <c r="CT1328" s="10"/>
      <c r="CU1328" s="10"/>
      <c r="CV1328" s="10"/>
      <c r="CW1328" s="10"/>
      <c r="CX1328" s="10"/>
      <c r="CY1328" s="10"/>
      <c r="CZ1328" s="10"/>
      <c r="DA1328" s="10"/>
      <c r="DB1328" s="10"/>
      <c r="DC1328" s="10"/>
      <c r="DD1328" s="10"/>
      <c r="DE1328" s="10"/>
      <c r="DF1328" s="10"/>
      <c r="DG1328" s="10"/>
      <c r="DH1328" s="10"/>
      <c r="DI1328" s="10"/>
      <c r="DJ1328" s="10"/>
      <c r="DK1328" s="10"/>
      <c r="DL1328" s="10"/>
      <c r="DM1328" s="10"/>
      <c r="DN1328" s="10"/>
      <c r="DO1328" s="10"/>
      <c r="DP1328" s="10"/>
      <c r="DQ1328" s="10"/>
      <c r="DR1328" s="10"/>
      <c r="DS1328" s="10"/>
      <c r="DT1328" s="10"/>
      <c r="DU1328" s="10"/>
      <c r="DV1328" s="10"/>
      <c r="DW1328" s="10"/>
      <c r="DX1328" s="10"/>
      <c r="DY1328" s="10"/>
      <c r="DZ1328" s="10"/>
      <c r="EA1328" s="10"/>
      <c r="EB1328" s="10"/>
      <c r="EC1328" s="10"/>
      <c r="ED1328" s="10"/>
      <c r="EE1328" s="10"/>
      <c r="EF1328" s="10"/>
      <c r="EG1328" s="10"/>
      <c r="EH1328" s="10"/>
      <c r="EI1328" s="10"/>
      <c r="EJ1328" s="10"/>
      <c r="EK1328" s="10"/>
      <c r="EL1328" s="10"/>
      <c r="EM1328" s="10"/>
      <c r="EN1328" s="10"/>
      <c r="EO1328" s="10"/>
      <c r="EP1328" s="10"/>
      <c r="EQ1328" s="10"/>
      <c r="ER1328" s="10"/>
      <c r="ES1328" s="10"/>
      <c r="ET1328" s="10"/>
      <c r="EU1328" s="10"/>
      <c r="EV1328" s="10"/>
      <c r="EW1328" s="10"/>
      <c r="EX1328" s="10"/>
      <c r="EY1328" s="10"/>
      <c r="EZ1328" s="10"/>
      <c r="FA1328" s="10"/>
      <c r="FB1328" s="10"/>
      <c r="FC1328" s="10"/>
      <c r="FD1328" s="10"/>
      <c r="FE1328" s="10"/>
      <c r="FF1328" s="10"/>
      <c r="FG1328" s="10"/>
      <c r="FH1328" s="10"/>
      <c r="FI1328" s="10"/>
      <c r="FJ1328" s="10"/>
      <c r="FK1328" s="10"/>
      <c r="FL1328" s="10"/>
      <c r="FM1328" s="10"/>
      <c r="FN1328" s="10"/>
      <c r="FO1328" s="10"/>
      <c r="FP1328" s="10"/>
      <c r="FQ1328" s="10"/>
      <c r="FR1328" s="10"/>
      <c r="FS1328" s="10"/>
      <c r="FT1328" s="10"/>
      <c r="FU1328" s="10"/>
      <c r="FV1328" s="10"/>
      <c r="FW1328" s="10"/>
      <c r="FX1328" s="10"/>
      <c r="FY1328" s="10"/>
      <c r="FZ1328" s="10"/>
      <c r="GA1328" s="10"/>
      <c r="GB1328" s="10"/>
      <c r="GC1328" s="10"/>
      <c r="GD1328" s="10"/>
      <c r="GE1328" s="10"/>
      <c r="GF1328" s="10"/>
      <c r="GG1328" s="10"/>
      <c r="GH1328" s="10"/>
      <c r="GI1328" s="10"/>
      <c r="GJ1328" s="10"/>
      <c r="GK1328" s="10"/>
      <c r="GL1328" s="10"/>
      <c r="GM1328" s="10"/>
      <c r="GN1328" s="10"/>
      <c r="GO1328" s="10"/>
      <c r="GP1328" s="10"/>
      <c r="GQ1328" s="10"/>
      <c r="GR1328" s="10"/>
      <c r="GS1328" s="10"/>
      <c r="GT1328" s="10"/>
      <c r="GU1328" s="10"/>
      <c r="GV1328" s="10"/>
      <c r="GW1328" s="10"/>
      <c r="GX1328" s="10"/>
      <c r="GY1328" s="10"/>
      <c r="GZ1328" s="10"/>
      <c r="HA1328" s="10"/>
      <c r="HB1328" s="10"/>
      <c r="HC1328" s="10"/>
      <c r="HD1328" s="10"/>
      <c r="HE1328" s="10"/>
      <c r="HF1328" s="10"/>
      <c r="HG1328" s="10"/>
      <c r="HH1328" s="10"/>
      <c r="HI1328" s="10"/>
      <c r="HJ1328" s="10"/>
      <c r="HK1328" s="10"/>
      <c r="HL1328" s="10"/>
      <c r="HM1328" s="10"/>
      <c r="HN1328" s="10"/>
      <c r="HO1328" s="10"/>
      <c r="HP1328" s="10"/>
      <c r="HQ1328" s="10"/>
      <c r="HR1328" s="10"/>
      <c r="HS1328" s="10"/>
      <c r="HT1328" s="10"/>
      <c r="HU1328" s="10"/>
      <c r="HV1328" s="10"/>
      <c r="HW1328" s="10"/>
      <c r="HX1328" s="10"/>
      <c r="HY1328" s="10"/>
      <c r="HZ1328" s="10"/>
      <c r="IA1328" s="10"/>
      <c r="IB1328" s="10"/>
      <c r="IC1328" s="10"/>
      <c r="ID1328" s="10"/>
      <c r="IE1328" s="10"/>
      <c r="IF1328" s="10"/>
      <c r="IG1328" s="10"/>
      <c r="IH1328" s="10"/>
      <c r="II1328" s="10"/>
      <c r="IJ1328" s="10"/>
      <c r="IK1328" s="10"/>
      <c r="IL1328" s="10"/>
      <c r="IM1328" s="10"/>
      <c r="IN1328" s="10"/>
      <c r="IO1328" s="10"/>
      <c r="IP1328" s="10"/>
      <c r="IQ1328" s="10"/>
      <c r="IR1328" s="10"/>
      <c r="IS1328" s="10"/>
      <c r="IT1328" s="10"/>
      <c r="IU1328" s="10"/>
      <c r="IV1328" s="10"/>
      <c r="IW1328"/>
      <c r="IX1328"/>
      <c r="IY1328"/>
      <c r="IZ1328"/>
    </row>
    <row r="1329" spans="1:260" ht="12.75" customHeight="1" x14ac:dyDescent="0.2">
      <c r="A1329" s="203" t="s">
        <v>4028</v>
      </c>
      <c r="B1329" s="203" t="s">
        <v>4028</v>
      </c>
      <c r="C1329" s="203"/>
      <c r="D1329" s="214"/>
      <c r="E1329" s="203"/>
      <c r="F1329" s="203"/>
      <c r="G1329" s="203" t="s">
        <v>4028</v>
      </c>
      <c r="H1329" s="203" t="s">
        <v>4028</v>
      </c>
      <c r="I1329" s="203" t="s">
        <v>4028</v>
      </c>
      <c r="J1329" s="203" t="s">
        <v>4028</v>
      </c>
      <c r="K1329" s="203" t="s">
        <v>4028</v>
      </c>
      <c r="L1329" s="203" t="s">
        <v>4028</v>
      </c>
      <c r="M1329" s="203" t="s">
        <v>4028</v>
      </c>
      <c r="N1329" s="203" t="s">
        <v>4028</v>
      </c>
      <c r="O1329" s="203" t="s">
        <v>4028</v>
      </c>
      <c r="P1329" s="203" t="s">
        <v>4028</v>
      </c>
      <c r="Q1329" s="203"/>
      <c r="R1329" s="203"/>
      <c r="S1329" s="203"/>
      <c r="T1329" s="203" t="s">
        <v>4028</v>
      </c>
      <c r="U1329" s="203" t="s">
        <v>4028</v>
      </c>
      <c r="V1329" s="203" t="s">
        <v>4028</v>
      </c>
      <c r="W1329" s="203" t="s">
        <v>4028</v>
      </c>
      <c r="X1329" s="203" t="s">
        <v>4028</v>
      </c>
      <c r="Y1329" s="203" t="s">
        <v>4028</v>
      </c>
      <c r="Z1329" s="203" t="s">
        <v>4028</v>
      </c>
      <c r="AA1329" s="203" t="s">
        <v>4028</v>
      </c>
      <c r="AB1329" s="203" t="s">
        <v>4028</v>
      </c>
      <c r="AC1329" s="203" t="s">
        <v>4028</v>
      </c>
      <c r="AD1329" s="203" t="s">
        <v>4028</v>
      </c>
      <c r="AE1329" s="203" t="s">
        <v>4028</v>
      </c>
      <c r="AF1329" s="203" t="s">
        <v>4028</v>
      </c>
      <c r="AG1329" s="203" t="s">
        <v>4028</v>
      </c>
      <c r="AH1329" s="203" t="s">
        <v>4028</v>
      </c>
      <c r="AI1329" s="203" t="s">
        <v>4028</v>
      </c>
      <c r="AJ1329" s="203" t="s">
        <v>4028</v>
      </c>
      <c r="AK1329" s="203" t="s">
        <v>4028</v>
      </c>
      <c r="AL1329" s="203"/>
      <c r="AM1329" s="203"/>
      <c r="AN1329" s="203"/>
      <c r="AO1329" s="203"/>
      <c r="AP1329" s="203"/>
      <c r="AQ1329" s="203"/>
      <c r="AR1329" s="203"/>
      <c r="AS1329" s="203"/>
      <c r="AT1329" s="203"/>
      <c r="AU1329" s="203"/>
      <c r="AV1329" s="203"/>
      <c r="AW1329" s="203"/>
      <c r="AX1329" s="203"/>
      <c r="AY1329" s="203"/>
      <c r="AZ1329" s="203"/>
      <c r="BA1329" s="203"/>
      <c r="BB1329" s="203"/>
      <c r="BC1329" s="203"/>
      <c r="BD1329" s="203"/>
      <c r="BE1329" s="203"/>
      <c r="BF1329" s="203"/>
      <c r="BG1329" s="203"/>
      <c r="BH1329" s="203"/>
      <c r="BI1329" s="203"/>
      <c r="BJ1329" s="203"/>
      <c r="BK1329" s="203"/>
      <c r="BL1329" s="203"/>
      <c r="IW1329" s="10"/>
      <c r="IX1329" s="10"/>
      <c r="IY1329" s="10"/>
      <c r="IZ1329" s="10"/>
    </row>
    <row r="1330" spans="1:260" s="10" customFormat="1" ht="12.75" customHeight="1" x14ac:dyDescent="0.2">
      <c r="A1330" s="203" t="s">
        <v>540</v>
      </c>
      <c r="B1330" s="203" t="s">
        <v>4053</v>
      </c>
      <c r="C1330" s="203" t="s">
        <v>1972</v>
      </c>
      <c r="D1330" s="214">
        <v>34642</v>
      </c>
      <c r="E1330" s="203" t="s">
        <v>2034</v>
      </c>
      <c r="F1330" s="203" t="s">
        <v>2120</v>
      </c>
      <c r="G1330" s="203" t="s">
        <v>4897</v>
      </c>
      <c r="H1330" s="203" t="s">
        <v>540</v>
      </c>
      <c r="I1330" s="203" t="s">
        <v>393</v>
      </c>
      <c r="J1330" s="203" t="s">
        <v>1491</v>
      </c>
      <c r="K1330" s="203" t="s">
        <v>540</v>
      </c>
      <c r="L1330" s="203" t="s">
        <v>393</v>
      </c>
      <c r="M1330" s="203" t="s">
        <v>1139</v>
      </c>
      <c r="N1330" s="203" t="s">
        <v>540</v>
      </c>
      <c r="O1330" s="203" t="s">
        <v>393</v>
      </c>
      <c r="P1330" s="203" t="s">
        <v>1899</v>
      </c>
      <c r="Q1330" s="203" t="s">
        <v>540</v>
      </c>
      <c r="R1330" s="203" t="s">
        <v>393</v>
      </c>
      <c r="S1330" s="203" t="s">
        <v>1158</v>
      </c>
      <c r="T1330" s="203">
        <v>0</v>
      </c>
      <c r="U1330" s="203">
        <v>0</v>
      </c>
      <c r="V1330" s="203">
        <v>0</v>
      </c>
      <c r="W1330" s="203">
        <v>0</v>
      </c>
      <c r="X1330" s="203">
        <v>0</v>
      </c>
      <c r="Y1330" s="203">
        <v>0</v>
      </c>
      <c r="Z1330" s="203">
        <v>0</v>
      </c>
      <c r="AA1330" s="203">
        <v>0</v>
      </c>
      <c r="AB1330" s="203">
        <v>0</v>
      </c>
      <c r="AC1330" s="203">
        <v>0</v>
      </c>
      <c r="AD1330" s="203">
        <v>0</v>
      </c>
      <c r="AE1330" s="203">
        <v>0</v>
      </c>
      <c r="AF1330" s="203">
        <v>0</v>
      </c>
      <c r="AG1330" s="203">
        <v>0</v>
      </c>
      <c r="AH1330" s="203">
        <v>0</v>
      </c>
      <c r="AI1330" s="203">
        <v>0</v>
      </c>
      <c r="AJ1330" s="203">
        <v>0</v>
      </c>
      <c r="AK1330" s="203">
        <v>0</v>
      </c>
      <c r="AL1330" s="203"/>
      <c r="AM1330" s="203"/>
      <c r="AN1330" s="203"/>
      <c r="AO1330" s="203"/>
      <c r="AP1330" s="203"/>
      <c r="AQ1330" s="203"/>
      <c r="AR1330" s="203"/>
      <c r="AS1330" s="203"/>
      <c r="AT1330" s="203"/>
      <c r="AU1330" s="203"/>
      <c r="AV1330" s="203"/>
      <c r="AW1330" s="203"/>
      <c r="AX1330" s="203"/>
      <c r="AY1330" s="203"/>
      <c r="AZ1330" s="203"/>
      <c r="BA1330" s="203"/>
      <c r="BB1330" s="203"/>
      <c r="BC1330" s="203"/>
      <c r="BD1330" s="203"/>
      <c r="BE1330" s="203"/>
      <c r="BF1330" s="203"/>
      <c r="BG1330" s="203"/>
      <c r="BH1330" s="203"/>
      <c r="BI1330" s="203"/>
      <c r="BJ1330" s="203"/>
      <c r="BK1330" s="203"/>
      <c r="BL1330" s="203"/>
      <c r="BM1330" s="13"/>
      <c r="BN1330" s="13"/>
      <c r="BO1330" s="13"/>
      <c r="BP1330" s="13"/>
      <c r="BQ1330" s="13"/>
      <c r="BR1330" s="13"/>
      <c r="BS1330" s="13"/>
      <c r="BT1330" s="13"/>
      <c r="BU1330" s="13"/>
      <c r="BV1330" s="13"/>
      <c r="BW1330" s="13"/>
      <c r="BX1330" s="13"/>
      <c r="BY1330" s="13"/>
      <c r="BZ1330" s="13"/>
      <c r="CA1330" s="13"/>
      <c r="CB1330" s="13"/>
      <c r="CC1330" s="13"/>
      <c r="CD1330" s="13"/>
      <c r="CE1330" s="13"/>
      <c r="CF1330" s="13"/>
      <c r="CG1330" s="13"/>
      <c r="CH1330" s="13"/>
      <c r="CI1330" s="13"/>
      <c r="CJ1330" s="13"/>
      <c r="CK1330" s="13"/>
      <c r="CL1330" s="13"/>
      <c r="CM1330" s="13"/>
      <c r="CN1330" s="13"/>
      <c r="CO1330" s="13"/>
      <c r="CP1330" s="13"/>
      <c r="CQ1330" s="13"/>
      <c r="CR1330" s="13"/>
      <c r="CS1330" s="13"/>
      <c r="CT1330" s="13"/>
      <c r="CU1330" s="13"/>
      <c r="CV1330" s="13"/>
      <c r="CW1330" s="13"/>
      <c r="CX1330" s="13"/>
      <c r="CY1330" s="13"/>
      <c r="CZ1330" s="13"/>
      <c r="DA1330" s="13"/>
      <c r="DB1330" s="13"/>
      <c r="DC1330" s="13"/>
      <c r="DD1330" s="13"/>
      <c r="DE1330" s="13"/>
      <c r="DF1330" s="13"/>
      <c r="DG1330" s="13"/>
      <c r="DH1330" s="13"/>
      <c r="DI1330" s="13"/>
      <c r="DJ1330" s="13"/>
      <c r="DK1330" s="13"/>
      <c r="DL1330" s="13"/>
      <c r="DM1330" s="13"/>
      <c r="DN1330" s="13"/>
      <c r="DO1330" s="13"/>
      <c r="DP1330" s="13"/>
      <c r="DQ1330" s="13"/>
      <c r="DR1330" s="13"/>
      <c r="DS1330" s="13"/>
      <c r="DT1330" s="13"/>
      <c r="DU1330" s="13"/>
      <c r="DV1330" s="13"/>
      <c r="DW1330" s="13"/>
      <c r="DX1330" s="13"/>
      <c r="DY1330" s="13"/>
      <c r="DZ1330" s="13"/>
      <c r="EA1330" s="13"/>
      <c r="EB1330" s="13"/>
      <c r="EC1330" s="13"/>
      <c r="ED1330" s="13"/>
      <c r="EE1330" s="13"/>
      <c r="EF1330" s="13"/>
      <c r="EG1330" s="13"/>
      <c r="EH1330" s="13"/>
      <c r="EI1330" s="13"/>
      <c r="EJ1330" s="13"/>
      <c r="EK1330" s="13"/>
      <c r="EL1330" s="13"/>
      <c r="EM1330" s="13"/>
      <c r="EN1330" s="13"/>
      <c r="EO1330" s="13"/>
      <c r="EP1330" s="13"/>
      <c r="EQ1330" s="13"/>
      <c r="ER1330" s="13"/>
      <c r="ES1330" s="13"/>
      <c r="ET1330" s="13"/>
      <c r="EU1330" s="13"/>
      <c r="EV1330" s="13"/>
      <c r="EW1330" s="13"/>
      <c r="EX1330" s="13"/>
      <c r="EY1330" s="13"/>
      <c r="EZ1330" s="13"/>
      <c r="FA1330" s="13"/>
      <c r="FB1330" s="13"/>
      <c r="FC1330" s="13"/>
      <c r="FD1330" s="13"/>
      <c r="FE1330" s="13"/>
      <c r="FF1330" s="13"/>
      <c r="FG1330" s="13"/>
      <c r="FH1330" s="13"/>
      <c r="FI1330" s="13"/>
      <c r="FJ1330" s="13"/>
      <c r="FK1330" s="13"/>
      <c r="FL1330" s="13"/>
      <c r="FM1330" s="13"/>
      <c r="FN1330" s="13"/>
      <c r="FO1330" s="13"/>
      <c r="FP1330" s="13"/>
      <c r="FQ1330" s="13"/>
      <c r="FR1330" s="13"/>
      <c r="FS1330" s="13"/>
      <c r="FT1330" s="13"/>
      <c r="FU1330" s="13"/>
      <c r="FV1330" s="13"/>
      <c r="FW1330" s="13"/>
      <c r="FX1330" s="13"/>
      <c r="FY1330" s="13"/>
      <c r="FZ1330" s="13"/>
      <c r="GA1330" s="13"/>
      <c r="GB1330" s="13"/>
      <c r="GC1330" s="13"/>
      <c r="GD1330" s="13"/>
      <c r="GE1330" s="13"/>
      <c r="GF1330" s="13"/>
      <c r="GG1330" s="13"/>
      <c r="GH1330" s="13"/>
      <c r="GI1330" s="13"/>
      <c r="GJ1330" s="13"/>
      <c r="GK1330" s="13"/>
      <c r="GL1330" s="13"/>
      <c r="GM1330" s="13"/>
      <c r="GN1330" s="13"/>
      <c r="GO1330" s="13"/>
      <c r="GP1330" s="13"/>
      <c r="GQ1330" s="13"/>
      <c r="GR1330" s="13"/>
      <c r="GS1330" s="13"/>
      <c r="GT1330" s="13"/>
      <c r="GU1330" s="13"/>
      <c r="GV1330" s="13"/>
      <c r="GW1330" s="13"/>
      <c r="GX1330" s="13"/>
      <c r="GY1330" s="13"/>
      <c r="GZ1330" s="13"/>
      <c r="HA1330" s="13"/>
      <c r="HB1330" s="13"/>
      <c r="HC1330" s="13"/>
      <c r="HD1330" s="13"/>
      <c r="HE1330" s="13"/>
      <c r="HF1330" s="13"/>
      <c r="HG1330" s="13"/>
      <c r="HH1330" s="13"/>
      <c r="HI1330" s="13"/>
      <c r="HJ1330" s="13"/>
      <c r="HK1330" s="13"/>
      <c r="HL1330" s="13"/>
      <c r="HM1330" s="13"/>
      <c r="HN1330" s="13"/>
      <c r="HO1330" s="13"/>
      <c r="HP1330" s="13"/>
      <c r="HQ1330" s="13"/>
      <c r="HR1330" s="13"/>
      <c r="HS1330" s="13"/>
      <c r="HT1330" s="13"/>
      <c r="HU1330" s="13"/>
      <c r="HV1330" s="13"/>
      <c r="HW1330" s="13"/>
      <c r="HX1330" s="13"/>
      <c r="HY1330" s="13"/>
      <c r="HZ1330" s="13"/>
      <c r="IA1330" s="13"/>
      <c r="IB1330" s="13"/>
      <c r="IC1330" s="13"/>
      <c r="ID1330" s="13"/>
      <c r="IE1330" s="13"/>
      <c r="IF1330" s="13"/>
      <c r="IG1330" s="13"/>
      <c r="IH1330" s="13"/>
      <c r="II1330" s="13"/>
      <c r="IJ1330" s="13"/>
      <c r="IK1330" s="13"/>
      <c r="IL1330" s="13"/>
      <c r="IM1330" s="13"/>
      <c r="IN1330" s="13"/>
      <c r="IO1330" s="13"/>
      <c r="IP1330" s="13"/>
      <c r="IQ1330" s="13"/>
      <c r="IR1330" s="13"/>
      <c r="IS1330" s="13"/>
      <c r="IT1330" s="13"/>
      <c r="IU1330" s="13"/>
      <c r="IV1330" s="13"/>
      <c r="IW1330"/>
      <c r="IX1330"/>
      <c r="IY1330"/>
      <c r="IZ1330"/>
    </row>
    <row r="1331" spans="1:260" s="10" customFormat="1" ht="12.75" customHeight="1" x14ac:dyDescent="0.2">
      <c r="A1331" s="203" t="s">
        <v>540</v>
      </c>
      <c r="B1331" s="203" t="s">
        <v>4313</v>
      </c>
      <c r="C1331" s="203" t="s">
        <v>1951</v>
      </c>
      <c r="D1331" s="214">
        <v>34115</v>
      </c>
      <c r="E1331" s="203" t="s">
        <v>2028</v>
      </c>
      <c r="F1331" s="203" t="s">
        <v>2168</v>
      </c>
      <c r="G1331" s="203" t="s">
        <v>4728</v>
      </c>
      <c r="H1331" s="203" t="s">
        <v>387</v>
      </c>
      <c r="I1331" s="203" t="s">
        <v>460</v>
      </c>
      <c r="J1331" s="203" t="s">
        <v>1146</v>
      </c>
      <c r="K1331" s="203" t="s">
        <v>387</v>
      </c>
      <c r="L1331" s="203" t="s">
        <v>460</v>
      </c>
      <c r="M1331" s="203" t="s">
        <v>1058</v>
      </c>
      <c r="N1331" s="203" t="s">
        <v>387</v>
      </c>
      <c r="O1331" s="203" t="s">
        <v>460</v>
      </c>
      <c r="P1331" s="203" t="s">
        <v>1071</v>
      </c>
      <c r="Q1331" s="203" t="s">
        <v>387</v>
      </c>
      <c r="R1331" s="203" t="s">
        <v>460</v>
      </c>
      <c r="S1331" s="203" t="s">
        <v>1071</v>
      </c>
      <c r="T1331" s="203">
        <v>0</v>
      </c>
      <c r="U1331" s="203">
        <v>0</v>
      </c>
      <c r="V1331" s="203">
        <v>0</v>
      </c>
      <c r="W1331" s="203">
        <v>0</v>
      </c>
      <c r="X1331" s="203">
        <v>0</v>
      </c>
      <c r="Y1331" s="203">
        <v>0</v>
      </c>
      <c r="Z1331" s="203">
        <v>0</v>
      </c>
      <c r="AA1331" s="203">
        <v>0</v>
      </c>
      <c r="AB1331" s="203">
        <v>0</v>
      </c>
      <c r="AC1331" s="203">
        <v>0</v>
      </c>
      <c r="AD1331" s="203">
        <v>0</v>
      </c>
      <c r="AE1331" s="203">
        <v>0</v>
      </c>
      <c r="AF1331" s="203">
        <v>0</v>
      </c>
      <c r="AG1331" s="203">
        <v>0</v>
      </c>
      <c r="AH1331" s="203">
        <v>0</v>
      </c>
      <c r="AI1331" s="203">
        <v>0</v>
      </c>
      <c r="AJ1331" s="203">
        <v>0</v>
      </c>
      <c r="AK1331" s="203">
        <v>0</v>
      </c>
      <c r="AL1331" s="203"/>
      <c r="AM1331" s="203"/>
      <c r="AN1331" s="203"/>
      <c r="AO1331" s="203"/>
      <c r="AP1331" s="203"/>
      <c r="AQ1331" s="203"/>
      <c r="AR1331" s="203"/>
      <c r="AS1331" s="203"/>
      <c r="AT1331" s="203"/>
      <c r="AU1331" s="203"/>
      <c r="AV1331" s="203"/>
      <c r="AW1331" s="203"/>
      <c r="AX1331" s="203"/>
      <c r="AY1331" s="203"/>
      <c r="AZ1331" s="203"/>
      <c r="BA1331" s="203"/>
      <c r="BB1331" s="203"/>
      <c r="BC1331" s="203"/>
      <c r="BD1331" s="203"/>
      <c r="BE1331" s="203"/>
      <c r="BF1331" s="203"/>
      <c r="BG1331" s="203"/>
      <c r="BH1331" s="203"/>
      <c r="BI1331" s="203"/>
      <c r="BJ1331" s="203"/>
      <c r="BK1331" s="203"/>
      <c r="BL1331" s="203"/>
      <c r="IW1331" s="13"/>
      <c r="IX1331" s="13"/>
      <c r="IY1331" s="13"/>
      <c r="IZ1331" s="13"/>
    </row>
    <row r="1332" spans="1:260" ht="12.75" customHeight="1" x14ac:dyDescent="0.2">
      <c r="A1332" s="203" t="s">
        <v>123</v>
      </c>
      <c r="B1332" s="203" t="s">
        <v>4459</v>
      </c>
      <c r="C1332" s="203" t="s">
        <v>3225</v>
      </c>
      <c r="D1332" s="214">
        <v>35221</v>
      </c>
      <c r="E1332" s="203" t="s">
        <v>3089</v>
      </c>
      <c r="F1332" s="203" t="s">
        <v>3089</v>
      </c>
      <c r="G1332" s="203" t="s">
        <v>4898</v>
      </c>
      <c r="H1332" s="203" t="s">
        <v>123</v>
      </c>
      <c r="I1332" s="203" t="s">
        <v>346</v>
      </c>
      <c r="J1332" s="203" t="s">
        <v>1460</v>
      </c>
      <c r="K1332" s="203" t="s">
        <v>125</v>
      </c>
      <c r="L1332" s="203" t="s">
        <v>346</v>
      </c>
      <c r="M1332" s="203" t="s">
        <v>1180</v>
      </c>
      <c r="N1332" s="203">
        <v>0</v>
      </c>
      <c r="O1332" s="203">
        <v>0</v>
      </c>
      <c r="P1332" s="203">
        <v>0</v>
      </c>
      <c r="Q1332" s="203"/>
      <c r="R1332" s="203"/>
      <c r="S1332" s="203"/>
      <c r="T1332" s="203">
        <v>0</v>
      </c>
      <c r="U1332" s="203">
        <v>0</v>
      </c>
      <c r="V1332" s="203">
        <v>0</v>
      </c>
      <c r="W1332" s="203">
        <v>0</v>
      </c>
      <c r="X1332" s="203">
        <v>0</v>
      </c>
      <c r="Y1332" s="203">
        <v>0</v>
      </c>
      <c r="Z1332" s="203">
        <v>0</v>
      </c>
      <c r="AA1332" s="203">
        <v>0</v>
      </c>
      <c r="AB1332" s="203">
        <v>0</v>
      </c>
      <c r="AC1332" s="203">
        <v>0</v>
      </c>
      <c r="AD1332" s="203">
        <v>0</v>
      </c>
      <c r="AE1332" s="203">
        <v>0</v>
      </c>
      <c r="AF1332" s="203">
        <v>0</v>
      </c>
      <c r="AG1332" s="203">
        <v>0</v>
      </c>
      <c r="AH1332" s="203">
        <v>0</v>
      </c>
      <c r="AI1332" s="203">
        <v>0</v>
      </c>
      <c r="AJ1332" s="203">
        <v>0</v>
      </c>
      <c r="AK1332" s="203">
        <v>0</v>
      </c>
      <c r="AL1332" s="203"/>
      <c r="AM1332" s="203"/>
      <c r="AN1332" s="203"/>
      <c r="AO1332" s="203"/>
      <c r="AP1332" s="203"/>
      <c r="AQ1332" s="203"/>
      <c r="AR1332" s="203"/>
      <c r="AS1332" s="203"/>
      <c r="AT1332" s="203"/>
      <c r="AU1332" s="203"/>
      <c r="AV1332" s="203"/>
      <c r="AW1332" s="203"/>
      <c r="AX1332" s="203"/>
      <c r="AY1332" s="203"/>
      <c r="AZ1332" s="203"/>
      <c r="BA1332" s="203"/>
      <c r="BB1332" s="203"/>
      <c r="BC1332" s="203"/>
      <c r="BD1332" s="203"/>
      <c r="BE1332" s="203"/>
      <c r="BF1332" s="203"/>
      <c r="BG1332" s="203"/>
      <c r="BH1332" s="203"/>
      <c r="BI1332" s="203"/>
      <c r="BJ1332" s="203"/>
      <c r="BK1332" s="203"/>
      <c r="BL1332" s="203"/>
      <c r="IW1332" s="10"/>
      <c r="IX1332" s="10"/>
      <c r="IY1332" s="10"/>
      <c r="IZ1332" s="10"/>
    </row>
    <row r="1333" spans="1:260" s="10" customFormat="1" ht="12.75" customHeight="1" x14ac:dyDescent="0.2">
      <c r="A1333" s="203" t="s">
        <v>64</v>
      </c>
      <c r="B1333" s="203" t="s">
        <v>78</v>
      </c>
      <c r="C1333" s="203" t="s">
        <v>4052</v>
      </c>
      <c r="D1333" s="214">
        <v>36002</v>
      </c>
      <c r="E1333" s="205" t="s">
        <v>4739</v>
      </c>
      <c r="F1333" s="206" t="s">
        <v>4712</v>
      </c>
      <c r="G1333" s="206" t="s">
        <v>1144</v>
      </c>
      <c r="H1333" s="203"/>
      <c r="I1333" s="203"/>
      <c r="J1333" s="206"/>
      <c r="K1333" s="203"/>
      <c r="L1333" s="203"/>
      <c r="M1333" s="206"/>
      <c r="N1333" s="203"/>
      <c r="O1333" s="203"/>
      <c r="P1333" s="206"/>
      <c r="Q1333" s="203"/>
      <c r="R1333" s="203"/>
      <c r="S1333" s="203"/>
      <c r="T1333" s="203"/>
      <c r="U1333" s="203"/>
      <c r="V1333" s="203"/>
      <c r="W1333" s="203"/>
      <c r="X1333" s="203"/>
      <c r="Y1333" s="203"/>
      <c r="Z1333" s="203"/>
      <c r="AA1333" s="203"/>
      <c r="AB1333" s="203"/>
      <c r="AC1333" s="203"/>
      <c r="AD1333" s="203"/>
      <c r="AE1333" s="203"/>
      <c r="AF1333" s="203"/>
      <c r="AG1333" s="203"/>
      <c r="AH1333" s="203"/>
      <c r="AI1333" s="203"/>
      <c r="AJ1333" s="203"/>
      <c r="AK1333" s="203"/>
      <c r="AL1333" s="203"/>
      <c r="AM1333" s="203"/>
      <c r="AN1333" s="203"/>
      <c r="AO1333" s="203"/>
      <c r="AP1333" s="203"/>
      <c r="AQ1333" s="203"/>
      <c r="AR1333" s="203"/>
      <c r="AS1333" s="203"/>
      <c r="AT1333" s="203"/>
      <c r="AU1333" s="203"/>
      <c r="AV1333" s="203"/>
      <c r="AW1333" s="203"/>
      <c r="AX1333" s="203"/>
      <c r="AY1333" s="203"/>
      <c r="AZ1333" s="203"/>
      <c r="BA1333" s="203"/>
      <c r="BB1333" s="203"/>
      <c r="BC1333" s="203"/>
      <c r="BD1333" s="203"/>
      <c r="BE1333" s="203"/>
      <c r="BF1333" s="203"/>
      <c r="BG1333" s="203"/>
      <c r="BH1333" s="203"/>
      <c r="BI1333" s="203"/>
      <c r="BJ1333" s="203"/>
      <c r="BK1333" s="203"/>
      <c r="BL1333" s="20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c r="HU1333"/>
      <c r="HV1333"/>
      <c r="HW1333"/>
      <c r="HX1333"/>
      <c r="HY1333"/>
      <c r="HZ1333"/>
      <c r="IA1333"/>
      <c r="IB1333"/>
      <c r="IC1333"/>
      <c r="ID1333"/>
      <c r="IE1333"/>
      <c r="IF1333"/>
      <c r="IG1333"/>
      <c r="IH1333"/>
      <c r="II1333"/>
      <c r="IJ1333"/>
      <c r="IK1333"/>
      <c r="IL1333"/>
      <c r="IM1333"/>
      <c r="IN1333"/>
      <c r="IO1333"/>
      <c r="IP1333"/>
      <c r="IQ1333"/>
      <c r="IR1333"/>
      <c r="IS1333"/>
      <c r="IT1333"/>
      <c r="IU1333"/>
      <c r="IV1333"/>
    </row>
    <row r="1334" spans="1:260" ht="12.75" customHeight="1" x14ac:dyDescent="0.2">
      <c r="A1334" s="203" t="s">
        <v>125</v>
      </c>
      <c r="B1334" s="203" t="s">
        <v>4372</v>
      </c>
      <c r="C1334" s="203" t="s">
        <v>3234</v>
      </c>
      <c r="D1334" s="214">
        <v>35327</v>
      </c>
      <c r="E1334" s="203" t="s">
        <v>3063</v>
      </c>
      <c r="F1334" s="203" t="s">
        <v>3413</v>
      </c>
      <c r="G1334" s="203" t="s">
        <v>4849</v>
      </c>
      <c r="H1334" s="203" t="s">
        <v>125</v>
      </c>
      <c r="I1334" s="203" t="s">
        <v>446</v>
      </c>
      <c r="J1334" s="203" t="s">
        <v>1328</v>
      </c>
      <c r="K1334" s="203" t="s">
        <v>125</v>
      </c>
      <c r="L1334" s="203" t="s">
        <v>446</v>
      </c>
      <c r="M1334" s="203" t="s">
        <v>1089</v>
      </c>
      <c r="N1334" s="203">
        <v>0</v>
      </c>
      <c r="O1334" s="203">
        <v>0</v>
      </c>
      <c r="P1334" s="203">
        <v>0</v>
      </c>
      <c r="Q1334" s="203"/>
      <c r="R1334" s="203"/>
      <c r="S1334" s="203"/>
      <c r="T1334" s="203">
        <v>0</v>
      </c>
      <c r="U1334" s="203">
        <v>0</v>
      </c>
      <c r="V1334" s="203">
        <v>0</v>
      </c>
      <c r="W1334" s="203">
        <v>0</v>
      </c>
      <c r="X1334" s="203">
        <v>0</v>
      </c>
      <c r="Y1334" s="203">
        <v>0</v>
      </c>
      <c r="Z1334" s="203">
        <v>0</v>
      </c>
      <c r="AA1334" s="203">
        <v>0</v>
      </c>
      <c r="AB1334" s="203">
        <v>0</v>
      </c>
      <c r="AC1334" s="203">
        <v>0</v>
      </c>
      <c r="AD1334" s="203">
        <v>0</v>
      </c>
      <c r="AE1334" s="203">
        <v>0</v>
      </c>
      <c r="AF1334" s="203">
        <v>0</v>
      </c>
      <c r="AG1334" s="203">
        <v>0</v>
      </c>
      <c r="AH1334" s="203">
        <v>0</v>
      </c>
      <c r="AI1334" s="203">
        <v>0</v>
      </c>
      <c r="AJ1334" s="203">
        <v>0</v>
      </c>
      <c r="AK1334" s="203">
        <v>0</v>
      </c>
      <c r="AL1334" s="203"/>
      <c r="AM1334" s="203"/>
      <c r="AN1334" s="203"/>
      <c r="AO1334" s="203"/>
      <c r="AP1334" s="203"/>
      <c r="AQ1334" s="203"/>
      <c r="AR1334" s="203"/>
      <c r="AS1334" s="203"/>
      <c r="AT1334" s="203"/>
      <c r="AU1334" s="203"/>
      <c r="AV1334" s="203"/>
      <c r="AW1334" s="203"/>
      <c r="AX1334" s="203"/>
      <c r="AY1334" s="203"/>
      <c r="AZ1334" s="203"/>
      <c r="BA1334" s="203"/>
      <c r="BB1334" s="203"/>
      <c r="BC1334" s="203"/>
      <c r="BD1334" s="203"/>
      <c r="BE1334" s="203"/>
      <c r="BF1334" s="203"/>
      <c r="BG1334" s="203"/>
      <c r="BH1334" s="203"/>
      <c r="BI1334" s="203"/>
      <c r="BJ1334" s="203"/>
      <c r="BK1334" s="203"/>
      <c r="BL1334" s="203"/>
    </row>
    <row r="1335" spans="1:260" s="202" customFormat="1" ht="12.75" customHeight="1" x14ac:dyDescent="0.2">
      <c r="A1335" s="203" t="s">
        <v>64</v>
      </c>
      <c r="B1335" s="203" t="s">
        <v>4120</v>
      </c>
      <c r="C1335" s="203" t="s">
        <v>3194</v>
      </c>
      <c r="D1335" s="214">
        <v>34984</v>
      </c>
      <c r="E1335" s="203" t="s">
        <v>3076</v>
      </c>
      <c r="F1335" s="203" t="s">
        <v>4974</v>
      </c>
      <c r="G1335" s="203" t="s">
        <v>4733</v>
      </c>
      <c r="H1335" s="203" t="s">
        <v>4029</v>
      </c>
      <c r="I1335" s="203"/>
      <c r="J1335" s="203"/>
      <c r="K1335" s="203" t="s">
        <v>387</v>
      </c>
      <c r="L1335" s="203" t="s">
        <v>460</v>
      </c>
      <c r="M1335" s="203" t="s">
        <v>1064</v>
      </c>
      <c r="N1335" s="203">
        <v>0</v>
      </c>
      <c r="O1335" s="203">
        <v>0</v>
      </c>
      <c r="P1335" s="203">
        <v>0</v>
      </c>
      <c r="Q1335" s="203"/>
      <c r="R1335" s="203"/>
      <c r="S1335" s="203"/>
      <c r="T1335" s="203">
        <v>0</v>
      </c>
      <c r="U1335" s="203">
        <v>0</v>
      </c>
      <c r="V1335" s="203">
        <v>0</v>
      </c>
      <c r="W1335" s="203">
        <v>0</v>
      </c>
      <c r="X1335" s="203">
        <v>0</v>
      </c>
      <c r="Y1335" s="203">
        <v>0</v>
      </c>
      <c r="Z1335" s="203">
        <v>0</v>
      </c>
      <c r="AA1335" s="203">
        <v>0</v>
      </c>
      <c r="AB1335" s="203">
        <v>0</v>
      </c>
      <c r="AC1335" s="203">
        <v>0</v>
      </c>
      <c r="AD1335" s="203">
        <v>0</v>
      </c>
      <c r="AE1335" s="203">
        <v>0</v>
      </c>
      <c r="AF1335" s="203">
        <v>0</v>
      </c>
      <c r="AG1335" s="203">
        <v>0</v>
      </c>
      <c r="AH1335" s="203">
        <v>0</v>
      </c>
      <c r="AI1335" s="203">
        <v>0</v>
      </c>
      <c r="AJ1335" s="203">
        <v>0</v>
      </c>
      <c r="AK1335" s="203">
        <v>0</v>
      </c>
      <c r="AL1335" s="203"/>
      <c r="AM1335" s="203"/>
      <c r="AN1335" s="203"/>
      <c r="AO1335" s="203"/>
      <c r="AP1335" s="203"/>
      <c r="AQ1335" s="203"/>
      <c r="AR1335" s="203"/>
      <c r="AS1335" s="203"/>
      <c r="AT1335" s="203"/>
      <c r="AU1335" s="203"/>
      <c r="AV1335" s="203"/>
      <c r="AW1335" s="203"/>
      <c r="AX1335" s="203"/>
      <c r="AY1335" s="203"/>
      <c r="AZ1335" s="203"/>
      <c r="BA1335" s="203"/>
      <c r="BB1335" s="203"/>
      <c r="BC1335" s="203"/>
      <c r="BD1335" s="203"/>
      <c r="BE1335" s="203"/>
      <c r="BF1335" s="203"/>
      <c r="BG1335" s="203"/>
      <c r="BH1335" s="203"/>
      <c r="BI1335" s="203"/>
      <c r="BJ1335" s="203"/>
      <c r="BK1335" s="203"/>
      <c r="BL1335" s="203"/>
    </row>
    <row r="1336" spans="1:260" s="10" customFormat="1" ht="12.75" customHeight="1" x14ac:dyDescent="0.2">
      <c r="A1336" s="203" t="s">
        <v>4028</v>
      </c>
      <c r="B1336" s="203" t="s">
        <v>4028</v>
      </c>
      <c r="C1336" s="203" t="s">
        <v>3200</v>
      </c>
      <c r="D1336" s="214">
        <v>34975</v>
      </c>
      <c r="E1336" s="203" t="s">
        <v>3065</v>
      </c>
      <c r="F1336" s="203" t="s">
        <v>3067</v>
      </c>
      <c r="G1336" s="203" t="s">
        <v>4028</v>
      </c>
      <c r="H1336" s="203" t="s">
        <v>235</v>
      </c>
      <c r="I1336" s="203" t="s">
        <v>386</v>
      </c>
      <c r="J1336" s="203" t="s">
        <v>1163</v>
      </c>
      <c r="K1336" s="203" t="s">
        <v>235</v>
      </c>
      <c r="L1336" s="203" t="s">
        <v>386</v>
      </c>
      <c r="M1336" s="203" t="s">
        <v>1082</v>
      </c>
      <c r="N1336" s="203">
        <v>0</v>
      </c>
      <c r="O1336" s="203">
        <v>0</v>
      </c>
      <c r="P1336" s="203">
        <v>0</v>
      </c>
      <c r="Q1336" s="203"/>
      <c r="R1336" s="203"/>
      <c r="S1336" s="203"/>
      <c r="T1336" s="203">
        <v>0</v>
      </c>
      <c r="U1336" s="203">
        <v>0</v>
      </c>
      <c r="V1336" s="203">
        <v>0</v>
      </c>
      <c r="W1336" s="203">
        <v>0</v>
      </c>
      <c r="X1336" s="203">
        <v>0</v>
      </c>
      <c r="Y1336" s="203">
        <v>0</v>
      </c>
      <c r="Z1336" s="203">
        <v>0</v>
      </c>
      <c r="AA1336" s="203">
        <v>0</v>
      </c>
      <c r="AB1336" s="203">
        <v>0</v>
      </c>
      <c r="AC1336" s="203">
        <v>0</v>
      </c>
      <c r="AD1336" s="203">
        <v>0</v>
      </c>
      <c r="AE1336" s="203">
        <v>0</v>
      </c>
      <c r="AF1336" s="203">
        <v>0</v>
      </c>
      <c r="AG1336" s="203">
        <v>0</v>
      </c>
      <c r="AH1336" s="203">
        <v>0</v>
      </c>
      <c r="AI1336" s="203">
        <v>0</v>
      </c>
      <c r="AJ1336" s="203">
        <v>0</v>
      </c>
      <c r="AK1336" s="203">
        <v>0</v>
      </c>
      <c r="AL1336" s="203"/>
      <c r="AM1336" s="203"/>
      <c r="AN1336" s="203"/>
      <c r="AO1336" s="203"/>
      <c r="AP1336" s="203"/>
      <c r="AQ1336" s="203"/>
      <c r="AR1336" s="203"/>
      <c r="AS1336" s="203"/>
      <c r="AT1336" s="203"/>
      <c r="AU1336" s="203"/>
      <c r="AV1336" s="203"/>
      <c r="AW1336" s="203"/>
      <c r="AX1336" s="203"/>
      <c r="AY1336" s="203"/>
      <c r="AZ1336" s="203"/>
      <c r="BA1336" s="203"/>
      <c r="BB1336" s="203"/>
      <c r="BC1336" s="203"/>
      <c r="BD1336" s="203"/>
      <c r="BE1336" s="203"/>
      <c r="BF1336" s="203"/>
      <c r="BG1336" s="203"/>
      <c r="BH1336" s="203"/>
      <c r="BI1336" s="203"/>
      <c r="BJ1336" s="203"/>
      <c r="BK1336" s="203"/>
      <c r="BL1336" s="203"/>
    </row>
    <row r="1337" spans="1:260" s="10" customFormat="1" ht="12.75" customHeight="1" x14ac:dyDescent="0.2">
      <c r="A1337" s="203" t="s">
        <v>4028</v>
      </c>
      <c r="B1337" s="203" t="s">
        <v>4028</v>
      </c>
      <c r="C1337" s="203" t="s">
        <v>1000</v>
      </c>
      <c r="D1337" s="214">
        <v>33099</v>
      </c>
      <c r="E1337" s="203" t="s">
        <v>997</v>
      </c>
      <c r="F1337" s="203" t="s">
        <v>2159</v>
      </c>
      <c r="G1337" s="203" t="s">
        <v>4028</v>
      </c>
      <c r="H1337" s="203" t="s">
        <v>540</v>
      </c>
      <c r="I1337" s="203" t="s">
        <v>367</v>
      </c>
      <c r="J1337" s="203" t="s">
        <v>1082</v>
      </c>
      <c r="K1337" s="203" t="s">
        <v>52</v>
      </c>
      <c r="L1337" s="203" t="s">
        <v>32</v>
      </c>
      <c r="M1337" s="203" t="s">
        <v>1058</v>
      </c>
      <c r="N1337" s="203" t="s">
        <v>235</v>
      </c>
      <c r="O1337" s="203" t="s">
        <v>32</v>
      </c>
      <c r="P1337" s="203" t="s">
        <v>1086</v>
      </c>
      <c r="Q1337" s="203" t="s">
        <v>540</v>
      </c>
      <c r="R1337" s="203" t="s">
        <v>32</v>
      </c>
      <c r="S1337" s="203" t="s">
        <v>1082</v>
      </c>
      <c r="T1337" s="203" t="s">
        <v>387</v>
      </c>
      <c r="U1337" s="203" t="s">
        <v>88</v>
      </c>
      <c r="V1337" s="203" t="s">
        <v>1103</v>
      </c>
      <c r="W1337" s="203" t="s">
        <v>387</v>
      </c>
      <c r="X1337" s="203" t="s">
        <v>88</v>
      </c>
      <c r="Y1337" s="203" t="s">
        <v>1103</v>
      </c>
      <c r="Z1337" s="203">
        <v>0</v>
      </c>
      <c r="AA1337" s="203">
        <v>0</v>
      </c>
      <c r="AB1337" s="203">
        <v>0</v>
      </c>
      <c r="AC1337" s="203">
        <v>0</v>
      </c>
      <c r="AD1337" s="203">
        <v>0</v>
      </c>
      <c r="AE1337" s="203">
        <v>0</v>
      </c>
      <c r="AF1337" s="203">
        <v>0</v>
      </c>
      <c r="AG1337" s="203">
        <v>0</v>
      </c>
      <c r="AH1337" s="203">
        <v>0</v>
      </c>
      <c r="AI1337" s="203">
        <v>0</v>
      </c>
      <c r="AJ1337" s="203">
        <v>0</v>
      </c>
      <c r="AK1337" s="203">
        <v>0</v>
      </c>
      <c r="AL1337" s="203"/>
      <c r="AM1337" s="203"/>
      <c r="AN1337" s="203"/>
      <c r="AO1337" s="203"/>
      <c r="AP1337" s="203"/>
      <c r="AQ1337" s="203"/>
      <c r="AR1337" s="203"/>
      <c r="AS1337" s="203"/>
      <c r="AT1337" s="203"/>
      <c r="AU1337" s="203"/>
      <c r="AV1337" s="203"/>
      <c r="AW1337" s="203"/>
      <c r="AX1337" s="203"/>
      <c r="AY1337" s="203"/>
      <c r="AZ1337" s="203"/>
      <c r="BA1337" s="203"/>
      <c r="BB1337" s="203"/>
      <c r="BC1337" s="203"/>
      <c r="BD1337" s="203"/>
      <c r="BE1337" s="203"/>
      <c r="BF1337" s="203"/>
      <c r="BG1337" s="203"/>
      <c r="BH1337" s="203"/>
      <c r="BI1337" s="203"/>
      <c r="BJ1337" s="203"/>
      <c r="BK1337" s="203"/>
      <c r="BL1337" s="203"/>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c r="HO1337"/>
      <c r="HP1337"/>
      <c r="HQ1337"/>
      <c r="HR1337"/>
      <c r="HS1337"/>
      <c r="HT1337"/>
      <c r="HU1337"/>
      <c r="HV1337"/>
      <c r="HW1337"/>
      <c r="HX1337"/>
      <c r="HY1337"/>
      <c r="HZ1337"/>
      <c r="IA1337"/>
      <c r="IB1337"/>
      <c r="IC1337"/>
      <c r="ID1337"/>
      <c r="IE1337"/>
      <c r="IF1337"/>
      <c r="IG1337"/>
      <c r="IH1337"/>
      <c r="II1337"/>
      <c r="IJ1337"/>
      <c r="IK1337"/>
      <c r="IL1337"/>
      <c r="IM1337"/>
      <c r="IN1337"/>
      <c r="IO1337"/>
      <c r="IP1337"/>
      <c r="IQ1337"/>
      <c r="IR1337"/>
      <c r="IS1337"/>
      <c r="IT1337"/>
      <c r="IU1337"/>
      <c r="IV1337"/>
    </row>
    <row r="1338" spans="1:260" s="10" customFormat="1" ht="12.75" customHeight="1" x14ac:dyDescent="0.2">
      <c r="A1338" s="203" t="s">
        <v>4029</v>
      </c>
      <c r="B1338" s="203" t="s">
        <v>4028</v>
      </c>
      <c r="C1338" s="203" t="s">
        <v>787</v>
      </c>
      <c r="D1338" s="214">
        <v>32931</v>
      </c>
      <c r="E1338" s="203" t="s">
        <v>863</v>
      </c>
      <c r="F1338" s="203" t="s">
        <v>140</v>
      </c>
      <c r="G1338" s="203" t="s">
        <v>4028</v>
      </c>
      <c r="H1338" s="203" t="s">
        <v>123</v>
      </c>
      <c r="I1338" s="203" t="s">
        <v>78</v>
      </c>
      <c r="J1338" s="203" t="s">
        <v>3723</v>
      </c>
      <c r="K1338" s="203" t="s">
        <v>42</v>
      </c>
      <c r="L1338" s="203" t="s">
        <v>78</v>
      </c>
      <c r="M1338" s="203" t="s">
        <v>3015</v>
      </c>
      <c r="N1338" s="203" t="s">
        <v>323</v>
      </c>
      <c r="O1338" s="203" t="s">
        <v>78</v>
      </c>
      <c r="P1338" s="203" t="s">
        <v>2504</v>
      </c>
      <c r="Q1338" s="203" t="s">
        <v>323</v>
      </c>
      <c r="R1338" s="203" t="s">
        <v>78</v>
      </c>
      <c r="S1338" s="203" t="s">
        <v>1821</v>
      </c>
      <c r="T1338" s="203" t="s">
        <v>42</v>
      </c>
      <c r="U1338" s="203" t="s">
        <v>232</v>
      </c>
      <c r="V1338" s="203" t="s">
        <v>501</v>
      </c>
      <c r="W1338" s="203" t="s">
        <v>42</v>
      </c>
      <c r="X1338" s="203" t="s">
        <v>232</v>
      </c>
      <c r="Y1338" s="203" t="s">
        <v>501</v>
      </c>
      <c r="Z1338" s="203" t="s">
        <v>11</v>
      </c>
      <c r="AA1338" s="203" t="s">
        <v>232</v>
      </c>
      <c r="AB1338" s="203" t="s">
        <v>1197</v>
      </c>
      <c r="AC1338" s="203" t="s">
        <v>42</v>
      </c>
      <c r="AD1338" s="203" t="s">
        <v>232</v>
      </c>
      <c r="AE1338" s="203" t="s">
        <v>230</v>
      </c>
      <c r="AF1338" s="203">
        <v>0</v>
      </c>
      <c r="AG1338" s="203">
        <v>0</v>
      </c>
      <c r="AH1338" s="203">
        <v>0</v>
      </c>
      <c r="AI1338" s="203">
        <v>0</v>
      </c>
      <c r="AJ1338" s="203">
        <v>0</v>
      </c>
      <c r="AK1338" s="203">
        <v>0</v>
      </c>
      <c r="AL1338" s="203"/>
      <c r="AM1338" s="203"/>
      <c r="AN1338" s="203"/>
      <c r="AO1338" s="203"/>
      <c r="AP1338" s="203"/>
      <c r="AQ1338" s="203"/>
      <c r="AR1338" s="203"/>
      <c r="AS1338" s="203"/>
      <c r="AT1338" s="203"/>
      <c r="AU1338" s="203"/>
      <c r="AV1338" s="203"/>
      <c r="AW1338" s="203"/>
      <c r="AX1338" s="203"/>
      <c r="AY1338" s="203"/>
      <c r="AZ1338" s="203"/>
      <c r="BA1338" s="203"/>
      <c r="BB1338" s="203"/>
      <c r="BC1338" s="203"/>
      <c r="BD1338" s="203"/>
      <c r="BE1338" s="203"/>
      <c r="BF1338" s="203"/>
      <c r="BG1338" s="203"/>
      <c r="BH1338" s="203"/>
      <c r="BI1338" s="203"/>
      <c r="BJ1338" s="203"/>
      <c r="BK1338" s="203"/>
      <c r="BL1338" s="203"/>
      <c r="IW1338"/>
      <c r="IX1338"/>
      <c r="IY1338"/>
      <c r="IZ1338"/>
    </row>
    <row r="1339" spans="1:260" s="10" customFormat="1" ht="12.75" customHeight="1" x14ac:dyDescent="0.2">
      <c r="A1339" s="203" t="s">
        <v>4028</v>
      </c>
      <c r="B1339" s="203" t="s">
        <v>4028</v>
      </c>
      <c r="C1339" s="203"/>
      <c r="D1339" s="214"/>
      <c r="E1339" s="203"/>
      <c r="F1339" s="203"/>
      <c r="G1339" s="203" t="s">
        <v>4028</v>
      </c>
      <c r="H1339" s="203" t="s">
        <v>4028</v>
      </c>
      <c r="I1339" s="203" t="s">
        <v>4028</v>
      </c>
      <c r="J1339" s="203" t="s">
        <v>4028</v>
      </c>
      <c r="K1339" s="203" t="s">
        <v>4028</v>
      </c>
      <c r="L1339" s="203" t="s">
        <v>4028</v>
      </c>
      <c r="M1339" s="203" t="s">
        <v>4028</v>
      </c>
      <c r="N1339" s="203" t="s">
        <v>4028</v>
      </c>
      <c r="O1339" s="203" t="s">
        <v>4028</v>
      </c>
      <c r="P1339" s="203" t="s">
        <v>4028</v>
      </c>
      <c r="Q1339" s="203"/>
      <c r="R1339" s="203"/>
      <c r="S1339" s="203"/>
      <c r="T1339" s="203" t="s">
        <v>4028</v>
      </c>
      <c r="U1339" s="203" t="s">
        <v>4028</v>
      </c>
      <c r="V1339" s="203" t="s">
        <v>4028</v>
      </c>
      <c r="W1339" s="203" t="s">
        <v>4028</v>
      </c>
      <c r="X1339" s="203" t="s">
        <v>4028</v>
      </c>
      <c r="Y1339" s="203" t="s">
        <v>4028</v>
      </c>
      <c r="Z1339" s="203" t="s">
        <v>4028</v>
      </c>
      <c r="AA1339" s="203" t="s">
        <v>4028</v>
      </c>
      <c r="AB1339" s="203" t="s">
        <v>4028</v>
      </c>
      <c r="AC1339" s="203" t="s">
        <v>4028</v>
      </c>
      <c r="AD1339" s="203" t="s">
        <v>4028</v>
      </c>
      <c r="AE1339" s="203" t="s">
        <v>4028</v>
      </c>
      <c r="AF1339" s="203" t="s">
        <v>4028</v>
      </c>
      <c r="AG1339" s="203" t="s">
        <v>4028</v>
      </c>
      <c r="AH1339" s="203" t="s">
        <v>4028</v>
      </c>
      <c r="AI1339" s="203" t="s">
        <v>4028</v>
      </c>
      <c r="AJ1339" s="203" t="s">
        <v>4028</v>
      </c>
      <c r="AK1339" s="203" t="s">
        <v>4028</v>
      </c>
      <c r="AL1339" s="203"/>
      <c r="AM1339" s="203"/>
      <c r="AN1339" s="203"/>
      <c r="AO1339" s="203"/>
      <c r="AP1339" s="203"/>
      <c r="AQ1339" s="203"/>
      <c r="AR1339" s="203"/>
      <c r="AS1339" s="203"/>
      <c r="AT1339" s="203"/>
      <c r="AU1339" s="203"/>
      <c r="AV1339" s="203"/>
      <c r="AW1339" s="203"/>
      <c r="AX1339" s="203"/>
      <c r="AY1339" s="203"/>
      <c r="AZ1339" s="203"/>
      <c r="BA1339" s="203"/>
      <c r="BB1339" s="203"/>
      <c r="BC1339" s="203"/>
      <c r="BD1339" s="203"/>
      <c r="BE1339" s="203"/>
      <c r="BF1339" s="203"/>
      <c r="BG1339" s="203"/>
      <c r="BH1339" s="203"/>
      <c r="BI1339" s="203"/>
      <c r="BJ1339" s="203"/>
      <c r="BK1339" s="203"/>
      <c r="BL1339" s="203"/>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c r="HO1339"/>
      <c r="HP1339"/>
      <c r="HQ1339"/>
      <c r="HR1339"/>
      <c r="HS1339"/>
      <c r="HT1339"/>
      <c r="HU1339"/>
      <c r="HV1339"/>
      <c r="HW1339"/>
      <c r="HX1339"/>
      <c r="HY1339"/>
      <c r="HZ1339"/>
      <c r="IA1339"/>
      <c r="IB1339"/>
      <c r="IC1339"/>
      <c r="ID1339"/>
      <c r="IE1339"/>
      <c r="IF1339"/>
      <c r="IG1339"/>
      <c r="IH1339"/>
      <c r="II1339"/>
      <c r="IJ1339"/>
      <c r="IK1339"/>
      <c r="IL1339"/>
      <c r="IM1339"/>
      <c r="IN1339"/>
      <c r="IO1339"/>
      <c r="IP1339"/>
      <c r="IQ1339"/>
      <c r="IR1339"/>
      <c r="IS1339"/>
      <c r="IT1339"/>
      <c r="IU1339"/>
      <c r="IV1339"/>
      <c r="IW1339"/>
      <c r="IX1339"/>
      <c r="IY1339"/>
      <c r="IZ1339"/>
    </row>
    <row r="1340" spans="1:260" ht="12.75" customHeight="1" x14ac:dyDescent="0.2">
      <c r="A1340" s="203" t="s">
        <v>327</v>
      </c>
      <c r="B1340" s="203" t="s">
        <v>4459</v>
      </c>
      <c r="C1340" s="203" t="s">
        <v>1545</v>
      </c>
      <c r="D1340" s="214">
        <v>32934</v>
      </c>
      <c r="E1340" s="203" t="s">
        <v>1225</v>
      </c>
      <c r="F1340" s="203" t="s">
        <v>138</v>
      </c>
      <c r="G1340" s="203" t="s">
        <v>4770</v>
      </c>
      <c r="H1340" s="203" t="s">
        <v>327</v>
      </c>
      <c r="I1340" s="203" t="s">
        <v>346</v>
      </c>
      <c r="J1340" s="203" t="s">
        <v>60</v>
      </c>
      <c r="K1340" s="203" t="s">
        <v>327</v>
      </c>
      <c r="L1340" s="203" t="s">
        <v>346</v>
      </c>
      <c r="M1340" s="203" t="s">
        <v>328</v>
      </c>
      <c r="N1340" s="203" t="s">
        <v>529</v>
      </c>
      <c r="O1340" s="203" t="s">
        <v>232</v>
      </c>
      <c r="P1340" s="203" t="s">
        <v>328</v>
      </c>
      <c r="Q1340" s="203" t="s">
        <v>529</v>
      </c>
      <c r="R1340" s="203" t="s">
        <v>232</v>
      </c>
      <c r="S1340" s="203" t="s">
        <v>129</v>
      </c>
      <c r="T1340" s="203" t="s">
        <v>529</v>
      </c>
      <c r="U1340" s="203" t="s">
        <v>232</v>
      </c>
      <c r="V1340" s="203" t="s">
        <v>129</v>
      </c>
      <c r="W1340" s="203" t="s">
        <v>529</v>
      </c>
      <c r="X1340" s="203" t="s">
        <v>232</v>
      </c>
      <c r="Y1340" s="203" t="s">
        <v>129</v>
      </c>
      <c r="Z1340" s="203">
        <v>0</v>
      </c>
      <c r="AA1340" s="203">
        <v>0</v>
      </c>
      <c r="AB1340" s="203">
        <v>0</v>
      </c>
      <c r="AC1340" s="203">
        <v>0</v>
      </c>
      <c r="AD1340" s="203">
        <v>0</v>
      </c>
      <c r="AE1340" s="203">
        <v>0</v>
      </c>
      <c r="AF1340" s="203">
        <v>0</v>
      </c>
      <c r="AG1340" s="203">
        <v>0</v>
      </c>
      <c r="AH1340" s="203">
        <v>0</v>
      </c>
      <c r="AI1340" s="203">
        <v>0</v>
      </c>
      <c r="AJ1340" s="203">
        <v>0</v>
      </c>
      <c r="AK1340" s="203">
        <v>0</v>
      </c>
      <c r="AL1340" s="203"/>
      <c r="AM1340" s="203"/>
      <c r="AN1340" s="203"/>
      <c r="AO1340" s="203"/>
      <c r="AP1340" s="203"/>
      <c r="AQ1340" s="203"/>
      <c r="AR1340" s="203"/>
      <c r="AS1340" s="203"/>
      <c r="AT1340" s="203"/>
      <c r="AU1340" s="203"/>
      <c r="AV1340" s="203"/>
      <c r="AW1340" s="203"/>
      <c r="AX1340" s="203"/>
      <c r="AY1340" s="203"/>
      <c r="AZ1340" s="203"/>
      <c r="BA1340" s="203"/>
      <c r="BB1340" s="203"/>
      <c r="BC1340" s="203"/>
      <c r="BD1340" s="203"/>
      <c r="BE1340" s="203"/>
      <c r="BF1340" s="203"/>
      <c r="BG1340" s="203"/>
      <c r="BH1340" s="203"/>
      <c r="BI1340" s="203"/>
      <c r="BJ1340" s="203"/>
      <c r="BK1340" s="203"/>
      <c r="BL1340" s="203"/>
      <c r="BM1340" s="13"/>
      <c r="BN1340" s="13"/>
      <c r="BO1340" s="13"/>
      <c r="BP1340" s="13"/>
      <c r="BQ1340" s="13"/>
      <c r="BR1340" s="13"/>
      <c r="BS1340" s="13"/>
      <c r="BT1340" s="13"/>
      <c r="BU1340" s="13"/>
      <c r="BV1340" s="13"/>
      <c r="BW1340" s="13"/>
      <c r="BX1340" s="13"/>
      <c r="BY1340" s="13"/>
      <c r="BZ1340" s="13"/>
      <c r="CA1340" s="13"/>
      <c r="CB1340" s="13"/>
      <c r="CC1340" s="13"/>
      <c r="CD1340" s="13"/>
      <c r="CE1340" s="13"/>
      <c r="CF1340" s="13"/>
      <c r="CG1340" s="13"/>
      <c r="CH1340" s="13"/>
      <c r="CI1340" s="13"/>
      <c r="CJ1340" s="13"/>
      <c r="CK1340" s="13"/>
      <c r="CL1340" s="13"/>
      <c r="CM1340" s="13"/>
      <c r="CN1340" s="13"/>
      <c r="CO1340" s="13"/>
      <c r="CP1340" s="13"/>
      <c r="CQ1340" s="13"/>
      <c r="CR1340" s="13"/>
      <c r="CS1340" s="13"/>
      <c r="CT1340" s="13"/>
      <c r="CU1340" s="13"/>
      <c r="CV1340" s="13"/>
      <c r="CW1340" s="13"/>
      <c r="CX1340" s="13"/>
      <c r="CY1340" s="13"/>
      <c r="CZ1340" s="13"/>
      <c r="DA1340" s="13"/>
      <c r="DB1340" s="13"/>
      <c r="DC1340" s="13"/>
      <c r="DD1340" s="13"/>
      <c r="DE1340" s="13"/>
      <c r="DF1340" s="13"/>
      <c r="DG1340" s="13"/>
      <c r="DH1340" s="13"/>
      <c r="DI1340" s="13"/>
      <c r="DJ1340" s="13"/>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3"/>
      <c r="EQ1340" s="13"/>
      <c r="ER1340" s="13"/>
      <c r="ES1340" s="13"/>
      <c r="ET1340" s="13"/>
      <c r="EU1340" s="13"/>
      <c r="EV1340" s="13"/>
      <c r="EW1340" s="13"/>
      <c r="EX1340" s="13"/>
      <c r="EY1340" s="13"/>
      <c r="EZ1340" s="13"/>
      <c r="FA1340" s="13"/>
      <c r="FB1340" s="13"/>
      <c r="FC1340" s="13"/>
      <c r="FD1340" s="13"/>
      <c r="FE1340" s="13"/>
      <c r="FF1340" s="13"/>
      <c r="FG1340" s="13"/>
      <c r="FH1340" s="13"/>
      <c r="FI1340" s="13"/>
      <c r="FJ1340" s="13"/>
      <c r="FK1340" s="13"/>
      <c r="FL1340" s="13"/>
      <c r="FM1340" s="13"/>
      <c r="FN1340" s="13"/>
      <c r="FO1340" s="13"/>
      <c r="FP1340" s="13"/>
      <c r="FQ1340" s="13"/>
      <c r="FR1340" s="13"/>
      <c r="FS1340" s="13"/>
      <c r="FT1340" s="13"/>
      <c r="FU1340" s="13"/>
      <c r="FV1340" s="13"/>
      <c r="FW1340" s="13"/>
      <c r="FX1340" s="13"/>
      <c r="FY1340" s="13"/>
      <c r="FZ1340" s="13"/>
      <c r="GA1340" s="13"/>
      <c r="GB1340" s="13"/>
      <c r="GC1340" s="13"/>
      <c r="GD1340" s="13"/>
      <c r="GE1340" s="13"/>
      <c r="GF1340" s="13"/>
      <c r="GG1340" s="13"/>
      <c r="GH1340" s="13"/>
      <c r="GI1340" s="13"/>
      <c r="GJ1340" s="13"/>
      <c r="GK1340" s="13"/>
      <c r="GL1340" s="13"/>
      <c r="GM1340" s="13"/>
      <c r="GN1340" s="13"/>
      <c r="GO1340" s="13"/>
      <c r="GP1340" s="13"/>
      <c r="GQ1340" s="13"/>
      <c r="GR1340" s="13"/>
      <c r="GS1340" s="13"/>
      <c r="GT1340" s="13"/>
      <c r="GU1340" s="13"/>
      <c r="GV1340" s="13"/>
      <c r="GW1340" s="13"/>
      <c r="GX1340" s="13"/>
      <c r="GY1340" s="13"/>
      <c r="GZ1340" s="13"/>
      <c r="HA1340" s="13"/>
      <c r="HB1340" s="13"/>
      <c r="HC1340" s="13"/>
      <c r="HD1340" s="13"/>
      <c r="HE1340" s="13"/>
      <c r="HF1340" s="13"/>
      <c r="HG1340" s="13"/>
      <c r="HH1340" s="13"/>
      <c r="HI1340" s="13"/>
      <c r="HJ1340" s="13"/>
      <c r="HK1340" s="13"/>
      <c r="HL1340" s="13"/>
      <c r="HM1340" s="13"/>
      <c r="HN1340" s="13"/>
      <c r="HO1340" s="13"/>
      <c r="HP1340" s="13"/>
      <c r="HQ1340" s="13"/>
      <c r="HR1340" s="13"/>
      <c r="HS1340" s="13"/>
      <c r="HT1340" s="13"/>
      <c r="HU1340" s="13"/>
      <c r="HV1340" s="13"/>
      <c r="HW1340" s="13"/>
      <c r="HX1340" s="13"/>
      <c r="HY1340" s="13"/>
      <c r="HZ1340" s="13"/>
      <c r="IA1340" s="13"/>
      <c r="IB1340" s="13"/>
      <c r="IC1340" s="13"/>
      <c r="ID1340" s="13"/>
      <c r="IE1340" s="13"/>
      <c r="IF1340" s="13"/>
      <c r="IG1340" s="13"/>
      <c r="IH1340" s="13"/>
      <c r="II1340" s="13"/>
      <c r="IJ1340" s="13"/>
      <c r="IK1340" s="13"/>
      <c r="IL1340" s="13"/>
      <c r="IM1340" s="13"/>
      <c r="IN1340" s="13"/>
      <c r="IO1340" s="13"/>
      <c r="IP1340" s="13"/>
      <c r="IQ1340" s="13"/>
      <c r="IR1340" s="13"/>
      <c r="IS1340" s="13"/>
      <c r="IT1340" s="13"/>
      <c r="IU1340" s="13"/>
      <c r="IV1340" s="13"/>
    </row>
    <row r="1341" spans="1:260" ht="12.75" customHeight="1" x14ac:dyDescent="0.2">
      <c r="A1341" s="203" t="s">
        <v>366</v>
      </c>
      <c r="B1341" s="203" t="s">
        <v>4221</v>
      </c>
      <c r="C1341" s="203" t="s">
        <v>3294</v>
      </c>
      <c r="D1341" s="214">
        <v>35476</v>
      </c>
      <c r="E1341" s="203" t="s">
        <v>3067</v>
      </c>
      <c r="F1341" s="203" t="s">
        <v>3069</v>
      </c>
      <c r="G1341" s="203" t="s">
        <v>4819</v>
      </c>
      <c r="H1341" s="203" t="s">
        <v>366</v>
      </c>
      <c r="I1341" s="203" t="s">
        <v>336</v>
      </c>
      <c r="J1341" s="203" t="s">
        <v>1084</v>
      </c>
      <c r="K1341" s="203" t="s">
        <v>368</v>
      </c>
      <c r="L1341" s="203" t="s">
        <v>336</v>
      </c>
      <c r="M1341" s="203" t="s">
        <v>1115</v>
      </c>
      <c r="N1341" s="203">
        <v>0</v>
      </c>
      <c r="O1341" s="203">
        <v>0</v>
      </c>
      <c r="P1341" s="203">
        <v>0</v>
      </c>
      <c r="Q1341" s="203"/>
      <c r="R1341" s="203"/>
      <c r="S1341" s="203"/>
      <c r="T1341" s="203">
        <v>0</v>
      </c>
      <c r="U1341" s="203">
        <v>0</v>
      </c>
      <c r="V1341" s="203">
        <v>0</v>
      </c>
      <c r="W1341" s="203">
        <v>0</v>
      </c>
      <c r="X1341" s="203">
        <v>0</v>
      </c>
      <c r="Y1341" s="203">
        <v>0</v>
      </c>
      <c r="Z1341" s="203">
        <v>0</v>
      </c>
      <c r="AA1341" s="203">
        <v>0</v>
      </c>
      <c r="AB1341" s="203">
        <v>0</v>
      </c>
      <c r="AC1341" s="203">
        <v>0</v>
      </c>
      <c r="AD1341" s="203">
        <v>0</v>
      </c>
      <c r="AE1341" s="203">
        <v>0</v>
      </c>
      <c r="AF1341" s="203">
        <v>0</v>
      </c>
      <c r="AG1341" s="203">
        <v>0</v>
      </c>
      <c r="AH1341" s="203">
        <v>0</v>
      </c>
      <c r="AI1341" s="203">
        <v>0</v>
      </c>
      <c r="AJ1341" s="203">
        <v>0</v>
      </c>
      <c r="AK1341" s="203">
        <v>0</v>
      </c>
      <c r="AL1341" s="203"/>
      <c r="AM1341" s="203"/>
      <c r="AN1341" s="203"/>
      <c r="AO1341" s="203"/>
      <c r="AP1341" s="203"/>
      <c r="AQ1341" s="203"/>
      <c r="AR1341" s="203"/>
      <c r="AS1341" s="203"/>
      <c r="AT1341" s="203"/>
      <c r="AU1341" s="203"/>
      <c r="AV1341" s="203"/>
      <c r="AW1341" s="203"/>
      <c r="AX1341" s="203"/>
      <c r="AY1341" s="203"/>
      <c r="AZ1341" s="203"/>
      <c r="BA1341" s="203"/>
      <c r="BB1341" s="203"/>
      <c r="BC1341" s="203"/>
      <c r="BD1341" s="203"/>
      <c r="BE1341" s="203"/>
      <c r="BF1341" s="203"/>
      <c r="BG1341" s="203"/>
      <c r="BH1341" s="203"/>
      <c r="BI1341" s="203"/>
      <c r="BJ1341" s="203"/>
      <c r="BK1341" s="203"/>
      <c r="BL1341" s="203"/>
      <c r="BM1341" s="10"/>
      <c r="BN1341" s="10"/>
      <c r="BO1341" s="10"/>
      <c r="BP1341" s="10"/>
      <c r="BQ1341" s="10"/>
      <c r="BR1341" s="10"/>
      <c r="BS1341" s="10"/>
      <c r="BT1341" s="10"/>
      <c r="BU1341" s="10"/>
      <c r="BV1341" s="10"/>
      <c r="BW1341" s="10"/>
      <c r="BX1341" s="10"/>
      <c r="BY1341" s="10"/>
      <c r="BZ1341" s="10"/>
      <c r="CA1341" s="10"/>
      <c r="CB1341" s="10"/>
      <c r="CC1341" s="10"/>
      <c r="CD1341" s="10"/>
      <c r="CE1341" s="10"/>
      <c r="CF1341" s="10"/>
      <c r="CG1341" s="10"/>
      <c r="CH1341" s="10"/>
      <c r="CI1341" s="10"/>
      <c r="CJ1341" s="10"/>
      <c r="CK1341" s="10"/>
      <c r="CL1341" s="10"/>
      <c r="CM1341" s="10"/>
      <c r="CN1341" s="10"/>
      <c r="CO1341" s="10"/>
      <c r="CP1341" s="10"/>
      <c r="CQ1341" s="10"/>
      <c r="CR1341" s="10"/>
      <c r="CS1341" s="10"/>
      <c r="CT1341" s="10"/>
      <c r="CU1341" s="10"/>
      <c r="CV1341" s="10"/>
      <c r="CW1341" s="10"/>
      <c r="CX1341" s="10"/>
      <c r="CY1341" s="10"/>
      <c r="CZ1341" s="10"/>
      <c r="DA1341" s="10"/>
      <c r="DB1341" s="10"/>
      <c r="DC1341" s="10"/>
      <c r="DD1341" s="10"/>
      <c r="DE1341" s="10"/>
      <c r="DF1341" s="10"/>
      <c r="DG1341" s="10"/>
      <c r="DH1341" s="10"/>
      <c r="DI1341" s="10"/>
      <c r="DJ1341" s="10"/>
      <c r="DK1341" s="10"/>
      <c r="DL1341" s="10"/>
      <c r="DM1341" s="10"/>
      <c r="DN1341" s="10"/>
      <c r="DO1341" s="10"/>
      <c r="DP1341" s="10"/>
      <c r="DQ1341" s="10"/>
      <c r="DR1341" s="10"/>
      <c r="DS1341" s="10"/>
      <c r="DT1341" s="10"/>
      <c r="DU1341" s="10"/>
      <c r="DV1341" s="10"/>
      <c r="DW1341" s="10"/>
      <c r="DX1341" s="10"/>
      <c r="DY1341" s="10"/>
      <c r="DZ1341" s="10"/>
      <c r="EA1341" s="10"/>
      <c r="EB1341" s="10"/>
      <c r="EC1341" s="10"/>
      <c r="ED1341" s="10"/>
      <c r="EE1341" s="10"/>
      <c r="EF1341" s="10"/>
      <c r="EG1341" s="10"/>
      <c r="EH1341" s="10"/>
      <c r="EI1341" s="10"/>
      <c r="EJ1341" s="10"/>
      <c r="EK1341" s="10"/>
      <c r="EL1341" s="10"/>
      <c r="EM1341" s="10"/>
      <c r="EN1341" s="10"/>
      <c r="EO1341" s="10"/>
      <c r="EP1341" s="10"/>
      <c r="EQ1341" s="10"/>
      <c r="ER1341" s="10"/>
      <c r="ES1341" s="10"/>
      <c r="ET1341" s="10"/>
      <c r="EU1341" s="10"/>
      <c r="EV1341" s="10"/>
      <c r="EW1341" s="10"/>
      <c r="EX1341" s="10"/>
      <c r="EY1341" s="10"/>
      <c r="EZ1341" s="10"/>
      <c r="FA1341" s="10"/>
      <c r="FB1341" s="10"/>
      <c r="FC1341" s="10"/>
      <c r="FD1341" s="10"/>
      <c r="FE1341" s="10"/>
      <c r="FF1341" s="10"/>
      <c r="FG1341" s="10"/>
      <c r="FH1341" s="10"/>
      <c r="FI1341" s="10"/>
      <c r="FJ1341" s="10"/>
      <c r="FK1341" s="10"/>
      <c r="FL1341" s="10"/>
      <c r="FM1341" s="10"/>
      <c r="FN1341" s="10"/>
      <c r="FO1341" s="10"/>
      <c r="FP1341" s="10"/>
      <c r="FQ1341" s="10"/>
      <c r="FR1341" s="10"/>
      <c r="FS1341" s="10"/>
      <c r="FT1341" s="10"/>
      <c r="FU1341" s="10"/>
      <c r="FV1341" s="10"/>
      <c r="FW1341" s="10"/>
      <c r="FX1341" s="10"/>
      <c r="FY1341" s="10"/>
      <c r="FZ1341" s="10"/>
      <c r="GA1341" s="10"/>
      <c r="GB1341" s="10"/>
      <c r="GC1341" s="10"/>
      <c r="GD1341" s="10"/>
      <c r="GE1341" s="10"/>
      <c r="GF1341" s="10"/>
      <c r="GG1341" s="10"/>
      <c r="GH1341" s="10"/>
      <c r="GI1341" s="10"/>
      <c r="GJ1341" s="10"/>
      <c r="GK1341" s="10"/>
      <c r="GL1341" s="10"/>
      <c r="GM1341" s="10"/>
      <c r="GN1341" s="10"/>
      <c r="GO1341" s="10"/>
      <c r="GP1341" s="10"/>
      <c r="GQ1341" s="10"/>
      <c r="GR1341" s="10"/>
      <c r="GS1341" s="10"/>
      <c r="GT1341" s="10"/>
      <c r="GU1341" s="10"/>
      <c r="GV1341" s="10"/>
      <c r="GW1341" s="10"/>
      <c r="GX1341" s="10"/>
      <c r="GY1341" s="10"/>
      <c r="GZ1341" s="10"/>
      <c r="HA1341" s="10"/>
      <c r="HB1341" s="10"/>
      <c r="HC1341" s="10"/>
      <c r="HD1341" s="10"/>
      <c r="HE1341" s="10"/>
      <c r="HF1341" s="10"/>
      <c r="HG1341" s="10"/>
      <c r="HH1341" s="10"/>
      <c r="HI1341" s="10"/>
      <c r="HJ1341" s="10"/>
      <c r="HK1341" s="10"/>
      <c r="HL1341" s="10"/>
      <c r="HM1341" s="10"/>
      <c r="HN1341" s="10"/>
      <c r="HO1341" s="10"/>
      <c r="HP1341" s="10"/>
      <c r="HQ1341" s="10"/>
      <c r="HR1341" s="10"/>
      <c r="HS1341" s="10"/>
      <c r="HT1341" s="10"/>
      <c r="HU1341" s="10"/>
      <c r="HV1341" s="10"/>
      <c r="HW1341" s="10"/>
      <c r="HX1341" s="10"/>
      <c r="HY1341" s="10"/>
      <c r="HZ1341" s="10"/>
      <c r="IA1341" s="10"/>
      <c r="IB1341" s="10"/>
      <c r="IC1341" s="10"/>
      <c r="ID1341" s="10"/>
      <c r="IE1341" s="10"/>
      <c r="IF1341" s="10"/>
      <c r="IG1341" s="10"/>
      <c r="IH1341" s="10"/>
      <c r="II1341" s="10"/>
      <c r="IJ1341" s="10"/>
      <c r="IK1341" s="10"/>
      <c r="IL1341" s="10"/>
      <c r="IM1341" s="10"/>
      <c r="IN1341" s="10"/>
      <c r="IO1341" s="10"/>
      <c r="IP1341" s="10"/>
      <c r="IQ1341" s="10"/>
      <c r="IR1341" s="10"/>
      <c r="IS1341" s="10"/>
      <c r="IT1341" s="10"/>
      <c r="IU1341" s="10"/>
      <c r="IV1341" s="10"/>
    </row>
    <row r="1342" spans="1:260" ht="12.75" customHeight="1" x14ac:dyDescent="0.2">
      <c r="A1342" s="203" t="s">
        <v>529</v>
      </c>
      <c r="B1342" s="203" t="s">
        <v>446</v>
      </c>
      <c r="C1342" s="203" t="s">
        <v>4380</v>
      </c>
      <c r="D1342" s="215">
        <v>35739</v>
      </c>
      <c r="E1342" s="205" t="s">
        <v>4517</v>
      </c>
      <c r="F1342" s="206" t="s">
        <v>4514</v>
      </c>
      <c r="G1342" s="206" t="s">
        <v>328</v>
      </c>
      <c r="H1342" s="203"/>
      <c r="I1342" s="203"/>
      <c r="J1342" s="206"/>
      <c r="K1342" s="203"/>
      <c r="L1342" s="203"/>
      <c r="M1342" s="206"/>
      <c r="N1342" s="203"/>
      <c r="O1342" s="203"/>
      <c r="P1342" s="206"/>
      <c r="Q1342" s="203"/>
      <c r="R1342" s="203"/>
      <c r="S1342" s="203"/>
      <c r="T1342" s="203"/>
      <c r="U1342" s="203"/>
      <c r="V1342" s="203"/>
      <c r="W1342" s="203"/>
      <c r="X1342" s="203"/>
      <c r="Y1342" s="203"/>
      <c r="Z1342" s="203"/>
      <c r="AA1342" s="203"/>
      <c r="AB1342" s="203"/>
      <c r="AC1342" s="203"/>
      <c r="AD1342" s="203"/>
      <c r="AE1342" s="203"/>
      <c r="AF1342" s="203"/>
      <c r="AG1342" s="203"/>
      <c r="AH1342" s="203"/>
      <c r="AI1342" s="203"/>
      <c r="AJ1342" s="203"/>
      <c r="AK1342" s="203"/>
      <c r="AL1342" s="203"/>
      <c r="AM1342" s="203"/>
      <c r="AN1342" s="203"/>
      <c r="AO1342" s="203"/>
      <c r="AP1342" s="203"/>
      <c r="AQ1342" s="203"/>
      <c r="AR1342" s="203"/>
      <c r="AS1342" s="203"/>
      <c r="AT1342" s="203"/>
      <c r="AU1342" s="203"/>
      <c r="AV1342" s="203"/>
      <c r="AW1342" s="203"/>
      <c r="AX1342" s="203"/>
      <c r="AY1342" s="203"/>
      <c r="AZ1342" s="203"/>
      <c r="BA1342" s="203"/>
      <c r="BB1342" s="203"/>
      <c r="BC1342" s="203"/>
      <c r="BD1342" s="203"/>
      <c r="BE1342" s="203"/>
      <c r="BF1342" s="203"/>
      <c r="BG1342" s="203"/>
      <c r="BH1342" s="203"/>
      <c r="BI1342" s="203"/>
      <c r="BJ1342" s="203"/>
      <c r="BK1342" s="203"/>
      <c r="BL1342" s="203"/>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c r="CG1342" s="10"/>
      <c r="CH1342" s="10"/>
      <c r="CI1342" s="10"/>
      <c r="CJ1342" s="10"/>
      <c r="CK1342" s="10"/>
      <c r="CL1342" s="10"/>
      <c r="CM1342" s="10"/>
      <c r="CN1342" s="10"/>
      <c r="CO1342" s="10"/>
      <c r="CP1342" s="10"/>
      <c r="CQ1342" s="10"/>
      <c r="CR1342" s="10"/>
      <c r="CS1342" s="10"/>
      <c r="CT1342" s="10"/>
      <c r="CU1342" s="10"/>
      <c r="CV1342" s="10"/>
      <c r="CW1342" s="10"/>
      <c r="CX1342" s="10"/>
      <c r="CY1342" s="10"/>
      <c r="CZ1342" s="10"/>
      <c r="DA1342" s="10"/>
      <c r="DB1342" s="10"/>
      <c r="DC1342" s="10"/>
      <c r="DD1342" s="10"/>
      <c r="DE1342" s="10"/>
      <c r="DF1342" s="10"/>
      <c r="DG1342" s="10"/>
      <c r="DH1342" s="10"/>
      <c r="DI1342" s="10"/>
      <c r="DJ1342" s="10"/>
      <c r="DK1342" s="10"/>
      <c r="DL1342" s="10"/>
      <c r="DM1342" s="10"/>
      <c r="DN1342" s="10"/>
      <c r="DO1342" s="10"/>
      <c r="DP1342" s="10"/>
      <c r="DQ1342" s="10"/>
      <c r="DR1342" s="10"/>
      <c r="DS1342" s="10"/>
      <c r="DT1342" s="10"/>
      <c r="DU1342" s="10"/>
      <c r="DV1342" s="10"/>
      <c r="DW1342" s="10"/>
      <c r="DX1342" s="10"/>
      <c r="DY1342" s="10"/>
      <c r="DZ1342" s="10"/>
      <c r="EA1342" s="10"/>
      <c r="EB1342" s="10"/>
      <c r="EC1342" s="10"/>
      <c r="ED1342" s="10"/>
      <c r="EE1342" s="10"/>
      <c r="EF1342" s="10"/>
      <c r="EG1342" s="10"/>
      <c r="EH1342" s="10"/>
      <c r="EI1342" s="10"/>
      <c r="EJ1342" s="10"/>
      <c r="EK1342" s="10"/>
      <c r="EL1342" s="10"/>
      <c r="EM1342" s="10"/>
      <c r="EN1342" s="10"/>
      <c r="EO1342" s="10"/>
      <c r="EP1342" s="10"/>
      <c r="EQ1342" s="10"/>
      <c r="ER1342" s="10"/>
      <c r="ES1342" s="10"/>
      <c r="ET1342" s="10"/>
      <c r="EU1342" s="10"/>
      <c r="EV1342" s="10"/>
      <c r="EW1342" s="10"/>
      <c r="EX1342" s="10"/>
      <c r="EY1342" s="10"/>
      <c r="EZ1342" s="10"/>
      <c r="FA1342" s="10"/>
      <c r="FB1342" s="10"/>
      <c r="FC1342" s="10"/>
      <c r="FD1342" s="10"/>
      <c r="FE1342" s="10"/>
      <c r="FF1342" s="10"/>
      <c r="FG1342" s="10"/>
      <c r="FH1342" s="10"/>
      <c r="FI1342" s="10"/>
      <c r="FJ1342" s="10"/>
      <c r="FK1342" s="10"/>
      <c r="FL1342" s="10"/>
      <c r="FM1342" s="10"/>
      <c r="FN1342" s="10"/>
      <c r="FO1342" s="10"/>
      <c r="FP1342" s="10"/>
      <c r="FQ1342" s="10"/>
      <c r="FR1342" s="10"/>
      <c r="FS1342" s="10"/>
      <c r="FT1342" s="10"/>
      <c r="FU1342" s="10"/>
      <c r="FV1342" s="10"/>
      <c r="FW1342" s="10"/>
      <c r="FX1342" s="10"/>
      <c r="FY1342" s="10"/>
      <c r="FZ1342" s="10"/>
      <c r="GA1342" s="10"/>
      <c r="GB1342" s="10"/>
      <c r="GC1342" s="10"/>
      <c r="GD1342" s="10"/>
      <c r="GE1342" s="10"/>
      <c r="GF1342" s="10"/>
      <c r="GG1342" s="10"/>
      <c r="GH1342" s="10"/>
      <c r="GI1342" s="10"/>
      <c r="GJ1342" s="10"/>
      <c r="GK1342" s="10"/>
      <c r="GL1342" s="10"/>
      <c r="GM1342" s="10"/>
      <c r="GN1342" s="10"/>
      <c r="GO1342" s="10"/>
      <c r="GP1342" s="10"/>
      <c r="GQ1342" s="10"/>
      <c r="GR1342" s="10"/>
      <c r="GS1342" s="10"/>
      <c r="GT1342" s="10"/>
      <c r="GU1342" s="10"/>
      <c r="GV1342" s="10"/>
      <c r="GW1342" s="10"/>
      <c r="GX1342" s="10"/>
      <c r="GY1342" s="10"/>
      <c r="GZ1342" s="10"/>
      <c r="HA1342" s="10"/>
      <c r="HB1342" s="10"/>
      <c r="HC1342" s="10"/>
      <c r="HD1342" s="10"/>
      <c r="HE1342" s="10"/>
      <c r="HF1342" s="10"/>
      <c r="HG1342" s="10"/>
      <c r="HH1342" s="10"/>
      <c r="HI1342" s="10"/>
      <c r="HJ1342" s="10"/>
      <c r="HK1342" s="10"/>
      <c r="HL1342" s="10"/>
      <c r="HM1342" s="10"/>
      <c r="HN1342" s="10"/>
      <c r="HO1342" s="10"/>
      <c r="HP1342" s="10"/>
      <c r="HQ1342" s="10"/>
      <c r="HR1342" s="10"/>
      <c r="HS1342" s="10"/>
      <c r="HT1342" s="10"/>
      <c r="HU1342" s="10"/>
      <c r="HV1342" s="10"/>
      <c r="HW1342" s="10"/>
      <c r="HX1342" s="10"/>
      <c r="HY1342" s="10"/>
      <c r="HZ1342" s="10"/>
      <c r="IA1342" s="10"/>
      <c r="IB1342" s="10"/>
      <c r="IC1342" s="10"/>
      <c r="ID1342" s="10"/>
      <c r="IE1342" s="10"/>
      <c r="IF1342" s="10"/>
      <c r="IG1342" s="10"/>
      <c r="IH1342" s="10"/>
      <c r="II1342" s="10"/>
      <c r="IJ1342" s="10"/>
      <c r="IK1342" s="10"/>
      <c r="IL1342" s="10"/>
      <c r="IM1342" s="10"/>
      <c r="IN1342" s="10"/>
      <c r="IO1342" s="10"/>
      <c r="IP1342" s="10"/>
      <c r="IQ1342" s="10"/>
      <c r="IR1342" s="10"/>
      <c r="IS1342" s="10"/>
      <c r="IT1342" s="10"/>
      <c r="IU1342" s="10"/>
      <c r="IV1342" s="10"/>
    </row>
    <row r="1343" spans="1:260" s="10" customFormat="1" ht="12.75" customHeight="1" x14ac:dyDescent="0.2">
      <c r="A1343" s="203" t="s">
        <v>364</v>
      </c>
      <c r="B1343" s="203" t="s">
        <v>4363</v>
      </c>
      <c r="C1343" s="203" t="s">
        <v>592</v>
      </c>
      <c r="D1343" s="214">
        <v>32027</v>
      </c>
      <c r="E1343" s="203" t="s">
        <v>644</v>
      </c>
      <c r="F1343" s="203" t="s">
        <v>2180</v>
      </c>
      <c r="G1343" s="203" t="s">
        <v>4737</v>
      </c>
      <c r="H1343" s="203" t="s">
        <v>364</v>
      </c>
      <c r="I1343" s="203" t="s">
        <v>367</v>
      </c>
      <c r="J1343" s="203" t="s">
        <v>1061</v>
      </c>
      <c r="K1343" s="203" t="s">
        <v>202</v>
      </c>
      <c r="L1343" s="203">
        <v>0</v>
      </c>
      <c r="M1343" s="203">
        <v>0</v>
      </c>
      <c r="N1343" s="203" t="s">
        <v>2245</v>
      </c>
      <c r="O1343" s="203" t="s">
        <v>88</v>
      </c>
      <c r="P1343" s="203" t="s">
        <v>129</v>
      </c>
      <c r="Q1343" s="203" t="s">
        <v>364</v>
      </c>
      <c r="R1343" s="203" t="s">
        <v>103</v>
      </c>
      <c r="S1343" s="203" t="s">
        <v>1061</v>
      </c>
      <c r="T1343" s="203" t="s">
        <v>171</v>
      </c>
      <c r="U1343" s="203" t="s">
        <v>59</v>
      </c>
      <c r="V1343" s="203" t="s">
        <v>328</v>
      </c>
      <c r="W1343" s="203" t="s">
        <v>171</v>
      </c>
      <c r="X1343" s="203" t="s">
        <v>59</v>
      </c>
      <c r="Y1343" s="203" t="s">
        <v>328</v>
      </c>
      <c r="Z1343" s="203" t="s">
        <v>364</v>
      </c>
      <c r="AA1343" s="203" t="s">
        <v>367</v>
      </c>
      <c r="AB1343" s="203" t="s">
        <v>1061</v>
      </c>
      <c r="AC1343" s="203" t="s">
        <v>327</v>
      </c>
      <c r="AD1343" s="203" t="s">
        <v>367</v>
      </c>
      <c r="AE1343" s="203" t="s">
        <v>328</v>
      </c>
      <c r="AF1343" s="203" t="s">
        <v>364</v>
      </c>
      <c r="AG1343" s="203" t="s">
        <v>367</v>
      </c>
      <c r="AH1343" s="203" t="s">
        <v>328</v>
      </c>
      <c r="AI1343" s="203" t="s">
        <v>171</v>
      </c>
      <c r="AJ1343" s="203" t="s">
        <v>367</v>
      </c>
      <c r="AK1343" s="203" t="s">
        <v>328</v>
      </c>
      <c r="AL1343" s="203"/>
      <c r="AM1343" s="203"/>
      <c r="AN1343" s="203"/>
      <c r="AO1343" s="203"/>
      <c r="AP1343" s="203"/>
      <c r="AQ1343" s="203"/>
      <c r="AR1343" s="203"/>
      <c r="AS1343" s="203"/>
      <c r="AT1343" s="203"/>
      <c r="AU1343" s="203"/>
      <c r="AV1343" s="203"/>
      <c r="AW1343" s="203"/>
      <c r="AX1343" s="203"/>
      <c r="AY1343" s="203"/>
      <c r="AZ1343" s="203"/>
      <c r="BA1343" s="203"/>
      <c r="BB1343" s="203"/>
      <c r="BC1343" s="203"/>
      <c r="BD1343" s="203"/>
      <c r="BE1343" s="203"/>
      <c r="BF1343" s="203"/>
      <c r="BG1343" s="203"/>
      <c r="BH1343" s="203"/>
      <c r="BI1343" s="203"/>
      <c r="BJ1343" s="203"/>
      <c r="BK1343" s="203"/>
      <c r="BL1343" s="203"/>
    </row>
    <row r="1344" spans="1:260" ht="12.75" customHeight="1" x14ac:dyDescent="0.2">
      <c r="A1344" s="203" t="s">
        <v>364</v>
      </c>
      <c r="B1344" s="203" t="s">
        <v>4615</v>
      </c>
      <c r="C1344" s="203" t="s">
        <v>4317</v>
      </c>
      <c r="D1344" s="215">
        <v>35310</v>
      </c>
      <c r="E1344" s="205" t="s">
        <v>4717</v>
      </c>
      <c r="F1344" s="206" t="s">
        <v>4511</v>
      </c>
      <c r="G1344" s="206" t="s">
        <v>1061</v>
      </c>
      <c r="H1344" s="203"/>
      <c r="I1344" s="203"/>
      <c r="J1344" s="206"/>
      <c r="K1344" s="203"/>
      <c r="L1344" s="203"/>
      <c r="M1344" s="206"/>
      <c r="N1344" s="203"/>
      <c r="O1344" s="203"/>
      <c r="P1344" s="206"/>
      <c r="Q1344" s="203"/>
      <c r="R1344" s="203"/>
      <c r="S1344" s="203"/>
      <c r="T1344" s="203"/>
      <c r="U1344" s="203"/>
      <c r="V1344" s="203"/>
      <c r="W1344" s="203"/>
      <c r="X1344" s="203"/>
      <c r="Y1344" s="203"/>
      <c r="Z1344" s="203"/>
      <c r="AA1344" s="203"/>
      <c r="AB1344" s="203"/>
      <c r="AC1344" s="203"/>
      <c r="AD1344" s="203"/>
      <c r="AE1344" s="203"/>
      <c r="AF1344" s="203"/>
      <c r="AG1344" s="203"/>
      <c r="AH1344" s="203"/>
      <c r="AI1344" s="203"/>
      <c r="AJ1344" s="203"/>
      <c r="AK1344" s="203"/>
      <c r="AL1344" s="203"/>
      <c r="AM1344" s="203"/>
      <c r="AN1344" s="203"/>
      <c r="AO1344" s="203"/>
      <c r="AP1344" s="203"/>
      <c r="AQ1344" s="203"/>
      <c r="AR1344" s="203"/>
      <c r="AS1344" s="203"/>
      <c r="AT1344" s="203"/>
      <c r="AU1344" s="203"/>
      <c r="AV1344" s="203"/>
      <c r="AW1344" s="203"/>
      <c r="AX1344" s="203"/>
      <c r="AY1344" s="203"/>
      <c r="AZ1344" s="203"/>
      <c r="BA1344" s="203"/>
      <c r="BB1344" s="203"/>
      <c r="BC1344" s="203"/>
      <c r="BD1344" s="203"/>
      <c r="BE1344" s="203"/>
      <c r="BF1344" s="203"/>
      <c r="BG1344" s="203"/>
      <c r="BH1344" s="203"/>
      <c r="BI1344" s="203"/>
      <c r="BJ1344" s="203"/>
      <c r="BK1344" s="203"/>
      <c r="BL1344" s="203"/>
      <c r="IW1344" s="10"/>
      <c r="IX1344" s="10"/>
      <c r="IY1344" s="10"/>
      <c r="IZ1344" s="10"/>
    </row>
    <row r="1345" spans="1:260" ht="12.75" customHeight="1" x14ac:dyDescent="0.2">
      <c r="A1345" s="203" t="s">
        <v>364</v>
      </c>
      <c r="B1345" s="203" t="s">
        <v>4235</v>
      </c>
      <c r="C1345" s="203" t="s">
        <v>788</v>
      </c>
      <c r="D1345" s="214">
        <v>32951</v>
      </c>
      <c r="E1345" s="203" t="s">
        <v>857</v>
      </c>
      <c r="F1345" s="203" t="s">
        <v>2165</v>
      </c>
      <c r="G1345" s="203" t="s">
        <v>4738</v>
      </c>
      <c r="H1345" s="203" t="s">
        <v>366</v>
      </c>
      <c r="I1345" s="203" t="s">
        <v>369</v>
      </c>
      <c r="J1345" s="203" t="s">
        <v>1084</v>
      </c>
      <c r="K1345" s="203" t="s">
        <v>364</v>
      </c>
      <c r="L1345" s="203" t="s">
        <v>369</v>
      </c>
      <c r="M1345" s="203" t="s">
        <v>1061</v>
      </c>
      <c r="N1345" s="203" t="s">
        <v>366</v>
      </c>
      <c r="O1345" s="203" t="s">
        <v>369</v>
      </c>
      <c r="P1345" s="203" t="s">
        <v>1061</v>
      </c>
      <c r="Q1345" s="203" t="s">
        <v>366</v>
      </c>
      <c r="R1345" s="203" t="s">
        <v>369</v>
      </c>
      <c r="S1345" s="203" t="s">
        <v>1072</v>
      </c>
      <c r="T1345" s="203" t="s">
        <v>364</v>
      </c>
      <c r="U1345" s="203" t="s">
        <v>232</v>
      </c>
      <c r="V1345" s="203" t="s">
        <v>1061</v>
      </c>
      <c r="W1345" s="203" t="s">
        <v>4028</v>
      </c>
      <c r="X1345" s="203" t="s">
        <v>4028</v>
      </c>
      <c r="Y1345" s="203" t="s">
        <v>4028</v>
      </c>
      <c r="Z1345" s="203" t="s">
        <v>4028</v>
      </c>
      <c r="AA1345" s="203" t="s">
        <v>4028</v>
      </c>
      <c r="AB1345" s="203" t="s">
        <v>4028</v>
      </c>
      <c r="AC1345" s="203" t="s">
        <v>364</v>
      </c>
      <c r="AD1345" s="203" t="s">
        <v>232</v>
      </c>
      <c r="AE1345" s="203" t="s">
        <v>365</v>
      </c>
      <c r="AF1345" s="203">
        <v>0</v>
      </c>
      <c r="AG1345" s="203">
        <v>0</v>
      </c>
      <c r="AH1345" s="203">
        <v>0</v>
      </c>
      <c r="AI1345" s="203">
        <v>0</v>
      </c>
      <c r="AJ1345" s="203">
        <v>0</v>
      </c>
      <c r="AK1345" s="203">
        <v>0</v>
      </c>
      <c r="AL1345" s="203"/>
      <c r="AM1345" s="203"/>
      <c r="AN1345" s="203"/>
      <c r="AO1345" s="203"/>
      <c r="AP1345" s="203"/>
      <c r="AQ1345" s="203"/>
      <c r="AR1345" s="203"/>
      <c r="AS1345" s="203"/>
      <c r="AT1345" s="203"/>
      <c r="AU1345" s="203"/>
      <c r="AV1345" s="203"/>
      <c r="AW1345" s="203"/>
      <c r="AX1345" s="203"/>
      <c r="AY1345" s="203"/>
      <c r="AZ1345" s="203"/>
      <c r="BA1345" s="203"/>
      <c r="BB1345" s="203"/>
      <c r="BC1345" s="203"/>
      <c r="BD1345" s="203"/>
      <c r="BE1345" s="203"/>
      <c r="BF1345" s="203"/>
      <c r="BG1345" s="203"/>
      <c r="BH1345" s="203"/>
      <c r="BI1345" s="203"/>
      <c r="BJ1345" s="203"/>
      <c r="BK1345" s="203"/>
      <c r="BL1345" s="203"/>
      <c r="BM1345" s="10"/>
      <c r="BN1345" s="10"/>
      <c r="BO1345" s="10"/>
      <c r="BP1345" s="10"/>
      <c r="BQ1345" s="10"/>
      <c r="BR1345" s="10"/>
      <c r="BS1345" s="10"/>
      <c r="BT1345" s="10"/>
      <c r="BU1345" s="10"/>
      <c r="BV1345" s="10"/>
      <c r="BW1345" s="10"/>
      <c r="BX1345" s="10"/>
      <c r="BY1345" s="10"/>
      <c r="BZ1345" s="10"/>
      <c r="CA1345" s="10"/>
      <c r="CB1345" s="10"/>
      <c r="CC1345" s="10"/>
      <c r="CD1345" s="10"/>
      <c r="CE1345" s="10"/>
      <c r="CF1345" s="10"/>
      <c r="CG1345" s="10"/>
      <c r="CH1345" s="10"/>
      <c r="CI1345" s="10"/>
      <c r="CJ1345" s="10"/>
      <c r="CK1345" s="10"/>
      <c r="CL1345" s="10"/>
      <c r="CM1345" s="10"/>
      <c r="CN1345" s="10"/>
      <c r="CO1345" s="10"/>
      <c r="CP1345" s="10"/>
      <c r="CQ1345" s="10"/>
      <c r="CR1345" s="10"/>
      <c r="CS1345" s="10"/>
      <c r="CT1345" s="10"/>
      <c r="CU1345" s="10"/>
      <c r="CV1345" s="10"/>
      <c r="CW1345" s="10"/>
      <c r="CX1345" s="10"/>
      <c r="CY1345" s="10"/>
      <c r="CZ1345" s="10"/>
      <c r="DA1345" s="10"/>
      <c r="DB1345" s="10"/>
      <c r="DC1345" s="10"/>
      <c r="DD1345" s="10"/>
      <c r="DE1345" s="10"/>
      <c r="DF1345" s="10"/>
      <c r="DG1345" s="10"/>
      <c r="DH1345" s="10"/>
      <c r="DI1345" s="10"/>
      <c r="DJ1345" s="10"/>
      <c r="DK1345" s="10"/>
      <c r="DL1345" s="10"/>
      <c r="DM1345" s="10"/>
      <c r="DN1345" s="10"/>
      <c r="DO1345" s="10"/>
      <c r="DP1345" s="10"/>
      <c r="DQ1345" s="10"/>
      <c r="DR1345" s="10"/>
      <c r="DS1345" s="10"/>
      <c r="DT1345" s="10"/>
      <c r="DU1345" s="10"/>
      <c r="DV1345" s="10"/>
      <c r="DW1345" s="10"/>
      <c r="DX1345" s="10"/>
      <c r="DY1345" s="10"/>
      <c r="DZ1345" s="10"/>
      <c r="EA1345" s="10"/>
      <c r="EB1345" s="10"/>
      <c r="EC1345" s="10"/>
      <c r="ED1345" s="10"/>
      <c r="EE1345" s="10"/>
      <c r="EF1345" s="10"/>
      <c r="EG1345" s="10"/>
      <c r="EH1345" s="10"/>
      <c r="EI1345" s="10"/>
      <c r="EJ1345" s="10"/>
      <c r="EK1345" s="10"/>
      <c r="EL1345" s="10"/>
      <c r="EM1345" s="10"/>
      <c r="EN1345" s="10"/>
      <c r="EO1345" s="10"/>
      <c r="EP1345" s="10"/>
      <c r="EQ1345" s="10"/>
      <c r="ER1345" s="10"/>
      <c r="ES1345" s="10"/>
      <c r="ET1345" s="10"/>
      <c r="EU1345" s="10"/>
      <c r="EV1345" s="10"/>
      <c r="EW1345" s="10"/>
      <c r="EX1345" s="10"/>
      <c r="EY1345" s="10"/>
      <c r="EZ1345" s="10"/>
      <c r="FA1345" s="10"/>
      <c r="FB1345" s="10"/>
      <c r="FC1345" s="10"/>
      <c r="FD1345" s="10"/>
      <c r="FE1345" s="10"/>
      <c r="FF1345" s="10"/>
      <c r="FG1345" s="10"/>
      <c r="FH1345" s="10"/>
      <c r="FI1345" s="10"/>
      <c r="FJ1345" s="10"/>
      <c r="FK1345" s="10"/>
      <c r="FL1345" s="10"/>
      <c r="FM1345" s="10"/>
      <c r="FN1345" s="10"/>
      <c r="FO1345" s="10"/>
      <c r="FP1345" s="10"/>
      <c r="FQ1345" s="10"/>
      <c r="FR1345" s="10"/>
      <c r="FS1345" s="10"/>
      <c r="FT1345" s="10"/>
      <c r="FU1345" s="10"/>
      <c r="FV1345" s="10"/>
      <c r="FW1345" s="10"/>
      <c r="FX1345" s="10"/>
      <c r="FY1345" s="10"/>
      <c r="FZ1345" s="10"/>
      <c r="GA1345" s="10"/>
      <c r="GB1345" s="10"/>
      <c r="GC1345" s="10"/>
      <c r="GD1345" s="10"/>
      <c r="GE1345" s="10"/>
      <c r="GF1345" s="10"/>
      <c r="GG1345" s="10"/>
      <c r="GH1345" s="10"/>
      <c r="GI1345" s="10"/>
      <c r="GJ1345" s="10"/>
      <c r="GK1345" s="10"/>
      <c r="GL1345" s="10"/>
      <c r="GM1345" s="10"/>
      <c r="GN1345" s="10"/>
      <c r="GO1345" s="10"/>
      <c r="GP1345" s="10"/>
      <c r="GQ1345" s="10"/>
      <c r="GR1345" s="10"/>
      <c r="GS1345" s="10"/>
      <c r="GT1345" s="10"/>
      <c r="GU1345" s="10"/>
      <c r="GV1345" s="10"/>
      <c r="GW1345" s="10"/>
      <c r="GX1345" s="10"/>
      <c r="GY1345" s="10"/>
      <c r="GZ1345" s="10"/>
      <c r="HA1345" s="10"/>
      <c r="HB1345" s="10"/>
      <c r="HC1345" s="10"/>
      <c r="HD1345" s="10"/>
      <c r="HE1345" s="10"/>
      <c r="HF1345" s="10"/>
      <c r="HG1345" s="10"/>
      <c r="HH1345" s="10"/>
      <c r="HI1345" s="10"/>
      <c r="HJ1345" s="10"/>
      <c r="HK1345" s="10"/>
      <c r="HL1345" s="10"/>
      <c r="HM1345" s="10"/>
      <c r="HN1345" s="10"/>
      <c r="HO1345" s="10"/>
      <c r="HP1345" s="10"/>
      <c r="HQ1345" s="10"/>
      <c r="HR1345" s="10"/>
      <c r="HS1345" s="10"/>
      <c r="HT1345" s="10"/>
      <c r="HU1345" s="10"/>
      <c r="HV1345" s="10"/>
      <c r="HW1345" s="10"/>
      <c r="HX1345" s="10"/>
      <c r="HY1345" s="10"/>
      <c r="HZ1345" s="10"/>
      <c r="IA1345" s="10"/>
      <c r="IB1345" s="10"/>
      <c r="IC1345" s="10"/>
      <c r="ID1345" s="10"/>
      <c r="IE1345" s="10"/>
      <c r="IF1345" s="10"/>
      <c r="IG1345" s="10"/>
      <c r="IH1345" s="10"/>
      <c r="II1345" s="10"/>
      <c r="IJ1345" s="10"/>
      <c r="IK1345" s="10"/>
      <c r="IL1345" s="10"/>
      <c r="IM1345" s="10"/>
      <c r="IN1345" s="10"/>
      <c r="IO1345" s="10"/>
      <c r="IP1345" s="10"/>
      <c r="IQ1345" s="10"/>
      <c r="IR1345" s="10"/>
      <c r="IS1345" s="10"/>
      <c r="IT1345" s="10"/>
      <c r="IU1345" s="10"/>
      <c r="IV1345" s="10"/>
    </row>
    <row r="1346" spans="1:260" s="10" customFormat="1" ht="12.75" customHeight="1" x14ac:dyDescent="0.2">
      <c r="A1346" s="203" t="s">
        <v>364</v>
      </c>
      <c r="B1346" s="203" t="s">
        <v>4275</v>
      </c>
      <c r="C1346" s="203" t="s">
        <v>1303</v>
      </c>
      <c r="D1346" s="214">
        <v>32897</v>
      </c>
      <c r="E1346" s="203" t="s">
        <v>1001</v>
      </c>
      <c r="F1346" s="203" t="s">
        <v>2118</v>
      </c>
      <c r="G1346" s="203" t="s">
        <v>4738</v>
      </c>
      <c r="H1346" s="203" t="s">
        <v>364</v>
      </c>
      <c r="I1346" s="203" t="s">
        <v>336</v>
      </c>
      <c r="J1346" s="203" t="s">
        <v>1060</v>
      </c>
      <c r="K1346" s="203" t="s">
        <v>368</v>
      </c>
      <c r="L1346" s="203" t="s">
        <v>2215</v>
      </c>
      <c r="M1346" s="203" t="s">
        <v>1060</v>
      </c>
      <c r="N1346" s="203" t="s">
        <v>366</v>
      </c>
      <c r="O1346" s="203" t="s">
        <v>2215</v>
      </c>
      <c r="P1346" s="203" t="s">
        <v>1084</v>
      </c>
      <c r="Q1346" s="203" t="s">
        <v>366</v>
      </c>
      <c r="R1346" s="203" t="s">
        <v>59</v>
      </c>
      <c r="S1346" s="203" t="s">
        <v>1110</v>
      </c>
      <c r="T1346" s="203" t="s">
        <v>366</v>
      </c>
      <c r="U1346" s="203" t="s">
        <v>59</v>
      </c>
      <c r="V1346" s="203" t="s">
        <v>1066</v>
      </c>
      <c r="W1346" s="203" t="s">
        <v>366</v>
      </c>
      <c r="X1346" s="203" t="s">
        <v>59</v>
      </c>
      <c r="Y1346" s="203" t="s">
        <v>1066</v>
      </c>
      <c r="Z1346" s="203" t="s">
        <v>364</v>
      </c>
      <c r="AA1346" s="203" t="s">
        <v>59</v>
      </c>
      <c r="AB1346" s="203" t="s">
        <v>1061</v>
      </c>
      <c r="AC1346" s="203">
        <v>0</v>
      </c>
      <c r="AD1346" s="203">
        <v>0</v>
      </c>
      <c r="AE1346" s="203">
        <v>0</v>
      </c>
      <c r="AF1346" s="203">
        <v>0</v>
      </c>
      <c r="AG1346" s="203">
        <v>0</v>
      </c>
      <c r="AH1346" s="203">
        <v>0</v>
      </c>
      <c r="AI1346" s="203">
        <v>0</v>
      </c>
      <c r="AJ1346" s="203">
        <v>0</v>
      </c>
      <c r="AK1346" s="203">
        <v>0</v>
      </c>
      <c r="AL1346" s="203"/>
      <c r="AM1346" s="203"/>
      <c r="AN1346" s="203"/>
      <c r="AO1346" s="203"/>
      <c r="AP1346" s="203"/>
      <c r="AQ1346" s="203"/>
      <c r="AR1346" s="203"/>
      <c r="AS1346" s="203"/>
      <c r="AT1346" s="203"/>
      <c r="AU1346" s="203"/>
      <c r="AV1346" s="203"/>
      <c r="AW1346" s="203"/>
      <c r="AX1346" s="203"/>
      <c r="AY1346" s="203"/>
      <c r="AZ1346" s="203"/>
      <c r="BA1346" s="203"/>
      <c r="BB1346" s="203"/>
      <c r="BC1346" s="203"/>
      <c r="BD1346" s="203"/>
      <c r="BE1346" s="203"/>
      <c r="BF1346" s="203"/>
      <c r="BG1346" s="203"/>
      <c r="BH1346" s="203"/>
      <c r="BI1346" s="203"/>
      <c r="BJ1346" s="203"/>
      <c r="BK1346" s="203"/>
      <c r="BL1346" s="203"/>
      <c r="IW1346"/>
      <c r="IX1346"/>
      <c r="IY1346"/>
      <c r="IZ1346"/>
    </row>
    <row r="1347" spans="1:260" s="13" customFormat="1" ht="12.75" customHeight="1" x14ac:dyDescent="0.2">
      <c r="A1347" s="203" t="s">
        <v>4029</v>
      </c>
      <c r="B1347" s="203" t="s">
        <v>4028</v>
      </c>
      <c r="C1347" s="203" t="s">
        <v>2792</v>
      </c>
      <c r="D1347" s="214">
        <v>33803</v>
      </c>
      <c r="E1347" s="203" t="s">
        <v>1575</v>
      </c>
      <c r="F1347" s="203" t="s">
        <v>2891</v>
      </c>
      <c r="G1347" s="203" t="s">
        <v>4028</v>
      </c>
      <c r="H1347" s="203" t="s">
        <v>364</v>
      </c>
      <c r="I1347" s="203" t="s">
        <v>23</v>
      </c>
      <c r="J1347" s="203" t="s">
        <v>1061</v>
      </c>
      <c r="K1347" s="203" t="s">
        <v>368</v>
      </c>
      <c r="L1347" s="203" t="s">
        <v>30</v>
      </c>
      <c r="M1347" s="203" t="s">
        <v>1061</v>
      </c>
      <c r="N1347" s="203" t="s">
        <v>364</v>
      </c>
      <c r="O1347" s="203" t="s">
        <v>346</v>
      </c>
      <c r="P1347" s="203" t="s">
        <v>1061</v>
      </c>
      <c r="Q1347" s="203"/>
      <c r="R1347" s="203"/>
      <c r="S1347" s="203"/>
      <c r="T1347" s="203">
        <v>0</v>
      </c>
      <c r="U1347" s="203">
        <v>0</v>
      </c>
      <c r="V1347" s="203">
        <v>0</v>
      </c>
      <c r="W1347" s="203">
        <v>0</v>
      </c>
      <c r="X1347" s="203">
        <v>0</v>
      </c>
      <c r="Y1347" s="203">
        <v>0</v>
      </c>
      <c r="Z1347" s="203">
        <v>0</v>
      </c>
      <c r="AA1347" s="203">
        <v>0</v>
      </c>
      <c r="AB1347" s="203">
        <v>0</v>
      </c>
      <c r="AC1347" s="203">
        <v>0</v>
      </c>
      <c r="AD1347" s="203">
        <v>0</v>
      </c>
      <c r="AE1347" s="203">
        <v>0</v>
      </c>
      <c r="AF1347" s="203">
        <v>0</v>
      </c>
      <c r="AG1347" s="203">
        <v>0</v>
      </c>
      <c r="AH1347" s="203">
        <v>0</v>
      </c>
      <c r="AI1347" s="203">
        <v>0</v>
      </c>
      <c r="AJ1347" s="203">
        <v>0</v>
      </c>
      <c r="AK1347" s="203">
        <v>0</v>
      </c>
      <c r="AL1347" s="203"/>
      <c r="AM1347" s="203"/>
      <c r="AN1347" s="203"/>
      <c r="AO1347" s="203"/>
      <c r="AP1347" s="203"/>
      <c r="AQ1347" s="203"/>
      <c r="AR1347" s="203"/>
      <c r="AS1347" s="203"/>
      <c r="AT1347" s="203"/>
      <c r="AU1347" s="203"/>
      <c r="AV1347" s="203"/>
      <c r="AW1347" s="203"/>
      <c r="AX1347" s="203"/>
      <c r="AY1347" s="203"/>
      <c r="AZ1347" s="203"/>
      <c r="BA1347" s="203"/>
      <c r="BB1347" s="203"/>
      <c r="BC1347" s="203"/>
      <c r="BD1347" s="203"/>
      <c r="BE1347" s="203"/>
      <c r="BF1347" s="203"/>
      <c r="BG1347" s="203"/>
      <c r="BH1347" s="203"/>
      <c r="BI1347" s="203"/>
      <c r="BJ1347" s="203"/>
      <c r="BK1347" s="203"/>
      <c r="BL1347" s="203"/>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c r="HK1347"/>
      <c r="HL1347"/>
      <c r="HM1347"/>
      <c r="HN1347"/>
      <c r="HO1347"/>
      <c r="HP1347"/>
      <c r="HQ1347"/>
      <c r="HR1347"/>
      <c r="HS1347"/>
      <c r="HT1347"/>
      <c r="HU1347"/>
      <c r="HV1347"/>
      <c r="HW1347"/>
      <c r="HX1347"/>
      <c r="HY1347"/>
      <c r="HZ1347"/>
      <c r="IA1347"/>
      <c r="IB1347"/>
      <c r="IC1347"/>
      <c r="ID1347"/>
      <c r="IE1347"/>
      <c r="IF1347"/>
      <c r="IG1347"/>
      <c r="IH1347"/>
      <c r="II1347"/>
      <c r="IJ1347"/>
      <c r="IK1347"/>
      <c r="IL1347"/>
      <c r="IM1347"/>
      <c r="IN1347"/>
      <c r="IO1347"/>
      <c r="IP1347"/>
      <c r="IQ1347"/>
      <c r="IR1347"/>
      <c r="IS1347"/>
      <c r="IT1347"/>
      <c r="IU1347"/>
      <c r="IV1347"/>
      <c r="IW1347" s="10"/>
      <c r="IX1347" s="10"/>
      <c r="IY1347" s="10"/>
      <c r="IZ1347" s="10"/>
    </row>
    <row r="1348" spans="1:260" ht="12.75" customHeight="1" x14ac:dyDescent="0.2">
      <c r="A1348" s="203"/>
      <c r="B1348" s="203" t="s">
        <v>4028</v>
      </c>
      <c r="C1348" s="203" t="s">
        <v>3557</v>
      </c>
      <c r="D1348" s="214">
        <v>34985</v>
      </c>
      <c r="E1348" s="203" t="s">
        <v>3089</v>
      </c>
      <c r="F1348" s="203" t="s">
        <v>4026</v>
      </c>
      <c r="G1348" s="203" t="s">
        <v>4028</v>
      </c>
      <c r="H1348" s="203" t="s">
        <v>364</v>
      </c>
      <c r="I1348" s="203" t="s">
        <v>229</v>
      </c>
      <c r="J1348" s="203" t="s">
        <v>4028</v>
      </c>
      <c r="K1348" s="203"/>
      <c r="L1348" s="203"/>
      <c r="M1348" s="203"/>
      <c r="N1348" s="203"/>
      <c r="O1348" s="203"/>
      <c r="P1348" s="203"/>
      <c r="Q1348" s="203"/>
      <c r="R1348" s="203"/>
      <c r="S1348" s="203"/>
      <c r="T1348" s="203"/>
      <c r="U1348" s="203"/>
      <c r="V1348" s="203"/>
      <c r="W1348" s="203"/>
      <c r="X1348" s="203"/>
      <c r="Y1348" s="203"/>
      <c r="Z1348" s="203"/>
      <c r="AA1348" s="203"/>
      <c r="AB1348" s="203"/>
      <c r="AC1348" s="203"/>
      <c r="AD1348" s="203"/>
      <c r="AE1348" s="203"/>
      <c r="AF1348" s="203"/>
      <c r="AG1348" s="203"/>
      <c r="AH1348" s="203"/>
      <c r="AI1348" s="203"/>
      <c r="AJ1348" s="203"/>
      <c r="AK1348" s="203"/>
      <c r="AL1348" s="203"/>
      <c r="AM1348" s="203"/>
      <c r="AN1348" s="203"/>
      <c r="AO1348" s="203"/>
      <c r="AP1348" s="203"/>
      <c r="AQ1348" s="203"/>
      <c r="AR1348" s="203"/>
      <c r="AS1348" s="203"/>
      <c r="AT1348" s="203"/>
      <c r="AU1348" s="203"/>
      <c r="AV1348" s="203"/>
      <c r="AW1348" s="203"/>
      <c r="AX1348" s="203"/>
      <c r="AY1348" s="203"/>
      <c r="AZ1348" s="203"/>
      <c r="BA1348" s="203"/>
      <c r="BB1348" s="203"/>
      <c r="BC1348" s="203"/>
      <c r="BD1348" s="203"/>
      <c r="BE1348" s="203"/>
      <c r="BF1348" s="203"/>
      <c r="BG1348" s="203"/>
      <c r="BH1348" s="203"/>
      <c r="BI1348" s="203"/>
      <c r="BJ1348" s="203"/>
      <c r="BK1348" s="203"/>
      <c r="BL1348" s="203"/>
    </row>
    <row r="1349" spans="1:260" ht="12.75" customHeight="1" x14ac:dyDescent="0.2">
      <c r="A1349" s="203" t="s">
        <v>4028</v>
      </c>
      <c r="B1349" s="203" t="s">
        <v>4028</v>
      </c>
      <c r="C1349" s="203"/>
      <c r="D1349" s="214"/>
      <c r="E1349" s="203"/>
      <c r="F1349" s="203"/>
      <c r="G1349" s="203" t="s">
        <v>4028</v>
      </c>
      <c r="H1349" s="203" t="s">
        <v>4028</v>
      </c>
      <c r="I1349" s="203" t="s">
        <v>4028</v>
      </c>
      <c r="J1349" s="203" t="s">
        <v>4028</v>
      </c>
      <c r="K1349" s="203" t="s">
        <v>4028</v>
      </c>
      <c r="L1349" s="203" t="s">
        <v>4028</v>
      </c>
      <c r="M1349" s="203" t="s">
        <v>4028</v>
      </c>
      <c r="N1349" s="203" t="s">
        <v>4028</v>
      </c>
      <c r="O1349" s="203" t="s">
        <v>4028</v>
      </c>
      <c r="P1349" s="203" t="s">
        <v>4028</v>
      </c>
      <c r="Q1349" s="203"/>
      <c r="R1349" s="203"/>
      <c r="S1349" s="203"/>
      <c r="T1349" s="203" t="s">
        <v>4028</v>
      </c>
      <c r="U1349" s="203" t="s">
        <v>4028</v>
      </c>
      <c r="V1349" s="203" t="s">
        <v>4028</v>
      </c>
      <c r="W1349" s="203" t="s">
        <v>4028</v>
      </c>
      <c r="X1349" s="203" t="s">
        <v>4028</v>
      </c>
      <c r="Y1349" s="203" t="s">
        <v>4028</v>
      </c>
      <c r="Z1349" s="203" t="s">
        <v>4028</v>
      </c>
      <c r="AA1349" s="203" t="s">
        <v>4028</v>
      </c>
      <c r="AB1349" s="203" t="s">
        <v>4028</v>
      </c>
      <c r="AC1349" s="203" t="s">
        <v>4028</v>
      </c>
      <c r="AD1349" s="203" t="s">
        <v>4028</v>
      </c>
      <c r="AE1349" s="203" t="s">
        <v>4028</v>
      </c>
      <c r="AF1349" s="203" t="s">
        <v>4028</v>
      </c>
      <c r="AG1349" s="203" t="s">
        <v>4028</v>
      </c>
      <c r="AH1349" s="203" t="s">
        <v>4028</v>
      </c>
      <c r="AI1349" s="203" t="s">
        <v>4028</v>
      </c>
      <c r="AJ1349" s="203" t="s">
        <v>4028</v>
      </c>
      <c r="AK1349" s="203" t="s">
        <v>4028</v>
      </c>
      <c r="AL1349" s="203"/>
      <c r="AM1349" s="203"/>
      <c r="AN1349" s="203"/>
      <c r="AO1349" s="203"/>
      <c r="AP1349" s="203"/>
      <c r="AQ1349" s="203"/>
      <c r="AR1349" s="203"/>
      <c r="AS1349" s="203"/>
      <c r="AT1349" s="203"/>
      <c r="AU1349" s="203"/>
      <c r="AV1349" s="203"/>
      <c r="AW1349" s="203"/>
      <c r="AX1349" s="203"/>
      <c r="AY1349" s="203"/>
      <c r="AZ1349" s="203"/>
      <c r="BA1349" s="203"/>
      <c r="BB1349" s="203"/>
      <c r="BC1349" s="203"/>
      <c r="BD1349" s="203"/>
      <c r="BE1349" s="203"/>
      <c r="BF1349" s="203"/>
      <c r="BG1349" s="203"/>
      <c r="BH1349" s="203"/>
      <c r="BI1349" s="203"/>
      <c r="BJ1349" s="203"/>
      <c r="BK1349" s="203"/>
      <c r="BL1349" s="203"/>
    </row>
    <row r="1350" spans="1:260" ht="12.75" customHeight="1" x14ac:dyDescent="0.2">
      <c r="A1350" s="203" t="s">
        <v>4498</v>
      </c>
      <c r="B1350" s="203" t="s">
        <v>4093</v>
      </c>
      <c r="C1350" s="203" t="s">
        <v>569</v>
      </c>
      <c r="D1350" s="214">
        <v>32151</v>
      </c>
      <c r="E1350" s="203" t="s">
        <v>635</v>
      </c>
      <c r="F1350" s="203" t="s">
        <v>2160</v>
      </c>
      <c r="G1350" s="203" t="s">
        <v>3420</v>
      </c>
      <c r="H1350" s="203" t="s">
        <v>570</v>
      </c>
      <c r="I1350" s="203" t="s">
        <v>233</v>
      </c>
      <c r="J1350" s="203">
        <v>0</v>
      </c>
      <c r="K1350" s="203" t="s">
        <v>395</v>
      </c>
      <c r="L1350" s="203" t="s">
        <v>446</v>
      </c>
      <c r="M1350" s="203">
        <v>0</v>
      </c>
      <c r="N1350" s="203" t="s">
        <v>395</v>
      </c>
      <c r="O1350" s="203" t="s">
        <v>393</v>
      </c>
      <c r="P1350" s="203">
        <v>0</v>
      </c>
      <c r="Q1350" s="203" t="s">
        <v>515</v>
      </c>
      <c r="R1350" s="203" t="s">
        <v>369</v>
      </c>
      <c r="S1350" s="203"/>
      <c r="T1350" s="203" t="s">
        <v>296</v>
      </c>
      <c r="U1350" s="203" t="s">
        <v>27</v>
      </c>
      <c r="V1350" s="203">
        <v>0</v>
      </c>
      <c r="W1350" s="203" t="s">
        <v>296</v>
      </c>
      <c r="X1350" s="203" t="s">
        <v>27</v>
      </c>
      <c r="Y1350" s="203">
        <v>0</v>
      </c>
      <c r="Z1350" s="203" t="s">
        <v>515</v>
      </c>
      <c r="AA1350" s="203" t="s">
        <v>27</v>
      </c>
      <c r="AB1350" s="203">
        <v>0</v>
      </c>
      <c r="AC1350" s="203" t="s">
        <v>279</v>
      </c>
      <c r="AD1350" s="203" t="s">
        <v>78</v>
      </c>
      <c r="AE1350" s="203">
        <v>0</v>
      </c>
      <c r="AF1350" s="203" t="s">
        <v>279</v>
      </c>
      <c r="AG1350" s="203" t="s">
        <v>78</v>
      </c>
      <c r="AH1350" s="203">
        <v>0</v>
      </c>
      <c r="AI1350" s="203" t="s">
        <v>548</v>
      </c>
      <c r="AJ1350" s="203" t="s">
        <v>78</v>
      </c>
      <c r="AK1350" s="203">
        <v>0</v>
      </c>
      <c r="AL1350" s="203"/>
      <c r="AM1350" s="203"/>
      <c r="AN1350" s="203"/>
      <c r="AO1350" s="203"/>
      <c r="AP1350" s="203"/>
      <c r="AQ1350" s="203"/>
      <c r="AR1350" s="203"/>
      <c r="AS1350" s="203"/>
      <c r="AT1350" s="203"/>
      <c r="AU1350" s="203"/>
      <c r="AV1350" s="203"/>
      <c r="AW1350" s="203"/>
      <c r="AX1350" s="203"/>
      <c r="AY1350" s="203"/>
      <c r="AZ1350" s="203"/>
      <c r="BA1350" s="203"/>
      <c r="BB1350" s="203"/>
      <c r="BC1350" s="203"/>
      <c r="BD1350" s="203"/>
      <c r="BE1350" s="203"/>
      <c r="BF1350" s="203"/>
      <c r="BG1350" s="203"/>
      <c r="BH1350" s="203"/>
      <c r="BI1350" s="203"/>
      <c r="BJ1350" s="203"/>
      <c r="BK1350" s="203"/>
      <c r="BL1350" s="203"/>
    </row>
    <row r="1351" spans="1:260" ht="12.75" customHeight="1" x14ac:dyDescent="0.2">
      <c r="A1351" s="203" t="s">
        <v>4044</v>
      </c>
      <c r="B1351" s="203" t="s">
        <v>4039</v>
      </c>
      <c r="C1351" s="203" t="s">
        <v>2339</v>
      </c>
      <c r="D1351" s="214">
        <v>30174</v>
      </c>
      <c r="E1351" s="203" t="s">
        <v>2340</v>
      </c>
      <c r="F1351" s="203" t="s">
        <v>2601</v>
      </c>
      <c r="G1351" s="203" t="s">
        <v>3420</v>
      </c>
      <c r="H1351" s="203" t="s">
        <v>12</v>
      </c>
      <c r="I1351" s="203" t="s">
        <v>78</v>
      </c>
      <c r="J1351" s="203">
        <v>0</v>
      </c>
      <c r="K1351" s="203" t="s">
        <v>12</v>
      </c>
      <c r="L1351" s="203" t="s">
        <v>78</v>
      </c>
      <c r="M1351" s="203">
        <v>0</v>
      </c>
      <c r="N1351" s="203" t="s">
        <v>12</v>
      </c>
      <c r="O1351" s="203" t="s">
        <v>78</v>
      </c>
      <c r="P1351" s="203">
        <v>0</v>
      </c>
      <c r="Q1351" s="203"/>
      <c r="R1351" s="203"/>
      <c r="S1351" s="203"/>
      <c r="T1351" s="203" t="s">
        <v>12</v>
      </c>
      <c r="U1351" s="203" t="s">
        <v>348</v>
      </c>
      <c r="V1351" s="203">
        <v>0</v>
      </c>
      <c r="W1351" s="203" t="s">
        <v>12</v>
      </c>
      <c r="X1351" s="203" t="s">
        <v>348</v>
      </c>
      <c r="Y1351" s="203">
        <v>0</v>
      </c>
      <c r="Z1351" s="203" t="s">
        <v>12</v>
      </c>
      <c r="AA1351" s="203" t="s">
        <v>111</v>
      </c>
      <c r="AB1351" s="203">
        <v>0</v>
      </c>
      <c r="AC1351" s="203" t="s">
        <v>12</v>
      </c>
      <c r="AD1351" s="203" t="s">
        <v>111</v>
      </c>
      <c r="AE1351" s="203">
        <v>0</v>
      </c>
      <c r="AF1351" s="203" t="s">
        <v>12</v>
      </c>
      <c r="AG1351" s="203" t="s">
        <v>111</v>
      </c>
      <c r="AH1351" s="203">
        <v>0</v>
      </c>
      <c r="AI1351" s="203" t="s">
        <v>12</v>
      </c>
      <c r="AJ1351" s="203" t="s">
        <v>111</v>
      </c>
      <c r="AK1351" s="203">
        <v>0</v>
      </c>
      <c r="AL1351" s="203" t="s">
        <v>12</v>
      </c>
      <c r="AM1351" s="203" t="s">
        <v>111</v>
      </c>
      <c r="AN1351" s="203"/>
      <c r="AO1351" s="203" t="s">
        <v>12</v>
      </c>
      <c r="AP1351" s="203" t="s">
        <v>111</v>
      </c>
      <c r="AQ1351" s="203" t="s">
        <v>2341</v>
      </c>
      <c r="AR1351" s="203" t="s">
        <v>12</v>
      </c>
      <c r="AS1351" s="203" t="s">
        <v>111</v>
      </c>
      <c r="AT1351" s="203" t="s">
        <v>2342</v>
      </c>
      <c r="AU1351" s="203" t="s">
        <v>12</v>
      </c>
      <c r="AV1351" s="203" t="s">
        <v>111</v>
      </c>
      <c r="AW1351" s="203" t="s">
        <v>2343</v>
      </c>
      <c r="AX1351" s="203" t="s">
        <v>12</v>
      </c>
      <c r="AY1351" s="203" t="s">
        <v>111</v>
      </c>
      <c r="AZ1351" s="203" t="s">
        <v>2344</v>
      </c>
      <c r="BA1351" s="203" t="s">
        <v>12</v>
      </c>
      <c r="BB1351" s="203" t="s">
        <v>111</v>
      </c>
      <c r="BC1351" s="203" t="s">
        <v>2345</v>
      </c>
      <c r="BD1351" s="203"/>
      <c r="BE1351" s="203"/>
      <c r="BF1351" s="203"/>
      <c r="BG1351" s="203"/>
      <c r="BH1351" s="203"/>
      <c r="BI1351" s="203"/>
      <c r="BJ1351" s="203"/>
      <c r="BK1351" s="203"/>
      <c r="BL1351" s="203"/>
    </row>
    <row r="1352" spans="1:260" s="10" customFormat="1" ht="12.75" customHeight="1" x14ac:dyDescent="0.2">
      <c r="A1352" s="203" t="s">
        <v>4041</v>
      </c>
      <c r="B1352" s="203" t="s">
        <v>4439</v>
      </c>
      <c r="C1352" s="203" t="s">
        <v>374</v>
      </c>
      <c r="D1352" s="214">
        <v>29950</v>
      </c>
      <c r="E1352" s="203" t="s">
        <v>246</v>
      </c>
      <c r="F1352" s="203" t="s">
        <v>2169</v>
      </c>
      <c r="G1352" s="203" t="s">
        <v>3420</v>
      </c>
      <c r="H1352" s="203" t="s">
        <v>339</v>
      </c>
      <c r="I1352" s="203" t="s">
        <v>111</v>
      </c>
      <c r="J1352" s="203">
        <v>0</v>
      </c>
      <c r="K1352" s="203" t="s">
        <v>339</v>
      </c>
      <c r="L1352" s="203" t="s">
        <v>111</v>
      </c>
      <c r="M1352" s="203">
        <v>0</v>
      </c>
      <c r="N1352" s="203" t="s">
        <v>339</v>
      </c>
      <c r="O1352" s="203" t="s">
        <v>111</v>
      </c>
      <c r="P1352" s="203">
        <v>0</v>
      </c>
      <c r="Q1352" s="203" t="s">
        <v>339</v>
      </c>
      <c r="R1352" s="203" t="s">
        <v>30</v>
      </c>
      <c r="S1352" s="203"/>
      <c r="T1352" s="203" t="s">
        <v>339</v>
      </c>
      <c r="U1352" s="203" t="s">
        <v>460</v>
      </c>
      <c r="V1352" s="203">
        <v>0</v>
      </c>
      <c r="W1352" s="203" t="s">
        <v>339</v>
      </c>
      <c r="X1352" s="203" t="s">
        <v>460</v>
      </c>
      <c r="Y1352" s="203">
        <v>0</v>
      </c>
      <c r="Z1352" s="203" t="s">
        <v>339</v>
      </c>
      <c r="AA1352" s="203" t="s">
        <v>460</v>
      </c>
      <c r="AB1352" s="203">
        <v>0</v>
      </c>
      <c r="AC1352" s="203" t="s">
        <v>339</v>
      </c>
      <c r="AD1352" s="203" t="s">
        <v>460</v>
      </c>
      <c r="AE1352" s="203">
        <v>0</v>
      </c>
      <c r="AF1352" s="203" t="s">
        <v>339</v>
      </c>
      <c r="AG1352" s="203" t="s">
        <v>460</v>
      </c>
      <c r="AH1352" s="203">
        <v>0</v>
      </c>
      <c r="AI1352" s="203" t="s">
        <v>339</v>
      </c>
      <c r="AJ1352" s="203" t="s">
        <v>460</v>
      </c>
      <c r="AK1352" s="203">
        <v>0</v>
      </c>
      <c r="AL1352" s="203" t="s">
        <v>339</v>
      </c>
      <c r="AM1352" s="203" t="s">
        <v>460</v>
      </c>
      <c r="AN1352" s="203"/>
      <c r="AO1352" s="203" t="s">
        <v>339</v>
      </c>
      <c r="AP1352" s="203" t="s">
        <v>460</v>
      </c>
      <c r="AQ1352" s="203" t="s">
        <v>404</v>
      </c>
      <c r="AR1352" s="203" t="s">
        <v>339</v>
      </c>
      <c r="AS1352" s="203" t="s">
        <v>460</v>
      </c>
      <c r="AT1352" s="203" t="s">
        <v>363</v>
      </c>
      <c r="AU1352" s="203" t="s">
        <v>339</v>
      </c>
      <c r="AV1352" s="203" t="s">
        <v>460</v>
      </c>
      <c r="AW1352" s="203" t="s">
        <v>250</v>
      </c>
      <c r="AX1352" s="203" t="s">
        <v>339</v>
      </c>
      <c r="AY1352" s="203" t="s">
        <v>460</v>
      </c>
      <c r="AZ1352" s="203" t="s">
        <v>294</v>
      </c>
      <c r="BA1352" s="203"/>
      <c r="BB1352" s="203"/>
      <c r="BC1352" s="203"/>
      <c r="BD1352" s="203"/>
      <c r="BE1352" s="203"/>
      <c r="BF1352" s="203"/>
      <c r="BG1352" s="203"/>
      <c r="BH1352" s="203"/>
      <c r="BI1352" s="203"/>
      <c r="BJ1352" s="203"/>
      <c r="BK1352" s="203"/>
      <c r="BL1352" s="203"/>
    </row>
    <row r="1353" spans="1:260" ht="12.75" customHeight="1" x14ac:dyDescent="0.2">
      <c r="A1353" s="203" t="s">
        <v>4028</v>
      </c>
      <c r="B1353" s="203" t="s">
        <v>4028</v>
      </c>
      <c r="C1353" s="203"/>
      <c r="D1353" s="218"/>
      <c r="E1353" s="203"/>
      <c r="F1353" s="203"/>
      <c r="G1353" s="203" t="s">
        <v>4028</v>
      </c>
      <c r="H1353" s="203"/>
      <c r="I1353" s="203"/>
      <c r="J1353" s="203" t="s">
        <v>4028</v>
      </c>
      <c r="K1353" s="203" t="s">
        <v>4028</v>
      </c>
      <c r="L1353" s="203" t="s">
        <v>4028</v>
      </c>
      <c r="M1353" s="203" t="s">
        <v>4028</v>
      </c>
      <c r="N1353" s="203" t="s">
        <v>4028</v>
      </c>
      <c r="O1353" s="203" t="s">
        <v>4028</v>
      </c>
      <c r="P1353" s="203" t="s">
        <v>4028</v>
      </c>
      <c r="Q1353" s="203"/>
      <c r="R1353" s="203"/>
      <c r="S1353" s="203"/>
      <c r="T1353" s="203" t="s">
        <v>4028</v>
      </c>
      <c r="U1353" s="203" t="s">
        <v>4028</v>
      </c>
      <c r="V1353" s="203" t="s">
        <v>4028</v>
      </c>
      <c r="W1353" s="203" t="s">
        <v>4028</v>
      </c>
      <c r="X1353" s="203" t="s">
        <v>4028</v>
      </c>
      <c r="Y1353" s="203" t="s">
        <v>4028</v>
      </c>
      <c r="Z1353" s="203" t="s">
        <v>4028</v>
      </c>
      <c r="AA1353" s="203" t="s">
        <v>4028</v>
      </c>
      <c r="AB1353" s="203" t="s">
        <v>4028</v>
      </c>
      <c r="AC1353" s="203" t="s">
        <v>4028</v>
      </c>
      <c r="AD1353" s="203" t="s">
        <v>4028</v>
      </c>
      <c r="AE1353" s="203" t="s">
        <v>4028</v>
      </c>
      <c r="AF1353" s="203" t="s">
        <v>4028</v>
      </c>
      <c r="AG1353" s="203" t="s">
        <v>4028</v>
      </c>
      <c r="AH1353" s="203" t="s">
        <v>4028</v>
      </c>
      <c r="AI1353" s="203" t="s">
        <v>4028</v>
      </c>
      <c r="AJ1353" s="203" t="s">
        <v>4028</v>
      </c>
      <c r="AK1353" s="203" t="s">
        <v>4028</v>
      </c>
      <c r="AL1353" s="203"/>
      <c r="AM1353" s="203"/>
      <c r="AN1353" s="203"/>
      <c r="AO1353" s="203"/>
      <c r="AP1353" s="203"/>
      <c r="AQ1353" s="203"/>
      <c r="AR1353" s="203"/>
      <c r="AS1353" s="203"/>
      <c r="AT1353" s="203"/>
      <c r="AU1353" s="203"/>
      <c r="AV1353" s="203"/>
      <c r="AW1353" s="203"/>
      <c r="AX1353" s="203"/>
      <c r="AY1353" s="203"/>
      <c r="AZ1353" s="203"/>
      <c r="BA1353" s="203"/>
      <c r="BB1353" s="203"/>
      <c r="BC1353" s="203"/>
      <c r="BD1353" s="203"/>
      <c r="BE1353" s="203"/>
      <c r="BF1353" s="203"/>
      <c r="BG1353" s="203"/>
      <c r="BH1353" s="203"/>
      <c r="BI1353" s="203"/>
      <c r="BJ1353" s="203"/>
      <c r="BK1353" s="203"/>
      <c r="BL1353" s="203"/>
      <c r="BM1353" s="10"/>
      <c r="BN1353" s="10"/>
      <c r="BO1353" s="10"/>
      <c r="BP1353" s="10"/>
      <c r="BQ1353" s="10"/>
      <c r="BR1353" s="10"/>
      <c r="BS1353" s="10"/>
      <c r="BT1353" s="10"/>
      <c r="BU1353" s="10"/>
      <c r="BV1353" s="10"/>
      <c r="BW1353" s="10"/>
      <c r="BX1353" s="10"/>
      <c r="BY1353" s="10"/>
      <c r="BZ1353" s="10"/>
      <c r="CA1353" s="10"/>
      <c r="CB1353" s="10"/>
      <c r="CC1353" s="10"/>
      <c r="CD1353" s="10"/>
      <c r="CE1353" s="10"/>
      <c r="CF1353" s="10"/>
      <c r="CG1353" s="10"/>
      <c r="CH1353" s="10"/>
      <c r="CI1353" s="10"/>
      <c r="CJ1353" s="10"/>
      <c r="CK1353" s="10"/>
      <c r="CL1353" s="10"/>
      <c r="CM1353" s="10"/>
      <c r="CN1353" s="10"/>
      <c r="CO1353" s="10"/>
      <c r="CP1353" s="10"/>
      <c r="CQ1353" s="10"/>
      <c r="CR1353" s="10"/>
      <c r="CS1353" s="10"/>
      <c r="CT1353" s="10"/>
      <c r="CU1353" s="10"/>
      <c r="CV1353" s="10"/>
      <c r="CW1353" s="10"/>
      <c r="CX1353" s="10"/>
      <c r="CY1353" s="10"/>
      <c r="CZ1353" s="10"/>
      <c r="DA1353" s="10"/>
      <c r="DB1353" s="10"/>
      <c r="DC1353" s="10"/>
      <c r="DD1353" s="10"/>
      <c r="DE1353" s="10"/>
      <c r="DF1353" s="10"/>
      <c r="DG1353" s="10"/>
      <c r="DH1353" s="10"/>
      <c r="DI1353" s="10"/>
      <c r="DJ1353" s="10"/>
      <c r="DK1353" s="10"/>
      <c r="DL1353" s="10"/>
      <c r="DM1353" s="10"/>
      <c r="DN1353" s="10"/>
      <c r="DO1353" s="10"/>
      <c r="DP1353" s="10"/>
      <c r="DQ1353" s="10"/>
      <c r="DR1353" s="10"/>
      <c r="DS1353" s="10"/>
      <c r="DT1353" s="10"/>
      <c r="DU1353" s="10"/>
      <c r="DV1353" s="10"/>
      <c r="DW1353" s="10"/>
      <c r="DX1353" s="10"/>
      <c r="DY1353" s="10"/>
      <c r="DZ1353" s="10"/>
      <c r="EA1353" s="10"/>
      <c r="EB1353" s="10"/>
      <c r="EC1353" s="10"/>
      <c r="ED1353" s="10"/>
      <c r="EE1353" s="10"/>
      <c r="EF1353" s="10"/>
      <c r="EG1353" s="10"/>
      <c r="EH1353" s="10"/>
      <c r="EI1353" s="10"/>
      <c r="EJ1353" s="10"/>
      <c r="EK1353" s="10"/>
      <c r="EL1353" s="10"/>
      <c r="EM1353" s="10"/>
      <c r="EN1353" s="10"/>
      <c r="EO1353" s="10"/>
      <c r="EP1353" s="10"/>
      <c r="EQ1353" s="10"/>
      <c r="ER1353" s="10"/>
      <c r="ES1353" s="10"/>
      <c r="ET1353" s="10"/>
      <c r="EU1353" s="10"/>
      <c r="EV1353" s="10"/>
      <c r="EW1353" s="10"/>
      <c r="EX1353" s="10"/>
      <c r="EY1353" s="10"/>
      <c r="EZ1353" s="10"/>
      <c r="FA1353" s="10"/>
      <c r="FB1353" s="10"/>
      <c r="FC1353" s="10"/>
      <c r="FD1353" s="10"/>
      <c r="FE1353" s="10"/>
      <c r="FF1353" s="10"/>
      <c r="FG1353" s="10"/>
      <c r="FH1353" s="10"/>
      <c r="FI1353" s="10"/>
      <c r="FJ1353" s="10"/>
      <c r="FK1353" s="10"/>
      <c r="FL1353" s="10"/>
      <c r="FM1353" s="10"/>
      <c r="FN1353" s="10"/>
      <c r="FO1353" s="10"/>
      <c r="FP1353" s="10"/>
      <c r="FQ1353" s="10"/>
      <c r="FR1353" s="10"/>
      <c r="FS1353" s="10"/>
      <c r="FT1353" s="10"/>
      <c r="FU1353" s="10"/>
      <c r="FV1353" s="10"/>
      <c r="FW1353" s="10"/>
      <c r="FX1353" s="10"/>
      <c r="FY1353" s="10"/>
      <c r="FZ1353" s="10"/>
      <c r="GA1353" s="10"/>
      <c r="GB1353" s="10"/>
      <c r="GC1353" s="10"/>
      <c r="GD1353" s="10"/>
      <c r="GE1353" s="10"/>
      <c r="GF1353" s="10"/>
      <c r="GG1353" s="10"/>
      <c r="GH1353" s="10"/>
      <c r="GI1353" s="10"/>
      <c r="GJ1353" s="10"/>
      <c r="GK1353" s="10"/>
      <c r="GL1353" s="10"/>
      <c r="GM1353" s="10"/>
      <c r="GN1353" s="10"/>
      <c r="GO1353" s="10"/>
      <c r="GP1353" s="10"/>
      <c r="GQ1353" s="10"/>
      <c r="GR1353" s="10"/>
      <c r="GS1353" s="10"/>
      <c r="GT1353" s="10"/>
      <c r="GU1353" s="10"/>
      <c r="GV1353" s="10"/>
      <c r="GW1353" s="10"/>
      <c r="GX1353" s="10"/>
      <c r="GY1353" s="10"/>
      <c r="GZ1353" s="10"/>
      <c r="HA1353" s="10"/>
      <c r="HB1353" s="10"/>
      <c r="HC1353" s="10"/>
      <c r="HD1353" s="10"/>
      <c r="HE1353" s="10"/>
      <c r="HF1353" s="10"/>
      <c r="HG1353" s="10"/>
      <c r="HH1353" s="10"/>
      <c r="HI1353" s="10"/>
      <c r="HJ1353" s="10"/>
      <c r="HK1353" s="10"/>
      <c r="HL1353" s="10"/>
      <c r="HM1353" s="10"/>
      <c r="HN1353" s="10"/>
      <c r="HO1353" s="10"/>
      <c r="HP1353" s="10"/>
      <c r="HQ1353" s="10"/>
      <c r="HR1353" s="10"/>
      <c r="HS1353" s="10"/>
      <c r="HT1353" s="10"/>
      <c r="HU1353" s="10"/>
      <c r="HV1353" s="10"/>
      <c r="HW1353" s="10"/>
      <c r="HX1353" s="10"/>
      <c r="HY1353" s="10"/>
      <c r="HZ1353" s="10"/>
      <c r="IA1353" s="10"/>
      <c r="IB1353" s="10"/>
      <c r="IC1353" s="10"/>
      <c r="ID1353" s="10"/>
      <c r="IE1353" s="10"/>
      <c r="IF1353" s="10"/>
      <c r="IG1353" s="10"/>
      <c r="IH1353" s="10"/>
      <c r="II1353" s="10"/>
      <c r="IJ1353" s="10"/>
      <c r="IK1353" s="10"/>
      <c r="IL1353" s="10"/>
      <c r="IM1353" s="10"/>
      <c r="IN1353" s="10"/>
      <c r="IO1353" s="10"/>
      <c r="IP1353" s="10"/>
      <c r="IQ1353" s="10"/>
      <c r="IR1353" s="10"/>
      <c r="IS1353" s="10"/>
      <c r="IT1353" s="10"/>
      <c r="IU1353" s="10"/>
      <c r="IV1353" s="10"/>
    </row>
    <row r="1354" spans="1:260" ht="12.75" customHeight="1" x14ac:dyDescent="0.2">
      <c r="A1354" s="203" t="s">
        <v>4028</v>
      </c>
      <c r="B1354" s="203" t="s">
        <v>4028</v>
      </c>
      <c r="C1354" s="203"/>
      <c r="D1354" s="218"/>
      <c r="E1354" s="203"/>
      <c r="F1354" s="203"/>
      <c r="G1354" s="203" t="s">
        <v>4028</v>
      </c>
      <c r="H1354" s="203"/>
      <c r="I1354" s="203"/>
      <c r="J1354" s="203" t="s">
        <v>4028</v>
      </c>
      <c r="K1354" s="203" t="s">
        <v>4028</v>
      </c>
      <c r="L1354" s="203" t="s">
        <v>4028</v>
      </c>
      <c r="M1354" s="203" t="s">
        <v>4028</v>
      </c>
      <c r="N1354" s="203" t="s">
        <v>4028</v>
      </c>
      <c r="O1354" s="203" t="s">
        <v>4028</v>
      </c>
      <c r="P1354" s="203" t="s">
        <v>4028</v>
      </c>
      <c r="Q1354" s="203"/>
      <c r="R1354" s="203"/>
      <c r="S1354" s="203"/>
      <c r="T1354" s="203" t="s">
        <v>4028</v>
      </c>
      <c r="U1354" s="203" t="s">
        <v>4028</v>
      </c>
      <c r="V1354" s="203" t="s">
        <v>4028</v>
      </c>
      <c r="W1354" s="203" t="s">
        <v>4028</v>
      </c>
      <c r="X1354" s="203" t="s">
        <v>4028</v>
      </c>
      <c r="Y1354" s="203" t="s">
        <v>4028</v>
      </c>
      <c r="Z1354" s="203" t="s">
        <v>4028</v>
      </c>
      <c r="AA1354" s="203" t="s">
        <v>4028</v>
      </c>
      <c r="AB1354" s="203" t="s">
        <v>4028</v>
      </c>
      <c r="AC1354" s="203" t="s">
        <v>4028</v>
      </c>
      <c r="AD1354" s="203" t="s">
        <v>4028</v>
      </c>
      <c r="AE1354" s="203" t="s">
        <v>4028</v>
      </c>
      <c r="AF1354" s="203" t="s">
        <v>4028</v>
      </c>
      <c r="AG1354" s="203" t="s">
        <v>4028</v>
      </c>
      <c r="AH1354" s="203" t="s">
        <v>4028</v>
      </c>
      <c r="AI1354" s="203" t="s">
        <v>4028</v>
      </c>
      <c r="AJ1354" s="203" t="s">
        <v>4028</v>
      </c>
      <c r="AK1354" s="203" t="s">
        <v>4028</v>
      </c>
      <c r="AL1354" s="203"/>
      <c r="AM1354" s="203"/>
      <c r="AN1354" s="203"/>
      <c r="AO1354" s="203"/>
      <c r="AP1354" s="203"/>
      <c r="AQ1354" s="203"/>
      <c r="AR1354" s="203"/>
      <c r="AS1354" s="203"/>
      <c r="AT1354" s="203"/>
      <c r="AU1354" s="203"/>
      <c r="AV1354" s="203"/>
      <c r="AW1354" s="203"/>
      <c r="AX1354" s="203"/>
      <c r="AY1354" s="203"/>
      <c r="AZ1354" s="203"/>
      <c r="BA1354" s="203"/>
      <c r="BB1354" s="203"/>
      <c r="BC1354" s="203"/>
      <c r="BD1354" s="203"/>
      <c r="BE1354" s="203"/>
      <c r="BF1354" s="203"/>
      <c r="BG1354" s="203"/>
      <c r="BH1354" s="203"/>
      <c r="BI1354" s="203"/>
      <c r="BJ1354" s="203"/>
      <c r="BK1354" s="203"/>
      <c r="BL1354" s="203"/>
    </row>
    <row r="1355" spans="1:260" ht="12.75" customHeight="1" x14ac:dyDescent="0.2">
      <c r="A1355" s="202"/>
      <c r="B1355" s="202"/>
      <c r="C1355" s="202"/>
      <c r="D1355" s="212" t="s">
        <v>2114</v>
      </c>
      <c r="E1355" s="17" t="s">
        <v>2115</v>
      </c>
      <c r="F1355" s="17" t="s">
        <v>2116</v>
      </c>
      <c r="G1355" s="17" t="s">
        <v>2117</v>
      </c>
      <c r="H1355" s="17"/>
      <c r="I1355" s="17"/>
      <c r="K1355" s="8" t="str">
        <f>IF(ISERROR(VLOOKUP(TRIM(B1355),ALL!$A$2:$AC$3977,11,FALSE)),"",VLOOKUP(TRIM(B1355),ALL!$A$2:$AC$3977,11,FALSE))</f>
        <v/>
      </c>
      <c r="L1355" s="8" t="str">
        <f>IF(ISERROR(VLOOKUP(TRIM(B1355),ALL!$A$2:$AC$3977,12,FALSE)),"",VLOOKUP(TRIM(B1355),ALL!$A$2:$AC$3977,12,FALSE))</f>
        <v/>
      </c>
      <c r="M1355" s="8" t="str">
        <f>IF(ISERROR(VLOOKUP(TRIM(B1355),ALL!$A$2:$AC$3977,13,FALSE)),"",VLOOKUP(TRIM(B1355),ALL!$A$2:$AC$3977,13,FALSE))</f>
        <v/>
      </c>
      <c r="N1355" s="8" t="str">
        <f>IF(ISERROR(VLOOKUP(TRIM(B1355),ALL!$A$2:$AC$3977,14,FALSE)),"",VLOOKUP(TRIM(B1355),ALL!$A$2:$AC$3977,14,FALSE))</f>
        <v/>
      </c>
      <c r="O1355" s="8" t="str">
        <f>IF(ISERROR(VLOOKUP(TRIM(B1355),ALL!$A$2:$AC$3977,15,FALSE)),"",VLOOKUP(TRIM(B1355),ALL!$A$2:$AC$3977,15,FALSE))</f>
        <v/>
      </c>
      <c r="P1355" s="8" t="str">
        <f>IF(ISERROR(VLOOKUP(TRIM(B1355),ALL!$A$2:$AC$3977,16,FALSE)),"",VLOOKUP(TRIM(B1355),ALL!$A$2:$AC$3977,16,FALSE))</f>
        <v/>
      </c>
      <c r="Q1355" s="202"/>
      <c r="S1355" s="202"/>
      <c r="T1355" s="202" t="str">
        <f>IF(ISERROR(VLOOKUP(TRIM(B1355),ALL!$A$2:$AC$3999,20,FALSE)),"",VLOOKUP(TRIM(B1355),ALL!$A$2:$AC$3999,20,FALSE))</f>
        <v/>
      </c>
      <c r="U1355" s="202" t="str">
        <f>IF(ISERROR(VLOOKUP(TRIM(B1355),ALL!$A$2:$AC$3999,21,FALSE)),"",VLOOKUP(TRIM(B1355),ALL!$A$2:$AC$3999,21,FALSE))</f>
        <v/>
      </c>
      <c r="V1355" s="202" t="str">
        <f>IF(ISERROR(VLOOKUP(TRIM(B1355),ALL!$A$2:$AC$3999,22,FALSE)),"",VLOOKUP(TRIM(B1355),ALL!$A$2:$AC$3999,22,FALSE))</f>
        <v/>
      </c>
      <c r="W1355" s="202" t="str">
        <f>IF(ISERROR(VLOOKUP(TRIM(B1355),ALL!$A$2:$AC$1999,20,FALSE)),"",VLOOKUP(TRIM(B1355),ALL!$A$2:$AC$1999,20,FALSE))</f>
        <v/>
      </c>
      <c r="X1355" s="202" t="str">
        <f>IF(ISERROR(VLOOKUP(TRIM(B1355),ALL!$A$2:$AC$1999,21,FALSE)),"",VLOOKUP(TRIM(B1355),ALL!$A$2:$AC$1999,21,FALSE))</f>
        <v/>
      </c>
      <c r="Y1355" s="202" t="str">
        <f>IF(ISERROR(VLOOKUP(TRIM(B1355),ALL!$A$2:$AC$1999,22,FALSE)),"",VLOOKUP(TRIM(B1355),ALL!$A$2:$AC$1999,22,FALSE))</f>
        <v/>
      </c>
      <c r="Z1355" s="202" t="str">
        <f>IF(ISERROR(VLOOKUP(TRIM(B1355),ALL!$A$2:$AC$1999,23,FALSE)),"",VLOOKUP(TRIM(B1355),ALL!$A$2:$AC$1999,23,FALSE))</f>
        <v/>
      </c>
      <c r="AA1355" s="202" t="str">
        <f>IF(ISERROR(VLOOKUP(TRIM(B1355),ALL!$A$2:$AC$1999,24,FALSE)),"",VLOOKUP(TRIM(B1355),ALL!$A$2:$AC$1999,24,FALSE))</f>
        <v/>
      </c>
      <c r="AB1355" s="202" t="str">
        <f>IF(ISERROR(VLOOKUP(TRIM(B1355),ALL!$A$2:$AC$1999,25,FALSE)),"",VLOOKUP(TRIM(B1355),ALL!$A$2:$AC$1999,25,FALSE))</f>
        <v/>
      </c>
      <c r="AC1355" s="202" t="s">
        <v>4028</v>
      </c>
      <c r="AD1355" s="202" t="s">
        <v>4028</v>
      </c>
      <c r="AE1355" s="202" t="s">
        <v>4028</v>
      </c>
      <c r="AF1355" s="202" t="s">
        <v>4028</v>
      </c>
      <c r="AG1355" s="202" t="s">
        <v>4028</v>
      </c>
      <c r="AH1355" s="202" t="s">
        <v>4028</v>
      </c>
      <c r="AI1355" s="202" t="s">
        <v>4028</v>
      </c>
      <c r="AJ1355" s="202" t="s">
        <v>4028</v>
      </c>
      <c r="AK1355" s="202" t="s">
        <v>4028</v>
      </c>
      <c r="AL1355" s="202"/>
      <c r="AM1355" s="202"/>
      <c r="AN1355" s="202"/>
      <c r="AO1355" s="202"/>
      <c r="AP1355" s="202"/>
      <c r="AQ1355" s="202"/>
      <c r="AR1355" s="202"/>
      <c r="AS1355" s="202"/>
      <c r="AT1355" s="202"/>
      <c r="AU1355" s="202"/>
      <c r="AV1355" s="202"/>
      <c r="AW1355" s="202"/>
      <c r="AX1355" s="202"/>
      <c r="AY1355" s="202"/>
      <c r="AZ1355" s="202"/>
      <c r="BA1355" s="202"/>
      <c r="BB1355" s="202"/>
      <c r="BC1355" s="1"/>
      <c r="BD1355" s="202"/>
      <c r="BE1355" s="202"/>
      <c r="BF1355" s="202"/>
      <c r="BG1355" s="202"/>
      <c r="BH1355" s="202"/>
      <c r="BI1355" s="202"/>
      <c r="BJ1355" s="202"/>
      <c r="BK1355" s="202"/>
      <c r="BL1355" s="202"/>
    </row>
    <row r="1356" spans="1:260" ht="15" customHeight="1" x14ac:dyDescent="0.25">
      <c r="A1356" s="21" t="s">
        <v>4018</v>
      </c>
      <c r="B1356" s="202"/>
      <c r="C1356" s="202"/>
      <c r="D1356" s="213">
        <f>COUNTA(C1359:C1426)</f>
        <v>59</v>
      </c>
      <c r="E1356" s="14">
        <f>COUNTIF(A1358:A1426,"*HB*")-1</f>
        <v>1</v>
      </c>
      <c r="F1356" s="14">
        <f>COUNTIF(A1358:A1426,"*KR*")+COUNTIF(A1358:A1426,"*LK*")</f>
        <v>2</v>
      </c>
      <c r="G1356" s="14">
        <f>COUNTIF(A1358:A1426,"*PR*")+COUNTIF(A1358:A1426,"*LP*")</f>
        <v>2</v>
      </c>
      <c r="H1356" s="14"/>
      <c r="I1356" s="14"/>
      <c r="K1356" s="8" t="str">
        <f>IF(ISERROR(VLOOKUP(TRIM(B1356),ALL!$A$2:$AC$3977,11,FALSE)),"",VLOOKUP(TRIM(B1356),ALL!$A$2:$AC$3977,11,FALSE))</f>
        <v/>
      </c>
      <c r="L1356" s="8" t="str">
        <f>IF(ISERROR(VLOOKUP(TRIM(B1356),ALL!$A$2:$AC$3977,12,FALSE)),"",VLOOKUP(TRIM(B1356),ALL!$A$2:$AC$3977,12,FALSE))</f>
        <v/>
      </c>
      <c r="M1356" s="8" t="str">
        <f>IF(ISERROR(VLOOKUP(TRIM(B1356),ALL!$A$2:$AC$3977,13,FALSE)),"",VLOOKUP(TRIM(B1356),ALL!$A$2:$AC$3977,13,FALSE))</f>
        <v/>
      </c>
      <c r="N1356" s="8" t="str">
        <f>IF(ISERROR(VLOOKUP(TRIM(B1356),ALL!$A$2:$AC$3977,14,FALSE)),"",VLOOKUP(TRIM(B1356),ALL!$A$2:$AC$3977,14,FALSE))</f>
        <v/>
      </c>
      <c r="O1356" s="8" t="str">
        <f>IF(ISERROR(VLOOKUP(TRIM(B1356),ALL!$A$2:$AC$3977,15,FALSE)),"",VLOOKUP(TRIM(B1356),ALL!$A$2:$AC$3977,15,FALSE))</f>
        <v/>
      </c>
      <c r="P1356" s="8" t="str">
        <f>IF(ISERROR(VLOOKUP(TRIM(B1356),ALL!$A$2:$AC$3977,16,FALSE)),"",VLOOKUP(TRIM(B1356),ALL!$A$2:$AC$3977,16,FALSE))</f>
        <v/>
      </c>
      <c r="Q1356" s="3"/>
      <c r="S1356" s="202"/>
      <c r="T1356" s="202" t="str">
        <f>IF(ISERROR(VLOOKUP(TRIM(B1356),ALL!$A$2:$AC$3999,20,FALSE)),"",VLOOKUP(TRIM(B1356),ALL!$A$2:$AC$3999,20,FALSE))</f>
        <v/>
      </c>
      <c r="U1356" s="202" t="str">
        <f>IF(ISERROR(VLOOKUP(TRIM(B1356),ALL!$A$2:$AC$3999,21,FALSE)),"",VLOOKUP(TRIM(B1356),ALL!$A$2:$AC$3999,21,FALSE))</f>
        <v/>
      </c>
      <c r="V1356" s="202" t="str">
        <f>IF(ISERROR(VLOOKUP(TRIM(B1356),ALL!$A$2:$AC$3999,22,FALSE)),"",VLOOKUP(TRIM(B1356),ALL!$A$2:$AC$3999,22,FALSE))</f>
        <v/>
      </c>
      <c r="W1356" s="202" t="str">
        <f>IF(ISERROR(VLOOKUP(TRIM(B1356),ALL!$A$2:$AC$1999,20,FALSE)),"",VLOOKUP(TRIM(B1356),ALL!$A$2:$AC$1999,20,FALSE))</f>
        <v/>
      </c>
      <c r="X1356" s="202" t="str">
        <f>IF(ISERROR(VLOOKUP(TRIM(B1356),ALL!$A$2:$AC$1999,21,FALSE)),"",VLOOKUP(TRIM(B1356),ALL!$A$2:$AC$1999,21,FALSE))</f>
        <v/>
      </c>
      <c r="Y1356" s="202" t="str">
        <f>IF(ISERROR(VLOOKUP(TRIM(B1356),ALL!$A$2:$AC$1999,22,FALSE)),"",VLOOKUP(TRIM(B1356),ALL!$A$2:$AC$1999,22,FALSE))</f>
        <v/>
      </c>
      <c r="Z1356" s="202" t="str">
        <f>IF(ISERROR(VLOOKUP(TRIM(B1356),ALL!$A$2:$AC$1999,23,FALSE)),"",VLOOKUP(TRIM(B1356),ALL!$A$2:$AC$1999,23,FALSE))</f>
        <v/>
      </c>
      <c r="AA1356" s="202" t="str">
        <f>IF(ISERROR(VLOOKUP(TRIM(B1356),ALL!$A$2:$AC$1999,24,FALSE)),"",VLOOKUP(TRIM(B1356),ALL!$A$2:$AC$1999,24,FALSE))</f>
        <v/>
      </c>
      <c r="AB1356" s="202" t="str">
        <f>IF(ISERROR(VLOOKUP(TRIM(B1356),ALL!$A$2:$AC$1999,25,FALSE)),"",VLOOKUP(TRIM(B1356),ALL!$A$2:$AC$1999,25,FALSE))</f>
        <v/>
      </c>
      <c r="AC1356" s="202" t="s">
        <v>4028</v>
      </c>
      <c r="AD1356" s="202" t="s">
        <v>4028</v>
      </c>
      <c r="AE1356" s="202" t="s">
        <v>4028</v>
      </c>
      <c r="AF1356" s="202" t="s">
        <v>4028</v>
      </c>
      <c r="AG1356" s="202" t="s">
        <v>4028</v>
      </c>
      <c r="AH1356" s="202" t="s">
        <v>4028</v>
      </c>
      <c r="AI1356" s="202" t="s">
        <v>4028</v>
      </c>
      <c r="AJ1356" s="202" t="s">
        <v>4028</v>
      </c>
      <c r="AK1356" s="202" t="s">
        <v>4028</v>
      </c>
      <c r="AL1356" s="3"/>
      <c r="AM1356" s="202"/>
      <c r="AN1356" s="202"/>
      <c r="AO1356" s="202"/>
      <c r="AP1356" s="202"/>
      <c r="AQ1356" s="202"/>
      <c r="AR1356" s="202"/>
      <c r="AS1356" s="202"/>
      <c r="AT1356" s="202"/>
      <c r="AU1356" s="3"/>
      <c r="AV1356" s="202"/>
      <c r="AW1356" s="202"/>
      <c r="AX1356" s="202"/>
      <c r="AY1356" s="202"/>
      <c r="AZ1356" s="202"/>
      <c r="BA1356" s="202"/>
      <c r="BB1356" s="202"/>
      <c r="BC1356" s="1"/>
      <c r="BD1356" s="202"/>
      <c r="BE1356" s="202"/>
      <c r="BF1356" s="202"/>
      <c r="BG1356" s="202"/>
      <c r="BH1356" s="202"/>
      <c r="BI1356" s="202"/>
      <c r="BJ1356" s="202"/>
      <c r="BK1356" s="202"/>
      <c r="BL1356" s="202"/>
      <c r="BM1356" s="10"/>
      <c r="BN1356" s="10"/>
      <c r="BO1356" s="10"/>
      <c r="BP1356" s="10"/>
      <c r="BQ1356" s="10"/>
      <c r="BR1356" s="10"/>
      <c r="BS1356" s="10"/>
      <c r="BT1356" s="10"/>
      <c r="BU1356" s="10"/>
      <c r="BV1356" s="10"/>
      <c r="BW1356" s="10"/>
      <c r="BX1356" s="10"/>
      <c r="BY1356" s="10"/>
      <c r="BZ1356" s="10"/>
      <c r="CA1356" s="10"/>
      <c r="CB1356" s="10"/>
      <c r="CC1356" s="10"/>
      <c r="CD1356" s="10"/>
      <c r="CE1356" s="10"/>
      <c r="CF1356" s="10"/>
      <c r="CG1356" s="10"/>
      <c r="CH1356" s="10"/>
      <c r="CI1356" s="10"/>
      <c r="CJ1356" s="10"/>
      <c r="CK1356" s="10"/>
      <c r="CL1356" s="10"/>
      <c r="CM1356" s="10"/>
      <c r="CN1356" s="10"/>
      <c r="CO1356" s="10"/>
      <c r="CP1356" s="10"/>
      <c r="CQ1356" s="10"/>
      <c r="CR1356" s="10"/>
      <c r="CS1356" s="10"/>
      <c r="CT1356" s="10"/>
      <c r="CU1356" s="10"/>
      <c r="CV1356" s="10"/>
      <c r="CW1356" s="10"/>
      <c r="CX1356" s="10"/>
      <c r="CY1356" s="10"/>
      <c r="CZ1356" s="10"/>
      <c r="DA1356" s="10"/>
      <c r="DB1356" s="10"/>
      <c r="DC1356" s="10"/>
      <c r="DD1356" s="10"/>
      <c r="DE1356" s="10"/>
      <c r="DF1356" s="10"/>
      <c r="DG1356" s="10"/>
      <c r="DH1356" s="10"/>
      <c r="DI1356" s="10"/>
      <c r="DJ1356" s="10"/>
      <c r="DK1356" s="10"/>
      <c r="DL1356" s="10"/>
      <c r="DM1356" s="10"/>
      <c r="DN1356" s="10"/>
      <c r="DO1356" s="10"/>
      <c r="DP1356" s="10"/>
      <c r="DQ1356" s="10"/>
      <c r="DR1356" s="10"/>
      <c r="DS1356" s="10"/>
      <c r="DT1356" s="10"/>
      <c r="DU1356" s="10"/>
      <c r="DV1356" s="10"/>
      <c r="DW1356" s="10"/>
      <c r="DX1356" s="10"/>
      <c r="DY1356" s="10"/>
      <c r="DZ1356" s="10"/>
      <c r="EA1356" s="10"/>
      <c r="EB1356" s="10"/>
      <c r="EC1356" s="10"/>
      <c r="ED1356" s="10"/>
      <c r="EE1356" s="10"/>
      <c r="EF1356" s="10"/>
      <c r="EG1356" s="10"/>
      <c r="EH1356" s="10"/>
      <c r="EI1356" s="10"/>
      <c r="EJ1356" s="10"/>
      <c r="EK1356" s="10"/>
      <c r="EL1356" s="10"/>
      <c r="EM1356" s="10"/>
      <c r="EN1356" s="10"/>
      <c r="EO1356" s="10"/>
      <c r="EP1356" s="10"/>
      <c r="EQ1356" s="10"/>
      <c r="ER1356" s="10"/>
      <c r="ES1356" s="10"/>
      <c r="ET1356" s="10"/>
      <c r="EU1356" s="10"/>
      <c r="EV1356" s="10"/>
      <c r="EW1356" s="10"/>
      <c r="EX1356" s="10"/>
      <c r="EY1356" s="10"/>
      <c r="EZ1356" s="10"/>
      <c r="FA1356" s="10"/>
      <c r="FB1356" s="10"/>
      <c r="FC1356" s="10"/>
      <c r="FD1356" s="10"/>
      <c r="FE1356" s="10"/>
      <c r="FF1356" s="10"/>
      <c r="FG1356" s="10"/>
      <c r="FH1356" s="10"/>
      <c r="FI1356" s="10"/>
      <c r="FJ1356" s="10"/>
      <c r="FK1356" s="10"/>
      <c r="FL1356" s="10"/>
      <c r="FM1356" s="10"/>
      <c r="FN1356" s="10"/>
      <c r="FO1356" s="10"/>
      <c r="FP1356" s="10"/>
      <c r="FQ1356" s="10"/>
      <c r="FR1356" s="10"/>
      <c r="FS1356" s="10"/>
      <c r="FT1356" s="10"/>
      <c r="FU1356" s="10"/>
      <c r="FV1356" s="10"/>
      <c r="FW1356" s="10"/>
      <c r="FX1356" s="10"/>
      <c r="FY1356" s="10"/>
      <c r="FZ1356" s="10"/>
      <c r="GA1356" s="10"/>
      <c r="GB1356" s="10"/>
      <c r="GC1356" s="10"/>
      <c r="GD1356" s="10"/>
      <c r="GE1356" s="10"/>
      <c r="GF1356" s="10"/>
      <c r="GG1356" s="10"/>
      <c r="GH1356" s="10"/>
      <c r="GI1356" s="10"/>
      <c r="GJ1356" s="10"/>
      <c r="GK1356" s="10"/>
      <c r="GL1356" s="10"/>
      <c r="GM1356" s="10"/>
      <c r="GN1356" s="10"/>
      <c r="GO1356" s="10"/>
      <c r="GP1356" s="10"/>
      <c r="GQ1356" s="10"/>
      <c r="GR1356" s="10"/>
      <c r="GS1356" s="10"/>
      <c r="GT1356" s="10"/>
      <c r="GU1356" s="10"/>
      <c r="GV1356" s="10"/>
      <c r="GW1356" s="10"/>
      <c r="GX1356" s="10"/>
      <c r="GY1356" s="10"/>
      <c r="GZ1356" s="10"/>
      <c r="HA1356" s="10"/>
      <c r="HB1356" s="10"/>
      <c r="HC1356" s="10"/>
      <c r="HD1356" s="10"/>
      <c r="HE1356" s="10"/>
      <c r="HF1356" s="10"/>
      <c r="HG1356" s="10"/>
      <c r="HH1356" s="10"/>
      <c r="HI1356" s="10"/>
      <c r="HJ1356" s="10"/>
      <c r="HK1356" s="10"/>
      <c r="HL1356" s="10"/>
      <c r="HM1356" s="10"/>
      <c r="HN1356" s="10"/>
      <c r="HO1356" s="10"/>
      <c r="HP1356" s="10"/>
      <c r="HQ1356" s="10"/>
      <c r="HR1356" s="10"/>
      <c r="HS1356" s="10"/>
      <c r="HT1356" s="10"/>
      <c r="HU1356" s="10"/>
      <c r="HV1356" s="10"/>
      <c r="HW1356" s="10"/>
      <c r="HX1356" s="10"/>
      <c r="HY1356" s="10"/>
      <c r="HZ1356" s="10"/>
      <c r="IA1356" s="10"/>
      <c r="IB1356" s="10"/>
      <c r="IC1356" s="10"/>
      <c r="ID1356" s="10"/>
      <c r="IE1356" s="10"/>
      <c r="IF1356" s="10"/>
      <c r="IG1356" s="10"/>
      <c r="IH1356" s="10"/>
      <c r="II1356" s="10"/>
      <c r="IJ1356" s="10"/>
      <c r="IK1356" s="10"/>
      <c r="IL1356" s="10"/>
      <c r="IM1356" s="10"/>
      <c r="IN1356" s="10"/>
      <c r="IO1356" s="10"/>
      <c r="IP1356" s="10"/>
      <c r="IQ1356" s="10"/>
      <c r="IR1356" s="10"/>
      <c r="IS1356" s="10"/>
      <c r="IT1356" s="10"/>
      <c r="IU1356" s="10"/>
      <c r="IV1356" s="10"/>
    </row>
    <row r="1357" spans="1:260" ht="12.75" customHeight="1" x14ac:dyDescent="0.2">
      <c r="A1357" s="8" t="s">
        <v>4971</v>
      </c>
      <c r="B1357" s="8"/>
      <c r="C1357" s="202"/>
      <c r="D1357" s="7"/>
      <c r="E1357" s="202"/>
      <c r="F1357" s="202"/>
      <c r="G1357" s="205" t="str">
        <f>IF(ISERROR(VLOOKUP(TRIM(C1357),'R2020'!$A$1:$I$1991,8,FALSE)),"",VLOOKUP(TRIM(C1357),'R2020'!$A$1:$I$1991,8,FALSE))</f>
        <v/>
      </c>
      <c r="H1357" s="202"/>
      <c r="I1357" s="202"/>
      <c r="J1357" s="8"/>
      <c r="K1357" s="8" t="str">
        <f>IF(ISERROR(VLOOKUP(TRIM(C1357),ALL!$A$2:$AC$3977,11,FALSE)),"",VLOOKUP(TRIM(C1357),ALL!$A$2:$AC$3977,11,FALSE))</f>
        <v/>
      </c>
      <c r="L1357" s="8" t="str">
        <f>IF(ISERROR(VLOOKUP(TRIM(C1357),ALL!$A$2:$AC$3977,12,FALSE)),"",VLOOKUP(TRIM(C1357),ALL!$A$2:$AC$3977,12,FALSE))</f>
        <v/>
      </c>
      <c r="M1357" s="8" t="str">
        <f>IF(ISERROR(VLOOKUP(TRIM(C1357),ALL!$A$2:$AC$3977,13,FALSE)),"",VLOOKUP(TRIM(C1357),ALL!$A$2:$AC$3977,13,FALSE))</f>
        <v/>
      </c>
      <c r="N1357" s="8" t="str">
        <f>IF(ISERROR(VLOOKUP(TRIM(C1357),ALL!$A$2:$AC$3977,14,FALSE)),"",VLOOKUP(TRIM(C1357),ALL!$A$2:$AC$3977,14,FALSE))</f>
        <v/>
      </c>
      <c r="O1357" s="8" t="str">
        <f>IF(ISERROR(VLOOKUP(TRIM(C1357),ALL!$A$2:$AC$3977,15,FALSE)),"",VLOOKUP(TRIM(C1357),ALL!$A$2:$AC$3977,15,FALSE))</f>
        <v/>
      </c>
      <c r="P1357" s="8" t="str">
        <f>IF(ISERROR(VLOOKUP(TRIM(C1357),ALL!$A$2:$AC$3977,16,FALSE)),"",VLOOKUP(TRIM(C1357),ALL!$A$2:$AC$3977,16,FALSE))</f>
        <v/>
      </c>
      <c r="Q1357" s="202"/>
      <c r="R1357" s="202"/>
      <c r="S1357" s="202"/>
      <c r="T1357" s="202" t="str">
        <f>IF(ISERROR(VLOOKUP(TRIM(C1357),ALL!$A$2:$AC$3999,20,FALSE)),"",VLOOKUP(TRIM(C1357),ALL!$A$2:$AC$3999,20,FALSE))</f>
        <v/>
      </c>
      <c r="U1357" s="202" t="str">
        <f>IF(ISERROR(VLOOKUP(TRIM(C1357),ALL!$A$2:$AC$3999,21,FALSE)),"",VLOOKUP(TRIM(C1357),ALL!$A$2:$AC$3999,21,FALSE))</f>
        <v/>
      </c>
      <c r="V1357" s="202" t="str">
        <f>IF(ISERROR(VLOOKUP(TRIM(C1357),ALL!$A$2:$AC$3999,22,FALSE)),"",VLOOKUP(TRIM(C1357),ALL!$A$2:$AC$3999,22,FALSE))</f>
        <v/>
      </c>
      <c r="W1357" s="202" t="str">
        <f>IF(ISERROR(VLOOKUP(TRIM(C1357),ALL!$A$2:$AC$1999,20,FALSE)),"",VLOOKUP(TRIM(C1357),ALL!$A$2:$AC$1999,20,FALSE))</f>
        <v/>
      </c>
      <c r="X1357" s="202" t="str">
        <f>IF(ISERROR(VLOOKUP(TRIM(C1357),ALL!$A$2:$AC$1999,21,FALSE)),"",VLOOKUP(TRIM(C1357),ALL!$A$2:$AC$1999,21,FALSE))</f>
        <v/>
      </c>
      <c r="Y1357" s="202" t="str">
        <f>IF(ISERROR(VLOOKUP(TRIM(C1357),ALL!$A$2:$AC$1999,22,FALSE)),"",VLOOKUP(TRIM(C1357),ALL!$A$2:$AC$1999,22,FALSE))</f>
        <v/>
      </c>
      <c r="Z1357" s="202" t="str">
        <f>IF(ISERROR(VLOOKUP(TRIM(C1357),ALL!$A$2:$AC$1999,23,FALSE)),"",VLOOKUP(TRIM(C1357),ALL!$A$2:$AC$1999,23,FALSE))</f>
        <v/>
      </c>
      <c r="AA1357" s="202" t="str">
        <f>IF(ISERROR(VLOOKUP(TRIM(C1357),ALL!$A$2:$AC$1999,24,FALSE)),"",VLOOKUP(TRIM(C1357),ALL!$A$2:$AC$1999,24,FALSE))</f>
        <v/>
      </c>
      <c r="AB1357" s="202" t="str">
        <f>IF(ISERROR(VLOOKUP(TRIM(C1357),ALL!$A$2:$AC$1999,25,FALSE)),"",VLOOKUP(TRIM(C1357),ALL!$A$2:$AC$1999,25,FALSE))</f>
        <v/>
      </c>
      <c r="AC1357" s="202" t="s">
        <v>4028</v>
      </c>
      <c r="AD1357" s="202" t="s">
        <v>4028</v>
      </c>
      <c r="AE1357" s="202" t="s">
        <v>4028</v>
      </c>
      <c r="AF1357" s="202" t="s">
        <v>4028</v>
      </c>
      <c r="AG1357" s="202" t="s">
        <v>4028</v>
      </c>
      <c r="AH1357" s="202" t="s">
        <v>4028</v>
      </c>
      <c r="AI1357" s="202" t="s">
        <v>4028</v>
      </c>
      <c r="AJ1357" s="202" t="s">
        <v>4028</v>
      </c>
      <c r="AK1357" s="202" t="s">
        <v>4028</v>
      </c>
      <c r="AL1357" s="202"/>
      <c r="AM1357" s="202"/>
      <c r="AN1357" s="202"/>
      <c r="AO1357" s="202"/>
      <c r="AP1357" s="202"/>
      <c r="AQ1357" s="202"/>
      <c r="AR1357" s="202"/>
      <c r="AS1357" s="202"/>
      <c r="AT1357" s="202"/>
      <c r="AU1357" s="202"/>
      <c r="AV1357" s="202"/>
      <c r="AW1357" s="202"/>
      <c r="AX1357" s="202"/>
      <c r="AY1357" s="202"/>
      <c r="AZ1357" s="202"/>
      <c r="BA1357" s="202"/>
      <c r="BB1357" s="202"/>
      <c r="BC1357" s="1"/>
      <c r="BD1357" s="202"/>
      <c r="BE1357" s="202"/>
      <c r="BF1357" s="202"/>
      <c r="BG1357" s="202"/>
      <c r="BH1357" s="202"/>
      <c r="BI1357" s="202"/>
      <c r="BJ1357" s="202"/>
      <c r="BK1357" s="202"/>
      <c r="BL1357" s="202"/>
    </row>
    <row r="1358" spans="1:260" ht="12.75" customHeight="1" x14ac:dyDescent="0.2">
      <c r="A1358" s="233" t="s">
        <v>5003</v>
      </c>
      <c r="B1358" s="203"/>
      <c r="C1358" s="203"/>
      <c r="D1358" s="218"/>
      <c r="E1358" s="203"/>
      <c r="F1358" s="203"/>
      <c r="G1358" s="203" t="s">
        <v>4028</v>
      </c>
      <c r="H1358" s="203"/>
      <c r="I1358" s="203"/>
      <c r="J1358" s="203"/>
      <c r="K1358" s="203"/>
      <c r="L1358" s="203"/>
      <c r="M1358" s="203"/>
      <c r="N1358" s="203" t="s">
        <v>4028</v>
      </c>
      <c r="O1358" s="203" t="s">
        <v>4028</v>
      </c>
      <c r="P1358" s="203" t="s">
        <v>4028</v>
      </c>
      <c r="Q1358" s="203"/>
      <c r="R1358" s="203"/>
      <c r="S1358" s="203"/>
      <c r="T1358" s="203" t="s">
        <v>4028</v>
      </c>
      <c r="U1358" s="203" t="s">
        <v>4028</v>
      </c>
      <c r="V1358" s="203" t="s">
        <v>4028</v>
      </c>
      <c r="W1358" s="203" t="s">
        <v>4028</v>
      </c>
      <c r="X1358" s="203" t="s">
        <v>4028</v>
      </c>
      <c r="Y1358" s="203" t="s">
        <v>4028</v>
      </c>
      <c r="Z1358" s="203" t="s">
        <v>4028</v>
      </c>
      <c r="AA1358" s="203" t="s">
        <v>4028</v>
      </c>
      <c r="AB1358" s="203" t="s">
        <v>4028</v>
      </c>
      <c r="AC1358" s="203" t="s">
        <v>4028</v>
      </c>
      <c r="AD1358" s="203" t="s">
        <v>4028</v>
      </c>
      <c r="AE1358" s="203" t="s">
        <v>4028</v>
      </c>
      <c r="AF1358" s="203" t="s">
        <v>4028</v>
      </c>
      <c r="AG1358" s="203" t="s">
        <v>4028</v>
      </c>
      <c r="AH1358" s="203" t="s">
        <v>4028</v>
      </c>
      <c r="AI1358" s="203" t="s">
        <v>4028</v>
      </c>
      <c r="AJ1358" s="203" t="s">
        <v>4028</v>
      </c>
      <c r="AK1358" s="203" t="s">
        <v>4028</v>
      </c>
      <c r="AL1358" s="203"/>
      <c r="AM1358" s="203"/>
      <c r="AN1358" s="203"/>
      <c r="AO1358" s="203"/>
      <c r="AP1358" s="203"/>
      <c r="AQ1358" s="203"/>
      <c r="AR1358" s="203"/>
      <c r="AS1358" s="203"/>
      <c r="AT1358" s="203"/>
      <c r="AU1358" s="203"/>
      <c r="AV1358" s="203"/>
      <c r="AW1358" s="203"/>
      <c r="AX1358" s="203"/>
      <c r="AY1358" s="203"/>
      <c r="AZ1358" s="203"/>
      <c r="BA1358" s="203"/>
      <c r="BB1358" s="203"/>
      <c r="BC1358" s="203"/>
      <c r="BD1358" s="203"/>
      <c r="BE1358" s="203"/>
      <c r="BF1358" s="203"/>
      <c r="BG1358" s="203"/>
      <c r="BH1358" s="203"/>
      <c r="BI1358" s="203"/>
      <c r="BJ1358" s="203"/>
      <c r="BK1358" s="203"/>
      <c r="BL1358" s="203"/>
    </row>
    <row r="1359" spans="1:260" ht="12.75" customHeight="1" x14ac:dyDescent="0.2">
      <c r="A1359" s="203" t="s">
        <v>193</v>
      </c>
      <c r="B1359" s="203" t="s">
        <v>4148</v>
      </c>
      <c r="C1359" s="203" t="s">
        <v>4152</v>
      </c>
      <c r="D1359" s="214">
        <v>35409</v>
      </c>
      <c r="E1359" s="203" t="s">
        <v>4699</v>
      </c>
      <c r="F1359" s="203" t="s">
        <v>4700</v>
      </c>
      <c r="G1359" s="203"/>
      <c r="H1359" s="203"/>
      <c r="I1359" s="203"/>
      <c r="J1359" s="203"/>
      <c r="K1359" s="203"/>
      <c r="L1359" s="203"/>
      <c r="M1359" s="203"/>
      <c r="N1359" s="203"/>
      <c r="O1359" s="203"/>
      <c r="P1359" s="203"/>
      <c r="Q1359" s="203"/>
      <c r="R1359" s="203"/>
      <c r="S1359" s="203"/>
      <c r="T1359" s="203"/>
      <c r="U1359" s="203"/>
      <c r="V1359" s="203"/>
      <c r="W1359" s="203"/>
      <c r="X1359" s="203"/>
      <c r="Y1359" s="203"/>
      <c r="Z1359" s="203"/>
      <c r="AA1359" s="203"/>
      <c r="AB1359" s="203"/>
      <c r="AC1359" s="203"/>
      <c r="AD1359" s="203"/>
      <c r="AE1359" s="203"/>
      <c r="AF1359" s="203"/>
      <c r="AG1359" s="203"/>
      <c r="AH1359" s="203"/>
      <c r="AI1359" s="203"/>
      <c r="AJ1359" s="203"/>
      <c r="AK1359" s="203"/>
      <c r="AL1359" s="203"/>
      <c r="AM1359" s="203"/>
      <c r="AN1359" s="203"/>
      <c r="AO1359" s="203"/>
      <c r="AP1359" s="203"/>
      <c r="AQ1359" s="203"/>
      <c r="AR1359" s="203"/>
      <c r="AS1359" s="203"/>
      <c r="AT1359" s="203"/>
      <c r="AU1359" s="203"/>
      <c r="AV1359" s="203"/>
      <c r="AW1359" s="203"/>
      <c r="AX1359" s="203"/>
      <c r="AY1359" s="203"/>
      <c r="AZ1359" s="203"/>
      <c r="BA1359" s="203"/>
      <c r="BB1359" s="203"/>
      <c r="BC1359" s="203"/>
      <c r="BD1359" s="203"/>
      <c r="BE1359" s="203"/>
      <c r="BF1359" s="203"/>
      <c r="BG1359" s="203"/>
      <c r="BH1359" s="203"/>
      <c r="BI1359" s="203"/>
      <c r="BJ1359" s="203"/>
      <c r="BK1359" s="203"/>
      <c r="BL1359" s="203"/>
    </row>
    <row r="1360" spans="1:260" s="10" customFormat="1" ht="12.75" customHeight="1" x14ac:dyDescent="0.2">
      <c r="A1360" s="203" t="s">
        <v>193</v>
      </c>
      <c r="B1360" s="203" t="s">
        <v>4471</v>
      </c>
      <c r="C1360" s="203" t="s">
        <v>461</v>
      </c>
      <c r="D1360" s="214">
        <v>30809</v>
      </c>
      <c r="E1360" s="203" t="s">
        <v>313</v>
      </c>
      <c r="F1360" s="203" t="s">
        <v>2119</v>
      </c>
      <c r="G1360" s="203" t="s">
        <v>3420</v>
      </c>
      <c r="H1360" s="203" t="s">
        <v>4029</v>
      </c>
      <c r="I1360" s="203"/>
      <c r="J1360" s="203"/>
      <c r="K1360" s="203" t="s">
        <v>193</v>
      </c>
      <c r="L1360" s="203" t="s">
        <v>27</v>
      </c>
      <c r="M1360" s="203">
        <v>0</v>
      </c>
      <c r="N1360" s="203" t="s">
        <v>193</v>
      </c>
      <c r="O1360" s="203" t="s">
        <v>55</v>
      </c>
      <c r="P1360" s="203">
        <v>0</v>
      </c>
      <c r="Q1360" s="203" t="s">
        <v>193</v>
      </c>
      <c r="R1360" s="203" t="s">
        <v>55</v>
      </c>
      <c r="S1360" s="203"/>
      <c r="T1360" s="203" t="s">
        <v>193</v>
      </c>
      <c r="U1360" s="203" t="s">
        <v>55</v>
      </c>
      <c r="V1360" s="203">
        <v>0</v>
      </c>
      <c r="W1360" s="203" t="s">
        <v>193</v>
      </c>
      <c r="X1360" s="203" t="s">
        <v>55</v>
      </c>
      <c r="Y1360" s="203">
        <v>0</v>
      </c>
      <c r="Z1360" s="203" t="s">
        <v>193</v>
      </c>
      <c r="AA1360" s="203" t="s">
        <v>55</v>
      </c>
      <c r="AB1360" s="203">
        <v>0</v>
      </c>
      <c r="AC1360" s="203" t="s">
        <v>193</v>
      </c>
      <c r="AD1360" s="203" t="s">
        <v>111</v>
      </c>
      <c r="AE1360" s="203">
        <v>0</v>
      </c>
      <c r="AF1360" s="203" t="s">
        <v>193</v>
      </c>
      <c r="AG1360" s="203" t="s">
        <v>111</v>
      </c>
      <c r="AH1360" s="203">
        <v>0</v>
      </c>
      <c r="AI1360" s="203" t="s">
        <v>193</v>
      </c>
      <c r="AJ1360" s="203" t="s">
        <v>111</v>
      </c>
      <c r="AK1360" s="203">
        <v>0</v>
      </c>
      <c r="AL1360" s="203" t="s">
        <v>193</v>
      </c>
      <c r="AM1360" s="203" t="s">
        <v>111</v>
      </c>
      <c r="AN1360" s="203"/>
      <c r="AO1360" s="203" t="s">
        <v>202</v>
      </c>
      <c r="AP1360" s="203"/>
      <c r="AQ1360" s="203"/>
      <c r="AR1360" s="203" t="s">
        <v>193</v>
      </c>
      <c r="AS1360" s="203" t="s">
        <v>111</v>
      </c>
      <c r="AT1360" s="203" t="s">
        <v>120</v>
      </c>
      <c r="AU1360" s="203" t="s">
        <v>193</v>
      </c>
      <c r="AV1360" s="203" t="s">
        <v>111</v>
      </c>
      <c r="AW1360" s="203" t="s">
        <v>472</v>
      </c>
      <c r="AX1360" s="203" t="s">
        <v>193</v>
      </c>
      <c r="AY1360" s="203" t="s">
        <v>111</v>
      </c>
      <c r="AZ1360" s="203" t="s">
        <v>316</v>
      </c>
      <c r="BA1360" s="203"/>
      <c r="BB1360" s="203"/>
      <c r="BC1360" s="203"/>
      <c r="BD1360" s="203"/>
      <c r="BE1360" s="203"/>
      <c r="BF1360" s="203"/>
      <c r="BG1360" s="203"/>
      <c r="BH1360" s="203"/>
      <c r="BI1360" s="203"/>
      <c r="BJ1360" s="203"/>
      <c r="BK1360" s="203"/>
      <c r="BL1360" s="203"/>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c r="HK1360"/>
      <c r="HL1360"/>
      <c r="HM1360"/>
      <c r="HN1360"/>
      <c r="HO1360"/>
      <c r="HP1360"/>
      <c r="HQ1360"/>
      <c r="HR1360"/>
      <c r="HS1360"/>
      <c r="HT1360"/>
      <c r="HU1360"/>
      <c r="HV1360"/>
      <c r="HW1360"/>
      <c r="HX1360"/>
      <c r="HY1360"/>
      <c r="HZ1360"/>
      <c r="IA1360"/>
      <c r="IB1360"/>
      <c r="IC1360"/>
      <c r="ID1360"/>
      <c r="IE1360"/>
      <c r="IF1360"/>
      <c r="IG1360"/>
      <c r="IH1360"/>
      <c r="II1360"/>
      <c r="IJ1360"/>
      <c r="IK1360"/>
      <c r="IL1360"/>
      <c r="IM1360"/>
      <c r="IN1360"/>
      <c r="IO1360"/>
      <c r="IP1360"/>
      <c r="IQ1360"/>
      <c r="IR1360"/>
      <c r="IS1360"/>
      <c r="IT1360"/>
      <c r="IU1360"/>
      <c r="IV1360"/>
    </row>
    <row r="1361" spans="1:260" ht="12.75" customHeight="1" x14ac:dyDescent="0.2">
      <c r="A1361" s="203" t="s">
        <v>4029</v>
      </c>
      <c r="B1361" s="203" t="s">
        <v>4028</v>
      </c>
      <c r="C1361" s="203" t="s">
        <v>1632</v>
      </c>
      <c r="D1361" s="214">
        <v>34340</v>
      </c>
      <c r="E1361" s="203" t="s">
        <v>1659</v>
      </c>
      <c r="F1361" s="203" t="s">
        <v>2146</v>
      </c>
      <c r="G1361" s="203" t="s">
        <v>4028</v>
      </c>
      <c r="H1361" s="203" t="s">
        <v>193</v>
      </c>
      <c r="I1361" s="203" t="s">
        <v>122</v>
      </c>
      <c r="J1361" s="203"/>
      <c r="K1361" s="203" t="s">
        <v>193</v>
      </c>
      <c r="L1361" s="203" t="s">
        <v>122</v>
      </c>
      <c r="M1361" s="203">
        <v>0</v>
      </c>
      <c r="N1361" s="203" t="s">
        <v>193</v>
      </c>
      <c r="O1361" s="203" t="s">
        <v>122</v>
      </c>
      <c r="P1361" s="203">
        <v>0</v>
      </c>
      <c r="Q1361" s="203" t="s">
        <v>193</v>
      </c>
      <c r="R1361" s="203" t="s">
        <v>122</v>
      </c>
      <c r="S1361" s="203"/>
      <c r="T1361" s="203" t="s">
        <v>193</v>
      </c>
      <c r="U1361" s="203" t="s">
        <v>122</v>
      </c>
      <c r="V1361" s="203">
        <v>0</v>
      </c>
      <c r="W1361" s="203" t="s">
        <v>4028</v>
      </c>
      <c r="X1361" s="203" t="s">
        <v>4028</v>
      </c>
      <c r="Y1361" s="203" t="s">
        <v>4028</v>
      </c>
      <c r="Z1361" s="203" t="s">
        <v>4028</v>
      </c>
      <c r="AA1361" s="203" t="s">
        <v>4028</v>
      </c>
      <c r="AB1361" s="203" t="s">
        <v>4028</v>
      </c>
      <c r="AC1361" s="203">
        <v>0</v>
      </c>
      <c r="AD1361" s="203">
        <v>0</v>
      </c>
      <c r="AE1361" s="203">
        <v>0</v>
      </c>
      <c r="AF1361" s="203">
        <v>0</v>
      </c>
      <c r="AG1361" s="203">
        <v>0</v>
      </c>
      <c r="AH1361" s="203">
        <v>0</v>
      </c>
      <c r="AI1361" s="203">
        <v>0</v>
      </c>
      <c r="AJ1361" s="203">
        <v>0</v>
      </c>
      <c r="AK1361" s="203">
        <v>0</v>
      </c>
      <c r="AL1361" s="203"/>
      <c r="AM1361" s="203"/>
      <c r="AN1361" s="203"/>
      <c r="AO1361" s="203"/>
      <c r="AP1361" s="203"/>
      <c r="AQ1361" s="203"/>
      <c r="AR1361" s="203"/>
      <c r="AS1361" s="203"/>
      <c r="AT1361" s="203"/>
      <c r="AU1361" s="203"/>
      <c r="AV1361" s="203"/>
      <c r="AW1361" s="203"/>
      <c r="AX1361" s="203"/>
      <c r="AY1361" s="203"/>
      <c r="AZ1361" s="203"/>
      <c r="BA1361" s="203"/>
      <c r="BB1361" s="203"/>
      <c r="BC1361" s="203"/>
      <c r="BD1361" s="203"/>
      <c r="BE1361" s="203"/>
      <c r="BF1361" s="203"/>
      <c r="BG1361" s="203"/>
      <c r="BH1361" s="203"/>
      <c r="BI1361" s="203"/>
      <c r="BJ1361" s="203"/>
      <c r="BK1361" s="203"/>
      <c r="BL1361" s="203"/>
    </row>
    <row r="1362" spans="1:260" s="10" customFormat="1" ht="12.75" customHeight="1" x14ac:dyDescent="0.2">
      <c r="A1362" s="203" t="s">
        <v>4028</v>
      </c>
      <c r="B1362" s="203" t="s">
        <v>4028</v>
      </c>
      <c r="C1362" s="203"/>
      <c r="D1362" s="214"/>
      <c r="E1362" s="203"/>
      <c r="F1362" s="203"/>
      <c r="G1362" s="203" t="s">
        <v>4028</v>
      </c>
      <c r="H1362" s="203" t="s">
        <v>4028</v>
      </c>
      <c r="I1362" s="203" t="s">
        <v>4028</v>
      </c>
      <c r="J1362" s="203" t="s">
        <v>4028</v>
      </c>
      <c r="K1362" s="203" t="s">
        <v>4028</v>
      </c>
      <c r="L1362" s="203" t="s">
        <v>4028</v>
      </c>
      <c r="M1362" s="203" t="s">
        <v>4028</v>
      </c>
      <c r="N1362" s="203" t="s">
        <v>4028</v>
      </c>
      <c r="O1362" s="203" t="s">
        <v>4028</v>
      </c>
      <c r="P1362" s="203" t="s">
        <v>4028</v>
      </c>
      <c r="Q1362" s="203"/>
      <c r="R1362" s="203"/>
      <c r="S1362" s="203"/>
      <c r="T1362" s="203" t="s">
        <v>4028</v>
      </c>
      <c r="U1362" s="203" t="s">
        <v>4028</v>
      </c>
      <c r="V1362" s="203" t="s">
        <v>4028</v>
      </c>
      <c r="W1362" s="203" t="s">
        <v>4028</v>
      </c>
      <c r="X1362" s="203" t="s">
        <v>4028</v>
      </c>
      <c r="Y1362" s="203" t="s">
        <v>4028</v>
      </c>
      <c r="Z1362" s="203" t="s">
        <v>4028</v>
      </c>
      <c r="AA1362" s="203" t="s">
        <v>4028</v>
      </c>
      <c r="AB1362" s="203" t="s">
        <v>4028</v>
      </c>
      <c r="AC1362" s="203" t="s">
        <v>4028</v>
      </c>
      <c r="AD1362" s="203" t="s">
        <v>4028</v>
      </c>
      <c r="AE1362" s="203"/>
      <c r="AF1362" s="203"/>
      <c r="AG1362" s="203"/>
      <c r="AH1362" s="203"/>
      <c r="AI1362" s="203"/>
      <c r="AJ1362" s="203"/>
      <c r="AK1362" s="203" t="s">
        <v>4028</v>
      </c>
      <c r="AL1362" s="203"/>
      <c r="AM1362" s="203"/>
      <c r="AN1362" s="203"/>
      <c r="AO1362" s="203"/>
      <c r="AP1362" s="203"/>
      <c r="AQ1362" s="203"/>
      <c r="AR1362" s="203"/>
      <c r="AS1362" s="203"/>
      <c r="AT1362" s="203"/>
      <c r="AU1362" s="203"/>
      <c r="AV1362" s="203"/>
      <c r="AW1362" s="203"/>
      <c r="AX1362" s="203"/>
      <c r="AY1362" s="203"/>
      <c r="AZ1362" s="203"/>
      <c r="BA1362" s="203"/>
      <c r="BB1362" s="203"/>
      <c r="BC1362" s="203"/>
      <c r="BD1362" s="203"/>
      <c r="BE1362" s="203"/>
      <c r="BF1362" s="203"/>
      <c r="BG1362" s="203"/>
      <c r="BH1362" s="203"/>
      <c r="BI1362" s="203"/>
      <c r="BJ1362" s="203"/>
      <c r="BK1362" s="203"/>
      <c r="BL1362" s="203"/>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c r="HE1362"/>
      <c r="HF1362"/>
      <c r="HG1362"/>
      <c r="HH1362"/>
      <c r="HI1362"/>
      <c r="HJ1362"/>
      <c r="HK1362"/>
      <c r="HL1362"/>
      <c r="HM1362"/>
      <c r="HN1362"/>
      <c r="HO1362"/>
      <c r="HP1362"/>
      <c r="HQ1362"/>
      <c r="HR1362"/>
      <c r="HS1362"/>
      <c r="HT1362"/>
      <c r="HU1362"/>
      <c r="HV1362"/>
      <c r="HW1362"/>
      <c r="HX1362"/>
      <c r="HY1362"/>
      <c r="HZ1362"/>
      <c r="IA1362"/>
      <c r="IB1362"/>
      <c r="IC1362"/>
      <c r="ID1362"/>
      <c r="IE1362"/>
      <c r="IF1362"/>
      <c r="IG1362"/>
      <c r="IH1362"/>
      <c r="II1362"/>
      <c r="IJ1362"/>
      <c r="IK1362"/>
      <c r="IL1362"/>
      <c r="IM1362"/>
      <c r="IN1362"/>
      <c r="IO1362"/>
      <c r="IP1362"/>
      <c r="IQ1362"/>
      <c r="IR1362"/>
      <c r="IS1362"/>
      <c r="IT1362"/>
      <c r="IU1362"/>
      <c r="IV1362"/>
    </row>
    <row r="1363" spans="1:260" s="10" customFormat="1" ht="12.75" customHeight="1" x14ac:dyDescent="0.2">
      <c r="A1363" s="203" t="s">
        <v>344</v>
      </c>
      <c r="B1363" s="203" t="s">
        <v>4120</v>
      </c>
      <c r="C1363" s="203" t="s">
        <v>3794</v>
      </c>
      <c r="D1363" s="214">
        <v>35588</v>
      </c>
      <c r="E1363" s="203" t="s">
        <v>3446</v>
      </c>
      <c r="F1363" s="203" t="s">
        <v>3456</v>
      </c>
      <c r="G1363" s="203" t="s">
        <v>4589</v>
      </c>
      <c r="H1363" s="203" t="s">
        <v>344</v>
      </c>
      <c r="I1363" s="203" t="s">
        <v>460</v>
      </c>
      <c r="J1363" s="203" t="s">
        <v>3795</v>
      </c>
      <c r="K1363" s="203"/>
      <c r="L1363" s="203"/>
      <c r="M1363" s="203"/>
      <c r="N1363" s="203"/>
      <c r="O1363" s="203"/>
      <c r="P1363" s="203"/>
      <c r="Q1363" s="203"/>
      <c r="R1363" s="203"/>
      <c r="S1363" s="203"/>
      <c r="T1363" s="203"/>
      <c r="U1363" s="203"/>
      <c r="V1363" s="203"/>
      <c r="W1363" s="203"/>
      <c r="X1363" s="203"/>
      <c r="Y1363" s="203"/>
      <c r="Z1363" s="203"/>
      <c r="AA1363" s="203"/>
      <c r="AB1363" s="203"/>
      <c r="AC1363" s="203"/>
      <c r="AD1363" s="203"/>
      <c r="AE1363" s="203"/>
      <c r="AF1363" s="203"/>
      <c r="AG1363" s="203"/>
      <c r="AH1363" s="203"/>
      <c r="AI1363" s="203"/>
      <c r="AJ1363" s="203"/>
      <c r="AK1363" s="203"/>
      <c r="AL1363" s="203"/>
      <c r="AM1363" s="203"/>
      <c r="AN1363" s="203"/>
      <c r="AO1363" s="203"/>
      <c r="AP1363" s="203"/>
      <c r="AQ1363" s="203"/>
      <c r="AR1363" s="203"/>
      <c r="AS1363" s="203"/>
      <c r="AT1363" s="203"/>
      <c r="AU1363" s="203"/>
      <c r="AV1363" s="203"/>
      <c r="AW1363" s="203"/>
      <c r="AX1363" s="203"/>
      <c r="AY1363" s="203"/>
      <c r="AZ1363" s="203"/>
      <c r="BA1363" s="203"/>
      <c r="BB1363" s="203"/>
      <c r="BC1363" s="203"/>
      <c r="BD1363" s="203"/>
      <c r="BE1363" s="203"/>
      <c r="BF1363" s="203"/>
      <c r="BG1363" s="203"/>
      <c r="BH1363" s="203"/>
      <c r="BI1363" s="203"/>
      <c r="BJ1363" s="203"/>
      <c r="BK1363" s="203"/>
      <c r="BL1363" s="20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c r="HE1363"/>
      <c r="HF1363"/>
      <c r="HG1363"/>
      <c r="HH1363"/>
      <c r="HI1363"/>
      <c r="HJ1363"/>
      <c r="HK1363"/>
      <c r="HL1363"/>
      <c r="HM1363"/>
      <c r="HN1363"/>
      <c r="HO1363"/>
      <c r="HP1363"/>
      <c r="HQ1363"/>
      <c r="HR1363"/>
      <c r="HS1363"/>
      <c r="HT1363"/>
      <c r="HU1363"/>
      <c r="HV1363"/>
      <c r="HW1363"/>
      <c r="HX1363"/>
      <c r="HY1363"/>
      <c r="HZ1363"/>
      <c r="IA1363"/>
      <c r="IB1363"/>
      <c r="IC1363"/>
      <c r="ID1363"/>
      <c r="IE1363"/>
      <c r="IF1363"/>
      <c r="IG1363"/>
      <c r="IH1363"/>
      <c r="II1363"/>
      <c r="IJ1363"/>
      <c r="IK1363"/>
      <c r="IL1363"/>
      <c r="IM1363"/>
      <c r="IN1363"/>
      <c r="IO1363"/>
      <c r="IP1363"/>
      <c r="IQ1363"/>
      <c r="IR1363"/>
      <c r="IS1363"/>
      <c r="IT1363"/>
      <c r="IU1363"/>
      <c r="IV1363"/>
    </row>
    <row r="1364" spans="1:260" s="10" customFormat="1" ht="12.75" customHeight="1" x14ac:dyDescent="0.2">
      <c r="A1364" s="203" t="s">
        <v>4415</v>
      </c>
      <c r="B1364" s="203" t="s">
        <v>4471</v>
      </c>
      <c r="C1364" s="203" t="s">
        <v>1990</v>
      </c>
      <c r="D1364" s="214">
        <v>34512</v>
      </c>
      <c r="E1364" s="203" t="s">
        <v>2031</v>
      </c>
      <c r="F1364" s="203" t="s">
        <v>2170</v>
      </c>
      <c r="G1364" s="203" t="s">
        <v>4590</v>
      </c>
      <c r="H1364" s="203" t="s">
        <v>344</v>
      </c>
      <c r="I1364" s="203" t="s">
        <v>122</v>
      </c>
      <c r="J1364" s="203" t="s">
        <v>3471</v>
      </c>
      <c r="K1364" s="203" t="s">
        <v>344</v>
      </c>
      <c r="L1364" s="203" t="s">
        <v>122</v>
      </c>
      <c r="M1364" s="203" t="s">
        <v>2970</v>
      </c>
      <c r="N1364" s="203" t="s">
        <v>344</v>
      </c>
      <c r="O1364" s="203" t="s">
        <v>122</v>
      </c>
      <c r="P1364" s="203" t="s">
        <v>2360</v>
      </c>
      <c r="Q1364" s="203" t="s">
        <v>344</v>
      </c>
      <c r="R1364" s="203" t="s">
        <v>122</v>
      </c>
      <c r="S1364" s="203" t="s">
        <v>1991</v>
      </c>
      <c r="T1364" s="203">
        <v>0</v>
      </c>
      <c r="U1364" s="203">
        <v>0</v>
      </c>
      <c r="V1364" s="203">
        <v>0</v>
      </c>
      <c r="W1364" s="203">
        <v>0</v>
      </c>
      <c r="X1364" s="203">
        <v>0</v>
      </c>
      <c r="Y1364" s="203">
        <v>0</v>
      </c>
      <c r="Z1364" s="203">
        <v>0</v>
      </c>
      <c r="AA1364" s="203">
        <v>0</v>
      </c>
      <c r="AB1364" s="203">
        <v>0</v>
      </c>
      <c r="AC1364" s="203">
        <v>0</v>
      </c>
      <c r="AD1364" s="203">
        <v>0</v>
      </c>
      <c r="AE1364" s="203"/>
      <c r="AF1364" s="203"/>
      <c r="AG1364" s="203"/>
      <c r="AH1364" s="203"/>
      <c r="AI1364" s="203"/>
      <c r="AJ1364" s="203"/>
      <c r="AK1364" s="203">
        <v>0</v>
      </c>
      <c r="AL1364" s="203"/>
      <c r="AM1364" s="203"/>
      <c r="AN1364" s="203"/>
      <c r="AO1364" s="203"/>
      <c r="AP1364" s="203"/>
      <c r="AQ1364" s="203"/>
      <c r="AR1364" s="203"/>
      <c r="AS1364" s="203"/>
      <c r="AT1364" s="203"/>
      <c r="AU1364" s="203"/>
      <c r="AV1364" s="203"/>
      <c r="AW1364" s="203"/>
      <c r="AX1364" s="203"/>
      <c r="AY1364" s="203"/>
      <c r="AZ1364" s="203"/>
      <c r="BA1364" s="203"/>
      <c r="BB1364" s="203"/>
      <c r="BC1364" s="203"/>
      <c r="BD1364" s="203"/>
      <c r="BE1364" s="203"/>
      <c r="BF1364" s="203"/>
      <c r="BG1364" s="203"/>
      <c r="BH1364" s="203"/>
      <c r="BI1364" s="203"/>
      <c r="BJ1364" s="203"/>
      <c r="BK1364" s="203"/>
      <c r="BL1364" s="203"/>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c r="HE1364"/>
      <c r="HF1364"/>
      <c r="HG1364"/>
      <c r="HH1364"/>
      <c r="HI1364"/>
      <c r="HJ1364"/>
      <c r="HK1364"/>
      <c r="HL1364"/>
      <c r="HM1364"/>
      <c r="HN1364"/>
      <c r="HO1364"/>
      <c r="HP1364"/>
      <c r="HQ1364"/>
      <c r="HR1364"/>
      <c r="HS1364"/>
      <c r="HT1364"/>
      <c r="HU1364"/>
      <c r="HV1364"/>
      <c r="HW1364"/>
      <c r="HX1364"/>
      <c r="HY1364"/>
      <c r="HZ1364"/>
      <c r="IA1364"/>
      <c r="IB1364"/>
      <c r="IC1364"/>
      <c r="ID1364"/>
      <c r="IE1364"/>
      <c r="IF1364"/>
      <c r="IG1364"/>
      <c r="IH1364"/>
      <c r="II1364"/>
      <c r="IJ1364"/>
      <c r="IK1364"/>
      <c r="IL1364"/>
      <c r="IM1364"/>
      <c r="IN1364"/>
      <c r="IO1364"/>
      <c r="IP1364"/>
      <c r="IQ1364"/>
      <c r="IR1364"/>
      <c r="IS1364"/>
      <c r="IT1364"/>
      <c r="IU1364"/>
      <c r="IV1364"/>
      <c r="IW1364"/>
      <c r="IX1364"/>
      <c r="IY1364"/>
      <c r="IZ1364"/>
    </row>
    <row r="1365" spans="1:260" ht="12.75" customHeight="1" x14ac:dyDescent="0.2">
      <c r="A1365" s="203" t="s">
        <v>110</v>
      </c>
      <c r="B1365" s="203" t="s">
        <v>4313</v>
      </c>
      <c r="C1365" s="203" t="s">
        <v>3693</v>
      </c>
      <c r="D1365" s="214">
        <v>35255</v>
      </c>
      <c r="E1365" s="203" t="s">
        <v>3448</v>
      </c>
      <c r="F1365" s="203" t="s">
        <v>4025</v>
      </c>
      <c r="G1365" s="203" t="s">
        <v>4591</v>
      </c>
      <c r="H1365" s="203" t="s">
        <v>110</v>
      </c>
      <c r="I1365" s="203" t="s">
        <v>23</v>
      </c>
      <c r="J1365" s="203" t="s">
        <v>3694</v>
      </c>
      <c r="K1365" s="203"/>
      <c r="L1365" s="203"/>
      <c r="M1365" s="203"/>
      <c r="N1365" s="203"/>
      <c r="O1365" s="203"/>
      <c r="P1365" s="203"/>
      <c r="Q1365" s="203"/>
      <c r="R1365" s="203"/>
      <c r="S1365" s="203"/>
      <c r="T1365" s="203"/>
      <c r="U1365" s="203"/>
      <c r="V1365" s="203"/>
      <c r="W1365" s="203"/>
      <c r="X1365" s="203"/>
      <c r="Y1365" s="203"/>
      <c r="Z1365" s="203"/>
      <c r="AA1365" s="203"/>
      <c r="AB1365" s="203"/>
      <c r="AC1365" s="203"/>
      <c r="AD1365" s="203"/>
      <c r="AE1365" s="203"/>
      <c r="AF1365" s="203"/>
      <c r="AG1365" s="203"/>
      <c r="AH1365" s="203"/>
      <c r="AI1365" s="203"/>
      <c r="AJ1365" s="203"/>
      <c r="AK1365" s="203"/>
      <c r="AL1365" s="203"/>
      <c r="AM1365" s="203"/>
      <c r="AN1365" s="203"/>
      <c r="AO1365" s="203"/>
      <c r="AP1365" s="203"/>
      <c r="AQ1365" s="203"/>
      <c r="AR1365" s="203"/>
      <c r="AS1365" s="203"/>
      <c r="AT1365" s="203"/>
      <c r="AU1365" s="203"/>
      <c r="AV1365" s="203"/>
      <c r="AW1365" s="203"/>
      <c r="AX1365" s="203"/>
      <c r="AY1365" s="203"/>
      <c r="AZ1365" s="203"/>
      <c r="BA1365" s="203"/>
      <c r="BB1365" s="203"/>
      <c r="BC1365" s="203"/>
      <c r="BD1365" s="203"/>
      <c r="BE1365" s="203"/>
      <c r="BF1365" s="203"/>
      <c r="BG1365" s="203"/>
      <c r="BH1365" s="203"/>
      <c r="BI1365" s="203"/>
      <c r="BJ1365" s="203"/>
      <c r="BK1365" s="203"/>
      <c r="BL1365" s="203"/>
      <c r="IW1365" s="10"/>
      <c r="IX1365" s="10"/>
      <c r="IY1365" s="10"/>
      <c r="IZ1365" s="10"/>
    </row>
    <row r="1366" spans="1:260" ht="12.75" customHeight="1" x14ac:dyDescent="0.2">
      <c r="A1366" s="203" t="s">
        <v>4028</v>
      </c>
      <c r="B1366" s="203" t="s">
        <v>4028</v>
      </c>
      <c r="C1366" s="203"/>
      <c r="D1366" s="214"/>
      <c r="E1366" s="203"/>
      <c r="F1366" s="203"/>
      <c r="G1366" s="203" t="s">
        <v>4028</v>
      </c>
      <c r="H1366" s="203" t="s">
        <v>4028</v>
      </c>
      <c r="I1366" s="203" t="s">
        <v>4028</v>
      </c>
      <c r="J1366" s="203" t="s">
        <v>4028</v>
      </c>
      <c r="K1366" s="203" t="s">
        <v>4028</v>
      </c>
      <c r="L1366" s="203" t="s">
        <v>4028</v>
      </c>
      <c r="M1366" s="203" t="s">
        <v>4028</v>
      </c>
      <c r="N1366" s="203" t="s">
        <v>4028</v>
      </c>
      <c r="O1366" s="203" t="s">
        <v>4028</v>
      </c>
      <c r="P1366" s="203" t="s">
        <v>4028</v>
      </c>
      <c r="Q1366" s="203"/>
      <c r="R1366" s="203"/>
      <c r="S1366" s="203"/>
      <c r="T1366" s="203" t="s">
        <v>4028</v>
      </c>
      <c r="U1366" s="203" t="s">
        <v>4028</v>
      </c>
      <c r="V1366" s="203" t="s">
        <v>4028</v>
      </c>
      <c r="W1366" s="203" t="s">
        <v>4028</v>
      </c>
      <c r="X1366" s="203" t="s">
        <v>4028</v>
      </c>
      <c r="Y1366" s="203" t="s">
        <v>4028</v>
      </c>
      <c r="Z1366" s="203" t="s">
        <v>4028</v>
      </c>
      <c r="AA1366" s="203" t="s">
        <v>4028</v>
      </c>
      <c r="AB1366" s="203" t="s">
        <v>4028</v>
      </c>
      <c r="AC1366" s="203" t="s">
        <v>4028</v>
      </c>
      <c r="AD1366" s="203" t="s">
        <v>4028</v>
      </c>
      <c r="AE1366" s="203"/>
      <c r="AF1366" s="203"/>
      <c r="AG1366" s="203"/>
      <c r="AH1366" s="203"/>
      <c r="AI1366" s="203"/>
      <c r="AJ1366" s="203"/>
      <c r="AK1366" s="203" t="s">
        <v>4028</v>
      </c>
      <c r="AL1366" s="203"/>
      <c r="AM1366" s="203"/>
      <c r="AN1366" s="203"/>
      <c r="AO1366" s="203"/>
      <c r="AP1366" s="203"/>
      <c r="AQ1366" s="203"/>
      <c r="AR1366" s="203"/>
      <c r="AS1366" s="203"/>
      <c r="AT1366" s="203"/>
      <c r="AU1366" s="203"/>
      <c r="AV1366" s="203"/>
      <c r="AW1366" s="203"/>
      <c r="AX1366" s="203"/>
      <c r="AY1366" s="203"/>
      <c r="AZ1366" s="203"/>
      <c r="BA1366" s="203"/>
      <c r="BB1366" s="203"/>
      <c r="BC1366" s="203"/>
      <c r="BD1366" s="203"/>
      <c r="BE1366" s="203"/>
      <c r="BF1366" s="203"/>
      <c r="BG1366" s="203"/>
      <c r="BH1366" s="203"/>
      <c r="BI1366" s="203"/>
      <c r="BJ1366" s="203"/>
      <c r="BK1366" s="203"/>
      <c r="BL1366" s="203"/>
    </row>
    <row r="1367" spans="1:260" ht="12.75" customHeight="1" x14ac:dyDescent="0.2">
      <c r="A1367" s="203" t="s">
        <v>283</v>
      </c>
      <c r="B1367" s="203" t="s">
        <v>229</v>
      </c>
      <c r="C1367" s="203" t="s">
        <v>424</v>
      </c>
      <c r="D1367" s="214">
        <v>31353</v>
      </c>
      <c r="E1367" s="203" t="s">
        <v>407</v>
      </c>
      <c r="F1367" s="203" t="s">
        <v>2156</v>
      </c>
      <c r="G1367" s="203" t="s">
        <v>3420</v>
      </c>
      <c r="H1367" s="203" t="s">
        <v>293</v>
      </c>
      <c r="I1367" s="203" t="s">
        <v>369</v>
      </c>
      <c r="J1367" s="203"/>
      <c r="K1367" s="203" t="s">
        <v>293</v>
      </c>
      <c r="L1367" s="203" t="s">
        <v>32</v>
      </c>
      <c r="M1367" s="203"/>
      <c r="N1367" s="203" t="s">
        <v>132</v>
      </c>
      <c r="O1367" s="203" t="s">
        <v>232</v>
      </c>
      <c r="P1367" s="203">
        <v>0</v>
      </c>
      <c r="Q1367" s="203" t="s">
        <v>272</v>
      </c>
      <c r="R1367" s="203" t="s">
        <v>232</v>
      </c>
      <c r="S1367" s="203"/>
      <c r="T1367" s="203" t="s">
        <v>109</v>
      </c>
      <c r="U1367" s="203" t="s">
        <v>232</v>
      </c>
      <c r="V1367" s="203">
        <v>0</v>
      </c>
      <c r="W1367" s="203" t="s">
        <v>109</v>
      </c>
      <c r="X1367" s="203" t="s">
        <v>232</v>
      </c>
      <c r="Y1367" s="203">
        <v>0</v>
      </c>
      <c r="Z1367" s="203" t="s">
        <v>272</v>
      </c>
      <c r="AA1367" s="203" t="s">
        <v>232</v>
      </c>
      <c r="AB1367" s="203">
        <v>0</v>
      </c>
      <c r="AC1367" s="203" t="s">
        <v>293</v>
      </c>
      <c r="AD1367" s="203" t="s">
        <v>350</v>
      </c>
      <c r="AE1367" s="203"/>
      <c r="AF1367" s="203"/>
      <c r="AG1367" s="203"/>
      <c r="AH1367" s="203"/>
      <c r="AI1367" s="203" t="s">
        <v>221</v>
      </c>
      <c r="AJ1367" s="203" t="s">
        <v>350</v>
      </c>
      <c r="AK1367" s="203">
        <v>0</v>
      </c>
      <c r="AL1367" s="203" t="s">
        <v>515</v>
      </c>
      <c r="AM1367" s="203" t="s">
        <v>350</v>
      </c>
      <c r="AN1367" s="203"/>
      <c r="AO1367" s="203"/>
      <c r="AP1367" s="203"/>
      <c r="AQ1367" s="203"/>
      <c r="AR1367" s="203"/>
      <c r="AS1367" s="203"/>
      <c r="AT1367" s="203"/>
      <c r="AU1367" s="203"/>
      <c r="AV1367" s="203"/>
      <c r="AW1367" s="203"/>
      <c r="AX1367" s="203"/>
      <c r="AY1367" s="203"/>
      <c r="AZ1367" s="203"/>
      <c r="BA1367" s="203"/>
      <c r="BB1367" s="203"/>
      <c r="BC1367" s="203"/>
      <c r="BD1367" s="203"/>
      <c r="BE1367" s="203"/>
      <c r="BF1367" s="203"/>
      <c r="BG1367" s="203"/>
      <c r="BH1367" s="203"/>
      <c r="BI1367" s="203"/>
      <c r="BJ1367" s="203"/>
      <c r="BK1367" s="203"/>
      <c r="BL1367" s="203"/>
    </row>
    <row r="1368" spans="1:260" ht="12.75" customHeight="1" x14ac:dyDescent="0.2">
      <c r="A1368" s="203" t="s">
        <v>236</v>
      </c>
      <c r="B1368" s="203" t="s">
        <v>4345</v>
      </c>
      <c r="C1368" s="203" t="s">
        <v>2613</v>
      </c>
      <c r="D1368" s="214">
        <v>33996</v>
      </c>
      <c r="E1368" s="203" t="s">
        <v>1575</v>
      </c>
      <c r="F1368" s="203" t="s">
        <v>2624</v>
      </c>
      <c r="G1368" s="203" t="s">
        <v>3420</v>
      </c>
      <c r="H1368" s="203" t="s">
        <v>283</v>
      </c>
      <c r="I1368" s="203" t="s">
        <v>78</v>
      </c>
      <c r="J1368" s="203">
        <v>0</v>
      </c>
      <c r="K1368" s="203" t="s">
        <v>87</v>
      </c>
      <c r="L1368" s="203" t="s">
        <v>22</v>
      </c>
      <c r="M1368" s="203"/>
      <c r="N1368" s="203" t="s">
        <v>296</v>
      </c>
      <c r="O1368" s="203" t="s">
        <v>22</v>
      </c>
      <c r="P1368" s="203">
        <v>0</v>
      </c>
      <c r="Q1368" s="203"/>
      <c r="R1368" s="203"/>
      <c r="S1368" s="203"/>
      <c r="T1368" s="203"/>
      <c r="U1368" s="203"/>
      <c r="V1368" s="203"/>
      <c r="W1368" s="203"/>
      <c r="X1368" s="203"/>
      <c r="Y1368" s="203"/>
      <c r="Z1368" s="203"/>
      <c r="AA1368" s="203"/>
      <c r="AB1368" s="203"/>
      <c r="AC1368" s="203"/>
      <c r="AD1368" s="203"/>
      <c r="AE1368" s="203"/>
      <c r="AF1368" s="203"/>
      <c r="AG1368" s="203"/>
      <c r="AH1368" s="203"/>
      <c r="AI1368" s="203"/>
      <c r="AJ1368" s="203"/>
      <c r="AK1368" s="203"/>
      <c r="AL1368" s="203"/>
      <c r="AM1368" s="203"/>
      <c r="AN1368" s="203"/>
      <c r="AO1368" s="203"/>
      <c r="AP1368" s="203"/>
      <c r="AQ1368" s="203"/>
      <c r="AR1368" s="203"/>
      <c r="AS1368" s="203"/>
      <c r="AT1368" s="203"/>
      <c r="AU1368" s="203"/>
      <c r="AV1368" s="203"/>
      <c r="AW1368" s="203"/>
      <c r="AX1368" s="203"/>
      <c r="AY1368" s="203"/>
      <c r="AZ1368" s="203"/>
      <c r="BA1368" s="203"/>
      <c r="BB1368" s="203"/>
      <c r="BC1368" s="203"/>
      <c r="BD1368" s="203"/>
      <c r="BE1368" s="203"/>
      <c r="BF1368" s="203"/>
      <c r="BG1368" s="203"/>
      <c r="BH1368" s="203"/>
      <c r="BI1368" s="203"/>
      <c r="BJ1368" s="203"/>
      <c r="BK1368" s="203"/>
      <c r="BL1368" s="203"/>
      <c r="BM1368" s="10"/>
      <c r="BN1368" s="10"/>
      <c r="BO1368" s="10"/>
      <c r="BP1368" s="10"/>
      <c r="BQ1368" s="10"/>
      <c r="BR1368" s="10"/>
      <c r="BS1368" s="10"/>
      <c r="BT1368" s="10"/>
      <c r="BU1368" s="10"/>
      <c r="BV1368" s="10"/>
      <c r="BW1368" s="10"/>
      <c r="BX1368" s="10"/>
      <c r="BY1368" s="10"/>
      <c r="BZ1368" s="10"/>
      <c r="CA1368" s="10"/>
      <c r="CB1368" s="10"/>
      <c r="CC1368" s="10"/>
      <c r="CD1368" s="10"/>
      <c r="CE1368" s="10"/>
      <c r="CF1368" s="10"/>
      <c r="CG1368" s="10"/>
      <c r="CH1368" s="10"/>
      <c r="CI1368" s="10"/>
      <c r="CJ1368" s="10"/>
      <c r="CK1368" s="10"/>
      <c r="CL1368" s="10"/>
      <c r="CM1368" s="10"/>
      <c r="CN1368" s="10"/>
      <c r="CO1368" s="10"/>
      <c r="CP1368" s="10"/>
      <c r="CQ1368" s="10"/>
      <c r="CR1368" s="10"/>
      <c r="CS1368" s="10"/>
      <c r="CT1368" s="10"/>
      <c r="CU1368" s="10"/>
      <c r="CV1368" s="10"/>
      <c r="CW1368" s="10"/>
      <c r="CX1368" s="10"/>
      <c r="CY1368" s="10"/>
      <c r="CZ1368" s="10"/>
      <c r="DA1368" s="10"/>
      <c r="DB1368" s="10"/>
      <c r="DC1368" s="10"/>
      <c r="DD1368" s="10"/>
      <c r="DE1368" s="10"/>
      <c r="DF1368" s="10"/>
      <c r="DG1368" s="10"/>
      <c r="DH1368" s="10"/>
      <c r="DI1368" s="10"/>
      <c r="DJ1368" s="10"/>
      <c r="DK1368" s="10"/>
      <c r="DL1368" s="10"/>
      <c r="DM1368" s="10"/>
      <c r="DN1368" s="10"/>
      <c r="DO1368" s="10"/>
      <c r="DP1368" s="10"/>
      <c r="DQ1368" s="10"/>
      <c r="DR1368" s="10"/>
      <c r="DS1368" s="10"/>
      <c r="DT1368" s="10"/>
      <c r="DU1368" s="10"/>
      <c r="DV1368" s="10"/>
      <c r="DW1368" s="10"/>
      <c r="DX1368" s="10"/>
      <c r="DY1368" s="10"/>
      <c r="DZ1368" s="10"/>
      <c r="EA1368" s="10"/>
      <c r="EB1368" s="10"/>
      <c r="EC1368" s="10"/>
      <c r="ED1368" s="10"/>
      <c r="EE1368" s="10"/>
      <c r="EF1368" s="10"/>
      <c r="EG1368" s="10"/>
      <c r="EH1368" s="10"/>
      <c r="EI1368" s="10"/>
      <c r="EJ1368" s="10"/>
      <c r="EK1368" s="10"/>
      <c r="EL1368" s="10"/>
      <c r="EM1368" s="10"/>
      <c r="EN1368" s="10"/>
      <c r="EO1368" s="10"/>
      <c r="EP1368" s="10"/>
      <c r="EQ1368" s="10"/>
      <c r="ER1368" s="10"/>
      <c r="ES1368" s="10"/>
      <c r="ET1368" s="10"/>
      <c r="EU1368" s="10"/>
      <c r="EV1368" s="10"/>
      <c r="EW1368" s="10"/>
      <c r="EX1368" s="10"/>
      <c r="EY1368" s="10"/>
      <c r="EZ1368" s="10"/>
      <c r="FA1368" s="10"/>
      <c r="FB1368" s="10"/>
      <c r="FC1368" s="10"/>
      <c r="FD1368" s="10"/>
      <c r="FE1368" s="10"/>
      <c r="FF1368" s="10"/>
      <c r="FG1368" s="10"/>
      <c r="FH1368" s="10"/>
      <c r="FI1368" s="10"/>
      <c r="FJ1368" s="10"/>
      <c r="FK1368" s="10"/>
      <c r="FL1368" s="10"/>
      <c r="FM1368" s="10"/>
      <c r="FN1368" s="10"/>
      <c r="FO1368" s="10"/>
      <c r="FP1368" s="10"/>
      <c r="FQ1368" s="10"/>
      <c r="FR1368" s="10"/>
      <c r="FS1368" s="10"/>
      <c r="FT1368" s="10"/>
      <c r="FU1368" s="10"/>
      <c r="FV1368" s="10"/>
      <c r="FW1368" s="10"/>
      <c r="FX1368" s="10"/>
      <c r="FY1368" s="10"/>
      <c r="FZ1368" s="10"/>
      <c r="GA1368" s="10"/>
      <c r="GB1368" s="10"/>
      <c r="GC1368" s="10"/>
      <c r="GD1368" s="10"/>
      <c r="GE1368" s="10"/>
      <c r="GF1368" s="10"/>
      <c r="GG1368" s="10"/>
      <c r="GH1368" s="10"/>
      <c r="GI1368" s="10"/>
      <c r="GJ1368" s="10"/>
      <c r="GK1368" s="10"/>
      <c r="GL1368" s="10"/>
      <c r="GM1368" s="10"/>
      <c r="GN1368" s="10"/>
      <c r="GO1368" s="10"/>
      <c r="GP1368" s="10"/>
      <c r="GQ1368" s="10"/>
      <c r="GR1368" s="10"/>
      <c r="GS1368" s="10"/>
      <c r="GT1368" s="10"/>
      <c r="GU1368" s="10"/>
      <c r="GV1368" s="10"/>
      <c r="GW1368" s="10"/>
      <c r="GX1368" s="10"/>
      <c r="GY1368" s="10"/>
      <c r="GZ1368" s="10"/>
      <c r="HA1368" s="10"/>
      <c r="HB1368" s="10"/>
      <c r="HC1368" s="10"/>
      <c r="HD1368" s="10"/>
      <c r="HE1368" s="10"/>
      <c r="HF1368" s="10"/>
      <c r="HG1368" s="10"/>
      <c r="HH1368" s="10"/>
      <c r="HI1368" s="10"/>
      <c r="HJ1368" s="10"/>
      <c r="HK1368" s="10"/>
      <c r="HL1368" s="10"/>
      <c r="HM1368" s="10"/>
      <c r="HN1368" s="10"/>
      <c r="HO1368" s="10"/>
      <c r="HP1368" s="10"/>
      <c r="HQ1368" s="10"/>
      <c r="HR1368" s="10"/>
      <c r="HS1368" s="10"/>
      <c r="HT1368" s="10"/>
      <c r="HU1368" s="10"/>
      <c r="HV1368" s="10"/>
      <c r="HW1368" s="10"/>
      <c r="HX1368" s="10"/>
      <c r="HY1368" s="10"/>
      <c r="HZ1368" s="10"/>
      <c r="IA1368" s="10"/>
      <c r="IB1368" s="10"/>
      <c r="IC1368" s="10"/>
      <c r="ID1368" s="10"/>
      <c r="IE1368" s="10"/>
      <c r="IF1368" s="10"/>
      <c r="IG1368" s="10"/>
      <c r="IH1368" s="10"/>
      <c r="II1368" s="10"/>
      <c r="IJ1368" s="10"/>
      <c r="IK1368" s="10"/>
      <c r="IL1368" s="10"/>
      <c r="IM1368" s="10"/>
      <c r="IN1368" s="10"/>
      <c r="IO1368" s="10"/>
      <c r="IP1368" s="10"/>
      <c r="IQ1368" s="10"/>
      <c r="IR1368" s="10"/>
      <c r="IS1368" s="10"/>
      <c r="IT1368" s="10"/>
      <c r="IU1368" s="10"/>
      <c r="IV1368" s="10"/>
    </row>
    <row r="1369" spans="1:260" s="10" customFormat="1" ht="12.75" customHeight="1" x14ac:dyDescent="0.2">
      <c r="A1369" s="203" t="s">
        <v>279</v>
      </c>
      <c r="B1369" s="203" t="s">
        <v>4363</v>
      </c>
      <c r="C1369" s="203" t="s">
        <v>3312</v>
      </c>
      <c r="D1369" s="214">
        <v>35071</v>
      </c>
      <c r="E1369" s="203" t="s">
        <v>3067</v>
      </c>
      <c r="F1369" s="203" t="s">
        <v>3076</v>
      </c>
      <c r="G1369" s="203" t="s">
        <v>3420</v>
      </c>
      <c r="H1369" s="203" t="s">
        <v>283</v>
      </c>
      <c r="I1369" s="203" t="s">
        <v>367</v>
      </c>
      <c r="J1369" s="203"/>
      <c r="K1369" s="203" t="s">
        <v>279</v>
      </c>
      <c r="L1369" s="203" t="s">
        <v>367</v>
      </c>
      <c r="M1369" s="203"/>
      <c r="N1369" s="203">
        <v>0</v>
      </c>
      <c r="O1369" s="203">
        <v>0</v>
      </c>
      <c r="P1369" s="203">
        <v>0</v>
      </c>
      <c r="Q1369" s="203"/>
      <c r="R1369" s="203"/>
      <c r="S1369" s="203"/>
      <c r="T1369" s="203">
        <v>0</v>
      </c>
      <c r="U1369" s="203">
        <v>0</v>
      </c>
      <c r="V1369" s="203">
        <v>0</v>
      </c>
      <c r="W1369" s="203">
        <v>0</v>
      </c>
      <c r="X1369" s="203">
        <v>0</v>
      </c>
      <c r="Y1369" s="203">
        <v>0</v>
      </c>
      <c r="Z1369" s="203">
        <v>0</v>
      </c>
      <c r="AA1369" s="203">
        <v>0</v>
      </c>
      <c r="AB1369" s="203">
        <v>0</v>
      </c>
      <c r="AC1369" s="203">
        <v>0</v>
      </c>
      <c r="AD1369" s="203">
        <v>0</v>
      </c>
      <c r="AE1369" s="203"/>
      <c r="AF1369" s="203"/>
      <c r="AG1369" s="203"/>
      <c r="AH1369" s="203"/>
      <c r="AI1369" s="203">
        <v>0</v>
      </c>
      <c r="AJ1369" s="203"/>
      <c r="AK1369" s="203"/>
      <c r="AL1369" s="203"/>
      <c r="AM1369" s="203"/>
      <c r="AN1369" s="203"/>
      <c r="AO1369" s="203"/>
      <c r="AP1369" s="203"/>
      <c r="AQ1369" s="203"/>
      <c r="AR1369" s="203"/>
      <c r="AS1369" s="203"/>
      <c r="AT1369" s="203"/>
      <c r="AU1369" s="203"/>
      <c r="AV1369" s="203"/>
      <c r="AW1369" s="203"/>
      <c r="AX1369" s="203"/>
      <c r="AY1369" s="203"/>
      <c r="AZ1369" s="203"/>
      <c r="BA1369" s="203"/>
      <c r="BB1369" s="203"/>
      <c r="BC1369" s="203"/>
      <c r="BD1369" s="203"/>
      <c r="BE1369" s="203"/>
      <c r="BF1369" s="203"/>
      <c r="BG1369" s="203"/>
      <c r="BH1369" s="203"/>
      <c r="BI1369" s="203"/>
      <c r="BJ1369" s="203"/>
      <c r="BK1369" s="203"/>
      <c r="BL1369" s="203"/>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c r="HE1369"/>
      <c r="HF1369"/>
      <c r="HG1369"/>
      <c r="HH1369"/>
      <c r="HI1369"/>
      <c r="HJ1369"/>
      <c r="HK1369"/>
      <c r="HL1369"/>
      <c r="HM1369"/>
      <c r="HN1369"/>
      <c r="HO1369"/>
      <c r="HP1369"/>
      <c r="HQ1369"/>
      <c r="HR1369"/>
      <c r="HS1369"/>
      <c r="HT1369"/>
      <c r="HU1369"/>
      <c r="HV1369"/>
      <c r="HW1369"/>
      <c r="HX1369"/>
      <c r="HY1369"/>
      <c r="HZ1369"/>
      <c r="IA1369"/>
      <c r="IB1369"/>
      <c r="IC1369"/>
      <c r="ID1369"/>
      <c r="IE1369"/>
      <c r="IF1369"/>
      <c r="IG1369"/>
      <c r="IH1369"/>
      <c r="II1369"/>
      <c r="IJ1369"/>
      <c r="IK1369"/>
      <c r="IL1369"/>
      <c r="IM1369"/>
      <c r="IN1369"/>
      <c r="IO1369"/>
      <c r="IP1369"/>
      <c r="IQ1369"/>
      <c r="IR1369"/>
      <c r="IS1369"/>
      <c r="IT1369"/>
      <c r="IU1369"/>
      <c r="IV1369"/>
    </row>
    <row r="1370" spans="1:260" s="10" customFormat="1" ht="12.75" customHeight="1" x14ac:dyDescent="0.2">
      <c r="A1370" s="203" t="s">
        <v>4500</v>
      </c>
      <c r="B1370" s="203" t="s">
        <v>4471</v>
      </c>
      <c r="C1370" s="203" t="s">
        <v>3900</v>
      </c>
      <c r="D1370" s="214">
        <v>35520</v>
      </c>
      <c r="E1370" s="203" t="s">
        <v>3448</v>
      </c>
      <c r="F1370" s="203" t="s">
        <v>3450</v>
      </c>
      <c r="G1370" s="203" t="s">
        <v>3420</v>
      </c>
      <c r="H1370" s="203" t="s">
        <v>89</v>
      </c>
      <c r="I1370" s="203" t="s">
        <v>27</v>
      </c>
      <c r="J1370" s="203"/>
      <c r="K1370" s="203"/>
      <c r="L1370" s="203"/>
      <c r="M1370" s="203"/>
      <c r="N1370" s="203"/>
      <c r="O1370" s="203"/>
      <c r="P1370" s="203"/>
      <c r="Q1370" s="203"/>
      <c r="R1370" s="203"/>
      <c r="S1370" s="203"/>
      <c r="T1370" s="203"/>
      <c r="U1370" s="203"/>
      <c r="V1370" s="203"/>
      <c r="W1370" s="203"/>
      <c r="X1370" s="203"/>
      <c r="Y1370" s="203"/>
      <c r="Z1370" s="203"/>
      <c r="AA1370" s="203"/>
      <c r="AB1370" s="203"/>
      <c r="AC1370" s="203"/>
      <c r="AD1370" s="203"/>
      <c r="AE1370" s="203"/>
      <c r="AF1370" s="203"/>
      <c r="AG1370" s="203"/>
      <c r="AH1370" s="203"/>
      <c r="AI1370" s="203"/>
      <c r="AJ1370" s="203"/>
      <c r="AK1370" s="203"/>
      <c r="AL1370" s="203"/>
      <c r="AM1370" s="203"/>
      <c r="AN1370" s="203"/>
      <c r="AO1370" s="203"/>
      <c r="AP1370" s="203"/>
      <c r="AQ1370" s="203"/>
      <c r="AR1370" s="203"/>
      <c r="AS1370" s="203"/>
      <c r="AT1370" s="203"/>
      <c r="AU1370" s="203"/>
      <c r="AV1370" s="203"/>
      <c r="AW1370" s="203"/>
      <c r="AX1370" s="203"/>
      <c r="AY1370" s="203"/>
      <c r="AZ1370" s="203"/>
      <c r="BA1370" s="203"/>
      <c r="BB1370" s="203"/>
      <c r="BC1370" s="203"/>
      <c r="BD1370" s="203"/>
      <c r="BE1370" s="203"/>
      <c r="BF1370" s="203"/>
      <c r="BG1370" s="203"/>
      <c r="BH1370" s="203"/>
      <c r="BI1370" s="203"/>
      <c r="BJ1370" s="203"/>
      <c r="BK1370" s="203"/>
      <c r="BL1370" s="203"/>
    </row>
    <row r="1371" spans="1:260" ht="12.75" customHeight="1" x14ac:dyDescent="0.2">
      <c r="A1371" s="203" t="s">
        <v>272</v>
      </c>
      <c r="B1371" s="203" t="s">
        <v>367</v>
      </c>
      <c r="C1371" s="203" t="s">
        <v>4368</v>
      </c>
      <c r="D1371" s="215">
        <v>35881</v>
      </c>
      <c r="E1371" s="205" t="s">
        <v>4513</v>
      </c>
      <c r="F1371" s="206" t="s">
        <v>4517</v>
      </c>
      <c r="G1371" s="206"/>
      <c r="H1371" s="203"/>
      <c r="I1371" s="203"/>
      <c r="J1371" s="206"/>
      <c r="K1371" s="203"/>
      <c r="L1371" s="203"/>
      <c r="M1371" s="206"/>
      <c r="N1371" s="203"/>
      <c r="O1371" s="203"/>
      <c r="P1371" s="206"/>
      <c r="Q1371" s="203"/>
      <c r="R1371" s="203"/>
      <c r="S1371" s="203"/>
      <c r="T1371" s="203"/>
      <c r="U1371" s="203"/>
      <c r="V1371" s="203"/>
      <c r="W1371" s="203"/>
      <c r="X1371" s="203"/>
      <c r="Y1371" s="203"/>
      <c r="Z1371" s="203"/>
      <c r="AA1371" s="203"/>
      <c r="AB1371" s="203"/>
      <c r="AC1371" s="203"/>
      <c r="AD1371" s="203"/>
      <c r="AE1371" s="203"/>
      <c r="AF1371" s="203"/>
      <c r="AG1371" s="203"/>
      <c r="AH1371" s="203"/>
      <c r="AI1371" s="203"/>
      <c r="AJ1371" s="203"/>
      <c r="AK1371" s="203"/>
      <c r="AL1371" s="203"/>
      <c r="AM1371" s="203"/>
      <c r="AN1371" s="203"/>
      <c r="AO1371" s="203"/>
      <c r="AP1371" s="203"/>
      <c r="AQ1371" s="203"/>
      <c r="AR1371" s="203"/>
      <c r="AS1371" s="203"/>
      <c r="AT1371" s="203"/>
      <c r="AU1371" s="203"/>
      <c r="AV1371" s="203"/>
      <c r="AW1371" s="203"/>
      <c r="AX1371" s="203"/>
      <c r="AY1371" s="203"/>
      <c r="AZ1371" s="203"/>
      <c r="BA1371" s="203"/>
      <c r="BB1371" s="203"/>
      <c r="BC1371" s="203"/>
      <c r="BD1371" s="203"/>
      <c r="BE1371" s="203"/>
      <c r="BF1371" s="203"/>
      <c r="BG1371" s="203"/>
      <c r="BH1371" s="203"/>
      <c r="BI1371" s="203"/>
      <c r="BJ1371" s="203"/>
      <c r="BK1371" s="203"/>
      <c r="BL1371" s="203"/>
      <c r="BM1371" s="10"/>
      <c r="BN1371" s="10"/>
      <c r="BO1371" s="10"/>
      <c r="BP1371" s="10"/>
      <c r="BQ1371" s="10"/>
      <c r="BR1371" s="10"/>
      <c r="BS1371" s="10"/>
      <c r="BT1371" s="10"/>
      <c r="BU1371" s="10"/>
      <c r="BV1371" s="10"/>
      <c r="BW1371" s="10"/>
      <c r="BX1371" s="10"/>
      <c r="BY1371" s="10"/>
      <c r="BZ1371" s="10"/>
      <c r="CA1371" s="10"/>
      <c r="CB1371" s="10"/>
      <c r="CC1371" s="10"/>
      <c r="CD1371" s="10"/>
      <c r="CE1371" s="10"/>
      <c r="CF1371" s="10"/>
      <c r="CG1371" s="10"/>
      <c r="CH1371" s="10"/>
      <c r="CI1371" s="10"/>
      <c r="CJ1371" s="10"/>
      <c r="CK1371" s="10"/>
      <c r="CL1371" s="10"/>
      <c r="CM1371" s="10"/>
      <c r="CN1371" s="10"/>
      <c r="CO1371" s="10"/>
      <c r="CP1371" s="10"/>
      <c r="CQ1371" s="10"/>
      <c r="CR1371" s="10"/>
      <c r="CS1371" s="10"/>
      <c r="CT1371" s="10"/>
      <c r="CU1371" s="10"/>
      <c r="CV1371" s="10"/>
      <c r="CW1371" s="10"/>
      <c r="CX1371" s="10"/>
      <c r="CY1371" s="10"/>
      <c r="CZ1371" s="10"/>
      <c r="DA1371" s="10"/>
      <c r="DB1371" s="10"/>
      <c r="DC1371" s="10"/>
      <c r="DD1371" s="10"/>
      <c r="DE1371" s="10"/>
      <c r="DF1371" s="10"/>
      <c r="DG1371" s="10"/>
      <c r="DH1371" s="10"/>
      <c r="DI1371" s="10"/>
      <c r="DJ1371" s="10"/>
      <c r="DK1371" s="10"/>
      <c r="DL1371" s="10"/>
      <c r="DM1371" s="10"/>
      <c r="DN1371" s="10"/>
      <c r="DO1371" s="10"/>
      <c r="DP1371" s="10"/>
      <c r="DQ1371" s="10"/>
      <c r="DR1371" s="10"/>
      <c r="DS1371" s="10"/>
      <c r="DT1371" s="10"/>
      <c r="DU1371" s="10"/>
      <c r="DV1371" s="10"/>
      <c r="DW1371" s="10"/>
      <c r="DX1371" s="10"/>
      <c r="DY1371" s="10"/>
      <c r="DZ1371" s="10"/>
      <c r="EA1371" s="10"/>
      <c r="EB1371" s="10"/>
      <c r="EC1371" s="10"/>
      <c r="ED1371" s="10"/>
      <c r="EE1371" s="10"/>
      <c r="EF1371" s="10"/>
      <c r="EG1371" s="10"/>
      <c r="EH1371" s="10"/>
      <c r="EI1371" s="10"/>
      <c r="EJ1371" s="10"/>
      <c r="EK1371" s="10"/>
      <c r="EL1371" s="10"/>
      <c r="EM1371" s="10"/>
      <c r="EN1371" s="10"/>
      <c r="EO1371" s="10"/>
      <c r="EP1371" s="10"/>
      <c r="EQ1371" s="10"/>
      <c r="ER1371" s="10"/>
      <c r="ES1371" s="10"/>
      <c r="ET1371" s="10"/>
      <c r="EU1371" s="10"/>
      <c r="EV1371" s="10"/>
      <c r="EW1371" s="10"/>
      <c r="EX1371" s="10"/>
      <c r="EY1371" s="10"/>
      <c r="EZ1371" s="10"/>
      <c r="FA1371" s="10"/>
      <c r="FB1371" s="10"/>
      <c r="FC1371" s="10"/>
      <c r="FD1371" s="10"/>
      <c r="FE1371" s="10"/>
      <c r="FF1371" s="10"/>
      <c r="FG1371" s="10"/>
      <c r="FH1371" s="10"/>
      <c r="FI1371" s="10"/>
      <c r="FJ1371" s="10"/>
      <c r="FK1371" s="10"/>
      <c r="FL1371" s="10"/>
      <c r="FM1371" s="10"/>
      <c r="FN1371" s="10"/>
      <c r="FO1371" s="10"/>
      <c r="FP1371" s="10"/>
      <c r="FQ1371" s="10"/>
      <c r="FR1371" s="10"/>
      <c r="FS1371" s="10"/>
      <c r="FT1371" s="10"/>
      <c r="FU1371" s="10"/>
      <c r="FV1371" s="10"/>
      <c r="FW1371" s="10"/>
      <c r="FX1371" s="10"/>
      <c r="FY1371" s="10"/>
      <c r="FZ1371" s="10"/>
      <c r="GA1371" s="10"/>
      <c r="GB1371" s="10"/>
      <c r="GC1371" s="10"/>
      <c r="GD1371" s="10"/>
      <c r="GE1371" s="10"/>
      <c r="GF1371" s="10"/>
      <c r="GG1371" s="10"/>
      <c r="GH1371" s="10"/>
      <c r="GI1371" s="10"/>
      <c r="GJ1371" s="10"/>
      <c r="GK1371" s="10"/>
      <c r="GL1371" s="10"/>
      <c r="GM1371" s="10"/>
      <c r="GN1371" s="10"/>
      <c r="GO1371" s="10"/>
      <c r="GP1371" s="10"/>
      <c r="GQ1371" s="10"/>
      <c r="GR1371" s="10"/>
      <c r="GS1371" s="10"/>
      <c r="GT1371" s="10"/>
      <c r="GU1371" s="10"/>
      <c r="GV1371" s="10"/>
      <c r="GW1371" s="10"/>
      <c r="GX1371" s="10"/>
      <c r="GY1371" s="10"/>
      <c r="GZ1371" s="10"/>
      <c r="HA1371" s="10"/>
      <c r="HB1371" s="10"/>
      <c r="HC1371" s="10"/>
      <c r="HD1371" s="10"/>
      <c r="HE1371" s="10"/>
      <c r="HF1371" s="10"/>
      <c r="HG1371" s="10"/>
      <c r="HH1371" s="10"/>
      <c r="HI1371" s="10"/>
      <c r="HJ1371" s="10"/>
      <c r="HK1371" s="10"/>
      <c r="HL1371" s="10"/>
      <c r="HM1371" s="10"/>
      <c r="HN1371" s="10"/>
      <c r="HO1371" s="10"/>
      <c r="HP1371" s="10"/>
      <c r="HQ1371" s="10"/>
      <c r="HR1371" s="10"/>
      <c r="HS1371" s="10"/>
      <c r="HT1371" s="10"/>
      <c r="HU1371" s="10"/>
      <c r="HV1371" s="10"/>
      <c r="HW1371" s="10"/>
      <c r="HX1371" s="10"/>
      <c r="HY1371" s="10"/>
      <c r="HZ1371" s="10"/>
      <c r="IA1371" s="10"/>
      <c r="IB1371" s="10"/>
      <c r="IC1371" s="10"/>
      <c r="ID1371" s="10"/>
      <c r="IE1371" s="10"/>
      <c r="IF1371" s="10"/>
      <c r="IG1371" s="10"/>
      <c r="IH1371" s="10"/>
      <c r="II1371" s="10"/>
      <c r="IJ1371" s="10"/>
      <c r="IK1371" s="10"/>
      <c r="IL1371" s="10"/>
      <c r="IM1371" s="10"/>
      <c r="IN1371" s="10"/>
      <c r="IO1371" s="10"/>
      <c r="IP1371" s="10"/>
      <c r="IQ1371" s="10"/>
      <c r="IR1371" s="10"/>
      <c r="IS1371" s="10"/>
      <c r="IT1371" s="10"/>
      <c r="IU1371" s="10"/>
      <c r="IV1371" s="10"/>
    </row>
    <row r="1372" spans="1:260" s="13" customFormat="1" ht="12.75" customHeight="1" x14ac:dyDescent="0.2">
      <c r="A1372" s="203" t="s">
        <v>4029</v>
      </c>
      <c r="B1372" s="203" t="s">
        <v>4028</v>
      </c>
      <c r="C1372" s="203" t="s">
        <v>1864</v>
      </c>
      <c r="D1372" s="214">
        <v>33646</v>
      </c>
      <c r="E1372" s="203" t="s">
        <v>1575</v>
      </c>
      <c r="F1372" s="203" t="s">
        <v>2118</v>
      </c>
      <c r="G1372" s="203" t="s">
        <v>4028</v>
      </c>
      <c r="H1372" s="203" t="s">
        <v>236</v>
      </c>
      <c r="I1372" s="203" t="s">
        <v>23</v>
      </c>
      <c r="J1372" s="203"/>
      <c r="K1372" s="203" t="s">
        <v>236</v>
      </c>
      <c r="L1372" s="203" t="s">
        <v>2215</v>
      </c>
      <c r="M1372" s="203"/>
      <c r="N1372" s="203" t="s">
        <v>279</v>
      </c>
      <c r="O1372" s="203" t="s">
        <v>2215</v>
      </c>
      <c r="P1372" s="203">
        <v>0</v>
      </c>
      <c r="Q1372" s="203" t="s">
        <v>236</v>
      </c>
      <c r="R1372" s="203" t="s">
        <v>59</v>
      </c>
      <c r="S1372" s="203"/>
      <c r="T1372" s="203">
        <v>0</v>
      </c>
      <c r="U1372" s="203">
        <v>0</v>
      </c>
      <c r="V1372" s="203">
        <v>0</v>
      </c>
      <c r="W1372" s="203" t="s">
        <v>4028</v>
      </c>
      <c r="X1372" s="203" t="s">
        <v>4028</v>
      </c>
      <c r="Y1372" s="203" t="s">
        <v>4028</v>
      </c>
      <c r="Z1372" s="203" t="s">
        <v>4028</v>
      </c>
      <c r="AA1372" s="203" t="s">
        <v>4028</v>
      </c>
      <c r="AB1372" s="203" t="s">
        <v>4028</v>
      </c>
      <c r="AC1372" s="203">
        <v>0</v>
      </c>
      <c r="AD1372" s="203">
        <v>0</v>
      </c>
      <c r="AE1372" s="203"/>
      <c r="AF1372" s="203"/>
      <c r="AG1372" s="203"/>
      <c r="AH1372" s="203"/>
      <c r="AI1372" s="203"/>
      <c r="AJ1372" s="203"/>
      <c r="AK1372" s="203">
        <v>0</v>
      </c>
      <c r="AL1372" s="203"/>
      <c r="AM1372" s="203"/>
      <c r="AN1372" s="203"/>
      <c r="AO1372" s="203"/>
      <c r="AP1372" s="203"/>
      <c r="AQ1372" s="203"/>
      <c r="AR1372" s="203"/>
      <c r="AS1372" s="203"/>
      <c r="AT1372" s="203"/>
      <c r="AU1372" s="203"/>
      <c r="AV1372" s="203"/>
      <c r="AW1372" s="203"/>
      <c r="AX1372" s="203"/>
      <c r="AY1372" s="203"/>
      <c r="AZ1372" s="203"/>
      <c r="BA1372" s="203"/>
      <c r="BB1372" s="203"/>
      <c r="BC1372" s="203"/>
      <c r="BD1372" s="203"/>
      <c r="BE1372" s="203"/>
      <c r="BF1372" s="203"/>
      <c r="BG1372" s="203"/>
      <c r="BH1372" s="203"/>
      <c r="BI1372" s="203"/>
      <c r="BJ1372" s="203"/>
      <c r="BK1372" s="203"/>
      <c r="BL1372" s="203"/>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c r="HE1372"/>
      <c r="HF1372"/>
      <c r="HG1372"/>
      <c r="HH1372"/>
      <c r="HI1372"/>
      <c r="HJ1372"/>
      <c r="HK1372"/>
      <c r="HL1372"/>
      <c r="HM1372"/>
      <c r="HN1372"/>
      <c r="HO1372"/>
      <c r="HP1372"/>
      <c r="HQ1372"/>
      <c r="HR1372"/>
      <c r="HS1372"/>
      <c r="HT1372"/>
      <c r="HU1372"/>
      <c r="HV1372"/>
      <c r="HW1372"/>
      <c r="HX1372"/>
      <c r="HY1372"/>
      <c r="HZ1372"/>
      <c r="IA1372"/>
      <c r="IB1372"/>
      <c r="IC1372"/>
      <c r="ID1372"/>
      <c r="IE1372"/>
      <c r="IF1372"/>
      <c r="IG1372"/>
      <c r="IH1372"/>
      <c r="II1372"/>
      <c r="IJ1372"/>
      <c r="IK1372"/>
      <c r="IL1372"/>
      <c r="IM1372"/>
      <c r="IN1372"/>
      <c r="IO1372"/>
      <c r="IP1372"/>
      <c r="IQ1372"/>
      <c r="IR1372"/>
      <c r="IS1372"/>
      <c r="IT1372"/>
      <c r="IU1372"/>
      <c r="IV1372"/>
    </row>
    <row r="1373" spans="1:260" s="10" customFormat="1" ht="12.75" customHeight="1" x14ac:dyDescent="0.2">
      <c r="A1373" s="203" t="s">
        <v>4028</v>
      </c>
      <c r="B1373" s="203" t="s">
        <v>4028</v>
      </c>
      <c r="C1373" s="203" t="s">
        <v>1819</v>
      </c>
      <c r="D1373" s="214">
        <v>34346</v>
      </c>
      <c r="E1373" s="203" t="s">
        <v>2031</v>
      </c>
      <c r="F1373" s="203" t="s">
        <v>2171</v>
      </c>
      <c r="G1373" s="203" t="s">
        <v>4028</v>
      </c>
      <c r="H1373" s="203" t="s">
        <v>293</v>
      </c>
      <c r="I1373" s="203" t="s">
        <v>103</v>
      </c>
      <c r="J1373" s="203"/>
      <c r="K1373" s="203" t="s">
        <v>96</v>
      </c>
      <c r="L1373" s="203" t="s">
        <v>103</v>
      </c>
      <c r="M1373" s="203"/>
      <c r="N1373" s="203" t="s">
        <v>293</v>
      </c>
      <c r="O1373" s="203" t="s">
        <v>103</v>
      </c>
      <c r="P1373" s="203">
        <v>0</v>
      </c>
      <c r="Q1373" s="203" t="s">
        <v>293</v>
      </c>
      <c r="R1373" s="203" t="s">
        <v>103</v>
      </c>
      <c r="S1373" s="203"/>
      <c r="T1373" s="203"/>
      <c r="U1373" s="203"/>
      <c r="V1373" s="203"/>
      <c r="W1373" s="203"/>
      <c r="X1373" s="203"/>
      <c r="Y1373" s="203"/>
      <c r="Z1373" s="203"/>
      <c r="AA1373" s="203"/>
      <c r="AB1373" s="203"/>
      <c r="AC1373" s="203"/>
      <c r="AD1373" s="203"/>
      <c r="AE1373" s="203"/>
      <c r="AF1373" s="203"/>
      <c r="AG1373" s="203"/>
      <c r="AH1373" s="203"/>
      <c r="AI1373" s="203"/>
      <c r="AJ1373" s="203"/>
      <c r="AK1373" s="203"/>
      <c r="AL1373" s="203"/>
      <c r="AM1373" s="203"/>
      <c r="AN1373" s="203"/>
      <c r="AO1373" s="203"/>
      <c r="AP1373" s="203"/>
      <c r="AQ1373" s="203"/>
      <c r="AR1373" s="203"/>
      <c r="AS1373" s="203"/>
      <c r="AT1373" s="203"/>
      <c r="AU1373" s="203"/>
      <c r="AV1373" s="203"/>
      <c r="AW1373" s="203"/>
      <c r="AX1373" s="203"/>
      <c r="AY1373" s="203"/>
      <c r="AZ1373" s="203"/>
      <c r="BA1373" s="203"/>
      <c r="BB1373" s="203"/>
      <c r="BC1373" s="203"/>
      <c r="BD1373" s="203"/>
      <c r="BE1373" s="203"/>
      <c r="BF1373" s="203"/>
      <c r="BG1373" s="203"/>
      <c r="BH1373" s="203"/>
      <c r="BI1373" s="203"/>
      <c r="BJ1373" s="203"/>
      <c r="BK1373" s="203"/>
      <c r="BL1373" s="203"/>
    </row>
    <row r="1374" spans="1:260" s="10" customFormat="1" ht="12.75" customHeight="1" x14ac:dyDescent="0.2">
      <c r="A1374" s="203" t="s">
        <v>4028</v>
      </c>
      <c r="B1374" s="203" t="s">
        <v>4028</v>
      </c>
      <c r="C1374" s="203" t="s">
        <v>2756</v>
      </c>
      <c r="D1374" s="214">
        <v>34136</v>
      </c>
      <c r="E1374" s="203" t="s">
        <v>2028</v>
      </c>
      <c r="F1374" s="203" t="s">
        <v>2601</v>
      </c>
      <c r="G1374" s="203" t="s">
        <v>4028</v>
      </c>
      <c r="H1374" s="203" t="s">
        <v>4029</v>
      </c>
      <c r="I1374" s="203"/>
      <c r="J1374" s="203"/>
      <c r="K1374" s="203" t="s">
        <v>296</v>
      </c>
      <c r="L1374" s="203" t="s">
        <v>39</v>
      </c>
      <c r="M1374" s="203"/>
      <c r="N1374" s="203" t="s">
        <v>296</v>
      </c>
      <c r="O1374" s="203" t="s">
        <v>39</v>
      </c>
      <c r="P1374" s="203">
        <v>0</v>
      </c>
      <c r="Q1374" s="203"/>
      <c r="R1374" s="203"/>
      <c r="S1374" s="203"/>
      <c r="T1374" s="203"/>
      <c r="U1374" s="203"/>
      <c r="V1374" s="203"/>
      <c r="W1374" s="203"/>
      <c r="X1374" s="203"/>
      <c r="Y1374" s="203"/>
      <c r="Z1374" s="203"/>
      <c r="AA1374" s="203"/>
      <c r="AB1374" s="203"/>
      <c r="AC1374" s="203"/>
      <c r="AD1374" s="203"/>
      <c r="AE1374" s="203"/>
      <c r="AF1374" s="203"/>
      <c r="AG1374" s="203"/>
      <c r="AH1374" s="203"/>
      <c r="AI1374" s="203"/>
      <c r="AJ1374" s="203"/>
      <c r="AK1374" s="203"/>
      <c r="AL1374" s="203"/>
      <c r="AM1374" s="203"/>
      <c r="AN1374" s="203"/>
      <c r="AO1374" s="203"/>
      <c r="AP1374" s="203"/>
      <c r="AQ1374" s="203"/>
      <c r="AR1374" s="203"/>
      <c r="AS1374" s="203"/>
      <c r="AT1374" s="203"/>
      <c r="AU1374" s="203"/>
      <c r="AV1374" s="203"/>
      <c r="AW1374" s="203"/>
      <c r="AX1374" s="203"/>
      <c r="AY1374" s="203"/>
      <c r="AZ1374" s="203"/>
      <c r="BA1374" s="203"/>
      <c r="BB1374" s="203"/>
      <c r="BC1374" s="203"/>
      <c r="BD1374" s="203"/>
      <c r="BE1374" s="203"/>
      <c r="BF1374" s="203"/>
      <c r="BG1374" s="203"/>
      <c r="BH1374" s="203"/>
      <c r="BI1374" s="203"/>
      <c r="BJ1374" s="203"/>
      <c r="BK1374" s="203"/>
      <c r="BL1374" s="203"/>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c r="HK1374"/>
      <c r="HL1374"/>
      <c r="HM1374"/>
      <c r="HN1374"/>
      <c r="HO1374"/>
      <c r="HP1374"/>
      <c r="HQ1374"/>
      <c r="HR1374"/>
      <c r="HS1374"/>
      <c r="HT1374"/>
      <c r="HU1374"/>
      <c r="HV1374"/>
      <c r="HW1374"/>
      <c r="HX1374"/>
      <c r="HY1374"/>
      <c r="HZ1374"/>
      <c r="IA1374"/>
      <c r="IB1374"/>
      <c r="IC1374"/>
      <c r="ID1374"/>
      <c r="IE1374"/>
      <c r="IF1374"/>
      <c r="IG1374"/>
      <c r="IH1374"/>
      <c r="II1374"/>
      <c r="IJ1374"/>
      <c r="IK1374"/>
      <c r="IL1374"/>
      <c r="IM1374"/>
      <c r="IN1374"/>
      <c r="IO1374"/>
      <c r="IP1374"/>
      <c r="IQ1374"/>
      <c r="IR1374"/>
      <c r="IS1374"/>
      <c r="IT1374"/>
      <c r="IU1374"/>
      <c r="IV1374"/>
      <c r="IW1374" s="13"/>
      <c r="IX1374" s="13"/>
      <c r="IY1374" s="13"/>
      <c r="IZ1374" s="13"/>
    </row>
    <row r="1375" spans="1:260" ht="12.75" customHeight="1" x14ac:dyDescent="0.2">
      <c r="A1375" s="203" t="s">
        <v>4054</v>
      </c>
      <c r="B1375" s="203" t="s">
        <v>4208</v>
      </c>
      <c r="C1375" s="203" t="s">
        <v>3335</v>
      </c>
      <c r="D1375" s="214">
        <v>34454</v>
      </c>
      <c r="E1375" s="203" t="s">
        <v>2586</v>
      </c>
      <c r="F1375" s="203" t="s">
        <v>3065</v>
      </c>
      <c r="G1375" s="203" t="s">
        <v>4726</v>
      </c>
      <c r="H1375" s="203" t="s">
        <v>26</v>
      </c>
      <c r="I1375" s="203" t="s">
        <v>237</v>
      </c>
      <c r="J1375" s="203" t="s">
        <v>685</v>
      </c>
      <c r="K1375" s="203" t="s">
        <v>315</v>
      </c>
      <c r="L1375" s="203" t="s">
        <v>237</v>
      </c>
      <c r="M1375" s="203" t="s">
        <v>3336</v>
      </c>
      <c r="N1375" s="203"/>
      <c r="O1375" s="203"/>
      <c r="P1375" s="203"/>
      <c r="Q1375" s="203"/>
      <c r="R1375" s="203"/>
      <c r="S1375" s="203"/>
      <c r="T1375" s="203"/>
      <c r="U1375" s="203"/>
      <c r="V1375" s="203"/>
      <c r="W1375" s="203"/>
      <c r="X1375" s="203"/>
      <c r="Y1375" s="203"/>
      <c r="Z1375" s="203"/>
      <c r="AA1375" s="203"/>
      <c r="AB1375" s="203"/>
      <c r="AC1375" s="203"/>
      <c r="AD1375" s="203"/>
      <c r="AE1375" s="203"/>
      <c r="AF1375" s="203"/>
      <c r="AG1375" s="203"/>
      <c r="AH1375" s="203"/>
      <c r="AI1375" s="203"/>
      <c r="AJ1375" s="203"/>
      <c r="AK1375" s="203"/>
      <c r="AL1375" s="203"/>
      <c r="AM1375" s="203"/>
      <c r="AN1375" s="203"/>
      <c r="AO1375" s="203"/>
      <c r="AP1375" s="203"/>
      <c r="AQ1375" s="203"/>
      <c r="AR1375" s="203"/>
      <c r="AS1375" s="203"/>
      <c r="AT1375" s="203"/>
      <c r="AU1375" s="203"/>
      <c r="AV1375" s="203"/>
      <c r="AW1375" s="203"/>
      <c r="AX1375" s="203"/>
      <c r="AY1375" s="203"/>
      <c r="AZ1375" s="203"/>
      <c r="BA1375" s="203"/>
      <c r="BB1375" s="203"/>
      <c r="BC1375" s="203"/>
      <c r="BD1375" s="203"/>
      <c r="BE1375" s="203"/>
      <c r="BF1375" s="203"/>
      <c r="BG1375" s="203"/>
      <c r="BH1375" s="203"/>
      <c r="BI1375" s="203"/>
      <c r="BJ1375" s="203"/>
      <c r="BK1375" s="203"/>
      <c r="BL1375" s="203"/>
    </row>
    <row r="1376" spans="1:260" s="10" customFormat="1" ht="12.75" customHeight="1" x14ac:dyDescent="0.2">
      <c r="A1376" s="203" t="s">
        <v>128</v>
      </c>
      <c r="B1376" s="203" t="s">
        <v>4138</v>
      </c>
      <c r="C1376" s="203" t="s">
        <v>1968</v>
      </c>
      <c r="D1376" s="214">
        <v>34642</v>
      </c>
      <c r="E1376" s="203" t="s">
        <v>2033</v>
      </c>
      <c r="F1376" s="203" t="s">
        <v>140</v>
      </c>
      <c r="G1376" s="203" t="s">
        <v>4747</v>
      </c>
      <c r="H1376" s="203" t="s">
        <v>128</v>
      </c>
      <c r="I1376" s="203" t="s">
        <v>393</v>
      </c>
      <c r="J1376" s="203" t="s">
        <v>328</v>
      </c>
      <c r="K1376" s="203" t="s">
        <v>128</v>
      </c>
      <c r="L1376" s="203" t="s">
        <v>393</v>
      </c>
      <c r="M1376" s="203" t="s">
        <v>328</v>
      </c>
      <c r="N1376" s="203" t="s">
        <v>128</v>
      </c>
      <c r="O1376" s="203" t="s">
        <v>393</v>
      </c>
      <c r="P1376" s="203" t="s">
        <v>129</v>
      </c>
      <c r="Q1376" s="203" t="s">
        <v>26</v>
      </c>
      <c r="R1376" s="203" t="s">
        <v>393</v>
      </c>
      <c r="S1376" s="203" t="s">
        <v>980</v>
      </c>
      <c r="T1376" s="203"/>
      <c r="U1376" s="203"/>
      <c r="V1376" s="203"/>
      <c r="W1376" s="203"/>
      <c r="X1376" s="203"/>
      <c r="Y1376" s="203"/>
      <c r="Z1376" s="203"/>
      <c r="AA1376" s="203"/>
      <c r="AB1376" s="203"/>
      <c r="AC1376" s="203"/>
      <c r="AD1376" s="203"/>
      <c r="AE1376" s="203"/>
      <c r="AF1376" s="203"/>
      <c r="AG1376" s="203"/>
      <c r="AH1376" s="203"/>
      <c r="AI1376" s="203"/>
      <c r="AJ1376" s="203"/>
      <c r="AK1376" s="203"/>
      <c r="AL1376" s="203"/>
      <c r="AM1376" s="203"/>
      <c r="AN1376" s="203"/>
      <c r="AO1376" s="203"/>
      <c r="AP1376" s="203"/>
      <c r="AQ1376" s="203"/>
      <c r="AR1376" s="203"/>
      <c r="AS1376" s="203"/>
      <c r="AT1376" s="203"/>
      <c r="AU1376" s="203"/>
      <c r="AV1376" s="203"/>
      <c r="AW1376" s="203"/>
      <c r="AX1376" s="203"/>
      <c r="AY1376" s="203"/>
      <c r="AZ1376" s="203"/>
      <c r="BA1376" s="203"/>
      <c r="BB1376" s="203"/>
      <c r="BC1376" s="203"/>
      <c r="BD1376" s="203"/>
      <c r="BE1376" s="203"/>
      <c r="BF1376" s="203"/>
      <c r="BG1376" s="203"/>
      <c r="BH1376" s="203"/>
      <c r="BI1376" s="203"/>
      <c r="BJ1376" s="203"/>
      <c r="BK1376" s="203"/>
      <c r="BL1376" s="203"/>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c r="HK1376"/>
      <c r="HL1376"/>
      <c r="HM1376"/>
      <c r="HN1376"/>
      <c r="HO1376"/>
      <c r="HP1376"/>
      <c r="HQ1376"/>
      <c r="HR1376"/>
      <c r="HS1376"/>
      <c r="HT1376"/>
      <c r="HU1376"/>
      <c r="HV1376"/>
      <c r="HW1376"/>
      <c r="HX1376"/>
      <c r="HY1376"/>
      <c r="HZ1376"/>
      <c r="IA1376"/>
      <c r="IB1376"/>
      <c r="IC1376"/>
      <c r="ID1376"/>
      <c r="IE1376"/>
      <c r="IF1376"/>
      <c r="IG1376"/>
      <c r="IH1376"/>
      <c r="II1376"/>
      <c r="IJ1376"/>
      <c r="IK1376"/>
      <c r="IL1376"/>
      <c r="IM1376"/>
      <c r="IN1376"/>
      <c r="IO1376"/>
      <c r="IP1376"/>
      <c r="IQ1376"/>
      <c r="IR1376"/>
      <c r="IS1376"/>
      <c r="IT1376"/>
      <c r="IU1376"/>
      <c r="IV1376"/>
    </row>
    <row r="1377" spans="1:260" s="10" customFormat="1" ht="12.75" customHeight="1" x14ac:dyDescent="0.2">
      <c r="A1377" s="203" t="s">
        <v>4028</v>
      </c>
      <c r="B1377" s="203" t="s">
        <v>4028</v>
      </c>
      <c r="C1377" s="203" t="s">
        <v>1735</v>
      </c>
      <c r="D1377" s="214">
        <v>33847</v>
      </c>
      <c r="E1377" s="203" t="s">
        <v>1579</v>
      </c>
      <c r="F1377" s="203" t="s">
        <v>2166</v>
      </c>
      <c r="G1377" s="203" t="s">
        <v>4028</v>
      </c>
      <c r="H1377" s="203" t="s">
        <v>26</v>
      </c>
      <c r="I1377" s="203" t="s">
        <v>386</v>
      </c>
      <c r="J1377" s="203" t="s">
        <v>685</v>
      </c>
      <c r="K1377" s="203" t="s">
        <v>26</v>
      </c>
      <c r="L1377" s="203" t="s">
        <v>32</v>
      </c>
      <c r="M1377" s="203" t="s">
        <v>2420</v>
      </c>
      <c r="N1377" s="203" t="s">
        <v>128</v>
      </c>
      <c r="O1377" s="203" t="s">
        <v>233</v>
      </c>
      <c r="P1377" s="203" t="s">
        <v>328</v>
      </c>
      <c r="Q1377" s="203" t="s">
        <v>26</v>
      </c>
      <c r="R1377" s="203" t="s">
        <v>233</v>
      </c>
      <c r="S1377" s="203" t="s">
        <v>1695</v>
      </c>
      <c r="T1377" s="203"/>
      <c r="U1377" s="203"/>
      <c r="V1377" s="203"/>
      <c r="W1377" s="203"/>
      <c r="X1377" s="203"/>
      <c r="Y1377" s="203"/>
      <c r="Z1377" s="203"/>
      <c r="AA1377" s="203"/>
      <c r="AB1377" s="203"/>
      <c r="AC1377" s="203"/>
      <c r="AD1377" s="203"/>
      <c r="AE1377" s="203"/>
      <c r="AF1377" s="203"/>
      <c r="AG1377" s="203"/>
      <c r="AH1377" s="203"/>
      <c r="AI1377" s="203"/>
      <c r="AJ1377" s="203"/>
      <c r="AK1377" s="203"/>
      <c r="AL1377" s="203"/>
      <c r="AM1377" s="203"/>
      <c r="AN1377" s="203"/>
      <c r="AO1377" s="203"/>
      <c r="AP1377" s="203"/>
      <c r="AQ1377" s="203"/>
      <c r="AR1377" s="203"/>
      <c r="AS1377" s="203"/>
      <c r="AT1377" s="203"/>
      <c r="AU1377" s="203"/>
      <c r="AV1377" s="203"/>
      <c r="AW1377" s="203"/>
      <c r="AX1377" s="203"/>
      <c r="AY1377" s="203"/>
      <c r="AZ1377" s="203"/>
      <c r="BA1377" s="203"/>
      <c r="BB1377" s="203"/>
      <c r="BC1377" s="203"/>
      <c r="BD1377" s="203"/>
      <c r="BE1377" s="203"/>
      <c r="BF1377" s="203"/>
      <c r="BG1377" s="203"/>
      <c r="BH1377" s="203"/>
      <c r="BI1377" s="203"/>
      <c r="BJ1377" s="203"/>
      <c r="BK1377" s="203"/>
      <c r="BL1377" s="203"/>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c r="HK1377"/>
      <c r="HL1377"/>
      <c r="HM1377"/>
      <c r="HN1377"/>
      <c r="HO1377"/>
      <c r="HP1377"/>
      <c r="HQ1377"/>
      <c r="HR1377"/>
      <c r="HS1377"/>
      <c r="HT1377"/>
      <c r="HU1377"/>
      <c r="HV1377"/>
      <c r="HW1377"/>
      <c r="HX1377"/>
      <c r="HY1377"/>
      <c r="HZ1377"/>
      <c r="IA1377"/>
      <c r="IB1377"/>
      <c r="IC1377"/>
      <c r="ID1377"/>
      <c r="IE1377"/>
      <c r="IF1377"/>
      <c r="IG1377"/>
      <c r="IH1377"/>
      <c r="II1377"/>
      <c r="IJ1377"/>
      <c r="IK1377"/>
      <c r="IL1377"/>
      <c r="IM1377"/>
      <c r="IN1377"/>
      <c r="IO1377"/>
      <c r="IP1377"/>
      <c r="IQ1377"/>
      <c r="IR1377"/>
      <c r="IS1377"/>
      <c r="IT1377"/>
      <c r="IU1377"/>
      <c r="IV1377"/>
    </row>
    <row r="1378" spans="1:260" ht="12.75" customHeight="1" x14ac:dyDescent="0.2">
      <c r="A1378" s="203" t="s">
        <v>4028</v>
      </c>
      <c r="B1378" s="203" t="s">
        <v>4028</v>
      </c>
      <c r="C1378" s="203"/>
      <c r="D1378" s="214"/>
      <c r="E1378" s="203"/>
      <c r="F1378" s="203"/>
      <c r="G1378" s="203" t="s">
        <v>4028</v>
      </c>
      <c r="H1378" s="203" t="s">
        <v>4028</v>
      </c>
      <c r="I1378" s="203" t="s">
        <v>4028</v>
      </c>
      <c r="J1378" s="203" t="s">
        <v>4028</v>
      </c>
      <c r="K1378" s="203" t="s">
        <v>4028</v>
      </c>
      <c r="L1378" s="203" t="s">
        <v>4028</v>
      </c>
      <c r="M1378" s="203" t="s">
        <v>4028</v>
      </c>
      <c r="N1378" s="203" t="s">
        <v>4028</v>
      </c>
      <c r="O1378" s="203" t="s">
        <v>4028</v>
      </c>
      <c r="P1378" s="203" t="s">
        <v>4028</v>
      </c>
      <c r="Q1378" s="203"/>
      <c r="R1378" s="203"/>
      <c r="S1378" s="203"/>
      <c r="T1378" s="203" t="s">
        <v>4028</v>
      </c>
      <c r="U1378" s="203" t="s">
        <v>4028</v>
      </c>
      <c r="V1378" s="203" t="s">
        <v>4028</v>
      </c>
      <c r="W1378" s="203" t="s">
        <v>4028</v>
      </c>
      <c r="X1378" s="203" t="s">
        <v>4028</v>
      </c>
      <c r="Y1378" s="203" t="s">
        <v>4028</v>
      </c>
      <c r="Z1378" s="203" t="s">
        <v>4028</v>
      </c>
      <c r="AA1378" s="203" t="s">
        <v>4028</v>
      </c>
      <c r="AB1378" s="203" t="s">
        <v>4028</v>
      </c>
      <c r="AC1378" s="203" t="s">
        <v>4028</v>
      </c>
      <c r="AD1378" s="203" t="s">
        <v>4028</v>
      </c>
      <c r="AE1378" s="203" t="s">
        <v>4028</v>
      </c>
      <c r="AF1378" s="203" t="s">
        <v>4028</v>
      </c>
      <c r="AG1378" s="203" t="s">
        <v>4028</v>
      </c>
      <c r="AH1378" s="203" t="s">
        <v>4028</v>
      </c>
      <c r="AI1378" s="203" t="s">
        <v>4028</v>
      </c>
      <c r="AJ1378" s="203"/>
      <c r="AK1378" s="203"/>
      <c r="AL1378" s="203"/>
      <c r="AM1378" s="203"/>
      <c r="AN1378" s="203"/>
      <c r="AO1378" s="203"/>
      <c r="AP1378" s="203"/>
      <c r="AQ1378" s="203"/>
      <c r="AR1378" s="203"/>
      <c r="AS1378" s="203"/>
      <c r="AT1378" s="203"/>
      <c r="AU1378" s="203"/>
      <c r="AV1378" s="203"/>
      <c r="AW1378" s="203"/>
      <c r="AX1378" s="203"/>
      <c r="AY1378" s="203"/>
      <c r="AZ1378" s="203"/>
      <c r="BA1378" s="203"/>
      <c r="BB1378" s="203"/>
      <c r="BC1378" s="203"/>
      <c r="BD1378" s="203"/>
      <c r="BE1378" s="203"/>
      <c r="BF1378" s="203"/>
      <c r="BG1378" s="203"/>
      <c r="BH1378" s="203"/>
      <c r="BI1378" s="203"/>
      <c r="BJ1378" s="203"/>
      <c r="BK1378" s="203"/>
      <c r="BL1378" s="203"/>
      <c r="BM1378" s="10"/>
      <c r="BN1378" s="10"/>
      <c r="BO1378" s="10"/>
      <c r="BP1378" s="10"/>
      <c r="BQ1378" s="10"/>
      <c r="BR1378" s="10"/>
      <c r="BS1378" s="10"/>
      <c r="BT1378" s="10"/>
      <c r="BU1378" s="10"/>
      <c r="BV1378" s="10"/>
      <c r="BW1378" s="10"/>
      <c r="BX1378" s="10"/>
      <c r="BY1378" s="10"/>
      <c r="BZ1378" s="10"/>
      <c r="CA1378" s="10"/>
      <c r="CB1378" s="10"/>
      <c r="CC1378" s="10"/>
      <c r="CD1378" s="10"/>
      <c r="CE1378" s="10"/>
      <c r="CF1378" s="10"/>
      <c r="CG1378" s="10"/>
      <c r="CH1378" s="10"/>
      <c r="CI1378" s="10"/>
      <c r="CJ1378" s="10"/>
      <c r="CK1378" s="10"/>
      <c r="CL1378" s="10"/>
      <c r="CM1378" s="10"/>
      <c r="CN1378" s="10"/>
      <c r="CO1378" s="10"/>
      <c r="CP1378" s="10"/>
      <c r="CQ1378" s="10"/>
      <c r="CR1378" s="10"/>
      <c r="CS1378" s="10"/>
      <c r="CT1378" s="10"/>
      <c r="CU1378" s="10"/>
      <c r="CV1378" s="10"/>
      <c r="CW1378" s="10"/>
      <c r="CX1378" s="10"/>
      <c r="CY1378" s="10"/>
      <c r="CZ1378" s="10"/>
      <c r="DA1378" s="10"/>
      <c r="DB1378" s="10"/>
      <c r="DC1378" s="10"/>
      <c r="DD1378" s="10"/>
      <c r="DE1378" s="10"/>
      <c r="DF1378" s="10"/>
      <c r="DG1378" s="10"/>
      <c r="DH1378" s="10"/>
      <c r="DI1378" s="10"/>
      <c r="DJ1378" s="10"/>
      <c r="DK1378" s="10"/>
      <c r="DL1378" s="10"/>
      <c r="DM1378" s="10"/>
      <c r="DN1378" s="10"/>
      <c r="DO1378" s="10"/>
      <c r="DP1378" s="10"/>
      <c r="DQ1378" s="10"/>
      <c r="DR1378" s="10"/>
      <c r="DS1378" s="10"/>
      <c r="DT1378" s="10"/>
      <c r="DU1378" s="10"/>
      <c r="DV1378" s="10"/>
      <c r="DW1378" s="10"/>
      <c r="DX1378" s="10"/>
      <c r="DY1378" s="10"/>
      <c r="DZ1378" s="10"/>
      <c r="EA1378" s="10"/>
      <c r="EB1378" s="10"/>
      <c r="EC1378" s="10"/>
      <c r="ED1378" s="10"/>
      <c r="EE1378" s="10"/>
      <c r="EF1378" s="10"/>
      <c r="EG1378" s="10"/>
      <c r="EH1378" s="10"/>
      <c r="EI1378" s="10"/>
      <c r="EJ1378" s="10"/>
      <c r="EK1378" s="10"/>
      <c r="EL1378" s="10"/>
      <c r="EM1378" s="10"/>
      <c r="EN1378" s="10"/>
      <c r="EO1378" s="10"/>
      <c r="EP1378" s="10"/>
      <c r="EQ1378" s="10"/>
      <c r="ER1378" s="10"/>
      <c r="ES1378" s="10"/>
      <c r="ET1378" s="10"/>
      <c r="EU1378" s="10"/>
      <c r="EV1378" s="10"/>
      <c r="EW1378" s="10"/>
      <c r="EX1378" s="10"/>
      <c r="EY1378" s="10"/>
      <c r="EZ1378" s="10"/>
      <c r="FA1378" s="10"/>
      <c r="FB1378" s="10"/>
      <c r="FC1378" s="10"/>
      <c r="FD1378" s="10"/>
      <c r="FE1378" s="10"/>
      <c r="FF1378" s="10"/>
      <c r="FG1378" s="10"/>
      <c r="FH1378" s="10"/>
      <c r="FI1378" s="10"/>
      <c r="FJ1378" s="10"/>
      <c r="FK1378" s="10"/>
      <c r="FL1378" s="10"/>
      <c r="FM1378" s="10"/>
      <c r="FN1378" s="10"/>
      <c r="FO1378" s="10"/>
      <c r="FP1378" s="10"/>
      <c r="FQ1378" s="10"/>
      <c r="FR1378" s="10"/>
      <c r="FS1378" s="10"/>
      <c r="FT1378" s="10"/>
      <c r="FU1378" s="10"/>
      <c r="FV1378" s="10"/>
      <c r="FW1378" s="10"/>
      <c r="FX1378" s="10"/>
      <c r="FY1378" s="10"/>
      <c r="FZ1378" s="10"/>
      <c r="GA1378" s="10"/>
      <c r="GB1378" s="10"/>
      <c r="GC1378" s="10"/>
      <c r="GD1378" s="10"/>
      <c r="GE1378" s="10"/>
      <c r="GF1378" s="10"/>
      <c r="GG1378" s="10"/>
      <c r="GH1378" s="10"/>
      <c r="GI1378" s="10"/>
      <c r="GJ1378" s="10"/>
      <c r="GK1378" s="10"/>
      <c r="GL1378" s="10"/>
      <c r="GM1378" s="10"/>
      <c r="GN1378" s="10"/>
      <c r="GO1378" s="10"/>
      <c r="GP1378" s="10"/>
      <c r="GQ1378" s="10"/>
      <c r="GR1378" s="10"/>
      <c r="GS1378" s="10"/>
      <c r="GT1378" s="10"/>
      <c r="GU1378" s="10"/>
      <c r="GV1378" s="10"/>
      <c r="GW1378" s="10"/>
      <c r="GX1378" s="10"/>
      <c r="GY1378" s="10"/>
      <c r="GZ1378" s="10"/>
      <c r="HA1378" s="10"/>
      <c r="HB1378" s="10"/>
      <c r="HC1378" s="10"/>
      <c r="HD1378" s="10"/>
      <c r="HE1378" s="10"/>
      <c r="HF1378" s="10"/>
      <c r="HG1378" s="10"/>
      <c r="HH1378" s="10"/>
      <c r="HI1378" s="10"/>
      <c r="HJ1378" s="10"/>
      <c r="HK1378" s="10"/>
      <c r="HL1378" s="10"/>
      <c r="HM1378" s="10"/>
      <c r="HN1378" s="10"/>
      <c r="HO1378" s="10"/>
      <c r="HP1378" s="10"/>
      <c r="HQ1378" s="10"/>
      <c r="HR1378" s="10"/>
      <c r="HS1378" s="10"/>
      <c r="HT1378" s="10"/>
      <c r="HU1378" s="10"/>
      <c r="HV1378" s="10"/>
      <c r="HW1378" s="10"/>
      <c r="HX1378" s="10"/>
      <c r="HY1378" s="10"/>
      <c r="HZ1378" s="10"/>
      <c r="IA1378" s="10"/>
      <c r="IB1378" s="10"/>
      <c r="IC1378" s="10"/>
      <c r="ID1378" s="10"/>
      <c r="IE1378" s="10"/>
      <c r="IF1378" s="10"/>
      <c r="IG1378" s="10"/>
      <c r="IH1378" s="10"/>
      <c r="II1378" s="10"/>
      <c r="IJ1378" s="10"/>
      <c r="IK1378" s="10"/>
      <c r="IL1378" s="10"/>
      <c r="IM1378" s="10"/>
      <c r="IN1378" s="10"/>
      <c r="IO1378" s="10"/>
      <c r="IP1378" s="10"/>
      <c r="IQ1378" s="10"/>
      <c r="IR1378" s="10"/>
      <c r="IS1378" s="10"/>
      <c r="IT1378" s="10"/>
      <c r="IU1378" s="10"/>
      <c r="IV1378" s="10"/>
    </row>
    <row r="1379" spans="1:260" s="13" customFormat="1" ht="12.75" customHeight="1" x14ac:dyDescent="0.2">
      <c r="A1379" s="203" t="s">
        <v>226</v>
      </c>
      <c r="B1379" s="203" t="s">
        <v>4471</v>
      </c>
      <c r="C1379" s="203" t="s">
        <v>1454</v>
      </c>
      <c r="D1379" s="214">
        <v>33598</v>
      </c>
      <c r="E1379" s="203" t="s">
        <v>1592</v>
      </c>
      <c r="F1379" s="203" t="s">
        <v>138</v>
      </c>
      <c r="G1379" s="203" t="s">
        <v>4854</v>
      </c>
      <c r="H1379" s="203" t="s">
        <v>226</v>
      </c>
      <c r="I1379" s="203" t="s">
        <v>27</v>
      </c>
      <c r="J1379" s="203" t="s">
        <v>35</v>
      </c>
      <c r="K1379" s="203" t="s">
        <v>226</v>
      </c>
      <c r="L1379" s="203" t="s">
        <v>27</v>
      </c>
      <c r="M1379" s="203" t="s">
        <v>225</v>
      </c>
      <c r="N1379" s="203" t="s">
        <v>226</v>
      </c>
      <c r="O1379" s="203" t="s">
        <v>27</v>
      </c>
      <c r="P1379" s="203" t="s">
        <v>35</v>
      </c>
      <c r="Q1379" s="203" t="s">
        <v>226</v>
      </c>
      <c r="R1379" s="203" t="s">
        <v>27</v>
      </c>
      <c r="S1379" s="203" t="s">
        <v>29</v>
      </c>
      <c r="T1379" s="203" t="s">
        <v>226</v>
      </c>
      <c r="U1379" s="203" t="s">
        <v>27</v>
      </c>
      <c r="V1379" s="203" t="s">
        <v>56</v>
      </c>
      <c r="W1379" s="203"/>
      <c r="X1379" s="203"/>
      <c r="Y1379" s="203"/>
      <c r="Z1379" s="203"/>
      <c r="AA1379" s="203"/>
      <c r="AB1379" s="203"/>
      <c r="AC1379" s="203"/>
      <c r="AD1379" s="203"/>
      <c r="AE1379" s="203"/>
      <c r="AF1379" s="203"/>
      <c r="AG1379" s="203"/>
      <c r="AH1379" s="203"/>
      <c r="AI1379" s="203"/>
      <c r="AJ1379" s="203"/>
      <c r="AK1379" s="203"/>
      <c r="AL1379" s="203"/>
      <c r="AM1379" s="203"/>
      <c r="AN1379" s="203"/>
      <c r="AO1379" s="203"/>
      <c r="AP1379" s="203"/>
      <c r="AQ1379" s="203"/>
      <c r="AR1379" s="203"/>
      <c r="AS1379" s="203"/>
      <c r="AT1379" s="203"/>
      <c r="AU1379" s="203"/>
      <c r="AV1379" s="203"/>
      <c r="AW1379" s="203"/>
      <c r="AX1379" s="203"/>
      <c r="AY1379" s="203"/>
      <c r="AZ1379" s="203"/>
      <c r="BA1379" s="203"/>
      <c r="BB1379" s="203"/>
      <c r="BC1379" s="203"/>
      <c r="BD1379" s="203"/>
      <c r="BE1379" s="203"/>
      <c r="BF1379" s="203"/>
      <c r="BG1379" s="203"/>
      <c r="BH1379" s="203"/>
      <c r="BI1379" s="203"/>
      <c r="BJ1379" s="203"/>
      <c r="BK1379" s="203"/>
      <c r="BL1379" s="203"/>
      <c r="BM1379" s="10"/>
      <c r="BN1379" s="10"/>
      <c r="BO1379" s="10"/>
      <c r="BP1379" s="10"/>
      <c r="BQ1379" s="10"/>
      <c r="BR1379" s="10"/>
      <c r="BS1379" s="10"/>
      <c r="BT1379" s="10"/>
      <c r="BU1379" s="10"/>
      <c r="BV1379" s="10"/>
      <c r="BW1379" s="10"/>
      <c r="BX1379" s="10"/>
      <c r="BY1379" s="10"/>
      <c r="BZ1379" s="10"/>
      <c r="CA1379" s="10"/>
      <c r="CB1379" s="10"/>
      <c r="CC1379" s="10"/>
      <c r="CD1379" s="10"/>
      <c r="CE1379" s="10"/>
      <c r="CF1379" s="10"/>
      <c r="CG1379" s="10"/>
      <c r="CH1379" s="10"/>
      <c r="CI1379" s="10"/>
      <c r="CJ1379" s="10"/>
      <c r="CK1379" s="10"/>
      <c r="CL1379" s="10"/>
      <c r="CM1379" s="10"/>
      <c r="CN1379" s="10"/>
      <c r="CO1379" s="10"/>
      <c r="CP1379" s="10"/>
      <c r="CQ1379" s="10"/>
      <c r="CR1379" s="10"/>
      <c r="CS1379" s="10"/>
      <c r="CT1379" s="10"/>
      <c r="CU1379" s="10"/>
      <c r="CV1379" s="10"/>
      <c r="CW1379" s="10"/>
      <c r="CX1379" s="10"/>
      <c r="CY1379" s="10"/>
      <c r="CZ1379" s="10"/>
      <c r="DA1379" s="10"/>
      <c r="DB1379" s="10"/>
      <c r="DC1379" s="10"/>
      <c r="DD1379" s="10"/>
      <c r="DE1379" s="10"/>
      <c r="DF1379" s="10"/>
      <c r="DG1379" s="10"/>
      <c r="DH1379" s="10"/>
      <c r="DI1379" s="10"/>
      <c r="DJ1379" s="10"/>
      <c r="DK1379" s="10"/>
      <c r="DL1379" s="10"/>
      <c r="DM1379" s="10"/>
      <c r="DN1379" s="10"/>
      <c r="DO1379" s="10"/>
      <c r="DP1379" s="10"/>
      <c r="DQ1379" s="10"/>
      <c r="DR1379" s="10"/>
      <c r="DS1379" s="10"/>
      <c r="DT1379" s="10"/>
      <c r="DU1379" s="10"/>
      <c r="DV1379" s="10"/>
      <c r="DW1379" s="10"/>
      <c r="DX1379" s="10"/>
      <c r="DY1379" s="10"/>
      <c r="DZ1379" s="10"/>
      <c r="EA1379" s="10"/>
      <c r="EB1379" s="10"/>
      <c r="EC1379" s="10"/>
      <c r="ED1379" s="10"/>
      <c r="EE1379" s="10"/>
      <c r="EF1379" s="10"/>
      <c r="EG1379" s="10"/>
      <c r="EH1379" s="10"/>
      <c r="EI1379" s="10"/>
      <c r="EJ1379" s="10"/>
      <c r="EK1379" s="10"/>
      <c r="EL1379" s="10"/>
      <c r="EM1379" s="10"/>
      <c r="EN1379" s="10"/>
      <c r="EO1379" s="10"/>
      <c r="EP1379" s="10"/>
      <c r="EQ1379" s="10"/>
      <c r="ER1379" s="10"/>
      <c r="ES1379" s="10"/>
      <c r="ET1379" s="10"/>
      <c r="EU1379" s="10"/>
      <c r="EV1379" s="10"/>
      <c r="EW1379" s="10"/>
      <c r="EX1379" s="10"/>
      <c r="EY1379" s="10"/>
      <c r="EZ1379" s="10"/>
      <c r="FA1379" s="10"/>
      <c r="FB1379" s="10"/>
      <c r="FC1379" s="10"/>
      <c r="FD1379" s="10"/>
      <c r="FE1379" s="10"/>
      <c r="FF1379" s="10"/>
      <c r="FG1379" s="10"/>
      <c r="FH1379" s="10"/>
      <c r="FI1379" s="10"/>
      <c r="FJ1379" s="10"/>
      <c r="FK1379" s="10"/>
      <c r="FL1379" s="10"/>
      <c r="FM1379" s="10"/>
      <c r="FN1379" s="10"/>
      <c r="FO1379" s="10"/>
      <c r="FP1379" s="10"/>
      <c r="FQ1379" s="10"/>
      <c r="FR1379" s="10"/>
      <c r="FS1379" s="10"/>
      <c r="FT1379" s="10"/>
      <c r="FU1379" s="10"/>
      <c r="FV1379" s="10"/>
      <c r="FW1379" s="10"/>
      <c r="FX1379" s="10"/>
      <c r="FY1379" s="10"/>
      <c r="FZ1379" s="10"/>
      <c r="GA1379" s="10"/>
      <c r="GB1379" s="10"/>
      <c r="GC1379" s="10"/>
      <c r="GD1379" s="10"/>
      <c r="GE1379" s="10"/>
      <c r="GF1379" s="10"/>
      <c r="GG1379" s="10"/>
      <c r="GH1379" s="10"/>
      <c r="GI1379" s="10"/>
      <c r="GJ1379" s="10"/>
      <c r="GK1379" s="10"/>
      <c r="GL1379" s="10"/>
      <c r="GM1379" s="10"/>
      <c r="GN1379" s="10"/>
      <c r="GO1379" s="10"/>
      <c r="GP1379" s="10"/>
      <c r="GQ1379" s="10"/>
      <c r="GR1379" s="10"/>
      <c r="GS1379" s="10"/>
      <c r="GT1379" s="10"/>
      <c r="GU1379" s="10"/>
      <c r="GV1379" s="10"/>
      <c r="GW1379" s="10"/>
      <c r="GX1379" s="10"/>
      <c r="GY1379" s="10"/>
      <c r="GZ1379" s="10"/>
      <c r="HA1379" s="10"/>
      <c r="HB1379" s="10"/>
      <c r="HC1379" s="10"/>
      <c r="HD1379" s="10"/>
      <c r="HE1379" s="10"/>
      <c r="HF1379" s="10"/>
      <c r="HG1379" s="10"/>
      <c r="HH1379" s="10"/>
      <c r="HI1379" s="10"/>
      <c r="HJ1379" s="10"/>
      <c r="HK1379" s="10"/>
      <c r="HL1379" s="10"/>
      <c r="HM1379" s="10"/>
      <c r="HN1379" s="10"/>
      <c r="HO1379" s="10"/>
      <c r="HP1379" s="10"/>
      <c r="HQ1379" s="10"/>
      <c r="HR1379" s="10"/>
      <c r="HS1379" s="10"/>
      <c r="HT1379" s="10"/>
      <c r="HU1379" s="10"/>
      <c r="HV1379" s="10"/>
      <c r="HW1379" s="10"/>
      <c r="HX1379" s="10"/>
      <c r="HY1379" s="10"/>
      <c r="HZ1379" s="10"/>
      <c r="IA1379" s="10"/>
      <c r="IB1379" s="10"/>
      <c r="IC1379" s="10"/>
      <c r="ID1379" s="10"/>
      <c r="IE1379" s="10"/>
      <c r="IF1379" s="10"/>
      <c r="IG1379" s="10"/>
      <c r="IH1379" s="10"/>
      <c r="II1379" s="10"/>
      <c r="IJ1379" s="10"/>
      <c r="IK1379" s="10"/>
      <c r="IL1379" s="10"/>
      <c r="IM1379" s="10"/>
      <c r="IN1379" s="10"/>
      <c r="IO1379" s="10"/>
      <c r="IP1379" s="10"/>
      <c r="IQ1379" s="10"/>
      <c r="IR1379" s="10"/>
      <c r="IS1379" s="10"/>
      <c r="IT1379" s="10"/>
      <c r="IU1379" s="10"/>
      <c r="IV1379" s="10"/>
      <c r="IW1379"/>
      <c r="IX1379"/>
      <c r="IY1379"/>
      <c r="IZ1379"/>
    </row>
    <row r="1380" spans="1:260" ht="12.75" customHeight="1" x14ac:dyDescent="0.2">
      <c r="A1380" s="203" t="s">
        <v>332</v>
      </c>
      <c r="B1380" s="203" t="s">
        <v>4235</v>
      </c>
      <c r="C1380" s="203" t="s">
        <v>1826</v>
      </c>
      <c r="D1380" s="214">
        <v>34119</v>
      </c>
      <c r="E1380" s="203" t="s">
        <v>2048</v>
      </c>
      <c r="F1380" s="203" t="s">
        <v>2112</v>
      </c>
      <c r="G1380" s="203" t="s">
        <v>4854</v>
      </c>
      <c r="H1380" s="203" t="s">
        <v>332</v>
      </c>
      <c r="I1380" s="203" t="s">
        <v>103</v>
      </c>
      <c r="J1380" s="203" t="s">
        <v>480</v>
      </c>
      <c r="K1380" s="203" t="s">
        <v>332</v>
      </c>
      <c r="L1380" s="203" t="s">
        <v>103</v>
      </c>
      <c r="M1380" s="203" t="s">
        <v>33</v>
      </c>
      <c r="N1380" s="203" t="s">
        <v>332</v>
      </c>
      <c r="O1380" s="203" t="s">
        <v>103</v>
      </c>
      <c r="P1380" s="203" t="s">
        <v>481</v>
      </c>
      <c r="Q1380" s="203" t="s">
        <v>332</v>
      </c>
      <c r="R1380" s="203" t="s">
        <v>103</v>
      </c>
      <c r="S1380" s="203" t="s">
        <v>230</v>
      </c>
      <c r="T1380" s="203"/>
      <c r="U1380" s="203"/>
      <c r="V1380" s="203"/>
      <c r="W1380" s="203"/>
      <c r="X1380" s="203"/>
      <c r="Y1380" s="203"/>
      <c r="Z1380" s="203"/>
      <c r="AA1380" s="203"/>
      <c r="AB1380" s="203"/>
      <c r="AC1380" s="203"/>
      <c r="AD1380" s="203"/>
      <c r="AE1380" s="203"/>
      <c r="AF1380" s="203"/>
      <c r="AG1380" s="203"/>
      <c r="AH1380" s="203"/>
      <c r="AI1380" s="203"/>
      <c r="AJ1380" s="203"/>
      <c r="AK1380" s="203"/>
      <c r="AL1380" s="203"/>
      <c r="AM1380" s="203"/>
      <c r="AN1380" s="203"/>
      <c r="AO1380" s="203"/>
      <c r="AP1380" s="203"/>
      <c r="AQ1380" s="203"/>
      <c r="AR1380" s="203"/>
      <c r="AS1380" s="203"/>
      <c r="AT1380" s="203"/>
      <c r="AU1380" s="203"/>
      <c r="AV1380" s="203"/>
      <c r="AW1380" s="203"/>
      <c r="AX1380" s="203"/>
      <c r="AY1380" s="203"/>
      <c r="AZ1380" s="203"/>
      <c r="BA1380" s="203"/>
      <c r="BB1380" s="203"/>
      <c r="BC1380" s="203"/>
      <c r="BD1380" s="203"/>
      <c r="BE1380" s="203"/>
      <c r="BF1380" s="203"/>
      <c r="BG1380" s="203"/>
      <c r="BH1380" s="203"/>
      <c r="BI1380" s="203"/>
      <c r="BJ1380" s="203"/>
      <c r="BK1380" s="203"/>
      <c r="BL1380" s="203"/>
      <c r="IW1380" s="13"/>
      <c r="IX1380" s="13"/>
      <c r="IY1380" s="13"/>
      <c r="IZ1380" s="13"/>
    </row>
    <row r="1381" spans="1:260" ht="12.75" customHeight="1" x14ac:dyDescent="0.2">
      <c r="A1381" s="203" t="s">
        <v>226</v>
      </c>
      <c r="B1381" s="203" t="s">
        <v>4414</v>
      </c>
      <c r="C1381" s="203" t="s">
        <v>802</v>
      </c>
      <c r="D1381" s="214">
        <v>32884</v>
      </c>
      <c r="E1381" s="203" t="s">
        <v>867</v>
      </c>
      <c r="F1381" s="203" t="s">
        <v>139</v>
      </c>
      <c r="G1381" s="203" t="s">
        <v>4743</v>
      </c>
      <c r="H1381" s="203" t="s">
        <v>226</v>
      </c>
      <c r="I1381" s="203" t="s">
        <v>450</v>
      </c>
      <c r="J1381" s="203" t="s">
        <v>33</v>
      </c>
      <c r="K1381" s="203" t="s">
        <v>226</v>
      </c>
      <c r="L1381" s="203" t="s">
        <v>450</v>
      </c>
      <c r="M1381" s="203" t="s">
        <v>29</v>
      </c>
      <c r="N1381" s="203" t="s">
        <v>226</v>
      </c>
      <c r="O1381" s="203" t="s">
        <v>450</v>
      </c>
      <c r="P1381" s="203" t="s">
        <v>29</v>
      </c>
      <c r="Q1381" s="203" t="s">
        <v>226</v>
      </c>
      <c r="R1381" s="203" t="s">
        <v>450</v>
      </c>
      <c r="S1381" s="203" t="s">
        <v>29</v>
      </c>
      <c r="T1381" s="203" t="s">
        <v>226</v>
      </c>
      <c r="U1381" s="203" t="s">
        <v>450</v>
      </c>
      <c r="V1381" s="203" t="s">
        <v>29</v>
      </c>
      <c r="W1381" s="203" t="s">
        <v>226</v>
      </c>
      <c r="X1381" s="203" t="s">
        <v>450</v>
      </c>
      <c r="Y1381" s="203" t="s">
        <v>29</v>
      </c>
      <c r="Z1381" s="203" t="s">
        <v>226</v>
      </c>
      <c r="AA1381" s="203" t="s">
        <v>450</v>
      </c>
      <c r="AB1381" s="203" t="s">
        <v>227</v>
      </c>
      <c r="AC1381" s="203" t="s">
        <v>16</v>
      </c>
      <c r="AD1381" s="203" t="s">
        <v>450</v>
      </c>
      <c r="AE1381" s="203" t="s">
        <v>349</v>
      </c>
      <c r="AF1381" s="203">
        <v>0</v>
      </c>
      <c r="AG1381" s="203">
        <v>0</v>
      </c>
      <c r="AH1381" s="203">
        <v>0</v>
      </c>
      <c r="AI1381" s="203">
        <v>0</v>
      </c>
      <c r="AJ1381" s="203"/>
      <c r="AK1381" s="203"/>
      <c r="AL1381" s="203"/>
      <c r="AM1381" s="203"/>
      <c r="AN1381" s="203"/>
      <c r="AO1381" s="203"/>
      <c r="AP1381" s="203"/>
      <c r="AQ1381" s="203"/>
      <c r="AR1381" s="203"/>
      <c r="AS1381" s="203"/>
      <c r="AT1381" s="203"/>
      <c r="AU1381" s="203"/>
      <c r="AV1381" s="203"/>
      <c r="AW1381" s="203"/>
      <c r="AX1381" s="203"/>
      <c r="AY1381" s="203"/>
      <c r="AZ1381" s="203"/>
      <c r="BA1381" s="203"/>
      <c r="BB1381" s="203"/>
      <c r="BC1381" s="203"/>
      <c r="BD1381" s="203"/>
      <c r="BE1381" s="203"/>
      <c r="BF1381" s="203"/>
      <c r="BG1381" s="203"/>
      <c r="BH1381" s="203"/>
      <c r="BI1381" s="203"/>
      <c r="BJ1381" s="203"/>
      <c r="BK1381" s="203"/>
      <c r="BL1381" s="203"/>
      <c r="BM1381" s="13"/>
      <c r="BN1381" s="13"/>
      <c r="BO1381" s="13"/>
      <c r="BP1381" s="13"/>
      <c r="BQ1381" s="13"/>
      <c r="BR1381" s="13"/>
      <c r="BS1381" s="13"/>
      <c r="BT1381" s="13"/>
      <c r="BU1381" s="13"/>
      <c r="BV1381" s="13"/>
      <c r="BW1381" s="13"/>
      <c r="BX1381" s="13"/>
      <c r="BY1381" s="13"/>
      <c r="BZ1381" s="13"/>
      <c r="CA1381" s="13"/>
      <c r="CB1381" s="13"/>
      <c r="CC1381" s="13"/>
      <c r="CD1381" s="13"/>
      <c r="CE1381" s="13"/>
      <c r="CF1381" s="13"/>
      <c r="CG1381" s="13"/>
      <c r="CH1381" s="13"/>
      <c r="CI1381" s="13"/>
      <c r="CJ1381" s="13"/>
      <c r="CK1381" s="13"/>
      <c r="CL1381" s="13"/>
      <c r="CM1381" s="13"/>
      <c r="CN1381" s="13"/>
      <c r="CO1381" s="13"/>
      <c r="CP1381" s="13"/>
      <c r="CQ1381" s="13"/>
      <c r="CR1381" s="13"/>
      <c r="CS1381" s="13"/>
      <c r="CT1381" s="13"/>
      <c r="CU1381" s="13"/>
      <c r="CV1381" s="13"/>
      <c r="CW1381" s="13"/>
      <c r="CX1381" s="13"/>
      <c r="CY1381" s="13"/>
      <c r="CZ1381" s="13"/>
      <c r="DA1381" s="13"/>
      <c r="DB1381" s="13"/>
      <c r="DC1381" s="13"/>
      <c r="DD1381" s="13"/>
      <c r="DE1381" s="13"/>
      <c r="DF1381" s="13"/>
      <c r="DG1381" s="13"/>
      <c r="DH1381" s="13"/>
      <c r="DI1381" s="13"/>
      <c r="DJ1381" s="13"/>
      <c r="DK1381" s="13"/>
      <c r="DL1381" s="13"/>
      <c r="DM1381" s="13"/>
      <c r="DN1381" s="13"/>
      <c r="DO1381" s="13"/>
      <c r="DP1381" s="13"/>
      <c r="DQ1381" s="13"/>
      <c r="DR1381" s="13"/>
      <c r="DS1381" s="13"/>
      <c r="DT1381" s="13"/>
      <c r="DU1381" s="13"/>
      <c r="DV1381" s="13"/>
      <c r="DW1381" s="13"/>
      <c r="DX1381" s="13"/>
      <c r="DY1381" s="13"/>
      <c r="DZ1381" s="13"/>
      <c r="EA1381" s="13"/>
      <c r="EB1381" s="13"/>
      <c r="EC1381" s="13"/>
      <c r="ED1381" s="13"/>
      <c r="EE1381" s="13"/>
      <c r="EF1381" s="13"/>
      <c r="EG1381" s="13"/>
      <c r="EH1381" s="13"/>
      <c r="EI1381" s="13"/>
      <c r="EJ1381" s="13"/>
      <c r="EK1381" s="13"/>
      <c r="EL1381" s="13"/>
      <c r="EM1381" s="13"/>
      <c r="EN1381" s="13"/>
      <c r="EO1381" s="13"/>
      <c r="EP1381" s="13"/>
      <c r="EQ1381" s="13"/>
      <c r="ER1381" s="13"/>
      <c r="ES1381" s="13"/>
      <c r="ET1381" s="13"/>
      <c r="EU1381" s="13"/>
      <c r="EV1381" s="13"/>
      <c r="EW1381" s="13"/>
      <c r="EX1381" s="13"/>
      <c r="EY1381" s="13"/>
      <c r="EZ1381" s="13"/>
      <c r="FA1381" s="13"/>
      <c r="FB1381" s="13"/>
      <c r="FC1381" s="13"/>
      <c r="FD1381" s="13"/>
      <c r="FE1381" s="13"/>
      <c r="FF1381" s="13"/>
      <c r="FG1381" s="13"/>
      <c r="FH1381" s="13"/>
      <c r="FI1381" s="13"/>
      <c r="FJ1381" s="13"/>
      <c r="FK1381" s="13"/>
      <c r="FL1381" s="13"/>
      <c r="FM1381" s="13"/>
      <c r="FN1381" s="13"/>
      <c r="FO1381" s="13"/>
      <c r="FP1381" s="13"/>
      <c r="FQ1381" s="13"/>
      <c r="FR1381" s="13"/>
      <c r="FS1381" s="13"/>
      <c r="FT1381" s="13"/>
      <c r="FU1381" s="13"/>
      <c r="FV1381" s="13"/>
      <c r="FW1381" s="13"/>
      <c r="FX1381" s="13"/>
      <c r="FY1381" s="13"/>
      <c r="FZ1381" s="13"/>
      <c r="GA1381" s="13"/>
      <c r="GB1381" s="13"/>
      <c r="GC1381" s="13"/>
      <c r="GD1381" s="13"/>
      <c r="GE1381" s="13"/>
      <c r="GF1381" s="13"/>
      <c r="GG1381" s="13"/>
      <c r="GH1381" s="13"/>
      <c r="GI1381" s="13"/>
      <c r="GJ1381" s="13"/>
      <c r="GK1381" s="13"/>
      <c r="GL1381" s="13"/>
      <c r="GM1381" s="13"/>
      <c r="GN1381" s="13"/>
      <c r="GO1381" s="13"/>
      <c r="GP1381" s="13"/>
      <c r="GQ1381" s="13"/>
      <c r="GR1381" s="13"/>
      <c r="GS1381" s="13"/>
      <c r="GT1381" s="13"/>
      <c r="GU1381" s="13"/>
      <c r="GV1381" s="13"/>
      <c r="GW1381" s="13"/>
      <c r="GX1381" s="13"/>
      <c r="GY1381" s="13"/>
      <c r="GZ1381" s="13"/>
      <c r="HA1381" s="13"/>
      <c r="HB1381" s="13"/>
      <c r="HC1381" s="13"/>
      <c r="HD1381" s="13"/>
      <c r="HE1381" s="13"/>
      <c r="HF1381" s="13"/>
      <c r="HG1381" s="13"/>
      <c r="HH1381" s="13"/>
      <c r="HI1381" s="13"/>
      <c r="HJ1381" s="13"/>
      <c r="HK1381" s="13"/>
      <c r="HL1381" s="13"/>
      <c r="HM1381" s="13"/>
      <c r="HN1381" s="13"/>
      <c r="HO1381" s="13"/>
      <c r="HP1381" s="13"/>
      <c r="HQ1381" s="13"/>
      <c r="HR1381" s="13"/>
      <c r="HS1381" s="13"/>
      <c r="HT1381" s="13"/>
      <c r="HU1381" s="13"/>
      <c r="HV1381" s="13"/>
      <c r="HW1381" s="13"/>
      <c r="HX1381" s="13"/>
      <c r="HY1381" s="13"/>
      <c r="HZ1381" s="13"/>
      <c r="IA1381" s="13"/>
      <c r="IB1381" s="13"/>
      <c r="IC1381" s="13"/>
      <c r="ID1381" s="13"/>
      <c r="IE1381" s="13"/>
      <c r="IF1381" s="13"/>
      <c r="IG1381" s="13"/>
      <c r="IH1381" s="13"/>
      <c r="II1381" s="13"/>
      <c r="IJ1381" s="13"/>
      <c r="IK1381" s="13"/>
      <c r="IL1381" s="13"/>
      <c r="IM1381" s="13"/>
      <c r="IN1381" s="13"/>
      <c r="IO1381" s="13"/>
      <c r="IP1381" s="13"/>
      <c r="IQ1381" s="13"/>
      <c r="IR1381" s="13"/>
      <c r="IS1381" s="13"/>
      <c r="IT1381" s="13"/>
      <c r="IU1381" s="13"/>
      <c r="IV1381" s="13"/>
      <c r="IW1381" s="10"/>
      <c r="IX1381" s="10"/>
      <c r="IY1381" s="10"/>
      <c r="IZ1381" s="10"/>
    </row>
    <row r="1382" spans="1:260" ht="12.75" customHeight="1" x14ac:dyDescent="0.2">
      <c r="A1382" s="203" t="s">
        <v>331</v>
      </c>
      <c r="B1382" s="203" t="s">
        <v>4427</v>
      </c>
      <c r="C1382" s="203" t="s">
        <v>1484</v>
      </c>
      <c r="D1382" s="214">
        <v>33719</v>
      </c>
      <c r="E1382" s="203" t="s">
        <v>1594</v>
      </c>
      <c r="F1382" s="203" t="s">
        <v>2167</v>
      </c>
      <c r="G1382" s="203" t="s">
        <v>4841</v>
      </c>
      <c r="H1382" s="203" t="s">
        <v>1037</v>
      </c>
      <c r="I1382" s="203" t="s">
        <v>386</v>
      </c>
      <c r="J1382" s="203" t="s">
        <v>1036</v>
      </c>
      <c r="K1382" s="203" t="s">
        <v>331</v>
      </c>
      <c r="L1382" s="203" t="s">
        <v>448</v>
      </c>
      <c r="M1382" s="203" t="s">
        <v>349</v>
      </c>
      <c r="N1382" s="203" t="s">
        <v>505</v>
      </c>
      <c r="O1382" s="203" t="s">
        <v>448</v>
      </c>
      <c r="P1382" s="203" t="s">
        <v>351</v>
      </c>
      <c r="Q1382" s="203" t="s">
        <v>228</v>
      </c>
      <c r="R1382" s="203" t="s">
        <v>448</v>
      </c>
      <c r="S1382" s="203" t="s">
        <v>349</v>
      </c>
      <c r="T1382" s="203" t="s">
        <v>478</v>
      </c>
      <c r="U1382" s="203" t="s">
        <v>448</v>
      </c>
      <c r="V1382" s="203" t="s">
        <v>41</v>
      </c>
      <c r="W1382" s="203"/>
      <c r="X1382" s="203"/>
      <c r="Y1382" s="203"/>
      <c r="Z1382" s="203"/>
      <c r="AA1382" s="203"/>
      <c r="AB1382" s="203"/>
      <c r="AC1382" s="203"/>
      <c r="AD1382" s="203"/>
      <c r="AE1382" s="203"/>
      <c r="AF1382" s="203"/>
      <c r="AG1382" s="203"/>
      <c r="AH1382" s="203"/>
      <c r="AI1382" s="203"/>
      <c r="AJ1382" s="203"/>
      <c r="AK1382" s="203"/>
      <c r="AL1382" s="203"/>
      <c r="AM1382" s="203"/>
      <c r="AN1382" s="203"/>
      <c r="AO1382" s="203"/>
      <c r="AP1382" s="203"/>
      <c r="AQ1382" s="203"/>
      <c r="AR1382" s="203"/>
      <c r="AS1382" s="203"/>
      <c r="AT1382" s="203"/>
      <c r="AU1382" s="203"/>
      <c r="AV1382" s="203"/>
      <c r="AW1382" s="203"/>
      <c r="AX1382" s="203"/>
      <c r="AY1382" s="203"/>
      <c r="AZ1382" s="203"/>
      <c r="BA1382" s="203"/>
      <c r="BB1382" s="203"/>
      <c r="BC1382" s="203"/>
      <c r="BD1382" s="203"/>
      <c r="BE1382" s="203"/>
      <c r="BF1382" s="203"/>
      <c r="BG1382" s="203"/>
      <c r="BH1382" s="203"/>
      <c r="BI1382" s="203"/>
      <c r="BJ1382" s="203"/>
      <c r="BK1382" s="203"/>
      <c r="BL1382" s="203"/>
      <c r="BM1382" s="10"/>
      <c r="BN1382" s="10"/>
      <c r="BO1382" s="10"/>
      <c r="BP1382" s="10"/>
      <c r="BQ1382" s="10"/>
      <c r="BR1382" s="10"/>
      <c r="BS1382" s="10"/>
      <c r="BT1382" s="10"/>
      <c r="BU1382" s="10"/>
      <c r="BV1382" s="10"/>
      <c r="BW1382" s="10"/>
      <c r="BX1382" s="10"/>
      <c r="BY1382" s="10"/>
      <c r="BZ1382" s="10"/>
      <c r="CA1382" s="10"/>
      <c r="CB1382" s="10"/>
      <c r="CC1382" s="10"/>
      <c r="CD1382" s="10"/>
      <c r="CE1382" s="10"/>
      <c r="CF1382" s="10"/>
      <c r="CG1382" s="10"/>
      <c r="CH1382" s="10"/>
      <c r="CI1382" s="10"/>
      <c r="CJ1382" s="10"/>
      <c r="CK1382" s="10"/>
      <c r="CL1382" s="10"/>
      <c r="CM1382" s="10"/>
      <c r="CN1382" s="10"/>
      <c r="CO1382" s="10"/>
      <c r="CP1382" s="10"/>
      <c r="CQ1382" s="10"/>
      <c r="CR1382" s="10"/>
      <c r="CS1382" s="10"/>
      <c r="CT1382" s="10"/>
      <c r="CU1382" s="10"/>
      <c r="CV1382" s="10"/>
      <c r="CW1382" s="10"/>
      <c r="CX1382" s="10"/>
      <c r="CY1382" s="10"/>
      <c r="CZ1382" s="10"/>
      <c r="DA1382" s="10"/>
      <c r="DB1382" s="10"/>
      <c r="DC1382" s="10"/>
      <c r="DD1382" s="10"/>
      <c r="DE1382" s="10"/>
      <c r="DF1382" s="10"/>
      <c r="DG1382" s="10"/>
      <c r="DH1382" s="10"/>
      <c r="DI1382" s="10"/>
      <c r="DJ1382" s="10"/>
      <c r="DK1382" s="10"/>
      <c r="DL1382" s="10"/>
      <c r="DM1382" s="10"/>
      <c r="DN1382" s="10"/>
      <c r="DO1382" s="10"/>
      <c r="DP1382" s="10"/>
      <c r="DQ1382" s="10"/>
      <c r="DR1382" s="10"/>
      <c r="DS1382" s="10"/>
      <c r="DT1382" s="10"/>
      <c r="DU1382" s="10"/>
      <c r="DV1382" s="10"/>
      <c r="DW1382" s="10"/>
      <c r="DX1382" s="10"/>
      <c r="DY1382" s="10"/>
      <c r="DZ1382" s="10"/>
      <c r="EA1382" s="10"/>
      <c r="EB1382" s="10"/>
      <c r="EC1382" s="10"/>
      <c r="ED1382" s="10"/>
      <c r="EE1382" s="10"/>
      <c r="EF1382" s="10"/>
      <c r="EG1382" s="10"/>
      <c r="EH1382" s="10"/>
      <c r="EI1382" s="10"/>
      <c r="EJ1382" s="10"/>
      <c r="EK1382" s="10"/>
      <c r="EL1382" s="10"/>
      <c r="EM1382" s="10"/>
      <c r="EN1382" s="10"/>
      <c r="EO1382" s="10"/>
      <c r="EP1382" s="10"/>
      <c r="EQ1382" s="10"/>
      <c r="ER1382" s="10"/>
      <c r="ES1382" s="10"/>
      <c r="ET1382" s="10"/>
      <c r="EU1382" s="10"/>
      <c r="EV1382" s="10"/>
      <c r="EW1382" s="10"/>
      <c r="EX1382" s="10"/>
      <c r="EY1382" s="10"/>
      <c r="EZ1382" s="10"/>
      <c r="FA1382" s="10"/>
      <c r="FB1382" s="10"/>
      <c r="FC1382" s="10"/>
      <c r="FD1382" s="10"/>
      <c r="FE1382" s="10"/>
      <c r="FF1382" s="10"/>
      <c r="FG1382" s="10"/>
      <c r="FH1382" s="10"/>
      <c r="FI1382" s="10"/>
      <c r="FJ1382" s="10"/>
      <c r="FK1382" s="10"/>
      <c r="FL1382" s="10"/>
      <c r="FM1382" s="10"/>
      <c r="FN1382" s="10"/>
      <c r="FO1382" s="10"/>
      <c r="FP1382" s="10"/>
      <c r="FQ1382" s="10"/>
      <c r="FR1382" s="10"/>
      <c r="FS1382" s="10"/>
      <c r="FT1382" s="10"/>
      <c r="FU1382" s="10"/>
      <c r="FV1382" s="10"/>
      <c r="FW1382" s="10"/>
      <c r="FX1382" s="10"/>
      <c r="FY1382" s="10"/>
      <c r="FZ1382" s="10"/>
      <c r="GA1382" s="10"/>
      <c r="GB1382" s="10"/>
      <c r="GC1382" s="10"/>
      <c r="GD1382" s="10"/>
      <c r="GE1382" s="10"/>
      <c r="GF1382" s="10"/>
      <c r="GG1382" s="10"/>
      <c r="GH1382" s="10"/>
      <c r="GI1382" s="10"/>
      <c r="GJ1382" s="10"/>
      <c r="GK1382" s="10"/>
      <c r="GL1382" s="10"/>
      <c r="GM1382" s="10"/>
      <c r="GN1382" s="10"/>
      <c r="GO1382" s="10"/>
      <c r="GP1382" s="10"/>
      <c r="GQ1382" s="10"/>
      <c r="GR1382" s="10"/>
      <c r="GS1382" s="10"/>
      <c r="GT1382" s="10"/>
      <c r="GU1382" s="10"/>
      <c r="GV1382" s="10"/>
      <c r="GW1382" s="10"/>
      <c r="GX1382" s="10"/>
      <c r="GY1382" s="10"/>
      <c r="GZ1382" s="10"/>
      <c r="HA1382" s="10"/>
      <c r="HB1382" s="10"/>
      <c r="HC1382" s="10"/>
      <c r="HD1382" s="10"/>
      <c r="HE1382" s="10"/>
      <c r="HF1382" s="10"/>
      <c r="HG1382" s="10"/>
      <c r="HH1382" s="10"/>
      <c r="HI1382" s="10"/>
      <c r="HJ1382" s="10"/>
      <c r="HK1382" s="10"/>
      <c r="HL1382" s="10"/>
      <c r="HM1382" s="10"/>
      <c r="HN1382" s="10"/>
      <c r="HO1382" s="10"/>
      <c r="HP1382" s="10"/>
      <c r="HQ1382" s="10"/>
      <c r="HR1382" s="10"/>
      <c r="HS1382" s="10"/>
      <c r="HT1382" s="10"/>
      <c r="HU1382" s="10"/>
      <c r="HV1382" s="10"/>
      <c r="HW1382" s="10"/>
      <c r="HX1382" s="10"/>
      <c r="HY1382" s="10"/>
      <c r="HZ1382" s="10"/>
      <c r="IA1382" s="10"/>
      <c r="IB1382" s="10"/>
      <c r="IC1382" s="10"/>
      <c r="ID1382" s="10"/>
      <c r="IE1382" s="10"/>
      <c r="IF1382" s="10"/>
      <c r="IG1382" s="10"/>
      <c r="IH1382" s="10"/>
      <c r="II1382" s="10"/>
      <c r="IJ1382" s="10"/>
      <c r="IK1382" s="10"/>
      <c r="IL1382" s="10"/>
      <c r="IM1382" s="10"/>
      <c r="IN1382" s="10"/>
      <c r="IO1382" s="10"/>
      <c r="IP1382" s="10"/>
      <c r="IQ1382" s="10"/>
      <c r="IR1382" s="10"/>
      <c r="IS1382" s="10"/>
      <c r="IT1382" s="10"/>
      <c r="IU1382" s="10"/>
      <c r="IV1382" s="10"/>
    </row>
    <row r="1383" spans="1:260" s="10" customFormat="1" ht="12.75" customHeight="1" x14ac:dyDescent="0.2">
      <c r="A1383" s="203" t="s">
        <v>331</v>
      </c>
      <c r="B1383" s="203" t="s">
        <v>78</v>
      </c>
      <c r="C1383" s="203" t="s">
        <v>4046</v>
      </c>
      <c r="D1383" s="215">
        <v>35603</v>
      </c>
      <c r="E1383" s="205" t="s">
        <v>4511</v>
      </c>
      <c r="F1383" s="206" t="s">
        <v>4510</v>
      </c>
      <c r="G1383" s="206" t="s">
        <v>41</v>
      </c>
      <c r="H1383" s="203"/>
      <c r="I1383" s="203"/>
      <c r="J1383" s="206"/>
      <c r="K1383" s="203"/>
      <c r="L1383" s="203"/>
      <c r="M1383" s="206"/>
      <c r="N1383" s="203"/>
      <c r="O1383" s="203"/>
      <c r="P1383" s="206"/>
      <c r="Q1383" s="203"/>
      <c r="R1383" s="203"/>
      <c r="S1383" s="203"/>
      <c r="T1383" s="203"/>
      <c r="U1383" s="203"/>
      <c r="V1383" s="203"/>
      <c r="W1383" s="203"/>
      <c r="X1383" s="203"/>
      <c r="Y1383" s="203"/>
      <c r="Z1383" s="203"/>
      <c r="AA1383" s="203"/>
      <c r="AB1383" s="203"/>
      <c r="AC1383" s="203"/>
      <c r="AD1383" s="203"/>
      <c r="AE1383" s="203"/>
      <c r="AF1383" s="203"/>
      <c r="AG1383" s="203"/>
      <c r="AH1383" s="203"/>
      <c r="AI1383" s="203"/>
      <c r="AJ1383" s="203"/>
      <c r="AK1383" s="203"/>
      <c r="AL1383" s="203"/>
      <c r="AM1383" s="203"/>
      <c r="AN1383" s="203"/>
      <c r="AO1383" s="203"/>
      <c r="AP1383" s="203"/>
      <c r="AQ1383" s="203"/>
      <c r="AR1383" s="203"/>
      <c r="AS1383" s="203"/>
      <c r="AT1383" s="203"/>
      <c r="AU1383" s="203"/>
      <c r="AV1383" s="203"/>
      <c r="AW1383" s="203"/>
      <c r="AX1383" s="203"/>
      <c r="AY1383" s="203"/>
      <c r="AZ1383" s="203"/>
      <c r="BA1383" s="203"/>
      <c r="BB1383" s="203"/>
      <c r="BC1383" s="203"/>
      <c r="BD1383" s="203"/>
      <c r="BE1383" s="203"/>
      <c r="BF1383" s="203"/>
      <c r="BG1383" s="203"/>
      <c r="BH1383" s="203"/>
      <c r="BI1383" s="203"/>
      <c r="BJ1383" s="203"/>
      <c r="BK1383" s="203"/>
      <c r="BL1383" s="203"/>
      <c r="BM1383" s="13"/>
      <c r="BN1383" s="13"/>
      <c r="BO1383" s="13"/>
      <c r="BP1383" s="13"/>
      <c r="BQ1383" s="13"/>
      <c r="BR1383" s="13"/>
      <c r="BS1383" s="13"/>
      <c r="BT1383" s="13"/>
      <c r="BU1383" s="13"/>
      <c r="BV1383" s="13"/>
      <c r="BW1383" s="13"/>
      <c r="BX1383" s="13"/>
      <c r="BY1383" s="13"/>
      <c r="BZ1383" s="13"/>
      <c r="CA1383" s="13"/>
      <c r="CB1383" s="13"/>
      <c r="CC1383" s="13"/>
      <c r="CD1383" s="13"/>
      <c r="CE1383" s="13"/>
      <c r="CF1383" s="13"/>
      <c r="CG1383" s="13"/>
      <c r="CH1383" s="13"/>
      <c r="CI1383" s="13"/>
      <c r="CJ1383" s="13"/>
      <c r="CK1383" s="13"/>
      <c r="CL1383" s="13"/>
      <c r="CM1383" s="13"/>
      <c r="CN1383" s="13"/>
      <c r="CO1383" s="13"/>
      <c r="CP1383" s="13"/>
      <c r="CQ1383" s="13"/>
      <c r="CR1383" s="13"/>
      <c r="CS1383" s="13"/>
      <c r="CT1383" s="13"/>
      <c r="CU1383" s="13"/>
      <c r="CV1383" s="13"/>
      <c r="CW1383" s="13"/>
      <c r="CX1383" s="13"/>
      <c r="CY1383" s="13"/>
      <c r="CZ1383" s="13"/>
      <c r="DA1383" s="13"/>
      <c r="DB1383" s="13"/>
      <c r="DC1383" s="13"/>
      <c r="DD1383" s="13"/>
      <c r="DE1383" s="13"/>
      <c r="DF1383" s="13"/>
      <c r="DG1383" s="13"/>
      <c r="DH1383" s="13"/>
      <c r="DI1383" s="13"/>
      <c r="DJ1383" s="13"/>
      <c r="DK1383" s="13"/>
      <c r="DL1383" s="13"/>
      <c r="DM1383" s="13"/>
      <c r="DN1383" s="13"/>
      <c r="DO1383" s="13"/>
      <c r="DP1383" s="13"/>
      <c r="DQ1383" s="13"/>
      <c r="DR1383" s="13"/>
      <c r="DS1383" s="13"/>
      <c r="DT1383" s="13"/>
      <c r="DU1383" s="13"/>
      <c r="DV1383" s="13"/>
      <c r="DW1383" s="13"/>
      <c r="DX1383" s="13"/>
      <c r="DY1383" s="13"/>
      <c r="DZ1383" s="13"/>
      <c r="EA1383" s="13"/>
      <c r="EB1383" s="13"/>
      <c r="EC1383" s="13"/>
      <c r="ED1383" s="13"/>
      <c r="EE1383" s="13"/>
      <c r="EF1383" s="13"/>
      <c r="EG1383" s="13"/>
      <c r="EH1383" s="13"/>
      <c r="EI1383" s="13"/>
      <c r="EJ1383" s="13"/>
      <c r="EK1383" s="13"/>
      <c r="EL1383" s="13"/>
      <c r="EM1383" s="13"/>
      <c r="EN1383" s="13"/>
      <c r="EO1383" s="13"/>
      <c r="EP1383" s="13"/>
      <c r="EQ1383" s="13"/>
      <c r="ER1383" s="13"/>
      <c r="ES1383" s="13"/>
      <c r="ET1383" s="13"/>
      <c r="EU1383" s="13"/>
      <c r="EV1383" s="13"/>
      <c r="EW1383" s="13"/>
      <c r="EX1383" s="13"/>
      <c r="EY1383" s="13"/>
      <c r="EZ1383" s="13"/>
      <c r="FA1383" s="13"/>
      <c r="FB1383" s="13"/>
      <c r="FC1383" s="13"/>
      <c r="FD1383" s="13"/>
      <c r="FE1383" s="13"/>
      <c r="FF1383" s="13"/>
      <c r="FG1383" s="13"/>
      <c r="FH1383" s="13"/>
      <c r="FI1383" s="13"/>
      <c r="FJ1383" s="13"/>
      <c r="FK1383" s="13"/>
      <c r="FL1383" s="13"/>
      <c r="FM1383" s="13"/>
      <c r="FN1383" s="13"/>
      <c r="FO1383" s="13"/>
      <c r="FP1383" s="13"/>
      <c r="FQ1383" s="13"/>
      <c r="FR1383" s="13"/>
      <c r="FS1383" s="13"/>
      <c r="FT1383" s="13"/>
      <c r="FU1383" s="13"/>
      <c r="FV1383" s="13"/>
      <c r="FW1383" s="13"/>
      <c r="FX1383" s="13"/>
      <c r="FY1383" s="13"/>
      <c r="FZ1383" s="13"/>
      <c r="GA1383" s="13"/>
      <c r="GB1383" s="13"/>
      <c r="GC1383" s="13"/>
      <c r="GD1383" s="13"/>
      <c r="GE1383" s="13"/>
      <c r="GF1383" s="13"/>
      <c r="GG1383" s="13"/>
      <c r="GH1383" s="13"/>
      <c r="GI1383" s="13"/>
      <c r="GJ1383" s="13"/>
      <c r="GK1383" s="13"/>
      <c r="GL1383" s="13"/>
      <c r="GM1383" s="13"/>
      <c r="GN1383" s="13"/>
      <c r="GO1383" s="13"/>
      <c r="GP1383" s="13"/>
      <c r="GQ1383" s="13"/>
      <c r="GR1383" s="13"/>
      <c r="GS1383" s="13"/>
      <c r="GT1383" s="13"/>
      <c r="GU1383" s="13"/>
      <c r="GV1383" s="13"/>
      <c r="GW1383" s="13"/>
      <c r="GX1383" s="13"/>
      <c r="GY1383" s="13"/>
      <c r="GZ1383" s="13"/>
      <c r="HA1383" s="13"/>
      <c r="HB1383" s="13"/>
      <c r="HC1383" s="13"/>
      <c r="HD1383" s="13"/>
      <c r="HE1383" s="13"/>
      <c r="HF1383" s="13"/>
      <c r="HG1383" s="13"/>
      <c r="HH1383" s="13"/>
      <c r="HI1383" s="13"/>
      <c r="HJ1383" s="13"/>
      <c r="HK1383" s="13"/>
      <c r="HL1383" s="13"/>
      <c r="HM1383" s="13"/>
      <c r="HN1383" s="13"/>
      <c r="HO1383" s="13"/>
      <c r="HP1383" s="13"/>
      <c r="HQ1383" s="13"/>
      <c r="HR1383" s="13"/>
      <c r="HS1383" s="13"/>
      <c r="HT1383" s="13"/>
      <c r="HU1383" s="13"/>
      <c r="HV1383" s="13"/>
      <c r="HW1383" s="13"/>
      <c r="HX1383" s="13"/>
      <c r="HY1383" s="13"/>
      <c r="HZ1383" s="13"/>
      <c r="IA1383" s="13"/>
      <c r="IB1383" s="13"/>
      <c r="IC1383" s="13"/>
      <c r="ID1383" s="13"/>
      <c r="IE1383" s="13"/>
      <c r="IF1383" s="13"/>
      <c r="IG1383" s="13"/>
      <c r="IH1383" s="13"/>
      <c r="II1383" s="13"/>
      <c r="IJ1383" s="13"/>
      <c r="IK1383" s="13"/>
      <c r="IL1383" s="13"/>
      <c r="IM1383" s="13"/>
      <c r="IN1383" s="13"/>
      <c r="IO1383" s="13"/>
      <c r="IP1383" s="13"/>
      <c r="IQ1383" s="13"/>
      <c r="IR1383" s="13"/>
      <c r="IS1383" s="13"/>
      <c r="IT1383" s="13"/>
      <c r="IU1383" s="13"/>
      <c r="IV1383" s="13"/>
    </row>
    <row r="1384" spans="1:260" s="10" customFormat="1" ht="12.75" customHeight="1" x14ac:dyDescent="0.2">
      <c r="A1384" s="203" t="s">
        <v>4162</v>
      </c>
      <c r="B1384" s="203" t="s">
        <v>4160</v>
      </c>
      <c r="C1384" s="203" t="s">
        <v>992</v>
      </c>
      <c r="D1384" s="214">
        <v>33116</v>
      </c>
      <c r="E1384" s="203" t="s">
        <v>855</v>
      </c>
      <c r="F1384" s="203" t="s">
        <v>2177</v>
      </c>
      <c r="G1384" s="203" t="s">
        <v>4727</v>
      </c>
      <c r="H1384" s="203" t="s">
        <v>15</v>
      </c>
      <c r="I1384" s="203" t="s">
        <v>506</v>
      </c>
      <c r="J1384" s="203" t="s">
        <v>41</v>
      </c>
      <c r="K1384" s="203" t="s">
        <v>332</v>
      </c>
      <c r="L1384" s="203" t="s">
        <v>506</v>
      </c>
      <c r="M1384" s="203" t="s">
        <v>227</v>
      </c>
      <c r="N1384" s="203" t="s">
        <v>1091</v>
      </c>
      <c r="O1384" s="203" t="s">
        <v>506</v>
      </c>
      <c r="P1384" s="203" t="s">
        <v>1069</v>
      </c>
      <c r="Q1384" s="203" t="s">
        <v>1091</v>
      </c>
      <c r="R1384" s="203" t="s">
        <v>506</v>
      </c>
      <c r="S1384" s="203" t="s">
        <v>1743</v>
      </c>
      <c r="T1384" s="203" t="s">
        <v>15</v>
      </c>
      <c r="U1384" s="203" t="s">
        <v>346</v>
      </c>
      <c r="V1384" s="203" t="s">
        <v>349</v>
      </c>
      <c r="W1384" s="203" t="s">
        <v>15</v>
      </c>
      <c r="X1384" s="203" t="s">
        <v>346</v>
      </c>
      <c r="Y1384" s="203" t="s">
        <v>349</v>
      </c>
      <c r="Z1384" s="203" t="s">
        <v>15</v>
      </c>
      <c r="AA1384" s="203" t="s">
        <v>111</v>
      </c>
      <c r="AB1384" s="203" t="s">
        <v>349</v>
      </c>
      <c r="AC1384" s="203">
        <v>0</v>
      </c>
      <c r="AD1384" s="203">
        <v>0</v>
      </c>
      <c r="AE1384" s="203">
        <v>0</v>
      </c>
      <c r="AF1384" s="203">
        <v>0</v>
      </c>
      <c r="AG1384" s="203">
        <v>0</v>
      </c>
      <c r="AH1384" s="203">
        <v>0</v>
      </c>
      <c r="AI1384" s="203">
        <v>0</v>
      </c>
      <c r="AJ1384" s="203"/>
      <c r="AK1384" s="203"/>
      <c r="AL1384" s="203"/>
      <c r="AM1384" s="203"/>
      <c r="AN1384" s="203"/>
      <c r="AO1384" s="203"/>
      <c r="AP1384" s="203"/>
      <c r="AQ1384" s="203"/>
      <c r="AR1384" s="203"/>
      <c r="AS1384" s="203"/>
      <c r="AT1384" s="203"/>
      <c r="AU1384" s="203"/>
      <c r="AV1384" s="203"/>
      <c r="AW1384" s="203"/>
      <c r="AX1384" s="203"/>
      <c r="AY1384" s="203"/>
      <c r="AZ1384" s="203"/>
      <c r="BA1384" s="203"/>
      <c r="BB1384" s="203"/>
      <c r="BC1384" s="203"/>
      <c r="BD1384" s="203"/>
      <c r="BE1384" s="203"/>
      <c r="BF1384" s="203"/>
      <c r="BG1384" s="203"/>
      <c r="BH1384" s="203"/>
      <c r="BI1384" s="203"/>
      <c r="BJ1384" s="203"/>
      <c r="BK1384" s="203"/>
      <c r="BL1384" s="203"/>
    </row>
    <row r="1385" spans="1:260" s="10" customFormat="1" ht="12.75" customHeight="1" x14ac:dyDescent="0.2">
      <c r="A1385" s="203" t="s">
        <v>4042</v>
      </c>
      <c r="B1385" s="203" t="s">
        <v>4363</v>
      </c>
      <c r="C1385" s="203" t="s">
        <v>3119</v>
      </c>
      <c r="D1385" s="214">
        <v>35043</v>
      </c>
      <c r="E1385" s="203" t="s">
        <v>3065</v>
      </c>
      <c r="F1385" s="203" t="s">
        <v>3414</v>
      </c>
      <c r="G1385" s="203" t="s">
        <v>4890</v>
      </c>
      <c r="H1385" s="203" t="s">
        <v>1091</v>
      </c>
      <c r="I1385" s="203" t="s">
        <v>367</v>
      </c>
      <c r="J1385" s="203" t="s">
        <v>1036</v>
      </c>
      <c r="K1385" s="203" t="s">
        <v>16</v>
      </c>
      <c r="L1385" s="203" t="s">
        <v>367</v>
      </c>
      <c r="M1385" s="203" t="s">
        <v>349</v>
      </c>
      <c r="N1385" s="203"/>
      <c r="O1385" s="203"/>
      <c r="P1385" s="203"/>
      <c r="Q1385" s="203"/>
      <c r="R1385" s="203"/>
      <c r="S1385" s="203"/>
      <c r="T1385" s="203"/>
      <c r="U1385" s="203"/>
      <c r="V1385" s="203"/>
      <c r="W1385" s="203"/>
      <c r="X1385" s="203"/>
      <c r="Y1385" s="203"/>
      <c r="Z1385" s="203"/>
      <c r="AA1385" s="203"/>
      <c r="AB1385" s="203"/>
      <c r="AC1385" s="203"/>
      <c r="AD1385" s="203"/>
      <c r="AE1385" s="203"/>
      <c r="AF1385" s="203"/>
      <c r="AG1385" s="203"/>
      <c r="AH1385" s="203"/>
      <c r="AI1385" s="203"/>
      <c r="AJ1385" s="203"/>
      <c r="AK1385" s="203"/>
      <c r="AL1385" s="203"/>
      <c r="AM1385" s="203"/>
      <c r="AN1385" s="203"/>
      <c r="AO1385" s="203"/>
      <c r="AP1385" s="203"/>
      <c r="AQ1385" s="203"/>
      <c r="AR1385" s="203"/>
      <c r="AS1385" s="203"/>
      <c r="AT1385" s="203"/>
      <c r="AU1385" s="203"/>
      <c r="AV1385" s="203"/>
      <c r="AW1385" s="203"/>
      <c r="AX1385" s="203"/>
      <c r="AY1385" s="203"/>
      <c r="AZ1385" s="203"/>
      <c r="BA1385" s="203"/>
      <c r="BB1385" s="203"/>
      <c r="BC1385" s="203"/>
      <c r="BD1385" s="203"/>
      <c r="BE1385" s="203"/>
      <c r="BF1385" s="203"/>
      <c r="BG1385" s="203"/>
      <c r="BH1385" s="203"/>
      <c r="BI1385" s="203"/>
      <c r="BJ1385" s="203"/>
      <c r="BK1385" s="203"/>
      <c r="BL1385" s="203"/>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c r="HU1385"/>
      <c r="HV1385"/>
      <c r="HW1385"/>
      <c r="HX1385"/>
      <c r="HY1385"/>
      <c r="HZ1385"/>
      <c r="IA1385"/>
      <c r="IB1385"/>
      <c r="IC1385"/>
      <c r="ID1385"/>
      <c r="IE1385"/>
      <c r="IF1385"/>
      <c r="IG1385"/>
      <c r="IH1385"/>
      <c r="II1385"/>
      <c r="IJ1385"/>
      <c r="IK1385"/>
      <c r="IL1385"/>
      <c r="IM1385"/>
      <c r="IN1385"/>
      <c r="IO1385"/>
      <c r="IP1385"/>
      <c r="IQ1385"/>
      <c r="IR1385"/>
      <c r="IS1385"/>
      <c r="IT1385"/>
      <c r="IU1385"/>
      <c r="IV1385"/>
    </row>
    <row r="1386" spans="1:260" s="10" customFormat="1" ht="12.75" customHeight="1" x14ac:dyDescent="0.2">
      <c r="A1386" s="203" t="s">
        <v>1038</v>
      </c>
      <c r="B1386" s="203" t="s">
        <v>232</v>
      </c>
      <c r="C1386" s="203" t="s">
        <v>4353</v>
      </c>
      <c r="D1386" s="215">
        <v>35030</v>
      </c>
      <c r="E1386" s="205" t="s">
        <v>4516</v>
      </c>
      <c r="F1386" s="206" t="s">
        <v>4515</v>
      </c>
      <c r="G1386" s="206" t="s">
        <v>1069</v>
      </c>
      <c r="H1386" s="203"/>
      <c r="I1386" s="203"/>
      <c r="J1386" s="206"/>
      <c r="K1386" s="203"/>
      <c r="L1386" s="203"/>
      <c r="M1386" s="206"/>
      <c r="N1386" s="203"/>
      <c r="O1386" s="203"/>
      <c r="P1386" s="206"/>
      <c r="Q1386" s="203"/>
      <c r="R1386" s="203"/>
      <c r="S1386" s="203"/>
      <c r="T1386" s="203"/>
      <c r="U1386" s="203"/>
      <c r="V1386" s="203"/>
      <c r="W1386" s="203"/>
      <c r="X1386" s="203"/>
      <c r="Y1386" s="203"/>
      <c r="Z1386" s="203"/>
      <c r="AA1386" s="203"/>
      <c r="AB1386" s="203"/>
      <c r="AC1386" s="203"/>
      <c r="AD1386" s="203"/>
      <c r="AE1386" s="203"/>
      <c r="AF1386" s="203"/>
      <c r="AG1386" s="203"/>
      <c r="AH1386" s="203"/>
      <c r="AI1386" s="203"/>
      <c r="AJ1386" s="203"/>
      <c r="AK1386" s="203"/>
      <c r="AL1386" s="203"/>
      <c r="AM1386" s="203"/>
      <c r="AN1386" s="203"/>
      <c r="AO1386" s="203"/>
      <c r="AP1386" s="203"/>
      <c r="AQ1386" s="203"/>
      <c r="AR1386" s="203"/>
      <c r="AS1386" s="203"/>
      <c r="AT1386" s="203"/>
      <c r="AU1386" s="203"/>
      <c r="AV1386" s="203"/>
      <c r="AW1386" s="203"/>
      <c r="AX1386" s="203"/>
      <c r="AY1386" s="203"/>
      <c r="AZ1386" s="203"/>
      <c r="BA1386" s="203"/>
      <c r="BB1386" s="203"/>
      <c r="BC1386" s="203"/>
      <c r="BD1386" s="203"/>
      <c r="BE1386" s="203"/>
      <c r="BF1386" s="203"/>
      <c r="BG1386" s="203"/>
      <c r="BH1386" s="203"/>
      <c r="BI1386" s="203"/>
      <c r="BJ1386" s="203"/>
      <c r="BK1386" s="203"/>
      <c r="BL1386" s="203"/>
    </row>
    <row r="1387" spans="1:260" s="10" customFormat="1" ht="12.75" customHeight="1" x14ac:dyDescent="0.2">
      <c r="A1387" s="203" t="s">
        <v>16</v>
      </c>
      <c r="B1387" s="203" t="s">
        <v>4235</v>
      </c>
      <c r="C1387" s="203" t="s">
        <v>2008</v>
      </c>
      <c r="D1387" s="214">
        <v>34387</v>
      </c>
      <c r="E1387" s="203" t="s">
        <v>2030</v>
      </c>
      <c r="F1387" s="203" t="s">
        <v>3414</v>
      </c>
      <c r="G1387" s="203" t="s">
        <v>4714</v>
      </c>
      <c r="H1387" s="203" t="s">
        <v>332</v>
      </c>
      <c r="I1387" s="203" t="s">
        <v>453</v>
      </c>
      <c r="J1387" s="203" t="s">
        <v>349</v>
      </c>
      <c r="K1387" s="203" t="s">
        <v>2386</v>
      </c>
      <c r="L1387" s="203" t="s">
        <v>453</v>
      </c>
      <c r="M1387" s="203" t="s">
        <v>2983</v>
      </c>
      <c r="N1387" s="203"/>
      <c r="O1387" s="203"/>
      <c r="P1387" s="203"/>
      <c r="Q1387" s="203" t="s">
        <v>332</v>
      </c>
      <c r="R1387" s="203" t="s">
        <v>453</v>
      </c>
      <c r="S1387" s="203" t="s">
        <v>349</v>
      </c>
      <c r="T1387" s="203">
        <v>0</v>
      </c>
      <c r="U1387" s="203">
        <v>0</v>
      </c>
      <c r="V1387" s="203">
        <v>0</v>
      </c>
      <c r="W1387" s="203">
        <v>0</v>
      </c>
      <c r="X1387" s="203">
        <v>0</v>
      </c>
      <c r="Y1387" s="203">
        <v>0</v>
      </c>
      <c r="Z1387" s="203">
        <v>0</v>
      </c>
      <c r="AA1387" s="203">
        <v>0</v>
      </c>
      <c r="AB1387" s="203">
        <v>0</v>
      </c>
      <c r="AC1387" s="203">
        <v>0</v>
      </c>
      <c r="AD1387" s="203">
        <v>0</v>
      </c>
      <c r="AE1387" s="203">
        <v>0</v>
      </c>
      <c r="AF1387" s="203">
        <v>0</v>
      </c>
      <c r="AG1387" s="203">
        <v>0</v>
      </c>
      <c r="AH1387" s="203">
        <v>0</v>
      </c>
      <c r="AI1387" s="203">
        <v>0</v>
      </c>
      <c r="AJ1387" s="203"/>
      <c r="AK1387" s="203"/>
      <c r="AL1387" s="203"/>
      <c r="AM1387" s="203"/>
      <c r="AN1387" s="203"/>
      <c r="AO1387" s="203"/>
      <c r="AP1387" s="203"/>
      <c r="AQ1387" s="203"/>
      <c r="AR1387" s="203"/>
      <c r="AS1387" s="203"/>
      <c r="AT1387" s="203"/>
      <c r="AU1387" s="203"/>
      <c r="AV1387" s="203"/>
      <c r="AW1387" s="203"/>
      <c r="AX1387" s="203"/>
      <c r="AY1387" s="203"/>
      <c r="AZ1387" s="203"/>
      <c r="BA1387" s="203"/>
      <c r="BB1387" s="203"/>
      <c r="BC1387" s="203"/>
      <c r="BD1387" s="203"/>
      <c r="BE1387" s="203"/>
      <c r="BF1387" s="203"/>
      <c r="BG1387" s="203"/>
      <c r="BH1387" s="203"/>
      <c r="BI1387" s="203"/>
      <c r="BJ1387" s="203"/>
      <c r="BK1387" s="203"/>
      <c r="BL1387" s="203"/>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c r="HO1387"/>
      <c r="HP1387"/>
      <c r="HQ1387"/>
      <c r="HR1387"/>
      <c r="HS1387"/>
      <c r="HT1387"/>
      <c r="HU1387"/>
      <c r="HV1387"/>
      <c r="HW1387"/>
      <c r="HX1387"/>
      <c r="HY1387"/>
      <c r="HZ1387"/>
      <c r="IA1387"/>
      <c r="IB1387"/>
      <c r="IC1387"/>
      <c r="ID1387"/>
      <c r="IE1387"/>
      <c r="IF1387"/>
      <c r="IG1387"/>
      <c r="IH1387"/>
      <c r="II1387"/>
      <c r="IJ1387"/>
      <c r="IK1387"/>
      <c r="IL1387"/>
      <c r="IM1387"/>
      <c r="IN1387"/>
      <c r="IO1387"/>
      <c r="IP1387"/>
      <c r="IQ1387"/>
      <c r="IR1387"/>
      <c r="IS1387"/>
      <c r="IT1387"/>
      <c r="IU1387"/>
      <c r="IV1387"/>
      <c r="IW1387"/>
      <c r="IX1387"/>
      <c r="IY1387"/>
      <c r="IZ1387"/>
    </row>
    <row r="1388" spans="1:260" s="10" customFormat="1" ht="12.75" customHeight="1" x14ac:dyDescent="0.2">
      <c r="A1388" s="203" t="s">
        <v>4029</v>
      </c>
      <c r="B1388" s="203" t="s">
        <v>4028</v>
      </c>
      <c r="C1388" s="203" t="s">
        <v>705</v>
      </c>
      <c r="D1388" s="214">
        <v>33219</v>
      </c>
      <c r="E1388" s="203" t="s">
        <v>752</v>
      </c>
      <c r="F1388" s="203" t="s">
        <v>2119</v>
      </c>
      <c r="G1388" s="203" t="s">
        <v>4028</v>
      </c>
      <c r="H1388" s="203" t="s">
        <v>505</v>
      </c>
      <c r="I1388" s="203" t="s">
        <v>506</v>
      </c>
      <c r="J1388" s="203" t="s">
        <v>29</v>
      </c>
      <c r="K1388" s="203" t="s">
        <v>505</v>
      </c>
      <c r="L1388" s="203" t="s">
        <v>506</v>
      </c>
      <c r="M1388" s="203" t="s">
        <v>35</v>
      </c>
      <c r="N1388" s="203" t="s">
        <v>505</v>
      </c>
      <c r="O1388" s="203" t="s">
        <v>506</v>
      </c>
      <c r="P1388" s="203" t="s">
        <v>35</v>
      </c>
      <c r="Q1388" s="203" t="s">
        <v>505</v>
      </c>
      <c r="R1388" s="203" t="s">
        <v>506</v>
      </c>
      <c r="S1388" s="203" t="s">
        <v>29</v>
      </c>
      <c r="T1388" s="203" t="s">
        <v>505</v>
      </c>
      <c r="U1388" s="203" t="s">
        <v>506</v>
      </c>
      <c r="V1388" s="203" t="s">
        <v>29</v>
      </c>
      <c r="W1388" s="203" t="s">
        <v>505</v>
      </c>
      <c r="X1388" s="203" t="s">
        <v>506</v>
      </c>
      <c r="Y1388" s="203" t="s">
        <v>29</v>
      </c>
      <c r="Z1388" s="203" t="s">
        <v>505</v>
      </c>
      <c r="AA1388" s="203" t="s">
        <v>506</v>
      </c>
      <c r="AB1388" s="203" t="s">
        <v>29</v>
      </c>
      <c r="AC1388" s="203" t="s">
        <v>505</v>
      </c>
      <c r="AD1388" s="203" t="s">
        <v>506</v>
      </c>
      <c r="AE1388" s="203" t="s">
        <v>56</v>
      </c>
      <c r="AF1388" s="203" t="s">
        <v>228</v>
      </c>
      <c r="AG1388" s="203" t="s">
        <v>506</v>
      </c>
      <c r="AH1388" s="203" t="s">
        <v>56</v>
      </c>
      <c r="AI1388" s="203">
        <v>0</v>
      </c>
      <c r="AJ1388" s="203"/>
      <c r="AK1388" s="203"/>
      <c r="AL1388" s="203"/>
      <c r="AM1388" s="203"/>
      <c r="AN1388" s="203"/>
      <c r="AO1388" s="203"/>
      <c r="AP1388" s="203"/>
      <c r="AQ1388" s="203"/>
      <c r="AR1388" s="203"/>
      <c r="AS1388" s="203"/>
      <c r="AT1388" s="203"/>
      <c r="AU1388" s="203"/>
      <c r="AV1388" s="203"/>
      <c r="AW1388" s="203"/>
      <c r="AX1388" s="203"/>
      <c r="AY1388" s="203"/>
      <c r="AZ1388" s="203"/>
      <c r="BA1388" s="203"/>
      <c r="BB1388" s="203"/>
      <c r="BC1388" s="203"/>
      <c r="BD1388" s="203"/>
      <c r="BE1388" s="203"/>
      <c r="BF1388" s="203"/>
      <c r="BG1388" s="203"/>
      <c r="BH1388" s="203"/>
      <c r="BI1388" s="203"/>
      <c r="BJ1388" s="203"/>
      <c r="BK1388" s="203"/>
      <c r="BL1388" s="203"/>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c r="HK1388"/>
      <c r="HL1388"/>
      <c r="HM1388"/>
      <c r="HN1388"/>
      <c r="HO1388"/>
      <c r="HP1388"/>
      <c r="HQ1388"/>
      <c r="HR1388"/>
      <c r="HS1388"/>
      <c r="HT1388"/>
      <c r="HU1388"/>
      <c r="HV1388"/>
      <c r="HW1388"/>
      <c r="HX1388"/>
      <c r="HY1388"/>
      <c r="HZ1388"/>
      <c r="IA1388"/>
      <c r="IB1388"/>
      <c r="IC1388"/>
      <c r="ID1388"/>
      <c r="IE1388"/>
      <c r="IF1388"/>
      <c r="IG1388"/>
      <c r="IH1388"/>
      <c r="II1388"/>
      <c r="IJ1388"/>
      <c r="IK1388"/>
      <c r="IL1388"/>
      <c r="IM1388"/>
      <c r="IN1388"/>
      <c r="IO1388"/>
      <c r="IP1388"/>
      <c r="IQ1388"/>
      <c r="IR1388"/>
      <c r="IS1388"/>
      <c r="IT1388"/>
      <c r="IU1388"/>
      <c r="IV1388"/>
    </row>
    <row r="1389" spans="1:260" s="10" customFormat="1" ht="12.75" customHeight="1" x14ac:dyDescent="0.2">
      <c r="A1389" s="203" t="s">
        <v>4029</v>
      </c>
      <c r="B1389" s="203" t="s">
        <v>4028</v>
      </c>
      <c r="C1389" s="203" t="s">
        <v>985</v>
      </c>
      <c r="D1389" s="214">
        <v>33001</v>
      </c>
      <c r="E1389" s="203" t="s">
        <v>1023</v>
      </c>
      <c r="F1389" s="203" t="s">
        <v>2120</v>
      </c>
      <c r="G1389" s="203" t="s">
        <v>4028</v>
      </c>
      <c r="H1389" s="203" t="s">
        <v>228</v>
      </c>
      <c r="I1389" s="203" t="s">
        <v>88</v>
      </c>
      <c r="J1389" s="203" t="s">
        <v>35</v>
      </c>
      <c r="K1389" s="203" t="s">
        <v>228</v>
      </c>
      <c r="L1389" s="203" t="s">
        <v>88</v>
      </c>
      <c r="M1389" s="203" t="s">
        <v>35</v>
      </c>
      <c r="N1389" s="203" t="s">
        <v>228</v>
      </c>
      <c r="O1389" s="203" t="s">
        <v>88</v>
      </c>
      <c r="P1389" s="203" t="s">
        <v>29</v>
      </c>
      <c r="Q1389" s="203" t="s">
        <v>228</v>
      </c>
      <c r="R1389" s="203" t="s">
        <v>88</v>
      </c>
      <c r="S1389" s="203" t="s">
        <v>56</v>
      </c>
      <c r="T1389" s="203" t="s">
        <v>228</v>
      </c>
      <c r="U1389" s="203" t="s">
        <v>88</v>
      </c>
      <c r="V1389" s="203" t="s">
        <v>56</v>
      </c>
      <c r="W1389" s="203" t="s">
        <v>228</v>
      </c>
      <c r="X1389" s="203" t="s">
        <v>88</v>
      </c>
      <c r="Y1389" s="203" t="s">
        <v>56</v>
      </c>
      <c r="Z1389" s="203" t="s">
        <v>228</v>
      </c>
      <c r="AA1389" s="203" t="s">
        <v>88</v>
      </c>
      <c r="AB1389" s="203" t="s">
        <v>35</v>
      </c>
      <c r="AC1389" s="203">
        <v>0</v>
      </c>
      <c r="AD1389" s="203">
        <v>0</v>
      </c>
      <c r="AE1389" s="203">
        <v>0</v>
      </c>
      <c r="AF1389" s="203">
        <v>0</v>
      </c>
      <c r="AG1389" s="203">
        <v>0</v>
      </c>
      <c r="AH1389" s="203">
        <v>0</v>
      </c>
      <c r="AI1389" s="203">
        <v>0</v>
      </c>
      <c r="AJ1389" s="203"/>
      <c r="AK1389" s="203"/>
      <c r="AL1389" s="203"/>
      <c r="AM1389" s="203"/>
      <c r="AN1389" s="203"/>
      <c r="AO1389" s="203"/>
      <c r="AP1389" s="203"/>
      <c r="AQ1389" s="203"/>
      <c r="AR1389" s="203"/>
      <c r="AS1389" s="203"/>
      <c r="AT1389" s="203"/>
      <c r="AU1389" s="203"/>
      <c r="AV1389" s="203"/>
      <c r="AW1389" s="203"/>
      <c r="AX1389" s="203"/>
      <c r="AY1389" s="203"/>
      <c r="AZ1389" s="203"/>
      <c r="BA1389" s="203"/>
      <c r="BB1389" s="203"/>
      <c r="BC1389" s="203"/>
      <c r="BD1389" s="203"/>
      <c r="BE1389" s="203"/>
      <c r="BF1389" s="203"/>
      <c r="BG1389" s="203"/>
      <c r="BH1389" s="203"/>
      <c r="BI1389" s="203"/>
      <c r="BJ1389" s="203"/>
      <c r="BK1389" s="203"/>
      <c r="BL1389" s="203"/>
      <c r="BM1389" s="13"/>
      <c r="BN1389" s="13"/>
      <c r="BO1389" s="13"/>
      <c r="BP1389" s="13"/>
      <c r="BQ1389" s="13"/>
      <c r="BR1389" s="13"/>
      <c r="BS1389" s="13"/>
      <c r="BT1389" s="13"/>
      <c r="BU1389" s="13"/>
      <c r="BV1389" s="13"/>
      <c r="BW1389" s="13"/>
      <c r="BX1389" s="13"/>
      <c r="BY1389" s="13"/>
      <c r="BZ1389" s="13"/>
      <c r="CA1389" s="13"/>
      <c r="CB1389" s="13"/>
      <c r="CC1389" s="13"/>
      <c r="CD1389" s="13"/>
      <c r="CE1389" s="13"/>
      <c r="CF1389" s="13"/>
      <c r="CG1389" s="13"/>
      <c r="CH1389" s="13"/>
      <c r="CI1389" s="13"/>
      <c r="CJ1389" s="13"/>
      <c r="CK1389" s="13"/>
      <c r="CL1389" s="13"/>
      <c r="CM1389" s="13"/>
      <c r="CN1389" s="13"/>
      <c r="CO1389" s="13"/>
      <c r="CP1389" s="13"/>
      <c r="CQ1389" s="13"/>
      <c r="CR1389" s="13"/>
      <c r="CS1389" s="13"/>
      <c r="CT1389" s="13"/>
      <c r="CU1389" s="13"/>
      <c r="CV1389" s="13"/>
      <c r="CW1389" s="13"/>
      <c r="CX1389" s="13"/>
      <c r="CY1389" s="13"/>
      <c r="CZ1389" s="13"/>
      <c r="DA1389" s="13"/>
      <c r="DB1389" s="13"/>
      <c r="DC1389" s="13"/>
      <c r="DD1389" s="13"/>
      <c r="DE1389" s="13"/>
      <c r="DF1389" s="13"/>
      <c r="DG1389" s="13"/>
      <c r="DH1389" s="13"/>
      <c r="DI1389" s="13"/>
      <c r="DJ1389" s="13"/>
      <c r="DK1389" s="13"/>
      <c r="DL1389" s="13"/>
      <c r="DM1389" s="13"/>
      <c r="DN1389" s="13"/>
      <c r="DO1389" s="13"/>
      <c r="DP1389" s="13"/>
      <c r="DQ1389" s="13"/>
      <c r="DR1389" s="13"/>
      <c r="DS1389" s="13"/>
      <c r="DT1389" s="13"/>
      <c r="DU1389" s="13"/>
      <c r="DV1389" s="13"/>
      <c r="DW1389" s="13"/>
      <c r="DX1389" s="13"/>
      <c r="DY1389" s="13"/>
      <c r="DZ1389" s="13"/>
      <c r="EA1389" s="13"/>
      <c r="EB1389" s="13"/>
      <c r="EC1389" s="13"/>
      <c r="ED1389" s="13"/>
      <c r="EE1389" s="13"/>
      <c r="EF1389" s="13"/>
      <c r="EG1389" s="13"/>
      <c r="EH1389" s="13"/>
      <c r="EI1389" s="13"/>
      <c r="EJ1389" s="13"/>
      <c r="EK1389" s="13"/>
      <c r="EL1389" s="13"/>
      <c r="EM1389" s="13"/>
      <c r="EN1389" s="13"/>
      <c r="EO1389" s="13"/>
      <c r="EP1389" s="13"/>
      <c r="EQ1389" s="13"/>
      <c r="ER1389" s="13"/>
      <c r="ES1389" s="13"/>
      <c r="ET1389" s="13"/>
      <c r="EU1389" s="13"/>
      <c r="EV1389" s="13"/>
      <c r="EW1389" s="13"/>
      <c r="EX1389" s="13"/>
      <c r="EY1389" s="13"/>
      <c r="EZ1389" s="13"/>
      <c r="FA1389" s="13"/>
      <c r="FB1389" s="13"/>
      <c r="FC1389" s="13"/>
      <c r="FD1389" s="13"/>
      <c r="FE1389" s="13"/>
      <c r="FF1389" s="13"/>
      <c r="FG1389" s="13"/>
      <c r="FH1389" s="13"/>
      <c r="FI1389" s="13"/>
      <c r="FJ1389" s="13"/>
      <c r="FK1389" s="13"/>
      <c r="FL1389" s="13"/>
      <c r="FM1389" s="13"/>
      <c r="FN1389" s="13"/>
      <c r="FO1389" s="13"/>
      <c r="FP1389" s="13"/>
      <c r="FQ1389" s="13"/>
      <c r="FR1389" s="13"/>
      <c r="FS1389" s="13"/>
      <c r="FT1389" s="13"/>
      <c r="FU1389" s="13"/>
      <c r="FV1389" s="13"/>
      <c r="FW1389" s="13"/>
      <c r="FX1389" s="13"/>
      <c r="FY1389" s="13"/>
      <c r="FZ1389" s="13"/>
      <c r="GA1389" s="13"/>
      <c r="GB1389" s="13"/>
      <c r="GC1389" s="13"/>
      <c r="GD1389" s="13"/>
      <c r="GE1389" s="13"/>
      <c r="GF1389" s="13"/>
      <c r="GG1389" s="13"/>
      <c r="GH1389" s="13"/>
      <c r="GI1389" s="13"/>
      <c r="GJ1389" s="13"/>
      <c r="GK1389" s="13"/>
      <c r="GL1389" s="13"/>
      <c r="GM1389" s="13"/>
      <c r="GN1389" s="13"/>
      <c r="GO1389" s="13"/>
      <c r="GP1389" s="13"/>
      <c r="GQ1389" s="13"/>
      <c r="GR1389" s="13"/>
      <c r="GS1389" s="13"/>
      <c r="GT1389" s="13"/>
      <c r="GU1389" s="13"/>
      <c r="GV1389" s="13"/>
      <c r="GW1389" s="13"/>
      <c r="GX1389" s="13"/>
      <c r="GY1389" s="13"/>
      <c r="GZ1389" s="13"/>
      <c r="HA1389" s="13"/>
      <c r="HB1389" s="13"/>
      <c r="HC1389" s="13"/>
      <c r="HD1389" s="13"/>
      <c r="HE1389" s="13"/>
      <c r="HF1389" s="13"/>
      <c r="HG1389" s="13"/>
      <c r="HH1389" s="13"/>
      <c r="HI1389" s="13"/>
      <c r="HJ1389" s="13"/>
      <c r="HK1389" s="13"/>
      <c r="HL1389" s="13"/>
      <c r="HM1389" s="13"/>
      <c r="HN1389" s="13"/>
      <c r="HO1389" s="13"/>
      <c r="HP1389" s="13"/>
      <c r="HQ1389" s="13"/>
      <c r="HR1389" s="13"/>
      <c r="HS1389" s="13"/>
      <c r="HT1389" s="13"/>
      <c r="HU1389" s="13"/>
      <c r="HV1389" s="13"/>
      <c r="HW1389" s="13"/>
      <c r="HX1389" s="13"/>
      <c r="HY1389" s="13"/>
      <c r="HZ1389" s="13"/>
      <c r="IA1389" s="13"/>
      <c r="IB1389" s="13"/>
      <c r="IC1389" s="13"/>
      <c r="ID1389" s="13"/>
      <c r="IE1389" s="13"/>
      <c r="IF1389" s="13"/>
      <c r="IG1389" s="13"/>
      <c r="IH1389" s="13"/>
      <c r="II1389" s="13"/>
      <c r="IJ1389" s="13"/>
      <c r="IK1389" s="13"/>
      <c r="IL1389" s="13"/>
      <c r="IM1389" s="13"/>
      <c r="IN1389" s="13"/>
      <c r="IO1389" s="13"/>
      <c r="IP1389" s="13"/>
      <c r="IQ1389" s="13"/>
      <c r="IR1389" s="13"/>
      <c r="IS1389" s="13"/>
      <c r="IT1389" s="13"/>
      <c r="IU1389" s="13"/>
      <c r="IV1389" s="13"/>
    </row>
    <row r="1390" spans="1:260" ht="12.75" customHeight="1" x14ac:dyDescent="0.2">
      <c r="A1390" s="203" t="s">
        <v>4028</v>
      </c>
      <c r="B1390" s="203" t="s">
        <v>4028</v>
      </c>
      <c r="C1390" s="203" t="s">
        <v>3582</v>
      </c>
      <c r="D1390" s="214">
        <v>33968</v>
      </c>
      <c r="E1390" s="203" t="s">
        <v>2028</v>
      </c>
      <c r="F1390" s="203" t="s">
        <v>4027</v>
      </c>
      <c r="G1390" s="203" t="s">
        <v>4028</v>
      </c>
      <c r="H1390" s="203" t="s">
        <v>1038</v>
      </c>
      <c r="I1390" s="203" t="s">
        <v>39</v>
      </c>
      <c r="J1390" s="203" t="s">
        <v>1069</v>
      </c>
      <c r="K1390" s="203"/>
      <c r="L1390" s="203"/>
      <c r="M1390" s="203"/>
      <c r="N1390" s="203"/>
      <c r="O1390" s="203"/>
      <c r="P1390" s="203"/>
      <c r="Q1390" s="203"/>
      <c r="R1390" s="203"/>
      <c r="S1390" s="203"/>
      <c r="T1390" s="203"/>
      <c r="U1390" s="203"/>
      <c r="V1390" s="203"/>
      <c r="W1390" s="203"/>
      <c r="X1390" s="203"/>
      <c r="Y1390" s="203"/>
      <c r="Z1390" s="203"/>
      <c r="AA1390" s="203"/>
      <c r="AB1390" s="203"/>
      <c r="AC1390" s="203"/>
      <c r="AD1390" s="203"/>
      <c r="AE1390" s="203"/>
      <c r="AF1390" s="203"/>
      <c r="AG1390" s="203"/>
      <c r="AH1390" s="203"/>
      <c r="AI1390" s="203"/>
      <c r="AJ1390" s="203"/>
      <c r="AK1390" s="203"/>
      <c r="AL1390" s="203"/>
      <c r="AM1390" s="203"/>
      <c r="AN1390" s="203"/>
      <c r="AO1390" s="203"/>
      <c r="AP1390" s="203"/>
      <c r="AQ1390" s="203"/>
      <c r="AR1390" s="203"/>
      <c r="AS1390" s="203"/>
      <c r="AT1390" s="203"/>
      <c r="AU1390" s="203"/>
      <c r="AV1390" s="203"/>
      <c r="AW1390" s="203"/>
      <c r="AX1390" s="203"/>
      <c r="AY1390" s="203"/>
      <c r="AZ1390" s="203"/>
      <c r="BA1390" s="203"/>
      <c r="BB1390" s="203"/>
      <c r="BC1390" s="203"/>
      <c r="BD1390" s="203"/>
      <c r="BE1390" s="203"/>
      <c r="BF1390" s="203"/>
      <c r="BG1390" s="203"/>
      <c r="BH1390" s="203"/>
      <c r="BI1390" s="203"/>
      <c r="BJ1390" s="203"/>
      <c r="BK1390" s="203"/>
      <c r="BL1390" s="203"/>
      <c r="BM1390" s="10"/>
      <c r="BN1390" s="10"/>
      <c r="BO1390" s="10"/>
      <c r="BP1390" s="10"/>
      <c r="BQ1390" s="10"/>
      <c r="BR1390" s="10"/>
      <c r="BS1390" s="10"/>
      <c r="BT1390" s="10"/>
      <c r="BU1390" s="10"/>
      <c r="BV1390" s="10"/>
      <c r="BW1390" s="10"/>
      <c r="BX1390" s="10"/>
      <c r="BY1390" s="10"/>
      <c r="BZ1390" s="10"/>
      <c r="CA1390" s="10"/>
      <c r="CB1390" s="10"/>
      <c r="CC1390" s="10"/>
      <c r="CD1390" s="10"/>
      <c r="CE1390" s="10"/>
      <c r="CF1390" s="10"/>
      <c r="CG1390" s="10"/>
      <c r="CH1390" s="10"/>
      <c r="CI1390" s="10"/>
      <c r="CJ1390" s="10"/>
      <c r="CK1390" s="10"/>
      <c r="CL1390" s="10"/>
      <c r="CM1390" s="10"/>
      <c r="CN1390" s="10"/>
      <c r="CO1390" s="10"/>
      <c r="CP1390" s="10"/>
      <c r="CQ1390" s="10"/>
      <c r="CR1390" s="10"/>
      <c r="CS1390" s="10"/>
      <c r="CT1390" s="10"/>
      <c r="CU1390" s="10"/>
      <c r="CV1390" s="10"/>
      <c r="CW1390" s="10"/>
      <c r="CX1390" s="10"/>
      <c r="CY1390" s="10"/>
      <c r="CZ1390" s="10"/>
      <c r="DA1390" s="10"/>
      <c r="DB1390" s="10"/>
      <c r="DC1390" s="10"/>
      <c r="DD1390" s="10"/>
      <c r="DE1390" s="10"/>
      <c r="DF1390" s="10"/>
      <c r="DG1390" s="10"/>
      <c r="DH1390" s="10"/>
      <c r="DI1390" s="10"/>
      <c r="DJ1390" s="10"/>
      <c r="DK1390" s="10"/>
      <c r="DL1390" s="10"/>
      <c r="DM1390" s="10"/>
      <c r="DN1390" s="10"/>
      <c r="DO1390" s="10"/>
      <c r="DP1390" s="10"/>
      <c r="DQ1390" s="10"/>
      <c r="DR1390" s="10"/>
      <c r="DS1390" s="10"/>
      <c r="DT1390" s="10"/>
      <c r="DU1390" s="10"/>
      <c r="DV1390" s="10"/>
      <c r="DW1390" s="10"/>
      <c r="DX1390" s="10"/>
      <c r="DY1390" s="10"/>
      <c r="DZ1390" s="10"/>
      <c r="EA1390" s="10"/>
      <c r="EB1390" s="10"/>
      <c r="EC1390" s="10"/>
      <c r="ED1390" s="10"/>
      <c r="EE1390" s="10"/>
      <c r="EF1390" s="10"/>
      <c r="EG1390" s="10"/>
      <c r="EH1390" s="10"/>
      <c r="EI1390" s="10"/>
      <c r="EJ1390" s="10"/>
      <c r="EK1390" s="10"/>
      <c r="EL1390" s="10"/>
      <c r="EM1390" s="10"/>
      <c r="EN1390" s="10"/>
      <c r="EO1390" s="10"/>
      <c r="EP1390" s="10"/>
      <c r="EQ1390" s="10"/>
      <c r="ER1390" s="10"/>
      <c r="ES1390" s="10"/>
      <c r="ET1390" s="10"/>
      <c r="EU1390" s="10"/>
      <c r="EV1390" s="10"/>
      <c r="EW1390" s="10"/>
      <c r="EX1390" s="10"/>
      <c r="EY1390" s="10"/>
      <c r="EZ1390" s="10"/>
      <c r="FA1390" s="10"/>
      <c r="FB1390" s="10"/>
      <c r="FC1390" s="10"/>
      <c r="FD1390" s="10"/>
      <c r="FE1390" s="10"/>
      <c r="FF1390" s="10"/>
      <c r="FG1390" s="10"/>
      <c r="FH1390" s="10"/>
      <c r="FI1390" s="10"/>
      <c r="FJ1390" s="10"/>
      <c r="FK1390" s="10"/>
      <c r="FL1390" s="10"/>
      <c r="FM1390" s="10"/>
      <c r="FN1390" s="10"/>
      <c r="FO1390" s="10"/>
      <c r="FP1390" s="10"/>
      <c r="FQ1390" s="10"/>
      <c r="FR1390" s="10"/>
      <c r="FS1390" s="10"/>
      <c r="FT1390" s="10"/>
      <c r="FU1390" s="10"/>
      <c r="FV1390" s="10"/>
      <c r="FW1390" s="10"/>
      <c r="FX1390" s="10"/>
      <c r="FY1390" s="10"/>
      <c r="FZ1390" s="10"/>
      <c r="GA1390" s="10"/>
      <c r="GB1390" s="10"/>
      <c r="GC1390" s="10"/>
      <c r="GD1390" s="10"/>
      <c r="GE1390" s="10"/>
      <c r="GF1390" s="10"/>
      <c r="GG1390" s="10"/>
      <c r="GH1390" s="10"/>
      <c r="GI1390" s="10"/>
      <c r="GJ1390" s="10"/>
      <c r="GK1390" s="10"/>
      <c r="GL1390" s="10"/>
      <c r="GM1390" s="10"/>
      <c r="GN1390" s="10"/>
      <c r="GO1390" s="10"/>
      <c r="GP1390" s="10"/>
      <c r="GQ1390" s="10"/>
      <c r="GR1390" s="10"/>
      <c r="GS1390" s="10"/>
      <c r="GT1390" s="10"/>
      <c r="GU1390" s="10"/>
      <c r="GV1390" s="10"/>
      <c r="GW1390" s="10"/>
      <c r="GX1390" s="10"/>
      <c r="GY1390" s="10"/>
      <c r="GZ1390" s="10"/>
      <c r="HA1390" s="10"/>
      <c r="HB1390" s="10"/>
      <c r="HC1390" s="10"/>
      <c r="HD1390" s="10"/>
      <c r="HE1390" s="10"/>
      <c r="HF1390" s="10"/>
      <c r="HG1390" s="10"/>
      <c r="HH1390" s="10"/>
      <c r="HI1390" s="10"/>
      <c r="HJ1390" s="10"/>
      <c r="HK1390" s="10"/>
      <c r="HL1390" s="10"/>
      <c r="HM1390" s="10"/>
      <c r="HN1390" s="10"/>
      <c r="HO1390" s="10"/>
      <c r="HP1390" s="10"/>
      <c r="HQ1390" s="10"/>
      <c r="HR1390" s="10"/>
      <c r="HS1390" s="10"/>
      <c r="HT1390" s="10"/>
      <c r="HU1390" s="10"/>
      <c r="HV1390" s="10"/>
      <c r="HW1390" s="10"/>
      <c r="HX1390" s="10"/>
      <c r="HY1390" s="10"/>
      <c r="HZ1390" s="10"/>
      <c r="IA1390" s="10"/>
      <c r="IB1390" s="10"/>
      <c r="IC1390" s="10"/>
      <c r="ID1390" s="10"/>
      <c r="IE1390" s="10"/>
      <c r="IF1390" s="10"/>
      <c r="IG1390" s="10"/>
      <c r="IH1390" s="10"/>
      <c r="II1390" s="10"/>
      <c r="IJ1390" s="10"/>
      <c r="IK1390" s="10"/>
      <c r="IL1390" s="10"/>
      <c r="IM1390" s="10"/>
      <c r="IN1390" s="10"/>
      <c r="IO1390" s="10"/>
      <c r="IP1390" s="10"/>
      <c r="IQ1390" s="10"/>
      <c r="IR1390" s="10"/>
      <c r="IS1390" s="10"/>
      <c r="IT1390" s="10"/>
      <c r="IU1390" s="10"/>
      <c r="IV1390" s="10"/>
    </row>
    <row r="1391" spans="1:260" ht="12.75" customHeight="1" x14ac:dyDescent="0.2">
      <c r="A1391" s="203" t="s">
        <v>4028</v>
      </c>
      <c r="B1391" s="203" t="s">
        <v>4028</v>
      </c>
      <c r="C1391" s="203"/>
      <c r="D1391" s="214"/>
      <c r="E1391" s="203"/>
      <c r="F1391" s="203"/>
      <c r="G1391" s="203" t="s">
        <v>4028</v>
      </c>
      <c r="H1391" s="203" t="s">
        <v>4028</v>
      </c>
      <c r="I1391" s="203" t="s">
        <v>4028</v>
      </c>
      <c r="J1391" s="203" t="s">
        <v>4028</v>
      </c>
      <c r="K1391" s="203" t="s">
        <v>4028</v>
      </c>
      <c r="L1391" s="203" t="s">
        <v>4028</v>
      </c>
      <c r="M1391" s="203" t="s">
        <v>4028</v>
      </c>
      <c r="N1391" s="203" t="s">
        <v>4028</v>
      </c>
      <c r="O1391" s="203" t="s">
        <v>4028</v>
      </c>
      <c r="P1391" s="203" t="s">
        <v>4028</v>
      </c>
      <c r="Q1391" s="203"/>
      <c r="R1391" s="203"/>
      <c r="S1391" s="203"/>
      <c r="T1391" s="203" t="s">
        <v>4028</v>
      </c>
      <c r="U1391" s="203" t="s">
        <v>4028</v>
      </c>
      <c r="V1391" s="203" t="s">
        <v>4028</v>
      </c>
      <c r="W1391" s="203" t="s">
        <v>4028</v>
      </c>
      <c r="X1391" s="203" t="s">
        <v>4028</v>
      </c>
      <c r="Y1391" s="203" t="s">
        <v>4028</v>
      </c>
      <c r="Z1391" s="203" t="s">
        <v>4028</v>
      </c>
      <c r="AA1391" s="203" t="s">
        <v>4028</v>
      </c>
      <c r="AB1391" s="203" t="s">
        <v>4028</v>
      </c>
      <c r="AC1391" s="203" t="s">
        <v>4028</v>
      </c>
      <c r="AD1391" s="203" t="s">
        <v>4028</v>
      </c>
      <c r="AE1391" s="203" t="s">
        <v>4028</v>
      </c>
      <c r="AF1391" s="203" t="s">
        <v>4028</v>
      </c>
      <c r="AG1391" s="203" t="s">
        <v>4028</v>
      </c>
      <c r="AH1391" s="203" t="s">
        <v>4028</v>
      </c>
      <c r="AI1391" s="203" t="s">
        <v>4028</v>
      </c>
      <c r="AJ1391" s="203"/>
      <c r="AK1391" s="203"/>
      <c r="AL1391" s="203"/>
      <c r="AM1391" s="203"/>
      <c r="AN1391" s="203"/>
      <c r="AO1391" s="203"/>
      <c r="AP1391" s="203"/>
      <c r="AQ1391" s="203"/>
      <c r="AR1391" s="203"/>
      <c r="AS1391" s="203"/>
      <c r="AT1391" s="203"/>
      <c r="AU1391" s="203"/>
      <c r="AV1391" s="203"/>
      <c r="AW1391" s="203"/>
      <c r="AX1391" s="203"/>
      <c r="AY1391" s="203"/>
      <c r="AZ1391" s="203"/>
      <c r="BA1391" s="203"/>
      <c r="BB1391" s="203"/>
      <c r="BC1391" s="203"/>
      <c r="BD1391" s="203"/>
      <c r="BE1391" s="203"/>
      <c r="BF1391" s="203"/>
      <c r="BG1391" s="203"/>
      <c r="BH1391" s="203"/>
      <c r="BI1391" s="203"/>
      <c r="BJ1391" s="203"/>
      <c r="BK1391" s="203"/>
      <c r="BL1391" s="203"/>
      <c r="IW1391" s="10"/>
      <c r="IX1391" s="10"/>
      <c r="IY1391" s="10"/>
      <c r="IZ1391" s="10"/>
    </row>
    <row r="1392" spans="1:260" ht="12.75" customHeight="1" x14ac:dyDescent="0.2">
      <c r="A1392" s="203" t="s">
        <v>31</v>
      </c>
      <c r="B1392" s="203" t="s">
        <v>4383</v>
      </c>
      <c r="C1392" s="203" t="s">
        <v>3742</v>
      </c>
      <c r="D1392" s="214">
        <v>35746</v>
      </c>
      <c r="E1392" s="203" t="s">
        <v>3743</v>
      </c>
      <c r="F1392" s="203" t="s">
        <v>3885</v>
      </c>
      <c r="G1392" s="203" t="s">
        <v>4744</v>
      </c>
      <c r="H1392" s="203" t="s">
        <v>31</v>
      </c>
      <c r="I1392" s="203" t="s">
        <v>30</v>
      </c>
      <c r="J1392" s="203" t="s">
        <v>334</v>
      </c>
      <c r="K1392" s="203"/>
      <c r="L1392" s="203"/>
      <c r="M1392" s="203"/>
      <c r="N1392" s="203"/>
      <c r="O1392" s="203"/>
      <c r="P1392" s="203"/>
      <c r="Q1392" s="203"/>
      <c r="R1392" s="203"/>
      <c r="S1392" s="203"/>
      <c r="T1392" s="203"/>
      <c r="U1392" s="203"/>
      <c r="V1392" s="203"/>
      <c r="W1392" s="203"/>
      <c r="X1392" s="203"/>
      <c r="Y1392" s="203"/>
      <c r="Z1392" s="203"/>
      <c r="AA1392" s="203"/>
      <c r="AB1392" s="203"/>
      <c r="AC1392" s="203"/>
      <c r="AD1392" s="203"/>
      <c r="AE1392" s="203"/>
      <c r="AF1392" s="203"/>
      <c r="AG1392" s="203"/>
      <c r="AH1392" s="203"/>
      <c r="AI1392" s="203"/>
      <c r="AJ1392" s="203"/>
      <c r="AK1392" s="203"/>
      <c r="AL1392" s="203"/>
      <c r="AM1392" s="203"/>
      <c r="AN1392" s="203"/>
      <c r="AO1392" s="203"/>
      <c r="AP1392" s="203"/>
      <c r="AQ1392" s="203"/>
      <c r="AR1392" s="203"/>
      <c r="AS1392" s="203"/>
      <c r="AT1392" s="203"/>
      <c r="AU1392" s="203"/>
      <c r="AV1392" s="203"/>
      <c r="AW1392" s="203"/>
      <c r="AX1392" s="203"/>
      <c r="AY1392" s="203"/>
      <c r="AZ1392" s="203"/>
      <c r="BA1392" s="203"/>
      <c r="BB1392" s="203"/>
      <c r="BC1392" s="203"/>
      <c r="BD1392" s="203"/>
      <c r="BE1392" s="203"/>
      <c r="BF1392" s="203"/>
      <c r="BG1392" s="203"/>
      <c r="BH1392" s="203"/>
      <c r="BI1392" s="203"/>
      <c r="BJ1392" s="203"/>
      <c r="BK1392" s="203"/>
      <c r="BL1392" s="203"/>
      <c r="BM1392" s="10"/>
      <c r="BN1392" s="10"/>
      <c r="BO1392" s="10"/>
      <c r="BP1392" s="10"/>
      <c r="BQ1392" s="10"/>
      <c r="BR1392" s="10"/>
      <c r="BS1392" s="10"/>
      <c r="BT1392" s="10"/>
      <c r="BU1392" s="10"/>
      <c r="BV1392" s="10"/>
      <c r="BW1392" s="10"/>
      <c r="BX1392" s="10"/>
      <c r="BY1392" s="10"/>
      <c r="BZ1392" s="10"/>
      <c r="CA1392" s="10"/>
      <c r="CB1392" s="10"/>
      <c r="CC1392" s="10"/>
      <c r="CD1392" s="10"/>
      <c r="CE1392" s="10"/>
      <c r="CF1392" s="10"/>
      <c r="CG1392" s="10"/>
      <c r="CH1392" s="10"/>
      <c r="CI1392" s="10"/>
      <c r="CJ1392" s="10"/>
      <c r="CK1392" s="10"/>
      <c r="CL1392" s="10"/>
      <c r="CM1392" s="10"/>
      <c r="CN1392" s="10"/>
      <c r="CO1392" s="10"/>
      <c r="CP1392" s="10"/>
      <c r="CQ1392" s="10"/>
      <c r="CR1392" s="10"/>
      <c r="CS1392" s="10"/>
      <c r="CT1392" s="10"/>
      <c r="CU1392" s="10"/>
      <c r="CV1392" s="10"/>
      <c r="CW1392" s="10"/>
      <c r="CX1392" s="10"/>
      <c r="CY1392" s="10"/>
      <c r="CZ1392" s="10"/>
      <c r="DA1392" s="10"/>
      <c r="DB1392" s="10"/>
      <c r="DC1392" s="10"/>
      <c r="DD1392" s="10"/>
      <c r="DE1392" s="10"/>
      <c r="DF1392" s="10"/>
      <c r="DG1392" s="10"/>
      <c r="DH1392" s="10"/>
      <c r="DI1392" s="10"/>
      <c r="DJ1392" s="10"/>
      <c r="DK1392" s="10"/>
      <c r="DL1392" s="10"/>
      <c r="DM1392" s="10"/>
      <c r="DN1392" s="10"/>
      <c r="DO1392" s="10"/>
      <c r="DP1392" s="10"/>
      <c r="DQ1392" s="10"/>
      <c r="DR1392" s="10"/>
      <c r="DS1392" s="10"/>
      <c r="DT1392" s="10"/>
      <c r="DU1392" s="10"/>
      <c r="DV1392" s="10"/>
      <c r="DW1392" s="10"/>
      <c r="DX1392" s="10"/>
      <c r="DY1392" s="10"/>
      <c r="DZ1392" s="10"/>
      <c r="EA1392" s="10"/>
      <c r="EB1392" s="10"/>
      <c r="EC1392" s="10"/>
      <c r="ED1392" s="10"/>
      <c r="EE1392" s="10"/>
      <c r="EF1392" s="10"/>
      <c r="EG1392" s="10"/>
      <c r="EH1392" s="10"/>
      <c r="EI1392" s="10"/>
      <c r="EJ1392" s="10"/>
      <c r="EK1392" s="10"/>
      <c r="EL1392" s="10"/>
      <c r="EM1392" s="10"/>
      <c r="EN1392" s="10"/>
      <c r="EO1392" s="10"/>
      <c r="EP1392" s="10"/>
      <c r="EQ1392" s="10"/>
      <c r="ER1392" s="10"/>
      <c r="ES1392" s="10"/>
      <c r="ET1392" s="10"/>
      <c r="EU1392" s="10"/>
      <c r="EV1392" s="10"/>
      <c r="EW1392" s="10"/>
      <c r="EX1392" s="10"/>
      <c r="EY1392" s="10"/>
      <c r="EZ1392" s="10"/>
      <c r="FA1392" s="10"/>
      <c r="FB1392" s="10"/>
      <c r="FC1392" s="10"/>
      <c r="FD1392" s="10"/>
      <c r="FE1392" s="10"/>
      <c r="FF1392" s="10"/>
      <c r="FG1392" s="10"/>
      <c r="FH1392" s="10"/>
      <c r="FI1392" s="10"/>
      <c r="FJ1392" s="10"/>
      <c r="FK1392" s="10"/>
      <c r="FL1392" s="10"/>
      <c r="FM1392" s="10"/>
      <c r="FN1392" s="10"/>
      <c r="FO1392" s="10"/>
      <c r="FP1392" s="10"/>
      <c r="FQ1392" s="10"/>
      <c r="FR1392" s="10"/>
      <c r="FS1392" s="10"/>
      <c r="FT1392" s="10"/>
      <c r="FU1392" s="10"/>
      <c r="FV1392" s="10"/>
      <c r="FW1392" s="10"/>
      <c r="FX1392" s="10"/>
      <c r="FY1392" s="10"/>
      <c r="FZ1392" s="10"/>
      <c r="GA1392" s="10"/>
      <c r="GB1392" s="10"/>
      <c r="GC1392" s="10"/>
      <c r="GD1392" s="10"/>
      <c r="GE1392" s="10"/>
      <c r="GF1392" s="10"/>
      <c r="GG1392" s="10"/>
      <c r="GH1392" s="10"/>
      <c r="GI1392" s="10"/>
      <c r="GJ1392" s="10"/>
      <c r="GK1392" s="10"/>
      <c r="GL1392" s="10"/>
      <c r="GM1392" s="10"/>
      <c r="GN1392" s="10"/>
      <c r="GO1392" s="10"/>
      <c r="GP1392" s="10"/>
      <c r="GQ1392" s="10"/>
      <c r="GR1392" s="10"/>
      <c r="GS1392" s="10"/>
      <c r="GT1392" s="10"/>
      <c r="GU1392" s="10"/>
      <c r="GV1392" s="10"/>
      <c r="GW1392" s="10"/>
      <c r="GX1392" s="10"/>
      <c r="GY1392" s="10"/>
      <c r="GZ1392" s="10"/>
      <c r="HA1392" s="10"/>
      <c r="HB1392" s="10"/>
      <c r="HC1392" s="10"/>
      <c r="HD1392" s="10"/>
      <c r="HE1392" s="10"/>
      <c r="HF1392" s="10"/>
      <c r="HG1392" s="10"/>
      <c r="HH1392" s="10"/>
      <c r="HI1392" s="10"/>
      <c r="HJ1392" s="10"/>
      <c r="HK1392" s="10"/>
      <c r="HL1392" s="10"/>
      <c r="HM1392" s="10"/>
      <c r="HN1392" s="10"/>
      <c r="HO1392" s="10"/>
      <c r="HP1392" s="10"/>
      <c r="HQ1392" s="10"/>
      <c r="HR1392" s="10"/>
      <c r="HS1392" s="10"/>
      <c r="HT1392" s="10"/>
      <c r="HU1392" s="10"/>
      <c r="HV1392" s="10"/>
      <c r="HW1392" s="10"/>
      <c r="HX1392" s="10"/>
      <c r="HY1392" s="10"/>
      <c r="HZ1392" s="10"/>
      <c r="IA1392" s="10"/>
      <c r="IB1392" s="10"/>
      <c r="IC1392" s="10"/>
      <c r="ID1392" s="10"/>
      <c r="IE1392" s="10"/>
      <c r="IF1392" s="10"/>
      <c r="IG1392" s="10"/>
      <c r="IH1392" s="10"/>
      <c r="II1392" s="10"/>
      <c r="IJ1392" s="10"/>
      <c r="IK1392" s="10"/>
      <c r="IL1392" s="10"/>
      <c r="IM1392" s="10"/>
      <c r="IN1392" s="10"/>
      <c r="IO1392" s="10"/>
      <c r="IP1392" s="10"/>
      <c r="IQ1392" s="10"/>
      <c r="IR1392" s="10"/>
      <c r="IS1392" s="10"/>
      <c r="IT1392" s="10"/>
      <c r="IU1392" s="10"/>
      <c r="IV1392" s="10"/>
    </row>
    <row r="1393" spans="1:260" s="10" customFormat="1" ht="12.75" customHeight="1" x14ac:dyDescent="0.2">
      <c r="A1393" s="203" t="s">
        <v>505</v>
      </c>
      <c r="B1393" s="203" t="s">
        <v>4471</v>
      </c>
      <c r="C1393" s="203" t="s">
        <v>3277</v>
      </c>
      <c r="D1393" s="214">
        <v>35577</v>
      </c>
      <c r="E1393" s="203" t="s">
        <v>3278</v>
      </c>
      <c r="F1393" s="203" t="s">
        <v>3287</v>
      </c>
      <c r="G1393" s="203" t="s">
        <v>4793</v>
      </c>
      <c r="H1393" s="203" t="s">
        <v>40</v>
      </c>
      <c r="I1393" s="203" t="s">
        <v>27</v>
      </c>
      <c r="J1393" s="203" t="s">
        <v>334</v>
      </c>
      <c r="K1393" s="203" t="s">
        <v>40</v>
      </c>
      <c r="L1393" s="203" t="s">
        <v>27</v>
      </c>
      <c r="M1393" s="203" t="s">
        <v>56</v>
      </c>
      <c r="N1393" s="203">
        <v>0</v>
      </c>
      <c r="O1393" s="203">
        <v>0</v>
      </c>
      <c r="P1393" s="203">
        <v>0</v>
      </c>
      <c r="Q1393" s="203"/>
      <c r="R1393" s="203"/>
      <c r="S1393" s="203"/>
      <c r="T1393" s="203">
        <v>0</v>
      </c>
      <c r="U1393" s="203">
        <v>0</v>
      </c>
      <c r="V1393" s="203">
        <v>0</v>
      </c>
      <c r="W1393" s="203">
        <v>0</v>
      </c>
      <c r="X1393" s="203">
        <v>0</v>
      </c>
      <c r="Y1393" s="203">
        <v>0</v>
      </c>
      <c r="Z1393" s="203">
        <v>0</v>
      </c>
      <c r="AA1393" s="203">
        <v>0</v>
      </c>
      <c r="AB1393" s="203">
        <v>0</v>
      </c>
      <c r="AC1393" s="203">
        <v>0</v>
      </c>
      <c r="AD1393" s="203">
        <v>0</v>
      </c>
      <c r="AE1393" s="203">
        <v>0</v>
      </c>
      <c r="AF1393" s="203">
        <v>0</v>
      </c>
      <c r="AG1393" s="203">
        <v>0</v>
      </c>
      <c r="AH1393" s="203">
        <v>0</v>
      </c>
      <c r="AI1393" s="203">
        <v>0</v>
      </c>
      <c r="AJ1393" s="203"/>
      <c r="AK1393" s="203"/>
      <c r="AL1393" s="203"/>
      <c r="AM1393" s="203"/>
      <c r="AN1393" s="203"/>
      <c r="AO1393" s="203"/>
      <c r="AP1393" s="203"/>
      <c r="AQ1393" s="203"/>
      <c r="AR1393" s="203"/>
      <c r="AS1393" s="203"/>
      <c r="AT1393" s="203"/>
      <c r="AU1393" s="203"/>
      <c r="AV1393" s="203"/>
      <c r="AW1393" s="203"/>
      <c r="AX1393" s="203"/>
      <c r="AY1393" s="203"/>
      <c r="AZ1393" s="203"/>
      <c r="BA1393" s="203"/>
      <c r="BB1393" s="203"/>
      <c r="BC1393" s="203"/>
      <c r="BD1393" s="203"/>
      <c r="BE1393" s="203"/>
      <c r="BF1393" s="203"/>
      <c r="BG1393" s="203"/>
      <c r="BH1393" s="203"/>
      <c r="BI1393" s="203"/>
      <c r="BJ1393" s="203"/>
      <c r="BK1393" s="203"/>
      <c r="BL1393" s="203"/>
    </row>
    <row r="1394" spans="1:260" ht="12.75" customHeight="1" x14ac:dyDescent="0.2">
      <c r="A1394" s="203" t="s">
        <v>42</v>
      </c>
      <c r="B1394" s="203" t="s">
        <v>4449</v>
      </c>
      <c r="C1394" s="203" t="s">
        <v>998</v>
      </c>
      <c r="D1394" s="214">
        <v>33450</v>
      </c>
      <c r="E1394" s="203" t="s">
        <v>1004</v>
      </c>
      <c r="F1394" s="203" t="s">
        <v>2148</v>
      </c>
      <c r="G1394" s="203" t="s">
        <v>4746</v>
      </c>
      <c r="H1394" s="203" t="s">
        <v>49</v>
      </c>
      <c r="I1394" s="203" t="s">
        <v>122</v>
      </c>
      <c r="J1394" s="203" t="s">
        <v>531</v>
      </c>
      <c r="K1394" s="203" t="s">
        <v>49</v>
      </c>
      <c r="L1394" s="203" t="s">
        <v>122</v>
      </c>
      <c r="M1394" s="203" t="s">
        <v>51</v>
      </c>
      <c r="N1394" s="203" t="s">
        <v>31</v>
      </c>
      <c r="O1394" s="203" t="s">
        <v>122</v>
      </c>
      <c r="P1394" s="203" t="s">
        <v>479</v>
      </c>
      <c r="Q1394" s="203" t="s">
        <v>31</v>
      </c>
      <c r="R1394" s="203" t="s">
        <v>122</v>
      </c>
      <c r="S1394" s="203" t="s">
        <v>56</v>
      </c>
      <c r="T1394" s="203" t="s">
        <v>31</v>
      </c>
      <c r="U1394" s="203" t="s">
        <v>122</v>
      </c>
      <c r="V1394" s="203" t="s">
        <v>227</v>
      </c>
      <c r="W1394" s="203" t="s">
        <v>31</v>
      </c>
      <c r="X1394" s="203" t="s">
        <v>122</v>
      </c>
      <c r="Y1394" s="203" t="s">
        <v>227</v>
      </c>
      <c r="Z1394" s="203" t="s">
        <v>49</v>
      </c>
      <c r="AA1394" s="203" t="s">
        <v>122</v>
      </c>
      <c r="AB1394" s="203" t="s">
        <v>349</v>
      </c>
      <c r="AC1394" s="203">
        <v>0</v>
      </c>
      <c r="AD1394" s="203">
        <v>0</v>
      </c>
      <c r="AE1394" s="203">
        <v>0</v>
      </c>
      <c r="AF1394" s="203">
        <v>0</v>
      </c>
      <c r="AG1394" s="203">
        <v>0</v>
      </c>
      <c r="AH1394" s="203">
        <v>0</v>
      </c>
      <c r="AI1394" s="203">
        <v>0</v>
      </c>
      <c r="AJ1394" s="203">
        <v>0</v>
      </c>
      <c r="AK1394" s="203">
        <v>0</v>
      </c>
      <c r="AL1394" s="203"/>
      <c r="AM1394" s="203"/>
      <c r="AN1394" s="203"/>
      <c r="AO1394" s="203"/>
      <c r="AP1394" s="203"/>
      <c r="AQ1394" s="203"/>
      <c r="AR1394" s="203"/>
      <c r="AS1394" s="203"/>
      <c r="AT1394" s="203"/>
      <c r="AU1394" s="203"/>
      <c r="AV1394" s="203"/>
      <c r="AW1394" s="203"/>
      <c r="AX1394" s="203"/>
      <c r="AY1394" s="203"/>
      <c r="AZ1394" s="203"/>
      <c r="BA1394" s="203"/>
      <c r="BB1394" s="203"/>
      <c r="BC1394" s="203"/>
      <c r="BD1394" s="203"/>
      <c r="BE1394" s="203"/>
      <c r="BF1394" s="203"/>
      <c r="BG1394" s="203"/>
      <c r="BH1394" s="203"/>
      <c r="BI1394" s="203"/>
      <c r="BJ1394" s="203"/>
      <c r="BK1394" s="203"/>
      <c r="BL1394" s="203"/>
      <c r="BM1394" s="10"/>
      <c r="BN1394" s="10"/>
      <c r="BO1394" s="10"/>
      <c r="BP1394" s="10"/>
      <c r="BQ1394" s="10"/>
      <c r="BR1394" s="10"/>
      <c r="BS1394" s="10"/>
      <c r="BT1394" s="10"/>
      <c r="BU1394" s="10"/>
      <c r="BV1394" s="10"/>
      <c r="BW1394" s="10"/>
      <c r="BX1394" s="10"/>
      <c r="BY1394" s="10"/>
      <c r="BZ1394" s="10"/>
      <c r="CA1394" s="10"/>
      <c r="CB1394" s="10"/>
      <c r="CC1394" s="10"/>
      <c r="CD1394" s="10"/>
      <c r="CE1394" s="10"/>
      <c r="CF1394" s="10"/>
      <c r="CG1394" s="10"/>
      <c r="CH1394" s="10"/>
      <c r="CI1394" s="10"/>
      <c r="CJ1394" s="10"/>
      <c r="CK1394" s="10"/>
      <c r="CL1394" s="10"/>
      <c r="CM1394" s="10"/>
      <c r="CN1394" s="10"/>
      <c r="CO1394" s="10"/>
      <c r="CP1394" s="10"/>
      <c r="CQ1394" s="10"/>
      <c r="CR1394" s="10"/>
      <c r="CS1394" s="10"/>
      <c r="CT1394" s="10"/>
      <c r="CU1394" s="10"/>
      <c r="CV1394" s="10"/>
      <c r="CW1394" s="10"/>
      <c r="CX1394" s="10"/>
      <c r="CY1394" s="10"/>
      <c r="CZ1394" s="10"/>
      <c r="DA1394" s="10"/>
      <c r="DB1394" s="10"/>
      <c r="DC1394" s="10"/>
      <c r="DD1394" s="10"/>
      <c r="DE1394" s="10"/>
      <c r="DF1394" s="10"/>
      <c r="DG1394" s="10"/>
      <c r="DH1394" s="10"/>
      <c r="DI1394" s="10"/>
      <c r="DJ1394" s="10"/>
      <c r="DK1394" s="10"/>
      <c r="DL1394" s="10"/>
      <c r="DM1394" s="10"/>
      <c r="DN1394" s="10"/>
      <c r="DO1394" s="10"/>
      <c r="DP1394" s="10"/>
      <c r="DQ1394" s="10"/>
      <c r="DR1394" s="10"/>
      <c r="DS1394" s="10"/>
      <c r="DT1394" s="10"/>
      <c r="DU1394" s="10"/>
      <c r="DV1394" s="10"/>
      <c r="DW1394" s="10"/>
      <c r="DX1394" s="10"/>
      <c r="DY1394" s="10"/>
      <c r="DZ1394" s="10"/>
      <c r="EA1394" s="10"/>
      <c r="EB1394" s="10"/>
      <c r="EC1394" s="10"/>
      <c r="ED1394" s="10"/>
      <c r="EE1394" s="10"/>
      <c r="EF1394" s="10"/>
      <c r="EG1394" s="10"/>
      <c r="EH1394" s="10"/>
      <c r="EI1394" s="10"/>
      <c r="EJ1394" s="10"/>
      <c r="EK1394" s="10"/>
      <c r="EL1394" s="10"/>
      <c r="EM1394" s="10"/>
      <c r="EN1394" s="10"/>
      <c r="EO1394" s="10"/>
      <c r="EP1394" s="10"/>
      <c r="EQ1394" s="10"/>
      <c r="ER1394" s="10"/>
      <c r="ES1394" s="10"/>
      <c r="ET1394" s="10"/>
      <c r="EU1394" s="10"/>
      <c r="EV1394" s="10"/>
      <c r="EW1394" s="10"/>
      <c r="EX1394" s="10"/>
      <c r="EY1394" s="10"/>
      <c r="EZ1394" s="10"/>
      <c r="FA1394" s="10"/>
      <c r="FB1394" s="10"/>
      <c r="FC1394" s="10"/>
      <c r="FD1394" s="10"/>
      <c r="FE1394" s="10"/>
      <c r="FF1394" s="10"/>
      <c r="FG1394" s="10"/>
      <c r="FH1394" s="10"/>
      <c r="FI1394" s="10"/>
      <c r="FJ1394" s="10"/>
      <c r="FK1394" s="10"/>
      <c r="FL1394" s="10"/>
      <c r="FM1394" s="10"/>
      <c r="FN1394" s="10"/>
      <c r="FO1394" s="10"/>
      <c r="FP1394" s="10"/>
      <c r="FQ1394" s="10"/>
      <c r="FR1394" s="10"/>
      <c r="FS1394" s="10"/>
      <c r="FT1394" s="10"/>
      <c r="FU1394" s="10"/>
      <c r="FV1394" s="10"/>
      <c r="FW1394" s="10"/>
      <c r="FX1394" s="10"/>
      <c r="FY1394" s="10"/>
      <c r="FZ1394" s="10"/>
      <c r="GA1394" s="10"/>
      <c r="GB1394" s="10"/>
      <c r="GC1394" s="10"/>
      <c r="GD1394" s="10"/>
      <c r="GE1394" s="10"/>
      <c r="GF1394" s="10"/>
      <c r="GG1394" s="10"/>
      <c r="GH1394" s="10"/>
      <c r="GI1394" s="10"/>
      <c r="GJ1394" s="10"/>
      <c r="GK1394" s="10"/>
      <c r="GL1394" s="10"/>
      <c r="GM1394" s="10"/>
      <c r="GN1394" s="10"/>
      <c r="GO1394" s="10"/>
      <c r="GP1394" s="10"/>
      <c r="GQ1394" s="10"/>
      <c r="GR1394" s="10"/>
      <c r="GS1394" s="10"/>
      <c r="GT1394" s="10"/>
      <c r="GU1394" s="10"/>
      <c r="GV1394" s="10"/>
      <c r="GW1394" s="10"/>
      <c r="GX1394" s="10"/>
      <c r="GY1394" s="10"/>
      <c r="GZ1394" s="10"/>
      <c r="HA1394" s="10"/>
      <c r="HB1394" s="10"/>
      <c r="HC1394" s="10"/>
      <c r="HD1394" s="10"/>
      <c r="HE1394" s="10"/>
      <c r="HF1394" s="10"/>
      <c r="HG1394" s="10"/>
      <c r="HH1394" s="10"/>
      <c r="HI1394" s="10"/>
      <c r="HJ1394" s="10"/>
      <c r="HK1394" s="10"/>
      <c r="HL1394" s="10"/>
      <c r="HM1394" s="10"/>
      <c r="HN1394" s="10"/>
      <c r="HO1394" s="10"/>
      <c r="HP1394" s="10"/>
      <c r="HQ1394" s="10"/>
      <c r="HR1394" s="10"/>
      <c r="HS1394" s="10"/>
      <c r="HT1394" s="10"/>
      <c r="HU1394" s="10"/>
      <c r="HV1394" s="10"/>
      <c r="HW1394" s="10"/>
      <c r="HX1394" s="10"/>
      <c r="HY1394" s="10"/>
      <c r="HZ1394" s="10"/>
      <c r="IA1394" s="10"/>
      <c r="IB1394" s="10"/>
      <c r="IC1394" s="10"/>
      <c r="ID1394" s="10"/>
      <c r="IE1394" s="10"/>
      <c r="IF1394" s="10"/>
      <c r="IG1394" s="10"/>
      <c r="IH1394" s="10"/>
      <c r="II1394" s="10"/>
      <c r="IJ1394" s="10"/>
      <c r="IK1394" s="10"/>
      <c r="IL1394" s="10"/>
      <c r="IM1394" s="10"/>
      <c r="IN1394" s="10"/>
      <c r="IO1394" s="10"/>
      <c r="IP1394" s="10"/>
      <c r="IQ1394" s="10"/>
      <c r="IR1394" s="10"/>
      <c r="IS1394" s="10"/>
      <c r="IT1394" s="10"/>
      <c r="IU1394" s="10"/>
      <c r="IV1394" s="10"/>
    </row>
    <row r="1395" spans="1:260" s="203" customFormat="1" ht="12.75" customHeight="1" x14ac:dyDescent="0.2">
      <c r="A1395" s="203" t="s">
        <v>47</v>
      </c>
      <c r="B1395" s="203" t="s">
        <v>55</v>
      </c>
      <c r="C1395" s="203" t="s">
        <v>4274</v>
      </c>
      <c r="D1395" s="214">
        <v>35971</v>
      </c>
      <c r="E1395" s="205" t="s">
        <v>4513</v>
      </c>
      <c r="F1395" s="206" t="s">
        <v>4516</v>
      </c>
      <c r="G1395" s="206" t="s">
        <v>351</v>
      </c>
      <c r="J1395" s="206"/>
      <c r="M1395" s="206"/>
      <c r="P1395" s="206"/>
    </row>
    <row r="1396" spans="1:260" ht="12.75" customHeight="1" x14ac:dyDescent="0.2">
      <c r="A1396" s="10" t="s">
        <v>4067</v>
      </c>
      <c r="B1396" s="10" t="s">
        <v>4053</v>
      </c>
      <c r="C1396" s="202" t="s">
        <v>4068</v>
      </c>
      <c r="D1396" s="221">
        <v>33132</v>
      </c>
      <c r="E1396" s="5" t="s">
        <v>1007</v>
      </c>
      <c r="F1396" s="5" t="s">
        <v>4949</v>
      </c>
      <c r="G1396" s="201" t="str">
        <f>IF(ISERROR(VLOOKUP(TRIM(C1396),'R2020'!$A$1:$I$1991,8,FALSE)),"",VLOOKUP(TRIM(C1396),'R2020'!$A$1:$I$1991,8,FALSE))</f>
        <v>0-4 / 0-4</v>
      </c>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c r="BY1396" s="27"/>
      <c r="BZ1396" s="27"/>
      <c r="CA1396" s="27"/>
      <c r="CB1396" s="27"/>
      <c r="CC1396" s="27"/>
      <c r="CD1396" s="27"/>
      <c r="CE1396" s="27"/>
      <c r="CF1396" s="27"/>
      <c r="CG1396" s="27"/>
      <c r="CH1396" s="27"/>
      <c r="CI1396" s="27"/>
      <c r="CJ1396" s="27"/>
      <c r="CK1396" s="27"/>
      <c r="CL1396" s="27"/>
      <c r="CM1396" s="27"/>
      <c r="CN1396" s="27"/>
      <c r="CO1396" s="27"/>
      <c r="CP1396" s="27"/>
      <c r="CQ1396" s="27"/>
      <c r="CR1396" s="27"/>
      <c r="CS1396" s="27"/>
      <c r="CT1396" s="27"/>
      <c r="CU1396" s="27"/>
      <c r="CV1396" s="27"/>
      <c r="CW1396" s="27"/>
      <c r="CX1396" s="27"/>
      <c r="CY1396" s="27"/>
      <c r="CZ1396" s="27"/>
      <c r="DA1396" s="27"/>
      <c r="DB1396" s="27"/>
      <c r="DC1396" s="27"/>
      <c r="DD1396" s="27"/>
      <c r="DE1396" s="27"/>
      <c r="DF1396" s="27"/>
      <c r="DG1396" s="27"/>
      <c r="DH1396" s="27"/>
      <c r="DI1396" s="27"/>
      <c r="DJ1396" s="27"/>
      <c r="DK1396" s="27"/>
      <c r="DL1396" s="27"/>
      <c r="DM1396" s="27"/>
      <c r="DN1396" s="27"/>
      <c r="DO1396" s="27"/>
      <c r="DP1396" s="27"/>
      <c r="DQ1396" s="27"/>
      <c r="DR1396" s="27"/>
      <c r="DS1396" s="27"/>
      <c r="DT1396" s="27"/>
      <c r="DU1396" s="27"/>
      <c r="DV1396" s="27"/>
      <c r="DW1396" s="27"/>
      <c r="DX1396" s="27"/>
      <c r="DY1396" s="27"/>
      <c r="DZ1396" s="27"/>
      <c r="EA1396" s="27"/>
      <c r="EB1396" s="27"/>
      <c r="EC1396" s="27"/>
      <c r="ED1396" s="27"/>
      <c r="EE1396" s="27"/>
      <c r="EF1396" s="27"/>
      <c r="EG1396" s="27"/>
      <c r="EH1396" s="27"/>
      <c r="EI1396" s="27"/>
      <c r="EJ1396" s="27"/>
      <c r="EK1396" s="27"/>
      <c r="EL1396" s="27"/>
      <c r="EM1396" s="27"/>
      <c r="EN1396" s="27"/>
      <c r="EO1396" s="27"/>
      <c r="EP1396" s="27"/>
      <c r="EQ1396" s="27"/>
      <c r="ER1396" s="27"/>
      <c r="ES1396" s="27"/>
      <c r="ET1396" s="27"/>
      <c r="EU1396" s="27"/>
      <c r="EV1396" s="27"/>
      <c r="EW1396" s="27"/>
      <c r="EX1396" s="27"/>
      <c r="EY1396" s="27"/>
      <c r="EZ1396" s="27"/>
      <c r="FA1396" s="27"/>
      <c r="FB1396" s="27"/>
      <c r="FC1396" s="27"/>
      <c r="FD1396" s="27"/>
      <c r="FE1396" s="27"/>
      <c r="FF1396" s="27"/>
      <c r="FG1396" s="27"/>
      <c r="FH1396" s="27"/>
      <c r="FI1396" s="27"/>
      <c r="FJ1396" s="27"/>
      <c r="FK1396" s="27"/>
      <c r="FL1396" s="27"/>
      <c r="FM1396" s="27"/>
      <c r="FN1396" s="27"/>
      <c r="FO1396" s="27"/>
      <c r="FP1396" s="27"/>
      <c r="FQ1396" s="27"/>
      <c r="FR1396" s="27"/>
      <c r="FS1396" s="27"/>
      <c r="FT1396" s="27"/>
      <c r="FU1396" s="27"/>
      <c r="FV1396" s="27"/>
      <c r="FW1396" s="27"/>
      <c r="FX1396" s="27"/>
      <c r="FY1396" s="27"/>
      <c r="FZ1396" s="27"/>
      <c r="GA1396" s="27"/>
      <c r="GB1396" s="27"/>
      <c r="GC1396" s="27"/>
      <c r="GD1396" s="27"/>
      <c r="GE1396" s="27"/>
      <c r="GF1396" s="27"/>
      <c r="GG1396" s="27"/>
      <c r="GH1396" s="27"/>
      <c r="GI1396" s="27"/>
      <c r="GJ1396" s="27"/>
      <c r="GK1396" s="27"/>
      <c r="GL1396" s="27"/>
      <c r="GM1396" s="27"/>
      <c r="GN1396" s="27"/>
      <c r="GO1396" s="27"/>
      <c r="GP1396" s="27"/>
      <c r="GQ1396" s="27"/>
      <c r="GR1396" s="27"/>
      <c r="GS1396" s="27"/>
      <c r="GT1396" s="27"/>
      <c r="GU1396" s="27"/>
      <c r="GV1396" s="27"/>
      <c r="GW1396" s="27"/>
      <c r="GX1396" s="27"/>
      <c r="GY1396" s="27"/>
      <c r="GZ1396" s="27"/>
      <c r="HA1396" s="27"/>
      <c r="HB1396" s="27"/>
      <c r="HC1396" s="27"/>
      <c r="HD1396" s="27"/>
      <c r="HE1396" s="27"/>
      <c r="HF1396" s="27"/>
      <c r="HG1396" s="27"/>
      <c r="HH1396" s="27"/>
      <c r="HI1396" s="27"/>
      <c r="HJ1396" s="27"/>
      <c r="HK1396" s="27"/>
      <c r="HL1396" s="27"/>
      <c r="HM1396" s="27"/>
      <c r="HN1396" s="27"/>
      <c r="HO1396" s="27"/>
      <c r="HP1396" s="27"/>
      <c r="HQ1396" s="27"/>
      <c r="HR1396" s="27"/>
      <c r="HS1396" s="27"/>
      <c r="HT1396" s="27"/>
      <c r="HU1396" s="27"/>
      <c r="HV1396" s="27"/>
      <c r="HW1396" s="27"/>
      <c r="HX1396" s="27"/>
      <c r="HY1396" s="27"/>
      <c r="HZ1396" s="27"/>
      <c r="IA1396" s="27"/>
      <c r="IB1396" s="27"/>
      <c r="IC1396" s="27"/>
      <c r="ID1396" s="27"/>
      <c r="IE1396" s="27"/>
      <c r="IF1396" s="27"/>
      <c r="IG1396" s="27"/>
      <c r="IH1396" s="27"/>
      <c r="II1396" s="27"/>
      <c r="IJ1396" s="27"/>
      <c r="IK1396" s="27"/>
      <c r="IL1396" s="27"/>
      <c r="IM1396" s="27"/>
      <c r="IN1396" s="27"/>
      <c r="IO1396" s="27"/>
      <c r="IP1396" s="27"/>
      <c r="IQ1396" s="27"/>
      <c r="IR1396" s="27"/>
      <c r="IS1396" s="27"/>
      <c r="IT1396" s="27"/>
      <c r="IU1396" s="27"/>
      <c r="IV1396" s="27"/>
      <c r="IW1396" s="10"/>
      <c r="IX1396" s="10"/>
      <c r="IY1396" s="10"/>
      <c r="IZ1396" s="10"/>
    </row>
    <row r="1397" spans="1:260" s="27" customFormat="1" ht="12.75" customHeight="1" x14ac:dyDescent="0.2">
      <c r="A1397" s="10" t="s">
        <v>4043</v>
      </c>
      <c r="B1397" s="10" t="s">
        <v>4245</v>
      </c>
      <c r="C1397" s="202" t="s">
        <v>1130</v>
      </c>
      <c r="D1397" s="221">
        <v>34036</v>
      </c>
      <c r="E1397" s="5" t="s">
        <v>1224</v>
      </c>
      <c r="F1397" s="194" t="s">
        <v>4954</v>
      </c>
      <c r="G1397" s="201" t="str">
        <f>IF(ISERROR(VLOOKUP(TRIM(C1397),'R2020'!$A$1:$I$1991,8,FALSE)),"",VLOOKUP(TRIM(C1397),'R2020'!$A$1:$I$1991,8,FALSE))</f>
        <v xml:space="preserve">0-2 </v>
      </c>
    </row>
    <row r="1398" spans="1:260" ht="12.75" customHeight="1" x14ac:dyDescent="0.2">
      <c r="A1398" s="203" t="s">
        <v>4029</v>
      </c>
      <c r="B1398" s="203" t="s">
        <v>4028</v>
      </c>
      <c r="C1398" s="203" t="s">
        <v>3497</v>
      </c>
      <c r="D1398" s="214">
        <v>35726</v>
      </c>
      <c r="E1398" s="203" t="s">
        <v>3498</v>
      </c>
      <c r="F1398" s="203" t="s">
        <v>3996</v>
      </c>
      <c r="G1398" s="203" t="s">
        <v>4028</v>
      </c>
      <c r="H1398" s="203" t="s">
        <v>42</v>
      </c>
      <c r="I1398" s="203" t="s">
        <v>111</v>
      </c>
      <c r="J1398" s="203" t="s">
        <v>558</v>
      </c>
      <c r="K1398" s="203"/>
      <c r="L1398" s="203"/>
      <c r="M1398" s="203"/>
      <c r="N1398" s="203"/>
      <c r="O1398" s="203"/>
      <c r="P1398" s="203"/>
      <c r="Q1398" s="203"/>
      <c r="R1398" s="203"/>
      <c r="S1398" s="203"/>
      <c r="T1398" s="203"/>
      <c r="U1398" s="203"/>
      <c r="V1398" s="203"/>
      <c r="W1398" s="203"/>
      <c r="X1398" s="203"/>
      <c r="Y1398" s="203"/>
      <c r="Z1398" s="203"/>
      <c r="AA1398" s="203"/>
      <c r="AB1398" s="203"/>
      <c r="AC1398" s="203"/>
      <c r="AD1398" s="203"/>
      <c r="AE1398" s="203"/>
      <c r="AF1398" s="203"/>
      <c r="AG1398" s="203"/>
      <c r="AH1398" s="203"/>
      <c r="AI1398" s="203"/>
      <c r="AJ1398" s="203"/>
      <c r="AK1398" s="203"/>
      <c r="AL1398" s="203"/>
      <c r="AM1398" s="203"/>
      <c r="AN1398" s="203"/>
      <c r="AO1398" s="203"/>
      <c r="AP1398" s="203"/>
      <c r="AQ1398" s="203"/>
      <c r="AR1398" s="203"/>
      <c r="AS1398" s="203"/>
      <c r="AT1398" s="203"/>
      <c r="AU1398" s="203"/>
      <c r="AV1398" s="203"/>
      <c r="AW1398" s="203"/>
      <c r="AX1398" s="203"/>
      <c r="AY1398" s="203"/>
      <c r="AZ1398" s="203"/>
      <c r="BA1398" s="203"/>
      <c r="BB1398" s="203"/>
      <c r="BC1398" s="203"/>
      <c r="BD1398" s="203"/>
      <c r="BE1398" s="203"/>
      <c r="BF1398" s="203"/>
      <c r="BG1398" s="203"/>
      <c r="BH1398" s="203"/>
      <c r="BI1398" s="203"/>
      <c r="BJ1398" s="203"/>
      <c r="BK1398" s="203"/>
      <c r="BL1398" s="203"/>
      <c r="BM1398" s="10"/>
      <c r="BN1398" s="10"/>
      <c r="BO1398" s="10"/>
      <c r="BP1398" s="10"/>
      <c r="BQ1398" s="10"/>
      <c r="BR1398" s="10"/>
      <c r="BS1398" s="10"/>
      <c r="BT1398" s="10"/>
      <c r="BU1398" s="10"/>
      <c r="BV1398" s="10"/>
      <c r="BW1398" s="10"/>
      <c r="BX1398" s="10"/>
      <c r="BY1398" s="10"/>
      <c r="BZ1398" s="10"/>
      <c r="CA1398" s="10"/>
      <c r="CB1398" s="10"/>
      <c r="CC1398" s="10"/>
      <c r="CD1398" s="10"/>
      <c r="CE1398" s="10"/>
      <c r="CF1398" s="10"/>
      <c r="CG1398" s="10"/>
      <c r="CH1398" s="10"/>
      <c r="CI1398" s="10"/>
      <c r="CJ1398" s="10"/>
      <c r="CK1398" s="10"/>
      <c r="CL1398" s="10"/>
      <c r="CM1398" s="10"/>
      <c r="CN1398" s="10"/>
      <c r="CO1398" s="10"/>
      <c r="CP1398" s="10"/>
      <c r="CQ1398" s="10"/>
      <c r="CR1398" s="10"/>
      <c r="CS1398" s="10"/>
      <c r="CT1398" s="10"/>
      <c r="CU1398" s="10"/>
      <c r="CV1398" s="10"/>
      <c r="CW1398" s="10"/>
      <c r="CX1398" s="10"/>
      <c r="CY1398" s="10"/>
      <c r="CZ1398" s="10"/>
      <c r="DA1398" s="10"/>
      <c r="DB1398" s="10"/>
      <c r="DC1398" s="10"/>
      <c r="DD1398" s="10"/>
      <c r="DE1398" s="10"/>
      <c r="DF1398" s="10"/>
      <c r="DG1398" s="10"/>
      <c r="DH1398" s="10"/>
      <c r="DI1398" s="10"/>
      <c r="DJ1398" s="10"/>
      <c r="DK1398" s="10"/>
      <c r="DL1398" s="10"/>
      <c r="DM1398" s="10"/>
      <c r="DN1398" s="10"/>
      <c r="DO1398" s="10"/>
      <c r="DP1398" s="10"/>
      <c r="DQ1398" s="10"/>
      <c r="DR1398" s="10"/>
      <c r="DS1398" s="10"/>
      <c r="DT1398" s="10"/>
      <c r="DU1398" s="10"/>
      <c r="DV1398" s="10"/>
      <c r="DW1398" s="10"/>
      <c r="DX1398" s="10"/>
      <c r="DY1398" s="10"/>
      <c r="DZ1398" s="10"/>
      <c r="EA1398" s="10"/>
      <c r="EB1398" s="10"/>
      <c r="EC1398" s="10"/>
      <c r="ED1398" s="10"/>
      <c r="EE1398" s="10"/>
      <c r="EF1398" s="10"/>
      <c r="EG1398" s="10"/>
      <c r="EH1398" s="10"/>
      <c r="EI1398" s="10"/>
      <c r="EJ1398" s="10"/>
      <c r="EK1398" s="10"/>
      <c r="EL1398" s="10"/>
      <c r="EM1398" s="10"/>
      <c r="EN1398" s="10"/>
      <c r="EO1398" s="10"/>
      <c r="EP1398" s="10"/>
      <c r="EQ1398" s="10"/>
      <c r="ER1398" s="10"/>
      <c r="ES1398" s="10"/>
      <c r="ET1398" s="10"/>
      <c r="EU1398" s="10"/>
      <c r="EV1398" s="10"/>
      <c r="EW1398" s="10"/>
      <c r="EX1398" s="10"/>
      <c r="EY1398" s="10"/>
      <c r="EZ1398" s="10"/>
      <c r="FA1398" s="10"/>
      <c r="FB1398" s="10"/>
      <c r="FC1398" s="10"/>
      <c r="FD1398" s="10"/>
      <c r="FE1398" s="10"/>
      <c r="FF1398" s="10"/>
      <c r="FG1398" s="10"/>
      <c r="FH1398" s="10"/>
      <c r="FI1398" s="10"/>
      <c r="FJ1398" s="10"/>
      <c r="FK1398" s="10"/>
      <c r="FL1398" s="10"/>
      <c r="FM1398" s="10"/>
      <c r="FN1398" s="10"/>
      <c r="FO1398" s="10"/>
      <c r="FP1398" s="10"/>
      <c r="FQ1398" s="10"/>
      <c r="FR1398" s="10"/>
      <c r="FS1398" s="10"/>
      <c r="FT1398" s="10"/>
      <c r="FU1398" s="10"/>
      <c r="FV1398" s="10"/>
      <c r="FW1398" s="10"/>
      <c r="FX1398" s="10"/>
      <c r="FY1398" s="10"/>
      <c r="FZ1398" s="10"/>
      <c r="GA1398" s="10"/>
      <c r="GB1398" s="10"/>
      <c r="GC1398" s="10"/>
      <c r="GD1398" s="10"/>
      <c r="GE1398" s="10"/>
      <c r="GF1398" s="10"/>
      <c r="GG1398" s="10"/>
      <c r="GH1398" s="10"/>
      <c r="GI1398" s="10"/>
      <c r="GJ1398" s="10"/>
      <c r="GK1398" s="10"/>
      <c r="GL1398" s="10"/>
      <c r="GM1398" s="10"/>
      <c r="GN1398" s="10"/>
      <c r="GO1398" s="10"/>
      <c r="GP1398" s="10"/>
      <c r="GQ1398" s="10"/>
      <c r="GR1398" s="10"/>
      <c r="GS1398" s="10"/>
      <c r="GT1398" s="10"/>
      <c r="GU1398" s="10"/>
      <c r="GV1398" s="10"/>
      <c r="GW1398" s="10"/>
      <c r="GX1398" s="10"/>
      <c r="GY1398" s="10"/>
      <c r="GZ1398" s="10"/>
      <c r="HA1398" s="10"/>
      <c r="HB1398" s="10"/>
      <c r="HC1398" s="10"/>
      <c r="HD1398" s="10"/>
      <c r="HE1398" s="10"/>
      <c r="HF1398" s="10"/>
      <c r="HG1398" s="10"/>
      <c r="HH1398" s="10"/>
      <c r="HI1398" s="10"/>
      <c r="HJ1398" s="10"/>
      <c r="HK1398" s="10"/>
      <c r="HL1398" s="10"/>
      <c r="HM1398" s="10"/>
      <c r="HN1398" s="10"/>
      <c r="HO1398" s="10"/>
      <c r="HP1398" s="10"/>
      <c r="HQ1398" s="10"/>
      <c r="HR1398" s="10"/>
      <c r="HS1398" s="10"/>
      <c r="HT1398" s="10"/>
      <c r="HU1398" s="10"/>
      <c r="HV1398" s="10"/>
      <c r="HW1398" s="10"/>
      <c r="HX1398" s="10"/>
      <c r="HY1398" s="10"/>
      <c r="HZ1398" s="10"/>
      <c r="IA1398" s="10"/>
      <c r="IB1398" s="10"/>
      <c r="IC1398" s="10"/>
      <c r="ID1398" s="10"/>
      <c r="IE1398" s="10"/>
      <c r="IF1398" s="10"/>
      <c r="IG1398" s="10"/>
      <c r="IH1398" s="10"/>
      <c r="II1398" s="10"/>
      <c r="IJ1398" s="10"/>
      <c r="IK1398" s="10"/>
      <c r="IL1398" s="10"/>
      <c r="IM1398" s="10"/>
      <c r="IN1398" s="10"/>
      <c r="IO1398" s="10"/>
      <c r="IP1398" s="10"/>
      <c r="IQ1398" s="10"/>
      <c r="IR1398" s="10"/>
      <c r="IS1398" s="10"/>
      <c r="IT1398" s="10"/>
      <c r="IU1398" s="10"/>
      <c r="IV1398" s="10"/>
    </row>
    <row r="1399" spans="1:260" s="10" customFormat="1" ht="12.75" customHeight="1" x14ac:dyDescent="0.2">
      <c r="A1399" s="203" t="s">
        <v>4028</v>
      </c>
      <c r="B1399" s="203" t="s">
        <v>4028</v>
      </c>
      <c r="C1399" s="203" t="s">
        <v>1282</v>
      </c>
      <c r="D1399" s="214">
        <v>33556</v>
      </c>
      <c r="E1399" s="203" t="s">
        <v>1230</v>
      </c>
      <c r="F1399" s="203" t="s">
        <v>2185</v>
      </c>
      <c r="G1399" s="203" t="s">
        <v>4028</v>
      </c>
      <c r="H1399" s="203" t="s">
        <v>47</v>
      </c>
      <c r="I1399" s="203" t="s">
        <v>122</v>
      </c>
      <c r="J1399" s="203" t="s">
        <v>531</v>
      </c>
      <c r="K1399" s="203" t="s">
        <v>47</v>
      </c>
      <c r="L1399" s="203" t="s">
        <v>122</v>
      </c>
      <c r="M1399" s="203" t="s">
        <v>349</v>
      </c>
      <c r="N1399" s="203" t="s">
        <v>49</v>
      </c>
      <c r="O1399" s="203" t="s">
        <v>88</v>
      </c>
      <c r="P1399" s="203" t="s">
        <v>1048</v>
      </c>
      <c r="Q1399" s="203" t="s">
        <v>47</v>
      </c>
      <c r="R1399" s="203" t="s">
        <v>88</v>
      </c>
      <c r="S1399" s="203" t="s">
        <v>41</v>
      </c>
      <c r="T1399" s="203" t="s">
        <v>40</v>
      </c>
      <c r="U1399" s="203" t="s">
        <v>88</v>
      </c>
      <c r="V1399" s="203" t="s">
        <v>349</v>
      </c>
      <c r="W1399" s="203" t="s">
        <v>40</v>
      </c>
      <c r="X1399" s="203" t="s">
        <v>88</v>
      </c>
      <c r="Y1399" s="203" t="s">
        <v>349</v>
      </c>
      <c r="Z1399" s="203" t="s">
        <v>40</v>
      </c>
      <c r="AA1399" s="203" t="s">
        <v>88</v>
      </c>
      <c r="AB1399" s="203" t="s">
        <v>51</v>
      </c>
      <c r="AC1399" s="203">
        <v>0</v>
      </c>
      <c r="AD1399" s="203">
        <v>0</v>
      </c>
      <c r="AE1399" s="203">
        <v>0</v>
      </c>
      <c r="AF1399" s="203">
        <v>0</v>
      </c>
      <c r="AG1399" s="203">
        <v>0</v>
      </c>
      <c r="AH1399" s="203">
        <v>0</v>
      </c>
      <c r="AI1399" s="203">
        <v>0</v>
      </c>
      <c r="AJ1399" s="203">
        <v>0</v>
      </c>
      <c r="AK1399" s="203">
        <v>0</v>
      </c>
      <c r="AL1399" s="203"/>
      <c r="AM1399" s="203"/>
      <c r="AN1399" s="203"/>
      <c r="AO1399" s="203"/>
      <c r="AP1399" s="203"/>
      <c r="AQ1399" s="203"/>
      <c r="AR1399" s="203"/>
      <c r="AS1399" s="203"/>
      <c r="AT1399" s="203"/>
      <c r="AU1399" s="203"/>
      <c r="AV1399" s="203"/>
      <c r="AW1399" s="203"/>
      <c r="AX1399" s="203"/>
      <c r="AY1399" s="203"/>
      <c r="AZ1399" s="203"/>
      <c r="BA1399" s="203"/>
      <c r="BB1399" s="203"/>
      <c r="BC1399" s="203"/>
      <c r="BD1399" s="203"/>
      <c r="BE1399" s="203"/>
      <c r="BF1399" s="203"/>
      <c r="BG1399" s="203"/>
      <c r="BH1399" s="203"/>
      <c r="BI1399" s="203"/>
      <c r="BJ1399" s="203"/>
      <c r="BK1399" s="203"/>
      <c r="BL1399" s="203"/>
      <c r="IW1399"/>
      <c r="IX1399"/>
      <c r="IY1399"/>
      <c r="IZ1399"/>
    </row>
    <row r="1400" spans="1:260" s="10" customFormat="1" ht="12.75" customHeight="1" x14ac:dyDescent="0.2">
      <c r="A1400" s="203" t="s">
        <v>4028</v>
      </c>
      <c r="B1400" s="203" t="s">
        <v>4028</v>
      </c>
      <c r="C1400" s="203"/>
      <c r="D1400" s="214"/>
      <c r="E1400" s="203"/>
      <c r="F1400" s="203"/>
      <c r="G1400" s="203" t="s">
        <v>4028</v>
      </c>
      <c r="H1400" s="203" t="s">
        <v>4028</v>
      </c>
      <c r="I1400" s="203" t="s">
        <v>4028</v>
      </c>
      <c r="J1400" s="203" t="s">
        <v>4028</v>
      </c>
      <c r="K1400" s="203" t="s">
        <v>4028</v>
      </c>
      <c r="L1400" s="203" t="s">
        <v>4028</v>
      </c>
      <c r="M1400" s="203" t="s">
        <v>4028</v>
      </c>
      <c r="N1400" s="203" t="s">
        <v>4028</v>
      </c>
      <c r="O1400" s="203" t="s">
        <v>4028</v>
      </c>
      <c r="P1400" s="203" t="s">
        <v>4028</v>
      </c>
      <c r="Q1400" s="203"/>
      <c r="R1400" s="203"/>
      <c r="S1400" s="203"/>
      <c r="T1400" s="203" t="s">
        <v>4028</v>
      </c>
      <c r="U1400" s="203" t="s">
        <v>4028</v>
      </c>
      <c r="V1400" s="203" t="s">
        <v>4028</v>
      </c>
      <c r="W1400" s="203" t="s">
        <v>4028</v>
      </c>
      <c r="X1400" s="203" t="s">
        <v>4028</v>
      </c>
      <c r="Y1400" s="203" t="s">
        <v>4028</v>
      </c>
      <c r="Z1400" s="203" t="s">
        <v>4028</v>
      </c>
      <c r="AA1400" s="203" t="s">
        <v>4028</v>
      </c>
      <c r="AB1400" s="203" t="s">
        <v>4028</v>
      </c>
      <c r="AC1400" s="203" t="s">
        <v>4028</v>
      </c>
      <c r="AD1400" s="203" t="s">
        <v>4028</v>
      </c>
      <c r="AE1400" s="203" t="s">
        <v>4028</v>
      </c>
      <c r="AF1400" s="203" t="s">
        <v>4028</v>
      </c>
      <c r="AG1400" s="203" t="s">
        <v>4028</v>
      </c>
      <c r="AH1400" s="203" t="s">
        <v>4028</v>
      </c>
      <c r="AI1400" s="203" t="s">
        <v>4028</v>
      </c>
      <c r="AJ1400" s="203" t="s">
        <v>4028</v>
      </c>
      <c r="AK1400" s="203" t="s">
        <v>4028</v>
      </c>
      <c r="AL1400" s="203"/>
      <c r="AM1400" s="203"/>
      <c r="AN1400" s="203"/>
      <c r="AO1400" s="203"/>
      <c r="AP1400" s="203"/>
      <c r="AQ1400" s="203"/>
      <c r="AR1400" s="203"/>
      <c r="AS1400" s="203"/>
      <c r="AT1400" s="203"/>
      <c r="AU1400" s="203"/>
      <c r="AV1400" s="203"/>
      <c r="AW1400" s="203"/>
      <c r="AX1400" s="203"/>
      <c r="AY1400" s="203"/>
      <c r="AZ1400" s="203"/>
      <c r="BA1400" s="203"/>
      <c r="BB1400" s="203"/>
      <c r="BC1400" s="203"/>
      <c r="BD1400" s="203"/>
      <c r="BE1400" s="203"/>
      <c r="BF1400" s="203"/>
      <c r="BG1400" s="203"/>
      <c r="BH1400" s="203"/>
      <c r="BI1400" s="203"/>
      <c r="BJ1400" s="203"/>
      <c r="BK1400" s="203"/>
      <c r="BL1400" s="203"/>
    </row>
    <row r="1401" spans="1:260" ht="12.75" customHeight="1" x14ac:dyDescent="0.2">
      <c r="A1401" s="203" t="s">
        <v>235</v>
      </c>
      <c r="B1401" s="203" t="s">
        <v>4439</v>
      </c>
      <c r="C1401" s="203" t="s">
        <v>3627</v>
      </c>
      <c r="D1401" s="214">
        <v>35575</v>
      </c>
      <c r="E1401" s="203" t="s">
        <v>3460</v>
      </c>
      <c r="F1401" s="203" t="s">
        <v>3456</v>
      </c>
      <c r="G1401" s="203" t="s">
        <v>4728</v>
      </c>
      <c r="H1401" s="203" t="s">
        <v>235</v>
      </c>
      <c r="I1401" s="203" t="s">
        <v>111</v>
      </c>
      <c r="J1401" s="203" t="s">
        <v>3628</v>
      </c>
      <c r="K1401" s="203"/>
      <c r="L1401" s="203"/>
      <c r="M1401" s="203"/>
      <c r="N1401" s="203"/>
      <c r="O1401" s="203"/>
      <c r="P1401" s="203"/>
      <c r="Q1401" s="203"/>
      <c r="R1401" s="203"/>
      <c r="S1401" s="203"/>
      <c r="T1401" s="203"/>
      <c r="U1401" s="203"/>
      <c r="V1401" s="203"/>
      <c r="W1401" s="203"/>
      <c r="X1401" s="203"/>
      <c r="Y1401" s="203"/>
      <c r="Z1401" s="203"/>
      <c r="AA1401" s="203"/>
      <c r="AB1401" s="203"/>
      <c r="AC1401" s="203"/>
      <c r="AD1401" s="203"/>
      <c r="AE1401" s="203"/>
      <c r="AF1401" s="203"/>
      <c r="AG1401" s="203"/>
      <c r="AH1401" s="203"/>
      <c r="AI1401" s="203"/>
      <c r="AJ1401" s="203"/>
      <c r="AK1401" s="203"/>
      <c r="AL1401" s="203"/>
      <c r="AM1401" s="203"/>
      <c r="AN1401" s="203"/>
      <c r="AO1401" s="203"/>
      <c r="AP1401" s="203"/>
      <c r="AQ1401" s="203"/>
      <c r="AR1401" s="203"/>
      <c r="AS1401" s="203"/>
      <c r="AT1401" s="203"/>
      <c r="AU1401" s="203"/>
      <c r="AV1401" s="203"/>
      <c r="AW1401" s="203"/>
      <c r="AX1401" s="203"/>
      <c r="AY1401" s="203"/>
      <c r="AZ1401" s="203"/>
      <c r="BA1401" s="203"/>
      <c r="BB1401" s="203"/>
      <c r="BC1401" s="203"/>
      <c r="BD1401" s="203"/>
      <c r="BE1401" s="203"/>
      <c r="BF1401" s="203"/>
      <c r="BG1401" s="203"/>
      <c r="BH1401" s="203"/>
      <c r="BI1401" s="203"/>
      <c r="BJ1401" s="203"/>
      <c r="BK1401" s="203"/>
      <c r="BL1401" s="203"/>
    </row>
    <row r="1402" spans="1:260" ht="12.75" customHeight="1" x14ac:dyDescent="0.2">
      <c r="A1402" s="203" t="s">
        <v>455</v>
      </c>
      <c r="B1402" s="203" t="s">
        <v>4039</v>
      </c>
      <c r="C1402" s="203" t="s">
        <v>1426</v>
      </c>
      <c r="D1402" s="214">
        <v>33782</v>
      </c>
      <c r="E1402" s="203" t="s">
        <v>1572</v>
      </c>
      <c r="F1402" s="203" t="s">
        <v>2119</v>
      </c>
      <c r="G1402" s="203" t="s">
        <v>4899</v>
      </c>
      <c r="H1402" s="203" t="s">
        <v>455</v>
      </c>
      <c r="I1402" s="203" t="s">
        <v>78</v>
      </c>
      <c r="J1402" s="203" t="s">
        <v>1216</v>
      </c>
      <c r="K1402" s="203" t="s">
        <v>540</v>
      </c>
      <c r="L1402" s="203" t="s">
        <v>88</v>
      </c>
      <c r="M1402" s="203" t="s">
        <v>1902</v>
      </c>
      <c r="N1402" s="203" t="s">
        <v>202</v>
      </c>
      <c r="O1402" s="203">
        <v>0</v>
      </c>
      <c r="P1402" s="203">
        <v>0</v>
      </c>
      <c r="Q1402" s="203" t="s">
        <v>540</v>
      </c>
      <c r="R1402" s="203" t="s">
        <v>88</v>
      </c>
      <c r="S1402" s="203" t="s">
        <v>1899</v>
      </c>
      <c r="T1402" s="203" t="s">
        <v>387</v>
      </c>
      <c r="U1402" s="203" t="s">
        <v>88</v>
      </c>
      <c r="V1402" s="203" t="s">
        <v>1086</v>
      </c>
      <c r="W1402" s="203" t="s">
        <v>387</v>
      </c>
      <c r="X1402" s="203" t="s">
        <v>88</v>
      </c>
      <c r="Y1402" s="203" t="s">
        <v>1086</v>
      </c>
      <c r="Z1402" s="203">
        <v>0</v>
      </c>
      <c r="AA1402" s="203">
        <v>0</v>
      </c>
      <c r="AB1402" s="203">
        <v>0</v>
      </c>
      <c r="AC1402" s="203">
        <v>0</v>
      </c>
      <c r="AD1402" s="203">
        <v>0</v>
      </c>
      <c r="AE1402" s="203">
        <v>0</v>
      </c>
      <c r="AF1402" s="203">
        <v>0</v>
      </c>
      <c r="AG1402" s="203">
        <v>0</v>
      </c>
      <c r="AH1402" s="203">
        <v>0</v>
      </c>
      <c r="AI1402" s="203">
        <v>0</v>
      </c>
      <c r="AJ1402" s="203">
        <v>0</v>
      </c>
      <c r="AK1402" s="203">
        <v>0</v>
      </c>
      <c r="AL1402" s="203"/>
      <c r="AM1402" s="203"/>
      <c r="AN1402" s="203"/>
      <c r="AO1402" s="203"/>
      <c r="AP1402" s="203"/>
      <c r="AQ1402" s="203"/>
      <c r="AR1402" s="203"/>
      <c r="AS1402" s="203"/>
      <c r="AT1402" s="203"/>
      <c r="AU1402" s="203"/>
      <c r="AV1402" s="203"/>
      <c r="AW1402" s="203"/>
      <c r="AX1402" s="203"/>
      <c r="AY1402" s="203"/>
      <c r="AZ1402" s="203"/>
      <c r="BA1402" s="203"/>
      <c r="BB1402" s="203"/>
      <c r="BC1402" s="203"/>
      <c r="BD1402" s="203"/>
      <c r="BE1402" s="203"/>
      <c r="BF1402" s="203"/>
      <c r="BG1402" s="203"/>
      <c r="BH1402" s="203"/>
      <c r="BI1402" s="203"/>
      <c r="BJ1402" s="203"/>
      <c r="BK1402" s="203"/>
      <c r="BL1402" s="203"/>
      <c r="BM1402" s="10"/>
      <c r="BN1402" s="10"/>
      <c r="BO1402" s="10"/>
      <c r="BP1402" s="10"/>
      <c r="BQ1402" s="10"/>
      <c r="BR1402" s="10"/>
      <c r="BS1402" s="10"/>
      <c r="BT1402" s="10"/>
      <c r="BU1402" s="10"/>
      <c r="BV1402" s="10"/>
      <c r="BW1402" s="10"/>
      <c r="BX1402" s="10"/>
      <c r="BY1402" s="10"/>
      <c r="BZ1402" s="10"/>
      <c r="CA1402" s="10"/>
      <c r="CB1402" s="10"/>
      <c r="CC1402" s="10"/>
      <c r="CD1402" s="10"/>
      <c r="CE1402" s="10"/>
      <c r="CF1402" s="10"/>
      <c r="CG1402" s="10"/>
      <c r="CH1402" s="10"/>
      <c r="CI1402" s="10"/>
      <c r="CJ1402" s="10"/>
      <c r="CK1402" s="10"/>
      <c r="CL1402" s="10"/>
      <c r="CM1402" s="10"/>
      <c r="CN1402" s="10"/>
      <c r="CO1402" s="10"/>
      <c r="CP1402" s="10"/>
      <c r="CQ1402" s="10"/>
      <c r="CR1402" s="10"/>
      <c r="CS1402" s="10"/>
      <c r="CT1402" s="10"/>
      <c r="CU1402" s="10"/>
      <c r="CV1402" s="10"/>
      <c r="CW1402" s="10"/>
      <c r="CX1402" s="10"/>
      <c r="CY1402" s="10"/>
      <c r="CZ1402" s="10"/>
      <c r="DA1402" s="10"/>
      <c r="DB1402" s="10"/>
      <c r="DC1402" s="10"/>
      <c r="DD1402" s="10"/>
      <c r="DE1402" s="10"/>
      <c r="DF1402" s="10"/>
      <c r="DG1402" s="10"/>
      <c r="DH1402" s="10"/>
      <c r="DI1402" s="10"/>
      <c r="DJ1402" s="10"/>
      <c r="DK1402" s="10"/>
      <c r="DL1402" s="10"/>
      <c r="DM1402" s="10"/>
      <c r="DN1402" s="10"/>
      <c r="DO1402" s="10"/>
      <c r="DP1402" s="10"/>
      <c r="DQ1402" s="10"/>
      <c r="DR1402" s="10"/>
      <c r="DS1402" s="10"/>
      <c r="DT1402" s="10"/>
      <c r="DU1402" s="10"/>
      <c r="DV1402" s="10"/>
      <c r="DW1402" s="10"/>
      <c r="DX1402" s="10"/>
      <c r="DY1402" s="10"/>
      <c r="DZ1402" s="10"/>
      <c r="EA1402" s="10"/>
      <c r="EB1402" s="10"/>
      <c r="EC1402" s="10"/>
      <c r="ED1402" s="10"/>
      <c r="EE1402" s="10"/>
      <c r="EF1402" s="10"/>
      <c r="EG1402" s="10"/>
      <c r="EH1402" s="10"/>
      <c r="EI1402" s="10"/>
      <c r="EJ1402" s="10"/>
      <c r="EK1402" s="10"/>
      <c r="EL1402" s="10"/>
      <c r="EM1402" s="10"/>
      <c r="EN1402" s="10"/>
      <c r="EO1402" s="10"/>
      <c r="EP1402" s="10"/>
      <c r="EQ1402" s="10"/>
      <c r="ER1402" s="10"/>
      <c r="ES1402" s="10"/>
      <c r="ET1402" s="10"/>
      <c r="EU1402" s="10"/>
      <c r="EV1402" s="10"/>
      <c r="EW1402" s="10"/>
      <c r="EX1402" s="10"/>
      <c r="EY1402" s="10"/>
      <c r="EZ1402" s="10"/>
      <c r="FA1402" s="10"/>
      <c r="FB1402" s="10"/>
      <c r="FC1402" s="10"/>
      <c r="FD1402" s="10"/>
      <c r="FE1402" s="10"/>
      <c r="FF1402" s="10"/>
      <c r="FG1402" s="10"/>
      <c r="FH1402" s="10"/>
      <c r="FI1402" s="10"/>
      <c r="FJ1402" s="10"/>
      <c r="FK1402" s="10"/>
      <c r="FL1402" s="10"/>
      <c r="FM1402" s="10"/>
      <c r="FN1402" s="10"/>
      <c r="FO1402" s="10"/>
      <c r="FP1402" s="10"/>
      <c r="FQ1402" s="10"/>
      <c r="FR1402" s="10"/>
      <c r="FS1402" s="10"/>
      <c r="FT1402" s="10"/>
      <c r="FU1402" s="10"/>
      <c r="FV1402" s="10"/>
      <c r="FW1402" s="10"/>
      <c r="FX1402" s="10"/>
      <c r="FY1402" s="10"/>
      <c r="FZ1402" s="10"/>
      <c r="GA1402" s="10"/>
      <c r="GB1402" s="10"/>
      <c r="GC1402" s="10"/>
      <c r="GD1402" s="10"/>
      <c r="GE1402" s="10"/>
      <c r="GF1402" s="10"/>
      <c r="GG1402" s="10"/>
      <c r="GH1402" s="10"/>
      <c r="GI1402" s="10"/>
      <c r="GJ1402" s="10"/>
      <c r="GK1402" s="10"/>
      <c r="GL1402" s="10"/>
      <c r="GM1402" s="10"/>
      <c r="GN1402" s="10"/>
      <c r="GO1402" s="10"/>
      <c r="GP1402" s="10"/>
      <c r="GQ1402" s="10"/>
      <c r="GR1402" s="10"/>
      <c r="GS1402" s="10"/>
      <c r="GT1402" s="10"/>
      <c r="GU1402" s="10"/>
      <c r="GV1402" s="10"/>
      <c r="GW1402" s="10"/>
      <c r="GX1402" s="10"/>
      <c r="GY1402" s="10"/>
      <c r="GZ1402" s="10"/>
      <c r="HA1402" s="10"/>
      <c r="HB1402" s="10"/>
      <c r="HC1402" s="10"/>
      <c r="HD1402" s="10"/>
      <c r="HE1402" s="10"/>
      <c r="HF1402" s="10"/>
      <c r="HG1402" s="10"/>
      <c r="HH1402" s="10"/>
      <c r="HI1402" s="10"/>
      <c r="HJ1402" s="10"/>
      <c r="HK1402" s="10"/>
      <c r="HL1402" s="10"/>
      <c r="HM1402" s="10"/>
      <c r="HN1402" s="10"/>
      <c r="HO1402" s="10"/>
      <c r="HP1402" s="10"/>
      <c r="HQ1402" s="10"/>
      <c r="HR1402" s="10"/>
      <c r="HS1402" s="10"/>
      <c r="HT1402" s="10"/>
      <c r="HU1402" s="10"/>
      <c r="HV1402" s="10"/>
      <c r="HW1402" s="10"/>
      <c r="HX1402" s="10"/>
      <c r="HY1402" s="10"/>
      <c r="HZ1402" s="10"/>
      <c r="IA1402" s="10"/>
      <c r="IB1402" s="10"/>
      <c r="IC1402" s="10"/>
      <c r="ID1402" s="10"/>
      <c r="IE1402" s="10"/>
      <c r="IF1402" s="10"/>
      <c r="IG1402" s="10"/>
      <c r="IH1402" s="10"/>
      <c r="II1402" s="10"/>
      <c r="IJ1402" s="10"/>
      <c r="IK1402" s="10"/>
      <c r="IL1402" s="10"/>
      <c r="IM1402" s="10"/>
      <c r="IN1402" s="10"/>
      <c r="IO1402" s="10"/>
      <c r="IP1402" s="10"/>
      <c r="IQ1402" s="10"/>
      <c r="IR1402" s="10"/>
      <c r="IS1402" s="10"/>
      <c r="IT1402" s="10"/>
      <c r="IU1402" s="10"/>
      <c r="IV1402" s="10"/>
    </row>
    <row r="1403" spans="1:260" ht="12.75" customHeight="1" x14ac:dyDescent="0.2">
      <c r="A1403" s="203" t="s">
        <v>540</v>
      </c>
      <c r="B1403" s="203" t="s">
        <v>4363</v>
      </c>
      <c r="C1403" s="203" t="s">
        <v>3072</v>
      </c>
      <c r="D1403" s="214">
        <v>34599</v>
      </c>
      <c r="E1403" s="203" t="s">
        <v>2583</v>
      </c>
      <c r="F1403" s="203" t="s">
        <v>3089</v>
      </c>
      <c r="G1403" s="203" t="s">
        <v>4899</v>
      </c>
      <c r="H1403" s="203" t="s">
        <v>387</v>
      </c>
      <c r="I1403" s="203" t="s">
        <v>367</v>
      </c>
      <c r="J1403" s="203" t="s">
        <v>1063</v>
      </c>
      <c r="K1403" s="203" t="s">
        <v>540</v>
      </c>
      <c r="L1403" s="203" t="s">
        <v>367</v>
      </c>
      <c r="M1403" s="203" t="s">
        <v>2354</v>
      </c>
      <c r="N1403" s="203">
        <v>0</v>
      </c>
      <c r="O1403" s="203">
        <v>0</v>
      </c>
      <c r="P1403" s="203">
        <v>0</v>
      </c>
      <c r="Q1403" s="203"/>
      <c r="R1403" s="203"/>
      <c r="S1403" s="203"/>
      <c r="T1403" s="203">
        <v>0</v>
      </c>
      <c r="U1403" s="203">
        <v>0</v>
      </c>
      <c r="V1403" s="203">
        <v>0</v>
      </c>
      <c r="W1403" s="203">
        <v>0</v>
      </c>
      <c r="X1403" s="203">
        <v>0</v>
      </c>
      <c r="Y1403" s="203">
        <v>0</v>
      </c>
      <c r="Z1403" s="203">
        <v>0</v>
      </c>
      <c r="AA1403" s="203">
        <v>0</v>
      </c>
      <c r="AB1403" s="203">
        <v>0</v>
      </c>
      <c r="AC1403" s="203">
        <v>0</v>
      </c>
      <c r="AD1403" s="203">
        <v>0</v>
      </c>
      <c r="AE1403" s="203">
        <v>0</v>
      </c>
      <c r="AF1403" s="203">
        <v>0</v>
      </c>
      <c r="AG1403" s="203">
        <v>0</v>
      </c>
      <c r="AH1403" s="203">
        <v>0</v>
      </c>
      <c r="AI1403" s="203">
        <v>0</v>
      </c>
      <c r="AJ1403" s="203">
        <v>0</v>
      </c>
      <c r="AK1403" s="203">
        <v>0</v>
      </c>
      <c r="AL1403" s="203"/>
      <c r="AM1403" s="203"/>
      <c r="AN1403" s="203"/>
      <c r="AO1403" s="203"/>
      <c r="AP1403" s="203"/>
      <c r="AQ1403" s="203"/>
      <c r="AR1403" s="203"/>
      <c r="AS1403" s="203"/>
      <c r="AT1403" s="203"/>
      <c r="AU1403" s="203"/>
      <c r="AV1403" s="203"/>
      <c r="AW1403" s="203"/>
      <c r="AX1403" s="203"/>
      <c r="AY1403" s="203"/>
      <c r="AZ1403" s="203"/>
      <c r="BA1403" s="203"/>
      <c r="BB1403" s="203"/>
      <c r="BC1403" s="203"/>
      <c r="BD1403" s="203"/>
      <c r="BE1403" s="203"/>
      <c r="BF1403" s="203"/>
      <c r="BG1403" s="203"/>
      <c r="BH1403" s="203"/>
      <c r="BI1403" s="203"/>
      <c r="BJ1403" s="203"/>
      <c r="BK1403" s="203"/>
      <c r="BL1403" s="203"/>
    </row>
    <row r="1404" spans="1:260" ht="12.75" customHeight="1" x14ac:dyDescent="0.2">
      <c r="A1404" s="203" t="s">
        <v>4075</v>
      </c>
      <c r="B1404" s="203" t="s">
        <v>4192</v>
      </c>
      <c r="C1404" s="203" t="s">
        <v>1562</v>
      </c>
      <c r="D1404" s="214">
        <v>33887</v>
      </c>
      <c r="E1404" s="203" t="s">
        <v>1579</v>
      </c>
      <c r="F1404" s="203" t="s">
        <v>2150</v>
      </c>
      <c r="G1404" s="203" t="s">
        <v>4900</v>
      </c>
      <c r="H1404" s="203" t="s">
        <v>125</v>
      </c>
      <c r="I1404" s="203" t="s">
        <v>450</v>
      </c>
      <c r="J1404" s="203" t="s">
        <v>1055</v>
      </c>
      <c r="K1404" s="203" t="s">
        <v>125</v>
      </c>
      <c r="L1404" s="203" t="s">
        <v>450</v>
      </c>
      <c r="M1404" s="203" t="s">
        <v>1081</v>
      </c>
      <c r="N1404" s="203" t="s">
        <v>125</v>
      </c>
      <c r="O1404" s="203" t="s">
        <v>450</v>
      </c>
      <c r="P1404" s="203" t="s">
        <v>1217</v>
      </c>
      <c r="Q1404" s="203" t="s">
        <v>125</v>
      </c>
      <c r="R1404" s="203" t="s">
        <v>450</v>
      </c>
      <c r="S1404" s="203" t="s">
        <v>1109</v>
      </c>
      <c r="T1404" s="203" t="s">
        <v>114</v>
      </c>
      <c r="U1404" s="203" t="s">
        <v>450</v>
      </c>
      <c r="V1404" s="203" t="s">
        <v>1287</v>
      </c>
      <c r="W1404" s="203" t="s">
        <v>114</v>
      </c>
      <c r="X1404" s="203" t="s">
        <v>450</v>
      </c>
      <c r="Y1404" s="203" t="s">
        <v>1287</v>
      </c>
      <c r="Z1404" s="203">
        <v>0</v>
      </c>
      <c r="AA1404" s="203">
        <v>0</v>
      </c>
      <c r="AB1404" s="203">
        <v>0</v>
      </c>
      <c r="AC1404" s="203">
        <v>0</v>
      </c>
      <c r="AD1404" s="203">
        <v>0</v>
      </c>
      <c r="AE1404" s="203">
        <v>0</v>
      </c>
      <c r="AF1404" s="203">
        <v>0</v>
      </c>
      <c r="AG1404" s="203">
        <v>0</v>
      </c>
      <c r="AH1404" s="203">
        <v>0</v>
      </c>
      <c r="AI1404" s="203">
        <v>0</v>
      </c>
      <c r="AJ1404" s="203">
        <v>0</v>
      </c>
      <c r="AK1404" s="203">
        <v>0</v>
      </c>
      <c r="AL1404" s="203"/>
      <c r="AM1404" s="203"/>
      <c r="AN1404" s="203"/>
      <c r="AO1404" s="203"/>
      <c r="AP1404" s="203"/>
      <c r="AQ1404" s="203"/>
      <c r="AR1404" s="203"/>
      <c r="AS1404" s="203"/>
      <c r="AT1404" s="203"/>
      <c r="AU1404" s="203"/>
      <c r="AV1404" s="203"/>
      <c r="AW1404" s="203"/>
      <c r="AX1404" s="203"/>
      <c r="AY1404" s="203"/>
      <c r="AZ1404" s="203"/>
      <c r="BA1404" s="203"/>
      <c r="BB1404" s="203"/>
      <c r="BC1404" s="203"/>
      <c r="BD1404" s="203"/>
      <c r="BE1404" s="203"/>
      <c r="BF1404" s="203"/>
      <c r="BG1404" s="203"/>
      <c r="BH1404" s="203"/>
      <c r="BI1404" s="203"/>
      <c r="BJ1404" s="203"/>
      <c r="BK1404" s="203"/>
      <c r="BL1404" s="203"/>
      <c r="BM1404" s="10"/>
      <c r="BN1404" s="10"/>
      <c r="BO1404" s="10"/>
      <c r="BP1404" s="10"/>
      <c r="BQ1404" s="10"/>
      <c r="BR1404" s="10"/>
      <c r="BS1404" s="10"/>
      <c r="BT1404" s="10"/>
      <c r="BU1404" s="10"/>
      <c r="BV1404" s="10"/>
      <c r="BW1404" s="10"/>
      <c r="BX1404" s="10"/>
      <c r="BY1404" s="10"/>
      <c r="BZ1404" s="10"/>
      <c r="CA1404" s="10"/>
      <c r="CB1404" s="10"/>
      <c r="CC1404" s="10"/>
      <c r="CD1404" s="10"/>
      <c r="CE1404" s="10"/>
      <c r="CF1404" s="10"/>
      <c r="CG1404" s="10"/>
      <c r="CH1404" s="10"/>
      <c r="CI1404" s="10"/>
      <c r="CJ1404" s="10"/>
      <c r="CK1404" s="10"/>
      <c r="CL1404" s="10"/>
      <c r="CM1404" s="10"/>
      <c r="CN1404" s="10"/>
      <c r="CO1404" s="10"/>
      <c r="CP1404" s="10"/>
      <c r="CQ1404" s="10"/>
      <c r="CR1404" s="10"/>
      <c r="CS1404" s="10"/>
      <c r="CT1404" s="10"/>
      <c r="CU1404" s="10"/>
      <c r="CV1404" s="10"/>
      <c r="CW1404" s="10"/>
      <c r="CX1404" s="10"/>
      <c r="CY1404" s="10"/>
      <c r="CZ1404" s="10"/>
      <c r="DA1404" s="10"/>
      <c r="DB1404" s="10"/>
      <c r="DC1404" s="10"/>
      <c r="DD1404" s="10"/>
      <c r="DE1404" s="10"/>
      <c r="DF1404" s="10"/>
      <c r="DG1404" s="10"/>
      <c r="DH1404" s="10"/>
      <c r="DI1404" s="10"/>
      <c r="DJ1404" s="10"/>
      <c r="DK1404" s="10"/>
      <c r="DL1404" s="10"/>
      <c r="DM1404" s="10"/>
      <c r="DN1404" s="10"/>
      <c r="DO1404" s="10"/>
      <c r="DP1404" s="10"/>
      <c r="DQ1404" s="10"/>
      <c r="DR1404" s="10"/>
      <c r="DS1404" s="10"/>
      <c r="DT1404" s="10"/>
      <c r="DU1404" s="10"/>
      <c r="DV1404" s="10"/>
      <c r="DW1404" s="10"/>
      <c r="DX1404" s="10"/>
      <c r="DY1404" s="10"/>
      <c r="DZ1404" s="10"/>
      <c r="EA1404" s="10"/>
      <c r="EB1404" s="10"/>
      <c r="EC1404" s="10"/>
      <c r="ED1404" s="10"/>
      <c r="EE1404" s="10"/>
      <c r="EF1404" s="10"/>
      <c r="EG1404" s="10"/>
      <c r="EH1404" s="10"/>
      <c r="EI1404" s="10"/>
      <c r="EJ1404" s="10"/>
      <c r="EK1404" s="10"/>
      <c r="EL1404" s="10"/>
      <c r="EM1404" s="10"/>
      <c r="EN1404" s="10"/>
      <c r="EO1404" s="10"/>
      <c r="EP1404" s="10"/>
      <c r="EQ1404" s="10"/>
      <c r="ER1404" s="10"/>
      <c r="ES1404" s="10"/>
      <c r="ET1404" s="10"/>
      <c r="EU1404" s="10"/>
      <c r="EV1404" s="10"/>
      <c r="EW1404" s="10"/>
      <c r="EX1404" s="10"/>
      <c r="EY1404" s="10"/>
      <c r="EZ1404" s="10"/>
      <c r="FA1404" s="10"/>
      <c r="FB1404" s="10"/>
      <c r="FC1404" s="10"/>
      <c r="FD1404" s="10"/>
      <c r="FE1404" s="10"/>
      <c r="FF1404" s="10"/>
      <c r="FG1404" s="10"/>
      <c r="FH1404" s="10"/>
      <c r="FI1404" s="10"/>
      <c r="FJ1404" s="10"/>
      <c r="FK1404" s="10"/>
      <c r="FL1404" s="10"/>
      <c r="FM1404" s="10"/>
      <c r="FN1404" s="10"/>
      <c r="FO1404" s="10"/>
      <c r="FP1404" s="10"/>
      <c r="FQ1404" s="10"/>
      <c r="FR1404" s="10"/>
      <c r="FS1404" s="10"/>
      <c r="FT1404" s="10"/>
      <c r="FU1404" s="10"/>
      <c r="FV1404" s="10"/>
      <c r="FW1404" s="10"/>
      <c r="FX1404" s="10"/>
      <c r="FY1404" s="10"/>
      <c r="FZ1404" s="10"/>
      <c r="GA1404" s="10"/>
      <c r="GB1404" s="10"/>
      <c r="GC1404" s="10"/>
      <c r="GD1404" s="10"/>
      <c r="GE1404" s="10"/>
      <c r="GF1404" s="10"/>
      <c r="GG1404" s="10"/>
      <c r="GH1404" s="10"/>
      <c r="GI1404" s="10"/>
      <c r="GJ1404" s="10"/>
      <c r="GK1404" s="10"/>
      <c r="GL1404" s="10"/>
      <c r="GM1404" s="10"/>
      <c r="GN1404" s="10"/>
      <c r="GO1404" s="10"/>
      <c r="GP1404" s="10"/>
      <c r="GQ1404" s="10"/>
      <c r="GR1404" s="10"/>
      <c r="GS1404" s="10"/>
      <c r="GT1404" s="10"/>
      <c r="GU1404" s="10"/>
      <c r="GV1404" s="10"/>
      <c r="GW1404" s="10"/>
      <c r="GX1404" s="10"/>
      <c r="GY1404" s="10"/>
      <c r="GZ1404" s="10"/>
      <c r="HA1404" s="10"/>
      <c r="HB1404" s="10"/>
      <c r="HC1404" s="10"/>
      <c r="HD1404" s="10"/>
      <c r="HE1404" s="10"/>
      <c r="HF1404" s="10"/>
      <c r="HG1404" s="10"/>
      <c r="HH1404" s="10"/>
      <c r="HI1404" s="10"/>
      <c r="HJ1404" s="10"/>
      <c r="HK1404" s="10"/>
      <c r="HL1404" s="10"/>
      <c r="HM1404" s="10"/>
      <c r="HN1404" s="10"/>
      <c r="HO1404" s="10"/>
      <c r="HP1404" s="10"/>
      <c r="HQ1404" s="10"/>
      <c r="HR1404" s="10"/>
      <c r="HS1404" s="10"/>
      <c r="HT1404" s="10"/>
      <c r="HU1404" s="10"/>
      <c r="HV1404" s="10"/>
      <c r="HW1404" s="10"/>
      <c r="HX1404" s="10"/>
      <c r="HY1404" s="10"/>
      <c r="HZ1404" s="10"/>
      <c r="IA1404" s="10"/>
      <c r="IB1404" s="10"/>
      <c r="IC1404" s="10"/>
      <c r="ID1404" s="10"/>
      <c r="IE1404" s="10"/>
      <c r="IF1404" s="10"/>
      <c r="IG1404" s="10"/>
      <c r="IH1404" s="10"/>
      <c r="II1404" s="10"/>
      <c r="IJ1404" s="10"/>
      <c r="IK1404" s="10"/>
      <c r="IL1404" s="10"/>
      <c r="IM1404" s="10"/>
      <c r="IN1404" s="10"/>
      <c r="IO1404" s="10"/>
      <c r="IP1404" s="10"/>
      <c r="IQ1404" s="10"/>
      <c r="IR1404" s="10"/>
      <c r="IS1404" s="10"/>
      <c r="IT1404" s="10"/>
      <c r="IU1404" s="10"/>
      <c r="IV1404" s="10"/>
    </row>
    <row r="1405" spans="1:260" ht="12.75" customHeight="1" x14ac:dyDescent="0.2">
      <c r="A1405" s="203" t="s">
        <v>125</v>
      </c>
      <c r="B1405" s="203" t="s">
        <v>4383</v>
      </c>
      <c r="C1405" s="203" t="s">
        <v>4007</v>
      </c>
      <c r="D1405" s="214">
        <v>35406</v>
      </c>
      <c r="E1405" s="203" t="s">
        <v>3446</v>
      </c>
      <c r="F1405" s="203" t="s">
        <v>3463</v>
      </c>
      <c r="G1405" s="203" t="s">
        <v>4733</v>
      </c>
      <c r="H1405" s="203" t="s">
        <v>125</v>
      </c>
      <c r="I1405" s="203" t="s">
        <v>30</v>
      </c>
      <c r="J1405" s="203" t="s">
        <v>1180</v>
      </c>
      <c r="K1405" s="203"/>
      <c r="L1405" s="203"/>
      <c r="M1405" s="203"/>
      <c r="N1405" s="203"/>
      <c r="O1405" s="203"/>
      <c r="P1405" s="203"/>
      <c r="Q1405" s="203"/>
      <c r="R1405" s="203"/>
      <c r="S1405" s="203"/>
      <c r="T1405" s="203"/>
      <c r="U1405" s="203"/>
      <c r="V1405" s="203"/>
      <c r="W1405" s="203"/>
      <c r="X1405" s="203"/>
      <c r="Y1405" s="203"/>
      <c r="Z1405" s="203"/>
      <c r="AA1405" s="203"/>
      <c r="AB1405" s="203"/>
      <c r="AC1405" s="203"/>
      <c r="AD1405" s="203"/>
      <c r="AE1405" s="203"/>
      <c r="AF1405" s="203"/>
      <c r="AG1405" s="203"/>
      <c r="AH1405" s="203"/>
      <c r="AI1405" s="203"/>
      <c r="AJ1405" s="203"/>
      <c r="AK1405" s="203"/>
      <c r="AL1405" s="203"/>
      <c r="AM1405" s="203"/>
      <c r="AN1405" s="203"/>
      <c r="AO1405" s="203"/>
      <c r="AP1405" s="203"/>
      <c r="AQ1405" s="203"/>
      <c r="AR1405" s="203"/>
      <c r="AS1405" s="203"/>
      <c r="AT1405" s="203"/>
      <c r="AU1405" s="203"/>
      <c r="AV1405" s="203"/>
      <c r="AW1405" s="203"/>
      <c r="AX1405" s="203"/>
      <c r="AY1405" s="203"/>
      <c r="AZ1405" s="203"/>
      <c r="BA1405" s="203"/>
      <c r="BB1405" s="203"/>
      <c r="BC1405" s="203"/>
      <c r="BD1405" s="203"/>
      <c r="BE1405" s="203"/>
      <c r="BF1405" s="203"/>
      <c r="BG1405" s="203"/>
      <c r="BH1405" s="203"/>
      <c r="BI1405" s="203"/>
      <c r="BJ1405" s="203"/>
      <c r="BK1405" s="203"/>
      <c r="BL1405" s="203"/>
    </row>
    <row r="1406" spans="1:260" s="10" customFormat="1" ht="12.75" customHeight="1" x14ac:dyDescent="0.2">
      <c r="A1406" s="203" t="s">
        <v>387</v>
      </c>
      <c r="B1406" s="203" t="s">
        <v>32</v>
      </c>
      <c r="C1406" s="203" t="s">
        <v>2760</v>
      </c>
      <c r="D1406" s="214">
        <v>34695</v>
      </c>
      <c r="E1406" s="203" t="s">
        <v>2586</v>
      </c>
      <c r="F1406" s="203" t="s">
        <v>2893</v>
      </c>
      <c r="G1406" s="203" t="s">
        <v>4733</v>
      </c>
      <c r="H1406" s="203" t="s">
        <v>540</v>
      </c>
      <c r="I1406" s="203" t="s">
        <v>32</v>
      </c>
      <c r="J1406" s="203" t="s">
        <v>1064</v>
      </c>
      <c r="K1406" s="203" t="s">
        <v>202</v>
      </c>
      <c r="L1406" s="203">
        <v>0</v>
      </c>
      <c r="M1406" s="203">
        <v>0</v>
      </c>
      <c r="N1406" s="203" t="s">
        <v>540</v>
      </c>
      <c r="O1406" s="203" t="s">
        <v>30</v>
      </c>
      <c r="P1406" s="203" t="s">
        <v>1280</v>
      </c>
      <c r="Q1406" s="203"/>
      <c r="R1406" s="203"/>
      <c r="S1406" s="203"/>
      <c r="T1406" s="203">
        <v>0</v>
      </c>
      <c r="U1406" s="203">
        <v>0</v>
      </c>
      <c r="V1406" s="203">
        <v>0</v>
      </c>
      <c r="W1406" s="203">
        <v>0</v>
      </c>
      <c r="X1406" s="203">
        <v>0</v>
      </c>
      <c r="Y1406" s="203">
        <v>0</v>
      </c>
      <c r="Z1406" s="203">
        <v>0</v>
      </c>
      <c r="AA1406" s="203">
        <v>0</v>
      </c>
      <c r="AB1406" s="203">
        <v>0</v>
      </c>
      <c r="AC1406" s="203">
        <v>0</v>
      </c>
      <c r="AD1406" s="203">
        <v>0</v>
      </c>
      <c r="AE1406" s="203">
        <v>0</v>
      </c>
      <c r="AF1406" s="203">
        <v>0</v>
      </c>
      <c r="AG1406" s="203">
        <v>0</v>
      </c>
      <c r="AH1406" s="203">
        <v>0</v>
      </c>
      <c r="AI1406" s="203">
        <v>0</v>
      </c>
      <c r="AJ1406" s="203">
        <v>0</v>
      </c>
      <c r="AK1406" s="203">
        <v>0</v>
      </c>
      <c r="AL1406" s="203"/>
      <c r="AM1406" s="203"/>
      <c r="AN1406" s="203"/>
      <c r="AO1406" s="203"/>
      <c r="AP1406" s="203"/>
      <c r="AQ1406" s="203"/>
      <c r="AR1406" s="203"/>
      <c r="AS1406" s="203"/>
      <c r="AT1406" s="203"/>
      <c r="AU1406" s="203"/>
      <c r="AV1406" s="203"/>
      <c r="AW1406" s="203"/>
      <c r="AX1406" s="203"/>
      <c r="AY1406" s="203"/>
      <c r="AZ1406" s="203"/>
      <c r="BA1406" s="203"/>
      <c r="BB1406" s="203"/>
      <c r="BC1406" s="203"/>
      <c r="BD1406" s="203"/>
      <c r="BE1406" s="203"/>
      <c r="BF1406" s="203"/>
      <c r="BG1406" s="203"/>
      <c r="BH1406" s="203"/>
      <c r="BI1406" s="203"/>
      <c r="BJ1406" s="203"/>
      <c r="BK1406" s="203"/>
      <c r="BL1406" s="203"/>
    </row>
    <row r="1407" spans="1:260" s="10" customFormat="1" ht="12.75" customHeight="1" x14ac:dyDescent="0.2">
      <c r="A1407" s="203" t="s">
        <v>4028</v>
      </c>
      <c r="B1407" s="203" t="s">
        <v>4028</v>
      </c>
      <c r="C1407" s="203" t="s">
        <v>1857</v>
      </c>
      <c r="D1407" s="214">
        <v>34383</v>
      </c>
      <c r="E1407" s="203" t="s">
        <v>2032</v>
      </c>
      <c r="F1407" s="203" t="s">
        <v>2118</v>
      </c>
      <c r="G1407" s="203" t="s">
        <v>4028</v>
      </c>
      <c r="H1407" s="203" t="s">
        <v>64</v>
      </c>
      <c r="I1407" s="203" t="s">
        <v>2215</v>
      </c>
      <c r="J1407" s="203" t="s">
        <v>1064</v>
      </c>
      <c r="K1407" s="203" t="s">
        <v>553</v>
      </c>
      <c r="L1407" s="203" t="s">
        <v>2215</v>
      </c>
      <c r="M1407" s="203" t="s">
        <v>1104</v>
      </c>
      <c r="N1407" s="203" t="s">
        <v>64</v>
      </c>
      <c r="O1407" s="203" t="s">
        <v>2215</v>
      </c>
      <c r="P1407" s="203" t="s">
        <v>1103</v>
      </c>
      <c r="Q1407" s="203" t="s">
        <v>455</v>
      </c>
      <c r="R1407" s="203" t="s">
        <v>59</v>
      </c>
      <c r="S1407" s="203" t="s">
        <v>1271</v>
      </c>
      <c r="T1407" s="203">
        <v>0</v>
      </c>
      <c r="U1407" s="203">
        <v>0</v>
      </c>
      <c r="V1407" s="203">
        <v>0</v>
      </c>
      <c r="W1407" s="203">
        <v>0</v>
      </c>
      <c r="X1407" s="203">
        <v>0</v>
      </c>
      <c r="Y1407" s="203">
        <v>0</v>
      </c>
      <c r="Z1407" s="203">
        <v>0</v>
      </c>
      <c r="AA1407" s="203">
        <v>0</v>
      </c>
      <c r="AB1407" s="203">
        <v>0</v>
      </c>
      <c r="AC1407" s="203">
        <v>0</v>
      </c>
      <c r="AD1407" s="203">
        <v>0</v>
      </c>
      <c r="AE1407" s="203">
        <v>0</v>
      </c>
      <c r="AF1407" s="203">
        <v>0</v>
      </c>
      <c r="AG1407" s="203">
        <v>0</v>
      </c>
      <c r="AH1407" s="203">
        <v>0</v>
      </c>
      <c r="AI1407" s="203">
        <v>0</v>
      </c>
      <c r="AJ1407" s="203">
        <v>0</v>
      </c>
      <c r="AK1407" s="203">
        <v>0</v>
      </c>
      <c r="AL1407" s="203"/>
      <c r="AM1407" s="203"/>
      <c r="AN1407" s="203"/>
      <c r="AO1407" s="203"/>
      <c r="AP1407" s="203"/>
      <c r="AQ1407" s="203"/>
      <c r="AR1407" s="203"/>
      <c r="AS1407" s="203"/>
      <c r="AT1407" s="203"/>
      <c r="AU1407" s="203"/>
      <c r="AV1407" s="203"/>
      <c r="AW1407" s="203"/>
      <c r="AX1407" s="203"/>
      <c r="AY1407" s="203"/>
      <c r="AZ1407" s="203"/>
      <c r="BA1407" s="203"/>
      <c r="BB1407" s="203"/>
      <c r="BC1407" s="203"/>
      <c r="BD1407" s="203"/>
      <c r="BE1407" s="203"/>
      <c r="BF1407" s="203"/>
      <c r="BG1407" s="203"/>
      <c r="BH1407" s="203"/>
      <c r="BI1407" s="203"/>
      <c r="BJ1407" s="203"/>
      <c r="BK1407" s="203"/>
      <c r="BL1407" s="203"/>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c r="HE1407"/>
      <c r="HF1407"/>
      <c r="HG1407"/>
      <c r="HH1407"/>
      <c r="HI1407"/>
      <c r="HJ1407"/>
      <c r="HK1407"/>
      <c r="HL1407"/>
      <c r="HM1407"/>
      <c r="HN1407"/>
      <c r="HO1407"/>
      <c r="HP1407"/>
      <c r="HQ1407"/>
      <c r="HR1407"/>
      <c r="HS1407"/>
      <c r="HT1407"/>
      <c r="HU1407"/>
      <c r="HV1407"/>
      <c r="HW1407"/>
      <c r="HX1407"/>
      <c r="HY1407"/>
      <c r="HZ1407"/>
      <c r="IA1407"/>
      <c r="IB1407"/>
      <c r="IC1407"/>
      <c r="ID1407"/>
      <c r="IE1407"/>
      <c r="IF1407"/>
      <c r="IG1407"/>
      <c r="IH1407"/>
      <c r="II1407"/>
      <c r="IJ1407"/>
      <c r="IK1407"/>
      <c r="IL1407"/>
      <c r="IM1407"/>
      <c r="IN1407"/>
      <c r="IO1407"/>
      <c r="IP1407"/>
      <c r="IQ1407"/>
      <c r="IR1407"/>
      <c r="IS1407"/>
      <c r="IT1407"/>
      <c r="IU1407"/>
      <c r="IV1407"/>
      <c r="IW1407"/>
      <c r="IX1407"/>
      <c r="IY1407"/>
      <c r="IZ1407"/>
    </row>
    <row r="1408" spans="1:260" ht="12.75" customHeight="1" x14ac:dyDescent="0.2">
      <c r="A1408" s="203" t="s">
        <v>4028</v>
      </c>
      <c r="B1408" s="203" t="s">
        <v>4028</v>
      </c>
      <c r="C1408" s="203"/>
      <c r="D1408" s="214"/>
      <c r="E1408" s="203"/>
      <c r="F1408" s="203"/>
      <c r="G1408" s="203" t="s">
        <v>4028</v>
      </c>
      <c r="H1408" s="203" t="s">
        <v>4028</v>
      </c>
      <c r="I1408" s="203" t="s">
        <v>4028</v>
      </c>
      <c r="J1408" s="203" t="s">
        <v>4028</v>
      </c>
      <c r="K1408" s="203" t="s">
        <v>4028</v>
      </c>
      <c r="L1408" s="203" t="s">
        <v>4028</v>
      </c>
      <c r="M1408" s="203" t="s">
        <v>4028</v>
      </c>
      <c r="N1408" s="203" t="s">
        <v>4028</v>
      </c>
      <c r="O1408" s="203" t="s">
        <v>4028</v>
      </c>
      <c r="P1408" s="203" t="s">
        <v>4028</v>
      </c>
      <c r="Q1408" s="203"/>
      <c r="R1408" s="203"/>
      <c r="S1408" s="203"/>
      <c r="T1408" s="203" t="s">
        <v>4028</v>
      </c>
      <c r="U1408" s="203" t="s">
        <v>4028</v>
      </c>
      <c r="V1408" s="203" t="s">
        <v>4028</v>
      </c>
      <c r="W1408" s="203" t="s">
        <v>4028</v>
      </c>
      <c r="X1408" s="203" t="s">
        <v>4028</v>
      </c>
      <c r="Y1408" s="203" t="s">
        <v>4028</v>
      </c>
      <c r="Z1408" s="203" t="s">
        <v>4028</v>
      </c>
      <c r="AA1408" s="203" t="s">
        <v>4028</v>
      </c>
      <c r="AB1408" s="203" t="s">
        <v>4028</v>
      </c>
      <c r="AC1408" s="203" t="s">
        <v>4028</v>
      </c>
      <c r="AD1408" s="203" t="s">
        <v>4028</v>
      </c>
      <c r="AE1408" s="203" t="s">
        <v>4028</v>
      </c>
      <c r="AF1408" s="203" t="s">
        <v>4028</v>
      </c>
      <c r="AG1408" s="203" t="s">
        <v>4028</v>
      </c>
      <c r="AH1408" s="203" t="s">
        <v>4028</v>
      </c>
      <c r="AI1408" s="203" t="s">
        <v>4028</v>
      </c>
      <c r="AJ1408" s="203" t="s">
        <v>4028</v>
      </c>
      <c r="AK1408" s="203" t="s">
        <v>4028</v>
      </c>
      <c r="AL1408" s="203"/>
      <c r="AM1408" s="203"/>
      <c r="AN1408" s="203"/>
      <c r="AO1408" s="203"/>
      <c r="AP1408" s="203"/>
      <c r="AQ1408" s="203"/>
      <c r="AR1408" s="203"/>
      <c r="AS1408" s="203"/>
      <c r="AT1408" s="203"/>
      <c r="AU1408" s="203"/>
      <c r="AV1408" s="203"/>
      <c r="AW1408" s="203"/>
      <c r="AX1408" s="203"/>
      <c r="AY1408" s="203"/>
      <c r="AZ1408" s="203"/>
      <c r="BA1408" s="203"/>
      <c r="BB1408" s="203"/>
      <c r="BC1408" s="203"/>
      <c r="BD1408" s="203"/>
      <c r="BE1408" s="203"/>
      <c r="BF1408" s="203"/>
      <c r="BG1408" s="203"/>
      <c r="BH1408" s="203"/>
      <c r="BI1408" s="203"/>
      <c r="BJ1408" s="203"/>
      <c r="BK1408" s="203"/>
      <c r="BL1408" s="203"/>
      <c r="BM1408" s="10"/>
      <c r="BN1408" s="10"/>
      <c r="BO1408" s="10"/>
      <c r="BP1408" s="10"/>
      <c r="BQ1408" s="10"/>
      <c r="BR1408" s="10"/>
      <c r="BS1408" s="10"/>
      <c r="BT1408" s="10"/>
      <c r="BU1408" s="10"/>
      <c r="BV1408" s="10"/>
      <c r="BW1408" s="10"/>
      <c r="BX1408" s="10"/>
      <c r="BY1408" s="10"/>
      <c r="BZ1408" s="10"/>
      <c r="CA1408" s="10"/>
      <c r="CB1408" s="10"/>
      <c r="CC1408" s="10"/>
      <c r="CD1408" s="10"/>
      <c r="CE1408" s="10"/>
      <c r="CF1408" s="10"/>
      <c r="CG1408" s="10"/>
      <c r="CH1408" s="10"/>
      <c r="CI1408" s="10"/>
      <c r="CJ1408" s="10"/>
      <c r="CK1408" s="10"/>
      <c r="CL1408" s="10"/>
      <c r="CM1408" s="10"/>
      <c r="CN1408" s="10"/>
      <c r="CO1408" s="10"/>
      <c r="CP1408" s="10"/>
      <c r="CQ1408" s="10"/>
      <c r="CR1408" s="10"/>
      <c r="CS1408" s="10"/>
      <c r="CT1408" s="10"/>
      <c r="CU1408" s="10"/>
      <c r="CV1408" s="10"/>
      <c r="CW1408" s="10"/>
      <c r="CX1408" s="10"/>
      <c r="CY1408" s="10"/>
      <c r="CZ1408" s="10"/>
      <c r="DA1408" s="10"/>
      <c r="DB1408" s="10"/>
      <c r="DC1408" s="10"/>
      <c r="DD1408" s="10"/>
      <c r="DE1408" s="10"/>
      <c r="DF1408" s="10"/>
      <c r="DG1408" s="10"/>
      <c r="DH1408" s="10"/>
      <c r="DI1408" s="10"/>
      <c r="DJ1408" s="10"/>
      <c r="DK1408" s="10"/>
      <c r="DL1408" s="10"/>
      <c r="DM1408" s="10"/>
      <c r="DN1408" s="10"/>
      <c r="DO1408" s="10"/>
      <c r="DP1408" s="10"/>
      <c r="DQ1408" s="10"/>
      <c r="DR1408" s="10"/>
      <c r="DS1408" s="10"/>
      <c r="DT1408" s="10"/>
      <c r="DU1408" s="10"/>
      <c r="DV1408" s="10"/>
      <c r="DW1408" s="10"/>
      <c r="DX1408" s="10"/>
      <c r="DY1408" s="10"/>
      <c r="DZ1408" s="10"/>
      <c r="EA1408" s="10"/>
      <c r="EB1408" s="10"/>
      <c r="EC1408" s="10"/>
      <c r="ED1408" s="10"/>
      <c r="EE1408" s="10"/>
      <c r="EF1408" s="10"/>
      <c r="EG1408" s="10"/>
      <c r="EH1408" s="10"/>
      <c r="EI1408" s="10"/>
      <c r="EJ1408" s="10"/>
      <c r="EK1408" s="10"/>
      <c r="EL1408" s="10"/>
      <c r="EM1408" s="10"/>
      <c r="EN1408" s="10"/>
      <c r="EO1408" s="10"/>
      <c r="EP1408" s="10"/>
      <c r="EQ1408" s="10"/>
      <c r="ER1408" s="10"/>
      <c r="ES1408" s="10"/>
      <c r="ET1408" s="10"/>
      <c r="EU1408" s="10"/>
      <c r="EV1408" s="10"/>
      <c r="EW1408" s="10"/>
      <c r="EX1408" s="10"/>
      <c r="EY1408" s="10"/>
      <c r="EZ1408" s="10"/>
      <c r="FA1408" s="10"/>
      <c r="FB1408" s="10"/>
      <c r="FC1408" s="10"/>
      <c r="FD1408" s="10"/>
      <c r="FE1408" s="10"/>
      <c r="FF1408" s="10"/>
      <c r="FG1408" s="10"/>
      <c r="FH1408" s="10"/>
      <c r="FI1408" s="10"/>
      <c r="FJ1408" s="10"/>
      <c r="FK1408" s="10"/>
      <c r="FL1408" s="10"/>
      <c r="FM1408" s="10"/>
      <c r="FN1408" s="10"/>
      <c r="FO1408" s="10"/>
      <c r="FP1408" s="10"/>
      <c r="FQ1408" s="10"/>
      <c r="FR1408" s="10"/>
      <c r="FS1408" s="10"/>
      <c r="FT1408" s="10"/>
      <c r="FU1408" s="10"/>
      <c r="FV1408" s="10"/>
      <c r="FW1408" s="10"/>
      <c r="FX1408" s="10"/>
      <c r="FY1408" s="10"/>
      <c r="FZ1408" s="10"/>
      <c r="GA1408" s="10"/>
      <c r="GB1408" s="10"/>
      <c r="GC1408" s="10"/>
      <c r="GD1408" s="10"/>
      <c r="GE1408" s="10"/>
      <c r="GF1408" s="10"/>
      <c r="GG1408" s="10"/>
      <c r="GH1408" s="10"/>
      <c r="GI1408" s="10"/>
      <c r="GJ1408" s="10"/>
      <c r="GK1408" s="10"/>
      <c r="GL1408" s="10"/>
      <c r="GM1408" s="10"/>
      <c r="GN1408" s="10"/>
      <c r="GO1408" s="10"/>
      <c r="GP1408" s="10"/>
      <c r="GQ1408" s="10"/>
      <c r="GR1408" s="10"/>
      <c r="GS1408" s="10"/>
      <c r="GT1408" s="10"/>
      <c r="GU1408" s="10"/>
      <c r="GV1408" s="10"/>
      <c r="GW1408" s="10"/>
      <c r="GX1408" s="10"/>
      <c r="GY1408" s="10"/>
      <c r="GZ1408" s="10"/>
      <c r="HA1408" s="10"/>
      <c r="HB1408" s="10"/>
      <c r="HC1408" s="10"/>
      <c r="HD1408" s="10"/>
      <c r="HE1408" s="10"/>
      <c r="HF1408" s="10"/>
      <c r="HG1408" s="10"/>
      <c r="HH1408" s="10"/>
      <c r="HI1408" s="10"/>
      <c r="HJ1408" s="10"/>
      <c r="HK1408" s="10"/>
      <c r="HL1408" s="10"/>
      <c r="HM1408" s="10"/>
      <c r="HN1408" s="10"/>
      <c r="HO1408" s="10"/>
      <c r="HP1408" s="10"/>
      <c r="HQ1408" s="10"/>
      <c r="HR1408" s="10"/>
      <c r="HS1408" s="10"/>
      <c r="HT1408" s="10"/>
      <c r="HU1408" s="10"/>
      <c r="HV1408" s="10"/>
      <c r="HW1408" s="10"/>
      <c r="HX1408" s="10"/>
      <c r="HY1408" s="10"/>
      <c r="HZ1408" s="10"/>
      <c r="IA1408" s="10"/>
      <c r="IB1408" s="10"/>
      <c r="IC1408" s="10"/>
      <c r="ID1408" s="10"/>
      <c r="IE1408" s="10"/>
      <c r="IF1408" s="10"/>
      <c r="IG1408" s="10"/>
      <c r="IH1408" s="10"/>
      <c r="II1408" s="10"/>
      <c r="IJ1408" s="10"/>
      <c r="IK1408" s="10"/>
      <c r="IL1408" s="10"/>
      <c r="IM1408" s="10"/>
      <c r="IN1408" s="10"/>
      <c r="IO1408" s="10"/>
      <c r="IP1408" s="10"/>
      <c r="IQ1408" s="10"/>
      <c r="IR1408" s="10"/>
      <c r="IS1408" s="10"/>
      <c r="IT1408" s="10"/>
      <c r="IU1408" s="10"/>
      <c r="IV1408" s="10"/>
    </row>
    <row r="1409" spans="1:260" ht="12.75" customHeight="1" x14ac:dyDescent="0.2">
      <c r="A1409" s="203" t="s">
        <v>368</v>
      </c>
      <c r="B1409" s="203" t="s">
        <v>229</v>
      </c>
      <c r="C1409" s="203" t="s">
        <v>908</v>
      </c>
      <c r="D1409" s="214">
        <v>33262</v>
      </c>
      <c r="E1409" s="203" t="s">
        <v>1002</v>
      </c>
      <c r="F1409" s="203" t="s">
        <v>2180</v>
      </c>
      <c r="G1409" s="203" t="s">
        <v>4884</v>
      </c>
      <c r="H1409" s="203" t="s">
        <v>366</v>
      </c>
      <c r="I1409" s="203" t="s">
        <v>232</v>
      </c>
      <c r="J1409" s="203" t="s">
        <v>1084</v>
      </c>
      <c r="K1409" s="203" t="s">
        <v>532</v>
      </c>
      <c r="L1409" s="203" t="s">
        <v>232</v>
      </c>
      <c r="M1409" s="203" t="s">
        <v>1066</v>
      </c>
      <c r="N1409" s="203" t="s">
        <v>532</v>
      </c>
      <c r="O1409" s="203" t="s">
        <v>232</v>
      </c>
      <c r="P1409" s="203" t="s">
        <v>1374</v>
      </c>
      <c r="Q1409" s="203" t="s">
        <v>364</v>
      </c>
      <c r="R1409" s="203" t="s">
        <v>232</v>
      </c>
      <c r="S1409" s="203" t="s">
        <v>1059</v>
      </c>
      <c r="T1409" s="203" t="s">
        <v>532</v>
      </c>
      <c r="U1409" s="203" t="s">
        <v>232</v>
      </c>
      <c r="V1409" s="203" t="s">
        <v>1066</v>
      </c>
      <c r="W1409" s="203" t="s">
        <v>532</v>
      </c>
      <c r="X1409" s="203" t="s">
        <v>232</v>
      </c>
      <c r="Y1409" s="203" t="s">
        <v>1066</v>
      </c>
      <c r="Z1409" s="203" t="s">
        <v>364</v>
      </c>
      <c r="AA1409" s="203" t="s">
        <v>232</v>
      </c>
      <c r="AB1409" s="203" t="s">
        <v>1061</v>
      </c>
      <c r="AC1409" s="203">
        <v>0</v>
      </c>
      <c r="AD1409" s="203">
        <v>0</v>
      </c>
      <c r="AE1409" s="203">
        <v>0</v>
      </c>
      <c r="AF1409" s="203">
        <v>0</v>
      </c>
      <c r="AG1409" s="203">
        <v>0</v>
      </c>
      <c r="AH1409" s="203">
        <v>0</v>
      </c>
      <c r="AI1409" s="203">
        <v>0</v>
      </c>
      <c r="AJ1409" s="203">
        <v>0</v>
      </c>
      <c r="AK1409" s="203">
        <v>0</v>
      </c>
      <c r="AL1409" s="203"/>
      <c r="AM1409" s="203"/>
      <c r="AN1409" s="203"/>
      <c r="AO1409" s="203"/>
      <c r="AP1409" s="203"/>
      <c r="AQ1409" s="203"/>
      <c r="AR1409" s="203"/>
      <c r="AS1409" s="203"/>
      <c r="AT1409" s="203"/>
      <c r="AU1409" s="203"/>
      <c r="AV1409" s="203"/>
      <c r="AW1409" s="203"/>
      <c r="AX1409" s="203"/>
      <c r="AY1409" s="203"/>
      <c r="AZ1409" s="203"/>
      <c r="BA1409" s="203"/>
      <c r="BB1409" s="203"/>
      <c r="BC1409" s="203"/>
      <c r="BD1409" s="203"/>
      <c r="BE1409" s="203"/>
      <c r="BF1409" s="203"/>
      <c r="BG1409" s="203"/>
      <c r="BH1409" s="203"/>
      <c r="BI1409" s="203"/>
      <c r="BJ1409" s="203"/>
      <c r="BK1409" s="203"/>
      <c r="BL1409" s="203"/>
    </row>
    <row r="1410" spans="1:260" ht="12.75" customHeight="1" x14ac:dyDescent="0.2">
      <c r="A1410" s="203" t="s">
        <v>171</v>
      </c>
      <c r="B1410" s="203" t="s">
        <v>4235</v>
      </c>
      <c r="C1410" s="203" t="s">
        <v>2757</v>
      </c>
      <c r="D1410" s="214">
        <v>34934</v>
      </c>
      <c r="E1410" s="203" t="s">
        <v>2586</v>
      </c>
      <c r="F1410" s="203" t="s">
        <v>2585</v>
      </c>
      <c r="G1410" s="203" t="s">
        <v>4770</v>
      </c>
      <c r="H1410" s="203" t="s">
        <v>171</v>
      </c>
      <c r="I1410" s="203" t="s">
        <v>103</v>
      </c>
      <c r="J1410" s="203" t="s">
        <v>60</v>
      </c>
      <c r="K1410" s="203" t="s">
        <v>327</v>
      </c>
      <c r="L1410" s="203" t="s">
        <v>103</v>
      </c>
      <c r="M1410" s="203" t="s">
        <v>328</v>
      </c>
      <c r="N1410" s="203" t="s">
        <v>171</v>
      </c>
      <c r="O1410" s="203" t="s">
        <v>103</v>
      </c>
      <c r="P1410" s="203" t="s">
        <v>328</v>
      </c>
      <c r="Q1410" s="203"/>
      <c r="R1410" s="203"/>
      <c r="S1410" s="203"/>
      <c r="T1410" s="203">
        <v>0</v>
      </c>
      <c r="U1410" s="203">
        <v>0</v>
      </c>
      <c r="V1410" s="203">
        <v>0</v>
      </c>
      <c r="W1410" s="203">
        <v>0</v>
      </c>
      <c r="X1410" s="203">
        <v>0</v>
      </c>
      <c r="Y1410" s="203">
        <v>0</v>
      </c>
      <c r="Z1410" s="203">
        <v>0</v>
      </c>
      <c r="AA1410" s="203">
        <v>0</v>
      </c>
      <c r="AB1410" s="203">
        <v>0</v>
      </c>
      <c r="AC1410" s="203">
        <v>0</v>
      </c>
      <c r="AD1410" s="203">
        <v>0</v>
      </c>
      <c r="AE1410" s="203">
        <v>0</v>
      </c>
      <c r="AF1410" s="203">
        <v>0</v>
      </c>
      <c r="AG1410" s="203">
        <v>0</v>
      </c>
      <c r="AH1410" s="203">
        <v>0</v>
      </c>
      <c r="AI1410" s="203">
        <v>0</v>
      </c>
      <c r="AJ1410" s="203">
        <v>0</v>
      </c>
      <c r="AK1410" s="203">
        <v>0</v>
      </c>
      <c r="AL1410" s="203"/>
      <c r="AM1410" s="203"/>
      <c r="AN1410" s="203"/>
      <c r="AO1410" s="203"/>
      <c r="AP1410" s="203"/>
      <c r="AQ1410" s="203"/>
      <c r="AR1410" s="203"/>
      <c r="AS1410" s="203"/>
      <c r="AT1410" s="203"/>
      <c r="AU1410" s="203"/>
      <c r="AV1410" s="203"/>
      <c r="AW1410" s="203"/>
      <c r="AX1410" s="203"/>
      <c r="AY1410" s="203"/>
      <c r="AZ1410" s="203"/>
      <c r="BA1410" s="203"/>
      <c r="BB1410" s="203"/>
      <c r="BC1410" s="203"/>
      <c r="BD1410" s="203"/>
      <c r="BE1410" s="203"/>
      <c r="BF1410" s="203"/>
      <c r="BG1410" s="203"/>
      <c r="BH1410" s="203"/>
      <c r="BI1410" s="203"/>
      <c r="BJ1410" s="203"/>
      <c r="BK1410" s="203"/>
      <c r="BL1410" s="203"/>
      <c r="IW1410" s="10"/>
      <c r="IX1410" s="10"/>
      <c r="IY1410" s="10"/>
      <c r="IZ1410" s="10"/>
    </row>
    <row r="1411" spans="1:260" ht="12.75" customHeight="1" x14ac:dyDescent="0.2">
      <c r="A1411" s="203" t="s">
        <v>366</v>
      </c>
      <c r="B1411" s="203" t="s">
        <v>27</v>
      </c>
      <c r="C1411" s="203" t="s">
        <v>4480</v>
      </c>
      <c r="D1411" s="215">
        <v>36222</v>
      </c>
      <c r="E1411" s="205" t="s">
        <v>4515</v>
      </c>
      <c r="F1411" s="206" t="s">
        <v>4511</v>
      </c>
      <c r="G1411" s="206" t="s">
        <v>1060</v>
      </c>
      <c r="H1411" s="203"/>
      <c r="I1411" s="203"/>
      <c r="J1411" s="206"/>
      <c r="K1411" s="203"/>
      <c r="L1411" s="203"/>
      <c r="M1411" s="206"/>
      <c r="N1411" s="203"/>
      <c r="O1411" s="203"/>
      <c r="P1411" s="206"/>
      <c r="Q1411" s="203"/>
      <c r="R1411" s="203"/>
      <c r="S1411" s="203"/>
      <c r="T1411" s="203"/>
      <c r="U1411" s="203"/>
      <c r="V1411" s="203"/>
      <c r="W1411" s="203"/>
      <c r="X1411" s="203"/>
      <c r="Y1411" s="203"/>
      <c r="Z1411" s="203"/>
      <c r="AA1411" s="203"/>
      <c r="AB1411" s="203"/>
      <c r="AC1411" s="203"/>
      <c r="AD1411" s="203"/>
      <c r="AE1411" s="203"/>
      <c r="AF1411" s="203"/>
      <c r="AG1411" s="203"/>
      <c r="AH1411" s="203"/>
      <c r="AI1411" s="203"/>
      <c r="AJ1411" s="203"/>
      <c r="AK1411" s="203"/>
      <c r="AL1411" s="203"/>
      <c r="AM1411" s="203"/>
      <c r="AN1411" s="203"/>
      <c r="AO1411" s="203"/>
      <c r="AP1411" s="203"/>
      <c r="AQ1411" s="203"/>
      <c r="AR1411" s="203"/>
      <c r="AS1411" s="203"/>
      <c r="AT1411" s="203"/>
      <c r="AU1411" s="203"/>
      <c r="AV1411" s="203"/>
      <c r="AW1411" s="203"/>
      <c r="AX1411" s="203"/>
      <c r="AY1411" s="203"/>
      <c r="AZ1411" s="203"/>
      <c r="BA1411" s="203"/>
      <c r="BB1411" s="203"/>
      <c r="BC1411" s="203"/>
      <c r="BD1411" s="203"/>
      <c r="BE1411" s="203"/>
      <c r="BF1411" s="203"/>
      <c r="BG1411" s="203"/>
      <c r="BH1411" s="203"/>
      <c r="BI1411" s="203"/>
      <c r="BJ1411" s="203"/>
      <c r="BK1411" s="203"/>
      <c r="BL1411" s="203"/>
      <c r="IW1411" s="10"/>
      <c r="IX1411" s="10"/>
      <c r="IY1411" s="10"/>
      <c r="IZ1411" s="10"/>
    </row>
    <row r="1412" spans="1:260" s="10" customFormat="1" ht="12.75" customHeight="1" x14ac:dyDescent="0.2">
      <c r="A1412" s="203" t="s">
        <v>171</v>
      </c>
      <c r="B1412" s="203" t="s">
        <v>4208</v>
      </c>
      <c r="C1412" s="203" t="s">
        <v>3322</v>
      </c>
      <c r="D1412" s="214">
        <v>35284</v>
      </c>
      <c r="E1412" s="203" t="s">
        <v>3063</v>
      </c>
      <c r="F1412" s="203" t="s">
        <v>3419</v>
      </c>
      <c r="G1412" s="203" t="s">
        <v>4819</v>
      </c>
      <c r="H1412" s="203" t="s">
        <v>364</v>
      </c>
      <c r="I1412" s="203" t="s">
        <v>237</v>
      </c>
      <c r="J1412" s="203" t="s">
        <v>1066</v>
      </c>
      <c r="K1412" s="203" t="s">
        <v>364</v>
      </c>
      <c r="L1412" s="203" t="s">
        <v>88</v>
      </c>
      <c r="M1412" s="203" t="s">
        <v>1061</v>
      </c>
      <c r="N1412" s="203">
        <v>0</v>
      </c>
      <c r="O1412" s="203">
        <v>0</v>
      </c>
      <c r="P1412" s="203">
        <v>0</v>
      </c>
      <c r="Q1412" s="203"/>
      <c r="R1412" s="203"/>
      <c r="S1412" s="203"/>
      <c r="T1412" s="203">
        <v>0</v>
      </c>
      <c r="U1412" s="203">
        <v>0</v>
      </c>
      <c r="V1412" s="203">
        <v>0</v>
      </c>
      <c r="W1412" s="203">
        <v>0</v>
      </c>
      <c r="X1412" s="203">
        <v>0</v>
      </c>
      <c r="Y1412" s="203">
        <v>0</v>
      </c>
      <c r="Z1412" s="203">
        <v>0</v>
      </c>
      <c r="AA1412" s="203">
        <v>0</v>
      </c>
      <c r="AB1412" s="203">
        <v>0</v>
      </c>
      <c r="AC1412" s="203">
        <v>0</v>
      </c>
      <c r="AD1412" s="203">
        <v>0</v>
      </c>
      <c r="AE1412" s="203">
        <v>0</v>
      </c>
      <c r="AF1412" s="203">
        <v>0</v>
      </c>
      <c r="AG1412" s="203">
        <v>0</v>
      </c>
      <c r="AH1412" s="203">
        <v>0</v>
      </c>
      <c r="AI1412" s="203">
        <v>0</v>
      </c>
      <c r="AJ1412" s="203">
        <v>0</v>
      </c>
      <c r="AK1412" s="203">
        <v>0</v>
      </c>
      <c r="AL1412" s="203"/>
      <c r="AM1412" s="203"/>
      <c r="AN1412" s="203"/>
      <c r="AO1412" s="203"/>
      <c r="AP1412" s="203"/>
      <c r="AQ1412" s="203"/>
      <c r="AR1412" s="203"/>
      <c r="AS1412" s="203"/>
      <c r="AT1412" s="203"/>
      <c r="AU1412" s="203"/>
      <c r="AV1412" s="203"/>
      <c r="AW1412" s="203"/>
      <c r="AX1412" s="203"/>
      <c r="AY1412" s="203"/>
      <c r="AZ1412" s="203"/>
      <c r="BA1412" s="203"/>
      <c r="BB1412" s="203"/>
      <c r="BC1412" s="203"/>
      <c r="BD1412" s="203"/>
      <c r="BE1412" s="203"/>
      <c r="BF1412" s="203"/>
      <c r="BG1412" s="203"/>
      <c r="BH1412" s="203"/>
      <c r="BI1412" s="203"/>
      <c r="BJ1412" s="203"/>
      <c r="BK1412" s="203"/>
      <c r="BL1412" s="203"/>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c r="HE1412"/>
      <c r="HF1412"/>
      <c r="HG1412"/>
      <c r="HH1412"/>
      <c r="HI1412"/>
      <c r="HJ1412"/>
      <c r="HK1412"/>
      <c r="HL1412"/>
      <c r="HM1412"/>
      <c r="HN1412"/>
      <c r="HO1412"/>
      <c r="HP1412"/>
      <c r="HQ1412"/>
      <c r="HR1412"/>
      <c r="HS1412"/>
      <c r="HT1412"/>
      <c r="HU1412"/>
      <c r="HV1412"/>
      <c r="HW1412"/>
      <c r="HX1412"/>
      <c r="HY1412"/>
      <c r="HZ1412"/>
      <c r="IA1412"/>
      <c r="IB1412"/>
      <c r="IC1412"/>
      <c r="ID1412"/>
      <c r="IE1412"/>
      <c r="IF1412"/>
      <c r="IG1412"/>
      <c r="IH1412"/>
      <c r="II1412"/>
      <c r="IJ1412"/>
      <c r="IK1412"/>
      <c r="IL1412"/>
      <c r="IM1412"/>
      <c r="IN1412"/>
      <c r="IO1412"/>
      <c r="IP1412"/>
      <c r="IQ1412"/>
      <c r="IR1412"/>
      <c r="IS1412"/>
      <c r="IT1412"/>
      <c r="IU1412"/>
      <c r="IV1412"/>
    </row>
    <row r="1413" spans="1:260" s="13" customFormat="1" ht="12.75" customHeight="1" x14ac:dyDescent="0.2">
      <c r="A1413" s="203" t="s">
        <v>327</v>
      </c>
      <c r="B1413" s="203" t="s">
        <v>131</v>
      </c>
      <c r="C1413" s="203" t="s">
        <v>4337</v>
      </c>
      <c r="D1413" s="214">
        <v>36041</v>
      </c>
      <c r="E1413" s="205" t="s">
        <v>4511</v>
      </c>
      <c r="F1413" s="206" t="s">
        <v>4514</v>
      </c>
      <c r="G1413" s="206" t="s">
        <v>328</v>
      </c>
      <c r="H1413" s="203"/>
      <c r="I1413" s="203"/>
      <c r="J1413" s="206"/>
      <c r="K1413" s="203"/>
      <c r="L1413" s="203"/>
      <c r="M1413" s="206"/>
      <c r="N1413" s="203"/>
      <c r="O1413" s="203"/>
      <c r="P1413" s="206"/>
      <c r="Q1413" s="203"/>
      <c r="R1413" s="203"/>
      <c r="S1413" s="203"/>
      <c r="T1413" s="203"/>
      <c r="U1413" s="203"/>
      <c r="V1413" s="203"/>
      <c r="W1413" s="203"/>
      <c r="X1413" s="203"/>
      <c r="Y1413" s="203"/>
      <c r="Z1413" s="203"/>
      <c r="AA1413" s="203"/>
      <c r="AB1413" s="203"/>
      <c r="AC1413" s="203"/>
      <c r="AD1413" s="203"/>
      <c r="AE1413" s="203"/>
      <c r="AF1413" s="203"/>
      <c r="AG1413" s="203"/>
      <c r="AH1413" s="203"/>
      <c r="AI1413" s="203"/>
      <c r="AJ1413" s="203"/>
      <c r="AK1413" s="203"/>
      <c r="AL1413" s="203"/>
      <c r="AM1413" s="203"/>
      <c r="AN1413" s="203"/>
      <c r="AO1413" s="203"/>
      <c r="AP1413" s="203"/>
      <c r="AQ1413" s="203"/>
      <c r="AR1413" s="203"/>
      <c r="AS1413" s="203"/>
      <c r="AT1413" s="203"/>
      <c r="AU1413" s="203"/>
      <c r="AV1413" s="203"/>
      <c r="AW1413" s="203"/>
      <c r="AX1413" s="203"/>
      <c r="AY1413" s="203"/>
      <c r="AZ1413" s="203"/>
      <c r="BA1413" s="203"/>
      <c r="BB1413" s="203"/>
      <c r="BC1413" s="203"/>
      <c r="BD1413" s="203"/>
      <c r="BE1413" s="203"/>
      <c r="BF1413" s="203"/>
      <c r="BG1413" s="203"/>
      <c r="BH1413" s="203"/>
      <c r="BI1413" s="203"/>
      <c r="BJ1413" s="203"/>
      <c r="BK1413" s="203"/>
      <c r="BL1413" s="20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c r="HE1413"/>
      <c r="HF1413"/>
      <c r="HG1413"/>
      <c r="HH1413"/>
      <c r="HI1413"/>
      <c r="HJ1413"/>
      <c r="HK1413"/>
      <c r="HL1413"/>
      <c r="HM1413"/>
      <c r="HN1413"/>
      <c r="HO1413"/>
      <c r="HP1413"/>
      <c r="HQ1413"/>
      <c r="HR1413"/>
      <c r="HS1413"/>
      <c r="HT1413"/>
      <c r="HU1413"/>
      <c r="HV1413"/>
      <c r="HW1413"/>
      <c r="HX1413"/>
      <c r="HY1413"/>
      <c r="HZ1413"/>
      <c r="IA1413"/>
      <c r="IB1413"/>
      <c r="IC1413"/>
      <c r="ID1413"/>
      <c r="IE1413"/>
      <c r="IF1413"/>
      <c r="IG1413"/>
      <c r="IH1413"/>
      <c r="II1413"/>
      <c r="IJ1413"/>
      <c r="IK1413"/>
      <c r="IL1413"/>
      <c r="IM1413"/>
      <c r="IN1413"/>
      <c r="IO1413"/>
      <c r="IP1413"/>
      <c r="IQ1413"/>
      <c r="IR1413"/>
      <c r="IS1413"/>
      <c r="IT1413"/>
      <c r="IU1413"/>
      <c r="IV1413"/>
      <c r="IW1413"/>
      <c r="IX1413"/>
      <c r="IY1413"/>
      <c r="IZ1413"/>
    </row>
    <row r="1414" spans="1:260" s="10" customFormat="1" ht="12.75" customHeight="1" x14ac:dyDescent="0.2">
      <c r="A1414" s="203" t="s">
        <v>171</v>
      </c>
      <c r="B1414" s="203" t="s">
        <v>4439</v>
      </c>
      <c r="C1414" s="203" t="s">
        <v>2246</v>
      </c>
      <c r="D1414" s="214">
        <v>33431</v>
      </c>
      <c r="E1414" s="203" t="s">
        <v>1225</v>
      </c>
      <c r="F1414" s="203" t="s">
        <v>2891</v>
      </c>
      <c r="G1414" s="203" t="s">
        <v>4735</v>
      </c>
      <c r="H1414" s="203" t="s">
        <v>171</v>
      </c>
      <c r="I1414" s="203" t="s">
        <v>111</v>
      </c>
      <c r="J1414" s="203" t="s">
        <v>60</v>
      </c>
      <c r="K1414" s="203" t="s">
        <v>364</v>
      </c>
      <c r="L1414" s="203" t="s">
        <v>111</v>
      </c>
      <c r="M1414" s="203" t="s">
        <v>1059</v>
      </c>
      <c r="N1414" s="203" t="s">
        <v>2245</v>
      </c>
      <c r="O1414" s="203" t="s">
        <v>111</v>
      </c>
      <c r="P1414" s="203" t="s">
        <v>328</v>
      </c>
      <c r="Q1414" s="203"/>
      <c r="R1414" s="203"/>
      <c r="S1414" s="203"/>
      <c r="T1414" s="203" t="s">
        <v>171</v>
      </c>
      <c r="U1414" s="203" t="s">
        <v>348</v>
      </c>
      <c r="V1414" s="203" t="s">
        <v>328</v>
      </c>
      <c r="W1414" s="203" t="s">
        <v>4028</v>
      </c>
      <c r="X1414" s="203" t="s">
        <v>4028</v>
      </c>
      <c r="Y1414" s="203" t="s">
        <v>4028</v>
      </c>
      <c r="Z1414" s="203" t="s">
        <v>4028</v>
      </c>
      <c r="AA1414" s="203" t="s">
        <v>4028</v>
      </c>
      <c r="AB1414" s="203" t="s">
        <v>4028</v>
      </c>
      <c r="AC1414" s="203">
        <v>0</v>
      </c>
      <c r="AD1414" s="203">
        <v>0</v>
      </c>
      <c r="AE1414" s="203">
        <v>0</v>
      </c>
      <c r="AF1414" s="203">
        <v>0</v>
      </c>
      <c r="AG1414" s="203">
        <v>0</v>
      </c>
      <c r="AH1414" s="203">
        <v>0</v>
      </c>
      <c r="AI1414" s="203">
        <v>0</v>
      </c>
      <c r="AJ1414" s="203">
        <v>0</v>
      </c>
      <c r="AK1414" s="203">
        <v>0</v>
      </c>
      <c r="AL1414" s="203"/>
      <c r="AM1414" s="203"/>
      <c r="AN1414" s="203"/>
      <c r="AO1414" s="203"/>
      <c r="AP1414" s="203"/>
      <c r="AQ1414" s="203"/>
      <c r="AR1414" s="203"/>
      <c r="AS1414" s="203"/>
      <c r="AT1414" s="203"/>
      <c r="AU1414" s="203"/>
      <c r="AV1414" s="203"/>
      <c r="AW1414" s="203"/>
      <c r="AX1414" s="203"/>
      <c r="AY1414" s="203"/>
      <c r="AZ1414" s="203"/>
      <c r="BA1414" s="203"/>
      <c r="BB1414" s="203"/>
      <c r="BC1414" s="203"/>
      <c r="BD1414" s="203"/>
      <c r="BE1414" s="203"/>
      <c r="BF1414" s="203"/>
      <c r="BG1414" s="203"/>
      <c r="BH1414" s="203"/>
      <c r="BI1414" s="203"/>
      <c r="BJ1414" s="203"/>
      <c r="BK1414" s="203"/>
      <c r="BL1414" s="203"/>
      <c r="IW1414" s="13"/>
      <c r="IX1414" s="13"/>
      <c r="IY1414" s="13"/>
      <c r="IZ1414" s="13"/>
    </row>
    <row r="1415" spans="1:260" s="10" customFormat="1" ht="12.75" customHeight="1" x14ac:dyDescent="0.2">
      <c r="A1415" s="203" t="s">
        <v>364</v>
      </c>
      <c r="B1415" s="203" t="s">
        <v>369</v>
      </c>
      <c r="C1415" s="203" t="s">
        <v>4189</v>
      </c>
      <c r="D1415" s="215">
        <v>36193</v>
      </c>
      <c r="E1415" s="205" t="s">
        <v>4702</v>
      </c>
      <c r="F1415" s="206" t="s">
        <v>4514</v>
      </c>
      <c r="G1415" s="206" t="s">
        <v>1059</v>
      </c>
      <c r="H1415" s="203"/>
      <c r="I1415" s="203"/>
      <c r="J1415" s="206"/>
      <c r="K1415" s="203"/>
      <c r="L1415" s="203"/>
      <c r="M1415" s="206"/>
      <c r="N1415" s="203"/>
      <c r="O1415" s="203"/>
      <c r="P1415" s="206"/>
      <c r="Q1415" s="203"/>
      <c r="R1415" s="203"/>
      <c r="S1415" s="203"/>
      <c r="T1415" s="203"/>
      <c r="U1415" s="203"/>
      <c r="V1415" s="203"/>
      <c r="W1415" s="203"/>
      <c r="X1415" s="203"/>
      <c r="Y1415" s="203"/>
      <c r="Z1415" s="203"/>
      <c r="AA1415" s="203"/>
      <c r="AB1415" s="203"/>
      <c r="AC1415" s="203"/>
      <c r="AD1415" s="203"/>
      <c r="AE1415" s="203"/>
      <c r="AF1415" s="203"/>
      <c r="AG1415" s="203"/>
      <c r="AH1415" s="203"/>
      <c r="AI1415" s="203"/>
      <c r="AJ1415" s="203"/>
      <c r="AK1415" s="203"/>
      <c r="AL1415" s="203"/>
      <c r="AM1415" s="203"/>
      <c r="AN1415" s="203"/>
      <c r="AO1415" s="203"/>
      <c r="AP1415" s="203"/>
      <c r="AQ1415" s="203"/>
      <c r="AR1415" s="203"/>
      <c r="AS1415" s="203"/>
      <c r="AT1415" s="203"/>
      <c r="AU1415" s="203"/>
      <c r="AV1415" s="203"/>
      <c r="AW1415" s="203"/>
      <c r="AX1415" s="203"/>
      <c r="AY1415" s="203"/>
      <c r="AZ1415" s="203"/>
      <c r="BA1415" s="203"/>
      <c r="BB1415" s="203"/>
      <c r="BC1415" s="203"/>
      <c r="BD1415" s="203"/>
      <c r="BE1415" s="203"/>
      <c r="BF1415" s="203"/>
      <c r="BG1415" s="203"/>
      <c r="BH1415" s="203"/>
      <c r="BI1415" s="203"/>
      <c r="BJ1415" s="203"/>
      <c r="BK1415" s="203"/>
      <c r="BL1415" s="203"/>
    </row>
    <row r="1416" spans="1:260" ht="12.75" customHeight="1" x14ac:dyDescent="0.2">
      <c r="A1416" s="203" t="s">
        <v>364</v>
      </c>
      <c r="B1416" s="203" t="s">
        <v>4072</v>
      </c>
      <c r="C1416" s="203" t="s">
        <v>1709</v>
      </c>
      <c r="D1416" s="214">
        <v>31863</v>
      </c>
      <c r="E1416" s="203" t="s">
        <v>634</v>
      </c>
      <c r="F1416" s="203" t="s">
        <v>2195</v>
      </c>
      <c r="G1416" s="203" t="s">
        <v>4738</v>
      </c>
      <c r="H1416" s="203" t="s">
        <v>364</v>
      </c>
      <c r="I1416" s="203" t="s">
        <v>39</v>
      </c>
      <c r="J1416" s="203" t="s">
        <v>1061</v>
      </c>
      <c r="K1416" s="203" t="s">
        <v>364</v>
      </c>
      <c r="L1416" s="203" t="s">
        <v>39</v>
      </c>
      <c r="M1416" s="203" t="s">
        <v>1066</v>
      </c>
      <c r="N1416" s="203" t="s">
        <v>364</v>
      </c>
      <c r="O1416" s="203" t="s">
        <v>39</v>
      </c>
      <c r="P1416" s="203" t="s">
        <v>1066</v>
      </c>
      <c r="Q1416" s="203" t="s">
        <v>364</v>
      </c>
      <c r="R1416" s="203" t="s">
        <v>39</v>
      </c>
      <c r="S1416" s="203" t="s">
        <v>1061</v>
      </c>
      <c r="T1416" s="203">
        <v>0</v>
      </c>
      <c r="U1416" s="203">
        <v>0</v>
      </c>
      <c r="V1416" s="203">
        <v>0</v>
      </c>
      <c r="W1416" s="203">
        <v>0</v>
      </c>
      <c r="X1416" s="203">
        <v>0</v>
      </c>
      <c r="Y1416" s="203">
        <v>0</v>
      </c>
      <c r="Z1416" s="203" t="s">
        <v>364</v>
      </c>
      <c r="AA1416" s="203" t="s">
        <v>39</v>
      </c>
      <c r="AB1416" s="203" t="s">
        <v>1061</v>
      </c>
      <c r="AC1416" s="203">
        <v>0</v>
      </c>
      <c r="AD1416" s="203">
        <v>0</v>
      </c>
      <c r="AE1416" s="203">
        <v>0</v>
      </c>
      <c r="AF1416" s="203">
        <v>0</v>
      </c>
      <c r="AG1416" s="203">
        <v>0</v>
      </c>
      <c r="AH1416" s="203">
        <v>0</v>
      </c>
      <c r="AI1416" s="203">
        <v>0</v>
      </c>
      <c r="AJ1416" s="203">
        <v>0</v>
      </c>
      <c r="AK1416" s="203">
        <v>0</v>
      </c>
      <c r="AL1416" s="203"/>
      <c r="AM1416" s="203"/>
      <c r="AN1416" s="203"/>
      <c r="AO1416" s="203"/>
      <c r="AP1416" s="203"/>
      <c r="AQ1416" s="203"/>
      <c r="AR1416" s="203"/>
      <c r="AS1416" s="203"/>
      <c r="AT1416" s="203"/>
      <c r="AU1416" s="203"/>
      <c r="AV1416" s="203"/>
      <c r="AW1416" s="203"/>
      <c r="AX1416" s="203"/>
      <c r="AY1416" s="203"/>
      <c r="AZ1416" s="203"/>
      <c r="BA1416" s="203"/>
      <c r="BB1416" s="203"/>
      <c r="BC1416" s="203"/>
      <c r="BD1416" s="203"/>
      <c r="BE1416" s="203"/>
      <c r="BF1416" s="203"/>
      <c r="BG1416" s="203"/>
      <c r="BH1416" s="203"/>
      <c r="BI1416" s="203"/>
      <c r="BJ1416" s="203"/>
      <c r="BK1416" s="203"/>
      <c r="BL1416" s="203"/>
    </row>
    <row r="1417" spans="1:260" ht="12.75" customHeight="1" x14ac:dyDescent="0.2">
      <c r="A1417" s="203" t="s">
        <v>364</v>
      </c>
      <c r="B1417" s="203" t="s">
        <v>4039</v>
      </c>
      <c r="C1417" s="203" t="s">
        <v>3946</v>
      </c>
      <c r="D1417" s="214">
        <v>35472</v>
      </c>
      <c r="E1417" s="203" t="s">
        <v>3460</v>
      </c>
      <c r="F1417" s="203" t="s">
        <v>4026</v>
      </c>
      <c r="G1417" s="203" t="s">
        <v>4738</v>
      </c>
      <c r="H1417" s="203" t="s">
        <v>364</v>
      </c>
      <c r="I1417" s="203" t="s">
        <v>78</v>
      </c>
      <c r="J1417" s="203" t="s">
        <v>4738</v>
      </c>
      <c r="K1417" s="203"/>
      <c r="L1417" s="203"/>
      <c r="M1417" s="203"/>
      <c r="N1417" s="203"/>
      <c r="O1417" s="203"/>
      <c r="P1417" s="203"/>
      <c r="Q1417" s="203"/>
      <c r="R1417" s="203"/>
      <c r="S1417" s="203"/>
      <c r="T1417" s="203"/>
      <c r="U1417" s="203"/>
      <c r="V1417" s="203"/>
      <c r="W1417" s="203"/>
      <c r="X1417" s="203"/>
      <c r="Y1417" s="203"/>
      <c r="Z1417" s="203"/>
      <c r="AA1417" s="203"/>
      <c r="AB1417" s="203"/>
      <c r="AC1417" s="203"/>
      <c r="AD1417" s="203"/>
      <c r="AE1417" s="203"/>
      <c r="AF1417" s="203"/>
      <c r="AG1417" s="203"/>
      <c r="AH1417" s="203"/>
      <c r="AI1417" s="203"/>
      <c r="AJ1417" s="203"/>
      <c r="AK1417" s="203"/>
      <c r="AL1417" s="203"/>
      <c r="AM1417" s="203"/>
      <c r="AN1417" s="203"/>
      <c r="AO1417" s="203"/>
      <c r="AP1417" s="203"/>
      <c r="AQ1417" s="203"/>
      <c r="AR1417" s="203"/>
      <c r="AS1417" s="203"/>
      <c r="AT1417" s="203"/>
      <c r="AU1417" s="203"/>
      <c r="AV1417" s="203"/>
      <c r="AW1417" s="203"/>
      <c r="AX1417" s="203"/>
      <c r="AY1417" s="203"/>
      <c r="AZ1417" s="203"/>
      <c r="BA1417" s="203"/>
      <c r="BB1417" s="203"/>
      <c r="BC1417" s="203"/>
      <c r="BD1417" s="203"/>
      <c r="BE1417" s="203"/>
      <c r="BF1417" s="203"/>
      <c r="BG1417" s="203"/>
      <c r="BH1417" s="203"/>
      <c r="BI1417" s="203"/>
      <c r="BJ1417" s="203"/>
      <c r="BK1417" s="203"/>
      <c r="BL1417" s="203"/>
      <c r="BM1417" s="10"/>
      <c r="BN1417" s="10"/>
      <c r="BO1417" s="10"/>
      <c r="BP1417" s="10"/>
      <c r="BQ1417" s="10"/>
      <c r="BR1417" s="10"/>
      <c r="BS1417" s="10"/>
      <c r="BT1417" s="10"/>
      <c r="BU1417" s="10"/>
      <c r="BV1417" s="10"/>
      <c r="BW1417" s="10"/>
      <c r="BX1417" s="10"/>
      <c r="BY1417" s="10"/>
      <c r="BZ1417" s="10"/>
      <c r="CA1417" s="10"/>
      <c r="CB1417" s="10"/>
      <c r="CC1417" s="10"/>
      <c r="CD1417" s="10"/>
      <c r="CE1417" s="10"/>
      <c r="CF1417" s="10"/>
      <c r="CG1417" s="10"/>
      <c r="CH1417" s="10"/>
      <c r="CI1417" s="10"/>
      <c r="CJ1417" s="10"/>
      <c r="CK1417" s="10"/>
      <c r="CL1417" s="10"/>
      <c r="CM1417" s="10"/>
      <c r="CN1417" s="10"/>
      <c r="CO1417" s="10"/>
      <c r="CP1417" s="10"/>
      <c r="CQ1417" s="10"/>
      <c r="CR1417" s="10"/>
      <c r="CS1417" s="10"/>
      <c r="CT1417" s="10"/>
      <c r="CU1417" s="10"/>
      <c r="CV1417" s="10"/>
      <c r="CW1417" s="10"/>
      <c r="CX1417" s="10"/>
      <c r="CY1417" s="10"/>
      <c r="CZ1417" s="10"/>
      <c r="DA1417" s="10"/>
      <c r="DB1417" s="10"/>
      <c r="DC1417" s="10"/>
      <c r="DD1417" s="10"/>
      <c r="DE1417" s="10"/>
      <c r="DF1417" s="10"/>
      <c r="DG1417" s="10"/>
      <c r="DH1417" s="10"/>
      <c r="DI1417" s="10"/>
      <c r="DJ1417" s="10"/>
      <c r="DK1417" s="10"/>
      <c r="DL1417" s="10"/>
      <c r="DM1417" s="10"/>
      <c r="DN1417" s="10"/>
      <c r="DO1417" s="10"/>
      <c r="DP1417" s="10"/>
      <c r="DQ1417" s="10"/>
      <c r="DR1417" s="10"/>
      <c r="DS1417" s="10"/>
      <c r="DT1417" s="10"/>
      <c r="DU1417" s="10"/>
      <c r="DV1417" s="10"/>
      <c r="DW1417" s="10"/>
      <c r="DX1417" s="10"/>
      <c r="DY1417" s="10"/>
      <c r="DZ1417" s="10"/>
      <c r="EA1417" s="10"/>
      <c r="EB1417" s="10"/>
      <c r="EC1417" s="10"/>
      <c r="ED1417" s="10"/>
      <c r="EE1417" s="10"/>
      <c r="EF1417" s="10"/>
      <c r="EG1417" s="10"/>
      <c r="EH1417" s="10"/>
      <c r="EI1417" s="10"/>
      <c r="EJ1417" s="10"/>
      <c r="EK1417" s="10"/>
      <c r="EL1417" s="10"/>
      <c r="EM1417" s="10"/>
      <c r="EN1417" s="10"/>
      <c r="EO1417" s="10"/>
      <c r="EP1417" s="10"/>
      <c r="EQ1417" s="10"/>
      <c r="ER1417" s="10"/>
      <c r="ES1417" s="10"/>
      <c r="ET1417" s="10"/>
      <c r="EU1417" s="10"/>
      <c r="EV1417" s="10"/>
      <c r="EW1417" s="10"/>
      <c r="EX1417" s="10"/>
      <c r="EY1417" s="10"/>
      <c r="EZ1417" s="10"/>
      <c r="FA1417" s="10"/>
      <c r="FB1417" s="10"/>
      <c r="FC1417" s="10"/>
      <c r="FD1417" s="10"/>
      <c r="FE1417" s="10"/>
      <c r="FF1417" s="10"/>
      <c r="FG1417" s="10"/>
      <c r="FH1417" s="10"/>
      <c r="FI1417" s="10"/>
      <c r="FJ1417" s="10"/>
      <c r="FK1417" s="10"/>
      <c r="FL1417" s="10"/>
      <c r="FM1417" s="10"/>
      <c r="FN1417" s="10"/>
      <c r="FO1417" s="10"/>
      <c r="FP1417" s="10"/>
      <c r="FQ1417" s="10"/>
      <c r="FR1417" s="10"/>
      <c r="FS1417" s="10"/>
      <c r="FT1417" s="10"/>
      <c r="FU1417" s="10"/>
      <c r="FV1417" s="10"/>
      <c r="FW1417" s="10"/>
      <c r="FX1417" s="10"/>
      <c r="FY1417" s="10"/>
      <c r="FZ1417" s="10"/>
      <c r="GA1417" s="10"/>
      <c r="GB1417" s="10"/>
      <c r="GC1417" s="10"/>
      <c r="GD1417" s="10"/>
      <c r="GE1417" s="10"/>
      <c r="GF1417" s="10"/>
      <c r="GG1417" s="10"/>
      <c r="GH1417" s="10"/>
      <c r="GI1417" s="10"/>
      <c r="GJ1417" s="10"/>
      <c r="GK1417" s="10"/>
      <c r="GL1417" s="10"/>
      <c r="GM1417" s="10"/>
      <c r="GN1417" s="10"/>
      <c r="GO1417" s="10"/>
      <c r="GP1417" s="10"/>
      <c r="GQ1417" s="10"/>
      <c r="GR1417" s="10"/>
      <c r="GS1417" s="10"/>
      <c r="GT1417" s="10"/>
      <c r="GU1417" s="10"/>
      <c r="GV1417" s="10"/>
      <c r="GW1417" s="10"/>
      <c r="GX1417" s="10"/>
      <c r="GY1417" s="10"/>
      <c r="GZ1417" s="10"/>
      <c r="HA1417" s="10"/>
      <c r="HB1417" s="10"/>
      <c r="HC1417" s="10"/>
      <c r="HD1417" s="10"/>
      <c r="HE1417" s="10"/>
      <c r="HF1417" s="10"/>
      <c r="HG1417" s="10"/>
      <c r="HH1417" s="10"/>
      <c r="HI1417" s="10"/>
      <c r="HJ1417" s="10"/>
      <c r="HK1417" s="10"/>
      <c r="HL1417" s="10"/>
      <c r="HM1417" s="10"/>
      <c r="HN1417" s="10"/>
      <c r="HO1417" s="10"/>
      <c r="HP1417" s="10"/>
      <c r="HQ1417" s="10"/>
      <c r="HR1417" s="10"/>
      <c r="HS1417" s="10"/>
      <c r="HT1417" s="10"/>
      <c r="HU1417" s="10"/>
      <c r="HV1417" s="10"/>
      <c r="HW1417" s="10"/>
      <c r="HX1417" s="10"/>
      <c r="HY1417" s="10"/>
      <c r="HZ1417" s="10"/>
      <c r="IA1417" s="10"/>
      <c r="IB1417" s="10"/>
      <c r="IC1417" s="10"/>
      <c r="ID1417" s="10"/>
      <c r="IE1417" s="10"/>
      <c r="IF1417" s="10"/>
      <c r="IG1417" s="10"/>
      <c r="IH1417" s="10"/>
      <c r="II1417" s="10"/>
      <c r="IJ1417" s="10"/>
      <c r="IK1417" s="10"/>
      <c r="IL1417" s="10"/>
      <c r="IM1417" s="10"/>
      <c r="IN1417" s="10"/>
      <c r="IO1417" s="10"/>
      <c r="IP1417" s="10"/>
      <c r="IQ1417" s="10"/>
      <c r="IR1417" s="10"/>
      <c r="IS1417" s="10"/>
      <c r="IT1417" s="10"/>
      <c r="IU1417" s="10"/>
      <c r="IV1417" s="10"/>
    </row>
    <row r="1418" spans="1:260" ht="12.75" customHeight="1" x14ac:dyDescent="0.2">
      <c r="A1418" s="203" t="s">
        <v>364</v>
      </c>
      <c r="B1418" s="203" t="s">
        <v>4138</v>
      </c>
      <c r="C1418" s="203" t="s">
        <v>3859</v>
      </c>
      <c r="D1418" s="214">
        <v>35375</v>
      </c>
      <c r="E1418" s="203" t="s">
        <v>3450</v>
      </c>
      <c r="F1418" s="203" t="s">
        <v>3439</v>
      </c>
      <c r="G1418" s="203" t="s">
        <v>4738</v>
      </c>
      <c r="H1418" s="203" t="s">
        <v>3858</v>
      </c>
      <c r="I1418" s="203" t="s">
        <v>348</v>
      </c>
      <c r="J1418" s="203" t="s">
        <v>3436</v>
      </c>
      <c r="K1418" s="203"/>
      <c r="L1418" s="203"/>
      <c r="M1418" s="203"/>
      <c r="N1418" s="203"/>
      <c r="O1418" s="203"/>
      <c r="P1418" s="203"/>
      <c r="Q1418" s="203"/>
      <c r="R1418" s="203"/>
      <c r="S1418" s="203"/>
      <c r="T1418" s="203"/>
      <c r="U1418" s="203"/>
      <c r="V1418" s="203"/>
      <c r="W1418" s="203"/>
      <c r="X1418" s="203"/>
      <c r="Y1418" s="203"/>
      <c r="Z1418" s="203"/>
      <c r="AA1418" s="203"/>
      <c r="AB1418" s="203"/>
      <c r="AC1418" s="203"/>
      <c r="AD1418" s="203"/>
      <c r="AE1418" s="203"/>
      <c r="AF1418" s="203"/>
      <c r="AG1418" s="203"/>
      <c r="AH1418" s="203"/>
      <c r="AI1418" s="203"/>
      <c r="AJ1418" s="203"/>
      <c r="AK1418" s="203"/>
      <c r="AL1418" s="203"/>
      <c r="AM1418" s="203"/>
      <c r="AN1418" s="203"/>
      <c r="AO1418" s="203"/>
      <c r="AP1418" s="203"/>
      <c r="AQ1418" s="203"/>
      <c r="AR1418" s="203"/>
      <c r="AS1418" s="203"/>
      <c r="AT1418" s="203"/>
      <c r="AU1418" s="203"/>
      <c r="AV1418" s="203"/>
      <c r="AW1418" s="203"/>
      <c r="AX1418" s="203"/>
      <c r="AY1418" s="203"/>
      <c r="AZ1418" s="203"/>
      <c r="BA1418" s="203"/>
      <c r="BB1418" s="203"/>
      <c r="BC1418" s="203"/>
      <c r="BD1418" s="203"/>
      <c r="BE1418" s="203"/>
      <c r="BF1418" s="203"/>
      <c r="BG1418" s="203"/>
      <c r="BH1418" s="203"/>
      <c r="BI1418" s="203"/>
      <c r="BJ1418" s="203"/>
      <c r="BK1418" s="203"/>
      <c r="BL1418" s="203"/>
      <c r="IW1418" s="10"/>
      <c r="IX1418" s="10"/>
      <c r="IY1418" s="10"/>
      <c r="IZ1418" s="10"/>
    </row>
    <row r="1419" spans="1:260" s="10" customFormat="1" ht="12.75" customHeight="1" x14ac:dyDescent="0.2">
      <c r="A1419" s="203" t="s">
        <v>529</v>
      </c>
      <c r="B1419" s="203" t="s">
        <v>4160</v>
      </c>
      <c r="C1419" s="203" t="s">
        <v>1888</v>
      </c>
      <c r="D1419" s="214">
        <v>34318</v>
      </c>
      <c r="E1419" s="203" t="s">
        <v>2030</v>
      </c>
      <c r="F1419" s="203" t="s">
        <v>207</v>
      </c>
      <c r="G1419" s="203" t="s">
        <v>4771</v>
      </c>
      <c r="H1419" s="203" t="s">
        <v>364</v>
      </c>
      <c r="I1419" s="203" t="s">
        <v>506</v>
      </c>
      <c r="J1419" s="203" t="s">
        <v>1059</v>
      </c>
      <c r="K1419" s="203" t="s">
        <v>171</v>
      </c>
      <c r="L1419" s="203" t="s">
        <v>506</v>
      </c>
      <c r="M1419" s="203" t="s">
        <v>328</v>
      </c>
      <c r="N1419" s="203" t="s">
        <v>364</v>
      </c>
      <c r="O1419" s="203" t="s">
        <v>506</v>
      </c>
      <c r="P1419" s="203" t="s">
        <v>1061</v>
      </c>
      <c r="Q1419" s="203" t="s">
        <v>171</v>
      </c>
      <c r="R1419" s="203" t="s">
        <v>506</v>
      </c>
      <c r="S1419" s="203" t="s">
        <v>328</v>
      </c>
      <c r="T1419" s="203">
        <v>0</v>
      </c>
      <c r="U1419" s="203">
        <v>0</v>
      </c>
      <c r="V1419" s="203">
        <v>0</v>
      </c>
      <c r="W1419" s="203">
        <v>0</v>
      </c>
      <c r="X1419" s="203">
        <v>0</v>
      </c>
      <c r="Y1419" s="203">
        <v>0</v>
      </c>
      <c r="Z1419" s="203">
        <v>0</v>
      </c>
      <c r="AA1419" s="203">
        <v>0</v>
      </c>
      <c r="AB1419" s="203">
        <v>0</v>
      </c>
      <c r="AC1419" s="203">
        <v>0</v>
      </c>
      <c r="AD1419" s="203">
        <v>0</v>
      </c>
      <c r="AE1419" s="203">
        <v>0</v>
      </c>
      <c r="AF1419" s="203">
        <v>0</v>
      </c>
      <c r="AG1419" s="203">
        <v>0</v>
      </c>
      <c r="AH1419" s="203">
        <v>0</v>
      </c>
      <c r="AI1419" s="203">
        <v>0</v>
      </c>
      <c r="AJ1419" s="203">
        <v>0</v>
      </c>
      <c r="AK1419" s="203">
        <v>0</v>
      </c>
      <c r="AL1419" s="203"/>
      <c r="AM1419" s="203"/>
      <c r="AN1419" s="203"/>
      <c r="AO1419" s="203"/>
      <c r="AP1419" s="203"/>
      <c r="AQ1419" s="203"/>
      <c r="AR1419" s="203"/>
      <c r="AS1419" s="203"/>
      <c r="AT1419" s="203"/>
      <c r="AU1419" s="203"/>
      <c r="AV1419" s="203"/>
      <c r="AW1419" s="203"/>
      <c r="AX1419" s="203"/>
      <c r="AY1419" s="203"/>
      <c r="AZ1419" s="203"/>
      <c r="BA1419" s="203"/>
      <c r="BB1419" s="203"/>
      <c r="BC1419" s="203"/>
      <c r="BD1419" s="203"/>
      <c r="BE1419" s="203"/>
      <c r="BF1419" s="203"/>
      <c r="BG1419" s="203"/>
      <c r="BH1419" s="203"/>
      <c r="BI1419" s="203"/>
      <c r="BJ1419" s="203"/>
      <c r="BK1419" s="203"/>
      <c r="BL1419" s="203"/>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c r="HE1419"/>
      <c r="HF1419"/>
      <c r="HG1419"/>
      <c r="HH1419"/>
      <c r="HI1419"/>
      <c r="HJ1419"/>
      <c r="HK1419"/>
      <c r="HL1419"/>
      <c r="HM1419"/>
      <c r="HN1419"/>
      <c r="HO1419"/>
      <c r="HP1419"/>
      <c r="HQ1419"/>
      <c r="HR1419"/>
      <c r="HS1419"/>
      <c r="HT1419"/>
      <c r="HU1419"/>
      <c r="HV1419"/>
      <c r="HW1419"/>
      <c r="HX1419"/>
      <c r="HY1419"/>
      <c r="HZ1419"/>
      <c r="IA1419"/>
      <c r="IB1419"/>
      <c r="IC1419"/>
      <c r="ID1419"/>
      <c r="IE1419"/>
      <c r="IF1419"/>
      <c r="IG1419"/>
      <c r="IH1419"/>
      <c r="II1419"/>
      <c r="IJ1419"/>
      <c r="IK1419"/>
      <c r="IL1419"/>
      <c r="IM1419"/>
      <c r="IN1419"/>
      <c r="IO1419"/>
      <c r="IP1419"/>
      <c r="IQ1419"/>
      <c r="IR1419"/>
      <c r="IS1419"/>
      <c r="IT1419"/>
      <c r="IU1419"/>
      <c r="IV1419"/>
      <c r="IW1419"/>
      <c r="IX1419"/>
      <c r="IY1419"/>
      <c r="IZ1419"/>
    </row>
    <row r="1420" spans="1:260" s="10" customFormat="1" ht="12.75" customHeight="1" x14ac:dyDescent="0.2">
      <c r="A1420" s="203" t="s">
        <v>4028</v>
      </c>
      <c r="B1420" s="203" t="s">
        <v>4028</v>
      </c>
      <c r="C1420" s="203" t="s">
        <v>3332</v>
      </c>
      <c r="D1420" s="214">
        <v>34719</v>
      </c>
      <c r="E1420" s="203" t="s">
        <v>2593</v>
      </c>
      <c r="F1420" s="203" t="s">
        <v>3076</v>
      </c>
      <c r="G1420" s="203" t="s">
        <v>4028</v>
      </c>
      <c r="H1420" s="203" t="s">
        <v>4029</v>
      </c>
      <c r="I1420" s="203"/>
      <c r="J1420" s="203"/>
      <c r="K1420" s="203" t="s">
        <v>368</v>
      </c>
      <c r="L1420" s="203" t="s">
        <v>453</v>
      </c>
      <c r="M1420" s="203" t="s">
        <v>1066</v>
      </c>
      <c r="N1420" s="203">
        <v>0</v>
      </c>
      <c r="O1420" s="203">
        <v>0</v>
      </c>
      <c r="P1420" s="203">
        <v>0</v>
      </c>
      <c r="Q1420" s="203"/>
      <c r="R1420" s="203"/>
      <c r="S1420" s="203"/>
      <c r="T1420" s="203">
        <v>0</v>
      </c>
      <c r="U1420" s="203">
        <v>0</v>
      </c>
      <c r="V1420" s="203">
        <v>0</v>
      </c>
      <c r="W1420" s="203">
        <v>0</v>
      </c>
      <c r="X1420" s="203">
        <v>0</v>
      </c>
      <c r="Y1420" s="203">
        <v>0</v>
      </c>
      <c r="Z1420" s="203">
        <v>0</v>
      </c>
      <c r="AA1420" s="203">
        <v>0</v>
      </c>
      <c r="AB1420" s="203">
        <v>0</v>
      </c>
      <c r="AC1420" s="203">
        <v>0</v>
      </c>
      <c r="AD1420" s="203">
        <v>0</v>
      </c>
      <c r="AE1420" s="203">
        <v>0</v>
      </c>
      <c r="AF1420" s="203">
        <v>0</v>
      </c>
      <c r="AG1420" s="203">
        <v>0</v>
      </c>
      <c r="AH1420" s="203">
        <v>0</v>
      </c>
      <c r="AI1420" s="203">
        <v>0</v>
      </c>
      <c r="AJ1420" s="203">
        <v>0</v>
      </c>
      <c r="AK1420" s="203">
        <v>0</v>
      </c>
      <c r="AL1420" s="203"/>
      <c r="AM1420" s="203"/>
      <c r="AN1420" s="203"/>
      <c r="AO1420" s="203"/>
      <c r="AP1420" s="203"/>
      <c r="AQ1420" s="203"/>
      <c r="AR1420" s="203"/>
      <c r="AS1420" s="203"/>
      <c r="AT1420" s="203"/>
      <c r="AU1420" s="203"/>
      <c r="AV1420" s="203"/>
      <c r="AW1420" s="203"/>
      <c r="AX1420" s="203"/>
      <c r="AY1420" s="203"/>
      <c r="AZ1420" s="203"/>
      <c r="BA1420" s="203"/>
      <c r="BB1420" s="203"/>
      <c r="BC1420" s="203"/>
      <c r="BD1420" s="203"/>
      <c r="BE1420" s="203"/>
      <c r="BF1420" s="203"/>
      <c r="BG1420" s="203"/>
      <c r="BH1420" s="203"/>
      <c r="BI1420" s="203"/>
      <c r="BJ1420" s="203"/>
      <c r="BK1420" s="203"/>
      <c r="BL1420" s="203"/>
    </row>
    <row r="1421" spans="1:260" s="27" customFormat="1" ht="12.75" customHeight="1" x14ac:dyDescent="0.2">
      <c r="A1421" s="203" t="s">
        <v>4028</v>
      </c>
      <c r="B1421" s="203" t="s">
        <v>4028</v>
      </c>
      <c r="C1421" s="203"/>
      <c r="D1421" s="214"/>
      <c r="E1421" s="203"/>
      <c r="F1421" s="203"/>
      <c r="G1421" s="203" t="s">
        <v>4028</v>
      </c>
      <c r="H1421" s="203" t="s">
        <v>4028</v>
      </c>
      <c r="I1421" s="203" t="s">
        <v>4028</v>
      </c>
      <c r="J1421" s="203" t="s">
        <v>4028</v>
      </c>
      <c r="K1421" s="203" t="s">
        <v>4028</v>
      </c>
      <c r="L1421" s="203" t="s">
        <v>4028</v>
      </c>
      <c r="M1421" s="203" t="s">
        <v>4028</v>
      </c>
      <c r="N1421" s="203" t="s">
        <v>4028</v>
      </c>
      <c r="O1421" s="203" t="s">
        <v>4028</v>
      </c>
      <c r="P1421" s="203" t="s">
        <v>4028</v>
      </c>
      <c r="Q1421" s="203"/>
      <c r="R1421" s="203"/>
      <c r="S1421" s="203"/>
      <c r="T1421" s="203" t="s">
        <v>4028</v>
      </c>
      <c r="U1421" s="203" t="s">
        <v>4028</v>
      </c>
      <c r="V1421" s="203" t="s">
        <v>4028</v>
      </c>
      <c r="W1421" s="203" t="s">
        <v>4028</v>
      </c>
      <c r="X1421" s="203" t="s">
        <v>4028</v>
      </c>
      <c r="Y1421" s="203" t="s">
        <v>4028</v>
      </c>
      <c r="Z1421" s="203" t="s">
        <v>4028</v>
      </c>
      <c r="AA1421" s="203" t="s">
        <v>4028</v>
      </c>
      <c r="AB1421" s="203" t="s">
        <v>4028</v>
      </c>
      <c r="AC1421" s="203" t="s">
        <v>4028</v>
      </c>
      <c r="AD1421" s="203" t="s">
        <v>4028</v>
      </c>
      <c r="AE1421" s="203" t="s">
        <v>4028</v>
      </c>
      <c r="AF1421" s="203" t="s">
        <v>4028</v>
      </c>
      <c r="AG1421" s="203" t="s">
        <v>4028</v>
      </c>
      <c r="AH1421" s="203" t="s">
        <v>4028</v>
      </c>
      <c r="AI1421" s="203" t="s">
        <v>4028</v>
      </c>
      <c r="AJ1421" s="203" t="s">
        <v>4028</v>
      </c>
      <c r="AK1421" s="203" t="s">
        <v>4028</v>
      </c>
      <c r="AL1421" s="203"/>
      <c r="AM1421" s="203"/>
      <c r="AN1421" s="203"/>
      <c r="AO1421" s="203"/>
      <c r="AP1421" s="203"/>
      <c r="AQ1421" s="203"/>
      <c r="AR1421" s="203"/>
      <c r="AS1421" s="203"/>
      <c r="AT1421" s="203"/>
      <c r="AU1421" s="203"/>
      <c r="AV1421" s="203"/>
      <c r="AW1421" s="203"/>
      <c r="AX1421" s="203"/>
      <c r="AY1421" s="203"/>
      <c r="AZ1421" s="203"/>
      <c r="BA1421" s="203"/>
      <c r="BB1421" s="203"/>
      <c r="BC1421" s="203"/>
      <c r="BD1421" s="203"/>
      <c r="BE1421" s="203"/>
      <c r="BF1421" s="203"/>
      <c r="BG1421" s="203"/>
      <c r="BH1421" s="203"/>
      <c r="BI1421" s="203"/>
      <c r="BJ1421" s="203"/>
      <c r="BK1421" s="203"/>
      <c r="BL1421" s="203"/>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c r="HE1421"/>
      <c r="HF1421"/>
      <c r="HG1421"/>
      <c r="HH1421"/>
      <c r="HI1421"/>
      <c r="HJ1421"/>
      <c r="HK1421"/>
      <c r="HL1421"/>
      <c r="HM1421"/>
      <c r="HN1421"/>
      <c r="HO1421"/>
      <c r="HP1421"/>
      <c r="HQ1421"/>
      <c r="HR1421"/>
      <c r="HS1421"/>
      <c r="HT1421"/>
      <c r="HU1421"/>
      <c r="HV1421"/>
      <c r="HW1421"/>
      <c r="HX1421"/>
      <c r="HY1421"/>
      <c r="HZ1421"/>
      <c r="IA1421"/>
      <c r="IB1421"/>
      <c r="IC1421"/>
      <c r="ID1421"/>
      <c r="IE1421"/>
      <c r="IF1421"/>
      <c r="IG1421"/>
      <c r="IH1421"/>
      <c r="II1421"/>
      <c r="IJ1421"/>
      <c r="IK1421"/>
      <c r="IL1421"/>
      <c r="IM1421"/>
      <c r="IN1421"/>
      <c r="IO1421"/>
      <c r="IP1421"/>
      <c r="IQ1421"/>
      <c r="IR1421"/>
      <c r="IS1421"/>
      <c r="IT1421"/>
      <c r="IU1421"/>
      <c r="IV1421"/>
    </row>
    <row r="1422" spans="1:260" s="10" customFormat="1" ht="12.75" customHeight="1" x14ac:dyDescent="0.2">
      <c r="A1422" s="10" t="s">
        <v>370</v>
      </c>
      <c r="B1422" s="10" t="s">
        <v>4275</v>
      </c>
      <c r="C1422" s="202" t="s">
        <v>4292</v>
      </c>
      <c r="D1422" s="221">
        <v>35799</v>
      </c>
      <c r="E1422" s="5" t="s">
        <v>4517</v>
      </c>
      <c r="F1422" s="201" t="s">
        <v>4944</v>
      </c>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c r="CC1422" s="27"/>
      <c r="CD1422" s="27"/>
      <c r="CE1422" s="27"/>
      <c r="CF1422" s="27"/>
      <c r="CG1422" s="27"/>
      <c r="CH1422" s="27"/>
      <c r="CI1422" s="27"/>
      <c r="CJ1422" s="27"/>
      <c r="CK1422" s="27"/>
      <c r="CL1422" s="27"/>
      <c r="CM1422" s="27"/>
      <c r="CN1422" s="27"/>
      <c r="CO1422" s="27"/>
      <c r="CP1422" s="27"/>
      <c r="CQ1422" s="27"/>
      <c r="CR1422" s="27"/>
      <c r="CS1422" s="27"/>
      <c r="CT1422" s="27"/>
      <c r="CU1422" s="27"/>
      <c r="CV1422" s="27"/>
      <c r="CW1422" s="27"/>
      <c r="CX1422" s="27"/>
      <c r="CY1422" s="27"/>
      <c r="CZ1422" s="27"/>
      <c r="DA1422" s="27"/>
      <c r="DB1422" s="27"/>
      <c r="DC1422" s="27"/>
      <c r="DD1422" s="27"/>
      <c r="DE1422" s="27"/>
      <c r="DF1422" s="27"/>
      <c r="DG1422" s="27"/>
      <c r="DH1422" s="27"/>
      <c r="DI1422" s="27"/>
      <c r="DJ1422" s="27"/>
      <c r="DK1422" s="27"/>
      <c r="DL1422" s="27"/>
      <c r="DM1422" s="27"/>
      <c r="DN1422" s="27"/>
      <c r="DO1422" s="27"/>
      <c r="DP1422" s="27"/>
      <c r="DQ1422" s="27"/>
      <c r="DR1422" s="27"/>
      <c r="DS1422" s="27"/>
      <c r="DT1422" s="27"/>
      <c r="DU1422" s="27"/>
      <c r="DV1422" s="27"/>
      <c r="DW1422" s="27"/>
      <c r="DX1422" s="27"/>
      <c r="DY1422" s="27"/>
      <c r="DZ1422" s="27"/>
      <c r="EA1422" s="27"/>
      <c r="EB1422" s="27"/>
      <c r="EC1422" s="27"/>
      <c r="ED1422" s="27"/>
      <c r="EE1422" s="27"/>
      <c r="EF1422" s="27"/>
      <c r="EG1422" s="27"/>
      <c r="EH1422" s="27"/>
      <c r="EI1422" s="27"/>
      <c r="EJ1422" s="27"/>
      <c r="EK1422" s="27"/>
      <c r="EL1422" s="27"/>
      <c r="EM1422" s="27"/>
      <c r="EN1422" s="27"/>
      <c r="EO1422" s="27"/>
      <c r="EP1422" s="27"/>
      <c r="EQ1422" s="27"/>
      <c r="ER1422" s="27"/>
      <c r="ES1422" s="27"/>
      <c r="ET1422" s="27"/>
      <c r="EU1422" s="27"/>
      <c r="EV1422" s="27"/>
      <c r="EW1422" s="27"/>
      <c r="EX1422" s="27"/>
      <c r="EY1422" s="27"/>
      <c r="EZ1422" s="27"/>
      <c r="FA1422" s="27"/>
      <c r="FB1422" s="27"/>
      <c r="FC1422" s="27"/>
      <c r="FD1422" s="27"/>
      <c r="FE1422" s="27"/>
      <c r="FF1422" s="27"/>
      <c r="FG1422" s="27"/>
      <c r="FH1422" s="27"/>
      <c r="FI1422" s="27"/>
      <c r="FJ1422" s="27"/>
      <c r="FK1422" s="27"/>
      <c r="FL1422" s="27"/>
      <c r="FM1422" s="27"/>
      <c r="FN1422" s="27"/>
      <c r="FO1422" s="27"/>
      <c r="FP1422" s="27"/>
      <c r="FQ1422" s="27"/>
      <c r="FR1422" s="27"/>
      <c r="FS1422" s="27"/>
      <c r="FT1422" s="27"/>
      <c r="FU1422" s="27"/>
      <c r="FV1422" s="27"/>
      <c r="FW1422" s="27"/>
      <c r="FX1422" s="27"/>
      <c r="FY1422" s="27"/>
      <c r="FZ1422" s="27"/>
      <c r="GA1422" s="27"/>
      <c r="GB1422" s="27"/>
      <c r="GC1422" s="27"/>
      <c r="GD1422" s="27"/>
      <c r="GE1422" s="27"/>
      <c r="GF1422" s="27"/>
      <c r="GG1422" s="27"/>
      <c r="GH1422" s="27"/>
      <c r="GI1422" s="27"/>
      <c r="GJ1422" s="27"/>
      <c r="GK1422" s="27"/>
      <c r="GL1422" s="27"/>
      <c r="GM1422" s="27"/>
      <c r="GN1422" s="27"/>
      <c r="GO1422" s="27"/>
      <c r="GP1422" s="27"/>
      <c r="GQ1422" s="27"/>
      <c r="GR1422" s="27"/>
      <c r="GS1422" s="27"/>
      <c r="GT1422" s="27"/>
      <c r="GU1422" s="27"/>
      <c r="GV1422" s="27"/>
      <c r="GW1422" s="27"/>
      <c r="GX1422" s="27"/>
      <c r="GY1422" s="27"/>
      <c r="GZ1422" s="27"/>
      <c r="HA1422" s="27"/>
      <c r="HB1422" s="27"/>
      <c r="HC1422" s="27"/>
      <c r="HD1422" s="27"/>
      <c r="HE1422" s="27"/>
      <c r="HF1422" s="27"/>
      <c r="HG1422" s="27"/>
      <c r="HH1422" s="27"/>
      <c r="HI1422" s="27"/>
      <c r="HJ1422" s="27"/>
      <c r="HK1422" s="27"/>
      <c r="HL1422" s="27"/>
      <c r="HM1422" s="27"/>
      <c r="HN1422" s="27"/>
      <c r="HO1422" s="27"/>
      <c r="HP1422" s="27"/>
      <c r="HQ1422" s="27"/>
      <c r="HR1422" s="27"/>
      <c r="HS1422" s="27"/>
      <c r="HT1422" s="27"/>
      <c r="HU1422" s="27"/>
      <c r="HV1422" s="27"/>
      <c r="HW1422" s="27"/>
      <c r="HX1422" s="27"/>
      <c r="HY1422" s="27"/>
      <c r="HZ1422" s="27"/>
      <c r="IA1422" s="27"/>
      <c r="IB1422" s="27"/>
      <c r="IC1422" s="27"/>
      <c r="ID1422" s="27"/>
      <c r="IE1422" s="27"/>
      <c r="IF1422" s="27"/>
      <c r="IG1422" s="27"/>
      <c r="IH1422" s="27"/>
      <c r="II1422" s="27"/>
      <c r="IJ1422" s="27"/>
      <c r="IK1422" s="27"/>
      <c r="IL1422" s="27"/>
      <c r="IM1422" s="27"/>
      <c r="IN1422" s="27"/>
      <c r="IO1422" s="27"/>
      <c r="IP1422" s="27"/>
      <c r="IQ1422" s="27"/>
      <c r="IR1422" s="27"/>
      <c r="IS1422" s="27"/>
      <c r="IT1422" s="27"/>
      <c r="IU1422" s="27"/>
      <c r="IV1422" s="27"/>
    </row>
    <row r="1423" spans="1:260" ht="12.75" customHeight="1" x14ac:dyDescent="0.2">
      <c r="A1423" s="203" t="s">
        <v>4044</v>
      </c>
      <c r="B1423" s="203" t="s">
        <v>4383</v>
      </c>
      <c r="C1423" s="203" t="s">
        <v>2081</v>
      </c>
      <c r="D1423" s="214">
        <v>34205</v>
      </c>
      <c r="E1423" s="203" t="s">
        <v>2042</v>
      </c>
      <c r="F1423" s="203" t="s">
        <v>2164</v>
      </c>
      <c r="G1423" s="203" t="s">
        <v>3420</v>
      </c>
      <c r="H1423" s="203" t="s">
        <v>12</v>
      </c>
      <c r="I1423" s="203" t="s">
        <v>30</v>
      </c>
      <c r="J1423" s="203">
        <v>0</v>
      </c>
      <c r="K1423" s="203" t="s">
        <v>12</v>
      </c>
      <c r="L1423" s="203" t="s">
        <v>30</v>
      </c>
      <c r="M1423" s="203">
        <v>0</v>
      </c>
      <c r="N1423" s="203" t="s">
        <v>12</v>
      </c>
      <c r="O1423" s="203" t="s">
        <v>229</v>
      </c>
      <c r="P1423" s="203">
        <v>0</v>
      </c>
      <c r="Q1423" s="203" t="s">
        <v>12</v>
      </c>
      <c r="R1423" s="203" t="s">
        <v>229</v>
      </c>
      <c r="S1423" s="203"/>
      <c r="T1423" s="203">
        <v>0</v>
      </c>
      <c r="U1423" s="203">
        <v>0</v>
      </c>
      <c r="V1423" s="203">
        <v>0</v>
      </c>
      <c r="W1423" s="203">
        <v>0</v>
      </c>
      <c r="X1423" s="203">
        <v>0</v>
      </c>
      <c r="Y1423" s="203">
        <v>0</v>
      </c>
      <c r="Z1423" s="203">
        <v>0</v>
      </c>
      <c r="AA1423" s="203">
        <v>0</v>
      </c>
      <c r="AB1423" s="203">
        <v>0</v>
      </c>
      <c r="AC1423" s="203">
        <v>0</v>
      </c>
      <c r="AD1423" s="203">
        <v>0</v>
      </c>
      <c r="AE1423" s="203">
        <v>0</v>
      </c>
      <c r="AF1423" s="203">
        <v>0</v>
      </c>
      <c r="AG1423" s="203">
        <v>0</v>
      </c>
      <c r="AH1423" s="203">
        <v>0</v>
      </c>
      <c r="AI1423" s="203">
        <v>0</v>
      </c>
      <c r="AJ1423" s="203">
        <v>0</v>
      </c>
      <c r="AK1423" s="203">
        <v>0</v>
      </c>
      <c r="AL1423" s="203"/>
      <c r="AM1423" s="203"/>
      <c r="AN1423" s="203"/>
      <c r="AO1423" s="203"/>
      <c r="AP1423" s="203"/>
      <c r="AQ1423" s="203"/>
      <c r="AR1423" s="203"/>
      <c r="AS1423" s="203"/>
      <c r="AT1423" s="203"/>
      <c r="AU1423" s="203"/>
      <c r="AV1423" s="203"/>
      <c r="AW1423" s="203"/>
      <c r="AX1423" s="203"/>
      <c r="AY1423" s="203"/>
      <c r="AZ1423" s="203"/>
      <c r="BA1423" s="203"/>
      <c r="BB1423" s="203"/>
      <c r="BC1423" s="203"/>
      <c r="BD1423" s="203"/>
      <c r="BE1423" s="203"/>
      <c r="BF1423" s="203"/>
      <c r="BG1423" s="203"/>
      <c r="BH1423" s="203"/>
      <c r="BI1423" s="203"/>
      <c r="BJ1423" s="203"/>
      <c r="BK1423" s="203"/>
      <c r="BL1423" s="203"/>
      <c r="BM1423" s="13"/>
      <c r="BN1423" s="13"/>
      <c r="BO1423" s="13"/>
      <c r="BP1423" s="13"/>
      <c r="BQ1423" s="13"/>
      <c r="BR1423" s="13"/>
      <c r="BS1423" s="13"/>
      <c r="BT1423" s="13"/>
      <c r="BU1423" s="13"/>
      <c r="BV1423" s="13"/>
      <c r="BW1423" s="13"/>
      <c r="BX1423" s="13"/>
      <c r="BY1423" s="13"/>
      <c r="BZ1423" s="13"/>
      <c r="CA1423" s="13"/>
      <c r="CB1423" s="13"/>
      <c r="CC1423" s="13"/>
      <c r="CD1423" s="13"/>
      <c r="CE1423" s="13"/>
      <c r="CF1423" s="13"/>
      <c r="CG1423" s="13"/>
      <c r="CH1423" s="13"/>
      <c r="CI1423" s="13"/>
      <c r="CJ1423" s="13"/>
      <c r="CK1423" s="13"/>
      <c r="CL1423" s="13"/>
      <c r="CM1423" s="13"/>
      <c r="CN1423" s="13"/>
      <c r="CO1423" s="13"/>
      <c r="CP1423" s="13"/>
      <c r="CQ1423" s="13"/>
      <c r="CR1423" s="13"/>
      <c r="CS1423" s="13"/>
      <c r="CT1423" s="13"/>
      <c r="CU1423" s="13"/>
      <c r="CV1423" s="13"/>
      <c r="CW1423" s="13"/>
      <c r="CX1423" s="13"/>
      <c r="CY1423" s="13"/>
      <c r="CZ1423" s="13"/>
      <c r="DA1423" s="13"/>
      <c r="DB1423" s="13"/>
      <c r="DC1423" s="13"/>
      <c r="DD1423" s="13"/>
      <c r="DE1423" s="13"/>
      <c r="DF1423" s="13"/>
      <c r="DG1423" s="13"/>
      <c r="DH1423" s="13"/>
      <c r="DI1423" s="13"/>
      <c r="DJ1423" s="13"/>
      <c r="DK1423" s="13"/>
      <c r="DL1423" s="13"/>
      <c r="DM1423" s="13"/>
      <c r="DN1423" s="13"/>
      <c r="DO1423" s="13"/>
      <c r="DP1423" s="13"/>
      <c r="DQ1423" s="13"/>
      <c r="DR1423" s="13"/>
      <c r="DS1423" s="13"/>
      <c r="DT1423" s="13"/>
      <c r="DU1423" s="13"/>
      <c r="DV1423" s="13"/>
      <c r="DW1423" s="13"/>
      <c r="DX1423" s="13"/>
      <c r="DY1423" s="13"/>
      <c r="DZ1423" s="13"/>
      <c r="EA1423" s="13"/>
      <c r="EB1423" s="13"/>
      <c r="EC1423" s="13"/>
      <c r="ED1423" s="13"/>
      <c r="EE1423" s="13"/>
      <c r="EF1423" s="13"/>
      <c r="EG1423" s="13"/>
      <c r="EH1423" s="13"/>
      <c r="EI1423" s="13"/>
      <c r="EJ1423" s="13"/>
      <c r="EK1423" s="13"/>
      <c r="EL1423" s="13"/>
      <c r="EM1423" s="13"/>
      <c r="EN1423" s="13"/>
      <c r="EO1423" s="13"/>
      <c r="EP1423" s="13"/>
      <c r="EQ1423" s="13"/>
      <c r="ER1423" s="13"/>
      <c r="ES1423" s="13"/>
      <c r="ET1423" s="13"/>
      <c r="EU1423" s="13"/>
      <c r="EV1423" s="13"/>
      <c r="EW1423" s="13"/>
      <c r="EX1423" s="13"/>
      <c r="EY1423" s="13"/>
      <c r="EZ1423" s="13"/>
      <c r="FA1423" s="13"/>
      <c r="FB1423" s="13"/>
      <c r="FC1423" s="13"/>
      <c r="FD1423" s="13"/>
      <c r="FE1423" s="13"/>
      <c r="FF1423" s="13"/>
      <c r="FG1423" s="13"/>
      <c r="FH1423" s="13"/>
      <c r="FI1423" s="13"/>
      <c r="FJ1423" s="13"/>
      <c r="FK1423" s="13"/>
      <c r="FL1423" s="13"/>
      <c r="FM1423" s="13"/>
      <c r="FN1423" s="13"/>
      <c r="FO1423" s="13"/>
      <c r="FP1423" s="13"/>
      <c r="FQ1423" s="13"/>
      <c r="FR1423" s="13"/>
      <c r="FS1423" s="13"/>
      <c r="FT1423" s="13"/>
      <c r="FU1423" s="13"/>
      <c r="FV1423" s="13"/>
      <c r="FW1423" s="13"/>
      <c r="FX1423" s="13"/>
      <c r="FY1423" s="13"/>
      <c r="FZ1423" s="13"/>
      <c r="GA1423" s="13"/>
      <c r="GB1423" s="13"/>
      <c r="GC1423" s="13"/>
      <c r="GD1423" s="13"/>
      <c r="GE1423" s="13"/>
      <c r="GF1423" s="13"/>
      <c r="GG1423" s="13"/>
      <c r="GH1423" s="13"/>
      <c r="GI1423" s="13"/>
      <c r="GJ1423" s="13"/>
      <c r="GK1423" s="13"/>
      <c r="GL1423" s="13"/>
      <c r="GM1423" s="13"/>
      <c r="GN1423" s="13"/>
      <c r="GO1423" s="13"/>
      <c r="GP1423" s="13"/>
      <c r="GQ1423" s="13"/>
      <c r="GR1423" s="13"/>
      <c r="GS1423" s="13"/>
      <c r="GT1423" s="13"/>
      <c r="GU1423" s="13"/>
      <c r="GV1423" s="13"/>
      <c r="GW1423" s="13"/>
      <c r="GX1423" s="13"/>
      <c r="GY1423" s="13"/>
      <c r="GZ1423" s="13"/>
      <c r="HA1423" s="13"/>
      <c r="HB1423" s="13"/>
      <c r="HC1423" s="13"/>
      <c r="HD1423" s="13"/>
      <c r="HE1423" s="13"/>
      <c r="HF1423" s="13"/>
      <c r="HG1423" s="13"/>
      <c r="HH1423" s="13"/>
      <c r="HI1423" s="13"/>
      <c r="HJ1423" s="13"/>
      <c r="HK1423" s="13"/>
      <c r="HL1423" s="13"/>
      <c r="HM1423" s="13"/>
      <c r="HN1423" s="13"/>
      <c r="HO1423" s="13"/>
      <c r="HP1423" s="13"/>
      <c r="HQ1423" s="13"/>
      <c r="HR1423" s="13"/>
      <c r="HS1423" s="13"/>
      <c r="HT1423" s="13"/>
      <c r="HU1423" s="13"/>
      <c r="HV1423" s="13"/>
      <c r="HW1423" s="13"/>
      <c r="HX1423" s="13"/>
      <c r="HY1423" s="13"/>
      <c r="HZ1423" s="13"/>
      <c r="IA1423" s="13"/>
      <c r="IB1423" s="13"/>
      <c r="IC1423" s="13"/>
      <c r="ID1423" s="13"/>
      <c r="IE1423" s="13"/>
      <c r="IF1423" s="13"/>
      <c r="IG1423" s="13"/>
      <c r="IH1423" s="13"/>
      <c r="II1423" s="13"/>
      <c r="IJ1423" s="13"/>
      <c r="IK1423" s="13"/>
      <c r="IL1423" s="13"/>
      <c r="IM1423" s="13"/>
      <c r="IN1423" s="13"/>
      <c r="IO1423" s="13"/>
      <c r="IP1423" s="13"/>
      <c r="IQ1423" s="13"/>
      <c r="IR1423" s="13"/>
      <c r="IS1423" s="13"/>
      <c r="IT1423" s="13"/>
      <c r="IU1423" s="13"/>
      <c r="IV1423" s="13"/>
    </row>
    <row r="1424" spans="1:260" ht="12.75" customHeight="1" x14ac:dyDescent="0.2">
      <c r="A1424" s="203" t="s">
        <v>4041</v>
      </c>
      <c r="B1424" s="203" t="s">
        <v>4427</v>
      </c>
      <c r="C1424" s="203" t="s">
        <v>1650</v>
      </c>
      <c r="D1424" s="214">
        <v>33370</v>
      </c>
      <c r="E1424" s="203" t="s">
        <v>1001</v>
      </c>
      <c r="F1424" s="203" t="s">
        <v>2163</v>
      </c>
      <c r="G1424" s="203" t="s">
        <v>3420</v>
      </c>
      <c r="H1424" s="203" t="s">
        <v>339</v>
      </c>
      <c r="I1424" s="203" t="s">
        <v>453</v>
      </c>
      <c r="J1424" s="203">
        <v>0</v>
      </c>
      <c r="K1424" s="203" t="s">
        <v>339</v>
      </c>
      <c r="L1424" s="203" t="s">
        <v>446</v>
      </c>
      <c r="M1424" s="203">
        <v>0</v>
      </c>
      <c r="N1424" s="203" t="s">
        <v>202</v>
      </c>
      <c r="O1424" s="203">
        <v>0</v>
      </c>
      <c r="P1424" s="203">
        <v>0</v>
      </c>
      <c r="Q1424" s="203" t="s">
        <v>339</v>
      </c>
      <c r="R1424" s="203" t="s">
        <v>386</v>
      </c>
      <c r="S1424" s="203"/>
      <c r="T1424" s="203" t="s">
        <v>339</v>
      </c>
      <c r="U1424" s="203" t="s">
        <v>386</v>
      </c>
      <c r="V1424" s="203">
        <v>0</v>
      </c>
      <c r="W1424" s="203" t="s">
        <v>339</v>
      </c>
      <c r="X1424" s="203" t="s">
        <v>386</v>
      </c>
      <c r="Y1424" s="203">
        <v>0</v>
      </c>
      <c r="Z1424" s="203">
        <v>0</v>
      </c>
      <c r="AA1424" s="203">
        <v>0</v>
      </c>
      <c r="AB1424" s="203">
        <v>0</v>
      </c>
      <c r="AC1424" s="203">
        <v>0</v>
      </c>
      <c r="AD1424" s="203">
        <v>0</v>
      </c>
      <c r="AE1424" s="203">
        <v>0</v>
      </c>
      <c r="AF1424" s="203">
        <v>0</v>
      </c>
      <c r="AG1424" s="203">
        <v>0</v>
      </c>
      <c r="AH1424" s="203">
        <v>0</v>
      </c>
      <c r="AI1424" s="203">
        <v>0</v>
      </c>
      <c r="AJ1424" s="203">
        <v>0</v>
      </c>
      <c r="AK1424" s="203">
        <v>0</v>
      </c>
      <c r="AL1424" s="203"/>
      <c r="AM1424" s="203"/>
      <c r="AN1424" s="203"/>
      <c r="AO1424" s="203"/>
      <c r="AP1424" s="203"/>
      <c r="AQ1424" s="203"/>
      <c r="AR1424" s="203"/>
      <c r="AS1424" s="203"/>
      <c r="AT1424" s="203"/>
      <c r="AU1424" s="203"/>
      <c r="AV1424" s="203"/>
      <c r="AW1424" s="203"/>
      <c r="AX1424" s="203"/>
      <c r="AY1424" s="203"/>
      <c r="AZ1424" s="203"/>
      <c r="BA1424" s="203"/>
      <c r="BB1424" s="203"/>
      <c r="BC1424" s="203"/>
      <c r="BD1424" s="203"/>
      <c r="BE1424" s="203"/>
      <c r="BF1424" s="203"/>
      <c r="BG1424" s="203"/>
      <c r="BH1424" s="203"/>
      <c r="BI1424" s="203"/>
      <c r="BJ1424" s="203"/>
      <c r="BK1424" s="203"/>
      <c r="BL1424" s="203"/>
      <c r="BM1424" s="10"/>
      <c r="BN1424" s="10"/>
      <c r="BO1424" s="10"/>
      <c r="BP1424" s="10"/>
      <c r="BQ1424" s="10"/>
      <c r="BR1424" s="10"/>
      <c r="BS1424" s="10"/>
      <c r="BT1424" s="10"/>
      <c r="BU1424" s="10"/>
      <c r="BV1424" s="10"/>
      <c r="BW1424" s="10"/>
      <c r="BX1424" s="10"/>
      <c r="BY1424" s="10"/>
      <c r="BZ1424" s="10"/>
      <c r="CA1424" s="10"/>
      <c r="CB1424" s="10"/>
      <c r="CC1424" s="10"/>
      <c r="CD1424" s="10"/>
      <c r="CE1424" s="10"/>
      <c r="CF1424" s="10"/>
      <c r="CG1424" s="10"/>
      <c r="CH1424" s="10"/>
      <c r="CI1424" s="10"/>
      <c r="CJ1424" s="10"/>
      <c r="CK1424" s="10"/>
      <c r="CL1424" s="10"/>
      <c r="CM1424" s="10"/>
      <c r="CN1424" s="10"/>
      <c r="CO1424" s="10"/>
      <c r="CP1424" s="10"/>
      <c r="CQ1424" s="10"/>
      <c r="CR1424" s="10"/>
      <c r="CS1424" s="10"/>
      <c r="CT1424" s="10"/>
      <c r="CU1424" s="10"/>
      <c r="CV1424" s="10"/>
      <c r="CW1424" s="10"/>
      <c r="CX1424" s="10"/>
      <c r="CY1424" s="10"/>
      <c r="CZ1424" s="10"/>
      <c r="DA1424" s="10"/>
      <c r="DB1424" s="10"/>
      <c r="DC1424" s="10"/>
      <c r="DD1424" s="10"/>
      <c r="DE1424" s="10"/>
      <c r="DF1424" s="10"/>
      <c r="DG1424" s="10"/>
      <c r="DH1424" s="10"/>
      <c r="DI1424" s="10"/>
      <c r="DJ1424" s="10"/>
      <c r="DK1424" s="10"/>
      <c r="DL1424" s="10"/>
      <c r="DM1424" s="10"/>
      <c r="DN1424" s="10"/>
      <c r="DO1424" s="10"/>
      <c r="DP1424" s="10"/>
      <c r="DQ1424" s="10"/>
      <c r="DR1424" s="10"/>
      <c r="DS1424" s="10"/>
      <c r="DT1424" s="10"/>
      <c r="DU1424" s="10"/>
      <c r="DV1424" s="10"/>
      <c r="DW1424" s="10"/>
      <c r="DX1424" s="10"/>
      <c r="DY1424" s="10"/>
      <c r="DZ1424" s="10"/>
      <c r="EA1424" s="10"/>
      <c r="EB1424" s="10"/>
      <c r="EC1424" s="10"/>
      <c r="ED1424" s="10"/>
      <c r="EE1424" s="10"/>
      <c r="EF1424" s="10"/>
      <c r="EG1424" s="10"/>
      <c r="EH1424" s="10"/>
      <c r="EI1424" s="10"/>
      <c r="EJ1424" s="10"/>
      <c r="EK1424" s="10"/>
      <c r="EL1424" s="10"/>
      <c r="EM1424" s="10"/>
      <c r="EN1424" s="10"/>
      <c r="EO1424" s="10"/>
      <c r="EP1424" s="10"/>
      <c r="EQ1424" s="10"/>
      <c r="ER1424" s="10"/>
      <c r="ES1424" s="10"/>
      <c r="ET1424" s="10"/>
      <c r="EU1424" s="10"/>
      <c r="EV1424" s="10"/>
      <c r="EW1424" s="10"/>
      <c r="EX1424" s="10"/>
      <c r="EY1424" s="10"/>
      <c r="EZ1424" s="10"/>
      <c r="FA1424" s="10"/>
      <c r="FB1424" s="10"/>
      <c r="FC1424" s="10"/>
      <c r="FD1424" s="10"/>
      <c r="FE1424" s="10"/>
      <c r="FF1424" s="10"/>
      <c r="FG1424" s="10"/>
      <c r="FH1424" s="10"/>
      <c r="FI1424" s="10"/>
      <c r="FJ1424" s="10"/>
      <c r="FK1424" s="10"/>
      <c r="FL1424" s="10"/>
      <c r="FM1424" s="10"/>
      <c r="FN1424" s="10"/>
      <c r="FO1424" s="10"/>
      <c r="FP1424" s="10"/>
      <c r="FQ1424" s="10"/>
      <c r="FR1424" s="10"/>
      <c r="FS1424" s="10"/>
      <c r="FT1424" s="10"/>
      <c r="FU1424" s="10"/>
      <c r="FV1424" s="10"/>
      <c r="FW1424" s="10"/>
      <c r="FX1424" s="10"/>
      <c r="FY1424" s="10"/>
      <c r="FZ1424" s="10"/>
      <c r="GA1424" s="10"/>
      <c r="GB1424" s="10"/>
      <c r="GC1424" s="10"/>
      <c r="GD1424" s="10"/>
      <c r="GE1424" s="10"/>
      <c r="GF1424" s="10"/>
      <c r="GG1424" s="10"/>
      <c r="GH1424" s="10"/>
      <c r="GI1424" s="10"/>
      <c r="GJ1424" s="10"/>
      <c r="GK1424" s="10"/>
      <c r="GL1424" s="10"/>
      <c r="GM1424" s="10"/>
      <c r="GN1424" s="10"/>
      <c r="GO1424" s="10"/>
      <c r="GP1424" s="10"/>
      <c r="GQ1424" s="10"/>
      <c r="GR1424" s="10"/>
      <c r="GS1424" s="10"/>
      <c r="GT1424" s="10"/>
      <c r="GU1424" s="10"/>
      <c r="GV1424" s="10"/>
      <c r="GW1424" s="10"/>
      <c r="GX1424" s="10"/>
      <c r="GY1424" s="10"/>
      <c r="GZ1424" s="10"/>
      <c r="HA1424" s="10"/>
      <c r="HB1424" s="10"/>
      <c r="HC1424" s="10"/>
      <c r="HD1424" s="10"/>
      <c r="HE1424" s="10"/>
      <c r="HF1424" s="10"/>
      <c r="HG1424" s="10"/>
      <c r="HH1424" s="10"/>
      <c r="HI1424" s="10"/>
      <c r="HJ1424" s="10"/>
      <c r="HK1424" s="10"/>
      <c r="HL1424" s="10"/>
      <c r="HM1424" s="10"/>
      <c r="HN1424" s="10"/>
      <c r="HO1424" s="10"/>
      <c r="HP1424" s="10"/>
      <c r="HQ1424" s="10"/>
      <c r="HR1424" s="10"/>
      <c r="HS1424" s="10"/>
      <c r="HT1424" s="10"/>
      <c r="HU1424" s="10"/>
      <c r="HV1424" s="10"/>
      <c r="HW1424" s="10"/>
      <c r="HX1424" s="10"/>
      <c r="HY1424" s="10"/>
      <c r="HZ1424" s="10"/>
      <c r="IA1424" s="10"/>
      <c r="IB1424" s="10"/>
      <c r="IC1424" s="10"/>
      <c r="ID1424" s="10"/>
      <c r="IE1424" s="10"/>
      <c r="IF1424" s="10"/>
      <c r="IG1424" s="10"/>
      <c r="IH1424" s="10"/>
      <c r="II1424" s="10"/>
      <c r="IJ1424" s="10"/>
      <c r="IK1424" s="10"/>
      <c r="IL1424" s="10"/>
      <c r="IM1424" s="10"/>
      <c r="IN1424" s="10"/>
      <c r="IO1424" s="10"/>
      <c r="IP1424" s="10"/>
      <c r="IQ1424" s="10"/>
      <c r="IR1424" s="10"/>
      <c r="IS1424" s="10"/>
      <c r="IT1424" s="10"/>
      <c r="IU1424" s="10"/>
      <c r="IV1424" s="10"/>
    </row>
    <row r="1425" spans="1:260" ht="12.75" customHeight="1" x14ac:dyDescent="0.2">
      <c r="A1425" s="203" t="s">
        <v>4028</v>
      </c>
      <c r="B1425" s="203" t="s">
        <v>4028</v>
      </c>
      <c r="C1425" s="203"/>
      <c r="D1425" s="218"/>
      <c r="E1425" s="203"/>
      <c r="F1425" s="203"/>
      <c r="G1425" s="203" t="s">
        <v>4028</v>
      </c>
      <c r="H1425" s="203"/>
      <c r="I1425" s="203"/>
      <c r="J1425" s="203"/>
      <c r="K1425" s="203" t="s">
        <v>4028</v>
      </c>
      <c r="L1425" s="203" t="s">
        <v>4028</v>
      </c>
      <c r="M1425" s="203" t="s">
        <v>4028</v>
      </c>
      <c r="N1425" s="203" t="s">
        <v>4028</v>
      </c>
      <c r="O1425" s="203" t="s">
        <v>4028</v>
      </c>
      <c r="P1425" s="203" t="s">
        <v>4028</v>
      </c>
      <c r="Q1425" s="203"/>
      <c r="R1425" s="203"/>
      <c r="S1425" s="203"/>
      <c r="T1425" s="203" t="s">
        <v>4028</v>
      </c>
      <c r="U1425" s="203" t="s">
        <v>4028</v>
      </c>
      <c r="V1425" s="203" t="s">
        <v>4028</v>
      </c>
      <c r="W1425" s="203" t="s">
        <v>4028</v>
      </c>
      <c r="X1425" s="203" t="s">
        <v>4028</v>
      </c>
      <c r="Y1425" s="203" t="s">
        <v>4028</v>
      </c>
      <c r="Z1425" s="203" t="s">
        <v>4028</v>
      </c>
      <c r="AA1425" s="203" t="s">
        <v>4028</v>
      </c>
      <c r="AB1425" s="203" t="s">
        <v>4028</v>
      </c>
      <c r="AC1425" s="203" t="s">
        <v>4028</v>
      </c>
      <c r="AD1425" s="203" t="s">
        <v>4028</v>
      </c>
      <c r="AE1425" s="203" t="s">
        <v>4028</v>
      </c>
      <c r="AF1425" s="203" t="s">
        <v>4028</v>
      </c>
      <c r="AG1425" s="203" t="s">
        <v>4028</v>
      </c>
      <c r="AH1425" s="203" t="s">
        <v>4028</v>
      </c>
      <c r="AI1425" s="203" t="s">
        <v>4028</v>
      </c>
      <c r="AJ1425" s="203" t="s">
        <v>4028</v>
      </c>
      <c r="AK1425" s="203" t="s">
        <v>4028</v>
      </c>
      <c r="AL1425" s="203"/>
      <c r="AM1425" s="203"/>
      <c r="AN1425" s="203"/>
      <c r="AO1425" s="203"/>
      <c r="AP1425" s="203"/>
      <c r="AQ1425" s="203"/>
      <c r="AR1425" s="203"/>
      <c r="AS1425" s="203"/>
      <c r="AT1425" s="203"/>
      <c r="AU1425" s="203"/>
      <c r="AV1425" s="203"/>
      <c r="AW1425" s="203"/>
      <c r="AX1425" s="203"/>
      <c r="AY1425" s="203"/>
      <c r="AZ1425" s="203"/>
      <c r="BA1425" s="203"/>
      <c r="BB1425" s="203"/>
      <c r="BC1425" s="203"/>
      <c r="BD1425" s="203"/>
      <c r="BE1425" s="203"/>
      <c r="BF1425" s="203"/>
      <c r="BG1425" s="203"/>
      <c r="BH1425" s="203"/>
      <c r="BI1425" s="203"/>
      <c r="BJ1425" s="203"/>
      <c r="BK1425" s="203"/>
      <c r="BL1425" s="203"/>
    </row>
    <row r="1426" spans="1:260" ht="12.75" customHeight="1" x14ac:dyDescent="0.2">
      <c r="A1426" s="203"/>
      <c r="B1426" s="203"/>
      <c r="C1426" s="203"/>
      <c r="D1426" s="218"/>
      <c r="E1426" s="203"/>
      <c r="F1426" s="203"/>
      <c r="G1426" s="203" t="s">
        <v>4028</v>
      </c>
      <c r="H1426" s="203"/>
      <c r="I1426" s="203"/>
      <c r="J1426" s="203"/>
      <c r="K1426" s="203" t="s">
        <v>4028</v>
      </c>
      <c r="L1426" s="203" t="s">
        <v>4028</v>
      </c>
      <c r="M1426" s="203" t="s">
        <v>4028</v>
      </c>
      <c r="N1426" s="203" t="s">
        <v>4028</v>
      </c>
      <c r="O1426" s="203" t="s">
        <v>4028</v>
      </c>
      <c r="P1426" s="203" t="s">
        <v>4028</v>
      </c>
      <c r="Q1426" s="203"/>
      <c r="R1426" s="203"/>
      <c r="S1426" s="203"/>
      <c r="T1426" s="203" t="s">
        <v>4028</v>
      </c>
      <c r="U1426" s="203" t="s">
        <v>4028</v>
      </c>
      <c r="V1426" s="203" t="s">
        <v>4028</v>
      </c>
      <c r="W1426" s="203" t="s">
        <v>4028</v>
      </c>
      <c r="X1426" s="203" t="s">
        <v>4028</v>
      </c>
      <c r="Y1426" s="203" t="s">
        <v>4028</v>
      </c>
      <c r="Z1426" s="203" t="s">
        <v>4028</v>
      </c>
      <c r="AA1426" s="203" t="s">
        <v>4028</v>
      </c>
      <c r="AB1426" s="203" t="s">
        <v>4028</v>
      </c>
      <c r="AC1426" s="203" t="s">
        <v>4028</v>
      </c>
      <c r="AD1426" s="203" t="s">
        <v>4028</v>
      </c>
      <c r="AE1426" s="203" t="s">
        <v>4028</v>
      </c>
      <c r="AF1426" s="203" t="s">
        <v>4028</v>
      </c>
      <c r="AG1426" s="203" t="s">
        <v>4028</v>
      </c>
      <c r="AH1426" s="203" t="s">
        <v>4028</v>
      </c>
      <c r="AI1426" s="203" t="s">
        <v>4028</v>
      </c>
      <c r="AJ1426" s="203" t="s">
        <v>4028</v>
      </c>
      <c r="AK1426" s="203" t="s">
        <v>4028</v>
      </c>
      <c r="AL1426" s="203"/>
      <c r="AM1426" s="203"/>
      <c r="AN1426" s="203"/>
      <c r="AO1426" s="203"/>
      <c r="AP1426" s="203"/>
      <c r="AQ1426" s="203"/>
      <c r="AR1426" s="203"/>
      <c r="AS1426" s="203"/>
      <c r="AT1426" s="203"/>
      <c r="AU1426" s="203"/>
      <c r="AV1426" s="203"/>
      <c r="AW1426" s="203"/>
      <c r="AX1426" s="203"/>
      <c r="AY1426" s="203"/>
      <c r="AZ1426" s="203"/>
      <c r="BA1426" s="203"/>
      <c r="BB1426" s="203"/>
      <c r="BC1426" s="203"/>
      <c r="BD1426" s="203"/>
      <c r="BE1426" s="203"/>
      <c r="BF1426" s="203"/>
      <c r="BG1426" s="203"/>
      <c r="BH1426" s="203"/>
      <c r="BI1426" s="203"/>
      <c r="BJ1426" s="203"/>
      <c r="BK1426" s="203"/>
      <c r="BL1426" s="203"/>
    </row>
    <row r="1427" spans="1:260" ht="12.75" customHeight="1" x14ac:dyDescent="0.2">
      <c r="A1427" s="202"/>
      <c r="B1427" s="202"/>
      <c r="C1427" s="202"/>
      <c r="D1427" s="212" t="s">
        <v>2114</v>
      </c>
      <c r="E1427" s="17" t="s">
        <v>2115</v>
      </c>
      <c r="F1427" s="17" t="s">
        <v>2116</v>
      </c>
      <c r="G1427" s="17" t="s">
        <v>2117</v>
      </c>
      <c r="H1427" s="17"/>
      <c r="I1427" s="17"/>
      <c r="K1427" s="8" t="str">
        <f>IF(ISERROR(VLOOKUP(TRIM(B1427),ALL!$A$2:$AC$3977,11,FALSE)),"",VLOOKUP(TRIM(B1427),ALL!$A$2:$AC$3977,11,FALSE))</f>
        <v/>
      </c>
      <c r="L1427" s="8" t="str">
        <f>IF(ISERROR(VLOOKUP(TRIM(B1427),ALL!$A$2:$AC$3977,12,FALSE)),"",VLOOKUP(TRIM(B1427),ALL!$A$2:$AC$3977,12,FALSE))</f>
        <v/>
      </c>
      <c r="M1427" s="8" t="str">
        <f>IF(ISERROR(VLOOKUP(TRIM(B1427),ALL!$A$2:$AC$3977,13,FALSE)),"",VLOOKUP(TRIM(B1427),ALL!$A$2:$AC$3977,13,FALSE))</f>
        <v/>
      </c>
      <c r="N1427" s="8" t="str">
        <f>IF(ISERROR(VLOOKUP(TRIM(B1427),ALL!$A$2:$AC$3977,14,FALSE)),"",VLOOKUP(TRIM(B1427),ALL!$A$2:$AC$3977,14,FALSE))</f>
        <v/>
      </c>
      <c r="O1427" s="8" t="str">
        <f>IF(ISERROR(VLOOKUP(TRIM(B1427),ALL!$A$2:$AC$3977,15,FALSE)),"",VLOOKUP(TRIM(B1427),ALL!$A$2:$AC$3977,15,FALSE))</f>
        <v/>
      </c>
      <c r="P1427" s="8" t="str">
        <f>IF(ISERROR(VLOOKUP(TRIM(B1427),ALL!$A$2:$AC$3977,16,FALSE)),"",VLOOKUP(TRIM(B1427),ALL!$A$2:$AC$3977,16,FALSE))</f>
        <v/>
      </c>
      <c r="Q1427" s="202"/>
      <c r="S1427" s="202"/>
      <c r="T1427" s="202" t="str">
        <f>IF(ISERROR(VLOOKUP(TRIM(B1427),ALL!$A$2:$AC$3999,20,FALSE)),"",VLOOKUP(TRIM(B1427),ALL!$A$2:$AC$3999,20,FALSE))</f>
        <v/>
      </c>
      <c r="U1427" s="202" t="str">
        <f>IF(ISERROR(VLOOKUP(TRIM(B1427),ALL!$A$2:$AC$3999,21,FALSE)),"",VLOOKUP(TRIM(B1427),ALL!$A$2:$AC$3999,21,FALSE))</f>
        <v/>
      </c>
      <c r="V1427" s="202" t="str">
        <f>IF(ISERROR(VLOOKUP(TRIM(B1427),ALL!$A$2:$AC$3999,22,FALSE)),"",VLOOKUP(TRIM(B1427),ALL!$A$2:$AC$3999,22,FALSE))</f>
        <v/>
      </c>
      <c r="W1427" s="202" t="str">
        <f>IF(ISERROR(VLOOKUP(TRIM(B1427),ALL!$A$2:$AC$1999,20,FALSE)),"",VLOOKUP(TRIM(B1427),ALL!$A$2:$AC$1999,20,FALSE))</f>
        <v/>
      </c>
      <c r="X1427" s="202" t="str">
        <f>IF(ISERROR(VLOOKUP(TRIM(B1427),ALL!$A$2:$AC$1999,21,FALSE)),"",VLOOKUP(TRIM(B1427),ALL!$A$2:$AC$1999,21,FALSE))</f>
        <v/>
      </c>
      <c r="Y1427" s="202" t="str">
        <f>IF(ISERROR(VLOOKUP(TRIM(B1427),ALL!$A$2:$AC$1999,22,FALSE)),"",VLOOKUP(TRIM(B1427),ALL!$A$2:$AC$1999,22,FALSE))</f>
        <v/>
      </c>
      <c r="Z1427" s="202" t="str">
        <f>IF(ISERROR(VLOOKUP(TRIM(B1427),ALL!$A$2:$AC$1999,23,FALSE)),"",VLOOKUP(TRIM(B1427),ALL!$A$2:$AC$1999,23,FALSE))</f>
        <v/>
      </c>
      <c r="AA1427" s="202" t="str">
        <f>IF(ISERROR(VLOOKUP(TRIM(B1427),ALL!$A$2:$AC$1999,24,FALSE)),"",VLOOKUP(TRIM(B1427),ALL!$A$2:$AC$1999,24,FALSE))</f>
        <v/>
      </c>
      <c r="AB1427" s="202" t="str">
        <f>IF(ISERROR(VLOOKUP(TRIM(B1427),ALL!$A$2:$AC$1999,25,FALSE)),"",VLOOKUP(TRIM(B1427),ALL!$A$2:$AC$1999,25,FALSE))</f>
        <v/>
      </c>
      <c r="AC1427" s="202" t="s">
        <v>4028</v>
      </c>
      <c r="AD1427" s="202" t="s">
        <v>4028</v>
      </c>
      <c r="AE1427" s="202" t="s">
        <v>4028</v>
      </c>
      <c r="AF1427" s="202" t="s">
        <v>4028</v>
      </c>
      <c r="AG1427" s="202" t="s">
        <v>4028</v>
      </c>
      <c r="AH1427" s="202" t="s">
        <v>4028</v>
      </c>
      <c r="AI1427" s="202" t="s">
        <v>4028</v>
      </c>
      <c r="AJ1427" s="202" t="s">
        <v>4028</v>
      </c>
      <c r="AK1427" s="202" t="s">
        <v>4028</v>
      </c>
      <c r="AL1427" s="202"/>
      <c r="AO1427" s="202"/>
      <c r="AQ1427" s="1"/>
      <c r="AT1427" s="1"/>
      <c r="AU1427" s="202"/>
      <c r="AW1427" s="1"/>
      <c r="AX1427" s="202"/>
      <c r="AZ1427" s="1"/>
      <c r="BA1427" s="202"/>
      <c r="BB1427" s="1"/>
      <c r="BC1427" s="1"/>
      <c r="BD1427" s="202"/>
      <c r="BE1427" s="202"/>
      <c r="BF1427" s="1"/>
      <c r="BG1427" s="202"/>
      <c r="BH1427" s="202"/>
      <c r="BI1427" s="202"/>
      <c r="BJ1427" s="202"/>
      <c r="BK1427" s="2"/>
      <c r="BL1427" s="2"/>
    </row>
    <row r="1428" spans="1:260" ht="15" customHeight="1" x14ac:dyDescent="0.25">
      <c r="A1428" s="19" t="s">
        <v>1680</v>
      </c>
      <c r="B1428" s="202"/>
      <c r="C1428" s="202"/>
      <c r="D1428" s="213">
        <f>COUNTA(C1431:C1497)</f>
        <v>59</v>
      </c>
      <c r="E1428" s="14">
        <f>COUNTIF(A1430:A1498,"*HB*")</f>
        <v>3</v>
      </c>
      <c r="F1428" s="14">
        <f>COUNTIF(A1430:A1498,"*KR*")+COUNTIF(A1430:A1498,"*LK*")</f>
        <v>2</v>
      </c>
      <c r="G1428" s="14">
        <f>COUNTIF(A1430:A1498,"*PR*")+COUNTIF(A1430:A1498,"*LP*")</f>
        <v>3</v>
      </c>
      <c r="H1428" s="14"/>
      <c r="I1428" s="14"/>
      <c r="K1428" s="8" t="str">
        <f>IF(ISERROR(VLOOKUP(TRIM(B1428),ALL!$A$2:$AC$3977,11,FALSE)),"",VLOOKUP(TRIM(B1428),ALL!$A$2:$AC$3977,11,FALSE))</f>
        <v/>
      </c>
      <c r="L1428" s="8" t="str">
        <f>IF(ISERROR(VLOOKUP(TRIM(B1428),ALL!$A$2:$AC$3977,12,FALSE)),"",VLOOKUP(TRIM(B1428),ALL!$A$2:$AC$3977,12,FALSE))</f>
        <v/>
      </c>
      <c r="M1428" s="8" t="str">
        <f>IF(ISERROR(VLOOKUP(TRIM(B1428),ALL!$A$2:$AC$3977,13,FALSE)),"",VLOOKUP(TRIM(B1428),ALL!$A$2:$AC$3977,13,FALSE))</f>
        <v/>
      </c>
      <c r="N1428" s="8" t="str">
        <f>IF(ISERROR(VLOOKUP(TRIM(B1428),ALL!$A$2:$AC$3977,14,FALSE)),"",VLOOKUP(TRIM(B1428),ALL!$A$2:$AC$3977,14,FALSE))</f>
        <v/>
      </c>
      <c r="O1428" s="8" t="str">
        <f>IF(ISERROR(VLOOKUP(TRIM(B1428),ALL!$A$2:$AC$3977,15,FALSE)),"",VLOOKUP(TRIM(B1428),ALL!$A$2:$AC$3977,15,FALSE))</f>
        <v/>
      </c>
      <c r="P1428" s="8" t="str">
        <f>IF(ISERROR(VLOOKUP(TRIM(B1428),ALL!$A$2:$AC$3977,16,FALSE)),"",VLOOKUP(TRIM(B1428),ALL!$A$2:$AC$3977,16,FALSE))</f>
        <v/>
      </c>
      <c r="Q1428" s="3"/>
      <c r="S1428" s="202"/>
      <c r="T1428" s="202" t="str">
        <f>IF(ISERROR(VLOOKUP(TRIM(B1428),ALL!$A$2:$AC$3999,20,FALSE)),"",VLOOKUP(TRIM(B1428),ALL!$A$2:$AC$3999,20,FALSE))</f>
        <v/>
      </c>
      <c r="U1428" s="202" t="str">
        <f>IF(ISERROR(VLOOKUP(TRIM(B1428),ALL!$A$2:$AC$3999,21,FALSE)),"",VLOOKUP(TRIM(B1428),ALL!$A$2:$AC$3999,21,FALSE))</f>
        <v/>
      </c>
      <c r="V1428" s="202" t="str">
        <f>IF(ISERROR(VLOOKUP(TRIM(B1428),ALL!$A$2:$AC$3999,22,FALSE)),"",VLOOKUP(TRIM(B1428),ALL!$A$2:$AC$3999,22,FALSE))</f>
        <v/>
      </c>
      <c r="W1428" s="202" t="str">
        <f>IF(ISERROR(VLOOKUP(TRIM(B1428),ALL!$A$2:$AC$1999,20,FALSE)),"",VLOOKUP(TRIM(B1428),ALL!$A$2:$AC$1999,20,FALSE))</f>
        <v/>
      </c>
      <c r="X1428" s="202" t="str">
        <f>IF(ISERROR(VLOOKUP(TRIM(B1428),ALL!$A$2:$AC$1999,21,FALSE)),"",VLOOKUP(TRIM(B1428),ALL!$A$2:$AC$1999,21,FALSE))</f>
        <v/>
      </c>
      <c r="Y1428" s="202" t="str">
        <f>IF(ISERROR(VLOOKUP(TRIM(B1428),ALL!$A$2:$AC$1999,22,FALSE)),"",VLOOKUP(TRIM(B1428),ALL!$A$2:$AC$1999,22,FALSE))</f>
        <v/>
      </c>
      <c r="Z1428" s="202" t="str">
        <f>IF(ISERROR(VLOOKUP(TRIM(B1428),ALL!$A$2:$AC$1999,23,FALSE)),"",VLOOKUP(TRIM(B1428),ALL!$A$2:$AC$1999,23,FALSE))</f>
        <v/>
      </c>
      <c r="AA1428" s="202" t="str">
        <f>IF(ISERROR(VLOOKUP(TRIM(B1428),ALL!$A$2:$AC$1999,24,FALSE)),"",VLOOKUP(TRIM(B1428),ALL!$A$2:$AC$1999,24,FALSE))</f>
        <v/>
      </c>
      <c r="AB1428" s="202" t="str">
        <f>IF(ISERROR(VLOOKUP(TRIM(B1428),ALL!$A$2:$AC$1999,25,FALSE)),"",VLOOKUP(TRIM(B1428),ALL!$A$2:$AC$1999,25,FALSE))</f>
        <v/>
      </c>
      <c r="AC1428" s="202" t="s">
        <v>4028</v>
      </c>
      <c r="AD1428" s="202" t="s">
        <v>4028</v>
      </c>
      <c r="AE1428" s="202" t="s">
        <v>4028</v>
      </c>
      <c r="AF1428" s="202" t="s">
        <v>4028</v>
      </c>
      <c r="AG1428" s="202" t="s">
        <v>4028</v>
      </c>
      <c r="AH1428" s="202" t="s">
        <v>4028</v>
      </c>
      <c r="AI1428" s="202" t="s">
        <v>4028</v>
      </c>
      <c r="AJ1428" s="202" t="s">
        <v>4028</v>
      </c>
      <c r="AK1428" s="202" t="s">
        <v>4028</v>
      </c>
      <c r="AL1428" s="3"/>
      <c r="AO1428" s="202"/>
      <c r="AQ1428" s="1"/>
      <c r="AT1428" s="1"/>
      <c r="AU1428" s="3"/>
      <c r="AW1428" s="1"/>
      <c r="AX1428" s="202"/>
      <c r="AZ1428" s="1"/>
      <c r="BA1428" s="202"/>
      <c r="BB1428" s="1"/>
      <c r="BC1428" s="1"/>
      <c r="BD1428" s="202"/>
      <c r="BE1428" s="202"/>
      <c r="BF1428" s="1"/>
      <c r="BG1428" s="202"/>
      <c r="BH1428" s="202"/>
      <c r="BI1428" s="202"/>
      <c r="BJ1428" s="202"/>
      <c r="BK1428" s="2"/>
      <c r="BL1428" s="2"/>
      <c r="BM1428" s="10"/>
      <c r="BN1428" s="10"/>
      <c r="BO1428" s="10"/>
      <c r="BP1428" s="10"/>
      <c r="BQ1428" s="10"/>
      <c r="BR1428" s="10"/>
      <c r="BS1428" s="10"/>
      <c r="BT1428" s="10"/>
      <c r="BU1428" s="10"/>
      <c r="BV1428" s="10"/>
      <c r="BW1428" s="10"/>
      <c r="BX1428" s="10"/>
      <c r="BY1428" s="10"/>
      <c r="BZ1428" s="10"/>
      <c r="CA1428" s="10"/>
      <c r="CB1428" s="10"/>
      <c r="CC1428" s="10"/>
      <c r="CD1428" s="10"/>
      <c r="CE1428" s="10"/>
      <c r="CF1428" s="10"/>
      <c r="CG1428" s="10"/>
      <c r="CH1428" s="10"/>
      <c r="CI1428" s="10"/>
      <c r="CJ1428" s="10"/>
      <c r="CK1428" s="10"/>
      <c r="CL1428" s="10"/>
      <c r="CM1428" s="10"/>
      <c r="CN1428" s="10"/>
      <c r="CO1428" s="10"/>
      <c r="CP1428" s="10"/>
      <c r="CQ1428" s="10"/>
      <c r="CR1428" s="10"/>
      <c r="CS1428" s="10"/>
      <c r="CT1428" s="10"/>
      <c r="CU1428" s="10"/>
      <c r="CV1428" s="10"/>
      <c r="CW1428" s="10"/>
      <c r="CX1428" s="10"/>
      <c r="CY1428" s="10"/>
      <c r="CZ1428" s="10"/>
      <c r="DA1428" s="10"/>
      <c r="DB1428" s="10"/>
      <c r="DC1428" s="10"/>
      <c r="DD1428" s="10"/>
      <c r="DE1428" s="10"/>
      <c r="DF1428" s="10"/>
      <c r="DG1428" s="10"/>
      <c r="DH1428" s="10"/>
      <c r="DI1428" s="10"/>
      <c r="DJ1428" s="10"/>
      <c r="DK1428" s="10"/>
      <c r="DL1428" s="10"/>
      <c r="DM1428" s="10"/>
      <c r="DN1428" s="10"/>
      <c r="DO1428" s="10"/>
      <c r="DP1428" s="10"/>
      <c r="DQ1428" s="10"/>
      <c r="DR1428" s="10"/>
      <c r="DS1428" s="10"/>
      <c r="DT1428" s="10"/>
      <c r="DU1428" s="10"/>
      <c r="DV1428" s="10"/>
      <c r="DW1428" s="10"/>
      <c r="DX1428" s="10"/>
      <c r="DY1428" s="10"/>
      <c r="DZ1428" s="10"/>
      <c r="EA1428" s="10"/>
      <c r="EB1428" s="10"/>
      <c r="EC1428" s="10"/>
      <c r="ED1428" s="10"/>
      <c r="EE1428" s="10"/>
      <c r="EF1428" s="10"/>
      <c r="EG1428" s="10"/>
      <c r="EH1428" s="10"/>
      <c r="EI1428" s="10"/>
      <c r="EJ1428" s="10"/>
      <c r="EK1428" s="10"/>
      <c r="EL1428" s="10"/>
      <c r="EM1428" s="10"/>
      <c r="EN1428" s="10"/>
      <c r="EO1428" s="10"/>
      <c r="EP1428" s="10"/>
      <c r="EQ1428" s="10"/>
      <c r="ER1428" s="10"/>
      <c r="ES1428" s="10"/>
      <c r="ET1428" s="10"/>
      <c r="EU1428" s="10"/>
      <c r="EV1428" s="10"/>
      <c r="EW1428" s="10"/>
      <c r="EX1428" s="10"/>
      <c r="EY1428" s="10"/>
      <c r="EZ1428" s="10"/>
      <c r="FA1428" s="10"/>
      <c r="FB1428" s="10"/>
      <c r="FC1428" s="10"/>
      <c r="FD1428" s="10"/>
      <c r="FE1428" s="10"/>
      <c r="FF1428" s="10"/>
      <c r="FG1428" s="10"/>
      <c r="FH1428" s="10"/>
      <c r="FI1428" s="10"/>
      <c r="FJ1428" s="10"/>
      <c r="FK1428" s="10"/>
      <c r="FL1428" s="10"/>
      <c r="FM1428" s="10"/>
      <c r="FN1428" s="10"/>
      <c r="FO1428" s="10"/>
      <c r="FP1428" s="10"/>
      <c r="FQ1428" s="10"/>
      <c r="FR1428" s="10"/>
      <c r="FS1428" s="10"/>
      <c r="FT1428" s="10"/>
      <c r="FU1428" s="10"/>
      <c r="FV1428" s="10"/>
      <c r="FW1428" s="10"/>
      <c r="FX1428" s="10"/>
      <c r="FY1428" s="10"/>
      <c r="FZ1428" s="10"/>
      <c r="GA1428" s="10"/>
      <c r="GB1428" s="10"/>
      <c r="GC1428" s="10"/>
      <c r="GD1428" s="10"/>
      <c r="GE1428" s="10"/>
      <c r="GF1428" s="10"/>
      <c r="GG1428" s="10"/>
      <c r="GH1428" s="10"/>
      <c r="GI1428" s="10"/>
      <c r="GJ1428" s="10"/>
      <c r="GK1428" s="10"/>
      <c r="GL1428" s="10"/>
      <c r="GM1428" s="10"/>
      <c r="GN1428" s="10"/>
      <c r="GO1428" s="10"/>
      <c r="GP1428" s="10"/>
      <c r="GQ1428" s="10"/>
      <c r="GR1428" s="10"/>
      <c r="GS1428" s="10"/>
      <c r="GT1428" s="10"/>
      <c r="GU1428" s="10"/>
      <c r="GV1428" s="10"/>
      <c r="GW1428" s="10"/>
      <c r="GX1428" s="10"/>
      <c r="GY1428" s="10"/>
      <c r="GZ1428" s="10"/>
      <c r="HA1428" s="10"/>
      <c r="HB1428" s="10"/>
      <c r="HC1428" s="10"/>
      <c r="HD1428" s="10"/>
      <c r="HE1428" s="10"/>
      <c r="HF1428" s="10"/>
      <c r="HG1428" s="10"/>
      <c r="HH1428" s="10"/>
      <c r="HI1428" s="10"/>
      <c r="HJ1428" s="10"/>
      <c r="HK1428" s="10"/>
      <c r="HL1428" s="10"/>
      <c r="HM1428" s="10"/>
      <c r="HN1428" s="10"/>
      <c r="HO1428" s="10"/>
      <c r="HP1428" s="10"/>
      <c r="HQ1428" s="10"/>
      <c r="HR1428" s="10"/>
      <c r="HS1428" s="10"/>
      <c r="HT1428" s="10"/>
      <c r="HU1428" s="10"/>
      <c r="HV1428" s="10"/>
      <c r="HW1428" s="10"/>
      <c r="HX1428" s="10"/>
      <c r="HY1428" s="10"/>
      <c r="HZ1428" s="10"/>
      <c r="IA1428" s="10"/>
      <c r="IB1428" s="10"/>
      <c r="IC1428" s="10"/>
      <c r="ID1428" s="10"/>
      <c r="IE1428" s="10"/>
      <c r="IF1428" s="10"/>
      <c r="IG1428" s="10"/>
      <c r="IH1428" s="10"/>
      <c r="II1428" s="10"/>
      <c r="IJ1428" s="10"/>
      <c r="IK1428" s="10"/>
      <c r="IL1428" s="10"/>
      <c r="IM1428" s="10"/>
      <c r="IN1428" s="10"/>
      <c r="IO1428" s="10"/>
      <c r="IP1428" s="10"/>
      <c r="IQ1428" s="10"/>
      <c r="IR1428" s="10"/>
      <c r="IS1428" s="10"/>
      <c r="IT1428" s="10"/>
      <c r="IU1428" s="10"/>
      <c r="IV1428" s="10"/>
    </row>
    <row r="1429" spans="1:260" s="10" customFormat="1" ht="12.75" customHeight="1" x14ac:dyDescent="0.2">
      <c r="A1429" s="8"/>
      <c r="B1429" s="8"/>
      <c r="C1429" s="202"/>
      <c r="D1429" s="7"/>
      <c r="E1429" s="1"/>
      <c r="F1429" s="1"/>
      <c r="G1429" s="205" t="str">
        <f>IF(ISERROR(VLOOKUP(TRIM(C1429),'R2020'!$A$1:$I$1991,8,FALSE)),"",VLOOKUP(TRIM(C1429),'R2020'!$A$1:$I$1991,8,FALSE))</f>
        <v/>
      </c>
      <c r="H1429" s="1"/>
      <c r="I1429" s="1"/>
      <c r="J1429" s="8"/>
      <c r="K1429" s="8" t="str">
        <f>IF(ISERROR(VLOOKUP(TRIM(C1429),ALL!$A$2:$AC$3977,11,FALSE)),"",VLOOKUP(TRIM(C1429),ALL!$A$2:$AC$3977,11,FALSE))</f>
        <v/>
      </c>
      <c r="L1429" s="8" t="str">
        <f>IF(ISERROR(VLOOKUP(TRIM(C1429),ALL!$A$2:$AC$3977,12,FALSE)),"",VLOOKUP(TRIM(C1429),ALL!$A$2:$AC$3977,12,FALSE))</f>
        <v/>
      </c>
      <c r="M1429" s="8" t="str">
        <f>IF(ISERROR(VLOOKUP(TRIM(C1429),ALL!$A$2:$AC$3977,13,FALSE)),"",VLOOKUP(TRIM(C1429),ALL!$A$2:$AC$3977,13,FALSE))</f>
        <v/>
      </c>
      <c r="N1429" s="8" t="str">
        <f>IF(ISERROR(VLOOKUP(TRIM(C1429),ALL!$A$2:$AC$3977,14,FALSE)),"",VLOOKUP(TRIM(C1429),ALL!$A$2:$AC$3977,14,FALSE))</f>
        <v/>
      </c>
      <c r="O1429" s="8" t="str">
        <f>IF(ISERROR(VLOOKUP(TRIM(C1429),ALL!$A$2:$AC$3977,15,FALSE)),"",VLOOKUP(TRIM(C1429),ALL!$A$2:$AC$3977,15,FALSE))</f>
        <v/>
      </c>
      <c r="P1429" s="8" t="str">
        <f>IF(ISERROR(VLOOKUP(TRIM(C1429),ALL!$A$2:$AC$3977,16,FALSE)),"",VLOOKUP(TRIM(C1429),ALL!$A$2:$AC$3977,16,FALSE))</f>
        <v/>
      </c>
      <c r="Q1429" s="8"/>
      <c r="R1429" s="1"/>
      <c r="S1429" s="1"/>
      <c r="T1429" s="202" t="str">
        <f>IF(ISERROR(VLOOKUP(TRIM(C1429),ALL!$A$2:$AC$3999,20,FALSE)),"",VLOOKUP(TRIM(C1429),ALL!$A$2:$AC$3999,20,FALSE))</f>
        <v/>
      </c>
      <c r="U1429" s="202" t="str">
        <f>IF(ISERROR(VLOOKUP(TRIM(C1429),ALL!$A$2:$AC$3999,21,FALSE)),"",VLOOKUP(TRIM(C1429),ALL!$A$2:$AC$3999,21,FALSE))</f>
        <v/>
      </c>
      <c r="V1429" s="202" t="str">
        <f>IF(ISERROR(VLOOKUP(TRIM(C1429),ALL!$A$2:$AC$3999,22,FALSE)),"",VLOOKUP(TRIM(C1429),ALL!$A$2:$AC$3999,22,FALSE))</f>
        <v/>
      </c>
      <c r="W1429" s="202" t="str">
        <f>IF(ISERROR(VLOOKUP(TRIM(C1429),ALL!$A$2:$AC$1999,20,FALSE)),"",VLOOKUP(TRIM(C1429),ALL!$A$2:$AC$1999,20,FALSE))</f>
        <v/>
      </c>
      <c r="X1429" s="202" t="str">
        <f>IF(ISERROR(VLOOKUP(TRIM(C1429),ALL!$A$2:$AC$1999,21,FALSE)),"",VLOOKUP(TRIM(C1429),ALL!$A$2:$AC$1999,21,FALSE))</f>
        <v/>
      </c>
      <c r="Y1429" s="202" t="str">
        <f>IF(ISERROR(VLOOKUP(TRIM(C1429),ALL!$A$2:$AC$1999,22,FALSE)),"",VLOOKUP(TRIM(C1429),ALL!$A$2:$AC$1999,22,FALSE))</f>
        <v/>
      </c>
      <c r="Z1429" s="202" t="str">
        <f>IF(ISERROR(VLOOKUP(TRIM(C1429),ALL!$A$2:$AC$1999,23,FALSE)),"",VLOOKUP(TRIM(C1429),ALL!$A$2:$AC$1999,23,FALSE))</f>
        <v/>
      </c>
      <c r="AA1429" s="202" t="str">
        <f>IF(ISERROR(VLOOKUP(TRIM(C1429),ALL!$A$2:$AC$1999,24,FALSE)),"",VLOOKUP(TRIM(C1429),ALL!$A$2:$AC$1999,24,FALSE))</f>
        <v/>
      </c>
      <c r="AB1429" s="202" t="str">
        <f>IF(ISERROR(VLOOKUP(TRIM(C1429),ALL!$A$2:$AC$1999,25,FALSE)),"",VLOOKUP(TRIM(C1429),ALL!$A$2:$AC$1999,25,FALSE))</f>
        <v/>
      </c>
      <c r="AC1429" s="202" t="s">
        <v>4028</v>
      </c>
      <c r="AD1429" s="202" t="s">
        <v>4028</v>
      </c>
      <c r="AE1429" s="202" t="s">
        <v>4028</v>
      </c>
      <c r="AF1429" s="202" t="s">
        <v>4028</v>
      </c>
      <c r="AG1429" s="202" t="s">
        <v>4028</v>
      </c>
      <c r="AH1429" s="202" t="s">
        <v>4028</v>
      </c>
      <c r="AI1429" s="202" t="s">
        <v>4028</v>
      </c>
      <c r="AJ1429" s="202" t="s">
        <v>4028</v>
      </c>
      <c r="AK1429" s="202" t="s">
        <v>4028</v>
      </c>
      <c r="AL1429" s="202"/>
      <c r="AM1429" s="1"/>
      <c r="AN1429" s="1"/>
      <c r="AO1429" s="202"/>
      <c r="AP1429" s="1"/>
      <c r="AQ1429" s="1"/>
      <c r="AR1429" s="1"/>
      <c r="AS1429" s="1"/>
      <c r="AT1429" s="1"/>
      <c r="AU1429" s="202"/>
      <c r="AV1429" s="1"/>
      <c r="AW1429" s="1"/>
      <c r="AX1429" s="202"/>
      <c r="AY1429" s="1"/>
      <c r="AZ1429" s="1"/>
      <c r="BA1429" s="202"/>
      <c r="BB1429" s="1"/>
      <c r="BC1429" s="1"/>
      <c r="BD1429" s="202"/>
      <c r="BE1429" s="202"/>
      <c r="BF1429" s="1"/>
      <c r="BG1429" s="202"/>
      <c r="BH1429" s="202"/>
      <c r="BI1429" s="202"/>
      <c r="BJ1429" s="202"/>
      <c r="BK1429" s="2"/>
      <c r="BL1429" s="2"/>
    </row>
    <row r="1430" spans="1:260" ht="12.75" customHeight="1" x14ac:dyDescent="0.2">
      <c r="A1430" s="233" t="s">
        <v>5000</v>
      </c>
      <c r="B1430" s="203"/>
      <c r="C1430" s="203"/>
      <c r="D1430" s="218"/>
      <c r="E1430" s="203"/>
      <c r="F1430" s="203"/>
      <c r="G1430" s="203"/>
      <c r="H1430" s="203"/>
      <c r="I1430" s="203"/>
      <c r="J1430" s="203"/>
      <c r="K1430" s="203"/>
      <c r="L1430" s="203"/>
      <c r="M1430" s="203"/>
      <c r="N1430" s="203"/>
      <c r="O1430" s="203" t="s">
        <v>4028</v>
      </c>
      <c r="P1430" s="203" t="s">
        <v>4028</v>
      </c>
      <c r="Q1430" s="203"/>
      <c r="R1430" s="203"/>
      <c r="S1430" s="203"/>
      <c r="T1430" s="203" t="s">
        <v>4028</v>
      </c>
      <c r="U1430" s="203" t="s">
        <v>4028</v>
      </c>
      <c r="V1430" s="203" t="s">
        <v>4028</v>
      </c>
      <c r="W1430" s="203" t="s">
        <v>4028</v>
      </c>
      <c r="X1430" s="203" t="s">
        <v>4028</v>
      </c>
      <c r="Y1430" s="203" t="s">
        <v>4028</v>
      </c>
      <c r="Z1430" s="203" t="s">
        <v>4028</v>
      </c>
      <c r="AA1430" s="203" t="s">
        <v>4028</v>
      </c>
      <c r="AB1430" s="203" t="s">
        <v>4028</v>
      </c>
      <c r="AC1430" s="203" t="s">
        <v>4028</v>
      </c>
      <c r="AD1430" s="203" t="s">
        <v>4028</v>
      </c>
      <c r="AE1430" s="203" t="s">
        <v>4028</v>
      </c>
      <c r="AF1430" s="203" t="s">
        <v>4028</v>
      </c>
      <c r="AG1430" s="203" t="s">
        <v>4028</v>
      </c>
      <c r="AH1430" s="203" t="s">
        <v>4028</v>
      </c>
      <c r="AI1430" s="203" t="s">
        <v>4028</v>
      </c>
      <c r="AJ1430" s="203" t="s">
        <v>4028</v>
      </c>
      <c r="AK1430" s="203" t="s">
        <v>4028</v>
      </c>
      <c r="AL1430" s="203"/>
      <c r="AM1430" s="203"/>
      <c r="AN1430" s="203"/>
      <c r="AO1430" s="203"/>
      <c r="AP1430" s="203"/>
      <c r="AQ1430" s="203"/>
      <c r="AR1430" s="203"/>
      <c r="AS1430" s="203"/>
      <c r="AT1430" s="203"/>
      <c r="AU1430" s="203"/>
      <c r="AV1430" s="203"/>
      <c r="AW1430" s="203"/>
      <c r="AX1430" s="203"/>
      <c r="AY1430" s="203"/>
      <c r="AZ1430" s="203"/>
      <c r="BA1430" s="203"/>
      <c r="BB1430" s="203"/>
      <c r="BC1430" s="203"/>
      <c r="BD1430" s="203"/>
      <c r="BE1430" s="203"/>
      <c r="BF1430" s="203"/>
      <c r="BG1430" s="203"/>
      <c r="BH1430" s="203"/>
      <c r="BI1430" s="203"/>
      <c r="BJ1430" s="203"/>
      <c r="BK1430" s="203"/>
      <c r="BL1430" s="203"/>
      <c r="IW1430" s="10"/>
      <c r="IX1430" s="10"/>
      <c r="IY1430" s="10"/>
      <c r="IZ1430" s="10"/>
    </row>
    <row r="1431" spans="1:260" s="10" customFormat="1" ht="12.75" customHeight="1" x14ac:dyDescent="0.2">
      <c r="A1431" s="203" t="s">
        <v>193</v>
      </c>
      <c r="B1431" s="203" t="s">
        <v>4459</v>
      </c>
      <c r="C1431" s="203" t="s">
        <v>880</v>
      </c>
      <c r="D1431" s="214">
        <v>32351</v>
      </c>
      <c r="E1431" s="203" t="s">
        <v>892</v>
      </c>
      <c r="F1431" s="203" t="s">
        <v>2150</v>
      </c>
      <c r="G1431" s="203" t="s">
        <v>3420</v>
      </c>
      <c r="H1431" s="203" t="s">
        <v>193</v>
      </c>
      <c r="I1431" s="203" t="s">
        <v>346</v>
      </c>
      <c r="J1431" s="203"/>
      <c r="K1431" s="203" t="s">
        <v>193</v>
      </c>
      <c r="L1431" s="203" t="s">
        <v>32</v>
      </c>
      <c r="M1431" s="203">
        <v>0</v>
      </c>
      <c r="N1431" s="203" t="s">
        <v>202</v>
      </c>
      <c r="O1431" s="203">
        <v>0</v>
      </c>
      <c r="P1431" s="203">
        <v>0</v>
      </c>
      <c r="Q1431" s="203" t="s">
        <v>193</v>
      </c>
      <c r="R1431" s="203" t="s">
        <v>32</v>
      </c>
      <c r="S1431" s="203"/>
      <c r="T1431" s="203" t="s">
        <v>193</v>
      </c>
      <c r="U1431" s="203" t="s">
        <v>32</v>
      </c>
      <c r="V1431" s="203">
        <v>0</v>
      </c>
      <c r="W1431" s="203" t="s">
        <v>193</v>
      </c>
      <c r="X1431" s="203" t="s">
        <v>32</v>
      </c>
      <c r="Y1431" s="203">
        <v>0</v>
      </c>
      <c r="Z1431" s="203" t="s">
        <v>193</v>
      </c>
      <c r="AA1431" s="203" t="s">
        <v>32</v>
      </c>
      <c r="AB1431" s="203">
        <v>0</v>
      </c>
      <c r="AC1431" s="203" t="s">
        <v>193</v>
      </c>
      <c r="AD1431" s="203" t="s">
        <v>32</v>
      </c>
      <c r="AE1431" s="203">
        <v>0</v>
      </c>
      <c r="AF1431" s="203">
        <v>0</v>
      </c>
      <c r="AG1431" s="203">
        <v>0</v>
      </c>
      <c r="AH1431" s="203">
        <v>0</v>
      </c>
      <c r="AI1431" s="203">
        <v>0</v>
      </c>
      <c r="AJ1431" s="203">
        <v>0</v>
      </c>
      <c r="AK1431" s="203">
        <v>0</v>
      </c>
      <c r="AL1431" s="203"/>
      <c r="AM1431" s="203"/>
      <c r="AN1431" s="203"/>
      <c r="AO1431" s="203"/>
      <c r="AP1431" s="203"/>
      <c r="AQ1431" s="203"/>
      <c r="AR1431" s="203"/>
      <c r="AS1431" s="203"/>
      <c r="AT1431" s="203"/>
      <c r="AU1431" s="203"/>
      <c r="AV1431" s="203"/>
      <c r="AW1431" s="203"/>
      <c r="AX1431" s="203"/>
      <c r="AY1431" s="203"/>
      <c r="AZ1431" s="203"/>
      <c r="BA1431" s="203"/>
      <c r="BB1431" s="203"/>
      <c r="BC1431" s="203"/>
      <c r="BD1431" s="203"/>
      <c r="BE1431" s="203"/>
      <c r="BF1431" s="203"/>
      <c r="BG1431" s="203"/>
      <c r="BH1431" s="203"/>
      <c r="BI1431" s="203"/>
      <c r="BJ1431" s="203"/>
      <c r="BK1431" s="203"/>
      <c r="BL1431" s="203"/>
    </row>
    <row r="1432" spans="1:260" ht="12.75" customHeight="1" x14ac:dyDescent="0.2">
      <c r="A1432" s="203" t="s">
        <v>193</v>
      </c>
      <c r="B1432" s="203" t="s">
        <v>4471</v>
      </c>
      <c r="C1432" s="203" t="s">
        <v>3650</v>
      </c>
      <c r="D1432" s="214">
        <v>35553</v>
      </c>
      <c r="E1432" s="203" t="s">
        <v>3651</v>
      </c>
      <c r="F1432" s="203" t="s">
        <v>3456</v>
      </c>
      <c r="G1432" s="203" t="s">
        <v>3420</v>
      </c>
      <c r="H1432" s="203" t="s">
        <v>193</v>
      </c>
      <c r="I1432" s="203" t="s">
        <v>27</v>
      </c>
      <c r="J1432" s="203"/>
      <c r="K1432" s="203"/>
      <c r="L1432" s="203"/>
      <c r="M1432" s="203"/>
      <c r="N1432" s="203"/>
      <c r="O1432" s="203"/>
      <c r="P1432" s="203"/>
      <c r="Q1432" s="203"/>
      <c r="R1432" s="203"/>
      <c r="S1432" s="203"/>
      <c r="T1432" s="203"/>
      <c r="U1432" s="203"/>
      <c r="V1432" s="203"/>
      <c r="W1432" s="203"/>
      <c r="X1432" s="203"/>
      <c r="Y1432" s="203"/>
      <c r="Z1432" s="203"/>
      <c r="AA1432" s="203"/>
      <c r="AB1432" s="203"/>
      <c r="AC1432" s="203"/>
      <c r="AD1432" s="203"/>
      <c r="AE1432" s="203"/>
      <c r="AF1432" s="203"/>
      <c r="AG1432" s="203"/>
      <c r="AH1432" s="203"/>
      <c r="AI1432" s="203"/>
      <c r="AJ1432" s="203"/>
      <c r="AK1432" s="203"/>
      <c r="AL1432" s="203"/>
      <c r="AM1432" s="203"/>
      <c r="AN1432" s="203"/>
      <c r="AO1432" s="203"/>
      <c r="AP1432" s="203"/>
      <c r="AQ1432" s="203"/>
      <c r="AR1432" s="203"/>
      <c r="AS1432" s="203"/>
      <c r="AT1432" s="203"/>
      <c r="AU1432" s="203"/>
      <c r="AV1432" s="203"/>
      <c r="AW1432" s="203"/>
      <c r="AX1432" s="203"/>
      <c r="AY1432" s="203"/>
      <c r="AZ1432" s="203"/>
      <c r="BA1432" s="203"/>
      <c r="BB1432" s="203"/>
      <c r="BC1432" s="203"/>
      <c r="BD1432" s="203"/>
      <c r="BE1432" s="203"/>
      <c r="BF1432" s="203"/>
      <c r="BG1432" s="203"/>
      <c r="BH1432" s="203"/>
      <c r="BI1432" s="203"/>
      <c r="BJ1432" s="203"/>
      <c r="BK1432" s="203"/>
      <c r="BL1432" s="203"/>
      <c r="BM1432" s="10"/>
      <c r="BN1432" s="10"/>
      <c r="BO1432" s="10"/>
      <c r="BP1432" s="10"/>
      <c r="BQ1432" s="10"/>
      <c r="BR1432" s="10"/>
      <c r="BS1432" s="10"/>
      <c r="BT1432" s="10"/>
      <c r="BU1432" s="10"/>
      <c r="BV1432" s="10"/>
      <c r="BW1432" s="10"/>
      <c r="BX1432" s="10"/>
      <c r="BY1432" s="10"/>
      <c r="BZ1432" s="10"/>
      <c r="CA1432" s="10"/>
      <c r="CB1432" s="10"/>
      <c r="CC1432" s="10"/>
      <c r="CD1432" s="10"/>
      <c r="CE1432" s="10"/>
      <c r="CF1432" s="10"/>
      <c r="CG1432" s="10"/>
      <c r="CH1432" s="10"/>
      <c r="CI1432" s="10"/>
      <c r="CJ1432" s="10"/>
      <c r="CK1432" s="10"/>
      <c r="CL1432" s="10"/>
      <c r="CM1432" s="10"/>
      <c r="CN1432" s="10"/>
      <c r="CO1432" s="10"/>
      <c r="CP1432" s="10"/>
      <c r="CQ1432" s="10"/>
      <c r="CR1432" s="10"/>
      <c r="CS1432" s="10"/>
      <c r="CT1432" s="10"/>
      <c r="CU1432" s="10"/>
      <c r="CV1432" s="10"/>
      <c r="CW1432" s="10"/>
      <c r="CX1432" s="10"/>
      <c r="CY1432" s="10"/>
      <c r="CZ1432" s="10"/>
      <c r="DA1432" s="10"/>
      <c r="DB1432" s="10"/>
      <c r="DC1432" s="10"/>
      <c r="DD1432" s="10"/>
      <c r="DE1432" s="10"/>
      <c r="DF1432" s="10"/>
      <c r="DG1432" s="10"/>
      <c r="DH1432" s="10"/>
      <c r="DI1432" s="10"/>
      <c r="DJ1432" s="10"/>
      <c r="DK1432" s="10"/>
      <c r="DL1432" s="10"/>
      <c r="DM1432" s="10"/>
      <c r="DN1432" s="10"/>
      <c r="DO1432" s="10"/>
      <c r="DP1432" s="10"/>
      <c r="DQ1432" s="10"/>
      <c r="DR1432" s="10"/>
      <c r="DS1432" s="10"/>
      <c r="DT1432" s="10"/>
      <c r="DU1432" s="10"/>
      <c r="DV1432" s="10"/>
      <c r="DW1432" s="10"/>
      <c r="DX1432" s="10"/>
      <c r="DY1432" s="10"/>
      <c r="DZ1432" s="10"/>
      <c r="EA1432" s="10"/>
      <c r="EB1432" s="10"/>
      <c r="EC1432" s="10"/>
      <c r="ED1432" s="10"/>
      <c r="EE1432" s="10"/>
      <c r="EF1432" s="10"/>
      <c r="EG1432" s="10"/>
      <c r="EH1432" s="10"/>
      <c r="EI1432" s="10"/>
      <c r="EJ1432" s="10"/>
      <c r="EK1432" s="10"/>
      <c r="EL1432" s="10"/>
      <c r="EM1432" s="10"/>
      <c r="EN1432" s="10"/>
      <c r="EO1432" s="10"/>
      <c r="EP1432" s="10"/>
      <c r="EQ1432" s="10"/>
      <c r="ER1432" s="10"/>
      <c r="ES1432" s="10"/>
      <c r="ET1432" s="10"/>
      <c r="EU1432" s="10"/>
      <c r="EV1432" s="10"/>
      <c r="EW1432" s="10"/>
      <c r="EX1432" s="10"/>
      <c r="EY1432" s="10"/>
      <c r="EZ1432" s="10"/>
      <c r="FA1432" s="10"/>
      <c r="FB1432" s="10"/>
      <c r="FC1432" s="10"/>
      <c r="FD1432" s="10"/>
      <c r="FE1432" s="10"/>
      <c r="FF1432" s="10"/>
      <c r="FG1432" s="10"/>
      <c r="FH1432" s="10"/>
      <c r="FI1432" s="10"/>
      <c r="FJ1432" s="10"/>
      <c r="FK1432" s="10"/>
      <c r="FL1432" s="10"/>
      <c r="FM1432" s="10"/>
      <c r="FN1432" s="10"/>
      <c r="FO1432" s="10"/>
      <c r="FP1432" s="10"/>
      <c r="FQ1432" s="10"/>
      <c r="FR1432" s="10"/>
      <c r="FS1432" s="10"/>
      <c r="FT1432" s="10"/>
      <c r="FU1432" s="10"/>
      <c r="FV1432" s="10"/>
      <c r="FW1432" s="10"/>
      <c r="FX1432" s="10"/>
      <c r="FY1432" s="10"/>
      <c r="FZ1432" s="10"/>
      <c r="GA1432" s="10"/>
      <c r="GB1432" s="10"/>
      <c r="GC1432" s="10"/>
      <c r="GD1432" s="10"/>
      <c r="GE1432" s="10"/>
      <c r="GF1432" s="10"/>
      <c r="GG1432" s="10"/>
      <c r="GH1432" s="10"/>
      <c r="GI1432" s="10"/>
      <c r="GJ1432" s="10"/>
      <c r="GK1432" s="10"/>
      <c r="GL1432" s="10"/>
      <c r="GM1432" s="10"/>
      <c r="GN1432" s="10"/>
      <c r="GO1432" s="10"/>
      <c r="GP1432" s="10"/>
      <c r="GQ1432" s="10"/>
      <c r="GR1432" s="10"/>
      <c r="GS1432" s="10"/>
      <c r="GT1432" s="10"/>
      <c r="GU1432" s="10"/>
      <c r="GV1432" s="10"/>
      <c r="GW1432" s="10"/>
      <c r="GX1432" s="10"/>
      <c r="GY1432" s="10"/>
      <c r="GZ1432" s="10"/>
      <c r="HA1432" s="10"/>
      <c r="HB1432" s="10"/>
      <c r="HC1432" s="10"/>
      <c r="HD1432" s="10"/>
      <c r="HE1432" s="10"/>
      <c r="HF1432" s="10"/>
      <c r="HG1432" s="10"/>
      <c r="HH1432" s="10"/>
      <c r="HI1432" s="10"/>
      <c r="HJ1432" s="10"/>
      <c r="HK1432" s="10"/>
      <c r="HL1432" s="10"/>
      <c r="HM1432" s="10"/>
      <c r="HN1432" s="10"/>
      <c r="HO1432" s="10"/>
      <c r="HP1432" s="10"/>
      <c r="HQ1432" s="10"/>
      <c r="HR1432" s="10"/>
      <c r="HS1432" s="10"/>
      <c r="HT1432" s="10"/>
      <c r="HU1432" s="10"/>
      <c r="HV1432" s="10"/>
      <c r="HW1432" s="10"/>
      <c r="HX1432" s="10"/>
      <c r="HY1432" s="10"/>
      <c r="HZ1432" s="10"/>
      <c r="IA1432" s="10"/>
      <c r="IB1432" s="10"/>
      <c r="IC1432" s="10"/>
      <c r="ID1432" s="10"/>
      <c r="IE1432" s="10"/>
      <c r="IF1432" s="10"/>
      <c r="IG1432" s="10"/>
      <c r="IH1432" s="10"/>
      <c r="II1432" s="10"/>
      <c r="IJ1432" s="10"/>
      <c r="IK1432" s="10"/>
      <c r="IL1432" s="10"/>
      <c r="IM1432" s="10"/>
      <c r="IN1432" s="10"/>
      <c r="IO1432" s="10"/>
      <c r="IP1432" s="10"/>
      <c r="IQ1432" s="10"/>
      <c r="IR1432" s="10"/>
      <c r="IS1432" s="10"/>
      <c r="IT1432" s="10"/>
      <c r="IU1432" s="10"/>
      <c r="IV1432" s="10"/>
    </row>
    <row r="1433" spans="1:260" s="10" customFormat="1" ht="12.75" customHeight="1" x14ac:dyDescent="0.2">
      <c r="A1433" s="203" t="s">
        <v>4028</v>
      </c>
      <c r="B1433" s="203" t="s">
        <v>4028</v>
      </c>
      <c r="C1433" s="203"/>
      <c r="D1433" s="214"/>
      <c r="E1433" s="203"/>
      <c r="F1433" s="203"/>
      <c r="G1433" s="203" t="s">
        <v>4028</v>
      </c>
      <c r="H1433" s="203" t="s">
        <v>4028</v>
      </c>
      <c r="I1433" s="203" t="s">
        <v>4028</v>
      </c>
      <c r="J1433" s="203" t="s">
        <v>4028</v>
      </c>
      <c r="K1433" s="203" t="s">
        <v>4028</v>
      </c>
      <c r="L1433" s="203" t="s">
        <v>4028</v>
      </c>
      <c r="M1433" s="203" t="s">
        <v>4028</v>
      </c>
      <c r="N1433" s="203" t="s">
        <v>4028</v>
      </c>
      <c r="O1433" s="203" t="s">
        <v>4028</v>
      </c>
      <c r="P1433" s="203" t="s">
        <v>4028</v>
      </c>
      <c r="Q1433" s="203"/>
      <c r="R1433" s="203"/>
      <c r="S1433" s="203"/>
      <c r="T1433" s="203" t="s">
        <v>4028</v>
      </c>
      <c r="U1433" s="203" t="s">
        <v>4028</v>
      </c>
      <c r="V1433" s="203" t="s">
        <v>4028</v>
      </c>
      <c r="W1433" s="203" t="s">
        <v>4028</v>
      </c>
      <c r="X1433" s="203" t="s">
        <v>4028</v>
      </c>
      <c r="Y1433" s="203" t="s">
        <v>4028</v>
      </c>
      <c r="Z1433" s="203" t="s">
        <v>4028</v>
      </c>
      <c r="AA1433" s="203" t="s">
        <v>4028</v>
      </c>
      <c r="AB1433" s="203" t="s">
        <v>4028</v>
      </c>
      <c r="AC1433" s="203" t="s">
        <v>4028</v>
      </c>
      <c r="AD1433" s="203" t="s">
        <v>4028</v>
      </c>
      <c r="AE1433" s="203" t="s">
        <v>4028</v>
      </c>
      <c r="AF1433" s="203" t="s">
        <v>4028</v>
      </c>
      <c r="AG1433" s="203" t="s">
        <v>4028</v>
      </c>
      <c r="AH1433" s="203" t="s">
        <v>4028</v>
      </c>
      <c r="AI1433" s="203" t="s">
        <v>4028</v>
      </c>
      <c r="AJ1433" s="203" t="s">
        <v>4028</v>
      </c>
      <c r="AK1433" s="203" t="s">
        <v>4028</v>
      </c>
      <c r="AL1433" s="203"/>
      <c r="AM1433" s="203"/>
      <c r="AN1433" s="203"/>
      <c r="AO1433" s="203"/>
      <c r="AP1433" s="203"/>
      <c r="AQ1433" s="203"/>
      <c r="AR1433" s="203"/>
      <c r="AS1433" s="203"/>
      <c r="AT1433" s="203"/>
      <c r="AU1433" s="203"/>
      <c r="AV1433" s="203"/>
      <c r="AW1433" s="203"/>
      <c r="AX1433" s="203"/>
      <c r="AY1433" s="203"/>
      <c r="AZ1433" s="203"/>
      <c r="BA1433" s="203"/>
      <c r="BB1433" s="203"/>
      <c r="BC1433" s="203"/>
      <c r="BD1433" s="203"/>
      <c r="BE1433" s="203"/>
      <c r="BF1433" s="203"/>
      <c r="BG1433" s="203"/>
      <c r="BH1433" s="203"/>
      <c r="BI1433" s="203"/>
      <c r="BJ1433" s="203"/>
      <c r="BK1433" s="203"/>
      <c r="BL1433" s="20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c r="HE1433"/>
      <c r="HF1433"/>
      <c r="HG1433"/>
      <c r="HH1433"/>
      <c r="HI1433"/>
      <c r="HJ1433"/>
      <c r="HK1433"/>
      <c r="HL1433"/>
      <c r="HM1433"/>
      <c r="HN1433"/>
      <c r="HO1433"/>
      <c r="HP1433"/>
      <c r="HQ1433"/>
      <c r="HR1433"/>
      <c r="HS1433"/>
      <c r="HT1433"/>
      <c r="HU1433"/>
      <c r="HV1433"/>
      <c r="HW1433"/>
      <c r="HX1433"/>
      <c r="HY1433"/>
      <c r="HZ1433"/>
      <c r="IA1433"/>
      <c r="IB1433"/>
      <c r="IC1433"/>
      <c r="ID1433"/>
      <c r="IE1433"/>
      <c r="IF1433"/>
      <c r="IG1433"/>
      <c r="IH1433"/>
      <c r="II1433"/>
      <c r="IJ1433"/>
      <c r="IK1433"/>
      <c r="IL1433"/>
      <c r="IM1433"/>
      <c r="IN1433"/>
      <c r="IO1433"/>
      <c r="IP1433"/>
      <c r="IQ1433"/>
      <c r="IR1433"/>
      <c r="IS1433"/>
      <c r="IT1433"/>
      <c r="IU1433"/>
      <c r="IV1433"/>
    </row>
    <row r="1434" spans="1:260" ht="12.75" customHeight="1" x14ac:dyDescent="0.2">
      <c r="A1434" s="203" t="s">
        <v>344</v>
      </c>
      <c r="B1434" s="203" t="s">
        <v>4208</v>
      </c>
      <c r="C1434" s="203" t="s">
        <v>2712</v>
      </c>
      <c r="D1434" s="214">
        <v>34670</v>
      </c>
      <c r="E1434" s="203" t="s">
        <v>2585</v>
      </c>
      <c r="F1434" s="203" t="s">
        <v>2583</v>
      </c>
      <c r="G1434" s="203" t="s">
        <v>4598</v>
      </c>
      <c r="H1434" s="203" t="s">
        <v>344</v>
      </c>
      <c r="I1434" s="203" t="s">
        <v>237</v>
      </c>
      <c r="J1434" s="203" t="s">
        <v>3722</v>
      </c>
      <c r="K1434" s="203" t="s">
        <v>344</v>
      </c>
      <c r="L1434" s="203" t="s">
        <v>237</v>
      </c>
      <c r="M1434" s="203" t="s">
        <v>2951</v>
      </c>
      <c r="N1434" s="203" t="s">
        <v>344</v>
      </c>
      <c r="O1434" s="203" t="s">
        <v>237</v>
      </c>
      <c r="P1434" s="203" t="s">
        <v>2713</v>
      </c>
      <c r="Q1434" s="203"/>
      <c r="R1434" s="203"/>
      <c r="S1434" s="203"/>
      <c r="T1434" s="203">
        <v>0</v>
      </c>
      <c r="U1434" s="203">
        <v>0</v>
      </c>
      <c r="V1434" s="203">
        <v>0</v>
      </c>
      <c r="W1434" s="203">
        <v>0</v>
      </c>
      <c r="X1434" s="203">
        <v>0</v>
      </c>
      <c r="Y1434" s="203">
        <v>0</v>
      </c>
      <c r="Z1434" s="203">
        <v>0</v>
      </c>
      <c r="AA1434" s="203">
        <v>0</v>
      </c>
      <c r="AB1434" s="203">
        <v>0</v>
      </c>
      <c r="AC1434" s="203">
        <v>0</v>
      </c>
      <c r="AD1434" s="203">
        <v>0</v>
      </c>
      <c r="AE1434" s="203">
        <v>0</v>
      </c>
      <c r="AF1434" s="203">
        <v>0</v>
      </c>
      <c r="AG1434" s="203">
        <v>0</v>
      </c>
      <c r="AH1434" s="203">
        <v>0</v>
      </c>
      <c r="AI1434" s="203">
        <v>0</v>
      </c>
      <c r="AJ1434" s="203">
        <v>0</v>
      </c>
      <c r="AK1434" s="203">
        <v>0</v>
      </c>
      <c r="AL1434" s="203"/>
      <c r="AM1434" s="203"/>
      <c r="AN1434" s="203"/>
      <c r="AO1434" s="203"/>
      <c r="AP1434" s="203"/>
      <c r="AQ1434" s="203"/>
      <c r="AR1434" s="203"/>
      <c r="AS1434" s="203"/>
      <c r="AT1434" s="203"/>
      <c r="AU1434" s="203"/>
      <c r="AV1434" s="203"/>
      <c r="AW1434" s="203"/>
      <c r="AX1434" s="203"/>
      <c r="AY1434" s="203"/>
      <c r="AZ1434" s="203"/>
      <c r="BA1434" s="203"/>
      <c r="BB1434" s="203"/>
      <c r="BC1434" s="203"/>
      <c r="BD1434" s="203"/>
      <c r="BE1434" s="203"/>
      <c r="BF1434" s="203"/>
      <c r="BG1434" s="203"/>
      <c r="BH1434" s="203"/>
      <c r="BI1434" s="203"/>
      <c r="BJ1434" s="203"/>
      <c r="BK1434" s="203"/>
      <c r="BL1434" s="203"/>
    </row>
    <row r="1435" spans="1:260" s="10" customFormat="1" ht="12.75" customHeight="1" x14ac:dyDescent="0.2">
      <c r="A1435" s="203" t="s">
        <v>344</v>
      </c>
      <c r="B1435" s="203" t="s">
        <v>4053</v>
      </c>
      <c r="C1435" s="203" t="s">
        <v>3307</v>
      </c>
      <c r="D1435" s="214">
        <v>34953</v>
      </c>
      <c r="E1435" s="203" t="s">
        <v>3076</v>
      </c>
      <c r="F1435" s="203" t="s">
        <v>3081</v>
      </c>
      <c r="G1435" s="203" t="s">
        <v>2435</v>
      </c>
      <c r="H1435" s="203" t="s">
        <v>344</v>
      </c>
      <c r="I1435" s="203" t="s">
        <v>393</v>
      </c>
      <c r="J1435" s="203" t="s">
        <v>3912</v>
      </c>
      <c r="K1435" s="203" t="s">
        <v>344</v>
      </c>
      <c r="L1435" s="203" t="s">
        <v>393</v>
      </c>
      <c r="M1435" s="203" t="s">
        <v>3308</v>
      </c>
      <c r="N1435" s="203">
        <v>0</v>
      </c>
      <c r="O1435" s="203">
        <v>0</v>
      </c>
      <c r="P1435" s="203">
        <v>0</v>
      </c>
      <c r="Q1435" s="203"/>
      <c r="R1435" s="203"/>
      <c r="S1435" s="203"/>
      <c r="T1435" s="203">
        <v>0</v>
      </c>
      <c r="U1435" s="203">
        <v>0</v>
      </c>
      <c r="V1435" s="203">
        <v>0</v>
      </c>
      <c r="W1435" s="203">
        <v>0</v>
      </c>
      <c r="X1435" s="203">
        <v>0</v>
      </c>
      <c r="Y1435" s="203">
        <v>0</v>
      </c>
      <c r="Z1435" s="203">
        <v>0</v>
      </c>
      <c r="AA1435" s="203">
        <v>0</v>
      </c>
      <c r="AB1435" s="203">
        <v>0</v>
      </c>
      <c r="AC1435" s="203">
        <v>0</v>
      </c>
      <c r="AD1435" s="203">
        <v>0</v>
      </c>
      <c r="AE1435" s="203">
        <v>0</v>
      </c>
      <c r="AF1435" s="203">
        <v>0</v>
      </c>
      <c r="AG1435" s="203">
        <v>0</v>
      </c>
      <c r="AH1435" s="203">
        <v>0</v>
      </c>
      <c r="AI1435" s="203">
        <v>0</v>
      </c>
      <c r="AJ1435" s="203">
        <v>0</v>
      </c>
      <c r="AK1435" s="203">
        <v>0</v>
      </c>
      <c r="AL1435" s="203"/>
      <c r="AM1435" s="203"/>
      <c r="AN1435" s="203"/>
      <c r="AO1435" s="203"/>
      <c r="AP1435" s="203"/>
      <c r="AQ1435" s="203"/>
      <c r="AR1435" s="203"/>
      <c r="AS1435" s="203"/>
      <c r="AT1435" s="203"/>
      <c r="AU1435" s="203"/>
      <c r="AV1435" s="203"/>
      <c r="AW1435" s="203"/>
      <c r="AX1435" s="203"/>
      <c r="AY1435" s="203"/>
      <c r="AZ1435" s="203"/>
      <c r="BA1435" s="203"/>
      <c r="BB1435" s="203"/>
      <c r="BC1435" s="203"/>
      <c r="BD1435" s="203"/>
      <c r="BE1435" s="203"/>
      <c r="BF1435" s="203"/>
      <c r="BG1435" s="203"/>
      <c r="BH1435" s="203"/>
      <c r="BI1435" s="203"/>
      <c r="BJ1435" s="203"/>
      <c r="BK1435" s="203"/>
      <c r="BL1435" s="203"/>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c r="HK1435"/>
      <c r="HL1435"/>
      <c r="HM1435"/>
      <c r="HN1435"/>
      <c r="HO1435"/>
      <c r="HP1435"/>
      <c r="HQ1435"/>
      <c r="HR1435"/>
      <c r="HS1435"/>
      <c r="HT1435"/>
      <c r="HU1435"/>
      <c r="HV1435"/>
      <c r="HW1435"/>
      <c r="HX1435"/>
      <c r="HY1435"/>
      <c r="HZ1435"/>
      <c r="IA1435"/>
      <c r="IB1435"/>
      <c r="IC1435"/>
      <c r="ID1435"/>
      <c r="IE1435"/>
      <c r="IF1435"/>
      <c r="IG1435"/>
      <c r="IH1435"/>
      <c r="II1435"/>
      <c r="IJ1435"/>
      <c r="IK1435"/>
      <c r="IL1435"/>
      <c r="IM1435"/>
      <c r="IN1435"/>
      <c r="IO1435"/>
      <c r="IP1435"/>
      <c r="IQ1435"/>
      <c r="IR1435"/>
      <c r="IS1435"/>
      <c r="IT1435"/>
      <c r="IU1435"/>
      <c r="IV1435"/>
    </row>
    <row r="1436" spans="1:260" s="10" customFormat="1" ht="12.75" customHeight="1" x14ac:dyDescent="0.2">
      <c r="A1436" s="203" t="s">
        <v>344</v>
      </c>
      <c r="B1436" s="203" t="s">
        <v>4104</v>
      </c>
      <c r="C1436" s="203" t="s">
        <v>2741</v>
      </c>
      <c r="D1436" s="214">
        <v>35223</v>
      </c>
      <c r="E1436" s="203" t="s">
        <v>2742</v>
      </c>
      <c r="F1436" s="203" t="s">
        <v>2704</v>
      </c>
      <c r="G1436" s="203" t="s">
        <v>4599</v>
      </c>
      <c r="H1436" s="203" t="s">
        <v>344</v>
      </c>
      <c r="I1436" s="203" t="s">
        <v>22</v>
      </c>
      <c r="J1436" s="203" t="s">
        <v>3771</v>
      </c>
      <c r="K1436" s="203" t="s">
        <v>344</v>
      </c>
      <c r="L1436" s="203" t="s">
        <v>22</v>
      </c>
      <c r="M1436" s="203" t="s">
        <v>3017</v>
      </c>
      <c r="N1436" s="203" t="s">
        <v>2740</v>
      </c>
      <c r="O1436" s="203" t="s">
        <v>22</v>
      </c>
      <c r="P1436" s="203" t="s">
        <v>2743</v>
      </c>
      <c r="Q1436" s="203">
        <v>0</v>
      </c>
      <c r="R1436" s="203">
        <v>0</v>
      </c>
      <c r="S1436" s="203">
        <v>0</v>
      </c>
      <c r="T1436" s="203">
        <v>0</v>
      </c>
      <c r="U1436" s="203">
        <v>0</v>
      </c>
      <c r="V1436" s="203">
        <v>0</v>
      </c>
      <c r="W1436" s="203">
        <v>0</v>
      </c>
      <c r="X1436" s="203">
        <v>0</v>
      </c>
      <c r="Y1436" s="203">
        <v>0</v>
      </c>
      <c r="Z1436" s="203">
        <v>0</v>
      </c>
      <c r="AA1436" s="203">
        <v>0</v>
      </c>
      <c r="AB1436" s="203">
        <v>0</v>
      </c>
      <c r="AC1436" s="203">
        <v>0</v>
      </c>
      <c r="AD1436" s="203">
        <v>0</v>
      </c>
      <c r="AE1436" s="203">
        <v>0</v>
      </c>
      <c r="AF1436" s="203">
        <v>0</v>
      </c>
      <c r="AG1436" s="203">
        <v>0</v>
      </c>
      <c r="AH1436" s="203">
        <v>0</v>
      </c>
      <c r="AI1436" s="203">
        <v>0</v>
      </c>
      <c r="AJ1436" s="203">
        <v>0</v>
      </c>
      <c r="AK1436" s="203">
        <v>0</v>
      </c>
      <c r="AL1436" s="203"/>
      <c r="AM1436" s="203"/>
      <c r="AN1436" s="203"/>
      <c r="AO1436" s="203"/>
      <c r="AP1436" s="203"/>
      <c r="AQ1436" s="203"/>
      <c r="AR1436" s="203"/>
      <c r="AS1436" s="203"/>
      <c r="AT1436" s="203"/>
      <c r="AU1436" s="203"/>
      <c r="AV1436" s="203"/>
      <c r="AW1436" s="203"/>
      <c r="AX1436" s="203"/>
      <c r="AY1436" s="203"/>
      <c r="AZ1436" s="203"/>
      <c r="BA1436" s="203"/>
      <c r="BB1436" s="203"/>
      <c r="BC1436" s="203"/>
      <c r="BD1436" s="203"/>
      <c r="BE1436" s="203"/>
      <c r="BF1436" s="203"/>
      <c r="BG1436" s="203"/>
      <c r="BH1436" s="203"/>
      <c r="BI1436" s="203"/>
      <c r="BJ1436" s="203"/>
      <c r="BK1436" s="203"/>
      <c r="BL1436" s="203"/>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c r="HO1436"/>
      <c r="HP1436"/>
      <c r="HQ1436"/>
      <c r="HR1436"/>
      <c r="HS1436"/>
      <c r="HT1436"/>
      <c r="HU1436"/>
      <c r="HV1436"/>
      <c r="HW1436"/>
      <c r="HX1436"/>
      <c r="HY1436"/>
      <c r="HZ1436"/>
      <c r="IA1436"/>
      <c r="IB1436"/>
      <c r="IC1436"/>
      <c r="ID1436"/>
      <c r="IE1436"/>
      <c r="IF1436"/>
      <c r="IG1436"/>
      <c r="IH1436"/>
      <c r="II1436"/>
      <c r="IJ1436"/>
      <c r="IK1436"/>
      <c r="IL1436"/>
      <c r="IM1436"/>
      <c r="IN1436"/>
      <c r="IO1436"/>
      <c r="IP1436"/>
      <c r="IQ1436"/>
      <c r="IR1436"/>
      <c r="IS1436"/>
      <c r="IT1436"/>
      <c r="IU1436"/>
      <c r="IV1436"/>
    </row>
    <row r="1437" spans="1:260" ht="12.75" customHeight="1" x14ac:dyDescent="0.2">
      <c r="A1437" s="203" t="s">
        <v>4028</v>
      </c>
      <c r="B1437" s="203" t="s">
        <v>4028</v>
      </c>
      <c r="C1437" s="203"/>
      <c r="D1437" s="214"/>
      <c r="E1437" s="203"/>
      <c r="F1437" s="203"/>
      <c r="G1437" s="203" t="s">
        <v>4028</v>
      </c>
      <c r="H1437" s="203" t="s">
        <v>4028</v>
      </c>
      <c r="I1437" s="203" t="s">
        <v>4028</v>
      </c>
      <c r="J1437" s="203" t="s">
        <v>4028</v>
      </c>
      <c r="K1437" s="203" t="s">
        <v>4028</v>
      </c>
      <c r="L1437" s="203" t="s">
        <v>4028</v>
      </c>
      <c r="M1437" s="203" t="s">
        <v>4028</v>
      </c>
      <c r="N1437" s="203" t="s">
        <v>4028</v>
      </c>
      <c r="O1437" s="203" t="s">
        <v>4028</v>
      </c>
      <c r="P1437" s="203" t="s">
        <v>4028</v>
      </c>
      <c r="Q1437" s="203"/>
      <c r="R1437" s="203"/>
      <c r="S1437" s="203"/>
      <c r="T1437" s="203" t="s">
        <v>4028</v>
      </c>
      <c r="U1437" s="203" t="s">
        <v>4028</v>
      </c>
      <c r="V1437" s="203" t="s">
        <v>4028</v>
      </c>
      <c r="W1437" s="203" t="s">
        <v>4028</v>
      </c>
      <c r="X1437" s="203" t="s">
        <v>4028</v>
      </c>
      <c r="Y1437" s="203" t="s">
        <v>4028</v>
      </c>
      <c r="Z1437" s="203" t="s">
        <v>4028</v>
      </c>
      <c r="AA1437" s="203" t="s">
        <v>4028</v>
      </c>
      <c r="AB1437" s="203" t="s">
        <v>4028</v>
      </c>
      <c r="AC1437" s="203" t="s">
        <v>4028</v>
      </c>
      <c r="AD1437" s="203" t="s">
        <v>4028</v>
      </c>
      <c r="AE1437" s="203" t="s">
        <v>4028</v>
      </c>
      <c r="AF1437" s="203" t="s">
        <v>4028</v>
      </c>
      <c r="AG1437" s="203" t="s">
        <v>4028</v>
      </c>
      <c r="AH1437" s="203" t="s">
        <v>4028</v>
      </c>
      <c r="AI1437" s="203" t="s">
        <v>4028</v>
      </c>
      <c r="AJ1437" s="203" t="s">
        <v>4028</v>
      </c>
      <c r="AK1437" s="203" t="s">
        <v>4028</v>
      </c>
      <c r="AL1437" s="203"/>
      <c r="AM1437" s="203"/>
      <c r="AN1437" s="203"/>
      <c r="AO1437" s="203"/>
      <c r="AP1437" s="203"/>
      <c r="AQ1437" s="203"/>
      <c r="AR1437" s="203"/>
      <c r="AS1437" s="203"/>
      <c r="AT1437" s="203"/>
      <c r="AU1437" s="203"/>
      <c r="AV1437" s="203"/>
      <c r="AW1437" s="203"/>
      <c r="AX1437" s="203"/>
      <c r="AY1437" s="203"/>
      <c r="AZ1437" s="203"/>
      <c r="BA1437" s="203"/>
      <c r="BB1437" s="203"/>
      <c r="BC1437" s="203"/>
      <c r="BD1437" s="203"/>
      <c r="BE1437" s="203"/>
      <c r="BF1437" s="203"/>
      <c r="BG1437" s="203"/>
      <c r="BH1437" s="203"/>
      <c r="BI1437" s="203"/>
      <c r="BJ1437" s="203"/>
      <c r="BK1437" s="203"/>
      <c r="BL1437" s="203"/>
    </row>
    <row r="1438" spans="1:260" s="10" customFormat="1" ht="12.75" customHeight="1" x14ac:dyDescent="0.2">
      <c r="A1438" s="203" t="s">
        <v>236</v>
      </c>
      <c r="B1438" s="203" t="s">
        <v>229</v>
      </c>
      <c r="C1438" s="203" t="s">
        <v>2679</v>
      </c>
      <c r="D1438" s="214">
        <v>34276</v>
      </c>
      <c r="E1438" s="203" t="s">
        <v>2583</v>
      </c>
      <c r="F1438" s="203" t="s">
        <v>2588</v>
      </c>
      <c r="G1438" s="203" t="s">
        <v>3420</v>
      </c>
      <c r="H1438" s="203" t="s">
        <v>236</v>
      </c>
      <c r="I1438" s="203" t="s">
        <v>369</v>
      </c>
      <c r="J1438" s="203"/>
      <c r="K1438" s="203" t="s">
        <v>236</v>
      </c>
      <c r="L1438" s="203" t="s">
        <v>369</v>
      </c>
      <c r="M1438" s="203">
        <v>0</v>
      </c>
      <c r="N1438" s="203" t="s">
        <v>283</v>
      </c>
      <c r="O1438" s="203" t="s">
        <v>369</v>
      </c>
      <c r="P1438" s="203">
        <v>0</v>
      </c>
      <c r="Q1438" s="203">
        <v>0</v>
      </c>
      <c r="R1438" s="203">
        <v>0</v>
      </c>
      <c r="S1438" s="203">
        <v>0</v>
      </c>
      <c r="T1438" s="203">
        <v>0</v>
      </c>
      <c r="U1438" s="203">
        <v>0</v>
      </c>
      <c r="V1438" s="203">
        <v>0</v>
      </c>
      <c r="W1438" s="203">
        <v>0</v>
      </c>
      <c r="X1438" s="203">
        <v>0</v>
      </c>
      <c r="Y1438" s="203">
        <v>0</v>
      </c>
      <c r="Z1438" s="203">
        <v>0</v>
      </c>
      <c r="AA1438" s="203">
        <v>0</v>
      </c>
      <c r="AB1438" s="203">
        <v>0</v>
      </c>
      <c r="AC1438" s="203">
        <v>0</v>
      </c>
      <c r="AD1438" s="203">
        <v>0</v>
      </c>
      <c r="AE1438" s="203">
        <v>0</v>
      </c>
      <c r="AF1438" s="203">
        <v>0</v>
      </c>
      <c r="AG1438" s="203">
        <v>0</v>
      </c>
      <c r="AH1438" s="203">
        <v>0</v>
      </c>
      <c r="AI1438" s="203">
        <v>0</v>
      </c>
      <c r="AJ1438" s="203">
        <v>0</v>
      </c>
      <c r="AK1438" s="203">
        <v>0</v>
      </c>
      <c r="AL1438" s="203"/>
      <c r="AM1438" s="203"/>
      <c r="AN1438" s="203"/>
      <c r="AO1438" s="203"/>
      <c r="AP1438" s="203"/>
      <c r="AQ1438" s="203"/>
      <c r="AR1438" s="203"/>
      <c r="AS1438" s="203"/>
      <c r="AT1438" s="203"/>
      <c r="AU1438" s="203"/>
      <c r="AV1438" s="203"/>
      <c r="AW1438" s="203"/>
      <c r="AX1438" s="203"/>
      <c r="AY1438" s="203"/>
      <c r="AZ1438" s="203"/>
      <c r="BA1438" s="203"/>
      <c r="BB1438" s="203"/>
      <c r="BC1438" s="203"/>
      <c r="BD1438" s="203"/>
      <c r="BE1438" s="203"/>
      <c r="BF1438" s="203"/>
      <c r="BG1438" s="203"/>
      <c r="BH1438" s="203"/>
      <c r="BI1438" s="203"/>
      <c r="BJ1438" s="203"/>
      <c r="BK1438" s="203"/>
      <c r="BL1438" s="203"/>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c r="HO1438"/>
      <c r="HP1438"/>
      <c r="HQ1438"/>
      <c r="HR1438"/>
      <c r="HS1438"/>
      <c r="HT1438"/>
      <c r="HU1438"/>
      <c r="HV1438"/>
      <c r="HW1438"/>
      <c r="HX1438"/>
      <c r="HY1438"/>
      <c r="HZ1438"/>
      <c r="IA1438"/>
      <c r="IB1438"/>
      <c r="IC1438"/>
      <c r="ID1438"/>
      <c r="IE1438"/>
      <c r="IF1438"/>
      <c r="IG1438"/>
      <c r="IH1438"/>
      <c r="II1438"/>
      <c r="IJ1438"/>
      <c r="IK1438"/>
      <c r="IL1438"/>
      <c r="IM1438"/>
      <c r="IN1438"/>
      <c r="IO1438"/>
      <c r="IP1438"/>
      <c r="IQ1438"/>
      <c r="IR1438"/>
      <c r="IS1438"/>
      <c r="IT1438"/>
      <c r="IU1438"/>
      <c r="IV1438"/>
    </row>
    <row r="1439" spans="1:260" s="10" customFormat="1" ht="12.75" customHeight="1" x14ac:dyDescent="0.2">
      <c r="A1439" s="203" t="s">
        <v>4495</v>
      </c>
      <c r="B1439" s="203" t="s">
        <v>4039</v>
      </c>
      <c r="C1439" s="203" t="s">
        <v>3220</v>
      </c>
      <c r="D1439" s="214">
        <v>35387</v>
      </c>
      <c r="E1439" s="203" t="s">
        <v>3089</v>
      </c>
      <c r="F1439" s="203" t="s">
        <v>3089</v>
      </c>
      <c r="G1439" s="203" t="s">
        <v>3420</v>
      </c>
      <c r="H1439" s="203" t="s">
        <v>236</v>
      </c>
      <c r="I1439" s="203" t="s">
        <v>78</v>
      </c>
      <c r="J1439" s="203"/>
      <c r="K1439" s="203" t="s">
        <v>449</v>
      </c>
      <c r="L1439" s="203" t="s">
        <v>78</v>
      </c>
      <c r="M1439" s="203">
        <v>0</v>
      </c>
      <c r="N1439" s="203">
        <v>0</v>
      </c>
      <c r="O1439" s="203">
        <v>0</v>
      </c>
      <c r="P1439" s="203">
        <v>0</v>
      </c>
      <c r="Q1439" s="203"/>
      <c r="R1439" s="203"/>
      <c r="S1439" s="203"/>
      <c r="T1439" s="203">
        <v>0</v>
      </c>
      <c r="U1439" s="203">
        <v>0</v>
      </c>
      <c r="V1439" s="203">
        <v>0</v>
      </c>
      <c r="W1439" s="203">
        <v>0</v>
      </c>
      <c r="X1439" s="203">
        <v>0</v>
      </c>
      <c r="Y1439" s="203">
        <v>0</v>
      </c>
      <c r="Z1439" s="203">
        <v>0</v>
      </c>
      <c r="AA1439" s="203">
        <v>0</v>
      </c>
      <c r="AB1439" s="203">
        <v>0</v>
      </c>
      <c r="AC1439" s="203">
        <v>0</v>
      </c>
      <c r="AD1439" s="203">
        <v>0</v>
      </c>
      <c r="AE1439" s="203">
        <v>0</v>
      </c>
      <c r="AF1439" s="203">
        <v>0</v>
      </c>
      <c r="AG1439" s="203">
        <v>0</v>
      </c>
      <c r="AH1439" s="203">
        <v>0</v>
      </c>
      <c r="AI1439" s="203">
        <v>0</v>
      </c>
      <c r="AJ1439" s="203">
        <v>0</v>
      </c>
      <c r="AK1439" s="203">
        <v>0</v>
      </c>
      <c r="AL1439" s="203"/>
      <c r="AM1439" s="203"/>
      <c r="AN1439" s="203"/>
      <c r="AO1439" s="203"/>
      <c r="AP1439" s="203"/>
      <c r="AQ1439" s="203"/>
      <c r="AR1439" s="203"/>
      <c r="AS1439" s="203"/>
      <c r="AT1439" s="203"/>
      <c r="AU1439" s="203"/>
      <c r="AV1439" s="203"/>
      <c r="AW1439" s="203"/>
      <c r="AX1439" s="203"/>
      <c r="AY1439" s="203"/>
      <c r="AZ1439" s="203"/>
      <c r="BA1439" s="203"/>
      <c r="BB1439" s="203"/>
      <c r="BC1439" s="203"/>
      <c r="BD1439" s="203"/>
      <c r="BE1439" s="203"/>
      <c r="BF1439" s="203"/>
      <c r="BG1439" s="203"/>
      <c r="BH1439" s="203"/>
      <c r="BI1439" s="203"/>
      <c r="BJ1439" s="203"/>
      <c r="BK1439" s="203"/>
      <c r="BL1439" s="203"/>
    </row>
    <row r="1440" spans="1:260" s="10" customFormat="1" ht="12.75" customHeight="1" x14ac:dyDescent="0.2">
      <c r="A1440" s="203" t="s">
        <v>236</v>
      </c>
      <c r="B1440" s="203" t="s">
        <v>4383</v>
      </c>
      <c r="C1440" s="203" t="s">
        <v>3906</v>
      </c>
      <c r="D1440" s="214">
        <v>35442</v>
      </c>
      <c r="E1440" s="203" t="s">
        <v>3460</v>
      </c>
      <c r="F1440" s="203" t="s">
        <v>3456</v>
      </c>
      <c r="G1440" s="203" t="s">
        <v>3420</v>
      </c>
      <c r="H1440" s="203" t="s">
        <v>283</v>
      </c>
      <c r="I1440" s="203" t="s">
        <v>30</v>
      </c>
      <c r="J1440" s="203"/>
      <c r="K1440" s="203"/>
      <c r="L1440" s="203"/>
      <c r="M1440" s="203"/>
      <c r="N1440" s="203"/>
      <c r="O1440" s="203"/>
      <c r="P1440" s="203"/>
      <c r="Q1440" s="203"/>
      <c r="R1440" s="203"/>
      <c r="S1440" s="203"/>
      <c r="T1440" s="203"/>
      <c r="U1440" s="203"/>
      <c r="V1440" s="203"/>
      <c r="W1440" s="203"/>
      <c r="X1440" s="203"/>
      <c r="Y1440" s="203"/>
      <c r="Z1440" s="203"/>
      <c r="AA1440" s="203"/>
      <c r="AB1440" s="203"/>
      <c r="AC1440" s="203"/>
      <c r="AD1440" s="203"/>
      <c r="AE1440" s="203"/>
      <c r="AF1440" s="203"/>
      <c r="AG1440" s="203"/>
      <c r="AH1440" s="203"/>
      <c r="AI1440" s="203"/>
      <c r="AJ1440" s="203"/>
      <c r="AK1440" s="203"/>
      <c r="AL1440" s="203"/>
      <c r="AM1440" s="203"/>
      <c r="AN1440" s="203"/>
      <c r="AO1440" s="203"/>
      <c r="AP1440" s="203"/>
      <c r="AQ1440" s="203"/>
      <c r="AR1440" s="203"/>
      <c r="AS1440" s="203"/>
      <c r="AT1440" s="203"/>
      <c r="AU1440" s="203"/>
      <c r="AV1440" s="203"/>
      <c r="AW1440" s="203"/>
      <c r="AX1440" s="203"/>
      <c r="AY1440" s="203"/>
      <c r="AZ1440" s="203"/>
      <c r="BA1440" s="203"/>
      <c r="BB1440" s="203"/>
      <c r="BC1440" s="203"/>
      <c r="BD1440" s="203"/>
      <c r="BE1440" s="203"/>
      <c r="BF1440" s="203"/>
      <c r="BG1440" s="203"/>
      <c r="BH1440" s="203"/>
      <c r="BI1440" s="203"/>
      <c r="BJ1440" s="203"/>
      <c r="BK1440" s="203"/>
      <c r="BL1440" s="203"/>
    </row>
    <row r="1441" spans="1:260" ht="12.75" customHeight="1" x14ac:dyDescent="0.2">
      <c r="A1441" s="203" t="s">
        <v>279</v>
      </c>
      <c r="B1441" s="203" t="s">
        <v>4372</v>
      </c>
      <c r="C1441" s="203" t="s">
        <v>1457</v>
      </c>
      <c r="D1441" s="214">
        <v>34137</v>
      </c>
      <c r="E1441" s="203" t="s">
        <v>1573</v>
      </c>
      <c r="F1441" s="203" t="s">
        <v>207</v>
      </c>
      <c r="G1441" s="203" t="s">
        <v>3420</v>
      </c>
      <c r="H1441" s="203" t="s">
        <v>279</v>
      </c>
      <c r="I1441" s="203" t="s">
        <v>446</v>
      </c>
      <c r="J1441" s="203"/>
      <c r="K1441" s="203" t="s">
        <v>283</v>
      </c>
      <c r="L1441" s="203" t="s">
        <v>27</v>
      </c>
      <c r="M1441" s="203">
        <v>0</v>
      </c>
      <c r="N1441" s="203" t="s">
        <v>96</v>
      </c>
      <c r="O1441" s="203" t="s">
        <v>27</v>
      </c>
      <c r="P1441" s="203">
        <v>0</v>
      </c>
      <c r="Q1441" s="203" t="s">
        <v>96</v>
      </c>
      <c r="R1441" s="203" t="s">
        <v>27</v>
      </c>
      <c r="S1441" s="203"/>
      <c r="T1441" s="203" t="s">
        <v>96</v>
      </c>
      <c r="U1441" s="203" t="s">
        <v>27</v>
      </c>
      <c r="V1441" s="203">
        <v>0</v>
      </c>
      <c r="W1441" s="203" t="s">
        <v>96</v>
      </c>
      <c r="X1441" s="203" t="s">
        <v>27</v>
      </c>
      <c r="Y1441" s="203">
        <v>0</v>
      </c>
      <c r="Z1441" s="203">
        <v>0</v>
      </c>
      <c r="AA1441" s="203">
        <v>0</v>
      </c>
      <c r="AB1441" s="203">
        <v>0</v>
      </c>
      <c r="AC1441" s="203">
        <v>0</v>
      </c>
      <c r="AD1441" s="203">
        <v>0</v>
      </c>
      <c r="AE1441" s="203">
        <v>0</v>
      </c>
      <c r="AF1441" s="203">
        <v>0</v>
      </c>
      <c r="AG1441" s="203">
        <v>0</v>
      </c>
      <c r="AH1441" s="203">
        <v>0</v>
      </c>
      <c r="AI1441" s="203">
        <v>0</v>
      </c>
      <c r="AJ1441" s="203">
        <v>0</v>
      </c>
      <c r="AK1441" s="203">
        <v>0</v>
      </c>
      <c r="AL1441" s="203"/>
      <c r="AM1441" s="203"/>
      <c r="AN1441" s="203"/>
      <c r="AO1441" s="203"/>
      <c r="AP1441" s="203"/>
      <c r="AQ1441" s="203"/>
      <c r="AR1441" s="203"/>
      <c r="AS1441" s="203"/>
      <c r="AT1441" s="203"/>
      <c r="AU1441" s="203"/>
      <c r="AV1441" s="203"/>
      <c r="AW1441" s="203"/>
      <c r="AX1441" s="203"/>
      <c r="AY1441" s="203"/>
      <c r="AZ1441" s="203"/>
      <c r="BA1441" s="203"/>
      <c r="BB1441" s="203"/>
      <c r="BC1441" s="203"/>
      <c r="BD1441" s="203"/>
      <c r="BE1441" s="203"/>
      <c r="BF1441" s="203"/>
      <c r="BG1441" s="203"/>
      <c r="BH1441" s="203"/>
      <c r="BI1441" s="203"/>
      <c r="BJ1441" s="203"/>
      <c r="BK1441" s="203"/>
      <c r="BL1441" s="203"/>
      <c r="BM1441" s="10"/>
      <c r="BN1441" s="10"/>
      <c r="BO1441" s="10"/>
      <c r="BP1441" s="10"/>
      <c r="BQ1441" s="10"/>
      <c r="BR1441" s="10"/>
      <c r="BS1441" s="10"/>
      <c r="BT1441" s="10"/>
      <c r="BU1441" s="10"/>
      <c r="BV1441" s="10"/>
      <c r="BW1441" s="10"/>
      <c r="BX1441" s="10"/>
      <c r="BY1441" s="10"/>
      <c r="BZ1441" s="10"/>
      <c r="CA1441" s="10"/>
      <c r="CB1441" s="10"/>
      <c r="CC1441" s="10"/>
      <c r="CD1441" s="10"/>
      <c r="CE1441" s="10"/>
      <c r="CF1441" s="10"/>
      <c r="CG1441" s="10"/>
      <c r="CH1441" s="10"/>
      <c r="CI1441" s="10"/>
      <c r="CJ1441" s="10"/>
      <c r="CK1441" s="10"/>
      <c r="CL1441" s="10"/>
      <c r="CM1441" s="10"/>
      <c r="CN1441" s="10"/>
      <c r="CO1441" s="10"/>
      <c r="CP1441" s="10"/>
      <c r="CQ1441" s="10"/>
      <c r="CR1441" s="10"/>
      <c r="CS1441" s="10"/>
      <c r="CT1441" s="10"/>
      <c r="CU1441" s="10"/>
      <c r="CV1441" s="10"/>
      <c r="CW1441" s="10"/>
      <c r="CX1441" s="10"/>
      <c r="CY1441" s="10"/>
      <c r="CZ1441" s="10"/>
      <c r="DA1441" s="10"/>
      <c r="DB1441" s="10"/>
      <c r="DC1441" s="10"/>
      <c r="DD1441" s="10"/>
      <c r="DE1441" s="10"/>
      <c r="DF1441" s="10"/>
      <c r="DG1441" s="10"/>
      <c r="DH1441" s="10"/>
      <c r="DI1441" s="10"/>
      <c r="DJ1441" s="10"/>
      <c r="DK1441" s="10"/>
      <c r="DL1441" s="10"/>
      <c r="DM1441" s="10"/>
      <c r="DN1441" s="10"/>
      <c r="DO1441" s="10"/>
      <c r="DP1441" s="10"/>
      <c r="DQ1441" s="10"/>
      <c r="DR1441" s="10"/>
      <c r="DS1441" s="10"/>
      <c r="DT1441" s="10"/>
      <c r="DU1441" s="10"/>
      <c r="DV1441" s="10"/>
      <c r="DW1441" s="10"/>
      <c r="DX1441" s="10"/>
      <c r="DY1441" s="10"/>
      <c r="DZ1441" s="10"/>
      <c r="EA1441" s="10"/>
      <c r="EB1441" s="10"/>
      <c r="EC1441" s="10"/>
      <c r="ED1441" s="10"/>
      <c r="EE1441" s="10"/>
      <c r="EF1441" s="10"/>
      <c r="EG1441" s="10"/>
      <c r="EH1441" s="10"/>
      <c r="EI1441" s="10"/>
      <c r="EJ1441" s="10"/>
      <c r="EK1441" s="10"/>
      <c r="EL1441" s="10"/>
      <c r="EM1441" s="10"/>
      <c r="EN1441" s="10"/>
      <c r="EO1441" s="10"/>
      <c r="EP1441" s="10"/>
      <c r="EQ1441" s="10"/>
      <c r="ER1441" s="10"/>
      <c r="ES1441" s="10"/>
      <c r="ET1441" s="10"/>
      <c r="EU1441" s="10"/>
      <c r="EV1441" s="10"/>
      <c r="EW1441" s="10"/>
      <c r="EX1441" s="10"/>
      <c r="EY1441" s="10"/>
      <c r="EZ1441" s="10"/>
      <c r="FA1441" s="10"/>
      <c r="FB1441" s="10"/>
      <c r="FC1441" s="10"/>
      <c r="FD1441" s="10"/>
      <c r="FE1441" s="10"/>
      <c r="FF1441" s="10"/>
      <c r="FG1441" s="10"/>
      <c r="FH1441" s="10"/>
      <c r="FI1441" s="10"/>
      <c r="FJ1441" s="10"/>
      <c r="FK1441" s="10"/>
      <c r="FL1441" s="10"/>
      <c r="FM1441" s="10"/>
      <c r="FN1441" s="10"/>
      <c r="FO1441" s="10"/>
      <c r="FP1441" s="10"/>
      <c r="FQ1441" s="10"/>
      <c r="FR1441" s="10"/>
      <c r="FS1441" s="10"/>
      <c r="FT1441" s="10"/>
      <c r="FU1441" s="10"/>
      <c r="FV1441" s="10"/>
      <c r="FW1441" s="10"/>
      <c r="FX1441" s="10"/>
      <c r="FY1441" s="10"/>
      <c r="FZ1441" s="10"/>
      <c r="GA1441" s="10"/>
      <c r="GB1441" s="10"/>
      <c r="GC1441" s="10"/>
      <c r="GD1441" s="10"/>
      <c r="GE1441" s="10"/>
      <c r="GF1441" s="10"/>
      <c r="GG1441" s="10"/>
      <c r="GH1441" s="10"/>
      <c r="GI1441" s="10"/>
      <c r="GJ1441" s="10"/>
      <c r="GK1441" s="10"/>
      <c r="GL1441" s="10"/>
      <c r="GM1441" s="10"/>
      <c r="GN1441" s="10"/>
      <c r="GO1441" s="10"/>
      <c r="GP1441" s="10"/>
      <c r="GQ1441" s="10"/>
      <c r="GR1441" s="10"/>
      <c r="GS1441" s="10"/>
      <c r="GT1441" s="10"/>
      <c r="GU1441" s="10"/>
      <c r="GV1441" s="10"/>
      <c r="GW1441" s="10"/>
      <c r="GX1441" s="10"/>
      <c r="GY1441" s="10"/>
      <c r="GZ1441" s="10"/>
      <c r="HA1441" s="10"/>
      <c r="HB1441" s="10"/>
      <c r="HC1441" s="10"/>
      <c r="HD1441" s="10"/>
      <c r="HE1441" s="10"/>
      <c r="HF1441" s="10"/>
      <c r="HG1441" s="10"/>
      <c r="HH1441" s="10"/>
      <c r="HI1441" s="10"/>
      <c r="HJ1441" s="10"/>
      <c r="HK1441" s="10"/>
      <c r="HL1441" s="10"/>
      <c r="HM1441" s="10"/>
      <c r="HN1441" s="10"/>
      <c r="HO1441" s="10"/>
      <c r="HP1441" s="10"/>
      <c r="HQ1441" s="10"/>
      <c r="HR1441" s="10"/>
      <c r="HS1441" s="10"/>
      <c r="HT1441" s="10"/>
      <c r="HU1441" s="10"/>
      <c r="HV1441" s="10"/>
      <c r="HW1441" s="10"/>
      <c r="HX1441" s="10"/>
      <c r="HY1441" s="10"/>
      <c r="HZ1441" s="10"/>
      <c r="IA1441" s="10"/>
      <c r="IB1441" s="10"/>
      <c r="IC1441" s="10"/>
      <c r="ID1441" s="10"/>
      <c r="IE1441" s="10"/>
      <c r="IF1441" s="10"/>
      <c r="IG1441" s="10"/>
      <c r="IH1441" s="10"/>
      <c r="II1441" s="10"/>
      <c r="IJ1441" s="10"/>
      <c r="IK1441" s="10"/>
      <c r="IL1441" s="10"/>
      <c r="IM1441" s="10"/>
      <c r="IN1441" s="10"/>
      <c r="IO1441" s="10"/>
      <c r="IP1441" s="10"/>
      <c r="IQ1441" s="10"/>
      <c r="IR1441" s="10"/>
      <c r="IS1441" s="10"/>
      <c r="IT1441" s="10"/>
      <c r="IU1441" s="10"/>
      <c r="IV1441" s="10"/>
      <c r="IW1441" s="10"/>
      <c r="IX1441" s="10"/>
      <c r="IY1441" s="10"/>
      <c r="IZ1441" s="10"/>
    </row>
    <row r="1442" spans="1:260" s="10" customFormat="1" ht="12.75" customHeight="1" x14ac:dyDescent="0.2">
      <c r="A1442" s="203" t="s">
        <v>279</v>
      </c>
      <c r="B1442" s="203" t="s">
        <v>4235</v>
      </c>
      <c r="C1442" s="203" t="s">
        <v>3275</v>
      </c>
      <c r="D1442" s="214">
        <v>34686</v>
      </c>
      <c r="E1442" s="203" t="s">
        <v>2586</v>
      </c>
      <c r="F1442" s="203"/>
      <c r="G1442" s="203" t="s">
        <v>3420</v>
      </c>
      <c r="H1442" s="203" t="s">
        <v>240</v>
      </c>
      <c r="I1442" s="203" t="s">
        <v>103</v>
      </c>
      <c r="J1442" s="203"/>
      <c r="K1442" s="203" t="s">
        <v>89</v>
      </c>
      <c r="L1442" s="203" t="s">
        <v>103</v>
      </c>
      <c r="M1442" s="203">
        <v>0</v>
      </c>
      <c r="N1442" s="203">
        <v>0</v>
      </c>
      <c r="O1442" s="203">
        <v>0</v>
      </c>
      <c r="P1442" s="203">
        <v>0</v>
      </c>
      <c r="Q1442" s="203"/>
      <c r="R1442" s="203"/>
      <c r="S1442" s="203"/>
      <c r="T1442" s="203">
        <v>0</v>
      </c>
      <c r="U1442" s="203">
        <v>0</v>
      </c>
      <c r="V1442" s="203">
        <v>0</v>
      </c>
      <c r="W1442" s="203">
        <v>0</v>
      </c>
      <c r="X1442" s="203">
        <v>0</v>
      </c>
      <c r="Y1442" s="203">
        <v>0</v>
      </c>
      <c r="Z1442" s="203">
        <v>0</v>
      </c>
      <c r="AA1442" s="203">
        <v>0</v>
      </c>
      <c r="AB1442" s="203">
        <v>0</v>
      </c>
      <c r="AC1442" s="203">
        <v>0</v>
      </c>
      <c r="AD1442" s="203">
        <v>0</v>
      </c>
      <c r="AE1442" s="203">
        <v>0</v>
      </c>
      <c r="AF1442" s="203">
        <v>0</v>
      </c>
      <c r="AG1442" s="203">
        <v>0</v>
      </c>
      <c r="AH1442" s="203">
        <v>0</v>
      </c>
      <c r="AI1442" s="203">
        <v>0</v>
      </c>
      <c r="AJ1442" s="203">
        <v>0</v>
      </c>
      <c r="AK1442" s="203">
        <v>0</v>
      </c>
      <c r="AL1442" s="203"/>
      <c r="AM1442" s="203"/>
      <c r="AN1442" s="203"/>
      <c r="AO1442" s="203"/>
      <c r="AP1442" s="203"/>
      <c r="AQ1442" s="203"/>
      <c r="AR1442" s="203"/>
      <c r="AS1442" s="203"/>
      <c r="AT1442" s="203"/>
      <c r="AU1442" s="203"/>
      <c r="AV1442" s="203"/>
      <c r="AW1442" s="203"/>
      <c r="AX1442" s="203"/>
      <c r="AY1442" s="203"/>
      <c r="AZ1442" s="203"/>
      <c r="BA1442" s="203"/>
      <c r="BB1442" s="203"/>
      <c r="BC1442" s="203"/>
      <c r="BD1442" s="203"/>
      <c r="BE1442" s="203"/>
      <c r="BF1442" s="203"/>
      <c r="BG1442" s="203"/>
      <c r="BH1442" s="203"/>
      <c r="BI1442" s="203"/>
      <c r="BJ1442" s="203"/>
      <c r="BK1442" s="203"/>
      <c r="BL1442" s="203"/>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c r="HE1442"/>
      <c r="HF1442"/>
      <c r="HG1442"/>
      <c r="HH1442"/>
      <c r="HI1442"/>
      <c r="HJ1442"/>
      <c r="HK1442"/>
      <c r="HL1442"/>
      <c r="HM1442"/>
      <c r="HN1442"/>
      <c r="HO1442"/>
      <c r="HP1442"/>
      <c r="HQ1442"/>
      <c r="HR1442"/>
      <c r="HS1442"/>
      <c r="HT1442"/>
      <c r="HU1442"/>
      <c r="HV1442"/>
      <c r="HW1442"/>
      <c r="HX1442"/>
      <c r="HY1442"/>
      <c r="HZ1442"/>
      <c r="IA1442"/>
      <c r="IB1442"/>
      <c r="IC1442"/>
      <c r="ID1442"/>
      <c r="IE1442"/>
      <c r="IF1442"/>
      <c r="IG1442"/>
      <c r="IH1442"/>
      <c r="II1442"/>
      <c r="IJ1442"/>
      <c r="IK1442"/>
      <c r="IL1442"/>
      <c r="IM1442"/>
      <c r="IN1442"/>
      <c r="IO1442"/>
      <c r="IP1442"/>
      <c r="IQ1442"/>
      <c r="IR1442"/>
      <c r="IS1442"/>
      <c r="IT1442"/>
      <c r="IU1442"/>
      <c r="IV1442"/>
      <c r="IW1442"/>
      <c r="IX1442"/>
      <c r="IY1442"/>
      <c r="IZ1442"/>
    </row>
    <row r="1443" spans="1:260" s="10" customFormat="1" ht="12.75" customHeight="1" x14ac:dyDescent="0.2">
      <c r="A1443" s="203" t="s">
        <v>128</v>
      </c>
      <c r="B1443" s="203" t="s">
        <v>4383</v>
      </c>
      <c r="C1443" s="203" t="s">
        <v>2654</v>
      </c>
      <c r="D1443" s="214">
        <v>34579</v>
      </c>
      <c r="E1443" s="203" t="s">
        <v>2655</v>
      </c>
      <c r="F1443" s="203" t="s">
        <v>2588</v>
      </c>
      <c r="G1443" s="203" t="s">
        <v>4747</v>
      </c>
      <c r="H1443" s="203" t="s">
        <v>128</v>
      </c>
      <c r="I1443" s="203" t="s">
        <v>30</v>
      </c>
      <c r="J1443" s="203" t="s">
        <v>328</v>
      </c>
      <c r="K1443" s="203" t="s">
        <v>128</v>
      </c>
      <c r="L1443" s="203" t="s">
        <v>30</v>
      </c>
      <c r="M1443" s="203" t="s">
        <v>365</v>
      </c>
      <c r="N1443" s="203" t="s">
        <v>128</v>
      </c>
      <c r="O1443" s="203" t="s">
        <v>30</v>
      </c>
      <c r="P1443" s="203" t="s">
        <v>365</v>
      </c>
      <c r="Q1443" s="203"/>
      <c r="R1443" s="203"/>
      <c r="S1443" s="203"/>
      <c r="T1443" s="203">
        <v>0</v>
      </c>
      <c r="U1443" s="203">
        <v>0</v>
      </c>
      <c r="V1443" s="203">
        <v>0</v>
      </c>
      <c r="W1443" s="203">
        <v>0</v>
      </c>
      <c r="X1443" s="203">
        <v>0</v>
      </c>
      <c r="Y1443" s="203">
        <v>0</v>
      </c>
      <c r="Z1443" s="203">
        <v>0</v>
      </c>
      <c r="AA1443" s="203">
        <v>0</v>
      </c>
      <c r="AB1443" s="203">
        <v>0</v>
      </c>
      <c r="AC1443" s="203">
        <v>0</v>
      </c>
      <c r="AD1443" s="203">
        <v>0</v>
      </c>
      <c r="AE1443" s="203">
        <v>0</v>
      </c>
      <c r="AF1443" s="203">
        <v>0</v>
      </c>
      <c r="AG1443" s="203">
        <v>0</v>
      </c>
      <c r="AH1443" s="203">
        <v>0</v>
      </c>
      <c r="AI1443" s="203">
        <v>0</v>
      </c>
      <c r="AJ1443" s="203">
        <v>0</v>
      </c>
      <c r="AK1443" s="203">
        <v>0</v>
      </c>
      <c r="AL1443" s="203"/>
      <c r="AM1443" s="203"/>
      <c r="AN1443" s="203"/>
      <c r="AO1443" s="203"/>
      <c r="AP1443" s="203"/>
      <c r="AQ1443" s="203"/>
      <c r="AR1443" s="203"/>
      <c r="AS1443" s="203"/>
      <c r="AT1443" s="203"/>
      <c r="AU1443" s="203"/>
      <c r="AV1443" s="203"/>
      <c r="AW1443" s="203"/>
      <c r="AX1443" s="203"/>
      <c r="AY1443" s="203"/>
      <c r="AZ1443" s="203"/>
      <c r="BA1443" s="203"/>
      <c r="BB1443" s="203"/>
      <c r="BC1443" s="203"/>
      <c r="BD1443" s="203"/>
      <c r="BE1443" s="203"/>
      <c r="BF1443" s="203"/>
      <c r="BG1443" s="203"/>
      <c r="BH1443" s="203"/>
      <c r="BI1443" s="203"/>
      <c r="BJ1443" s="203"/>
      <c r="BK1443" s="203"/>
      <c r="BL1443" s="203"/>
    </row>
    <row r="1444" spans="1:260" s="10" customFormat="1" ht="12.75" customHeight="1" x14ac:dyDescent="0.2">
      <c r="A1444" s="203" t="s">
        <v>26</v>
      </c>
      <c r="B1444" s="203" t="s">
        <v>237</v>
      </c>
      <c r="C1444" s="203" t="s">
        <v>4210</v>
      </c>
      <c r="D1444" s="215">
        <v>35242</v>
      </c>
      <c r="E1444" s="205" t="s">
        <v>3446</v>
      </c>
      <c r="F1444" s="206" t="s">
        <v>4517</v>
      </c>
      <c r="G1444" s="206" t="s">
        <v>685</v>
      </c>
      <c r="H1444" s="203"/>
      <c r="I1444" s="203"/>
      <c r="J1444" s="206"/>
      <c r="K1444" s="203"/>
      <c r="L1444" s="203"/>
      <c r="M1444" s="206"/>
      <c r="N1444" s="203"/>
      <c r="O1444" s="203"/>
      <c r="P1444" s="206"/>
      <c r="Q1444" s="203"/>
      <c r="R1444" s="203"/>
      <c r="S1444" s="203"/>
      <c r="T1444" s="203"/>
      <c r="U1444" s="203"/>
      <c r="V1444" s="203"/>
      <c r="W1444" s="203"/>
      <c r="X1444" s="203"/>
      <c r="Y1444" s="203"/>
      <c r="Z1444" s="203"/>
      <c r="AA1444" s="203"/>
      <c r="AB1444" s="203"/>
      <c r="AC1444" s="203"/>
      <c r="AD1444" s="203"/>
      <c r="AE1444" s="203"/>
      <c r="AF1444" s="203"/>
      <c r="AG1444" s="203"/>
      <c r="AH1444" s="203"/>
      <c r="AI1444" s="203"/>
      <c r="AJ1444" s="203"/>
      <c r="AK1444" s="203"/>
      <c r="AL1444" s="203"/>
      <c r="AM1444" s="203"/>
      <c r="AN1444" s="203"/>
      <c r="AO1444" s="203"/>
      <c r="AP1444" s="203"/>
      <c r="AQ1444" s="203"/>
      <c r="AR1444" s="203"/>
      <c r="AS1444" s="203"/>
      <c r="AT1444" s="203"/>
      <c r="AU1444" s="203"/>
      <c r="AV1444" s="203"/>
      <c r="AW1444" s="203"/>
      <c r="AX1444" s="203"/>
      <c r="AY1444" s="203"/>
      <c r="AZ1444" s="203"/>
      <c r="BA1444" s="203"/>
      <c r="BB1444" s="203"/>
      <c r="BC1444" s="203"/>
      <c r="BD1444" s="203"/>
      <c r="BE1444" s="203"/>
      <c r="BF1444" s="203"/>
      <c r="BG1444" s="203"/>
      <c r="BH1444" s="203"/>
      <c r="BI1444" s="203"/>
      <c r="BJ1444" s="203"/>
      <c r="BK1444" s="203"/>
      <c r="BL1444" s="203"/>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c r="HE1444"/>
      <c r="HF1444"/>
      <c r="HG1444"/>
      <c r="HH1444"/>
      <c r="HI1444"/>
      <c r="HJ1444"/>
      <c r="HK1444"/>
      <c r="HL1444"/>
      <c r="HM1444"/>
      <c r="HN1444"/>
      <c r="HO1444"/>
      <c r="HP1444"/>
      <c r="HQ1444"/>
      <c r="HR1444"/>
      <c r="HS1444"/>
      <c r="HT1444"/>
      <c r="HU1444"/>
      <c r="HV1444"/>
      <c r="HW1444"/>
      <c r="HX1444"/>
      <c r="HY1444"/>
      <c r="HZ1444"/>
      <c r="IA1444"/>
      <c r="IB1444"/>
      <c r="IC1444"/>
      <c r="ID1444"/>
      <c r="IE1444"/>
      <c r="IF1444"/>
      <c r="IG1444"/>
      <c r="IH1444"/>
      <c r="II1444"/>
      <c r="IJ1444"/>
      <c r="IK1444"/>
      <c r="IL1444"/>
      <c r="IM1444"/>
      <c r="IN1444"/>
      <c r="IO1444"/>
      <c r="IP1444"/>
      <c r="IQ1444"/>
      <c r="IR1444"/>
      <c r="IS1444"/>
      <c r="IT1444"/>
      <c r="IU1444"/>
      <c r="IV1444"/>
    </row>
    <row r="1445" spans="1:260" s="10" customFormat="1" ht="12.75" customHeight="1" x14ac:dyDescent="0.2">
      <c r="A1445" s="203" t="s">
        <v>4029</v>
      </c>
      <c r="B1445" s="203" t="s">
        <v>4028</v>
      </c>
      <c r="C1445" s="203" t="s">
        <v>2804</v>
      </c>
      <c r="D1445" s="214">
        <v>34773</v>
      </c>
      <c r="E1445" s="203" t="s">
        <v>2586</v>
      </c>
      <c r="F1445" s="203" t="s">
        <v>2601</v>
      </c>
      <c r="G1445" s="203" t="s">
        <v>4028</v>
      </c>
      <c r="H1445" s="203" t="s">
        <v>464</v>
      </c>
      <c r="I1445" s="203" t="s">
        <v>348</v>
      </c>
      <c r="J1445" s="203" t="s">
        <v>1047</v>
      </c>
      <c r="K1445" s="203" t="s">
        <v>464</v>
      </c>
      <c r="L1445" s="203" t="s">
        <v>78</v>
      </c>
      <c r="M1445" s="203" t="s">
        <v>1474</v>
      </c>
      <c r="N1445" s="203" t="s">
        <v>26</v>
      </c>
      <c r="O1445" s="203" t="s">
        <v>78</v>
      </c>
      <c r="P1445" s="203" t="s">
        <v>2229</v>
      </c>
      <c r="Q1445" s="203"/>
      <c r="R1445" s="203"/>
      <c r="S1445" s="203"/>
      <c r="T1445" s="203">
        <v>0</v>
      </c>
      <c r="U1445" s="203">
        <v>0</v>
      </c>
      <c r="V1445" s="203">
        <v>0</v>
      </c>
      <c r="W1445" s="203">
        <v>0</v>
      </c>
      <c r="X1445" s="203">
        <v>0</v>
      </c>
      <c r="Y1445" s="203">
        <v>0</v>
      </c>
      <c r="Z1445" s="203">
        <v>0</v>
      </c>
      <c r="AA1445" s="203">
        <v>0</v>
      </c>
      <c r="AB1445" s="203">
        <v>0</v>
      </c>
      <c r="AC1445" s="203">
        <v>0</v>
      </c>
      <c r="AD1445" s="203">
        <v>0</v>
      </c>
      <c r="AE1445" s="203">
        <v>0</v>
      </c>
      <c r="AF1445" s="203">
        <v>0</v>
      </c>
      <c r="AG1445" s="203">
        <v>0</v>
      </c>
      <c r="AH1445" s="203">
        <v>0</v>
      </c>
      <c r="AI1445" s="203">
        <v>0</v>
      </c>
      <c r="AJ1445" s="203">
        <v>0</v>
      </c>
      <c r="AK1445" s="203">
        <v>0</v>
      </c>
      <c r="AL1445" s="203"/>
      <c r="AM1445" s="203"/>
      <c r="AN1445" s="203"/>
      <c r="AO1445" s="203"/>
      <c r="AP1445" s="203"/>
      <c r="AQ1445" s="203"/>
      <c r="AR1445" s="203"/>
      <c r="AS1445" s="203"/>
      <c r="AT1445" s="203"/>
      <c r="AU1445" s="203"/>
      <c r="AV1445" s="203"/>
      <c r="AW1445" s="203"/>
      <c r="AX1445" s="203"/>
      <c r="AY1445" s="203"/>
      <c r="AZ1445" s="203"/>
      <c r="BA1445" s="203"/>
      <c r="BB1445" s="203"/>
      <c r="BC1445" s="203"/>
      <c r="BD1445" s="203"/>
      <c r="BE1445" s="203"/>
      <c r="BF1445" s="203"/>
      <c r="BG1445" s="203"/>
      <c r="BH1445" s="203"/>
      <c r="BI1445" s="203"/>
      <c r="BJ1445" s="203"/>
      <c r="BK1445" s="203"/>
      <c r="BL1445" s="203"/>
    </row>
    <row r="1446" spans="1:260" s="10" customFormat="1" ht="12.75" customHeight="1" x14ac:dyDescent="0.2">
      <c r="A1446" s="203" t="s">
        <v>4028</v>
      </c>
      <c r="B1446" s="203" t="s">
        <v>4028</v>
      </c>
      <c r="C1446" s="203"/>
      <c r="D1446" s="214"/>
      <c r="E1446" s="203"/>
      <c r="F1446" s="203"/>
      <c r="G1446" s="203" t="s">
        <v>4028</v>
      </c>
      <c r="H1446" s="203" t="s">
        <v>4028</v>
      </c>
      <c r="I1446" s="203" t="s">
        <v>4028</v>
      </c>
      <c r="J1446" s="203" t="s">
        <v>4028</v>
      </c>
      <c r="K1446" s="203" t="s">
        <v>4028</v>
      </c>
      <c r="L1446" s="203" t="s">
        <v>4028</v>
      </c>
      <c r="M1446" s="203" t="s">
        <v>4028</v>
      </c>
      <c r="N1446" s="203" t="s">
        <v>4028</v>
      </c>
      <c r="O1446" s="203" t="s">
        <v>4028</v>
      </c>
      <c r="P1446" s="203" t="s">
        <v>4028</v>
      </c>
      <c r="Q1446" s="203"/>
      <c r="R1446" s="203"/>
      <c r="S1446" s="203"/>
      <c r="T1446" s="203" t="s">
        <v>4028</v>
      </c>
      <c r="U1446" s="203" t="s">
        <v>4028</v>
      </c>
      <c r="V1446" s="203" t="s">
        <v>4028</v>
      </c>
      <c r="W1446" s="203" t="s">
        <v>4028</v>
      </c>
      <c r="X1446" s="203" t="s">
        <v>4028</v>
      </c>
      <c r="Y1446" s="203" t="s">
        <v>4028</v>
      </c>
      <c r="Z1446" s="203" t="s">
        <v>4028</v>
      </c>
      <c r="AA1446" s="203" t="s">
        <v>4028</v>
      </c>
      <c r="AB1446" s="203" t="s">
        <v>4028</v>
      </c>
      <c r="AC1446" s="203" t="s">
        <v>4028</v>
      </c>
      <c r="AD1446" s="203" t="s">
        <v>4028</v>
      </c>
      <c r="AE1446" s="203" t="s">
        <v>4028</v>
      </c>
      <c r="AF1446" s="203" t="s">
        <v>4028</v>
      </c>
      <c r="AG1446" s="203" t="s">
        <v>4028</v>
      </c>
      <c r="AH1446" s="203" t="s">
        <v>4028</v>
      </c>
      <c r="AI1446" s="203" t="s">
        <v>4028</v>
      </c>
      <c r="AJ1446" s="203" t="s">
        <v>4028</v>
      </c>
      <c r="AK1446" s="203" t="s">
        <v>4028</v>
      </c>
      <c r="AL1446" s="203"/>
      <c r="AM1446" s="203"/>
      <c r="AN1446" s="203"/>
      <c r="AO1446" s="203"/>
      <c r="AP1446" s="203"/>
      <c r="AQ1446" s="203"/>
      <c r="AR1446" s="203"/>
      <c r="AS1446" s="203"/>
      <c r="AT1446" s="203"/>
      <c r="AU1446" s="203"/>
      <c r="AV1446" s="203"/>
      <c r="AW1446" s="203"/>
      <c r="AX1446" s="203"/>
      <c r="AY1446" s="203"/>
      <c r="AZ1446" s="203"/>
      <c r="BA1446" s="203"/>
      <c r="BB1446" s="203"/>
      <c r="BC1446" s="203"/>
      <c r="BD1446" s="203"/>
      <c r="BE1446" s="203"/>
      <c r="BF1446" s="203"/>
      <c r="BG1446" s="203"/>
      <c r="BH1446" s="203"/>
      <c r="BI1446" s="203"/>
      <c r="BJ1446" s="203"/>
      <c r="BK1446" s="203"/>
      <c r="BL1446" s="203"/>
    </row>
    <row r="1447" spans="1:260" s="10" customFormat="1" ht="12.75" customHeight="1" x14ac:dyDescent="0.2">
      <c r="A1447" s="203" t="s">
        <v>228</v>
      </c>
      <c r="B1447" s="203" t="s">
        <v>4093</v>
      </c>
      <c r="C1447" s="203" t="s">
        <v>1614</v>
      </c>
      <c r="D1447" s="214">
        <v>33847</v>
      </c>
      <c r="E1447" s="203" t="s">
        <v>1573</v>
      </c>
      <c r="F1447" s="203" t="s">
        <v>2157</v>
      </c>
      <c r="G1447" s="203" t="s">
        <v>4743</v>
      </c>
      <c r="H1447" s="203" t="s">
        <v>478</v>
      </c>
      <c r="I1447" s="203" t="s">
        <v>22</v>
      </c>
      <c r="J1447" s="203" t="s">
        <v>58</v>
      </c>
      <c r="K1447" s="203" t="s">
        <v>202</v>
      </c>
      <c r="L1447" s="203">
        <v>0</v>
      </c>
      <c r="M1447" s="203">
        <v>0</v>
      </c>
      <c r="N1447" s="203" t="s">
        <v>228</v>
      </c>
      <c r="O1447" s="203" t="s">
        <v>22</v>
      </c>
      <c r="P1447" s="203" t="s">
        <v>56</v>
      </c>
      <c r="Q1447" s="203" t="s">
        <v>228</v>
      </c>
      <c r="R1447" s="203" t="s">
        <v>22</v>
      </c>
      <c r="S1447" s="203" t="s">
        <v>58</v>
      </c>
      <c r="T1447" s="203" t="s">
        <v>1037</v>
      </c>
      <c r="U1447" s="203" t="s">
        <v>22</v>
      </c>
      <c r="V1447" s="203" t="s">
        <v>1040</v>
      </c>
      <c r="W1447" s="203" t="s">
        <v>4028</v>
      </c>
      <c r="X1447" s="203" t="s">
        <v>4028</v>
      </c>
      <c r="Y1447" s="203" t="s">
        <v>4028</v>
      </c>
      <c r="Z1447" s="203" t="s">
        <v>4028</v>
      </c>
      <c r="AA1447" s="203" t="s">
        <v>4028</v>
      </c>
      <c r="AB1447" s="203" t="s">
        <v>4028</v>
      </c>
      <c r="AC1447" s="203">
        <v>0</v>
      </c>
      <c r="AD1447" s="203">
        <v>0</v>
      </c>
      <c r="AE1447" s="203">
        <v>0</v>
      </c>
      <c r="AF1447" s="203">
        <v>0</v>
      </c>
      <c r="AG1447" s="203">
        <v>0</v>
      </c>
      <c r="AH1447" s="203">
        <v>0</v>
      </c>
      <c r="AI1447" s="203">
        <v>0</v>
      </c>
      <c r="AJ1447" s="203">
        <v>0</v>
      </c>
      <c r="AK1447" s="203">
        <v>0</v>
      </c>
      <c r="AL1447" s="203"/>
      <c r="AM1447" s="203"/>
      <c r="AN1447" s="203"/>
      <c r="AO1447" s="203"/>
      <c r="AP1447" s="203"/>
      <c r="AQ1447" s="203"/>
      <c r="AR1447" s="203"/>
      <c r="AS1447" s="203"/>
      <c r="AT1447" s="203"/>
      <c r="AU1447" s="203"/>
      <c r="AV1447" s="203"/>
      <c r="AW1447" s="203"/>
      <c r="AX1447" s="203"/>
      <c r="AY1447" s="203"/>
      <c r="AZ1447" s="203"/>
      <c r="BA1447" s="203"/>
      <c r="BB1447" s="203"/>
      <c r="BC1447" s="203"/>
      <c r="BD1447" s="203"/>
      <c r="BE1447" s="203"/>
      <c r="BF1447" s="203"/>
      <c r="BG1447" s="203"/>
      <c r="BH1447" s="203"/>
      <c r="BI1447" s="203"/>
      <c r="BJ1447" s="203"/>
      <c r="BK1447" s="203"/>
      <c r="BL1447" s="203"/>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c r="HK1447"/>
      <c r="HL1447"/>
      <c r="HM1447"/>
      <c r="HN1447"/>
      <c r="HO1447"/>
      <c r="HP1447"/>
      <c r="HQ1447"/>
      <c r="HR1447"/>
      <c r="HS1447"/>
      <c r="HT1447"/>
      <c r="HU1447"/>
      <c r="HV1447"/>
      <c r="HW1447"/>
      <c r="HX1447"/>
      <c r="HY1447"/>
      <c r="HZ1447"/>
      <c r="IA1447"/>
      <c r="IB1447"/>
      <c r="IC1447"/>
      <c r="ID1447"/>
      <c r="IE1447"/>
      <c r="IF1447"/>
      <c r="IG1447"/>
      <c r="IH1447"/>
      <c r="II1447"/>
      <c r="IJ1447"/>
      <c r="IK1447"/>
      <c r="IL1447"/>
      <c r="IM1447"/>
      <c r="IN1447"/>
      <c r="IO1447"/>
      <c r="IP1447"/>
      <c r="IQ1447"/>
      <c r="IR1447"/>
      <c r="IS1447"/>
      <c r="IT1447"/>
      <c r="IU1447"/>
      <c r="IV1447"/>
    </row>
    <row r="1448" spans="1:260" s="10" customFormat="1" ht="12.75" customHeight="1" x14ac:dyDescent="0.2">
      <c r="A1448" s="203" t="s">
        <v>332</v>
      </c>
      <c r="B1448" s="203" t="s">
        <v>4471</v>
      </c>
      <c r="C1448" s="203" t="s">
        <v>2800</v>
      </c>
      <c r="D1448" s="214">
        <v>34204</v>
      </c>
      <c r="E1448" s="203" t="s">
        <v>2601</v>
      </c>
      <c r="F1448" s="203" t="s">
        <v>2593</v>
      </c>
      <c r="G1448" s="203" t="s">
        <v>4744</v>
      </c>
      <c r="H1448" s="203" t="s">
        <v>332</v>
      </c>
      <c r="I1448" s="203" t="s">
        <v>27</v>
      </c>
      <c r="J1448" s="203" t="s">
        <v>58</v>
      </c>
      <c r="K1448" s="203" t="s">
        <v>332</v>
      </c>
      <c r="L1448" s="203" t="s">
        <v>27</v>
      </c>
      <c r="M1448" s="203" t="s">
        <v>347</v>
      </c>
      <c r="N1448" s="203" t="s">
        <v>15</v>
      </c>
      <c r="O1448" s="203" t="s">
        <v>27</v>
      </c>
      <c r="P1448" s="203" t="s">
        <v>208</v>
      </c>
      <c r="Q1448" s="203"/>
      <c r="R1448" s="203"/>
      <c r="S1448" s="203"/>
      <c r="T1448" s="203">
        <v>0</v>
      </c>
      <c r="U1448" s="203">
        <v>0</v>
      </c>
      <c r="V1448" s="203">
        <v>0</v>
      </c>
      <c r="W1448" s="203">
        <v>0</v>
      </c>
      <c r="X1448" s="203">
        <v>0</v>
      </c>
      <c r="Y1448" s="203">
        <v>0</v>
      </c>
      <c r="Z1448" s="203">
        <v>0</v>
      </c>
      <c r="AA1448" s="203">
        <v>0</v>
      </c>
      <c r="AB1448" s="203">
        <v>0</v>
      </c>
      <c r="AC1448" s="203">
        <v>0</v>
      </c>
      <c r="AD1448" s="203">
        <v>0</v>
      </c>
      <c r="AE1448" s="203">
        <v>0</v>
      </c>
      <c r="AF1448" s="203">
        <v>0</v>
      </c>
      <c r="AG1448" s="203">
        <v>0</v>
      </c>
      <c r="AH1448" s="203">
        <v>0</v>
      </c>
      <c r="AI1448" s="203">
        <v>0</v>
      </c>
      <c r="AJ1448" s="203">
        <v>0</v>
      </c>
      <c r="AK1448" s="203">
        <v>0</v>
      </c>
      <c r="AL1448" s="203"/>
      <c r="AM1448" s="203"/>
      <c r="AN1448" s="203"/>
      <c r="AO1448" s="203"/>
      <c r="AP1448" s="203"/>
      <c r="AQ1448" s="203"/>
      <c r="AR1448" s="203"/>
      <c r="AS1448" s="203"/>
      <c r="AT1448" s="203"/>
      <c r="AU1448" s="203"/>
      <c r="AV1448" s="203"/>
      <c r="AW1448" s="203"/>
      <c r="AX1448" s="203"/>
      <c r="AY1448" s="203"/>
      <c r="AZ1448" s="203"/>
      <c r="BA1448" s="203"/>
      <c r="BB1448" s="203"/>
      <c r="BC1448" s="203"/>
      <c r="BD1448" s="203"/>
      <c r="BE1448" s="203"/>
      <c r="BF1448" s="203"/>
      <c r="BG1448" s="203"/>
      <c r="BH1448" s="203"/>
      <c r="BI1448" s="203"/>
      <c r="BJ1448" s="203"/>
      <c r="BK1448" s="203"/>
      <c r="BL1448" s="203"/>
    </row>
    <row r="1449" spans="1:260" s="13" customFormat="1" ht="12.75" customHeight="1" x14ac:dyDescent="0.2">
      <c r="A1449" s="203" t="s">
        <v>226</v>
      </c>
      <c r="B1449" s="203" t="s">
        <v>4120</v>
      </c>
      <c r="C1449" s="203" t="s">
        <v>2263</v>
      </c>
      <c r="D1449" s="214">
        <v>34487</v>
      </c>
      <c r="E1449" s="203" t="s">
        <v>2060</v>
      </c>
      <c r="F1449" s="203" t="s">
        <v>2165</v>
      </c>
      <c r="G1449" s="203" t="s">
        <v>4718</v>
      </c>
      <c r="H1449" s="203" t="s">
        <v>228</v>
      </c>
      <c r="I1449" s="203" t="s">
        <v>453</v>
      </c>
      <c r="J1449" s="203" t="s">
        <v>58</v>
      </c>
      <c r="K1449" s="203" t="s">
        <v>373</v>
      </c>
      <c r="L1449" s="203" t="s">
        <v>453</v>
      </c>
      <c r="M1449" s="203" t="s">
        <v>41</v>
      </c>
      <c r="N1449" s="203" t="s">
        <v>228</v>
      </c>
      <c r="O1449" s="203" t="s">
        <v>453</v>
      </c>
      <c r="P1449" s="203" t="s">
        <v>347</v>
      </c>
      <c r="Q1449" s="203" t="s">
        <v>226</v>
      </c>
      <c r="R1449" s="203" t="s">
        <v>453</v>
      </c>
      <c r="S1449" s="203" t="s">
        <v>333</v>
      </c>
      <c r="T1449" s="203">
        <v>0</v>
      </c>
      <c r="U1449" s="203">
        <v>0</v>
      </c>
      <c r="V1449" s="203">
        <v>0</v>
      </c>
      <c r="W1449" s="203">
        <v>0</v>
      </c>
      <c r="X1449" s="203">
        <v>0</v>
      </c>
      <c r="Y1449" s="203">
        <v>0</v>
      </c>
      <c r="Z1449" s="203">
        <v>0</v>
      </c>
      <c r="AA1449" s="203">
        <v>0</v>
      </c>
      <c r="AB1449" s="203">
        <v>0</v>
      </c>
      <c r="AC1449" s="203">
        <v>0</v>
      </c>
      <c r="AD1449" s="203">
        <v>0</v>
      </c>
      <c r="AE1449" s="203">
        <v>0</v>
      </c>
      <c r="AF1449" s="203">
        <v>0</v>
      </c>
      <c r="AG1449" s="203">
        <v>0</v>
      </c>
      <c r="AH1449" s="203">
        <v>0</v>
      </c>
      <c r="AI1449" s="203">
        <v>0</v>
      </c>
      <c r="AJ1449" s="203">
        <v>0</v>
      </c>
      <c r="AK1449" s="203">
        <v>0</v>
      </c>
      <c r="AL1449" s="203"/>
      <c r="AM1449" s="203"/>
      <c r="AN1449" s="203"/>
      <c r="AO1449" s="203"/>
      <c r="AP1449" s="203"/>
      <c r="AQ1449" s="203"/>
      <c r="AR1449" s="203"/>
      <c r="AS1449" s="203"/>
      <c r="AT1449" s="203"/>
      <c r="AU1449" s="203"/>
      <c r="AV1449" s="203"/>
      <c r="AW1449" s="203"/>
      <c r="AX1449" s="203"/>
      <c r="AY1449" s="203"/>
      <c r="AZ1449" s="203"/>
      <c r="BA1449" s="203"/>
      <c r="BB1449" s="203"/>
      <c r="BC1449" s="203"/>
      <c r="BD1449" s="203"/>
      <c r="BE1449" s="203"/>
      <c r="BF1449" s="203"/>
      <c r="BG1449" s="203"/>
      <c r="BH1449" s="203"/>
      <c r="BI1449" s="203"/>
      <c r="BJ1449" s="203"/>
      <c r="BK1449" s="203"/>
      <c r="BL1449" s="203"/>
      <c r="BM1449" s="10"/>
      <c r="BN1449" s="10"/>
      <c r="BO1449" s="10"/>
      <c r="BP1449" s="10"/>
      <c r="BQ1449" s="10"/>
      <c r="BR1449" s="10"/>
      <c r="BS1449" s="10"/>
      <c r="BT1449" s="10"/>
      <c r="BU1449" s="10"/>
      <c r="BV1449" s="10"/>
      <c r="BW1449" s="10"/>
      <c r="BX1449" s="10"/>
      <c r="BY1449" s="10"/>
      <c r="BZ1449" s="10"/>
      <c r="CA1449" s="10"/>
      <c r="CB1449" s="10"/>
      <c r="CC1449" s="10"/>
      <c r="CD1449" s="10"/>
      <c r="CE1449" s="10"/>
      <c r="CF1449" s="10"/>
      <c r="CG1449" s="10"/>
      <c r="CH1449" s="10"/>
      <c r="CI1449" s="10"/>
      <c r="CJ1449" s="10"/>
      <c r="CK1449" s="10"/>
      <c r="CL1449" s="10"/>
      <c r="CM1449" s="10"/>
      <c r="CN1449" s="10"/>
      <c r="CO1449" s="10"/>
      <c r="CP1449" s="10"/>
      <c r="CQ1449" s="10"/>
      <c r="CR1449" s="10"/>
      <c r="CS1449" s="10"/>
      <c r="CT1449" s="10"/>
      <c r="CU1449" s="10"/>
      <c r="CV1449" s="10"/>
      <c r="CW1449" s="10"/>
      <c r="CX1449" s="10"/>
      <c r="CY1449" s="10"/>
      <c r="CZ1449" s="10"/>
      <c r="DA1449" s="10"/>
      <c r="DB1449" s="10"/>
      <c r="DC1449" s="10"/>
      <c r="DD1449" s="10"/>
      <c r="DE1449" s="10"/>
      <c r="DF1449" s="10"/>
      <c r="DG1449" s="10"/>
      <c r="DH1449" s="10"/>
      <c r="DI1449" s="10"/>
      <c r="DJ1449" s="10"/>
      <c r="DK1449" s="10"/>
      <c r="DL1449" s="10"/>
      <c r="DM1449" s="10"/>
      <c r="DN1449" s="10"/>
      <c r="DO1449" s="10"/>
      <c r="DP1449" s="10"/>
      <c r="DQ1449" s="10"/>
      <c r="DR1449" s="10"/>
      <c r="DS1449" s="10"/>
      <c r="DT1449" s="10"/>
      <c r="DU1449" s="10"/>
      <c r="DV1449" s="10"/>
      <c r="DW1449" s="10"/>
      <c r="DX1449" s="10"/>
      <c r="DY1449" s="10"/>
      <c r="DZ1449" s="10"/>
      <c r="EA1449" s="10"/>
      <c r="EB1449" s="10"/>
      <c r="EC1449" s="10"/>
      <c r="ED1449" s="10"/>
      <c r="EE1449" s="10"/>
      <c r="EF1449" s="10"/>
      <c r="EG1449" s="10"/>
      <c r="EH1449" s="10"/>
      <c r="EI1449" s="10"/>
      <c r="EJ1449" s="10"/>
      <c r="EK1449" s="10"/>
      <c r="EL1449" s="10"/>
      <c r="EM1449" s="10"/>
      <c r="EN1449" s="10"/>
      <c r="EO1449" s="10"/>
      <c r="EP1449" s="10"/>
      <c r="EQ1449" s="10"/>
      <c r="ER1449" s="10"/>
      <c r="ES1449" s="10"/>
      <c r="ET1449" s="10"/>
      <c r="EU1449" s="10"/>
      <c r="EV1449" s="10"/>
      <c r="EW1449" s="10"/>
      <c r="EX1449" s="10"/>
      <c r="EY1449" s="10"/>
      <c r="EZ1449" s="10"/>
      <c r="FA1449" s="10"/>
      <c r="FB1449" s="10"/>
      <c r="FC1449" s="10"/>
      <c r="FD1449" s="10"/>
      <c r="FE1449" s="10"/>
      <c r="FF1449" s="10"/>
      <c r="FG1449" s="10"/>
      <c r="FH1449" s="10"/>
      <c r="FI1449" s="10"/>
      <c r="FJ1449" s="10"/>
      <c r="FK1449" s="10"/>
      <c r="FL1449" s="10"/>
      <c r="FM1449" s="10"/>
      <c r="FN1449" s="10"/>
      <c r="FO1449" s="10"/>
      <c r="FP1449" s="10"/>
      <c r="FQ1449" s="10"/>
      <c r="FR1449" s="10"/>
      <c r="FS1449" s="10"/>
      <c r="FT1449" s="10"/>
      <c r="FU1449" s="10"/>
      <c r="FV1449" s="10"/>
      <c r="FW1449" s="10"/>
      <c r="FX1449" s="10"/>
      <c r="FY1449" s="10"/>
      <c r="FZ1449" s="10"/>
      <c r="GA1449" s="10"/>
      <c r="GB1449" s="10"/>
      <c r="GC1449" s="10"/>
      <c r="GD1449" s="10"/>
      <c r="GE1449" s="10"/>
      <c r="GF1449" s="10"/>
      <c r="GG1449" s="10"/>
      <c r="GH1449" s="10"/>
      <c r="GI1449" s="10"/>
      <c r="GJ1449" s="10"/>
      <c r="GK1449" s="10"/>
      <c r="GL1449" s="10"/>
      <c r="GM1449" s="10"/>
      <c r="GN1449" s="10"/>
      <c r="GO1449" s="10"/>
      <c r="GP1449" s="10"/>
      <c r="GQ1449" s="10"/>
      <c r="GR1449" s="10"/>
      <c r="GS1449" s="10"/>
      <c r="GT1449" s="10"/>
      <c r="GU1449" s="10"/>
      <c r="GV1449" s="10"/>
      <c r="GW1449" s="10"/>
      <c r="GX1449" s="10"/>
      <c r="GY1449" s="10"/>
      <c r="GZ1449" s="10"/>
      <c r="HA1449" s="10"/>
      <c r="HB1449" s="10"/>
      <c r="HC1449" s="10"/>
      <c r="HD1449" s="10"/>
      <c r="HE1449" s="10"/>
      <c r="HF1449" s="10"/>
      <c r="HG1449" s="10"/>
      <c r="HH1449" s="10"/>
      <c r="HI1449" s="10"/>
      <c r="HJ1449" s="10"/>
      <c r="HK1449" s="10"/>
      <c r="HL1449" s="10"/>
      <c r="HM1449" s="10"/>
      <c r="HN1449" s="10"/>
      <c r="HO1449" s="10"/>
      <c r="HP1449" s="10"/>
      <c r="HQ1449" s="10"/>
      <c r="HR1449" s="10"/>
      <c r="HS1449" s="10"/>
      <c r="HT1449" s="10"/>
      <c r="HU1449" s="10"/>
      <c r="HV1449" s="10"/>
      <c r="HW1449" s="10"/>
      <c r="HX1449" s="10"/>
      <c r="HY1449" s="10"/>
      <c r="HZ1449" s="10"/>
      <c r="IA1449" s="10"/>
      <c r="IB1449" s="10"/>
      <c r="IC1449" s="10"/>
      <c r="ID1449" s="10"/>
      <c r="IE1449" s="10"/>
      <c r="IF1449" s="10"/>
      <c r="IG1449" s="10"/>
      <c r="IH1449" s="10"/>
      <c r="II1449" s="10"/>
      <c r="IJ1449" s="10"/>
      <c r="IK1449" s="10"/>
      <c r="IL1449" s="10"/>
      <c r="IM1449" s="10"/>
      <c r="IN1449" s="10"/>
      <c r="IO1449" s="10"/>
      <c r="IP1449" s="10"/>
      <c r="IQ1449" s="10"/>
      <c r="IR1449" s="10"/>
      <c r="IS1449" s="10"/>
      <c r="IT1449" s="10"/>
      <c r="IU1449" s="10"/>
      <c r="IV1449" s="10"/>
    </row>
    <row r="1450" spans="1:260" ht="12.75" customHeight="1" x14ac:dyDescent="0.2">
      <c r="A1450" s="203" t="s">
        <v>505</v>
      </c>
      <c r="B1450" s="203" t="s">
        <v>348</v>
      </c>
      <c r="C1450" s="203" t="s">
        <v>4139</v>
      </c>
      <c r="D1450" s="214">
        <v>36297</v>
      </c>
      <c r="E1450" s="205" t="s">
        <v>4901</v>
      </c>
      <c r="F1450" s="206" t="s">
        <v>4830</v>
      </c>
      <c r="G1450" s="206" t="s">
        <v>227</v>
      </c>
      <c r="H1450" s="203"/>
      <c r="I1450" s="203"/>
      <c r="J1450" s="206"/>
      <c r="K1450" s="203"/>
      <c r="L1450" s="203"/>
      <c r="M1450" s="206"/>
      <c r="N1450" s="203"/>
      <c r="O1450" s="203"/>
      <c r="P1450" s="206"/>
      <c r="Q1450" s="203"/>
      <c r="R1450" s="203"/>
      <c r="S1450" s="203"/>
      <c r="T1450" s="203"/>
      <c r="U1450" s="203"/>
      <c r="V1450" s="203"/>
      <c r="W1450" s="203"/>
      <c r="X1450" s="203"/>
      <c r="Y1450" s="203"/>
      <c r="Z1450" s="203"/>
      <c r="AA1450" s="203"/>
      <c r="AB1450" s="203"/>
      <c r="AC1450" s="203"/>
      <c r="AD1450" s="203"/>
      <c r="AE1450" s="203"/>
      <c r="AF1450" s="203"/>
      <c r="AG1450" s="203"/>
      <c r="AH1450" s="203"/>
      <c r="AI1450" s="203"/>
      <c r="AJ1450" s="203"/>
      <c r="AK1450" s="203"/>
      <c r="AL1450" s="203"/>
      <c r="AM1450" s="203"/>
      <c r="AN1450" s="203"/>
      <c r="AO1450" s="203"/>
      <c r="AP1450" s="203"/>
      <c r="AQ1450" s="203"/>
      <c r="AR1450" s="203"/>
      <c r="AS1450" s="203"/>
      <c r="AT1450" s="203"/>
      <c r="AU1450" s="203"/>
      <c r="AV1450" s="203"/>
      <c r="AW1450" s="203"/>
      <c r="AX1450" s="203"/>
      <c r="AY1450" s="203"/>
      <c r="AZ1450" s="203"/>
      <c r="BA1450" s="203"/>
      <c r="BB1450" s="203"/>
      <c r="BC1450" s="203"/>
      <c r="BD1450" s="203"/>
      <c r="BE1450" s="203"/>
      <c r="BF1450" s="203"/>
      <c r="BG1450" s="203"/>
      <c r="BH1450" s="203"/>
      <c r="BI1450" s="203"/>
      <c r="BJ1450" s="203"/>
      <c r="BK1450" s="203"/>
      <c r="BL1450" s="203"/>
      <c r="BM1450" s="10"/>
      <c r="BN1450" s="10"/>
      <c r="BO1450" s="10"/>
      <c r="BP1450" s="10"/>
      <c r="BQ1450" s="10"/>
      <c r="BR1450" s="10"/>
      <c r="BS1450" s="10"/>
      <c r="BT1450" s="10"/>
      <c r="BU1450" s="10"/>
      <c r="BV1450" s="10"/>
      <c r="BW1450" s="10"/>
      <c r="BX1450" s="10"/>
      <c r="BY1450" s="10"/>
      <c r="BZ1450" s="10"/>
      <c r="CA1450" s="10"/>
      <c r="CB1450" s="10"/>
      <c r="CC1450" s="10"/>
      <c r="CD1450" s="10"/>
      <c r="CE1450" s="10"/>
      <c r="CF1450" s="10"/>
      <c r="CG1450" s="10"/>
      <c r="CH1450" s="10"/>
      <c r="CI1450" s="10"/>
      <c r="CJ1450" s="10"/>
      <c r="CK1450" s="10"/>
      <c r="CL1450" s="10"/>
      <c r="CM1450" s="10"/>
      <c r="CN1450" s="10"/>
      <c r="CO1450" s="10"/>
      <c r="CP1450" s="10"/>
      <c r="CQ1450" s="10"/>
      <c r="CR1450" s="10"/>
      <c r="CS1450" s="10"/>
      <c r="CT1450" s="10"/>
      <c r="CU1450" s="10"/>
      <c r="CV1450" s="10"/>
      <c r="CW1450" s="10"/>
      <c r="CX1450" s="10"/>
      <c r="CY1450" s="10"/>
      <c r="CZ1450" s="10"/>
      <c r="DA1450" s="10"/>
      <c r="DB1450" s="10"/>
      <c r="DC1450" s="10"/>
      <c r="DD1450" s="10"/>
      <c r="DE1450" s="10"/>
      <c r="DF1450" s="10"/>
      <c r="DG1450" s="10"/>
      <c r="DH1450" s="10"/>
      <c r="DI1450" s="10"/>
      <c r="DJ1450" s="10"/>
      <c r="DK1450" s="10"/>
      <c r="DL1450" s="10"/>
      <c r="DM1450" s="10"/>
      <c r="DN1450" s="10"/>
      <c r="DO1450" s="10"/>
      <c r="DP1450" s="10"/>
      <c r="DQ1450" s="10"/>
      <c r="DR1450" s="10"/>
      <c r="DS1450" s="10"/>
      <c r="DT1450" s="10"/>
      <c r="DU1450" s="10"/>
      <c r="DV1450" s="10"/>
      <c r="DW1450" s="10"/>
      <c r="DX1450" s="10"/>
      <c r="DY1450" s="10"/>
      <c r="DZ1450" s="10"/>
      <c r="EA1450" s="10"/>
      <c r="EB1450" s="10"/>
      <c r="EC1450" s="10"/>
      <c r="ED1450" s="10"/>
      <c r="EE1450" s="10"/>
      <c r="EF1450" s="10"/>
      <c r="EG1450" s="10"/>
      <c r="EH1450" s="10"/>
      <c r="EI1450" s="10"/>
      <c r="EJ1450" s="10"/>
      <c r="EK1450" s="10"/>
      <c r="EL1450" s="10"/>
      <c r="EM1450" s="10"/>
      <c r="EN1450" s="10"/>
      <c r="EO1450" s="10"/>
      <c r="EP1450" s="10"/>
      <c r="EQ1450" s="10"/>
      <c r="ER1450" s="10"/>
      <c r="ES1450" s="10"/>
      <c r="ET1450" s="10"/>
      <c r="EU1450" s="10"/>
      <c r="EV1450" s="10"/>
      <c r="EW1450" s="10"/>
      <c r="EX1450" s="10"/>
      <c r="EY1450" s="10"/>
      <c r="EZ1450" s="10"/>
      <c r="FA1450" s="10"/>
      <c r="FB1450" s="10"/>
      <c r="FC1450" s="10"/>
      <c r="FD1450" s="10"/>
      <c r="FE1450" s="10"/>
      <c r="FF1450" s="10"/>
      <c r="FG1450" s="10"/>
      <c r="FH1450" s="10"/>
      <c r="FI1450" s="10"/>
      <c r="FJ1450" s="10"/>
      <c r="FK1450" s="10"/>
      <c r="FL1450" s="10"/>
      <c r="FM1450" s="10"/>
      <c r="FN1450" s="10"/>
      <c r="FO1450" s="10"/>
      <c r="FP1450" s="10"/>
      <c r="FQ1450" s="10"/>
      <c r="FR1450" s="10"/>
      <c r="FS1450" s="10"/>
      <c r="FT1450" s="10"/>
      <c r="FU1450" s="10"/>
      <c r="FV1450" s="10"/>
      <c r="FW1450" s="10"/>
      <c r="FX1450" s="10"/>
      <c r="FY1450" s="10"/>
      <c r="FZ1450" s="10"/>
      <c r="GA1450" s="10"/>
      <c r="GB1450" s="10"/>
      <c r="GC1450" s="10"/>
      <c r="GD1450" s="10"/>
      <c r="GE1450" s="10"/>
      <c r="GF1450" s="10"/>
      <c r="GG1450" s="10"/>
      <c r="GH1450" s="10"/>
      <c r="GI1450" s="10"/>
      <c r="GJ1450" s="10"/>
      <c r="GK1450" s="10"/>
      <c r="GL1450" s="10"/>
      <c r="GM1450" s="10"/>
      <c r="GN1450" s="10"/>
      <c r="GO1450" s="10"/>
      <c r="GP1450" s="10"/>
      <c r="GQ1450" s="10"/>
      <c r="GR1450" s="10"/>
      <c r="GS1450" s="10"/>
      <c r="GT1450" s="10"/>
      <c r="GU1450" s="10"/>
      <c r="GV1450" s="10"/>
      <c r="GW1450" s="10"/>
      <c r="GX1450" s="10"/>
      <c r="GY1450" s="10"/>
      <c r="GZ1450" s="10"/>
      <c r="HA1450" s="10"/>
      <c r="HB1450" s="10"/>
      <c r="HC1450" s="10"/>
      <c r="HD1450" s="10"/>
      <c r="HE1450" s="10"/>
      <c r="HF1450" s="10"/>
      <c r="HG1450" s="10"/>
      <c r="HH1450" s="10"/>
      <c r="HI1450" s="10"/>
      <c r="HJ1450" s="10"/>
      <c r="HK1450" s="10"/>
      <c r="HL1450" s="10"/>
      <c r="HM1450" s="10"/>
      <c r="HN1450" s="10"/>
      <c r="HO1450" s="10"/>
      <c r="HP1450" s="10"/>
      <c r="HQ1450" s="10"/>
      <c r="HR1450" s="10"/>
      <c r="HS1450" s="10"/>
      <c r="HT1450" s="10"/>
      <c r="HU1450" s="10"/>
      <c r="HV1450" s="10"/>
      <c r="HW1450" s="10"/>
      <c r="HX1450" s="10"/>
      <c r="HY1450" s="10"/>
      <c r="HZ1450" s="10"/>
      <c r="IA1450" s="10"/>
      <c r="IB1450" s="10"/>
      <c r="IC1450" s="10"/>
      <c r="ID1450" s="10"/>
      <c r="IE1450" s="10"/>
      <c r="IF1450" s="10"/>
      <c r="IG1450" s="10"/>
      <c r="IH1450" s="10"/>
      <c r="II1450" s="10"/>
      <c r="IJ1450" s="10"/>
      <c r="IK1450" s="10"/>
      <c r="IL1450" s="10"/>
      <c r="IM1450" s="10"/>
      <c r="IN1450" s="10"/>
      <c r="IO1450" s="10"/>
      <c r="IP1450" s="10"/>
      <c r="IQ1450" s="10"/>
      <c r="IR1450" s="10"/>
      <c r="IS1450" s="10"/>
      <c r="IT1450" s="10"/>
      <c r="IU1450" s="10"/>
      <c r="IV1450" s="10"/>
      <c r="IW1450" s="10"/>
      <c r="IX1450" s="10"/>
      <c r="IY1450" s="10"/>
      <c r="IZ1450" s="10"/>
    </row>
    <row r="1451" spans="1:260" s="10" customFormat="1" ht="12.75" customHeight="1" x14ac:dyDescent="0.2">
      <c r="A1451" s="203" t="s">
        <v>4147</v>
      </c>
      <c r="B1451" s="203" t="s">
        <v>4148</v>
      </c>
      <c r="C1451" s="203" t="s">
        <v>1570</v>
      </c>
      <c r="D1451" s="214">
        <v>33457</v>
      </c>
      <c r="E1451" s="203" t="s">
        <v>1575</v>
      </c>
      <c r="F1451" s="203" t="s">
        <v>2149</v>
      </c>
      <c r="G1451" s="203" t="s">
        <v>4719</v>
      </c>
      <c r="H1451" s="203" t="s">
        <v>507</v>
      </c>
      <c r="I1451" s="203" t="s">
        <v>233</v>
      </c>
      <c r="J1451" s="203" t="s">
        <v>347</v>
      </c>
      <c r="K1451" s="203" t="s">
        <v>507</v>
      </c>
      <c r="L1451" s="203" t="s">
        <v>346</v>
      </c>
      <c r="M1451" s="203" t="s">
        <v>481</v>
      </c>
      <c r="N1451" s="203" t="s">
        <v>507</v>
      </c>
      <c r="O1451" s="203" t="s">
        <v>346</v>
      </c>
      <c r="P1451" s="203" t="s">
        <v>227</v>
      </c>
      <c r="Q1451" s="203" t="s">
        <v>507</v>
      </c>
      <c r="R1451" s="203" t="s">
        <v>346</v>
      </c>
      <c r="S1451" s="203" t="s">
        <v>56</v>
      </c>
      <c r="T1451" s="203" t="s">
        <v>507</v>
      </c>
      <c r="U1451" s="203" t="s">
        <v>346</v>
      </c>
      <c r="V1451" s="203" t="s">
        <v>333</v>
      </c>
      <c r="W1451" s="203" t="s">
        <v>507</v>
      </c>
      <c r="X1451" s="203" t="s">
        <v>346</v>
      </c>
      <c r="Y1451" s="203" t="s">
        <v>333</v>
      </c>
      <c r="Z1451" s="203">
        <v>0</v>
      </c>
      <c r="AA1451" s="203">
        <v>0</v>
      </c>
      <c r="AB1451" s="203">
        <v>0</v>
      </c>
      <c r="AC1451" s="203">
        <v>0</v>
      </c>
      <c r="AD1451" s="203">
        <v>0</v>
      </c>
      <c r="AE1451" s="203">
        <v>0</v>
      </c>
      <c r="AF1451" s="203">
        <v>0</v>
      </c>
      <c r="AG1451" s="203">
        <v>0</v>
      </c>
      <c r="AH1451" s="203">
        <v>0</v>
      </c>
      <c r="AI1451" s="203">
        <v>0</v>
      </c>
      <c r="AJ1451" s="203">
        <v>0</v>
      </c>
      <c r="AK1451" s="203">
        <v>0</v>
      </c>
      <c r="AL1451" s="203"/>
      <c r="AM1451" s="203"/>
      <c r="AN1451" s="203"/>
      <c r="AO1451" s="203"/>
      <c r="AP1451" s="203"/>
      <c r="AQ1451" s="203"/>
      <c r="AR1451" s="203"/>
      <c r="AS1451" s="203"/>
      <c r="AT1451" s="203"/>
      <c r="AU1451" s="203"/>
      <c r="AV1451" s="203"/>
      <c r="AW1451" s="203"/>
      <c r="AX1451" s="203"/>
      <c r="AY1451" s="203"/>
      <c r="AZ1451" s="203"/>
      <c r="BA1451" s="203"/>
      <c r="BB1451" s="203"/>
      <c r="BC1451" s="203"/>
      <c r="BD1451" s="203"/>
      <c r="BE1451" s="203"/>
      <c r="BF1451" s="203"/>
      <c r="BG1451" s="203"/>
      <c r="BH1451" s="203"/>
      <c r="BI1451" s="203"/>
      <c r="BJ1451" s="203"/>
      <c r="BK1451" s="203"/>
      <c r="BL1451" s="203"/>
      <c r="IW1451"/>
      <c r="IX1451"/>
      <c r="IY1451"/>
      <c r="IZ1451"/>
    </row>
    <row r="1452" spans="1:260" s="10" customFormat="1" ht="12.75" customHeight="1" x14ac:dyDescent="0.2">
      <c r="A1452" s="203" t="s">
        <v>4279</v>
      </c>
      <c r="B1452" s="203" t="s">
        <v>4275</v>
      </c>
      <c r="C1452" s="203" t="s">
        <v>2821</v>
      </c>
      <c r="D1452" s="214">
        <v>34653</v>
      </c>
      <c r="E1452" s="203" t="s">
        <v>2601</v>
      </c>
      <c r="F1452" s="203" t="s">
        <v>2926</v>
      </c>
      <c r="G1452" s="203" t="s">
        <v>4902</v>
      </c>
      <c r="H1452" s="203" t="s">
        <v>228</v>
      </c>
      <c r="I1452" s="203" t="s">
        <v>2215</v>
      </c>
      <c r="J1452" s="203" t="s">
        <v>230</v>
      </c>
      <c r="K1452" s="203" t="s">
        <v>228</v>
      </c>
      <c r="L1452" s="203" t="s">
        <v>2215</v>
      </c>
      <c r="M1452" s="203" t="s">
        <v>58</v>
      </c>
      <c r="N1452" s="203" t="s">
        <v>1037</v>
      </c>
      <c r="O1452" s="203" t="s">
        <v>2215</v>
      </c>
      <c r="P1452" s="203" t="s">
        <v>1041</v>
      </c>
      <c r="Q1452" s="203" t="s">
        <v>1041</v>
      </c>
      <c r="R1452" s="203"/>
      <c r="S1452" s="203"/>
      <c r="T1452" s="203">
        <v>0</v>
      </c>
      <c r="U1452" s="203">
        <v>0</v>
      </c>
      <c r="V1452" s="203">
        <v>0</v>
      </c>
      <c r="W1452" s="203">
        <v>0</v>
      </c>
      <c r="X1452" s="203">
        <v>0</v>
      </c>
      <c r="Y1452" s="203">
        <v>0</v>
      </c>
      <c r="Z1452" s="203">
        <v>0</v>
      </c>
      <c r="AA1452" s="203">
        <v>0</v>
      </c>
      <c r="AB1452" s="203">
        <v>0</v>
      </c>
      <c r="AC1452" s="203">
        <v>0</v>
      </c>
      <c r="AD1452" s="203">
        <v>0</v>
      </c>
      <c r="AE1452" s="203">
        <v>0</v>
      </c>
      <c r="AF1452" s="203">
        <v>0</v>
      </c>
      <c r="AG1452" s="203">
        <v>0</v>
      </c>
      <c r="AH1452" s="203">
        <v>0</v>
      </c>
      <c r="AI1452" s="203">
        <v>0</v>
      </c>
      <c r="AJ1452" s="203">
        <v>0</v>
      </c>
      <c r="AK1452" s="203">
        <v>0</v>
      </c>
      <c r="AL1452" s="203"/>
      <c r="AM1452" s="203"/>
      <c r="AN1452" s="203"/>
      <c r="AO1452" s="203"/>
      <c r="AP1452" s="203"/>
      <c r="AQ1452" s="203"/>
      <c r="AR1452" s="203"/>
      <c r="AS1452" s="203"/>
      <c r="AT1452" s="203"/>
      <c r="AU1452" s="203"/>
      <c r="AV1452" s="203"/>
      <c r="AW1452" s="203"/>
      <c r="AX1452" s="203"/>
      <c r="AY1452" s="203"/>
      <c r="AZ1452" s="203"/>
      <c r="BA1452" s="203"/>
      <c r="BB1452" s="203"/>
      <c r="BC1452" s="203"/>
      <c r="BD1452" s="203"/>
      <c r="BE1452" s="203"/>
      <c r="BF1452" s="203"/>
      <c r="BG1452" s="203"/>
      <c r="BH1452" s="203"/>
      <c r="BI1452" s="203"/>
      <c r="BJ1452" s="203"/>
      <c r="BK1452" s="203"/>
      <c r="BL1452" s="203"/>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c r="HE1452"/>
      <c r="HF1452"/>
      <c r="HG1452"/>
      <c r="HH1452"/>
      <c r="HI1452"/>
      <c r="HJ1452"/>
      <c r="HK1452"/>
      <c r="HL1452"/>
      <c r="HM1452"/>
      <c r="HN1452"/>
      <c r="HO1452"/>
      <c r="HP1452"/>
      <c r="HQ1452"/>
      <c r="HR1452"/>
      <c r="HS1452"/>
      <c r="HT1452"/>
      <c r="HU1452"/>
      <c r="HV1452"/>
      <c r="HW1452"/>
      <c r="HX1452"/>
      <c r="HY1452"/>
      <c r="HZ1452"/>
      <c r="IA1452"/>
      <c r="IB1452"/>
      <c r="IC1452"/>
      <c r="ID1452"/>
      <c r="IE1452"/>
      <c r="IF1452"/>
      <c r="IG1452"/>
      <c r="IH1452"/>
      <c r="II1452"/>
      <c r="IJ1452"/>
      <c r="IK1452"/>
      <c r="IL1452"/>
      <c r="IM1452"/>
      <c r="IN1452"/>
      <c r="IO1452"/>
      <c r="IP1452"/>
      <c r="IQ1452"/>
      <c r="IR1452"/>
      <c r="IS1452"/>
      <c r="IT1452"/>
      <c r="IU1452"/>
      <c r="IV1452"/>
    </row>
    <row r="1453" spans="1:260" s="10" customFormat="1" ht="12.75" customHeight="1" x14ac:dyDescent="0.2">
      <c r="A1453" s="203" t="s">
        <v>226</v>
      </c>
      <c r="B1453" s="203" t="s">
        <v>4275</v>
      </c>
      <c r="C1453" s="203" t="s">
        <v>1073</v>
      </c>
      <c r="D1453" s="214">
        <v>34134</v>
      </c>
      <c r="E1453" s="203" t="s">
        <v>1223</v>
      </c>
      <c r="F1453" s="203" t="s">
        <v>2112</v>
      </c>
      <c r="G1453" s="203" t="s">
        <v>4720</v>
      </c>
      <c r="H1453" s="203" t="s">
        <v>226</v>
      </c>
      <c r="I1453" s="203" t="s">
        <v>22</v>
      </c>
      <c r="J1453" s="203" t="s">
        <v>225</v>
      </c>
      <c r="K1453" s="203" t="s">
        <v>226</v>
      </c>
      <c r="L1453" s="203" t="s">
        <v>22</v>
      </c>
      <c r="M1453" s="203" t="s">
        <v>33</v>
      </c>
      <c r="N1453" s="203" t="s">
        <v>226</v>
      </c>
      <c r="O1453" s="203" t="s">
        <v>22</v>
      </c>
      <c r="P1453" s="203" t="s">
        <v>480</v>
      </c>
      <c r="Q1453" s="203" t="s">
        <v>544</v>
      </c>
      <c r="R1453" s="203" t="s">
        <v>22</v>
      </c>
      <c r="S1453" s="203" t="s">
        <v>225</v>
      </c>
      <c r="T1453" s="203" t="s">
        <v>226</v>
      </c>
      <c r="U1453" s="203" t="s">
        <v>22</v>
      </c>
      <c r="V1453" s="203" t="s">
        <v>29</v>
      </c>
      <c r="W1453" s="203" t="s">
        <v>226</v>
      </c>
      <c r="X1453" s="203" t="s">
        <v>22</v>
      </c>
      <c r="Y1453" s="203" t="s">
        <v>29</v>
      </c>
      <c r="Z1453" s="203" t="s">
        <v>226</v>
      </c>
      <c r="AA1453" s="203" t="s">
        <v>22</v>
      </c>
      <c r="AB1453" s="203" t="s">
        <v>347</v>
      </c>
      <c r="AC1453" s="203">
        <v>0</v>
      </c>
      <c r="AD1453" s="203">
        <v>0</v>
      </c>
      <c r="AE1453" s="203">
        <v>0</v>
      </c>
      <c r="AF1453" s="203">
        <v>0</v>
      </c>
      <c r="AG1453" s="203">
        <v>0</v>
      </c>
      <c r="AH1453" s="203">
        <v>0</v>
      </c>
      <c r="AI1453" s="203">
        <v>0</v>
      </c>
      <c r="AJ1453" s="203">
        <v>0</v>
      </c>
      <c r="AK1453" s="203">
        <v>0</v>
      </c>
      <c r="AL1453" s="203"/>
      <c r="AM1453" s="203"/>
      <c r="AN1453" s="203"/>
      <c r="AO1453" s="203"/>
      <c r="AP1453" s="203"/>
      <c r="AQ1453" s="203"/>
      <c r="AR1453" s="203"/>
      <c r="AS1453" s="203"/>
      <c r="AT1453" s="203"/>
      <c r="AU1453" s="203"/>
      <c r="AV1453" s="203"/>
      <c r="AW1453" s="203"/>
      <c r="AX1453" s="203"/>
      <c r="AY1453" s="203"/>
      <c r="AZ1453" s="203"/>
      <c r="BA1453" s="203"/>
      <c r="BB1453" s="203"/>
      <c r="BC1453" s="203"/>
      <c r="BD1453" s="203"/>
      <c r="BE1453" s="203"/>
      <c r="BF1453" s="203"/>
      <c r="BG1453" s="203"/>
      <c r="BH1453" s="203"/>
      <c r="BI1453" s="203"/>
      <c r="BJ1453" s="203"/>
      <c r="BK1453" s="203"/>
      <c r="BL1453" s="203"/>
    </row>
    <row r="1454" spans="1:260" s="10" customFormat="1" ht="12.75" customHeight="1" x14ac:dyDescent="0.2">
      <c r="A1454" s="203" t="s">
        <v>4083</v>
      </c>
      <c r="B1454" s="203" t="s">
        <v>4138</v>
      </c>
      <c r="C1454" s="203" t="s">
        <v>1325</v>
      </c>
      <c r="D1454" s="214">
        <v>33351</v>
      </c>
      <c r="E1454" s="203" t="s">
        <v>1001</v>
      </c>
      <c r="F1454" s="203" t="s">
        <v>2184</v>
      </c>
      <c r="G1454" s="203" t="s">
        <v>4722</v>
      </c>
      <c r="H1454" s="203" t="s">
        <v>228</v>
      </c>
      <c r="I1454" s="203" t="s">
        <v>348</v>
      </c>
      <c r="J1454" s="203" t="s">
        <v>41</v>
      </c>
      <c r="K1454" s="203" t="s">
        <v>228</v>
      </c>
      <c r="L1454" s="203" t="s">
        <v>348</v>
      </c>
      <c r="M1454" s="203" t="s">
        <v>227</v>
      </c>
      <c r="N1454" s="203" t="s">
        <v>2386</v>
      </c>
      <c r="O1454" s="203" t="s">
        <v>450</v>
      </c>
      <c r="P1454" s="203" t="s">
        <v>2387</v>
      </c>
      <c r="Q1454" s="203" t="s">
        <v>1037</v>
      </c>
      <c r="R1454" s="203" t="s">
        <v>450</v>
      </c>
      <c r="S1454" s="203" t="s">
        <v>1039</v>
      </c>
      <c r="T1454" s="203" t="s">
        <v>571</v>
      </c>
      <c r="U1454" s="203" t="s">
        <v>450</v>
      </c>
      <c r="V1454" s="203" t="s">
        <v>349</v>
      </c>
      <c r="W1454" s="203" t="s">
        <v>571</v>
      </c>
      <c r="X1454" s="203" t="s">
        <v>450</v>
      </c>
      <c r="Y1454" s="203" t="s">
        <v>349</v>
      </c>
      <c r="Z1454" s="203" t="s">
        <v>16</v>
      </c>
      <c r="AA1454" s="203" t="s">
        <v>450</v>
      </c>
      <c r="AB1454" s="203" t="s">
        <v>349</v>
      </c>
      <c r="AC1454" s="203">
        <v>0</v>
      </c>
      <c r="AD1454" s="203">
        <v>0</v>
      </c>
      <c r="AE1454" s="203">
        <v>0</v>
      </c>
      <c r="AF1454" s="203">
        <v>0</v>
      </c>
      <c r="AG1454" s="203">
        <v>0</v>
      </c>
      <c r="AH1454" s="203">
        <v>0</v>
      </c>
      <c r="AI1454" s="203">
        <v>0</v>
      </c>
      <c r="AJ1454" s="203">
        <v>0</v>
      </c>
      <c r="AK1454" s="203">
        <v>0</v>
      </c>
      <c r="AL1454" s="203"/>
      <c r="AM1454" s="203"/>
      <c r="AN1454" s="203"/>
      <c r="AO1454" s="203"/>
      <c r="AP1454" s="203"/>
      <c r="AQ1454" s="203"/>
      <c r="AR1454" s="203"/>
      <c r="AS1454" s="203"/>
      <c r="AT1454" s="203"/>
      <c r="AU1454" s="203"/>
      <c r="AV1454" s="203"/>
      <c r="AW1454" s="203"/>
      <c r="AX1454" s="203"/>
      <c r="AY1454" s="203"/>
      <c r="AZ1454" s="203"/>
      <c r="BA1454" s="203"/>
      <c r="BB1454" s="203"/>
      <c r="BC1454" s="203"/>
      <c r="BD1454" s="203"/>
      <c r="BE1454" s="203"/>
      <c r="BF1454" s="203"/>
      <c r="BG1454" s="203"/>
      <c r="BH1454" s="203"/>
      <c r="BI1454" s="203"/>
      <c r="BJ1454" s="203"/>
      <c r="BK1454" s="203"/>
      <c r="BL1454" s="203"/>
    </row>
    <row r="1455" spans="1:260" s="27" customFormat="1" ht="12.75" customHeight="1" x14ac:dyDescent="0.2">
      <c r="A1455" s="10" t="s">
        <v>4056</v>
      </c>
      <c r="B1455" s="10" t="s">
        <v>4471</v>
      </c>
      <c r="C1455" s="202" t="s">
        <v>4474</v>
      </c>
      <c r="D1455" s="221">
        <v>36001</v>
      </c>
      <c r="E1455" s="5" t="s">
        <v>4517</v>
      </c>
      <c r="F1455" s="194" t="s">
        <v>4954</v>
      </c>
      <c r="G1455" s="201" t="str">
        <f>IF(ISERROR(VLOOKUP(TRIM(C1455),'R2020'!$A$1:$I$1991,8,FALSE)),"",VLOOKUP(TRIM(C1455),'R2020'!$A$1:$I$1991,8,FALSE))</f>
        <v>0-0 / 0-0</v>
      </c>
    </row>
    <row r="1456" spans="1:260" s="10" customFormat="1" ht="12.75" customHeight="1" x14ac:dyDescent="0.2">
      <c r="A1456" s="203" t="s">
        <v>4029</v>
      </c>
      <c r="B1456" s="203" t="s">
        <v>4028</v>
      </c>
      <c r="C1456" s="203" t="s">
        <v>1773</v>
      </c>
      <c r="D1456" s="214">
        <v>34411</v>
      </c>
      <c r="E1456" s="203" t="s">
        <v>2037</v>
      </c>
      <c r="F1456" s="203" t="s">
        <v>139</v>
      </c>
      <c r="G1456" s="203" t="s">
        <v>4028</v>
      </c>
      <c r="H1456" s="203" t="s">
        <v>1175</v>
      </c>
      <c r="I1456" s="203" t="s">
        <v>39</v>
      </c>
      <c r="J1456" s="203" t="s">
        <v>3818</v>
      </c>
      <c r="K1456" s="203" t="s">
        <v>505</v>
      </c>
      <c r="L1456" s="203" t="s">
        <v>39</v>
      </c>
      <c r="M1456" s="203" t="s">
        <v>230</v>
      </c>
      <c r="N1456" s="203" t="s">
        <v>505</v>
      </c>
      <c r="O1456" s="203" t="s">
        <v>39</v>
      </c>
      <c r="P1456" s="203" t="s">
        <v>33</v>
      </c>
      <c r="Q1456" s="203" t="s">
        <v>505</v>
      </c>
      <c r="R1456" s="203" t="s">
        <v>39</v>
      </c>
      <c r="S1456" s="203" t="s">
        <v>225</v>
      </c>
      <c r="T1456" s="203">
        <v>0</v>
      </c>
      <c r="U1456" s="203">
        <v>0</v>
      </c>
      <c r="V1456" s="203">
        <v>0</v>
      </c>
      <c r="W1456" s="203">
        <v>0</v>
      </c>
      <c r="X1456" s="203">
        <v>0</v>
      </c>
      <c r="Y1456" s="203">
        <v>0</v>
      </c>
      <c r="Z1456" s="203">
        <v>0</v>
      </c>
      <c r="AA1456" s="203">
        <v>0</v>
      </c>
      <c r="AB1456" s="203">
        <v>0</v>
      </c>
      <c r="AC1456" s="203">
        <v>0</v>
      </c>
      <c r="AD1456" s="203">
        <v>0</v>
      </c>
      <c r="AE1456" s="203">
        <v>0</v>
      </c>
      <c r="AF1456" s="203">
        <v>0</v>
      </c>
      <c r="AG1456" s="203">
        <v>0</v>
      </c>
      <c r="AH1456" s="203">
        <v>0</v>
      </c>
      <c r="AI1456" s="203">
        <v>0</v>
      </c>
      <c r="AJ1456" s="203">
        <v>0</v>
      </c>
      <c r="AK1456" s="203">
        <v>0</v>
      </c>
      <c r="AL1456" s="203"/>
      <c r="AM1456" s="203"/>
      <c r="AN1456" s="203"/>
      <c r="AO1456" s="203"/>
      <c r="AP1456" s="203"/>
      <c r="AQ1456" s="203"/>
      <c r="AR1456" s="203"/>
      <c r="AS1456" s="203"/>
      <c r="AT1456" s="203"/>
      <c r="AU1456" s="203"/>
      <c r="AV1456" s="203"/>
      <c r="AW1456" s="203"/>
      <c r="AX1456" s="203"/>
      <c r="AY1456" s="203"/>
      <c r="AZ1456" s="203"/>
      <c r="BA1456" s="203"/>
      <c r="BB1456" s="203"/>
      <c r="BC1456" s="203"/>
      <c r="BD1456" s="203"/>
      <c r="BE1456" s="203"/>
      <c r="BF1456" s="203"/>
      <c r="BG1456" s="203"/>
      <c r="BH1456" s="203"/>
      <c r="BI1456" s="203"/>
      <c r="BJ1456" s="203"/>
      <c r="BK1456" s="203"/>
      <c r="BL1456" s="203"/>
    </row>
    <row r="1457" spans="1:260" s="10" customFormat="1" ht="12.75" customHeight="1" x14ac:dyDescent="0.2">
      <c r="A1457" s="203" t="s">
        <v>4028</v>
      </c>
      <c r="B1457" s="203" t="s">
        <v>4028</v>
      </c>
      <c r="C1457" s="203"/>
      <c r="D1457" s="214"/>
      <c r="E1457" s="203"/>
      <c r="F1457" s="203"/>
      <c r="G1457" s="203" t="s">
        <v>4028</v>
      </c>
      <c r="H1457" s="203" t="s">
        <v>4028</v>
      </c>
      <c r="I1457" s="203" t="s">
        <v>4028</v>
      </c>
      <c r="J1457" s="203" t="s">
        <v>4028</v>
      </c>
      <c r="K1457" s="203" t="s">
        <v>4028</v>
      </c>
      <c r="L1457" s="203" t="s">
        <v>4028</v>
      </c>
      <c r="M1457" s="203" t="s">
        <v>4028</v>
      </c>
      <c r="N1457" s="203" t="s">
        <v>4028</v>
      </c>
      <c r="O1457" s="203" t="s">
        <v>4028</v>
      </c>
      <c r="P1457" s="203" t="s">
        <v>4028</v>
      </c>
      <c r="Q1457" s="203"/>
      <c r="R1457" s="203"/>
      <c r="S1457" s="203"/>
      <c r="T1457" s="203" t="s">
        <v>4028</v>
      </c>
      <c r="U1457" s="203" t="s">
        <v>4028</v>
      </c>
      <c r="V1457" s="203" t="s">
        <v>4028</v>
      </c>
      <c r="W1457" s="203" t="s">
        <v>4028</v>
      </c>
      <c r="X1457" s="203" t="s">
        <v>4028</v>
      </c>
      <c r="Y1457" s="203" t="s">
        <v>4028</v>
      </c>
      <c r="Z1457" s="203" t="s">
        <v>4028</v>
      </c>
      <c r="AA1457" s="203" t="s">
        <v>4028</v>
      </c>
      <c r="AB1457" s="203" t="s">
        <v>4028</v>
      </c>
      <c r="AC1457" s="203" t="s">
        <v>4028</v>
      </c>
      <c r="AD1457" s="203" t="s">
        <v>4028</v>
      </c>
      <c r="AE1457" s="203" t="s">
        <v>4028</v>
      </c>
      <c r="AF1457" s="203" t="s">
        <v>4028</v>
      </c>
      <c r="AG1457" s="203" t="s">
        <v>4028</v>
      </c>
      <c r="AH1457" s="203" t="s">
        <v>4028</v>
      </c>
      <c r="AI1457" s="203" t="s">
        <v>4028</v>
      </c>
      <c r="AJ1457" s="203" t="s">
        <v>4028</v>
      </c>
      <c r="AK1457" s="203" t="s">
        <v>4028</v>
      </c>
      <c r="AL1457" s="203"/>
      <c r="AM1457" s="203"/>
      <c r="AN1457" s="203"/>
      <c r="AO1457" s="203"/>
      <c r="AP1457" s="203"/>
      <c r="AQ1457" s="203"/>
      <c r="AR1457" s="203"/>
      <c r="AS1457" s="203"/>
      <c r="AT1457" s="203"/>
      <c r="AU1457" s="203"/>
      <c r="AV1457" s="203"/>
      <c r="AW1457" s="203"/>
      <c r="AX1457" s="203"/>
      <c r="AY1457" s="203"/>
      <c r="AZ1457" s="203"/>
      <c r="BA1457" s="203"/>
      <c r="BB1457" s="203"/>
      <c r="BC1457" s="203"/>
      <c r="BD1457" s="203"/>
      <c r="BE1457" s="203"/>
      <c r="BF1457" s="203"/>
      <c r="BG1457" s="203"/>
      <c r="BH1457" s="203"/>
      <c r="BI1457" s="203"/>
      <c r="BJ1457" s="203"/>
      <c r="BK1457" s="203"/>
      <c r="BL1457" s="203"/>
    </row>
    <row r="1458" spans="1:260" ht="12.75" customHeight="1" x14ac:dyDescent="0.2">
      <c r="A1458" s="203" t="s">
        <v>31</v>
      </c>
      <c r="B1458" s="203" t="s">
        <v>4275</v>
      </c>
      <c r="C1458" s="203" t="s">
        <v>1858</v>
      </c>
      <c r="D1458" s="214">
        <v>34891</v>
      </c>
      <c r="E1458" s="203" t="s">
        <v>2059</v>
      </c>
      <c r="F1458" s="203" t="s">
        <v>2139</v>
      </c>
      <c r="G1458" s="203" t="s">
        <v>4803</v>
      </c>
      <c r="H1458" s="203" t="s">
        <v>31</v>
      </c>
      <c r="I1458" s="203" t="s">
        <v>2215</v>
      </c>
      <c r="J1458" s="203" t="s">
        <v>382</v>
      </c>
      <c r="K1458" s="203" t="s">
        <v>31</v>
      </c>
      <c r="L1458" s="203" t="s">
        <v>2215</v>
      </c>
      <c r="M1458" s="203" t="s">
        <v>230</v>
      </c>
      <c r="N1458" s="203" t="s">
        <v>31</v>
      </c>
      <c r="O1458" s="203" t="s">
        <v>2215</v>
      </c>
      <c r="P1458" s="203" t="s">
        <v>501</v>
      </c>
      <c r="Q1458" s="203" t="s">
        <v>31</v>
      </c>
      <c r="R1458" s="203" t="s">
        <v>59</v>
      </c>
      <c r="S1458" s="203" t="s">
        <v>290</v>
      </c>
      <c r="T1458" s="203">
        <v>0</v>
      </c>
      <c r="U1458" s="203">
        <v>0</v>
      </c>
      <c r="V1458" s="203">
        <v>0</v>
      </c>
      <c r="W1458" s="203">
        <v>0</v>
      </c>
      <c r="X1458" s="203">
        <v>0</v>
      </c>
      <c r="Y1458" s="203">
        <v>0</v>
      </c>
      <c r="Z1458" s="203">
        <v>0</v>
      </c>
      <c r="AA1458" s="203">
        <v>0</v>
      </c>
      <c r="AB1458" s="203">
        <v>0</v>
      </c>
      <c r="AC1458" s="203">
        <v>0</v>
      </c>
      <c r="AD1458" s="203">
        <v>0</v>
      </c>
      <c r="AE1458" s="203">
        <v>0</v>
      </c>
      <c r="AF1458" s="203">
        <v>0</v>
      </c>
      <c r="AG1458" s="203">
        <v>0</v>
      </c>
      <c r="AH1458" s="203">
        <v>0</v>
      </c>
      <c r="AI1458" s="203">
        <v>0</v>
      </c>
      <c r="AJ1458" s="203">
        <v>0</v>
      </c>
      <c r="AK1458" s="203">
        <v>0</v>
      </c>
      <c r="AL1458" s="203"/>
      <c r="AM1458" s="203"/>
      <c r="AN1458" s="203"/>
      <c r="AO1458" s="203"/>
      <c r="AP1458" s="203"/>
      <c r="AQ1458" s="203"/>
      <c r="AR1458" s="203"/>
      <c r="AS1458" s="203"/>
      <c r="AT1458" s="203"/>
      <c r="AU1458" s="203"/>
      <c r="AV1458" s="203"/>
      <c r="AW1458" s="203"/>
      <c r="AX1458" s="203"/>
      <c r="AY1458" s="203"/>
      <c r="AZ1458" s="203"/>
      <c r="BA1458" s="203"/>
      <c r="BB1458" s="203"/>
      <c r="BC1458" s="203"/>
      <c r="BD1458" s="203"/>
      <c r="BE1458" s="203"/>
      <c r="BF1458" s="203"/>
      <c r="BG1458" s="203"/>
      <c r="BH1458" s="203"/>
      <c r="BI1458" s="203"/>
      <c r="BJ1458" s="203"/>
      <c r="BK1458" s="203"/>
      <c r="BL1458" s="203"/>
      <c r="BM1458" s="10"/>
      <c r="BN1458" s="10"/>
      <c r="BO1458" s="10"/>
      <c r="BP1458" s="10"/>
      <c r="BQ1458" s="10"/>
      <c r="BR1458" s="10"/>
      <c r="BS1458" s="10"/>
      <c r="BT1458" s="10"/>
      <c r="BU1458" s="10"/>
      <c r="BV1458" s="10"/>
      <c r="BW1458" s="10"/>
      <c r="BX1458" s="10"/>
      <c r="BY1458" s="10"/>
      <c r="BZ1458" s="10"/>
      <c r="CA1458" s="10"/>
      <c r="CB1458" s="10"/>
      <c r="CC1458" s="10"/>
      <c r="CD1458" s="10"/>
      <c r="CE1458" s="10"/>
      <c r="CF1458" s="10"/>
      <c r="CG1458" s="10"/>
      <c r="CH1458" s="10"/>
      <c r="CI1458" s="10"/>
      <c r="CJ1458" s="10"/>
      <c r="CK1458" s="10"/>
      <c r="CL1458" s="10"/>
      <c r="CM1458" s="10"/>
      <c r="CN1458" s="10"/>
      <c r="CO1458" s="10"/>
      <c r="CP1458" s="10"/>
      <c r="CQ1458" s="10"/>
      <c r="CR1458" s="10"/>
      <c r="CS1458" s="10"/>
      <c r="CT1458" s="10"/>
      <c r="CU1458" s="10"/>
      <c r="CV1458" s="10"/>
      <c r="CW1458" s="10"/>
      <c r="CX1458" s="10"/>
      <c r="CY1458" s="10"/>
      <c r="CZ1458" s="10"/>
      <c r="DA1458" s="10"/>
      <c r="DB1458" s="10"/>
      <c r="DC1458" s="10"/>
      <c r="DD1458" s="10"/>
      <c r="DE1458" s="10"/>
      <c r="DF1458" s="10"/>
      <c r="DG1458" s="10"/>
      <c r="DH1458" s="10"/>
      <c r="DI1458" s="10"/>
      <c r="DJ1458" s="10"/>
      <c r="DK1458" s="10"/>
      <c r="DL1458" s="10"/>
      <c r="DM1458" s="10"/>
      <c r="DN1458" s="10"/>
      <c r="DO1458" s="10"/>
      <c r="DP1458" s="10"/>
      <c r="DQ1458" s="10"/>
      <c r="DR1458" s="10"/>
      <c r="DS1458" s="10"/>
      <c r="DT1458" s="10"/>
      <c r="DU1458" s="10"/>
      <c r="DV1458" s="10"/>
      <c r="DW1458" s="10"/>
      <c r="DX1458" s="10"/>
      <c r="DY1458" s="10"/>
      <c r="DZ1458" s="10"/>
      <c r="EA1458" s="10"/>
      <c r="EB1458" s="10"/>
      <c r="EC1458" s="10"/>
      <c r="ED1458" s="10"/>
      <c r="EE1458" s="10"/>
      <c r="EF1458" s="10"/>
      <c r="EG1458" s="10"/>
      <c r="EH1458" s="10"/>
      <c r="EI1458" s="10"/>
      <c r="EJ1458" s="10"/>
      <c r="EK1458" s="10"/>
      <c r="EL1458" s="10"/>
      <c r="EM1458" s="10"/>
      <c r="EN1458" s="10"/>
      <c r="EO1458" s="10"/>
      <c r="EP1458" s="10"/>
      <c r="EQ1458" s="10"/>
      <c r="ER1458" s="10"/>
      <c r="ES1458" s="10"/>
      <c r="ET1458" s="10"/>
      <c r="EU1458" s="10"/>
      <c r="EV1458" s="10"/>
      <c r="EW1458" s="10"/>
      <c r="EX1458" s="10"/>
      <c r="EY1458" s="10"/>
      <c r="EZ1458" s="10"/>
      <c r="FA1458" s="10"/>
      <c r="FB1458" s="10"/>
      <c r="FC1458" s="10"/>
      <c r="FD1458" s="10"/>
      <c r="FE1458" s="10"/>
      <c r="FF1458" s="10"/>
      <c r="FG1458" s="10"/>
      <c r="FH1458" s="10"/>
      <c r="FI1458" s="10"/>
      <c r="FJ1458" s="10"/>
      <c r="FK1458" s="10"/>
      <c r="FL1458" s="10"/>
      <c r="FM1458" s="10"/>
      <c r="FN1458" s="10"/>
      <c r="FO1458" s="10"/>
      <c r="FP1458" s="10"/>
      <c r="FQ1458" s="10"/>
      <c r="FR1458" s="10"/>
      <c r="FS1458" s="10"/>
      <c r="FT1458" s="10"/>
      <c r="FU1458" s="10"/>
      <c r="FV1458" s="10"/>
      <c r="FW1458" s="10"/>
      <c r="FX1458" s="10"/>
      <c r="FY1458" s="10"/>
      <c r="FZ1458" s="10"/>
      <c r="GA1458" s="10"/>
      <c r="GB1458" s="10"/>
      <c r="GC1458" s="10"/>
      <c r="GD1458" s="10"/>
      <c r="GE1458" s="10"/>
      <c r="GF1458" s="10"/>
      <c r="GG1458" s="10"/>
      <c r="GH1458" s="10"/>
      <c r="GI1458" s="10"/>
      <c r="GJ1458" s="10"/>
      <c r="GK1458" s="10"/>
      <c r="GL1458" s="10"/>
      <c r="GM1458" s="10"/>
      <c r="GN1458" s="10"/>
      <c r="GO1458" s="10"/>
      <c r="GP1458" s="10"/>
      <c r="GQ1458" s="10"/>
      <c r="GR1458" s="10"/>
      <c r="GS1458" s="10"/>
      <c r="GT1458" s="10"/>
      <c r="GU1458" s="10"/>
      <c r="GV1458" s="10"/>
      <c r="GW1458" s="10"/>
      <c r="GX1458" s="10"/>
      <c r="GY1458" s="10"/>
      <c r="GZ1458" s="10"/>
      <c r="HA1458" s="10"/>
      <c r="HB1458" s="10"/>
      <c r="HC1458" s="10"/>
      <c r="HD1458" s="10"/>
      <c r="HE1458" s="10"/>
      <c r="HF1458" s="10"/>
      <c r="HG1458" s="10"/>
      <c r="HH1458" s="10"/>
      <c r="HI1458" s="10"/>
      <c r="HJ1458" s="10"/>
      <c r="HK1458" s="10"/>
      <c r="HL1458" s="10"/>
      <c r="HM1458" s="10"/>
      <c r="HN1458" s="10"/>
      <c r="HO1458" s="10"/>
      <c r="HP1458" s="10"/>
      <c r="HQ1458" s="10"/>
      <c r="HR1458" s="10"/>
      <c r="HS1458" s="10"/>
      <c r="HT1458" s="10"/>
      <c r="HU1458" s="10"/>
      <c r="HV1458" s="10"/>
      <c r="HW1458" s="10"/>
      <c r="HX1458" s="10"/>
      <c r="HY1458" s="10"/>
      <c r="HZ1458" s="10"/>
      <c r="IA1458" s="10"/>
      <c r="IB1458" s="10"/>
      <c r="IC1458" s="10"/>
      <c r="ID1458" s="10"/>
      <c r="IE1458" s="10"/>
      <c r="IF1458" s="10"/>
      <c r="IG1458" s="10"/>
      <c r="IH1458" s="10"/>
      <c r="II1458" s="10"/>
      <c r="IJ1458" s="10"/>
      <c r="IK1458" s="10"/>
      <c r="IL1458" s="10"/>
      <c r="IM1458" s="10"/>
      <c r="IN1458" s="10"/>
      <c r="IO1458" s="10"/>
      <c r="IP1458" s="10"/>
      <c r="IQ1458" s="10"/>
      <c r="IR1458" s="10"/>
      <c r="IS1458" s="10"/>
      <c r="IT1458" s="10"/>
      <c r="IU1458" s="10"/>
      <c r="IV1458" s="10"/>
    </row>
    <row r="1459" spans="1:260" s="10" customFormat="1" ht="12.75" customHeight="1" x14ac:dyDescent="0.2">
      <c r="A1459" s="203" t="s">
        <v>40</v>
      </c>
      <c r="B1459" s="203" t="s">
        <v>4299</v>
      </c>
      <c r="C1459" s="203" t="s">
        <v>3730</v>
      </c>
      <c r="D1459" s="214">
        <v>34779</v>
      </c>
      <c r="E1459" s="203" t="s">
        <v>3074</v>
      </c>
      <c r="F1459" s="203" t="s">
        <v>3460</v>
      </c>
      <c r="G1459" s="203" t="s">
        <v>4777</v>
      </c>
      <c r="H1459" s="203" t="s">
        <v>40</v>
      </c>
      <c r="I1459" s="203" t="s">
        <v>2235</v>
      </c>
      <c r="J1459" s="203" t="s">
        <v>481</v>
      </c>
      <c r="K1459" s="203"/>
      <c r="L1459" s="203"/>
      <c r="M1459" s="203"/>
      <c r="N1459" s="203"/>
      <c r="O1459" s="203"/>
      <c r="P1459" s="203"/>
      <c r="Q1459" s="203"/>
      <c r="R1459" s="203"/>
      <c r="S1459" s="203"/>
      <c r="T1459" s="203"/>
      <c r="U1459" s="203"/>
      <c r="V1459" s="203"/>
      <c r="W1459" s="203"/>
      <c r="X1459" s="203"/>
      <c r="Y1459" s="203"/>
      <c r="Z1459" s="203"/>
      <c r="AA1459" s="203"/>
      <c r="AB1459" s="203"/>
      <c r="AC1459" s="203"/>
      <c r="AD1459" s="203"/>
      <c r="AE1459" s="203"/>
      <c r="AF1459" s="203"/>
      <c r="AG1459" s="203"/>
      <c r="AH1459" s="203"/>
      <c r="AI1459" s="203"/>
      <c r="AJ1459" s="203"/>
      <c r="AK1459" s="203"/>
      <c r="AL1459" s="203"/>
      <c r="AM1459" s="203"/>
      <c r="AN1459" s="203"/>
      <c r="AO1459" s="203"/>
      <c r="AP1459" s="203"/>
      <c r="AQ1459" s="203"/>
      <c r="AR1459" s="203"/>
      <c r="AS1459" s="203"/>
      <c r="AT1459" s="203"/>
      <c r="AU1459" s="203"/>
      <c r="AV1459" s="203"/>
      <c r="AW1459" s="203"/>
      <c r="AX1459" s="203"/>
      <c r="AY1459" s="203"/>
      <c r="AZ1459" s="203"/>
      <c r="BA1459" s="203"/>
      <c r="BB1459" s="203"/>
      <c r="BC1459" s="203"/>
      <c r="BD1459" s="203"/>
      <c r="BE1459" s="203"/>
      <c r="BF1459" s="203"/>
      <c r="BG1459" s="203"/>
      <c r="BH1459" s="203"/>
      <c r="BI1459" s="203"/>
      <c r="BJ1459" s="203"/>
      <c r="BK1459" s="203"/>
      <c r="BL1459" s="203"/>
      <c r="BM1459" s="13"/>
      <c r="BN1459" s="13"/>
      <c r="BO1459" s="13"/>
      <c r="BP1459" s="13"/>
      <c r="BQ1459" s="13"/>
      <c r="BR1459" s="13"/>
      <c r="BS1459" s="13"/>
      <c r="BT1459" s="13"/>
      <c r="BU1459" s="13"/>
      <c r="BV1459" s="13"/>
      <c r="BW1459" s="13"/>
      <c r="BX1459" s="13"/>
      <c r="BY1459" s="13"/>
      <c r="BZ1459" s="13"/>
      <c r="CA1459" s="13"/>
      <c r="CB1459" s="13"/>
      <c r="CC1459" s="13"/>
      <c r="CD1459" s="13"/>
      <c r="CE1459" s="13"/>
      <c r="CF1459" s="13"/>
      <c r="CG1459" s="13"/>
      <c r="CH1459" s="13"/>
      <c r="CI1459" s="13"/>
      <c r="CJ1459" s="13"/>
      <c r="CK1459" s="13"/>
      <c r="CL1459" s="13"/>
      <c r="CM1459" s="13"/>
      <c r="CN1459" s="13"/>
      <c r="CO1459" s="13"/>
      <c r="CP1459" s="13"/>
      <c r="CQ1459" s="13"/>
      <c r="CR1459" s="13"/>
      <c r="CS1459" s="13"/>
      <c r="CT1459" s="13"/>
      <c r="CU1459" s="13"/>
      <c r="CV1459" s="13"/>
      <c r="CW1459" s="13"/>
      <c r="CX1459" s="13"/>
      <c r="CY1459" s="13"/>
      <c r="CZ1459" s="13"/>
      <c r="DA1459" s="13"/>
      <c r="DB1459" s="13"/>
      <c r="DC1459" s="13"/>
      <c r="DD1459" s="13"/>
      <c r="DE1459" s="13"/>
      <c r="DF1459" s="13"/>
      <c r="DG1459" s="13"/>
      <c r="DH1459" s="13"/>
      <c r="DI1459" s="13"/>
      <c r="DJ1459" s="13"/>
      <c r="DK1459" s="13"/>
      <c r="DL1459" s="13"/>
      <c r="DM1459" s="13"/>
      <c r="DN1459" s="13"/>
      <c r="DO1459" s="13"/>
      <c r="DP1459" s="13"/>
      <c r="DQ1459" s="13"/>
      <c r="DR1459" s="13"/>
      <c r="DS1459" s="13"/>
      <c r="DT1459" s="13"/>
      <c r="DU1459" s="13"/>
      <c r="DV1459" s="13"/>
      <c r="DW1459" s="13"/>
      <c r="DX1459" s="13"/>
      <c r="DY1459" s="13"/>
      <c r="DZ1459" s="13"/>
      <c r="EA1459" s="13"/>
      <c r="EB1459" s="13"/>
      <c r="EC1459" s="13"/>
      <c r="ED1459" s="13"/>
      <c r="EE1459" s="13"/>
      <c r="EF1459" s="13"/>
      <c r="EG1459" s="13"/>
      <c r="EH1459" s="13"/>
      <c r="EI1459" s="13"/>
      <c r="EJ1459" s="13"/>
      <c r="EK1459" s="13"/>
      <c r="EL1459" s="13"/>
      <c r="EM1459" s="13"/>
      <c r="EN1459" s="13"/>
      <c r="EO1459" s="13"/>
      <c r="EP1459" s="13"/>
      <c r="EQ1459" s="13"/>
      <c r="ER1459" s="13"/>
      <c r="ES1459" s="13"/>
      <c r="ET1459" s="13"/>
      <c r="EU1459" s="13"/>
      <c r="EV1459" s="13"/>
      <c r="EW1459" s="13"/>
      <c r="EX1459" s="13"/>
      <c r="EY1459" s="13"/>
      <c r="EZ1459" s="13"/>
      <c r="FA1459" s="13"/>
      <c r="FB1459" s="13"/>
      <c r="FC1459" s="13"/>
      <c r="FD1459" s="13"/>
      <c r="FE1459" s="13"/>
      <c r="FF1459" s="13"/>
      <c r="FG1459" s="13"/>
      <c r="FH1459" s="13"/>
      <c r="FI1459" s="13"/>
      <c r="FJ1459" s="13"/>
      <c r="FK1459" s="13"/>
      <c r="FL1459" s="13"/>
      <c r="FM1459" s="13"/>
      <c r="FN1459" s="13"/>
      <c r="FO1459" s="13"/>
      <c r="FP1459" s="13"/>
      <c r="FQ1459" s="13"/>
      <c r="FR1459" s="13"/>
      <c r="FS1459" s="13"/>
      <c r="FT1459" s="13"/>
      <c r="FU1459" s="13"/>
      <c r="FV1459" s="13"/>
      <c r="FW1459" s="13"/>
      <c r="FX1459" s="13"/>
      <c r="FY1459" s="13"/>
      <c r="FZ1459" s="13"/>
      <c r="GA1459" s="13"/>
      <c r="GB1459" s="13"/>
      <c r="GC1459" s="13"/>
      <c r="GD1459" s="13"/>
      <c r="GE1459" s="13"/>
      <c r="GF1459" s="13"/>
      <c r="GG1459" s="13"/>
      <c r="GH1459" s="13"/>
      <c r="GI1459" s="13"/>
      <c r="GJ1459" s="13"/>
      <c r="GK1459" s="13"/>
      <c r="GL1459" s="13"/>
      <c r="GM1459" s="13"/>
      <c r="GN1459" s="13"/>
      <c r="GO1459" s="13"/>
      <c r="GP1459" s="13"/>
      <c r="GQ1459" s="13"/>
      <c r="GR1459" s="13"/>
      <c r="GS1459" s="13"/>
      <c r="GT1459" s="13"/>
      <c r="GU1459" s="13"/>
      <c r="GV1459" s="13"/>
      <c r="GW1459" s="13"/>
      <c r="GX1459" s="13"/>
      <c r="GY1459" s="13"/>
      <c r="GZ1459" s="13"/>
      <c r="HA1459" s="13"/>
      <c r="HB1459" s="13"/>
      <c r="HC1459" s="13"/>
      <c r="HD1459" s="13"/>
      <c r="HE1459" s="13"/>
      <c r="HF1459" s="13"/>
      <c r="HG1459" s="13"/>
      <c r="HH1459" s="13"/>
      <c r="HI1459" s="13"/>
      <c r="HJ1459" s="13"/>
      <c r="HK1459" s="13"/>
      <c r="HL1459" s="13"/>
      <c r="HM1459" s="13"/>
      <c r="HN1459" s="13"/>
      <c r="HO1459" s="13"/>
      <c r="HP1459" s="13"/>
      <c r="HQ1459" s="13"/>
      <c r="HR1459" s="13"/>
      <c r="HS1459" s="13"/>
      <c r="HT1459" s="13"/>
      <c r="HU1459" s="13"/>
      <c r="HV1459" s="13"/>
      <c r="HW1459" s="13"/>
      <c r="HX1459" s="13"/>
      <c r="HY1459" s="13"/>
      <c r="HZ1459" s="13"/>
      <c r="IA1459" s="13"/>
      <c r="IB1459" s="13"/>
      <c r="IC1459" s="13"/>
      <c r="ID1459" s="13"/>
      <c r="IE1459" s="13"/>
      <c r="IF1459" s="13"/>
      <c r="IG1459" s="13"/>
      <c r="IH1459" s="13"/>
      <c r="II1459" s="13"/>
      <c r="IJ1459" s="13"/>
      <c r="IK1459" s="13"/>
      <c r="IL1459" s="13"/>
      <c r="IM1459" s="13"/>
      <c r="IN1459" s="13"/>
      <c r="IO1459" s="13"/>
      <c r="IP1459" s="13"/>
      <c r="IQ1459" s="13"/>
      <c r="IR1459" s="13"/>
      <c r="IS1459" s="13"/>
      <c r="IT1459" s="13"/>
      <c r="IU1459" s="13"/>
      <c r="IV1459" s="13"/>
    </row>
    <row r="1460" spans="1:260" s="10" customFormat="1" ht="12.75" customHeight="1" x14ac:dyDescent="0.2">
      <c r="A1460" s="203" t="s">
        <v>4091</v>
      </c>
      <c r="B1460" s="203" t="s">
        <v>4072</v>
      </c>
      <c r="C1460" s="203" t="s">
        <v>1883</v>
      </c>
      <c r="D1460" s="214">
        <v>34465</v>
      </c>
      <c r="E1460" s="203" t="s">
        <v>2034</v>
      </c>
      <c r="F1460" s="203" t="s">
        <v>4031</v>
      </c>
      <c r="G1460" s="203" t="s">
        <v>4903</v>
      </c>
      <c r="H1460" s="203" t="s">
        <v>44</v>
      </c>
      <c r="I1460" s="203" t="s">
        <v>39</v>
      </c>
      <c r="J1460" s="203" t="s">
        <v>51</v>
      </c>
      <c r="K1460" s="203" t="s">
        <v>47</v>
      </c>
      <c r="L1460" s="203" t="s">
        <v>103</v>
      </c>
      <c r="M1460" s="203" t="s">
        <v>351</v>
      </c>
      <c r="N1460" s="203" t="s">
        <v>44</v>
      </c>
      <c r="O1460" s="203" t="s">
        <v>23</v>
      </c>
      <c r="P1460" s="203" t="s">
        <v>51</v>
      </c>
      <c r="Q1460" s="203" t="s">
        <v>48</v>
      </c>
      <c r="R1460" s="203" t="s">
        <v>23</v>
      </c>
      <c r="S1460" s="203" t="s">
        <v>349</v>
      </c>
      <c r="T1460" s="203"/>
      <c r="U1460" s="203"/>
      <c r="V1460" s="203"/>
      <c r="W1460" s="203"/>
      <c r="X1460" s="203"/>
      <c r="Y1460" s="203"/>
      <c r="Z1460" s="203"/>
      <c r="AA1460" s="203"/>
      <c r="AB1460" s="203"/>
      <c r="AC1460" s="203"/>
      <c r="AD1460" s="203"/>
      <c r="AE1460" s="203"/>
      <c r="AF1460" s="203"/>
      <c r="AG1460" s="203"/>
      <c r="AH1460" s="203"/>
      <c r="AI1460" s="203"/>
      <c r="AJ1460" s="203"/>
      <c r="AK1460" s="203"/>
      <c r="AL1460" s="203"/>
      <c r="AM1460" s="203"/>
      <c r="AN1460" s="203"/>
      <c r="AO1460" s="203"/>
      <c r="AP1460" s="203"/>
      <c r="AQ1460" s="203"/>
      <c r="AR1460" s="203"/>
      <c r="AS1460" s="203"/>
      <c r="AT1460" s="203"/>
      <c r="AU1460" s="203"/>
      <c r="AV1460" s="203"/>
      <c r="AW1460" s="203"/>
      <c r="AX1460" s="203"/>
      <c r="AY1460" s="203"/>
      <c r="AZ1460" s="203"/>
      <c r="BA1460" s="203"/>
      <c r="BB1460" s="203"/>
      <c r="BC1460" s="203"/>
      <c r="BD1460" s="203"/>
      <c r="BE1460" s="203"/>
      <c r="BF1460" s="203"/>
      <c r="BG1460" s="203"/>
      <c r="BH1460" s="203"/>
      <c r="BI1460" s="203"/>
      <c r="BJ1460" s="203"/>
      <c r="BK1460" s="203"/>
      <c r="BL1460" s="203"/>
      <c r="IW1460"/>
      <c r="IX1460"/>
      <c r="IY1460"/>
      <c r="IZ1460"/>
    </row>
    <row r="1461" spans="1:260" ht="12.75" customHeight="1" x14ac:dyDescent="0.2">
      <c r="A1461" s="203" t="s">
        <v>31</v>
      </c>
      <c r="B1461" s="203" t="s">
        <v>4208</v>
      </c>
      <c r="C1461" s="203" t="s">
        <v>1934</v>
      </c>
      <c r="D1461" s="214">
        <v>34494</v>
      </c>
      <c r="E1461" s="203" t="s">
        <v>2028</v>
      </c>
      <c r="F1461" s="203" t="s">
        <v>2168</v>
      </c>
      <c r="G1461" s="203" t="s">
        <v>4746</v>
      </c>
      <c r="H1461" s="203" t="s">
        <v>31</v>
      </c>
      <c r="I1461" s="203" t="s">
        <v>237</v>
      </c>
      <c r="J1461" s="203" t="s">
        <v>479</v>
      </c>
      <c r="K1461" s="203" t="s">
        <v>31</v>
      </c>
      <c r="L1461" s="203" t="s">
        <v>237</v>
      </c>
      <c r="M1461" s="203" t="s">
        <v>334</v>
      </c>
      <c r="N1461" s="203" t="s">
        <v>31</v>
      </c>
      <c r="O1461" s="203" t="s">
        <v>237</v>
      </c>
      <c r="P1461" s="203" t="s">
        <v>481</v>
      </c>
      <c r="Q1461" s="203" t="s">
        <v>44</v>
      </c>
      <c r="R1461" s="203" t="s">
        <v>237</v>
      </c>
      <c r="S1461" s="203" t="s">
        <v>41</v>
      </c>
      <c r="T1461" s="203">
        <v>0</v>
      </c>
      <c r="U1461" s="203">
        <v>0</v>
      </c>
      <c r="V1461" s="203">
        <v>0</v>
      </c>
      <c r="W1461" s="203">
        <v>0</v>
      </c>
      <c r="X1461" s="203">
        <v>0</v>
      </c>
      <c r="Y1461" s="203">
        <v>0</v>
      </c>
      <c r="Z1461" s="203">
        <v>0</v>
      </c>
      <c r="AA1461" s="203">
        <v>0</v>
      </c>
      <c r="AB1461" s="203">
        <v>0</v>
      </c>
      <c r="AC1461" s="203">
        <v>0</v>
      </c>
      <c r="AD1461" s="203">
        <v>0</v>
      </c>
      <c r="AE1461" s="203">
        <v>0</v>
      </c>
      <c r="AF1461" s="203">
        <v>0</v>
      </c>
      <c r="AG1461" s="203">
        <v>0</v>
      </c>
      <c r="AH1461" s="203">
        <v>0</v>
      </c>
      <c r="AI1461" s="203">
        <v>0</v>
      </c>
      <c r="AJ1461" s="203">
        <v>0</v>
      </c>
      <c r="AK1461" s="203">
        <v>0</v>
      </c>
      <c r="AL1461" s="203"/>
      <c r="AM1461" s="203"/>
      <c r="AN1461" s="203"/>
      <c r="AO1461" s="203"/>
      <c r="AP1461" s="203"/>
      <c r="AQ1461" s="203"/>
      <c r="AR1461" s="203"/>
      <c r="AS1461" s="203"/>
      <c r="AT1461" s="203"/>
      <c r="AU1461" s="203"/>
      <c r="AV1461" s="203"/>
      <c r="AW1461" s="203"/>
      <c r="AX1461" s="203"/>
      <c r="AY1461" s="203"/>
      <c r="AZ1461" s="203"/>
      <c r="BA1461" s="203"/>
      <c r="BB1461" s="203"/>
      <c r="BC1461" s="203"/>
      <c r="BD1461" s="203"/>
      <c r="BE1461" s="203"/>
      <c r="BF1461" s="203"/>
      <c r="BG1461" s="203"/>
      <c r="BH1461" s="203"/>
      <c r="BI1461" s="203"/>
      <c r="BJ1461" s="203"/>
      <c r="BK1461" s="203"/>
      <c r="BL1461" s="203"/>
      <c r="IW1461" s="10"/>
      <c r="IX1461" s="10"/>
      <c r="IY1461" s="10"/>
      <c r="IZ1461" s="10"/>
    </row>
    <row r="1462" spans="1:260" ht="12.75" customHeight="1" x14ac:dyDescent="0.2">
      <c r="A1462" s="203" t="s">
        <v>28</v>
      </c>
      <c r="B1462" s="203" t="s">
        <v>386</v>
      </c>
      <c r="C1462" s="203" t="s">
        <v>4258</v>
      </c>
      <c r="D1462" s="215">
        <v>35708</v>
      </c>
      <c r="E1462" s="205" t="s">
        <v>4513</v>
      </c>
      <c r="F1462" s="206" t="s">
        <v>4515</v>
      </c>
      <c r="G1462" s="206" t="s">
        <v>479</v>
      </c>
      <c r="H1462" s="203"/>
      <c r="I1462" s="203"/>
      <c r="J1462" s="206"/>
      <c r="K1462" s="203"/>
      <c r="L1462" s="203"/>
      <c r="M1462" s="206"/>
      <c r="N1462" s="203"/>
      <c r="O1462" s="203"/>
      <c r="P1462" s="206"/>
      <c r="Q1462" s="203"/>
      <c r="R1462" s="203"/>
      <c r="S1462" s="203"/>
      <c r="T1462" s="203"/>
      <c r="U1462" s="203"/>
      <c r="V1462" s="203"/>
      <c r="W1462" s="203"/>
      <c r="X1462" s="203"/>
      <c r="Y1462" s="203"/>
      <c r="Z1462" s="203"/>
      <c r="AA1462" s="203"/>
      <c r="AB1462" s="203"/>
      <c r="AC1462" s="203"/>
      <c r="AD1462" s="203"/>
      <c r="AE1462" s="203"/>
      <c r="AF1462" s="203"/>
      <c r="AG1462" s="203"/>
      <c r="AH1462" s="203"/>
      <c r="AI1462" s="203"/>
      <c r="AJ1462" s="203"/>
      <c r="AK1462" s="203"/>
      <c r="AL1462" s="203"/>
      <c r="AM1462" s="203"/>
      <c r="AN1462" s="203"/>
      <c r="AO1462" s="203"/>
      <c r="AP1462" s="203"/>
      <c r="AQ1462" s="203"/>
      <c r="AR1462" s="203"/>
      <c r="AS1462" s="203"/>
      <c r="AT1462" s="203"/>
      <c r="AU1462" s="203"/>
      <c r="AV1462" s="203"/>
      <c r="AW1462" s="203"/>
      <c r="AX1462" s="203"/>
      <c r="AY1462" s="203"/>
      <c r="AZ1462" s="203"/>
      <c r="BA1462" s="203"/>
      <c r="BB1462" s="203"/>
      <c r="BC1462" s="203"/>
      <c r="BD1462" s="203"/>
      <c r="BE1462" s="203"/>
      <c r="BF1462" s="203"/>
      <c r="BG1462" s="203"/>
      <c r="BH1462" s="203"/>
      <c r="BI1462" s="203"/>
      <c r="BJ1462" s="203"/>
      <c r="BK1462" s="203"/>
      <c r="BL1462" s="203"/>
      <c r="BM1462" s="10"/>
      <c r="BN1462" s="10"/>
      <c r="BO1462" s="10"/>
      <c r="BP1462" s="10"/>
      <c r="BQ1462" s="10"/>
      <c r="BR1462" s="10"/>
      <c r="BS1462" s="10"/>
      <c r="BT1462" s="10"/>
      <c r="BU1462" s="10"/>
      <c r="BV1462" s="10"/>
      <c r="BW1462" s="10"/>
      <c r="BX1462" s="10"/>
      <c r="BY1462" s="10"/>
      <c r="BZ1462" s="10"/>
      <c r="CA1462" s="10"/>
      <c r="CB1462" s="10"/>
      <c r="CC1462" s="10"/>
      <c r="CD1462" s="10"/>
      <c r="CE1462" s="10"/>
      <c r="CF1462" s="10"/>
      <c r="CG1462" s="10"/>
      <c r="CH1462" s="10"/>
      <c r="CI1462" s="10"/>
      <c r="CJ1462" s="10"/>
      <c r="CK1462" s="10"/>
      <c r="CL1462" s="10"/>
      <c r="CM1462" s="10"/>
      <c r="CN1462" s="10"/>
      <c r="CO1462" s="10"/>
      <c r="CP1462" s="10"/>
      <c r="CQ1462" s="10"/>
      <c r="CR1462" s="10"/>
      <c r="CS1462" s="10"/>
      <c r="CT1462" s="10"/>
      <c r="CU1462" s="10"/>
      <c r="CV1462" s="10"/>
      <c r="CW1462" s="10"/>
      <c r="CX1462" s="10"/>
      <c r="CY1462" s="10"/>
      <c r="CZ1462" s="10"/>
      <c r="DA1462" s="10"/>
      <c r="DB1462" s="10"/>
      <c r="DC1462" s="10"/>
      <c r="DD1462" s="10"/>
      <c r="DE1462" s="10"/>
      <c r="DF1462" s="10"/>
      <c r="DG1462" s="10"/>
      <c r="DH1462" s="10"/>
      <c r="DI1462" s="10"/>
      <c r="DJ1462" s="10"/>
      <c r="DK1462" s="10"/>
      <c r="DL1462" s="10"/>
      <c r="DM1462" s="10"/>
      <c r="DN1462" s="10"/>
      <c r="DO1462" s="10"/>
      <c r="DP1462" s="10"/>
      <c r="DQ1462" s="10"/>
      <c r="DR1462" s="10"/>
      <c r="DS1462" s="10"/>
      <c r="DT1462" s="10"/>
      <c r="DU1462" s="10"/>
      <c r="DV1462" s="10"/>
      <c r="DW1462" s="10"/>
      <c r="DX1462" s="10"/>
      <c r="DY1462" s="10"/>
      <c r="DZ1462" s="10"/>
      <c r="EA1462" s="10"/>
      <c r="EB1462" s="10"/>
      <c r="EC1462" s="10"/>
      <c r="ED1462" s="10"/>
      <c r="EE1462" s="10"/>
      <c r="EF1462" s="10"/>
      <c r="EG1462" s="10"/>
      <c r="EH1462" s="10"/>
      <c r="EI1462" s="10"/>
      <c r="EJ1462" s="10"/>
      <c r="EK1462" s="10"/>
      <c r="EL1462" s="10"/>
      <c r="EM1462" s="10"/>
      <c r="EN1462" s="10"/>
      <c r="EO1462" s="10"/>
      <c r="EP1462" s="10"/>
      <c r="EQ1462" s="10"/>
      <c r="ER1462" s="10"/>
      <c r="ES1462" s="10"/>
      <c r="ET1462" s="10"/>
      <c r="EU1462" s="10"/>
      <c r="EV1462" s="10"/>
      <c r="EW1462" s="10"/>
      <c r="EX1462" s="10"/>
      <c r="EY1462" s="10"/>
      <c r="EZ1462" s="10"/>
      <c r="FA1462" s="10"/>
      <c r="FB1462" s="10"/>
      <c r="FC1462" s="10"/>
      <c r="FD1462" s="10"/>
      <c r="FE1462" s="10"/>
      <c r="FF1462" s="10"/>
      <c r="FG1462" s="10"/>
      <c r="FH1462" s="10"/>
      <c r="FI1462" s="10"/>
      <c r="FJ1462" s="10"/>
      <c r="FK1462" s="10"/>
      <c r="FL1462" s="10"/>
      <c r="FM1462" s="10"/>
      <c r="FN1462" s="10"/>
      <c r="FO1462" s="10"/>
      <c r="FP1462" s="10"/>
      <c r="FQ1462" s="10"/>
      <c r="FR1462" s="10"/>
      <c r="FS1462" s="10"/>
      <c r="FT1462" s="10"/>
      <c r="FU1462" s="10"/>
      <c r="FV1462" s="10"/>
      <c r="FW1462" s="10"/>
      <c r="FX1462" s="10"/>
      <c r="FY1462" s="10"/>
      <c r="FZ1462" s="10"/>
      <c r="GA1462" s="10"/>
      <c r="GB1462" s="10"/>
      <c r="GC1462" s="10"/>
      <c r="GD1462" s="10"/>
      <c r="GE1462" s="10"/>
      <c r="GF1462" s="10"/>
      <c r="GG1462" s="10"/>
      <c r="GH1462" s="10"/>
      <c r="GI1462" s="10"/>
      <c r="GJ1462" s="10"/>
      <c r="GK1462" s="10"/>
      <c r="GL1462" s="10"/>
      <c r="GM1462" s="10"/>
      <c r="GN1462" s="10"/>
      <c r="GO1462" s="10"/>
      <c r="GP1462" s="10"/>
      <c r="GQ1462" s="10"/>
      <c r="GR1462" s="10"/>
      <c r="GS1462" s="10"/>
      <c r="GT1462" s="10"/>
      <c r="GU1462" s="10"/>
      <c r="GV1462" s="10"/>
      <c r="GW1462" s="10"/>
      <c r="GX1462" s="10"/>
      <c r="GY1462" s="10"/>
      <c r="GZ1462" s="10"/>
      <c r="HA1462" s="10"/>
      <c r="HB1462" s="10"/>
      <c r="HC1462" s="10"/>
      <c r="HD1462" s="10"/>
      <c r="HE1462" s="10"/>
      <c r="HF1462" s="10"/>
      <c r="HG1462" s="10"/>
      <c r="HH1462" s="10"/>
      <c r="HI1462" s="10"/>
      <c r="HJ1462" s="10"/>
      <c r="HK1462" s="10"/>
      <c r="HL1462" s="10"/>
      <c r="HM1462" s="10"/>
      <c r="HN1462" s="10"/>
      <c r="HO1462" s="10"/>
      <c r="HP1462" s="10"/>
      <c r="HQ1462" s="10"/>
      <c r="HR1462" s="10"/>
      <c r="HS1462" s="10"/>
      <c r="HT1462" s="10"/>
      <c r="HU1462" s="10"/>
      <c r="HV1462" s="10"/>
      <c r="HW1462" s="10"/>
      <c r="HX1462" s="10"/>
      <c r="HY1462" s="10"/>
      <c r="HZ1462" s="10"/>
      <c r="IA1462" s="10"/>
      <c r="IB1462" s="10"/>
      <c r="IC1462" s="10"/>
      <c r="ID1462" s="10"/>
      <c r="IE1462" s="10"/>
      <c r="IF1462" s="10"/>
      <c r="IG1462" s="10"/>
      <c r="IH1462" s="10"/>
      <c r="II1462" s="10"/>
      <c r="IJ1462" s="10"/>
      <c r="IK1462" s="10"/>
      <c r="IL1462" s="10"/>
      <c r="IM1462" s="10"/>
      <c r="IN1462" s="10"/>
      <c r="IO1462" s="10"/>
      <c r="IP1462" s="10"/>
      <c r="IQ1462" s="10"/>
      <c r="IR1462" s="10"/>
      <c r="IS1462" s="10"/>
      <c r="IT1462" s="10"/>
      <c r="IU1462" s="10"/>
      <c r="IV1462" s="10"/>
    </row>
    <row r="1463" spans="1:260" s="10" customFormat="1" ht="12.75" customHeight="1" x14ac:dyDescent="0.2">
      <c r="A1463" s="203" t="s">
        <v>331</v>
      </c>
      <c r="B1463" s="203" t="s">
        <v>4397</v>
      </c>
      <c r="C1463" s="203" t="s">
        <v>1823</v>
      </c>
      <c r="D1463" s="214">
        <v>34640</v>
      </c>
      <c r="E1463" s="203" t="s">
        <v>2028</v>
      </c>
      <c r="F1463" s="203" t="s">
        <v>2166</v>
      </c>
      <c r="G1463" s="203" t="s">
        <v>4721</v>
      </c>
      <c r="H1463" s="203" t="s">
        <v>47</v>
      </c>
      <c r="I1463" s="203" t="s">
        <v>88</v>
      </c>
      <c r="J1463" s="203" t="s">
        <v>333</v>
      </c>
      <c r="K1463" s="203" t="s">
        <v>202</v>
      </c>
      <c r="L1463" s="203">
        <v>0</v>
      </c>
      <c r="M1463" s="203">
        <v>0</v>
      </c>
      <c r="N1463" s="203" t="s">
        <v>44</v>
      </c>
      <c r="O1463" s="203" t="s">
        <v>103</v>
      </c>
      <c r="P1463" s="203" t="s">
        <v>351</v>
      </c>
      <c r="Q1463" s="203" t="s">
        <v>31</v>
      </c>
      <c r="R1463" s="203" t="s">
        <v>103</v>
      </c>
      <c r="S1463" s="203" t="s">
        <v>481</v>
      </c>
      <c r="T1463" s="203">
        <v>0</v>
      </c>
      <c r="U1463" s="203">
        <v>0</v>
      </c>
      <c r="V1463" s="203">
        <v>0</v>
      </c>
      <c r="W1463" s="203">
        <v>0</v>
      </c>
      <c r="X1463" s="203">
        <v>0</v>
      </c>
      <c r="Y1463" s="203">
        <v>0</v>
      </c>
      <c r="Z1463" s="203">
        <v>0</v>
      </c>
      <c r="AA1463" s="203">
        <v>0</v>
      </c>
      <c r="AB1463" s="203">
        <v>0</v>
      </c>
      <c r="AC1463" s="203">
        <v>0</v>
      </c>
      <c r="AD1463" s="203">
        <v>0</v>
      </c>
      <c r="AE1463" s="203">
        <v>0</v>
      </c>
      <c r="AF1463" s="203">
        <v>0</v>
      </c>
      <c r="AG1463" s="203">
        <v>0</v>
      </c>
      <c r="AH1463" s="203">
        <v>0</v>
      </c>
      <c r="AI1463" s="203">
        <v>0</v>
      </c>
      <c r="AJ1463" s="203">
        <v>0</v>
      </c>
      <c r="AK1463" s="203">
        <v>0</v>
      </c>
      <c r="AL1463" s="203"/>
      <c r="AM1463" s="203"/>
      <c r="AN1463" s="203"/>
      <c r="AO1463" s="203"/>
      <c r="AP1463" s="203"/>
      <c r="AQ1463" s="203"/>
      <c r="AR1463" s="203"/>
      <c r="AS1463" s="203"/>
      <c r="AT1463" s="203"/>
      <c r="AU1463" s="203"/>
      <c r="AV1463" s="203"/>
      <c r="AW1463" s="203"/>
      <c r="AX1463" s="203"/>
      <c r="AY1463" s="203"/>
      <c r="AZ1463" s="203"/>
      <c r="BA1463" s="203"/>
      <c r="BB1463" s="203"/>
      <c r="BC1463" s="203"/>
      <c r="BD1463" s="203"/>
      <c r="BE1463" s="203"/>
      <c r="BF1463" s="203"/>
      <c r="BG1463" s="203"/>
      <c r="BH1463" s="203"/>
      <c r="BI1463" s="203"/>
      <c r="BJ1463" s="203"/>
      <c r="BK1463" s="203"/>
      <c r="BL1463" s="203"/>
      <c r="IW1463" s="13"/>
      <c r="IX1463" s="13"/>
      <c r="IY1463" s="13"/>
      <c r="IZ1463" s="13"/>
    </row>
    <row r="1464" spans="1:260" s="10" customFormat="1" ht="12.75" customHeight="1" x14ac:dyDescent="0.2">
      <c r="A1464" s="203" t="s">
        <v>4043</v>
      </c>
      <c r="B1464" s="203" t="s">
        <v>4459</v>
      </c>
      <c r="C1464" s="203" t="s">
        <v>3132</v>
      </c>
      <c r="D1464" s="214">
        <v>34951</v>
      </c>
      <c r="E1464" s="203" t="s">
        <v>3063</v>
      </c>
      <c r="F1464" s="203" t="s">
        <v>3416</v>
      </c>
      <c r="G1464" s="203" t="s">
        <v>4714</v>
      </c>
      <c r="H1464" s="203" t="s">
        <v>4028</v>
      </c>
      <c r="I1464" s="203" t="s">
        <v>4028</v>
      </c>
      <c r="J1464" s="203" t="s">
        <v>4028</v>
      </c>
      <c r="K1464" s="203" t="s">
        <v>4028</v>
      </c>
      <c r="L1464" s="203" t="s">
        <v>4028</v>
      </c>
      <c r="M1464" s="203" t="s">
        <v>4028</v>
      </c>
      <c r="N1464" s="203" t="s">
        <v>4028</v>
      </c>
      <c r="O1464" s="203" t="s">
        <v>4028</v>
      </c>
      <c r="P1464" s="203" t="s">
        <v>4028</v>
      </c>
      <c r="Q1464" s="203"/>
      <c r="R1464" s="203"/>
      <c r="S1464" s="203"/>
      <c r="T1464" s="203" t="s">
        <v>4028</v>
      </c>
      <c r="U1464" s="203" t="s">
        <v>4028</v>
      </c>
      <c r="V1464" s="203" t="s">
        <v>4028</v>
      </c>
      <c r="W1464" s="203" t="s">
        <v>4028</v>
      </c>
      <c r="X1464" s="203" t="s">
        <v>4028</v>
      </c>
      <c r="Y1464" s="203" t="s">
        <v>4028</v>
      </c>
      <c r="Z1464" s="203" t="s">
        <v>4028</v>
      </c>
      <c r="AA1464" s="203" t="s">
        <v>4028</v>
      </c>
      <c r="AB1464" s="203" t="s">
        <v>4028</v>
      </c>
      <c r="AC1464" s="203" t="s">
        <v>4028</v>
      </c>
      <c r="AD1464" s="203" t="s">
        <v>4028</v>
      </c>
      <c r="AE1464" s="203" t="s">
        <v>4028</v>
      </c>
      <c r="AF1464" s="203" t="s">
        <v>4028</v>
      </c>
      <c r="AG1464" s="203" t="s">
        <v>4028</v>
      </c>
      <c r="AH1464" s="203" t="s">
        <v>4028</v>
      </c>
      <c r="AI1464" s="203" t="s">
        <v>4028</v>
      </c>
      <c r="AJ1464" s="203" t="s">
        <v>4028</v>
      </c>
      <c r="AK1464" s="203" t="s">
        <v>4028</v>
      </c>
      <c r="AL1464" s="203"/>
      <c r="AM1464" s="203"/>
      <c r="AN1464" s="203"/>
      <c r="AO1464" s="203"/>
      <c r="AP1464" s="203"/>
      <c r="AQ1464" s="203"/>
      <c r="AR1464" s="203"/>
      <c r="AS1464" s="203"/>
      <c r="AT1464" s="203"/>
      <c r="AU1464" s="203"/>
      <c r="AV1464" s="203"/>
      <c r="AW1464" s="203"/>
      <c r="AX1464" s="203"/>
      <c r="AY1464" s="203"/>
      <c r="AZ1464" s="203"/>
      <c r="BA1464" s="203"/>
      <c r="BB1464" s="203"/>
      <c r="BC1464" s="203"/>
      <c r="BD1464" s="203"/>
      <c r="BE1464" s="203"/>
      <c r="BF1464" s="203"/>
      <c r="BG1464" s="203"/>
      <c r="BH1464" s="203"/>
      <c r="BI1464" s="203"/>
      <c r="BJ1464" s="203"/>
      <c r="BK1464" s="203"/>
      <c r="BL1464" s="203"/>
    </row>
    <row r="1465" spans="1:260" s="10" customFormat="1" ht="12.75" customHeight="1" x14ac:dyDescent="0.2">
      <c r="A1465" s="203" t="s">
        <v>4029</v>
      </c>
      <c r="B1465" s="203" t="s">
        <v>4028</v>
      </c>
      <c r="C1465" s="203" t="s">
        <v>1408</v>
      </c>
      <c r="D1465" s="214">
        <v>34636</v>
      </c>
      <c r="E1465" s="203" t="s">
        <v>1572</v>
      </c>
      <c r="F1465" s="203" t="s">
        <v>138</v>
      </c>
      <c r="G1465" s="203" t="s">
        <v>4028</v>
      </c>
      <c r="H1465" s="203" t="s">
        <v>31</v>
      </c>
      <c r="I1465" s="203" t="s">
        <v>131</v>
      </c>
      <c r="J1465" s="203" t="s">
        <v>3690</v>
      </c>
      <c r="K1465" s="203" t="s">
        <v>31</v>
      </c>
      <c r="L1465" s="203" t="s">
        <v>131</v>
      </c>
      <c r="M1465" s="203" t="s">
        <v>3015</v>
      </c>
      <c r="N1465" s="203" t="s">
        <v>31</v>
      </c>
      <c r="O1465" s="203" t="s">
        <v>131</v>
      </c>
      <c r="P1465" s="203" t="s">
        <v>33</v>
      </c>
      <c r="Q1465" s="203" t="s">
        <v>44</v>
      </c>
      <c r="R1465" s="203" t="s">
        <v>131</v>
      </c>
      <c r="S1465" s="203" t="s">
        <v>124</v>
      </c>
      <c r="T1465" s="203" t="s">
        <v>44</v>
      </c>
      <c r="U1465" s="203" t="s">
        <v>131</v>
      </c>
      <c r="V1465" s="203" t="s">
        <v>46</v>
      </c>
      <c r="W1465" s="203" t="s">
        <v>44</v>
      </c>
      <c r="X1465" s="203" t="s">
        <v>131</v>
      </c>
      <c r="Y1465" s="203" t="s">
        <v>46</v>
      </c>
      <c r="Z1465" s="203">
        <v>0</v>
      </c>
      <c r="AA1465" s="203">
        <v>0</v>
      </c>
      <c r="AB1465" s="203">
        <v>0</v>
      </c>
      <c r="AC1465" s="203">
        <v>0</v>
      </c>
      <c r="AD1465" s="203">
        <v>0</v>
      </c>
      <c r="AE1465" s="203">
        <v>0</v>
      </c>
      <c r="AF1465" s="203">
        <v>0</v>
      </c>
      <c r="AG1465" s="203">
        <v>0</v>
      </c>
      <c r="AH1465" s="203">
        <v>0</v>
      </c>
      <c r="AI1465" s="203">
        <v>0</v>
      </c>
      <c r="AJ1465" s="203">
        <v>0</v>
      </c>
      <c r="AK1465" s="203">
        <v>0</v>
      </c>
      <c r="AL1465" s="203"/>
      <c r="AM1465" s="203"/>
      <c r="AN1465" s="203"/>
      <c r="AO1465" s="203"/>
      <c r="AP1465" s="203"/>
      <c r="AQ1465" s="203"/>
      <c r="AR1465" s="203"/>
      <c r="AS1465" s="203"/>
      <c r="AT1465" s="203"/>
      <c r="AU1465" s="203"/>
      <c r="AV1465" s="203"/>
      <c r="AW1465" s="203"/>
      <c r="AX1465" s="203"/>
      <c r="AY1465" s="203"/>
      <c r="AZ1465" s="203"/>
      <c r="BA1465" s="203"/>
      <c r="BB1465" s="203"/>
      <c r="BC1465" s="203"/>
      <c r="BD1465" s="203"/>
      <c r="BE1465" s="203"/>
      <c r="BF1465" s="203"/>
      <c r="BG1465" s="203"/>
      <c r="BH1465" s="203"/>
      <c r="BI1465" s="203"/>
      <c r="BJ1465" s="203"/>
      <c r="BK1465" s="203"/>
      <c r="BL1465" s="203"/>
    </row>
    <row r="1466" spans="1:260" s="10" customFormat="1" ht="12.75" customHeight="1" x14ac:dyDescent="0.2">
      <c r="A1466" s="203" t="s">
        <v>4029</v>
      </c>
      <c r="B1466" s="203" t="s">
        <v>4028</v>
      </c>
      <c r="C1466" s="203" t="s">
        <v>1378</v>
      </c>
      <c r="D1466" s="214">
        <v>34340</v>
      </c>
      <c r="E1466" s="203" t="s">
        <v>1574</v>
      </c>
      <c r="F1466" s="203" t="s">
        <v>2120</v>
      </c>
      <c r="G1466" s="203" t="s">
        <v>4028</v>
      </c>
      <c r="H1466" s="203" t="s">
        <v>40</v>
      </c>
      <c r="I1466" s="203" t="s">
        <v>460</v>
      </c>
      <c r="J1466" s="203" t="s">
        <v>451</v>
      </c>
      <c r="K1466" s="203" t="s">
        <v>40</v>
      </c>
      <c r="L1466" s="203" t="s">
        <v>460</v>
      </c>
      <c r="M1466" s="203" t="s">
        <v>63</v>
      </c>
      <c r="N1466" s="203" t="s">
        <v>40</v>
      </c>
      <c r="O1466" s="203" t="s">
        <v>460</v>
      </c>
      <c r="P1466" s="203" t="s">
        <v>481</v>
      </c>
      <c r="Q1466" s="203" t="s">
        <v>40</v>
      </c>
      <c r="R1466" s="203" t="s">
        <v>460</v>
      </c>
      <c r="S1466" s="203" t="s">
        <v>227</v>
      </c>
      <c r="T1466" s="203" t="s">
        <v>40</v>
      </c>
      <c r="U1466" s="203" t="s">
        <v>460</v>
      </c>
      <c r="V1466" s="203" t="s">
        <v>225</v>
      </c>
      <c r="W1466" s="203" t="s">
        <v>40</v>
      </c>
      <c r="X1466" s="203" t="s">
        <v>460</v>
      </c>
      <c r="Y1466" s="203" t="s">
        <v>225</v>
      </c>
      <c r="Z1466" s="203">
        <v>0</v>
      </c>
      <c r="AA1466" s="203">
        <v>0</v>
      </c>
      <c r="AB1466" s="203">
        <v>0</v>
      </c>
      <c r="AC1466" s="203">
        <v>0</v>
      </c>
      <c r="AD1466" s="203">
        <v>0</v>
      </c>
      <c r="AE1466" s="203">
        <v>0</v>
      </c>
      <c r="AF1466" s="203">
        <v>0</v>
      </c>
      <c r="AG1466" s="203">
        <v>0</v>
      </c>
      <c r="AH1466" s="203">
        <v>0</v>
      </c>
      <c r="AI1466" s="203">
        <v>0</v>
      </c>
      <c r="AJ1466" s="203">
        <v>0</v>
      </c>
      <c r="AK1466" s="203">
        <v>0</v>
      </c>
      <c r="AL1466" s="203"/>
      <c r="AM1466" s="203"/>
      <c r="AN1466" s="203"/>
      <c r="AO1466" s="203"/>
      <c r="AP1466" s="203"/>
      <c r="AQ1466" s="203"/>
      <c r="AR1466" s="203"/>
      <c r="AS1466" s="203"/>
      <c r="AT1466" s="203"/>
      <c r="AU1466" s="203"/>
      <c r="AV1466" s="203"/>
      <c r="AW1466" s="203"/>
      <c r="AX1466" s="203"/>
      <c r="AY1466" s="203"/>
      <c r="AZ1466" s="203"/>
      <c r="BA1466" s="203"/>
      <c r="BB1466" s="203"/>
      <c r="BC1466" s="203"/>
      <c r="BD1466" s="203"/>
      <c r="BE1466" s="203"/>
      <c r="BF1466" s="203"/>
      <c r="BG1466" s="203"/>
      <c r="BH1466" s="203"/>
      <c r="BI1466" s="203"/>
      <c r="BJ1466" s="203"/>
      <c r="BK1466" s="203"/>
      <c r="BL1466" s="203"/>
    </row>
    <row r="1467" spans="1:260" ht="12.75" customHeight="1" x14ac:dyDescent="0.2">
      <c r="A1467" s="203" t="s">
        <v>4028</v>
      </c>
      <c r="B1467" s="203" t="s">
        <v>4028</v>
      </c>
      <c r="C1467" s="203"/>
      <c r="D1467" s="214"/>
      <c r="E1467" s="203"/>
      <c r="F1467" s="203"/>
      <c r="G1467" s="203" t="s">
        <v>4028</v>
      </c>
      <c r="H1467" s="203" t="s">
        <v>4028</v>
      </c>
      <c r="I1467" s="203" t="s">
        <v>4028</v>
      </c>
      <c r="J1467" s="203" t="s">
        <v>4028</v>
      </c>
      <c r="K1467" s="203" t="s">
        <v>4028</v>
      </c>
      <c r="L1467" s="203" t="s">
        <v>4028</v>
      </c>
      <c r="M1467" s="203" t="s">
        <v>4028</v>
      </c>
      <c r="N1467" s="203" t="s">
        <v>4028</v>
      </c>
      <c r="O1467" s="203" t="s">
        <v>4028</v>
      </c>
      <c r="P1467" s="203" t="s">
        <v>4028</v>
      </c>
      <c r="Q1467" s="203"/>
      <c r="R1467" s="203"/>
      <c r="S1467" s="203"/>
      <c r="T1467" s="203" t="s">
        <v>4028</v>
      </c>
      <c r="U1467" s="203" t="s">
        <v>4028</v>
      </c>
      <c r="V1467" s="203" t="s">
        <v>4028</v>
      </c>
      <c r="W1467" s="203" t="s">
        <v>4028</v>
      </c>
      <c r="X1467" s="203" t="s">
        <v>4028</v>
      </c>
      <c r="Y1467" s="203" t="s">
        <v>4028</v>
      </c>
      <c r="Z1467" s="203" t="s">
        <v>4028</v>
      </c>
      <c r="AA1467" s="203" t="s">
        <v>4028</v>
      </c>
      <c r="AB1467" s="203" t="s">
        <v>4028</v>
      </c>
      <c r="AC1467" s="203" t="s">
        <v>4028</v>
      </c>
      <c r="AD1467" s="203" t="s">
        <v>4028</v>
      </c>
      <c r="AE1467" s="203" t="s">
        <v>4028</v>
      </c>
      <c r="AF1467" s="203" t="s">
        <v>4028</v>
      </c>
      <c r="AG1467" s="203" t="s">
        <v>4028</v>
      </c>
      <c r="AH1467" s="203" t="s">
        <v>4028</v>
      </c>
      <c r="AI1467" s="203" t="s">
        <v>4028</v>
      </c>
      <c r="AJ1467" s="203" t="s">
        <v>4028</v>
      </c>
      <c r="AK1467" s="203" t="s">
        <v>4028</v>
      </c>
      <c r="AL1467" s="203"/>
      <c r="AM1467" s="203"/>
      <c r="AN1467" s="203"/>
      <c r="AO1467" s="203"/>
      <c r="AP1467" s="203"/>
      <c r="AQ1467" s="203"/>
      <c r="AR1467" s="203"/>
      <c r="AS1467" s="203"/>
      <c r="AT1467" s="203"/>
      <c r="AU1467" s="203"/>
      <c r="AV1467" s="203"/>
      <c r="AW1467" s="203"/>
      <c r="AX1467" s="203"/>
      <c r="AY1467" s="203"/>
      <c r="AZ1467" s="203"/>
      <c r="BA1467" s="203"/>
      <c r="BB1467" s="203"/>
      <c r="BC1467" s="203"/>
      <c r="BD1467" s="203"/>
      <c r="BE1467" s="203"/>
      <c r="BF1467" s="203"/>
      <c r="BG1467" s="203"/>
      <c r="BH1467" s="203"/>
      <c r="BI1467" s="203"/>
      <c r="BJ1467" s="203"/>
      <c r="BK1467" s="203"/>
      <c r="BL1467" s="203"/>
    </row>
    <row r="1468" spans="1:260" s="10" customFormat="1" ht="12.75" customHeight="1" x14ac:dyDescent="0.2">
      <c r="A1468" s="203" t="s">
        <v>235</v>
      </c>
      <c r="B1468" s="203" t="s">
        <v>4427</v>
      </c>
      <c r="C1468" s="203" t="s">
        <v>729</v>
      </c>
      <c r="D1468" s="214">
        <v>32712</v>
      </c>
      <c r="E1468" s="203" t="s">
        <v>735</v>
      </c>
      <c r="F1468" s="203" t="s">
        <v>140</v>
      </c>
      <c r="G1468" s="203" t="s">
        <v>4904</v>
      </c>
      <c r="H1468" s="203" t="s">
        <v>235</v>
      </c>
      <c r="I1468" s="203" t="s">
        <v>453</v>
      </c>
      <c r="J1468" s="203" t="s">
        <v>1082</v>
      </c>
      <c r="K1468" s="203" t="s">
        <v>52</v>
      </c>
      <c r="L1468" s="203" t="s">
        <v>453</v>
      </c>
      <c r="M1468" s="203" t="s">
        <v>1491</v>
      </c>
      <c r="N1468" s="203" t="s">
        <v>235</v>
      </c>
      <c r="O1468" s="203" t="s">
        <v>453</v>
      </c>
      <c r="P1468" s="203" t="s">
        <v>1786</v>
      </c>
      <c r="Q1468" s="203" t="s">
        <v>52</v>
      </c>
      <c r="R1468" s="203" t="s">
        <v>453</v>
      </c>
      <c r="S1468" s="203" t="s">
        <v>1440</v>
      </c>
      <c r="T1468" s="203" t="s">
        <v>553</v>
      </c>
      <c r="U1468" s="203" t="s">
        <v>453</v>
      </c>
      <c r="V1468" s="203" t="s">
        <v>1447</v>
      </c>
      <c r="W1468" s="203" t="s">
        <v>4028</v>
      </c>
      <c r="X1468" s="203" t="s">
        <v>4028</v>
      </c>
      <c r="Y1468" s="203" t="s">
        <v>4028</v>
      </c>
      <c r="Z1468" s="203" t="s">
        <v>4028</v>
      </c>
      <c r="AA1468" s="203" t="s">
        <v>4028</v>
      </c>
      <c r="AB1468" s="203" t="s">
        <v>4028</v>
      </c>
      <c r="AC1468" s="203" t="s">
        <v>235</v>
      </c>
      <c r="AD1468" s="203" t="s">
        <v>453</v>
      </c>
      <c r="AE1468" s="203" t="s">
        <v>334</v>
      </c>
      <c r="AF1468" s="203" t="s">
        <v>616</v>
      </c>
      <c r="AG1468" s="203" t="s">
        <v>453</v>
      </c>
      <c r="AH1468" s="203" t="s">
        <v>199</v>
      </c>
      <c r="AI1468" s="203">
        <v>0</v>
      </c>
      <c r="AJ1468" s="203">
        <v>0</v>
      </c>
      <c r="AK1468" s="203">
        <v>0</v>
      </c>
      <c r="AL1468" s="203"/>
      <c r="AM1468" s="203"/>
      <c r="AN1468" s="203"/>
      <c r="AO1468" s="203"/>
      <c r="AP1468" s="203"/>
      <c r="AQ1468" s="203"/>
      <c r="AR1468" s="203"/>
      <c r="AS1468" s="203"/>
      <c r="AT1468" s="203"/>
      <c r="AU1468" s="203"/>
      <c r="AV1468" s="203"/>
      <c r="AW1468" s="203"/>
      <c r="AX1468" s="203"/>
      <c r="AY1468" s="203"/>
      <c r="AZ1468" s="203"/>
      <c r="BA1468" s="203"/>
      <c r="BB1468" s="203"/>
      <c r="BC1468" s="203"/>
      <c r="BD1468" s="203"/>
      <c r="BE1468" s="203"/>
      <c r="BF1468" s="203"/>
      <c r="BG1468" s="203"/>
      <c r="BH1468" s="203"/>
      <c r="BI1468" s="203"/>
      <c r="BJ1468" s="203"/>
      <c r="BK1468" s="203"/>
      <c r="BL1468" s="203"/>
    </row>
    <row r="1469" spans="1:260" s="10" customFormat="1" ht="12.75" customHeight="1" x14ac:dyDescent="0.2">
      <c r="A1469" s="203" t="s">
        <v>126</v>
      </c>
      <c r="B1469" s="203" t="s">
        <v>4039</v>
      </c>
      <c r="C1469" s="203" t="s">
        <v>1971</v>
      </c>
      <c r="D1469" s="214">
        <v>34151</v>
      </c>
      <c r="E1469" s="203" t="s">
        <v>2028</v>
      </c>
      <c r="F1469" s="203" t="s">
        <v>2152</v>
      </c>
      <c r="G1469" s="203" t="s">
        <v>4847</v>
      </c>
      <c r="H1469" s="203" t="s">
        <v>52</v>
      </c>
      <c r="I1469" s="203" t="s">
        <v>393</v>
      </c>
      <c r="J1469" s="203" t="s">
        <v>1056</v>
      </c>
      <c r="K1469" s="203" t="s">
        <v>52</v>
      </c>
      <c r="L1469" s="203" t="s">
        <v>393</v>
      </c>
      <c r="M1469" s="203" t="s">
        <v>1889</v>
      </c>
      <c r="N1469" s="203" t="s">
        <v>52</v>
      </c>
      <c r="O1469" s="203" t="s">
        <v>393</v>
      </c>
      <c r="P1469" s="203" t="s">
        <v>2354</v>
      </c>
      <c r="Q1469" s="203" t="s">
        <v>52</v>
      </c>
      <c r="R1469" s="203" t="s">
        <v>393</v>
      </c>
      <c r="S1469" s="203" t="s">
        <v>1082</v>
      </c>
      <c r="T1469" s="203">
        <v>0</v>
      </c>
      <c r="U1469" s="203">
        <v>0</v>
      </c>
      <c r="V1469" s="203">
        <v>0</v>
      </c>
      <c r="W1469" s="203">
        <v>0</v>
      </c>
      <c r="X1469" s="203">
        <v>0</v>
      </c>
      <c r="Y1469" s="203">
        <v>0</v>
      </c>
      <c r="Z1469" s="203">
        <v>0</v>
      </c>
      <c r="AA1469" s="203">
        <v>0</v>
      </c>
      <c r="AB1469" s="203">
        <v>0</v>
      </c>
      <c r="AC1469" s="203">
        <v>0</v>
      </c>
      <c r="AD1469" s="203">
        <v>0</v>
      </c>
      <c r="AE1469" s="203">
        <v>0</v>
      </c>
      <c r="AF1469" s="203">
        <v>0</v>
      </c>
      <c r="AG1469" s="203">
        <v>0</v>
      </c>
      <c r="AH1469" s="203">
        <v>0</v>
      </c>
      <c r="AI1469" s="203">
        <v>0</v>
      </c>
      <c r="AJ1469" s="203">
        <v>0</v>
      </c>
      <c r="AK1469" s="203">
        <v>0</v>
      </c>
      <c r="AL1469" s="203"/>
      <c r="AM1469" s="203"/>
      <c r="AN1469" s="203"/>
      <c r="AO1469" s="203"/>
      <c r="AP1469" s="203"/>
      <c r="AQ1469" s="203"/>
      <c r="AR1469" s="203"/>
      <c r="AS1469" s="203"/>
      <c r="AT1469" s="203"/>
      <c r="AU1469" s="203"/>
      <c r="AV1469" s="203"/>
      <c r="AW1469" s="203"/>
      <c r="AX1469" s="203"/>
      <c r="AY1469" s="203"/>
      <c r="AZ1469" s="203"/>
      <c r="BA1469" s="203"/>
      <c r="BB1469" s="203"/>
      <c r="BC1469" s="203"/>
      <c r="BD1469" s="203"/>
      <c r="BE1469" s="203"/>
      <c r="BF1469" s="203"/>
      <c r="BG1469" s="203"/>
      <c r="BH1469" s="203"/>
      <c r="BI1469" s="203"/>
      <c r="BJ1469" s="203"/>
      <c r="BK1469" s="203"/>
      <c r="BL1469" s="203"/>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c r="HK1469"/>
      <c r="HL1469"/>
      <c r="HM1469"/>
      <c r="HN1469"/>
      <c r="HO1469"/>
      <c r="HP1469"/>
      <c r="HQ1469"/>
      <c r="HR1469"/>
      <c r="HS1469"/>
      <c r="HT1469"/>
      <c r="HU1469"/>
      <c r="HV1469"/>
      <c r="HW1469"/>
      <c r="HX1469"/>
      <c r="HY1469"/>
      <c r="HZ1469"/>
      <c r="IA1469"/>
      <c r="IB1469"/>
      <c r="IC1469"/>
      <c r="ID1469"/>
      <c r="IE1469"/>
      <c r="IF1469"/>
      <c r="IG1469"/>
      <c r="IH1469"/>
      <c r="II1469"/>
      <c r="IJ1469"/>
      <c r="IK1469"/>
      <c r="IL1469"/>
      <c r="IM1469"/>
      <c r="IN1469"/>
      <c r="IO1469"/>
      <c r="IP1469"/>
      <c r="IQ1469"/>
      <c r="IR1469"/>
      <c r="IS1469"/>
      <c r="IT1469"/>
      <c r="IU1469"/>
      <c r="IV1469"/>
      <c r="IW1469"/>
      <c r="IX1469"/>
      <c r="IY1469"/>
      <c r="IZ1469"/>
    </row>
    <row r="1470" spans="1:260" s="10" customFormat="1" ht="12.75" customHeight="1" x14ac:dyDescent="0.2">
      <c r="A1470" s="203" t="s">
        <v>455</v>
      </c>
      <c r="B1470" s="203" t="s">
        <v>4372</v>
      </c>
      <c r="C1470" s="203" t="s">
        <v>1534</v>
      </c>
      <c r="D1470" s="214">
        <v>34065</v>
      </c>
      <c r="E1470" s="203" t="s">
        <v>1575</v>
      </c>
      <c r="F1470" s="203" t="s">
        <v>2189</v>
      </c>
      <c r="G1470" s="203" t="s">
        <v>4847</v>
      </c>
      <c r="H1470" s="203" t="s">
        <v>126</v>
      </c>
      <c r="I1470" s="203" t="s">
        <v>446</v>
      </c>
      <c r="J1470" s="203" t="s">
        <v>1280</v>
      </c>
      <c r="K1470" s="203" t="s">
        <v>387</v>
      </c>
      <c r="L1470" s="203" t="s">
        <v>446</v>
      </c>
      <c r="M1470" s="203" t="s">
        <v>1088</v>
      </c>
      <c r="N1470" s="203">
        <v>0</v>
      </c>
      <c r="O1470" s="203">
        <v>0</v>
      </c>
      <c r="P1470" s="203">
        <v>0</v>
      </c>
      <c r="Q1470" s="203" t="s">
        <v>125</v>
      </c>
      <c r="R1470" s="203" t="s">
        <v>32</v>
      </c>
      <c r="S1470" s="203" t="s">
        <v>1063</v>
      </c>
      <c r="T1470" s="203" t="s">
        <v>125</v>
      </c>
      <c r="U1470" s="203" t="s">
        <v>32</v>
      </c>
      <c r="V1470" s="203" t="s">
        <v>1064</v>
      </c>
      <c r="W1470" s="203" t="s">
        <v>125</v>
      </c>
      <c r="X1470" s="203" t="s">
        <v>32</v>
      </c>
      <c r="Y1470" s="203" t="s">
        <v>1064</v>
      </c>
      <c r="Z1470" s="203">
        <v>0</v>
      </c>
      <c r="AA1470" s="203">
        <v>0</v>
      </c>
      <c r="AB1470" s="203">
        <v>0</v>
      </c>
      <c r="AC1470" s="203">
        <v>0</v>
      </c>
      <c r="AD1470" s="203">
        <v>0</v>
      </c>
      <c r="AE1470" s="203">
        <v>0</v>
      </c>
      <c r="AF1470" s="203">
        <v>0</v>
      </c>
      <c r="AG1470" s="203">
        <v>0</v>
      </c>
      <c r="AH1470" s="203">
        <v>0</v>
      </c>
      <c r="AI1470" s="203">
        <v>0</v>
      </c>
      <c r="AJ1470" s="203">
        <v>0</v>
      </c>
      <c r="AK1470" s="203">
        <v>0</v>
      </c>
      <c r="AL1470" s="203"/>
      <c r="AM1470" s="203"/>
      <c r="AN1470" s="203"/>
      <c r="AO1470" s="203"/>
      <c r="AP1470" s="203"/>
      <c r="AQ1470" s="203"/>
      <c r="AR1470" s="203"/>
      <c r="AS1470" s="203"/>
      <c r="AT1470" s="203"/>
      <c r="AU1470" s="203"/>
      <c r="AV1470" s="203"/>
      <c r="AW1470" s="203"/>
      <c r="AX1470" s="203"/>
      <c r="AY1470" s="203"/>
      <c r="AZ1470" s="203"/>
      <c r="BA1470" s="203"/>
      <c r="BB1470" s="203"/>
      <c r="BC1470" s="203"/>
      <c r="BD1470" s="203"/>
      <c r="BE1470" s="203"/>
      <c r="BF1470" s="203"/>
      <c r="BG1470" s="203"/>
      <c r="BH1470" s="203"/>
      <c r="BI1470" s="203"/>
      <c r="BJ1470" s="203"/>
      <c r="BK1470" s="203"/>
      <c r="BL1470" s="203"/>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c r="HU1470"/>
      <c r="HV1470"/>
      <c r="HW1470"/>
      <c r="HX1470"/>
      <c r="HY1470"/>
      <c r="HZ1470"/>
      <c r="IA1470"/>
      <c r="IB1470"/>
      <c r="IC1470"/>
      <c r="ID1470"/>
      <c r="IE1470"/>
      <c r="IF1470"/>
      <c r="IG1470"/>
      <c r="IH1470"/>
      <c r="II1470"/>
      <c r="IJ1470"/>
      <c r="IK1470"/>
      <c r="IL1470"/>
      <c r="IM1470"/>
      <c r="IN1470"/>
      <c r="IO1470"/>
      <c r="IP1470"/>
      <c r="IQ1470"/>
      <c r="IR1470"/>
      <c r="IS1470"/>
      <c r="IT1470"/>
      <c r="IU1470"/>
      <c r="IV1470"/>
      <c r="IW1470"/>
      <c r="IX1470"/>
      <c r="IY1470"/>
      <c r="IZ1470"/>
    </row>
    <row r="1471" spans="1:260" s="10" customFormat="1" ht="12.75" customHeight="1" x14ac:dyDescent="0.2">
      <c r="A1471" s="203" t="s">
        <v>52</v>
      </c>
      <c r="B1471" s="203" t="s">
        <v>4313</v>
      </c>
      <c r="C1471" s="203" t="s">
        <v>2013</v>
      </c>
      <c r="D1471" s="214">
        <v>34230</v>
      </c>
      <c r="E1471" s="203" t="s">
        <v>2031</v>
      </c>
      <c r="F1471" s="203" t="s">
        <v>2182</v>
      </c>
      <c r="G1471" s="203" t="s">
        <v>4767</v>
      </c>
      <c r="H1471" s="203" t="s">
        <v>126</v>
      </c>
      <c r="I1471" s="203" t="s">
        <v>2235</v>
      </c>
      <c r="J1471" s="203" t="s">
        <v>1162</v>
      </c>
      <c r="K1471" s="203" t="s">
        <v>126</v>
      </c>
      <c r="L1471" s="203" t="s">
        <v>2235</v>
      </c>
      <c r="M1471" s="203" t="s">
        <v>1962</v>
      </c>
      <c r="N1471" s="203" t="s">
        <v>387</v>
      </c>
      <c r="O1471" s="203" t="s">
        <v>2235</v>
      </c>
      <c r="P1471" s="203" t="s">
        <v>1088</v>
      </c>
      <c r="Q1471" s="203" t="s">
        <v>125</v>
      </c>
      <c r="R1471" s="203" t="s">
        <v>1678</v>
      </c>
      <c r="S1471" s="203" t="s">
        <v>1064</v>
      </c>
      <c r="T1471" s="203">
        <v>0</v>
      </c>
      <c r="U1471" s="203">
        <v>0</v>
      </c>
      <c r="V1471" s="203">
        <v>0</v>
      </c>
      <c r="W1471" s="203">
        <v>0</v>
      </c>
      <c r="X1471" s="203">
        <v>0</v>
      </c>
      <c r="Y1471" s="203">
        <v>0</v>
      </c>
      <c r="Z1471" s="203">
        <v>0</v>
      </c>
      <c r="AA1471" s="203">
        <v>0</v>
      </c>
      <c r="AB1471" s="203">
        <v>0</v>
      </c>
      <c r="AC1471" s="203">
        <v>0</v>
      </c>
      <c r="AD1471" s="203">
        <v>0</v>
      </c>
      <c r="AE1471" s="203">
        <v>0</v>
      </c>
      <c r="AF1471" s="203">
        <v>0</v>
      </c>
      <c r="AG1471" s="203">
        <v>0</v>
      </c>
      <c r="AH1471" s="203">
        <v>0</v>
      </c>
      <c r="AI1471" s="203">
        <v>0</v>
      </c>
      <c r="AJ1471" s="203">
        <v>0</v>
      </c>
      <c r="AK1471" s="203">
        <v>0</v>
      </c>
      <c r="AL1471" s="203"/>
      <c r="AM1471" s="203"/>
      <c r="AN1471" s="203"/>
      <c r="AO1471" s="203"/>
      <c r="AP1471" s="203"/>
      <c r="AQ1471" s="203"/>
      <c r="AR1471" s="203"/>
      <c r="AS1471" s="203"/>
      <c r="AT1471" s="203"/>
      <c r="AU1471" s="203"/>
      <c r="AV1471" s="203"/>
      <c r="AW1471" s="203"/>
      <c r="AX1471" s="203"/>
      <c r="AY1471" s="203"/>
      <c r="AZ1471" s="203"/>
      <c r="BA1471" s="203"/>
      <c r="BB1471" s="203"/>
      <c r="BC1471" s="203"/>
      <c r="BD1471" s="203"/>
      <c r="BE1471" s="203"/>
      <c r="BF1471" s="203"/>
      <c r="BG1471" s="203"/>
      <c r="BH1471" s="203"/>
      <c r="BI1471" s="203"/>
      <c r="BJ1471" s="203"/>
      <c r="BK1471" s="203"/>
      <c r="BL1471" s="203"/>
    </row>
    <row r="1472" spans="1:260" s="10" customFormat="1" ht="12.75" customHeight="1" x14ac:dyDescent="0.2">
      <c r="A1472" s="203" t="s">
        <v>125</v>
      </c>
      <c r="B1472" s="203" t="s">
        <v>450</v>
      </c>
      <c r="C1472" s="203" t="s">
        <v>4425</v>
      </c>
      <c r="D1472" s="215">
        <v>35649</v>
      </c>
      <c r="E1472" s="205" t="s">
        <v>4511</v>
      </c>
      <c r="F1472" s="206" t="s">
        <v>4514</v>
      </c>
      <c r="G1472" s="206" t="s">
        <v>1071</v>
      </c>
      <c r="H1472" s="203"/>
      <c r="I1472" s="203"/>
      <c r="J1472" s="206"/>
      <c r="K1472" s="203"/>
      <c r="L1472" s="203"/>
      <c r="M1472" s="206"/>
      <c r="N1472" s="203"/>
      <c r="O1472" s="203"/>
      <c r="P1472" s="206"/>
      <c r="Q1472" s="203"/>
      <c r="R1472" s="203"/>
      <c r="S1472" s="203"/>
      <c r="T1472" s="203"/>
      <c r="U1472" s="203"/>
      <c r="V1472" s="203"/>
      <c r="W1472" s="203"/>
      <c r="X1472" s="203"/>
      <c r="Y1472" s="203"/>
      <c r="Z1472" s="203"/>
      <c r="AA1472" s="203"/>
      <c r="AB1472" s="203"/>
      <c r="AC1472" s="203"/>
      <c r="AD1472" s="203"/>
      <c r="AE1472" s="203"/>
      <c r="AF1472" s="203"/>
      <c r="AG1472" s="203"/>
      <c r="AH1472" s="203"/>
      <c r="AI1472" s="203"/>
      <c r="AJ1472" s="203"/>
      <c r="AK1472" s="203"/>
      <c r="AL1472" s="203"/>
      <c r="AM1472" s="203"/>
      <c r="AN1472" s="203"/>
      <c r="AO1472" s="203"/>
      <c r="AP1472" s="203"/>
      <c r="AQ1472" s="203"/>
      <c r="AR1472" s="203"/>
      <c r="AS1472" s="203"/>
      <c r="AT1472" s="203"/>
      <c r="AU1472" s="203"/>
      <c r="AV1472" s="203"/>
      <c r="AW1472" s="203"/>
      <c r="AX1472" s="203"/>
      <c r="AY1472" s="203"/>
      <c r="AZ1472" s="203"/>
      <c r="BA1472" s="203"/>
      <c r="BB1472" s="203"/>
      <c r="BC1472" s="203"/>
      <c r="BD1472" s="203"/>
      <c r="BE1472" s="203"/>
      <c r="BF1472" s="203"/>
      <c r="BG1472" s="203"/>
      <c r="BH1472" s="203"/>
      <c r="BI1472" s="203"/>
      <c r="BJ1472" s="203"/>
      <c r="BK1472" s="203"/>
      <c r="BL1472" s="203"/>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c r="HU1472"/>
      <c r="HV1472"/>
      <c r="HW1472"/>
      <c r="HX1472"/>
      <c r="HY1472"/>
      <c r="HZ1472"/>
      <c r="IA1472"/>
      <c r="IB1472"/>
      <c r="IC1472"/>
      <c r="ID1472"/>
      <c r="IE1472"/>
      <c r="IF1472"/>
      <c r="IG1472"/>
      <c r="IH1472"/>
      <c r="II1472"/>
      <c r="IJ1472"/>
      <c r="IK1472"/>
      <c r="IL1472"/>
      <c r="IM1472"/>
      <c r="IN1472"/>
      <c r="IO1472"/>
      <c r="IP1472"/>
      <c r="IQ1472"/>
      <c r="IR1472"/>
      <c r="IS1472"/>
      <c r="IT1472"/>
      <c r="IU1472"/>
      <c r="IV1472"/>
    </row>
    <row r="1473" spans="1:260" s="10" customFormat="1" ht="12.75" customHeight="1" x14ac:dyDescent="0.2">
      <c r="A1473" s="203" t="s">
        <v>64</v>
      </c>
      <c r="B1473" s="203" t="s">
        <v>229</v>
      </c>
      <c r="C1473" s="203" t="s">
        <v>2781</v>
      </c>
      <c r="D1473" s="214">
        <v>34235</v>
      </c>
      <c r="E1473" s="203" t="s">
        <v>2034</v>
      </c>
      <c r="F1473" s="203" t="s">
        <v>2588</v>
      </c>
      <c r="G1473" s="203" t="s">
        <v>4752</v>
      </c>
      <c r="H1473" s="203" t="s">
        <v>52</v>
      </c>
      <c r="I1473" s="203" t="s">
        <v>55</v>
      </c>
      <c r="J1473" s="203" t="s">
        <v>1216</v>
      </c>
      <c r="K1473" s="203" t="s">
        <v>126</v>
      </c>
      <c r="L1473" s="203" t="s">
        <v>55</v>
      </c>
      <c r="M1473" s="203" t="s">
        <v>2960</v>
      </c>
      <c r="N1473" s="203" t="s">
        <v>455</v>
      </c>
      <c r="O1473" s="203" t="s">
        <v>55</v>
      </c>
      <c r="P1473" s="203" t="s">
        <v>1057</v>
      </c>
      <c r="Q1473" s="203"/>
      <c r="R1473" s="203"/>
      <c r="S1473" s="203"/>
      <c r="T1473" s="203">
        <v>0</v>
      </c>
      <c r="U1473" s="203">
        <v>0</v>
      </c>
      <c r="V1473" s="203">
        <v>0</v>
      </c>
      <c r="W1473" s="203">
        <v>0</v>
      </c>
      <c r="X1473" s="203">
        <v>0</v>
      </c>
      <c r="Y1473" s="203">
        <v>0</v>
      </c>
      <c r="Z1473" s="203">
        <v>0</v>
      </c>
      <c r="AA1473" s="203">
        <v>0</v>
      </c>
      <c r="AB1473" s="203">
        <v>0</v>
      </c>
      <c r="AC1473" s="203">
        <v>0</v>
      </c>
      <c r="AD1473" s="203">
        <v>0</v>
      </c>
      <c r="AE1473" s="203">
        <v>0</v>
      </c>
      <c r="AF1473" s="203">
        <v>0</v>
      </c>
      <c r="AG1473" s="203">
        <v>0</v>
      </c>
      <c r="AH1473" s="203">
        <v>0</v>
      </c>
      <c r="AI1473" s="203">
        <v>0</v>
      </c>
      <c r="AJ1473" s="203">
        <v>0</v>
      </c>
      <c r="AK1473" s="203">
        <v>0</v>
      </c>
      <c r="AL1473" s="203"/>
      <c r="AM1473" s="203"/>
      <c r="AN1473" s="203"/>
      <c r="AO1473" s="203"/>
      <c r="AP1473" s="203"/>
      <c r="AQ1473" s="203"/>
      <c r="AR1473" s="203"/>
      <c r="AS1473" s="203"/>
      <c r="AT1473" s="203"/>
      <c r="AU1473" s="203"/>
      <c r="AV1473" s="203"/>
      <c r="AW1473" s="203"/>
      <c r="AX1473" s="203"/>
      <c r="AY1473" s="203"/>
      <c r="AZ1473" s="203"/>
      <c r="BA1473" s="203"/>
      <c r="BB1473" s="203"/>
      <c r="BC1473" s="203"/>
      <c r="BD1473" s="203"/>
      <c r="BE1473" s="203"/>
      <c r="BF1473" s="203"/>
      <c r="BG1473" s="203"/>
      <c r="BH1473" s="203"/>
      <c r="BI1473" s="203"/>
      <c r="BJ1473" s="203"/>
      <c r="BK1473" s="203"/>
      <c r="BL1473" s="203"/>
      <c r="BM1473" s="13"/>
      <c r="BN1473" s="13"/>
      <c r="BO1473" s="13"/>
      <c r="BP1473" s="13"/>
      <c r="BQ1473" s="13"/>
      <c r="BR1473" s="13"/>
      <c r="BS1473" s="13"/>
      <c r="BT1473" s="13"/>
      <c r="BU1473" s="13"/>
      <c r="BV1473" s="13"/>
      <c r="BW1473" s="13"/>
      <c r="BX1473" s="13"/>
      <c r="BY1473" s="13"/>
      <c r="BZ1473" s="13"/>
      <c r="CA1473" s="13"/>
      <c r="CB1473" s="13"/>
      <c r="CC1473" s="13"/>
      <c r="CD1473" s="13"/>
      <c r="CE1473" s="13"/>
      <c r="CF1473" s="13"/>
      <c r="CG1473" s="13"/>
      <c r="CH1473" s="13"/>
      <c r="CI1473" s="13"/>
      <c r="CJ1473" s="13"/>
      <c r="CK1473" s="13"/>
      <c r="CL1473" s="13"/>
      <c r="CM1473" s="13"/>
      <c r="CN1473" s="13"/>
      <c r="CO1473" s="13"/>
      <c r="CP1473" s="13"/>
      <c r="CQ1473" s="13"/>
      <c r="CR1473" s="13"/>
      <c r="CS1473" s="13"/>
      <c r="CT1473" s="13"/>
      <c r="CU1473" s="13"/>
      <c r="CV1473" s="13"/>
      <c r="CW1473" s="13"/>
      <c r="CX1473" s="13"/>
      <c r="CY1473" s="13"/>
      <c r="CZ1473" s="13"/>
      <c r="DA1473" s="13"/>
      <c r="DB1473" s="13"/>
      <c r="DC1473" s="13"/>
      <c r="DD1473" s="13"/>
      <c r="DE1473" s="13"/>
      <c r="DF1473" s="13"/>
      <c r="DG1473" s="13"/>
      <c r="DH1473" s="13"/>
      <c r="DI1473" s="13"/>
      <c r="DJ1473" s="13"/>
      <c r="DK1473" s="13"/>
      <c r="DL1473" s="13"/>
      <c r="DM1473" s="13"/>
      <c r="DN1473" s="13"/>
      <c r="DO1473" s="13"/>
      <c r="DP1473" s="13"/>
      <c r="DQ1473" s="13"/>
      <c r="DR1473" s="13"/>
      <c r="DS1473" s="13"/>
      <c r="DT1473" s="13"/>
      <c r="DU1473" s="13"/>
      <c r="DV1473" s="13"/>
      <c r="DW1473" s="13"/>
      <c r="DX1473" s="13"/>
      <c r="DY1473" s="13"/>
      <c r="DZ1473" s="13"/>
      <c r="EA1473" s="13"/>
      <c r="EB1473" s="13"/>
      <c r="EC1473" s="13"/>
      <c r="ED1473" s="13"/>
      <c r="EE1473" s="13"/>
      <c r="EF1473" s="13"/>
      <c r="EG1473" s="13"/>
      <c r="EH1473" s="13"/>
      <c r="EI1473" s="13"/>
      <c r="EJ1473" s="13"/>
      <c r="EK1473" s="13"/>
      <c r="EL1473" s="13"/>
      <c r="EM1473" s="13"/>
      <c r="EN1473" s="13"/>
      <c r="EO1473" s="13"/>
      <c r="EP1473" s="13"/>
      <c r="EQ1473" s="13"/>
      <c r="ER1473" s="13"/>
      <c r="ES1473" s="13"/>
      <c r="ET1473" s="13"/>
      <c r="EU1473" s="13"/>
      <c r="EV1473" s="13"/>
      <c r="EW1473" s="13"/>
      <c r="EX1473" s="13"/>
      <c r="EY1473" s="13"/>
      <c r="EZ1473" s="13"/>
      <c r="FA1473" s="13"/>
      <c r="FB1473" s="13"/>
      <c r="FC1473" s="13"/>
      <c r="FD1473" s="13"/>
      <c r="FE1473" s="13"/>
      <c r="FF1473" s="13"/>
      <c r="FG1473" s="13"/>
      <c r="FH1473" s="13"/>
      <c r="FI1473" s="13"/>
      <c r="FJ1473" s="13"/>
      <c r="FK1473" s="13"/>
      <c r="FL1473" s="13"/>
      <c r="FM1473" s="13"/>
      <c r="FN1473" s="13"/>
      <c r="FO1473" s="13"/>
      <c r="FP1473" s="13"/>
      <c r="FQ1473" s="13"/>
      <c r="FR1473" s="13"/>
      <c r="FS1473" s="13"/>
      <c r="FT1473" s="13"/>
      <c r="FU1473" s="13"/>
      <c r="FV1473" s="13"/>
      <c r="FW1473" s="13"/>
      <c r="FX1473" s="13"/>
      <c r="FY1473" s="13"/>
      <c r="FZ1473" s="13"/>
      <c r="GA1473" s="13"/>
      <c r="GB1473" s="13"/>
      <c r="GC1473" s="13"/>
      <c r="GD1473" s="13"/>
      <c r="GE1473" s="13"/>
      <c r="GF1473" s="13"/>
      <c r="GG1473" s="13"/>
      <c r="GH1473" s="13"/>
      <c r="GI1473" s="13"/>
      <c r="GJ1473" s="13"/>
      <c r="GK1473" s="13"/>
      <c r="GL1473" s="13"/>
      <c r="GM1473" s="13"/>
      <c r="GN1473" s="13"/>
      <c r="GO1473" s="13"/>
      <c r="GP1473" s="13"/>
      <c r="GQ1473" s="13"/>
      <c r="GR1473" s="13"/>
      <c r="GS1473" s="13"/>
      <c r="GT1473" s="13"/>
      <c r="GU1473" s="13"/>
      <c r="GV1473" s="13"/>
      <c r="GW1473" s="13"/>
      <c r="GX1473" s="13"/>
      <c r="GY1473" s="13"/>
      <c r="GZ1473" s="13"/>
      <c r="HA1473" s="13"/>
      <c r="HB1473" s="13"/>
      <c r="HC1473" s="13"/>
      <c r="HD1473" s="13"/>
      <c r="HE1473" s="13"/>
      <c r="HF1473" s="13"/>
      <c r="HG1473" s="13"/>
      <c r="HH1473" s="13"/>
      <c r="HI1473" s="13"/>
      <c r="HJ1473" s="13"/>
      <c r="HK1473" s="13"/>
      <c r="HL1473" s="13"/>
      <c r="HM1473" s="13"/>
      <c r="HN1473" s="13"/>
      <c r="HO1473" s="13"/>
      <c r="HP1473" s="13"/>
      <c r="HQ1473" s="13"/>
      <c r="HR1473" s="13"/>
      <c r="HS1473" s="13"/>
      <c r="HT1473" s="13"/>
      <c r="HU1473" s="13"/>
      <c r="HV1473" s="13"/>
      <c r="HW1473" s="13"/>
      <c r="HX1473" s="13"/>
      <c r="HY1473" s="13"/>
      <c r="HZ1473" s="13"/>
      <c r="IA1473" s="13"/>
      <c r="IB1473" s="13"/>
      <c r="IC1473" s="13"/>
      <c r="ID1473" s="13"/>
      <c r="IE1473" s="13"/>
      <c r="IF1473" s="13"/>
      <c r="IG1473" s="13"/>
      <c r="IH1473" s="13"/>
      <c r="II1473" s="13"/>
      <c r="IJ1473" s="13"/>
      <c r="IK1473" s="13"/>
      <c r="IL1473" s="13"/>
      <c r="IM1473" s="13"/>
      <c r="IN1473" s="13"/>
      <c r="IO1473" s="13"/>
      <c r="IP1473" s="13"/>
      <c r="IQ1473" s="13"/>
      <c r="IR1473" s="13"/>
      <c r="IS1473" s="13"/>
      <c r="IT1473" s="13"/>
      <c r="IU1473" s="13"/>
      <c r="IV1473" s="13"/>
    </row>
    <row r="1474" spans="1:260" s="27" customFormat="1" ht="12.75" customHeight="1" x14ac:dyDescent="0.2">
      <c r="A1474" s="203" t="s">
        <v>64</v>
      </c>
      <c r="B1474" s="203" t="s">
        <v>4372</v>
      </c>
      <c r="C1474" s="203" t="s">
        <v>2012</v>
      </c>
      <c r="D1474" s="214">
        <v>33728</v>
      </c>
      <c r="E1474" s="203" t="s">
        <v>1584</v>
      </c>
      <c r="F1474" s="203" t="s">
        <v>2187</v>
      </c>
      <c r="G1474" s="203" t="s">
        <v>4752</v>
      </c>
      <c r="H1474" s="203" t="s">
        <v>387</v>
      </c>
      <c r="I1474" s="203" t="s">
        <v>2235</v>
      </c>
      <c r="J1474" s="203" t="s">
        <v>1064</v>
      </c>
      <c r="K1474" s="203" t="s">
        <v>387</v>
      </c>
      <c r="L1474" s="203" t="s">
        <v>2235</v>
      </c>
      <c r="M1474" s="203" t="s">
        <v>1064</v>
      </c>
      <c r="N1474" s="203" t="s">
        <v>387</v>
      </c>
      <c r="O1474" s="203" t="s">
        <v>2235</v>
      </c>
      <c r="P1474" s="203" t="s">
        <v>1064</v>
      </c>
      <c r="Q1474" s="203" t="s">
        <v>64</v>
      </c>
      <c r="R1474" s="203" t="s">
        <v>1678</v>
      </c>
      <c r="S1474" s="203" t="s">
        <v>1064</v>
      </c>
      <c r="T1474" s="203">
        <v>0</v>
      </c>
      <c r="U1474" s="203">
        <v>0</v>
      </c>
      <c r="V1474" s="203">
        <v>0</v>
      </c>
      <c r="W1474" s="203">
        <v>0</v>
      </c>
      <c r="X1474" s="203">
        <v>0</v>
      </c>
      <c r="Y1474" s="203">
        <v>0</v>
      </c>
      <c r="Z1474" s="203">
        <v>0</v>
      </c>
      <c r="AA1474" s="203">
        <v>0</v>
      </c>
      <c r="AB1474" s="203">
        <v>0</v>
      </c>
      <c r="AC1474" s="203">
        <v>0</v>
      </c>
      <c r="AD1474" s="203">
        <v>0</v>
      </c>
      <c r="AE1474" s="203">
        <v>0</v>
      </c>
      <c r="AF1474" s="203">
        <v>0</v>
      </c>
      <c r="AG1474" s="203">
        <v>0</v>
      </c>
      <c r="AH1474" s="203">
        <v>0</v>
      </c>
      <c r="AI1474" s="203">
        <v>0</v>
      </c>
      <c r="AJ1474" s="203">
        <v>0</v>
      </c>
      <c r="AK1474" s="203">
        <v>0</v>
      </c>
      <c r="AL1474" s="203"/>
      <c r="AM1474" s="203"/>
      <c r="AN1474" s="203"/>
      <c r="AO1474" s="203"/>
      <c r="AP1474" s="203"/>
      <c r="AQ1474" s="203"/>
      <c r="AR1474" s="203"/>
      <c r="AS1474" s="203"/>
      <c r="AT1474" s="203"/>
      <c r="AU1474" s="203"/>
      <c r="AV1474" s="203"/>
      <c r="AW1474" s="203"/>
      <c r="AX1474" s="203"/>
      <c r="AY1474" s="203"/>
      <c r="AZ1474" s="203"/>
      <c r="BA1474" s="203"/>
      <c r="BB1474" s="203"/>
      <c r="BC1474" s="203"/>
      <c r="BD1474" s="203"/>
      <c r="BE1474" s="203"/>
      <c r="BF1474" s="203"/>
      <c r="BG1474" s="203"/>
      <c r="BH1474" s="203"/>
      <c r="BI1474" s="203"/>
      <c r="BJ1474" s="203"/>
      <c r="BK1474" s="203"/>
      <c r="BL1474" s="203"/>
      <c r="BM1474" s="10"/>
      <c r="BN1474" s="10"/>
      <c r="BO1474" s="10"/>
      <c r="BP1474" s="10"/>
      <c r="BQ1474" s="10"/>
      <c r="BR1474" s="10"/>
      <c r="BS1474" s="10"/>
      <c r="BT1474" s="10"/>
      <c r="BU1474" s="10"/>
      <c r="BV1474" s="10"/>
      <c r="BW1474" s="10"/>
      <c r="BX1474" s="10"/>
      <c r="BY1474" s="10"/>
      <c r="BZ1474" s="10"/>
      <c r="CA1474" s="10"/>
      <c r="CB1474" s="10"/>
      <c r="CC1474" s="10"/>
      <c r="CD1474" s="10"/>
      <c r="CE1474" s="10"/>
      <c r="CF1474" s="10"/>
      <c r="CG1474" s="10"/>
      <c r="CH1474" s="10"/>
      <c r="CI1474" s="10"/>
      <c r="CJ1474" s="10"/>
      <c r="CK1474" s="10"/>
      <c r="CL1474" s="10"/>
      <c r="CM1474" s="10"/>
      <c r="CN1474" s="10"/>
      <c r="CO1474" s="10"/>
      <c r="CP1474" s="10"/>
      <c r="CQ1474" s="10"/>
      <c r="CR1474" s="10"/>
      <c r="CS1474" s="10"/>
      <c r="CT1474" s="10"/>
      <c r="CU1474" s="10"/>
      <c r="CV1474" s="10"/>
      <c r="CW1474" s="10"/>
      <c r="CX1474" s="10"/>
      <c r="CY1474" s="10"/>
      <c r="CZ1474" s="10"/>
      <c r="DA1474" s="10"/>
      <c r="DB1474" s="10"/>
      <c r="DC1474" s="10"/>
      <c r="DD1474" s="10"/>
      <c r="DE1474" s="10"/>
      <c r="DF1474" s="10"/>
      <c r="DG1474" s="10"/>
      <c r="DH1474" s="10"/>
      <c r="DI1474" s="10"/>
      <c r="DJ1474" s="10"/>
      <c r="DK1474" s="10"/>
      <c r="DL1474" s="10"/>
      <c r="DM1474" s="10"/>
      <c r="DN1474" s="10"/>
      <c r="DO1474" s="10"/>
      <c r="DP1474" s="10"/>
      <c r="DQ1474" s="10"/>
      <c r="DR1474" s="10"/>
      <c r="DS1474" s="10"/>
      <c r="DT1474" s="10"/>
      <c r="DU1474" s="10"/>
      <c r="DV1474" s="10"/>
      <c r="DW1474" s="10"/>
      <c r="DX1474" s="10"/>
      <c r="DY1474" s="10"/>
      <c r="DZ1474" s="10"/>
      <c r="EA1474" s="10"/>
      <c r="EB1474" s="10"/>
      <c r="EC1474" s="10"/>
      <c r="ED1474" s="10"/>
      <c r="EE1474" s="10"/>
      <c r="EF1474" s="10"/>
      <c r="EG1474" s="10"/>
      <c r="EH1474" s="10"/>
      <c r="EI1474" s="10"/>
      <c r="EJ1474" s="10"/>
      <c r="EK1474" s="10"/>
      <c r="EL1474" s="10"/>
      <c r="EM1474" s="10"/>
      <c r="EN1474" s="10"/>
      <c r="EO1474" s="10"/>
      <c r="EP1474" s="10"/>
      <c r="EQ1474" s="10"/>
      <c r="ER1474" s="10"/>
      <c r="ES1474" s="10"/>
      <c r="ET1474" s="10"/>
      <c r="EU1474" s="10"/>
      <c r="EV1474" s="10"/>
      <c r="EW1474" s="10"/>
      <c r="EX1474" s="10"/>
      <c r="EY1474" s="10"/>
      <c r="EZ1474" s="10"/>
      <c r="FA1474" s="10"/>
      <c r="FB1474" s="10"/>
      <c r="FC1474" s="10"/>
      <c r="FD1474" s="10"/>
      <c r="FE1474" s="10"/>
      <c r="FF1474" s="10"/>
      <c r="FG1474" s="10"/>
      <c r="FH1474" s="10"/>
      <c r="FI1474" s="10"/>
      <c r="FJ1474" s="10"/>
      <c r="FK1474" s="10"/>
      <c r="FL1474" s="10"/>
      <c r="FM1474" s="10"/>
      <c r="FN1474" s="10"/>
      <c r="FO1474" s="10"/>
      <c r="FP1474" s="10"/>
      <c r="FQ1474" s="10"/>
      <c r="FR1474" s="10"/>
      <c r="FS1474" s="10"/>
      <c r="FT1474" s="10"/>
      <c r="FU1474" s="10"/>
      <c r="FV1474" s="10"/>
      <c r="FW1474" s="10"/>
      <c r="FX1474" s="10"/>
      <c r="FY1474" s="10"/>
      <c r="FZ1474" s="10"/>
      <c r="GA1474" s="10"/>
      <c r="GB1474" s="10"/>
      <c r="GC1474" s="10"/>
      <c r="GD1474" s="10"/>
      <c r="GE1474" s="10"/>
      <c r="GF1474" s="10"/>
      <c r="GG1474" s="10"/>
      <c r="GH1474" s="10"/>
      <c r="GI1474" s="10"/>
      <c r="GJ1474" s="10"/>
      <c r="GK1474" s="10"/>
      <c r="GL1474" s="10"/>
      <c r="GM1474" s="10"/>
      <c r="GN1474" s="10"/>
      <c r="GO1474" s="10"/>
      <c r="GP1474" s="10"/>
      <c r="GQ1474" s="10"/>
      <c r="GR1474" s="10"/>
      <c r="GS1474" s="10"/>
      <c r="GT1474" s="10"/>
      <c r="GU1474" s="10"/>
      <c r="GV1474" s="10"/>
      <c r="GW1474" s="10"/>
      <c r="GX1474" s="10"/>
      <c r="GY1474" s="10"/>
      <c r="GZ1474" s="10"/>
      <c r="HA1474" s="10"/>
      <c r="HB1474" s="10"/>
      <c r="HC1474" s="10"/>
      <c r="HD1474" s="10"/>
      <c r="HE1474" s="10"/>
      <c r="HF1474" s="10"/>
      <c r="HG1474" s="10"/>
      <c r="HH1474" s="10"/>
      <c r="HI1474" s="10"/>
      <c r="HJ1474" s="10"/>
      <c r="HK1474" s="10"/>
      <c r="HL1474" s="10"/>
      <c r="HM1474" s="10"/>
      <c r="HN1474" s="10"/>
      <c r="HO1474" s="10"/>
      <c r="HP1474" s="10"/>
      <c r="HQ1474" s="10"/>
      <c r="HR1474" s="10"/>
      <c r="HS1474" s="10"/>
      <c r="HT1474" s="10"/>
      <c r="HU1474" s="10"/>
      <c r="HV1474" s="10"/>
      <c r="HW1474" s="10"/>
      <c r="HX1474" s="10"/>
      <c r="HY1474" s="10"/>
      <c r="HZ1474" s="10"/>
      <c r="IA1474" s="10"/>
      <c r="IB1474" s="10"/>
      <c r="IC1474" s="10"/>
      <c r="ID1474" s="10"/>
      <c r="IE1474" s="10"/>
      <c r="IF1474" s="10"/>
      <c r="IG1474" s="10"/>
      <c r="IH1474" s="10"/>
      <c r="II1474" s="10"/>
      <c r="IJ1474" s="10"/>
      <c r="IK1474" s="10"/>
      <c r="IL1474" s="10"/>
      <c r="IM1474" s="10"/>
      <c r="IN1474" s="10"/>
      <c r="IO1474" s="10"/>
      <c r="IP1474" s="10"/>
      <c r="IQ1474" s="10"/>
      <c r="IR1474" s="10"/>
      <c r="IS1474" s="10"/>
      <c r="IT1474" s="10"/>
      <c r="IU1474" s="10"/>
      <c r="IV1474" s="10"/>
    </row>
    <row r="1475" spans="1:260" ht="12.75" customHeight="1" x14ac:dyDescent="0.2">
      <c r="A1475" s="10" t="s">
        <v>4129</v>
      </c>
      <c r="B1475" s="10" t="s">
        <v>4120</v>
      </c>
      <c r="C1475" s="202" t="s">
        <v>4130</v>
      </c>
      <c r="D1475" s="221">
        <v>35594</v>
      </c>
      <c r="E1475" s="5" t="s">
        <v>4517</v>
      </c>
      <c r="F1475" s="5" t="s">
        <v>4949</v>
      </c>
      <c r="G1475" s="201" t="s">
        <v>4951</v>
      </c>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c r="BY1475" s="27"/>
      <c r="BZ1475" s="27"/>
      <c r="CA1475" s="27"/>
      <c r="CB1475" s="27"/>
      <c r="CC1475" s="27"/>
      <c r="CD1475" s="27"/>
      <c r="CE1475" s="27"/>
      <c r="CF1475" s="27"/>
      <c r="CG1475" s="27"/>
      <c r="CH1475" s="27"/>
      <c r="CI1475" s="27"/>
      <c r="CJ1475" s="27"/>
      <c r="CK1475" s="27"/>
      <c r="CL1475" s="27"/>
      <c r="CM1475" s="27"/>
      <c r="CN1475" s="27"/>
      <c r="CO1475" s="27"/>
      <c r="CP1475" s="27"/>
      <c r="CQ1475" s="27"/>
      <c r="CR1475" s="27"/>
      <c r="CS1475" s="27"/>
      <c r="CT1475" s="27"/>
      <c r="CU1475" s="27"/>
      <c r="CV1475" s="27"/>
      <c r="CW1475" s="27"/>
      <c r="CX1475" s="27"/>
      <c r="CY1475" s="27"/>
      <c r="CZ1475" s="27"/>
      <c r="DA1475" s="27"/>
      <c r="DB1475" s="27"/>
      <c r="DC1475" s="27"/>
      <c r="DD1475" s="27"/>
      <c r="DE1475" s="27"/>
      <c r="DF1475" s="27"/>
      <c r="DG1475" s="27"/>
      <c r="DH1475" s="27"/>
      <c r="DI1475" s="27"/>
      <c r="DJ1475" s="27"/>
      <c r="DK1475" s="27"/>
      <c r="DL1475" s="27"/>
      <c r="DM1475" s="27"/>
      <c r="DN1475" s="27"/>
      <c r="DO1475" s="27"/>
      <c r="DP1475" s="27"/>
      <c r="DQ1475" s="27"/>
      <c r="DR1475" s="27"/>
      <c r="DS1475" s="27"/>
      <c r="DT1475" s="27"/>
      <c r="DU1475" s="27"/>
      <c r="DV1475" s="27"/>
      <c r="DW1475" s="27"/>
      <c r="DX1475" s="27"/>
      <c r="DY1475" s="27"/>
      <c r="DZ1475" s="27"/>
      <c r="EA1475" s="27"/>
      <c r="EB1475" s="27"/>
      <c r="EC1475" s="27"/>
      <c r="ED1475" s="27"/>
      <c r="EE1475" s="27"/>
      <c r="EF1475" s="27"/>
      <c r="EG1475" s="27"/>
      <c r="EH1475" s="27"/>
      <c r="EI1475" s="27"/>
      <c r="EJ1475" s="27"/>
      <c r="EK1475" s="27"/>
      <c r="EL1475" s="27"/>
      <c r="EM1475" s="27"/>
      <c r="EN1475" s="27"/>
      <c r="EO1475" s="27"/>
      <c r="EP1475" s="27"/>
      <c r="EQ1475" s="27"/>
      <c r="ER1475" s="27"/>
      <c r="ES1475" s="27"/>
      <c r="ET1475" s="27"/>
      <c r="EU1475" s="27"/>
      <c r="EV1475" s="27"/>
      <c r="EW1475" s="27"/>
      <c r="EX1475" s="27"/>
      <c r="EY1475" s="27"/>
      <c r="EZ1475" s="27"/>
      <c r="FA1475" s="27"/>
      <c r="FB1475" s="27"/>
      <c r="FC1475" s="27"/>
      <c r="FD1475" s="27"/>
      <c r="FE1475" s="27"/>
      <c r="FF1475" s="27"/>
      <c r="FG1475" s="27"/>
      <c r="FH1475" s="27"/>
      <c r="FI1475" s="27"/>
      <c r="FJ1475" s="27"/>
      <c r="FK1475" s="27"/>
      <c r="FL1475" s="27"/>
      <c r="FM1475" s="27"/>
      <c r="FN1475" s="27"/>
      <c r="FO1475" s="27"/>
      <c r="FP1475" s="27"/>
      <c r="FQ1475" s="27"/>
      <c r="FR1475" s="27"/>
      <c r="FS1475" s="27"/>
      <c r="FT1475" s="27"/>
      <c r="FU1475" s="27"/>
      <c r="FV1475" s="27"/>
      <c r="FW1475" s="27"/>
      <c r="FX1475" s="27"/>
      <c r="FY1475" s="27"/>
      <c r="FZ1475" s="27"/>
      <c r="GA1475" s="27"/>
      <c r="GB1475" s="27"/>
      <c r="GC1475" s="27"/>
      <c r="GD1475" s="27"/>
      <c r="GE1475" s="27"/>
      <c r="GF1475" s="27"/>
      <c r="GG1475" s="27"/>
      <c r="GH1475" s="27"/>
      <c r="GI1475" s="27"/>
      <c r="GJ1475" s="27"/>
      <c r="GK1475" s="27"/>
      <c r="GL1475" s="27"/>
      <c r="GM1475" s="27"/>
      <c r="GN1475" s="27"/>
      <c r="GO1475" s="27"/>
      <c r="GP1475" s="27"/>
      <c r="GQ1475" s="27"/>
      <c r="GR1475" s="27"/>
      <c r="GS1475" s="27"/>
      <c r="GT1475" s="27"/>
      <c r="GU1475" s="27"/>
      <c r="GV1475" s="27"/>
      <c r="GW1475" s="27"/>
      <c r="GX1475" s="27"/>
      <c r="GY1475" s="27"/>
      <c r="GZ1475" s="27"/>
      <c r="HA1475" s="27"/>
      <c r="HB1475" s="27"/>
      <c r="HC1475" s="27"/>
      <c r="HD1475" s="27"/>
      <c r="HE1475" s="27"/>
      <c r="HF1475" s="27"/>
      <c r="HG1475" s="27"/>
      <c r="HH1475" s="27"/>
      <c r="HI1475" s="27"/>
      <c r="HJ1475" s="27"/>
      <c r="HK1475" s="27"/>
      <c r="HL1475" s="27"/>
      <c r="HM1475" s="27"/>
      <c r="HN1475" s="27"/>
      <c r="HO1475" s="27"/>
      <c r="HP1475" s="27"/>
      <c r="HQ1475" s="27"/>
      <c r="HR1475" s="27"/>
      <c r="HS1475" s="27"/>
      <c r="HT1475" s="27"/>
      <c r="HU1475" s="27"/>
      <c r="HV1475" s="27"/>
      <c r="HW1475" s="27"/>
      <c r="HX1475" s="27"/>
      <c r="HY1475" s="27"/>
      <c r="HZ1475" s="27"/>
      <c r="IA1475" s="27"/>
      <c r="IB1475" s="27"/>
      <c r="IC1475" s="27"/>
      <c r="ID1475" s="27"/>
      <c r="IE1475" s="27"/>
      <c r="IF1475" s="27"/>
      <c r="IG1475" s="27"/>
      <c r="IH1475" s="27"/>
      <c r="II1475" s="27"/>
      <c r="IJ1475" s="27"/>
      <c r="IK1475" s="27"/>
      <c r="IL1475" s="27"/>
      <c r="IM1475" s="27"/>
      <c r="IN1475" s="27"/>
      <c r="IO1475" s="27"/>
      <c r="IP1475" s="27"/>
      <c r="IQ1475" s="27"/>
      <c r="IR1475" s="27"/>
      <c r="IS1475" s="27"/>
      <c r="IT1475" s="27"/>
      <c r="IU1475" s="27"/>
      <c r="IV1475" s="27"/>
      <c r="IW1475" s="10"/>
      <c r="IX1475" s="10"/>
      <c r="IY1475" s="10"/>
      <c r="IZ1475" s="10"/>
    </row>
    <row r="1476" spans="1:260" s="10" customFormat="1" ht="12.75" customHeight="1" x14ac:dyDescent="0.2">
      <c r="A1476" s="203" t="s">
        <v>64</v>
      </c>
      <c r="B1476" s="203" t="s">
        <v>4093</v>
      </c>
      <c r="C1476" s="203" t="s">
        <v>2475</v>
      </c>
      <c r="D1476" s="214">
        <v>35540</v>
      </c>
      <c r="E1476" s="203" t="s">
        <v>3065</v>
      </c>
      <c r="F1476" s="203" t="s">
        <v>3414</v>
      </c>
      <c r="G1476" s="203" t="s">
        <v>4733</v>
      </c>
      <c r="H1476" s="203" t="s">
        <v>387</v>
      </c>
      <c r="I1476" s="203" t="s">
        <v>22</v>
      </c>
      <c r="J1476" s="203" t="s">
        <v>1064</v>
      </c>
      <c r="K1476" s="203" t="s">
        <v>125</v>
      </c>
      <c r="L1476" s="203" t="s">
        <v>22</v>
      </c>
      <c r="M1476" s="203" t="s">
        <v>1064</v>
      </c>
      <c r="N1476" s="203">
        <v>0</v>
      </c>
      <c r="O1476" s="203">
        <v>0</v>
      </c>
      <c r="P1476" s="203">
        <v>0</v>
      </c>
      <c r="Q1476" s="203"/>
      <c r="R1476" s="203"/>
      <c r="S1476" s="203"/>
      <c r="T1476" s="203">
        <v>0</v>
      </c>
      <c r="U1476" s="203">
        <v>0</v>
      </c>
      <c r="V1476" s="203">
        <v>0</v>
      </c>
      <c r="W1476" s="203">
        <v>0</v>
      </c>
      <c r="X1476" s="203">
        <v>0</v>
      </c>
      <c r="Y1476" s="203">
        <v>0</v>
      </c>
      <c r="Z1476" s="203">
        <v>0</v>
      </c>
      <c r="AA1476" s="203">
        <v>0</v>
      </c>
      <c r="AB1476" s="203">
        <v>0</v>
      </c>
      <c r="AC1476" s="203">
        <v>0</v>
      </c>
      <c r="AD1476" s="203">
        <v>0</v>
      </c>
      <c r="AE1476" s="203">
        <v>0</v>
      </c>
      <c r="AF1476" s="203">
        <v>0</v>
      </c>
      <c r="AG1476" s="203">
        <v>0</v>
      </c>
      <c r="AH1476" s="203">
        <v>0</v>
      </c>
      <c r="AI1476" s="203">
        <v>0</v>
      </c>
      <c r="AJ1476" s="203">
        <v>0</v>
      </c>
      <c r="AK1476" s="203">
        <v>0</v>
      </c>
      <c r="AL1476" s="203"/>
      <c r="AM1476" s="203"/>
      <c r="AN1476" s="203"/>
      <c r="AO1476" s="203"/>
      <c r="AP1476" s="203"/>
      <c r="AQ1476" s="203"/>
      <c r="AR1476" s="203"/>
      <c r="AS1476" s="203"/>
      <c r="AT1476" s="203"/>
      <c r="AU1476" s="203"/>
      <c r="AV1476" s="203"/>
      <c r="AW1476" s="203"/>
      <c r="AX1476" s="203"/>
      <c r="AY1476" s="203"/>
      <c r="AZ1476" s="203"/>
      <c r="BA1476" s="203"/>
      <c r="BB1476" s="203"/>
      <c r="BC1476" s="203"/>
      <c r="BD1476" s="203"/>
      <c r="BE1476" s="203"/>
      <c r="BF1476" s="203"/>
      <c r="BG1476" s="203"/>
      <c r="BH1476" s="203"/>
      <c r="BI1476" s="203"/>
      <c r="BJ1476" s="203"/>
      <c r="BK1476" s="203"/>
      <c r="BL1476" s="203"/>
    </row>
    <row r="1477" spans="1:260" s="10" customFormat="1" ht="12.75" customHeight="1" x14ac:dyDescent="0.2">
      <c r="A1477" s="203" t="s">
        <v>4029</v>
      </c>
      <c r="B1477" s="203" t="s">
        <v>4028</v>
      </c>
      <c r="C1477" s="203" t="s">
        <v>1772</v>
      </c>
      <c r="D1477" s="214">
        <v>33838</v>
      </c>
      <c r="E1477" s="203" t="s">
        <v>2031</v>
      </c>
      <c r="F1477" s="203" t="s">
        <v>2180</v>
      </c>
      <c r="G1477" s="203" t="s">
        <v>4028</v>
      </c>
      <c r="H1477" s="203" t="s">
        <v>455</v>
      </c>
      <c r="I1477" s="203" t="s">
        <v>39</v>
      </c>
      <c r="J1477" s="203" t="s">
        <v>1146</v>
      </c>
      <c r="K1477" s="203" t="s">
        <v>126</v>
      </c>
      <c r="L1477" s="203" t="s">
        <v>39</v>
      </c>
      <c r="M1477" s="203" t="s">
        <v>1493</v>
      </c>
      <c r="N1477" s="203" t="s">
        <v>126</v>
      </c>
      <c r="O1477" s="203" t="s">
        <v>39</v>
      </c>
      <c r="P1477" s="203" t="s">
        <v>2272</v>
      </c>
      <c r="Q1477" s="203" t="s">
        <v>64</v>
      </c>
      <c r="R1477" s="203" t="s">
        <v>39</v>
      </c>
      <c r="S1477" s="203" t="s">
        <v>1064</v>
      </c>
      <c r="T1477" s="203">
        <v>0</v>
      </c>
      <c r="U1477" s="203">
        <v>0</v>
      </c>
      <c r="V1477" s="203">
        <v>0</v>
      </c>
      <c r="W1477" s="203">
        <v>0</v>
      </c>
      <c r="X1477" s="203">
        <v>0</v>
      </c>
      <c r="Y1477" s="203">
        <v>0</v>
      </c>
      <c r="Z1477" s="203">
        <v>0</v>
      </c>
      <c r="AA1477" s="203">
        <v>0</v>
      </c>
      <c r="AB1477" s="203">
        <v>0</v>
      </c>
      <c r="AC1477" s="203">
        <v>0</v>
      </c>
      <c r="AD1477" s="203">
        <v>0</v>
      </c>
      <c r="AE1477" s="203">
        <v>0</v>
      </c>
      <c r="AF1477" s="203">
        <v>0</v>
      </c>
      <c r="AG1477" s="203">
        <v>0</v>
      </c>
      <c r="AH1477" s="203">
        <v>0</v>
      </c>
      <c r="AI1477" s="203">
        <v>0</v>
      </c>
      <c r="AJ1477" s="203">
        <v>0</v>
      </c>
      <c r="AK1477" s="203">
        <v>0</v>
      </c>
      <c r="AL1477" s="203"/>
      <c r="AM1477" s="203"/>
      <c r="AN1477" s="203"/>
      <c r="AO1477" s="203"/>
      <c r="AP1477" s="203"/>
      <c r="AQ1477" s="203"/>
      <c r="AR1477" s="203"/>
      <c r="AS1477" s="203"/>
      <c r="AT1477" s="203"/>
      <c r="AU1477" s="203"/>
      <c r="AV1477" s="203"/>
      <c r="AW1477" s="203"/>
      <c r="AX1477" s="203"/>
      <c r="AY1477" s="203"/>
      <c r="AZ1477" s="203"/>
      <c r="BA1477" s="203"/>
      <c r="BB1477" s="203"/>
      <c r="BC1477" s="203"/>
      <c r="BD1477" s="203"/>
      <c r="BE1477" s="203"/>
      <c r="BF1477" s="203"/>
      <c r="BG1477" s="203"/>
      <c r="BH1477" s="203"/>
      <c r="BI1477" s="203"/>
      <c r="BJ1477" s="203"/>
      <c r="BK1477" s="203"/>
      <c r="BL1477" s="203"/>
    </row>
    <row r="1478" spans="1:260" ht="12.75" customHeight="1" x14ac:dyDescent="0.2">
      <c r="A1478" s="203" t="s">
        <v>4029</v>
      </c>
      <c r="B1478" s="203" t="s">
        <v>4028</v>
      </c>
      <c r="C1478" s="203" t="s">
        <v>3952</v>
      </c>
      <c r="D1478" s="214">
        <v>34926</v>
      </c>
      <c r="E1478" s="203" t="s">
        <v>3450</v>
      </c>
      <c r="F1478" s="203" t="s">
        <v>3446</v>
      </c>
      <c r="G1478" s="203" t="s">
        <v>4028</v>
      </c>
      <c r="H1478" s="203" t="s">
        <v>387</v>
      </c>
      <c r="I1478" s="203" t="s">
        <v>2215</v>
      </c>
      <c r="J1478" s="203" t="s">
        <v>1058</v>
      </c>
      <c r="K1478" s="203"/>
      <c r="L1478" s="203"/>
      <c r="M1478" s="203"/>
      <c r="N1478" s="203"/>
      <c r="O1478" s="203"/>
      <c r="P1478" s="203"/>
      <c r="Q1478" s="203"/>
      <c r="R1478" s="203"/>
      <c r="S1478" s="203"/>
      <c r="T1478" s="203"/>
      <c r="U1478" s="203"/>
      <c r="V1478" s="203"/>
      <c r="W1478" s="203"/>
      <c r="X1478" s="203"/>
      <c r="Y1478" s="203"/>
      <c r="Z1478" s="203"/>
      <c r="AA1478" s="203"/>
      <c r="AB1478" s="203"/>
      <c r="AC1478" s="203"/>
      <c r="AD1478" s="203"/>
      <c r="AE1478" s="203"/>
      <c r="AF1478" s="203"/>
      <c r="AG1478" s="203"/>
      <c r="AH1478" s="203"/>
      <c r="AI1478" s="203"/>
      <c r="AJ1478" s="203"/>
      <c r="AK1478" s="203"/>
      <c r="AL1478" s="203"/>
      <c r="AM1478" s="203"/>
      <c r="AN1478" s="203"/>
      <c r="AO1478" s="203"/>
      <c r="AP1478" s="203"/>
      <c r="AQ1478" s="203"/>
      <c r="AR1478" s="203"/>
      <c r="AS1478" s="203"/>
      <c r="AT1478" s="203"/>
      <c r="AU1478" s="203"/>
      <c r="AV1478" s="203"/>
      <c r="AW1478" s="203"/>
      <c r="AX1478" s="203"/>
      <c r="AY1478" s="203"/>
      <c r="AZ1478" s="203"/>
      <c r="BA1478" s="203"/>
      <c r="BB1478" s="203"/>
      <c r="BC1478" s="203"/>
      <c r="BD1478" s="203"/>
      <c r="BE1478" s="203"/>
      <c r="BF1478" s="203"/>
      <c r="BG1478" s="203"/>
      <c r="BH1478" s="203"/>
      <c r="BI1478" s="203"/>
      <c r="BJ1478" s="203"/>
      <c r="BK1478" s="203"/>
      <c r="BL1478" s="203"/>
      <c r="IW1478" s="10"/>
      <c r="IX1478" s="10"/>
      <c r="IY1478" s="10"/>
      <c r="IZ1478" s="10"/>
    </row>
    <row r="1479" spans="1:260" s="10" customFormat="1" ht="12.75" customHeight="1" x14ac:dyDescent="0.2">
      <c r="A1479" s="203" t="s">
        <v>4028</v>
      </c>
      <c r="B1479" s="203" t="s">
        <v>4028</v>
      </c>
      <c r="C1479" s="203" t="s">
        <v>3542</v>
      </c>
      <c r="D1479" s="214">
        <v>34975</v>
      </c>
      <c r="E1479" s="203" t="s">
        <v>3460</v>
      </c>
      <c r="F1479" s="203" t="s">
        <v>3463</v>
      </c>
      <c r="G1479" s="203" t="s">
        <v>4028</v>
      </c>
      <c r="H1479" s="203" t="s">
        <v>387</v>
      </c>
      <c r="I1479" s="203" t="s">
        <v>30</v>
      </c>
      <c r="J1479" s="203" t="s">
        <v>1063</v>
      </c>
      <c r="K1479" s="203"/>
      <c r="L1479" s="203"/>
      <c r="M1479" s="203"/>
      <c r="N1479" s="203"/>
      <c r="O1479" s="203"/>
      <c r="P1479" s="203"/>
      <c r="Q1479" s="203"/>
      <c r="R1479" s="203"/>
      <c r="S1479" s="203"/>
      <c r="T1479" s="203"/>
      <c r="U1479" s="203"/>
      <c r="V1479" s="203"/>
      <c r="W1479" s="203"/>
      <c r="X1479" s="203"/>
      <c r="Y1479" s="203"/>
      <c r="Z1479" s="203"/>
      <c r="AA1479" s="203"/>
      <c r="AB1479" s="203"/>
      <c r="AC1479" s="203"/>
      <c r="AD1479" s="203"/>
      <c r="AE1479" s="203"/>
      <c r="AF1479" s="203"/>
      <c r="AG1479" s="203"/>
      <c r="AH1479" s="203"/>
      <c r="AI1479" s="203"/>
      <c r="AJ1479" s="203"/>
      <c r="AK1479" s="203"/>
      <c r="AL1479" s="203"/>
      <c r="AM1479" s="203"/>
      <c r="AN1479" s="203"/>
      <c r="AO1479" s="203"/>
      <c r="AP1479" s="203"/>
      <c r="AQ1479" s="203"/>
      <c r="AR1479" s="203"/>
      <c r="AS1479" s="203"/>
      <c r="AT1479" s="203"/>
      <c r="AU1479" s="203"/>
      <c r="AV1479" s="203"/>
      <c r="AW1479" s="203"/>
      <c r="AX1479" s="203"/>
      <c r="AY1479" s="203"/>
      <c r="AZ1479" s="203"/>
      <c r="BA1479" s="203"/>
      <c r="BB1479" s="203"/>
      <c r="BC1479" s="203"/>
      <c r="BD1479" s="203"/>
      <c r="BE1479" s="203"/>
      <c r="BF1479" s="203"/>
      <c r="BG1479" s="203"/>
      <c r="BH1479" s="203"/>
      <c r="BI1479" s="203"/>
      <c r="BJ1479" s="203"/>
      <c r="BK1479" s="203"/>
      <c r="BL1479" s="203"/>
    </row>
    <row r="1480" spans="1:260" s="10" customFormat="1" ht="12.75" customHeight="1" x14ac:dyDescent="0.2">
      <c r="A1480" s="203" t="s">
        <v>4028</v>
      </c>
      <c r="B1480" s="203" t="s">
        <v>4028</v>
      </c>
      <c r="C1480" s="203"/>
      <c r="D1480" s="214"/>
      <c r="E1480" s="203"/>
      <c r="F1480" s="203"/>
      <c r="G1480" s="203" t="s">
        <v>4028</v>
      </c>
      <c r="H1480" s="203" t="s">
        <v>4028</v>
      </c>
      <c r="I1480" s="203" t="s">
        <v>4028</v>
      </c>
      <c r="J1480" s="203" t="s">
        <v>4028</v>
      </c>
      <c r="K1480" s="203" t="s">
        <v>4028</v>
      </c>
      <c r="L1480" s="203" t="s">
        <v>4028</v>
      </c>
      <c r="M1480" s="203" t="s">
        <v>4028</v>
      </c>
      <c r="N1480" s="203" t="s">
        <v>4028</v>
      </c>
      <c r="O1480" s="203" t="s">
        <v>4028</v>
      </c>
      <c r="P1480" s="203" t="s">
        <v>4028</v>
      </c>
      <c r="Q1480" s="203"/>
      <c r="R1480" s="203"/>
      <c r="S1480" s="203"/>
      <c r="T1480" s="203" t="s">
        <v>4028</v>
      </c>
      <c r="U1480" s="203" t="s">
        <v>4028</v>
      </c>
      <c r="V1480" s="203" t="s">
        <v>4028</v>
      </c>
      <c r="W1480" s="203" t="s">
        <v>4028</v>
      </c>
      <c r="X1480" s="203" t="s">
        <v>4028</v>
      </c>
      <c r="Y1480" s="203" t="s">
        <v>4028</v>
      </c>
      <c r="Z1480" s="203" t="s">
        <v>4028</v>
      </c>
      <c r="AA1480" s="203" t="s">
        <v>4028</v>
      </c>
      <c r="AB1480" s="203" t="s">
        <v>4028</v>
      </c>
      <c r="AC1480" s="203" t="s">
        <v>4028</v>
      </c>
      <c r="AD1480" s="203" t="s">
        <v>4028</v>
      </c>
      <c r="AE1480" s="203" t="s">
        <v>4028</v>
      </c>
      <c r="AF1480" s="203" t="s">
        <v>4028</v>
      </c>
      <c r="AG1480" s="203" t="s">
        <v>4028</v>
      </c>
      <c r="AH1480" s="203" t="s">
        <v>4028</v>
      </c>
      <c r="AI1480" s="203" t="s">
        <v>4028</v>
      </c>
      <c r="AJ1480" s="203" t="s">
        <v>4028</v>
      </c>
      <c r="AK1480" s="203" t="s">
        <v>4028</v>
      </c>
      <c r="AL1480" s="203"/>
      <c r="AM1480" s="203"/>
      <c r="AN1480" s="203"/>
      <c r="AO1480" s="203"/>
      <c r="AP1480" s="203"/>
      <c r="AQ1480" s="203"/>
      <c r="AR1480" s="203"/>
      <c r="AS1480" s="203"/>
      <c r="AT1480" s="203"/>
      <c r="AU1480" s="203"/>
      <c r="AV1480" s="203"/>
      <c r="AW1480" s="203"/>
      <c r="AX1480" s="203"/>
      <c r="AY1480" s="203"/>
      <c r="AZ1480" s="203"/>
      <c r="BA1480" s="203"/>
      <c r="BB1480" s="203"/>
      <c r="BC1480" s="203"/>
      <c r="BD1480" s="203"/>
      <c r="BE1480" s="203"/>
      <c r="BF1480" s="203"/>
      <c r="BG1480" s="203"/>
      <c r="BH1480" s="203"/>
      <c r="BI1480" s="203"/>
      <c r="BJ1480" s="203"/>
      <c r="BK1480" s="203"/>
      <c r="BL1480" s="203"/>
      <c r="IW1480"/>
      <c r="IX1480"/>
      <c r="IY1480"/>
      <c r="IZ1480"/>
    </row>
    <row r="1481" spans="1:260" ht="12.75" customHeight="1" x14ac:dyDescent="0.2">
      <c r="A1481" s="203" t="s">
        <v>368</v>
      </c>
      <c r="B1481" s="203" t="s">
        <v>4414</v>
      </c>
      <c r="C1481" s="203" t="s">
        <v>3149</v>
      </c>
      <c r="D1481" s="214">
        <v>35386</v>
      </c>
      <c r="E1481" s="203" t="s">
        <v>3150</v>
      </c>
      <c r="F1481" s="203" t="s">
        <v>3089</v>
      </c>
      <c r="G1481" s="203" t="s">
        <v>4801</v>
      </c>
      <c r="H1481" s="203" t="s">
        <v>368</v>
      </c>
      <c r="I1481" s="203" t="s">
        <v>450</v>
      </c>
      <c r="J1481" s="203" t="s">
        <v>1135</v>
      </c>
      <c r="K1481" s="203" t="s">
        <v>529</v>
      </c>
      <c r="L1481" s="203" t="s">
        <v>32</v>
      </c>
      <c r="M1481" s="203" t="s">
        <v>328</v>
      </c>
      <c r="N1481" s="203">
        <v>0</v>
      </c>
      <c r="O1481" s="203">
        <v>0</v>
      </c>
      <c r="P1481" s="203">
        <v>0</v>
      </c>
      <c r="Q1481" s="203"/>
      <c r="R1481" s="203"/>
      <c r="S1481" s="203"/>
      <c r="T1481" s="203">
        <v>0</v>
      </c>
      <c r="U1481" s="203">
        <v>0</v>
      </c>
      <c r="V1481" s="203">
        <v>0</v>
      </c>
      <c r="W1481" s="203">
        <v>0</v>
      </c>
      <c r="X1481" s="203">
        <v>0</v>
      </c>
      <c r="Y1481" s="203">
        <v>0</v>
      </c>
      <c r="Z1481" s="203">
        <v>0</v>
      </c>
      <c r="AA1481" s="203">
        <v>0</v>
      </c>
      <c r="AB1481" s="203">
        <v>0</v>
      </c>
      <c r="AC1481" s="203">
        <v>0</v>
      </c>
      <c r="AD1481" s="203">
        <v>0</v>
      </c>
      <c r="AE1481" s="203">
        <v>0</v>
      </c>
      <c r="AF1481" s="203">
        <v>0</v>
      </c>
      <c r="AG1481" s="203">
        <v>0</v>
      </c>
      <c r="AH1481" s="203">
        <v>0</v>
      </c>
      <c r="AI1481" s="203">
        <v>0</v>
      </c>
      <c r="AJ1481" s="203">
        <v>0</v>
      </c>
      <c r="AK1481" s="203">
        <v>0</v>
      </c>
      <c r="AL1481" s="203"/>
      <c r="AM1481" s="203"/>
      <c r="AN1481" s="203"/>
      <c r="AO1481" s="203"/>
      <c r="AP1481" s="203"/>
      <c r="AQ1481" s="203"/>
      <c r="AR1481" s="203"/>
      <c r="AS1481" s="203"/>
      <c r="AT1481" s="203"/>
      <c r="AU1481" s="203"/>
      <c r="AV1481" s="203"/>
      <c r="AW1481" s="203"/>
      <c r="AX1481" s="203"/>
      <c r="AY1481" s="203"/>
      <c r="AZ1481" s="203"/>
      <c r="BA1481" s="203"/>
      <c r="BB1481" s="203"/>
      <c r="BC1481" s="203"/>
      <c r="BD1481" s="203"/>
      <c r="BE1481" s="203"/>
      <c r="BF1481" s="203"/>
      <c r="BG1481" s="203"/>
      <c r="BH1481" s="203"/>
      <c r="BI1481" s="203"/>
      <c r="BJ1481" s="203"/>
      <c r="BK1481" s="203"/>
      <c r="BL1481" s="203"/>
      <c r="BM1481" s="10"/>
      <c r="BN1481" s="10"/>
      <c r="BO1481" s="10"/>
      <c r="BP1481" s="10"/>
      <c r="BQ1481" s="10"/>
      <c r="BR1481" s="10"/>
      <c r="BS1481" s="10"/>
      <c r="BT1481" s="10"/>
      <c r="BU1481" s="10"/>
      <c r="BV1481" s="10"/>
      <c r="BW1481" s="10"/>
      <c r="BX1481" s="10"/>
      <c r="BY1481" s="10"/>
      <c r="BZ1481" s="10"/>
      <c r="CA1481" s="10"/>
      <c r="CB1481" s="10"/>
      <c r="CC1481" s="10"/>
      <c r="CD1481" s="10"/>
      <c r="CE1481" s="10"/>
      <c r="CF1481" s="10"/>
      <c r="CG1481" s="10"/>
      <c r="CH1481" s="10"/>
      <c r="CI1481" s="10"/>
      <c r="CJ1481" s="10"/>
      <c r="CK1481" s="10"/>
      <c r="CL1481" s="10"/>
      <c r="CM1481" s="10"/>
      <c r="CN1481" s="10"/>
      <c r="CO1481" s="10"/>
      <c r="CP1481" s="10"/>
      <c r="CQ1481" s="10"/>
      <c r="CR1481" s="10"/>
      <c r="CS1481" s="10"/>
      <c r="CT1481" s="10"/>
      <c r="CU1481" s="10"/>
      <c r="CV1481" s="10"/>
      <c r="CW1481" s="10"/>
      <c r="CX1481" s="10"/>
      <c r="CY1481" s="10"/>
      <c r="CZ1481" s="10"/>
      <c r="DA1481" s="10"/>
      <c r="DB1481" s="10"/>
      <c r="DC1481" s="10"/>
      <c r="DD1481" s="10"/>
      <c r="DE1481" s="10"/>
      <c r="DF1481" s="10"/>
      <c r="DG1481" s="10"/>
      <c r="DH1481" s="10"/>
      <c r="DI1481" s="10"/>
      <c r="DJ1481" s="10"/>
      <c r="DK1481" s="10"/>
      <c r="DL1481" s="10"/>
      <c r="DM1481" s="10"/>
      <c r="DN1481" s="10"/>
      <c r="DO1481" s="10"/>
      <c r="DP1481" s="10"/>
      <c r="DQ1481" s="10"/>
      <c r="DR1481" s="10"/>
      <c r="DS1481" s="10"/>
      <c r="DT1481" s="10"/>
      <c r="DU1481" s="10"/>
      <c r="DV1481" s="10"/>
      <c r="DW1481" s="10"/>
      <c r="DX1481" s="10"/>
      <c r="DY1481" s="10"/>
      <c r="DZ1481" s="10"/>
      <c r="EA1481" s="10"/>
      <c r="EB1481" s="10"/>
      <c r="EC1481" s="10"/>
      <c r="ED1481" s="10"/>
      <c r="EE1481" s="10"/>
      <c r="EF1481" s="10"/>
      <c r="EG1481" s="10"/>
      <c r="EH1481" s="10"/>
      <c r="EI1481" s="10"/>
      <c r="EJ1481" s="10"/>
      <c r="EK1481" s="10"/>
      <c r="EL1481" s="10"/>
      <c r="EM1481" s="10"/>
      <c r="EN1481" s="10"/>
      <c r="EO1481" s="10"/>
      <c r="EP1481" s="10"/>
      <c r="EQ1481" s="10"/>
      <c r="ER1481" s="10"/>
      <c r="ES1481" s="10"/>
      <c r="ET1481" s="10"/>
      <c r="EU1481" s="10"/>
      <c r="EV1481" s="10"/>
      <c r="EW1481" s="10"/>
      <c r="EX1481" s="10"/>
      <c r="EY1481" s="10"/>
      <c r="EZ1481" s="10"/>
      <c r="FA1481" s="10"/>
      <c r="FB1481" s="10"/>
      <c r="FC1481" s="10"/>
      <c r="FD1481" s="10"/>
      <c r="FE1481" s="10"/>
      <c r="FF1481" s="10"/>
      <c r="FG1481" s="10"/>
      <c r="FH1481" s="10"/>
      <c r="FI1481" s="10"/>
      <c r="FJ1481" s="10"/>
      <c r="FK1481" s="10"/>
      <c r="FL1481" s="10"/>
      <c r="FM1481" s="10"/>
      <c r="FN1481" s="10"/>
      <c r="FO1481" s="10"/>
      <c r="FP1481" s="10"/>
      <c r="FQ1481" s="10"/>
      <c r="FR1481" s="10"/>
      <c r="FS1481" s="10"/>
      <c r="FT1481" s="10"/>
      <c r="FU1481" s="10"/>
      <c r="FV1481" s="10"/>
      <c r="FW1481" s="10"/>
      <c r="FX1481" s="10"/>
      <c r="FY1481" s="10"/>
      <c r="FZ1481" s="10"/>
      <c r="GA1481" s="10"/>
      <c r="GB1481" s="10"/>
      <c r="GC1481" s="10"/>
      <c r="GD1481" s="10"/>
      <c r="GE1481" s="10"/>
      <c r="GF1481" s="10"/>
      <c r="GG1481" s="10"/>
      <c r="GH1481" s="10"/>
      <c r="GI1481" s="10"/>
      <c r="GJ1481" s="10"/>
      <c r="GK1481" s="10"/>
      <c r="GL1481" s="10"/>
      <c r="GM1481" s="10"/>
      <c r="GN1481" s="10"/>
      <c r="GO1481" s="10"/>
      <c r="GP1481" s="10"/>
      <c r="GQ1481" s="10"/>
      <c r="GR1481" s="10"/>
      <c r="GS1481" s="10"/>
      <c r="GT1481" s="10"/>
      <c r="GU1481" s="10"/>
      <c r="GV1481" s="10"/>
      <c r="GW1481" s="10"/>
      <c r="GX1481" s="10"/>
      <c r="GY1481" s="10"/>
      <c r="GZ1481" s="10"/>
      <c r="HA1481" s="10"/>
      <c r="HB1481" s="10"/>
      <c r="HC1481" s="10"/>
      <c r="HD1481" s="10"/>
      <c r="HE1481" s="10"/>
      <c r="HF1481" s="10"/>
      <c r="HG1481" s="10"/>
      <c r="HH1481" s="10"/>
      <c r="HI1481" s="10"/>
      <c r="HJ1481" s="10"/>
      <c r="HK1481" s="10"/>
      <c r="HL1481" s="10"/>
      <c r="HM1481" s="10"/>
      <c r="HN1481" s="10"/>
      <c r="HO1481" s="10"/>
      <c r="HP1481" s="10"/>
      <c r="HQ1481" s="10"/>
      <c r="HR1481" s="10"/>
      <c r="HS1481" s="10"/>
      <c r="HT1481" s="10"/>
      <c r="HU1481" s="10"/>
      <c r="HV1481" s="10"/>
      <c r="HW1481" s="10"/>
      <c r="HX1481" s="10"/>
      <c r="HY1481" s="10"/>
      <c r="HZ1481" s="10"/>
      <c r="IA1481" s="10"/>
      <c r="IB1481" s="10"/>
      <c r="IC1481" s="10"/>
      <c r="ID1481" s="10"/>
      <c r="IE1481" s="10"/>
      <c r="IF1481" s="10"/>
      <c r="IG1481" s="10"/>
      <c r="IH1481" s="10"/>
      <c r="II1481" s="10"/>
      <c r="IJ1481" s="10"/>
      <c r="IK1481" s="10"/>
      <c r="IL1481" s="10"/>
      <c r="IM1481" s="10"/>
      <c r="IN1481" s="10"/>
      <c r="IO1481" s="10"/>
      <c r="IP1481" s="10"/>
      <c r="IQ1481" s="10"/>
      <c r="IR1481" s="10"/>
      <c r="IS1481" s="10"/>
      <c r="IT1481" s="10"/>
      <c r="IU1481" s="10"/>
      <c r="IV1481" s="10"/>
    </row>
    <row r="1482" spans="1:260" s="13" customFormat="1" ht="12.75" customHeight="1" x14ac:dyDescent="0.2">
      <c r="A1482" s="203" t="s">
        <v>327</v>
      </c>
      <c r="B1482" s="203" t="s">
        <v>4363</v>
      </c>
      <c r="C1482" s="203" t="s">
        <v>2728</v>
      </c>
      <c r="D1482" s="214">
        <v>35205</v>
      </c>
      <c r="E1482" s="203" t="s">
        <v>2729</v>
      </c>
      <c r="F1482" s="203" t="s">
        <v>2641</v>
      </c>
      <c r="G1482" s="203" t="s">
        <v>4769</v>
      </c>
      <c r="H1482" s="203" t="s">
        <v>327</v>
      </c>
      <c r="I1482" s="203" t="s">
        <v>367</v>
      </c>
      <c r="J1482" s="203" t="s">
        <v>129</v>
      </c>
      <c r="K1482" s="203" t="s">
        <v>327</v>
      </c>
      <c r="L1482" s="203" t="s">
        <v>367</v>
      </c>
      <c r="M1482" s="203" t="s">
        <v>60</v>
      </c>
      <c r="N1482" s="203" t="s">
        <v>327</v>
      </c>
      <c r="O1482" s="203" t="s">
        <v>367</v>
      </c>
      <c r="P1482" s="203" t="s">
        <v>60</v>
      </c>
      <c r="Q1482" s="203"/>
      <c r="R1482" s="203"/>
      <c r="S1482" s="203"/>
      <c r="T1482" s="203">
        <v>0</v>
      </c>
      <c r="U1482" s="203">
        <v>0</v>
      </c>
      <c r="V1482" s="203">
        <v>0</v>
      </c>
      <c r="W1482" s="203">
        <v>0</v>
      </c>
      <c r="X1482" s="203">
        <v>0</v>
      </c>
      <c r="Y1482" s="203">
        <v>0</v>
      </c>
      <c r="Z1482" s="203">
        <v>0</v>
      </c>
      <c r="AA1482" s="203">
        <v>0</v>
      </c>
      <c r="AB1482" s="203">
        <v>0</v>
      </c>
      <c r="AC1482" s="203">
        <v>0</v>
      </c>
      <c r="AD1482" s="203">
        <v>0</v>
      </c>
      <c r="AE1482" s="203">
        <v>0</v>
      </c>
      <c r="AF1482" s="203">
        <v>0</v>
      </c>
      <c r="AG1482" s="203">
        <v>0</v>
      </c>
      <c r="AH1482" s="203">
        <v>0</v>
      </c>
      <c r="AI1482" s="203">
        <v>0</v>
      </c>
      <c r="AJ1482" s="203">
        <v>0</v>
      </c>
      <c r="AK1482" s="203">
        <v>0</v>
      </c>
      <c r="AL1482" s="203"/>
      <c r="AM1482" s="203"/>
      <c r="AN1482" s="203"/>
      <c r="AO1482" s="203"/>
      <c r="AP1482" s="203"/>
      <c r="AQ1482" s="203"/>
      <c r="AR1482" s="203"/>
      <c r="AS1482" s="203"/>
      <c r="AT1482" s="203"/>
      <c r="AU1482" s="203"/>
      <c r="AV1482" s="203"/>
      <c r="AW1482" s="203"/>
      <c r="AX1482" s="203"/>
      <c r="AY1482" s="203"/>
      <c r="AZ1482" s="203"/>
      <c r="BA1482" s="203"/>
      <c r="BB1482" s="203"/>
      <c r="BC1482" s="203"/>
      <c r="BD1482" s="203"/>
      <c r="BE1482" s="203"/>
      <c r="BF1482" s="203"/>
      <c r="BG1482" s="203"/>
      <c r="BH1482" s="203"/>
      <c r="BI1482" s="203"/>
      <c r="BJ1482" s="203"/>
      <c r="BK1482" s="203"/>
      <c r="BL1482" s="203"/>
      <c r="BM1482" s="10"/>
      <c r="BN1482" s="10"/>
      <c r="BO1482" s="10"/>
      <c r="BP1482" s="10"/>
      <c r="BQ1482" s="10"/>
      <c r="BR1482" s="10"/>
      <c r="BS1482" s="10"/>
      <c r="BT1482" s="10"/>
      <c r="BU1482" s="10"/>
      <c r="BV1482" s="10"/>
      <c r="BW1482" s="10"/>
      <c r="BX1482" s="10"/>
      <c r="BY1482" s="10"/>
      <c r="BZ1482" s="10"/>
      <c r="CA1482" s="10"/>
      <c r="CB1482" s="10"/>
      <c r="CC1482" s="10"/>
      <c r="CD1482" s="10"/>
      <c r="CE1482" s="10"/>
      <c r="CF1482" s="10"/>
      <c r="CG1482" s="10"/>
      <c r="CH1482" s="10"/>
      <c r="CI1482" s="10"/>
      <c r="CJ1482" s="10"/>
      <c r="CK1482" s="10"/>
      <c r="CL1482" s="10"/>
      <c r="CM1482" s="10"/>
      <c r="CN1482" s="10"/>
      <c r="CO1482" s="10"/>
      <c r="CP1482" s="10"/>
      <c r="CQ1482" s="10"/>
      <c r="CR1482" s="10"/>
      <c r="CS1482" s="10"/>
      <c r="CT1482" s="10"/>
      <c r="CU1482" s="10"/>
      <c r="CV1482" s="10"/>
      <c r="CW1482" s="10"/>
      <c r="CX1482" s="10"/>
      <c r="CY1482" s="10"/>
      <c r="CZ1482" s="10"/>
      <c r="DA1482" s="10"/>
      <c r="DB1482" s="10"/>
      <c r="DC1482" s="10"/>
      <c r="DD1482" s="10"/>
      <c r="DE1482" s="10"/>
      <c r="DF1482" s="10"/>
      <c r="DG1482" s="10"/>
      <c r="DH1482" s="10"/>
      <c r="DI1482" s="10"/>
      <c r="DJ1482" s="10"/>
      <c r="DK1482" s="10"/>
      <c r="DL1482" s="10"/>
      <c r="DM1482" s="10"/>
      <c r="DN1482" s="10"/>
      <c r="DO1482" s="10"/>
      <c r="DP1482" s="10"/>
      <c r="DQ1482" s="10"/>
      <c r="DR1482" s="10"/>
      <c r="DS1482" s="10"/>
      <c r="DT1482" s="10"/>
      <c r="DU1482" s="10"/>
      <c r="DV1482" s="10"/>
      <c r="DW1482" s="10"/>
      <c r="DX1482" s="10"/>
      <c r="DY1482" s="10"/>
      <c r="DZ1482" s="10"/>
      <c r="EA1482" s="10"/>
      <c r="EB1482" s="10"/>
      <c r="EC1482" s="10"/>
      <c r="ED1482" s="10"/>
      <c r="EE1482" s="10"/>
      <c r="EF1482" s="10"/>
      <c r="EG1482" s="10"/>
      <c r="EH1482" s="10"/>
      <c r="EI1482" s="10"/>
      <c r="EJ1482" s="10"/>
      <c r="EK1482" s="10"/>
      <c r="EL1482" s="10"/>
      <c r="EM1482" s="10"/>
      <c r="EN1482" s="10"/>
      <c r="EO1482" s="10"/>
      <c r="EP1482" s="10"/>
      <c r="EQ1482" s="10"/>
      <c r="ER1482" s="10"/>
      <c r="ES1482" s="10"/>
      <c r="ET1482" s="10"/>
      <c r="EU1482" s="10"/>
      <c r="EV1482" s="10"/>
      <c r="EW1482" s="10"/>
      <c r="EX1482" s="10"/>
      <c r="EY1482" s="10"/>
      <c r="EZ1482" s="10"/>
      <c r="FA1482" s="10"/>
      <c r="FB1482" s="10"/>
      <c r="FC1482" s="10"/>
      <c r="FD1482" s="10"/>
      <c r="FE1482" s="10"/>
      <c r="FF1482" s="10"/>
      <c r="FG1482" s="10"/>
      <c r="FH1482" s="10"/>
      <c r="FI1482" s="10"/>
      <c r="FJ1482" s="10"/>
      <c r="FK1482" s="10"/>
      <c r="FL1482" s="10"/>
      <c r="FM1482" s="10"/>
      <c r="FN1482" s="10"/>
      <c r="FO1482" s="10"/>
      <c r="FP1482" s="10"/>
      <c r="FQ1482" s="10"/>
      <c r="FR1482" s="10"/>
      <c r="FS1482" s="10"/>
      <c r="FT1482" s="10"/>
      <c r="FU1482" s="10"/>
      <c r="FV1482" s="10"/>
      <c r="FW1482" s="10"/>
      <c r="FX1482" s="10"/>
      <c r="FY1482" s="10"/>
      <c r="FZ1482" s="10"/>
      <c r="GA1482" s="10"/>
      <c r="GB1482" s="10"/>
      <c r="GC1482" s="10"/>
      <c r="GD1482" s="10"/>
      <c r="GE1482" s="10"/>
      <c r="GF1482" s="10"/>
      <c r="GG1482" s="10"/>
      <c r="GH1482" s="10"/>
      <c r="GI1482" s="10"/>
      <c r="GJ1482" s="10"/>
      <c r="GK1482" s="10"/>
      <c r="GL1482" s="10"/>
      <c r="GM1482" s="10"/>
      <c r="GN1482" s="10"/>
      <c r="GO1482" s="10"/>
      <c r="GP1482" s="10"/>
      <c r="GQ1482" s="10"/>
      <c r="GR1482" s="10"/>
      <c r="GS1482" s="10"/>
      <c r="GT1482" s="10"/>
      <c r="GU1482" s="10"/>
      <c r="GV1482" s="10"/>
      <c r="GW1482" s="10"/>
      <c r="GX1482" s="10"/>
      <c r="GY1482" s="10"/>
      <c r="GZ1482" s="10"/>
      <c r="HA1482" s="10"/>
      <c r="HB1482" s="10"/>
      <c r="HC1482" s="10"/>
      <c r="HD1482" s="10"/>
      <c r="HE1482" s="10"/>
      <c r="HF1482" s="10"/>
      <c r="HG1482" s="10"/>
      <c r="HH1482" s="10"/>
      <c r="HI1482" s="10"/>
      <c r="HJ1482" s="10"/>
      <c r="HK1482" s="10"/>
      <c r="HL1482" s="10"/>
      <c r="HM1482" s="10"/>
      <c r="HN1482" s="10"/>
      <c r="HO1482" s="10"/>
      <c r="HP1482" s="10"/>
      <c r="HQ1482" s="10"/>
      <c r="HR1482" s="10"/>
      <c r="HS1482" s="10"/>
      <c r="HT1482" s="10"/>
      <c r="HU1482" s="10"/>
      <c r="HV1482" s="10"/>
      <c r="HW1482" s="10"/>
      <c r="HX1482" s="10"/>
      <c r="HY1482" s="10"/>
      <c r="HZ1482" s="10"/>
      <c r="IA1482" s="10"/>
      <c r="IB1482" s="10"/>
      <c r="IC1482" s="10"/>
      <c r="ID1482" s="10"/>
      <c r="IE1482" s="10"/>
      <c r="IF1482" s="10"/>
      <c r="IG1482" s="10"/>
      <c r="IH1482" s="10"/>
      <c r="II1482" s="10"/>
      <c r="IJ1482" s="10"/>
      <c r="IK1482" s="10"/>
      <c r="IL1482" s="10"/>
      <c r="IM1482" s="10"/>
      <c r="IN1482" s="10"/>
      <c r="IO1482" s="10"/>
      <c r="IP1482" s="10"/>
      <c r="IQ1482" s="10"/>
      <c r="IR1482" s="10"/>
      <c r="IS1482" s="10"/>
      <c r="IT1482" s="10"/>
      <c r="IU1482" s="10"/>
      <c r="IV1482" s="10"/>
      <c r="IW1482"/>
      <c r="IX1482"/>
      <c r="IY1482"/>
      <c r="IZ1482"/>
    </row>
    <row r="1483" spans="1:260" ht="12.75" customHeight="1" x14ac:dyDescent="0.2">
      <c r="A1483" s="203" t="s">
        <v>368</v>
      </c>
      <c r="B1483" s="203" t="s">
        <v>4345</v>
      </c>
      <c r="C1483" s="203" t="s">
        <v>625</v>
      </c>
      <c r="D1483" s="214">
        <v>32002</v>
      </c>
      <c r="E1483" s="203" t="s">
        <v>658</v>
      </c>
      <c r="F1483" s="203" t="s">
        <v>139</v>
      </c>
      <c r="G1483" s="203" t="s">
        <v>4784</v>
      </c>
      <c r="H1483" s="203" t="s">
        <v>368</v>
      </c>
      <c r="I1483" s="203" t="s">
        <v>232</v>
      </c>
      <c r="J1483" s="203" t="s">
        <v>1129</v>
      </c>
      <c r="K1483" s="203" t="s">
        <v>368</v>
      </c>
      <c r="L1483" s="203" t="s">
        <v>232</v>
      </c>
      <c r="M1483" s="203" t="s">
        <v>1084</v>
      </c>
      <c r="N1483" s="203" t="s">
        <v>368</v>
      </c>
      <c r="O1483" s="203" t="s">
        <v>232</v>
      </c>
      <c r="P1483" s="203" t="s">
        <v>1115</v>
      </c>
      <c r="Q1483" s="203" t="s">
        <v>368</v>
      </c>
      <c r="R1483" s="203" t="s">
        <v>232</v>
      </c>
      <c r="S1483" s="203" t="s">
        <v>1135</v>
      </c>
      <c r="T1483" s="203" t="s">
        <v>368</v>
      </c>
      <c r="U1483" s="203" t="s">
        <v>232</v>
      </c>
      <c r="V1483" s="203" t="s">
        <v>1084</v>
      </c>
      <c r="W1483" s="203" t="s">
        <v>368</v>
      </c>
      <c r="X1483" s="203" t="s">
        <v>232</v>
      </c>
      <c r="Y1483" s="203" t="s">
        <v>1084</v>
      </c>
      <c r="Z1483" s="203" t="s">
        <v>368</v>
      </c>
      <c r="AA1483" s="203" t="s">
        <v>232</v>
      </c>
      <c r="AB1483" s="203" t="s">
        <v>1135</v>
      </c>
      <c r="AC1483" s="203" t="s">
        <v>881</v>
      </c>
      <c r="AD1483" s="203" t="s">
        <v>232</v>
      </c>
      <c r="AE1483" s="203" t="s">
        <v>816</v>
      </c>
      <c r="AF1483" s="203" t="s">
        <v>588</v>
      </c>
      <c r="AG1483" s="203" t="s">
        <v>232</v>
      </c>
      <c r="AH1483" s="203" t="s">
        <v>365</v>
      </c>
      <c r="AI1483" s="203" t="s">
        <v>529</v>
      </c>
      <c r="AJ1483" s="203" t="s">
        <v>232</v>
      </c>
      <c r="AK1483" s="203" t="s">
        <v>129</v>
      </c>
      <c r="AL1483" s="203"/>
      <c r="AM1483" s="203"/>
      <c r="AN1483" s="203"/>
      <c r="AO1483" s="203"/>
      <c r="AP1483" s="203"/>
      <c r="AQ1483" s="203"/>
      <c r="AR1483" s="203"/>
      <c r="AS1483" s="203"/>
      <c r="AT1483" s="203"/>
      <c r="AU1483" s="203"/>
      <c r="AV1483" s="203"/>
      <c r="AW1483" s="203"/>
      <c r="AX1483" s="203"/>
      <c r="AY1483" s="203"/>
      <c r="AZ1483" s="203"/>
      <c r="BA1483" s="203"/>
      <c r="BB1483" s="203"/>
      <c r="BC1483" s="203"/>
      <c r="BD1483" s="203"/>
      <c r="BE1483" s="203"/>
      <c r="BF1483" s="203"/>
      <c r="BG1483" s="203"/>
      <c r="BH1483" s="203"/>
      <c r="BI1483" s="203"/>
      <c r="BJ1483" s="203"/>
      <c r="BK1483" s="203"/>
      <c r="BL1483" s="203"/>
      <c r="BM1483" s="10"/>
      <c r="BN1483" s="10"/>
      <c r="BO1483" s="10"/>
      <c r="BP1483" s="10"/>
      <c r="BQ1483" s="10"/>
      <c r="BR1483" s="10"/>
      <c r="BS1483" s="10"/>
      <c r="BT1483" s="10"/>
      <c r="BU1483" s="10"/>
      <c r="BV1483" s="10"/>
      <c r="BW1483" s="10"/>
      <c r="BX1483" s="10"/>
      <c r="BY1483" s="10"/>
      <c r="BZ1483" s="10"/>
      <c r="CA1483" s="10"/>
      <c r="CB1483" s="10"/>
      <c r="CC1483" s="10"/>
      <c r="CD1483" s="10"/>
      <c r="CE1483" s="10"/>
      <c r="CF1483" s="10"/>
      <c r="CG1483" s="10"/>
      <c r="CH1483" s="10"/>
      <c r="CI1483" s="10"/>
      <c r="CJ1483" s="10"/>
      <c r="CK1483" s="10"/>
      <c r="CL1483" s="10"/>
      <c r="CM1483" s="10"/>
      <c r="CN1483" s="10"/>
      <c r="CO1483" s="10"/>
      <c r="CP1483" s="10"/>
      <c r="CQ1483" s="10"/>
      <c r="CR1483" s="10"/>
      <c r="CS1483" s="10"/>
      <c r="CT1483" s="10"/>
      <c r="CU1483" s="10"/>
      <c r="CV1483" s="10"/>
      <c r="CW1483" s="10"/>
      <c r="CX1483" s="10"/>
      <c r="CY1483" s="10"/>
      <c r="CZ1483" s="10"/>
      <c r="DA1483" s="10"/>
      <c r="DB1483" s="10"/>
      <c r="DC1483" s="10"/>
      <c r="DD1483" s="10"/>
      <c r="DE1483" s="10"/>
      <c r="DF1483" s="10"/>
      <c r="DG1483" s="10"/>
      <c r="DH1483" s="10"/>
      <c r="DI1483" s="10"/>
      <c r="DJ1483" s="10"/>
      <c r="DK1483" s="10"/>
      <c r="DL1483" s="10"/>
      <c r="DM1483" s="10"/>
      <c r="DN1483" s="10"/>
      <c r="DO1483" s="10"/>
      <c r="DP1483" s="10"/>
      <c r="DQ1483" s="10"/>
      <c r="DR1483" s="10"/>
      <c r="DS1483" s="10"/>
      <c r="DT1483" s="10"/>
      <c r="DU1483" s="10"/>
      <c r="DV1483" s="10"/>
      <c r="DW1483" s="10"/>
      <c r="DX1483" s="10"/>
      <c r="DY1483" s="10"/>
      <c r="DZ1483" s="10"/>
      <c r="EA1483" s="10"/>
      <c r="EB1483" s="10"/>
      <c r="EC1483" s="10"/>
      <c r="ED1483" s="10"/>
      <c r="EE1483" s="10"/>
      <c r="EF1483" s="10"/>
      <c r="EG1483" s="10"/>
      <c r="EH1483" s="10"/>
      <c r="EI1483" s="10"/>
      <c r="EJ1483" s="10"/>
      <c r="EK1483" s="10"/>
      <c r="EL1483" s="10"/>
      <c r="EM1483" s="10"/>
      <c r="EN1483" s="10"/>
      <c r="EO1483" s="10"/>
      <c r="EP1483" s="10"/>
      <c r="EQ1483" s="10"/>
      <c r="ER1483" s="10"/>
      <c r="ES1483" s="10"/>
      <c r="ET1483" s="10"/>
      <c r="EU1483" s="10"/>
      <c r="EV1483" s="10"/>
      <c r="EW1483" s="10"/>
      <c r="EX1483" s="10"/>
      <c r="EY1483" s="10"/>
      <c r="EZ1483" s="10"/>
      <c r="FA1483" s="10"/>
      <c r="FB1483" s="10"/>
      <c r="FC1483" s="10"/>
      <c r="FD1483" s="10"/>
      <c r="FE1483" s="10"/>
      <c r="FF1483" s="10"/>
      <c r="FG1483" s="10"/>
      <c r="FH1483" s="10"/>
      <c r="FI1483" s="10"/>
      <c r="FJ1483" s="10"/>
      <c r="FK1483" s="10"/>
      <c r="FL1483" s="10"/>
      <c r="FM1483" s="10"/>
      <c r="FN1483" s="10"/>
      <c r="FO1483" s="10"/>
      <c r="FP1483" s="10"/>
      <c r="FQ1483" s="10"/>
      <c r="FR1483" s="10"/>
      <c r="FS1483" s="10"/>
      <c r="FT1483" s="10"/>
      <c r="FU1483" s="10"/>
      <c r="FV1483" s="10"/>
      <c r="FW1483" s="10"/>
      <c r="FX1483" s="10"/>
      <c r="FY1483" s="10"/>
      <c r="FZ1483" s="10"/>
      <c r="GA1483" s="10"/>
      <c r="GB1483" s="10"/>
      <c r="GC1483" s="10"/>
      <c r="GD1483" s="10"/>
      <c r="GE1483" s="10"/>
      <c r="GF1483" s="10"/>
      <c r="GG1483" s="10"/>
      <c r="GH1483" s="10"/>
      <c r="GI1483" s="10"/>
      <c r="GJ1483" s="10"/>
      <c r="GK1483" s="10"/>
      <c r="GL1483" s="10"/>
      <c r="GM1483" s="10"/>
      <c r="GN1483" s="10"/>
      <c r="GO1483" s="10"/>
      <c r="GP1483" s="10"/>
      <c r="GQ1483" s="10"/>
      <c r="GR1483" s="10"/>
      <c r="GS1483" s="10"/>
      <c r="GT1483" s="10"/>
      <c r="GU1483" s="10"/>
      <c r="GV1483" s="10"/>
      <c r="GW1483" s="10"/>
      <c r="GX1483" s="10"/>
      <c r="GY1483" s="10"/>
      <c r="GZ1483" s="10"/>
      <c r="HA1483" s="10"/>
      <c r="HB1483" s="10"/>
      <c r="HC1483" s="10"/>
      <c r="HD1483" s="10"/>
      <c r="HE1483" s="10"/>
      <c r="HF1483" s="10"/>
      <c r="HG1483" s="10"/>
      <c r="HH1483" s="10"/>
      <c r="HI1483" s="10"/>
      <c r="HJ1483" s="10"/>
      <c r="HK1483" s="10"/>
      <c r="HL1483" s="10"/>
      <c r="HM1483" s="10"/>
      <c r="HN1483" s="10"/>
      <c r="HO1483" s="10"/>
      <c r="HP1483" s="10"/>
      <c r="HQ1483" s="10"/>
      <c r="HR1483" s="10"/>
      <c r="HS1483" s="10"/>
      <c r="HT1483" s="10"/>
      <c r="HU1483" s="10"/>
      <c r="HV1483" s="10"/>
      <c r="HW1483" s="10"/>
      <c r="HX1483" s="10"/>
      <c r="HY1483" s="10"/>
      <c r="HZ1483" s="10"/>
      <c r="IA1483" s="10"/>
      <c r="IB1483" s="10"/>
      <c r="IC1483" s="10"/>
      <c r="ID1483" s="10"/>
      <c r="IE1483" s="10"/>
      <c r="IF1483" s="10"/>
      <c r="IG1483" s="10"/>
      <c r="IH1483" s="10"/>
      <c r="II1483" s="10"/>
      <c r="IJ1483" s="10"/>
      <c r="IK1483" s="10"/>
      <c r="IL1483" s="10"/>
      <c r="IM1483" s="10"/>
      <c r="IN1483" s="10"/>
      <c r="IO1483" s="10"/>
      <c r="IP1483" s="10"/>
      <c r="IQ1483" s="10"/>
      <c r="IR1483" s="10"/>
      <c r="IS1483" s="10"/>
      <c r="IT1483" s="10"/>
      <c r="IU1483" s="10"/>
      <c r="IV1483" s="10"/>
      <c r="IW1483" s="13"/>
      <c r="IX1483" s="13"/>
      <c r="IY1483" s="13"/>
      <c r="IZ1483" s="13"/>
    </row>
    <row r="1484" spans="1:260" s="10" customFormat="1" ht="12.75" customHeight="1" x14ac:dyDescent="0.2">
      <c r="A1484" s="203" t="s">
        <v>171</v>
      </c>
      <c r="B1484" s="203" t="s">
        <v>4299</v>
      </c>
      <c r="C1484" s="203" t="s">
        <v>2018</v>
      </c>
      <c r="D1484" s="214">
        <v>33479</v>
      </c>
      <c r="E1484" s="203" t="s">
        <v>1575</v>
      </c>
      <c r="F1484" s="203" t="s">
        <v>2186</v>
      </c>
      <c r="G1484" s="203" t="s">
        <v>4770</v>
      </c>
      <c r="H1484" s="203" t="s">
        <v>327</v>
      </c>
      <c r="I1484" s="203" t="s">
        <v>2235</v>
      </c>
      <c r="J1484" s="203" t="s">
        <v>60</v>
      </c>
      <c r="K1484" s="203" t="s">
        <v>364</v>
      </c>
      <c r="L1484" s="203" t="s">
        <v>2235</v>
      </c>
      <c r="M1484" s="203" t="s">
        <v>1366</v>
      </c>
      <c r="N1484" s="203" t="s">
        <v>364</v>
      </c>
      <c r="O1484" s="203" t="s">
        <v>2235</v>
      </c>
      <c r="P1484" s="203" t="s">
        <v>1061</v>
      </c>
      <c r="Q1484" s="203" t="s">
        <v>364</v>
      </c>
      <c r="R1484" s="203" t="s">
        <v>1678</v>
      </c>
      <c r="S1484" s="203" t="s">
        <v>1059</v>
      </c>
      <c r="T1484" s="203">
        <v>0</v>
      </c>
      <c r="U1484" s="203">
        <v>0</v>
      </c>
      <c r="V1484" s="203">
        <v>0</v>
      </c>
      <c r="W1484" s="203">
        <v>0</v>
      </c>
      <c r="X1484" s="203">
        <v>0</v>
      </c>
      <c r="Y1484" s="203">
        <v>0</v>
      </c>
      <c r="Z1484" s="203">
        <v>0</v>
      </c>
      <c r="AA1484" s="203">
        <v>0</v>
      </c>
      <c r="AB1484" s="203">
        <v>0</v>
      </c>
      <c r="AC1484" s="203">
        <v>0</v>
      </c>
      <c r="AD1484" s="203">
        <v>0</v>
      </c>
      <c r="AE1484" s="203">
        <v>0</v>
      </c>
      <c r="AF1484" s="203">
        <v>0</v>
      </c>
      <c r="AG1484" s="203">
        <v>0</v>
      </c>
      <c r="AH1484" s="203">
        <v>0</v>
      </c>
      <c r="AI1484" s="203">
        <v>0</v>
      </c>
      <c r="AJ1484" s="203">
        <v>0</v>
      </c>
      <c r="AK1484" s="203">
        <v>0</v>
      </c>
      <c r="AL1484" s="203"/>
      <c r="AM1484" s="203"/>
      <c r="AN1484" s="203"/>
      <c r="AO1484" s="203"/>
      <c r="AP1484" s="203"/>
      <c r="AQ1484" s="203"/>
      <c r="AR1484" s="203"/>
      <c r="AS1484" s="203"/>
      <c r="AT1484" s="203"/>
      <c r="AU1484" s="203"/>
      <c r="AV1484" s="203"/>
      <c r="AW1484" s="203"/>
      <c r="AX1484" s="203"/>
      <c r="AY1484" s="203"/>
      <c r="AZ1484" s="203"/>
      <c r="BA1484" s="203"/>
      <c r="BB1484" s="203"/>
      <c r="BC1484" s="203"/>
      <c r="BD1484" s="203"/>
      <c r="BE1484" s="203"/>
      <c r="BF1484" s="203"/>
      <c r="BG1484" s="203"/>
      <c r="BH1484" s="203"/>
      <c r="BI1484" s="203"/>
      <c r="BJ1484" s="203"/>
      <c r="BK1484" s="203"/>
      <c r="BL1484" s="203"/>
    </row>
    <row r="1485" spans="1:260" s="10" customFormat="1" ht="12.75" customHeight="1" x14ac:dyDescent="0.2">
      <c r="A1485" s="203" t="s">
        <v>171</v>
      </c>
      <c r="B1485" s="203" t="s">
        <v>4345</v>
      </c>
      <c r="C1485" s="203" t="s">
        <v>1725</v>
      </c>
      <c r="D1485" s="214">
        <v>34232</v>
      </c>
      <c r="E1485" s="203" t="s">
        <v>2031</v>
      </c>
      <c r="F1485" s="203" t="s">
        <v>2181</v>
      </c>
      <c r="G1485" s="203" t="s">
        <v>4770</v>
      </c>
      <c r="H1485" s="203" t="s">
        <v>171</v>
      </c>
      <c r="I1485" s="203" t="s">
        <v>232</v>
      </c>
      <c r="J1485" s="203" t="s">
        <v>328</v>
      </c>
      <c r="K1485" s="203" t="s">
        <v>364</v>
      </c>
      <c r="L1485" s="203" t="s">
        <v>232</v>
      </c>
      <c r="M1485" s="203" t="s">
        <v>1059</v>
      </c>
      <c r="N1485" s="203" t="s">
        <v>364</v>
      </c>
      <c r="O1485" s="203" t="s">
        <v>232</v>
      </c>
      <c r="P1485" s="203" t="s">
        <v>1066</v>
      </c>
      <c r="Q1485" s="203" t="s">
        <v>364</v>
      </c>
      <c r="R1485" s="203" t="s">
        <v>232</v>
      </c>
      <c r="S1485" s="203" t="s">
        <v>1061</v>
      </c>
      <c r="T1485" s="203">
        <v>0</v>
      </c>
      <c r="U1485" s="203">
        <v>0</v>
      </c>
      <c r="V1485" s="203">
        <v>0</v>
      </c>
      <c r="W1485" s="203">
        <v>0</v>
      </c>
      <c r="X1485" s="203">
        <v>0</v>
      </c>
      <c r="Y1485" s="203">
        <v>0</v>
      </c>
      <c r="Z1485" s="203">
        <v>0</v>
      </c>
      <c r="AA1485" s="203">
        <v>0</v>
      </c>
      <c r="AB1485" s="203">
        <v>0</v>
      </c>
      <c r="AC1485" s="203">
        <v>0</v>
      </c>
      <c r="AD1485" s="203">
        <v>0</v>
      </c>
      <c r="AE1485" s="203">
        <v>0</v>
      </c>
      <c r="AF1485" s="203">
        <v>0</v>
      </c>
      <c r="AG1485" s="203">
        <v>0</v>
      </c>
      <c r="AH1485" s="203">
        <v>0</v>
      </c>
      <c r="AI1485" s="203">
        <v>0</v>
      </c>
      <c r="AJ1485" s="203">
        <v>0</v>
      </c>
      <c r="AK1485" s="203">
        <v>0</v>
      </c>
      <c r="AL1485" s="203"/>
      <c r="AM1485" s="203"/>
      <c r="AN1485" s="203"/>
      <c r="AO1485" s="203"/>
      <c r="AP1485" s="203"/>
      <c r="AQ1485" s="203"/>
      <c r="AR1485" s="203"/>
      <c r="AS1485" s="203"/>
      <c r="AT1485" s="203"/>
      <c r="AU1485" s="203"/>
      <c r="AV1485" s="203"/>
      <c r="AW1485" s="203"/>
      <c r="AX1485" s="203"/>
      <c r="AY1485" s="203"/>
      <c r="AZ1485" s="203"/>
      <c r="BA1485" s="203"/>
      <c r="BB1485" s="203"/>
      <c r="BC1485" s="203"/>
      <c r="BD1485" s="203"/>
      <c r="BE1485" s="203"/>
      <c r="BF1485" s="203"/>
      <c r="BG1485" s="203"/>
      <c r="BH1485" s="203"/>
      <c r="BI1485" s="203"/>
      <c r="BJ1485" s="203"/>
      <c r="BK1485" s="203"/>
      <c r="BL1485" s="203"/>
    </row>
    <row r="1486" spans="1:260" ht="12.75" customHeight="1" x14ac:dyDescent="0.2">
      <c r="A1486" s="203" t="s">
        <v>366</v>
      </c>
      <c r="B1486" s="203" t="s">
        <v>4148</v>
      </c>
      <c r="C1486" s="203" t="s">
        <v>1967</v>
      </c>
      <c r="D1486" s="214">
        <v>34680</v>
      </c>
      <c r="E1486" s="203" t="s">
        <v>2034</v>
      </c>
      <c r="F1486" s="203" t="s">
        <v>2158</v>
      </c>
      <c r="G1486" s="203" t="s">
        <v>4753</v>
      </c>
      <c r="H1486" s="203" t="s">
        <v>366</v>
      </c>
      <c r="I1486" s="203" t="s">
        <v>367</v>
      </c>
      <c r="J1486" s="203" t="s">
        <v>1100</v>
      </c>
      <c r="K1486" s="203" t="s">
        <v>366</v>
      </c>
      <c r="L1486" s="203" t="s">
        <v>367</v>
      </c>
      <c r="M1486" s="203" t="s">
        <v>1072</v>
      </c>
      <c r="N1486" s="203" t="s">
        <v>364</v>
      </c>
      <c r="O1486" s="203" t="s">
        <v>367</v>
      </c>
      <c r="P1486" s="203" t="s">
        <v>1061</v>
      </c>
      <c r="Q1486" s="203" t="s">
        <v>364</v>
      </c>
      <c r="R1486" s="203" t="s">
        <v>367</v>
      </c>
      <c r="S1486" s="203" t="s">
        <v>1366</v>
      </c>
      <c r="T1486" s="203">
        <v>0</v>
      </c>
      <c r="U1486" s="203">
        <v>0</v>
      </c>
      <c r="V1486" s="203">
        <v>0</v>
      </c>
      <c r="W1486" s="203">
        <v>0</v>
      </c>
      <c r="X1486" s="203">
        <v>0</v>
      </c>
      <c r="Y1486" s="203">
        <v>0</v>
      </c>
      <c r="Z1486" s="203">
        <v>0</v>
      </c>
      <c r="AA1486" s="203">
        <v>0</v>
      </c>
      <c r="AB1486" s="203">
        <v>0</v>
      </c>
      <c r="AC1486" s="203">
        <v>0</v>
      </c>
      <c r="AD1486" s="203">
        <v>0</v>
      </c>
      <c r="AE1486" s="203">
        <v>0</v>
      </c>
      <c r="AF1486" s="203">
        <v>0</v>
      </c>
      <c r="AG1486" s="203">
        <v>0</v>
      </c>
      <c r="AH1486" s="203">
        <v>0</v>
      </c>
      <c r="AI1486" s="203">
        <v>0</v>
      </c>
      <c r="AJ1486" s="203">
        <v>0</v>
      </c>
      <c r="AK1486" s="203">
        <v>0</v>
      </c>
      <c r="AL1486" s="203"/>
      <c r="AM1486" s="203"/>
      <c r="AN1486" s="203"/>
      <c r="AO1486" s="203"/>
      <c r="AP1486" s="203"/>
      <c r="AQ1486" s="203"/>
      <c r="AR1486" s="203"/>
      <c r="AS1486" s="203"/>
      <c r="AT1486" s="203"/>
      <c r="AU1486" s="203"/>
      <c r="AV1486" s="203"/>
      <c r="AW1486" s="203"/>
      <c r="AX1486" s="203"/>
      <c r="AY1486" s="203"/>
      <c r="AZ1486" s="203"/>
      <c r="BA1486" s="203"/>
      <c r="BB1486" s="203"/>
      <c r="BC1486" s="203"/>
      <c r="BD1486" s="203"/>
      <c r="BE1486" s="203"/>
      <c r="BF1486" s="203"/>
      <c r="BG1486" s="203"/>
      <c r="BH1486" s="203"/>
      <c r="BI1486" s="203"/>
      <c r="BJ1486" s="203"/>
      <c r="BK1486" s="203"/>
      <c r="BL1486" s="203"/>
    </row>
    <row r="1487" spans="1:260" s="10" customFormat="1" ht="12.75" customHeight="1" x14ac:dyDescent="0.2">
      <c r="A1487" s="203" t="s">
        <v>364</v>
      </c>
      <c r="B1487" s="203" t="s">
        <v>4263</v>
      </c>
      <c r="C1487" s="203" t="s">
        <v>3949</v>
      </c>
      <c r="D1487" s="214">
        <v>34991</v>
      </c>
      <c r="E1487" s="203" t="s">
        <v>3456</v>
      </c>
      <c r="F1487" s="203" t="s">
        <v>3565</v>
      </c>
      <c r="G1487" s="203" t="s">
        <v>4819</v>
      </c>
      <c r="H1487" s="203" t="s">
        <v>368</v>
      </c>
      <c r="I1487" s="203" t="s">
        <v>55</v>
      </c>
      <c r="J1487" s="203" t="s">
        <v>1084</v>
      </c>
      <c r="K1487" s="203"/>
      <c r="L1487" s="203"/>
      <c r="M1487" s="203"/>
      <c r="N1487" s="203"/>
      <c r="O1487" s="203"/>
      <c r="P1487" s="203"/>
      <c r="Q1487" s="203"/>
      <c r="R1487" s="203"/>
      <c r="S1487" s="203"/>
      <c r="T1487" s="203"/>
      <c r="U1487" s="203"/>
      <c r="V1487" s="203"/>
      <c r="W1487" s="203"/>
      <c r="X1487" s="203"/>
      <c r="Y1487" s="203"/>
      <c r="Z1487" s="203"/>
      <c r="AA1487" s="203"/>
      <c r="AB1487" s="203"/>
      <c r="AC1487" s="203"/>
      <c r="AD1487" s="203"/>
      <c r="AE1487" s="203"/>
      <c r="AF1487" s="203"/>
      <c r="AG1487" s="203"/>
      <c r="AH1487" s="203"/>
      <c r="AI1487" s="203"/>
      <c r="AJ1487" s="203"/>
      <c r="AK1487" s="203"/>
      <c r="AL1487" s="203"/>
      <c r="AM1487" s="203"/>
      <c r="AN1487" s="203"/>
      <c r="AO1487" s="203"/>
      <c r="AP1487" s="203"/>
      <c r="AQ1487" s="203"/>
      <c r="AR1487" s="203"/>
      <c r="AS1487" s="203"/>
      <c r="AT1487" s="203"/>
      <c r="AU1487" s="203"/>
      <c r="AV1487" s="203"/>
      <c r="AW1487" s="203"/>
      <c r="AX1487" s="203"/>
      <c r="AY1487" s="203"/>
      <c r="AZ1487" s="203"/>
      <c r="BA1487" s="203"/>
      <c r="BB1487" s="203"/>
      <c r="BC1487" s="203"/>
      <c r="BD1487" s="203"/>
      <c r="BE1487" s="203"/>
      <c r="BF1487" s="203"/>
      <c r="BG1487" s="203"/>
      <c r="BH1487" s="203"/>
      <c r="BI1487" s="203"/>
      <c r="BJ1487" s="203"/>
      <c r="BK1487" s="203"/>
      <c r="BL1487" s="203"/>
    </row>
    <row r="1488" spans="1:260" s="10" customFormat="1" ht="12.75" customHeight="1" x14ac:dyDescent="0.2">
      <c r="A1488" s="203" t="s">
        <v>4428</v>
      </c>
      <c r="B1488" s="203" t="s">
        <v>4427</v>
      </c>
      <c r="C1488" s="203" t="s">
        <v>3293</v>
      </c>
      <c r="D1488" s="214">
        <v>35380</v>
      </c>
      <c r="E1488" s="203" t="s">
        <v>3081</v>
      </c>
      <c r="F1488" s="203" t="s">
        <v>4030</v>
      </c>
      <c r="G1488" s="203" t="s">
        <v>4735</v>
      </c>
      <c r="H1488" s="203" t="s">
        <v>364</v>
      </c>
      <c r="I1488" s="203" t="s">
        <v>111</v>
      </c>
      <c r="J1488" s="203" t="s">
        <v>1061</v>
      </c>
      <c r="K1488" s="203" t="s">
        <v>170</v>
      </c>
      <c r="L1488" s="203" t="s">
        <v>111</v>
      </c>
      <c r="M1488" s="203" t="s">
        <v>1059</v>
      </c>
      <c r="N1488" s="203">
        <v>0</v>
      </c>
      <c r="O1488" s="203">
        <v>0</v>
      </c>
      <c r="P1488" s="203">
        <v>0</v>
      </c>
      <c r="Q1488" s="203"/>
      <c r="R1488" s="203"/>
      <c r="S1488" s="203"/>
      <c r="T1488" s="203">
        <v>0</v>
      </c>
      <c r="U1488" s="203">
        <v>0</v>
      </c>
      <c r="V1488" s="203">
        <v>0</v>
      </c>
      <c r="W1488" s="203">
        <v>0</v>
      </c>
      <c r="X1488" s="203">
        <v>0</v>
      </c>
      <c r="Y1488" s="203">
        <v>0</v>
      </c>
      <c r="Z1488" s="203">
        <v>0</v>
      </c>
      <c r="AA1488" s="203">
        <v>0</v>
      </c>
      <c r="AB1488" s="203">
        <v>0</v>
      </c>
      <c r="AC1488" s="203">
        <v>0</v>
      </c>
      <c r="AD1488" s="203">
        <v>0</v>
      </c>
      <c r="AE1488" s="203">
        <v>0</v>
      </c>
      <c r="AF1488" s="203">
        <v>0</v>
      </c>
      <c r="AG1488" s="203">
        <v>0</v>
      </c>
      <c r="AH1488" s="203">
        <v>0</v>
      </c>
      <c r="AI1488" s="203">
        <v>0</v>
      </c>
      <c r="AJ1488" s="203">
        <v>0</v>
      </c>
      <c r="AK1488" s="203">
        <v>0</v>
      </c>
      <c r="AL1488" s="203"/>
      <c r="AM1488" s="203"/>
      <c r="AN1488" s="203"/>
      <c r="AO1488" s="203"/>
      <c r="AP1488" s="203"/>
      <c r="AQ1488" s="203"/>
      <c r="AR1488" s="203"/>
      <c r="AS1488" s="203"/>
      <c r="AT1488" s="203"/>
      <c r="AU1488" s="203"/>
      <c r="AV1488" s="203"/>
      <c r="AW1488" s="203"/>
      <c r="AX1488" s="203"/>
      <c r="AY1488" s="203"/>
      <c r="AZ1488" s="203"/>
      <c r="BA1488" s="203"/>
      <c r="BB1488" s="203"/>
      <c r="BC1488" s="203"/>
      <c r="BD1488" s="203"/>
      <c r="BE1488" s="203"/>
      <c r="BF1488" s="203"/>
      <c r="BG1488" s="203"/>
      <c r="BH1488" s="203"/>
      <c r="BI1488" s="203"/>
      <c r="BJ1488" s="203"/>
      <c r="BK1488" s="203"/>
      <c r="BL1488" s="203"/>
      <c r="BM1488" s="13"/>
      <c r="BN1488" s="13"/>
      <c r="BO1488" s="13"/>
      <c r="BP1488" s="13"/>
      <c r="BQ1488" s="13"/>
      <c r="BR1488" s="13"/>
      <c r="BS1488" s="13"/>
      <c r="BT1488" s="13"/>
      <c r="BU1488" s="13"/>
      <c r="BV1488" s="13"/>
      <c r="BW1488" s="13"/>
      <c r="BX1488" s="13"/>
      <c r="BY1488" s="13"/>
      <c r="BZ1488" s="13"/>
      <c r="CA1488" s="13"/>
      <c r="CB1488" s="13"/>
      <c r="CC1488" s="13"/>
      <c r="CD1488" s="13"/>
      <c r="CE1488" s="13"/>
      <c r="CF1488" s="13"/>
      <c r="CG1488" s="13"/>
      <c r="CH1488" s="13"/>
      <c r="CI1488" s="13"/>
      <c r="CJ1488" s="13"/>
      <c r="CK1488" s="13"/>
      <c r="CL1488" s="13"/>
      <c r="CM1488" s="13"/>
      <c r="CN1488" s="13"/>
      <c r="CO1488" s="13"/>
      <c r="CP1488" s="13"/>
      <c r="CQ1488" s="13"/>
      <c r="CR1488" s="13"/>
      <c r="CS1488" s="13"/>
      <c r="CT1488" s="13"/>
      <c r="CU1488" s="13"/>
      <c r="CV1488" s="13"/>
      <c r="CW1488" s="13"/>
      <c r="CX1488" s="13"/>
      <c r="CY1488" s="13"/>
      <c r="CZ1488" s="13"/>
      <c r="DA1488" s="13"/>
      <c r="DB1488" s="13"/>
      <c r="DC1488" s="13"/>
      <c r="DD1488" s="13"/>
      <c r="DE1488" s="13"/>
      <c r="DF1488" s="13"/>
      <c r="DG1488" s="13"/>
      <c r="DH1488" s="13"/>
      <c r="DI1488" s="13"/>
      <c r="DJ1488" s="13"/>
      <c r="DK1488" s="13"/>
      <c r="DL1488" s="13"/>
      <c r="DM1488" s="13"/>
      <c r="DN1488" s="13"/>
      <c r="DO1488" s="13"/>
      <c r="DP1488" s="13"/>
      <c r="DQ1488" s="13"/>
      <c r="DR1488" s="13"/>
      <c r="DS1488" s="13"/>
      <c r="DT1488" s="13"/>
      <c r="DU1488" s="13"/>
      <c r="DV1488" s="13"/>
      <c r="DW1488" s="13"/>
      <c r="DX1488" s="13"/>
      <c r="DY1488" s="13"/>
      <c r="DZ1488" s="13"/>
      <c r="EA1488" s="13"/>
      <c r="EB1488" s="13"/>
      <c r="EC1488" s="13"/>
      <c r="ED1488" s="13"/>
      <c r="EE1488" s="13"/>
      <c r="EF1488" s="13"/>
      <c r="EG1488" s="13"/>
      <c r="EH1488" s="13"/>
      <c r="EI1488" s="13"/>
      <c r="EJ1488" s="13"/>
      <c r="EK1488" s="13"/>
      <c r="EL1488" s="13"/>
      <c r="EM1488" s="13"/>
      <c r="EN1488" s="13"/>
      <c r="EO1488" s="13"/>
      <c r="EP1488" s="13"/>
      <c r="EQ1488" s="13"/>
      <c r="ER1488" s="13"/>
      <c r="ES1488" s="13"/>
      <c r="ET1488" s="13"/>
      <c r="EU1488" s="13"/>
      <c r="EV1488" s="13"/>
      <c r="EW1488" s="13"/>
      <c r="EX1488" s="13"/>
      <c r="EY1488" s="13"/>
      <c r="EZ1488" s="13"/>
      <c r="FA1488" s="13"/>
      <c r="FB1488" s="13"/>
      <c r="FC1488" s="13"/>
      <c r="FD1488" s="13"/>
      <c r="FE1488" s="13"/>
      <c r="FF1488" s="13"/>
      <c r="FG1488" s="13"/>
      <c r="FH1488" s="13"/>
      <c r="FI1488" s="13"/>
      <c r="FJ1488" s="13"/>
      <c r="FK1488" s="13"/>
      <c r="FL1488" s="13"/>
      <c r="FM1488" s="13"/>
      <c r="FN1488" s="13"/>
      <c r="FO1488" s="13"/>
      <c r="FP1488" s="13"/>
      <c r="FQ1488" s="13"/>
      <c r="FR1488" s="13"/>
      <c r="FS1488" s="13"/>
      <c r="FT1488" s="13"/>
      <c r="FU1488" s="13"/>
      <c r="FV1488" s="13"/>
      <c r="FW1488" s="13"/>
      <c r="FX1488" s="13"/>
      <c r="FY1488" s="13"/>
      <c r="FZ1488" s="13"/>
      <c r="GA1488" s="13"/>
      <c r="GB1488" s="13"/>
      <c r="GC1488" s="13"/>
      <c r="GD1488" s="13"/>
      <c r="GE1488" s="13"/>
      <c r="GF1488" s="13"/>
      <c r="GG1488" s="13"/>
      <c r="GH1488" s="13"/>
      <c r="GI1488" s="13"/>
      <c r="GJ1488" s="13"/>
      <c r="GK1488" s="13"/>
      <c r="GL1488" s="13"/>
      <c r="GM1488" s="13"/>
      <c r="GN1488" s="13"/>
      <c r="GO1488" s="13"/>
      <c r="GP1488" s="13"/>
      <c r="GQ1488" s="13"/>
      <c r="GR1488" s="13"/>
      <c r="GS1488" s="13"/>
      <c r="GT1488" s="13"/>
      <c r="GU1488" s="13"/>
      <c r="GV1488" s="13"/>
      <c r="GW1488" s="13"/>
      <c r="GX1488" s="13"/>
      <c r="GY1488" s="13"/>
      <c r="GZ1488" s="13"/>
      <c r="HA1488" s="13"/>
      <c r="HB1488" s="13"/>
      <c r="HC1488" s="13"/>
      <c r="HD1488" s="13"/>
      <c r="HE1488" s="13"/>
      <c r="HF1488" s="13"/>
      <c r="HG1488" s="13"/>
      <c r="HH1488" s="13"/>
      <c r="HI1488" s="13"/>
      <c r="HJ1488" s="13"/>
      <c r="HK1488" s="13"/>
      <c r="HL1488" s="13"/>
      <c r="HM1488" s="13"/>
      <c r="HN1488" s="13"/>
      <c r="HO1488" s="13"/>
      <c r="HP1488" s="13"/>
      <c r="HQ1488" s="13"/>
      <c r="HR1488" s="13"/>
      <c r="HS1488" s="13"/>
      <c r="HT1488" s="13"/>
      <c r="HU1488" s="13"/>
      <c r="HV1488" s="13"/>
      <c r="HW1488" s="13"/>
      <c r="HX1488" s="13"/>
      <c r="HY1488" s="13"/>
      <c r="HZ1488" s="13"/>
      <c r="IA1488" s="13"/>
      <c r="IB1488" s="13"/>
      <c r="IC1488" s="13"/>
      <c r="ID1488" s="13"/>
      <c r="IE1488" s="13"/>
      <c r="IF1488" s="13"/>
      <c r="IG1488" s="13"/>
      <c r="IH1488" s="13"/>
      <c r="II1488" s="13"/>
      <c r="IJ1488" s="13"/>
      <c r="IK1488" s="13"/>
      <c r="IL1488" s="13"/>
      <c r="IM1488" s="13"/>
      <c r="IN1488" s="13"/>
      <c r="IO1488" s="13"/>
      <c r="IP1488" s="13"/>
      <c r="IQ1488" s="13"/>
      <c r="IR1488" s="13"/>
      <c r="IS1488" s="13"/>
      <c r="IT1488" s="13"/>
      <c r="IU1488" s="13"/>
      <c r="IV1488" s="13"/>
    </row>
    <row r="1489" spans="1:256" ht="12.75" customHeight="1" x14ac:dyDescent="0.2">
      <c r="A1489" s="203" t="s">
        <v>364</v>
      </c>
      <c r="B1489" s="203" t="s">
        <v>4397</v>
      </c>
      <c r="C1489" s="203" t="s">
        <v>1942</v>
      </c>
      <c r="D1489" s="214">
        <v>34540</v>
      </c>
      <c r="E1489" s="203" t="s">
        <v>2031</v>
      </c>
      <c r="F1489" s="203" t="s">
        <v>2156</v>
      </c>
      <c r="G1489" s="203" t="s">
        <v>4738</v>
      </c>
      <c r="H1489" s="203" t="s">
        <v>364</v>
      </c>
      <c r="I1489" s="203" t="s">
        <v>88</v>
      </c>
      <c r="J1489" s="203" t="s">
        <v>1061</v>
      </c>
      <c r="K1489" s="203" t="s">
        <v>364</v>
      </c>
      <c r="L1489" s="203" t="s">
        <v>88</v>
      </c>
      <c r="M1489" s="203" t="s">
        <v>1061</v>
      </c>
      <c r="N1489" s="203" t="s">
        <v>364</v>
      </c>
      <c r="O1489" s="203" t="s">
        <v>460</v>
      </c>
      <c r="P1489" s="203" t="s">
        <v>1066</v>
      </c>
      <c r="Q1489" s="203" t="s">
        <v>327</v>
      </c>
      <c r="R1489" s="203" t="s">
        <v>460</v>
      </c>
      <c r="S1489" s="203" t="s">
        <v>328</v>
      </c>
      <c r="T1489" s="203">
        <v>0</v>
      </c>
      <c r="U1489" s="203">
        <v>0</v>
      </c>
      <c r="V1489" s="203">
        <v>0</v>
      </c>
      <c r="W1489" s="203">
        <v>0</v>
      </c>
      <c r="X1489" s="203">
        <v>0</v>
      </c>
      <c r="Y1489" s="203">
        <v>0</v>
      </c>
      <c r="Z1489" s="203">
        <v>0</v>
      </c>
      <c r="AA1489" s="203">
        <v>0</v>
      </c>
      <c r="AB1489" s="203">
        <v>0</v>
      </c>
      <c r="AC1489" s="203">
        <v>0</v>
      </c>
      <c r="AD1489" s="203">
        <v>0</v>
      </c>
      <c r="AE1489" s="203">
        <v>0</v>
      </c>
      <c r="AF1489" s="203">
        <v>0</v>
      </c>
      <c r="AG1489" s="203">
        <v>0</v>
      </c>
      <c r="AH1489" s="203">
        <v>0</v>
      </c>
      <c r="AI1489" s="203">
        <v>0</v>
      </c>
      <c r="AJ1489" s="203">
        <v>0</v>
      </c>
      <c r="AK1489" s="203">
        <v>0</v>
      </c>
      <c r="AL1489" s="203"/>
      <c r="AM1489" s="203"/>
      <c r="AN1489" s="203"/>
      <c r="AO1489" s="203"/>
      <c r="AP1489" s="203"/>
      <c r="AQ1489" s="203"/>
      <c r="AR1489" s="203"/>
      <c r="AS1489" s="203"/>
      <c r="AT1489" s="203"/>
      <c r="AU1489" s="203"/>
      <c r="AV1489" s="203"/>
      <c r="AW1489" s="203"/>
      <c r="AX1489" s="203"/>
      <c r="AY1489" s="203"/>
      <c r="AZ1489" s="203"/>
      <c r="BA1489" s="203"/>
      <c r="BB1489" s="203"/>
      <c r="BC1489" s="203"/>
      <c r="BD1489" s="203"/>
      <c r="BE1489" s="203"/>
      <c r="BF1489" s="203"/>
      <c r="BG1489" s="203"/>
      <c r="BH1489" s="203"/>
      <c r="BI1489" s="203"/>
      <c r="BJ1489" s="203"/>
      <c r="BK1489" s="203"/>
      <c r="BL1489" s="203"/>
    </row>
    <row r="1490" spans="1:256" ht="12.75" customHeight="1" x14ac:dyDescent="0.2">
      <c r="A1490" s="203" t="s">
        <v>364</v>
      </c>
      <c r="B1490" s="203" t="s">
        <v>4148</v>
      </c>
      <c r="C1490" s="203" t="s">
        <v>1815</v>
      </c>
      <c r="D1490" s="214">
        <v>34230</v>
      </c>
      <c r="E1490" s="203" t="s">
        <v>2032</v>
      </c>
      <c r="F1490" s="203" t="s">
        <v>2165</v>
      </c>
      <c r="G1490" s="203" t="s">
        <v>4738</v>
      </c>
      <c r="H1490" s="203" t="s">
        <v>364</v>
      </c>
      <c r="I1490" s="203" t="s">
        <v>346</v>
      </c>
      <c r="J1490" s="203" t="s">
        <v>1061</v>
      </c>
      <c r="K1490" s="203" t="s">
        <v>364</v>
      </c>
      <c r="L1490" s="203" t="s">
        <v>346</v>
      </c>
      <c r="M1490" s="203" t="s">
        <v>1061</v>
      </c>
      <c r="N1490" s="203" t="s">
        <v>171</v>
      </c>
      <c r="O1490" s="203" t="s">
        <v>346</v>
      </c>
      <c r="P1490" s="203" t="s">
        <v>328</v>
      </c>
      <c r="Q1490" s="203" t="s">
        <v>364</v>
      </c>
      <c r="R1490" s="203" t="s">
        <v>346</v>
      </c>
      <c r="S1490" s="203" t="s">
        <v>1061</v>
      </c>
      <c r="T1490" s="203">
        <v>0</v>
      </c>
      <c r="U1490" s="203">
        <v>0</v>
      </c>
      <c r="V1490" s="203">
        <v>0</v>
      </c>
      <c r="W1490" s="203">
        <v>0</v>
      </c>
      <c r="X1490" s="203">
        <v>0</v>
      </c>
      <c r="Y1490" s="203">
        <v>0</v>
      </c>
      <c r="Z1490" s="203">
        <v>0</v>
      </c>
      <c r="AA1490" s="203">
        <v>0</v>
      </c>
      <c r="AB1490" s="203">
        <v>0</v>
      </c>
      <c r="AC1490" s="203">
        <v>0</v>
      </c>
      <c r="AD1490" s="203">
        <v>0</v>
      </c>
      <c r="AE1490" s="203">
        <v>0</v>
      </c>
      <c r="AF1490" s="203">
        <v>0</v>
      </c>
      <c r="AG1490" s="203">
        <v>0</v>
      </c>
      <c r="AH1490" s="203">
        <v>0</v>
      </c>
      <c r="AI1490" s="203">
        <v>0</v>
      </c>
      <c r="AJ1490" s="203">
        <v>0</v>
      </c>
      <c r="AK1490" s="203">
        <v>0</v>
      </c>
      <c r="AL1490" s="203"/>
      <c r="AM1490" s="203"/>
      <c r="AN1490" s="203"/>
      <c r="AO1490" s="203"/>
      <c r="AP1490" s="203"/>
      <c r="AQ1490" s="203"/>
      <c r="AR1490" s="203"/>
      <c r="AS1490" s="203"/>
      <c r="AT1490" s="203"/>
      <c r="AU1490" s="203"/>
      <c r="AV1490" s="203"/>
      <c r="AW1490" s="203"/>
      <c r="AX1490" s="203"/>
      <c r="AY1490" s="203"/>
      <c r="AZ1490" s="203"/>
      <c r="BA1490" s="203"/>
      <c r="BB1490" s="203"/>
      <c r="BC1490" s="203"/>
      <c r="BD1490" s="203"/>
      <c r="BE1490" s="203"/>
      <c r="BF1490" s="203"/>
      <c r="BG1490" s="203"/>
      <c r="BH1490" s="203"/>
      <c r="BI1490" s="203"/>
      <c r="BJ1490" s="203"/>
      <c r="BK1490" s="203"/>
      <c r="BL1490" s="203"/>
    </row>
    <row r="1491" spans="1:256" ht="12.75" customHeight="1" x14ac:dyDescent="0.2">
      <c r="A1491" s="203" t="s">
        <v>4028</v>
      </c>
      <c r="B1491" s="203" t="s">
        <v>4028</v>
      </c>
      <c r="C1491" s="203" t="s">
        <v>2721</v>
      </c>
      <c r="D1491" s="214">
        <v>34125</v>
      </c>
      <c r="E1491" s="203" t="s">
        <v>2585</v>
      </c>
      <c r="F1491" s="203" t="s">
        <v>2585</v>
      </c>
      <c r="G1491" s="203" t="s">
        <v>4028</v>
      </c>
      <c r="H1491" s="203" t="s">
        <v>366</v>
      </c>
      <c r="I1491" s="203" t="s">
        <v>393</v>
      </c>
      <c r="J1491" s="203" t="s">
        <v>1059</v>
      </c>
      <c r="K1491" s="203" t="s">
        <v>368</v>
      </c>
      <c r="L1491" s="203" t="s">
        <v>393</v>
      </c>
      <c r="M1491" s="203" t="s">
        <v>1084</v>
      </c>
      <c r="N1491" s="203" t="s">
        <v>364</v>
      </c>
      <c r="O1491" s="203" t="s">
        <v>393</v>
      </c>
      <c r="P1491" s="203" t="s">
        <v>1061</v>
      </c>
      <c r="Q1491" s="203"/>
      <c r="R1491" s="203"/>
      <c r="S1491" s="203"/>
      <c r="T1491" s="203">
        <v>0</v>
      </c>
      <c r="U1491" s="203">
        <v>0</v>
      </c>
      <c r="V1491" s="203">
        <v>0</v>
      </c>
      <c r="W1491" s="203">
        <v>0</v>
      </c>
      <c r="X1491" s="203">
        <v>0</v>
      </c>
      <c r="Y1491" s="203">
        <v>0</v>
      </c>
      <c r="Z1491" s="203">
        <v>0</v>
      </c>
      <c r="AA1491" s="203">
        <v>0</v>
      </c>
      <c r="AB1491" s="203">
        <v>0</v>
      </c>
      <c r="AC1491" s="203">
        <v>0</v>
      </c>
      <c r="AD1491" s="203">
        <v>0</v>
      </c>
      <c r="AE1491" s="203">
        <v>0</v>
      </c>
      <c r="AF1491" s="203">
        <v>0</v>
      </c>
      <c r="AG1491" s="203">
        <v>0</v>
      </c>
      <c r="AH1491" s="203">
        <v>0</v>
      </c>
      <c r="AI1491" s="203">
        <v>0</v>
      </c>
      <c r="AJ1491" s="203">
        <v>0</v>
      </c>
      <c r="AK1491" s="203">
        <v>0</v>
      </c>
      <c r="AL1491" s="203"/>
      <c r="AM1491" s="203"/>
      <c r="AN1491" s="203"/>
      <c r="AO1491" s="203"/>
      <c r="AP1491" s="203"/>
      <c r="AQ1491" s="203"/>
      <c r="AR1491" s="203"/>
      <c r="AS1491" s="203"/>
      <c r="AT1491" s="203"/>
      <c r="AU1491" s="203"/>
      <c r="AV1491" s="203"/>
      <c r="AW1491" s="203"/>
      <c r="AX1491" s="203"/>
      <c r="AY1491" s="203"/>
      <c r="AZ1491" s="203"/>
      <c r="BA1491" s="203"/>
      <c r="BB1491" s="203"/>
      <c r="BC1491" s="203"/>
      <c r="BD1491" s="203"/>
      <c r="BE1491" s="203"/>
      <c r="BF1491" s="203"/>
      <c r="BG1491" s="203"/>
      <c r="BH1491" s="203"/>
      <c r="BI1491" s="203"/>
      <c r="BJ1491" s="203"/>
      <c r="BK1491" s="203"/>
      <c r="BL1491" s="203"/>
    </row>
    <row r="1492" spans="1:256" ht="12.75" customHeight="1" x14ac:dyDescent="0.2">
      <c r="A1492" s="203" t="s">
        <v>4028</v>
      </c>
      <c r="B1492" s="203" t="s">
        <v>4028</v>
      </c>
      <c r="C1492" s="203"/>
      <c r="D1492" s="214"/>
      <c r="E1492" s="203"/>
      <c r="F1492" s="203"/>
      <c r="G1492" s="203" t="s">
        <v>4028</v>
      </c>
      <c r="H1492" s="203" t="s">
        <v>4028</v>
      </c>
      <c r="I1492" s="203" t="s">
        <v>4028</v>
      </c>
      <c r="J1492" s="203" t="s">
        <v>4028</v>
      </c>
      <c r="K1492" s="203" t="s">
        <v>4028</v>
      </c>
      <c r="L1492" s="203" t="s">
        <v>4028</v>
      </c>
      <c r="M1492" s="203" t="s">
        <v>4028</v>
      </c>
      <c r="N1492" s="203" t="s">
        <v>4028</v>
      </c>
      <c r="O1492" s="203" t="s">
        <v>4028</v>
      </c>
      <c r="P1492" s="203" t="s">
        <v>4028</v>
      </c>
      <c r="Q1492" s="203"/>
      <c r="R1492" s="203"/>
      <c r="S1492" s="203"/>
      <c r="T1492" s="203" t="s">
        <v>4028</v>
      </c>
      <c r="U1492" s="203" t="s">
        <v>4028</v>
      </c>
      <c r="V1492" s="203" t="s">
        <v>4028</v>
      </c>
      <c r="W1492" s="203" t="s">
        <v>4028</v>
      </c>
      <c r="X1492" s="203" t="s">
        <v>4028</v>
      </c>
      <c r="Y1492" s="203" t="s">
        <v>4028</v>
      </c>
      <c r="Z1492" s="203" t="s">
        <v>4028</v>
      </c>
      <c r="AA1492" s="203" t="s">
        <v>4028</v>
      </c>
      <c r="AB1492" s="203" t="s">
        <v>4028</v>
      </c>
      <c r="AC1492" s="203" t="s">
        <v>4028</v>
      </c>
      <c r="AD1492" s="203" t="s">
        <v>4028</v>
      </c>
      <c r="AE1492" s="203" t="s">
        <v>4028</v>
      </c>
      <c r="AF1492" s="203" t="s">
        <v>4028</v>
      </c>
      <c r="AG1492" s="203" t="s">
        <v>4028</v>
      </c>
      <c r="AH1492" s="203" t="s">
        <v>4028</v>
      </c>
      <c r="AI1492" s="203" t="s">
        <v>4028</v>
      </c>
      <c r="AJ1492" s="203" t="s">
        <v>4028</v>
      </c>
      <c r="AK1492" s="203" t="s">
        <v>4028</v>
      </c>
      <c r="AL1492" s="203"/>
      <c r="AM1492" s="203"/>
      <c r="AN1492" s="203"/>
      <c r="AO1492" s="203"/>
      <c r="AP1492" s="203"/>
      <c r="AQ1492" s="203"/>
      <c r="AR1492" s="203"/>
      <c r="AS1492" s="203"/>
      <c r="AT1492" s="203"/>
      <c r="AU1492" s="203"/>
      <c r="AV1492" s="203"/>
      <c r="AW1492" s="203"/>
      <c r="AX1492" s="203"/>
      <c r="AY1492" s="203"/>
      <c r="AZ1492" s="203"/>
      <c r="BA1492" s="203"/>
      <c r="BB1492" s="203"/>
      <c r="BC1492" s="203"/>
      <c r="BD1492" s="203"/>
      <c r="BE1492" s="203"/>
      <c r="BF1492" s="203"/>
      <c r="BG1492" s="203"/>
      <c r="BH1492" s="203"/>
      <c r="BI1492" s="203"/>
      <c r="BJ1492" s="203"/>
      <c r="BK1492" s="203"/>
      <c r="BL1492" s="203"/>
      <c r="BM1492" s="10"/>
      <c r="BN1492" s="10"/>
      <c r="BO1492" s="10"/>
      <c r="BP1492" s="10"/>
      <c r="BQ1492" s="10"/>
      <c r="BR1492" s="10"/>
      <c r="BS1492" s="10"/>
      <c r="BT1492" s="10"/>
      <c r="BU1492" s="10"/>
      <c r="BV1492" s="10"/>
      <c r="BW1492" s="10"/>
      <c r="BX1492" s="10"/>
      <c r="BY1492" s="10"/>
      <c r="BZ1492" s="10"/>
      <c r="CA1492" s="10"/>
      <c r="CB1492" s="10"/>
      <c r="CC1492" s="10"/>
      <c r="CD1492" s="10"/>
      <c r="CE1492" s="10"/>
      <c r="CF1492" s="10"/>
      <c r="CG1492" s="10"/>
      <c r="CH1492" s="10"/>
      <c r="CI1492" s="10"/>
      <c r="CJ1492" s="10"/>
      <c r="CK1492" s="10"/>
      <c r="CL1492" s="10"/>
      <c r="CM1492" s="10"/>
      <c r="CN1492" s="10"/>
      <c r="CO1492" s="10"/>
      <c r="CP1492" s="10"/>
      <c r="CQ1492" s="10"/>
      <c r="CR1492" s="10"/>
      <c r="CS1492" s="10"/>
      <c r="CT1492" s="10"/>
      <c r="CU1492" s="10"/>
      <c r="CV1492" s="10"/>
      <c r="CW1492" s="10"/>
      <c r="CX1492" s="10"/>
      <c r="CY1492" s="10"/>
      <c r="CZ1492" s="10"/>
      <c r="DA1492" s="10"/>
      <c r="DB1492" s="10"/>
      <c r="DC1492" s="10"/>
      <c r="DD1492" s="10"/>
      <c r="DE1492" s="10"/>
      <c r="DF1492" s="10"/>
      <c r="DG1492" s="10"/>
      <c r="DH1492" s="10"/>
      <c r="DI1492" s="10"/>
      <c r="DJ1492" s="10"/>
      <c r="DK1492" s="10"/>
      <c r="DL1492" s="10"/>
      <c r="DM1492" s="10"/>
      <c r="DN1492" s="10"/>
      <c r="DO1492" s="10"/>
      <c r="DP1492" s="10"/>
      <c r="DQ1492" s="10"/>
      <c r="DR1492" s="10"/>
      <c r="DS1492" s="10"/>
      <c r="DT1492" s="10"/>
      <c r="DU1492" s="10"/>
      <c r="DV1492" s="10"/>
      <c r="DW1492" s="10"/>
      <c r="DX1492" s="10"/>
      <c r="DY1492" s="10"/>
      <c r="DZ1492" s="10"/>
      <c r="EA1492" s="10"/>
      <c r="EB1492" s="10"/>
      <c r="EC1492" s="10"/>
      <c r="ED1492" s="10"/>
      <c r="EE1492" s="10"/>
      <c r="EF1492" s="10"/>
      <c r="EG1492" s="10"/>
      <c r="EH1492" s="10"/>
      <c r="EI1492" s="10"/>
      <c r="EJ1492" s="10"/>
      <c r="EK1492" s="10"/>
      <c r="EL1492" s="10"/>
      <c r="EM1492" s="10"/>
      <c r="EN1492" s="10"/>
      <c r="EO1492" s="10"/>
      <c r="EP1492" s="10"/>
      <c r="EQ1492" s="10"/>
      <c r="ER1492" s="10"/>
      <c r="ES1492" s="10"/>
      <c r="ET1492" s="10"/>
      <c r="EU1492" s="10"/>
      <c r="EV1492" s="10"/>
      <c r="EW1492" s="10"/>
      <c r="EX1492" s="10"/>
      <c r="EY1492" s="10"/>
      <c r="EZ1492" s="10"/>
      <c r="FA1492" s="10"/>
      <c r="FB1492" s="10"/>
      <c r="FC1492" s="10"/>
      <c r="FD1492" s="10"/>
      <c r="FE1492" s="10"/>
      <c r="FF1492" s="10"/>
      <c r="FG1492" s="10"/>
      <c r="FH1492" s="10"/>
      <c r="FI1492" s="10"/>
      <c r="FJ1492" s="10"/>
      <c r="FK1492" s="10"/>
      <c r="FL1492" s="10"/>
      <c r="FM1492" s="10"/>
      <c r="FN1492" s="10"/>
      <c r="FO1492" s="10"/>
      <c r="FP1492" s="10"/>
      <c r="FQ1492" s="10"/>
      <c r="FR1492" s="10"/>
      <c r="FS1492" s="10"/>
      <c r="FT1492" s="10"/>
      <c r="FU1492" s="10"/>
      <c r="FV1492" s="10"/>
      <c r="FW1492" s="10"/>
      <c r="FX1492" s="10"/>
      <c r="FY1492" s="10"/>
      <c r="FZ1492" s="10"/>
      <c r="GA1492" s="10"/>
      <c r="GB1492" s="10"/>
      <c r="GC1492" s="10"/>
      <c r="GD1492" s="10"/>
      <c r="GE1492" s="10"/>
      <c r="GF1492" s="10"/>
      <c r="GG1492" s="10"/>
      <c r="GH1492" s="10"/>
      <c r="GI1492" s="10"/>
      <c r="GJ1492" s="10"/>
      <c r="GK1492" s="10"/>
      <c r="GL1492" s="10"/>
      <c r="GM1492" s="10"/>
      <c r="GN1492" s="10"/>
      <c r="GO1492" s="10"/>
      <c r="GP1492" s="10"/>
      <c r="GQ1492" s="10"/>
      <c r="GR1492" s="10"/>
      <c r="GS1492" s="10"/>
      <c r="GT1492" s="10"/>
      <c r="GU1492" s="10"/>
      <c r="GV1492" s="10"/>
      <c r="GW1492" s="10"/>
      <c r="GX1492" s="10"/>
      <c r="GY1492" s="10"/>
      <c r="GZ1492" s="10"/>
      <c r="HA1492" s="10"/>
      <c r="HB1492" s="10"/>
      <c r="HC1492" s="10"/>
      <c r="HD1492" s="10"/>
      <c r="HE1492" s="10"/>
      <c r="HF1492" s="10"/>
      <c r="HG1492" s="10"/>
      <c r="HH1492" s="10"/>
      <c r="HI1492" s="10"/>
      <c r="HJ1492" s="10"/>
      <c r="HK1492" s="10"/>
      <c r="HL1492" s="10"/>
      <c r="HM1492" s="10"/>
      <c r="HN1492" s="10"/>
      <c r="HO1492" s="10"/>
      <c r="HP1492" s="10"/>
      <c r="HQ1492" s="10"/>
      <c r="HR1492" s="10"/>
      <c r="HS1492" s="10"/>
      <c r="HT1492" s="10"/>
      <c r="HU1492" s="10"/>
      <c r="HV1492" s="10"/>
      <c r="HW1492" s="10"/>
      <c r="HX1492" s="10"/>
      <c r="HY1492" s="10"/>
      <c r="HZ1492" s="10"/>
      <c r="IA1492" s="10"/>
      <c r="IB1492" s="10"/>
      <c r="IC1492" s="10"/>
      <c r="ID1492" s="10"/>
      <c r="IE1492" s="10"/>
      <c r="IF1492" s="10"/>
      <c r="IG1492" s="10"/>
      <c r="IH1492" s="10"/>
      <c r="II1492" s="10"/>
      <c r="IJ1492" s="10"/>
      <c r="IK1492" s="10"/>
      <c r="IL1492" s="10"/>
      <c r="IM1492" s="10"/>
      <c r="IN1492" s="10"/>
      <c r="IO1492" s="10"/>
      <c r="IP1492" s="10"/>
      <c r="IQ1492" s="10"/>
      <c r="IR1492" s="10"/>
      <c r="IS1492" s="10"/>
      <c r="IT1492" s="10"/>
      <c r="IU1492" s="10"/>
      <c r="IV1492" s="10"/>
    </row>
    <row r="1493" spans="1:256" s="27" customFormat="1" ht="12.75" customHeight="1" x14ac:dyDescent="0.2">
      <c r="A1493" s="236" t="s">
        <v>370</v>
      </c>
      <c r="B1493" s="10" t="s">
        <v>4192</v>
      </c>
      <c r="C1493" s="202" t="s">
        <v>4200</v>
      </c>
      <c r="D1493" s="221">
        <v>35693</v>
      </c>
      <c r="E1493" s="5" t="s">
        <v>4515</v>
      </c>
      <c r="F1493" s="194" t="s">
        <v>4972</v>
      </c>
      <c r="G1493" s="201" t="s">
        <v>3420</v>
      </c>
    </row>
    <row r="1494" spans="1:256" ht="12.75" customHeight="1" x14ac:dyDescent="0.2">
      <c r="A1494" s="203" t="s">
        <v>4527</v>
      </c>
      <c r="B1494" s="203" t="s">
        <v>4449</v>
      </c>
      <c r="C1494" s="203" t="s">
        <v>1422</v>
      </c>
      <c r="D1494" s="214">
        <v>32626</v>
      </c>
      <c r="E1494" s="203" t="s">
        <v>1005</v>
      </c>
      <c r="F1494" s="203" t="s">
        <v>2165</v>
      </c>
      <c r="G1494" s="203" t="s">
        <v>3420</v>
      </c>
      <c r="H1494" s="203" t="s">
        <v>570</v>
      </c>
      <c r="I1494" s="203" t="s">
        <v>393</v>
      </c>
      <c r="J1494" s="203"/>
      <c r="K1494" s="203" t="s">
        <v>273</v>
      </c>
      <c r="L1494" s="203" t="s">
        <v>22</v>
      </c>
      <c r="M1494" s="203">
        <v>0</v>
      </c>
      <c r="N1494" s="203" t="s">
        <v>570</v>
      </c>
      <c r="O1494" s="203" t="s">
        <v>88</v>
      </c>
      <c r="P1494" s="203">
        <v>0</v>
      </c>
      <c r="Q1494" s="203" t="s">
        <v>183</v>
      </c>
      <c r="R1494" s="203" t="s">
        <v>88</v>
      </c>
      <c r="S1494" s="203" t="s">
        <v>1732</v>
      </c>
      <c r="T1494" s="203" t="s">
        <v>344</v>
      </c>
      <c r="U1494" s="203" t="s">
        <v>88</v>
      </c>
      <c r="V1494" s="203" t="s">
        <v>1627</v>
      </c>
      <c r="W1494" s="203" t="s">
        <v>344</v>
      </c>
      <c r="X1494" s="203" t="s">
        <v>88</v>
      </c>
      <c r="Y1494" s="203" t="s">
        <v>1627</v>
      </c>
      <c r="Z1494" s="203">
        <v>0</v>
      </c>
      <c r="AA1494" s="203">
        <v>0</v>
      </c>
      <c r="AB1494" s="203">
        <v>0</v>
      </c>
      <c r="AC1494" s="203">
        <v>0</v>
      </c>
      <c r="AD1494" s="203">
        <v>0</v>
      </c>
      <c r="AE1494" s="203">
        <v>0</v>
      </c>
      <c r="AF1494" s="203">
        <v>0</v>
      </c>
      <c r="AG1494" s="203">
        <v>0</v>
      </c>
      <c r="AH1494" s="203">
        <v>0</v>
      </c>
      <c r="AI1494" s="203">
        <v>0</v>
      </c>
      <c r="AJ1494" s="203">
        <v>0</v>
      </c>
      <c r="AK1494" s="203">
        <v>0</v>
      </c>
      <c r="AL1494" s="203"/>
      <c r="AM1494" s="203"/>
      <c r="AN1494" s="203"/>
      <c r="AO1494" s="203"/>
      <c r="AP1494" s="203"/>
      <c r="AQ1494" s="203"/>
      <c r="AR1494" s="203"/>
      <c r="AS1494" s="203"/>
      <c r="AT1494" s="203"/>
      <c r="AU1494" s="203"/>
      <c r="AV1494" s="203"/>
      <c r="AW1494" s="203"/>
      <c r="AX1494" s="203"/>
      <c r="AY1494" s="203"/>
      <c r="AZ1494" s="203"/>
      <c r="BA1494" s="203"/>
      <c r="BB1494" s="203"/>
      <c r="BC1494" s="203"/>
      <c r="BD1494" s="203"/>
      <c r="BE1494" s="203"/>
      <c r="BF1494" s="203"/>
      <c r="BG1494" s="203"/>
      <c r="BH1494" s="203"/>
      <c r="BI1494" s="203"/>
      <c r="BJ1494" s="203"/>
      <c r="BK1494" s="203"/>
      <c r="BL1494" s="203"/>
      <c r="BM1494" s="10"/>
      <c r="BN1494" s="10"/>
      <c r="BO1494" s="10"/>
      <c r="BP1494" s="10"/>
      <c r="BQ1494" s="10"/>
      <c r="BR1494" s="10"/>
      <c r="BS1494" s="10"/>
      <c r="BT1494" s="10"/>
      <c r="BU1494" s="10"/>
      <c r="BV1494" s="10"/>
      <c r="BW1494" s="10"/>
      <c r="BX1494" s="10"/>
      <c r="BY1494" s="10"/>
      <c r="BZ1494" s="10"/>
      <c r="CA1494" s="10"/>
      <c r="CB1494" s="10"/>
      <c r="CC1494" s="10"/>
      <c r="CD1494" s="10"/>
      <c r="CE1494" s="10"/>
      <c r="CF1494" s="10"/>
      <c r="CG1494" s="10"/>
      <c r="CH1494" s="10"/>
      <c r="CI1494" s="10"/>
      <c r="CJ1494" s="10"/>
      <c r="CK1494" s="10"/>
      <c r="CL1494" s="10"/>
      <c r="CM1494" s="10"/>
      <c r="CN1494" s="10"/>
      <c r="CO1494" s="10"/>
      <c r="CP1494" s="10"/>
      <c r="CQ1494" s="10"/>
      <c r="CR1494" s="10"/>
      <c r="CS1494" s="10"/>
      <c r="CT1494" s="10"/>
      <c r="CU1494" s="10"/>
      <c r="CV1494" s="10"/>
      <c r="CW1494" s="10"/>
      <c r="CX1494" s="10"/>
      <c r="CY1494" s="10"/>
      <c r="CZ1494" s="10"/>
      <c r="DA1494" s="10"/>
      <c r="DB1494" s="10"/>
      <c r="DC1494" s="10"/>
      <c r="DD1494" s="10"/>
      <c r="DE1494" s="10"/>
      <c r="DF1494" s="10"/>
      <c r="DG1494" s="10"/>
      <c r="DH1494" s="10"/>
      <c r="DI1494" s="10"/>
      <c r="DJ1494" s="10"/>
      <c r="DK1494" s="10"/>
      <c r="DL1494" s="10"/>
      <c r="DM1494" s="10"/>
      <c r="DN1494" s="10"/>
      <c r="DO1494" s="10"/>
      <c r="DP1494" s="10"/>
      <c r="DQ1494" s="10"/>
      <c r="DR1494" s="10"/>
      <c r="DS1494" s="10"/>
      <c r="DT1494" s="10"/>
      <c r="DU1494" s="10"/>
      <c r="DV1494" s="10"/>
      <c r="DW1494" s="10"/>
      <c r="DX1494" s="10"/>
      <c r="DY1494" s="10"/>
      <c r="DZ1494" s="10"/>
      <c r="EA1494" s="10"/>
      <c r="EB1494" s="10"/>
      <c r="EC1494" s="10"/>
      <c r="ED1494" s="10"/>
      <c r="EE1494" s="10"/>
      <c r="EF1494" s="10"/>
      <c r="EG1494" s="10"/>
      <c r="EH1494" s="10"/>
      <c r="EI1494" s="10"/>
      <c r="EJ1494" s="10"/>
      <c r="EK1494" s="10"/>
      <c r="EL1494" s="10"/>
      <c r="EM1494" s="10"/>
      <c r="EN1494" s="10"/>
      <c r="EO1494" s="10"/>
      <c r="EP1494" s="10"/>
      <c r="EQ1494" s="10"/>
      <c r="ER1494" s="10"/>
      <c r="ES1494" s="10"/>
      <c r="ET1494" s="10"/>
      <c r="EU1494" s="10"/>
      <c r="EV1494" s="10"/>
      <c r="EW1494" s="10"/>
      <c r="EX1494" s="10"/>
      <c r="EY1494" s="10"/>
      <c r="EZ1494" s="10"/>
      <c r="FA1494" s="10"/>
      <c r="FB1494" s="10"/>
      <c r="FC1494" s="10"/>
      <c r="FD1494" s="10"/>
      <c r="FE1494" s="10"/>
      <c r="FF1494" s="10"/>
      <c r="FG1494" s="10"/>
      <c r="FH1494" s="10"/>
      <c r="FI1494" s="10"/>
      <c r="FJ1494" s="10"/>
      <c r="FK1494" s="10"/>
      <c r="FL1494" s="10"/>
      <c r="FM1494" s="10"/>
      <c r="FN1494" s="10"/>
      <c r="FO1494" s="10"/>
      <c r="FP1494" s="10"/>
      <c r="FQ1494" s="10"/>
      <c r="FR1494" s="10"/>
      <c r="FS1494" s="10"/>
      <c r="FT1494" s="10"/>
      <c r="FU1494" s="10"/>
      <c r="FV1494" s="10"/>
      <c r="FW1494" s="10"/>
      <c r="FX1494" s="10"/>
      <c r="FY1494" s="10"/>
      <c r="FZ1494" s="10"/>
      <c r="GA1494" s="10"/>
      <c r="GB1494" s="10"/>
      <c r="GC1494" s="10"/>
      <c r="GD1494" s="10"/>
      <c r="GE1494" s="10"/>
      <c r="GF1494" s="10"/>
      <c r="GG1494" s="10"/>
      <c r="GH1494" s="10"/>
      <c r="GI1494" s="10"/>
      <c r="GJ1494" s="10"/>
      <c r="GK1494" s="10"/>
      <c r="GL1494" s="10"/>
      <c r="GM1494" s="10"/>
      <c r="GN1494" s="10"/>
      <c r="GO1494" s="10"/>
      <c r="GP1494" s="10"/>
      <c r="GQ1494" s="10"/>
      <c r="GR1494" s="10"/>
      <c r="GS1494" s="10"/>
      <c r="GT1494" s="10"/>
      <c r="GU1494" s="10"/>
      <c r="GV1494" s="10"/>
      <c r="GW1494" s="10"/>
      <c r="GX1494" s="10"/>
      <c r="GY1494" s="10"/>
      <c r="GZ1494" s="10"/>
      <c r="HA1494" s="10"/>
      <c r="HB1494" s="10"/>
      <c r="HC1494" s="10"/>
      <c r="HD1494" s="10"/>
      <c r="HE1494" s="10"/>
      <c r="HF1494" s="10"/>
      <c r="HG1494" s="10"/>
      <c r="HH1494" s="10"/>
      <c r="HI1494" s="10"/>
      <c r="HJ1494" s="10"/>
      <c r="HK1494" s="10"/>
      <c r="HL1494" s="10"/>
      <c r="HM1494" s="10"/>
      <c r="HN1494" s="10"/>
      <c r="HO1494" s="10"/>
      <c r="HP1494" s="10"/>
      <c r="HQ1494" s="10"/>
      <c r="HR1494" s="10"/>
      <c r="HS1494" s="10"/>
      <c r="HT1494" s="10"/>
      <c r="HU1494" s="10"/>
      <c r="HV1494" s="10"/>
      <c r="HW1494" s="10"/>
      <c r="HX1494" s="10"/>
      <c r="HY1494" s="10"/>
      <c r="HZ1494" s="10"/>
      <c r="IA1494" s="10"/>
      <c r="IB1494" s="10"/>
      <c r="IC1494" s="10"/>
      <c r="ID1494" s="10"/>
      <c r="IE1494" s="10"/>
      <c r="IF1494" s="10"/>
      <c r="IG1494" s="10"/>
      <c r="IH1494" s="10"/>
      <c r="II1494" s="10"/>
      <c r="IJ1494" s="10"/>
      <c r="IK1494" s="10"/>
      <c r="IL1494" s="10"/>
      <c r="IM1494" s="10"/>
      <c r="IN1494" s="10"/>
      <c r="IO1494" s="10"/>
      <c r="IP1494" s="10"/>
      <c r="IQ1494" s="10"/>
      <c r="IR1494" s="10"/>
      <c r="IS1494" s="10"/>
      <c r="IT1494" s="10"/>
      <c r="IU1494" s="10"/>
      <c r="IV1494" s="10"/>
    </row>
    <row r="1495" spans="1:256" ht="12.75" customHeight="1" x14ac:dyDescent="0.2">
      <c r="A1495" s="203" t="s">
        <v>4044</v>
      </c>
      <c r="B1495" s="203" t="s">
        <v>4427</v>
      </c>
      <c r="C1495" s="203" t="s">
        <v>3399</v>
      </c>
      <c r="D1495" s="214">
        <v>35068</v>
      </c>
      <c r="E1495" s="203" t="s">
        <v>3081</v>
      </c>
      <c r="F1495" s="203" t="s">
        <v>3076</v>
      </c>
      <c r="G1495" s="203" t="s">
        <v>3420</v>
      </c>
      <c r="H1495" s="203" t="s">
        <v>12</v>
      </c>
      <c r="I1495" s="203" t="s">
        <v>453</v>
      </c>
      <c r="J1495" s="203"/>
      <c r="K1495" s="203" t="s">
        <v>12</v>
      </c>
      <c r="L1495" s="203" t="s">
        <v>453</v>
      </c>
      <c r="M1495" s="203">
        <v>0</v>
      </c>
      <c r="N1495" s="203">
        <v>0</v>
      </c>
      <c r="O1495" s="203">
        <v>0</v>
      </c>
      <c r="P1495" s="203">
        <v>0</v>
      </c>
      <c r="Q1495" s="203"/>
      <c r="R1495" s="203"/>
      <c r="S1495" s="203"/>
      <c r="T1495" s="203">
        <v>0</v>
      </c>
      <c r="U1495" s="203">
        <v>0</v>
      </c>
      <c r="V1495" s="203">
        <v>0</v>
      </c>
      <c r="W1495" s="203">
        <v>0</v>
      </c>
      <c r="X1495" s="203">
        <v>0</v>
      </c>
      <c r="Y1495" s="203">
        <v>0</v>
      </c>
      <c r="Z1495" s="203">
        <v>0</v>
      </c>
      <c r="AA1495" s="203">
        <v>0</v>
      </c>
      <c r="AB1495" s="203">
        <v>0</v>
      </c>
      <c r="AC1495" s="203">
        <v>0</v>
      </c>
      <c r="AD1495" s="203">
        <v>0</v>
      </c>
      <c r="AE1495" s="203">
        <v>0</v>
      </c>
      <c r="AF1495" s="203">
        <v>0</v>
      </c>
      <c r="AG1495" s="203">
        <v>0</v>
      </c>
      <c r="AH1495" s="203">
        <v>0</v>
      </c>
      <c r="AI1495" s="203">
        <v>0</v>
      </c>
      <c r="AJ1495" s="203">
        <v>0</v>
      </c>
      <c r="AK1495" s="203">
        <v>0</v>
      </c>
      <c r="AL1495" s="203"/>
      <c r="AM1495" s="203"/>
      <c r="AN1495" s="203"/>
      <c r="AO1495" s="203"/>
      <c r="AP1495" s="203"/>
      <c r="AQ1495" s="203"/>
      <c r="AR1495" s="203"/>
      <c r="AS1495" s="203"/>
      <c r="AT1495" s="203"/>
      <c r="AU1495" s="203"/>
      <c r="AV1495" s="203"/>
      <c r="AW1495" s="203"/>
      <c r="AX1495" s="203"/>
      <c r="AY1495" s="203"/>
      <c r="AZ1495" s="203"/>
      <c r="BA1495" s="203"/>
      <c r="BB1495" s="203"/>
      <c r="BC1495" s="203"/>
      <c r="BD1495" s="203"/>
      <c r="BE1495" s="203"/>
      <c r="BF1495" s="203"/>
      <c r="BG1495" s="203"/>
      <c r="BH1495" s="203"/>
      <c r="BI1495" s="203"/>
      <c r="BJ1495" s="203"/>
      <c r="BK1495" s="203"/>
      <c r="BL1495" s="203"/>
    </row>
    <row r="1496" spans="1:256" s="10" customFormat="1" ht="12.75" customHeight="1" x14ac:dyDescent="0.2">
      <c r="A1496" s="203" t="s">
        <v>339</v>
      </c>
      <c r="B1496" s="216" t="s">
        <v>233</v>
      </c>
      <c r="C1496" s="203" t="s">
        <v>4099</v>
      </c>
      <c r="D1496" s="215">
        <v>35475</v>
      </c>
      <c r="E1496" s="216" t="s">
        <v>4516</v>
      </c>
      <c r="F1496" s="216" t="s">
        <v>4510</v>
      </c>
      <c r="G1496" s="216"/>
      <c r="H1496" s="203"/>
      <c r="I1496" s="216"/>
      <c r="J1496" s="216"/>
      <c r="K1496" s="203"/>
      <c r="L1496" s="216"/>
      <c r="M1496" s="216"/>
      <c r="N1496" s="203"/>
      <c r="O1496" s="216"/>
      <c r="P1496" s="216"/>
      <c r="Q1496" s="203"/>
      <c r="R1496" s="216"/>
      <c r="S1496" s="216"/>
      <c r="T1496" s="203"/>
      <c r="U1496" s="216"/>
      <c r="V1496" s="216"/>
      <c r="W1496" s="203"/>
      <c r="X1496" s="216"/>
      <c r="Y1496" s="216"/>
      <c r="Z1496" s="203"/>
      <c r="AA1496" s="216"/>
      <c r="AB1496" s="216"/>
      <c r="AC1496" s="203"/>
      <c r="AD1496" s="216"/>
      <c r="AE1496" s="216"/>
      <c r="AF1496" s="203"/>
      <c r="AG1496" s="216"/>
      <c r="AH1496" s="216"/>
      <c r="AI1496" s="203"/>
      <c r="AJ1496" s="216"/>
      <c r="AK1496" s="216"/>
      <c r="AL1496" s="203"/>
      <c r="AM1496" s="216"/>
      <c r="AN1496" s="216"/>
      <c r="AO1496" s="203"/>
      <c r="AP1496" s="216"/>
      <c r="AQ1496" s="216"/>
      <c r="AR1496" s="203"/>
      <c r="AS1496" s="216"/>
      <c r="AT1496" s="216"/>
      <c r="AU1496" s="203"/>
      <c r="AV1496" s="216"/>
      <c r="AW1496" s="216"/>
      <c r="AX1496" s="203"/>
      <c r="AY1496" s="216"/>
      <c r="AZ1496" s="216"/>
      <c r="BA1496" s="203"/>
      <c r="BB1496" s="216"/>
      <c r="BC1496" s="216"/>
      <c r="BD1496" s="203"/>
      <c r="BE1496" s="204"/>
      <c r="BF1496" s="216"/>
      <c r="BG1496" s="205"/>
      <c r="BH1496" s="203"/>
      <c r="BI1496" s="206"/>
      <c r="BJ1496" s="205"/>
      <c r="BK1496" s="205"/>
      <c r="BL1496" s="217"/>
    </row>
    <row r="1497" spans="1:256" s="10" customFormat="1" ht="12.75" customHeight="1" x14ac:dyDescent="0.2">
      <c r="A1497" s="203" t="s">
        <v>4028</v>
      </c>
      <c r="B1497" s="203" t="s">
        <v>4028</v>
      </c>
      <c r="C1497" s="203"/>
      <c r="D1497" s="218"/>
      <c r="E1497" s="203"/>
      <c r="F1497" s="203"/>
      <c r="G1497" s="203" t="s">
        <v>4028</v>
      </c>
      <c r="H1497" s="203"/>
      <c r="I1497" s="203"/>
      <c r="J1497" s="203" t="s">
        <v>4028</v>
      </c>
      <c r="K1497" s="203" t="s">
        <v>4028</v>
      </c>
      <c r="L1497" s="203" t="s">
        <v>4028</v>
      </c>
      <c r="M1497" s="203" t="s">
        <v>4028</v>
      </c>
      <c r="N1497" s="203" t="s">
        <v>4028</v>
      </c>
      <c r="O1497" s="203" t="s">
        <v>4028</v>
      </c>
      <c r="P1497" s="203" t="s">
        <v>4028</v>
      </c>
      <c r="Q1497" s="203"/>
      <c r="R1497" s="203"/>
      <c r="S1497" s="203"/>
      <c r="T1497" s="203" t="s">
        <v>4028</v>
      </c>
      <c r="U1497" s="203" t="s">
        <v>4028</v>
      </c>
      <c r="V1497" s="203" t="s">
        <v>4028</v>
      </c>
      <c r="W1497" s="203" t="s">
        <v>4028</v>
      </c>
      <c r="X1497" s="203" t="s">
        <v>4028</v>
      </c>
      <c r="Y1497" s="203" t="s">
        <v>4028</v>
      </c>
      <c r="Z1497" s="203" t="s">
        <v>4028</v>
      </c>
      <c r="AA1497" s="203" t="s">
        <v>4028</v>
      </c>
      <c r="AB1497" s="203" t="s">
        <v>4028</v>
      </c>
      <c r="AC1497" s="203" t="s">
        <v>4028</v>
      </c>
      <c r="AD1497" s="203" t="s">
        <v>4028</v>
      </c>
      <c r="AE1497" s="203" t="s">
        <v>4028</v>
      </c>
      <c r="AF1497" s="203" t="s">
        <v>4028</v>
      </c>
      <c r="AG1497" s="203" t="s">
        <v>4028</v>
      </c>
      <c r="AH1497" s="203" t="s">
        <v>4028</v>
      </c>
      <c r="AI1497" s="203" t="s">
        <v>4028</v>
      </c>
      <c r="AJ1497" s="203" t="s">
        <v>4028</v>
      </c>
      <c r="AK1497" s="203" t="s">
        <v>4028</v>
      </c>
      <c r="AL1497" s="203"/>
      <c r="AM1497" s="203"/>
      <c r="AN1497" s="203"/>
      <c r="AO1497" s="203"/>
      <c r="AP1497" s="203"/>
      <c r="AQ1497" s="203"/>
      <c r="AR1497" s="203"/>
      <c r="AS1497" s="203"/>
      <c r="AT1497" s="203"/>
      <c r="AU1497" s="203"/>
      <c r="AV1497" s="203"/>
      <c r="AW1497" s="203"/>
      <c r="AX1497" s="203"/>
      <c r="AY1497" s="203"/>
      <c r="AZ1497" s="203"/>
      <c r="BA1497" s="203"/>
      <c r="BB1497" s="203"/>
      <c r="BC1497" s="203"/>
      <c r="BD1497" s="203"/>
      <c r="BE1497" s="203"/>
      <c r="BF1497" s="203"/>
      <c r="BG1497" s="203"/>
      <c r="BH1497" s="203"/>
      <c r="BI1497" s="203"/>
      <c r="BJ1497" s="203"/>
      <c r="BK1497" s="203"/>
      <c r="BL1497" s="203"/>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c r="HK1497"/>
      <c r="HL1497"/>
      <c r="HM1497"/>
      <c r="HN1497"/>
      <c r="HO1497"/>
      <c r="HP1497"/>
      <c r="HQ1497"/>
      <c r="HR1497"/>
      <c r="HS1497"/>
      <c r="HT1497"/>
      <c r="HU1497"/>
      <c r="HV1497"/>
      <c r="HW1497"/>
      <c r="HX1497"/>
      <c r="HY1497"/>
      <c r="HZ1497"/>
      <c r="IA1497"/>
      <c r="IB1497"/>
      <c r="IC1497"/>
      <c r="ID1497"/>
      <c r="IE1497"/>
      <c r="IF1497"/>
      <c r="IG1497"/>
      <c r="IH1497"/>
      <c r="II1497"/>
      <c r="IJ1497"/>
      <c r="IK1497"/>
      <c r="IL1497"/>
      <c r="IM1497"/>
      <c r="IN1497"/>
      <c r="IO1497"/>
      <c r="IP1497"/>
      <c r="IQ1497"/>
      <c r="IR1497"/>
      <c r="IS1497"/>
      <c r="IT1497"/>
      <c r="IU1497"/>
      <c r="IV1497"/>
    </row>
    <row r="1498" spans="1:256" s="10" customFormat="1" ht="12.75" customHeight="1" x14ac:dyDescent="0.2">
      <c r="A1498" s="203"/>
      <c r="B1498" s="203" t="s">
        <v>4028</v>
      </c>
      <c r="C1498" s="203"/>
      <c r="D1498" s="218"/>
      <c r="E1498" s="203"/>
      <c r="F1498" s="203"/>
      <c r="G1498" s="203" t="s">
        <v>4028</v>
      </c>
      <c r="H1498" s="203"/>
      <c r="I1498" s="203"/>
      <c r="J1498" s="203" t="s">
        <v>4028</v>
      </c>
      <c r="K1498" s="203" t="s">
        <v>4028</v>
      </c>
      <c r="L1498" s="203" t="s">
        <v>4028</v>
      </c>
      <c r="M1498" s="203" t="s">
        <v>4028</v>
      </c>
      <c r="N1498" s="203" t="s">
        <v>4028</v>
      </c>
      <c r="O1498" s="203" t="s">
        <v>4028</v>
      </c>
      <c r="P1498" s="203" t="s">
        <v>4028</v>
      </c>
      <c r="Q1498" s="203"/>
      <c r="R1498" s="203"/>
      <c r="S1498" s="203"/>
      <c r="T1498" s="203" t="s">
        <v>4028</v>
      </c>
      <c r="U1498" s="203" t="s">
        <v>4028</v>
      </c>
      <c r="V1498" s="203" t="s">
        <v>4028</v>
      </c>
      <c r="W1498" s="203" t="s">
        <v>4028</v>
      </c>
      <c r="X1498" s="203" t="s">
        <v>4028</v>
      </c>
      <c r="Y1498" s="203" t="s">
        <v>4028</v>
      </c>
      <c r="Z1498" s="203" t="s">
        <v>4028</v>
      </c>
      <c r="AA1498" s="203" t="s">
        <v>4028</v>
      </c>
      <c r="AB1498" s="203" t="s">
        <v>4028</v>
      </c>
      <c r="AC1498" s="203" t="s">
        <v>4028</v>
      </c>
      <c r="AD1498" s="203" t="s">
        <v>4028</v>
      </c>
      <c r="AE1498" s="203" t="s">
        <v>4028</v>
      </c>
      <c r="AF1498" s="203" t="s">
        <v>4028</v>
      </c>
      <c r="AG1498" s="203" t="s">
        <v>4028</v>
      </c>
      <c r="AH1498" s="203" t="s">
        <v>4028</v>
      </c>
      <c r="AI1498" s="203" t="s">
        <v>4028</v>
      </c>
      <c r="AJ1498" s="203" t="s">
        <v>4028</v>
      </c>
      <c r="AK1498" s="203" t="s">
        <v>4028</v>
      </c>
      <c r="AL1498" s="203"/>
      <c r="AM1498" s="203"/>
      <c r="AN1498" s="203"/>
      <c r="AO1498" s="203"/>
      <c r="AP1498" s="203"/>
      <c r="AQ1498" s="203"/>
      <c r="AR1498" s="203"/>
      <c r="AS1498" s="203"/>
      <c r="AT1498" s="203"/>
      <c r="AU1498" s="203"/>
      <c r="AV1498" s="203"/>
      <c r="AW1498" s="203"/>
      <c r="AX1498" s="203"/>
      <c r="AY1498" s="203"/>
      <c r="AZ1498" s="203"/>
      <c r="BA1498" s="203"/>
      <c r="BB1498" s="203"/>
      <c r="BC1498" s="203"/>
      <c r="BD1498" s="203"/>
      <c r="BE1498" s="203"/>
      <c r="BF1498" s="203"/>
      <c r="BG1498" s="203"/>
      <c r="BH1498" s="203"/>
      <c r="BI1498" s="203"/>
      <c r="BJ1498" s="203"/>
      <c r="BK1498" s="203"/>
      <c r="BL1498" s="203"/>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c r="HK1498"/>
      <c r="HL1498"/>
      <c r="HM1498"/>
      <c r="HN1498"/>
      <c r="HO1498"/>
      <c r="HP1498"/>
      <c r="HQ1498"/>
      <c r="HR1498"/>
      <c r="HS1498"/>
      <c r="HT1498"/>
      <c r="HU1498"/>
      <c r="HV1498"/>
      <c r="HW1498"/>
      <c r="HX1498"/>
      <c r="HY1498"/>
      <c r="HZ1498"/>
      <c r="IA1498"/>
      <c r="IB1498"/>
      <c r="IC1498"/>
      <c r="ID1498"/>
      <c r="IE1498"/>
      <c r="IF1498"/>
      <c r="IG1498"/>
      <c r="IH1498"/>
      <c r="II1498"/>
      <c r="IJ1498"/>
      <c r="IK1498"/>
      <c r="IL1498"/>
      <c r="IM1498"/>
      <c r="IN1498"/>
      <c r="IO1498"/>
      <c r="IP1498"/>
      <c r="IQ1498"/>
      <c r="IR1498"/>
      <c r="IS1498"/>
      <c r="IT1498"/>
      <c r="IU1498"/>
      <c r="IV1498"/>
    </row>
    <row r="1499" spans="1:256" ht="12.75" customHeight="1" x14ac:dyDescent="0.2">
      <c r="A1499" s="202"/>
      <c r="B1499" s="202"/>
      <c r="C1499" s="202"/>
      <c r="D1499" s="212" t="s">
        <v>2114</v>
      </c>
      <c r="E1499" s="17" t="s">
        <v>2115</v>
      </c>
      <c r="F1499" s="17" t="s">
        <v>2116</v>
      </c>
      <c r="G1499" s="17" t="s">
        <v>2117</v>
      </c>
      <c r="H1499" s="17"/>
      <c r="I1499" s="17"/>
      <c r="K1499" s="8" t="str">
        <f>IF(ISERROR(VLOOKUP(TRIM(B1499),ALL!$A$2:$AC$3977,11,FALSE)),"",VLOOKUP(TRIM(B1499),ALL!$A$2:$AC$3977,11,FALSE))</f>
        <v/>
      </c>
      <c r="L1499" s="8" t="str">
        <f>IF(ISERROR(VLOOKUP(TRIM(B1499),ALL!$A$2:$AC$3977,12,FALSE)),"",VLOOKUP(TRIM(B1499),ALL!$A$2:$AC$3977,12,FALSE))</f>
        <v/>
      </c>
      <c r="M1499" s="8" t="str">
        <f>IF(ISERROR(VLOOKUP(TRIM(B1499),ALL!$A$2:$AC$3977,13,FALSE)),"",VLOOKUP(TRIM(B1499),ALL!$A$2:$AC$3977,13,FALSE))</f>
        <v/>
      </c>
      <c r="N1499" s="8" t="str">
        <f>IF(ISERROR(VLOOKUP(TRIM(B1499),ALL!$A$2:$AC$3977,14,FALSE)),"",VLOOKUP(TRIM(B1499),ALL!$A$2:$AC$3977,14,FALSE))</f>
        <v/>
      </c>
      <c r="O1499" s="8" t="str">
        <f>IF(ISERROR(VLOOKUP(TRIM(B1499),ALL!$A$2:$AC$3977,15,FALSE)),"",VLOOKUP(TRIM(B1499),ALL!$A$2:$AC$3977,15,FALSE))</f>
        <v/>
      </c>
      <c r="P1499" s="8" t="str">
        <f>IF(ISERROR(VLOOKUP(TRIM(B1499),ALL!$A$2:$AC$3977,16,FALSE)),"",VLOOKUP(TRIM(B1499),ALL!$A$2:$AC$3977,16,FALSE))</f>
        <v/>
      </c>
      <c r="Q1499" s="202"/>
      <c r="S1499" s="202"/>
      <c r="T1499" s="202" t="str">
        <f>IF(ISERROR(VLOOKUP(TRIM(B1499),ALL!$A$2:$AC$3999,20,FALSE)),"",VLOOKUP(TRIM(B1499),ALL!$A$2:$AC$3999,20,FALSE))</f>
        <v/>
      </c>
      <c r="U1499" s="202" t="str">
        <f>IF(ISERROR(VLOOKUP(TRIM(B1499),ALL!$A$2:$AC$3999,21,FALSE)),"",VLOOKUP(TRIM(B1499),ALL!$A$2:$AC$3999,21,FALSE))</f>
        <v/>
      </c>
      <c r="V1499" s="202" t="str">
        <f>IF(ISERROR(VLOOKUP(TRIM(B1499),ALL!$A$2:$AC$3999,22,FALSE)),"",VLOOKUP(TRIM(B1499),ALL!$A$2:$AC$3999,22,FALSE))</f>
        <v/>
      </c>
      <c r="W1499" s="202" t="str">
        <f>IF(ISERROR(VLOOKUP(TRIM(B1499),ALL!$A$2:$AC$1999,20,FALSE)),"",VLOOKUP(TRIM(B1499),ALL!$A$2:$AC$1999,20,FALSE))</f>
        <v/>
      </c>
      <c r="X1499" s="202" t="str">
        <f>IF(ISERROR(VLOOKUP(TRIM(B1499),ALL!$A$2:$AC$1999,21,FALSE)),"",VLOOKUP(TRIM(B1499),ALL!$A$2:$AC$1999,21,FALSE))</f>
        <v/>
      </c>
      <c r="Y1499" s="202" t="str">
        <f>IF(ISERROR(VLOOKUP(TRIM(B1499),ALL!$A$2:$AC$1999,22,FALSE)),"",VLOOKUP(TRIM(B1499),ALL!$A$2:$AC$1999,22,FALSE))</f>
        <v/>
      </c>
      <c r="Z1499" s="202" t="str">
        <f>IF(ISERROR(VLOOKUP(TRIM(B1499),ALL!$A$2:$AC$1999,23,FALSE)),"",VLOOKUP(TRIM(B1499),ALL!$A$2:$AC$1999,23,FALSE))</f>
        <v/>
      </c>
      <c r="AA1499" s="202" t="str">
        <f>IF(ISERROR(VLOOKUP(TRIM(B1499),ALL!$A$2:$AC$1999,24,FALSE)),"",VLOOKUP(TRIM(B1499),ALL!$A$2:$AC$1999,24,FALSE))</f>
        <v/>
      </c>
      <c r="AB1499" s="202" t="str">
        <f>IF(ISERROR(VLOOKUP(TRIM(B1499),ALL!$A$2:$AC$1999,25,FALSE)),"",VLOOKUP(TRIM(B1499),ALL!$A$2:$AC$1999,25,FALSE))</f>
        <v/>
      </c>
      <c r="AC1499" s="202" t="s">
        <v>4028</v>
      </c>
      <c r="AD1499" s="202" t="s">
        <v>4028</v>
      </c>
      <c r="AE1499" s="202" t="s">
        <v>4028</v>
      </c>
      <c r="AF1499" s="202" t="s">
        <v>4028</v>
      </c>
      <c r="AG1499" s="202" t="s">
        <v>4028</v>
      </c>
      <c r="AH1499" s="202" t="s">
        <v>4028</v>
      </c>
      <c r="AI1499" s="202" t="s">
        <v>4028</v>
      </c>
      <c r="AJ1499" s="202" t="s">
        <v>4028</v>
      </c>
      <c r="AK1499" s="202" t="s">
        <v>4028</v>
      </c>
      <c r="AL1499" s="202"/>
      <c r="AO1499" s="202"/>
      <c r="AQ1499" s="1"/>
      <c r="AT1499" s="1"/>
      <c r="AU1499" s="202"/>
      <c r="AW1499" s="1"/>
      <c r="AX1499" s="202"/>
      <c r="AZ1499" s="1"/>
      <c r="BA1499" s="202"/>
      <c r="BB1499" s="1"/>
      <c r="BC1499" s="1"/>
      <c r="BD1499" s="202"/>
      <c r="BE1499" s="202"/>
      <c r="BF1499" s="1"/>
      <c r="BG1499" s="202"/>
      <c r="BH1499" s="202"/>
      <c r="BI1499" s="202"/>
      <c r="BJ1499" s="202"/>
      <c r="BK1499" s="2"/>
      <c r="BL1499" s="2"/>
    </row>
    <row r="1500" spans="1:256" s="10" customFormat="1" ht="15" customHeight="1" x14ac:dyDescent="0.25">
      <c r="A1500" s="21" t="s">
        <v>4016</v>
      </c>
      <c r="B1500" s="202"/>
      <c r="C1500" s="202"/>
      <c r="D1500" s="213">
        <f>COUNTA(C1503:C1568)</f>
        <v>58</v>
      </c>
      <c r="E1500" s="14">
        <f>COUNTIF(A1502:A1569,"*HB*")</f>
        <v>3</v>
      </c>
      <c r="F1500" s="14">
        <f>COUNTIF(A1502:A1569,"*KR*")+COUNTIF(A1502:A1569,"*LK*")</f>
        <v>2</v>
      </c>
      <c r="G1500" s="14">
        <f>COUNTIF(A1502:A1569,"*PR*")+COUNTIF(A1502:A1569,"*LP*")</f>
        <v>2</v>
      </c>
      <c r="H1500" s="14"/>
      <c r="I1500" s="14"/>
      <c r="K1500" s="8" t="str">
        <f>IF(ISERROR(VLOOKUP(TRIM(B1500),ALL!$A$2:$AC$3977,11,FALSE)),"",VLOOKUP(TRIM(B1500),ALL!$A$2:$AC$3977,11,FALSE))</f>
        <v/>
      </c>
      <c r="L1500" s="8" t="str">
        <f>IF(ISERROR(VLOOKUP(TRIM(B1500),ALL!$A$2:$AC$3977,12,FALSE)),"",VLOOKUP(TRIM(B1500),ALL!$A$2:$AC$3977,12,FALSE))</f>
        <v/>
      </c>
      <c r="M1500" s="8" t="str">
        <f>IF(ISERROR(VLOOKUP(TRIM(B1500),ALL!$A$2:$AC$3977,13,FALSE)),"",VLOOKUP(TRIM(B1500),ALL!$A$2:$AC$3977,13,FALSE))</f>
        <v/>
      </c>
      <c r="N1500" s="8" t="str">
        <f>IF(ISERROR(VLOOKUP(TRIM(B1500),ALL!$A$2:$AC$3977,14,FALSE)),"",VLOOKUP(TRIM(B1500),ALL!$A$2:$AC$3977,14,FALSE))</f>
        <v/>
      </c>
      <c r="O1500" s="8" t="str">
        <f>IF(ISERROR(VLOOKUP(TRIM(B1500),ALL!$A$2:$AC$3977,15,FALSE)),"",VLOOKUP(TRIM(B1500),ALL!$A$2:$AC$3977,15,FALSE))</f>
        <v/>
      </c>
      <c r="P1500" s="8" t="str">
        <f>IF(ISERROR(VLOOKUP(TRIM(B1500),ALL!$A$2:$AC$3977,16,FALSE)),"",VLOOKUP(TRIM(B1500),ALL!$A$2:$AC$3977,16,FALSE))</f>
        <v/>
      </c>
      <c r="Q1500" s="3"/>
      <c r="R1500" s="1"/>
      <c r="S1500" s="202"/>
      <c r="T1500" s="202" t="str">
        <f>IF(ISERROR(VLOOKUP(TRIM(B1500),ALL!$A$2:$AC$3999,20,FALSE)),"",VLOOKUP(TRIM(B1500),ALL!$A$2:$AC$3999,20,FALSE))</f>
        <v/>
      </c>
      <c r="U1500" s="202" t="str">
        <f>IF(ISERROR(VLOOKUP(TRIM(B1500),ALL!$A$2:$AC$3999,21,FALSE)),"",VLOOKUP(TRIM(B1500),ALL!$A$2:$AC$3999,21,FALSE))</f>
        <v/>
      </c>
      <c r="V1500" s="202" t="str">
        <f>IF(ISERROR(VLOOKUP(TRIM(B1500),ALL!$A$2:$AC$3999,22,FALSE)),"",VLOOKUP(TRIM(B1500),ALL!$A$2:$AC$3999,22,FALSE))</f>
        <v/>
      </c>
      <c r="W1500" s="202" t="str">
        <f>IF(ISERROR(VLOOKUP(TRIM(B1500),ALL!$A$2:$AC$1999,20,FALSE)),"",VLOOKUP(TRIM(B1500),ALL!$A$2:$AC$1999,20,FALSE))</f>
        <v/>
      </c>
      <c r="X1500" s="202" t="str">
        <f>IF(ISERROR(VLOOKUP(TRIM(B1500),ALL!$A$2:$AC$1999,21,FALSE)),"",VLOOKUP(TRIM(B1500),ALL!$A$2:$AC$1999,21,FALSE))</f>
        <v/>
      </c>
      <c r="Y1500" s="202" t="str">
        <f>IF(ISERROR(VLOOKUP(TRIM(B1500),ALL!$A$2:$AC$1999,22,FALSE)),"",VLOOKUP(TRIM(B1500),ALL!$A$2:$AC$1999,22,FALSE))</f>
        <v/>
      </c>
      <c r="Z1500" s="202" t="str">
        <f>IF(ISERROR(VLOOKUP(TRIM(B1500),ALL!$A$2:$AC$1999,23,FALSE)),"",VLOOKUP(TRIM(B1500),ALL!$A$2:$AC$1999,23,FALSE))</f>
        <v/>
      </c>
      <c r="AA1500" s="202" t="str">
        <f>IF(ISERROR(VLOOKUP(TRIM(B1500),ALL!$A$2:$AC$1999,24,FALSE)),"",VLOOKUP(TRIM(B1500),ALL!$A$2:$AC$1999,24,FALSE))</f>
        <v/>
      </c>
      <c r="AB1500" s="202" t="str">
        <f>IF(ISERROR(VLOOKUP(TRIM(B1500),ALL!$A$2:$AC$1999,25,FALSE)),"",VLOOKUP(TRIM(B1500),ALL!$A$2:$AC$1999,25,FALSE))</f>
        <v/>
      </c>
      <c r="AC1500" s="202" t="s">
        <v>4028</v>
      </c>
      <c r="AD1500" s="202" t="s">
        <v>4028</v>
      </c>
      <c r="AE1500" s="202" t="s">
        <v>4028</v>
      </c>
      <c r="AF1500" s="202" t="s">
        <v>4028</v>
      </c>
      <c r="AG1500" s="202" t="s">
        <v>4028</v>
      </c>
      <c r="AH1500" s="202" t="s">
        <v>4028</v>
      </c>
      <c r="AI1500" s="202" t="s">
        <v>4028</v>
      </c>
      <c r="AJ1500" s="202" t="s">
        <v>4028</v>
      </c>
      <c r="AK1500" s="202" t="s">
        <v>4028</v>
      </c>
      <c r="AL1500" s="3"/>
      <c r="AM1500" s="1"/>
      <c r="AN1500" s="1"/>
      <c r="AO1500" s="202"/>
      <c r="AP1500" s="1"/>
      <c r="AQ1500" s="1"/>
      <c r="AR1500" s="1"/>
      <c r="AS1500" s="1"/>
      <c r="AT1500" s="1"/>
      <c r="AU1500" s="3"/>
      <c r="AV1500" s="1"/>
      <c r="AW1500" s="1"/>
      <c r="AX1500" s="202"/>
      <c r="AY1500" s="1"/>
      <c r="AZ1500" s="1"/>
      <c r="BA1500" s="202"/>
      <c r="BB1500" s="1"/>
      <c r="BC1500" s="1"/>
      <c r="BD1500" s="202"/>
      <c r="BE1500" s="202"/>
      <c r="BF1500" s="1"/>
      <c r="BG1500" s="202"/>
      <c r="BH1500" s="202"/>
      <c r="BI1500" s="202"/>
      <c r="BJ1500" s="202"/>
      <c r="BK1500" s="2"/>
      <c r="BL1500" s="2"/>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c r="HK1500"/>
      <c r="HL1500"/>
      <c r="HM1500"/>
      <c r="HN1500"/>
      <c r="HO1500"/>
      <c r="HP1500"/>
      <c r="HQ1500"/>
      <c r="HR1500"/>
      <c r="HS1500"/>
      <c r="HT1500"/>
      <c r="HU1500"/>
      <c r="HV1500"/>
      <c r="HW1500"/>
      <c r="HX1500"/>
      <c r="HY1500"/>
      <c r="HZ1500"/>
      <c r="IA1500"/>
      <c r="IB1500"/>
      <c r="IC1500"/>
      <c r="ID1500"/>
      <c r="IE1500"/>
      <c r="IF1500"/>
      <c r="IG1500"/>
      <c r="IH1500"/>
      <c r="II1500"/>
      <c r="IJ1500"/>
      <c r="IK1500"/>
      <c r="IL1500"/>
      <c r="IM1500"/>
      <c r="IN1500"/>
      <c r="IO1500"/>
      <c r="IP1500"/>
      <c r="IQ1500"/>
      <c r="IR1500"/>
      <c r="IS1500"/>
      <c r="IT1500"/>
      <c r="IU1500"/>
      <c r="IV1500"/>
    </row>
    <row r="1501" spans="1:256" ht="12.75" customHeight="1" x14ac:dyDescent="0.2">
      <c r="A1501" s="8" t="s">
        <v>4956</v>
      </c>
      <c r="B1501" s="8"/>
      <c r="C1501" s="202"/>
      <c r="D1501" s="7"/>
      <c r="G1501" s="205"/>
      <c r="J1501" s="8"/>
      <c r="K1501" s="8" t="str">
        <f>IF(ISERROR(VLOOKUP(TRIM(C1501),ALL!$A$2:$AC$3977,11,FALSE)),"",VLOOKUP(TRIM(C1501),ALL!$A$2:$AC$3977,11,FALSE))</f>
        <v/>
      </c>
      <c r="L1501" s="8" t="str">
        <f>IF(ISERROR(VLOOKUP(TRIM(C1501),ALL!$A$2:$AC$3977,12,FALSE)),"",VLOOKUP(TRIM(C1501),ALL!$A$2:$AC$3977,12,FALSE))</f>
        <v/>
      </c>
      <c r="M1501" s="8" t="str">
        <f>IF(ISERROR(VLOOKUP(TRIM(C1501),ALL!$A$2:$AC$3977,13,FALSE)),"",VLOOKUP(TRIM(C1501),ALL!$A$2:$AC$3977,13,FALSE))</f>
        <v/>
      </c>
      <c r="N1501" s="8" t="str">
        <f>IF(ISERROR(VLOOKUP(TRIM(C1501),ALL!$A$2:$AC$3977,14,FALSE)),"",VLOOKUP(TRIM(C1501),ALL!$A$2:$AC$3977,14,FALSE))</f>
        <v/>
      </c>
      <c r="O1501" s="8" t="str">
        <f>IF(ISERROR(VLOOKUP(TRIM(C1501),ALL!$A$2:$AC$3977,15,FALSE)),"",VLOOKUP(TRIM(C1501),ALL!$A$2:$AC$3977,15,FALSE))</f>
        <v/>
      </c>
      <c r="P1501" s="8" t="str">
        <f>IF(ISERROR(VLOOKUP(TRIM(C1501),ALL!$A$2:$AC$3977,16,FALSE)),"",VLOOKUP(TRIM(C1501),ALL!$A$2:$AC$3977,16,FALSE))</f>
        <v/>
      </c>
      <c r="Q1501" s="8"/>
      <c r="S1501" s="1"/>
      <c r="T1501" s="202" t="str">
        <f>IF(ISERROR(VLOOKUP(TRIM(C1501),ALL!$A$2:$AC$3999,20,FALSE)),"",VLOOKUP(TRIM(C1501),ALL!$A$2:$AC$3999,20,FALSE))</f>
        <v/>
      </c>
      <c r="U1501" s="202" t="str">
        <f>IF(ISERROR(VLOOKUP(TRIM(C1501),ALL!$A$2:$AC$3999,21,FALSE)),"",VLOOKUP(TRIM(C1501),ALL!$A$2:$AC$3999,21,FALSE))</f>
        <v/>
      </c>
      <c r="V1501" s="202" t="str">
        <f>IF(ISERROR(VLOOKUP(TRIM(C1501),ALL!$A$2:$AC$3999,22,FALSE)),"",VLOOKUP(TRIM(C1501),ALL!$A$2:$AC$3999,22,FALSE))</f>
        <v/>
      </c>
      <c r="W1501" s="202" t="str">
        <f>IF(ISERROR(VLOOKUP(TRIM(C1501),ALL!$A$2:$AC$1999,20,FALSE)),"",VLOOKUP(TRIM(C1501),ALL!$A$2:$AC$1999,20,FALSE))</f>
        <v/>
      </c>
      <c r="X1501" s="202" t="str">
        <f>IF(ISERROR(VLOOKUP(TRIM(C1501),ALL!$A$2:$AC$1999,21,FALSE)),"",VLOOKUP(TRIM(C1501),ALL!$A$2:$AC$1999,21,FALSE))</f>
        <v/>
      </c>
      <c r="Y1501" s="202" t="str">
        <f>IF(ISERROR(VLOOKUP(TRIM(C1501),ALL!$A$2:$AC$1999,22,FALSE)),"",VLOOKUP(TRIM(C1501),ALL!$A$2:$AC$1999,22,FALSE))</f>
        <v/>
      </c>
      <c r="Z1501" s="202" t="str">
        <f>IF(ISERROR(VLOOKUP(TRIM(C1501),ALL!$A$2:$AC$1999,23,FALSE)),"",VLOOKUP(TRIM(C1501),ALL!$A$2:$AC$1999,23,FALSE))</f>
        <v/>
      </c>
      <c r="AA1501" s="202" t="str">
        <f>IF(ISERROR(VLOOKUP(TRIM(C1501),ALL!$A$2:$AC$1999,24,FALSE)),"",VLOOKUP(TRIM(C1501),ALL!$A$2:$AC$1999,24,FALSE))</f>
        <v/>
      </c>
      <c r="AB1501" s="202" t="str">
        <f>IF(ISERROR(VLOOKUP(TRIM(C1501),ALL!$A$2:$AC$1999,25,FALSE)),"",VLOOKUP(TRIM(C1501),ALL!$A$2:$AC$1999,25,FALSE))</f>
        <v/>
      </c>
      <c r="AC1501" s="202" t="s">
        <v>4028</v>
      </c>
      <c r="AD1501" s="202" t="s">
        <v>4028</v>
      </c>
      <c r="AE1501" s="202" t="s">
        <v>4028</v>
      </c>
      <c r="AF1501" s="202" t="s">
        <v>4028</v>
      </c>
      <c r="AG1501" s="202" t="s">
        <v>4028</v>
      </c>
      <c r="AH1501" s="202" t="s">
        <v>4028</v>
      </c>
      <c r="AI1501" s="202" t="s">
        <v>4028</v>
      </c>
      <c r="AJ1501" s="202" t="s">
        <v>4028</v>
      </c>
      <c r="AK1501" s="202" t="s">
        <v>4028</v>
      </c>
      <c r="AL1501" s="202"/>
      <c r="AO1501" s="202"/>
      <c r="AQ1501" s="1"/>
      <c r="AT1501" s="1"/>
      <c r="AU1501" s="202"/>
      <c r="AW1501" s="1"/>
      <c r="AX1501" s="202"/>
      <c r="AZ1501" s="1"/>
      <c r="BA1501" s="202"/>
      <c r="BB1501" s="1"/>
      <c r="BC1501" s="1"/>
      <c r="BD1501" s="202"/>
      <c r="BE1501" s="202"/>
      <c r="BF1501" s="1"/>
      <c r="BG1501" s="202"/>
      <c r="BH1501" s="202"/>
      <c r="BI1501" s="202"/>
      <c r="BJ1501" s="202"/>
      <c r="BK1501" s="2"/>
      <c r="BL1501" s="2"/>
    </row>
    <row r="1502" spans="1:256" s="10" customFormat="1" ht="12.75" customHeight="1" x14ac:dyDescent="0.2">
      <c r="A1502" s="233" t="s">
        <v>5041</v>
      </c>
      <c r="B1502" s="203"/>
      <c r="C1502" s="203"/>
      <c r="D1502" s="218"/>
      <c r="E1502" s="203"/>
      <c r="F1502" s="203"/>
      <c r="G1502" s="203"/>
      <c r="H1502" s="203"/>
      <c r="I1502" s="203"/>
      <c r="J1502" s="203"/>
      <c r="K1502" s="203"/>
      <c r="L1502" s="203"/>
      <c r="M1502" s="203"/>
      <c r="N1502" s="203" t="s">
        <v>4028</v>
      </c>
      <c r="O1502" s="203" t="s">
        <v>4028</v>
      </c>
      <c r="P1502" s="203" t="s">
        <v>4028</v>
      </c>
      <c r="Q1502" s="203"/>
      <c r="R1502" s="203"/>
      <c r="S1502" s="203"/>
      <c r="T1502" s="203" t="s">
        <v>4028</v>
      </c>
      <c r="U1502" s="203" t="s">
        <v>4028</v>
      </c>
      <c r="V1502" s="203" t="s">
        <v>4028</v>
      </c>
      <c r="W1502" s="203" t="s">
        <v>4028</v>
      </c>
      <c r="X1502" s="203" t="s">
        <v>4028</v>
      </c>
      <c r="Y1502" s="203" t="s">
        <v>4028</v>
      </c>
      <c r="Z1502" s="203" t="s">
        <v>4028</v>
      </c>
      <c r="AA1502" s="203" t="s">
        <v>4028</v>
      </c>
      <c r="AB1502" s="203" t="s">
        <v>4028</v>
      </c>
      <c r="AC1502" s="203" t="s">
        <v>4028</v>
      </c>
      <c r="AD1502" s="203" t="s">
        <v>4028</v>
      </c>
      <c r="AE1502" s="203" t="s">
        <v>4028</v>
      </c>
      <c r="AF1502" s="203" t="s">
        <v>4028</v>
      </c>
      <c r="AG1502" s="203" t="s">
        <v>4028</v>
      </c>
      <c r="AH1502" s="203" t="s">
        <v>4028</v>
      </c>
      <c r="AI1502" s="203" t="s">
        <v>4028</v>
      </c>
      <c r="AJ1502" s="203" t="s">
        <v>4028</v>
      </c>
      <c r="AK1502" s="203" t="s">
        <v>4028</v>
      </c>
      <c r="AL1502" s="203"/>
      <c r="AM1502" s="203"/>
      <c r="AN1502" s="203"/>
      <c r="AO1502" s="203"/>
      <c r="AP1502" s="203"/>
      <c r="AQ1502" s="203"/>
      <c r="AR1502" s="203"/>
      <c r="AS1502" s="203"/>
      <c r="AT1502" s="203"/>
      <c r="AU1502" s="203"/>
      <c r="AV1502" s="203"/>
      <c r="AW1502" s="203"/>
      <c r="AX1502" s="203"/>
      <c r="AY1502" s="203"/>
      <c r="AZ1502" s="203"/>
      <c r="BA1502" s="203"/>
      <c r="BB1502" s="203"/>
      <c r="BC1502" s="203"/>
      <c r="BD1502" s="203"/>
      <c r="BE1502" s="203"/>
      <c r="BF1502" s="203"/>
      <c r="BG1502" s="203"/>
      <c r="BH1502" s="203"/>
      <c r="BI1502" s="203"/>
      <c r="BJ1502" s="203"/>
      <c r="BK1502" s="203"/>
      <c r="BL1502" s="203"/>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c r="HK1502"/>
      <c r="HL1502"/>
      <c r="HM1502"/>
      <c r="HN1502"/>
      <c r="HO1502"/>
      <c r="HP1502"/>
      <c r="HQ1502"/>
      <c r="HR1502"/>
      <c r="HS1502"/>
      <c r="HT1502"/>
      <c r="HU1502"/>
      <c r="HV1502"/>
      <c r="HW1502"/>
      <c r="HX1502"/>
      <c r="HY1502"/>
      <c r="HZ1502"/>
      <c r="IA1502"/>
      <c r="IB1502"/>
      <c r="IC1502"/>
      <c r="ID1502"/>
      <c r="IE1502"/>
      <c r="IF1502"/>
      <c r="IG1502"/>
      <c r="IH1502"/>
      <c r="II1502"/>
      <c r="IJ1502"/>
      <c r="IK1502"/>
      <c r="IL1502"/>
      <c r="IM1502"/>
      <c r="IN1502"/>
      <c r="IO1502"/>
      <c r="IP1502"/>
      <c r="IQ1502"/>
      <c r="IR1502"/>
      <c r="IS1502"/>
      <c r="IT1502"/>
      <c r="IU1502"/>
      <c r="IV1502"/>
    </row>
    <row r="1503" spans="1:256" ht="12.75" customHeight="1" x14ac:dyDescent="0.2">
      <c r="A1503" s="203" t="s">
        <v>193</v>
      </c>
      <c r="B1503" s="203" t="s">
        <v>4313</v>
      </c>
      <c r="C1503" s="203" t="s">
        <v>1253</v>
      </c>
      <c r="D1503" s="214">
        <v>33325</v>
      </c>
      <c r="E1503" s="203" t="s">
        <v>1228</v>
      </c>
      <c r="F1503" s="203" t="s">
        <v>2137</v>
      </c>
      <c r="G1503" s="203" t="s">
        <v>3420</v>
      </c>
      <c r="H1503" s="203" t="s">
        <v>193</v>
      </c>
      <c r="I1503" s="203" t="s">
        <v>23</v>
      </c>
      <c r="J1503" s="203"/>
      <c r="K1503" s="203" t="s">
        <v>193</v>
      </c>
      <c r="L1503" s="203" t="s">
        <v>23</v>
      </c>
      <c r="M1503" s="203">
        <v>0</v>
      </c>
      <c r="N1503" s="203" t="s">
        <v>193</v>
      </c>
      <c r="O1503" s="203" t="s">
        <v>23</v>
      </c>
      <c r="P1503" s="203">
        <v>0</v>
      </c>
      <c r="Q1503" s="203" t="s">
        <v>193</v>
      </c>
      <c r="R1503" s="203" t="s">
        <v>23</v>
      </c>
      <c r="S1503" s="203"/>
      <c r="T1503" s="203" t="s">
        <v>193</v>
      </c>
      <c r="U1503" s="203" t="s">
        <v>23</v>
      </c>
      <c r="V1503" s="203">
        <v>0</v>
      </c>
      <c r="W1503" s="203" t="s">
        <v>193</v>
      </c>
      <c r="X1503" s="203" t="s">
        <v>23</v>
      </c>
      <c r="Y1503" s="203">
        <v>0</v>
      </c>
      <c r="Z1503" s="203" t="s">
        <v>193</v>
      </c>
      <c r="AA1503" s="203" t="s">
        <v>23</v>
      </c>
      <c r="AB1503" s="203">
        <v>0</v>
      </c>
      <c r="AC1503" s="203">
        <v>0</v>
      </c>
      <c r="AD1503" s="203">
        <v>0</v>
      </c>
      <c r="AE1503" s="203">
        <v>0</v>
      </c>
      <c r="AF1503" s="203">
        <v>0</v>
      </c>
      <c r="AG1503" s="203">
        <v>0</v>
      </c>
      <c r="AH1503" s="203">
        <v>0</v>
      </c>
      <c r="AI1503" s="203">
        <v>0</v>
      </c>
      <c r="AJ1503" s="203">
        <v>0</v>
      </c>
      <c r="AK1503" s="203">
        <v>0</v>
      </c>
      <c r="AL1503" s="203"/>
      <c r="AM1503" s="203"/>
      <c r="AN1503" s="203"/>
      <c r="AO1503" s="203"/>
      <c r="AP1503" s="203"/>
      <c r="AQ1503" s="203"/>
      <c r="AR1503" s="203"/>
      <c r="AS1503" s="203"/>
      <c r="AT1503" s="203"/>
      <c r="AU1503" s="203"/>
      <c r="AV1503" s="203"/>
      <c r="AW1503" s="203"/>
      <c r="AX1503" s="203"/>
      <c r="AY1503" s="203"/>
      <c r="AZ1503" s="203"/>
      <c r="BA1503" s="203"/>
      <c r="BB1503" s="203"/>
      <c r="BC1503" s="203"/>
      <c r="BD1503" s="203"/>
      <c r="BE1503" s="203"/>
      <c r="BF1503" s="203"/>
      <c r="BG1503" s="203"/>
      <c r="BH1503" s="203"/>
      <c r="BI1503" s="203"/>
      <c r="BJ1503" s="203"/>
      <c r="BK1503" s="203"/>
      <c r="BL1503" s="203"/>
    </row>
    <row r="1504" spans="1:256" ht="12.75" customHeight="1" x14ac:dyDescent="0.2">
      <c r="A1504" s="203" t="s">
        <v>193</v>
      </c>
      <c r="B1504" s="203" t="s">
        <v>229</v>
      </c>
      <c r="C1504" s="203" t="s">
        <v>665</v>
      </c>
      <c r="D1504" s="214">
        <v>31692</v>
      </c>
      <c r="E1504" s="203" t="s">
        <v>401</v>
      </c>
      <c r="F1504" s="203" t="s">
        <v>2190</v>
      </c>
      <c r="G1504" s="203" t="s">
        <v>3420</v>
      </c>
      <c r="H1504" s="203" t="s">
        <v>193</v>
      </c>
      <c r="I1504" s="203" t="s">
        <v>460</v>
      </c>
      <c r="J1504" s="203" t="s">
        <v>3551</v>
      </c>
      <c r="K1504" s="203" t="s">
        <v>193</v>
      </c>
      <c r="L1504" s="203" t="s">
        <v>460</v>
      </c>
      <c r="M1504" s="203" t="s">
        <v>2941</v>
      </c>
      <c r="N1504" s="203" t="s">
        <v>193</v>
      </c>
      <c r="O1504" s="203" t="s">
        <v>367</v>
      </c>
      <c r="P1504" s="203" t="s">
        <v>86</v>
      </c>
      <c r="Q1504" s="203" t="s">
        <v>193</v>
      </c>
      <c r="R1504" s="203" t="s">
        <v>88</v>
      </c>
      <c r="S1504" s="203" t="s">
        <v>251</v>
      </c>
      <c r="T1504" s="203" t="s">
        <v>193</v>
      </c>
      <c r="U1504" s="203" t="s">
        <v>55</v>
      </c>
      <c r="V1504" s="203" t="s">
        <v>1465</v>
      </c>
      <c r="W1504" s="203" t="s">
        <v>193</v>
      </c>
      <c r="X1504" s="203" t="s">
        <v>55</v>
      </c>
      <c r="Y1504" s="203" t="s">
        <v>1465</v>
      </c>
      <c r="Z1504" s="203" t="s">
        <v>193</v>
      </c>
      <c r="AA1504" s="203" t="s">
        <v>55</v>
      </c>
      <c r="AB1504" s="203" t="s">
        <v>355</v>
      </c>
      <c r="AC1504" s="203" t="s">
        <v>193</v>
      </c>
      <c r="AD1504" s="203" t="s">
        <v>367</v>
      </c>
      <c r="AE1504" s="203" t="s">
        <v>251</v>
      </c>
      <c r="AF1504" s="203" t="s">
        <v>193</v>
      </c>
      <c r="AG1504" s="203" t="s">
        <v>367</v>
      </c>
      <c r="AH1504" s="203" t="s">
        <v>436</v>
      </c>
      <c r="AI1504" s="203" t="s">
        <v>193</v>
      </c>
      <c r="AJ1504" s="203" t="s">
        <v>367</v>
      </c>
      <c r="AK1504" s="203" t="s">
        <v>220</v>
      </c>
      <c r="AL1504" s="203"/>
      <c r="AM1504" s="203"/>
      <c r="AN1504" s="203"/>
      <c r="AO1504" s="203"/>
      <c r="AP1504" s="203"/>
      <c r="AQ1504" s="203"/>
      <c r="AR1504" s="203"/>
      <c r="AS1504" s="203"/>
      <c r="AT1504" s="203"/>
      <c r="AU1504" s="203"/>
      <c r="AV1504" s="203"/>
      <c r="AW1504" s="203"/>
      <c r="AX1504" s="203"/>
      <c r="AY1504" s="203"/>
      <c r="AZ1504" s="203"/>
      <c r="BA1504" s="203"/>
      <c r="BB1504" s="203"/>
      <c r="BC1504" s="203"/>
      <c r="BD1504" s="203"/>
      <c r="BE1504" s="203"/>
      <c r="BF1504" s="203"/>
      <c r="BG1504" s="203"/>
      <c r="BH1504" s="203"/>
      <c r="BI1504" s="203"/>
      <c r="BJ1504" s="203"/>
      <c r="BK1504" s="203"/>
      <c r="BL1504" s="203"/>
    </row>
    <row r="1505" spans="1:260" s="10" customFormat="1" ht="12.75" customHeight="1" x14ac:dyDescent="0.2">
      <c r="A1505" s="203" t="s">
        <v>4028</v>
      </c>
      <c r="B1505" s="203" t="s">
        <v>4028</v>
      </c>
      <c r="C1505" s="203"/>
      <c r="D1505" s="214"/>
      <c r="E1505" s="203"/>
      <c r="F1505" s="203"/>
      <c r="G1505" s="203" t="s">
        <v>4028</v>
      </c>
      <c r="H1505" s="203" t="s">
        <v>4028</v>
      </c>
      <c r="I1505" s="203" t="s">
        <v>4028</v>
      </c>
      <c r="J1505" s="203" t="s">
        <v>4028</v>
      </c>
      <c r="K1505" s="203" t="s">
        <v>4028</v>
      </c>
      <c r="L1505" s="203" t="s">
        <v>4028</v>
      </c>
      <c r="M1505" s="203" t="s">
        <v>4028</v>
      </c>
      <c r="N1505" s="203" t="s">
        <v>4028</v>
      </c>
      <c r="O1505" s="203" t="s">
        <v>4028</v>
      </c>
      <c r="P1505" s="203" t="s">
        <v>4028</v>
      </c>
      <c r="Q1505" s="203"/>
      <c r="R1505" s="203"/>
      <c r="S1505" s="203"/>
      <c r="T1505" s="203" t="s">
        <v>4028</v>
      </c>
      <c r="U1505" s="203" t="s">
        <v>4028</v>
      </c>
      <c r="V1505" s="203" t="s">
        <v>4028</v>
      </c>
      <c r="W1505" s="203" t="s">
        <v>4028</v>
      </c>
      <c r="X1505" s="203" t="s">
        <v>4028</v>
      </c>
      <c r="Y1505" s="203" t="s">
        <v>4028</v>
      </c>
      <c r="Z1505" s="203" t="s">
        <v>4028</v>
      </c>
      <c r="AA1505" s="203" t="s">
        <v>4028</v>
      </c>
      <c r="AB1505" s="203" t="s">
        <v>4028</v>
      </c>
      <c r="AC1505" s="203" t="s">
        <v>4028</v>
      </c>
      <c r="AD1505" s="203" t="s">
        <v>4028</v>
      </c>
      <c r="AE1505" s="203" t="s">
        <v>4028</v>
      </c>
      <c r="AF1505" s="203" t="s">
        <v>4028</v>
      </c>
      <c r="AG1505" s="203" t="s">
        <v>4028</v>
      </c>
      <c r="AH1505" s="203" t="s">
        <v>4028</v>
      </c>
      <c r="AI1505" s="203" t="s">
        <v>4028</v>
      </c>
      <c r="AJ1505" s="203" t="s">
        <v>4028</v>
      </c>
      <c r="AK1505" s="203" t="s">
        <v>4028</v>
      </c>
      <c r="AL1505" s="203"/>
      <c r="AM1505" s="203"/>
      <c r="AN1505" s="203"/>
      <c r="AO1505" s="203"/>
      <c r="AP1505" s="203"/>
      <c r="AQ1505" s="203"/>
      <c r="AR1505" s="203"/>
      <c r="AS1505" s="203"/>
      <c r="AT1505" s="203"/>
      <c r="AU1505" s="203"/>
      <c r="AV1505" s="203"/>
      <c r="AW1505" s="203"/>
      <c r="AX1505" s="203"/>
      <c r="AY1505" s="203"/>
      <c r="AZ1505" s="203"/>
      <c r="BA1505" s="203"/>
      <c r="BB1505" s="203"/>
      <c r="BC1505" s="203"/>
      <c r="BD1505" s="203"/>
      <c r="BE1505" s="203"/>
      <c r="BF1505" s="203"/>
      <c r="BG1505" s="203"/>
      <c r="BH1505" s="203"/>
      <c r="BI1505" s="203"/>
      <c r="BJ1505" s="203"/>
      <c r="BK1505" s="203"/>
      <c r="BL1505" s="203"/>
    </row>
    <row r="1506" spans="1:260" s="10" customFormat="1" ht="12.75" customHeight="1" x14ac:dyDescent="0.2">
      <c r="A1506" s="203" t="s">
        <v>344</v>
      </c>
      <c r="B1506" s="203" t="s">
        <v>131</v>
      </c>
      <c r="C1506" s="203" t="s">
        <v>2633</v>
      </c>
      <c r="D1506" s="214">
        <v>34921</v>
      </c>
      <c r="E1506" s="203" t="s">
        <v>2588</v>
      </c>
      <c r="F1506" s="203" t="s">
        <v>2785</v>
      </c>
      <c r="G1506" s="203" t="s">
        <v>4600</v>
      </c>
      <c r="H1506" s="203" t="s">
        <v>344</v>
      </c>
      <c r="I1506" s="203" t="s">
        <v>131</v>
      </c>
      <c r="J1506" s="203" t="s">
        <v>3544</v>
      </c>
      <c r="K1506" s="203" t="s">
        <v>344</v>
      </c>
      <c r="L1506" s="203" t="s">
        <v>131</v>
      </c>
      <c r="M1506" s="203" t="s">
        <v>2951</v>
      </c>
      <c r="N1506" s="203" t="s">
        <v>344</v>
      </c>
      <c r="O1506" s="203" t="s">
        <v>131</v>
      </c>
      <c r="P1506" s="203" t="s">
        <v>2634</v>
      </c>
      <c r="Q1506" s="203"/>
      <c r="R1506" s="203"/>
      <c r="S1506" s="203"/>
      <c r="T1506" s="203">
        <v>0</v>
      </c>
      <c r="U1506" s="203">
        <v>0</v>
      </c>
      <c r="V1506" s="203">
        <v>0</v>
      </c>
      <c r="W1506" s="203">
        <v>0</v>
      </c>
      <c r="X1506" s="203">
        <v>0</v>
      </c>
      <c r="Y1506" s="203">
        <v>0</v>
      </c>
      <c r="Z1506" s="203">
        <v>0</v>
      </c>
      <c r="AA1506" s="203">
        <v>0</v>
      </c>
      <c r="AB1506" s="203">
        <v>0</v>
      </c>
      <c r="AC1506" s="203">
        <v>0</v>
      </c>
      <c r="AD1506" s="203">
        <v>0</v>
      </c>
      <c r="AE1506" s="203">
        <v>0</v>
      </c>
      <c r="AF1506" s="203">
        <v>0</v>
      </c>
      <c r="AG1506" s="203">
        <v>0</v>
      </c>
      <c r="AH1506" s="203">
        <v>0</v>
      </c>
      <c r="AI1506" s="203">
        <v>0</v>
      </c>
      <c r="AJ1506" s="203">
        <v>0</v>
      </c>
      <c r="AK1506" s="203">
        <v>0</v>
      </c>
      <c r="AL1506" s="203"/>
      <c r="AM1506" s="203"/>
      <c r="AN1506" s="203"/>
      <c r="AO1506" s="203"/>
      <c r="AP1506" s="203"/>
      <c r="AQ1506" s="203"/>
      <c r="AR1506" s="203"/>
      <c r="AS1506" s="203"/>
      <c r="AT1506" s="203"/>
      <c r="AU1506" s="203"/>
      <c r="AV1506" s="203"/>
      <c r="AW1506" s="203"/>
      <c r="AX1506" s="203"/>
      <c r="AY1506" s="203"/>
      <c r="AZ1506" s="203"/>
      <c r="BA1506" s="203"/>
      <c r="BB1506" s="203"/>
      <c r="BC1506" s="203"/>
      <c r="BD1506" s="203"/>
      <c r="BE1506" s="203"/>
      <c r="BF1506" s="203"/>
      <c r="BG1506" s="203"/>
      <c r="BH1506" s="203"/>
      <c r="BI1506" s="203"/>
      <c r="BJ1506" s="203"/>
      <c r="BK1506" s="203"/>
      <c r="BL1506" s="203"/>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c r="HK1506"/>
      <c r="HL1506"/>
      <c r="HM1506"/>
      <c r="HN1506"/>
      <c r="HO1506"/>
      <c r="HP1506"/>
      <c r="HQ1506"/>
      <c r="HR1506"/>
      <c r="HS1506"/>
      <c r="HT1506"/>
      <c r="HU1506"/>
      <c r="HV1506"/>
      <c r="HW1506"/>
      <c r="HX1506"/>
      <c r="HY1506"/>
      <c r="HZ1506"/>
      <c r="IA1506"/>
      <c r="IB1506"/>
      <c r="IC1506"/>
      <c r="ID1506"/>
      <c r="IE1506"/>
      <c r="IF1506"/>
      <c r="IG1506"/>
      <c r="IH1506"/>
      <c r="II1506"/>
      <c r="IJ1506"/>
      <c r="IK1506"/>
      <c r="IL1506"/>
      <c r="IM1506"/>
      <c r="IN1506"/>
      <c r="IO1506"/>
      <c r="IP1506"/>
      <c r="IQ1506"/>
      <c r="IR1506"/>
      <c r="IS1506"/>
      <c r="IT1506"/>
      <c r="IU1506"/>
      <c r="IV1506"/>
    </row>
    <row r="1507" spans="1:260" s="13" customFormat="1" ht="12.75" customHeight="1" x14ac:dyDescent="0.2">
      <c r="A1507" s="203" t="s">
        <v>344</v>
      </c>
      <c r="B1507" s="203" t="s">
        <v>4372</v>
      </c>
      <c r="C1507" s="203" t="s">
        <v>121</v>
      </c>
      <c r="D1507" s="214">
        <v>30450</v>
      </c>
      <c r="E1507" s="203" t="s">
        <v>245</v>
      </c>
      <c r="F1507" s="203" t="s">
        <v>2159</v>
      </c>
      <c r="G1507" s="203" t="s">
        <v>4558</v>
      </c>
      <c r="H1507" s="203" t="s">
        <v>344</v>
      </c>
      <c r="I1507" s="203" t="s">
        <v>233</v>
      </c>
      <c r="J1507" s="203" t="s">
        <v>3624</v>
      </c>
      <c r="K1507" s="203" t="s">
        <v>344</v>
      </c>
      <c r="L1507" s="203" t="s">
        <v>32</v>
      </c>
      <c r="M1507" s="203" t="s">
        <v>2556</v>
      </c>
      <c r="N1507" s="203" t="s">
        <v>344</v>
      </c>
      <c r="O1507" s="203" t="s">
        <v>103</v>
      </c>
      <c r="P1507" s="203" t="s">
        <v>2484</v>
      </c>
      <c r="Q1507" s="203" t="s">
        <v>344</v>
      </c>
      <c r="R1507" s="203" t="s">
        <v>103</v>
      </c>
      <c r="S1507" s="203" t="s">
        <v>1822</v>
      </c>
      <c r="T1507" s="203" t="s">
        <v>344</v>
      </c>
      <c r="U1507" s="203" t="s">
        <v>103</v>
      </c>
      <c r="V1507" s="203" t="s">
        <v>1649</v>
      </c>
      <c r="W1507" s="203" t="s">
        <v>344</v>
      </c>
      <c r="X1507" s="203" t="s">
        <v>103</v>
      </c>
      <c r="Y1507" s="203" t="s">
        <v>1649</v>
      </c>
      <c r="Z1507" s="203" t="s">
        <v>344</v>
      </c>
      <c r="AA1507" s="203" t="s">
        <v>111</v>
      </c>
      <c r="AB1507" s="203" t="s">
        <v>347</v>
      </c>
      <c r="AC1507" s="203" t="s">
        <v>344</v>
      </c>
      <c r="AD1507" s="203" t="s">
        <v>111</v>
      </c>
      <c r="AE1507" s="203" t="s">
        <v>349</v>
      </c>
      <c r="AF1507" s="203" t="s">
        <v>344</v>
      </c>
      <c r="AG1507" s="203" t="s">
        <v>111</v>
      </c>
      <c r="AH1507" s="203" t="s">
        <v>351</v>
      </c>
      <c r="AI1507" s="203" t="s">
        <v>344</v>
      </c>
      <c r="AJ1507" s="203" t="s">
        <v>111</v>
      </c>
      <c r="AK1507" s="203" t="s">
        <v>333</v>
      </c>
      <c r="AL1507" s="203" t="s">
        <v>344</v>
      </c>
      <c r="AM1507" s="203" t="s">
        <v>111</v>
      </c>
      <c r="AN1507" s="203" t="s">
        <v>351</v>
      </c>
      <c r="AO1507" s="203" t="s">
        <v>344</v>
      </c>
      <c r="AP1507" s="203" t="s">
        <v>111</v>
      </c>
      <c r="AQ1507" s="203" t="s">
        <v>516</v>
      </c>
      <c r="AR1507" s="203" t="s">
        <v>344</v>
      </c>
      <c r="AS1507" s="203" t="s">
        <v>111</v>
      </c>
      <c r="AT1507" s="203" t="s">
        <v>196</v>
      </c>
      <c r="AU1507" s="203" t="s">
        <v>344</v>
      </c>
      <c r="AV1507" s="203" t="s">
        <v>111</v>
      </c>
      <c r="AW1507" s="203" t="s">
        <v>299</v>
      </c>
      <c r="AX1507" s="203" t="s">
        <v>344</v>
      </c>
      <c r="AY1507" s="203" t="s">
        <v>111</v>
      </c>
      <c r="AZ1507" s="203" t="s">
        <v>474</v>
      </c>
      <c r="BA1507" s="203"/>
      <c r="BB1507" s="203"/>
      <c r="BC1507" s="203"/>
      <c r="BD1507" s="203"/>
      <c r="BE1507" s="203"/>
      <c r="BF1507" s="203"/>
      <c r="BG1507" s="203"/>
      <c r="BH1507" s="203"/>
      <c r="BI1507" s="203"/>
      <c r="BJ1507" s="203"/>
      <c r="BK1507" s="203"/>
      <c r="BL1507" s="203"/>
      <c r="BM1507" s="10"/>
      <c r="BN1507" s="10"/>
      <c r="BO1507" s="10"/>
      <c r="BP1507" s="10"/>
      <c r="BQ1507" s="10"/>
      <c r="BR1507" s="10"/>
      <c r="BS1507" s="10"/>
      <c r="BT1507" s="10"/>
      <c r="BU1507" s="10"/>
      <c r="BV1507" s="10"/>
      <c r="BW1507" s="10"/>
      <c r="BX1507" s="10"/>
      <c r="BY1507" s="10"/>
      <c r="BZ1507" s="10"/>
      <c r="CA1507" s="10"/>
      <c r="CB1507" s="10"/>
      <c r="CC1507" s="10"/>
      <c r="CD1507" s="10"/>
      <c r="CE1507" s="10"/>
      <c r="CF1507" s="10"/>
      <c r="CG1507" s="10"/>
      <c r="CH1507" s="10"/>
      <c r="CI1507" s="10"/>
      <c r="CJ1507" s="10"/>
      <c r="CK1507" s="10"/>
      <c r="CL1507" s="10"/>
      <c r="CM1507" s="10"/>
      <c r="CN1507" s="10"/>
      <c r="CO1507" s="10"/>
      <c r="CP1507" s="10"/>
      <c r="CQ1507" s="10"/>
      <c r="CR1507" s="10"/>
      <c r="CS1507" s="10"/>
      <c r="CT1507" s="10"/>
      <c r="CU1507" s="10"/>
      <c r="CV1507" s="10"/>
      <c r="CW1507" s="10"/>
      <c r="CX1507" s="10"/>
      <c r="CY1507" s="10"/>
      <c r="CZ1507" s="10"/>
      <c r="DA1507" s="10"/>
      <c r="DB1507" s="10"/>
      <c r="DC1507" s="10"/>
      <c r="DD1507" s="10"/>
      <c r="DE1507" s="10"/>
      <c r="DF1507" s="10"/>
      <c r="DG1507" s="10"/>
      <c r="DH1507" s="10"/>
      <c r="DI1507" s="10"/>
      <c r="DJ1507" s="10"/>
      <c r="DK1507" s="10"/>
      <c r="DL1507" s="10"/>
      <c r="DM1507" s="10"/>
      <c r="DN1507" s="10"/>
      <c r="DO1507" s="10"/>
      <c r="DP1507" s="10"/>
      <c r="DQ1507" s="10"/>
      <c r="DR1507" s="10"/>
      <c r="DS1507" s="10"/>
      <c r="DT1507" s="10"/>
      <c r="DU1507" s="10"/>
      <c r="DV1507" s="10"/>
      <c r="DW1507" s="10"/>
      <c r="DX1507" s="10"/>
      <c r="DY1507" s="10"/>
      <c r="DZ1507" s="10"/>
      <c r="EA1507" s="10"/>
      <c r="EB1507" s="10"/>
      <c r="EC1507" s="10"/>
      <c r="ED1507" s="10"/>
      <c r="EE1507" s="10"/>
      <c r="EF1507" s="10"/>
      <c r="EG1507" s="10"/>
      <c r="EH1507" s="10"/>
      <c r="EI1507" s="10"/>
      <c r="EJ1507" s="10"/>
      <c r="EK1507" s="10"/>
      <c r="EL1507" s="10"/>
      <c r="EM1507" s="10"/>
      <c r="EN1507" s="10"/>
      <c r="EO1507" s="10"/>
      <c r="EP1507" s="10"/>
      <c r="EQ1507" s="10"/>
      <c r="ER1507" s="10"/>
      <c r="ES1507" s="10"/>
      <c r="ET1507" s="10"/>
      <c r="EU1507" s="10"/>
      <c r="EV1507" s="10"/>
      <c r="EW1507" s="10"/>
      <c r="EX1507" s="10"/>
      <c r="EY1507" s="10"/>
      <c r="EZ1507" s="10"/>
      <c r="FA1507" s="10"/>
      <c r="FB1507" s="10"/>
      <c r="FC1507" s="10"/>
      <c r="FD1507" s="10"/>
      <c r="FE1507" s="10"/>
      <c r="FF1507" s="10"/>
      <c r="FG1507" s="10"/>
      <c r="FH1507" s="10"/>
      <c r="FI1507" s="10"/>
      <c r="FJ1507" s="10"/>
      <c r="FK1507" s="10"/>
      <c r="FL1507" s="10"/>
      <c r="FM1507" s="10"/>
      <c r="FN1507" s="10"/>
      <c r="FO1507" s="10"/>
      <c r="FP1507" s="10"/>
      <c r="FQ1507" s="10"/>
      <c r="FR1507" s="10"/>
      <c r="FS1507" s="10"/>
      <c r="FT1507" s="10"/>
      <c r="FU1507" s="10"/>
      <c r="FV1507" s="10"/>
      <c r="FW1507" s="10"/>
      <c r="FX1507" s="10"/>
      <c r="FY1507" s="10"/>
      <c r="FZ1507" s="10"/>
      <c r="GA1507" s="10"/>
      <c r="GB1507" s="10"/>
      <c r="GC1507" s="10"/>
      <c r="GD1507" s="10"/>
      <c r="GE1507" s="10"/>
      <c r="GF1507" s="10"/>
      <c r="GG1507" s="10"/>
      <c r="GH1507" s="10"/>
      <c r="GI1507" s="10"/>
      <c r="GJ1507" s="10"/>
      <c r="GK1507" s="10"/>
      <c r="GL1507" s="10"/>
      <c r="GM1507" s="10"/>
      <c r="GN1507" s="10"/>
      <c r="GO1507" s="10"/>
      <c r="GP1507" s="10"/>
      <c r="GQ1507" s="10"/>
      <c r="GR1507" s="10"/>
      <c r="GS1507" s="10"/>
      <c r="GT1507" s="10"/>
      <c r="GU1507" s="10"/>
      <c r="GV1507" s="10"/>
      <c r="GW1507" s="10"/>
      <c r="GX1507" s="10"/>
      <c r="GY1507" s="10"/>
      <c r="GZ1507" s="10"/>
      <c r="HA1507" s="10"/>
      <c r="HB1507" s="10"/>
      <c r="HC1507" s="10"/>
      <c r="HD1507" s="10"/>
      <c r="HE1507" s="10"/>
      <c r="HF1507" s="10"/>
      <c r="HG1507" s="10"/>
      <c r="HH1507" s="10"/>
      <c r="HI1507" s="10"/>
      <c r="HJ1507" s="10"/>
      <c r="HK1507" s="10"/>
      <c r="HL1507" s="10"/>
      <c r="HM1507" s="10"/>
      <c r="HN1507" s="10"/>
      <c r="HO1507" s="10"/>
      <c r="HP1507" s="10"/>
      <c r="HQ1507" s="10"/>
      <c r="HR1507" s="10"/>
      <c r="HS1507" s="10"/>
      <c r="HT1507" s="10"/>
      <c r="HU1507" s="10"/>
      <c r="HV1507" s="10"/>
      <c r="HW1507" s="10"/>
      <c r="HX1507" s="10"/>
      <c r="HY1507" s="10"/>
      <c r="HZ1507" s="10"/>
      <c r="IA1507" s="10"/>
      <c r="IB1507" s="10"/>
      <c r="IC1507" s="10"/>
      <c r="ID1507" s="10"/>
      <c r="IE1507" s="10"/>
      <c r="IF1507" s="10"/>
      <c r="IG1507" s="10"/>
      <c r="IH1507" s="10"/>
      <c r="II1507" s="10"/>
      <c r="IJ1507" s="10"/>
      <c r="IK1507" s="10"/>
      <c r="IL1507" s="10"/>
      <c r="IM1507" s="10"/>
      <c r="IN1507" s="10"/>
      <c r="IO1507" s="10"/>
      <c r="IP1507" s="10"/>
      <c r="IQ1507" s="10"/>
      <c r="IR1507" s="10"/>
      <c r="IS1507" s="10"/>
      <c r="IT1507" s="10"/>
      <c r="IU1507" s="10"/>
      <c r="IV1507" s="10"/>
    </row>
    <row r="1508" spans="1:260" s="10" customFormat="1" ht="12.75" customHeight="1" x14ac:dyDescent="0.2">
      <c r="A1508" s="203" t="s">
        <v>344</v>
      </c>
      <c r="B1508" s="203" t="s">
        <v>4208</v>
      </c>
      <c r="C1508" s="203" t="s">
        <v>2842</v>
      </c>
      <c r="D1508" s="214">
        <v>34792</v>
      </c>
      <c r="E1508" s="203" t="s">
        <v>2593</v>
      </c>
      <c r="F1508" s="203" t="s">
        <v>2583</v>
      </c>
      <c r="G1508" s="203" t="s">
        <v>3683</v>
      </c>
      <c r="H1508" s="203" t="s">
        <v>344</v>
      </c>
      <c r="I1508" s="203" t="s">
        <v>237</v>
      </c>
      <c r="J1508" s="203" t="s">
        <v>3990</v>
      </c>
      <c r="K1508" s="203" t="s">
        <v>344</v>
      </c>
      <c r="L1508" s="203" t="s">
        <v>237</v>
      </c>
      <c r="M1508" s="203" t="s">
        <v>2936</v>
      </c>
      <c r="N1508" s="203" t="s">
        <v>344</v>
      </c>
      <c r="O1508" s="203" t="s">
        <v>237</v>
      </c>
      <c r="P1508" s="203" t="s">
        <v>2843</v>
      </c>
      <c r="Q1508" s="203"/>
      <c r="R1508" s="203"/>
      <c r="S1508" s="203"/>
      <c r="T1508" s="203">
        <v>0</v>
      </c>
      <c r="U1508" s="203">
        <v>0</v>
      </c>
      <c r="V1508" s="203">
        <v>0</v>
      </c>
      <c r="W1508" s="203" t="s">
        <v>4028</v>
      </c>
      <c r="X1508" s="203" t="s">
        <v>4028</v>
      </c>
      <c r="Y1508" s="203" t="s">
        <v>4028</v>
      </c>
      <c r="Z1508" s="203" t="s">
        <v>4028</v>
      </c>
      <c r="AA1508" s="203" t="s">
        <v>4028</v>
      </c>
      <c r="AB1508" s="203" t="s">
        <v>4028</v>
      </c>
      <c r="AC1508" s="203">
        <v>0</v>
      </c>
      <c r="AD1508" s="203">
        <v>0</v>
      </c>
      <c r="AE1508" s="203">
        <v>0</v>
      </c>
      <c r="AF1508" s="203">
        <v>0</v>
      </c>
      <c r="AG1508" s="203">
        <v>0</v>
      </c>
      <c r="AH1508" s="203">
        <v>0</v>
      </c>
      <c r="AI1508" s="203">
        <v>0</v>
      </c>
      <c r="AJ1508" s="203">
        <v>0</v>
      </c>
      <c r="AK1508" s="203">
        <v>0</v>
      </c>
      <c r="AL1508" s="203"/>
      <c r="AM1508" s="203"/>
      <c r="AN1508" s="203"/>
      <c r="AO1508" s="203"/>
      <c r="AP1508" s="203"/>
      <c r="AQ1508" s="203"/>
      <c r="AR1508" s="203"/>
      <c r="AS1508" s="203"/>
      <c r="AT1508" s="203"/>
      <c r="AU1508" s="203"/>
      <c r="AV1508" s="203"/>
      <c r="AW1508" s="203"/>
      <c r="AX1508" s="203"/>
      <c r="AY1508" s="203"/>
      <c r="AZ1508" s="203"/>
      <c r="BA1508" s="203"/>
      <c r="BB1508" s="203"/>
      <c r="BC1508" s="203"/>
      <c r="BD1508" s="203"/>
      <c r="BE1508" s="203"/>
      <c r="BF1508" s="203"/>
      <c r="BG1508" s="203"/>
      <c r="BH1508" s="203"/>
      <c r="BI1508" s="203"/>
      <c r="BJ1508" s="203"/>
      <c r="BK1508" s="203"/>
      <c r="BL1508" s="203"/>
    </row>
    <row r="1509" spans="1:260" s="10" customFormat="1" ht="12.75" customHeight="1" x14ac:dyDescent="0.2">
      <c r="A1509" s="203" t="s">
        <v>110</v>
      </c>
      <c r="B1509" s="203" t="s">
        <v>4263</v>
      </c>
      <c r="C1509" s="203" t="s">
        <v>721</v>
      </c>
      <c r="D1509" s="214">
        <v>32488</v>
      </c>
      <c r="E1509" s="203" t="s">
        <v>736</v>
      </c>
      <c r="F1509" s="203" t="s">
        <v>2171</v>
      </c>
      <c r="G1509" s="203" t="s">
        <v>4601</v>
      </c>
      <c r="H1509" s="203" t="s">
        <v>110</v>
      </c>
      <c r="I1509" s="203" t="s">
        <v>55</v>
      </c>
      <c r="J1509" s="203" t="s">
        <v>2957</v>
      </c>
      <c r="K1509" s="203" t="s">
        <v>110</v>
      </c>
      <c r="L1509" s="203" t="s">
        <v>55</v>
      </c>
      <c r="M1509" s="203" t="s">
        <v>3035</v>
      </c>
      <c r="N1509" s="203" t="s">
        <v>110</v>
      </c>
      <c r="O1509" s="203" t="s">
        <v>55</v>
      </c>
      <c r="P1509" s="203" t="s">
        <v>2253</v>
      </c>
      <c r="Q1509" s="203" t="s">
        <v>110</v>
      </c>
      <c r="R1509" s="203" t="s">
        <v>55</v>
      </c>
      <c r="S1509" s="203" t="s">
        <v>1839</v>
      </c>
      <c r="T1509" s="203" t="s">
        <v>110</v>
      </c>
      <c r="U1509" s="203" t="s">
        <v>55</v>
      </c>
      <c r="V1509" s="203" t="s">
        <v>1668</v>
      </c>
      <c r="W1509" s="203" t="s">
        <v>110</v>
      </c>
      <c r="X1509" s="203" t="s">
        <v>55</v>
      </c>
      <c r="Y1509" s="203" t="s">
        <v>1668</v>
      </c>
      <c r="Z1509" s="203" t="s">
        <v>110</v>
      </c>
      <c r="AA1509" s="203" t="s">
        <v>55</v>
      </c>
      <c r="AB1509" s="203" t="s">
        <v>29</v>
      </c>
      <c r="AC1509" s="203" t="s">
        <v>110</v>
      </c>
      <c r="AD1509" s="203" t="s">
        <v>78</v>
      </c>
      <c r="AE1509" s="203" t="s">
        <v>41</v>
      </c>
      <c r="AF1509" s="203" t="s">
        <v>110</v>
      </c>
      <c r="AG1509" s="203" t="s">
        <v>78</v>
      </c>
      <c r="AH1509" s="203" t="s">
        <v>58</v>
      </c>
      <c r="AI1509" s="203">
        <v>0</v>
      </c>
      <c r="AJ1509" s="203">
        <v>0</v>
      </c>
      <c r="AK1509" s="203">
        <v>0</v>
      </c>
      <c r="AL1509" s="203"/>
      <c r="AM1509" s="203"/>
      <c r="AN1509" s="203"/>
      <c r="AO1509" s="203"/>
      <c r="AP1509" s="203"/>
      <c r="AQ1509" s="203"/>
      <c r="AR1509" s="203"/>
      <c r="AS1509" s="203"/>
      <c r="AT1509" s="203"/>
      <c r="AU1509" s="203"/>
      <c r="AV1509" s="203"/>
      <c r="AW1509" s="203"/>
      <c r="AX1509" s="203"/>
      <c r="AY1509" s="203"/>
      <c r="AZ1509" s="203"/>
      <c r="BA1509" s="203"/>
      <c r="BB1509" s="203"/>
      <c r="BC1509" s="203"/>
      <c r="BD1509" s="203"/>
      <c r="BE1509" s="203"/>
      <c r="BF1509" s="203"/>
      <c r="BG1509" s="203"/>
      <c r="BH1509" s="203"/>
      <c r="BI1509" s="203"/>
      <c r="BJ1509" s="203"/>
      <c r="BK1509" s="203"/>
      <c r="BL1509" s="203"/>
    </row>
    <row r="1510" spans="1:260" s="13" customFormat="1" ht="12.75" customHeight="1" x14ac:dyDescent="0.2">
      <c r="A1510" s="203" t="s">
        <v>4029</v>
      </c>
      <c r="B1510" s="203" t="s">
        <v>4028</v>
      </c>
      <c r="C1510" s="203" t="s">
        <v>2772</v>
      </c>
      <c r="D1510" s="214">
        <v>34198</v>
      </c>
      <c r="E1510" s="203" t="s">
        <v>2031</v>
      </c>
      <c r="F1510" s="203" t="s">
        <v>2892</v>
      </c>
      <c r="G1510" s="203" t="s">
        <v>4028</v>
      </c>
      <c r="H1510" s="203" t="s">
        <v>112</v>
      </c>
      <c r="I1510" s="203" t="s">
        <v>30</v>
      </c>
      <c r="J1510" s="203" t="s">
        <v>3837</v>
      </c>
      <c r="K1510" s="203" t="s">
        <v>110</v>
      </c>
      <c r="L1510" s="203" t="s">
        <v>30</v>
      </c>
      <c r="M1510" s="203" t="s">
        <v>2993</v>
      </c>
      <c r="N1510" s="203" t="s">
        <v>344</v>
      </c>
      <c r="O1510" s="203" t="s">
        <v>78</v>
      </c>
      <c r="P1510" s="203" t="s">
        <v>2773</v>
      </c>
      <c r="Q1510" s="203"/>
      <c r="R1510" s="203"/>
      <c r="S1510" s="203"/>
      <c r="T1510" s="203">
        <v>0</v>
      </c>
      <c r="U1510" s="203">
        <v>0</v>
      </c>
      <c r="V1510" s="203">
        <v>0</v>
      </c>
      <c r="W1510" s="203">
        <v>0</v>
      </c>
      <c r="X1510" s="203">
        <v>0</v>
      </c>
      <c r="Y1510" s="203">
        <v>0</v>
      </c>
      <c r="Z1510" s="203">
        <v>0</v>
      </c>
      <c r="AA1510" s="203">
        <v>0</v>
      </c>
      <c r="AB1510" s="203">
        <v>0</v>
      </c>
      <c r="AC1510" s="203">
        <v>0</v>
      </c>
      <c r="AD1510" s="203">
        <v>0</v>
      </c>
      <c r="AE1510" s="203">
        <v>0</v>
      </c>
      <c r="AF1510" s="203">
        <v>0</v>
      </c>
      <c r="AG1510" s="203">
        <v>0</v>
      </c>
      <c r="AH1510" s="203">
        <v>0</v>
      </c>
      <c r="AI1510" s="203">
        <v>0</v>
      </c>
      <c r="AJ1510" s="203">
        <v>0</v>
      </c>
      <c r="AK1510" s="203">
        <v>0</v>
      </c>
      <c r="AL1510" s="203"/>
      <c r="AM1510" s="203"/>
      <c r="AN1510" s="203"/>
      <c r="AO1510" s="203"/>
      <c r="AP1510" s="203"/>
      <c r="AQ1510" s="203"/>
      <c r="AR1510" s="203"/>
      <c r="AS1510" s="203"/>
      <c r="AT1510" s="203"/>
      <c r="AU1510" s="203"/>
      <c r="AV1510" s="203"/>
      <c r="AW1510" s="203"/>
      <c r="AX1510" s="203"/>
      <c r="AY1510" s="203"/>
      <c r="AZ1510" s="203"/>
      <c r="BA1510" s="203"/>
      <c r="BB1510" s="203"/>
      <c r="BC1510" s="203"/>
      <c r="BD1510" s="203"/>
      <c r="BE1510" s="203"/>
      <c r="BF1510" s="203"/>
      <c r="BG1510" s="203"/>
      <c r="BH1510" s="203"/>
      <c r="BI1510" s="203"/>
      <c r="BJ1510" s="203"/>
      <c r="BK1510" s="203"/>
      <c r="BL1510" s="203"/>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c r="HK1510"/>
      <c r="HL1510"/>
      <c r="HM1510"/>
      <c r="HN1510"/>
      <c r="HO1510"/>
      <c r="HP1510"/>
      <c r="HQ1510"/>
      <c r="HR1510"/>
      <c r="HS1510"/>
      <c r="HT1510"/>
      <c r="HU1510"/>
      <c r="HV1510"/>
      <c r="HW1510"/>
      <c r="HX1510"/>
      <c r="HY1510"/>
      <c r="HZ1510"/>
      <c r="IA1510"/>
      <c r="IB1510"/>
      <c r="IC1510"/>
      <c r="ID1510"/>
      <c r="IE1510"/>
      <c r="IF1510"/>
      <c r="IG1510"/>
      <c r="IH1510"/>
      <c r="II1510"/>
      <c r="IJ1510"/>
      <c r="IK1510"/>
      <c r="IL1510"/>
      <c r="IM1510"/>
      <c r="IN1510"/>
      <c r="IO1510"/>
      <c r="IP1510"/>
      <c r="IQ1510"/>
      <c r="IR1510"/>
      <c r="IS1510"/>
      <c r="IT1510"/>
      <c r="IU1510"/>
      <c r="IV1510"/>
      <c r="IW1510" s="10"/>
      <c r="IX1510" s="10"/>
      <c r="IY1510" s="10"/>
      <c r="IZ1510" s="10"/>
    </row>
    <row r="1511" spans="1:260" s="10" customFormat="1" ht="12.75" customHeight="1" x14ac:dyDescent="0.2">
      <c r="A1511" s="203" t="s">
        <v>4028</v>
      </c>
      <c r="B1511" s="203" t="s">
        <v>4028</v>
      </c>
      <c r="C1511" s="203"/>
      <c r="D1511" s="214"/>
      <c r="E1511" s="203"/>
      <c r="F1511" s="203"/>
      <c r="G1511" s="203" t="s">
        <v>4028</v>
      </c>
      <c r="H1511" s="203" t="s">
        <v>4028</v>
      </c>
      <c r="I1511" s="203" t="s">
        <v>4028</v>
      </c>
      <c r="J1511" s="203" t="s">
        <v>4028</v>
      </c>
      <c r="K1511" s="203" t="s">
        <v>4028</v>
      </c>
      <c r="L1511" s="203" t="s">
        <v>4028</v>
      </c>
      <c r="M1511" s="203" t="s">
        <v>4028</v>
      </c>
      <c r="N1511" s="203" t="s">
        <v>4028</v>
      </c>
      <c r="O1511" s="203" t="s">
        <v>4028</v>
      </c>
      <c r="P1511" s="203" t="s">
        <v>4028</v>
      </c>
      <c r="Q1511" s="203"/>
      <c r="R1511" s="203"/>
      <c r="S1511" s="203"/>
      <c r="T1511" s="203" t="s">
        <v>4028</v>
      </c>
      <c r="U1511" s="203" t="s">
        <v>4028</v>
      </c>
      <c r="V1511" s="203" t="s">
        <v>4028</v>
      </c>
      <c r="W1511" s="203" t="s">
        <v>4028</v>
      </c>
      <c r="X1511" s="203" t="s">
        <v>4028</v>
      </c>
      <c r="Y1511" s="203" t="s">
        <v>4028</v>
      </c>
      <c r="Z1511" s="203" t="s">
        <v>4028</v>
      </c>
      <c r="AA1511" s="203" t="s">
        <v>4028</v>
      </c>
      <c r="AB1511" s="203" t="s">
        <v>4028</v>
      </c>
      <c r="AC1511" s="203" t="s">
        <v>4028</v>
      </c>
      <c r="AD1511" s="203" t="s">
        <v>4028</v>
      </c>
      <c r="AE1511" s="203" t="s">
        <v>4028</v>
      </c>
      <c r="AF1511" s="203" t="s">
        <v>4028</v>
      </c>
      <c r="AG1511" s="203" t="s">
        <v>4028</v>
      </c>
      <c r="AH1511" s="203" t="s">
        <v>4028</v>
      </c>
      <c r="AI1511" s="203" t="s">
        <v>4028</v>
      </c>
      <c r="AJ1511" s="203" t="s">
        <v>4028</v>
      </c>
      <c r="AK1511" s="203" t="s">
        <v>4028</v>
      </c>
      <c r="AL1511" s="203"/>
      <c r="AM1511" s="203"/>
      <c r="AN1511" s="203"/>
      <c r="AO1511" s="203"/>
      <c r="AP1511" s="203"/>
      <c r="AQ1511" s="203"/>
      <c r="AR1511" s="203"/>
      <c r="AS1511" s="203"/>
      <c r="AT1511" s="203"/>
      <c r="AU1511" s="203"/>
      <c r="AV1511" s="203"/>
      <c r="AW1511" s="203"/>
      <c r="AX1511" s="203"/>
      <c r="AY1511" s="203"/>
      <c r="AZ1511" s="203"/>
      <c r="BA1511" s="203"/>
      <c r="BB1511" s="203"/>
      <c r="BC1511" s="203"/>
      <c r="BD1511" s="203"/>
      <c r="BE1511" s="203"/>
      <c r="BF1511" s="203"/>
      <c r="BG1511" s="203"/>
      <c r="BH1511" s="203"/>
      <c r="BI1511" s="203"/>
      <c r="BJ1511" s="203"/>
      <c r="BK1511" s="203"/>
      <c r="BL1511" s="203"/>
    </row>
    <row r="1512" spans="1:260" ht="12.75" customHeight="1" x14ac:dyDescent="0.2">
      <c r="A1512" s="203" t="s">
        <v>236</v>
      </c>
      <c r="B1512" s="203" t="s">
        <v>4053</v>
      </c>
      <c r="C1512" s="203" t="s">
        <v>715</v>
      </c>
      <c r="D1512" s="214">
        <v>32547</v>
      </c>
      <c r="E1512" s="203" t="s">
        <v>755</v>
      </c>
      <c r="F1512" s="203" t="s">
        <v>138</v>
      </c>
      <c r="G1512" s="203" t="s">
        <v>3420</v>
      </c>
      <c r="H1512" s="203" t="s">
        <v>236</v>
      </c>
      <c r="I1512" s="203" t="s">
        <v>393</v>
      </c>
      <c r="J1512" s="203"/>
      <c r="K1512" s="203" t="s">
        <v>236</v>
      </c>
      <c r="L1512" s="203" t="s">
        <v>393</v>
      </c>
      <c r="M1512" s="203">
        <v>0</v>
      </c>
      <c r="N1512" s="203" t="s">
        <v>236</v>
      </c>
      <c r="O1512" s="203" t="s">
        <v>393</v>
      </c>
      <c r="P1512" s="203">
        <v>0</v>
      </c>
      <c r="Q1512" s="203" t="s">
        <v>236</v>
      </c>
      <c r="R1512" s="203" t="s">
        <v>393</v>
      </c>
      <c r="S1512" s="203"/>
      <c r="T1512" s="203" t="s">
        <v>236</v>
      </c>
      <c r="U1512" s="203" t="s">
        <v>393</v>
      </c>
      <c r="V1512" s="203">
        <v>0</v>
      </c>
      <c r="W1512" s="203" t="s">
        <v>236</v>
      </c>
      <c r="X1512" s="203" t="s">
        <v>393</v>
      </c>
      <c r="Y1512" s="203">
        <v>0</v>
      </c>
      <c r="Z1512" s="203" t="s">
        <v>279</v>
      </c>
      <c r="AA1512" s="203" t="s">
        <v>393</v>
      </c>
      <c r="AB1512" s="203">
        <v>0</v>
      </c>
      <c r="AC1512" s="203" t="s">
        <v>236</v>
      </c>
      <c r="AD1512" s="203" t="s">
        <v>393</v>
      </c>
      <c r="AE1512" s="203">
        <v>0</v>
      </c>
      <c r="AF1512" s="203" t="s">
        <v>279</v>
      </c>
      <c r="AG1512" s="203" t="s">
        <v>393</v>
      </c>
      <c r="AH1512" s="203">
        <v>0</v>
      </c>
      <c r="AI1512" s="203">
        <v>0</v>
      </c>
      <c r="AJ1512" s="203">
        <v>0</v>
      </c>
      <c r="AK1512" s="203">
        <v>0</v>
      </c>
      <c r="AL1512" s="203"/>
      <c r="AM1512" s="203"/>
      <c r="AN1512" s="203"/>
      <c r="AO1512" s="203"/>
      <c r="AP1512" s="203"/>
      <c r="AQ1512" s="203"/>
      <c r="AR1512" s="203"/>
      <c r="AS1512" s="203"/>
      <c r="AT1512" s="203"/>
      <c r="AU1512" s="203"/>
      <c r="AV1512" s="203"/>
      <c r="AW1512" s="203"/>
      <c r="AX1512" s="203"/>
      <c r="AY1512" s="203"/>
      <c r="AZ1512" s="203"/>
      <c r="BA1512" s="203"/>
      <c r="BB1512" s="203"/>
      <c r="BC1512" s="203"/>
      <c r="BD1512" s="203"/>
      <c r="BE1512" s="203"/>
      <c r="BF1512" s="203"/>
      <c r="BG1512" s="203"/>
      <c r="BH1512" s="203"/>
      <c r="BI1512" s="203"/>
      <c r="BJ1512" s="203"/>
      <c r="BK1512" s="203"/>
      <c r="BL1512" s="203"/>
    </row>
    <row r="1513" spans="1:260" ht="12.75" customHeight="1" x14ac:dyDescent="0.2">
      <c r="A1513" s="203" t="s">
        <v>236</v>
      </c>
      <c r="B1513" s="203" t="s">
        <v>4449</v>
      </c>
      <c r="C1513" s="203" t="s">
        <v>1138</v>
      </c>
      <c r="D1513" s="214">
        <v>34202</v>
      </c>
      <c r="E1513" s="203" t="s">
        <v>1240</v>
      </c>
      <c r="F1513" s="203" t="s">
        <v>2119</v>
      </c>
      <c r="G1513" s="203" t="s">
        <v>3420</v>
      </c>
      <c r="H1513" s="203" t="s">
        <v>236</v>
      </c>
      <c r="I1513" s="203" t="s">
        <v>122</v>
      </c>
      <c r="J1513" s="203"/>
      <c r="K1513" s="203" t="s">
        <v>236</v>
      </c>
      <c r="L1513" s="203" t="s">
        <v>122</v>
      </c>
      <c r="M1513" s="203">
        <v>0</v>
      </c>
      <c r="N1513" s="203" t="s">
        <v>236</v>
      </c>
      <c r="O1513" s="203" t="s">
        <v>122</v>
      </c>
      <c r="P1513" s="203">
        <v>0</v>
      </c>
      <c r="Q1513" s="203" t="s">
        <v>236</v>
      </c>
      <c r="R1513" s="203" t="s">
        <v>122</v>
      </c>
      <c r="S1513" s="203"/>
      <c r="T1513" s="203" t="s">
        <v>279</v>
      </c>
      <c r="U1513" s="203" t="s">
        <v>122</v>
      </c>
      <c r="V1513" s="203">
        <v>0</v>
      </c>
      <c r="W1513" s="203" t="s">
        <v>279</v>
      </c>
      <c r="X1513" s="203" t="s">
        <v>122</v>
      </c>
      <c r="Y1513" s="203">
        <v>0</v>
      </c>
      <c r="Z1513" s="203" t="s">
        <v>279</v>
      </c>
      <c r="AA1513" s="203" t="s">
        <v>122</v>
      </c>
      <c r="AB1513" s="203">
        <v>0</v>
      </c>
      <c r="AC1513" s="203">
        <v>0</v>
      </c>
      <c r="AD1513" s="203">
        <v>0</v>
      </c>
      <c r="AE1513" s="203">
        <v>0</v>
      </c>
      <c r="AF1513" s="203">
        <v>0</v>
      </c>
      <c r="AG1513" s="203">
        <v>0</v>
      </c>
      <c r="AH1513" s="203">
        <v>0</v>
      </c>
      <c r="AI1513" s="203">
        <v>0</v>
      </c>
      <c r="AJ1513" s="203">
        <v>0</v>
      </c>
      <c r="AK1513" s="203">
        <v>0</v>
      </c>
      <c r="AL1513" s="203"/>
      <c r="AM1513" s="203"/>
      <c r="AN1513" s="203"/>
      <c r="AO1513" s="203"/>
      <c r="AP1513" s="203"/>
      <c r="AQ1513" s="203"/>
      <c r="AR1513" s="203"/>
      <c r="AS1513" s="203"/>
      <c r="AT1513" s="203"/>
      <c r="AU1513" s="203"/>
      <c r="AV1513" s="203"/>
      <c r="AW1513" s="203"/>
      <c r="AX1513" s="203"/>
      <c r="AY1513" s="203"/>
      <c r="AZ1513" s="203"/>
      <c r="BA1513" s="203"/>
      <c r="BB1513" s="203"/>
      <c r="BC1513" s="203"/>
      <c r="BD1513" s="203"/>
      <c r="BE1513" s="203"/>
      <c r="BF1513" s="203"/>
      <c r="BG1513" s="203"/>
      <c r="BH1513" s="203"/>
      <c r="BI1513" s="203"/>
      <c r="BJ1513" s="203"/>
      <c r="BK1513" s="203"/>
      <c r="BL1513" s="203"/>
      <c r="BM1513" s="10"/>
      <c r="BN1513" s="10"/>
      <c r="BO1513" s="10"/>
      <c r="BP1513" s="10"/>
      <c r="BQ1513" s="10"/>
      <c r="BR1513" s="10"/>
      <c r="BS1513" s="10"/>
      <c r="BT1513" s="10"/>
      <c r="BU1513" s="10"/>
      <c r="BV1513" s="10"/>
      <c r="BW1513" s="10"/>
      <c r="BX1513" s="10"/>
      <c r="BY1513" s="10"/>
      <c r="BZ1513" s="10"/>
      <c r="CA1513" s="10"/>
      <c r="CB1513" s="10"/>
      <c r="CC1513" s="10"/>
      <c r="CD1513" s="10"/>
      <c r="CE1513" s="10"/>
      <c r="CF1513" s="10"/>
      <c r="CG1513" s="10"/>
      <c r="CH1513" s="10"/>
      <c r="CI1513" s="10"/>
      <c r="CJ1513" s="10"/>
      <c r="CK1513" s="10"/>
      <c r="CL1513" s="10"/>
      <c r="CM1513" s="10"/>
      <c r="CN1513" s="10"/>
      <c r="CO1513" s="10"/>
      <c r="CP1513" s="10"/>
      <c r="CQ1513" s="10"/>
      <c r="CR1513" s="10"/>
      <c r="CS1513" s="10"/>
      <c r="CT1513" s="10"/>
      <c r="CU1513" s="10"/>
      <c r="CV1513" s="10"/>
      <c r="CW1513" s="10"/>
      <c r="CX1513" s="10"/>
      <c r="CY1513" s="10"/>
      <c r="CZ1513" s="10"/>
      <c r="DA1513" s="10"/>
      <c r="DB1513" s="10"/>
      <c r="DC1513" s="10"/>
      <c r="DD1513" s="10"/>
      <c r="DE1513" s="10"/>
      <c r="DF1513" s="10"/>
      <c r="DG1513" s="10"/>
      <c r="DH1513" s="10"/>
      <c r="DI1513" s="10"/>
      <c r="DJ1513" s="10"/>
      <c r="DK1513" s="10"/>
      <c r="DL1513" s="10"/>
      <c r="DM1513" s="10"/>
      <c r="DN1513" s="10"/>
      <c r="DO1513" s="10"/>
      <c r="DP1513" s="10"/>
      <c r="DQ1513" s="10"/>
      <c r="DR1513" s="10"/>
      <c r="DS1513" s="10"/>
      <c r="DT1513" s="10"/>
      <c r="DU1513" s="10"/>
      <c r="DV1513" s="10"/>
      <c r="DW1513" s="10"/>
      <c r="DX1513" s="10"/>
      <c r="DY1513" s="10"/>
      <c r="DZ1513" s="10"/>
      <c r="EA1513" s="10"/>
      <c r="EB1513" s="10"/>
      <c r="EC1513" s="10"/>
      <c r="ED1513" s="10"/>
      <c r="EE1513" s="10"/>
      <c r="EF1513" s="10"/>
      <c r="EG1513" s="10"/>
      <c r="EH1513" s="10"/>
      <c r="EI1513" s="10"/>
      <c r="EJ1513" s="10"/>
      <c r="EK1513" s="10"/>
      <c r="EL1513" s="10"/>
      <c r="EM1513" s="10"/>
      <c r="EN1513" s="10"/>
      <c r="EO1513" s="10"/>
      <c r="EP1513" s="10"/>
      <c r="EQ1513" s="10"/>
      <c r="ER1513" s="10"/>
      <c r="ES1513" s="10"/>
      <c r="ET1513" s="10"/>
      <c r="EU1513" s="10"/>
      <c r="EV1513" s="10"/>
      <c r="EW1513" s="10"/>
      <c r="EX1513" s="10"/>
      <c r="EY1513" s="10"/>
      <c r="EZ1513" s="10"/>
      <c r="FA1513" s="10"/>
      <c r="FB1513" s="10"/>
      <c r="FC1513" s="10"/>
      <c r="FD1513" s="10"/>
      <c r="FE1513" s="10"/>
      <c r="FF1513" s="10"/>
      <c r="FG1513" s="10"/>
      <c r="FH1513" s="10"/>
      <c r="FI1513" s="10"/>
      <c r="FJ1513" s="10"/>
      <c r="FK1513" s="10"/>
      <c r="FL1513" s="10"/>
      <c r="FM1513" s="10"/>
      <c r="FN1513" s="10"/>
      <c r="FO1513" s="10"/>
      <c r="FP1513" s="10"/>
      <c r="FQ1513" s="10"/>
      <c r="FR1513" s="10"/>
      <c r="FS1513" s="10"/>
      <c r="FT1513" s="10"/>
      <c r="FU1513" s="10"/>
      <c r="FV1513" s="10"/>
      <c r="FW1513" s="10"/>
      <c r="FX1513" s="10"/>
      <c r="FY1513" s="10"/>
      <c r="FZ1513" s="10"/>
      <c r="GA1513" s="10"/>
      <c r="GB1513" s="10"/>
      <c r="GC1513" s="10"/>
      <c r="GD1513" s="10"/>
      <c r="GE1513" s="10"/>
      <c r="GF1513" s="10"/>
      <c r="GG1513" s="10"/>
      <c r="GH1513" s="10"/>
      <c r="GI1513" s="10"/>
      <c r="GJ1513" s="10"/>
      <c r="GK1513" s="10"/>
      <c r="GL1513" s="10"/>
      <c r="GM1513" s="10"/>
      <c r="GN1513" s="10"/>
      <c r="GO1513" s="10"/>
      <c r="GP1513" s="10"/>
      <c r="GQ1513" s="10"/>
      <c r="GR1513" s="10"/>
      <c r="GS1513" s="10"/>
      <c r="GT1513" s="10"/>
      <c r="GU1513" s="10"/>
      <c r="GV1513" s="10"/>
      <c r="GW1513" s="10"/>
      <c r="GX1513" s="10"/>
      <c r="GY1513" s="10"/>
      <c r="GZ1513" s="10"/>
      <c r="HA1513" s="10"/>
      <c r="HB1513" s="10"/>
      <c r="HC1513" s="10"/>
      <c r="HD1513" s="10"/>
      <c r="HE1513" s="10"/>
      <c r="HF1513" s="10"/>
      <c r="HG1513" s="10"/>
      <c r="HH1513" s="10"/>
      <c r="HI1513" s="10"/>
      <c r="HJ1513" s="10"/>
      <c r="HK1513" s="10"/>
      <c r="HL1513" s="10"/>
      <c r="HM1513" s="10"/>
      <c r="HN1513" s="10"/>
      <c r="HO1513" s="10"/>
      <c r="HP1513" s="10"/>
      <c r="HQ1513" s="10"/>
      <c r="HR1513" s="10"/>
      <c r="HS1513" s="10"/>
      <c r="HT1513" s="10"/>
      <c r="HU1513" s="10"/>
      <c r="HV1513" s="10"/>
      <c r="HW1513" s="10"/>
      <c r="HX1513" s="10"/>
      <c r="HY1513" s="10"/>
      <c r="HZ1513" s="10"/>
      <c r="IA1513" s="10"/>
      <c r="IB1513" s="10"/>
      <c r="IC1513" s="10"/>
      <c r="ID1513" s="10"/>
      <c r="IE1513" s="10"/>
      <c r="IF1513" s="10"/>
      <c r="IG1513" s="10"/>
      <c r="IH1513" s="10"/>
      <c r="II1513" s="10"/>
      <c r="IJ1513" s="10"/>
      <c r="IK1513" s="10"/>
      <c r="IL1513" s="10"/>
      <c r="IM1513" s="10"/>
      <c r="IN1513" s="10"/>
      <c r="IO1513" s="10"/>
      <c r="IP1513" s="10"/>
      <c r="IQ1513" s="10"/>
      <c r="IR1513" s="10"/>
      <c r="IS1513" s="10"/>
      <c r="IT1513" s="10"/>
      <c r="IU1513" s="10"/>
      <c r="IV1513" s="10"/>
    </row>
    <row r="1514" spans="1:260" ht="12.75" customHeight="1" x14ac:dyDescent="0.2">
      <c r="A1514" s="203" t="s">
        <v>283</v>
      </c>
      <c r="B1514" s="203" t="s">
        <v>4383</v>
      </c>
      <c r="C1514" s="203" t="s">
        <v>663</v>
      </c>
      <c r="D1514" s="214">
        <v>32357</v>
      </c>
      <c r="E1514" s="203" t="s">
        <v>636</v>
      </c>
      <c r="F1514" s="203" t="s">
        <v>2149</v>
      </c>
      <c r="G1514" s="203" t="s">
        <v>3420</v>
      </c>
      <c r="H1514" s="203" t="s">
        <v>449</v>
      </c>
      <c r="I1514" s="203" t="s">
        <v>30</v>
      </c>
      <c r="J1514" s="203"/>
      <c r="K1514" s="203" t="s">
        <v>283</v>
      </c>
      <c r="L1514" s="203" t="s">
        <v>88</v>
      </c>
      <c r="M1514" s="203">
        <v>0</v>
      </c>
      <c r="N1514" s="203" t="s">
        <v>279</v>
      </c>
      <c r="O1514" s="203" t="s">
        <v>369</v>
      </c>
      <c r="P1514" s="203">
        <v>0</v>
      </c>
      <c r="Q1514" s="203" t="s">
        <v>279</v>
      </c>
      <c r="R1514" s="203" t="s">
        <v>369</v>
      </c>
      <c r="S1514" s="203"/>
      <c r="T1514" s="203" t="s">
        <v>449</v>
      </c>
      <c r="U1514" s="203" t="s">
        <v>369</v>
      </c>
      <c r="V1514" s="203">
        <v>0</v>
      </c>
      <c r="W1514" s="203" t="s">
        <v>449</v>
      </c>
      <c r="X1514" s="203" t="s">
        <v>369</v>
      </c>
      <c r="Y1514" s="203">
        <v>0</v>
      </c>
      <c r="Z1514" s="203" t="s">
        <v>236</v>
      </c>
      <c r="AA1514" s="203" t="s">
        <v>369</v>
      </c>
      <c r="AB1514" s="203">
        <v>0</v>
      </c>
      <c r="AC1514" s="203" t="s">
        <v>236</v>
      </c>
      <c r="AD1514" s="203" t="s">
        <v>453</v>
      </c>
      <c r="AE1514" s="203">
        <v>0</v>
      </c>
      <c r="AF1514" s="203" t="s">
        <v>283</v>
      </c>
      <c r="AG1514" s="203" t="s">
        <v>453</v>
      </c>
      <c r="AH1514" s="203">
        <v>0</v>
      </c>
      <c r="AI1514" s="203" t="s">
        <v>87</v>
      </c>
      <c r="AJ1514" s="203" t="s">
        <v>453</v>
      </c>
      <c r="AK1514" s="203">
        <v>0</v>
      </c>
      <c r="AL1514" s="203"/>
      <c r="AM1514" s="203"/>
      <c r="AN1514" s="203"/>
      <c r="AO1514" s="203"/>
      <c r="AP1514" s="203"/>
      <c r="AQ1514" s="203"/>
      <c r="AR1514" s="203"/>
      <c r="AS1514" s="203"/>
      <c r="AT1514" s="203"/>
      <c r="AU1514" s="203"/>
      <c r="AV1514" s="203"/>
      <c r="AW1514" s="203"/>
      <c r="AX1514" s="203"/>
      <c r="AY1514" s="203"/>
      <c r="AZ1514" s="203"/>
      <c r="BA1514" s="203"/>
      <c r="BB1514" s="203"/>
      <c r="BC1514" s="203"/>
      <c r="BD1514" s="203"/>
      <c r="BE1514" s="203"/>
      <c r="BF1514" s="203"/>
      <c r="BG1514" s="203"/>
      <c r="BH1514" s="203"/>
      <c r="BI1514" s="203"/>
      <c r="BJ1514" s="203"/>
      <c r="BK1514" s="203"/>
      <c r="BL1514" s="203"/>
    </row>
    <row r="1515" spans="1:260" s="10" customFormat="1" ht="12.75" customHeight="1" x14ac:dyDescent="0.2">
      <c r="A1515" s="203" t="s">
        <v>283</v>
      </c>
      <c r="B1515" s="203" t="s">
        <v>4263</v>
      </c>
      <c r="C1515" s="203" t="s">
        <v>2797</v>
      </c>
      <c r="D1515" s="214">
        <v>34598</v>
      </c>
      <c r="E1515" s="203" t="s">
        <v>2028</v>
      </c>
      <c r="F1515" s="203" t="s">
        <v>2891</v>
      </c>
      <c r="G1515" s="203" t="s">
        <v>3420</v>
      </c>
      <c r="H1515" s="203" t="s">
        <v>236</v>
      </c>
      <c r="I1515" s="203" t="s">
        <v>55</v>
      </c>
      <c r="J1515" s="203"/>
      <c r="K1515" s="203" t="s">
        <v>283</v>
      </c>
      <c r="L1515" s="203" t="s">
        <v>55</v>
      </c>
      <c r="M1515" s="203">
        <v>0</v>
      </c>
      <c r="N1515" s="203" t="s">
        <v>236</v>
      </c>
      <c r="O1515" s="203" t="s">
        <v>55</v>
      </c>
      <c r="P1515" s="203">
        <v>0</v>
      </c>
      <c r="Q1515" s="203"/>
      <c r="R1515" s="203"/>
      <c r="S1515" s="203"/>
      <c r="T1515" s="203">
        <v>0</v>
      </c>
      <c r="U1515" s="203">
        <v>0</v>
      </c>
      <c r="V1515" s="203">
        <v>0</v>
      </c>
      <c r="W1515" s="203">
        <v>0</v>
      </c>
      <c r="X1515" s="203">
        <v>0</v>
      </c>
      <c r="Y1515" s="203">
        <v>0</v>
      </c>
      <c r="Z1515" s="203">
        <v>0</v>
      </c>
      <c r="AA1515" s="203">
        <v>0</v>
      </c>
      <c r="AB1515" s="203">
        <v>0</v>
      </c>
      <c r="AC1515" s="203">
        <v>0</v>
      </c>
      <c r="AD1515" s="203">
        <v>0</v>
      </c>
      <c r="AE1515" s="203">
        <v>0</v>
      </c>
      <c r="AF1515" s="203">
        <v>0</v>
      </c>
      <c r="AG1515" s="203">
        <v>0</v>
      </c>
      <c r="AH1515" s="203">
        <v>0</v>
      </c>
      <c r="AI1515" s="203">
        <v>0</v>
      </c>
      <c r="AJ1515" s="203">
        <v>0</v>
      </c>
      <c r="AK1515" s="203">
        <v>0</v>
      </c>
      <c r="AL1515" s="203"/>
      <c r="AM1515" s="203"/>
      <c r="AN1515" s="203"/>
      <c r="AO1515" s="203"/>
      <c r="AP1515" s="203"/>
      <c r="AQ1515" s="203"/>
      <c r="AR1515" s="203"/>
      <c r="AS1515" s="203"/>
      <c r="AT1515" s="203"/>
      <c r="AU1515" s="203"/>
      <c r="AV1515" s="203"/>
      <c r="AW1515" s="203"/>
      <c r="AX1515" s="203"/>
      <c r="AY1515" s="203"/>
      <c r="AZ1515" s="203"/>
      <c r="BA1515" s="203"/>
      <c r="BB1515" s="203"/>
      <c r="BC1515" s="203"/>
      <c r="BD1515" s="203"/>
      <c r="BE1515" s="203"/>
      <c r="BF1515" s="203"/>
      <c r="BG1515" s="203"/>
      <c r="BH1515" s="203"/>
      <c r="BI1515" s="203"/>
      <c r="BJ1515" s="203"/>
      <c r="BK1515" s="203"/>
      <c r="BL1515" s="203"/>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c r="HO1515"/>
      <c r="HP1515"/>
      <c r="HQ1515"/>
      <c r="HR1515"/>
      <c r="HS1515"/>
      <c r="HT1515"/>
      <c r="HU1515"/>
      <c r="HV1515"/>
      <c r="HW1515"/>
      <c r="HX1515"/>
      <c r="HY1515"/>
      <c r="HZ1515"/>
      <c r="IA1515"/>
      <c r="IB1515"/>
      <c r="IC1515"/>
      <c r="ID1515"/>
      <c r="IE1515"/>
      <c r="IF1515"/>
      <c r="IG1515"/>
      <c r="IH1515"/>
      <c r="II1515"/>
      <c r="IJ1515"/>
      <c r="IK1515"/>
      <c r="IL1515"/>
      <c r="IM1515"/>
      <c r="IN1515"/>
      <c r="IO1515"/>
      <c r="IP1515"/>
      <c r="IQ1515"/>
      <c r="IR1515"/>
      <c r="IS1515"/>
      <c r="IT1515"/>
      <c r="IU1515"/>
      <c r="IV1515"/>
      <c r="IW1515"/>
      <c r="IX1515"/>
      <c r="IY1515"/>
      <c r="IZ1515"/>
    </row>
    <row r="1516" spans="1:260" ht="12.75" customHeight="1" x14ac:dyDescent="0.2">
      <c r="A1516" s="203" t="s">
        <v>4531</v>
      </c>
      <c r="B1516" s="203" t="s">
        <v>4363</v>
      </c>
      <c r="C1516" s="203" t="s">
        <v>3643</v>
      </c>
      <c r="D1516" s="214">
        <v>35768</v>
      </c>
      <c r="E1516" s="203" t="s">
        <v>3448</v>
      </c>
      <c r="F1516" s="203" t="s">
        <v>3450</v>
      </c>
      <c r="G1516" s="203" t="s">
        <v>3420</v>
      </c>
      <c r="H1516" s="203" t="s">
        <v>515</v>
      </c>
      <c r="I1516" s="203" t="s">
        <v>367</v>
      </c>
      <c r="J1516" s="203"/>
      <c r="K1516" s="203"/>
      <c r="L1516" s="203"/>
      <c r="M1516" s="203"/>
      <c r="N1516" s="203"/>
      <c r="O1516" s="203"/>
      <c r="P1516" s="203"/>
      <c r="Q1516" s="203"/>
      <c r="R1516" s="203"/>
      <c r="S1516" s="203"/>
      <c r="T1516" s="203"/>
      <c r="U1516" s="203"/>
      <c r="V1516" s="203"/>
      <c r="W1516" s="203"/>
      <c r="X1516" s="203"/>
      <c r="Y1516" s="203"/>
      <c r="Z1516" s="203"/>
      <c r="AA1516" s="203"/>
      <c r="AB1516" s="203"/>
      <c r="AC1516" s="203"/>
      <c r="AD1516" s="203"/>
      <c r="AE1516" s="203"/>
      <c r="AF1516" s="203"/>
      <c r="AG1516" s="203"/>
      <c r="AH1516" s="203"/>
      <c r="AI1516" s="203"/>
      <c r="AJ1516" s="203"/>
      <c r="AK1516" s="203"/>
      <c r="AL1516" s="203"/>
      <c r="AM1516" s="203"/>
      <c r="AN1516" s="203"/>
      <c r="AO1516" s="203"/>
      <c r="AP1516" s="203"/>
      <c r="AQ1516" s="203"/>
      <c r="AR1516" s="203"/>
      <c r="AS1516" s="203"/>
      <c r="AT1516" s="203"/>
      <c r="AU1516" s="203"/>
      <c r="AV1516" s="203"/>
      <c r="AW1516" s="203"/>
      <c r="AX1516" s="203"/>
      <c r="AY1516" s="203"/>
      <c r="AZ1516" s="203"/>
      <c r="BA1516" s="203"/>
      <c r="BB1516" s="203"/>
      <c r="BC1516" s="203"/>
      <c r="BD1516" s="203"/>
      <c r="BE1516" s="203"/>
      <c r="BF1516" s="203"/>
      <c r="BG1516" s="203"/>
      <c r="BH1516" s="203"/>
      <c r="BI1516" s="203"/>
      <c r="BJ1516" s="203"/>
      <c r="BK1516" s="203"/>
      <c r="BL1516" s="203"/>
      <c r="BM1516" s="10"/>
      <c r="BN1516" s="10"/>
      <c r="BO1516" s="10"/>
      <c r="BP1516" s="10"/>
      <c r="BQ1516" s="10"/>
      <c r="BR1516" s="10"/>
      <c r="BS1516" s="10"/>
      <c r="BT1516" s="10"/>
      <c r="BU1516" s="10"/>
      <c r="BV1516" s="10"/>
      <c r="BW1516" s="10"/>
      <c r="BX1516" s="10"/>
      <c r="BY1516" s="10"/>
      <c r="BZ1516" s="10"/>
      <c r="CA1516" s="10"/>
      <c r="CB1516" s="10"/>
      <c r="CC1516" s="10"/>
      <c r="CD1516" s="10"/>
      <c r="CE1516" s="10"/>
      <c r="CF1516" s="10"/>
      <c r="CG1516" s="10"/>
      <c r="CH1516" s="10"/>
      <c r="CI1516" s="10"/>
      <c r="CJ1516" s="10"/>
      <c r="CK1516" s="10"/>
      <c r="CL1516" s="10"/>
      <c r="CM1516" s="10"/>
      <c r="CN1516" s="10"/>
      <c r="CO1516" s="10"/>
      <c r="CP1516" s="10"/>
      <c r="CQ1516" s="10"/>
      <c r="CR1516" s="10"/>
      <c r="CS1516" s="10"/>
      <c r="CT1516" s="10"/>
      <c r="CU1516" s="10"/>
      <c r="CV1516" s="10"/>
      <c r="CW1516" s="10"/>
      <c r="CX1516" s="10"/>
      <c r="CY1516" s="10"/>
      <c r="CZ1516" s="10"/>
      <c r="DA1516" s="10"/>
      <c r="DB1516" s="10"/>
      <c r="DC1516" s="10"/>
      <c r="DD1516" s="10"/>
      <c r="DE1516" s="10"/>
      <c r="DF1516" s="10"/>
      <c r="DG1516" s="10"/>
      <c r="DH1516" s="10"/>
      <c r="DI1516" s="10"/>
      <c r="DJ1516" s="10"/>
      <c r="DK1516" s="10"/>
      <c r="DL1516" s="10"/>
      <c r="DM1516" s="10"/>
      <c r="DN1516" s="10"/>
      <c r="DO1516" s="10"/>
      <c r="DP1516" s="10"/>
      <c r="DQ1516" s="10"/>
      <c r="DR1516" s="10"/>
      <c r="DS1516" s="10"/>
      <c r="DT1516" s="10"/>
      <c r="DU1516" s="10"/>
      <c r="DV1516" s="10"/>
      <c r="DW1516" s="10"/>
      <c r="DX1516" s="10"/>
      <c r="DY1516" s="10"/>
      <c r="DZ1516" s="10"/>
      <c r="EA1516" s="10"/>
      <c r="EB1516" s="10"/>
      <c r="EC1516" s="10"/>
      <c r="ED1516" s="10"/>
      <c r="EE1516" s="10"/>
      <c r="EF1516" s="10"/>
      <c r="EG1516" s="10"/>
      <c r="EH1516" s="10"/>
      <c r="EI1516" s="10"/>
      <c r="EJ1516" s="10"/>
      <c r="EK1516" s="10"/>
      <c r="EL1516" s="10"/>
      <c r="EM1516" s="10"/>
      <c r="EN1516" s="10"/>
      <c r="EO1516" s="10"/>
      <c r="EP1516" s="10"/>
      <c r="EQ1516" s="10"/>
      <c r="ER1516" s="10"/>
      <c r="ES1516" s="10"/>
      <c r="ET1516" s="10"/>
      <c r="EU1516" s="10"/>
      <c r="EV1516" s="10"/>
      <c r="EW1516" s="10"/>
      <c r="EX1516" s="10"/>
      <c r="EY1516" s="10"/>
      <c r="EZ1516" s="10"/>
      <c r="FA1516" s="10"/>
      <c r="FB1516" s="10"/>
      <c r="FC1516" s="10"/>
      <c r="FD1516" s="10"/>
      <c r="FE1516" s="10"/>
      <c r="FF1516" s="10"/>
      <c r="FG1516" s="10"/>
      <c r="FH1516" s="10"/>
      <c r="FI1516" s="10"/>
      <c r="FJ1516" s="10"/>
      <c r="FK1516" s="10"/>
      <c r="FL1516" s="10"/>
      <c r="FM1516" s="10"/>
      <c r="FN1516" s="10"/>
      <c r="FO1516" s="10"/>
      <c r="FP1516" s="10"/>
      <c r="FQ1516" s="10"/>
      <c r="FR1516" s="10"/>
      <c r="FS1516" s="10"/>
      <c r="FT1516" s="10"/>
      <c r="FU1516" s="10"/>
      <c r="FV1516" s="10"/>
      <c r="FW1516" s="10"/>
      <c r="FX1516" s="10"/>
      <c r="FY1516" s="10"/>
      <c r="FZ1516" s="10"/>
      <c r="GA1516" s="10"/>
      <c r="GB1516" s="10"/>
      <c r="GC1516" s="10"/>
      <c r="GD1516" s="10"/>
      <c r="GE1516" s="10"/>
      <c r="GF1516" s="10"/>
      <c r="GG1516" s="10"/>
      <c r="GH1516" s="10"/>
      <c r="GI1516" s="10"/>
      <c r="GJ1516" s="10"/>
      <c r="GK1516" s="10"/>
      <c r="GL1516" s="10"/>
      <c r="GM1516" s="10"/>
      <c r="GN1516" s="10"/>
      <c r="GO1516" s="10"/>
      <c r="GP1516" s="10"/>
      <c r="GQ1516" s="10"/>
      <c r="GR1516" s="10"/>
      <c r="GS1516" s="10"/>
      <c r="GT1516" s="10"/>
      <c r="GU1516" s="10"/>
      <c r="GV1516" s="10"/>
      <c r="GW1516" s="10"/>
      <c r="GX1516" s="10"/>
      <c r="GY1516" s="10"/>
      <c r="GZ1516" s="10"/>
      <c r="HA1516" s="10"/>
      <c r="HB1516" s="10"/>
      <c r="HC1516" s="10"/>
      <c r="HD1516" s="10"/>
      <c r="HE1516" s="10"/>
      <c r="HF1516" s="10"/>
      <c r="HG1516" s="10"/>
      <c r="HH1516" s="10"/>
      <c r="HI1516" s="10"/>
      <c r="HJ1516" s="10"/>
      <c r="HK1516" s="10"/>
      <c r="HL1516" s="10"/>
      <c r="HM1516" s="10"/>
      <c r="HN1516" s="10"/>
      <c r="HO1516" s="10"/>
      <c r="HP1516" s="10"/>
      <c r="HQ1516" s="10"/>
      <c r="HR1516" s="10"/>
      <c r="HS1516" s="10"/>
      <c r="HT1516" s="10"/>
      <c r="HU1516" s="10"/>
      <c r="HV1516" s="10"/>
      <c r="HW1516" s="10"/>
      <c r="HX1516" s="10"/>
      <c r="HY1516" s="10"/>
      <c r="HZ1516" s="10"/>
      <c r="IA1516" s="10"/>
      <c r="IB1516" s="10"/>
      <c r="IC1516" s="10"/>
      <c r="ID1516" s="10"/>
      <c r="IE1516" s="10"/>
      <c r="IF1516" s="10"/>
      <c r="IG1516" s="10"/>
      <c r="IH1516" s="10"/>
      <c r="II1516" s="10"/>
      <c r="IJ1516" s="10"/>
      <c r="IK1516" s="10"/>
      <c r="IL1516" s="10"/>
      <c r="IM1516" s="10"/>
      <c r="IN1516" s="10"/>
      <c r="IO1516" s="10"/>
      <c r="IP1516" s="10"/>
      <c r="IQ1516" s="10"/>
      <c r="IR1516" s="10"/>
      <c r="IS1516" s="10"/>
      <c r="IT1516" s="10"/>
      <c r="IU1516" s="10"/>
      <c r="IV1516" s="10"/>
      <c r="IW1516" s="10"/>
      <c r="IX1516" s="10"/>
      <c r="IY1516" s="10"/>
      <c r="IZ1516" s="10"/>
    </row>
    <row r="1517" spans="1:260" s="10" customFormat="1" ht="12.75" customHeight="1" x14ac:dyDescent="0.2">
      <c r="A1517" s="203" t="s">
        <v>283</v>
      </c>
      <c r="B1517" s="203" t="s">
        <v>2215</v>
      </c>
      <c r="C1517" s="203" t="s">
        <v>4288</v>
      </c>
      <c r="D1517" s="215">
        <v>35072</v>
      </c>
      <c r="E1517" s="205" t="s">
        <v>3448</v>
      </c>
      <c r="F1517" s="206" t="s">
        <v>4517</v>
      </c>
      <c r="G1517" s="206"/>
      <c r="H1517" s="203"/>
      <c r="I1517" s="203"/>
      <c r="J1517" s="206"/>
      <c r="K1517" s="203"/>
      <c r="L1517" s="203"/>
      <c r="M1517" s="206"/>
      <c r="N1517" s="203"/>
      <c r="O1517" s="203"/>
      <c r="P1517" s="206"/>
      <c r="Q1517" s="203"/>
      <c r="R1517" s="203"/>
      <c r="S1517" s="203"/>
      <c r="T1517" s="203"/>
      <c r="U1517" s="203"/>
      <c r="V1517" s="203"/>
      <c r="W1517" s="203"/>
      <c r="X1517" s="203"/>
      <c r="Y1517" s="203"/>
      <c r="Z1517" s="203"/>
      <c r="AA1517" s="203"/>
      <c r="AB1517" s="203"/>
      <c r="AC1517" s="203"/>
      <c r="AD1517" s="203"/>
      <c r="AE1517" s="203"/>
      <c r="AF1517" s="203"/>
      <c r="AG1517" s="203"/>
      <c r="AH1517" s="203"/>
      <c r="AI1517" s="203"/>
      <c r="AJ1517" s="203"/>
      <c r="AK1517" s="203"/>
      <c r="AL1517" s="203"/>
      <c r="AM1517" s="203"/>
      <c r="AN1517" s="203"/>
      <c r="AO1517" s="203"/>
      <c r="AP1517" s="203"/>
      <c r="AQ1517" s="203"/>
      <c r="AR1517" s="203"/>
      <c r="AS1517" s="203"/>
      <c r="AT1517" s="203"/>
      <c r="AU1517" s="203"/>
      <c r="AV1517" s="203"/>
      <c r="AW1517" s="203"/>
      <c r="AX1517" s="203"/>
      <c r="AY1517" s="203"/>
      <c r="AZ1517" s="203"/>
      <c r="BA1517" s="203"/>
      <c r="BB1517" s="203"/>
      <c r="BC1517" s="203"/>
      <c r="BD1517" s="203"/>
      <c r="BE1517" s="203"/>
      <c r="BF1517" s="203"/>
      <c r="BG1517" s="203"/>
      <c r="BH1517" s="203"/>
      <c r="BI1517" s="203"/>
      <c r="BJ1517" s="203"/>
      <c r="BK1517" s="203"/>
      <c r="BL1517" s="203"/>
      <c r="IW1517"/>
      <c r="IX1517"/>
      <c r="IY1517"/>
      <c r="IZ1517"/>
    </row>
    <row r="1518" spans="1:260" s="27" customFormat="1" ht="12.75" customHeight="1" x14ac:dyDescent="0.2">
      <c r="A1518" s="203" t="s">
        <v>279</v>
      </c>
      <c r="B1518" s="203" t="s">
        <v>27</v>
      </c>
      <c r="C1518" s="203" t="s">
        <v>4477</v>
      </c>
      <c r="D1518" s="215">
        <v>35070</v>
      </c>
      <c r="E1518" s="205" t="s">
        <v>3063</v>
      </c>
      <c r="F1518" s="206" t="s">
        <v>4515</v>
      </c>
      <c r="G1518" s="206"/>
      <c r="H1518" s="203"/>
      <c r="I1518" s="203"/>
      <c r="J1518" s="206"/>
      <c r="K1518" s="203"/>
      <c r="L1518" s="203"/>
      <c r="M1518" s="206"/>
      <c r="N1518" s="203"/>
      <c r="O1518" s="203"/>
      <c r="P1518" s="206"/>
      <c r="Q1518" s="203"/>
      <c r="R1518" s="203"/>
      <c r="S1518" s="203"/>
      <c r="T1518" s="203"/>
      <c r="U1518" s="203"/>
      <c r="V1518" s="203"/>
      <c r="W1518" s="203"/>
      <c r="X1518" s="203"/>
      <c r="Y1518" s="203"/>
      <c r="Z1518" s="203"/>
      <c r="AA1518" s="203"/>
      <c r="AB1518" s="203"/>
      <c r="AC1518" s="203"/>
      <c r="AD1518" s="203"/>
      <c r="AE1518" s="203"/>
      <c r="AF1518" s="203"/>
      <c r="AG1518" s="203"/>
      <c r="AH1518" s="203"/>
      <c r="AI1518" s="203"/>
      <c r="AJ1518" s="203"/>
      <c r="AK1518" s="203"/>
      <c r="AL1518" s="203"/>
      <c r="AM1518" s="203"/>
      <c r="AN1518" s="203"/>
      <c r="AO1518" s="203"/>
      <c r="AP1518" s="203"/>
      <c r="AQ1518" s="203"/>
      <c r="AR1518" s="203"/>
      <c r="AS1518" s="203"/>
      <c r="AT1518" s="203"/>
      <c r="AU1518" s="203"/>
      <c r="AV1518" s="203"/>
      <c r="AW1518" s="203"/>
      <c r="AX1518" s="203"/>
      <c r="AY1518" s="203"/>
      <c r="AZ1518" s="203"/>
      <c r="BA1518" s="203"/>
      <c r="BB1518" s="203"/>
      <c r="BC1518" s="203"/>
      <c r="BD1518" s="203"/>
      <c r="BE1518" s="203"/>
      <c r="BF1518" s="203"/>
      <c r="BG1518" s="203"/>
      <c r="BH1518" s="203"/>
      <c r="BI1518" s="203"/>
      <c r="BJ1518" s="203"/>
      <c r="BK1518" s="203"/>
      <c r="BL1518" s="203"/>
      <c r="BM1518" s="10"/>
      <c r="BN1518" s="10"/>
      <c r="BO1518" s="10"/>
      <c r="BP1518" s="10"/>
      <c r="BQ1518" s="10"/>
      <c r="BR1518" s="10"/>
      <c r="BS1518" s="10"/>
      <c r="BT1518" s="10"/>
      <c r="BU1518" s="10"/>
      <c r="BV1518" s="10"/>
      <c r="BW1518" s="10"/>
      <c r="BX1518" s="10"/>
      <c r="BY1518" s="10"/>
      <c r="BZ1518" s="10"/>
      <c r="CA1518" s="10"/>
      <c r="CB1518" s="10"/>
      <c r="CC1518" s="10"/>
      <c r="CD1518" s="10"/>
      <c r="CE1518" s="10"/>
      <c r="CF1518" s="10"/>
      <c r="CG1518" s="10"/>
      <c r="CH1518" s="10"/>
      <c r="CI1518" s="10"/>
      <c r="CJ1518" s="10"/>
      <c r="CK1518" s="10"/>
      <c r="CL1518" s="10"/>
      <c r="CM1518" s="10"/>
      <c r="CN1518" s="10"/>
      <c r="CO1518" s="10"/>
      <c r="CP1518" s="10"/>
      <c r="CQ1518" s="10"/>
      <c r="CR1518" s="10"/>
      <c r="CS1518" s="10"/>
      <c r="CT1518" s="10"/>
      <c r="CU1518" s="10"/>
      <c r="CV1518" s="10"/>
      <c r="CW1518" s="10"/>
      <c r="CX1518" s="10"/>
      <c r="CY1518" s="10"/>
      <c r="CZ1518" s="10"/>
      <c r="DA1518" s="10"/>
      <c r="DB1518" s="10"/>
      <c r="DC1518" s="10"/>
      <c r="DD1518" s="10"/>
      <c r="DE1518" s="10"/>
      <c r="DF1518" s="10"/>
      <c r="DG1518" s="10"/>
      <c r="DH1518" s="10"/>
      <c r="DI1518" s="10"/>
      <c r="DJ1518" s="10"/>
      <c r="DK1518" s="10"/>
      <c r="DL1518" s="10"/>
      <c r="DM1518" s="10"/>
      <c r="DN1518" s="10"/>
      <c r="DO1518" s="10"/>
      <c r="DP1518" s="10"/>
      <c r="DQ1518" s="10"/>
      <c r="DR1518" s="10"/>
      <c r="DS1518" s="10"/>
      <c r="DT1518" s="10"/>
      <c r="DU1518" s="10"/>
      <c r="DV1518" s="10"/>
      <c r="DW1518" s="10"/>
      <c r="DX1518" s="10"/>
      <c r="DY1518" s="10"/>
      <c r="DZ1518" s="10"/>
      <c r="EA1518" s="10"/>
      <c r="EB1518" s="10"/>
      <c r="EC1518" s="10"/>
      <c r="ED1518" s="10"/>
      <c r="EE1518" s="10"/>
      <c r="EF1518" s="10"/>
      <c r="EG1518" s="10"/>
      <c r="EH1518" s="10"/>
      <c r="EI1518" s="10"/>
      <c r="EJ1518" s="10"/>
      <c r="EK1518" s="10"/>
      <c r="EL1518" s="10"/>
      <c r="EM1518" s="10"/>
      <c r="EN1518" s="10"/>
      <c r="EO1518" s="10"/>
      <c r="EP1518" s="10"/>
      <c r="EQ1518" s="10"/>
      <c r="ER1518" s="10"/>
      <c r="ES1518" s="10"/>
      <c r="ET1518" s="10"/>
      <c r="EU1518" s="10"/>
      <c r="EV1518" s="10"/>
      <c r="EW1518" s="10"/>
      <c r="EX1518" s="10"/>
      <c r="EY1518" s="10"/>
      <c r="EZ1518" s="10"/>
      <c r="FA1518" s="10"/>
      <c r="FB1518" s="10"/>
      <c r="FC1518" s="10"/>
      <c r="FD1518" s="10"/>
      <c r="FE1518" s="10"/>
      <c r="FF1518" s="10"/>
      <c r="FG1518" s="10"/>
      <c r="FH1518" s="10"/>
      <c r="FI1518" s="10"/>
      <c r="FJ1518" s="10"/>
      <c r="FK1518" s="10"/>
      <c r="FL1518" s="10"/>
      <c r="FM1518" s="10"/>
      <c r="FN1518" s="10"/>
      <c r="FO1518" s="10"/>
      <c r="FP1518" s="10"/>
      <c r="FQ1518" s="10"/>
      <c r="FR1518" s="10"/>
      <c r="FS1518" s="10"/>
      <c r="FT1518" s="10"/>
      <c r="FU1518" s="10"/>
      <c r="FV1518" s="10"/>
      <c r="FW1518" s="10"/>
      <c r="FX1518" s="10"/>
      <c r="FY1518" s="10"/>
      <c r="FZ1518" s="10"/>
      <c r="GA1518" s="10"/>
      <c r="GB1518" s="10"/>
      <c r="GC1518" s="10"/>
      <c r="GD1518" s="10"/>
      <c r="GE1518" s="10"/>
      <c r="GF1518" s="10"/>
      <c r="GG1518" s="10"/>
      <c r="GH1518" s="10"/>
      <c r="GI1518" s="10"/>
      <c r="GJ1518" s="10"/>
      <c r="GK1518" s="10"/>
      <c r="GL1518" s="10"/>
      <c r="GM1518" s="10"/>
      <c r="GN1518" s="10"/>
      <c r="GO1518" s="10"/>
      <c r="GP1518" s="10"/>
      <c r="GQ1518" s="10"/>
      <c r="GR1518" s="10"/>
      <c r="GS1518" s="10"/>
      <c r="GT1518" s="10"/>
      <c r="GU1518" s="10"/>
      <c r="GV1518" s="10"/>
      <c r="GW1518" s="10"/>
      <c r="GX1518" s="10"/>
      <c r="GY1518" s="10"/>
      <c r="GZ1518" s="10"/>
      <c r="HA1518" s="10"/>
      <c r="HB1518" s="10"/>
      <c r="HC1518" s="10"/>
      <c r="HD1518" s="10"/>
      <c r="HE1518" s="10"/>
      <c r="HF1518" s="10"/>
      <c r="HG1518" s="10"/>
      <c r="HH1518" s="10"/>
      <c r="HI1518" s="10"/>
      <c r="HJ1518" s="10"/>
      <c r="HK1518" s="10"/>
      <c r="HL1518" s="10"/>
      <c r="HM1518" s="10"/>
      <c r="HN1518" s="10"/>
      <c r="HO1518" s="10"/>
      <c r="HP1518" s="10"/>
      <c r="HQ1518" s="10"/>
      <c r="HR1518" s="10"/>
      <c r="HS1518" s="10"/>
      <c r="HT1518" s="10"/>
      <c r="HU1518" s="10"/>
      <c r="HV1518" s="10"/>
      <c r="HW1518" s="10"/>
      <c r="HX1518" s="10"/>
      <c r="HY1518" s="10"/>
      <c r="HZ1518" s="10"/>
      <c r="IA1518" s="10"/>
      <c r="IB1518" s="10"/>
      <c r="IC1518" s="10"/>
      <c r="ID1518" s="10"/>
      <c r="IE1518" s="10"/>
      <c r="IF1518" s="10"/>
      <c r="IG1518" s="10"/>
      <c r="IH1518" s="10"/>
      <c r="II1518" s="10"/>
      <c r="IJ1518" s="10"/>
      <c r="IK1518" s="10"/>
      <c r="IL1518" s="10"/>
      <c r="IM1518" s="10"/>
      <c r="IN1518" s="10"/>
      <c r="IO1518" s="10"/>
      <c r="IP1518" s="10"/>
      <c r="IQ1518" s="10"/>
      <c r="IR1518" s="10"/>
      <c r="IS1518" s="10"/>
      <c r="IT1518" s="10"/>
      <c r="IU1518" s="10"/>
      <c r="IV1518" s="10"/>
    </row>
    <row r="1519" spans="1:260" ht="12.75" customHeight="1" x14ac:dyDescent="0.2">
      <c r="A1519" s="10" t="s">
        <v>283</v>
      </c>
      <c r="B1519" s="10" t="s">
        <v>4160</v>
      </c>
      <c r="C1519" s="202" t="s">
        <v>4168</v>
      </c>
      <c r="D1519" s="221">
        <v>35023</v>
      </c>
      <c r="E1519" s="5" t="s">
        <v>3074</v>
      </c>
      <c r="F1519" s="5" t="s">
        <v>4949</v>
      </c>
      <c r="G1519" s="201" t="str">
        <f>IF(ISERROR(VLOOKUP(TRIM(C1519),'R2020'!$A$1:$I$1991,8,FALSE)),"",VLOOKUP(TRIM(C1519),'R2020'!$A$1:$I$1991,8,FALSE))</f>
        <v xml:space="preserve"> </v>
      </c>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c r="BY1519" s="27"/>
      <c r="BZ1519" s="27"/>
      <c r="CA1519" s="27"/>
      <c r="CB1519" s="27"/>
      <c r="CC1519" s="27"/>
      <c r="CD1519" s="27"/>
      <c r="CE1519" s="27"/>
      <c r="CF1519" s="27"/>
      <c r="CG1519" s="27"/>
      <c r="CH1519" s="27"/>
      <c r="CI1519" s="27"/>
      <c r="CJ1519" s="27"/>
      <c r="CK1519" s="27"/>
      <c r="CL1519" s="27"/>
      <c r="CM1519" s="27"/>
      <c r="CN1519" s="27"/>
      <c r="CO1519" s="27"/>
      <c r="CP1519" s="27"/>
      <c r="CQ1519" s="27"/>
      <c r="CR1519" s="27"/>
      <c r="CS1519" s="27"/>
      <c r="CT1519" s="27"/>
      <c r="CU1519" s="27"/>
      <c r="CV1519" s="27"/>
      <c r="CW1519" s="27"/>
      <c r="CX1519" s="27"/>
      <c r="CY1519" s="27"/>
      <c r="CZ1519" s="27"/>
      <c r="DA1519" s="27"/>
      <c r="DB1519" s="27"/>
      <c r="DC1519" s="27"/>
      <c r="DD1519" s="27"/>
      <c r="DE1519" s="27"/>
      <c r="DF1519" s="27"/>
      <c r="DG1519" s="27"/>
      <c r="DH1519" s="27"/>
      <c r="DI1519" s="27"/>
      <c r="DJ1519" s="27"/>
      <c r="DK1519" s="27"/>
      <c r="DL1519" s="27"/>
      <c r="DM1519" s="27"/>
      <c r="DN1519" s="27"/>
      <c r="DO1519" s="27"/>
      <c r="DP1519" s="27"/>
      <c r="DQ1519" s="27"/>
      <c r="DR1519" s="27"/>
      <c r="DS1519" s="27"/>
      <c r="DT1519" s="27"/>
      <c r="DU1519" s="27"/>
      <c r="DV1519" s="27"/>
      <c r="DW1519" s="27"/>
      <c r="DX1519" s="27"/>
      <c r="DY1519" s="27"/>
      <c r="DZ1519" s="27"/>
      <c r="EA1519" s="27"/>
      <c r="EB1519" s="27"/>
      <c r="EC1519" s="27"/>
      <c r="ED1519" s="27"/>
      <c r="EE1519" s="27"/>
      <c r="EF1519" s="27"/>
      <c r="EG1519" s="27"/>
      <c r="EH1519" s="27"/>
      <c r="EI1519" s="27"/>
      <c r="EJ1519" s="27"/>
      <c r="EK1519" s="27"/>
      <c r="EL1519" s="27"/>
      <c r="EM1519" s="27"/>
      <c r="EN1519" s="27"/>
      <c r="EO1519" s="27"/>
      <c r="EP1519" s="27"/>
      <c r="EQ1519" s="27"/>
      <c r="ER1519" s="27"/>
      <c r="ES1519" s="27"/>
      <c r="ET1519" s="27"/>
      <c r="EU1519" s="27"/>
      <c r="EV1519" s="27"/>
      <c r="EW1519" s="27"/>
      <c r="EX1519" s="27"/>
      <c r="EY1519" s="27"/>
      <c r="EZ1519" s="27"/>
      <c r="FA1519" s="27"/>
      <c r="FB1519" s="27"/>
      <c r="FC1519" s="27"/>
      <c r="FD1519" s="27"/>
      <c r="FE1519" s="27"/>
      <c r="FF1519" s="27"/>
      <c r="FG1519" s="27"/>
      <c r="FH1519" s="27"/>
      <c r="FI1519" s="27"/>
      <c r="FJ1519" s="27"/>
      <c r="FK1519" s="27"/>
      <c r="FL1519" s="27"/>
      <c r="FM1519" s="27"/>
      <c r="FN1519" s="27"/>
      <c r="FO1519" s="27"/>
      <c r="FP1519" s="27"/>
      <c r="FQ1519" s="27"/>
      <c r="FR1519" s="27"/>
      <c r="FS1519" s="27"/>
      <c r="FT1519" s="27"/>
      <c r="FU1519" s="27"/>
      <c r="FV1519" s="27"/>
      <c r="FW1519" s="27"/>
      <c r="FX1519" s="27"/>
      <c r="FY1519" s="27"/>
      <c r="FZ1519" s="27"/>
      <c r="GA1519" s="27"/>
      <c r="GB1519" s="27"/>
      <c r="GC1519" s="27"/>
      <c r="GD1519" s="27"/>
      <c r="GE1519" s="27"/>
      <c r="GF1519" s="27"/>
      <c r="GG1519" s="27"/>
      <c r="GH1519" s="27"/>
      <c r="GI1519" s="27"/>
      <c r="GJ1519" s="27"/>
      <c r="GK1519" s="27"/>
      <c r="GL1519" s="27"/>
      <c r="GM1519" s="27"/>
      <c r="GN1519" s="27"/>
      <c r="GO1519" s="27"/>
      <c r="GP1519" s="27"/>
      <c r="GQ1519" s="27"/>
      <c r="GR1519" s="27"/>
      <c r="GS1519" s="27"/>
      <c r="GT1519" s="27"/>
      <c r="GU1519" s="27"/>
      <c r="GV1519" s="27"/>
      <c r="GW1519" s="27"/>
      <c r="GX1519" s="27"/>
      <c r="GY1519" s="27"/>
      <c r="GZ1519" s="27"/>
      <c r="HA1519" s="27"/>
      <c r="HB1519" s="27"/>
      <c r="HC1519" s="27"/>
      <c r="HD1519" s="27"/>
      <c r="HE1519" s="27"/>
      <c r="HF1519" s="27"/>
      <c r="HG1519" s="27"/>
      <c r="HH1519" s="27"/>
      <c r="HI1519" s="27"/>
      <c r="HJ1519" s="27"/>
      <c r="HK1519" s="27"/>
      <c r="HL1519" s="27"/>
      <c r="HM1519" s="27"/>
      <c r="HN1519" s="27"/>
      <c r="HO1519" s="27"/>
      <c r="HP1519" s="27"/>
      <c r="HQ1519" s="27"/>
      <c r="HR1519" s="27"/>
      <c r="HS1519" s="27"/>
      <c r="HT1519" s="27"/>
      <c r="HU1519" s="27"/>
      <c r="HV1519" s="27"/>
      <c r="HW1519" s="27"/>
      <c r="HX1519" s="27"/>
      <c r="HY1519" s="27"/>
      <c r="HZ1519" s="27"/>
      <c r="IA1519" s="27"/>
      <c r="IB1519" s="27"/>
      <c r="IC1519" s="27"/>
      <c r="ID1519" s="27"/>
      <c r="IE1519" s="27"/>
      <c r="IF1519" s="27"/>
      <c r="IG1519" s="27"/>
      <c r="IH1519" s="27"/>
      <c r="II1519" s="27"/>
      <c r="IJ1519" s="27"/>
      <c r="IK1519" s="27"/>
      <c r="IL1519" s="27"/>
      <c r="IM1519" s="27"/>
      <c r="IN1519" s="27"/>
      <c r="IO1519" s="27"/>
      <c r="IP1519" s="27"/>
      <c r="IQ1519" s="27"/>
      <c r="IR1519" s="27"/>
      <c r="IS1519" s="27"/>
      <c r="IT1519" s="27"/>
      <c r="IU1519" s="27"/>
      <c r="IV1519" s="27"/>
      <c r="IW1519" s="10"/>
      <c r="IX1519" s="10"/>
      <c r="IY1519" s="10"/>
      <c r="IZ1519" s="10"/>
    </row>
    <row r="1520" spans="1:260" s="10" customFormat="1" ht="12.75" customHeight="1" x14ac:dyDescent="0.2">
      <c r="A1520" s="203" t="s">
        <v>128</v>
      </c>
      <c r="B1520" s="203" t="s">
        <v>4363</v>
      </c>
      <c r="C1520" s="203" t="s">
        <v>425</v>
      </c>
      <c r="D1520" s="214">
        <v>31874</v>
      </c>
      <c r="E1520" s="203" t="s">
        <v>398</v>
      </c>
      <c r="F1520" s="203" t="s">
        <v>2160</v>
      </c>
      <c r="G1520" s="203" t="s">
        <v>4747</v>
      </c>
      <c r="H1520" s="203" t="s">
        <v>464</v>
      </c>
      <c r="I1520" s="203" t="s">
        <v>367</v>
      </c>
      <c r="J1520" s="203" t="s">
        <v>1474</v>
      </c>
      <c r="K1520" s="203" t="s">
        <v>128</v>
      </c>
      <c r="L1520" s="203" t="s">
        <v>23</v>
      </c>
      <c r="M1520" s="203" t="s">
        <v>365</v>
      </c>
      <c r="N1520" s="203" t="s">
        <v>464</v>
      </c>
      <c r="O1520" s="203" t="s">
        <v>23</v>
      </c>
      <c r="P1520" s="203" t="s">
        <v>2321</v>
      </c>
      <c r="Q1520" s="203" t="s">
        <v>26</v>
      </c>
      <c r="R1520" s="203" t="s">
        <v>237</v>
      </c>
      <c r="S1520" s="203" t="s">
        <v>980</v>
      </c>
      <c r="T1520" s="203" t="s">
        <v>128</v>
      </c>
      <c r="U1520" s="203" t="s">
        <v>350</v>
      </c>
      <c r="V1520" s="203" t="s">
        <v>60</v>
      </c>
      <c r="W1520" s="203" t="s">
        <v>128</v>
      </c>
      <c r="X1520" s="203" t="s">
        <v>350</v>
      </c>
      <c r="Y1520" s="203" t="s">
        <v>60</v>
      </c>
      <c r="Z1520" s="203" t="s">
        <v>128</v>
      </c>
      <c r="AA1520" s="203" t="s">
        <v>350</v>
      </c>
      <c r="AB1520" s="203" t="s">
        <v>60</v>
      </c>
      <c r="AC1520" s="203" t="s">
        <v>128</v>
      </c>
      <c r="AD1520" s="203" t="s">
        <v>346</v>
      </c>
      <c r="AE1520" s="203" t="s">
        <v>328</v>
      </c>
      <c r="AF1520" s="203" t="s">
        <v>128</v>
      </c>
      <c r="AG1520" s="203" t="s">
        <v>346</v>
      </c>
      <c r="AH1520" s="203" t="s">
        <v>328</v>
      </c>
      <c r="AI1520" s="203" t="s">
        <v>128</v>
      </c>
      <c r="AJ1520" s="203" t="s">
        <v>346</v>
      </c>
      <c r="AK1520" s="203" t="s">
        <v>328</v>
      </c>
      <c r="AL1520" s="203" t="s">
        <v>26</v>
      </c>
      <c r="AM1520" s="203" t="s">
        <v>346</v>
      </c>
      <c r="AN1520" s="203" t="s">
        <v>479</v>
      </c>
      <c r="AO1520" s="203"/>
      <c r="AP1520" s="203"/>
      <c r="AQ1520" s="203"/>
      <c r="AR1520" s="203"/>
      <c r="AS1520" s="203"/>
      <c r="AT1520" s="203"/>
      <c r="AU1520" s="203"/>
      <c r="AV1520" s="203"/>
      <c r="AW1520" s="203"/>
      <c r="AX1520" s="203"/>
      <c r="AY1520" s="203"/>
      <c r="AZ1520" s="203"/>
      <c r="BA1520" s="203"/>
      <c r="BB1520" s="203"/>
      <c r="BC1520" s="203"/>
      <c r="BD1520" s="203"/>
      <c r="BE1520" s="203"/>
      <c r="BF1520" s="203"/>
      <c r="BG1520" s="203"/>
      <c r="BH1520" s="203"/>
      <c r="BI1520" s="203"/>
      <c r="BJ1520" s="203"/>
      <c r="BK1520" s="203"/>
      <c r="BL1520" s="203"/>
      <c r="IW1520" s="13"/>
      <c r="IX1520" s="13"/>
      <c r="IY1520" s="13"/>
      <c r="IZ1520" s="13"/>
    </row>
    <row r="1521" spans="1:260" s="13" customFormat="1" ht="12.75" customHeight="1" x14ac:dyDescent="0.2">
      <c r="A1521" s="203" t="s">
        <v>4047</v>
      </c>
      <c r="B1521" s="203" t="s">
        <v>4459</v>
      </c>
      <c r="C1521" s="203" t="s">
        <v>3147</v>
      </c>
      <c r="D1521" s="214">
        <v>34749</v>
      </c>
      <c r="E1521" s="203" t="s">
        <v>2586</v>
      </c>
      <c r="F1521" s="203" t="s">
        <v>3413</v>
      </c>
      <c r="G1521" s="203" t="s">
        <v>4747</v>
      </c>
      <c r="H1521" s="203" t="s">
        <v>128</v>
      </c>
      <c r="I1521" s="203" t="s">
        <v>346</v>
      </c>
      <c r="J1521" s="203" t="s">
        <v>328</v>
      </c>
      <c r="K1521" s="203" t="s">
        <v>26</v>
      </c>
      <c r="L1521" s="203" t="s">
        <v>346</v>
      </c>
      <c r="M1521" s="203" t="s">
        <v>2229</v>
      </c>
      <c r="N1521" s="203">
        <v>0</v>
      </c>
      <c r="O1521" s="203">
        <v>0</v>
      </c>
      <c r="P1521" s="203">
        <v>0</v>
      </c>
      <c r="Q1521" s="203"/>
      <c r="R1521" s="203"/>
      <c r="S1521" s="203"/>
      <c r="T1521" s="203">
        <v>0</v>
      </c>
      <c r="U1521" s="203">
        <v>0</v>
      </c>
      <c r="V1521" s="203">
        <v>0</v>
      </c>
      <c r="W1521" s="203">
        <v>0</v>
      </c>
      <c r="X1521" s="203">
        <v>0</v>
      </c>
      <c r="Y1521" s="203">
        <v>0</v>
      </c>
      <c r="Z1521" s="203">
        <v>0</v>
      </c>
      <c r="AA1521" s="203">
        <v>0</v>
      </c>
      <c r="AB1521" s="203">
        <v>0</v>
      </c>
      <c r="AC1521" s="203">
        <v>0</v>
      </c>
      <c r="AD1521" s="203">
        <v>0</v>
      </c>
      <c r="AE1521" s="203">
        <v>0</v>
      </c>
      <c r="AF1521" s="203">
        <v>0</v>
      </c>
      <c r="AG1521" s="203">
        <v>0</v>
      </c>
      <c r="AH1521" s="203">
        <v>0</v>
      </c>
      <c r="AI1521" s="203">
        <v>0</v>
      </c>
      <c r="AJ1521" s="203">
        <v>0</v>
      </c>
      <c r="AK1521" s="203">
        <v>0</v>
      </c>
      <c r="AL1521" s="203"/>
      <c r="AM1521" s="203"/>
      <c r="AN1521" s="203"/>
      <c r="AO1521" s="203"/>
      <c r="AP1521" s="203"/>
      <c r="AQ1521" s="203"/>
      <c r="AR1521" s="203"/>
      <c r="AS1521" s="203"/>
      <c r="AT1521" s="203"/>
      <c r="AU1521" s="203"/>
      <c r="AV1521" s="203"/>
      <c r="AW1521" s="203"/>
      <c r="AX1521" s="203"/>
      <c r="AY1521" s="203"/>
      <c r="AZ1521" s="203"/>
      <c r="BA1521" s="203"/>
      <c r="BB1521" s="203"/>
      <c r="BC1521" s="203"/>
      <c r="BD1521" s="203"/>
      <c r="BE1521" s="203"/>
      <c r="BF1521" s="203"/>
      <c r="BG1521" s="203"/>
      <c r="BH1521" s="203"/>
      <c r="BI1521" s="203"/>
      <c r="BJ1521" s="203"/>
      <c r="BK1521" s="203"/>
      <c r="BL1521" s="203"/>
      <c r="BM1521" s="10"/>
      <c r="BN1521" s="10"/>
      <c r="BO1521" s="10"/>
      <c r="BP1521" s="10"/>
      <c r="BQ1521" s="10"/>
      <c r="BR1521" s="10"/>
      <c r="BS1521" s="10"/>
      <c r="BT1521" s="10"/>
      <c r="BU1521" s="10"/>
      <c r="BV1521" s="10"/>
      <c r="BW1521" s="10"/>
      <c r="BX1521" s="10"/>
      <c r="BY1521" s="10"/>
      <c r="BZ1521" s="10"/>
      <c r="CA1521" s="10"/>
      <c r="CB1521" s="10"/>
      <c r="CC1521" s="10"/>
      <c r="CD1521" s="10"/>
      <c r="CE1521" s="10"/>
      <c r="CF1521" s="10"/>
      <c r="CG1521" s="10"/>
      <c r="CH1521" s="10"/>
      <c r="CI1521" s="10"/>
      <c r="CJ1521" s="10"/>
      <c r="CK1521" s="10"/>
      <c r="CL1521" s="10"/>
      <c r="CM1521" s="10"/>
      <c r="CN1521" s="10"/>
      <c r="CO1521" s="10"/>
      <c r="CP1521" s="10"/>
      <c r="CQ1521" s="10"/>
      <c r="CR1521" s="10"/>
      <c r="CS1521" s="10"/>
      <c r="CT1521" s="10"/>
      <c r="CU1521" s="10"/>
      <c r="CV1521" s="10"/>
      <c r="CW1521" s="10"/>
      <c r="CX1521" s="10"/>
      <c r="CY1521" s="10"/>
      <c r="CZ1521" s="10"/>
      <c r="DA1521" s="10"/>
      <c r="DB1521" s="10"/>
      <c r="DC1521" s="10"/>
      <c r="DD1521" s="10"/>
      <c r="DE1521" s="10"/>
      <c r="DF1521" s="10"/>
      <c r="DG1521" s="10"/>
      <c r="DH1521" s="10"/>
      <c r="DI1521" s="10"/>
      <c r="DJ1521" s="10"/>
      <c r="DK1521" s="10"/>
      <c r="DL1521" s="10"/>
      <c r="DM1521" s="10"/>
      <c r="DN1521" s="10"/>
      <c r="DO1521" s="10"/>
      <c r="DP1521" s="10"/>
      <c r="DQ1521" s="10"/>
      <c r="DR1521" s="10"/>
      <c r="DS1521" s="10"/>
      <c r="DT1521" s="10"/>
      <c r="DU1521" s="10"/>
      <c r="DV1521" s="10"/>
      <c r="DW1521" s="10"/>
      <c r="DX1521" s="10"/>
      <c r="DY1521" s="10"/>
      <c r="DZ1521" s="10"/>
      <c r="EA1521" s="10"/>
      <c r="EB1521" s="10"/>
      <c r="EC1521" s="10"/>
      <c r="ED1521" s="10"/>
      <c r="EE1521" s="10"/>
      <c r="EF1521" s="10"/>
      <c r="EG1521" s="10"/>
      <c r="EH1521" s="10"/>
      <c r="EI1521" s="10"/>
      <c r="EJ1521" s="10"/>
      <c r="EK1521" s="10"/>
      <c r="EL1521" s="10"/>
      <c r="EM1521" s="10"/>
      <c r="EN1521" s="10"/>
      <c r="EO1521" s="10"/>
      <c r="EP1521" s="10"/>
      <c r="EQ1521" s="10"/>
      <c r="ER1521" s="10"/>
      <c r="ES1521" s="10"/>
      <c r="ET1521" s="10"/>
      <c r="EU1521" s="10"/>
      <c r="EV1521" s="10"/>
      <c r="EW1521" s="10"/>
      <c r="EX1521" s="10"/>
      <c r="EY1521" s="10"/>
      <c r="EZ1521" s="10"/>
      <c r="FA1521" s="10"/>
      <c r="FB1521" s="10"/>
      <c r="FC1521" s="10"/>
      <c r="FD1521" s="10"/>
      <c r="FE1521" s="10"/>
      <c r="FF1521" s="10"/>
      <c r="FG1521" s="10"/>
      <c r="FH1521" s="10"/>
      <c r="FI1521" s="10"/>
      <c r="FJ1521" s="10"/>
      <c r="FK1521" s="10"/>
      <c r="FL1521" s="10"/>
      <c r="FM1521" s="10"/>
      <c r="FN1521" s="10"/>
      <c r="FO1521" s="10"/>
      <c r="FP1521" s="10"/>
      <c r="FQ1521" s="10"/>
      <c r="FR1521" s="10"/>
      <c r="FS1521" s="10"/>
      <c r="FT1521" s="10"/>
      <c r="FU1521" s="10"/>
      <c r="FV1521" s="10"/>
      <c r="FW1521" s="10"/>
      <c r="FX1521" s="10"/>
      <c r="FY1521" s="10"/>
      <c r="FZ1521" s="10"/>
      <c r="GA1521" s="10"/>
      <c r="GB1521" s="10"/>
      <c r="GC1521" s="10"/>
      <c r="GD1521" s="10"/>
      <c r="GE1521" s="10"/>
      <c r="GF1521" s="10"/>
      <c r="GG1521" s="10"/>
      <c r="GH1521" s="10"/>
      <c r="GI1521" s="10"/>
      <c r="GJ1521" s="10"/>
      <c r="GK1521" s="10"/>
      <c r="GL1521" s="10"/>
      <c r="GM1521" s="10"/>
      <c r="GN1521" s="10"/>
      <c r="GO1521" s="10"/>
      <c r="GP1521" s="10"/>
      <c r="GQ1521" s="10"/>
      <c r="GR1521" s="10"/>
      <c r="GS1521" s="10"/>
      <c r="GT1521" s="10"/>
      <c r="GU1521" s="10"/>
      <c r="GV1521" s="10"/>
      <c r="GW1521" s="10"/>
      <c r="GX1521" s="10"/>
      <c r="GY1521" s="10"/>
      <c r="GZ1521" s="10"/>
      <c r="HA1521" s="10"/>
      <c r="HB1521" s="10"/>
      <c r="HC1521" s="10"/>
      <c r="HD1521" s="10"/>
      <c r="HE1521" s="10"/>
      <c r="HF1521" s="10"/>
      <c r="HG1521" s="10"/>
      <c r="HH1521" s="10"/>
      <c r="HI1521" s="10"/>
      <c r="HJ1521" s="10"/>
      <c r="HK1521" s="10"/>
      <c r="HL1521" s="10"/>
      <c r="HM1521" s="10"/>
      <c r="HN1521" s="10"/>
      <c r="HO1521" s="10"/>
      <c r="HP1521" s="10"/>
      <c r="HQ1521" s="10"/>
      <c r="HR1521" s="10"/>
      <c r="HS1521" s="10"/>
      <c r="HT1521" s="10"/>
      <c r="HU1521" s="10"/>
      <c r="HV1521" s="10"/>
      <c r="HW1521" s="10"/>
      <c r="HX1521" s="10"/>
      <c r="HY1521" s="10"/>
      <c r="HZ1521" s="10"/>
      <c r="IA1521" s="10"/>
      <c r="IB1521" s="10"/>
      <c r="IC1521" s="10"/>
      <c r="ID1521" s="10"/>
      <c r="IE1521" s="10"/>
      <c r="IF1521" s="10"/>
      <c r="IG1521" s="10"/>
      <c r="IH1521" s="10"/>
      <c r="II1521" s="10"/>
      <c r="IJ1521" s="10"/>
      <c r="IK1521" s="10"/>
      <c r="IL1521" s="10"/>
      <c r="IM1521" s="10"/>
      <c r="IN1521" s="10"/>
      <c r="IO1521" s="10"/>
      <c r="IP1521" s="10"/>
      <c r="IQ1521" s="10"/>
      <c r="IR1521" s="10"/>
      <c r="IS1521" s="10"/>
      <c r="IT1521" s="10"/>
      <c r="IU1521" s="10"/>
      <c r="IV1521" s="10"/>
      <c r="IW1521" s="10"/>
      <c r="IX1521" s="10"/>
      <c r="IY1521" s="10"/>
      <c r="IZ1521" s="10"/>
    </row>
    <row r="1522" spans="1:260" s="10" customFormat="1" ht="12.75" customHeight="1" x14ac:dyDescent="0.2">
      <c r="A1522" s="203" t="s">
        <v>4054</v>
      </c>
      <c r="B1522" s="203" t="s">
        <v>4372</v>
      </c>
      <c r="C1522" s="203" t="s">
        <v>4014</v>
      </c>
      <c r="D1522" s="214">
        <v>32884</v>
      </c>
      <c r="E1522" s="203" t="s">
        <v>1005</v>
      </c>
      <c r="F1522" s="203" t="s">
        <v>2170</v>
      </c>
      <c r="G1522" s="203" t="s">
        <v>4841</v>
      </c>
      <c r="H1522" s="203" t="s">
        <v>128</v>
      </c>
      <c r="I1522" s="203" t="s">
        <v>446</v>
      </c>
      <c r="J1522" s="203" t="s">
        <v>328</v>
      </c>
      <c r="K1522" s="203" t="s">
        <v>464</v>
      </c>
      <c r="L1522" s="203" t="s">
        <v>336</v>
      </c>
      <c r="M1522" s="203" t="s">
        <v>1040</v>
      </c>
      <c r="N1522" s="203" t="s">
        <v>26</v>
      </c>
      <c r="O1522" s="203" t="s">
        <v>336</v>
      </c>
      <c r="P1522" s="203" t="s">
        <v>2285</v>
      </c>
      <c r="Q1522" s="203" t="s">
        <v>464</v>
      </c>
      <c r="R1522" s="203" t="s">
        <v>336</v>
      </c>
      <c r="S1522" s="203" t="s">
        <v>1047</v>
      </c>
      <c r="T1522" s="203" t="s">
        <v>464</v>
      </c>
      <c r="U1522" s="203" t="s">
        <v>336</v>
      </c>
      <c r="V1522" s="203" t="s">
        <v>225</v>
      </c>
      <c r="W1522" s="203" t="s">
        <v>464</v>
      </c>
      <c r="X1522" s="203" t="s">
        <v>336</v>
      </c>
      <c r="Y1522" s="203" t="s">
        <v>225</v>
      </c>
      <c r="Z1522" s="203" t="s">
        <v>26</v>
      </c>
      <c r="AA1522" s="203" t="s">
        <v>336</v>
      </c>
      <c r="AB1522" s="203" t="s">
        <v>685</v>
      </c>
      <c r="AC1522" s="203">
        <v>0</v>
      </c>
      <c r="AD1522" s="203">
        <v>0</v>
      </c>
      <c r="AE1522" s="203">
        <v>0</v>
      </c>
      <c r="AF1522" s="203">
        <v>0</v>
      </c>
      <c r="AG1522" s="203">
        <v>0</v>
      </c>
      <c r="AH1522" s="203">
        <v>0</v>
      </c>
      <c r="AI1522" s="203">
        <v>0</v>
      </c>
      <c r="AJ1522" s="203">
        <v>0</v>
      </c>
      <c r="AK1522" s="203">
        <v>0</v>
      </c>
      <c r="AL1522" s="203"/>
      <c r="AM1522" s="203"/>
      <c r="AN1522" s="203"/>
      <c r="AO1522" s="203"/>
      <c r="AP1522" s="203"/>
      <c r="AQ1522" s="203"/>
      <c r="AR1522" s="203"/>
      <c r="AS1522" s="203"/>
      <c r="AT1522" s="203"/>
      <c r="AU1522" s="203"/>
      <c r="AV1522" s="203"/>
      <c r="AW1522" s="203"/>
      <c r="AX1522" s="203"/>
      <c r="AY1522" s="203"/>
      <c r="AZ1522" s="203"/>
      <c r="BA1522" s="203"/>
      <c r="BB1522" s="203"/>
      <c r="BC1522" s="203"/>
      <c r="BD1522" s="203"/>
      <c r="BE1522" s="203"/>
      <c r="BF1522" s="203"/>
      <c r="BG1522" s="203"/>
      <c r="BH1522" s="203"/>
      <c r="BI1522" s="203"/>
      <c r="BJ1522" s="203"/>
      <c r="BK1522" s="203"/>
      <c r="BL1522" s="203"/>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c r="HK1522"/>
      <c r="HL1522"/>
      <c r="HM1522"/>
      <c r="HN1522"/>
      <c r="HO1522"/>
      <c r="HP1522"/>
      <c r="HQ1522"/>
      <c r="HR1522"/>
      <c r="HS1522"/>
      <c r="HT1522"/>
      <c r="HU1522"/>
      <c r="HV1522"/>
      <c r="HW1522"/>
      <c r="HX1522"/>
      <c r="HY1522"/>
      <c r="HZ1522"/>
      <c r="IA1522"/>
      <c r="IB1522"/>
      <c r="IC1522"/>
      <c r="ID1522"/>
      <c r="IE1522"/>
      <c r="IF1522"/>
      <c r="IG1522"/>
      <c r="IH1522"/>
      <c r="II1522"/>
      <c r="IJ1522"/>
      <c r="IK1522"/>
      <c r="IL1522"/>
      <c r="IM1522"/>
      <c r="IN1522"/>
      <c r="IO1522"/>
      <c r="IP1522"/>
      <c r="IQ1522"/>
      <c r="IR1522"/>
      <c r="IS1522"/>
      <c r="IT1522"/>
      <c r="IU1522"/>
      <c r="IV1522"/>
    </row>
    <row r="1523" spans="1:260" ht="12.75" customHeight="1" x14ac:dyDescent="0.2">
      <c r="A1523" s="203" t="s">
        <v>4028</v>
      </c>
      <c r="B1523" s="203" t="s">
        <v>4028</v>
      </c>
      <c r="C1523" s="203"/>
      <c r="D1523" s="214"/>
      <c r="E1523" s="203"/>
      <c r="F1523" s="203"/>
      <c r="G1523" s="203" t="s">
        <v>4028</v>
      </c>
      <c r="H1523" s="203" t="s">
        <v>4028</v>
      </c>
      <c r="I1523" s="203" t="s">
        <v>4028</v>
      </c>
      <c r="J1523" s="203" t="s">
        <v>4028</v>
      </c>
      <c r="K1523" s="203" t="s">
        <v>4028</v>
      </c>
      <c r="L1523" s="203" t="s">
        <v>4028</v>
      </c>
      <c r="M1523" s="203" t="s">
        <v>4028</v>
      </c>
      <c r="N1523" s="203" t="s">
        <v>4028</v>
      </c>
      <c r="O1523" s="203" t="s">
        <v>4028</v>
      </c>
      <c r="P1523" s="203" t="s">
        <v>4028</v>
      </c>
      <c r="Q1523" s="203"/>
      <c r="R1523" s="203"/>
      <c r="S1523" s="203"/>
      <c r="T1523" s="203" t="s">
        <v>4028</v>
      </c>
      <c r="U1523" s="203" t="s">
        <v>4028</v>
      </c>
      <c r="V1523" s="203" t="s">
        <v>4028</v>
      </c>
      <c r="W1523" s="203" t="s">
        <v>4028</v>
      </c>
      <c r="X1523" s="203" t="s">
        <v>4028</v>
      </c>
      <c r="Y1523" s="203" t="s">
        <v>4028</v>
      </c>
      <c r="Z1523" s="203" t="s">
        <v>4028</v>
      </c>
      <c r="AA1523" s="203" t="s">
        <v>4028</v>
      </c>
      <c r="AB1523" s="203" t="s">
        <v>4028</v>
      </c>
      <c r="AC1523" s="203" t="s">
        <v>4028</v>
      </c>
      <c r="AD1523" s="203" t="s">
        <v>4028</v>
      </c>
      <c r="AE1523" s="203" t="s">
        <v>4028</v>
      </c>
      <c r="AF1523" s="203" t="s">
        <v>4028</v>
      </c>
      <c r="AG1523" s="203" t="s">
        <v>4028</v>
      </c>
      <c r="AH1523" s="203" t="s">
        <v>4028</v>
      </c>
      <c r="AI1523" s="203" t="s">
        <v>4028</v>
      </c>
      <c r="AJ1523" s="203" t="s">
        <v>4028</v>
      </c>
      <c r="AK1523" s="203" t="s">
        <v>4028</v>
      </c>
      <c r="AL1523" s="203"/>
      <c r="AM1523" s="203"/>
      <c r="AN1523" s="203"/>
      <c r="AO1523" s="203"/>
      <c r="AP1523" s="203"/>
      <c r="AQ1523" s="203"/>
      <c r="AR1523" s="203"/>
      <c r="AS1523" s="203"/>
      <c r="AT1523" s="203"/>
      <c r="AU1523" s="203"/>
      <c r="AV1523" s="203"/>
      <c r="AW1523" s="203"/>
      <c r="AX1523" s="203"/>
      <c r="AY1523" s="203"/>
      <c r="AZ1523" s="203"/>
      <c r="BA1523" s="203"/>
      <c r="BB1523" s="203"/>
      <c r="BC1523" s="203"/>
      <c r="BD1523" s="203"/>
      <c r="BE1523" s="203"/>
      <c r="BF1523" s="203"/>
      <c r="BG1523" s="203"/>
      <c r="BH1523" s="203"/>
      <c r="BI1523" s="203"/>
      <c r="BJ1523" s="203"/>
      <c r="BK1523" s="203"/>
      <c r="BL1523" s="203"/>
    </row>
    <row r="1524" spans="1:260" ht="12.75" customHeight="1" x14ac:dyDescent="0.2">
      <c r="A1524" s="203" t="s">
        <v>507</v>
      </c>
      <c r="B1524" s="203" t="s">
        <v>4235</v>
      </c>
      <c r="C1524" s="203" t="s">
        <v>3258</v>
      </c>
      <c r="D1524" s="214">
        <v>35143</v>
      </c>
      <c r="E1524" s="203" t="s">
        <v>3259</v>
      </c>
      <c r="F1524" s="203" t="s">
        <v>3388</v>
      </c>
      <c r="G1524" s="203" t="s">
        <v>4741</v>
      </c>
      <c r="H1524" s="203" t="s">
        <v>1204</v>
      </c>
      <c r="I1524" s="203" t="s">
        <v>103</v>
      </c>
      <c r="J1524" s="203" t="s">
        <v>3818</v>
      </c>
      <c r="K1524" s="203" t="s">
        <v>507</v>
      </c>
      <c r="L1524" s="203" t="s">
        <v>103</v>
      </c>
      <c r="M1524" s="203" t="s">
        <v>29</v>
      </c>
      <c r="N1524" s="203">
        <v>0</v>
      </c>
      <c r="O1524" s="203">
        <v>0</v>
      </c>
      <c r="P1524" s="203">
        <v>0</v>
      </c>
      <c r="Q1524" s="203"/>
      <c r="R1524" s="203"/>
      <c r="S1524" s="203"/>
      <c r="T1524" s="203">
        <v>0</v>
      </c>
      <c r="U1524" s="203">
        <v>0</v>
      </c>
      <c r="V1524" s="203">
        <v>0</v>
      </c>
      <c r="W1524" s="203">
        <v>0</v>
      </c>
      <c r="X1524" s="203">
        <v>0</v>
      </c>
      <c r="Y1524" s="203">
        <v>0</v>
      </c>
      <c r="Z1524" s="203">
        <v>0</v>
      </c>
      <c r="AA1524" s="203">
        <v>0</v>
      </c>
      <c r="AB1524" s="203">
        <v>0</v>
      </c>
      <c r="AC1524" s="203">
        <v>0</v>
      </c>
      <c r="AD1524" s="203">
        <v>0</v>
      </c>
      <c r="AE1524" s="203">
        <v>0</v>
      </c>
      <c r="AF1524" s="203">
        <v>0</v>
      </c>
      <c r="AG1524" s="203">
        <v>0</v>
      </c>
      <c r="AH1524" s="203">
        <v>0</v>
      </c>
      <c r="AI1524" s="203">
        <v>0</v>
      </c>
      <c r="AJ1524" s="203">
        <v>0</v>
      </c>
      <c r="AK1524" s="203">
        <v>0</v>
      </c>
      <c r="AL1524" s="203"/>
      <c r="AM1524" s="203"/>
      <c r="AN1524" s="203"/>
      <c r="AO1524" s="203"/>
      <c r="AP1524" s="203"/>
      <c r="AQ1524" s="203"/>
      <c r="AR1524" s="203"/>
      <c r="AS1524" s="203"/>
      <c r="AT1524" s="203"/>
      <c r="AU1524" s="203"/>
      <c r="AV1524" s="203"/>
      <c r="AW1524" s="203"/>
      <c r="AX1524" s="203"/>
      <c r="AY1524" s="203"/>
      <c r="AZ1524" s="203"/>
      <c r="BA1524" s="203"/>
      <c r="BB1524" s="203"/>
      <c r="BC1524" s="203"/>
      <c r="BD1524" s="203"/>
      <c r="BE1524" s="203"/>
      <c r="BF1524" s="203"/>
      <c r="BG1524" s="203"/>
      <c r="BH1524" s="203"/>
      <c r="BI1524" s="203"/>
      <c r="BJ1524" s="203"/>
      <c r="BK1524" s="203"/>
      <c r="BL1524" s="203"/>
    </row>
    <row r="1525" spans="1:260" ht="12.75" customHeight="1" x14ac:dyDescent="0.2">
      <c r="A1525" s="203" t="s">
        <v>228</v>
      </c>
      <c r="B1525" s="203" t="s">
        <v>4471</v>
      </c>
      <c r="C1525" s="203" t="s">
        <v>1141</v>
      </c>
      <c r="D1525" s="214">
        <v>33300</v>
      </c>
      <c r="E1525" s="203" t="s">
        <v>1223</v>
      </c>
      <c r="F1525" s="203" t="s">
        <v>2120</v>
      </c>
      <c r="G1525" s="203" t="s">
        <v>4833</v>
      </c>
      <c r="H1525" s="203" t="s">
        <v>228</v>
      </c>
      <c r="I1525" s="203" t="s">
        <v>27</v>
      </c>
      <c r="J1525" s="203" t="s">
        <v>227</v>
      </c>
      <c r="K1525" s="203" t="s">
        <v>228</v>
      </c>
      <c r="L1525" s="203" t="s">
        <v>27</v>
      </c>
      <c r="M1525" s="203" t="s">
        <v>480</v>
      </c>
      <c r="N1525" s="203" t="s">
        <v>228</v>
      </c>
      <c r="O1525" s="203" t="s">
        <v>27</v>
      </c>
      <c r="P1525" s="203" t="s">
        <v>480</v>
      </c>
      <c r="Q1525" s="203" t="s">
        <v>228</v>
      </c>
      <c r="R1525" s="203" t="s">
        <v>27</v>
      </c>
      <c r="S1525" s="203" t="s">
        <v>33</v>
      </c>
      <c r="T1525" s="203" t="s">
        <v>228</v>
      </c>
      <c r="U1525" s="203" t="s">
        <v>27</v>
      </c>
      <c r="V1525" s="203" t="s">
        <v>33</v>
      </c>
      <c r="W1525" s="203" t="s">
        <v>228</v>
      </c>
      <c r="X1525" s="203" t="s">
        <v>27</v>
      </c>
      <c r="Y1525" s="203" t="s">
        <v>33</v>
      </c>
      <c r="Z1525" s="203" t="s">
        <v>331</v>
      </c>
      <c r="AA1525" s="203" t="s">
        <v>27</v>
      </c>
      <c r="AB1525" s="203" t="s">
        <v>349</v>
      </c>
      <c r="AC1525" s="203">
        <v>0</v>
      </c>
      <c r="AD1525" s="203">
        <v>0</v>
      </c>
      <c r="AE1525" s="203">
        <v>0</v>
      </c>
      <c r="AF1525" s="203">
        <v>0</v>
      </c>
      <c r="AG1525" s="203">
        <v>0</v>
      </c>
      <c r="AH1525" s="203">
        <v>0</v>
      </c>
      <c r="AI1525" s="203">
        <v>0</v>
      </c>
      <c r="AJ1525" s="203">
        <v>0</v>
      </c>
      <c r="AK1525" s="203">
        <v>0</v>
      </c>
      <c r="AL1525" s="203"/>
      <c r="AM1525" s="203"/>
      <c r="AN1525" s="203"/>
      <c r="AO1525" s="203"/>
      <c r="AP1525" s="203"/>
      <c r="AQ1525" s="203"/>
      <c r="AR1525" s="203"/>
      <c r="AS1525" s="203"/>
      <c r="AT1525" s="203"/>
      <c r="AU1525" s="203"/>
      <c r="AV1525" s="203"/>
      <c r="AW1525" s="203"/>
      <c r="AX1525" s="203"/>
      <c r="AY1525" s="203"/>
      <c r="AZ1525" s="203"/>
      <c r="BA1525" s="203"/>
      <c r="BB1525" s="203"/>
      <c r="BC1525" s="203"/>
      <c r="BD1525" s="203"/>
      <c r="BE1525" s="203"/>
      <c r="BF1525" s="203"/>
      <c r="BG1525" s="203"/>
      <c r="BH1525" s="203"/>
      <c r="BI1525" s="203"/>
      <c r="BJ1525" s="203"/>
      <c r="BK1525" s="203"/>
      <c r="BL1525" s="203"/>
      <c r="BM1525" s="10"/>
      <c r="BN1525" s="10"/>
      <c r="BO1525" s="10"/>
      <c r="BP1525" s="10"/>
      <c r="BQ1525" s="10"/>
      <c r="BR1525" s="10"/>
      <c r="BS1525" s="10"/>
      <c r="BT1525" s="10"/>
      <c r="BU1525" s="10"/>
      <c r="BV1525" s="10"/>
      <c r="BW1525" s="10"/>
      <c r="BX1525" s="10"/>
      <c r="BY1525" s="10"/>
      <c r="BZ1525" s="10"/>
      <c r="CA1525" s="10"/>
      <c r="CB1525" s="10"/>
      <c r="CC1525" s="10"/>
      <c r="CD1525" s="10"/>
      <c r="CE1525" s="10"/>
      <c r="CF1525" s="10"/>
      <c r="CG1525" s="10"/>
      <c r="CH1525" s="10"/>
      <c r="CI1525" s="10"/>
      <c r="CJ1525" s="10"/>
      <c r="CK1525" s="10"/>
      <c r="CL1525" s="10"/>
      <c r="CM1525" s="10"/>
      <c r="CN1525" s="10"/>
      <c r="CO1525" s="10"/>
      <c r="CP1525" s="10"/>
      <c r="CQ1525" s="10"/>
      <c r="CR1525" s="10"/>
      <c r="CS1525" s="10"/>
      <c r="CT1525" s="10"/>
      <c r="CU1525" s="10"/>
      <c r="CV1525" s="10"/>
      <c r="CW1525" s="10"/>
      <c r="CX1525" s="10"/>
      <c r="CY1525" s="10"/>
      <c r="CZ1525" s="10"/>
      <c r="DA1525" s="10"/>
      <c r="DB1525" s="10"/>
      <c r="DC1525" s="10"/>
      <c r="DD1525" s="10"/>
      <c r="DE1525" s="10"/>
      <c r="DF1525" s="10"/>
      <c r="DG1525" s="10"/>
      <c r="DH1525" s="10"/>
      <c r="DI1525" s="10"/>
      <c r="DJ1525" s="10"/>
      <c r="DK1525" s="10"/>
      <c r="DL1525" s="10"/>
      <c r="DM1525" s="10"/>
      <c r="DN1525" s="10"/>
      <c r="DO1525" s="10"/>
      <c r="DP1525" s="10"/>
      <c r="DQ1525" s="10"/>
      <c r="DR1525" s="10"/>
      <c r="DS1525" s="10"/>
      <c r="DT1525" s="10"/>
      <c r="DU1525" s="10"/>
      <c r="DV1525" s="10"/>
      <c r="DW1525" s="10"/>
      <c r="DX1525" s="10"/>
      <c r="DY1525" s="10"/>
      <c r="DZ1525" s="10"/>
      <c r="EA1525" s="10"/>
      <c r="EB1525" s="10"/>
      <c r="EC1525" s="10"/>
      <c r="ED1525" s="10"/>
      <c r="EE1525" s="10"/>
      <c r="EF1525" s="10"/>
      <c r="EG1525" s="10"/>
      <c r="EH1525" s="10"/>
      <c r="EI1525" s="10"/>
      <c r="EJ1525" s="10"/>
      <c r="EK1525" s="10"/>
      <c r="EL1525" s="10"/>
      <c r="EM1525" s="10"/>
      <c r="EN1525" s="10"/>
      <c r="EO1525" s="10"/>
      <c r="EP1525" s="10"/>
      <c r="EQ1525" s="10"/>
      <c r="ER1525" s="10"/>
      <c r="ES1525" s="10"/>
      <c r="ET1525" s="10"/>
      <c r="EU1525" s="10"/>
      <c r="EV1525" s="10"/>
      <c r="EW1525" s="10"/>
      <c r="EX1525" s="10"/>
      <c r="EY1525" s="10"/>
      <c r="EZ1525" s="10"/>
      <c r="FA1525" s="10"/>
      <c r="FB1525" s="10"/>
      <c r="FC1525" s="10"/>
      <c r="FD1525" s="10"/>
      <c r="FE1525" s="10"/>
      <c r="FF1525" s="10"/>
      <c r="FG1525" s="10"/>
      <c r="FH1525" s="10"/>
      <c r="FI1525" s="10"/>
      <c r="FJ1525" s="10"/>
      <c r="FK1525" s="10"/>
      <c r="FL1525" s="10"/>
      <c r="FM1525" s="10"/>
      <c r="FN1525" s="10"/>
      <c r="FO1525" s="10"/>
      <c r="FP1525" s="10"/>
      <c r="FQ1525" s="10"/>
      <c r="FR1525" s="10"/>
      <c r="FS1525" s="10"/>
      <c r="FT1525" s="10"/>
      <c r="FU1525" s="10"/>
      <c r="FV1525" s="10"/>
      <c r="FW1525" s="10"/>
      <c r="FX1525" s="10"/>
      <c r="FY1525" s="10"/>
      <c r="FZ1525" s="10"/>
      <c r="GA1525" s="10"/>
      <c r="GB1525" s="10"/>
      <c r="GC1525" s="10"/>
      <c r="GD1525" s="10"/>
      <c r="GE1525" s="10"/>
      <c r="GF1525" s="10"/>
      <c r="GG1525" s="10"/>
      <c r="GH1525" s="10"/>
      <c r="GI1525" s="10"/>
      <c r="GJ1525" s="10"/>
      <c r="GK1525" s="10"/>
      <c r="GL1525" s="10"/>
      <c r="GM1525" s="10"/>
      <c r="GN1525" s="10"/>
      <c r="GO1525" s="10"/>
      <c r="GP1525" s="10"/>
      <c r="GQ1525" s="10"/>
      <c r="GR1525" s="10"/>
      <c r="GS1525" s="10"/>
      <c r="GT1525" s="10"/>
      <c r="GU1525" s="10"/>
      <c r="GV1525" s="10"/>
      <c r="GW1525" s="10"/>
      <c r="GX1525" s="10"/>
      <c r="GY1525" s="10"/>
      <c r="GZ1525" s="10"/>
      <c r="HA1525" s="10"/>
      <c r="HB1525" s="10"/>
      <c r="HC1525" s="10"/>
      <c r="HD1525" s="10"/>
      <c r="HE1525" s="10"/>
      <c r="HF1525" s="10"/>
      <c r="HG1525" s="10"/>
      <c r="HH1525" s="10"/>
      <c r="HI1525" s="10"/>
      <c r="HJ1525" s="10"/>
      <c r="HK1525" s="10"/>
      <c r="HL1525" s="10"/>
      <c r="HM1525" s="10"/>
      <c r="HN1525" s="10"/>
      <c r="HO1525" s="10"/>
      <c r="HP1525" s="10"/>
      <c r="HQ1525" s="10"/>
      <c r="HR1525" s="10"/>
      <c r="HS1525" s="10"/>
      <c r="HT1525" s="10"/>
      <c r="HU1525" s="10"/>
      <c r="HV1525" s="10"/>
      <c r="HW1525" s="10"/>
      <c r="HX1525" s="10"/>
      <c r="HY1525" s="10"/>
      <c r="HZ1525" s="10"/>
      <c r="IA1525" s="10"/>
      <c r="IB1525" s="10"/>
      <c r="IC1525" s="10"/>
      <c r="ID1525" s="10"/>
      <c r="IE1525" s="10"/>
      <c r="IF1525" s="10"/>
      <c r="IG1525" s="10"/>
      <c r="IH1525" s="10"/>
      <c r="II1525" s="10"/>
      <c r="IJ1525" s="10"/>
      <c r="IK1525" s="10"/>
      <c r="IL1525" s="10"/>
      <c r="IM1525" s="10"/>
      <c r="IN1525" s="10"/>
      <c r="IO1525" s="10"/>
      <c r="IP1525" s="10"/>
      <c r="IQ1525" s="10"/>
      <c r="IR1525" s="10"/>
      <c r="IS1525" s="10"/>
      <c r="IT1525" s="10"/>
      <c r="IU1525" s="10"/>
      <c r="IV1525" s="10"/>
      <c r="IW1525" s="10"/>
      <c r="IX1525" s="10"/>
      <c r="IY1525" s="10"/>
      <c r="IZ1525" s="10"/>
    </row>
    <row r="1526" spans="1:260" s="10" customFormat="1" ht="12.75" customHeight="1" x14ac:dyDescent="0.2">
      <c r="A1526" s="203" t="s">
        <v>507</v>
      </c>
      <c r="B1526" s="203" t="s">
        <v>4039</v>
      </c>
      <c r="C1526" s="203" t="s">
        <v>983</v>
      </c>
      <c r="D1526" s="214">
        <v>33086</v>
      </c>
      <c r="E1526" s="203" t="s">
        <v>1022</v>
      </c>
      <c r="F1526" s="203" t="s">
        <v>2112</v>
      </c>
      <c r="G1526" s="203" t="s">
        <v>4718</v>
      </c>
      <c r="H1526" s="203" t="s">
        <v>477</v>
      </c>
      <c r="I1526" s="203" t="s">
        <v>78</v>
      </c>
      <c r="J1526" s="203" t="s">
        <v>347</v>
      </c>
      <c r="K1526" s="203" t="s">
        <v>202</v>
      </c>
      <c r="L1526" s="203">
        <v>0</v>
      </c>
      <c r="M1526" s="203">
        <v>0</v>
      </c>
      <c r="N1526" s="203" t="s">
        <v>373</v>
      </c>
      <c r="O1526" s="203" t="s">
        <v>30</v>
      </c>
      <c r="P1526" s="203" t="s">
        <v>550</v>
      </c>
      <c r="Q1526" s="203" t="s">
        <v>507</v>
      </c>
      <c r="R1526" s="203" t="s">
        <v>30</v>
      </c>
      <c r="S1526" s="203" t="s">
        <v>33</v>
      </c>
      <c r="T1526" s="203" t="s">
        <v>477</v>
      </c>
      <c r="U1526" s="203" t="s">
        <v>30</v>
      </c>
      <c r="V1526" s="203" t="s">
        <v>560</v>
      </c>
      <c r="W1526" s="203" t="s">
        <v>477</v>
      </c>
      <c r="X1526" s="203" t="s">
        <v>30</v>
      </c>
      <c r="Y1526" s="203" t="s">
        <v>560</v>
      </c>
      <c r="Z1526" s="203" t="s">
        <v>228</v>
      </c>
      <c r="AA1526" s="203" t="s">
        <v>30</v>
      </c>
      <c r="AB1526" s="203" t="s">
        <v>230</v>
      </c>
      <c r="AC1526" s="203">
        <v>0</v>
      </c>
      <c r="AD1526" s="203">
        <v>0</v>
      </c>
      <c r="AE1526" s="203">
        <v>0</v>
      </c>
      <c r="AF1526" s="203">
        <v>0</v>
      </c>
      <c r="AG1526" s="203">
        <v>0</v>
      </c>
      <c r="AH1526" s="203">
        <v>0</v>
      </c>
      <c r="AI1526" s="203">
        <v>0</v>
      </c>
      <c r="AJ1526" s="203">
        <v>0</v>
      </c>
      <c r="AK1526" s="203">
        <v>0</v>
      </c>
      <c r="AL1526" s="203"/>
      <c r="AM1526" s="203"/>
      <c r="AN1526" s="203"/>
      <c r="AO1526" s="203"/>
      <c r="AP1526" s="203"/>
      <c r="AQ1526" s="203"/>
      <c r="AR1526" s="203"/>
      <c r="AS1526" s="203"/>
      <c r="AT1526" s="203"/>
      <c r="AU1526" s="203"/>
      <c r="AV1526" s="203"/>
      <c r="AW1526" s="203"/>
      <c r="AX1526" s="203"/>
      <c r="AY1526" s="203"/>
      <c r="AZ1526" s="203"/>
      <c r="BA1526" s="203"/>
      <c r="BB1526" s="203"/>
      <c r="BC1526" s="203"/>
      <c r="BD1526" s="203"/>
      <c r="BE1526" s="203"/>
      <c r="BF1526" s="203"/>
      <c r="BG1526" s="203"/>
      <c r="BH1526" s="203"/>
      <c r="BI1526" s="203"/>
      <c r="BJ1526" s="203"/>
      <c r="BK1526" s="203"/>
      <c r="BL1526" s="203"/>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c r="HO1526"/>
      <c r="HP1526"/>
      <c r="HQ1526"/>
      <c r="HR1526"/>
      <c r="HS1526"/>
      <c r="HT1526"/>
      <c r="HU1526"/>
      <c r="HV1526"/>
      <c r="HW1526"/>
      <c r="HX1526"/>
      <c r="HY1526"/>
      <c r="HZ1526"/>
      <c r="IA1526"/>
      <c r="IB1526"/>
      <c r="IC1526"/>
      <c r="ID1526"/>
      <c r="IE1526"/>
      <c r="IF1526"/>
      <c r="IG1526"/>
      <c r="IH1526"/>
      <c r="II1526"/>
      <c r="IJ1526"/>
      <c r="IK1526"/>
      <c r="IL1526"/>
      <c r="IM1526"/>
      <c r="IN1526"/>
      <c r="IO1526"/>
      <c r="IP1526"/>
      <c r="IQ1526"/>
      <c r="IR1526"/>
      <c r="IS1526"/>
      <c r="IT1526"/>
      <c r="IU1526"/>
      <c r="IV1526"/>
    </row>
    <row r="1527" spans="1:260" s="13" customFormat="1" ht="12.75" customHeight="1" x14ac:dyDescent="0.2">
      <c r="A1527" s="203" t="s">
        <v>332</v>
      </c>
      <c r="B1527" s="203" t="s">
        <v>4104</v>
      </c>
      <c r="C1527" s="203" t="s">
        <v>1496</v>
      </c>
      <c r="D1527" s="214">
        <v>32793</v>
      </c>
      <c r="E1527" s="203" t="s">
        <v>1235</v>
      </c>
      <c r="F1527" s="203" t="s">
        <v>140</v>
      </c>
      <c r="G1527" s="203" t="s">
        <v>4724</v>
      </c>
      <c r="H1527" s="203" t="s">
        <v>332</v>
      </c>
      <c r="I1527" s="203" t="s">
        <v>22</v>
      </c>
      <c r="J1527" s="203" t="s">
        <v>334</v>
      </c>
      <c r="K1527" s="203" t="s">
        <v>332</v>
      </c>
      <c r="L1527" s="203" t="s">
        <v>229</v>
      </c>
      <c r="M1527" s="203" t="s">
        <v>29</v>
      </c>
      <c r="N1527" s="203" t="s">
        <v>332</v>
      </c>
      <c r="O1527" s="203" t="s">
        <v>229</v>
      </c>
      <c r="P1527" s="203" t="s">
        <v>225</v>
      </c>
      <c r="Q1527" s="203" t="s">
        <v>332</v>
      </c>
      <c r="R1527" s="203" t="s">
        <v>229</v>
      </c>
      <c r="S1527" s="203" t="s">
        <v>29</v>
      </c>
      <c r="T1527" s="203" t="s">
        <v>332</v>
      </c>
      <c r="U1527" s="203" t="s">
        <v>229</v>
      </c>
      <c r="V1527" s="203" t="s">
        <v>225</v>
      </c>
      <c r="W1527" s="203" t="s">
        <v>332</v>
      </c>
      <c r="X1527" s="203" t="s">
        <v>229</v>
      </c>
      <c r="Y1527" s="203" t="s">
        <v>225</v>
      </c>
      <c r="Z1527" s="203">
        <v>0</v>
      </c>
      <c r="AA1527" s="203">
        <v>0</v>
      </c>
      <c r="AB1527" s="203">
        <v>0</v>
      </c>
      <c r="AC1527" s="203">
        <v>0</v>
      </c>
      <c r="AD1527" s="203">
        <v>0</v>
      </c>
      <c r="AE1527" s="203">
        <v>0</v>
      </c>
      <c r="AF1527" s="203">
        <v>0</v>
      </c>
      <c r="AG1527" s="203">
        <v>0</v>
      </c>
      <c r="AH1527" s="203">
        <v>0</v>
      </c>
      <c r="AI1527" s="203">
        <v>0</v>
      </c>
      <c r="AJ1527" s="203">
        <v>0</v>
      </c>
      <c r="AK1527" s="203">
        <v>0</v>
      </c>
      <c r="AL1527" s="203"/>
      <c r="AM1527" s="203"/>
      <c r="AN1527" s="203"/>
      <c r="AO1527" s="203"/>
      <c r="AP1527" s="203"/>
      <c r="AQ1527" s="203"/>
      <c r="AR1527" s="203"/>
      <c r="AS1527" s="203"/>
      <c r="AT1527" s="203"/>
      <c r="AU1527" s="203"/>
      <c r="AV1527" s="203"/>
      <c r="AW1527" s="203"/>
      <c r="AX1527" s="203"/>
      <c r="AY1527" s="203"/>
      <c r="AZ1527" s="203"/>
      <c r="BA1527" s="203"/>
      <c r="BB1527" s="203"/>
      <c r="BC1527" s="203"/>
      <c r="BD1527" s="203"/>
      <c r="BE1527" s="203"/>
      <c r="BF1527" s="203"/>
      <c r="BG1527" s="203"/>
      <c r="BH1527" s="203"/>
      <c r="BI1527" s="203"/>
      <c r="BJ1527" s="203"/>
      <c r="BK1527" s="203"/>
      <c r="BL1527" s="203"/>
      <c r="BM1527" s="10"/>
      <c r="BN1527" s="10"/>
      <c r="BO1527" s="10"/>
      <c r="BP1527" s="10"/>
      <c r="BQ1527" s="10"/>
      <c r="BR1527" s="10"/>
      <c r="BS1527" s="10"/>
      <c r="BT1527" s="10"/>
      <c r="BU1527" s="10"/>
      <c r="BV1527" s="10"/>
      <c r="BW1527" s="10"/>
      <c r="BX1527" s="10"/>
      <c r="BY1527" s="10"/>
      <c r="BZ1527" s="10"/>
      <c r="CA1527" s="10"/>
      <c r="CB1527" s="10"/>
      <c r="CC1527" s="10"/>
      <c r="CD1527" s="10"/>
      <c r="CE1527" s="10"/>
      <c r="CF1527" s="10"/>
      <c r="CG1527" s="10"/>
      <c r="CH1527" s="10"/>
      <c r="CI1527" s="10"/>
      <c r="CJ1527" s="10"/>
      <c r="CK1527" s="10"/>
      <c r="CL1527" s="10"/>
      <c r="CM1527" s="10"/>
      <c r="CN1527" s="10"/>
      <c r="CO1527" s="10"/>
      <c r="CP1527" s="10"/>
      <c r="CQ1527" s="10"/>
      <c r="CR1527" s="10"/>
      <c r="CS1527" s="10"/>
      <c r="CT1527" s="10"/>
      <c r="CU1527" s="10"/>
      <c r="CV1527" s="10"/>
      <c r="CW1527" s="10"/>
      <c r="CX1527" s="10"/>
      <c r="CY1527" s="10"/>
      <c r="CZ1527" s="10"/>
      <c r="DA1527" s="10"/>
      <c r="DB1527" s="10"/>
      <c r="DC1527" s="10"/>
      <c r="DD1527" s="10"/>
      <c r="DE1527" s="10"/>
      <c r="DF1527" s="10"/>
      <c r="DG1527" s="10"/>
      <c r="DH1527" s="10"/>
      <c r="DI1527" s="10"/>
      <c r="DJ1527" s="10"/>
      <c r="DK1527" s="10"/>
      <c r="DL1527" s="10"/>
      <c r="DM1527" s="10"/>
      <c r="DN1527" s="10"/>
      <c r="DO1527" s="10"/>
      <c r="DP1527" s="10"/>
      <c r="DQ1527" s="10"/>
      <c r="DR1527" s="10"/>
      <c r="DS1527" s="10"/>
      <c r="DT1527" s="10"/>
      <c r="DU1527" s="10"/>
      <c r="DV1527" s="10"/>
      <c r="DW1527" s="10"/>
      <c r="DX1527" s="10"/>
      <c r="DY1527" s="10"/>
      <c r="DZ1527" s="10"/>
      <c r="EA1527" s="10"/>
      <c r="EB1527" s="10"/>
      <c r="EC1527" s="10"/>
      <c r="ED1527" s="10"/>
      <c r="EE1527" s="10"/>
      <c r="EF1527" s="10"/>
      <c r="EG1527" s="10"/>
      <c r="EH1527" s="10"/>
      <c r="EI1527" s="10"/>
      <c r="EJ1527" s="10"/>
      <c r="EK1527" s="10"/>
      <c r="EL1527" s="10"/>
      <c r="EM1527" s="10"/>
      <c r="EN1527" s="10"/>
      <c r="EO1527" s="10"/>
      <c r="EP1527" s="10"/>
      <c r="EQ1527" s="10"/>
      <c r="ER1527" s="10"/>
      <c r="ES1527" s="10"/>
      <c r="ET1527" s="10"/>
      <c r="EU1527" s="10"/>
      <c r="EV1527" s="10"/>
      <c r="EW1527" s="10"/>
      <c r="EX1527" s="10"/>
      <c r="EY1527" s="10"/>
      <c r="EZ1527" s="10"/>
      <c r="FA1527" s="10"/>
      <c r="FB1527" s="10"/>
      <c r="FC1527" s="10"/>
      <c r="FD1527" s="10"/>
      <c r="FE1527" s="10"/>
      <c r="FF1527" s="10"/>
      <c r="FG1527" s="10"/>
      <c r="FH1527" s="10"/>
      <c r="FI1527" s="10"/>
      <c r="FJ1527" s="10"/>
      <c r="FK1527" s="10"/>
      <c r="FL1527" s="10"/>
      <c r="FM1527" s="10"/>
      <c r="FN1527" s="10"/>
      <c r="FO1527" s="10"/>
      <c r="FP1527" s="10"/>
      <c r="FQ1527" s="10"/>
      <c r="FR1527" s="10"/>
      <c r="FS1527" s="10"/>
      <c r="FT1527" s="10"/>
      <c r="FU1527" s="10"/>
      <c r="FV1527" s="10"/>
      <c r="FW1527" s="10"/>
      <c r="FX1527" s="10"/>
      <c r="FY1527" s="10"/>
      <c r="FZ1527" s="10"/>
      <c r="GA1527" s="10"/>
      <c r="GB1527" s="10"/>
      <c r="GC1527" s="10"/>
      <c r="GD1527" s="10"/>
      <c r="GE1527" s="10"/>
      <c r="GF1527" s="10"/>
      <c r="GG1527" s="10"/>
      <c r="GH1527" s="10"/>
      <c r="GI1527" s="10"/>
      <c r="GJ1527" s="10"/>
      <c r="GK1527" s="10"/>
      <c r="GL1527" s="10"/>
      <c r="GM1527" s="10"/>
      <c r="GN1527" s="10"/>
      <c r="GO1527" s="10"/>
      <c r="GP1527" s="10"/>
      <c r="GQ1527" s="10"/>
      <c r="GR1527" s="10"/>
      <c r="GS1527" s="10"/>
      <c r="GT1527" s="10"/>
      <c r="GU1527" s="10"/>
      <c r="GV1527" s="10"/>
      <c r="GW1527" s="10"/>
      <c r="GX1527" s="10"/>
      <c r="GY1527" s="10"/>
      <c r="GZ1527" s="10"/>
      <c r="HA1527" s="10"/>
      <c r="HB1527" s="10"/>
      <c r="HC1527" s="10"/>
      <c r="HD1527" s="10"/>
      <c r="HE1527" s="10"/>
      <c r="HF1527" s="10"/>
      <c r="HG1527" s="10"/>
      <c r="HH1527" s="10"/>
      <c r="HI1527" s="10"/>
      <c r="HJ1527" s="10"/>
      <c r="HK1527" s="10"/>
      <c r="HL1527" s="10"/>
      <c r="HM1527" s="10"/>
      <c r="HN1527" s="10"/>
      <c r="HO1527" s="10"/>
      <c r="HP1527" s="10"/>
      <c r="HQ1527" s="10"/>
      <c r="HR1527" s="10"/>
      <c r="HS1527" s="10"/>
      <c r="HT1527" s="10"/>
      <c r="HU1527" s="10"/>
      <c r="HV1527" s="10"/>
      <c r="HW1527" s="10"/>
      <c r="HX1527" s="10"/>
      <c r="HY1527" s="10"/>
      <c r="HZ1527" s="10"/>
      <c r="IA1527" s="10"/>
      <c r="IB1527" s="10"/>
      <c r="IC1527" s="10"/>
      <c r="ID1527" s="10"/>
      <c r="IE1527" s="10"/>
      <c r="IF1527" s="10"/>
      <c r="IG1527" s="10"/>
      <c r="IH1527" s="10"/>
      <c r="II1527" s="10"/>
      <c r="IJ1527" s="10"/>
      <c r="IK1527" s="10"/>
      <c r="IL1527" s="10"/>
      <c r="IM1527" s="10"/>
      <c r="IN1527" s="10"/>
      <c r="IO1527" s="10"/>
      <c r="IP1527" s="10"/>
      <c r="IQ1527" s="10"/>
      <c r="IR1527" s="10"/>
      <c r="IS1527" s="10"/>
      <c r="IT1527" s="10"/>
      <c r="IU1527" s="10"/>
      <c r="IV1527" s="10"/>
      <c r="IW1527" s="10"/>
      <c r="IX1527" s="10"/>
      <c r="IY1527" s="10"/>
      <c r="IZ1527" s="10"/>
    </row>
    <row r="1528" spans="1:260" ht="12.75" customHeight="1" x14ac:dyDescent="0.2">
      <c r="A1528" s="203" t="s">
        <v>16</v>
      </c>
      <c r="B1528" s="203" t="s">
        <v>4148</v>
      </c>
      <c r="C1528" s="203" t="s">
        <v>2788</v>
      </c>
      <c r="D1528" s="214">
        <v>34717</v>
      </c>
      <c r="E1528" s="203" t="s">
        <v>2031</v>
      </c>
      <c r="F1528" s="203" t="s">
        <v>2585</v>
      </c>
      <c r="G1528" s="203" t="s">
        <v>4747</v>
      </c>
      <c r="H1528" s="203" t="s">
        <v>16</v>
      </c>
      <c r="I1528" s="203" t="s">
        <v>448</v>
      </c>
      <c r="J1528" s="203" t="s">
        <v>349</v>
      </c>
      <c r="K1528" s="203" t="s">
        <v>226</v>
      </c>
      <c r="L1528" s="203" t="s">
        <v>448</v>
      </c>
      <c r="M1528" s="203" t="s">
        <v>41</v>
      </c>
      <c r="N1528" s="203" t="s">
        <v>16</v>
      </c>
      <c r="O1528" s="203" t="s">
        <v>448</v>
      </c>
      <c r="P1528" s="203" t="s">
        <v>349</v>
      </c>
      <c r="Q1528" s="203"/>
      <c r="R1528" s="203"/>
      <c r="S1528" s="203"/>
      <c r="T1528" s="203">
        <v>0</v>
      </c>
      <c r="U1528" s="203">
        <v>0</v>
      </c>
      <c r="V1528" s="203">
        <v>0</v>
      </c>
      <c r="W1528" s="203">
        <v>0</v>
      </c>
      <c r="X1528" s="203">
        <v>0</v>
      </c>
      <c r="Y1528" s="203">
        <v>0</v>
      </c>
      <c r="Z1528" s="203">
        <v>0</v>
      </c>
      <c r="AA1528" s="203">
        <v>0</v>
      </c>
      <c r="AB1528" s="203">
        <v>0</v>
      </c>
      <c r="AC1528" s="203">
        <v>0</v>
      </c>
      <c r="AD1528" s="203">
        <v>0</v>
      </c>
      <c r="AE1528" s="203">
        <v>0</v>
      </c>
      <c r="AF1528" s="203">
        <v>0</v>
      </c>
      <c r="AG1528" s="203">
        <v>0</v>
      </c>
      <c r="AH1528" s="203">
        <v>0</v>
      </c>
      <c r="AI1528" s="203">
        <v>0</v>
      </c>
      <c r="AJ1528" s="203">
        <v>0</v>
      </c>
      <c r="AK1528" s="203">
        <v>0</v>
      </c>
      <c r="AL1528" s="203"/>
      <c r="AM1528" s="203"/>
      <c r="AN1528" s="203"/>
      <c r="AO1528" s="203"/>
      <c r="AP1528" s="203"/>
      <c r="AQ1528" s="203"/>
      <c r="AR1528" s="203"/>
      <c r="AS1528" s="203"/>
      <c r="AT1528" s="203"/>
      <c r="AU1528" s="203"/>
      <c r="AV1528" s="203"/>
      <c r="AW1528" s="203"/>
      <c r="AX1528" s="203"/>
      <c r="AY1528" s="203"/>
      <c r="AZ1528" s="203"/>
      <c r="BA1528" s="203"/>
      <c r="BB1528" s="203"/>
      <c r="BC1528" s="203"/>
      <c r="BD1528" s="203"/>
      <c r="BE1528" s="203"/>
      <c r="BF1528" s="203"/>
      <c r="BG1528" s="203"/>
      <c r="BH1528" s="203"/>
      <c r="BI1528" s="203"/>
      <c r="BJ1528" s="203"/>
      <c r="BK1528" s="203"/>
      <c r="BL1528" s="203"/>
      <c r="IW1528" s="10"/>
      <c r="IX1528" s="10"/>
      <c r="IY1528" s="10"/>
      <c r="IZ1528" s="10"/>
    </row>
    <row r="1529" spans="1:260" s="10" customFormat="1" ht="12.75" customHeight="1" x14ac:dyDescent="0.2">
      <c r="A1529" s="203" t="s">
        <v>228</v>
      </c>
      <c r="B1529" s="203" t="s">
        <v>4039</v>
      </c>
      <c r="C1529" s="203" t="s">
        <v>801</v>
      </c>
      <c r="D1529" s="214">
        <v>32667</v>
      </c>
      <c r="E1529" s="203" t="s">
        <v>861</v>
      </c>
      <c r="F1529" s="203" t="s">
        <v>2170</v>
      </c>
      <c r="G1529" s="203" t="s">
        <v>4794</v>
      </c>
      <c r="H1529" s="203" t="s">
        <v>335</v>
      </c>
      <c r="I1529" s="203" t="s">
        <v>446</v>
      </c>
      <c r="J1529" s="203" t="s">
        <v>199</v>
      </c>
      <c r="K1529" s="203" t="s">
        <v>505</v>
      </c>
      <c r="L1529" s="203" t="s">
        <v>446</v>
      </c>
      <c r="M1529" s="203" t="s">
        <v>230</v>
      </c>
      <c r="N1529" s="203" t="s">
        <v>505</v>
      </c>
      <c r="O1529" s="203" t="s">
        <v>446</v>
      </c>
      <c r="P1529" s="203" t="s">
        <v>347</v>
      </c>
      <c r="Q1529" s="203" t="s">
        <v>505</v>
      </c>
      <c r="R1529" s="203" t="s">
        <v>386</v>
      </c>
      <c r="S1529" s="203" t="s">
        <v>351</v>
      </c>
      <c r="T1529" s="203">
        <v>0</v>
      </c>
      <c r="U1529" s="203">
        <v>0</v>
      </c>
      <c r="V1529" s="203">
        <v>0</v>
      </c>
      <c r="W1529" s="203">
        <v>0</v>
      </c>
      <c r="X1529" s="203">
        <v>0</v>
      </c>
      <c r="Y1529" s="203">
        <v>0</v>
      </c>
      <c r="Z1529" s="203" t="s">
        <v>505</v>
      </c>
      <c r="AA1529" s="203" t="s">
        <v>450</v>
      </c>
      <c r="AB1529" s="203" t="s">
        <v>33</v>
      </c>
      <c r="AC1529" s="203" t="s">
        <v>331</v>
      </c>
      <c r="AD1529" s="203" t="s">
        <v>450</v>
      </c>
      <c r="AE1529" s="203" t="s">
        <v>349</v>
      </c>
      <c r="AF1529" s="203">
        <v>0</v>
      </c>
      <c r="AG1529" s="203">
        <v>0</v>
      </c>
      <c r="AH1529" s="203">
        <v>0</v>
      </c>
      <c r="AI1529" s="203">
        <v>0</v>
      </c>
      <c r="AJ1529" s="203">
        <v>0</v>
      </c>
      <c r="AK1529" s="203">
        <v>0</v>
      </c>
      <c r="AL1529" s="203"/>
      <c r="AM1529" s="203"/>
      <c r="AN1529" s="203"/>
      <c r="AO1529" s="203"/>
      <c r="AP1529" s="203"/>
      <c r="AQ1529" s="203"/>
      <c r="AR1529" s="203"/>
      <c r="AS1529" s="203"/>
      <c r="AT1529" s="203"/>
      <c r="AU1529" s="203"/>
      <c r="AV1529" s="203"/>
      <c r="AW1529" s="203"/>
      <c r="AX1529" s="203"/>
      <c r="AY1529" s="203"/>
      <c r="AZ1529" s="203"/>
      <c r="BA1529" s="203"/>
      <c r="BB1529" s="203"/>
      <c r="BC1529" s="203"/>
      <c r="BD1529" s="203"/>
      <c r="BE1529" s="203"/>
      <c r="BF1529" s="203"/>
      <c r="BG1529" s="203"/>
      <c r="BH1529" s="203"/>
      <c r="BI1529" s="203"/>
      <c r="BJ1529" s="203"/>
      <c r="BK1529" s="203"/>
      <c r="BL1529" s="203"/>
      <c r="BM1529" s="13"/>
      <c r="BN1529" s="13"/>
      <c r="BO1529" s="13"/>
      <c r="BP1529" s="13"/>
      <c r="BQ1529" s="13"/>
      <c r="BR1529" s="13"/>
      <c r="BS1529" s="13"/>
      <c r="BT1529" s="13"/>
      <c r="BU1529" s="13"/>
      <c r="BV1529" s="13"/>
      <c r="BW1529" s="13"/>
      <c r="BX1529" s="13"/>
      <c r="BY1529" s="13"/>
      <c r="BZ1529" s="13"/>
      <c r="CA1529" s="13"/>
      <c r="CB1529" s="13"/>
      <c r="CC1529" s="13"/>
      <c r="CD1529" s="13"/>
      <c r="CE1529" s="13"/>
      <c r="CF1529" s="13"/>
      <c r="CG1529" s="13"/>
      <c r="CH1529" s="13"/>
      <c r="CI1529" s="13"/>
      <c r="CJ1529" s="13"/>
      <c r="CK1529" s="13"/>
      <c r="CL1529" s="13"/>
      <c r="CM1529" s="13"/>
      <c r="CN1529" s="13"/>
      <c r="CO1529" s="13"/>
      <c r="CP1529" s="13"/>
      <c r="CQ1529" s="13"/>
      <c r="CR1529" s="13"/>
      <c r="CS1529" s="13"/>
      <c r="CT1529" s="13"/>
      <c r="CU1529" s="13"/>
      <c r="CV1529" s="13"/>
      <c r="CW1529" s="13"/>
      <c r="CX1529" s="13"/>
      <c r="CY1529" s="13"/>
      <c r="CZ1529" s="13"/>
      <c r="DA1529" s="13"/>
      <c r="DB1529" s="13"/>
      <c r="DC1529" s="13"/>
      <c r="DD1529" s="13"/>
      <c r="DE1529" s="13"/>
      <c r="DF1529" s="13"/>
      <c r="DG1529" s="13"/>
      <c r="DH1529" s="13"/>
      <c r="DI1529" s="13"/>
      <c r="DJ1529" s="13"/>
      <c r="DK1529" s="13"/>
      <c r="DL1529" s="13"/>
      <c r="DM1529" s="13"/>
      <c r="DN1529" s="13"/>
      <c r="DO1529" s="13"/>
      <c r="DP1529" s="13"/>
      <c r="DQ1529" s="13"/>
      <c r="DR1529" s="13"/>
      <c r="DS1529" s="13"/>
      <c r="DT1529" s="13"/>
      <c r="DU1529" s="13"/>
      <c r="DV1529" s="13"/>
      <c r="DW1529" s="13"/>
      <c r="DX1529" s="13"/>
      <c r="DY1529" s="13"/>
      <c r="DZ1529" s="13"/>
      <c r="EA1529" s="13"/>
      <c r="EB1529" s="13"/>
      <c r="EC1529" s="13"/>
      <c r="ED1529" s="13"/>
      <c r="EE1529" s="13"/>
      <c r="EF1529" s="13"/>
      <c r="EG1529" s="13"/>
      <c r="EH1529" s="13"/>
      <c r="EI1529" s="13"/>
      <c r="EJ1529" s="13"/>
      <c r="EK1529" s="13"/>
      <c r="EL1529" s="13"/>
      <c r="EM1529" s="13"/>
      <c r="EN1529" s="13"/>
      <c r="EO1529" s="13"/>
      <c r="EP1529" s="13"/>
      <c r="EQ1529" s="13"/>
      <c r="ER1529" s="13"/>
      <c r="ES1529" s="13"/>
      <c r="ET1529" s="13"/>
      <c r="EU1529" s="13"/>
      <c r="EV1529" s="13"/>
      <c r="EW1529" s="13"/>
      <c r="EX1529" s="13"/>
      <c r="EY1529" s="13"/>
      <c r="EZ1529" s="13"/>
      <c r="FA1529" s="13"/>
      <c r="FB1529" s="13"/>
      <c r="FC1529" s="13"/>
      <c r="FD1529" s="13"/>
      <c r="FE1529" s="13"/>
      <c r="FF1529" s="13"/>
      <c r="FG1529" s="13"/>
      <c r="FH1529" s="13"/>
      <c r="FI1529" s="13"/>
      <c r="FJ1529" s="13"/>
      <c r="FK1529" s="13"/>
      <c r="FL1529" s="13"/>
      <c r="FM1529" s="13"/>
      <c r="FN1529" s="13"/>
      <c r="FO1529" s="13"/>
      <c r="FP1529" s="13"/>
      <c r="FQ1529" s="13"/>
      <c r="FR1529" s="13"/>
      <c r="FS1529" s="13"/>
      <c r="FT1529" s="13"/>
      <c r="FU1529" s="13"/>
      <c r="FV1529" s="13"/>
      <c r="FW1529" s="13"/>
      <c r="FX1529" s="13"/>
      <c r="FY1529" s="13"/>
      <c r="FZ1529" s="13"/>
      <c r="GA1529" s="13"/>
      <c r="GB1529" s="13"/>
      <c r="GC1529" s="13"/>
      <c r="GD1529" s="13"/>
      <c r="GE1529" s="13"/>
      <c r="GF1529" s="13"/>
      <c r="GG1529" s="13"/>
      <c r="GH1529" s="13"/>
      <c r="GI1529" s="13"/>
      <c r="GJ1529" s="13"/>
      <c r="GK1529" s="13"/>
      <c r="GL1529" s="13"/>
      <c r="GM1529" s="13"/>
      <c r="GN1529" s="13"/>
      <c r="GO1529" s="13"/>
      <c r="GP1529" s="13"/>
      <c r="GQ1529" s="13"/>
      <c r="GR1529" s="13"/>
      <c r="GS1529" s="13"/>
      <c r="GT1529" s="13"/>
      <c r="GU1529" s="13"/>
      <c r="GV1529" s="13"/>
      <c r="GW1529" s="13"/>
      <c r="GX1529" s="13"/>
      <c r="GY1529" s="13"/>
      <c r="GZ1529" s="13"/>
      <c r="HA1529" s="13"/>
      <c r="HB1529" s="13"/>
      <c r="HC1529" s="13"/>
      <c r="HD1529" s="13"/>
      <c r="HE1529" s="13"/>
      <c r="HF1529" s="13"/>
      <c r="HG1529" s="13"/>
      <c r="HH1529" s="13"/>
      <c r="HI1529" s="13"/>
      <c r="HJ1529" s="13"/>
      <c r="HK1529" s="13"/>
      <c r="HL1529" s="13"/>
      <c r="HM1529" s="13"/>
      <c r="HN1529" s="13"/>
      <c r="HO1529" s="13"/>
      <c r="HP1529" s="13"/>
      <c r="HQ1529" s="13"/>
      <c r="HR1529" s="13"/>
      <c r="HS1529" s="13"/>
      <c r="HT1529" s="13"/>
      <c r="HU1529" s="13"/>
      <c r="HV1529" s="13"/>
      <c r="HW1529" s="13"/>
      <c r="HX1529" s="13"/>
      <c r="HY1529" s="13"/>
      <c r="HZ1529" s="13"/>
      <c r="IA1529" s="13"/>
      <c r="IB1529" s="13"/>
      <c r="IC1529" s="13"/>
      <c r="ID1529" s="13"/>
      <c r="IE1529" s="13"/>
      <c r="IF1529" s="13"/>
      <c r="IG1529" s="13"/>
      <c r="IH1529" s="13"/>
      <c r="II1529" s="13"/>
      <c r="IJ1529" s="13"/>
      <c r="IK1529" s="13"/>
      <c r="IL1529" s="13"/>
      <c r="IM1529" s="13"/>
      <c r="IN1529" s="13"/>
      <c r="IO1529" s="13"/>
      <c r="IP1529" s="13"/>
      <c r="IQ1529" s="13"/>
      <c r="IR1529" s="13"/>
      <c r="IS1529" s="13"/>
      <c r="IT1529" s="13"/>
      <c r="IU1529" s="13"/>
      <c r="IV1529" s="13"/>
    </row>
    <row r="1530" spans="1:260" s="10" customFormat="1" ht="12.75" customHeight="1" x14ac:dyDescent="0.2">
      <c r="A1530" s="203" t="s">
        <v>4058</v>
      </c>
      <c r="B1530" s="203" t="s">
        <v>4471</v>
      </c>
      <c r="C1530" s="203" t="s">
        <v>2806</v>
      </c>
      <c r="D1530" s="214">
        <v>34993</v>
      </c>
      <c r="E1530" s="203" t="s">
        <v>2593</v>
      </c>
      <c r="F1530" s="203" t="s">
        <v>4030</v>
      </c>
      <c r="G1530" s="203" t="s">
        <v>4890</v>
      </c>
      <c r="H1530" s="203" t="s">
        <v>1037</v>
      </c>
      <c r="I1530" s="203" t="s">
        <v>23</v>
      </c>
      <c r="J1530" s="203" t="s">
        <v>1040</v>
      </c>
      <c r="K1530" s="203" t="s">
        <v>331</v>
      </c>
      <c r="L1530" s="203" t="s">
        <v>23</v>
      </c>
      <c r="M1530" s="203" t="s">
        <v>349</v>
      </c>
      <c r="N1530" s="203" t="s">
        <v>331</v>
      </c>
      <c r="O1530" s="203" t="s">
        <v>23</v>
      </c>
      <c r="P1530" s="203" t="s">
        <v>349</v>
      </c>
      <c r="Q1530" s="203"/>
      <c r="R1530" s="203"/>
      <c r="S1530" s="203"/>
      <c r="T1530" s="203"/>
      <c r="U1530" s="203"/>
      <c r="V1530" s="203"/>
      <c r="W1530" s="203"/>
      <c r="X1530" s="203"/>
      <c r="Y1530" s="203"/>
      <c r="Z1530" s="203"/>
      <c r="AA1530" s="203"/>
      <c r="AB1530" s="203"/>
      <c r="AC1530" s="203"/>
      <c r="AD1530" s="203"/>
      <c r="AE1530" s="203"/>
      <c r="AF1530" s="203"/>
      <c r="AG1530" s="203"/>
      <c r="AH1530" s="203"/>
      <c r="AI1530" s="203"/>
      <c r="AJ1530" s="203"/>
      <c r="AK1530" s="203"/>
      <c r="AL1530" s="203"/>
      <c r="AM1530" s="203"/>
      <c r="AN1530" s="203"/>
      <c r="AO1530" s="203"/>
      <c r="AP1530" s="203"/>
      <c r="AQ1530" s="203"/>
      <c r="AR1530" s="203"/>
      <c r="AS1530" s="203"/>
      <c r="AT1530" s="203"/>
      <c r="AU1530" s="203"/>
      <c r="AV1530" s="203"/>
      <c r="AW1530" s="203"/>
      <c r="AX1530" s="203"/>
      <c r="AY1530" s="203"/>
      <c r="AZ1530" s="203"/>
      <c r="BA1530" s="203"/>
      <c r="BB1530" s="203"/>
      <c r="BC1530" s="203"/>
      <c r="BD1530" s="203"/>
      <c r="BE1530" s="203"/>
      <c r="BF1530" s="203"/>
      <c r="BG1530" s="203"/>
      <c r="BH1530" s="203"/>
      <c r="BI1530" s="203"/>
      <c r="BJ1530" s="203"/>
      <c r="BK1530" s="203"/>
      <c r="BL1530" s="203"/>
      <c r="IW1530"/>
      <c r="IX1530"/>
      <c r="IY1530"/>
      <c r="IZ1530"/>
    </row>
    <row r="1531" spans="1:260" s="27" customFormat="1" ht="12.75" customHeight="1" x14ac:dyDescent="0.2">
      <c r="A1531" s="10" t="s">
        <v>4056</v>
      </c>
      <c r="B1531" s="10" t="s">
        <v>4138</v>
      </c>
      <c r="C1531" s="202" t="s">
        <v>4140</v>
      </c>
      <c r="D1531" s="221">
        <v>36112</v>
      </c>
      <c r="E1531" s="5" t="s">
        <v>4517</v>
      </c>
      <c r="F1531" s="5" t="s">
        <v>4944</v>
      </c>
      <c r="G1531" s="201" t="str">
        <f>IF(ISERROR(VLOOKUP(TRIM(C1531),'R2020'!$A$1:$I$1991,8,FALSE)),"",VLOOKUP(TRIM(C1531),'R2020'!$A$1:$I$1991,8,FALSE))</f>
        <v>0-0 / 0-0</v>
      </c>
    </row>
    <row r="1532" spans="1:260" ht="12.75" customHeight="1" x14ac:dyDescent="0.2">
      <c r="A1532" s="10" t="s">
        <v>16</v>
      </c>
      <c r="B1532" s="10" t="s">
        <v>4192</v>
      </c>
      <c r="C1532" s="202" t="s">
        <v>4196</v>
      </c>
      <c r="D1532" s="221">
        <v>36246</v>
      </c>
      <c r="E1532" s="5" t="s">
        <v>4516</v>
      </c>
      <c r="F1532" s="5" t="s">
        <v>4944</v>
      </c>
      <c r="G1532" s="201" t="str">
        <f>IF(ISERROR(VLOOKUP(TRIM(C1532),'R2020'!$A$1:$I$1991,8,FALSE)),"",VLOOKUP(TRIM(C1532),'R2020'!$A$1:$I$1991,8,FALSE))</f>
        <v xml:space="preserve">0-0 </v>
      </c>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c r="BY1532" s="27"/>
      <c r="BZ1532" s="27"/>
      <c r="CA1532" s="27"/>
      <c r="CB1532" s="27"/>
      <c r="CC1532" s="27"/>
      <c r="CD1532" s="27"/>
      <c r="CE1532" s="27"/>
      <c r="CF1532" s="27"/>
      <c r="CG1532" s="27"/>
      <c r="CH1532" s="27"/>
      <c r="CI1532" s="27"/>
      <c r="CJ1532" s="27"/>
      <c r="CK1532" s="27"/>
      <c r="CL1532" s="27"/>
      <c r="CM1532" s="27"/>
      <c r="CN1532" s="27"/>
      <c r="CO1532" s="27"/>
      <c r="CP1532" s="27"/>
      <c r="CQ1532" s="27"/>
      <c r="CR1532" s="27"/>
      <c r="CS1532" s="27"/>
      <c r="CT1532" s="27"/>
      <c r="CU1532" s="27"/>
      <c r="CV1532" s="27"/>
      <c r="CW1532" s="27"/>
      <c r="CX1532" s="27"/>
      <c r="CY1532" s="27"/>
      <c r="CZ1532" s="27"/>
      <c r="DA1532" s="27"/>
      <c r="DB1532" s="27"/>
      <c r="DC1532" s="27"/>
      <c r="DD1532" s="27"/>
      <c r="DE1532" s="27"/>
      <c r="DF1532" s="27"/>
      <c r="DG1532" s="27"/>
      <c r="DH1532" s="27"/>
      <c r="DI1532" s="27"/>
      <c r="DJ1532" s="27"/>
      <c r="DK1532" s="27"/>
      <c r="DL1532" s="27"/>
      <c r="DM1532" s="27"/>
      <c r="DN1532" s="27"/>
      <c r="DO1532" s="27"/>
      <c r="DP1532" s="27"/>
      <c r="DQ1532" s="27"/>
      <c r="DR1532" s="27"/>
      <c r="DS1532" s="27"/>
      <c r="DT1532" s="27"/>
      <c r="DU1532" s="27"/>
      <c r="DV1532" s="27"/>
      <c r="DW1532" s="27"/>
      <c r="DX1532" s="27"/>
      <c r="DY1532" s="27"/>
      <c r="DZ1532" s="27"/>
      <c r="EA1532" s="27"/>
      <c r="EB1532" s="27"/>
      <c r="EC1532" s="27"/>
      <c r="ED1532" s="27"/>
      <c r="EE1532" s="27"/>
      <c r="EF1532" s="27"/>
      <c r="EG1532" s="27"/>
      <c r="EH1532" s="27"/>
      <c r="EI1532" s="27"/>
      <c r="EJ1532" s="27"/>
      <c r="EK1532" s="27"/>
      <c r="EL1532" s="27"/>
      <c r="EM1532" s="27"/>
      <c r="EN1532" s="27"/>
      <c r="EO1532" s="27"/>
      <c r="EP1532" s="27"/>
      <c r="EQ1532" s="27"/>
      <c r="ER1532" s="27"/>
      <c r="ES1532" s="27"/>
      <c r="ET1532" s="27"/>
      <c r="EU1532" s="27"/>
      <c r="EV1532" s="27"/>
      <c r="EW1532" s="27"/>
      <c r="EX1532" s="27"/>
      <c r="EY1532" s="27"/>
      <c r="EZ1532" s="27"/>
      <c r="FA1532" s="27"/>
      <c r="FB1532" s="27"/>
      <c r="FC1532" s="27"/>
      <c r="FD1532" s="27"/>
      <c r="FE1532" s="27"/>
      <c r="FF1532" s="27"/>
      <c r="FG1532" s="27"/>
      <c r="FH1532" s="27"/>
      <c r="FI1532" s="27"/>
      <c r="FJ1532" s="27"/>
      <c r="FK1532" s="27"/>
      <c r="FL1532" s="27"/>
      <c r="FM1532" s="27"/>
      <c r="FN1532" s="27"/>
      <c r="FO1532" s="27"/>
      <c r="FP1532" s="27"/>
      <c r="FQ1532" s="27"/>
      <c r="FR1532" s="27"/>
      <c r="FS1532" s="27"/>
      <c r="FT1532" s="27"/>
      <c r="FU1532" s="27"/>
      <c r="FV1532" s="27"/>
      <c r="FW1532" s="27"/>
      <c r="FX1532" s="27"/>
      <c r="FY1532" s="27"/>
      <c r="FZ1532" s="27"/>
      <c r="GA1532" s="27"/>
      <c r="GB1532" s="27"/>
      <c r="GC1532" s="27"/>
      <c r="GD1532" s="27"/>
      <c r="GE1532" s="27"/>
      <c r="GF1532" s="27"/>
      <c r="GG1532" s="27"/>
      <c r="GH1532" s="27"/>
      <c r="GI1532" s="27"/>
      <c r="GJ1532" s="27"/>
      <c r="GK1532" s="27"/>
      <c r="GL1532" s="27"/>
      <c r="GM1532" s="27"/>
      <c r="GN1532" s="27"/>
      <c r="GO1532" s="27"/>
      <c r="GP1532" s="27"/>
      <c r="GQ1532" s="27"/>
      <c r="GR1532" s="27"/>
      <c r="GS1532" s="27"/>
      <c r="GT1532" s="27"/>
      <c r="GU1532" s="27"/>
      <c r="GV1532" s="27"/>
      <c r="GW1532" s="27"/>
      <c r="GX1532" s="27"/>
      <c r="GY1532" s="27"/>
      <c r="GZ1532" s="27"/>
      <c r="HA1532" s="27"/>
      <c r="HB1532" s="27"/>
      <c r="HC1532" s="27"/>
      <c r="HD1532" s="27"/>
      <c r="HE1532" s="27"/>
      <c r="HF1532" s="27"/>
      <c r="HG1532" s="27"/>
      <c r="HH1532" s="27"/>
      <c r="HI1532" s="27"/>
      <c r="HJ1532" s="27"/>
      <c r="HK1532" s="27"/>
      <c r="HL1532" s="27"/>
      <c r="HM1532" s="27"/>
      <c r="HN1532" s="27"/>
      <c r="HO1532" s="27"/>
      <c r="HP1532" s="27"/>
      <c r="HQ1532" s="27"/>
      <c r="HR1532" s="27"/>
      <c r="HS1532" s="27"/>
      <c r="HT1532" s="27"/>
      <c r="HU1532" s="27"/>
      <c r="HV1532" s="27"/>
      <c r="HW1532" s="27"/>
      <c r="HX1532" s="27"/>
      <c r="HY1532" s="27"/>
      <c r="HZ1532" s="27"/>
      <c r="IA1532" s="27"/>
      <c r="IB1532" s="27"/>
      <c r="IC1532" s="27"/>
      <c r="ID1532" s="27"/>
      <c r="IE1532" s="27"/>
      <c r="IF1532" s="27"/>
      <c r="IG1532" s="27"/>
      <c r="IH1532" s="27"/>
      <c r="II1532" s="27"/>
      <c r="IJ1532" s="27"/>
      <c r="IK1532" s="27"/>
      <c r="IL1532" s="27"/>
      <c r="IM1532" s="27"/>
      <c r="IN1532" s="27"/>
      <c r="IO1532" s="27"/>
      <c r="IP1532" s="27"/>
      <c r="IQ1532" s="27"/>
      <c r="IR1532" s="27"/>
      <c r="IS1532" s="27"/>
      <c r="IT1532" s="27"/>
      <c r="IU1532" s="27"/>
      <c r="IV1532" s="27"/>
    </row>
    <row r="1533" spans="1:260" ht="12.75" customHeight="1" x14ac:dyDescent="0.2">
      <c r="A1533" s="203" t="s">
        <v>4029</v>
      </c>
      <c r="B1533" s="203" t="s">
        <v>4028</v>
      </c>
      <c r="C1533" s="203" t="s">
        <v>1469</v>
      </c>
      <c r="D1533" s="214">
        <v>30502</v>
      </c>
      <c r="E1533" s="203" t="s">
        <v>245</v>
      </c>
      <c r="F1533" s="203" t="s">
        <v>2152</v>
      </c>
      <c r="G1533" s="203" t="s">
        <v>4028</v>
      </c>
      <c r="H1533" s="203" t="s">
        <v>507</v>
      </c>
      <c r="I1533" s="203" t="s">
        <v>23</v>
      </c>
      <c r="J1533" s="203" t="s">
        <v>33</v>
      </c>
      <c r="K1533" s="203" t="s">
        <v>202</v>
      </c>
      <c r="L1533" s="203">
        <v>0</v>
      </c>
      <c r="M1533" s="203">
        <v>0</v>
      </c>
      <c r="N1533" s="203" t="s">
        <v>507</v>
      </c>
      <c r="O1533" s="203" t="s">
        <v>233</v>
      </c>
      <c r="P1533" s="203" t="s">
        <v>480</v>
      </c>
      <c r="Q1533" s="203" t="s">
        <v>507</v>
      </c>
      <c r="R1533" s="203" t="s">
        <v>233</v>
      </c>
      <c r="S1533" s="203" t="s">
        <v>35</v>
      </c>
      <c r="T1533" s="203" t="s">
        <v>507</v>
      </c>
      <c r="U1533" s="203" t="s">
        <v>233</v>
      </c>
      <c r="V1533" s="203" t="s">
        <v>35</v>
      </c>
      <c r="W1533" s="203" t="s">
        <v>507</v>
      </c>
      <c r="X1533" s="203" t="s">
        <v>233</v>
      </c>
      <c r="Y1533" s="203" t="s">
        <v>35</v>
      </c>
      <c r="Z1533" s="203">
        <v>0</v>
      </c>
      <c r="AA1533" s="203">
        <v>0</v>
      </c>
      <c r="AB1533" s="203">
        <v>0</v>
      </c>
      <c r="AC1533" s="203" t="s">
        <v>507</v>
      </c>
      <c r="AD1533" s="203" t="s">
        <v>32</v>
      </c>
      <c r="AE1533" s="203" t="s">
        <v>480</v>
      </c>
      <c r="AF1533" s="203" t="s">
        <v>507</v>
      </c>
      <c r="AG1533" s="203" t="s">
        <v>32</v>
      </c>
      <c r="AH1533" s="203" t="s">
        <v>334</v>
      </c>
      <c r="AI1533" s="203" t="s">
        <v>57</v>
      </c>
      <c r="AJ1533" s="203" t="s">
        <v>32</v>
      </c>
      <c r="AK1533" s="203" t="s">
        <v>208</v>
      </c>
      <c r="AL1533" s="203" t="s">
        <v>226</v>
      </c>
      <c r="AM1533" s="203" t="s">
        <v>233</v>
      </c>
      <c r="AN1533" s="203" t="s">
        <v>480</v>
      </c>
      <c r="AO1533" s="203" t="s">
        <v>226</v>
      </c>
      <c r="AP1533" s="203" t="s">
        <v>350</v>
      </c>
      <c r="AQ1533" s="203" t="s">
        <v>479</v>
      </c>
      <c r="AR1533" s="203"/>
      <c r="AS1533" s="203"/>
      <c r="AT1533" s="203"/>
      <c r="AU1533" s="203" t="s">
        <v>15</v>
      </c>
      <c r="AV1533" s="203" t="s">
        <v>350</v>
      </c>
      <c r="AW1533" s="203" t="s">
        <v>58</v>
      </c>
      <c r="AX1533" s="203"/>
      <c r="AY1533" s="203"/>
      <c r="AZ1533" s="203"/>
      <c r="BA1533" s="203"/>
      <c r="BB1533" s="203"/>
      <c r="BC1533" s="203"/>
      <c r="BD1533" s="203"/>
      <c r="BE1533" s="203"/>
      <c r="BF1533" s="203"/>
      <c r="BG1533" s="203"/>
      <c r="BH1533" s="203"/>
      <c r="BI1533" s="203"/>
      <c r="BJ1533" s="203"/>
      <c r="BK1533" s="203"/>
      <c r="BL1533" s="203"/>
      <c r="IW1533" s="13"/>
      <c r="IX1533" s="13"/>
      <c r="IY1533" s="13"/>
      <c r="IZ1533" s="13"/>
    </row>
    <row r="1534" spans="1:260" ht="12.75" customHeight="1" x14ac:dyDescent="0.2">
      <c r="A1534" s="203" t="s">
        <v>4029</v>
      </c>
      <c r="B1534" s="203" t="s">
        <v>4028</v>
      </c>
      <c r="C1534" s="203" t="s">
        <v>3956</v>
      </c>
      <c r="D1534" s="214">
        <v>35475</v>
      </c>
      <c r="E1534" s="203" t="s">
        <v>3463</v>
      </c>
      <c r="F1534" s="203" t="s">
        <v>4027</v>
      </c>
      <c r="G1534" s="203" t="s">
        <v>4028</v>
      </c>
      <c r="H1534" s="203" t="s">
        <v>331</v>
      </c>
      <c r="I1534" s="203" t="s">
        <v>131</v>
      </c>
      <c r="J1534" s="203" t="s">
        <v>349</v>
      </c>
      <c r="K1534" s="203"/>
      <c r="L1534" s="203"/>
      <c r="M1534" s="203"/>
      <c r="N1534" s="203"/>
      <c r="O1534" s="203"/>
      <c r="P1534" s="203"/>
      <c r="Q1534" s="203"/>
      <c r="R1534" s="203"/>
      <c r="S1534" s="203"/>
      <c r="T1534" s="203"/>
      <c r="U1534" s="203"/>
      <c r="V1534" s="203"/>
      <c r="W1534" s="203"/>
      <c r="X1534" s="203"/>
      <c r="Y1534" s="203"/>
      <c r="Z1534" s="203"/>
      <c r="AA1534" s="203"/>
      <c r="AB1534" s="203"/>
      <c r="AC1534" s="203"/>
      <c r="AD1534" s="203"/>
      <c r="AE1534" s="203"/>
      <c r="AF1534" s="203"/>
      <c r="AG1534" s="203"/>
      <c r="AH1534" s="203"/>
      <c r="AI1534" s="203"/>
      <c r="AJ1534" s="203"/>
      <c r="AK1534" s="203"/>
      <c r="AL1534" s="203"/>
      <c r="AM1534" s="203"/>
      <c r="AN1534" s="203"/>
      <c r="AO1534" s="203"/>
      <c r="AP1534" s="203"/>
      <c r="AQ1534" s="203"/>
      <c r="AR1534" s="203"/>
      <c r="AS1534" s="203"/>
      <c r="AT1534" s="203"/>
      <c r="AU1534" s="203"/>
      <c r="AV1534" s="203"/>
      <c r="AW1534" s="203"/>
      <c r="AX1534" s="203"/>
      <c r="AY1534" s="203"/>
      <c r="AZ1534" s="203"/>
      <c r="BA1534" s="203"/>
      <c r="BB1534" s="203"/>
      <c r="BC1534" s="203"/>
      <c r="BD1534" s="203"/>
      <c r="BE1534" s="203"/>
      <c r="BF1534" s="203"/>
      <c r="BG1534" s="203"/>
      <c r="BH1534" s="203"/>
      <c r="BI1534" s="203"/>
      <c r="BJ1534" s="203"/>
      <c r="BK1534" s="203"/>
      <c r="BL1534" s="203"/>
      <c r="BM1534" s="10"/>
      <c r="BN1534" s="10"/>
      <c r="BO1534" s="10"/>
      <c r="BP1534" s="10"/>
      <c r="BQ1534" s="10"/>
      <c r="BR1534" s="10"/>
      <c r="BS1534" s="10"/>
      <c r="BT1534" s="10"/>
      <c r="BU1534" s="10"/>
      <c r="BV1534" s="10"/>
      <c r="BW1534" s="10"/>
      <c r="BX1534" s="10"/>
      <c r="BY1534" s="10"/>
      <c r="BZ1534" s="10"/>
      <c r="CA1534" s="10"/>
      <c r="CB1534" s="10"/>
      <c r="CC1534" s="10"/>
      <c r="CD1534" s="10"/>
      <c r="CE1534" s="10"/>
      <c r="CF1534" s="10"/>
      <c r="CG1534" s="10"/>
      <c r="CH1534" s="10"/>
      <c r="CI1534" s="10"/>
      <c r="CJ1534" s="10"/>
      <c r="CK1534" s="10"/>
      <c r="CL1534" s="10"/>
      <c r="CM1534" s="10"/>
      <c r="CN1534" s="10"/>
      <c r="CO1534" s="10"/>
      <c r="CP1534" s="10"/>
      <c r="CQ1534" s="10"/>
      <c r="CR1534" s="10"/>
      <c r="CS1534" s="10"/>
      <c r="CT1534" s="10"/>
      <c r="CU1534" s="10"/>
      <c r="CV1534" s="10"/>
      <c r="CW1534" s="10"/>
      <c r="CX1534" s="10"/>
      <c r="CY1534" s="10"/>
      <c r="CZ1534" s="10"/>
      <c r="DA1534" s="10"/>
      <c r="DB1534" s="10"/>
      <c r="DC1534" s="10"/>
      <c r="DD1534" s="10"/>
      <c r="DE1534" s="10"/>
      <c r="DF1534" s="10"/>
      <c r="DG1534" s="10"/>
      <c r="DH1534" s="10"/>
      <c r="DI1534" s="10"/>
      <c r="DJ1534" s="10"/>
      <c r="DK1534" s="10"/>
      <c r="DL1534" s="10"/>
      <c r="DM1534" s="10"/>
      <c r="DN1534" s="10"/>
      <c r="DO1534" s="10"/>
      <c r="DP1534" s="10"/>
      <c r="DQ1534" s="10"/>
      <c r="DR1534" s="10"/>
      <c r="DS1534" s="10"/>
      <c r="DT1534" s="10"/>
      <c r="DU1534" s="10"/>
      <c r="DV1534" s="10"/>
      <c r="DW1534" s="10"/>
      <c r="DX1534" s="10"/>
      <c r="DY1534" s="10"/>
      <c r="DZ1534" s="10"/>
      <c r="EA1534" s="10"/>
      <c r="EB1534" s="10"/>
      <c r="EC1534" s="10"/>
      <c r="ED1534" s="10"/>
      <c r="EE1534" s="10"/>
      <c r="EF1534" s="10"/>
      <c r="EG1534" s="10"/>
      <c r="EH1534" s="10"/>
      <c r="EI1534" s="10"/>
      <c r="EJ1534" s="10"/>
      <c r="EK1534" s="10"/>
      <c r="EL1534" s="10"/>
      <c r="EM1534" s="10"/>
      <c r="EN1534" s="10"/>
      <c r="EO1534" s="10"/>
      <c r="EP1534" s="10"/>
      <c r="EQ1534" s="10"/>
      <c r="ER1534" s="10"/>
      <c r="ES1534" s="10"/>
      <c r="ET1534" s="10"/>
      <c r="EU1534" s="10"/>
      <c r="EV1534" s="10"/>
      <c r="EW1534" s="10"/>
      <c r="EX1534" s="10"/>
      <c r="EY1534" s="10"/>
      <c r="EZ1534" s="10"/>
      <c r="FA1534" s="10"/>
      <c r="FB1534" s="10"/>
      <c r="FC1534" s="10"/>
      <c r="FD1534" s="10"/>
      <c r="FE1534" s="10"/>
      <c r="FF1534" s="10"/>
      <c r="FG1534" s="10"/>
      <c r="FH1534" s="10"/>
      <c r="FI1534" s="10"/>
      <c r="FJ1534" s="10"/>
      <c r="FK1534" s="10"/>
      <c r="FL1534" s="10"/>
      <c r="FM1534" s="10"/>
      <c r="FN1534" s="10"/>
      <c r="FO1534" s="10"/>
      <c r="FP1534" s="10"/>
      <c r="FQ1534" s="10"/>
      <c r="FR1534" s="10"/>
      <c r="FS1534" s="10"/>
      <c r="FT1534" s="10"/>
      <c r="FU1534" s="10"/>
      <c r="FV1534" s="10"/>
      <c r="FW1534" s="10"/>
      <c r="FX1534" s="10"/>
      <c r="FY1534" s="10"/>
      <c r="FZ1534" s="10"/>
      <c r="GA1534" s="10"/>
      <c r="GB1534" s="10"/>
      <c r="GC1534" s="10"/>
      <c r="GD1534" s="10"/>
      <c r="GE1534" s="10"/>
      <c r="GF1534" s="10"/>
      <c r="GG1534" s="10"/>
      <c r="GH1534" s="10"/>
      <c r="GI1534" s="10"/>
      <c r="GJ1534" s="10"/>
      <c r="GK1534" s="10"/>
      <c r="GL1534" s="10"/>
      <c r="GM1534" s="10"/>
      <c r="GN1534" s="10"/>
      <c r="GO1534" s="10"/>
      <c r="GP1534" s="10"/>
      <c r="GQ1534" s="10"/>
      <c r="GR1534" s="10"/>
      <c r="GS1534" s="10"/>
      <c r="GT1534" s="10"/>
      <c r="GU1534" s="10"/>
      <c r="GV1534" s="10"/>
      <c r="GW1534" s="10"/>
      <c r="GX1534" s="10"/>
      <c r="GY1534" s="10"/>
      <c r="GZ1534" s="10"/>
      <c r="HA1534" s="10"/>
      <c r="HB1534" s="10"/>
      <c r="HC1534" s="10"/>
      <c r="HD1534" s="10"/>
      <c r="HE1534" s="10"/>
      <c r="HF1534" s="10"/>
      <c r="HG1534" s="10"/>
      <c r="HH1534" s="10"/>
      <c r="HI1534" s="10"/>
      <c r="HJ1534" s="10"/>
      <c r="HK1534" s="10"/>
      <c r="HL1534" s="10"/>
      <c r="HM1534" s="10"/>
      <c r="HN1534" s="10"/>
      <c r="HO1534" s="10"/>
      <c r="HP1534" s="10"/>
      <c r="HQ1534" s="10"/>
      <c r="HR1534" s="10"/>
      <c r="HS1534" s="10"/>
      <c r="HT1534" s="10"/>
      <c r="HU1534" s="10"/>
      <c r="HV1534" s="10"/>
      <c r="HW1534" s="10"/>
      <c r="HX1534" s="10"/>
      <c r="HY1534" s="10"/>
      <c r="HZ1534" s="10"/>
      <c r="IA1534" s="10"/>
      <c r="IB1534" s="10"/>
      <c r="IC1534" s="10"/>
      <c r="ID1534" s="10"/>
      <c r="IE1534" s="10"/>
      <c r="IF1534" s="10"/>
      <c r="IG1534" s="10"/>
      <c r="IH1534" s="10"/>
      <c r="II1534" s="10"/>
      <c r="IJ1534" s="10"/>
      <c r="IK1534" s="10"/>
      <c r="IL1534" s="10"/>
      <c r="IM1534" s="10"/>
      <c r="IN1534" s="10"/>
      <c r="IO1534" s="10"/>
      <c r="IP1534" s="10"/>
      <c r="IQ1534" s="10"/>
      <c r="IR1534" s="10"/>
      <c r="IS1534" s="10"/>
      <c r="IT1534" s="10"/>
      <c r="IU1534" s="10"/>
      <c r="IV1534" s="10"/>
    </row>
    <row r="1535" spans="1:260" s="10" customFormat="1" ht="12.75" customHeight="1" x14ac:dyDescent="0.2">
      <c r="A1535" s="203" t="s">
        <v>4028</v>
      </c>
      <c r="B1535" s="203" t="s">
        <v>4028</v>
      </c>
      <c r="C1535" s="203"/>
      <c r="D1535" s="214"/>
      <c r="E1535" s="203"/>
      <c r="F1535" s="203"/>
      <c r="G1535" s="203" t="s">
        <v>4028</v>
      </c>
      <c r="H1535" s="203" t="s">
        <v>4028</v>
      </c>
      <c r="I1535" s="203" t="s">
        <v>4028</v>
      </c>
      <c r="J1535" s="203" t="s">
        <v>4028</v>
      </c>
      <c r="K1535" s="203" t="s">
        <v>4028</v>
      </c>
      <c r="L1535" s="203" t="s">
        <v>4028</v>
      </c>
      <c r="M1535" s="203" t="s">
        <v>4028</v>
      </c>
      <c r="N1535" s="203" t="s">
        <v>4028</v>
      </c>
      <c r="O1535" s="203" t="s">
        <v>4028</v>
      </c>
      <c r="P1535" s="203" t="s">
        <v>4028</v>
      </c>
      <c r="Q1535" s="203"/>
      <c r="R1535" s="203"/>
      <c r="S1535" s="203"/>
      <c r="T1535" s="203" t="s">
        <v>4028</v>
      </c>
      <c r="U1535" s="203" t="s">
        <v>4028</v>
      </c>
      <c r="V1535" s="203" t="s">
        <v>4028</v>
      </c>
      <c r="W1535" s="203" t="s">
        <v>4028</v>
      </c>
      <c r="X1535" s="203" t="s">
        <v>4028</v>
      </c>
      <c r="Y1535" s="203" t="s">
        <v>4028</v>
      </c>
      <c r="Z1535" s="203" t="s">
        <v>4028</v>
      </c>
      <c r="AA1535" s="203" t="s">
        <v>4028</v>
      </c>
      <c r="AB1535" s="203" t="s">
        <v>4028</v>
      </c>
      <c r="AC1535" s="203" t="s">
        <v>4028</v>
      </c>
      <c r="AD1535" s="203" t="s">
        <v>4028</v>
      </c>
      <c r="AE1535" s="203" t="s">
        <v>4028</v>
      </c>
      <c r="AF1535" s="203" t="s">
        <v>4028</v>
      </c>
      <c r="AG1535" s="203" t="s">
        <v>4028</v>
      </c>
      <c r="AH1535" s="203" t="s">
        <v>4028</v>
      </c>
      <c r="AI1535" s="203" t="s">
        <v>4028</v>
      </c>
      <c r="AJ1535" s="203" t="s">
        <v>4028</v>
      </c>
      <c r="AK1535" s="203" t="s">
        <v>4028</v>
      </c>
      <c r="AL1535" s="203"/>
      <c r="AM1535" s="203"/>
      <c r="AN1535" s="203"/>
      <c r="AO1535" s="203"/>
      <c r="AP1535" s="203"/>
      <c r="AQ1535" s="203"/>
      <c r="AR1535" s="203"/>
      <c r="AS1535" s="203"/>
      <c r="AT1535" s="203"/>
      <c r="AU1535" s="203"/>
      <c r="AV1535" s="203"/>
      <c r="AW1535" s="203"/>
      <c r="AX1535" s="203"/>
      <c r="AY1535" s="203"/>
      <c r="AZ1535" s="203"/>
      <c r="BA1535" s="203"/>
      <c r="BB1535" s="203"/>
      <c r="BC1535" s="203"/>
      <c r="BD1535" s="203"/>
      <c r="BE1535" s="203"/>
      <c r="BF1535" s="203"/>
      <c r="BG1535" s="203"/>
      <c r="BH1535" s="203"/>
      <c r="BI1535" s="203"/>
      <c r="BJ1535" s="203"/>
      <c r="BK1535" s="203"/>
      <c r="BL1535" s="203"/>
    </row>
    <row r="1536" spans="1:260" s="13" customFormat="1" ht="12.75" customHeight="1" x14ac:dyDescent="0.2">
      <c r="A1536" s="203" t="s">
        <v>42</v>
      </c>
      <c r="B1536" s="203" t="s">
        <v>4148</v>
      </c>
      <c r="C1536" s="203" t="s">
        <v>2730</v>
      </c>
      <c r="D1536" s="214">
        <v>34514</v>
      </c>
      <c r="E1536" s="203" t="s">
        <v>2593</v>
      </c>
      <c r="F1536" s="203" t="s">
        <v>2588</v>
      </c>
      <c r="G1536" s="203" t="s">
        <v>4905</v>
      </c>
      <c r="H1536" s="203" t="s">
        <v>44</v>
      </c>
      <c r="I1536" s="203" t="s">
        <v>448</v>
      </c>
      <c r="J1536" s="203" t="s">
        <v>50</v>
      </c>
      <c r="K1536" s="203" t="s">
        <v>44</v>
      </c>
      <c r="L1536" s="203" t="s">
        <v>448</v>
      </c>
      <c r="M1536" s="203" t="s">
        <v>41</v>
      </c>
      <c r="N1536" s="203" t="s">
        <v>44</v>
      </c>
      <c r="O1536" s="203" t="s">
        <v>448</v>
      </c>
      <c r="P1536" s="203" t="s">
        <v>85</v>
      </c>
      <c r="Q1536" s="203"/>
      <c r="R1536" s="203"/>
      <c r="S1536" s="203"/>
      <c r="T1536" s="203">
        <v>0</v>
      </c>
      <c r="U1536" s="203">
        <v>0</v>
      </c>
      <c r="V1536" s="203">
        <v>0</v>
      </c>
      <c r="W1536" s="203">
        <v>0</v>
      </c>
      <c r="X1536" s="203">
        <v>0</v>
      </c>
      <c r="Y1536" s="203">
        <v>0</v>
      </c>
      <c r="Z1536" s="203">
        <v>0</v>
      </c>
      <c r="AA1536" s="203">
        <v>0</v>
      </c>
      <c r="AB1536" s="203">
        <v>0</v>
      </c>
      <c r="AC1536" s="203">
        <v>0</v>
      </c>
      <c r="AD1536" s="203">
        <v>0</v>
      </c>
      <c r="AE1536" s="203">
        <v>0</v>
      </c>
      <c r="AF1536" s="203">
        <v>0</v>
      </c>
      <c r="AG1536" s="203">
        <v>0</v>
      </c>
      <c r="AH1536" s="203">
        <v>0</v>
      </c>
      <c r="AI1536" s="203">
        <v>0</v>
      </c>
      <c r="AJ1536" s="203">
        <v>0</v>
      </c>
      <c r="AK1536" s="203">
        <v>0</v>
      </c>
      <c r="AL1536" s="203"/>
      <c r="AM1536" s="203"/>
      <c r="AN1536" s="203"/>
      <c r="AO1536" s="203"/>
      <c r="AP1536" s="203"/>
      <c r="AQ1536" s="203"/>
      <c r="AR1536" s="203"/>
      <c r="AS1536" s="203"/>
      <c r="AT1536" s="203"/>
      <c r="AU1536" s="203"/>
      <c r="AV1536" s="203"/>
      <c r="AW1536" s="203"/>
      <c r="AX1536" s="203"/>
      <c r="AY1536" s="203"/>
      <c r="AZ1536" s="203"/>
      <c r="BA1536" s="203"/>
      <c r="BB1536" s="203"/>
      <c r="BC1536" s="203"/>
      <c r="BD1536" s="203"/>
      <c r="BE1536" s="203"/>
      <c r="BF1536" s="203"/>
      <c r="BG1536" s="203"/>
      <c r="BH1536" s="203"/>
      <c r="BI1536" s="203"/>
      <c r="BJ1536" s="203"/>
      <c r="BK1536" s="203"/>
      <c r="BL1536" s="203"/>
      <c r="BM1536" s="10"/>
      <c r="BN1536" s="10"/>
      <c r="BO1536" s="10"/>
      <c r="BP1536" s="10"/>
      <c r="BQ1536" s="10"/>
      <c r="BR1536" s="10"/>
      <c r="BS1536" s="10"/>
      <c r="BT1536" s="10"/>
      <c r="BU1536" s="10"/>
      <c r="BV1536" s="10"/>
      <c r="BW1536" s="10"/>
      <c r="BX1536" s="10"/>
      <c r="BY1536" s="10"/>
      <c r="BZ1536" s="10"/>
      <c r="CA1536" s="10"/>
      <c r="CB1536" s="10"/>
      <c r="CC1536" s="10"/>
      <c r="CD1536" s="10"/>
      <c r="CE1536" s="10"/>
      <c r="CF1536" s="10"/>
      <c r="CG1536" s="10"/>
      <c r="CH1536" s="10"/>
      <c r="CI1536" s="10"/>
      <c r="CJ1536" s="10"/>
      <c r="CK1536" s="10"/>
      <c r="CL1536" s="10"/>
      <c r="CM1536" s="10"/>
      <c r="CN1536" s="10"/>
      <c r="CO1536" s="10"/>
      <c r="CP1536" s="10"/>
      <c r="CQ1536" s="10"/>
      <c r="CR1536" s="10"/>
      <c r="CS1536" s="10"/>
      <c r="CT1536" s="10"/>
      <c r="CU1536" s="10"/>
      <c r="CV1536" s="10"/>
      <c r="CW1536" s="10"/>
      <c r="CX1536" s="10"/>
      <c r="CY1536" s="10"/>
      <c r="CZ1536" s="10"/>
      <c r="DA1536" s="10"/>
      <c r="DB1536" s="10"/>
      <c r="DC1536" s="10"/>
      <c r="DD1536" s="10"/>
      <c r="DE1536" s="10"/>
      <c r="DF1536" s="10"/>
      <c r="DG1536" s="10"/>
      <c r="DH1536" s="10"/>
      <c r="DI1536" s="10"/>
      <c r="DJ1536" s="10"/>
      <c r="DK1536" s="10"/>
      <c r="DL1536" s="10"/>
      <c r="DM1536" s="10"/>
      <c r="DN1536" s="10"/>
      <c r="DO1536" s="10"/>
      <c r="DP1536" s="10"/>
      <c r="DQ1536" s="10"/>
      <c r="DR1536" s="10"/>
      <c r="DS1536" s="10"/>
      <c r="DT1536" s="10"/>
      <c r="DU1536" s="10"/>
      <c r="DV1536" s="10"/>
      <c r="DW1536" s="10"/>
      <c r="DX1536" s="10"/>
      <c r="DY1536" s="10"/>
      <c r="DZ1536" s="10"/>
      <c r="EA1536" s="10"/>
      <c r="EB1536" s="10"/>
      <c r="EC1536" s="10"/>
      <c r="ED1536" s="10"/>
      <c r="EE1536" s="10"/>
      <c r="EF1536" s="10"/>
      <c r="EG1536" s="10"/>
      <c r="EH1536" s="10"/>
      <c r="EI1536" s="10"/>
      <c r="EJ1536" s="10"/>
      <c r="EK1536" s="10"/>
      <c r="EL1536" s="10"/>
      <c r="EM1536" s="10"/>
      <c r="EN1536" s="10"/>
      <c r="EO1536" s="10"/>
      <c r="EP1536" s="10"/>
      <c r="EQ1536" s="10"/>
      <c r="ER1536" s="10"/>
      <c r="ES1536" s="10"/>
      <c r="ET1536" s="10"/>
      <c r="EU1536" s="10"/>
      <c r="EV1536" s="10"/>
      <c r="EW1536" s="10"/>
      <c r="EX1536" s="10"/>
      <c r="EY1536" s="10"/>
      <c r="EZ1536" s="10"/>
      <c r="FA1536" s="10"/>
      <c r="FB1536" s="10"/>
      <c r="FC1536" s="10"/>
      <c r="FD1536" s="10"/>
      <c r="FE1536" s="10"/>
      <c r="FF1536" s="10"/>
      <c r="FG1536" s="10"/>
      <c r="FH1536" s="10"/>
      <c r="FI1536" s="10"/>
      <c r="FJ1536" s="10"/>
      <c r="FK1536" s="10"/>
      <c r="FL1536" s="10"/>
      <c r="FM1536" s="10"/>
      <c r="FN1536" s="10"/>
      <c r="FO1536" s="10"/>
      <c r="FP1536" s="10"/>
      <c r="FQ1536" s="10"/>
      <c r="FR1536" s="10"/>
      <c r="FS1536" s="10"/>
      <c r="FT1536" s="10"/>
      <c r="FU1536" s="10"/>
      <c r="FV1536" s="10"/>
      <c r="FW1536" s="10"/>
      <c r="FX1536" s="10"/>
      <c r="FY1536" s="10"/>
      <c r="FZ1536" s="10"/>
      <c r="GA1536" s="10"/>
      <c r="GB1536" s="10"/>
      <c r="GC1536" s="10"/>
      <c r="GD1536" s="10"/>
      <c r="GE1536" s="10"/>
      <c r="GF1536" s="10"/>
      <c r="GG1536" s="10"/>
      <c r="GH1536" s="10"/>
      <c r="GI1536" s="10"/>
      <c r="GJ1536" s="10"/>
      <c r="GK1536" s="10"/>
      <c r="GL1536" s="10"/>
      <c r="GM1536" s="10"/>
      <c r="GN1536" s="10"/>
      <c r="GO1536" s="10"/>
      <c r="GP1536" s="10"/>
      <c r="GQ1536" s="10"/>
      <c r="GR1536" s="10"/>
      <c r="GS1536" s="10"/>
      <c r="GT1536" s="10"/>
      <c r="GU1536" s="10"/>
      <c r="GV1536" s="10"/>
      <c r="GW1536" s="10"/>
      <c r="GX1536" s="10"/>
      <c r="GY1536" s="10"/>
      <c r="GZ1536" s="10"/>
      <c r="HA1536" s="10"/>
      <c r="HB1536" s="10"/>
      <c r="HC1536" s="10"/>
      <c r="HD1536" s="10"/>
      <c r="HE1536" s="10"/>
      <c r="HF1536" s="10"/>
      <c r="HG1536" s="10"/>
      <c r="HH1536" s="10"/>
      <c r="HI1536" s="10"/>
      <c r="HJ1536" s="10"/>
      <c r="HK1536" s="10"/>
      <c r="HL1536" s="10"/>
      <c r="HM1536" s="10"/>
      <c r="HN1536" s="10"/>
      <c r="HO1536" s="10"/>
      <c r="HP1536" s="10"/>
      <c r="HQ1536" s="10"/>
      <c r="HR1536" s="10"/>
      <c r="HS1536" s="10"/>
      <c r="HT1536" s="10"/>
      <c r="HU1536" s="10"/>
      <c r="HV1536" s="10"/>
      <c r="HW1536" s="10"/>
      <c r="HX1536" s="10"/>
      <c r="HY1536" s="10"/>
      <c r="HZ1536" s="10"/>
      <c r="IA1536" s="10"/>
      <c r="IB1536" s="10"/>
      <c r="IC1536" s="10"/>
      <c r="ID1536" s="10"/>
      <c r="IE1536" s="10"/>
      <c r="IF1536" s="10"/>
      <c r="IG1536" s="10"/>
      <c r="IH1536" s="10"/>
      <c r="II1536" s="10"/>
      <c r="IJ1536" s="10"/>
      <c r="IK1536" s="10"/>
      <c r="IL1536" s="10"/>
      <c r="IM1536" s="10"/>
      <c r="IN1536" s="10"/>
      <c r="IO1536" s="10"/>
      <c r="IP1536" s="10"/>
      <c r="IQ1536" s="10"/>
      <c r="IR1536" s="10"/>
      <c r="IS1536" s="10"/>
      <c r="IT1536" s="10"/>
      <c r="IU1536" s="10"/>
      <c r="IV1536" s="10"/>
      <c r="IW1536" s="10"/>
      <c r="IX1536" s="10"/>
      <c r="IY1536" s="10"/>
      <c r="IZ1536" s="10"/>
    </row>
    <row r="1537" spans="1:260" s="10" customFormat="1" ht="12.75" customHeight="1" x14ac:dyDescent="0.2">
      <c r="A1537" s="203" t="s">
        <v>40</v>
      </c>
      <c r="B1537" s="203" t="s">
        <v>4039</v>
      </c>
      <c r="C1537" s="203" t="s">
        <v>1714</v>
      </c>
      <c r="D1537" s="214">
        <v>32302</v>
      </c>
      <c r="E1537" s="203" t="s">
        <v>635</v>
      </c>
      <c r="F1537" s="203" t="s">
        <v>2165</v>
      </c>
      <c r="G1537" s="203" t="s">
        <v>4746</v>
      </c>
      <c r="H1537" s="203" t="s">
        <v>40</v>
      </c>
      <c r="I1537" s="203" t="s">
        <v>78</v>
      </c>
      <c r="J1537" s="203" t="s">
        <v>334</v>
      </c>
      <c r="K1537" s="203" t="s">
        <v>28</v>
      </c>
      <c r="L1537" s="203" t="s">
        <v>78</v>
      </c>
      <c r="M1537" s="203" t="s">
        <v>225</v>
      </c>
      <c r="N1537" s="203" t="s">
        <v>40</v>
      </c>
      <c r="O1537" s="203" t="s">
        <v>78</v>
      </c>
      <c r="P1537" s="203" t="s">
        <v>531</v>
      </c>
      <c r="Q1537" s="203" t="s">
        <v>40</v>
      </c>
      <c r="R1537" s="203" t="s">
        <v>78</v>
      </c>
      <c r="S1537" s="203" t="s">
        <v>479</v>
      </c>
      <c r="T1537" s="203">
        <v>0</v>
      </c>
      <c r="U1537" s="203">
        <v>0</v>
      </c>
      <c r="V1537" s="203">
        <v>0</v>
      </c>
      <c r="W1537" s="203">
        <v>0</v>
      </c>
      <c r="X1537" s="203">
        <v>0</v>
      </c>
      <c r="Y1537" s="203">
        <v>0</v>
      </c>
      <c r="Z1537" s="203" t="s">
        <v>47</v>
      </c>
      <c r="AA1537" s="203" t="s">
        <v>393</v>
      </c>
      <c r="AB1537" s="203" t="s">
        <v>333</v>
      </c>
      <c r="AC1537" s="203" t="s">
        <v>49</v>
      </c>
      <c r="AD1537" s="203" t="s">
        <v>393</v>
      </c>
      <c r="AE1537" s="203" t="s">
        <v>349</v>
      </c>
      <c r="AF1537" s="203" t="s">
        <v>28</v>
      </c>
      <c r="AG1537" s="203" t="s">
        <v>393</v>
      </c>
      <c r="AH1537" s="203" t="s">
        <v>351</v>
      </c>
      <c r="AI1537" s="203" t="s">
        <v>482</v>
      </c>
      <c r="AJ1537" s="203" t="s">
        <v>393</v>
      </c>
      <c r="AK1537" s="203" t="s">
        <v>481</v>
      </c>
      <c r="AL1537" s="203"/>
      <c r="AM1537" s="203"/>
      <c r="AN1537" s="203"/>
      <c r="AO1537" s="203"/>
      <c r="AP1537" s="203"/>
      <c r="AQ1537" s="203"/>
      <c r="AR1537" s="203"/>
      <c r="AS1537" s="203"/>
      <c r="AT1537" s="203"/>
      <c r="AU1537" s="203"/>
      <c r="AV1537" s="203"/>
      <c r="AW1537" s="203"/>
      <c r="AX1537" s="203"/>
      <c r="AY1537" s="203"/>
      <c r="AZ1537" s="203"/>
      <c r="BA1537" s="203"/>
      <c r="BB1537" s="203"/>
      <c r="BC1537" s="203"/>
      <c r="BD1537" s="203"/>
      <c r="BE1537" s="203"/>
      <c r="BF1537" s="203"/>
      <c r="BG1537" s="203"/>
      <c r="BH1537" s="203"/>
      <c r="BI1537" s="203"/>
      <c r="BJ1537" s="203"/>
      <c r="BK1537" s="203"/>
      <c r="BL1537" s="203"/>
      <c r="IW1537"/>
      <c r="IX1537"/>
      <c r="IY1537"/>
      <c r="IZ1537"/>
    </row>
    <row r="1538" spans="1:260" s="10" customFormat="1" ht="12.75" customHeight="1" x14ac:dyDescent="0.2">
      <c r="A1538" s="203" t="s">
        <v>31</v>
      </c>
      <c r="B1538" s="203" t="s">
        <v>4263</v>
      </c>
      <c r="C1538" s="203" t="s">
        <v>2726</v>
      </c>
      <c r="D1538" s="214">
        <v>34499</v>
      </c>
      <c r="E1538" s="203" t="s">
        <v>2588</v>
      </c>
      <c r="F1538" s="203" t="s">
        <v>2624</v>
      </c>
      <c r="G1538" s="203" t="s">
        <v>4746</v>
      </c>
      <c r="H1538" s="203" t="s">
        <v>44</v>
      </c>
      <c r="I1538" s="203" t="s">
        <v>55</v>
      </c>
      <c r="J1538" s="203" t="s">
        <v>347</v>
      </c>
      <c r="K1538" s="203" t="s">
        <v>125</v>
      </c>
      <c r="L1538" s="203" t="s">
        <v>55</v>
      </c>
      <c r="M1538" s="203" t="s">
        <v>1064</v>
      </c>
      <c r="N1538" s="203" t="s">
        <v>125</v>
      </c>
      <c r="O1538" s="203" t="s">
        <v>55</v>
      </c>
      <c r="P1538" s="203" t="s">
        <v>1088</v>
      </c>
      <c r="Q1538" s="203"/>
      <c r="R1538" s="203"/>
      <c r="S1538" s="203"/>
      <c r="T1538" s="203">
        <v>0</v>
      </c>
      <c r="U1538" s="203">
        <v>0</v>
      </c>
      <c r="V1538" s="203">
        <v>0</v>
      </c>
      <c r="W1538" s="203">
        <v>0</v>
      </c>
      <c r="X1538" s="203">
        <v>0</v>
      </c>
      <c r="Y1538" s="203">
        <v>0</v>
      </c>
      <c r="Z1538" s="203">
        <v>0</v>
      </c>
      <c r="AA1538" s="203">
        <v>0</v>
      </c>
      <c r="AB1538" s="203">
        <v>0</v>
      </c>
      <c r="AC1538" s="203">
        <v>0</v>
      </c>
      <c r="AD1538" s="203">
        <v>0</v>
      </c>
      <c r="AE1538" s="203">
        <v>0</v>
      </c>
      <c r="AF1538" s="203">
        <v>0</v>
      </c>
      <c r="AG1538" s="203">
        <v>0</v>
      </c>
      <c r="AH1538" s="203">
        <v>0</v>
      </c>
      <c r="AI1538" s="203">
        <v>0</v>
      </c>
      <c r="AJ1538" s="203">
        <v>0</v>
      </c>
      <c r="AK1538" s="203">
        <v>0</v>
      </c>
      <c r="AL1538" s="203"/>
      <c r="AM1538" s="203"/>
      <c r="AN1538" s="203"/>
      <c r="AO1538" s="203"/>
      <c r="AP1538" s="203"/>
      <c r="AQ1538" s="203"/>
      <c r="AR1538" s="203"/>
      <c r="AS1538" s="203"/>
      <c r="AT1538" s="203"/>
      <c r="AU1538" s="203"/>
      <c r="AV1538" s="203"/>
      <c r="AW1538" s="203"/>
      <c r="AX1538" s="203"/>
      <c r="AY1538" s="203"/>
      <c r="AZ1538" s="203"/>
      <c r="BA1538" s="203"/>
      <c r="BB1538" s="203"/>
      <c r="BC1538" s="203"/>
      <c r="BD1538" s="203"/>
      <c r="BE1538" s="203"/>
      <c r="BF1538" s="203"/>
      <c r="BG1538" s="203"/>
      <c r="BH1538" s="203"/>
      <c r="BI1538" s="203"/>
      <c r="BJ1538" s="203"/>
      <c r="BK1538" s="203"/>
      <c r="BL1538" s="203"/>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c r="HE1538"/>
      <c r="HF1538"/>
      <c r="HG1538"/>
      <c r="HH1538"/>
      <c r="HI1538"/>
      <c r="HJ1538"/>
      <c r="HK1538"/>
      <c r="HL1538"/>
      <c r="HM1538"/>
      <c r="HN1538"/>
      <c r="HO1538"/>
      <c r="HP1538"/>
      <c r="HQ1538"/>
      <c r="HR1538"/>
      <c r="HS1538"/>
      <c r="HT1538"/>
      <c r="HU1538"/>
      <c r="HV1538"/>
      <c r="HW1538"/>
      <c r="HX1538"/>
      <c r="HY1538"/>
      <c r="HZ1538"/>
      <c r="IA1538"/>
      <c r="IB1538"/>
      <c r="IC1538"/>
      <c r="ID1538"/>
      <c r="IE1538"/>
      <c r="IF1538"/>
      <c r="IG1538"/>
      <c r="IH1538"/>
      <c r="II1538"/>
      <c r="IJ1538"/>
      <c r="IK1538"/>
      <c r="IL1538"/>
      <c r="IM1538"/>
      <c r="IN1538"/>
      <c r="IO1538"/>
      <c r="IP1538"/>
      <c r="IQ1538"/>
      <c r="IR1538"/>
      <c r="IS1538"/>
      <c r="IT1538"/>
      <c r="IU1538"/>
      <c r="IV1538"/>
      <c r="IW1538" s="13"/>
      <c r="IX1538" s="13"/>
      <c r="IY1538" s="13"/>
      <c r="IZ1538" s="13"/>
    </row>
    <row r="1539" spans="1:260" s="10" customFormat="1" ht="12.75" customHeight="1" x14ac:dyDescent="0.2">
      <c r="A1539" s="203" t="s">
        <v>4181</v>
      </c>
      <c r="B1539" s="203" t="s">
        <v>229</v>
      </c>
      <c r="C1539" s="203" t="s">
        <v>1529</v>
      </c>
      <c r="D1539" s="214">
        <v>32925</v>
      </c>
      <c r="E1539" s="203" t="s">
        <v>1003</v>
      </c>
      <c r="F1539" s="203" t="s">
        <v>3416</v>
      </c>
      <c r="G1539" s="203" t="s">
        <v>4895</v>
      </c>
      <c r="H1539" s="203" t="s">
        <v>31</v>
      </c>
      <c r="I1539" s="203" t="s">
        <v>460</v>
      </c>
      <c r="J1539" s="203" t="s">
        <v>38</v>
      </c>
      <c r="K1539" s="203" t="s">
        <v>47</v>
      </c>
      <c r="L1539" s="203" t="s">
        <v>460</v>
      </c>
      <c r="M1539" s="203" t="s">
        <v>349</v>
      </c>
      <c r="N1539" s="203">
        <v>0</v>
      </c>
      <c r="O1539" s="203">
        <v>0</v>
      </c>
      <c r="P1539" s="203">
        <v>0</v>
      </c>
      <c r="Q1539" s="203" t="s">
        <v>49</v>
      </c>
      <c r="R1539" s="203" t="s">
        <v>32</v>
      </c>
      <c r="S1539" s="203" t="s">
        <v>349</v>
      </c>
      <c r="T1539" s="203" t="s">
        <v>40</v>
      </c>
      <c r="U1539" s="203" t="s">
        <v>55</v>
      </c>
      <c r="V1539" s="203" t="s">
        <v>349</v>
      </c>
      <c r="W1539" s="203" t="s">
        <v>4028</v>
      </c>
      <c r="X1539" s="203" t="s">
        <v>4028</v>
      </c>
      <c r="Y1539" s="203" t="s">
        <v>4028</v>
      </c>
      <c r="Z1539" s="203" t="s">
        <v>4028</v>
      </c>
      <c r="AA1539" s="203" t="s">
        <v>4028</v>
      </c>
      <c r="AB1539" s="203" t="s">
        <v>4028</v>
      </c>
      <c r="AC1539" s="203">
        <v>0</v>
      </c>
      <c r="AD1539" s="203">
        <v>0</v>
      </c>
      <c r="AE1539" s="203">
        <v>0</v>
      </c>
      <c r="AF1539" s="203">
        <v>0</v>
      </c>
      <c r="AG1539" s="203">
        <v>0</v>
      </c>
      <c r="AH1539" s="203">
        <v>0</v>
      </c>
      <c r="AI1539" s="203">
        <v>0</v>
      </c>
      <c r="AJ1539" s="203">
        <v>0</v>
      </c>
      <c r="AK1539" s="203">
        <v>0</v>
      </c>
      <c r="AL1539" s="203"/>
      <c r="AM1539" s="203"/>
      <c r="AN1539" s="203"/>
      <c r="AO1539" s="203"/>
      <c r="AP1539" s="203"/>
      <c r="AQ1539" s="203"/>
      <c r="AR1539" s="203"/>
      <c r="AS1539" s="203"/>
      <c r="AT1539" s="203"/>
      <c r="AU1539" s="203"/>
      <c r="AV1539" s="203"/>
      <c r="AW1539" s="203"/>
      <c r="AX1539" s="203"/>
      <c r="AY1539" s="203"/>
      <c r="AZ1539" s="203"/>
      <c r="BA1539" s="203"/>
      <c r="BB1539" s="203"/>
      <c r="BC1539" s="203"/>
      <c r="BD1539" s="203"/>
      <c r="BE1539" s="203"/>
      <c r="BF1539" s="203"/>
      <c r="BG1539" s="203"/>
      <c r="BH1539" s="203"/>
      <c r="BI1539" s="203"/>
      <c r="BJ1539" s="203"/>
      <c r="BK1539" s="203"/>
      <c r="BL1539" s="203"/>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c r="HE1539"/>
      <c r="HF1539"/>
      <c r="HG1539"/>
      <c r="HH1539"/>
      <c r="HI1539"/>
      <c r="HJ1539"/>
      <c r="HK1539"/>
      <c r="HL1539"/>
      <c r="HM1539"/>
      <c r="HN1539"/>
      <c r="HO1539"/>
      <c r="HP1539"/>
      <c r="HQ1539"/>
      <c r="HR1539"/>
      <c r="HS1539"/>
      <c r="HT1539"/>
      <c r="HU1539"/>
      <c r="HV1539"/>
      <c r="HW1539"/>
      <c r="HX1539"/>
      <c r="HY1539"/>
      <c r="HZ1539"/>
      <c r="IA1539"/>
      <c r="IB1539"/>
      <c r="IC1539"/>
      <c r="ID1539"/>
      <c r="IE1539"/>
      <c r="IF1539"/>
      <c r="IG1539"/>
      <c r="IH1539"/>
      <c r="II1539"/>
      <c r="IJ1539"/>
      <c r="IK1539"/>
      <c r="IL1539"/>
      <c r="IM1539"/>
      <c r="IN1539"/>
      <c r="IO1539"/>
      <c r="IP1539"/>
      <c r="IQ1539"/>
      <c r="IR1539"/>
      <c r="IS1539"/>
      <c r="IT1539"/>
      <c r="IU1539"/>
      <c r="IV1539"/>
    </row>
    <row r="1540" spans="1:260" s="10" customFormat="1" ht="12.75" customHeight="1" x14ac:dyDescent="0.2">
      <c r="A1540" s="203" t="s">
        <v>4043</v>
      </c>
      <c r="B1540" s="203" t="s">
        <v>4263</v>
      </c>
      <c r="C1540" s="203" t="s">
        <v>951</v>
      </c>
      <c r="D1540" s="214">
        <v>33277</v>
      </c>
      <c r="E1540" s="203" t="s">
        <v>1004</v>
      </c>
      <c r="F1540" s="203" t="s">
        <v>2169</v>
      </c>
      <c r="G1540" s="203" t="s">
        <v>4720</v>
      </c>
      <c r="H1540" s="203" t="s">
        <v>31</v>
      </c>
      <c r="I1540" s="203" t="s">
        <v>55</v>
      </c>
      <c r="J1540" s="203" t="s">
        <v>38</v>
      </c>
      <c r="K1540" s="203" t="s">
        <v>42</v>
      </c>
      <c r="L1540" s="203" t="s">
        <v>367</v>
      </c>
      <c r="M1540" s="203" t="s">
        <v>225</v>
      </c>
      <c r="N1540" s="203" t="s">
        <v>42</v>
      </c>
      <c r="O1540" s="203" t="s">
        <v>367</v>
      </c>
      <c r="P1540" s="203" t="s">
        <v>56</v>
      </c>
      <c r="Q1540" s="203" t="s">
        <v>125</v>
      </c>
      <c r="R1540" s="203" t="s">
        <v>78</v>
      </c>
      <c r="S1540" s="203" t="s">
        <v>1064</v>
      </c>
      <c r="T1540" s="203" t="s">
        <v>123</v>
      </c>
      <c r="U1540" s="203" t="s">
        <v>78</v>
      </c>
      <c r="V1540" s="203" t="s">
        <v>1109</v>
      </c>
      <c r="W1540" s="203" t="s">
        <v>123</v>
      </c>
      <c r="X1540" s="203" t="s">
        <v>78</v>
      </c>
      <c r="Y1540" s="203" t="s">
        <v>1109</v>
      </c>
      <c r="Z1540" s="203" t="s">
        <v>323</v>
      </c>
      <c r="AA1540" s="203" t="s">
        <v>78</v>
      </c>
      <c r="AB1540" s="203" t="s">
        <v>1053</v>
      </c>
      <c r="AC1540" s="203">
        <v>0</v>
      </c>
      <c r="AD1540" s="203">
        <v>0</v>
      </c>
      <c r="AE1540" s="203">
        <v>0</v>
      </c>
      <c r="AF1540" s="203">
        <v>0</v>
      </c>
      <c r="AG1540" s="203">
        <v>0</v>
      </c>
      <c r="AH1540" s="203">
        <v>0</v>
      </c>
      <c r="AI1540" s="203">
        <v>0</v>
      </c>
      <c r="AJ1540" s="203">
        <v>0</v>
      </c>
      <c r="AK1540" s="203">
        <v>0</v>
      </c>
      <c r="AL1540" s="203"/>
      <c r="AM1540" s="203"/>
      <c r="AN1540" s="203"/>
      <c r="AO1540" s="203"/>
      <c r="AP1540" s="203"/>
      <c r="AQ1540" s="203"/>
      <c r="AR1540" s="203"/>
      <c r="AS1540" s="203"/>
      <c r="AT1540" s="203"/>
      <c r="AU1540" s="203"/>
      <c r="AV1540" s="203"/>
      <c r="AW1540" s="203"/>
      <c r="AX1540" s="203"/>
      <c r="AY1540" s="203"/>
      <c r="AZ1540" s="203"/>
      <c r="BA1540" s="203"/>
      <c r="BB1540" s="203"/>
      <c r="BC1540" s="203"/>
      <c r="BD1540" s="203"/>
      <c r="BE1540" s="203"/>
      <c r="BF1540" s="203"/>
      <c r="BG1540" s="203"/>
      <c r="BH1540" s="203"/>
      <c r="BI1540" s="203"/>
      <c r="BJ1540" s="203"/>
      <c r="BK1540" s="203"/>
      <c r="BL1540" s="203"/>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c r="HK1540"/>
      <c r="HL1540"/>
      <c r="HM1540"/>
      <c r="HN1540"/>
      <c r="HO1540"/>
      <c r="HP1540"/>
      <c r="HQ1540"/>
      <c r="HR1540"/>
      <c r="HS1540"/>
      <c r="HT1540"/>
      <c r="HU1540"/>
      <c r="HV1540"/>
      <c r="HW1540"/>
      <c r="HX1540"/>
      <c r="HY1540"/>
      <c r="HZ1540"/>
      <c r="IA1540"/>
      <c r="IB1540"/>
      <c r="IC1540"/>
      <c r="ID1540"/>
      <c r="IE1540"/>
      <c r="IF1540"/>
      <c r="IG1540"/>
      <c r="IH1540"/>
      <c r="II1540"/>
      <c r="IJ1540"/>
      <c r="IK1540"/>
      <c r="IL1540"/>
      <c r="IM1540"/>
      <c r="IN1540"/>
      <c r="IO1540"/>
      <c r="IP1540"/>
      <c r="IQ1540"/>
      <c r="IR1540"/>
      <c r="IS1540"/>
      <c r="IT1540"/>
      <c r="IU1540"/>
      <c r="IV1540"/>
    </row>
    <row r="1541" spans="1:260" ht="12.75" customHeight="1" x14ac:dyDescent="0.2">
      <c r="A1541" s="203" t="s">
        <v>4091</v>
      </c>
      <c r="B1541" s="203" t="s">
        <v>32</v>
      </c>
      <c r="C1541" s="203" t="s">
        <v>1738</v>
      </c>
      <c r="D1541" s="214">
        <v>34502</v>
      </c>
      <c r="E1541" s="203" t="s">
        <v>2038</v>
      </c>
      <c r="F1541" s="203" t="s">
        <v>2156</v>
      </c>
      <c r="G1541" s="203" t="s">
        <v>4906</v>
      </c>
      <c r="H1541" s="203" t="s">
        <v>44</v>
      </c>
      <c r="I1541" s="203" t="s">
        <v>233</v>
      </c>
      <c r="J1541" s="203" t="s">
        <v>46</v>
      </c>
      <c r="K1541" s="203" t="s">
        <v>44</v>
      </c>
      <c r="L1541" s="203" t="s">
        <v>233</v>
      </c>
      <c r="M1541" s="203" t="s">
        <v>227</v>
      </c>
      <c r="N1541" s="203" t="s">
        <v>31</v>
      </c>
      <c r="O1541" s="203" t="s">
        <v>233</v>
      </c>
      <c r="P1541" s="203" t="s">
        <v>225</v>
      </c>
      <c r="Q1541" s="203" t="s">
        <v>125</v>
      </c>
      <c r="R1541" s="203" t="s">
        <v>233</v>
      </c>
      <c r="S1541" s="203" t="s">
        <v>1089</v>
      </c>
      <c r="T1541" s="203">
        <v>0</v>
      </c>
      <c r="U1541" s="203">
        <v>0</v>
      </c>
      <c r="V1541" s="203">
        <v>0</v>
      </c>
      <c r="W1541" s="203">
        <v>0</v>
      </c>
      <c r="X1541" s="203">
        <v>0</v>
      </c>
      <c r="Y1541" s="203">
        <v>0</v>
      </c>
      <c r="Z1541" s="203">
        <v>0</v>
      </c>
      <c r="AA1541" s="203">
        <v>0</v>
      </c>
      <c r="AB1541" s="203">
        <v>0</v>
      </c>
      <c r="AC1541" s="203">
        <v>0</v>
      </c>
      <c r="AD1541" s="203">
        <v>0</v>
      </c>
      <c r="AE1541" s="203">
        <v>0</v>
      </c>
      <c r="AF1541" s="203">
        <v>0</v>
      </c>
      <c r="AG1541" s="203">
        <v>0</v>
      </c>
      <c r="AH1541" s="203">
        <v>0</v>
      </c>
      <c r="AI1541" s="203">
        <v>0</v>
      </c>
      <c r="AJ1541" s="203">
        <v>0</v>
      </c>
      <c r="AK1541" s="203">
        <v>0</v>
      </c>
      <c r="AL1541" s="203"/>
      <c r="AM1541" s="203"/>
      <c r="AN1541" s="203"/>
      <c r="AO1541" s="203"/>
      <c r="AP1541" s="203"/>
      <c r="AQ1541" s="203"/>
      <c r="AR1541" s="203"/>
      <c r="AS1541" s="203"/>
      <c r="AT1541" s="203"/>
      <c r="AU1541" s="203"/>
      <c r="AV1541" s="203"/>
      <c r="AW1541" s="203"/>
      <c r="AX1541" s="203"/>
      <c r="AY1541" s="203"/>
      <c r="AZ1541" s="203"/>
      <c r="BA1541" s="203"/>
      <c r="BB1541" s="203"/>
      <c r="BC1541" s="203"/>
      <c r="BD1541" s="203"/>
      <c r="BE1541" s="203"/>
      <c r="BF1541" s="203"/>
      <c r="BG1541" s="203"/>
      <c r="BH1541" s="203"/>
      <c r="BI1541" s="203"/>
      <c r="BJ1541" s="203"/>
      <c r="BK1541" s="203"/>
      <c r="BL1541" s="203"/>
    </row>
    <row r="1542" spans="1:260" s="10" customFormat="1" ht="12.75" customHeight="1" x14ac:dyDescent="0.2">
      <c r="A1542" s="203" t="s">
        <v>4075</v>
      </c>
      <c r="B1542" s="203" t="s">
        <v>4072</v>
      </c>
      <c r="C1542" s="203" t="s">
        <v>1838</v>
      </c>
      <c r="D1542" s="214">
        <v>34789</v>
      </c>
      <c r="E1542" s="203" t="s">
        <v>2033</v>
      </c>
      <c r="F1542" s="203" t="s">
        <v>2152</v>
      </c>
      <c r="G1542" s="203" t="s">
        <v>4907</v>
      </c>
      <c r="H1542" s="203" t="s">
        <v>42</v>
      </c>
      <c r="I1542" s="203" t="s">
        <v>386</v>
      </c>
      <c r="J1542" s="203" t="s">
        <v>20</v>
      </c>
      <c r="K1542" s="203" t="s">
        <v>31</v>
      </c>
      <c r="L1542" s="203" t="s">
        <v>386</v>
      </c>
      <c r="M1542" s="203" t="s">
        <v>547</v>
      </c>
      <c r="N1542" s="203" t="s">
        <v>31</v>
      </c>
      <c r="O1542" s="203" t="s">
        <v>386</v>
      </c>
      <c r="P1542" s="203" t="s">
        <v>124</v>
      </c>
      <c r="Q1542" s="203" t="s">
        <v>31</v>
      </c>
      <c r="R1542" s="203" t="s">
        <v>386</v>
      </c>
      <c r="S1542" s="203" t="s">
        <v>85</v>
      </c>
      <c r="T1542" s="203">
        <v>0</v>
      </c>
      <c r="U1542" s="203">
        <v>0</v>
      </c>
      <c r="V1542" s="203">
        <v>0</v>
      </c>
      <c r="W1542" s="203">
        <v>0</v>
      </c>
      <c r="X1542" s="203">
        <v>0</v>
      </c>
      <c r="Y1542" s="203">
        <v>0</v>
      </c>
      <c r="Z1542" s="203">
        <v>0</v>
      </c>
      <c r="AA1542" s="203">
        <v>0</v>
      </c>
      <c r="AB1542" s="203">
        <v>0</v>
      </c>
      <c r="AC1542" s="203">
        <v>0</v>
      </c>
      <c r="AD1542" s="203">
        <v>0</v>
      </c>
      <c r="AE1542" s="203">
        <v>0</v>
      </c>
      <c r="AF1542" s="203">
        <v>0</v>
      </c>
      <c r="AG1542" s="203">
        <v>0</v>
      </c>
      <c r="AH1542" s="203">
        <v>0</v>
      </c>
      <c r="AI1542" s="203">
        <v>0</v>
      </c>
      <c r="AJ1542" s="203">
        <v>0</v>
      </c>
      <c r="AK1542" s="203">
        <v>0</v>
      </c>
      <c r="AL1542" s="203"/>
      <c r="AM1542" s="203"/>
      <c r="AN1542" s="203"/>
      <c r="AO1542" s="203"/>
      <c r="AP1542" s="203"/>
      <c r="AQ1542" s="203"/>
      <c r="AR1542" s="203"/>
      <c r="AS1542" s="203"/>
      <c r="AT1542" s="203"/>
      <c r="AU1542" s="203"/>
      <c r="AV1542" s="203"/>
      <c r="AW1542" s="203"/>
      <c r="AX1542" s="203"/>
      <c r="AY1542" s="203"/>
      <c r="AZ1542" s="203"/>
      <c r="BA1542" s="203"/>
      <c r="BB1542" s="203"/>
      <c r="BC1542" s="203"/>
      <c r="BD1542" s="203"/>
      <c r="BE1542" s="203"/>
      <c r="BF1542" s="203"/>
      <c r="BG1542" s="203"/>
      <c r="BH1542" s="203"/>
      <c r="BI1542" s="203"/>
      <c r="BJ1542" s="203"/>
      <c r="BK1542" s="203"/>
      <c r="BL1542" s="203"/>
      <c r="BM1542" s="13"/>
      <c r="BN1542" s="13"/>
      <c r="BO1542" s="13"/>
      <c r="BP1542" s="13"/>
      <c r="BQ1542" s="13"/>
      <c r="BR1542" s="13"/>
      <c r="BS1542" s="13"/>
      <c r="BT1542" s="13"/>
      <c r="BU1542" s="13"/>
      <c r="BV1542" s="13"/>
      <c r="BW1542" s="13"/>
      <c r="BX1542" s="13"/>
      <c r="BY1542" s="13"/>
      <c r="BZ1542" s="13"/>
      <c r="CA1542" s="13"/>
      <c r="CB1542" s="13"/>
      <c r="CC1542" s="13"/>
      <c r="CD1542" s="13"/>
      <c r="CE1542" s="13"/>
      <c r="CF1542" s="13"/>
      <c r="CG1542" s="13"/>
      <c r="CH1542" s="13"/>
      <c r="CI1542" s="13"/>
      <c r="CJ1542" s="13"/>
      <c r="CK1542" s="13"/>
      <c r="CL1542" s="13"/>
      <c r="CM1542" s="13"/>
      <c r="CN1542" s="13"/>
      <c r="CO1542" s="13"/>
      <c r="CP1542" s="13"/>
      <c r="CQ1542" s="13"/>
      <c r="CR1542" s="13"/>
      <c r="CS1542" s="13"/>
      <c r="CT1542" s="13"/>
      <c r="CU1542" s="13"/>
      <c r="CV1542" s="13"/>
      <c r="CW1542" s="13"/>
      <c r="CX1542" s="13"/>
      <c r="CY1542" s="13"/>
      <c r="CZ1542" s="13"/>
      <c r="DA1542" s="13"/>
      <c r="DB1542" s="13"/>
      <c r="DC1542" s="13"/>
      <c r="DD1542" s="13"/>
      <c r="DE1542" s="13"/>
      <c r="DF1542" s="13"/>
      <c r="DG1542" s="13"/>
      <c r="DH1542" s="13"/>
      <c r="DI1542" s="13"/>
      <c r="DJ1542" s="13"/>
      <c r="DK1542" s="13"/>
      <c r="DL1542" s="13"/>
      <c r="DM1542" s="13"/>
      <c r="DN1542" s="13"/>
      <c r="DO1542" s="13"/>
      <c r="DP1542" s="13"/>
      <c r="DQ1542" s="13"/>
      <c r="DR1542" s="13"/>
      <c r="DS1542" s="13"/>
      <c r="DT1542" s="13"/>
      <c r="DU1542" s="13"/>
      <c r="DV1542" s="13"/>
      <c r="DW1542" s="13"/>
      <c r="DX1542" s="13"/>
      <c r="DY1542" s="13"/>
      <c r="DZ1542" s="13"/>
      <c r="EA1542" s="13"/>
      <c r="EB1542" s="13"/>
      <c r="EC1542" s="13"/>
      <c r="ED1542" s="13"/>
      <c r="EE1542" s="13"/>
      <c r="EF1542" s="13"/>
      <c r="EG1542" s="13"/>
      <c r="EH1542" s="13"/>
      <c r="EI1542" s="13"/>
      <c r="EJ1542" s="13"/>
      <c r="EK1542" s="13"/>
      <c r="EL1542" s="13"/>
      <c r="EM1542" s="13"/>
      <c r="EN1542" s="13"/>
      <c r="EO1542" s="13"/>
      <c r="EP1542" s="13"/>
      <c r="EQ1542" s="13"/>
      <c r="ER1542" s="13"/>
      <c r="ES1542" s="13"/>
      <c r="ET1542" s="13"/>
      <c r="EU1542" s="13"/>
      <c r="EV1542" s="13"/>
      <c r="EW1542" s="13"/>
      <c r="EX1542" s="13"/>
      <c r="EY1542" s="13"/>
      <c r="EZ1542" s="13"/>
      <c r="FA1542" s="13"/>
      <c r="FB1542" s="13"/>
      <c r="FC1542" s="13"/>
      <c r="FD1542" s="13"/>
      <c r="FE1542" s="13"/>
      <c r="FF1542" s="13"/>
      <c r="FG1542" s="13"/>
      <c r="FH1542" s="13"/>
      <c r="FI1542" s="13"/>
      <c r="FJ1542" s="13"/>
      <c r="FK1542" s="13"/>
      <c r="FL1542" s="13"/>
      <c r="FM1542" s="13"/>
      <c r="FN1542" s="13"/>
      <c r="FO1542" s="13"/>
      <c r="FP1542" s="13"/>
      <c r="FQ1542" s="13"/>
      <c r="FR1542" s="13"/>
      <c r="FS1542" s="13"/>
      <c r="FT1542" s="13"/>
      <c r="FU1542" s="13"/>
      <c r="FV1542" s="13"/>
      <c r="FW1542" s="13"/>
      <c r="FX1542" s="13"/>
      <c r="FY1542" s="13"/>
      <c r="FZ1542" s="13"/>
      <c r="GA1542" s="13"/>
      <c r="GB1542" s="13"/>
      <c r="GC1542" s="13"/>
      <c r="GD1542" s="13"/>
      <c r="GE1542" s="13"/>
      <c r="GF1542" s="13"/>
      <c r="GG1542" s="13"/>
      <c r="GH1542" s="13"/>
      <c r="GI1542" s="13"/>
      <c r="GJ1542" s="13"/>
      <c r="GK1542" s="13"/>
      <c r="GL1542" s="13"/>
      <c r="GM1542" s="13"/>
      <c r="GN1542" s="13"/>
      <c r="GO1542" s="13"/>
      <c r="GP1542" s="13"/>
      <c r="GQ1542" s="13"/>
      <c r="GR1542" s="13"/>
      <c r="GS1542" s="13"/>
      <c r="GT1542" s="13"/>
      <c r="GU1542" s="13"/>
      <c r="GV1542" s="13"/>
      <c r="GW1542" s="13"/>
      <c r="GX1542" s="13"/>
      <c r="GY1542" s="13"/>
      <c r="GZ1542" s="13"/>
      <c r="HA1542" s="13"/>
      <c r="HB1542" s="13"/>
      <c r="HC1542" s="13"/>
      <c r="HD1542" s="13"/>
      <c r="HE1542" s="13"/>
      <c r="HF1542" s="13"/>
      <c r="HG1542" s="13"/>
      <c r="HH1542" s="13"/>
      <c r="HI1542" s="13"/>
      <c r="HJ1542" s="13"/>
      <c r="HK1542" s="13"/>
      <c r="HL1542" s="13"/>
      <c r="HM1542" s="13"/>
      <c r="HN1542" s="13"/>
      <c r="HO1542" s="13"/>
      <c r="HP1542" s="13"/>
      <c r="HQ1542" s="13"/>
      <c r="HR1542" s="13"/>
      <c r="HS1542" s="13"/>
      <c r="HT1542" s="13"/>
      <c r="HU1542" s="13"/>
      <c r="HV1542" s="13"/>
      <c r="HW1542" s="13"/>
      <c r="HX1542" s="13"/>
      <c r="HY1542" s="13"/>
      <c r="HZ1542" s="13"/>
      <c r="IA1542" s="13"/>
      <c r="IB1542" s="13"/>
      <c r="IC1542" s="13"/>
      <c r="ID1542" s="13"/>
      <c r="IE1542" s="13"/>
      <c r="IF1542" s="13"/>
      <c r="IG1542" s="13"/>
      <c r="IH1542" s="13"/>
      <c r="II1542" s="13"/>
      <c r="IJ1542" s="13"/>
      <c r="IK1542" s="13"/>
      <c r="IL1542" s="13"/>
      <c r="IM1542" s="13"/>
      <c r="IN1542" s="13"/>
      <c r="IO1542" s="13"/>
      <c r="IP1542" s="13"/>
      <c r="IQ1542" s="13"/>
      <c r="IR1542" s="13"/>
      <c r="IS1542" s="13"/>
      <c r="IT1542" s="13"/>
      <c r="IU1542" s="13"/>
      <c r="IV1542" s="13"/>
    </row>
    <row r="1543" spans="1:260" ht="12.75" customHeight="1" x14ac:dyDescent="0.2">
      <c r="A1543" s="203" t="s">
        <v>331</v>
      </c>
      <c r="B1543" s="203" t="s">
        <v>4039</v>
      </c>
      <c r="C1543" s="203" t="s">
        <v>77</v>
      </c>
      <c r="D1543" s="214">
        <v>31013</v>
      </c>
      <c r="E1543" s="203" t="s">
        <v>358</v>
      </c>
      <c r="F1543" s="203" t="s">
        <v>2173</v>
      </c>
      <c r="G1543" s="203" t="s">
        <v>4714</v>
      </c>
      <c r="H1543" s="203" t="s">
        <v>47</v>
      </c>
      <c r="I1543" s="203" t="s">
        <v>39</v>
      </c>
      <c r="J1543" s="203" t="s">
        <v>479</v>
      </c>
      <c r="K1543" s="203" t="s">
        <v>40</v>
      </c>
      <c r="L1543" s="203" t="s">
        <v>229</v>
      </c>
      <c r="M1543" s="203" t="s">
        <v>451</v>
      </c>
      <c r="N1543" s="203" t="s">
        <v>40</v>
      </c>
      <c r="O1543" s="203" t="s">
        <v>229</v>
      </c>
      <c r="P1543" s="203" t="s">
        <v>385</v>
      </c>
      <c r="Q1543" s="203" t="s">
        <v>482</v>
      </c>
      <c r="R1543" s="203" t="s">
        <v>448</v>
      </c>
      <c r="S1543" s="203" t="s">
        <v>479</v>
      </c>
      <c r="T1543" s="203" t="s">
        <v>482</v>
      </c>
      <c r="U1543" s="203" t="s">
        <v>448</v>
      </c>
      <c r="V1543" s="203" t="s">
        <v>225</v>
      </c>
      <c r="W1543" s="203" t="s">
        <v>482</v>
      </c>
      <c r="X1543" s="203" t="s">
        <v>448</v>
      </c>
      <c r="Y1543" s="203" t="s">
        <v>225</v>
      </c>
      <c r="Z1543" s="203" t="s">
        <v>482</v>
      </c>
      <c r="AA1543" s="203" t="s">
        <v>448</v>
      </c>
      <c r="AB1543" s="203" t="s">
        <v>481</v>
      </c>
      <c r="AC1543" s="203" t="s">
        <v>482</v>
      </c>
      <c r="AD1543" s="203" t="s">
        <v>448</v>
      </c>
      <c r="AE1543" s="203" t="s">
        <v>334</v>
      </c>
      <c r="AF1543" s="203" t="s">
        <v>482</v>
      </c>
      <c r="AG1543" s="203" t="s">
        <v>448</v>
      </c>
      <c r="AH1543" s="203" t="s">
        <v>56</v>
      </c>
      <c r="AI1543" s="203" t="s">
        <v>482</v>
      </c>
      <c r="AJ1543" s="203" t="s">
        <v>448</v>
      </c>
      <c r="AK1543" s="203" t="s">
        <v>451</v>
      </c>
      <c r="AL1543" s="203" t="s">
        <v>482</v>
      </c>
      <c r="AM1543" s="203" t="s">
        <v>448</v>
      </c>
      <c r="AN1543" s="203" t="s">
        <v>476</v>
      </c>
      <c r="AO1543" s="203" t="s">
        <v>482</v>
      </c>
      <c r="AP1543" s="203" t="s">
        <v>448</v>
      </c>
      <c r="AQ1543" s="203" t="s">
        <v>451</v>
      </c>
      <c r="AR1543" s="203" t="s">
        <v>482</v>
      </c>
      <c r="AS1543" s="203" t="s">
        <v>448</v>
      </c>
      <c r="AT1543" s="203" t="s">
        <v>481</v>
      </c>
      <c r="AU1543" s="203" t="s">
        <v>47</v>
      </c>
      <c r="AV1543" s="203" t="s">
        <v>448</v>
      </c>
      <c r="AW1543" s="203" t="s">
        <v>333</v>
      </c>
      <c r="AX1543" s="203"/>
      <c r="AY1543" s="203"/>
      <c r="AZ1543" s="203"/>
      <c r="BA1543" s="203"/>
      <c r="BB1543" s="203"/>
      <c r="BC1543" s="203"/>
      <c r="BD1543" s="203"/>
      <c r="BE1543" s="203"/>
      <c r="BF1543" s="203"/>
      <c r="BG1543" s="203"/>
      <c r="BH1543" s="203"/>
      <c r="BI1543" s="203"/>
      <c r="BJ1543" s="203"/>
      <c r="BK1543" s="203"/>
      <c r="BL1543" s="203"/>
      <c r="IW1543" s="10"/>
      <c r="IX1543" s="10"/>
      <c r="IY1543" s="10"/>
      <c r="IZ1543" s="10"/>
    </row>
    <row r="1544" spans="1:260" ht="12.75" customHeight="1" x14ac:dyDescent="0.2">
      <c r="A1544" s="203" t="s">
        <v>4028</v>
      </c>
      <c r="B1544" s="203" t="s">
        <v>4028</v>
      </c>
      <c r="C1544" s="203"/>
      <c r="D1544" s="214"/>
      <c r="E1544" s="203"/>
      <c r="F1544" s="203"/>
      <c r="G1544" s="203" t="s">
        <v>4028</v>
      </c>
      <c r="H1544" s="203" t="s">
        <v>4028</v>
      </c>
      <c r="I1544" s="203" t="s">
        <v>4028</v>
      </c>
      <c r="J1544" s="203" t="s">
        <v>4028</v>
      </c>
      <c r="K1544" s="203" t="s">
        <v>4028</v>
      </c>
      <c r="L1544" s="203" t="s">
        <v>4028</v>
      </c>
      <c r="M1544" s="203" t="s">
        <v>4028</v>
      </c>
      <c r="N1544" s="203" t="s">
        <v>4028</v>
      </c>
      <c r="O1544" s="203" t="s">
        <v>4028</v>
      </c>
      <c r="P1544" s="203" t="s">
        <v>4028</v>
      </c>
      <c r="Q1544" s="203"/>
      <c r="R1544" s="203"/>
      <c r="S1544" s="203"/>
      <c r="T1544" s="203" t="s">
        <v>4028</v>
      </c>
      <c r="U1544" s="203" t="s">
        <v>4028</v>
      </c>
      <c r="V1544" s="203" t="s">
        <v>4028</v>
      </c>
      <c r="W1544" s="203" t="s">
        <v>4028</v>
      </c>
      <c r="X1544" s="203" t="s">
        <v>4028</v>
      </c>
      <c r="Y1544" s="203" t="s">
        <v>4028</v>
      </c>
      <c r="Z1544" s="203" t="s">
        <v>4028</v>
      </c>
      <c r="AA1544" s="203" t="s">
        <v>4028</v>
      </c>
      <c r="AB1544" s="203" t="s">
        <v>4028</v>
      </c>
      <c r="AC1544" s="203" t="s">
        <v>4028</v>
      </c>
      <c r="AD1544" s="203" t="s">
        <v>4028</v>
      </c>
      <c r="AE1544" s="203" t="s">
        <v>4028</v>
      </c>
      <c r="AF1544" s="203" t="s">
        <v>4028</v>
      </c>
      <c r="AG1544" s="203" t="s">
        <v>4028</v>
      </c>
      <c r="AH1544" s="203" t="s">
        <v>4028</v>
      </c>
      <c r="AI1544" s="203" t="s">
        <v>4028</v>
      </c>
      <c r="AJ1544" s="203" t="s">
        <v>4028</v>
      </c>
      <c r="AK1544" s="203" t="s">
        <v>4028</v>
      </c>
      <c r="AL1544" s="203"/>
      <c r="AM1544" s="203"/>
      <c r="AN1544" s="203"/>
      <c r="AO1544" s="203"/>
      <c r="AP1544" s="203"/>
      <c r="AQ1544" s="203"/>
      <c r="AR1544" s="203"/>
      <c r="AS1544" s="203"/>
      <c r="AT1544" s="203"/>
      <c r="AU1544" s="203"/>
      <c r="AV1544" s="203"/>
      <c r="AW1544" s="203"/>
      <c r="AX1544" s="203"/>
      <c r="AY1544" s="203"/>
      <c r="AZ1544" s="203"/>
      <c r="BA1544" s="203"/>
      <c r="BB1544" s="203"/>
      <c r="BC1544" s="203"/>
      <c r="BD1544" s="203"/>
      <c r="BE1544" s="203"/>
      <c r="BF1544" s="203"/>
      <c r="BG1544" s="203"/>
      <c r="BH1544" s="203"/>
      <c r="BI1544" s="203"/>
      <c r="BJ1544" s="203"/>
      <c r="BK1544" s="203"/>
      <c r="BL1544" s="203"/>
      <c r="BM1544" s="10"/>
      <c r="BN1544" s="10"/>
      <c r="BO1544" s="10"/>
      <c r="BP1544" s="10"/>
      <c r="BQ1544" s="10"/>
      <c r="BR1544" s="10"/>
      <c r="BS1544" s="10"/>
      <c r="BT1544" s="10"/>
      <c r="BU1544" s="10"/>
      <c r="BV1544" s="10"/>
      <c r="BW1544" s="10"/>
      <c r="BX1544" s="10"/>
      <c r="BY1544" s="10"/>
      <c r="BZ1544" s="10"/>
      <c r="CA1544" s="10"/>
      <c r="CB1544" s="10"/>
      <c r="CC1544" s="10"/>
      <c r="CD1544" s="10"/>
      <c r="CE1544" s="10"/>
      <c r="CF1544" s="10"/>
      <c r="CG1544" s="10"/>
      <c r="CH1544" s="10"/>
      <c r="CI1544" s="10"/>
      <c r="CJ1544" s="10"/>
      <c r="CK1544" s="10"/>
      <c r="CL1544" s="10"/>
      <c r="CM1544" s="10"/>
      <c r="CN1544" s="10"/>
      <c r="CO1544" s="10"/>
      <c r="CP1544" s="10"/>
      <c r="CQ1544" s="10"/>
      <c r="CR1544" s="10"/>
      <c r="CS1544" s="10"/>
      <c r="CT1544" s="10"/>
      <c r="CU1544" s="10"/>
      <c r="CV1544" s="10"/>
      <c r="CW1544" s="10"/>
      <c r="CX1544" s="10"/>
      <c r="CY1544" s="10"/>
      <c r="CZ1544" s="10"/>
      <c r="DA1544" s="10"/>
      <c r="DB1544" s="10"/>
      <c r="DC1544" s="10"/>
      <c r="DD1544" s="10"/>
      <c r="DE1544" s="10"/>
      <c r="DF1544" s="10"/>
      <c r="DG1544" s="10"/>
      <c r="DH1544" s="10"/>
      <c r="DI1544" s="10"/>
      <c r="DJ1544" s="10"/>
      <c r="DK1544" s="10"/>
      <c r="DL1544" s="10"/>
      <c r="DM1544" s="10"/>
      <c r="DN1544" s="10"/>
      <c r="DO1544" s="10"/>
      <c r="DP1544" s="10"/>
      <c r="DQ1544" s="10"/>
      <c r="DR1544" s="10"/>
      <c r="DS1544" s="10"/>
      <c r="DT1544" s="10"/>
      <c r="DU1544" s="10"/>
      <c r="DV1544" s="10"/>
      <c r="DW1544" s="10"/>
      <c r="DX1544" s="10"/>
      <c r="DY1544" s="10"/>
      <c r="DZ1544" s="10"/>
      <c r="EA1544" s="10"/>
      <c r="EB1544" s="10"/>
      <c r="EC1544" s="10"/>
      <c r="ED1544" s="10"/>
      <c r="EE1544" s="10"/>
      <c r="EF1544" s="10"/>
      <c r="EG1544" s="10"/>
      <c r="EH1544" s="10"/>
      <c r="EI1544" s="10"/>
      <c r="EJ1544" s="10"/>
      <c r="EK1544" s="10"/>
      <c r="EL1544" s="10"/>
      <c r="EM1544" s="10"/>
      <c r="EN1544" s="10"/>
      <c r="EO1544" s="10"/>
      <c r="EP1544" s="10"/>
      <c r="EQ1544" s="10"/>
      <c r="ER1544" s="10"/>
      <c r="ES1544" s="10"/>
      <c r="ET1544" s="10"/>
      <c r="EU1544" s="10"/>
      <c r="EV1544" s="10"/>
      <c r="EW1544" s="10"/>
      <c r="EX1544" s="10"/>
      <c r="EY1544" s="10"/>
      <c r="EZ1544" s="10"/>
      <c r="FA1544" s="10"/>
      <c r="FB1544" s="10"/>
      <c r="FC1544" s="10"/>
      <c r="FD1544" s="10"/>
      <c r="FE1544" s="10"/>
      <c r="FF1544" s="10"/>
      <c r="FG1544" s="10"/>
      <c r="FH1544" s="10"/>
      <c r="FI1544" s="10"/>
      <c r="FJ1544" s="10"/>
      <c r="FK1544" s="10"/>
      <c r="FL1544" s="10"/>
      <c r="FM1544" s="10"/>
      <c r="FN1544" s="10"/>
      <c r="FO1544" s="10"/>
      <c r="FP1544" s="10"/>
      <c r="FQ1544" s="10"/>
      <c r="FR1544" s="10"/>
      <c r="FS1544" s="10"/>
      <c r="FT1544" s="10"/>
      <c r="FU1544" s="10"/>
      <c r="FV1544" s="10"/>
      <c r="FW1544" s="10"/>
      <c r="FX1544" s="10"/>
      <c r="FY1544" s="10"/>
      <c r="FZ1544" s="10"/>
      <c r="GA1544" s="10"/>
      <c r="GB1544" s="10"/>
      <c r="GC1544" s="10"/>
      <c r="GD1544" s="10"/>
      <c r="GE1544" s="10"/>
      <c r="GF1544" s="10"/>
      <c r="GG1544" s="10"/>
      <c r="GH1544" s="10"/>
      <c r="GI1544" s="10"/>
      <c r="GJ1544" s="10"/>
      <c r="GK1544" s="10"/>
      <c r="GL1544" s="10"/>
      <c r="GM1544" s="10"/>
      <c r="GN1544" s="10"/>
      <c r="GO1544" s="10"/>
      <c r="GP1544" s="10"/>
      <c r="GQ1544" s="10"/>
      <c r="GR1544" s="10"/>
      <c r="GS1544" s="10"/>
      <c r="GT1544" s="10"/>
      <c r="GU1544" s="10"/>
      <c r="GV1544" s="10"/>
      <c r="GW1544" s="10"/>
      <c r="GX1544" s="10"/>
      <c r="GY1544" s="10"/>
      <c r="GZ1544" s="10"/>
      <c r="HA1544" s="10"/>
      <c r="HB1544" s="10"/>
      <c r="HC1544" s="10"/>
      <c r="HD1544" s="10"/>
      <c r="HE1544" s="10"/>
      <c r="HF1544" s="10"/>
      <c r="HG1544" s="10"/>
      <c r="HH1544" s="10"/>
      <c r="HI1544" s="10"/>
      <c r="HJ1544" s="10"/>
      <c r="HK1544" s="10"/>
      <c r="HL1544" s="10"/>
      <c r="HM1544" s="10"/>
      <c r="HN1544" s="10"/>
      <c r="HO1544" s="10"/>
      <c r="HP1544" s="10"/>
      <c r="HQ1544" s="10"/>
      <c r="HR1544" s="10"/>
      <c r="HS1544" s="10"/>
      <c r="HT1544" s="10"/>
      <c r="HU1544" s="10"/>
      <c r="HV1544" s="10"/>
      <c r="HW1544" s="10"/>
      <c r="HX1544" s="10"/>
      <c r="HY1544" s="10"/>
      <c r="HZ1544" s="10"/>
      <c r="IA1544" s="10"/>
      <c r="IB1544" s="10"/>
      <c r="IC1544" s="10"/>
      <c r="ID1544" s="10"/>
      <c r="IE1544" s="10"/>
      <c r="IF1544" s="10"/>
      <c r="IG1544" s="10"/>
      <c r="IH1544" s="10"/>
      <c r="II1544" s="10"/>
      <c r="IJ1544" s="10"/>
      <c r="IK1544" s="10"/>
      <c r="IL1544" s="10"/>
      <c r="IM1544" s="10"/>
      <c r="IN1544" s="10"/>
      <c r="IO1544" s="10"/>
      <c r="IP1544" s="10"/>
      <c r="IQ1544" s="10"/>
      <c r="IR1544" s="10"/>
      <c r="IS1544" s="10"/>
      <c r="IT1544" s="10"/>
      <c r="IU1544" s="10"/>
      <c r="IV1544" s="10"/>
      <c r="IW1544" s="1"/>
      <c r="IX1544" s="1"/>
      <c r="IY1544" s="1"/>
      <c r="IZ1544" s="1"/>
    </row>
    <row r="1545" spans="1:260" s="1" customFormat="1" ht="12.75" customHeight="1" x14ac:dyDescent="0.2">
      <c r="A1545" s="203" t="s">
        <v>455</v>
      </c>
      <c r="B1545" s="203" t="s">
        <v>4449</v>
      </c>
      <c r="C1545" s="203" t="s">
        <v>845</v>
      </c>
      <c r="D1545" s="214">
        <v>32896</v>
      </c>
      <c r="E1545" s="203" t="s">
        <v>857</v>
      </c>
      <c r="F1545" s="203" t="s">
        <v>2112</v>
      </c>
      <c r="G1545" s="203" t="s">
        <v>4908</v>
      </c>
      <c r="H1545" s="203" t="s">
        <v>455</v>
      </c>
      <c r="I1545" s="203" t="s">
        <v>122</v>
      </c>
      <c r="J1545" s="203" t="s">
        <v>1371</v>
      </c>
      <c r="K1545" s="203" t="s">
        <v>52</v>
      </c>
      <c r="L1545" s="203" t="s">
        <v>122</v>
      </c>
      <c r="M1545" s="203" t="s">
        <v>1383</v>
      </c>
      <c r="N1545" s="203" t="s">
        <v>52</v>
      </c>
      <c r="O1545" s="203" t="s">
        <v>122</v>
      </c>
      <c r="P1545" s="203" t="s">
        <v>1762</v>
      </c>
      <c r="Q1545" s="203" t="s">
        <v>52</v>
      </c>
      <c r="R1545" s="203" t="s">
        <v>122</v>
      </c>
      <c r="S1545" s="203" t="s">
        <v>1988</v>
      </c>
      <c r="T1545" s="203" t="s">
        <v>52</v>
      </c>
      <c r="U1545" s="203" t="s">
        <v>122</v>
      </c>
      <c r="V1545" s="203" t="s">
        <v>1125</v>
      </c>
      <c r="W1545" s="203" t="s">
        <v>52</v>
      </c>
      <c r="X1545" s="203" t="s">
        <v>122</v>
      </c>
      <c r="Y1545" s="203" t="s">
        <v>1125</v>
      </c>
      <c r="Z1545" s="203" t="s">
        <v>52</v>
      </c>
      <c r="AA1545" s="203" t="s">
        <v>122</v>
      </c>
      <c r="AB1545" s="203" t="s">
        <v>1139</v>
      </c>
      <c r="AC1545" s="203" t="s">
        <v>52</v>
      </c>
      <c r="AD1545" s="203" t="s">
        <v>122</v>
      </c>
      <c r="AE1545" s="203" t="s">
        <v>480</v>
      </c>
      <c r="AF1545" s="203">
        <v>0</v>
      </c>
      <c r="AG1545" s="203">
        <v>0</v>
      </c>
      <c r="AH1545" s="203">
        <v>0</v>
      </c>
      <c r="AI1545" s="203">
        <v>0</v>
      </c>
      <c r="AJ1545" s="203">
        <v>0</v>
      </c>
      <c r="AK1545" s="203">
        <v>0</v>
      </c>
      <c r="AL1545" s="203"/>
      <c r="AM1545" s="203"/>
      <c r="AN1545" s="203"/>
      <c r="AO1545" s="203"/>
      <c r="AP1545" s="203"/>
      <c r="AQ1545" s="203"/>
      <c r="AR1545" s="203"/>
      <c r="AS1545" s="203"/>
      <c r="AT1545" s="203"/>
      <c r="AU1545" s="203"/>
      <c r="AV1545" s="203"/>
      <c r="AW1545" s="203"/>
      <c r="AX1545" s="203"/>
      <c r="AY1545" s="203"/>
      <c r="AZ1545" s="203"/>
      <c r="BA1545" s="203"/>
      <c r="BB1545" s="203"/>
      <c r="BC1545" s="203"/>
      <c r="BD1545" s="203"/>
      <c r="BE1545" s="203"/>
      <c r="BF1545" s="203"/>
      <c r="BG1545" s="203"/>
      <c r="BH1545" s="203"/>
      <c r="BI1545" s="203"/>
      <c r="BJ1545" s="203"/>
      <c r="BK1545" s="203"/>
      <c r="BL1545" s="203"/>
      <c r="BM1545" s="10"/>
      <c r="BN1545" s="10"/>
      <c r="BO1545" s="10"/>
      <c r="BP1545" s="10"/>
      <c r="BQ1545" s="10"/>
      <c r="BR1545" s="10"/>
      <c r="BS1545" s="10"/>
      <c r="BT1545" s="10"/>
      <c r="BU1545" s="10"/>
      <c r="BV1545" s="10"/>
      <c r="BW1545" s="10"/>
      <c r="BX1545" s="10"/>
      <c r="BY1545" s="10"/>
      <c r="BZ1545" s="10"/>
      <c r="CA1545" s="10"/>
      <c r="CB1545" s="10"/>
      <c r="CC1545" s="10"/>
      <c r="CD1545" s="10"/>
      <c r="CE1545" s="10"/>
      <c r="CF1545" s="10"/>
      <c r="CG1545" s="10"/>
      <c r="CH1545" s="10"/>
      <c r="CI1545" s="10"/>
      <c r="CJ1545" s="10"/>
      <c r="CK1545" s="10"/>
      <c r="CL1545" s="10"/>
      <c r="CM1545" s="10"/>
      <c r="CN1545" s="10"/>
      <c r="CO1545" s="10"/>
      <c r="CP1545" s="10"/>
      <c r="CQ1545" s="10"/>
      <c r="CR1545" s="10"/>
      <c r="CS1545" s="10"/>
      <c r="CT1545" s="10"/>
      <c r="CU1545" s="10"/>
      <c r="CV1545" s="10"/>
      <c r="CW1545" s="10"/>
      <c r="CX1545" s="10"/>
      <c r="CY1545" s="10"/>
      <c r="CZ1545" s="10"/>
      <c r="DA1545" s="10"/>
      <c r="DB1545" s="10"/>
      <c r="DC1545" s="10"/>
      <c r="DD1545" s="10"/>
      <c r="DE1545" s="10"/>
      <c r="DF1545" s="10"/>
      <c r="DG1545" s="10"/>
      <c r="DH1545" s="10"/>
      <c r="DI1545" s="10"/>
      <c r="DJ1545" s="10"/>
      <c r="DK1545" s="10"/>
      <c r="DL1545" s="10"/>
      <c r="DM1545" s="10"/>
      <c r="DN1545" s="10"/>
      <c r="DO1545" s="10"/>
      <c r="DP1545" s="10"/>
      <c r="DQ1545" s="10"/>
      <c r="DR1545" s="10"/>
      <c r="DS1545" s="10"/>
      <c r="DT1545" s="10"/>
      <c r="DU1545" s="10"/>
      <c r="DV1545" s="10"/>
      <c r="DW1545" s="10"/>
      <c r="DX1545" s="10"/>
      <c r="DY1545" s="10"/>
      <c r="DZ1545" s="10"/>
      <c r="EA1545" s="10"/>
      <c r="EB1545" s="10"/>
      <c r="EC1545" s="10"/>
      <c r="ED1545" s="10"/>
      <c r="EE1545" s="10"/>
      <c r="EF1545" s="10"/>
      <c r="EG1545" s="10"/>
      <c r="EH1545" s="10"/>
      <c r="EI1545" s="10"/>
      <c r="EJ1545" s="10"/>
      <c r="EK1545" s="10"/>
      <c r="EL1545" s="10"/>
      <c r="EM1545" s="10"/>
      <c r="EN1545" s="10"/>
      <c r="EO1545" s="10"/>
      <c r="EP1545" s="10"/>
      <c r="EQ1545" s="10"/>
      <c r="ER1545" s="10"/>
      <c r="ES1545" s="10"/>
      <c r="ET1545" s="10"/>
      <c r="EU1545" s="10"/>
      <c r="EV1545" s="10"/>
      <c r="EW1545" s="10"/>
      <c r="EX1545" s="10"/>
      <c r="EY1545" s="10"/>
      <c r="EZ1545" s="10"/>
      <c r="FA1545" s="10"/>
      <c r="FB1545" s="10"/>
      <c r="FC1545" s="10"/>
      <c r="FD1545" s="10"/>
      <c r="FE1545" s="10"/>
      <c r="FF1545" s="10"/>
      <c r="FG1545" s="10"/>
      <c r="FH1545" s="10"/>
      <c r="FI1545" s="10"/>
      <c r="FJ1545" s="10"/>
      <c r="FK1545" s="10"/>
      <c r="FL1545" s="10"/>
      <c r="FM1545" s="10"/>
      <c r="FN1545" s="10"/>
      <c r="FO1545" s="10"/>
      <c r="FP1545" s="10"/>
      <c r="FQ1545" s="10"/>
      <c r="FR1545" s="10"/>
      <c r="FS1545" s="10"/>
      <c r="FT1545" s="10"/>
      <c r="FU1545" s="10"/>
      <c r="FV1545" s="10"/>
      <c r="FW1545" s="10"/>
      <c r="FX1545" s="10"/>
      <c r="FY1545" s="10"/>
      <c r="FZ1545" s="10"/>
      <c r="GA1545" s="10"/>
      <c r="GB1545" s="10"/>
      <c r="GC1545" s="10"/>
      <c r="GD1545" s="10"/>
      <c r="GE1545" s="10"/>
      <c r="GF1545" s="10"/>
      <c r="GG1545" s="10"/>
      <c r="GH1545" s="10"/>
      <c r="GI1545" s="10"/>
      <c r="GJ1545" s="10"/>
      <c r="GK1545" s="10"/>
      <c r="GL1545" s="10"/>
      <c r="GM1545" s="10"/>
      <c r="GN1545" s="10"/>
      <c r="GO1545" s="10"/>
      <c r="GP1545" s="10"/>
      <c r="GQ1545" s="10"/>
      <c r="GR1545" s="10"/>
      <c r="GS1545" s="10"/>
      <c r="GT1545" s="10"/>
      <c r="GU1545" s="10"/>
      <c r="GV1545" s="10"/>
      <c r="GW1545" s="10"/>
      <c r="GX1545" s="10"/>
      <c r="GY1545" s="10"/>
      <c r="GZ1545" s="10"/>
      <c r="HA1545" s="10"/>
      <c r="HB1545" s="10"/>
      <c r="HC1545" s="10"/>
      <c r="HD1545" s="10"/>
      <c r="HE1545" s="10"/>
      <c r="HF1545" s="10"/>
      <c r="HG1545" s="10"/>
      <c r="HH1545" s="10"/>
      <c r="HI1545" s="10"/>
      <c r="HJ1545" s="10"/>
      <c r="HK1545" s="10"/>
      <c r="HL1545" s="10"/>
      <c r="HM1545" s="10"/>
      <c r="HN1545" s="10"/>
      <c r="HO1545" s="10"/>
      <c r="HP1545" s="10"/>
      <c r="HQ1545" s="10"/>
      <c r="HR1545" s="10"/>
      <c r="HS1545" s="10"/>
      <c r="HT1545" s="10"/>
      <c r="HU1545" s="10"/>
      <c r="HV1545" s="10"/>
      <c r="HW1545" s="10"/>
      <c r="HX1545" s="10"/>
      <c r="HY1545" s="10"/>
      <c r="HZ1545" s="10"/>
      <c r="IA1545" s="10"/>
      <c r="IB1545" s="10"/>
      <c r="IC1545" s="10"/>
      <c r="ID1545" s="10"/>
      <c r="IE1545" s="10"/>
      <c r="IF1545" s="10"/>
      <c r="IG1545" s="10"/>
      <c r="IH1545" s="10"/>
      <c r="II1545" s="10"/>
      <c r="IJ1545" s="10"/>
      <c r="IK1545" s="10"/>
      <c r="IL1545" s="10"/>
      <c r="IM1545" s="10"/>
      <c r="IN1545" s="10"/>
      <c r="IO1545" s="10"/>
      <c r="IP1545" s="10"/>
      <c r="IQ1545" s="10"/>
      <c r="IR1545" s="10"/>
      <c r="IS1545" s="10"/>
      <c r="IT1545" s="10"/>
      <c r="IU1545" s="10"/>
      <c r="IV1545" s="10"/>
      <c r="IW1545"/>
      <c r="IX1545"/>
      <c r="IY1545"/>
      <c r="IZ1545"/>
    </row>
    <row r="1546" spans="1:260" ht="12.75" customHeight="1" x14ac:dyDescent="0.2">
      <c r="A1546" s="203" t="s">
        <v>52</v>
      </c>
      <c r="B1546" s="203" t="s">
        <v>4104</v>
      </c>
      <c r="C1546" s="203" t="s">
        <v>1369</v>
      </c>
      <c r="D1546" s="214">
        <v>34445</v>
      </c>
      <c r="E1546" s="203" t="s">
        <v>1578</v>
      </c>
      <c r="F1546" s="203" t="s">
        <v>139</v>
      </c>
      <c r="G1546" s="203" t="s">
        <v>4909</v>
      </c>
      <c r="H1546" s="203" t="s">
        <v>126</v>
      </c>
      <c r="I1546" s="203" t="s">
        <v>22</v>
      </c>
      <c r="J1546" s="203" t="s">
        <v>1170</v>
      </c>
      <c r="K1546" s="203" t="s">
        <v>235</v>
      </c>
      <c r="L1546" s="203" t="s">
        <v>22</v>
      </c>
      <c r="M1546" s="203" t="s">
        <v>1202</v>
      </c>
      <c r="N1546" s="203" t="s">
        <v>235</v>
      </c>
      <c r="O1546" s="203" t="s">
        <v>22</v>
      </c>
      <c r="P1546" s="203" t="s">
        <v>1216</v>
      </c>
      <c r="Q1546" s="203" t="s">
        <v>235</v>
      </c>
      <c r="R1546" s="203" t="s">
        <v>22</v>
      </c>
      <c r="S1546" s="203" t="s">
        <v>1786</v>
      </c>
      <c r="T1546" s="203" t="s">
        <v>235</v>
      </c>
      <c r="U1546" s="203" t="s">
        <v>22</v>
      </c>
      <c r="V1546" s="203" t="s">
        <v>1370</v>
      </c>
      <c r="W1546" s="203" t="s">
        <v>235</v>
      </c>
      <c r="X1546" s="203" t="s">
        <v>22</v>
      </c>
      <c r="Y1546" s="203" t="s">
        <v>1370</v>
      </c>
      <c r="Z1546" s="203">
        <v>0</v>
      </c>
      <c r="AA1546" s="203">
        <v>0</v>
      </c>
      <c r="AB1546" s="203">
        <v>0</v>
      </c>
      <c r="AC1546" s="203">
        <v>0</v>
      </c>
      <c r="AD1546" s="203">
        <v>0</v>
      </c>
      <c r="AE1546" s="203">
        <v>0</v>
      </c>
      <c r="AF1546" s="203">
        <v>0</v>
      </c>
      <c r="AG1546" s="203">
        <v>0</v>
      </c>
      <c r="AH1546" s="203">
        <v>0</v>
      </c>
      <c r="AI1546" s="203">
        <v>0</v>
      </c>
      <c r="AJ1546" s="203">
        <v>0</v>
      </c>
      <c r="AK1546" s="203">
        <v>0</v>
      </c>
      <c r="AL1546" s="203"/>
      <c r="AM1546" s="203"/>
      <c r="AN1546" s="203"/>
      <c r="AO1546" s="203"/>
      <c r="AP1546" s="203"/>
      <c r="AQ1546" s="203"/>
      <c r="AR1546" s="203"/>
      <c r="AS1546" s="203"/>
      <c r="AT1546" s="203"/>
      <c r="AU1546" s="203"/>
      <c r="AV1546" s="203"/>
      <c r="AW1546" s="203"/>
      <c r="AX1546" s="203"/>
      <c r="AY1546" s="203"/>
      <c r="AZ1546" s="203"/>
      <c r="BA1546" s="203"/>
      <c r="BB1546" s="203"/>
      <c r="BC1546" s="203"/>
      <c r="BD1546" s="203"/>
      <c r="BE1546" s="203"/>
      <c r="BF1546" s="203"/>
      <c r="BG1546" s="203"/>
      <c r="BH1546" s="203"/>
      <c r="BI1546" s="203"/>
      <c r="BJ1546" s="203"/>
      <c r="BK1546" s="203"/>
      <c r="BL1546" s="203"/>
    </row>
    <row r="1547" spans="1:260" ht="12.75" customHeight="1" x14ac:dyDescent="0.2">
      <c r="A1547" s="203" t="s">
        <v>323</v>
      </c>
      <c r="B1547" s="203" t="s">
        <v>32</v>
      </c>
      <c r="C1547" s="203" t="s">
        <v>1094</v>
      </c>
      <c r="D1547" s="214">
        <v>33323</v>
      </c>
      <c r="E1547" s="203" t="s">
        <v>1228</v>
      </c>
      <c r="F1547" s="203" t="s">
        <v>2161</v>
      </c>
      <c r="G1547" s="203" t="s">
        <v>4910</v>
      </c>
      <c r="H1547" s="203" t="s">
        <v>609</v>
      </c>
      <c r="I1547" s="203" t="s">
        <v>232</v>
      </c>
      <c r="J1547" s="203" t="s">
        <v>3959</v>
      </c>
      <c r="K1547" s="203" t="s">
        <v>52</v>
      </c>
      <c r="L1547" s="203" t="s">
        <v>232</v>
      </c>
      <c r="M1547" s="203" t="s">
        <v>1146</v>
      </c>
      <c r="N1547" s="203" t="s">
        <v>52</v>
      </c>
      <c r="O1547" s="203" t="s">
        <v>232</v>
      </c>
      <c r="P1547" s="203" t="s">
        <v>1493</v>
      </c>
      <c r="Q1547" s="203" t="s">
        <v>125</v>
      </c>
      <c r="R1547" s="203" t="s">
        <v>232</v>
      </c>
      <c r="S1547" s="203" t="s">
        <v>1055</v>
      </c>
      <c r="T1547" s="203" t="s">
        <v>125</v>
      </c>
      <c r="U1547" s="203" t="s">
        <v>369</v>
      </c>
      <c r="V1547" s="203" t="s">
        <v>1063</v>
      </c>
      <c r="W1547" s="203" t="s">
        <v>4028</v>
      </c>
      <c r="X1547" s="203" t="s">
        <v>4028</v>
      </c>
      <c r="Y1547" s="203" t="s">
        <v>4028</v>
      </c>
      <c r="Z1547" s="203" t="s">
        <v>4028</v>
      </c>
      <c r="AA1547" s="203" t="s">
        <v>4028</v>
      </c>
      <c r="AB1547" s="203" t="s">
        <v>4028</v>
      </c>
      <c r="AC1547" s="203">
        <v>0</v>
      </c>
      <c r="AD1547" s="203">
        <v>0</v>
      </c>
      <c r="AE1547" s="203">
        <v>0</v>
      </c>
      <c r="AF1547" s="203">
        <v>0</v>
      </c>
      <c r="AG1547" s="203">
        <v>0</v>
      </c>
      <c r="AH1547" s="203">
        <v>0</v>
      </c>
      <c r="AI1547" s="203">
        <v>0</v>
      </c>
      <c r="AJ1547" s="203">
        <v>0</v>
      </c>
      <c r="AK1547" s="203">
        <v>0</v>
      </c>
      <c r="AL1547" s="203"/>
      <c r="AM1547" s="203"/>
      <c r="AN1547" s="203"/>
      <c r="AO1547" s="203"/>
      <c r="AP1547" s="203"/>
      <c r="AQ1547" s="203"/>
      <c r="AR1547" s="203"/>
      <c r="AS1547" s="203"/>
      <c r="AT1547" s="203"/>
      <c r="AU1547" s="203"/>
      <c r="AV1547" s="203"/>
      <c r="AW1547" s="203"/>
      <c r="AX1547" s="203"/>
      <c r="AY1547" s="203"/>
      <c r="AZ1547" s="203"/>
      <c r="BA1547" s="203"/>
      <c r="BB1547" s="203"/>
      <c r="BC1547" s="203"/>
      <c r="BD1547" s="203"/>
      <c r="BE1547" s="203"/>
      <c r="BF1547" s="203"/>
      <c r="BG1547" s="203"/>
      <c r="BH1547" s="203"/>
      <c r="BI1547" s="203"/>
      <c r="BJ1547" s="203"/>
      <c r="BK1547" s="203"/>
      <c r="BL1547" s="203"/>
      <c r="BM1547" s="13"/>
      <c r="BN1547" s="13"/>
      <c r="BO1547" s="13"/>
      <c r="BP1547" s="13"/>
      <c r="BQ1547" s="13"/>
      <c r="BR1547" s="13"/>
      <c r="BS1547" s="13"/>
      <c r="BT1547" s="13"/>
      <c r="BU1547" s="13"/>
      <c r="BV1547" s="13"/>
      <c r="BW1547" s="13"/>
      <c r="BX1547" s="13"/>
      <c r="BY1547" s="13"/>
      <c r="BZ1547" s="13"/>
      <c r="CA1547" s="13"/>
      <c r="CB1547" s="13"/>
      <c r="CC1547" s="13"/>
      <c r="CD1547" s="13"/>
      <c r="CE1547" s="13"/>
      <c r="CF1547" s="13"/>
      <c r="CG1547" s="13"/>
      <c r="CH1547" s="13"/>
      <c r="CI1547" s="13"/>
      <c r="CJ1547" s="13"/>
      <c r="CK1547" s="13"/>
      <c r="CL1547" s="13"/>
      <c r="CM1547" s="13"/>
      <c r="CN1547" s="13"/>
      <c r="CO1547" s="13"/>
      <c r="CP1547" s="13"/>
      <c r="CQ1547" s="13"/>
      <c r="CR1547" s="13"/>
      <c r="CS1547" s="13"/>
      <c r="CT1547" s="13"/>
      <c r="CU1547" s="13"/>
      <c r="CV1547" s="13"/>
      <c r="CW1547" s="13"/>
      <c r="CX1547" s="13"/>
      <c r="CY1547" s="13"/>
      <c r="CZ1547" s="13"/>
      <c r="DA1547" s="13"/>
      <c r="DB1547" s="13"/>
      <c r="DC1547" s="13"/>
      <c r="DD1547" s="13"/>
      <c r="DE1547" s="13"/>
      <c r="DF1547" s="13"/>
      <c r="DG1547" s="13"/>
      <c r="DH1547" s="13"/>
      <c r="DI1547" s="13"/>
      <c r="DJ1547" s="13"/>
      <c r="DK1547" s="13"/>
      <c r="DL1547" s="13"/>
      <c r="DM1547" s="13"/>
      <c r="DN1547" s="13"/>
      <c r="DO1547" s="13"/>
      <c r="DP1547" s="13"/>
      <c r="DQ1547" s="13"/>
      <c r="DR1547" s="13"/>
      <c r="DS1547" s="13"/>
      <c r="DT1547" s="13"/>
      <c r="DU1547" s="13"/>
      <c r="DV1547" s="13"/>
      <c r="DW1547" s="13"/>
      <c r="DX1547" s="13"/>
      <c r="DY1547" s="13"/>
      <c r="DZ1547" s="13"/>
      <c r="EA1547" s="13"/>
      <c r="EB1547" s="13"/>
      <c r="EC1547" s="13"/>
      <c r="ED1547" s="13"/>
      <c r="EE1547" s="13"/>
      <c r="EF1547" s="13"/>
      <c r="EG1547" s="13"/>
      <c r="EH1547" s="13"/>
      <c r="EI1547" s="13"/>
      <c r="EJ1547" s="13"/>
      <c r="EK1547" s="13"/>
      <c r="EL1547" s="13"/>
      <c r="EM1547" s="13"/>
      <c r="EN1547" s="13"/>
      <c r="EO1547" s="13"/>
      <c r="EP1547" s="13"/>
      <c r="EQ1547" s="13"/>
      <c r="ER1547" s="13"/>
      <c r="ES1547" s="13"/>
      <c r="ET1547" s="13"/>
      <c r="EU1547" s="13"/>
      <c r="EV1547" s="13"/>
      <c r="EW1547" s="13"/>
      <c r="EX1547" s="13"/>
      <c r="EY1547" s="13"/>
      <c r="EZ1547" s="13"/>
      <c r="FA1547" s="13"/>
      <c r="FB1547" s="13"/>
      <c r="FC1547" s="13"/>
      <c r="FD1547" s="13"/>
      <c r="FE1547" s="13"/>
      <c r="FF1547" s="13"/>
      <c r="FG1547" s="13"/>
      <c r="FH1547" s="13"/>
      <c r="FI1547" s="13"/>
      <c r="FJ1547" s="13"/>
      <c r="FK1547" s="13"/>
      <c r="FL1547" s="13"/>
      <c r="FM1547" s="13"/>
      <c r="FN1547" s="13"/>
      <c r="FO1547" s="13"/>
      <c r="FP1547" s="13"/>
      <c r="FQ1547" s="13"/>
      <c r="FR1547" s="13"/>
      <c r="FS1547" s="13"/>
      <c r="FT1547" s="13"/>
      <c r="FU1547" s="13"/>
      <c r="FV1547" s="13"/>
      <c r="FW1547" s="13"/>
      <c r="FX1547" s="13"/>
      <c r="FY1547" s="13"/>
      <c r="FZ1547" s="13"/>
      <c r="GA1547" s="13"/>
      <c r="GB1547" s="13"/>
      <c r="GC1547" s="13"/>
      <c r="GD1547" s="13"/>
      <c r="GE1547" s="13"/>
      <c r="GF1547" s="13"/>
      <c r="GG1547" s="13"/>
      <c r="GH1547" s="13"/>
      <c r="GI1547" s="13"/>
      <c r="GJ1547" s="13"/>
      <c r="GK1547" s="13"/>
      <c r="GL1547" s="13"/>
      <c r="GM1547" s="13"/>
      <c r="GN1547" s="13"/>
      <c r="GO1547" s="13"/>
      <c r="GP1547" s="13"/>
      <c r="GQ1547" s="13"/>
      <c r="GR1547" s="13"/>
      <c r="GS1547" s="13"/>
      <c r="GT1547" s="13"/>
      <c r="GU1547" s="13"/>
      <c r="GV1547" s="13"/>
      <c r="GW1547" s="13"/>
      <c r="GX1547" s="13"/>
      <c r="GY1547" s="13"/>
      <c r="GZ1547" s="13"/>
      <c r="HA1547" s="13"/>
      <c r="HB1547" s="13"/>
      <c r="HC1547" s="13"/>
      <c r="HD1547" s="13"/>
      <c r="HE1547" s="13"/>
      <c r="HF1547" s="13"/>
      <c r="HG1547" s="13"/>
      <c r="HH1547" s="13"/>
      <c r="HI1547" s="13"/>
      <c r="HJ1547" s="13"/>
      <c r="HK1547" s="13"/>
      <c r="HL1547" s="13"/>
      <c r="HM1547" s="13"/>
      <c r="HN1547" s="13"/>
      <c r="HO1547" s="13"/>
      <c r="HP1547" s="13"/>
      <c r="HQ1547" s="13"/>
      <c r="HR1547" s="13"/>
      <c r="HS1547" s="13"/>
      <c r="HT1547" s="13"/>
      <c r="HU1547" s="13"/>
      <c r="HV1547" s="13"/>
      <c r="HW1547" s="13"/>
      <c r="HX1547" s="13"/>
      <c r="HY1547" s="13"/>
      <c r="HZ1547" s="13"/>
      <c r="IA1547" s="13"/>
      <c r="IB1547" s="13"/>
      <c r="IC1547" s="13"/>
      <c r="ID1547" s="13"/>
      <c r="IE1547" s="13"/>
      <c r="IF1547" s="13"/>
      <c r="IG1547" s="13"/>
      <c r="IH1547" s="13"/>
      <c r="II1547" s="13"/>
      <c r="IJ1547" s="13"/>
      <c r="IK1547" s="13"/>
      <c r="IL1547" s="13"/>
      <c r="IM1547" s="13"/>
      <c r="IN1547" s="13"/>
      <c r="IO1547" s="13"/>
      <c r="IP1547" s="13"/>
      <c r="IQ1547" s="13"/>
      <c r="IR1547" s="13"/>
      <c r="IS1547" s="13"/>
      <c r="IT1547" s="13"/>
      <c r="IU1547" s="13"/>
      <c r="IV1547" s="13"/>
    </row>
    <row r="1548" spans="1:260" s="10" customFormat="1" ht="12.75" customHeight="1" x14ac:dyDescent="0.2">
      <c r="A1548" s="203" t="s">
        <v>455</v>
      </c>
      <c r="B1548" s="203" t="s">
        <v>4345</v>
      </c>
      <c r="C1548" s="203" t="s">
        <v>3486</v>
      </c>
      <c r="D1548" s="214">
        <v>35301</v>
      </c>
      <c r="E1548" s="203" t="s">
        <v>3081</v>
      </c>
      <c r="F1548" s="203" t="s">
        <v>3450</v>
      </c>
      <c r="G1548" s="203" t="s">
        <v>4911</v>
      </c>
      <c r="H1548" s="203" t="s">
        <v>387</v>
      </c>
      <c r="I1548" s="203" t="s">
        <v>232</v>
      </c>
      <c r="J1548" s="203" t="s">
        <v>1082</v>
      </c>
      <c r="K1548" s="203"/>
      <c r="L1548" s="203"/>
      <c r="M1548" s="203"/>
      <c r="N1548" s="203"/>
      <c r="O1548" s="203"/>
      <c r="P1548" s="203"/>
      <c r="Q1548" s="203"/>
      <c r="R1548" s="203"/>
      <c r="S1548" s="203"/>
      <c r="T1548" s="203"/>
      <c r="U1548" s="203"/>
      <c r="V1548" s="203"/>
      <c r="W1548" s="203"/>
      <c r="X1548" s="203"/>
      <c r="Y1548" s="203"/>
      <c r="Z1548" s="203"/>
      <c r="AA1548" s="203"/>
      <c r="AB1548" s="203"/>
      <c r="AC1548" s="203"/>
      <c r="AD1548" s="203"/>
      <c r="AE1548" s="203"/>
      <c r="AF1548" s="203"/>
      <c r="AG1548" s="203"/>
      <c r="AH1548" s="203"/>
      <c r="AI1548" s="203"/>
      <c r="AJ1548" s="203"/>
      <c r="AK1548" s="203"/>
      <c r="AL1548" s="203"/>
      <c r="AM1548" s="203"/>
      <c r="AN1548" s="203"/>
      <c r="AO1548" s="203"/>
      <c r="AP1548" s="203"/>
      <c r="AQ1548" s="203"/>
      <c r="AR1548" s="203"/>
      <c r="AS1548" s="203"/>
      <c r="AT1548" s="203"/>
      <c r="AU1548" s="203"/>
      <c r="AV1548" s="203"/>
      <c r="AW1548" s="203"/>
      <c r="AX1548" s="203"/>
      <c r="AY1548" s="203"/>
      <c r="AZ1548" s="203"/>
      <c r="BA1548" s="203"/>
      <c r="BB1548" s="203"/>
      <c r="BC1548" s="203"/>
      <c r="BD1548" s="203"/>
      <c r="BE1548" s="203"/>
      <c r="BF1548" s="203"/>
      <c r="BG1548" s="203"/>
      <c r="BH1548" s="203"/>
      <c r="BI1548" s="203"/>
      <c r="BJ1548" s="203"/>
      <c r="BK1548" s="203"/>
      <c r="BL1548" s="203"/>
    </row>
    <row r="1549" spans="1:260" s="10" customFormat="1" ht="12.75" customHeight="1" x14ac:dyDescent="0.2">
      <c r="A1549" s="203" t="s">
        <v>125</v>
      </c>
      <c r="B1549" s="203" t="s">
        <v>4299</v>
      </c>
      <c r="C1549" s="203" t="s">
        <v>3675</v>
      </c>
      <c r="D1549" s="214">
        <v>35079</v>
      </c>
      <c r="E1549" s="203" t="s">
        <v>3460</v>
      </c>
      <c r="F1549" s="203" t="s">
        <v>4027</v>
      </c>
      <c r="G1549" s="203" t="s">
        <v>4845</v>
      </c>
      <c r="H1549" s="203" t="s">
        <v>125</v>
      </c>
      <c r="I1549" s="203" t="s">
        <v>229</v>
      </c>
      <c r="J1549" s="203" t="s">
        <v>1056</v>
      </c>
      <c r="K1549" s="203"/>
      <c r="L1549" s="203"/>
      <c r="M1549" s="203"/>
      <c r="N1549" s="203"/>
      <c r="O1549" s="203"/>
      <c r="P1549" s="203"/>
      <c r="Q1549" s="203"/>
      <c r="R1549" s="203"/>
      <c r="S1549" s="203"/>
      <c r="T1549" s="203"/>
      <c r="U1549" s="203"/>
      <c r="V1549" s="203"/>
      <c r="W1549" s="203"/>
      <c r="X1549" s="203"/>
      <c r="Y1549" s="203"/>
      <c r="Z1549" s="203"/>
      <c r="AA1549" s="203"/>
      <c r="AB1549" s="203"/>
      <c r="AC1549" s="203"/>
      <c r="AD1549" s="203"/>
      <c r="AE1549" s="203"/>
      <c r="AF1549" s="203"/>
      <c r="AG1549" s="203"/>
      <c r="AH1549" s="203"/>
      <c r="AI1549" s="203"/>
      <c r="AJ1549" s="203"/>
      <c r="AK1549" s="203"/>
      <c r="AL1549" s="203"/>
      <c r="AM1549" s="203"/>
      <c r="AN1549" s="203"/>
      <c r="AO1549" s="203"/>
      <c r="AP1549" s="203"/>
      <c r="AQ1549" s="203"/>
      <c r="AR1549" s="203"/>
      <c r="AS1549" s="203"/>
      <c r="AT1549" s="203"/>
      <c r="AU1549" s="203"/>
      <c r="AV1549" s="203"/>
      <c r="AW1549" s="203"/>
      <c r="AX1549" s="203"/>
      <c r="AY1549" s="203"/>
      <c r="AZ1549" s="203"/>
      <c r="BA1549" s="203"/>
      <c r="BB1549" s="203"/>
      <c r="BC1549" s="203"/>
      <c r="BD1549" s="203"/>
      <c r="BE1549" s="203"/>
      <c r="BF1549" s="203"/>
      <c r="BG1549" s="203"/>
      <c r="BH1549" s="203"/>
      <c r="BI1549" s="203"/>
      <c r="BJ1549" s="203"/>
      <c r="BK1549" s="203"/>
      <c r="BL1549" s="203"/>
    </row>
    <row r="1550" spans="1:260" ht="12.75" customHeight="1" x14ac:dyDescent="0.2">
      <c r="A1550" s="203" t="s">
        <v>387</v>
      </c>
      <c r="B1550" s="203" t="s">
        <v>4072</v>
      </c>
      <c r="C1550" s="203" t="s">
        <v>3090</v>
      </c>
      <c r="D1550" s="214">
        <v>34903</v>
      </c>
      <c r="E1550" s="203" t="s">
        <v>3063</v>
      </c>
      <c r="F1550" s="203" t="s">
        <v>3081</v>
      </c>
      <c r="G1550" s="203" t="s">
        <v>4912</v>
      </c>
      <c r="H1550" s="203" t="s">
        <v>64</v>
      </c>
      <c r="I1550" s="203" t="s">
        <v>39</v>
      </c>
      <c r="J1550" s="203" t="s">
        <v>1064</v>
      </c>
      <c r="K1550" s="203" t="s">
        <v>64</v>
      </c>
      <c r="L1550" s="203" t="s">
        <v>39</v>
      </c>
      <c r="M1550" s="203" t="s">
        <v>1064</v>
      </c>
      <c r="N1550" s="203">
        <v>0</v>
      </c>
      <c r="O1550" s="203">
        <v>0</v>
      </c>
      <c r="P1550" s="203">
        <v>0</v>
      </c>
      <c r="Q1550" s="203"/>
      <c r="R1550" s="203"/>
      <c r="S1550" s="203"/>
      <c r="T1550" s="203">
        <v>0</v>
      </c>
      <c r="U1550" s="203">
        <v>0</v>
      </c>
      <c r="V1550" s="203">
        <v>0</v>
      </c>
      <c r="W1550" s="203">
        <v>0</v>
      </c>
      <c r="X1550" s="203">
        <v>0</v>
      </c>
      <c r="Y1550" s="203">
        <v>0</v>
      </c>
      <c r="Z1550" s="203">
        <v>0</v>
      </c>
      <c r="AA1550" s="203">
        <v>0</v>
      </c>
      <c r="AB1550" s="203">
        <v>0</v>
      </c>
      <c r="AC1550" s="203">
        <v>0</v>
      </c>
      <c r="AD1550" s="203">
        <v>0</v>
      </c>
      <c r="AE1550" s="203">
        <v>0</v>
      </c>
      <c r="AF1550" s="203">
        <v>0</v>
      </c>
      <c r="AG1550" s="203">
        <v>0</v>
      </c>
      <c r="AH1550" s="203">
        <v>0</v>
      </c>
      <c r="AI1550" s="203">
        <v>0</v>
      </c>
      <c r="AJ1550" s="203">
        <v>0</v>
      </c>
      <c r="AK1550" s="203">
        <v>0</v>
      </c>
      <c r="AL1550" s="203"/>
      <c r="AM1550" s="203"/>
      <c r="AN1550" s="203"/>
      <c r="AO1550" s="203"/>
      <c r="AP1550" s="203"/>
      <c r="AQ1550" s="203"/>
      <c r="AR1550" s="203"/>
      <c r="AS1550" s="203"/>
      <c r="AT1550" s="203"/>
      <c r="AU1550" s="203"/>
      <c r="AV1550" s="203"/>
      <c r="AW1550" s="203"/>
      <c r="AX1550" s="203"/>
      <c r="AY1550" s="203"/>
      <c r="AZ1550" s="203"/>
      <c r="BA1550" s="203"/>
      <c r="BB1550" s="203"/>
      <c r="BC1550" s="203"/>
      <c r="BD1550" s="203"/>
      <c r="BE1550" s="203"/>
      <c r="BF1550" s="203"/>
      <c r="BG1550" s="203"/>
      <c r="BH1550" s="203"/>
      <c r="BI1550" s="203"/>
      <c r="BJ1550" s="203"/>
      <c r="BK1550" s="203"/>
      <c r="BL1550" s="203"/>
    </row>
    <row r="1551" spans="1:260" s="10" customFormat="1" ht="12.75" customHeight="1" x14ac:dyDescent="0.2">
      <c r="A1551" s="203" t="s">
        <v>4029</v>
      </c>
      <c r="B1551" s="203" t="s">
        <v>4028</v>
      </c>
      <c r="C1551" s="203" t="s">
        <v>989</v>
      </c>
      <c r="D1551" s="214">
        <v>33506</v>
      </c>
      <c r="E1551" s="203" t="s">
        <v>1025</v>
      </c>
      <c r="F1551" s="203" t="s">
        <v>207</v>
      </c>
      <c r="G1551" s="203" t="s">
        <v>4028</v>
      </c>
      <c r="H1551" s="203" t="s">
        <v>455</v>
      </c>
      <c r="I1551" s="203" t="s">
        <v>30</v>
      </c>
      <c r="J1551" s="203" t="s">
        <v>1063</v>
      </c>
      <c r="K1551" s="203" t="s">
        <v>455</v>
      </c>
      <c r="L1551" s="203" t="s">
        <v>30</v>
      </c>
      <c r="M1551" s="203" t="s">
        <v>1104</v>
      </c>
      <c r="N1551" s="203" t="s">
        <v>126</v>
      </c>
      <c r="O1551" s="203" t="s">
        <v>2235</v>
      </c>
      <c r="P1551" s="203" t="s">
        <v>1163</v>
      </c>
      <c r="Q1551" s="203" t="s">
        <v>540</v>
      </c>
      <c r="R1551" s="203" t="s">
        <v>1678</v>
      </c>
      <c r="S1551" s="203" t="s">
        <v>1082</v>
      </c>
      <c r="T1551" s="203">
        <v>0</v>
      </c>
      <c r="U1551" s="203">
        <v>0</v>
      </c>
      <c r="V1551" s="203">
        <v>0</v>
      </c>
      <c r="W1551" s="203">
        <v>0</v>
      </c>
      <c r="X1551" s="203">
        <v>0</v>
      </c>
      <c r="Y1551" s="203">
        <v>0</v>
      </c>
      <c r="Z1551" s="203" t="s">
        <v>52</v>
      </c>
      <c r="AA1551" s="203" t="s">
        <v>350</v>
      </c>
      <c r="AB1551" s="203" t="s">
        <v>1058</v>
      </c>
      <c r="AC1551" s="203">
        <v>0</v>
      </c>
      <c r="AD1551" s="203">
        <v>0</v>
      </c>
      <c r="AE1551" s="203">
        <v>0</v>
      </c>
      <c r="AF1551" s="203">
        <v>0</v>
      </c>
      <c r="AG1551" s="203">
        <v>0</v>
      </c>
      <c r="AH1551" s="203">
        <v>0</v>
      </c>
      <c r="AI1551" s="203">
        <v>0</v>
      </c>
      <c r="AJ1551" s="203">
        <v>0</v>
      </c>
      <c r="AK1551" s="203">
        <v>0</v>
      </c>
      <c r="AL1551" s="203"/>
      <c r="AM1551" s="203"/>
      <c r="AN1551" s="203"/>
      <c r="AO1551" s="203"/>
      <c r="AP1551" s="203"/>
      <c r="AQ1551" s="203"/>
      <c r="AR1551" s="203"/>
      <c r="AS1551" s="203"/>
      <c r="AT1551" s="203"/>
      <c r="AU1551" s="203"/>
      <c r="AV1551" s="203"/>
      <c r="AW1551" s="203"/>
      <c r="AX1551" s="203"/>
      <c r="AY1551" s="203"/>
      <c r="AZ1551" s="203"/>
      <c r="BA1551" s="203"/>
      <c r="BB1551" s="203"/>
      <c r="BC1551" s="203"/>
      <c r="BD1551" s="203"/>
      <c r="BE1551" s="203"/>
      <c r="BF1551" s="203"/>
      <c r="BG1551" s="203"/>
      <c r="BH1551" s="203"/>
      <c r="BI1551" s="203"/>
      <c r="BJ1551" s="203"/>
      <c r="BK1551" s="203"/>
      <c r="BL1551" s="203"/>
    </row>
    <row r="1552" spans="1:260" s="10" customFormat="1" ht="12.75" customHeight="1" x14ac:dyDescent="0.2">
      <c r="A1552" s="203" t="s">
        <v>4029</v>
      </c>
      <c r="B1552" s="203" t="s">
        <v>4028</v>
      </c>
      <c r="C1552" s="203" t="s">
        <v>2731</v>
      </c>
      <c r="D1552" s="214">
        <v>34993</v>
      </c>
      <c r="E1552" s="203" t="s">
        <v>2585</v>
      </c>
      <c r="F1552" s="203" t="s">
        <v>2593</v>
      </c>
      <c r="G1552" s="203" t="s">
        <v>4028</v>
      </c>
      <c r="H1552" s="203" t="s">
        <v>125</v>
      </c>
      <c r="I1552" s="203" t="s">
        <v>23</v>
      </c>
      <c r="J1552" s="203" t="s">
        <v>1064</v>
      </c>
      <c r="K1552" s="203" t="s">
        <v>616</v>
      </c>
      <c r="L1552" s="203" t="s">
        <v>23</v>
      </c>
      <c r="M1552" s="203" t="s">
        <v>1058</v>
      </c>
      <c r="N1552" s="203" t="s">
        <v>64</v>
      </c>
      <c r="O1552" s="203" t="s">
        <v>23</v>
      </c>
      <c r="P1552" s="203" t="s">
        <v>1064</v>
      </c>
      <c r="Q1552" s="203"/>
      <c r="R1552" s="203"/>
      <c r="S1552" s="203"/>
      <c r="T1552" s="203">
        <v>0</v>
      </c>
      <c r="U1552" s="203">
        <v>0</v>
      </c>
      <c r="V1552" s="203">
        <v>0</v>
      </c>
      <c r="W1552" s="203">
        <v>0</v>
      </c>
      <c r="X1552" s="203">
        <v>0</v>
      </c>
      <c r="Y1552" s="203">
        <v>0</v>
      </c>
      <c r="Z1552" s="203">
        <v>0</v>
      </c>
      <c r="AA1552" s="203">
        <v>0</v>
      </c>
      <c r="AB1552" s="203">
        <v>0</v>
      </c>
      <c r="AC1552" s="203">
        <v>0</v>
      </c>
      <c r="AD1552" s="203">
        <v>0</v>
      </c>
      <c r="AE1552" s="203">
        <v>0</v>
      </c>
      <c r="AF1552" s="203">
        <v>0</v>
      </c>
      <c r="AG1552" s="203">
        <v>0</v>
      </c>
      <c r="AH1552" s="203">
        <v>0</v>
      </c>
      <c r="AI1552" s="203">
        <v>0</v>
      </c>
      <c r="AJ1552" s="203">
        <v>0</v>
      </c>
      <c r="AK1552" s="203">
        <v>0</v>
      </c>
      <c r="AL1552" s="203"/>
      <c r="AM1552" s="203"/>
      <c r="AN1552" s="203"/>
      <c r="AO1552" s="203"/>
      <c r="AP1552" s="203"/>
      <c r="AQ1552" s="203"/>
      <c r="AR1552" s="203"/>
      <c r="AS1552" s="203"/>
      <c r="AT1552" s="203"/>
      <c r="AU1552" s="203"/>
      <c r="AV1552" s="203"/>
      <c r="AW1552" s="203"/>
      <c r="AX1552" s="203"/>
      <c r="AY1552" s="203"/>
      <c r="AZ1552" s="203"/>
      <c r="BA1552" s="203"/>
      <c r="BB1552" s="203"/>
      <c r="BC1552" s="203"/>
      <c r="BD1552" s="203"/>
      <c r="BE1552" s="203"/>
      <c r="BF1552" s="203"/>
      <c r="BG1552" s="203"/>
      <c r="BH1552" s="203"/>
      <c r="BI1552" s="203"/>
      <c r="BJ1552" s="203"/>
      <c r="BK1552" s="203"/>
      <c r="BL1552" s="203"/>
    </row>
    <row r="1553" spans="1:256" s="10" customFormat="1" ht="12.75" customHeight="1" x14ac:dyDescent="0.2">
      <c r="A1553" s="203" t="s">
        <v>4028</v>
      </c>
      <c r="B1553" s="203" t="s">
        <v>4028</v>
      </c>
      <c r="C1553" s="203"/>
      <c r="D1553" s="214"/>
      <c r="E1553" s="203"/>
      <c r="F1553" s="203"/>
      <c r="G1553" s="203" t="s">
        <v>4028</v>
      </c>
      <c r="H1553" s="203" t="s">
        <v>4028</v>
      </c>
      <c r="I1553" s="203" t="s">
        <v>4028</v>
      </c>
      <c r="J1553" s="203" t="s">
        <v>4028</v>
      </c>
      <c r="K1553" s="203" t="s">
        <v>4028</v>
      </c>
      <c r="L1553" s="203" t="s">
        <v>4028</v>
      </c>
      <c r="M1553" s="203" t="s">
        <v>4028</v>
      </c>
      <c r="N1553" s="203" t="s">
        <v>4028</v>
      </c>
      <c r="O1553" s="203" t="s">
        <v>4028</v>
      </c>
      <c r="P1553" s="203" t="s">
        <v>4028</v>
      </c>
      <c r="Q1553" s="203"/>
      <c r="R1553" s="203"/>
      <c r="S1553" s="203"/>
      <c r="T1553" s="203" t="s">
        <v>4028</v>
      </c>
      <c r="U1553" s="203" t="s">
        <v>4028</v>
      </c>
      <c r="V1553" s="203" t="s">
        <v>4028</v>
      </c>
      <c r="W1553" s="203" t="s">
        <v>4028</v>
      </c>
      <c r="X1553" s="203" t="s">
        <v>4028</v>
      </c>
      <c r="Y1553" s="203" t="s">
        <v>4028</v>
      </c>
      <c r="Z1553" s="203" t="s">
        <v>4028</v>
      </c>
      <c r="AA1553" s="203" t="s">
        <v>4028</v>
      </c>
      <c r="AB1553" s="203" t="s">
        <v>4028</v>
      </c>
      <c r="AC1553" s="203" t="s">
        <v>4028</v>
      </c>
      <c r="AD1553" s="203" t="s">
        <v>4028</v>
      </c>
      <c r="AE1553" s="203" t="s">
        <v>4028</v>
      </c>
      <c r="AF1553" s="203" t="s">
        <v>4028</v>
      </c>
      <c r="AG1553" s="203" t="s">
        <v>4028</v>
      </c>
      <c r="AH1553" s="203" t="s">
        <v>4028</v>
      </c>
      <c r="AI1553" s="203" t="s">
        <v>4028</v>
      </c>
      <c r="AJ1553" s="203" t="s">
        <v>4028</v>
      </c>
      <c r="AK1553" s="203" t="s">
        <v>4028</v>
      </c>
      <c r="AL1553" s="203"/>
      <c r="AM1553" s="203"/>
      <c r="AN1553" s="203"/>
      <c r="AO1553" s="203"/>
      <c r="AP1553" s="203"/>
      <c r="AQ1553" s="203"/>
      <c r="AR1553" s="203"/>
      <c r="AS1553" s="203"/>
      <c r="AT1553" s="203"/>
      <c r="AU1553" s="203"/>
      <c r="AV1553" s="203"/>
      <c r="AW1553" s="203"/>
      <c r="AX1553" s="203"/>
      <c r="AY1553" s="203"/>
      <c r="AZ1553" s="203"/>
      <c r="BA1553" s="203"/>
      <c r="BB1553" s="203"/>
      <c r="BC1553" s="203"/>
      <c r="BD1553" s="203"/>
      <c r="BE1553" s="203"/>
      <c r="BF1553" s="203"/>
      <c r="BG1553" s="203"/>
      <c r="BH1553" s="203"/>
      <c r="BI1553" s="203"/>
      <c r="BJ1553" s="203"/>
      <c r="BK1553" s="203"/>
      <c r="BL1553" s="20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c r="HO1553"/>
      <c r="HP1553"/>
      <c r="HQ1553"/>
      <c r="HR1553"/>
      <c r="HS1553"/>
      <c r="HT1553"/>
      <c r="HU1553"/>
      <c r="HV1553"/>
      <c r="HW1553"/>
      <c r="HX1553"/>
      <c r="HY1553"/>
      <c r="HZ1553"/>
      <c r="IA1553"/>
      <c r="IB1553"/>
      <c r="IC1553"/>
      <c r="ID1553"/>
      <c r="IE1553"/>
      <c r="IF1553"/>
      <c r="IG1553"/>
      <c r="IH1553"/>
      <c r="II1553"/>
      <c r="IJ1553"/>
      <c r="IK1553"/>
      <c r="IL1553"/>
      <c r="IM1553"/>
      <c r="IN1553"/>
      <c r="IO1553"/>
      <c r="IP1553"/>
      <c r="IQ1553"/>
      <c r="IR1553"/>
      <c r="IS1553"/>
      <c r="IT1553"/>
      <c r="IU1553"/>
      <c r="IV1553"/>
    </row>
    <row r="1554" spans="1:256" ht="12.75" customHeight="1" x14ac:dyDescent="0.2">
      <c r="A1554" s="203" t="s">
        <v>366</v>
      </c>
      <c r="B1554" s="203" t="s">
        <v>4208</v>
      </c>
      <c r="C1554" s="203" t="s">
        <v>1380</v>
      </c>
      <c r="D1554" s="214">
        <v>34088</v>
      </c>
      <c r="E1554" s="203" t="s">
        <v>1577</v>
      </c>
      <c r="F1554" s="203" t="s">
        <v>2120</v>
      </c>
      <c r="G1554" s="203" t="s">
        <v>4913</v>
      </c>
      <c r="H1554" s="203" t="s">
        <v>366</v>
      </c>
      <c r="I1554" s="203" t="s">
        <v>237</v>
      </c>
      <c r="J1554" s="203" t="s">
        <v>1115</v>
      </c>
      <c r="K1554" s="203" t="s">
        <v>366</v>
      </c>
      <c r="L1554" s="203" t="s">
        <v>460</v>
      </c>
      <c r="M1554" s="203" t="s">
        <v>1110</v>
      </c>
      <c r="N1554" s="203" t="s">
        <v>366</v>
      </c>
      <c r="O1554" s="203" t="s">
        <v>460</v>
      </c>
      <c r="P1554" s="203" t="s">
        <v>1135</v>
      </c>
      <c r="Q1554" s="203" t="s">
        <v>368</v>
      </c>
      <c r="R1554" s="203" t="s">
        <v>460</v>
      </c>
      <c r="S1554" s="203" t="s">
        <v>1115</v>
      </c>
      <c r="T1554" s="203" t="s">
        <v>368</v>
      </c>
      <c r="U1554" s="203" t="s">
        <v>460</v>
      </c>
      <c r="V1554" s="203" t="s">
        <v>1072</v>
      </c>
      <c r="W1554" s="203" t="s">
        <v>368</v>
      </c>
      <c r="X1554" s="203" t="s">
        <v>460</v>
      </c>
      <c r="Y1554" s="203" t="s">
        <v>1072</v>
      </c>
      <c r="Z1554" s="203">
        <v>0</v>
      </c>
      <c r="AA1554" s="203">
        <v>0</v>
      </c>
      <c r="AB1554" s="203">
        <v>0</v>
      </c>
      <c r="AC1554" s="203">
        <v>0</v>
      </c>
      <c r="AD1554" s="203">
        <v>0</v>
      </c>
      <c r="AE1554" s="203">
        <v>0</v>
      </c>
      <c r="AF1554" s="203">
        <v>0</v>
      </c>
      <c r="AG1554" s="203">
        <v>0</v>
      </c>
      <c r="AH1554" s="203">
        <v>0</v>
      </c>
      <c r="AI1554" s="203">
        <v>0</v>
      </c>
      <c r="AJ1554" s="203">
        <v>0</v>
      </c>
      <c r="AK1554" s="203">
        <v>0</v>
      </c>
      <c r="AL1554" s="203"/>
      <c r="AM1554" s="203"/>
      <c r="AN1554" s="203"/>
      <c r="AO1554" s="203"/>
      <c r="AP1554" s="203"/>
      <c r="AQ1554" s="203"/>
      <c r="AR1554" s="203"/>
      <c r="AS1554" s="203"/>
      <c r="AT1554" s="203"/>
      <c r="AU1554" s="203"/>
      <c r="AV1554" s="203"/>
      <c r="AW1554" s="203"/>
      <c r="AX1554" s="203"/>
      <c r="AY1554" s="203"/>
      <c r="AZ1554" s="203"/>
      <c r="BA1554" s="203"/>
      <c r="BB1554" s="203"/>
      <c r="BC1554" s="203"/>
      <c r="BD1554" s="203"/>
      <c r="BE1554" s="203"/>
      <c r="BF1554" s="203"/>
      <c r="BG1554" s="203"/>
      <c r="BH1554" s="203"/>
      <c r="BI1554" s="203"/>
      <c r="BJ1554" s="203"/>
      <c r="BK1554" s="203"/>
      <c r="BL1554" s="203"/>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c r="DK1554" s="1"/>
      <c r="DL1554" s="1"/>
      <c r="DM1554" s="1"/>
      <c r="DN1554" s="1"/>
      <c r="DO1554" s="1"/>
      <c r="DP1554" s="1"/>
      <c r="DQ1554" s="1"/>
      <c r="DR1554" s="1"/>
      <c r="DS1554" s="1"/>
      <c r="DT1554" s="1"/>
      <c r="DU1554" s="1"/>
      <c r="DV1554" s="1"/>
      <c r="DW1554" s="1"/>
      <c r="DX1554" s="1"/>
      <c r="DY1554" s="1"/>
      <c r="DZ1554" s="1"/>
      <c r="EA1554" s="1"/>
      <c r="EB1554" s="1"/>
      <c r="EC1554" s="1"/>
      <c r="ED1554" s="1"/>
      <c r="EE1554" s="1"/>
      <c r="EF1554" s="1"/>
      <c r="EG1554" s="1"/>
      <c r="EH1554" s="1"/>
      <c r="EI1554" s="1"/>
      <c r="EJ1554" s="1"/>
      <c r="EK1554" s="1"/>
      <c r="EL1554" s="1"/>
      <c r="EM1554" s="1"/>
      <c r="EN1554" s="1"/>
      <c r="EO1554" s="1"/>
      <c r="EP1554" s="1"/>
      <c r="EQ1554" s="1"/>
      <c r="ER1554" s="1"/>
      <c r="ES1554" s="1"/>
      <c r="ET1554" s="1"/>
      <c r="EU1554" s="1"/>
      <c r="EV1554" s="1"/>
      <c r="EW1554" s="1"/>
      <c r="EX1554" s="1"/>
      <c r="EY1554" s="1"/>
      <c r="EZ1554" s="1"/>
      <c r="FA1554" s="1"/>
      <c r="FB1554" s="1"/>
      <c r="FC1554" s="1"/>
      <c r="FD1554" s="1"/>
      <c r="FE1554" s="1"/>
      <c r="FF1554" s="1"/>
      <c r="FG1554" s="1"/>
      <c r="FH1554" s="1"/>
      <c r="FI1554" s="1"/>
      <c r="FJ1554" s="1"/>
      <c r="FK1554" s="1"/>
      <c r="FL1554" s="1"/>
      <c r="FM1554" s="1"/>
      <c r="FN1554" s="1"/>
      <c r="FO1554" s="1"/>
      <c r="FP1554" s="1"/>
      <c r="FQ1554" s="1"/>
      <c r="FR1554" s="1"/>
      <c r="FS1554" s="1"/>
      <c r="FT1554" s="1"/>
      <c r="FU1554" s="1"/>
      <c r="FV1554" s="1"/>
      <c r="FW1554" s="1"/>
      <c r="FX1554" s="1"/>
      <c r="FY1554" s="1"/>
      <c r="FZ1554" s="1"/>
      <c r="GA1554" s="1"/>
      <c r="GB1554" s="1"/>
      <c r="GC1554" s="1"/>
      <c r="GD1554" s="1"/>
      <c r="GE1554" s="1"/>
      <c r="GF1554" s="1"/>
      <c r="GG1554" s="1"/>
      <c r="GH1554" s="1"/>
      <c r="GI1554" s="1"/>
      <c r="GJ1554" s="1"/>
      <c r="GK1554" s="1"/>
      <c r="GL1554" s="1"/>
      <c r="GM1554" s="1"/>
      <c r="GN1554" s="1"/>
      <c r="GO1554" s="1"/>
      <c r="GP1554" s="1"/>
      <c r="GQ1554" s="1"/>
      <c r="GR1554" s="1"/>
      <c r="GS1554" s="1"/>
      <c r="GT1554" s="1"/>
      <c r="GU1554" s="1"/>
      <c r="GV1554" s="1"/>
      <c r="GW1554" s="1"/>
      <c r="GX1554" s="1"/>
      <c r="GY1554" s="1"/>
      <c r="GZ1554" s="1"/>
      <c r="HA1554" s="1"/>
      <c r="HB1554" s="1"/>
      <c r="HC1554" s="1"/>
      <c r="HD1554" s="1"/>
      <c r="HE1554" s="1"/>
      <c r="HF1554" s="1"/>
      <c r="HG1554" s="1"/>
      <c r="HH1554" s="1"/>
      <c r="HI1554" s="1"/>
      <c r="HJ1554" s="1"/>
      <c r="HK1554" s="1"/>
      <c r="HL1554" s="1"/>
      <c r="HM1554" s="1"/>
      <c r="HN1554" s="1"/>
      <c r="HO1554" s="1"/>
      <c r="HP1554" s="1"/>
      <c r="HQ1554" s="1"/>
      <c r="HR1554" s="1"/>
      <c r="HS1554" s="1"/>
      <c r="HT1554" s="1"/>
      <c r="HU1554" s="1"/>
      <c r="HV1554" s="1"/>
      <c r="HW1554" s="1"/>
      <c r="HX1554" s="1"/>
      <c r="HY1554" s="1"/>
      <c r="HZ1554" s="1"/>
      <c r="IA1554" s="1"/>
      <c r="IB1554" s="1"/>
      <c r="IC1554" s="1"/>
      <c r="ID1554" s="1"/>
      <c r="IE1554" s="1"/>
      <c r="IF1554" s="1"/>
      <c r="IG1554" s="1"/>
      <c r="IH1554" s="1"/>
      <c r="II1554" s="1"/>
      <c r="IJ1554" s="1"/>
      <c r="IK1554" s="1"/>
      <c r="IL1554" s="1"/>
      <c r="IM1554" s="1"/>
      <c r="IN1554" s="1"/>
      <c r="IO1554" s="1"/>
      <c r="IP1554" s="1"/>
      <c r="IQ1554" s="1"/>
      <c r="IR1554" s="1"/>
      <c r="IS1554" s="1"/>
      <c r="IT1554" s="1"/>
      <c r="IU1554" s="1"/>
      <c r="IV1554" s="1"/>
    </row>
    <row r="1555" spans="1:256" ht="12.75" customHeight="1" x14ac:dyDescent="0.2">
      <c r="A1555" s="203" t="s">
        <v>327</v>
      </c>
      <c r="B1555" s="203" t="s">
        <v>4148</v>
      </c>
      <c r="C1555" s="203" t="s">
        <v>2707</v>
      </c>
      <c r="D1555" s="214">
        <v>34086</v>
      </c>
      <c r="E1555" s="203" t="s">
        <v>2708</v>
      </c>
      <c r="F1555" s="203" t="s">
        <v>2887</v>
      </c>
      <c r="G1555" s="203" t="s">
        <v>4770</v>
      </c>
      <c r="H1555" s="203" t="s">
        <v>327</v>
      </c>
      <c r="I1555" s="203" t="s">
        <v>448</v>
      </c>
      <c r="J1555" s="203" t="s">
        <v>328</v>
      </c>
      <c r="K1555" s="203" t="s">
        <v>327</v>
      </c>
      <c r="L1555" s="203" t="s">
        <v>448</v>
      </c>
      <c r="M1555" s="203" t="s">
        <v>60</v>
      </c>
      <c r="N1555" s="203" t="s">
        <v>327</v>
      </c>
      <c r="O1555" s="203" t="s">
        <v>448</v>
      </c>
      <c r="P1555" s="203" t="s">
        <v>60</v>
      </c>
      <c r="Q1555" s="203"/>
      <c r="R1555" s="203"/>
      <c r="S1555" s="203"/>
      <c r="T1555" s="203">
        <v>0</v>
      </c>
      <c r="U1555" s="203">
        <v>0</v>
      </c>
      <c r="V1555" s="203">
        <v>0</v>
      </c>
      <c r="W1555" s="203">
        <v>0</v>
      </c>
      <c r="X1555" s="203">
        <v>0</v>
      </c>
      <c r="Y1555" s="203">
        <v>0</v>
      </c>
      <c r="Z1555" s="203">
        <v>0</v>
      </c>
      <c r="AA1555" s="203">
        <v>0</v>
      </c>
      <c r="AB1555" s="203">
        <v>0</v>
      </c>
      <c r="AC1555" s="203">
        <v>0</v>
      </c>
      <c r="AD1555" s="203">
        <v>0</v>
      </c>
      <c r="AE1555" s="203">
        <v>0</v>
      </c>
      <c r="AF1555" s="203">
        <v>0</v>
      </c>
      <c r="AG1555" s="203">
        <v>0</v>
      </c>
      <c r="AH1555" s="203">
        <v>0</v>
      </c>
      <c r="AI1555" s="203">
        <v>0</v>
      </c>
      <c r="AJ1555" s="203">
        <v>0</v>
      </c>
      <c r="AK1555" s="203">
        <v>0</v>
      </c>
      <c r="AL1555" s="203"/>
      <c r="AM1555" s="203"/>
      <c r="AN1555" s="203"/>
      <c r="AO1555" s="203"/>
      <c r="AP1555" s="203"/>
      <c r="AQ1555" s="203"/>
      <c r="AR1555" s="203"/>
      <c r="AS1555" s="203"/>
      <c r="AT1555" s="203"/>
      <c r="AU1555" s="203"/>
      <c r="AV1555" s="203"/>
      <c r="AW1555" s="203"/>
      <c r="AX1555" s="203"/>
      <c r="AY1555" s="203"/>
      <c r="AZ1555" s="203"/>
      <c r="BA1555" s="203"/>
      <c r="BB1555" s="203"/>
      <c r="BC1555" s="203"/>
      <c r="BD1555" s="203"/>
      <c r="BE1555" s="203"/>
      <c r="BF1555" s="203"/>
      <c r="BG1555" s="203"/>
      <c r="BH1555" s="203"/>
      <c r="BI1555" s="203"/>
      <c r="BJ1555" s="203"/>
      <c r="BK1555" s="203"/>
      <c r="BL1555" s="203"/>
    </row>
    <row r="1556" spans="1:256" ht="12.75" customHeight="1" x14ac:dyDescent="0.2">
      <c r="A1556" s="203" t="s">
        <v>529</v>
      </c>
      <c r="B1556" s="203" t="s">
        <v>4345</v>
      </c>
      <c r="C1556" s="203" t="s">
        <v>3196</v>
      </c>
      <c r="D1556" s="214">
        <v>35020</v>
      </c>
      <c r="E1556" s="203" t="s">
        <v>3063</v>
      </c>
      <c r="F1556" s="203" t="s">
        <v>3067</v>
      </c>
      <c r="G1556" s="203" t="s">
        <v>4770</v>
      </c>
      <c r="H1556" s="203" t="s">
        <v>171</v>
      </c>
      <c r="I1556" s="203" t="s">
        <v>232</v>
      </c>
      <c r="J1556" s="203" t="s">
        <v>328</v>
      </c>
      <c r="K1556" s="203" t="s">
        <v>171</v>
      </c>
      <c r="L1556" s="203" t="s">
        <v>232</v>
      </c>
      <c r="M1556" s="203" t="s">
        <v>328</v>
      </c>
      <c r="N1556" s="203">
        <v>0</v>
      </c>
      <c r="O1556" s="203">
        <v>0</v>
      </c>
      <c r="P1556" s="203">
        <v>0</v>
      </c>
      <c r="Q1556" s="203"/>
      <c r="R1556" s="203"/>
      <c r="S1556" s="203"/>
      <c r="T1556" s="203">
        <v>0</v>
      </c>
      <c r="U1556" s="203">
        <v>0</v>
      </c>
      <c r="V1556" s="203">
        <v>0</v>
      </c>
      <c r="W1556" s="203">
        <v>0</v>
      </c>
      <c r="X1556" s="203">
        <v>0</v>
      </c>
      <c r="Y1556" s="203">
        <v>0</v>
      </c>
      <c r="Z1556" s="203">
        <v>0</v>
      </c>
      <c r="AA1556" s="203">
        <v>0</v>
      </c>
      <c r="AB1556" s="203">
        <v>0</v>
      </c>
      <c r="AC1556" s="203">
        <v>0</v>
      </c>
      <c r="AD1556" s="203">
        <v>0</v>
      </c>
      <c r="AE1556" s="203">
        <v>0</v>
      </c>
      <c r="AF1556" s="203">
        <v>0</v>
      </c>
      <c r="AG1556" s="203">
        <v>0</v>
      </c>
      <c r="AH1556" s="203">
        <v>0</v>
      </c>
      <c r="AI1556" s="203">
        <v>0</v>
      </c>
      <c r="AJ1556" s="203">
        <v>0</v>
      </c>
      <c r="AK1556" s="203">
        <v>0</v>
      </c>
      <c r="AL1556" s="203"/>
      <c r="AM1556" s="203"/>
      <c r="AN1556" s="203"/>
      <c r="AO1556" s="203"/>
      <c r="AP1556" s="203"/>
      <c r="AQ1556" s="203"/>
      <c r="AR1556" s="203"/>
      <c r="AS1556" s="203"/>
      <c r="AT1556" s="203"/>
      <c r="AU1556" s="203"/>
      <c r="AV1556" s="203"/>
      <c r="AW1556" s="203"/>
      <c r="AX1556" s="203"/>
      <c r="AY1556" s="203"/>
      <c r="AZ1556" s="203"/>
      <c r="BA1556" s="203"/>
      <c r="BB1556" s="203"/>
      <c r="BC1556" s="203"/>
      <c r="BD1556" s="203"/>
      <c r="BE1556" s="203"/>
      <c r="BF1556" s="203"/>
      <c r="BG1556" s="203"/>
      <c r="BH1556" s="203"/>
      <c r="BI1556" s="203"/>
      <c r="BJ1556" s="203"/>
      <c r="BK1556" s="203"/>
      <c r="BL1556" s="203"/>
    </row>
    <row r="1557" spans="1:256" ht="12.75" customHeight="1" x14ac:dyDescent="0.2">
      <c r="A1557" s="203" t="s">
        <v>366</v>
      </c>
      <c r="B1557" s="203" t="s">
        <v>4072</v>
      </c>
      <c r="C1557" s="203" t="s">
        <v>2617</v>
      </c>
      <c r="D1557" s="214">
        <v>34808</v>
      </c>
      <c r="E1557" s="203" t="s">
        <v>2601</v>
      </c>
      <c r="F1557" s="203" t="s">
        <v>2891</v>
      </c>
      <c r="G1557" s="203" t="s">
        <v>4884</v>
      </c>
      <c r="H1557" s="203" t="s">
        <v>3535</v>
      </c>
      <c r="I1557" s="203" t="s">
        <v>39</v>
      </c>
      <c r="J1557" s="203" t="s">
        <v>3536</v>
      </c>
      <c r="K1557" s="203" t="s">
        <v>364</v>
      </c>
      <c r="L1557" s="203" t="s">
        <v>39</v>
      </c>
      <c r="M1557" s="203" t="s">
        <v>1061</v>
      </c>
      <c r="N1557" s="203" t="s">
        <v>364</v>
      </c>
      <c r="O1557" s="203" t="s">
        <v>39</v>
      </c>
      <c r="P1557" s="203" t="s">
        <v>1059</v>
      </c>
      <c r="Q1557" s="203"/>
      <c r="R1557" s="203"/>
      <c r="S1557" s="203"/>
      <c r="T1557" s="203">
        <v>0</v>
      </c>
      <c r="U1557" s="203">
        <v>0</v>
      </c>
      <c r="V1557" s="203">
        <v>0</v>
      </c>
      <c r="W1557" s="203">
        <v>0</v>
      </c>
      <c r="X1557" s="203">
        <v>0</v>
      </c>
      <c r="Y1557" s="203">
        <v>0</v>
      </c>
      <c r="Z1557" s="203">
        <v>0</v>
      </c>
      <c r="AA1557" s="203">
        <v>0</v>
      </c>
      <c r="AB1557" s="203">
        <v>0</v>
      </c>
      <c r="AC1557" s="203">
        <v>0</v>
      </c>
      <c r="AD1557" s="203">
        <v>0</v>
      </c>
      <c r="AE1557" s="203">
        <v>0</v>
      </c>
      <c r="AF1557" s="203">
        <v>0</v>
      </c>
      <c r="AG1557" s="203">
        <v>0</v>
      </c>
      <c r="AH1557" s="203">
        <v>0</v>
      </c>
      <c r="AI1557" s="203">
        <v>0</v>
      </c>
      <c r="AJ1557" s="203">
        <v>0</v>
      </c>
      <c r="AK1557" s="203">
        <v>0</v>
      </c>
      <c r="AL1557" s="203"/>
      <c r="AM1557" s="203"/>
      <c r="AN1557" s="203"/>
      <c r="AO1557" s="203"/>
      <c r="AP1557" s="203"/>
      <c r="AQ1557" s="203"/>
      <c r="AR1557" s="203"/>
      <c r="AS1557" s="203"/>
      <c r="AT1557" s="203"/>
      <c r="AU1557" s="203"/>
      <c r="AV1557" s="203"/>
      <c r="AW1557" s="203"/>
      <c r="AX1557" s="203"/>
      <c r="AY1557" s="203"/>
      <c r="AZ1557" s="203"/>
      <c r="BA1557" s="203"/>
      <c r="BB1557" s="203"/>
      <c r="BC1557" s="203"/>
      <c r="BD1557" s="203"/>
      <c r="BE1557" s="203"/>
      <c r="BF1557" s="203"/>
      <c r="BG1557" s="203"/>
      <c r="BH1557" s="203"/>
      <c r="BI1557" s="203"/>
      <c r="BJ1557" s="203"/>
      <c r="BK1557" s="203"/>
      <c r="BL1557" s="203"/>
    </row>
    <row r="1558" spans="1:256" ht="12.75" customHeight="1" x14ac:dyDescent="0.2">
      <c r="A1558" s="203" t="s">
        <v>368</v>
      </c>
      <c r="B1558" s="203" t="s">
        <v>131</v>
      </c>
      <c r="C1558" s="203" t="s">
        <v>1410</v>
      </c>
      <c r="D1558" s="214">
        <v>33520</v>
      </c>
      <c r="E1558" s="203" t="s">
        <v>1575</v>
      </c>
      <c r="F1558" s="203" t="s">
        <v>2191</v>
      </c>
      <c r="G1558" s="203" t="s">
        <v>4734</v>
      </c>
      <c r="H1558" s="203" t="s">
        <v>368</v>
      </c>
      <c r="I1558" s="203" t="s">
        <v>131</v>
      </c>
      <c r="J1558" s="203" t="s">
        <v>1129</v>
      </c>
      <c r="K1558" s="203" t="s">
        <v>366</v>
      </c>
      <c r="L1558" s="203" t="s">
        <v>131</v>
      </c>
      <c r="M1558" s="203" t="s">
        <v>1115</v>
      </c>
      <c r="N1558" s="203" t="s">
        <v>532</v>
      </c>
      <c r="O1558" s="203" t="s">
        <v>131</v>
      </c>
      <c r="P1558" s="203" t="s">
        <v>1060</v>
      </c>
      <c r="Q1558" s="203" t="s">
        <v>364</v>
      </c>
      <c r="R1558" s="203" t="s">
        <v>131</v>
      </c>
      <c r="S1558" s="203" t="s">
        <v>1061</v>
      </c>
      <c r="T1558" s="203" t="s">
        <v>364</v>
      </c>
      <c r="U1558" s="203" t="s">
        <v>131</v>
      </c>
      <c r="V1558" s="203" t="s">
        <v>1061</v>
      </c>
      <c r="W1558" s="203" t="s">
        <v>364</v>
      </c>
      <c r="X1558" s="203" t="s">
        <v>131</v>
      </c>
      <c r="Y1558" s="203" t="s">
        <v>1061</v>
      </c>
      <c r="Z1558" s="203">
        <v>0</v>
      </c>
      <c r="AA1558" s="203">
        <v>0</v>
      </c>
      <c r="AB1558" s="203">
        <v>0</v>
      </c>
      <c r="AC1558" s="203">
        <v>0</v>
      </c>
      <c r="AD1558" s="203">
        <v>0</v>
      </c>
      <c r="AE1558" s="203">
        <v>0</v>
      </c>
      <c r="AF1558" s="203">
        <v>0</v>
      </c>
      <c r="AG1558" s="203">
        <v>0</v>
      </c>
      <c r="AH1558" s="203">
        <v>0</v>
      </c>
      <c r="AI1558" s="203">
        <v>0</v>
      </c>
      <c r="AJ1558" s="203">
        <v>0</v>
      </c>
      <c r="AK1558" s="203">
        <v>0</v>
      </c>
      <c r="AL1558" s="203"/>
      <c r="AM1558" s="203"/>
      <c r="AN1558" s="203"/>
      <c r="AO1558" s="203"/>
      <c r="AP1558" s="203"/>
      <c r="AQ1558" s="203"/>
      <c r="AR1558" s="203"/>
      <c r="AS1558" s="203"/>
      <c r="AT1558" s="203"/>
      <c r="AU1558" s="203"/>
      <c r="AV1558" s="203"/>
      <c r="AW1558" s="203"/>
      <c r="AX1558" s="203"/>
      <c r="AY1558" s="203"/>
      <c r="AZ1558" s="203"/>
      <c r="BA1558" s="203"/>
      <c r="BB1558" s="203"/>
      <c r="BC1558" s="203"/>
      <c r="BD1558" s="203"/>
      <c r="BE1558" s="203"/>
      <c r="BF1558" s="203"/>
      <c r="BG1558" s="203"/>
      <c r="BH1558" s="203"/>
      <c r="BI1558" s="203"/>
      <c r="BJ1558" s="203"/>
      <c r="BK1558" s="203"/>
      <c r="BL1558" s="203"/>
      <c r="BM1558" s="10"/>
      <c r="BN1558" s="10"/>
      <c r="BO1558" s="10"/>
      <c r="BP1558" s="10"/>
      <c r="BQ1558" s="10"/>
      <c r="BR1558" s="10"/>
      <c r="BS1558" s="10"/>
      <c r="BT1558" s="10"/>
      <c r="BU1558" s="10"/>
      <c r="BV1558" s="10"/>
      <c r="BW1558" s="10"/>
      <c r="BX1558" s="10"/>
      <c r="BY1558" s="10"/>
      <c r="BZ1558" s="10"/>
      <c r="CA1558" s="10"/>
      <c r="CB1558" s="10"/>
      <c r="CC1558" s="10"/>
      <c r="CD1558" s="10"/>
      <c r="CE1558" s="10"/>
      <c r="CF1558" s="10"/>
      <c r="CG1558" s="10"/>
      <c r="CH1558" s="10"/>
      <c r="CI1558" s="10"/>
      <c r="CJ1558" s="10"/>
      <c r="CK1558" s="10"/>
      <c r="CL1558" s="10"/>
      <c r="CM1558" s="10"/>
      <c r="CN1558" s="10"/>
      <c r="CO1558" s="10"/>
      <c r="CP1558" s="10"/>
      <c r="CQ1558" s="10"/>
      <c r="CR1558" s="10"/>
      <c r="CS1558" s="10"/>
      <c r="CT1558" s="10"/>
      <c r="CU1558" s="10"/>
      <c r="CV1558" s="10"/>
      <c r="CW1558" s="10"/>
      <c r="CX1558" s="10"/>
      <c r="CY1558" s="10"/>
      <c r="CZ1558" s="10"/>
      <c r="DA1558" s="10"/>
      <c r="DB1558" s="10"/>
      <c r="DC1558" s="10"/>
      <c r="DD1558" s="10"/>
      <c r="DE1558" s="10"/>
      <c r="DF1558" s="10"/>
      <c r="DG1558" s="10"/>
      <c r="DH1558" s="10"/>
      <c r="DI1558" s="10"/>
      <c r="DJ1558" s="10"/>
      <c r="DK1558" s="10"/>
      <c r="DL1558" s="10"/>
      <c r="DM1558" s="10"/>
      <c r="DN1558" s="10"/>
      <c r="DO1558" s="10"/>
      <c r="DP1558" s="10"/>
      <c r="DQ1558" s="10"/>
      <c r="DR1558" s="10"/>
      <c r="DS1558" s="10"/>
      <c r="DT1558" s="10"/>
      <c r="DU1558" s="10"/>
      <c r="DV1558" s="10"/>
      <c r="DW1558" s="10"/>
      <c r="DX1558" s="10"/>
      <c r="DY1558" s="10"/>
      <c r="DZ1558" s="10"/>
      <c r="EA1558" s="10"/>
      <c r="EB1558" s="10"/>
      <c r="EC1558" s="10"/>
      <c r="ED1558" s="10"/>
      <c r="EE1558" s="10"/>
      <c r="EF1558" s="10"/>
      <c r="EG1558" s="10"/>
      <c r="EH1558" s="10"/>
      <c r="EI1558" s="10"/>
      <c r="EJ1558" s="10"/>
      <c r="EK1558" s="10"/>
      <c r="EL1558" s="10"/>
      <c r="EM1558" s="10"/>
      <c r="EN1558" s="10"/>
      <c r="EO1558" s="10"/>
      <c r="EP1558" s="10"/>
      <c r="EQ1558" s="10"/>
      <c r="ER1558" s="10"/>
      <c r="ES1558" s="10"/>
      <c r="ET1558" s="10"/>
      <c r="EU1558" s="10"/>
      <c r="EV1558" s="10"/>
      <c r="EW1558" s="10"/>
      <c r="EX1558" s="10"/>
      <c r="EY1558" s="10"/>
      <c r="EZ1558" s="10"/>
      <c r="FA1558" s="10"/>
      <c r="FB1558" s="10"/>
      <c r="FC1558" s="10"/>
      <c r="FD1558" s="10"/>
      <c r="FE1558" s="10"/>
      <c r="FF1558" s="10"/>
      <c r="FG1558" s="10"/>
      <c r="FH1558" s="10"/>
      <c r="FI1558" s="10"/>
      <c r="FJ1558" s="10"/>
      <c r="FK1558" s="10"/>
      <c r="FL1558" s="10"/>
      <c r="FM1558" s="10"/>
      <c r="FN1558" s="10"/>
      <c r="FO1558" s="10"/>
      <c r="FP1558" s="10"/>
      <c r="FQ1558" s="10"/>
      <c r="FR1558" s="10"/>
      <c r="FS1558" s="10"/>
      <c r="FT1558" s="10"/>
      <c r="FU1558" s="10"/>
      <c r="FV1558" s="10"/>
      <c r="FW1558" s="10"/>
      <c r="FX1558" s="10"/>
      <c r="FY1558" s="10"/>
      <c r="FZ1558" s="10"/>
      <c r="GA1558" s="10"/>
      <c r="GB1558" s="10"/>
      <c r="GC1558" s="10"/>
      <c r="GD1558" s="10"/>
      <c r="GE1558" s="10"/>
      <c r="GF1558" s="10"/>
      <c r="GG1558" s="10"/>
      <c r="GH1558" s="10"/>
      <c r="GI1558" s="10"/>
      <c r="GJ1558" s="10"/>
      <c r="GK1558" s="10"/>
      <c r="GL1558" s="10"/>
      <c r="GM1558" s="10"/>
      <c r="GN1558" s="10"/>
      <c r="GO1558" s="10"/>
      <c r="GP1558" s="10"/>
      <c r="GQ1558" s="10"/>
      <c r="GR1558" s="10"/>
      <c r="GS1558" s="10"/>
      <c r="GT1558" s="10"/>
      <c r="GU1558" s="10"/>
      <c r="GV1558" s="10"/>
      <c r="GW1558" s="10"/>
      <c r="GX1558" s="10"/>
      <c r="GY1558" s="10"/>
      <c r="GZ1558" s="10"/>
      <c r="HA1558" s="10"/>
      <c r="HB1558" s="10"/>
      <c r="HC1558" s="10"/>
      <c r="HD1558" s="10"/>
      <c r="HE1558" s="10"/>
      <c r="HF1558" s="10"/>
      <c r="HG1558" s="10"/>
      <c r="HH1558" s="10"/>
      <c r="HI1558" s="10"/>
      <c r="HJ1558" s="10"/>
      <c r="HK1558" s="10"/>
      <c r="HL1558" s="10"/>
      <c r="HM1558" s="10"/>
      <c r="HN1558" s="10"/>
      <c r="HO1558" s="10"/>
      <c r="HP1558" s="10"/>
      <c r="HQ1558" s="10"/>
      <c r="HR1558" s="10"/>
      <c r="HS1558" s="10"/>
      <c r="HT1558" s="10"/>
      <c r="HU1558" s="10"/>
      <c r="HV1558" s="10"/>
      <c r="HW1558" s="10"/>
      <c r="HX1558" s="10"/>
      <c r="HY1558" s="10"/>
      <c r="HZ1558" s="10"/>
      <c r="IA1558" s="10"/>
      <c r="IB1558" s="10"/>
      <c r="IC1558" s="10"/>
      <c r="ID1558" s="10"/>
      <c r="IE1558" s="10"/>
      <c r="IF1558" s="10"/>
      <c r="IG1558" s="10"/>
      <c r="IH1558" s="10"/>
      <c r="II1558" s="10"/>
      <c r="IJ1558" s="10"/>
      <c r="IK1558" s="10"/>
      <c r="IL1558" s="10"/>
      <c r="IM1558" s="10"/>
      <c r="IN1558" s="10"/>
      <c r="IO1558" s="10"/>
      <c r="IP1558" s="10"/>
      <c r="IQ1558" s="10"/>
      <c r="IR1558" s="10"/>
      <c r="IS1558" s="10"/>
      <c r="IT1558" s="10"/>
      <c r="IU1558" s="10"/>
      <c r="IV1558" s="10"/>
    </row>
    <row r="1559" spans="1:256" ht="12.75" customHeight="1" x14ac:dyDescent="0.2">
      <c r="A1559" s="203" t="s">
        <v>366</v>
      </c>
      <c r="B1559" s="203" t="s">
        <v>32</v>
      </c>
      <c r="C1559" s="203" t="s">
        <v>1427</v>
      </c>
      <c r="D1559" s="214">
        <v>33880</v>
      </c>
      <c r="E1559" s="203" t="s">
        <v>1574</v>
      </c>
      <c r="F1559" s="203" t="s">
        <v>2149</v>
      </c>
      <c r="G1559" s="203" t="s">
        <v>4819</v>
      </c>
      <c r="H1559" s="203" t="s">
        <v>366</v>
      </c>
      <c r="I1559" s="203" t="s">
        <v>32</v>
      </c>
      <c r="J1559" s="203" t="s">
        <v>1060</v>
      </c>
      <c r="K1559" s="203" t="s">
        <v>364</v>
      </c>
      <c r="L1559" s="203" t="s">
        <v>232</v>
      </c>
      <c r="M1559" s="203" t="s">
        <v>1061</v>
      </c>
      <c r="N1559" s="203" t="s">
        <v>364</v>
      </c>
      <c r="O1559" s="203" t="s">
        <v>232</v>
      </c>
      <c r="P1559" s="203" t="s">
        <v>1061</v>
      </c>
      <c r="Q1559" s="203" t="s">
        <v>171</v>
      </c>
      <c r="R1559" s="203" t="s">
        <v>232</v>
      </c>
      <c r="S1559" s="203" t="s">
        <v>328</v>
      </c>
      <c r="T1559" s="203" t="s">
        <v>364</v>
      </c>
      <c r="U1559" s="203" t="s">
        <v>88</v>
      </c>
      <c r="V1559" s="203" t="s">
        <v>1061</v>
      </c>
      <c r="W1559" s="203" t="s">
        <v>364</v>
      </c>
      <c r="X1559" s="203" t="s">
        <v>88</v>
      </c>
      <c r="Y1559" s="203" t="s">
        <v>1061</v>
      </c>
      <c r="Z1559" s="203">
        <v>0</v>
      </c>
      <c r="AA1559" s="203">
        <v>0</v>
      </c>
      <c r="AB1559" s="203">
        <v>0</v>
      </c>
      <c r="AC1559" s="203">
        <v>0</v>
      </c>
      <c r="AD1559" s="203">
        <v>0</v>
      </c>
      <c r="AE1559" s="203">
        <v>0</v>
      </c>
      <c r="AF1559" s="203">
        <v>0</v>
      </c>
      <c r="AG1559" s="203">
        <v>0</v>
      </c>
      <c r="AH1559" s="203">
        <v>0</v>
      </c>
      <c r="AI1559" s="203">
        <v>0</v>
      </c>
      <c r="AJ1559" s="203">
        <v>0</v>
      </c>
      <c r="AK1559" s="203">
        <v>0</v>
      </c>
      <c r="AL1559" s="203"/>
      <c r="AM1559" s="203"/>
      <c r="AN1559" s="203"/>
      <c r="AO1559" s="203"/>
      <c r="AP1559" s="203"/>
      <c r="AQ1559" s="203"/>
      <c r="AR1559" s="203"/>
      <c r="AS1559" s="203"/>
      <c r="AT1559" s="203"/>
      <c r="AU1559" s="203"/>
      <c r="AV1559" s="203"/>
      <c r="AW1559" s="203"/>
      <c r="AX1559" s="203"/>
      <c r="AY1559" s="203"/>
      <c r="AZ1559" s="203"/>
      <c r="BA1559" s="203"/>
      <c r="BB1559" s="203"/>
      <c r="BC1559" s="203"/>
      <c r="BD1559" s="203"/>
      <c r="BE1559" s="203"/>
      <c r="BF1559" s="203"/>
      <c r="BG1559" s="203"/>
      <c r="BH1559" s="203"/>
      <c r="BI1559" s="203"/>
      <c r="BJ1559" s="203"/>
      <c r="BK1559" s="203"/>
      <c r="BL1559" s="203"/>
      <c r="BM1559" s="10"/>
      <c r="BN1559" s="10"/>
      <c r="BO1559" s="10"/>
      <c r="BP1559" s="10"/>
      <c r="BQ1559" s="10"/>
      <c r="BR1559" s="10"/>
      <c r="BS1559" s="10"/>
      <c r="BT1559" s="10"/>
      <c r="BU1559" s="10"/>
      <c r="BV1559" s="10"/>
      <c r="BW1559" s="10"/>
      <c r="BX1559" s="10"/>
      <c r="BY1559" s="10"/>
      <c r="BZ1559" s="10"/>
      <c r="CA1559" s="10"/>
      <c r="CB1559" s="10"/>
      <c r="CC1559" s="10"/>
      <c r="CD1559" s="10"/>
      <c r="CE1559" s="10"/>
      <c r="CF1559" s="10"/>
      <c r="CG1559" s="10"/>
      <c r="CH1559" s="10"/>
      <c r="CI1559" s="10"/>
      <c r="CJ1559" s="10"/>
      <c r="CK1559" s="10"/>
      <c r="CL1559" s="10"/>
      <c r="CM1559" s="10"/>
      <c r="CN1559" s="10"/>
      <c r="CO1559" s="10"/>
      <c r="CP1559" s="10"/>
      <c r="CQ1559" s="10"/>
      <c r="CR1559" s="10"/>
      <c r="CS1559" s="10"/>
      <c r="CT1559" s="10"/>
      <c r="CU1559" s="10"/>
      <c r="CV1559" s="10"/>
      <c r="CW1559" s="10"/>
      <c r="CX1559" s="10"/>
      <c r="CY1559" s="10"/>
      <c r="CZ1559" s="10"/>
      <c r="DA1559" s="10"/>
      <c r="DB1559" s="10"/>
      <c r="DC1559" s="10"/>
      <c r="DD1559" s="10"/>
      <c r="DE1559" s="10"/>
      <c r="DF1559" s="10"/>
      <c r="DG1559" s="10"/>
      <c r="DH1559" s="10"/>
      <c r="DI1559" s="10"/>
      <c r="DJ1559" s="10"/>
      <c r="DK1559" s="10"/>
      <c r="DL1559" s="10"/>
      <c r="DM1559" s="10"/>
      <c r="DN1559" s="10"/>
      <c r="DO1559" s="10"/>
      <c r="DP1559" s="10"/>
      <c r="DQ1559" s="10"/>
      <c r="DR1559" s="10"/>
      <c r="DS1559" s="10"/>
      <c r="DT1559" s="10"/>
      <c r="DU1559" s="10"/>
      <c r="DV1559" s="10"/>
      <c r="DW1559" s="10"/>
      <c r="DX1559" s="10"/>
      <c r="DY1559" s="10"/>
      <c r="DZ1559" s="10"/>
      <c r="EA1559" s="10"/>
      <c r="EB1559" s="10"/>
      <c r="EC1559" s="10"/>
      <c r="ED1559" s="10"/>
      <c r="EE1559" s="10"/>
      <c r="EF1559" s="10"/>
      <c r="EG1559" s="10"/>
      <c r="EH1559" s="10"/>
      <c r="EI1559" s="10"/>
      <c r="EJ1559" s="10"/>
      <c r="EK1559" s="10"/>
      <c r="EL1559" s="10"/>
      <c r="EM1559" s="10"/>
      <c r="EN1559" s="10"/>
      <c r="EO1559" s="10"/>
      <c r="EP1559" s="10"/>
      <c r="EQ1559" s="10"/>
      <c r="ER1559" s="10"/>
      <c r="ES1559" s="10"/>
      <c r="ET1559" s="10"/>
      <c r="EU1559" s="10"/>
      <c r="EV1559" s="10"/>
      <c r="EW1559" s="10"/>
      <c r="EX1559" s="10"/>
      <c r="EY1559" s="10"/>
      <c r="EZ1559" s="10"/>
      <c r="FA1559" s="10"/>
      <c r="FB1559" s="10"/>
      <c r="FC1559" s="10"/>
      <c r="FD1559" s="10"/>
      <c r="FE1559" s="10"/>
      <c r="FF1559" s="10"/>
      <c r="FG1559" s="10"/>
      <c r="FH1559" s="10"/>
      <c r="FI1559" s="10"/>
      <c r="FJ1559" s="10"/>
      <c r="FK1559" s="10"/>
      <c r="FL1559" s="10"/>
      <c r="FM1559" s="10"/>
      <c r="FN1559" s="10"/>
      <c r="FO1559" s="10"/>
      <c r="FP1559" s="10"/>
      <c r="FQ1559" s="10"/>
      <c r="FR1559" s="10"/>
      <c r="FS1559" s="10"/>
      <c r="FT1559" s="10"/>
      <c r="FU1559" s="10"/>
      <c r="FV1559" s="10"/>
      <c r="FW1559" s="10"/>
      <c r="FX1559" s="10"/>
      <c r="FY1559" s="10"/>
      <c r="FZ1559" s="10"/>
      <c r="GA1559" s="10"/>
      <c r="GB1559" s="10"/>
      <c r="GC1559" s="10"/>
      <c r="GD1559" s="10"/>
      <c r="GE1559" s="10"/>
      <c r="GF1559" s="10"/>
      <c r="GG1559" s="10"/>
      <c r="GH1559" s="10"/>
      <c r="GI1559" s="10"/>
      <c r="GJ1559" s="10"/>
      <c r="GK1559" s="10"/>
      <c r="GL1559" s="10"/>
      <c r="GM1559" s="10"/>
      <c r="GN1559" s="10"/>
      <c r="GO1559" s="10"/>
      <c r="GP1559" s="10"/>
      <c r="GQ1559" s="10"/>
      <c r="GR1559" s="10"/>
      <c r="GS1559" s="10"/>
      <c r="GT1559" s="10"/>
      <c r="GU1559" s="10"/>
      <c r="GV1559" s="10"/>
      <c r="GW1559" s="10"/>
      <c r="GX1559" s="10"/>
      <c r="GY1559" s="10"/>
      <c r="GZ1559" s="10"/>
      <c r="HA1559" s="10"/>
      <c r="HB1559" s="10"/>
      <c r="HC1559" s="10"/>
      <c r="HD1559" s="10"/>
      <c r="HE1559" s="10"/>
      <c r="HF1559" s="10"/>
      <c r="HG1559" s="10"/>
      <c r="HH1559" s="10"/>
      <c r="HI1559" s="10"/>
      <c r="HJ1559" s="10"/>
      <c r="HK1559" s="10"/>
      <c r="HL1559" s="10"/>
      <c r="HM1559" s="10"/>
      <c r="HN1559" s="10"/>
      <c r="HO1559" s="10"/>
      <c r="HP1559" s="10"/>
      <c r="HQ1559" s="10"/>
      <c r="HR1559" s="10"/>
      <c r="HS1559" s="10"/>
      <c r="HT1559" s="10"/>
      <c r="HU1559" s="10"/>
      <c r="HV1559" s="10"/>
      <c r="HW1559" s="10"/>
      <c r="HX1559" s="10"/>
      <c r="HY1559" s="10"/>
      <c r="HZ1559" s="10"/>
      <c r="IA1559" s="10"/>
      <c r="IB1559" s="10"/>
      <c r="IC1559" s="10"/>
      <c r="ID1559" s="10"/>
      <c r="IE1559" s="10"/>
      <c r="IF1559" s="10"/>
      <c r="IG1559" s="10"/>
      <c r="IH1559" s="10"/>
      <c r="II1559" s="10"/>
      <c r="IJ1559" s="10"/>
      <c r="IK1559" s="10"/>
      <c r="IL1559" s="10"/>
      <c r="IM1559" s="10"/>
      <c r="IN1559" s="10"/>
      <c r="IO1559" s="10"/>
      <c r="IP1559" s="10"/>
      <c r="IQ1559" s="10"/>
      <c r="IR1559" s="10"/>
      <c r="IS1559" s="10"/>
      <c r="IT1559" s="10"/>
      <c r="IU1559" s="10"/>
      <c r="IV1559" s="10"/>
    </row>
    <row r="1560" spans="1:256" s="10" customFormat="1" ht="12.75" customHeight="1" x14ac:dyDescent="0.2">
      <c r="A1560" s="203" t="s">
        <v>364</v>
      </c>
      <c r="B1560" s="203" t="s">
        <v>4383</v>
      </c>
      <c r="C1560" s="203" t="s">
        <v>2623</v>
      </c>
      <c r="D1560" s="214">
        <v>34248</v>
      </c>
      <c r="E1560" s="203" t="s">
        <v>2624</v>
      </c>
      <c r="F1560" s="203" t="s">
        <v>2583</v>
      </c>
      <c r="G1560" s="203" t="s">
        <v>4737</v>
      </c>
      <c r="H1560" s="203" t="s">
        <v>364</v>
      </c>
      <c r="I1560" s="203" t="s">
        <v>32</v>
      </c>
      <c r="J1560" s="203" t="s">
        <v>1061</v>
      </c>
      <c r="K1560" s="203" t="s">
        <v>202</v>
      </c>
      <c r="L1560" s="203">
        <v>0</v>
      </c>
      <c r="M1560" s="203">
        <v>0</v>
      </c>
      <c r="N1560" s="203" t="s">
        <v>532</v>
      </c>
      <c r="O1560" s="203" t="s">
        <v>111</v>
      </c>
      <c r="P1560" s="203" t="s">
        <v>1066</v>
      </c>
      <c r="Q1560" s="203"/>
      <c r="R1560" s="203"/>
      <c r="S1560" s="203"/>
      <c r="T1560" s="203">
        <v>0</v>
      </c>
      <c r="U1560" s="203">
        <v>0</v>
      </c>
      <c r="V1560" s="203">
        <v>0</v>
      </c>
      <c r="W1560" s="203">
        <v>0</v>
      </c>
      <c r="X1560" s="203">
        <v>0</v>
      </c>
      <c r="Y1560" s="203">
        <v>0</v>
      </c>
      <c r="Z1560" s="203">
        <v>0</v>
      </c>
      <c r="AA1560" s="203">
        <v>0</v>
      </c>
      <c r="AB1560" s="203">
        <v>0</v>
      </c>
      <c r="AC1560" s="203">
        <v>0</v>
      </c>
      <c r="AD1560" s="203">
        <v>0</v>
      </c>
      <c r="AE1560" s="203">
        <v>0</v>
      </c>
      <c r="AF1560" s="203">
        <v>0</v>
      </c>
      <c r="AG1560" s="203">
        <v>0</v>
      </c>
      <c r="AH1560" s="203">
        <v>0</v>
      </c>
      <c r="AI1560" s="203">
        <v>0</v>
      </c>
      <c r="AJ1560" s="203">
        <v>0</v>
      </c>
      <c r="AK1560" s="203">
        <v>0</v>
      </c>
      <c r="AL1560" s="203"/>
      <c r="AM1560" s="203"/>
      <c r="AN1560" s="203"/>
      <c r="AO1560" s="203"/>
      <c r="AP1560" s="203"/>
      <c r="AQ1560" s="203"/>
      <c r="AR1560" s="203"/>
      <c r="AS1560" s="203"/>
      <c r="AT1560" s="203"/>
      <c r="AU1560" s="203"/>
      <c r="AV1560" s="203"/>
      <c r="AW1560" s="203"/>
      <c r="AX1560" s="203"/>
      <c r="AY1560" s="203"/>
      <c r="AZ1560" s="203"/>
      <c r="BA1560" s="203"/>
      <c r="BB1560" s="203"/>
      <c r="BC1560" s="203"/>
      <c r="BD1560" s="203"/>
      <c r="BE1560" s="203"/>
      <c r="BF1560" s="203"/>
      <c r="BG1560" s="203"/>
      <c r="BH1560" s="203"/>
      <c r="BI1560" s="203"/>
      <c r="BJ1560" s="203"/>
      <c r="BK1560" s="203"/>
      <c r="BL1560" s="203"/>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c r="HX1560"/>
      <c r="HY1560"/>
      <c r="HZ1560"/>
      <c r="IA1560"/>
      <c r="IB1560"/>
      <c r="IC1560"/>
      <c r="ID1560"/>
      <c r="IE1560"/>
      <c r="IF1560"/>
      <c r="IG1560"/>
      <c r="IH1560"/>
      <c r="II1560"/>
      <c r="IJ1560"/>
      <c r="IK1560"/>
      <c r="IL1560"/>
      <c r="IM1560"/>
      <c r="IN1560"/>
      <c r="IO1560"/>
      <c r="IP1560"/>
      <c r="IQ1560"/>
      <c r="IR1560"/>
      <c r="IS1560"/>
      <c r="IT1560"/>
      <c r="IU1560"/>
      <c r="IV1560"/>
    </row>
    <row r="1561" spans="1:256" s="27" customFormat="1" ht="12.75" customHeight="1" x14ac:dyDescent="0.2">
      <c r="A1561" s="10" t="s">
        <v>364</v>
      </c>
      <c r="B1561" s="10" t="s">
        <v>4221</v>
      </c>
      <c r="C1561" s="202" t="s">
        <v>4234</v>
      </c>
      <c r="D1561" s="221">
        <v>35200</v>
      </c>
      <c r="E1561" s="5" t="s">
        <v>4510</v>
      </c>
      <c r="F1561" s="194" t="s">
        <v>4954</v>
      </c>
      <c r="G1561" s="201" t="str">
        <f>IF(ISERROR(VLOOKUP(TRIM(C1561),'R2020'!$A$1:$I$1991,8,FALSE)),"",VLOOKUP(TRIM(C1561),'R2020'!$A$1:$I$1991,8,FALSE))</f>
        <v xml:space="preserve">00 </v>
      </c>
    </row>
    <row r="1562" spans="1:256" ht="12.75" customHeight="1" x14ac:dyDescent="0.2">
      <c r="A1562" s="203" t="s">
        <v>327</v>
      </c>
      <c r="B1562" s="203" t="s">
        <v>4313</v>
      </c>
      <c r="C1562" s="203" t="s">
        <v>1394</v>
      </c>
      <c r="D1562" s="214">
        <v>33351</v>
      </c>
      <c r="E1562" s="203" t="s">
        <v>1227</v>
      </c>
      <c r="F1562" s="203" t="s">
        <v>2164</v>
      </c>
      <c r="G1562" s="203" t="s">
        <v>4771</v>
      </c>
      <c r="H1562" s="203" t="s">
        <v>364</v>
      </c>
      <c r="I1562" s="203" t="s">
        <v>23</v>
      </c>
      <c r="J1562" s="203" t="s">
        <v>1059</v>
      </c>
      <c r="K1562" s="203" t="s">
        <v>327</v>
      </c>
      <c r="L1562" s="203" t="s">
        <v>369</v>
      </c>
      <c r="M1562" s="203" t="s">
        <v>365</v>
      </c>
      <c r="N1562" s="203" t="s">
        <v>327</v>
      </c>
      <c r="O1562" s="203" t="s">
        <v>369</v>
      </c>
      <c r="P1562" s="203" t="s">
        <v>365</v>
      </c>
      <c r="Q1562" s="203" t="s">
        <v>327</v>
      </c>
      <c r="R1562" s="203" t="s">
        <v>369</v>
      </c>
      <c r="S1562" s="203" t="s">
        <v>328</v>
      </c>
      <c r="T1562" s="203" t="s">
        <v>327</v>
      </c>
      <c r="U1562" s="203" t="s">
        <v>369</v>
      </c>
      <c r="V1562" s="203" t="s">
        <v>365</v>
      </c>
      <c r="W1562" s="203" t="s">
        <v>327</v>
      </c>
      <c r="X1562" s="203" t="s">
        <v>369</v>
      </c>
      <c r="Y1562" s="203" t="s">
        <v>365</v>
      </c>
      <c r="Z1562" s="203">
        <v>0</v>
      </c>
      <c r="AA1562" s="203">
        <v>0</v>
      </c>
      <c r="AB1562" s="203">
        <v>0</v>
      </c>
      <c r="AC1562" s="203">
        <v>0</v>
      </c>
      <c r="AD1562" s="203">
        <v>0</v>
      </c>
      <c r="AE1562" s="203">
        <v>0</v>
      </c>
      <c r="AF1562" s="203">
        <v>0</v>
      </c>
      <c r="AG1562" s="203">
        <v>0</v>
      </c>
      <c r="AH1562" s="203">
        <v>0</v>
      </c>
      <c r="AI1562" s="203">
        <v>0</v>
      </c>
      <c r="AJ1562" s="203">
        <v>0</v>
      </c>
      <c r="AK1562" s="203">
        <v>0</v>
      </c>
      <c r="AL1562" s="203"/>
      <c r="AM1562" s="203"/>
      <c r="AN1562" s="203"/>
      <c r="AO1562" s="203"/>
      <c r="AP1562" s="203"/>
      <c r="AQ1562" s="203"/>
      <c r="AR1562" s="203"/>
      <c r="AS1562" s="203"/>
      <c r="AT1562" s="203"/>
      <c r="AU1562" s="203"/>
      <c r="AV1562" s="203"/>
      <c r="AW1562" s="203"/>
      <c r="AX1562" s="203"/>
      <c r="AY1562" s="203"/>
      <c r="AZ1562" s="203"/>
      <c r="BA1562" s="203"/>
      <c r="BB1562" s="203"/>
      <c r="BC1562" s="203"/>
      <c r="BD1562" s="203"/>
      <c r="BE1562" s="203"/>
      <c r="BF1562" s="203"/>
      <c r="BG1562" s="203"/>
      <c r="BH1562" s="203"/>
      <c r="BI1562" s="203"/>
      <c r="BJ1562" s="203"/>
      <c r="BK1562" s="203"/>
      <c r="BL1562" s="203"/>
      <c r="BM1562" s="10"/>
      <c r="BN1562" s="10"/>
      <c r="BO1562" s="10"/>
      <c r="BP1562" s="10"/>
      <c r="BQ1562" s="10"/>
      <c r="BR1562" s="10"/>
      <c r="BS1562" s="10"/>
      <c r="BT1562" s="10"/>
      <c r="BU1562" s="10"/>
      <c r="BV1562" s="10"/>
      <c r="BW1562" s="10"/>
      <c r="BX1562" s="10"/>
      <c r="BY1562" s="10"/>
      <c r="BZ1562" s="10"/>
      <c r="CA1562" s="10"/>
      <c r="CB1562" s="10"/>
      <c r="CC1562" s="10"/>
      <c r="CD1562" s="10"/>
      <c r="CE1562" s="10"/>
      <c r="CF1562" s="10"/>
      <c r="CG1562" s="10"/>
      <c r="CH1562" s="10"/>
      <c r="CI1562" s="10"/>
      <c r="CJ1562" s="10"/>
      <c r="CK1562" s="10"/>
      <c r="CL1562" s="10"/>
      <c r="CM1562" s="10"/>
      <c r="CN1562" s="10"/>
      <c r="CO1562" s="10"/>
      <c r="CP1562" s="10"/>
      <c r="CQ1562" s="10"/>
      <c r="CR1562" s="10"/>
      <c r="CS1562" s="10"/>
      <c r="CT1562" s="10"/>
      <c r="CU1562" s="10"/>
      <c r="CV1562" s="10"/>
      <c r="CW1562" s="10"/>
      <c r="CX1562" s="10"/>
      <c r="CY1562" s="10"/>
      <c r="CZ1562" s="10"/>
      <c r="DA1562" s="10"/>
      <c r="DB1562" s="10"/>
      <c r="DC1562" s="10"/>
      <c r="DD1562" s="10"/>
      <c r="DE1562" s="10"/>
      <c r="DF1562" s="10"/>
      <c r="DG1562" s="10"/>
      <c r="DH1562" s="10"/>
      <c r="DI1562" s="10"/>
      <c r="DJ1562" s="10"/>
      <c r="DK1562" s="10"/>
      <c r="DL1562" s="10"/>
      <c r="DM1562" s="10"/>
      <c r="DN1562" s="10"/>
      <c r="DO1562" s="10"/>
      <c r="DP1562" s="10"/>
      <c r="DQ1562" s="10"/>
      <c r="DR1562" s="10"/>
      <c r="DS1562" s="10"/>
      <c r="DT1562" s="10"/>
      <c r="DU1562" s="10"/>
      <c r="DV1562" s="10"/>
      <c r="DW1562" s="10"/>
      <c r="DX1562" s="10"/>
      <c r="DY1562" s="10"/>
      <c r="DZ1562" s="10"/>
      <c r="EA1562" s="10"/>
      <c r="EB1562" s="10"/>
      <c r="EC1562" s="10"/>
      <c r="ED1562" s="10"/>
      <c r="EE1562" s="10"/>
      <c r="EF1562" s="10"/>
      <c r="EG1562" s="10"/>
      <c r="EH1562" s="10"/>
      <c r="EI1562" s="10"/>
      <c r="EJ1562" s="10"/>
      <c r="EK1562" s="10"/>
      <c r="EL1562" s="10"/>
      <c r="EM1562" s="10"/>
      <c r="EN1562" s="10"/>
      <c r="EO1562" s="10"/>
      <c r="EP1562" s="10"/>
      <c r="EQ1562" s="10"/>
      <c r="ER1562" s="10"/>
      <c r="ES1562" s="10"/>
      <c r="ET1562" s="10"/>
      <c r="EU1562" s="10"/>
      <c r="EV1562" s="10"/>
      <c r="EW1562" s="10"/>
      <c r="EX1562" s="10"/>
      <c r="EY1562" s="10"/>
      <c r="EZ1562" s="10"/>
      <c r="FA1562" s="10"/>
      <c r="FB1562" s="10"/>
      <c r="FC1562" s="10"/>
      <c r="FD1562" s="10"/>
      <c r="FE1562" s="10"/>
      <c r="FF1562" s="10"/>
      <c r="FG1562" s="10"/>
      <c r="FH1562" s="10"/>
      <c r="FI1562" s="10"/>
      <c r="FJ1562" s="10"/>
      <c r="FK1562" s="10"/>
      <c r="FL1562" s="10"/>
      <c r="FM1562" s="10"/>
      <c r="FN1562" s="10"/>
      <c r="FO1562" s="10"/>
      <c r="FP1562" s="10"/>
      <c r="FQ1562" s="10"/>
      <c r="FR1562" s="10"/>
      <c r="FS1562" s="10"/>
      <c r="FT1562" s="10"/>
      <c r="FU1562" s="10"/>
      <c r="FV1562" s="10"/>
      <c r="FW1562" s="10"/>
      <c r="FX1562" s="10"/>
      <c r="FY1562" s="10"/>
      <c r="FZ1562" s="10"/>
      <c r="GA1562" s="10"/>
      <c r="GB1562" s="10"/>
      <c r="GC1562" s="10"/>
      <c r="GD1562" s="10"/>
      <c r="GE1562" s="10"/>
      <c r="GF1562" s="10"/>
      <c r="GG1562" s="10"/>
      <c r="GH1562" s="10"/>
      <c r="GI1562" s="10"/>
      <c r="GJ1562" s="10"/>
      <c r="GK1562" s="10"/>
      <c r="GL1562" s="10"/>
      <c r="GM1562" s="10"/>
      <c r="GN1562" s="10"/>
      <c r="GO1562" s="10"/>
      <c r="GP1562" s="10"/>
      <c r="GQ1562" s="10"/>
      <c r="GR1562" s="10"/>
      <c r="GS1562" s="10"/>
      <c r="GT1562" s="10"/>
      <c r="GU1562" s="10"/>
      <c r="GV1562" s="10"/>
      <c r="GW1562" s="10"/>
      <c r="GX1562" s="10"/>
      <c r="GY1562" s="10"/>
      <c r="GZ1562" s="10"/>
      <c r="HA1562" s="10"/>
      <c r="HB1562" s="10"/>
      <c r="HC1562" s="10"/>
      <c r="HD1562" s="10"/>
      <c r="HE1562" s="10"/>
      <c r="HF1562" s="10"/>
      <c r="HG1562" s="10"/>
      <c r="HH1562" s="10"/>
      <c r="HI1562" s="10"/>
      <c r="HJ1562" s="10"/>
      <c r="HK1562" s="10"/>
      <c r="HL1562" s="10"/>
      <c r="HM1562" s="10"/>
      <c r="HN1562" s="10"/>
      <c r="HO1562" s="10"/>
      <c r="HP1562" s="10"/>
      <c r="HQ1562" s="10"/>
      <c r="HR1562" s="10"/>
      <c r="HS1562" s="10"/>
      <c r="HT1562" s="10"/>
      <c r="HU1562" s="10"/>
      <c r="HV1562" s="10"/>
      <c r="HW1562" s="10"/>
      <c r="HX1562" s="10"/>
      <c r="HY1562" s="10"/>
      <c r="HZ1562" s="10"/>
      <c r="IA1562" s="10"/>
      <c r="IB1562" s="10"/>
      <c r="IC1562" s="10"/>
      <c r="ID1562" s="10"/>
      <c r="IE1562" s="10"/>
      <c r="IF1562" s="10"/>
      <c r="IG1562" s="10"/>
      <c r="IH1562" s="10"/>
      <c r="II1562" s="10"/>
      <c r="IJ1562" s="10"/>
      <c r="IK1562" s="10"/>
      <c r="IL1562" s="10"/>
      <c r="IM1562" s="10"/>
      <c r="IN1562" s="10"/>
      <c r="IO1562" s="10"/>
      <c r="IP1562" s="10"/>
      <c r="IQ1562" s="10"/>
      <c r="IR1562" s="10"/>
      <c r="IS1562" s="10"/>
      <c r="IT1562" s="10"/>
      <c r="IU1562" s="10"/>
      <c r="IV1562" s="10"/>
    </row>
    <row r="1563" spans="1:256" ht="12.75" customHeight="1" x14ac:dyDescent="0.2">
      <c r="A1563" s="203" t="s">
        <v>4029</v>
      </c>
      <c r="B1563" s="203" t="s">
        <v>4028</v>
      </c>
      <c r="C1563" s="203" t="s">
        <v>1463</v>
      </c>
      <c r="D1563" s="214">
        <v>33807</v>
      </c>
      <c r="E1563" s="203" t="s">
        <v>1575</v>
      </c>
      <c r="F1563" s="203" t="s">
        <v>2187</v>
      </c>
      <c r="G1563" s="203" t="s">
        <v>4028</v>
      </c>
      <c r="H1563" s="203" t="s">
        <v>327</v>
      </c>
      <c r="I1563" s="203" t="s">
        <v>27</v>
      </c>
      <c r="J1563" s="203" t="s">
        <v>129</v>
      </c>
      <c r="K1563" s="203" t="s">
        <v>171</v>
      </c>
      <c r="L1563" s="203" t="s">
        <v>27</v>
      </c>
      <c r="M1563" s="203" t="s">
        <v>328</v>
      </c>
      <c r="N1563" s="203" t="s">
        <v>364</v>
      </c>
      <c r="O1563" s="203" t="s">
        <v>27</v>
      </c>
      <c r="P1563" s="203" t="s">
        <v>1066</v>
      </c>
      <c r="Q1563" s="203" t="s">
        <v>364</v>
      </c>
      <c r="R1563" s="203" t="s">
        <v>27</v>
      </c>
      <c r="S1563" s="203" t="s">
        <v>1059</v>
      </c>
      <c r="T1563" s="203" t="s">
        <v>364</v>
      </c>
      <c r="U1563" s="203" t="s">
        <v>27</v>
      </c>
      <c r="V1563" s="203" t="s">
        <v>1061</v>
      </c>
      <c r="W1563" s="203" t="s">
        <v>364</v>
      </c>
      <c r="X1563" s="203" t="s">
        <v>27</v>
      </c>
      <c r="Y1563" s="203" t="s">
        <v>1061</v>
      </c>
      <c r="Z1563" s="203">
        <v>0</v>
      </c>
      <c r="AA1563" s="203">
        <v>0</v>
      </c>
      <c r="AB1563" s="203">
        <v>0</v>
      </c>
      <c r="AC1563" s="203">
        <v>0</v>
      </c>
      <c r="AD1563" s="203">
        <v>0</v>
      </c>
      <c r="AE1563" s="203">
        <v>0</v>
      </c>
      <c r="AF1563" s="203">
        <v>0</v>
      </c>
      <c r="AG1563" s="203">
        <v>0</v>
      </c>
      <c r="AH1563" s="203">
        <v>0</v>
      </c>
      <c r="AI1563" s="203">
        <v>0</v>
      </c>
      <c r="AJ1563" s="203">
        <v>0</v>
      </c>
      <c r="AK1563" s="203">
        <v>0</v>
      </c>
      <c r="AL1563" s="203"/>
      <c r="AM1563" s="203"/>
      <c r="AN1563" s="203"/>
      <c r="AO1563" s="203"/>
      <c r="AP1563" s="203"/>
      <c r="AQ1563" s="203"/>
      <c r="AR1563" s="203"/>
      <c r="AS1563" s="203"/>
      <c r="AT1563" s="203"/>
      <c r="AU1563" s="203"/>
      <c r="AV1563" s="203"/>
      <c r="AW1563" s="203"/>
      <c r="AX1563" s="203"/>
      <c r="AY1563" s="203"/>
      <c r="AZ1563" s="203"/>
      <c r="BA1563" s="203"/>
      <c r="BB1563" s="203"/>
      <c r="BC1563" s="203"/>
      <c r="BD1563" s="203"/>
      <c r="BE1563" s="203"/>
      <c r="BF1563" s="203"/>
      <c r="BG1563" s="203"/>
      <c r="BH1563" s="203"/>
      <c r="BI1563" s="203"/>
      <c r="BJ1563" s="203"/>
      <c r="BK1563" s="203"/>
      <c r="BL1563" s="203"/>
      <c r="BM1563" s="10"/>
      <c r="BN1563" s="10"/>
      <c r="BO1563" s="10"/>
      <c r="BP1563" s="10"/>
      <c r="BQ1563" s="10"/>
      <c r="BR1563" s="10"/>
      <c r="BS1563" s="10"/>
      <c r="BT1563" s="10"/>
      <c r="BU1563" s="10"/>
      <c r="BV1563" s="10"/>
      <c r="BW1563" s="10"/>
      <c r="BX1563" s="10"/>
      <c r="BY1563" s="10"/>
      <c r="BZ1563" s="10"/>
      <c r="CA1563" s="10"/>
      <c r="CB1563" s="10"/>
      <c r="CC1563" s="10"/>
      <c r="CD1563" s="10"/>
      <c r="CE1563" s="10"/>
      <c r="CF1563" s="10"/>
      <c r="CG1563" s="10"/>
      <c r="CH1563" s="10"/>
      <c r="CI1563" s="10"/>
      <c r="CJ1563" s="10"/>
      <c r="CK1563" s="10"/>
      <c r="CL1563" s="10"/>
      <c r="CM1563" s="10"/>
      <c r="CN1563" s="10"/>
      <c r="CO1563" s="10"/>
      <c r="CP1563" s="10"/>
      <c r="CQ1563" s="10"/>
      <c r="CR1563" s="10"/>
      <c r="CS1563" s="10"/>
      <c r="CT1563" s="10"/>
      <c r="CU1563" s="10"/>
      <c r="CV1563" s="10"/>
      <c r="CW1563" s="10"/>
      <c r="CX1563" s="10"/>
      <c r="CY1563" s="10"/>
      <c r="CZ1563" s="10"/>
      <c r="DA1563" s="10"/>
      <c r="DB1563" s="10"/>
      <c r="DC1563" s="10"/>
      <c r="DD1563" s="10"/>
      <c r="DE1563" s="10"/>
      <c r="DF1563" s="10"/>
      <c r="DG1563" s="10"/>
      <c r="DH1563" s="10"/>
      <c r="DI1563" s="10"/>
      <c r="DJ1563" s="10"/>
      <c r="DK1563" s="10"/>
      <c r="DL1563" s="10"/>
      <c r="DM1563" s="10"/>
      <c r="DN1563" s="10"/>
      <c r="DO1563" s="10"/>
      <c r="DP1563" s="10"/>
      <c r="DQ1563" s="10"/>
      <c r="DR1563" s="10"/>
      <c r="DS1563" s="10"/>
      <c r="DT1563" s="10"/>
      <c r="DU1563" s="10"/>
      <c r="DV1563" s="10"/>
      <c r="DW1563" s="10"/>
      <c r="DX1563" s="10"/>
      <c r="DY1563" s="10"/>
      <c r="DZ1563" s="10"/>
      <c r="EA1563" s="10"/>
      <c r="EB1563" s="10"/>
      <c r="EC1563" s="10"/>
      <c r="ED1563" s="10"/>
      <c r="EE1563" s="10"/>
      <c r="EF1563" s="10"/>
      <c r="EG1563" s="10"/>
      <c r="EH1563" s="10"/>
      <c r="EI1563" s="10"/>
      <c r="EJ1563" s="10"/>
      <c r="EK1563" s="10"/>
      <c r="EL1563" s="10"/>
      <c r="EM1563" s="10"/>
      <c r="EN1563" s="10"/>
      <c r="EO1563" s="10"/>
      <c r="EP1563" s="10"/>
      <c r="EQ1563" s="10"/>
      <c r="ER1563" s="10"/>
      <c r="ES1563" s="10"/>
      <c r="ET1563" s="10"/>
      <c r="EU1563" s="10"/>
      <c r="EV1563" s="10"/>
      <c r="EW1563" s="10"/>
      <c r="EX1563" s="10"/>
      <c r="EY1563" s="10"/>
      <c r="EZ1563" s="10"/>
      <c r="FA1563" s="10"/>
      <c r="FB1563" s="10"/>
      <c r="FC1563" s="10"/>
      <c r="FD1563" s="10"/>
      <c r="FE1563" s="10"/>
      <c r="FF1563" s="10"/>
      <c r="FG1563" s="10"/>
      <c r="FH1563" s="10"/>
      <c r="FI1563" s="10"/>
      <c r="FJ1563" s="10"/>
      <c r="FK1563" s="10"/>
      <c r="FL1563" s="10"/>
      <c r="FM1563" s="10"/>
      <c r="FN1563" s="10"/>
      <c r="FO1563" s="10"/>
      <c r="FP1563" s="10"/>
      <c r="FQ1563" s="10"/>
      <c r="FR1563" s="10"/>
      <c r="FS1563" s="10"/>
      <c r="FT1563" s="10"/>
      <c r="FU1563" s="10"/>
      <c r="FV1563" s="10"/>
      <c r="FW1563" s="10"/>
      <c r="FX1563" s="10"/>
      <c r="FY1563" s="10"/>
      <c r="FZ1563" s="10"/>
      <c r="GA1563" s="10"/>
      <c r="GB1563" s="10"/>
      <c r="GC1563" s="10"/>
      <c r="GD1563" s="10"/>
      <c r="GE1563" s="10"/>
      <c r="GF1563" s="10"/>
      <c r="GG1563" s="10"/>
      <c r="GH1563" s="10"/>
      <c r="GI1563" s="10"/>
      <c r="GJ1563" s="10"/>
      <c r="GK1563" s="10"/>
      <c r="GL1563" s="10"/>
      <c r="GM1563" s="10"/>
      <c r="GN1563" s="10"/>
      <c r="GO1563" s="10"/>
      <c r="GP1563" s="10"/>
      <c r="GQ1563" s="10"/>
      <c r="GR1563" s="10"/>
      <c r="GS1563" s="10"/>
      <c r="GT1563" s="10"/>
      <c r="GU1563" s="10"/>
      <c r="GV1563" s="10"/>
      <c r="GW1563" s="10"/>
      <c r="GX1563" s="10"/>
      <c r="GY1563" s="10"/>
      <c r="GZ1563" s="10"/>
      <c r="HA1563" s="10"/>
      <c r="HB1563" s="10"/>
      <c r="HC1563" s="10"/>
      <c r="HD1563" s="10"/>
      <c r="HE1563" s="10"/>
      <c r="HF1563" s="10"/>
      <c r="HG1563" s="10"/>
      <c r="HH1563" s="10"/>
      <c r="HI1563" s="10"/>
      <c r="HJ1563" s="10"/>
      <c r="HK1563" s="10"/>
      <c r="HL1563" s="10"/>
      <c r="HM1563" s="10"/>
      <c r="HN1563" s="10"/>
      <c r="HO1563" s="10"/>
      <c r="HP1563" s="10"/>
      <c r="HQ1563" s="10"/>
      <c r="HR1563" s="10"/>
      <c r="HS1563" s="10"/>
      <c r="HT1563" s="10"/>
      <c r="HU1563" s="10"/>
      <c r="HV1563" s="10"/>
      <c r="HW1563" s="10"/>
      <c r="HX1563" s="10"/>
      <c r="HY1563" s="10"/>
      <c r="HZ1563" s="10"/>
      <c r="IA1563" s="10"/>
      <c r="IB1563" s="10"/>
      <c r="IC1563" s="10"/>
      <c r="ID1563" s="10"/>
      <c r="IE1563" s="10"/>
      <c r="IF1563" s="10"/>
      <c r="IG1563" s="10"/>
      <c r="IH1563" s="10"/>
      <c r="II1563" s="10"/>
      <c r="IJ1563" s="10"/>
      <c r="IK1563" s="10"/>
      <c r="IL1563" s="10"/>
      <c r="IM1563" s="10"/>
      <c r="IN1563" s="10"/>
      <c r="IO1563" s="10"/>
      <c r="IP1563" s="10"/>
      <c r="IQ1563" s="10"/>
      <c r="IR1563" s="10"/>
      <c r="IS1563" s="10"/>
      <c r="IT1563" s="10"/>
      <c r="IU1563" s="10"/>
      <c r="IV1563" s="10"/>
    </row>
    <row r="1564" spans="1:256" ht="12.75" customHeight="1" x14ac:dyDescent="0.2">
      <c r="A1564" s="203" t="s">
        <v>4028</v>
      </c>
      <c r="B1564" s="203" t="s">
        <v>4028</v>
      </c>
      <c r="C1564" s="203"/>
      <c r="D1564" s="214"/>
      <c r="E1564" s="203"/>
      <c r="F1564" s="203"/>
      <c r="G1564" s="203" t="s">
        <v>4028</v>
      </c>
      <c r="H1564" s="203"/>
      <c r="I1564" s="203"/>
      <c r="J1564" s="203"/>
      <c r="K1564" s="203" t="s">
        <v>4028</v>
      </c>
      <c r="L1564" s="203" t="s">
        <v>4028</v>
      </c>
      <c r="M1564" s="203" t="s">
        <v>4028</v>
      </c>
      <c r="N1564" s="203" t="s">
        <v>4028</v>
      </c>
      <c r="O1564" s="203" t="s">
        <v>4028</v>
      </c>
      <c r="P1564" s="203" t="s">
        <v>4028</v>
      </c>
      <c r="Q1564" s="203"/>
      <c r="R1564" s="203"/>
      <c r="S1564" s="203"/>
      <c r="T1564" s="203" t="s">
        <v>4028</v>
      </c>
      <c r="U1564" s="203" t="s">
        <v>4028</v>
      </c>
      <c r="V1564" s="203" t="s">
        <v>4028</v>
      </c>
      <c r="W1564" s="203" t="s">
        <v>4028</v>
      </c>
      <c r="X1564" s="203" t="s">
        <v>4028</v>
      </c>
      <c r="Y1564" s="203" t="s">
        <v>4028</v>
      </c>
      <c r="Z1564" s="203" t="s">
        <v>4028</v>
      </c>
      <c r="AA1564" s="203" t="s">
        <v>4028</v>
      </c>
      <c r="AB1564" s="203" t="s">
        <v>4028</v>
      </c>
      <c r="AC1564" s="203" t="s">
        <v>4028</v>
      </c>
      <c r="AD1564" s="203" t="s">
        <v>4028</v>
      </c>
      <c r="AE1564" s="203" t="s">
        <v>4028</v>
      </c>
      <c r="AF1564" s="203" t="s">
        <v>4028</v>
      </c>
      <c r="AG1564" s="203" t="s">
        <v>4028</v>
      </c>
      <c r="AH1564" s="203" t="s">
        <v>4028</v>
      </c>
      <c r="AI1564" s="203" t="s">
        <v>4028</v>
      </c>
      <c r="AJ1564" s="203" t="s">
        <v>4028</v>
      </c>
      <c r="AK1564" s="203" t="s">
        <v>4028</v>
      </c>
      <c r="AL1564" s="203"/>
      <c r="AM1564" s="203"/>
      <c r="AN1564" s="203"/>
      <c r="AO1564" s="203"/>
      <c r="AP1564" s="203"/>
      <c r="AQ1564" s="203"/>
      <c r="AR1564" s="203"/>
      <c r="AS1564" s="203"/>
      <c r="AT1564" s="203"/>
      <c r="AU1564" s="203"/>
      <c r="AV1564" s="203"/>
      <c r="AW1564" s="203"/>
      <c r="AX1564" s="203"/>
      <c r="AY1564" s="203"/>
      <c r="AZ1564" s="203"/>
      <c r="BA1564" s="203"/>
      <c r="BB1564" s="203"/>
      <c r="BC1564" s="203"/>
      <c r="BD1564" s="203"/>
      <c r="BE1564" s="203"/>
      <c r="BF1564" s="203"/>
      <c r="BG1564" s="203"/>
      <c r="BH1564" s="203"/>
      <c r="BI1564" s="203"/>
      <c r="BJ1564" s="203"/>
      <c r="BK1564" s="203"/>
      <c r="BL1564" s="203"/>
    </row>
    <row r="1565" spans="1:256" ht="12.75" customHeight="1" x14ac:dyDescent="0.2">
      <c r="A1565" s="203" t="s">
        <v>1467</v>
      </c>
      <c r="B1565" s="203" t="s">
        <v>4471</v>
      </c>
      <c r="C1565" s="203" t="s">
        <v>3206</v>
      </c>
      <c r="D1565" s="214">
        <v>35020</v>
      </c>
      <c r="E1565" s="203" t="s">
        <v>3063</v>
      </c>
      <c r="F1565" s="203" t="s">
        <v>3417</v>
      </c>
      <c r="G1565" s="203" t="s">
        <v>3420</v>
      </c>
      <c r="H1565" s="203" t="s">
        <v>4029</v>
      </c>
      <c r="I1565" s="203"/>
      <c r="J1565" s="203"/>
      <c r="K1565" s="203" t="s">
        <v>170</v>
      </c>
      <c r="L1565" s="203" t="s">
        <v>27</v>
      </c>
      <c r="M1565" s="203" t="s">
        <v>1061</v>
      </c>
      <c r="N1565" s="203">
        <v>0</v>
      </c>
      <c r="O1565" s="203">
        <v>0</v>
      </c>
      <c r="P1565" s="203">
        <v>0</v>
      </c>
      <c r="Q1565" s="203"/>
      <c r="R1565" s="203"/>
      <c r="S1565" s="203"/>
      <c r="T1565" s="203">
        <v>0</v>
      </c>
      <c r="U1565" s="203">
        <v>0</v>
      </c>
      <c r="V1565" s="203">
        <v>0</v>
      </c>
      <c r="W1565" s="203">
        <v>0</v>
      </c>
      <c r="X1565" s="203">
        <v>0</v>
      </c>
      <c r="Y1565" s="203">
        <v>0</v>
      </c>
      <c r="Z1565" s="203">
        <v>0</v>
      </c>
      <c r="AA1565" s="203">
        <v>0</v>
      </c>
      <c r="AB1565" s="203">
        <v>0</v>
      </c>
      <c r="AC1565" s="203">
        <v>0</v>
      </c>
      <c r="AD1565" s="203">
        <v>0</v>
      </c>
      <c r="AE1565" s="203">
        <v>0</v>
      </c>
      <c r="AF1565" s="203">
        <v>0</v>
      </c>
      <c r="AG1565" s="203">
        <v>0</v>
      </c>
      <c r="AH1565" s="203">
        <v>0</v>
      </c>
      <c r="AI1565" s="203">
        <v>0</v>
      </c>
      <c r="AJ1565" s="203">
        <v>0</v>
      </c>
      <c r="AK1565" s="203">
        <v>0</v>
      </c>
      <c r="AL1565" s="203"/>
      <c r="AM1565" s="203"/>
      <c r="AN1565" s="203"/>
      <c r="AO1565" s="203"/>
      <c r="AP1565" s="203"/>
      <c r="AQ1565" s="203"/>
      <c r="AR1565" s="203"/>
      <c r="AS1565" s="203"/>
      <c r="AT1565" s="203"/>
      <c r="AU1565" s="203"/>
      <c r="AV1565" s="203"/>
      <c r="AW1565" s="203"/>
      <c r="AX1565" s="203"/>
      <c r="AY1565" s="203"/>
      <c r="AZ1565" s="203"/>
      <c r="BA1565" s="203"/>
      <c r="BB1565" s="203"/>
      <c r="BC1565" s="203"/>
      <c r="BD1565" s="203"/>
      <c r="BE1565" s="203"/>
      <c r="BF1565" s="203"/>
      <c r="BG1565" s="203"/>
      <c r="BH1565" s="203"/>
      <c r="BI1565" s="203"/>
      <c r="BJ1565" s="203"/>
      <c r="BK1565" s="203"/>
      <c r="BL1565" s="203"/>
    </row>
    <row r="1566" spans="1:256" ht="12.75" customHeight="1" x14ac:dyDescent="0.2">
      <c r="A1566" s="203" t="s">
        <v>4044</v>
      </c>
      <c r="B1566" s="203" t="s">
        <v>4414</v>
      </c>
      <c r="C1566" s="203" t="s">
        <v>1655</v>
      </c>
      <c r="D1566" s="214">
        <v>33315</v>
      </c>
      <c r="E1566" s="203" t="s">
        <v>1225</v>
      </c>
      <c r="F1566" s="203" t="s">
        <v>4025</v>
      </c>
      <c r="G1566" s="203" t="s">
        <v>3420</v>
      </c>
      <c r="H1566" s="203" t="s">
        <v>4044</v>
      </c>
      <c r="I1566" s="203" t="s">
        <v>4414</v>
      </c>
      <c r="J1566" s="203"/>
      <c r="K1566" s="203" t="s">
        <v>12</v>
      </c>
      <c r="L1566" s="203" t="s">
        <v>450</v>
      </c>
      <c r="M1566" s="203"/>
      <c r="N1566" s="203" t="s">
        <v>12</v>
      </c>
      <c r="O1566" s="203" t="s">
        <v>450</v>
      </c>
      <c r="P1566" s="203"/>
      <c r="Q1566" s="203" t="s">
        <v>12</v>
      </c>
      <c r="R1566" s="203" t="s">
        <v>450</v>
      </c>
      <c r="S1566" s="203"/>
      <c r="T1566" s="203" t="s">
        <v>12</v>
      </c>
      <c r="U1566" s="203" t="s">
        <v>450</v>
      </c>
      <c r="V1566" s="203"/>
      <c r="W1566" s="203"/>
      <c r="X1566" s="203"/>
      <c r="Y1566" s="203"/>
      <c r="Z1566" s="203"/>
      <c r="AA1566" s="203"/>
      <c r="AB1566" s="203"/>
      <c r="AC1566" s="203"/>
      <c r="AD1566" s="203"/>
      <c r="AE1566" s="203"/>
      <c r="AF1566" s="203"/>
      <c r="AG1566" s="203"/>
      <c r="AH1566" s="203"/>
      <c r="AI1566" s="203"/>
      <c r="AJ1566" s="203"/>
      <c r="AK1566" s="203"/>
      <c r="AL1566" s="203"/>
      <c r="AM1566" s="203"/>
      <c r="AN1566" s="203"/>
      <c r="AO1566" s="203"/>
      <c r="AP1566" s="203"/>
      <c r="AQ1566" s="203"/>
      <c r="AR1566" s="203"/>
      <c r="AS1566" s="203"/>
      <c r="AT1566" s="203"/>
      <c r="AU1566" s="203"/>
      <c r="AV1566" s="203"/>
      <c r="AW1566" s="203"/>
      <c r="AX1566" s="203"/>
      <c r="AY1566" s="203"/>
      <c r="AZ1566" s="203"/>
      <c r="BA1566" s="203"/>
      <c r="BB1566" s="203"/>
      <c r="BC1566" s="203"/>
      <c r="BD1566" s="203"/>
      <c r="BE1566" s="203"/>
      <c r="BF1566" s="203"/>
      <c r="BG1566" s="203"/>
      <c r="BH1566" s="203"/>
      <c r="BI1566" s="203"/>
      <c r="BJ1566" s="203"/>
      <c r="BK1566" s="203"/>
      <c r="BL1566" s="203"/>
    </row>
    <row r="1567" spans="1:256" ht="12.75" customHeight="1" x14ac:dyDescent="0.2">
      <c r="A1567" s="203" t="s">
        <v>4041</v>
      </c>
      <c r="B1567" s="203" t="s">
        <v>32</v>
      </c>
      <c r="C1567" s="203" t="s">
        <v>3395</v>
      </c>
      <c r="D1567" s="214">
        <v>35019</v>
      </c>
      <c r="E1567" s="203" t="s">
        <v>3065</v>
      </c>
      <c r="F1567" s="203" t="s">
        <v>3074</v>
      </c>
      <c r="G1567" s="203" t="s">
        <v>3420</v>
      </c>
      <c r="H1567" s="203" t="s">
        <v>339</v>
      </c>
      <c r="I1567" s="203" t="s">
        <v>32</v>
      </c>
      <c r="J1567" s="203"/>
      <c r="K1567" s="203" t="s">
        <v>339</v>
      </c>
      <c r="L1567" s="203" t="s">
        <v>32</v>
      </c>
      <c r="M1567" s="203">
        <v>0</v>
      </c>
      <c r="N1567" s="203">
        <v>0</v>
      </c>
      <c r="O1567" s="203">
        <v>0</v>
      </c>
      <c r="P1567" s="203">
        <v>0</v>
      </c>
      <c r="Q1567" s="203"/>
      <c r="R1567" s="203"/>
      <c r="S1567" s="203"/>
      <c r="T1567" s="203">
        <v>0</v>
      </c>
      <c r="U1567" s="203">
        <v>0</v>
      </c>
      <c r="V1567" s="203">
        <v>0</v>
      </c>
      <c r="W1567" s="203">
        <v>0</v>
      </c>
      <c r="X1567" s="203">
        <v>0</v>
      </c>
      <c r="Y1567" s="203">
        <v>0</v>
      </c>
      <c r="Z1567" s="203">
        <v>0</v>
      </c>
      <c r="AA1567" s="203">
        <v>0</v>
      </c>
      <c r="AB1567" s="203">
        <v>0</v>
      </c>
      <c r="AC1567" s="203">
        <v>0</v>
      </c>
      <c r="AD1567" s="203">
        <v>0</v>
      </c>
      <c r="AE1567" s="203">
        <v>0</v>
      </c>
      <c r="AF1567" s="203">
        <v>0</v>
      </c>
      <c r="AG1567" s="203">
        <v>0</v>
      </c>
      <c r="AH1567" s="203">
        <v>0</v>
      </c>
      <c r="AI1567" s="203">
        <v>0</v>
      </c>
      <c r="AJ1567" s="203">
        <v>0</v>
      </c>
      <c r="AK1567" s="203">
        <v>0</v>
      </c>
      <c r="AL1567" s="203"/>
      <c r="AM1567" s="203"/>
      <c r="AN1567" s="203"/>
      <c r="AO1567" s="203"/>
      <c r="AP1567" s="203"/>
      <c r="AQ1567" s="203"/>
      <c r="AR1567" s="203"/>
      <c r="AS1567" s="203"/>
      <c r="AT1567" s="203"/>
      <c r="AU1567" s="203"/>
      <c r="AV1567" s="203"/>
      <c r="AW1567" s="203"/>
      <c r="AX1567" s="203"/>
      <c r="AY1567" s="203"/>
      <c r="AZ1567" s="203"/>
      <c r="BA1567" s="203"/>
      <c r="BB1567" s="203"/>
      <c r="BC1567" s="203"/>
      <c r="BD1567" s="203"/>
      <c r="BE1567" s="203"/>
      <c r="BF1567" s="203"/>
      <c r="BG1567" s="203"/>
      <c r="BH1567" s="203"/>
      <c r="BI1567" s="203"/>
      <c r="BJ1567" s="203"/>
      <c r="BK1567" s="203"/>
      <c r="BL1567" s="203"/>
    </row>
    <row r="1568" spans="1:256" ht="12.75" customHeight="1" x14ac:dyDescent="0.2">
      <c r="A1568" s="203" t="s">
        <v>4028</v>
      </c>
      <c r="B1568" s="203" t="s">
        <v>4028</v>
      </c>
      <c r="C1568" s="203"/>
      <c r="D1568" s="218"/>
      <c r="E1568" s="203"/>
      <c r="F1568" s="203"/>
      <c r="G1568" s="203" t="s">
        <v>4028</v>
      </c>
      <c r="H1568" s="203"/>
      <c r="I1568" s="203"/>
      <c r="J1568" s="203" t="s">
        <v>4028</v>
      </c>
      <c r="K1568" s="203" t="s">
        <v>4028</v>
      </c>
      <c r="L1568" s="203" t="s">
        <v>4028</v>
      </c>
      <c r="M1568" s="203" t="s">
        <v>4028</v>
      </c>
      <c r="N1568" s="203" t="s">
        <v>4028</v>
      </c>
      <c r="O1568" s="203" t="s">
        <v>4028</v>
      </c>
      <c r="P1568" s="203" t="s">
        <v>4028</v>
      </c>
      <c r="Q1568" s="203"/>
      <c r="R1568" s="203"/>
      <c r="S1568" s="203"/>
      <c r="T1568" s="203" t="s">
        <v>4028</v>
      </c>
      <c r="U1568" s="203" t="s">
        <v>4028</v>
      </c>
      <c r="V1568" s="203" t="s">
        <v>4028</v>
      </c>
      <c r="W1568" s="203" t="s">
        <v>4028</v>
      </c>
      <c r="X1568" s="203" t="s">
        <v>4028</v>
      </c>
      <c r="Y1568" s="203" t="s">
        <v>4028</v>
      </c>
      <c r="Z1568" s="203" t="s">
        <v>4028</v>
      </c>
      <c r="AA1568" s="203" t="s">
        <v>4028</v>
      </c>
      <c r="AB1568" s="203" t="s">
        <v>4028</v>
      </c>
      <c r="AC1568" s="203" t="s">
        <v>4028</v>
      </c>
      <c r="AD1568" s="203" t="s">
        <v>4028</v>
      </c>
      <c r="AE1568" s="203" t="s">
        <v>4028</v>
      </c>
      <c r="AF1568" s="203" t="s">
        <v>4028</v>
      </c>
      <c r="AG1568" s="203" t="s">
        <v>4028</v>
      </c>
      <c r="AH1568" s="203" t="s">
        <v>4028</v>
      </c>
      <c r="AI1568" s="203" t="s">
        <v>4028</v>
      </c>
      <c r="AJ1568" s="203" t="s">
        <v>4028</v>
      </c>
      <c r="AK1568" s="203" t="s">
        <v>4028</v>
      </c>
      <c r="AL1568" s="203"/>
      <c r="AM1568" s="203"/>
      <c r="AN1568" s="203"/>
      <c r="AO1568" s="203"/>
      <c r="AP1568" s="203"/>
      <c r="AQ1568" s="203"/>
      <c r="AR1568" s="203"/>
      <c r="AS1568" s="203"/>
      <c r="AT1568" s="203"/>
      <c r="AU1568" s="203"/>
      <c r="AV1568" s="203"/>
      <c r="AW1568" s="203"/>
      <c r="AX1568" s="203"/>
      <c r="AY1568" s="203"/>
      <c r="AZ1568" s="203"/>
      <c r="BA1568" s="203"/>
      <c r="BB1568" s="203"/>
      <c r="BC1568" s="203"/>
      <c r="BD1568" s="203"/>
      <c r="BE1568" s="203"/>
      <c r="BF1568" s="203"/>
      <c r="BG1568" s="203"/>
      <c r="BH1568" s="203"/>
      <c r="BI1568" s="203"/>
      <c r="BJ1568" s="203"/>
      <c r="BK1568" s="203"/>
      <c r="BL1568" s="203"/>
    </row>
    <row r="1569" spans="1:260" ht="12.75" customHeight="1" x14ac:dyDescent="0.2">
      <c r="A1569" s="203"/>
      <c r="B1569" s="203" t="s">
        <v>4028</v>
      </c>
      <c r="C1569" s="203"/>
      <c r="D1569" s="218"/>
      <c r="E1569" s="203"/>
      <c r="F1569" s="203"/>
      <c r="G1569" s="203" t="s">
        <v>4028</v>
      </c>
      <c r="H1569" s="203"/>
      <c r="I1569" s="203"/>
      <c r="J1569" s="203" t="s">
        <v>4028</v>
      </c>
      <c r="K1569" s="203" t="s">
        <v>4028</v>
      </c>
      <c r="L1569" s="203" t="s">
        <v>4028</v>
      </c>
      <c r="M1569" s="203" t="s">
        <v>4028</v>
      </c>
      <c r="N1569" s="203" t="s">
        <v>4028</v>
      </c>
      <c r="O1569" s="203" t="s">
        <v>4028</v>
      </c>
      <c r="P1569" s="203" t="s">
        <v>4028</v>
      </c>
      <c r="Q1569" s="203"/>
      <c r="R1569" s="203"/>
      <c r="S1569" s="203"/>
      <c r="T1569" s="203" t="s">
        <v>4028</v>
      </c>
      <c r="U1569" s="203" t="s">
        <v>4028</v>
      </c>
      <c r="V1569" s="203" t="s">
        <v>4028</v>
      </c>
      <c r="W1569" s="203" t="s">
        <v>4028</v>
      </c>
      <c r="X1569" s="203" t="s">
        <v>4028</v>
      </c>
      <c r="Y1569" s="203" t="s">
        <v>4028</v>
      </c>
      <c r="Z1569" s="203" t="s">
        <v>4028</v>
      </c>
      <c r="AA1569" s="203" t="s">
        <v>4028</v>
      </c>
      <c r="AB1569" s="203" t="s">
        <v>4028</v>
      </c>
      <c r="AC1569" s="203" t="s">
        <v>4028</v>
      </c>
      <c r="AD1569" s="203" t="s">
        <v>4028</v>
      </c>
      <c r="AE1569" s="203" t="s">
        <v>4028</v>
      </c>
      <c r="AF1569" s="203" t="s">
        <v>4028</v>
      </c>
      <c r="AG1569" s="203" t="s">
        <v>4028</v>
      </c>
      <c r="AH1569" s="203" t="s">
        <v>4028</v>
      </c>
      <c r="AI1569" s="203" t="s">
        <v>4028</v>
      </c>
      <c r="AJ1569" s="203" t="s">
        <v>4028</v>
      </c>
      <c r="AK1569" s="203" t="s">
        <v>4028</v>
      </c>
      <c r="AL1569" s="203"/>
      <c r="AM1569" s="203"/>
      <c r="AN1569" s="203"/>
      <c r="AO1569" s="203"/>
      <c r="AP1569" s="203"/>
      <c r="AQ1569" s="203"/>
      <c r="AR1569" s="203"/>
      <c r="AS1569" s="203"/>
      <c r="AT1569" s="203"/>
      <c r="AU1569" s="203"/>
      <c r="AV1569" s="203"/>
      <c r="AW1569" s="203"/>
      <c r="AX1569" s="203"/>
      <c r="AY1569" s="203"/>
      <c r="AZ1569" s="203"/>
      <c r="BA1569" s="203"/>
      <c r="BB1569" s="203"/>
      <c r="BC1569" s="203"/>
      <c r="BD1569" s="203"/>
      <c r="BE1569" s="203"/>
      <c r="BF1569" s="203"/>
      <c r="BG1569" s="203"/>
      <c r="BH1569" s="203"/>
      <c r="BI1569" s="203"/>
      <c r="BJ1569" s="203"/>
      <c r="BK1569" s="203"/>
      <c r="BL1569" s="203"/>
      <c r="BM1569" s="10"/>
      <c r="BN1569" s="10"/>
      <c r="BO1569" s="10"/>
      <c r="BP1569" s="10"/>
      <c r="BQ1569" s="10"/>
      <c r="BR1569" s="10"/>
      <c r="BS1569" s="10"/>
      <c r="BT1569" s="10"/>
      <c r="BU1569" s="10"/>
      <c r="BV1569" s="10"/>
      <c r="BW1569" s="10"/>
      <c r="BX1569" s="10"/>
      <c r="BY1569" s="10"/>
      <c r="BZ1569" s="10"/>
      <c r="CA1569" s="10"/>
      <c r="CB1569" s="10"/>
      <c r="CC1569" s="10"/>
      <c r="CD1569" s="10"/>
      <c r="CE1569" s="10"/>
      <c r="CF1569" s="10"/>
      <c r="CG1569" s="10"/>
      <c r="CH1569" s="10"/>
      <c r="CI1569" s="10"/>
      <c r="CJ1569" s="10"/>
      <c r="CK1569" s="10"/>
      <c r="CL1569" s="10"/>
      <c r="CM1569" s="10"/>
      <c r="CN1569" s="10"/>
      <c r="CO1569" s="10"/>
      <c r="CP1569" s="10"/>
      <c r="CQ1569" s="10"/>
      <c r="CR1569" s="10"/>
      <c r="CS1569" s="10"/>
      <c r="CT1569" s="10"/>
      <c r="CU1569" s="10"/>
      <c r="CV1569" s="10"/>
      <c r="CW1569" s="10"/>
      <c r="CX1569" s="10"/>
      <c r="CY1569" s="10"/>
      <c r="CZ1569" s="10"/>
      <c r="DA1569" s="10"/>
      <c r="DB1569" s="10"/>
      <c r="DC1569" s="10"/>
      <c r="DD1569" s="10"/>
      <c r="DE1569" s="10"/>
      <c r="DF1569" s="10"/>
      <c r="DG1569" s="10"/>
      <c r="DH1569" s="10"/>
      <c r="DI1569" s="10"/>
      <c r="DJ1569" s="10"/>
      <c r="DK1569" s="10"/>
      <c r="DL1569" s="10"/>
      <c r="DM1569" s="10"/>
      <c r="DN1569" s="10"/>
      <c r="DO1569" s="10"/>
      <c r="DP1569" s="10"/>
      <c r="DQ1569" s="10"/>
      <c r="DR1569" s="10"/>
      <c r="DS1569" s="10"/>
      <c r="DT1569" s="10"/>
      <c r="DU1569" s="10"/>
      <c r="DV1569" s="10"/>
      <c r="DW1569" s="10"/>
      <c r="DX1569" s="10"/>
      <c r="DY1569" s="10"/>
      <c r="DZ1569" s="10"/>
      <c r="EA1569" s="10"/>
      <c r="EB1569" s="10"/>
      <c r="EC1569" s="10"/>
      <c r="ED1569" s="10"/>
      <c r="EE1569" s="10"/>
      <c r="EF1569" s="10"/>
      <c r="EG1569" s="10"/>
      <c r="EH1569" s="10"/>
      <c r="EI1569" s="10"/>
      <c r="EJ1569" s="10"/>
      <c r="EK1569" s="10"/>
      <c r="EL1569" s="10"/>
      <c r="EM1569" s="10"/>
      <c r="EN1569" s="10"/>
      <c r="EO1569" s="10"/>
      <c r="EP1569" s="10"/>
      <c r="EQ1569" s="10"/>
      <c r="ER1569" s="10"/>
      <c r="ES1569" s="10"/>
      <c r="ET1569" s="10"/>
      <c r="EU1569" s="10"/>
      <c r="EV1569" s="10"/>
      <c r="EW1569" s="10"/>
      <c r="EX1569" s="10"/>
      <c r="EY1569" s="10"/>
      <c r="EZ1569" s="10"/>
      <c r="FA1569" s="10"/>
      <c r="FB1569" s="10"/>
      <c r="FC1569" s="10"/>
      <c r="FD1569" s="10"/>
      <c r="FE1569" s="10"/>
      <c r="FF1569" s="10"/>
      <c r="FG1569" s="10"/>
      <c r="FH1569" s="10"/>
      <c r="FI1569" s="10"/>
      <c r="FJ1569" s="10"/>
      <c r="FK1569" s="10"/>
      <c r="FL1569" s="10"/>
      <c r="FM1569" s="10"/>
      <c r="FN1569" s="10"/>
      <c r="FO1569" s="10"/>
      <c r="FP1569" s="10"/>
      <c r="FQ1569" s="10"/>
      <c r="FR1569" s="10"/>
      <c r="FS1569" s="10"/>
      <c r="FT1569" s="10"/>
      <c r="FU1569" s="10"/>
      <c r="FV1569" s="10"/>
      <c r="FW1569" s="10"/>
      <c r="FX1569" s="10"/>
      <c r="FY1569" s="10"/>
      <c r="FZ1569" s="10"/>
      <c r="GA1569" s="10"/>
      <c r="GB1569" s="10"/>
      <c r="GC1569" s="10"/>
      <c r="GD1569" s="10"/>
      <c r="GE1569" s="10"/>
      <c r="GF1569" s="10"/>
      <c r="GG1569" s="10"/>
      <c r="GH1569" s="10"/>
      <c r="GI1569" s="10"/>
      <c r="GJ1569" s="10"/>
      <c r="GK1569" s="10"/>
      <c r="GL1569" s="10"/>
      <c r="GM1569" s="10"/>
      <c r="GN1569" s="10"/>
      <c r="GO1569" s="10"/>
      <c r="GP1569" s="10"/>
      <c r="GQ1569" s="10"/>
      <c r="GR1569" s="10"/>
      <c r="GS1569" s="10"/>
      <c r="GT1569" s="10"/>
      <c r="GU1569" s="10"/>
      <c r="GV1569" s="10"/>
      <c r="GW1569" s="10"/>
      <c r="GX1569" s="10"/>
      <c r="GY1569" s="10"/>
      <c r="GZ1569" s="10"/>
      <c r="HA1569" s="10"/>
      <c r="HB1569" s="10"/>
      <c r="HC1569" s="10"/>
      <c r="HD1569" s="10"/>
      <c r="HE1569" s="10"/>
      <c r="HF1569" s="10"/>
      <c r="HG1569" s="10"/>
      <c r="HH1569" s="10"/>
      <c r="HI1569" s="10"/>
      <c r="HJ1569" s="10"/>
      <c r="HK1569" s="10"/>
      <c r="HL1569" s="10"/>
      <c r="HM1569" s="10"/>
      <c r="HN1569" s="10"/>
      <c r="HO1569" s="10"/>
      <c r="HP1569" s="10"/>
      <c r="HQ1569" s="10"/>
      <c r="HR1569" s="10"/>
      <c r="HS1569" s="10"/>
      <c r="HT1569" s="10"/>
      <c r="HU1569" s="10"/>
      <c r="HV1569" s="10"/>
      <c r="HW1569" s="10"/>
      <c r="HX1569" s="10"/>
      <c r="HY1569" s="10"/>
      <c r="HZ1569" s="10"/>
      <c r="IA1569" s="10"/>
      <c r="IB1569" s="10"/>
      <c r="IC1569" s="10"/>
      <c r="ID1569" s="10"/>
      <c r="IE1569" s="10"/>
      <c r="IF1569" s="10"/>
      <c r="IG1569" s="10"/>
      <c r="IH1569" s="10"/>
      <c r="II1569" s="10"/>
      <c r="IJ1569" s="10"/>
      <c r="IK1569" s="10"/>
      <c r="IL1569" s="10"/>
      <c r="IM1569" s="10"/>
      <c r="IN1569" s="10"/>
      <c r="IO1569" s="10"/>
      <c r="IP1569" s="10"/>
      <c r="IQ1569" s="10"/>
      <c r="IR1569" s="10"/>
      <c r="IS1569" s="10"/>
      <c r="IT1569" s="10"/>
      <c r="IU1569" s="10"/>
      <c r="IV1569" s="10"/>
    </row>
    <row r="1570" spans="1:260" ht="12.75" customHeight="1" x14ac:dyDescent="0.2">
      <c r="A1570" s="202"/>
      <c r="B1570" s="202"/>
      <c r="C1570" s="202"/>
      <c r="D1570" s="212" t="s">
        <v>2114</v>
      </c>
      <c r="E1570" s="17" t="s">
        <v>2115</v>
      </c>
      <c r="F1570" s="17" t="s">
        <v>2116</v>
      </c>
      <c r="G1570" s="17" t="s">
        <v>2117</v>
      </c>
      <c r="H1570" s="17"/>
      <c r="I1570" s="17"/>
      <c r="K1570" s="8" t="str">
        <f>IF(ISERROR(VLOOKUP(TRIM(B1570),ALL!$A$2:$AC$3977,11,FALSE)),"",VLOOKUP(TRIM(B1570),ALL!$A$2:$AC$3977,11,FALSE))</f>
        <v/>
      </c>
      <c r="L1570" s="8" t="str">
        <f>IF(ISERROR(VLOOKUP(TRIM(B1570),ALL!$A$2:$AC$3977,12,FALSE)),"",VLOOKUP(TRIM(B1570),ALL!$A$2:$AC$3977,12,FALSE))</f>
        <v/>
      </c>
      <c r="M1570" s="8" t="str">
        <f>IF(ISERROR(VLOOKUP(TRIM(B1570),ALL!$A$2:$AC$3977,13,FALSE)),"",VLOOKUP(TRIM(B1570),ALL!$A$2:$AC$3977,13,FALSE))</f>
        <v/>
      </c>
      <c r="N1570" s="8" t="str">
        <f>IF(ISERROR(VLOOKUP(TRIM(B1570),ALL!$A$2:$AC$3977,14,FALSE)),"",VLOOKUP(TRIM(B1570),ALL!$A$2:$AC$3977,14,FALSE))</f>
        <v/>
      </c>
      <c r="O1570" s="8" t="str">
        <f>IF(ISERROR(VLOOKUP(TRIM(B1570),ALL!$A$2:$AC$3977,15,FALSE)),"",VLOOKUP(TRIM(B1570),ALL!$A$2:$AC$3977,15,FALSE))</f>
        <v/>
      </c>
      <c r="P1570" s="8" t="str">
        <f>IF(ISERROR(VLOOKUP(TRIM(B1570),ALL!$A$2:$AC$3977,16,FALSE)),"",VLOOKUP(TRIM(B1570),ALL!$A$2:$AC$3977,16,FALSE))</f>
        <v/>
      </c>
      <c r="Q1570" s="202"/>
      <c r="S1570" s="202"/>
      <c r="T1570" s="202" t="str">
        <f>IF(ISERROR(VLOOKUP(TRIM(B1570),ALL!$A$2:$AC$3999,20,FALSE)),"",VLOOKUP(TRIM(B1570),ALL!$A$2:$AC$3999,20,FALSE))</f>
        <v/>
      </c>
      <c r="U1570" s="202" t="str">
        <f>IF(ISERROR(VLOOKUP(TRIM(B1570),ALL!$A$2:$AC$3999,21,FALSE)),"",VLOOKUP(TRIM(B1570),ALL!$A$2:$AC$3999,21,FALSE))</f>
        <v/>
      </c>
      <c r="V1570" s="202" t="str">
        <f>IF(ISERROR(VLOOKUP(TRIM(B1570),ALL!$A$2:$AC$3999,22,FALSE)),"",VLOOKUP(TRIM(B1570),ALL!$A$2:$AC$3999,22,FALSE))</f>
        <v/>
      </c>
      <c r="W1570" s="202" t="str">
        <f>IF(ISERROR(VLOOKUP(TRIM(B1570),ALL!$A$2:$AC$1999,20,FALSE)),"",VLOOKUP(TRIM(B1570),ALL!$A$2:$AC$1999,20,FALSE))</f>
        <v/>
      </c>
      <c r="X1570" s="202" t="str">
        <f>IF(ISERROR(VLOOKUP(TRIM(B1570),ALL!$A$2:$AC$1999,21,FALSE)),"",VLOOKUP(TRIM(B1570),ALL!$A$2:$AC$1999,21,FALSE))</f>
        <v/>
      </c>
      <c r="Y1570" s="202" t="str">
        <f>IF(ISERROR(VLOOKUP(TRIM(B1570),ALL!$A$2:$AC$1999,22,FALSE)),"",VLOOKUP(TRIM(B1570),ALL!$A$2:$AC$1999,22,FALSE))</f>
        <v/>
      </c>
      <c r="Z1570" s="202" t="str">
        <f>IF(ISERROR(VLOOKUP(TRIM(B1570),ALL!$A$2:$AC$1999,23,FALSE)),"",VLOOKUP(TRIM(B1570),ALL!$A$2:$AC$1999,23,FALSE))</f>
        <v/>
      </c>
      <c r="AA1570" s="202" t="str">
        <f>IF(ISERROR(VLOOKUP(TRIM(B1570),ALL!$A$2:$AC$1999,24,FALSE)),"",VLOOKUP(TRIM(B1570),ALL!$A$2:$AC$1999,24,FALSE))</f>
        <v/>
      </c>
      <c r="AB1570" s="202" t="str">
        <f>IF(ISERROR(VLOOKUP(TRIM(B1570),ALL!$A$2:$AC$1999,25,FALSE)),"",VLOOKUP(TRIM(B1570),ALL!$A$2:$AC$1999,25,FALSE))</f>
        <v/>
      </c>
      <c r="AC1570" s="202" t="s">
        <v>4028</v>
      </c>
      <c r="AD1570" s="202" t="s">
        <v>4028</v>
      </c>
      <c r="AE1570" s="202" t="s">
        <v>4028</v>
      </c>
      <c r="AF1570" s="202" t="s">
        <v>4028</v>
      </c>
      <c r="AG1570" s="202" t="s">
        <v>4028</v>
      </c>
      <c r="AH1570" s="202" t="s">
        <v>4028</v>
      </c>
      <c r="AI1570" s="202" t="s">
        <v>4028</v>
      </c>
      <c r="AJ1570" s="202" t="s">
        <v>4028</v>
      </c>
      <c r="AK1570" s="202" t="s">
        <v>4028</v>
      </c>
      <c r="AL1570" s="202"/>
      <c r="AO1570" s="202"/>
      <c r="AQ1570" s="1"/>
      <c r="AT1570" s="1"/>
      <c r="AU1570" s="202"/>
      <c r="AW1570" s="1"/>
      <c r="AX1570" s="202"/>
      <c r="AZ1570" s="1"/>
      <c r="BA1570" s="202"/>
      <c r="BB1570" s="1"/>
      <c r="BC1570" s="1"/>
      <c r="BD1570" s="202"/>
      <c r="BE1570" s="202"/>
      <c r="BF1570" s="1"/>
      <c r="BG1570" s="202"/>
      <c r="BH1570" s="202"/>
      <c r="BI1570" s="202"/>
      <c r="BJ1570" s="202"/>
      <c r="BK1570" s="2"/>
      <c r="BL1570" s="2"/>
    </row>
    <row r="1571" spans="1:260" ht="15" customHeight="1" x14ac:dyDescent="0.25">
      <c r="A1571" s="21" t="s">
        <v>2110</v>
      </c>
      <c r="B1571" s="202"/>
      <c r="C1571" s="202"/>
      <c r="D1571" s="213">
        <f>COUNTA(C1574:C1639)</f>
        <v>59</v>
      </c>
      <c r="E1571" s="14">
        <f>COUNTIF(A1573:A1641,"*HB*")-1</f>
        <v>3</v>
      </c>
      <c r="F1571" s="14">
        <f>COUNTIF(A1573:A1641,"*KR*")+COUNTIF(A1573:A1641,"*LK*")</f>
        <v>2</v>
      </c>
      <c r="G1571" s="14">
        <f>COUNTIF(A1573:A1641,"*PR*")+COUNTIF(A1573:A1641,"*LP*")</f>
        <v>1</v>
      </c>
      <c r="H1571" s="14"/>
      <c r="I1571" s="14"/>
      <c r="K1571" s="8" t="str">
        <f>IF(ISERROR(VLOOKUP(TRIM(B1571),ALL!$A$2:$AC$3977,11,FALSE)),"",VLOOKUP(TRIM(B1571),ALL!$A$2:$AC$3977,11,FALSE))</f>
        <v/>
      </c>
      <c r="L1571" s="8" t="str">
        <f>IF(ISERROR(VLOOKUP(TRIM(B1571),ALL!$A$2:$AC$3977,12,FALSE)),"",VLOOKUP(TRIM(B1571),ALL!$A$2:$AC$3977,12,FALSE))</f>
        <v/>
      </c>
      <c r="M1571" s="8" t="str">
        <f>IF(ISERROR(VLOOKUP(TRIM(B1571),ALL!$A$2:$AC$3977,13,FALSE)),"",VLOOKUP(TRIM(B1571),ALL!$A$2:$AC$3977,13,FALSE))</f>
        <v/>
      </c>
      <c r="N1571" s="8" t="str">
        <f>IF(ISERROR(VLOOKUP(TRIM(B1571),ALL!$A$2:$AC$3977,14,FALSE)),"",VLOOKUP(TRIM(B1571),ALL!$A$2:$AC$3977,14,FALSE))</f>
        <v/>
      </c>
      <c r="O1571" s="8" t="str">
        <f>IF(ISERROR(VLOOKUP(TRIM(B1571),ALL!$A$2:$AC$3977,15,FALSE)),"",VLOOKUP(TRIM(B1571),ALL!$A$2:$AC$3977,15,FALSE))</f>
        <v/>
      </c>
      <c r="P1571" s="8" t="str">
        <f>IF(ISERROR(VLOOKUP(TRIM(B1571),ALL!$A$2:$AC$3977,16,FALSE)),"",VLOOKUP(TRIM(B1571),ALL!$A$2:$AC$3977,16,FALSE))</f>
        <v/>
      </c>
      <c r="Q1571" s="3"/>
      <c r="S1571" s="202"/>
      <c r="T1571" s="202" t="str">
        <f>IF(ISERROR(VLOOKUP(TRIM(B1571),ALL!$A$2:$AC$3999,20,FALSE)),"",VLOOKUP(TRIM(B1571),ALL!$A$2:$AC$3999,20,FALSE))</f>
        <v/>
      </c>
      <c r="U1571" s="202" t="str">
        <f>IF(ISERROR(VLOOKUP(TRIM(B1571),ALL!$A$2:$AC$3999,21,FALSE)),"",VLOOKUP(TRIM(B1571),ALL!$A$2:$AC$3999,21,FALSE))</f>
        <v/>
      </c>
      <c r="V1571" s="202" t="str">
        <f>IF(ISERROR(VLOOKUP(TRIM(B1571),ALL!$A$2:$AC$3999,22,FALSE)),"",VLOOKUP(TRIM(B1571),ALL!$A$2:$AC$3999,22,FALSE))</f>
        <v/>
      </c>
      <c r="W1571" s="202" t="str">
        <f>IF(ISERROR(VLOOKUP(TRIM(B1571),ALL!$A$2:$AC$1999,20,FALSE)),"",VLOOKUP(TRIM(B1571),ALL!$A$2:$AC$1999,20,FALSE))</f>
        <v/>
      </c>
      <c r="X1571" s="202" t="str">
        <f>IF(ISERROR(VLOOKUP(TRIM(B1571),ALL!$A$2:$AC$1999,21,FALSE)),"",VLOOKUP(TRIM(B1571),ALL!$A$2:$AC$1999,21,FALSE))</f>
        <v/>
      </c>
      <c r="Y1571" s="202" t="str">
        <f>IF(ISERROR(VLOOKUP(TRIM(B1571),ALL!$A$2:$AC$1999,22,FALSE)),"",VLOOKUP(TRIM(B1571),ALL!$A$2:$AC$1999,22,FALSE))</f>
        <v/>
      </c>
      <c r="Z1571" s="202" t="str">
        <f>IF(ISERROR(VLOOKUP(TRIM(B1571),ALL!$A$2:$AC$1999,23,FALSE)),"",VLOOKUP(TRIM(B1571),ALL!$A$2:$AC$1999,23,FALSE))</f>
        <v/>
      </c>
      <c r="AA1571" s="202" t="str">
        <f>IF(ISERROR(VLOOKUP(TRIM(B1571),ALL!$A$2:$AC$1999,24,FALSE)),"",VLOOKUP(TRIM(B1571),ALL!$A$2:$AC$1999,24,FALSE))</f>
        <v/>
      </c>
      <c r="AB1571" s="202" t="str">
        <f>IF(ISERROR(VLOOKUP(TRIM(B1571),ALL!$A$2:$AC$1999,25,FALSE)),"",VLOOKUP(TRIM(B1571),ALL!$A$2:$AC$1999,25,FALSE))</f>
        <v/>
      </c>
      <c r="AC1571" s="202" t="s">
        <v>4028</v>
      </c>
      <c r="AD1571" s="202" t="s">
        <v>4028</v>
      </c>
      <c r="AE1571" s="202" t="s">
        <v>4028</v>
      </c>
      <c r="AF1571" s="202" t="s">
        <v>4028</v>
      </c>
      <c r="AG1571" s="202" t="s">
        <v>4028</v>
      </c>
      <c r="AH1571" s="202" t="s">
        <v>4028</v>
      </c>
      <c r="AI1571" s="202" t="s">
        <v>4028</v>
      </c>
      <c r="AJ1571" s="202" t="s">
        <v>4028</v>
      </c>
      <c r="AK1571" s="202" t="s">
        <v>4028</v>
      </c>
      <c r="AL1571" s="3"/>
      <c r="AO1571" s="202"/>
      <c r="AQ1571" s="1"/>
      <c r="AT1571" s="1"/>
      <c r="AU1571" s="3"/>
      <c r="AW1571" s="1"/>
      <c r="AX1571" s="202"/>
      <c r="AZ1571" s="1"/>
      <c r="BA1571" s="202"/>
      <c r="BB1571" s="1"/>
      <c r="BC1571" s="1"/>
      <c r="BD1571" s="202"/>
      <c r="BE1571" s="202"/>
      <c r="BF1571" s="1"/>
      <c r="BG1571" s="202"/>
      <c r="BH1571" s="202"/>
      <c r="BI1571" s="202"/>
      <c r="BJ1571" s="202"/>
      <c r="BK1571" s="2"/>
      <c r="BL1571" s="2"/>
    </row>
    <row r="1572" spans="1:260" s="10" customFormat="1" ht="12.75" customHeight="1" x14ac:dyDescent="0.2">
      <c r="A1572" s="8" t="s">
        <v>4969</v>
      </c>
      <c r="B1572" s="8"/>
      <c r="C1572" s="202"/>
      <c r="D1572" s="7"/>
      <c r="E1572" s="1"/>
      <c r="F1572" s="1"/>
      <c r="G1572" s="205" t="str">
        <f>IF(ISERROR(VLOOKUP(TRIM(C1572),'R2020'!$A$1:$I$1991,8,FALSE)),"",VLOOKUP(TRIM(C1572),'R2020'!$A$1:$I$1991,8,FALSE))</f>
        <v/>
      </c>
      <c r="H1572" s="1"/>
      <c r="I1572" s="1"/>
      <c r="J1572" s="8"/>
      <c r="K1572" s="8"/>
      <c r="L1572" s="8"/>
      <c r="M1572" s="8" t="str">
        <f>IF(ISERROR(VLOOKUP(TRIM(C1572),ALL!$A$2:$AC$3977,13,FALSE)),"",VLOOKUP(TRIM(C1572),ALL!$A$2:$AC$3977,13,FALSE))</f>
        <v/>
      </c>
      <c r="N1572" s="8" t="str">
        <f>IF(ISERROR(VLOOKUP(TRIM(C1572),ALL!$A$2:$AC$3977,14,FALSE)),"",VLOOKUP(TRIM(C1572),ALL!$A$2:$AC$3977,14,FALSE))</f>
        <v/>
      </c>
      <c r="O1572" s="8" t="str">
        <f>IF(ISERROR(VLOOKUP(TRIM(C1572),ALL!$A$2:$AC$3977,15,FALSE)),"",VLOOKUP(TRIM(C1572),ALL!$A$2:$AC$3977,15,FALSE))</f>
        <v/>
      </c>
      <c r="P1572" s="8" t="str">
        <f>IF(ISERROR(VLOOKUP(TRIM(C1572),ALL!$A$2:$AC$3977,16,FALSE)),"",VLOOKUP(TRIM(C1572),ALL!$A$2:$AC$3977,16,FALSE))</f>
        <v/>
      </c>
      <c r="Q1572" s="8"/>
      <c r="R1572" s="1"/>
      <c r="S1572" s="1"/>
      <c r="T1572" s="202" t="str">
        <f>IF(ISERROR(VLOOKUP(TRIM(C1572),ALL!$A$2:$AC$3999,20,FALSE)),"",VLOOKUP(TRIM(C1572),ALL!$A$2:$AC$3999,20,FALSE))</f>
        <v/>
      </c>
      <c r="U1572" s="202" t="str">
        <f>IF(ISERROR(VLOOKUP(TRIM(C1572),ALL!$A$2:$AC$3999,21,FALSE)),"",VLOOKUP(TRIM(C1572),ALL!$A$2:$AC$3999,21,FALSE))</f>
        <v/>
      </c>
      <c r="V1572" s="202" t="str">
        <f>IF(ISERROR(VLOOKUP(TRIM(C1572),ALL!$A$2:$AC$3999,22,FALSE)),"",VLOOKUP(TRIM(C1572),ALL!$A$2:$AC$3999,22,FALSE))</f>
        <v/>
      </c>
      <c r="W1572" s="202" t="str">
        <f>IF(ISERROR(VLOOKUP(TRIM(C1572),ALL!$A$2:$AC$1999,20,FALSE)),"",VLOOKUP(TRIM(C1572),ALL!$A$2:$AC$1999,20,FALSE))</f>
        <v/>
      </c>
      <c r="X1572" s="202" t="str">
        <f>IF(ISERROR(VLOOKUP(TRIM(C1572),ALL!$A$2:$AC$1999,21,FALSE)),"",VLOOKUP(TRIM(C1572),ALL!$A$2:$AC$1999,21,FALSE))</f>
        <v/>
      </c>
      <c r="Y1572" s="202" t="str">
        <f>IF(ISERROR(VLOOKUP(TRIM(C1572),ALL!$A$2:$AC$1999,22,FALSE)),"",VLOOKUP(TRIM(C1572),ALL!$A$2:$AC$1999,22,FALSE))</f>
        <v/>
      </c>
      <c r="Z1572" s="202" t="str">
        <f>IF(ISERROR(VLOOKUP(TRIM(C1572),ALL!$A$2:$AC$1999,23,FALSE)),"",VLOOKUP(TRIM(C1572),ALL!$A$2:$AC$1999,23,FALSE))</f>
        <v/>
      </c>
      <c r="AA1572" s="202" t="str">
        <f>IF(ISERROR(VLOOKUP(TRIM(C1572),ALL!$A$2:$AC$1999,24,FALSE)),"",VLOOKUP(TRIM(C1572),ALL!$A$2:$AC$1999,24,FALSE))</f>
        <v/>
      </c>
      <c r="AB1572" s="202" t="str">
        <f>IF(ISERROR(VLOOKUP(TRIM(C1572),ALL!$A$2:$AC$1999,25,FALSE)),"",VLOOKUP(TRIM(C1572),ALL!$A$2:$AC$1999,25,FALSE))</f>
        <v/>
      </c>
      <c r="AC1572" s="202" t="s">
        <v>4028</v>
      </c>
      <c r="AD1572" s="202" t="s">
        <v>4028</v>
      </c>
      <c r="AE1572" s="202" t="s">
        <v>4028</v>
      </c>
      <c r="AF1572" s="202" t="s">
        <v>4028</v>
      </c>
      <c r="AG1572" s="202" t="s">
        <v>4028</v>
      </c>
      <c r="AH1572" s="202" t="s">
        <v>4028</v>
      </c>
      <c r="AI1572" s="202" t="s">
        <v>4028</v>
      </c>
      <c r="AJ1572" s="202" t="s">
        <v>4028</v>
      </c>
      <c r="AK1572" s="202" t="s">
        <v>4028</v>
      </c>
      <c r="AL1572" s="202"/>
      <c r="AM1572" s="1"/>
      <c r="AN1572" s="1"/>
      <c r="AO1572" s="202"/>
      <c r="AP1572" s="1"/>
      <c r="AQ1572" s="1"/>
      <c r="AR1572" s="1"/>
      <c r="AS1572" s="1"/>
      <c r="AT1572" s="1"/>
      <c r="AU1572" s="202"/>
      <c r="AV1572" s="1"/>
      <c r="AW1572" s="1"/>
      <c r="AX1572" s="202"/>
      <c r="AY1572" s="1"/>
      <c r="AZ1572" s="1"/>
      <c r="BA1572" s="202"/>
      <c r="BB1572" s="1"/>
      <c r="BC1572" s="1"/>
      <c r="BD1572" s="202"/>
      <c r="BE1572" s="202"/>
      <c r="BF1572" s="1"/>
      <c r="BG1572" s="202"/>
      <c r="BH1572" s="202"/>
      <c r="BI1572" s="202"/>
      <c r="BJ1572" s="202"/>
      <c r="BK1572" s="2"/>
      <c r="BL1572" s="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c r="HO1572"/>
      <c r="HP1572"/>
      <c r="HQ1572"/>
      <c r="HR1572"/>
      <c r="HS1572"/>
      <c r="HT1572"/>
      <c r="HU1572"/>
      <c r="HV1572"/>
      <c r="HW1572"/>
      <c r="HX1572"/>
      <c r="HY1572"/>
      <c r="HZ1572"/>
      <c r="IA1572"/>
      <c r="IB1572"/>
      <c r="IC1572"/>
      <c r="ID1572"/>
      <c r="IE1572"/>
      <c r="IF1572"/>
      <c r="IG1572"/>
      <c r="IH1572"/>
      <c r="II1572"/>
      <c r="IJ1572"/>
      <c r="IK1572"/>
      <c r="IL1572"/>
      <c r="IM1572"/>
      <c r="IN1572"/>
      <c r="IO1572"/>
      <c r="IP1572"/>
      <c r="IQ1572"/>
      <c r="IR1572"/>
      <c r="IS1572"/>
      <c r="IT1572"/>
      <c r="IU1572"/>
      <c r="IV1572"/>
    </row>
    <row r="1573" spans="1:260" ht="12.75" customHeight="1" x14ac:dyDescent="0.2">
      <c r="A1573" s="233" t="s">
        <v>5001</v>
      </c>
      <c r="B1573" s="203"/>
      <c r="C1573" s="203"/>
      <c r="D1573" s="218"/>
      <c r="E1573" s="203"/>
      <c r="F1573" s="203"/>
      <c r="G1573" s="203" t="s">
        <v>4028</v>
      </c>
      <c r="H1573" s="203"/>
      <c r="I1573" s="203"/>
      <c r="J1573" s="203"/>
      <c r="K1573" s="203" t="s">
        <v>4028</v>
      </c>
      <c r="L1573" s="203" t="s">
        <v>4028</v>
      </c>
      <c r="M1573" s="203" t="s">
        <v>4028</v>
      </c>
      <c r="N1573" s="203" t="s">
        <v>4028</v>
      </c>
      <c r="O1573" s="203" t="s">
        <v>4028</v>
      </c>
      <c r="P1573" s="203" t="s">
        <v>4028</v>
      </c>
      <c r="Q1573" s="203"/>
      <c r="R1573" s="203"/>
      <c r="S1573" s="203"/>
      <c r="T1573" s="203" t="s">
        <v>4028</v>
      </c>
      <c r="U1573" s="203" t="s">
        <v>4028</v>
      </c>
      <c r="V1573" s="203" t="s">
        <v>4028</v>
      </c>
      <c r="W1573" s="203" t="s">
        <v>4028</v>
      </c>
      <c r="X1573" s="203" t="s">
        <v>4028</v>
      </c>
      <c r="Y1573" s="203" t="s">
        <v>4028</v>
      </c>
      <c r="Z1573" s="203" t="s">
        <v>4028</v>
      </c>
      <c r="AA1573" s="203" t="s">
        <v>4028</v>
      </c>
      <c r="AB1573" s="203" t="s">
        <v>4028</v>
      </c>
      <c r="AC1573" s="203" t="s">
        <v>4028</v>
      </c>
      <c r="AD1573" s="203" t="s">
        <v>4028</v>
      </c>
      <c r="AE1573" s="203" t="s">
        <v>4028</v>
      </c>
      <c r="AF1573" s="203" t="s">
        <v>4028</v>
      </c>
      <c r="AG1573" s="203" t="s">
        <v>4028</v>
      </c>
      <c r="AH1573" s="203" t="s">
        <v>4028</v>
      </c>
      <c r="AI1573" s="203" t="s">
        <v>4028</v>
      </c>
      <c r="AJ1573" s="203" t="s">
        <v>4028</v>
      </c>
      <c r="AK1573" s="203" t="s">
        <v>4028</v>
      </c>
      <c r="AL1573" s="203"/>
      <c r="AM1573" s="203"/>
      <c r="AN1573" s="203"/>
      <c r="AO1573" s="203"/>
      <c r="AP1573" s="203"/>
      <c r="AQ1573" s="203"/>
      <c r="AR1573" s="203"/>
      <c r="AS1573" s="203"/>
      <c r="AT1573" s="203"/>
      <c r="AU1573" s="203"/>
      <c r="AV1573" s="203"/>
      <c r="AW1573" s="203"/>
      <c r="AX1573" s="203"/>
      <c r="AY1573" s="203"/>
      <c r="AZ1573" s="203"/>
      <c r="BA1573" s="203"/>
      <c r="BB1573" s="203"/>
      <c r="BC1573" s="203"/>
      <c r="BD1573" s="203"/>
      <c r="BE1573" s="203"/>
      <c r="BF1573" s="203"/>
      <c r="BG1573" s="203"/>
      <c r="BH1573" s="203"/>
      <c r="BI1573" s="203"/>
      <c r="BJ1573" s="203"/>
      <c r="BK1573" s="203"/>
      <c r="BL1573" s="203"/>
    </row>
    <row r="1574" spans="1:260" ht="12.75" customHeight="1" x14ac:dyDescent="0.2">
      <c r="A1574" s="203" t="s">
        <v>193</v>
      </c>
      <c r="B1574" s="203" t="s">
        <v>4372</v>
      </c>
      <c r="C1574" s="203" t="s">
        <v>3369</v>
      </c>
      <c r="D1574" s="214">
        <v>35586</v>
      </c>
      <c r="E1574" s="203" t="s">
        <v>3370</v>
      </c>
      <c r="F1574" s="203" t="s">
        <v>3370</v>
      </c>
      <c r="G1574" s="203" t="s">
        <v>3420</v>
      </c>
      <c r="H1574" s="203" t="s">
        <v>193</v>
      </c>
      <c r="I1574" s="203" t="s">
        <v>446</v>
      </c>
      <c r="J1574" s="203"/>
      <c r="K1574" s="203" t="s">
        <v>193</v>
      </c>
      <c r="L1574" s="203" t="s">
        <v>446</v>
      </c>
      <c r="M1574" s="203">
        <v>0</v>
      </c>
      <c r="N1574" s="203">
        <v>0</v>
      </c>
      <c r="O1574" s="203">
        <v>0</v>
      </c>
      <c r="P1574" s="203">
        <v>0</v>
      </c>
      <c r="Q1574" s="203"/>
      <c r="R1574" s="203"/>
      <c r="S1574" s="203"/>
      <c r="T1574" s="203">
        <v>0</v>
      </c>
      <c r="U1574" s="203">
        <v>0</v>
      </c>
      <c r="V1574" s="203">
        <v>0</v>
      </c>
      <c r="W1574" s="203">
        <v>0</v>
      </c>
      <c r="X1574" s="203">
        <v>0</v>
      </c>
      <c r="Y1574" s="203">
        <v>0</v>
      </c>
      <c r="Z1574" s="203">
        <v>0</v>
      </c>
      <c r="AA1574" s="203">
        <v>0</v>
      </c>
      <c r="AB1574" s="203">
        <v>0</v>
      </c>
      <c r="AC1574" s="203">
        <v>0</v>
      </c>
      <c r="AD1574" s="203">
        <v>0</v>
      </c>
      <c r="AE1574" s="203">
        <v>0</v>
      </c>
      <c r="AF1574" s="203">
        <v>0</v>
      </c>
      <c r="AG1574" s="203">
        <v>0</v>
      </c>
      <c r="AH1574" s="203">
        <v>0</v>
      </c>
      <c r="AI1574" s="203">
        <v>0</v>
      </c>
      <c r="AJ1574" s="203">
        <v>0</v>
      </c>
      <c r="AK1574" s="203">
        <v>0</v>
      </c>
      <c r="AL1574" s="203"/>
      <c r="AM1574" s="203"/>
      <c r="AN1574" s="203"/>
      <c r="AO1574" s="203"/>
      <c r="AP1574" s="203"/>
      <c r="AQ1574" s="203"/>
      <c r="AR1574" s="203"/>
      <c r="AS1574" s="203"/>
      <c r="AT1574" s="203"/>
      <c r="AU1574" s="203"/>
      <c r="AV1574" s="203"/>
      <c r="AW1574" s="203"/>
      <c r="AX1574" s="203"/>
      <c r="AY1574" s="203"/>
      <c r="AZ1574" s="203"/>
      <c r="BA1574" s="203"/>
      <c r="BB1574" s="203"/>
      <c r="BC1574" s="203"/>
      <c r="BD1574" s="203"/>
      <c r="BE1574" s="203"/>
      <c r="BF1574" s="203"/>
      <c r="BG1574" s="203"/>
      <c r="BH1574" s="203"/>
      <c r="BI1574" s="203"/>
      <c r="BJ1574" s="203"/>
      <c r="BK1574" s="203"/>
      <c r="BL1574" s="203"/>
    </row>
    <row r="1575" spans="1:260" s="10" customFormat="1" ht="12.75" customHeight="1" x14ac:dyDescent="0.2">
      <c r="A1575" s="203" t="s">
        <v>193</v>
      </c>
      <c r="B1575" s="203" t="s">
        <v>4245</v>
      </c>
      <c r="C1575" s="203" t="s">
        <v>3791</v>
      </c>
      <c r="D1575" s="214">
        <v>35201</v>
      </c>
      <c r="E1575" s="203" t="s">
        <v>3463</v>
      </c>
      <c r="F1575" s="203" t="s">
        <v>3752</v>
      </c>
      <c r="G1575" s="203" t="s">
        <v>3420</v>
      </c>
      <c r="H1575" s="203" t="s">
        <v>193</v>
      </c>
      <c r="I1575" s="203" t="s">
        <v>386</v>
      </c>
      <c r="J1575" s="203"/>
      <c r="K1575" s="203"/>
      <c r="L1575" s="203"/>
      <c r="M1575" s="203"/>
      <c r="N1575" s="203"/>
      <c r="O1575" s="203"/>
      <c r="P1575" s="203"/>
      <c r="Q1575" s="203"/>
      <c r="R1575" s="203"/>
      <c r="S1575" s="203"/>
      <c r="T1575" s="203"/>
      <c r="U1575" s="203"/>
      <c r="V1575" s="203"/>
      <c r="W1575" s="203"/>
      <c r="X1575" s="203"/>
      <c r="Y1575" s="203"/>
      <c r="Z1575" s="203"/>
      <c r="AA1575" s="203"/>
      <c r="AB1575" s="203"/>
      <c r="AC1575" s="203"/>
      <c r="AD1575" s="203"/>
      <c r="AE1575" s="203"/>
      <c r="AF1575" s="203"/>
      <c r="AG1575" s="203"/>
      <c r="AH1575" s="203"/>
      <c r="AI1575" s="203"/>
      <c r="AJ1575" s="203"/>
      <c r="AK1575" s="203"/>
      <c r="AL1575" s="203"/>
      <c r="AM1575" s="203"/>
      <c r="AN1575" s="203"/>
      <c r="AO1575" s="203"/>
      <c r="AP1575" s="203"/>
      <c r="AQ1575" s="203"/>
      <c r="AR1575" s="203"/>
      <c r="AS1575" s="203"/>
      <c r="AT1575" s="203"/>
      <c r="AU1575" s="203"/>
      <c r="AV1575" s="203"/>
      <c r="AW1575" s="203"/>
      <c r="AX1575" s="203"/>
      <c r="AY1575" s="203"/>
      <c r="AZ1575" s="203"/>
      <c r="BA1575" s="203"/>
      <c r="BB1575" s="203"/>
      <c r="BC1575" s="203"/>
      <c r="BD1575" s="203"/>
      <c r="BE1575" s="203"/>
      <c r="BF1575" s="203"/>
      <c r="BG1575" s="203"/>
      <c r="BH1575" s="203"/>
      <c r="BI1575" s="203"/>
      <c r="BJ1575" s="203"/>
      <c r="BK1575" s="203"/>
      <c r="BL1575" s="203"/>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c r="HO1575"/>
      <c r="HP1575"/>
      <c r="HQ1575"/>
      <c r="HR1575"/>
      <c r="HS1575"/>
      <c r="HT1575"/>
      <c r="HU1575"/>
      <c r="HV1575"/>
      <c r="HW1575"/>
      <c r="HX1575"/>
      <c r="HY1575"/>
      <c r="HZ1575"/>
      <c r="IA1575"/>
      <c r="IB1575"/>
      <c r="IC1575"/>
      <c r="ID1575"/>
      <c r="IE1575"/>
      <c r="IF1575"/>
      <c r="IG1575"/>
      <c r="IH1575"/>
      <c r="II1575"/>
      <c r="IJ1575"/>
      <c r="IK1575"/>
      <c r="IL1575"/>
      <c r="IM1575"/>
      <c r="IN1575"/>
      <c r="IO1575"/>
      <c r="IP1575"/>
      <c r="IQ1575"/>
      <c r="IR1575"/>
      <c r="IS1575"/>
      <c r="IT1575"/>
      <c r="IU1575"/>
      <c r="IV1575"/>
    </row>
    <row r="1576" spans="1:260" s="13" customFormat="1" ht="12.75" customHeight="1" x14ac:dyDescent="0.2">
      <c r="A1576" s="203" t="s">
        <v>193</v>
      </c>
      <c r="B1576" s="203" t="s">
        <v>4120</v>
      </c>
      <c r="C1576" s="203" t="s">
        <v>2865</v>
      </c>
      <c r="D1576" s="214">
        <v>34566</v>
      </c>
      <c r="E1576" s="203" t="s">
        <v>2866</v>
      </c>
      <c r="F1576" s="203" t="s">
        <v>2823</v>
      </c>
      <c r="G1576" s="203" t="s">
        <v>3420</v>
      </c>
      <c r="H1576" s="203" t="s">
        <v>193</v>
      </c>
      <c r="I1576" s="203" t="s">
        <v>460</v>
      </c>
      <c r="J1576" s="203"/>
      <c r="K1576" s="203" t="s">
        <v>193</v>
      </c>
      <c r="L1576" s="203" t="s">
        <v>460</v>
      </c>
      <c r="M1576" s="203">
        <v>0</v>
      </c>
      <c r="N1576" s="203" t="s">
        <v>193</v>
      </c>
      <c r="O1576" s="203" t="s">
        <v>460</v>
      </c>
      <c r="P1576" s="203">
        <v>0</v>
      </c>
      <c r="Q1576" s="203"/>
      <c r="R1576" s="203"/>
      <c r="S1576" s="203"/>
      <c r="T1576" s="203">
        <v>0</v>
      </c>
      <c r="U1576" s="203">
        <v>0</v>
      </c>
      <c r="V1576" s="203">
        <v>0</v>
      </c>
      <c r="W1576" s="203">
        <v>0</v>
      </c>
      <c r="X1576" s="203">
        <v>0</v>
      </c>
      <c r="Y1576" s="203">
        <v>0</v>
      </c>
      <c r="Z1576" s="203">
        <v>0</v>
      </c>
      <c r="AA1576" s="203">
        <v>0</v>
      </c>
      <c r="AB1576" s="203">
        <v>0</v>
      </c>
      <c r="AC1576" s="203">
        <v>0</v>
      </c>
      <c r="AD1576" s="203">
        <v>0</v>
      </c>
      <c r="AE1576" s="203">
        <v>0</v>
      </c>
      <c r="AF1576" s="203">
        <v>0</v>
      </c>
      <c r="AG1576" s="203">
        <v>0</v>
      </c>
      <c r="AH1576" s="203">
        <v>0</v>
      </c>
      <c r="AI1576" s="203">
        <v>0</v>
      </c>
      <c r="AJ1576" s="203">
        <v>0</v>
      </c>
      <c r="AK1576" s="203">
        <v>0</v>
      </c>
      <c r="AL1576" s="203"/>
      <c r="AM1576" s="203"/>
      <c r="AN1576" s="203"/>
      <c r="AO1576" s="203"/>
      <c r="AP1576" s="203"/>
      <c r="AQ1576" s="203"/>
      <c r="AR1576" s="203"/>
      <c r="AS1576" s="203"/>
      <c r="AT1576" s="203"/>
      <c r="AU1576" s="203"/>
      <c r="AV1576" s="203"/>
      <c r="AW1576" s="203"/>
      <c r="AX1576" s="203"/>
      <c r="AY1576" s="203"/>
      <c r="AZ1576" s="203"/>
      <c r="BA1576" s="203"/>
      <c r="BB1576" s="203"/>
      <c r="BC1576" s="203"/>
      <c r="BD1576" s="203"/>
      <c r="BE1576" s="203"/>
      <c r="BF1576" s="203"/>
      <c r="BG1576" s="203"/>
      <c r="BH1576" s="203"/>
      <c r="BI1576" s="203"/>
      <c r="BJ1576" s="203"/>
      <c r="BK1576" s="203"/>
      <c r="BL1576" s="203"/>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c r="HO1576"/>
      <c r="HP1576"/>
      <c r="HQ1576"/>
      <c r="HR1576"/>
      <c r="HS1576"/>
      <c r="HT1576"/>
      <c r="HU1576"/>
      <c r="HV1576"/>
      <c r="HW1576"/>
      <c r="HX1576"/>
      <c r="HY1576"/>
      <c r="HZ1576"/>
      <c r="IA1576"/>
      <c r="IB1576"/>
      <c r="IC1576"/>
      <c r="ID1576"/>
      <c r="IE1576"/>
      <c r="IF1576"/>
      <c r="IG1576"/>
      <c r="IH1576"/>
      <c r="II1576"/>
      <c r="IJ1576"/>
      <c r="IK1576"/>
      <c r="IL1576"/>
      <c r="IM1576"/>
      <c r="IN1576"/>
      <c r="IO1576"/>
      <c r="IP1576"/>
      <c r="IQ1576"/>
      <c r="IR1576"/>
      <c r="IS1576"/>
      <c r="IT1576"/>
      <c r="IU1576"/>
      <c r="IV1576"/>
    </row>
    <row r="1577" spans="1:260" ht="12.75" customHeight="1" x14ac:dyDescent="0.2">
      <c r="A1577" s="203" t="s">
        <v>4028</v>
      </c>
      <c r="B1577" s="203" t="s">
        <v>4028</v>
      </c>
      <c r="C1577" s="203"/>
      <c r="D1577" s="214"/>
      <c r="E1577" s="203"/>
      <c r="F1577" s="203"/>
      <c r="G1577" s="203" t="s">
        <v>4028</v>
      </c>
      <c r="H1577" s="203" t="s">
        <v>4028</v>
      </c>
      <c r="I1577" s="203" t="s">
        <v>4028</v>
      </c>
      <c r="J1577" s="203" t="s">
        <v>4028</v>
      </c>
      <c r="K1577" s="203" t="s">
        <v>4028</v>
      </c>
      <c r="L1577" s="203" t="s">
        <v>4028</v>
      </c>
      <c r="M1577" s="203" t="s">
        <v>4028</v>
      </c>
      <c r="N1577" s="203" t="s">
        <v>4028</v>
      </c>
      <c r="O1577" s="203" t="s">
        <v>4028</v>
      </c>
      <c r="P1577" s="203" t="s">
        <v>4028</v>
      </c>
      <c r="Q1577" s="203"/>
      <c r="R1577" s="203"/>
      <c r="S1577" s="203"/>
      <c r="T1577" s="203" t="s">
        <v>4028</v>
      </c>
      <c r="U1577" s="203" t="s">
        <v>4028</v>
      </c>
      <c r="V1577" s="203" t="s">
        <v>4028</v>
      </c>
      <c r="W1577" s="203" t="s">
        <v>4028</v>
      </c>
      <c r="X1577" s="203" t="s">
        <v>4028</v>
      </c>
      <c r="Y1577" s="203" t="s">
        <v>4028</v>
      </c>
      <c r="Z1577" s="203" t="s">
        <v>4028</v>
      </c>
      <c r="AA1577" s="203" t="s">
        <v>4028</v>
      </c>
      <c r="AB1577" s="203" t="s">
        <v>4028</v>
      </c>
      <c r="AC1577" s="203" t="s">
        <v>4028</v>
      </c>
      <c r="AD1577" s="203" t="s">
        <v>4028</v>
      </c>
      <c r="AE1577" s="203" t="s">
        <v>4028</v>
      </c>
      <c r="AF1577" s="203" t="s">
        <v>4028</v>
      </c>
      <c r="AG1577" s="203" t="s">
        <v>4028</v>
      </c>
      <c r="AH1577" s="203" t="s">
        <v>4028</v>
      </c>
      <c r="AI1577" s="203" t="s">
        <v>4028</v>
      </c>
      <c r="AJ1577" s="203" t="s">
        <v>4028</v>
      </c>
      <c r="AK1577" s="203" t="s">
        <v>4028</v>
      </c>
      <c r="AL1577" s="203"/>
      <c r="AM1577" s="203"/>
      <c r="AN1577" s="203"/>
      <c r="AO1577" s="203"/>
      <c r="AP1577" s="203"/>
      <c r="AQ1577" s="203"/>
      <c r="AR1577" s="203"/>
      <c r="AS1577" s="203"/>
      <c r="AT1577" s="203"/>
      <c r="AU1577" s="203"/>
      <c r="AV1577" s="203"/>
      <c r="AW1577" s="203"/>
      <c r="AX1577" s="203"/>
      <c r="AY1577" s="203"/>
      <c r="AZ1577" s="203"/>
      <c r="BA1577" s="203"/>
      <c r="BB1577" s="203"/>
      <c r="BC1577" s="203"/>
      <c r="BD1577" s="203"/>
      <c r="BE1577" s="203"/>
      <c r="BF1577" s="203"/>
      <c r="BG1577" s="203"/>
      <c r="BH1577" s="203"/>
      <c r="BI1577" s="203"/>
      <c r="BJ1577" s="203"/>
      <c r="BK1577" s="203"/>
      <c r="BL1577" s="203"/>
      <c r="BM1577" s="10"/>
      <c r="BN1577" s="10"/>
      <c r="BO1577" s="10"/>
      <c r="BP1577" s="10"/>
      <c r="BQ1577" s="10"/>
      <c r="BR1577" s="10"/>
      <c r="BS1577" s="10"/>
      <c r="BT1577" s="10"/>
      <c r="BU1577" s="10"/>
      <c r="BV1577" s="10"/>
      <c r="BW1577" s="10"/>
      <c r="BX1577" s="10"/>
      <c r="BY1577" s="10"/>
      <c r="BZ1577" s="10"/>
      <c r="CA1577" s="10"/>
      <c r="CB1577" s="10"/>
      <c r="CC1577" s="10"/>
      <c r="CD1577" s="10"/>
      <c r="CE1577" s="10"/>
      <c r="CF1577" s="10"/>
      <c r="CG1577" s="10"/>
      <c r="CH1577" s="10"/>
      <c r="CI1577" s="10"/>
      <c r="CJ1577" s="10"/>
      <c r="CK1577" s="10"/>
      <c r="CL1577" s="10"/>
      <c r="CM1577" s="10"/>
      <c r="CN1577" s="10"/>
      <c r="CO1577" s="10"/>
      <c r="CP1577" s="10"/>
      <c r="CQ1577" s="10"/>
      <c r="CR1577" s="10"/>
      <c r="CS1577" s="10"/>
      <c r="CT1577" s="10"/>
      <c r="CU1577" s="10"/>
      <c r="CV1577" s="10"/>
      <c r="CW1577" s="10"/>
      <c r="CX1577" s="10"/>
      <c r="CY1577" s="10"/>
      <c r="CZ1577" s="10"/>
      <c r="DA1577" s="10"/>
      <c r="DB1577" s="10"/>
      <c r="DC1577" s="10"/>
      <c r="DD1577" s="10"/>
      <c r="DE1577" s="10"/>
      <c r="DF1577" s="10"/>
      <c r="DG1577" s="10"/>
      <c r="DH1577" s="10"/>
      <c r="DI1577" s="10"/>
      <c r="DJ1577" s="10"/>
      <c r="DK1577" s="10"/>
      <c r="DL1577" s="10"/>
      <c r="DM1577" s="10"/>
      <c r="DN1577" s="10"/>
      <c r="DO1577" s="10"/>
      <c r="DP1577" s="10"/>
      <c r="DQ1577" s="10"/>
      <c r="DR1577" s="10"/>
      <c r="DS1577" s="10"/>
      <c r="DT1577" s="10"/>
      <c r="DU1577" s="10"/>
      <c r="DV1577" s="10"/>
      <c r="DW1577" s="10"/>
      <c r="DX1577" s="10"/>
      <c r="DY1577" s="10"/>
      <c r="DZ1577" s="10"/>
      <c r="EA1577" s="10"/>
      <c r="EB1577" s="10"/>
      <c r="EC1577" s="10"/>
      <c r="ED1577" s="10"/>
      <c r="EE1577" s="10"/>
      <c r="EF1577" s="10"/>
      <c r="EG1577" s="10"/>
      <c r="EH1577" s="10"/>
      <c r="EI1577" s="10"/>
      <c r="EJ1577" s="10"/>
      <c r="EK1577" s="10"/>
      <c r="EL1577" s="10"/>
      <c r="EM1577" s="10"/>
      <c r="EN1577" s="10"/>
      <c r="EO1577" s="10"/>
      <c r="EP1577" s="10"/>
      <c r="EQ1577" s="10"/>
      <c r="ER1577" s="10"/>
      <c r="ES1577" s="10"/>
      <c r="ET1577" s="10"/>
      <c r="EU1577" s="10"/>
      <c r="EV1577" s="10"/>
      <c r="EW1577" s="10"/>
      <c r="EX1577" s="10"/>
      <c r="EY1577" s="10"/>
      <c r="EZ1577" s="10"/>
      <c r="FA1577" s="10"/>
      <c r="FB1577" s="10"/>
      <c r="FC1577" s="10"/>
      <c r="FD1577" s="10"/>
      <c r="FE1577" s="10"/>
      <c r="FF1577" s="10"/>
      <c r="FG1577" s="10"/>
      <c r="FH1577" s="10"/>
      <c r="FI1577" s="10"/>
      <c r="FJ1577" s="10"/>
      <c r="FK1577" s="10"/>
      <c r="FL1577" s="10"/>
      <c r="FM1577" s="10"/>
      <c r="FN1577" s="10"/>
      <c r="FO1577" s="10"/>
      <c r="FP1577" s="10"/>
      <c r="FQ1577" s="10"/>
      <c r="FR1577" s="10"/>
      <c r="FS1577" s="10"/>
      <c r="FT1577" s="10"/>
      <c r="FU1577" s="10"/>
      <c r="FV1577" s="10"/>
      <c r="FW1577" s="10"/>
      <c r="FX1577" s="10"/>
      <c r="FY1577" s="10"/>
      <c r="FZ1577" s="10"/>
      <c r="GA1577" s="10"/>
      <c r="GB1577" s="10"/>
      <c r="GC1577" s="10"/>
      <c r="GD1577" s="10"/>
      <c r="GE1577" s="10"/>
      <c r="GF1577" s="10"/>
      <c r="GG1577" s="10"/>
      <c r="GH1577" s="10"/>
      <c r="GI1577" s="10"/>
      <c r="GJ1577" s="10"/>
      <c r="GK1577" s="10"/>
      <c r="GL1577" s="10"/>
      <c r="GM1577" s="10"/>
      <c r="GN1577" s="10"/>
      <c r="GO1577" s="10"/>
      <c r="GP1577" s="10"/>
      <c r="GQ1577" s="10"/>
      <c r="GR1577" s="10"/>
      <c r="GS1577" s="10"/>
      <c r="GT1577" s="10"/>
      <c r="GU1577" s="10"/>
      <c r="GV1577" s="10"/>
      <c r="GW1577" s="10"/>
      <c r="GX1577" s="10"/>
      <c r="GY1577" s="10"/>
      <c r="GZ1577" s="10"/>
      <c r="HA1577" s="10"/>
      <c r="HB1577" s="10"/>
      <c r="HC1577" s="10"/>
      <c r="HD1577" s="10"/>
      <c r="HE1577" s="10"/>
      <c r="HF1577" s="10"/>
      <c r="HG1577" s="10"/>
      <c r="HH1577" s="10"/>
      <c r="HI1577" s="10"/>
      <c r="HJ1577" s="10"/>
      <c r="HK1577" s="10"/>
      <c r="HL1577" s="10"/>
      <c r="HM1577" s="10"/>
      <c r="HN1577" s="10"/>
      <c r="HO1577" s="10"/>
      <c r="HP1577" s="10"/>
      <c r="HQ1577" s="10"/>
      <c r="HR1577" s="10"/>
      <c r="HS1577" s="10"/>
      <c r="HT1577" s="10"/>
      <c r="HU1577" s="10"/>
      <c r="HV1577" s="10"/>
      <c r="HW1577" s="10"/>
      <c r="HX1577" s="10"/>
      <c r="HY1577" s="10"/>
      <c r="HZ1577" s="10"/>
      <c r="IA1577" s="10"/>
      <c r="IB1577" s="10"/>
      <c r="IC1577" s="10"/>
      <c r="ID1577" s="10"/>
      <c r="IE1577" s="10"/>
      <c r="IF1577" s="10"/>
      <c r="IG1577" s="10"/>
      <c r="IH1577" s="10"/>
      <c r="II1577" s="10"/>
      <c r="IJ1577" s="10"/>
      <c r="IK1577" s="10"/>
      <c r="IL1577" s="10"/>
      <c r="IM1577" s="10"/>
      <c r="IN1577" s="10"/>
      <c r="IO1577" s="10"/>
      <c r="IP1577" s="10"/>
      <c r="IQ1577" s="10"/>
      <c r="IR1577" s="10"/>
      <c r="IS1577" s="10"/>
      <c r="IT1577" s="10"/>
      <c r="IU1577" s="10"/>
      <c r="IV1577" s="10"/>
    </row>
    <row r="1578" spans="1:260" s="10" customFormat="1" ht="12.75" customHeight="1" x14ac:dyDescent="0.2">
      <c r="A1578" s="203" t="s">
        <v>344</v>
      </c>
      <c r="B1578" s="203" t="s">
        <v>4449</v>
      </c>
      <c r="C1578" s="203" t="s">
        <v>3213</v>
      </c>
      <c r="D1578" s="214">
        <v>35645</v>
      </c>
      <c r="E1578" s="203" t="s">
        <v>3089</v>
      </c>
      <c r="F1578" s="203" t="s">
        <v>3081</v>
      </c>
      <c r="G1578" s="203" t="s">
        <v>3118</v>
      </c>
      <c r="H1578" s="203" t="s">
        <v>344</v>
      </c>
      <c r="I1578" s="203" t="s">
        <v>122</v>
      </c>
      <c r="J1578" s="203" t="s">
        <v>2967</v>
      </c>
      <c r="K1578" s="203" t="s">
        <v>344</v>
      </c>
      <c r="L1578" s="203" t="s">
        <v>122</v>
      </c>
      <c r="M1578" s="203" t="s">
        <v>3214</v>
      </c>
      <c r="N1578" s="203">
        <v>0</v>
      </c>
      <c r="O1578" s="203">
        <v>0</v>
      </c>
      <c r="P1578" s="203">
        <v>0</v>
      </c>
      <c r="Q1578" s="203"/>
      <c r="R1578" s="203"/>
      <c r="S1578" s="203"/>
      <c r="T1578" s="203">
        <v>0</v>
      </c>
      <c r="U1578" s="203">
        <v>0</v>
      </c>
      <c r="V1578" s="203">
        <v>0</v>
      </c>
      <c r="W1578" s="203">
        <v>0</v>
      </c>
      <c r="X1578" s="203">
        <v>0</v>
      </c>
      <c r="Y1578" s="203">
        <v>0</v>
      </c>
      <c r="Z1578" s="203">
        <v>0</v>
      </c>
      <c r="AA1578" s="203">
        <v>0</v>
      </c>
      <c r="AB1578" s="203">
        <v>0</v>
      </c>
      <c r="AC1578" s="203">
        <v>0</v>
      </c>
      <c r="AD1578" s="203">
        <v>0</v>
      </c>
      <c r="AE1578" s="203">
        <v>0</v>
      </c>
      <c r="AF1578" s="203">
        <v>0</v>
      </c>
      <c r="AG1578" s="203">
        <v>0</v>
      </c>
      <c r="AH1578" s="203">
        <v>0</v>
      </c>
      <c r="AI1578" s="203">
        <v>0</v>
      </c>
      <c r="AJ1578" s="203">
        <v>0</v>
      </c>
      <c r="AK1578" s="203">
        <v>0</v>
      </c>
      <c r="AL1578" s="203"/>
      <c r="AM1578" s="203"/>
      <c r="AN1578" s="203"/>
      <c r="AO1578" s="203"/>
      <c r="AP1578" s="203"/>
      <c r="AQ1578" s="203"/>
      <c r="AR1578" s="203"/>
      <c r="AS1578" s="203"/>
      <c r="AT1578" s="203"/>
      <c r="AU1578" s="203"/>
      <c r="AV1578" s="203"/>
      <c r="AW1578" s="203"/>
      <c r="AX1578" s="203"/>
      <c r="AY1578" s="203"/>
      <c r="AZ1578" s="203"/>
      <c r="BA1578" s="203"/>
      <c r="BB1578" s="203"/>
      <c r="BC1578" s="203"/>
      <c r="BD1578" s="203"/>
      <c r="BE1578" s="203"/>
      <c r="BF1578" s="203"/>
      <c r="BG1578" s="203"/>
      <c r="BH1578" s="203"/>
      <c r="BI1578" s="203"/>
      <c r="BJ1578" s="203"/>
      <c r="BK1578" s="203"/>
      <c r="BL1578" s="203"/>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c r="HO1578"/>
      <c r="HP1578"/>
      <c r="HQ1578"/>
      <c r="HR1578"/>
      <c r="HS1578"/>
      <c r="HT1578"/>
      <c r="HU1578"/>
      <c r="HV1578"/>
      <c r="HW1578"/>
      <c r="HX1578"/>
      <c r="HY1578"/>
      <c r="HZ1578"/>
      <c r="IA1578"/>
      <c r="IB1578"/>
      <c r="IC1578"/>
      <c r="ID1578"/>
      <c r="IE1578"/>
      <c r="IF1578"/>
      <c r="IG1578"/>
      <c r="IH1578"/>
      <c r="II1578"/>
      <c r="IJ1578"/>
      <c r="IK1578"/>
      <c r="IL1578"/>
      <c r="IM1578"/>
      <c r="IN1578"/>
      <c r="IO1578"/>
      <c r="IP1578"/>
      <c r="IQ1578"/>
      <c r="IR1578"/>
      <c r="IS1578"/>
      <c r="IT1578"/>
      <c r="IU1578"/>
      <c r="IV1578"/>
      <c r="IW1578"/>
      <c r="IX1578"/>
      <c r="IY1578"/>
      <c r="IZ1578"/>
    </row>
    <row r="1579" spans="1:260" ht="12.75" customHeight="1" x14ac:dyDescent="0.2">
      <c r="A1579" s="203" t="s">
        <v>344</v>
      </c>
      <c r="B1579" s="203" t="s">
        <v>4221</v>
      </c>
      <c r="C1579" s="203" t="s">
        <v>1489</v>
      </c>
      <c r="D1579" s="214">
        <v>34235</v>
      </c>
      <c r="E1579" s="203" t="s">
        <v>1572</v>
      </c>
      <c r="F1579" s="203" t="s">
        <v>140</v>
      </c>
      <c r="G1579" s="203" t="s">
        <v>4602</v>
      </c>
      <c r="H1579" s="203" t="s">
        <v>344</v>
      </c>
      <c r="I1579" s="203" t="s">
        <v>336</v>
      </c>
      <c r="J1579" s="203" t="s">
        <v>3713</v>
      </c>
      <c r="K1579" s="203" t="s">
        <v>344</v>
      </c>
      <c r="L1579" s="203" t="s">
        <v>348</v>
      </c>
      <c r="M1579" s="203" t="s">
        <v>2956</v>
      </c>
      <c r="N1579" s="203" t="s">
        <v>344</v>
      </c>
      <c r="O1579" s="203" t="s">
        <v>348</v>
      </c>
      <c r="P1579" s="203" t="s">
        <v>2329</v>
      </c>
      <c r="Q1579" s="203" t="s">
        <v>2113</v>
      </c>
      <c r="R1579" s="203" t="s">
        <v>348</v>
      </c>
      <c r="S1579" s="203" t="s">
        <v>1795</v>
      </c>
      <c r="T1579" s="203" t="s">
        <v>344</v>
      </c>
      <c r="U1579" s="203" t="s">
        <v>348</v>
      </c>
      <c r="V1579" s="203" t="s">
        <v>1644</v>
      </c>
      <c r="W1579" s="203" t="s">
        <v>344</v>
      </c>
      <c r="X1579" s="203" t="s">
        <v>348</v>
      </c>
      <c r="Y1579" s="203" t="s">
        <v>1644</v>
      </c>
      <c r="Z1579" s="203">
        <v>0</v>
      </c>
      <c r="AA1579" s="203">
        <v>0</v>
      </c>
      <c r="AB1579" s="203">
        <v>0</v>
      </c>
      <c r="AC1579" s="203">
        <v>0</v>
      </c>
      <c r="AD1579" s="203">
        <v>0</v>
      </c>
      <c r="AE1579" s="203">
        <v>0</v>
      </c>
      <c r="AF1579" s="203">
        <v>0</v>
      </c>
      <c r="AG1579" s="203">
        <v>0</v>
      </c>
      <c r="AH1579" s="203">
        <v>0</v>
      </c>
      <c r="AI1579" s="203">
        <v>0</v>
      </c>
      <c r="AJ1579" s="203">
        <v>0</v>
      </c>
      <c r="AK1579" s="203">
        <v>0</v>
      </c>
      <c r="AL1579" s="203"/>
      <c r="AM1579" s="203"/>
      <c r="AN1579" s="203"/>
      <c r="AO1579" s="203"/>
      <c r="AP1579" s="203"/>
      <c r="AQ1579" s="203"/>
      <c r="AR1579" s="203"/>
      <c r="AS1579" s="203"/>
      <c r="AT1579" s="203"/>
      <c r="AU1579" s="203"/>
      <c r="AV1579" s="203"/>
      <c r="AW1579" s="203"/>
      <c r="AX1579" s="203"/>
      <c r="AY1579" s="203"/>
      <c r="AZ1579" s="203"/>
      <c r="BA1579" s="203"/>
      <c r="BB1579" s="203"/>
      <c r="BC1579" s="203"/>
      <c r="BD1579" s="203"/>
      <c r="BE1579" s="203"/>
      <c r="BF1579" s="203"/>
      <c r="BG1579" s="203"/>
      <c r="BH1579" s="203"/>
      <c r="BI1579" s="203"/>
      <c r="BJ1579" s="203"/>
      <c r="BK1579" s="203"/>
      <c r="BL1579" s="203"/>
      <c r="IW1579" s="10"/>
      <c r="IX1579" s="10"/>
      <c r="IY1579" s="10"/>
      <c r="IZ1579" s="10"/>
    </row>
    <row r="1580" spans="1:260" ht="12.75" customHeight="1" x14ac:dyDescent="0.2">
      <c r="A1580" s="203" t="s">
        <v>344</v>
      </c>
      <c r="B1580" s="203" t="s">
        <v>4263</v>
      </c>
      <c r="C1580" s="203" t="s">
        <v>3986</v>
      </c>
      <c r="D1580" s="214">
        <v>35170</v>
      </c>
      <c r="E1580" s="203" t="s">
        <v>3063</v>
      </c>
      <c r="F1580" s="203" t="s">
        <v>3463</v>
      </c>
      <c r="G1580" s="203" t="s">
        <v>3654</v>
      </c>
      <c r="H1580" s="203" t="s">
        <v>344</v>
      </c>
      <c r="I1580" s="203" t="s">
        <v>55</v>
      </c>
      <c r="J1580" s="203" t="s">
        <v>3987</v>
      </c>
      <c r="K1580" s="203"/>
      <c r="L1580" s="203"/>
      <c r="M1580" s="203"/>
      <c r="N1580" s="203"/>
      <c r="O1580" s="203"/>
      <c r="P1580" s="203"/>
      <c r="Q1580" s="203"/>
      <c r="R1580" s="203"/>
      <c r="S1580" s="203"/>
      <c r="T1580" s="203"/>
      <c r="U1580" s="203"/>
      <c r="V1580" s="203"/>
      <c r="W1580" s="203"/>
      <c r="X1580" s="203"/>
      <c r="Y1580" s="203"/>
      <c r="Z1580" s="203"/>
      <c r="AA1580" s="203"/>
      <c r="AB1580" s="203"/>
      <c r="AC1580" s="203"/>
      <c r="AD1580" s="203"/>
      <c r="AE1580" s="203"/>
      <c r="AF1580" s="203"/>
      <c r="AG1580" s="203"/>
      <c r="AH1580" s="203"/>
      <c r="AI1580" s="203"/>
      <c r="AJ1580" s="203"/>
      <c r="AK1580" s="203"/>
      <c r="AL1580" s="203"/>
      <c r="AM1580" s="203"/>
      <c r="AN1580" s="203"/>
      <c r="AO1580" s="203"/>
      <c r="AP1580" s="203"/>
      <c r="AQ1580" s="203"/>
      <c r="AR1580" s="203"/>
      <c r="AS1580" s="203"/>
      <c r="AT1580" s="203"/>
      <c r="AU1580" s="203"/>
      <c r="AV1580" s="203"/>
      <c r="AW1580" s="203"/>
      <c r="AX1580" s="203"/>
      <c r="AY1580" s="203"/>
      <c r="AZ1580" s="203"/>
      <c r="BA1580" s="203"/>
      <c r="BB1580" s="203"/>
      <c r="BC1580" s="203"/>
      <c r="BD1580" s="203"/>
      <c r="BE1580" s="203"/>
      <c r="BF1580" s="203"/>
      <c r="BG1580" s="203"/>
      <c r="BH1580" s="203"/>
      <c r="BI1580" s="203"/>
      <c r="BJ1580" s="203"/>
      <c r="BK1580" s="203"/>
      <c r="BL1580" s="203"/>
    </row>
    <row r="1581" spans="1:260" s="27" customFormat="1" ht="12.75" customHeight="1" x14ac:dyDescent="0.2">
      <c r="A1581" s="203" t="s">
        <v>344</v>
      </c>
      <c r="B1581" s="203" t="s">
        <v>4120</v>
      </c>
      <c r="C1581" s="203" t="s">
        <v>2621</v>
      </c>
      <c r="D1581" s="214">
        <v>34906</v>
      </c>
      <c r="E1581" s="203" t="s">
        <v>2593</v>
      </c>
      <c r="F1581" s="203" t="s">
        <v>2588</v>
      </c>
      <c r="G1581" s="203" t="s">
        <v>4603</v>
      </c>
      <c r="H1581" s="203" t="s">
        <v>1628</v>
      </c>
      <c r="I1581" s="203" t="s">
        <v>460</v>
      </c>
      <c r="J1581" s="203" t="s">
        <v>2359</v>
      </c>
      <c r="K1581" s="203" t="s">
        <v>1625</v>
      </c>
      <c r="L1581" s="203" t="s">
        <v>460</v>
      </c>
      <c r="M1581" s="203" t="s">
        <v>2991</v>
      </c>
      <c r="N1581" s="203" t="s">
        <v>2620</v>
      </c>
      <c r="O1581" s="203" t="s">
        <v>460</v>
      </c>
      <c r="P1581" s="203" t="s">
        <v>2622</v>
      </c>
      <c r="Q1581" s="203"/>
      <c r="R1581" s="203"/>
      <c r="S1581" s="203"/>
      <c r="T1581" s="203">
        <v>0</v>
      </c>
      <c r="U1581" s="203">
        <v>0</v>
      </c>
      <c r="V1581" s="203">
        <v>0</v>
      </c>
      <c r="W1581" s="203">
        <v>0</v>
      </c>
      <c r="X1581" s="203">
        <v>0</v>
      </c>
      <c r="Y1581" s="203">
        <v>0</v>
      </c>
      <c r="Z1581" s="203">
        <v>0</v>
      </c>
      <c r="AA1581" s="203">
        <v>0</v>
      </c>
      <c r="AB1581" s="203">
        <v>0</v>
      </c>
      <c r="AC1581" s="203">
        <v>0</v>
      </c>
      <c r="AD1581" s="203">
        <v>0</v>
      </c>
      <c r="AE1581" s="203">
        <v>0</v>
      </c>
      <c r="AF1581" s="203">
        <v>0</v>
      </c>
      <c r="AG1581" s="203">
        <v>0</v>
      </c>
      <c r="AH1581" s="203">
        <v>0</v>
      </c>
      <c r="AI1581" s="203">
        <v>0</v>
      </c>
      <c r="AJ1581" s="203">
        <v>0</v>
      </c>
      <c r="AK1581" s="203">
        <v>0</v>
      </c>
      <c r="AL1581" s="203"/>
      <c r="AM1581" s="203"/>
      <c r="AN1581" s="203"/>
      <c r="AO1581" s="203"/>
      <c r="AP1581" s="203"/>
      <c r="AQ1581" s="203"/>
      <c r="AR1581" s="203"/>
      <c r="AS1581" s="203"/>
      <c r="AT1581" s="203"/>
      <c r="AU1581" s="203"/>
      <c r="AV1581" s="203"/>
      <c r="AW1581" s="203"/>
      <c r="AX1581" s="203"/>
      <c r="AY1581" s="203"/>
      <c r="AZ1581" s="203"/>
      <c r="BA1581" s="203"/>
      <c r="BB1581" s="203"/>
      <c r="BC1581" s="203"/>
      <c r="BD1581" s="203"/>
      <c r="BE1581" s="203"/>
      <c r="BF1581" s="203"/>
      <c r="BG1581" s="203"/>
      <c r="BH1581" s="203"/>
      <c r="BI1581" s="203"/>
      <c r="BJ1581" s="203"/>
      <c r="BK1581" s="203"/>
      <c r="BL1581" s="203"/>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c r="HK1581"/>
      <c r="HL1581"/>
      <c r="HM1581"/>
      <c r="HN1581"/>
      <c r="HO1581"/>
      <c r="HP1581"/>
      <c r="HQ1581"/>
      <c r="HR1581"/>
      <c r="HS1581"/>
      <c r="HT1581"/>
      <c r="HU1581"/>
      <c r="HV1581"/>
      <c r="HW1581"/>
      <c r="HX1581"/>
      <c r="HY1581"/>
      <c r="HZ1581"/>
      <c r="IA1581"/>
      <c r="IB1581"/>
      <c r="IC1581"/>
      <c r="ID1581"/>
      <c r="IE1581"/>
      <c r="IF1581"/>
      <c r="IG1581"/>
      <c r="IH1581"/>
      <c r="II1581"/>
      <c r="IJ1581"/>
      <c r="IK1581"/>
      <c r="IL1581"/>
      <c r="IM1581"/>
      <c r="IN1581"/>
      <c r="IO1581"/>
      <c r="IP1581"/>
      <c r="IQ1581"/>
      <c r="IR1581"/>
      <c r="IS1581"/>
      <c r="IT1581"/>
      <c r="IU1581"/>
      <c r="IV1581"/>
    </row>
    <row r="1582" spans="1:260" ht="12.75" customHeight="1" x14ac:dyDescent="0.2">
      <c r="A1582" s="10" t="s">
        <v>110</v>
      </c>
      <c r="B1582" s="10" t="s">
        <v>4459</v>
      </c>
      <c r="C1582" s="202" t="s">
        <v>4461</v>
      </c>
      <c r="D1582" s="221">
        <v>35247</v>
      </c>
      <c r="E1582" s="5" t="s">
        <v>3448</v>
      </c>
      <c r="F1582" s="5" t="s">
        <v>4944</v>
      </c>
      <c r="G1582" s="201" t="str">
        <f>IF(ISERROR(VLOOKUP(TRIM(C1582),'R2020'!$A$1:$I$1991,8,FALSE)),"",VLOOKUP(TRIM(C1582),'R2020'!$A$1:$I$1991,8,FALSE))</f>
        <v xml:space="preserve">4-4 </v>
      </c>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c r="CC1582" s="27"/>
      <c r="CD1582" s="27"/>
      <c r="CE1582" s="27"/>
      <c r="CF1582" s="27"/>
      <c r="CG1582" s="27"/>
      <c r="CH1582" s="27"/>
      <c r="CI1582" s="27"/>
      <c r="CJ1582" s="27"/>
      <c r="CK1582" s="27"/>
      <c r="CL1582" s="27"/>
      <c r="CM1582" s="27"/>
      <c r="CN1582" s="27"/>
      <c r="CO1582" s="27"/>
      <c r="CP1582" s="27"/>
      <c r="CQ1582" s="27"/>
      <c r="CR1582" s="27"/>
      <c r="CS1582" s="27"/>
      <c r="CT1582" s="27"/>
      <c r="CU1582" s="27"/>
      <c r="CV1582" s="27"/>
      <c r="CW1582" s="27"/>
      <c r="CX1582" s="27"/>
      <c r="CY1582" s="27"/>
      <c r="CZ1582" s="27"/>
      <c r="DA1582" s="27"/>
      <c r="DB1582" s="27"/>
      <c r="DC1582" s="27"/>
      <c r="DD1582" s="27"/>
      <c r="DE1582" s="27"/>
      <c r="DF1582" s="27"/>
      <c r="DG1582" s="27"/>
      <c r="DH1582" s="27"/>
      <c r="DI1582" s="27"/>
      <c r="DJ1582" s="27"/>
      <c r="DK1582" s="27"/>
      <c r="DL1582" s="27"/>
      <c r="DM1582" s="27"/>
      <c r="DN1582" s="27"/>
      <c r="DO1582" s="27"/>
      <c r="DP1582" s="27"/>
      <c r="DQ1582" s="27"/>
      <c r="DR1582" s="27"/>
      <c r="DS1582" s="27"/>
      <c r="DT1582" s="27"/>
      <c r="DU1582" s="27"/>
      <c r="DV1582" s="27"/>
      <c r="DW1582" s="27"/>
      <c r="DX1582" s="27"/>
      <c r="DY1582" s="27"/>
      <c r="DZ1582" s="27"/>
      <c r="EA1582" s="27"/>
      <c r="EB1582" s="27"/>
      <c r="EC1582" s="27"/>
      <c r="ED1582" s="27"/>
      <c r="EE1582" s="27"/>
      <c r="EF1582" s="27"/>
      <c r="EG1582" s="27"/>
      <c r="EH1582" s="27"/>
      <c r="EI1582" s="27"/>
      <c r="EJ1582" s="27"/>
      <c r="EK1582" s="27"/>
      <c r="EL1582" s="27"/>
      <c r="EM1582" s="27"/>
      <c r="EN1582" s="27"/>
      <c r="EO1582" s="27"/>
      <c r="EP1582" s="27"/>
      <c r="EQ1582" s="27"/>
      <c r="ER1582" s="27"/>
      <c r="ES1582" s="27"/>
      <c r="ET1582" s="27"/>
      <c r="EU1582" s="27"/>
      <c r="EV1582" s="27"/>
      <c r="EW1582" s="27"/>
      <c r="EX1582" s="27"/>
      <c r="EY1582" s="27"/>
      <c r="EZ1582" s="27"/>
      <c r="FA1582" s="27"/>
      <c r="FB1582" s="27"/>
      <c r="FC1582" s="27"/>
      <c r="FD1582" s="27"/>
      <c r="FE1582" s="27"/>
      <c r="FF1582" s="27"/>
      <c r="FG1582" s="27"/>
      <c r="FH1582" s="27"/>
      <c r="FI1582" s="27"/>
      <c r="FJ1582" s="27"/>
      <c r="FK1582" s="27"/>
      <c r="FL1582" s="27"/>
      <c r="FM1582" s="27"/>
      <c r="FN1582" s="27"/>
      <c r="FO1582" s="27"/>
      <c r="FP1582" s="27"/>
      <c r="FQ1582" s="27"/>
      <c r="FR1582" s="27"/>
      <c r="FS1582" s="27"/>
      <c r="FT1582" s="27"/>
      <c r="FU1582" s="27"/>
      <c r="FV1582" s="27"/>
      <c r="FW1582" s="27"/>
      <c r="FX1582" s="27"/>
      <c r="FY1582" s="27"/>
      <c r="FZ1582" s="27"/>
      <c r="GA1582" s="27"/>
      <c r="GB1582" s="27"/>
      <c r="GC1582" s="27"/>
      <c r="GD1582" s="27"/>
      <c r="GE1582" s="27"/>
      <c r="GF1582" s="27"/>
      <c r="GG1582" s="27"/>
      <c r="GH1582" s="27"/>
      <c r="GI1582" s="27"/>
      <c r="GJ1582" s="27"/>
      <c r="GK1582" s="27"/>
      <c r="GL1582" s="27"/>
      <c r="GM1582" s="27"/>
      <c r="GN1582" s="27"/>
      <c r="GO1582" s="27"/>
      <c r="GP1582" s="27"/>
      <c r="GQ1582" s="27"/>
      <c r="GR1582" s="27"/>
      <c r="GS1582" s="27"/>
      <c r="GT1582" s="27"/>
      <c r="GU1582" s="27"/>
      <c r="GV1582" s="27"/>
      <c r="GW1582" s="27"/>
      <c r="GX1582" s="27"/>
      <c r="GY1582" s="27"/>
      <c r="GZ1582" s="27"/>
      <c r="HA1582" s="27"/>
      <c r="HB1582" s="27"/>
      <c r="HC1582" s="27"/>
      <c r="HD1582" s="27"/>
      <c r="HE1582" s="27"/>
      <c r="HF1582" s="27"/>
      <c r="HG1582" s="27"/>
      <c r="HH1582" s="27"/>
      <c r="HI1582" s="27"/>
      <c r="HJ1582" s="27"/>
      <c r="HK1582" s="27"/>
      <c r="HL1582" s="27"/>
      <c r="HM1582" s="27"/>
      <c r="HN1582" s="27"/>
      <c r="HO1582" s="27"/>
      <c r="HP1582" s="27"/>
      <c r="HQ1582" s="27"/>
      <c r="HR1582" s="27"/>
      <c r="HS1582" s="27"/>
      <c r="HT1582" s="27"/>
      <c r="HU1582" s="27"/>
      <c r="HV1582" s="27"/>
      <c r="HW1582" s="27"/>
      <c r="HX1582" s="27"/>
      <c r="HY1582" s="27"/>
      <c r="HZ1582" s="27"/>
      <c r="IA1582" s="27"/>
      <c r="IB1582" s="27"/>
      <c r="IC1582" s="27"/>
      <c r="ID1582" s="27"/>
      <c r="IE1582" s="27"/>
      <c r="IF1582" s="27"/>
      <c r="IG1582" s="27"/>
      <c r="IH1582" s="27"/>
      <c r="II1582" s="27"/>
      <c r="IJ1582" s="27"/>
      <c r="IK1582" s="27"/>
      <c r="IL1582" s="27"/>
      <c r="IM1582" s="27"/>
      <c r="IN1582" s="27"/>
      <c r="IO1582" s="27"/>
      <c r="IP1582" s="27"/>
      <c r="IQ1582" s="27"/>
      <c r="IR1582" s="27"/>
      <c r="IS1582" s="27"/>
      <c r="IT1582" s="27"/>
      <c r="IU1582" s="27"/>
      <c r="IV1582" s="27"/>
    </row>
    <row r="1583" spans="1:260" s="10" customFormat="1" ht="12.75" customHeight="1" x14ac:dyDescent="0.2">
      <c r="A1583" s="203" t="s">
        <v>4028</v>
      </c>
      <c r="B1583" s="203" t="s">
        <v>4028</v>
      </c>
      <c r="C1583" s="203"/>
      <c r="D1583" s="214"/>
      <c r="E1583" s="203"/>
      <c r="F1583" s="203"/>
      <c r="G1583" s="203" t="s">
        <v>4028</v>
      </c>
      <c r="H1583" s="203" t="s">
        <v>4028</v>
      </c>
      <c r="I1583" s="203" t="s">
        <v>4028</v>
      </c>
      <c r="J1583" s="203" t="s">
        <v>4028</v>
      </c>
      <c r="K1583" s="203" t="s">
        <v>4028</v>
      </c>
      <c r="L1583" s="203" t="s">
        <v>4028</v>
      </c>
      <c r="M1583" s="203" t="s">
        <v>4028</v>
      </c>
      <c r="N1583" s="203" t="s">
        <v>4028</v>
      </c>
      <c r="O1583" s="203" t="s">
        <v>4028</v>
      </c>
      <c r="P1583" s="203" t="s">
        <v>4028</v>
      </c>
      <c r="Q1583" s="203"/>
      <c r="R1583" s="203"/>
      <c r="S1583" s="203"/>
      <c r="T1583" s="203" t="s">
        <v>4028</v>
      </c>
      <c r="U1583" s="203" t="s">
        <v>4028</v>
      </c>
      <c r="V1583" s="203" t="s">
        <v>4028</v>
      </c>
      <c r="W1583" s="203" t="s">
        <v>4028</v>
      </c>
      <c r="X1583" s="203" t="s">
        <v>4028</v>
      </c>
      <c r="Y1583" s="203" t="s">
        <v>4028</v>
      </c>
      <c r="Z1583" s="203" t="s">
        <v>4028</v>
      </c>
      <c r="AA1583" s="203" t="s">
        <v>4028</v>
      </c>
      <c r="AB1583" s="203" t="s">
        <v>4028</v>
      </c>
      <c r="AC1583" s="203" t="s">
        <v>4028</v>
      </c>
      <c r="AD1583" s="203" t="s">
        <v>4028</v>
      </c>
      <c r="AE1583" s="203" t="s">
        <v>4028</v>
      </c>
      <c r="AF1583" s="203" t="s">
        <v>4028</v>
      </c>
      <c r="AG1583" s="203" t="s">
        <v>4028</v>
      </c>
      <c r="AH1583" s="203" t="s">
        <v>4028</v>
      </c>
      <c r="AI1583" s="203" t="s">
        <v>4028</v>
      </c>
      <c r="AJ1583" s="203" t="s">
        <v>4028</v>
      </c>
      <c r="AK1583" s="203" t="s">
        <v>4028</v>
      </c>
      <c r="AL1583" s="203"/>
      <c r="AM1583" s="203"/>
      <c r="AN1583" s="203"/>
      <c r="AO1583" s="203"/>
      <c r="AP1583" s="203"/>
      <c r="AQ1583" s="203"/>
      <c r="AR1583" s="203"/>
      <c r="AS1583" s="203"/>
      <c r="AT1583" s="203"/>
      <c r="AU1583" s="203"/>
      <c r="AV1583" s="203"/>
      <c r="AW1583" s="203"/>
      <c r="AX1583" s="203"/>
      <c r="AY1583" s="203"/>
      <c r="AZ1583" s="203"/>
      <c r="BA1583" s="203"/>
      <c r="BB1583" s="203"/>
      <c r="BC1583" s="203"/>
      <c r="BD1583" s="203"/>
      <c r="BE1583" s="203"/>
      <c r="BF1583" s="203"/>
      <c r="BG1583" s="203"/>
      <c r="BH1583" s="203"/>
      <c r="BI1583" s="203"/>
      <c r="BJ1583" s="203"/>
      <c r="BK1583" s="203"/>
      <c r="BL1583" s="203"/>
    </row>
    <row r="1584" spans="1:260" ht="12.75" customHeight="1" x14ac:dyDescent="0.2">
      <c r="A1584" s="203" t="s">
        <v>279</v>
      </c>
      <c r="B1584" s="203" t="s">
        <v>4459</v>
      </c>
      <c r="C1584" s="203" t="s">
        <v>2640</v>
      </c>
      <c r="D1584" s="214">
        <v>34710</v>
      </c>
      <c r="E1584" s="203" t="s">
        <v>2641</v>
      </c>
      <c r="F1584" s="203" t="s">
        <v>2588</v>
      </c>
      <c r="G1584" s="203" t="s">
        <v>3420</v>
      </c>
      <c r="H1584" s="203" t="s">
        <v>279</v>
      </c>
      <c r="I1584" s="203" t="s">
        <v>346</v>
      </c>
      <c r="J1584" s="203"/>
      <c r="K1584" s="203" t="s">
        <v>279</v>
      </c>
      <c r="L1584" s="203" t="s">
        <v>346</v>
      </c>
      <c r="M1584" s="203">
        <v>0</v>
      </c>
      <c r="N1584" s="203" t="s">
        <v>236</v>
      </c>
      <c r="O1584" s="203" t="s">
        <v>346</v>
      </c>
      <c r="P1584" s="203">
        <v>0</v>
      </c>
      <c r="Q1584" s="203"/>
      <c r="R1584" s="203"/>
      <c r="S1584" s="203"/>
      <c r="T1584" s="203">
        <v>0</v>
      </c>
      <c r="U1584" s="203">
        <v>0</v>
      </c>
      <c r="V1584" s="203">
        <v>0</v>
      </c>
      <c r="W1584" s="203">
        <v>0</v>
      </c>
      <c r="X1584" s="203">
        <v>0</v>
      </c>
      <c r="Y1584" s="203">
        <v>0</v>
      </c>
      <c r="Z1584" s="203">
        <v>0</v>
      </c>
      <c r="AA1584" s="203">
        <v>0</v>
      </c>
      <c r="AB1584" s="203">
        <v>0</v>
      </c>
      <c r="AC1584" s="203">
        <v>0</v>
      </c>
      <c r="AD1584" s="203">
        <v>0</v>
      </c>
      <c r="AE1584" s="203">
        <v>0</v>
      </c>
      <c r="AF1584" s="203">
        <v>0</v>
      </c>
      <c r="AG1584" s="203">
        <v>0</v>
      </c>
      <c r="AH1584" s="203">
        <v>0</v>
      </c>
      <c r="AI1584" s="203">
        <v>0</v>
      </c>
      <c r="AJ1584" s="203">
        <v>0</v>
      </c>
      <c r="AK1584" s="203">
        <v>0</v>
      </c>
      <c r="AL1584" s="203"/>
      <c r="AM1584" s="203"/>
      <c r="AN1584" s="203"/>
      <c r="AO1584" s="203"/>
      <c r="AP1584" s="203"/>
      <c r="AQ1584" s="203"/>
      <c r="AR1584" s="203"/>
      <c r="AS1584" s="203"/>
      <c r="AT1584" s="203"/>
      <c r="AU1584" s="203"/>
      <c r="AV1584" s="203"/>
      <c r="AW1584" s="203"/>
      <c r="AX1584" s="203"/>
      <c r="AY1584" s="203"/>
      <c r="AZ1584" s="203"/>
      <c r="BA1584" s="203"/>
      <c r="BB1584" s="203"/>
      <c r="BC1584" s="203"/>
      <c r="BD1584" s="203"/>
      <c r="BE1584" s="203"/>
      <c r="BF1584" s="203"/>
      <c r="BG1584" s="203"/>
      <c r="BH1584" s="203"/>
      <c r="BI1584" s="203"/>
      <c r="BJ1584" s="203"/>
      <c r="BK1584" s="203"/>
      <c r="BL1584" s="203"/>
    </row>
    <row r="1585" spans="1:260" ht="12.75" customHeight="1" x14ac:dyDescent="0.2">
      <c r="A1585" s="203" t="s">
        <v>236</v>
      </c>
      <c r="B1585" s="203" t="s">
        <v>4245</v>
      </c>
      <c r="C1585" s="203" t="s">
        <v>3112</v>
      </c>
      <c r="D1585" s="214">
        <v>35331</v>
      </c>
      <c r="E1585" s="203" t="s">
        <v>3089</v>
      </c>
      <c r="F1585" s="203" t="s">
        <v>3076</v>
      </c>
      <c r="G1585" s="203" t="s">
        <v>3420</v>
      </c>
      <c r="H1585" s="203" t="s">
        <v>279</v>
      </c>
      <c r="I1585" s="203" t="s">
        <v>386</v>
      </c>
      <c r="J1585" s="203"/>
      <c r="K1585" s="203" t="s">
        <v>296</v>
      </c>
      <c r="L1585" s="203" t="s">
        <v>386</v>
      </c>
      <c r="M1585" s="203">
        <v>0</v>
      </c>
      <c r="N1585" s="203">
        <v>0</v>
      </c>
      <c r="O1585" s="203">
        <v>0</v>
      </c>
      <c r="P1585" s="203">
        <v>0</v>
      </c>
      <c r="Q1585" s="203"/>
      <c r="R1585" s="203"/>
      <c r="S1585" s="203"/>
      <c r="T1585" s="203">
        <v>0</v>
      </c>
      <c r="U1585" s="203">
        <v>0</v>
      </c>
      <c r="V1585" s="203">
        <v>0</v>
      </c>
      <c r="W1585" s="203">
        <v>0</v>
      </c>
      <c r="X1585" s="203">
        <v>0</v>
      </c>
      <c r="Y1585" s="203">
        <v>0</v>
      </c>
      <c r="Z1585" s="203">
        <v>0</v>
      </c>
      <c r="AA1585" s="203">
        <v>0</v>
      </c>
      <c r="AB1585" s="203">
        <v>0</v>
      </c>
      <c r="AC1585" s="203">
        <v>0</v>
      </c>
      <c r="AD1585" s="203">
        <v>0</v>
      </c>
      <c r="AE1585" s="203">
        <v>0</v>
      </c>
      <c r="AF1585" s="203">
        <v>0</v>
      </c>
      <c r="AG1585" s="203">
        <v>0</v>
      </c>
      <c r="AH1585" s="203">
        <v>0</v>
      </c>
      <c r="AI1585" s="203">
        <v>0</v>
      </c>
      <c r="AJ1585" s="203">
        <v>0</v>
      </c>
      <c r="AK1585" s="203">
        <v>0</v>
      </c>
      <c r="AL1585" s="203"/>
      <c r="AM1585" s="203"/>
      <c r="AN1585" s="203"/>
      <c r="AO1585" s="203"/>
      <c r="AP1585" s="203"/>
      <c r="AQ1585" s="203"/>
      <c r="AR1585" s="203"/>
      <c r="AS1585" s="203"/>
      <c r="AT1585" s="203"/>
      <c r="AU1585" s="203"/>
      <c r="AV1585" s="203"/>
      <c r="AW1585" s="203"/>
      <c r="AX1585" s="203"/>
      <c r="AY1585" s="203"/>
      <c r="AZ1585" s="203"/>
      <c r="BA1585" s="203"/>
      <c r="BB1585" s="203"/>
      <c r="BC1585" s="203"/>
      <c r="BD1585" s="203"/>
      <c r="BE1585" s="203"/>
      <c r="BF1585" s="203"/>
      <c r="BG1585" s="203"/>
      <c r="BH1585" s="203"/>
      <c r="BI1585" s="203"/>
      <c r="BJ1585" s="203"/>
      <c r="BK1585" s="203"/>
      <c r="BL1585" s="203"/>
      <c r="BM1585" s="10"/>
      <c r="BN1585" s="10"/>
      <c r="BO1585" s="10"/>
      <c r="BP1585" s="10"/>
      <c r="BQ1585" s="10"/>
      <c r="BR1585" s="10"/>
      <c r="BS1585" s="10"/>
      <c r="BT1585" s="10"/>
      <c r="BU1585" s="10"/>
      <c r="BV1585" s="10"/>
      <c r="BW1585" s="10"/>
      <c r="BX1585" s="10"/>
      <c r="BY1585" s="10"/>
      <c r="BZ1585" s="10"/>
      <c r="CA1585" s="10"/>
      <c r="CB1585" s="10"/>
      <c r="CC1585" s="10"/>
      <c r="CD1585" s="10"/>
      <c r="CE1585" s="10"/>
      <c r="CF1585" s="10"/>
      <c r="CG1585" s="10"/>
      <c r="CH1585" s="10"/>
      <c r="CI1585" s="10"/>
      <c r="CJ1585" s="10"/>
      <c r="CK1585" s="10"/>
      <c r="CL1585" s="10"/>
      <c r="CM1585" s="10"/>
      <c r="CN1585" s="10"/>
      <c r="CO1585" s="10"/>
      <c r="CP1585" s="10"/>
      <c r="CQ1585" s="10"/>
      <c r="CR1585" s="10"/>
      <c r="CS1585" s="10"/>
      <c r="CT1585" s="10"/>
      <c r="CU1585" s="10"/>
      <c r="CV1585" s="10"/>
      <c r="CW1585" s="10"/>
      <c r="CX1585" s="10"/>
      <c r="CY1585" s="10"/>
      <c r="CZ1585" s="10"/>
      <c r="DA1585" s="10"/>
      <c r="DB1585" s="10"/>
      <c r="DC1585" s="10"/>
      <c r="DD1585" s="10"/>
      <c r="DE1585" s="10"/>
      <c r="DF1585" s="10"/>
      <c r="DG1585" s="10"/>
      <c r="DH1585" s="10"/>
      <c r="DI1585" s="10"/>
      <c r="DJ1585" s="10"/>
      <c r="DK1585" s="10"/>
      <c r="DL1585" s="10"/>
      <c r="DM1585" s="10"/>
      <c r="DN1585" s="10"/>
      <c r="DO1585" s="10"/>
      <c r="DP1585" s="10"/>
      <c r="DQ1585" s="10"/>
      <c r="DR1585" s="10"/>
      <c r="DS1585" s="10"/>
      <c r="DT1585" s="10"/>
      <c r="DU1585" s="10"/>
      <c r="DV1585" s="10"/>
      <c r="DW1585" s="10"/>
      <c r="DX1585" s="10"/>
      <c r="DY1585" s="10"/>
      <c r="DZ1585" s="10"/>
      <c r="EA1585" s="10"/>
      <c r="EB1585" s="10"/>
      <c r="EC1585" s="10"/>
      <c r="ED1585" s="10"/>
      <c r="EE1585" s="10"/>
      <c r="EF1585" s="10"/>
      <c r="EG1585" s="10"/>
      <c r="EH1585" s="10"/>
      <c r="EI1585" s="10"/>
      <c r="EJ1585" s="10"/>
      <c r="EK1585" s="10"/>
      <c r="EL1585" s="10"/>
      <c r="EM1585" s="10"/>
      <c r="EN1585" s="10"/>
      <c r="EO1585" s="10"/>
      <c r="EP1585" s="10"/>
      <c r="EQ1585" s="10"/>
      <c r="ER1585" s="10"/>
      <c r="ES1585" s="10"/>
      <c r="ET1585" s="10"/>
      <c r="EU1585" s="10"/>
      <c r="EV1585" s="10"/>
      <c r="EW1585" s="10"/>
      <c r="EX1585" s="10"/>
      <c r="EY1585" s="10"/>
      <c r="EZ1585" s="10"/>
      <c r="FA1585" s="10"/>
      <c r="FB1585" s="10"/>
      <c r="FC1585" s="10"/>
      <c r="FD1585" s="10"/>
      <c r="FE1585" s="10"/>
      <c r="FF1585" s="10"/>
      <c r="FG1585" s="10"/>
      <c r="FH1585" s="10"/>
      <c r="FI1585" s="10"/>
      <c r="FJ1585" s="10"/>
      <c r="FK1585" s="10"/>
      <c r="FL1585" s="10"/>
      <c r="FM1585" s="10"/>
      <c r="FN1585" s="10"/>
      <c r="FO1585" s="10"/>
      <c r="FP1585" s="10"/>
      <c r="FQ1585" s="10"/>
      <c r="FR1585" s="10"/>
      <c r="FS1585" s="10"/>
      <c r="FT1585" s="10"/>
      <c r="FU1585" s="10"/>
      <c r="FV1585" s="10"/>
      <c r="FW1585" s="10"/>
      <c r="FX1585" s="10"/>
      <c r="FY1585" s="10"/>
      <c r="FZ1585" s="10"/>
      <c r="GA1585" s="10"/>
      <c r="GB1585" s="10"/>
      <c r="GC1585" s="10"/>
      <c r="GD1585" s="10"/>
      <c r="GE1585" s="10"/>
      <c r="GF1585" s="10"/>
      <c r="GG1585" s="10"/>
      <c r="GH1585" s="10"/>
      <c r="GI1585" s="10"/>
      <c r="GJ1585" s="10"/>
      <c r="GK1585" s="10"/>
      <c r="GL1585" s="10"/>
      <c r="GM1585" s="10"/>
      <c r="GN1585" s="10"/>
      <c r="GO1585" s="10"/>
      <c r="GP1585" s="10"/>
      <c r="GQ1585" s="10"/>
      <c r="GR1585" s="10"/>
      <c r="GS1585" s="10"/>
      <c r="GT1585" s="10"/>
      <c r="GU1585" s="10"/>
      <c r="GV1585" s="10"/>
      <c r="GW1585" s="10"/>
      <c r="GX1585" s="10"/>
      <c r="GY1585" s="10"/>
      <c r="GZ1585" s="10"/>
      <c r="HA1585" s="10"/>
      <c r="HB1585" s="10"/>
      <c r="HC1585" s="10"/>
      <c r="HD1585" s="10"/>
      <c r="HE1585" s="10"/>
      <c r="HF1585" s="10"/>
      <c r="HG1585" s="10"/>
      <c r="HH1585" s="10"/>
      <c r="HI1585" s="10"/>
      <c r="HJ1585" s="10"/>
      <c r="HK1585" s="10"/>
      <c r="HL1585" s="10"/>
      <c r="HM1585" s="10"/>
      <c r="HN1585" s="10"/>
      <c r="HO1585" s="10"/>
      <c r="HP1585" s="10"/>
      <c r="HQ1585" s="10"/>
      <c r="HR1585" s="10"/>
      <c r="HS1585" s="10"/>
      <c r="HT1585" s="10"/>
      <c r="HU1585" s="10"/>
      <c r="HV1585" s="10"/>
      <c r="HW1585" s="10"/>
      <c r="HX1585" s="10"/>
      <c r="HY1585" s="10"/>
      <c r="HZ1585" s="10"/>
      <c r="IA1585" s="10"/>
      <c r="IB1585" s="10"/>
      <c r="IC1585" s="10"/>
      <c r="ID1585" s="10"/>
      <c r="IE1585" s="10"/>
      <c r="IF1585" s="10"/>
      <c r="IG1585" s="10"/>
      <c r="IH1585" s="10"/>
      <c r="II1585" s="10"/>
      <c r="IJ1585" s="10"/>
      <c r="IK1585" s="10"/>
      <c r="IL1585" s="10"/>
      <c r="IM1585" s="10"/>
      <c r="IN1585" s="10"/>
      <c r="IO1585" s="10"/>
      <c r="IP1585" s="10"/>
      <c r="IQ1585" s="10"/>
      <c r="IR1585" s="10"/>
      <c r="IS1585" s="10"/>
      <c r="IT1585" s="10"/>
      <c r="IU1585" s="10"/>
      <c r="IV1585" s="10"/>
      <c r="IW1585" s="10"/>
      <c r="IX1585" s="10"/>
      <c r="IY1585" s="10"/>
      <c r="IZ1585" s="10"/>
    </row>
    <row r="1586" spans="1:260" s="10" customFormat="1" ht="12.75" customHeight="1" x14ac:dyDescent="0.2">
      <c r="A1586" s="203" t="s">
        <v>96</v>
      </c>
      <c r="B1586" s="203" t="s">
        <v>506</v>
      </c>
      <c r="C1586" s="203" t="s">
        <v>4169</v>
      </c>
      <c r="D1586" s="214">
        <v>36258</v>
      </c>
      <c r="E1586" s="205" t="s">
        <v>4859</v>
      </c>
      <c r="F1586" s="206" t="s">
        <v>4709</v>
      </c>
      <c r="G1586" s="206"/>
      <c r="H1586" s="203"/>
      <c r="I1586" s="203"/>
      <c r="J1586" s="206"/>
      <c r="K1586" s="203"/>
      <c r="L1586" s="203"/>
      <c r="M1586" s="206"/>
      <c r="N1586" s="203"/>
      <c r="O1586" s="203"/>
      <c r="P1586" s="206"/>
      <c r="Q1586" s="203"/>
      <c r="R1586" s="203"/>
      <c r="S1586" s="203"/>
      <c r="T1586" s="203"/>
      <c r="U1586" s="203"/>
      <c r="V1586" s="203"/>
      <c r="W1586" s="203"/>
      <c r="X1586" s="203"/>
      <c r="Y1586" s="203"/>
      <c r="Z1586" s="203"/>
      <c r="AA1586" s="203"/>
      <c r="AB1586" s="203"/>
      <c r="AC1586" s="203"/>
      <c r="AD1586" s="203"/>
      <c r="AE1586" s="203"/>
      <c r="AF1586" s="203"/>
      <c r="AG1586" s="203"/>
      <c r="AH1586" s="203"/>
      <c r="AI1586" s="203"/>
      <c r="AJ1586" s="203"/>
      <c r="AK1586" s="203"/>
      <c r="AL1586" s="203"/>
      <c r="AM1586" s="203"/>
      <c r="AN1586" s="203"/>
      <c r="AO1586" s="203"/>
      <c r="AP1586" s="203"/>
      <c r="AQ1586" s="203"/>
      <c r="AR1586" s="203"/>
      <c r="AS1586" s="203"/>
      <c r="AT1586" s="203"/>
      <c r="AU1586" s="203"/>
      <c r="AV1586" s="203"/>
      <c r="AW1586" s="203"/>
      <c r="AX1586" s="203"/>
      <c r="AY1586" s="203"/>
      <c r="AZ1586" s="203"/>
      <c r="BA1586" s="203"/>
      <c r="BB1586" s="203"/>
      <c r="BC1586" s="203"/>
      <c r="BD1586" s="203"/>
      <c r="BE1586" s="203"/>
      <c r="BF1586" s="203"/>
      <c r="BG1586" s="203"/>
      <c r="BH1586" s="203"/>
      <c r="BI1586" s="203"/>
      <c r="BJ1586" s="203"/>
      <c r="BK1586" s="203"/>
      <c r="BL1586" s="203"/>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c r="HK1586"/>
      <c r="HL1586"/>
      <c r="HM1586"/>
      <c r="HN1586"/>
      <c r="HO1586"/>
      <c r="HP1586"/>
      <c r="HQ1586"/>
      <c r="HR1586"/>
      <c r="HS1586"/>
      <c r="HT1586"/>
      <c r="HU1586"/>
      <c r="HV1586"/>
      <c r="HW1586"/>
      <c r="HX1586"/>
      <c r="HY1586"/>
      <c r="HZ1586"/>
      <c r="IA1586"/>
      <c r="IB1586"/>
      <c r="IC1586"/>
      <c r="ID1586"/>
      <c r="IE1586"/>
      <c r="IF1586"/>
      <c r="IG1586"/>
      <c r="IH1586"/>
      <c r="II1586"/>
      <c r="IJ1586"/>
      <c r="IK1586"/>
      <c r="IL1586"/>
      <c r="IM1586"/>
      <c r="IN1586"/>
      <c r="IO1586"/>
      <c r="IP1586"/>
      <c r="IQ1586"/>
      <c r="IR1586"/>
      <c r="IS1586"/>
      <c r="IT1586"/>
      <c r="IU1586"/>
      <c r="IV1586"/>
    </row>
    <row r="1587" spans="1:260" s="10" customFormat="1" ht="12.75" customHeight="1" x14ac:dyDescent="0.2">
      <c r="A1587" s="203" t="s">
        <v>236</v>
      </c>
      <c r="B1587" s="203" t="s">
        <v>4138</v>
      </c>
      <c r="C1587" s="203" t="s">
        <v>2691</v>
      </c>
      <c r="D1587" s="214">
        <v>34614</v>
      </c>
      <c r="E1587" s="203" t="s">
        <v>2032</v>
      </c>
      <c r="F1587" s="203" t="s">
        <v>2892</v>
      </c>
      <c r="G1587" s="203" t="s">
        <v>3420</v>
      </c>
      <c r="H1587" s="203" t="s">
        <v>283</v>
      </c>
      <c r="I1587" s="203" t="s">
        <v>348</v>
      </c>
      <c r="J1587" s="203"/>
      <c r="K1587" s="203" t="s">
        <v>283</v>
      </c>
      <c r="L1587" s="203" t="s">
        <v>348</v>
      </c>
      <c r="M1587" s="203">
        <v>0</v>
      </c>
      <c r="N1587" s="203" t="s">
        <v>283</v>
      </c>
      <c r="O1587" s="203" t="s">
        <v>348</v>
      </c>
      <c r="P1587" s="203">
        <v>0</v>
      </c>
      <c r="Q1587" s="203"/>
      <c r="R1587" s="203"/>
      <c r="S1587" s="203"/>
      <c r="T1587" s="203">
        <v>0</v>
      </c>
      <c r="U1587" s="203">
        <v>0</v>
      </c>
      <c r="V1587" s="203">
        <v>0</v>
      </c>
      <c r="W1587" s="203">
        <v>0</v>
      </c>
      <c r="X1587" s="203">
        <v>0</v>
      </c>
      <c r="Y1587" s="203">
        <v>0</v>
      </c>
      <c r="Z1587" s="203">
        <v>0</v>
      </c>
      <c r="AA1587" s="203">
        <v>0</v>
      </c>
      <c r="AB1587" s="203">
        <v>0</v>
      </c>
      <c r="AC1587" s="203">
        <v>0</v>
      </c>
      <c r="AD1587" s="203">
        <v>0</v>
      </c>
      <c r="AE1587" s="203">
        <v>0</v>
      </c>
      <c r="AF1587" s="203">
        <v>0</v>
      </c>
      <c r="AG1587" s="203">
        <v>0</v>
      </c>
      <c r="AH1587" s="203">
        <v>0</v>
      </c>
      <c r="AI1587" s="203">
        <v>0</v>
      </c>
      <c r="AJ1587" s="203">
        <v>0</v>
      </c>
      <c r="AK1587" s="203">
        <v>0</v>
      </c>
      <c r="AL1587" s="203"/>
      <c r="AM1587" s="203"/>
      <c r="AN1587" s="203"/>
      <c r="AO1587" s="203"/>
      <c r="AP1587" s="203"/>
      <c r="AQ1587" s="203"/>
      <c r="AR1587" s="203"/>
      <c r="AS1587" s="203"/>
      <c r="AT1587" s="203"/>
      <c r="AU1587" s="203"/>
      <c r="AV1587" s="203"/>
      <c r="AW1587" s="203"/>
      <c r="AX1587" s="203"/>
      <c r="AY1587" s="203"/>
      <c r="AZ1587" s="203"/>
      <c r="BA1587" s="203"/>
      <c r="BB1587" s="203"/>
      <c r="BC1587" s="203"/>
      <c r="BD1587" s="203"/>
      <c r="BE1587" s="203"/>
      <c r="BF1587" s="203"/>
      <c r="BG1587" s="203"/>
      <c r="BH1587" s="203"/>
      <c r="BI1587" s="203"/>
      <c r="BJ1587" s="203"/>
      <c r="BK1587" s="203"/>
      <c r="BL1587" s="203"/>
      <c r="BM1587" s="13"/>
      <c r="BN1587" s="13"/>
      <c r="BO1587" s="13"/>
      <c r="BP1587" s="13"/>
      <c r="BQ1587" s="13"/>
      <c r="BR1587" s="13"/>
      <c r="BS1587" s="13"/>
      <c r="BT1587" s="13"/>
      <c r="BU1587" s="13"/>
      <c r="BV1587" s="13"/>
      <c r="BW1587" s="13"/>
      <c r="BX1587" s="13"/>
      <c r="BY1587" s="13"/>
      <c r="BZ1587" s="13"/>
      <c r="CA1587" s="13"/>
      <c r="CB1587" s="13"/>
      <c r="CC1587" s="13"/>
      <c r="CD1587" s="13"/>
      <c r="CE1587" s="13"/>
      <c r="CF1587" s="13"/>
      <c r="CG1587" s="13"/>
      <c r="CH1587" s="13"/>
      <c r="CI1587" s="13"/>
      <c r="CJ1587" s="13"/>
      <c r="CK1587" s="13"/>
      <c r="CL1587" s="13"/>
      <c r="CM1587" s="13"/>
      <c r="CN1587" s="13"/>
      <c r="CO1587" s="13"/>
      <c r="CP1587" s="13"/>
      <c r="CQ1587" s="13"/>
      <c r="CR1587" s="13"/>
      <c r="CS1587" s="13"/>
      <c r="CT1587" s="13"/>
      <c r="CU1587" s="13"/>
      <c r="CV1587" s="13"/>
      <c r="CW1587" s="13"/>
      <c r="CX1587" s="13"/>
      <c r="CY1587" s="13"/>
      <c r="CZ1587" s="13"/>
      <c r="DA1587" s="13"/>
      <c r="DB1587" s="13"/>
      <c r="DC1587" s="13"/>
      <c r="DD1587" s="13"/>
      <c r="DE1587" s="13"/>
      <c r="DF1587" s="13"/>
      <c r="DG1587" s="13"/>
      <c r="DH1587" s="13"/>
      <c r="DI1587" s="13"/>
      <c r="DJ1587" s="13"/>
      <c r="DK1587" s="13"/>
      <c r="DL1587" s="13"/>
      <c r="DM1587" s="13"/>
      <c r="DN1587" s="13"/>
      <c r="DO1587" s="13"/>
      <c r="DP1587" s="13"/>
      <c r="DQ1587" s="13"/>
      <c r="DR1587" s="13"/>
      <c r="DS1587" s="13"/>
      <c r="DT1587" s="13"/>
      <c r="DU1587" s="13"/>
      <c r="DV1587" s="13"/>
      <c r="DW1587" s="13"/>
      <c r="DX1587" s="13"/>
      <c r="DY1587" s="13"/>
      <c r="DZ1587" s="13"/>
      <c r="EA1587" s="13"/>
      <c r="EB1587" s="13"/>
      <c r="EC1587" s="13"/>
      <c r="ED1587" s="13"/>
      <c r="EE1587" s="13"/>
      <c r="EF1587" s="13"/>
      <c r="EG1587" s="13"/>
      <c r="EH1587" s="13"/>
      <c r="EI1587" s="13"/>
      <c r="EJ1587" s="13"/>
      <c r="EK1587" s="13"/>
      <c r="EL1587" s="13"/>
      <c r="EM1587" s="13"/>
      <c r="EN1587" s="13"/>
      <c r="EO1587" s="13"/>
      <c r="EP1587" s="13"/>
      <c r="EQ1587" s="13"/>
      <c r="ER1587" s="13"/>
      <c r="ES1587" s="13"/>
      <c r="ET1587" s="13"/>
      <c r="EU1587" s="13"/>
      <c r="EV1587" s="13"/>
      <c r="EW1587" s="13"/>
      <c r="EX1587" s="13"/>
      <c r="EY1587" s="13"/>
      <c r="EZ1587" s="13"/>
      <c r="FA1587" s="13"/>
      <c r="FB1587" s="13"/>
      <c r="FC1587" s="13"/>
      <c r="FD1587" s="13"/>
      <c r="FE1587" s="13"/>
      <c r="FF1587" s="13"/>
      <c r="FG1587" s="13"/>
      <c r="FH1587" s="13"/>
      <c r="FI1587" s="13"/>
      <c r="FJ1587" s="13"/>
      <c r="FK1587" s="13"/>
      <c r="FL1587" s="13"/>
      <c r="FM1587" s="13"/>
      <c r="FN1587" s="13"/>
      <c r="FO1587" s="13"/>
      <c r="FP1587" s="13"/>
      <c r="FQ1587" s="13"/>
      <c r="FR1587" s="13"/>
      <c r="FS1587" s="13"/>
      <c r="FT1587" s="13"/>
      <c r="FU1587" s="13"/>
      <c r="FV1587" s="13"/>
      <c r="FW1587" s="13"/>
      <c r="FX1587" s="13"/>
      <c r="FY1587" s="13"/>
      <c r="FZ1587" s="13"/>
      <c r="GA1587" s="13"/>
      <c r="GB1587" s="13"/>
      <c r="GC1587" s="13"/>
      <c r="GD1587" s="13"/>
      <c r="GE1587" s="13"/>
      <c r="GF1587" s="13"/>
      <c r="GG1587" s="13"/>
      <c r="GH1587" s="13"/>
      <c r="GI1587" s="13"/>
      <c r="GJ1587" s="13"/>
      <c r="GK1587" s="13"/>
      <c r="GL1587" s="13"/>
      <c r="GM1587" s="13"/>
      <c r="GN1587" s="13"/>
      <c r="GO1587" s="13"/>
      <c r="GP1587" s="13"/>
      <c r="GQ1587" s="13"/>
      <c r="GR1587" s="13"/>
      <c r="GS1587" s="13"/>
      <c r="GT1587" s="13"/>
      <c r="GU1587" s="13"/>
      <c r="GV1587" s="13"/>
      <c r="GW1587" s="13"/>
      <c r="GX1587" s="13"/>
      <c r="GY1587" s="13"/>
      <c r="GZ1587" s="13"/>
      <c r="HA1587" s="13"/>
      <c r="HB1587" s="13"/>
      <c r="HC1587" s="13"/>
      <c r="HD1587" s="13"/>
      <c r="HE1587" s="13"/>
      <c r="HF1587" s="13"/>
      <c r="HG1587" s="13"/>
      <c r="HH1587" s="13"/>
      <c r="HI1587" s="13"/>
      <c r="HJ1587" s="13"/>
      <c r="HK1587" s="13"/>
      <c r="HL1587" s="13"/>
      <c r="HM1587" s="13"/>
      <c r="HN1587" s="13"/>
      <c r="HO1587" s="13"/>
      <c r="HP1587" s="13"/>
      <c r="HQ1587" s="13"/>
      <c r="HR1587" s="13"/>
      <c r="HS1587" s="13"/>
      <c r="HT1587" s="13"/>
      <c r="HU1587" s="13"/>
      <c r="HV1587" s="13"/>
      <c r="HW1587" s="13"/>
      <c r="HX1587" s="13"/>
      <c r="HY1587" s="13"/>
      <c r="HZ1587" s="13"/>
      <c r="IA1587" s="13"/>
      <c r="IB1587" s="13"/>
      <c r="IC1587" s="13"/>
      <c r="ID1587" s="13"/>
      <c r="IE1587" s="13"/>
      <c r="IF1587" s="13"/>
      <c r="IG1587" s="13"/>
      <c r="IH1587" s="13"/>
      <c r="II1587" s="13"/>
      <c r="IJ1587" s="13"/>
      <c r="IK1587" s="13"/>
      <c r="IL1587" s="13"/>
      <c r="IM1587" s="13"/>
      <c r="IN1587" s="13"/>
      <c r="IO1587" s="13"/>
      <c r="IP1587" s="13"/>
      <c r="IQ1587" s="13"/>
      <c r="IR1587" s="13"/>
      <c r="IS1587" s="13"/>
      <c r="IT1587" s="13"/>
      <c r="IU1587" s="13"/>
      <c r="IV1587" s="13"/>
    </row>
    <row r="1588" spans="1:260" ht="12.75" customHeight="1" x14ac:dyDescent="0.2">
      <c r="A1588" s="203" t="s">
        <v>89</v>
      </c>
      <c r="B1588" s="203" t="s">
        <v>39</v>
      </c>
      <c r="C1588" s="203" t="s">
        <v>4086</v>
      </c>
      <c r="D1588" s="215">
        <v>35685</v>
      </c>
      <c r="E1588" s="205" t="s">
        <v>4511</v>
      </c>
      <c r="F1588" s="206"/>
      <c r="G1588" s="206"/>
      <c r="H1588" s="203"/>
      <c r="I1588" s="203"/>
      <c r="J1588" s="206"/>
      <c r="K1588" s="203"/>
      <c r="L1588" s="203"/>
      <c r="M1588" s="206"/>
      <c r="N1588" s="203"/>
      <c r="O1588" s="203"/>
      <c r="P1588" s="206"/>
      <c r="Q1588" s="203"/>
      <c r="R1588" s="203"/>
      <c r="S1588" s="203"/>
      <c r="T1588" s="203"/>
      <c r="U1588" s="203"/>
      <c r="V1588" s="203"/>
      <c r="W1588" s="203"/>
      <c r="X1588" s="203"/>
      <c r="Y1588" s="203"/>
      <c r="Z1588" s="203"/>
      <c r="AA1588" s="203"/>
      <c r="AB1588" s="203"/>
      <c r="AC1588" s="203"/>
      <c r="AD1588" s="203"/>
      <c r="AE1588" s="203"/>
      <c r="AF1588" s="203"/>
      <c r="AG1588" s="203"/>
      <c r="AH1588" s="203"/>
      <c r="AI1588" s="203"/>
      <c r="AJ1588" s="203"/>
      <c r="AK1588" s="203"/>
      <c r="AL1588" s="203"/>
      <c r="AM1588" s="203"/>
      <c r="AN1588" s="203"/>
      <c r="AO1588" s="203"/>
      <c r="AP1588" s="203"/>
      <c r="AQ1588" s="203"/>
      <c r="AR1588" s="203"/>
      <c r="AS1588" s="203"/>
      <c r="AT1588" s="203"/>
      <c r="AU1588" s="203"/>
      <c r="AV1588" s="203"/>
      <c r="AW1588" s="203"/>
      <c r="AX1588" s="203"/>
      <c r="AY1588" s="203"/>
      <c r="AZ1588" s="203"/>
      <c r="BA1588" s="203"/>
      <c r="BB1588" s="203"/>
      <c r="BC1588" s="203"/>
      <c r="BD1588" s="203"/>
      <c r="BE1588" s="203"/>
      <c r="BF1588" s="203"/>
      <c r="BG1588" s="203"/>
      <c r="BH1588" s="203"/>
      <c r="BI1588" s="203"/>
      <c r="BJ1588" s="203"/>
      <c r="BK1588" s="203"/>
      <c r="BL1588" s="203"/>
    </row>
    <row r="1589" spans="1:260" s="10" customFormat="1" ht="12.75" customHeight="1" x14ac:dyDescent="0.2">
      <c r="A1589" s="203" t="s">
        <v>4029</v>
      </c>
      <c r="B1589" s="203" t="s">
        <v>4028</v>
      </c>
      <c r="C1589" s="203" t="s">
        <v>3298</v>
      </c>
      <c r="D1589" s="214">
        <v>34665</v>
      </c>
      <c r="E1589" s="203" t="s">
        <v>2885</v>
      </c>
      <c r="F1589" s="203" t="s">
        <v>3076</v>
      </c>
      <c r="G1589" s="203" t="s">
        <v>4028</v>
      </c>
      <c r="H1589" s="203" t="s">
        <v>279</v>
      </c>
      <c r="I1589" s="203" t="s">
        <v>448</v>
      </c>
      <c r="J1589" s="203"/>
      <c r="K1589" s="203" t="s">
        <v>283</v>
      </c>
      <c r="L1589" s="203" t="s">
        <v>448</v>
      </c>
      <c r="M1589" s="203">
        <v>0</v>
      </c>
      <c r="N1589" s="203">
        <v>0</v>
      </c>
      <c r="O1589" s="203">
        <v>0</v>
      </c>
      <c r="P1589" s="203">
        <v>0</v>
      </c>
      <c r="Q1589" s="203"/>
      <c r="R1589" s="203"/>
      <c r="S1589" s="203"/>
      <c r="T1589" s="203">
        <v>0</v>
      </c>
      <c r="U1589" s="203">
        <v>0</v>
      </c>
      <c r="V1589" s="203">
        <v>0</v>
      </c>
      <c r="W1589" s="203">
        <v>0</v>
      </c>
      <c r="X1589" s="203">
        <v>0</v>
      </c>
      <c r="Y1589" s="203">
        <v>0</v>
      </c>
      <c r="Z1589" s="203">
        <v>0</v>
      </c>
      <c r="AA1589" s="203">
        <v>0</v>
      </c>
      <c r="AB1589" s="203">
        <v>0</v>
      </c>
      <c r="AC1589" s="203">
        <v>0</v>
      </c>
      <c r="AD1589" s="203">
        <v>0</v>
      </c>
      <c r="AE1589" s="203">
        <v>0</v>
      </c>
      <c r="AF1589" s="203">
        <v>0</v>
      </c>
      <c r="AG1589" s="203">
        <v>0</v>
      </c>
      <c r="AH1589" s="203">
        <v>0</v>
      </c>
      <c r="AI1589" s="203">
        <v>0</v>
      </c>
      <c r="AJ1589" s="203">
        <v>0</v>
      </c>
      <c r="AK1589" s="203">
        <v>0</v>
      </c>
      <c r="AL1589" s="203"/>
      <c r="AM1589" s="203"/>
      <c r="AN1589" s="203"/>
      <c r="AO1589" s="203"/>
      <c r="AP1589" s="203"/>
      <c r="AQ1589" s="203"/>
      <c r="AR1589" s="203"/>
      <c r="AS1589" s="203"/>
      <c r="AT1589" s="203"/>
      <c r="AU1589" s="203"/>
      <c r="AV1589" s="203"/>
      <c r="AW1589" s="203"/>
      <c r="AX1589" s="203"/>
      <c r="AY1589" s="203"/>
      <c r="AZ1589" s="203"/>
      <c r="BA1589" s="203"/>
      <c r="BB1589" s="203"/>
      <c r="BC1589" s="203"/>
      <c r="BD1589" s="203"/>
      <c r="BE1589" s="203"/>
      <c r="BF1589" s="203"/>
      <c r="BG1589" s="203"/>
      <c r="BH1589" s="203"/>
      <c r="BI1589" s="203"/>
      <c r="BJ1589" s="203"/>
      <c r="BK1589" s="203"/>
      <c r="BL1589" s="203"/>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c r="HK1589"/>
      <c r="HL1589"/>
      <c r="HM1589"/>
      <c r="HN1589"/>
      <c r="HO1589"/>
      <c r="HP1589"/>
      <c r="HQ1589"/>
      <c r="HR1589"/>
      <c r="HS1589"/>
      <c r="HT1589"/>
      <c r="HU1589"/>
      <c r="HV1589"/>
      <c r="HW1589"/>
      <c r="HX1589"/>
      <c r="HY1589"/>
      <c r="HZ1589"/>
      <c r="IA1589"/>
      <c r="IB1589"/>
      <c r="IC1589"/>
      <c r="ID1589"/>
      <c r="IE1589"/>
      <c r="IF1589"/>
      <c r="IG1589"/>
      <c r="IH1589"/>
      <c r="II1589"/>
      <c r="IJ1589"/>
      <c r="IK1589"/>
      <c r="IL1589"/>
      <c r="IM1589"/>
      <c r="IN1589"/>
      <c r="IO1589"/>
      <c r="IP1589"/>
      <c r="IQ1589"/>
      <c r="IR1589"/>
      <c r="IS1589"/>
      <c r="IT1589"/>
      <c r="IU1589"/>
      <c r="IV1589"/>
      <c r="IW1589"/>
      <c r="IX1589"/>
      <c r="IY1589"/>
      <c r="IZ1589"/>
    </row>
    <row r="1590" spans="1:260" ht="12.75" customHeight="1" x14ac:dyDescent="0.2">
      <c r="A1590" s="203" t="s">
        <v>4029</v>
      </c>
      <c r="B1590" s="203" t="s">
        <v>4028</v>
      </c>
      <c r="C1590" s="203" t="s">
        <v>1512</v>
      </c>
      <c r="D1590" s="214">
        <v>33974</v>
      </c>
      <c r="E1590" s="203" t="s">
        <v>1600</v>
      </c>
      <c r="F1590" s="203" t="s">
        <v>2164</v>
      </c>
      <c r="G1590" s="203" t="s">
        <v>4028</v>
      </c>
      <c r="H1590" s="203" t="s">
        <v>283</v>
      </c>
      <c r="I1590" s="203" t="s">
        <v>232</v>
      </c>
      <c r="J1590" s="203"/>
      <c r="K1590" s="203" t="s">
        <v>283</v>
      </c>
      <c r="L1590" s="203" t="s">
        <v>232</v>
      </c>
      <c r="M1590" s="203">
        <v>0</v>
      </c>
      <c r="N1590" s="203" t="s">
        <v>202</v>
      </c>
      <c r="O1590" s="203">
        <v>0</v>
      </c>
      <c r="P1590" s="203">
        <v>0</v>
      </c>
      <c r="Q1590" s="203" t="s">
        <v>279</v>
      </c>
      <c r="R1590" s="203" t="s">
        <v>103</v>
      </c>
      <c r="S1590" s="203"/>
      <c r="T1590" s="203" t="s">
        <v>283</v>
      </c>
      <c r="U1590" s="203" t="s">
        <v>103</v>
      </c>
      <c r="V1590" s="203">
        <v>0</v>
      </c>
      <c r="W1590" s="203" t="s">
        <v>283</v>
      </c>
      <c r="X1590" s="203" t="s">
        <v>103</v>
      </c>
      <c r="Y1590" s="203">
        <v>0</v>
      </c>
      <c r="Z1590" s="203">
        <v>0</v>
      </c>
      <c r="AA1590" s="203">
        <v>0</v>
      </c>
      <c r="AB1590" s="203">
        <v>0</v>
      </c>
      <c r="AC1590" s="203">
        <v>0</v>
      </c>
      <c r="AD1590" s="203">
        <v>0</v>
      </c>
      <c r="AE1590" s="203">
        <v>0</v>
      </c>
      <c r="AF1590" s="203">
        <v>0</v>
      </c>
      <c r="AG1590" s="203">
        <v>0</v>
      </c>
      <c r="AH1590" s="203">
        <v>0</v>
      </c>
      <c r="AI1590" s="203">
        <v>0</v>
      </c>
      <c r="AJ1590" s="203">
        <v>0</v>
      </c>
      <c r="AK1590" s="203">
        <v>0</v>
      </c>
      <c r="AL1590" s="203"/>
      <c r="AM1590" s="203"/>
      <c r="AN1590" s="203"/>
      <c r="AO1590" s="203"/>
      <c r="AP1590" s="203"/>
      <c r="AQ1590" s="203"/>
      <c r="AR1590" s="203"/>
      <c r="AS1590" s="203"/>
      <c r="AT1590" s="203"/>
      <c r="AU1590" s="203"/>
      <c r="AV1590" s="203"/>
      <c r="AW1590" s="203"/>
      <c r="AX1590" s="203"/>
      <c r="AY1590" s="203"/>
      <c r="AZ1590" s="203"/>
      <c r="BA1590" s="203"/>
      <c r="BB1590" s="203"/>
      <c r="BC1590" s="203"/>
      <c r="BD1590" s="203"/>
      <c r="BE1590" s="203"/>
      <c r="BF1590" s="203"/>
      <c r="BG1590" s="203"/>
      <c r="BH1590" s="203"/>
      <c r="BI1590" s="203"/>
      <c r="BJ1590" s="203"/>
      <c r="BK1590" s="203"/>
      <c r="BL1590" s="203"/>
      <c r="BM1590" s="10"/>
      <c r="BN1590" s="10"/>
      <c r="BO1590" s="10"/>
      <c r="BP1590" s="10"/>
      <c r="BQ1590" s="10"/>
      <c r="BR1590" s="10"/>
      <c r="BS1590" s="10"/>
      <c r="BT1590" s="10"/>
      <c r="BU1590" s="10"/>
      <c r="BV1590" s="10"/>
      <c r="BW1590" s="10"/>
      <c r="BX1590" s="10"/>
      <c r="BY1590" s="10"/>
      <c r="BZ1590" s="10"/>
      <c r="CA1590" s="10"/>
      <c r="CB1590" s="10"/>
      <c r="CC1590" s="10"/>
      <c r="CD1590" s="10"/>
      <c r="CE1590" s="10"/>
      <c r="CF1590" s="10"/>
      <c r="CG1590" s="10"/>
      <c r="CH1590" s="10"/>
      <c r="CI1590" s="10"/>
      <c r="CJ1590" s="10"/>
      <c r="CK1590" s="10"/>
      <c r="CL1590" s="10"/>
      <c r="CM1590" s="10"/>
      <c r="CN1590" s="10"/>
      <c r="CO1590" s="10"/>
      <c r="CP1590" s="10"/>
      <c r="CQ1590" s="10"/>
      <c r="CR1590" s="10"/>
      <c r="CS1590" s="10"/>
      <c r="CT1590" s="10"/>
      <c r="CU1590" s="10"/>
      <c r="CV1590" s="10"/>
      <c r="CW1590" s="10"/>
      <c r="CX1590" s="10"/>
      <c r="CY1590" s="10"/>
      <c r="CZ1590" s="10"/>
      <c r="DA1590" s="10"/>
      <c r="DB1590" s="10"/>
      <c r="DC1590" s="10"/>
      <c r="DD1590" s="10"/>
      <c r="DE1590" s="10"/>
      <c r="DF1590" s="10"/>
      <c r="DG1590" s="10"/>
      <c r="DH1590" s="10"/>
      <c r="DI1590" s="10"/>
      <c r="DJ1590" s="10"/>
      <c r="DK1590" s="10"/>
      <c r="DL1590" s="10"/>
      <c r="DM1590" s="10"/>
      <c r="DN1590" s="10"/>
      <c r="DO1590" s="10"/>
      <c r="DP1590" s="10"/>
      <c r="DQ1590" s="10"/>
      <c r="DR1590" s="10"/>
      <c r="DS1590" s="10"/>
      <c r="DT1590" s="10"/>
      <c r="DU1590" s="10"/>
      <c r="DV1590" s="10"/>
      <c r="DW1590" s="10"/>
      <c r="DX1590" s="10"/>
      <c r="DY1590" s="10"/>
      <c r="DZ1590" s="10"/>
      <c r="EA1590" s="10"/>
      <c r="EB1590" s="10"/>
      <c r="EC1590" s="10"/>
      <c r="ED1590" s="10"/>
      <c r="EE1590" s="10"/>
      <c r="EF1590" s="10"/>
      <c r="EG1590" s="10"/>
      <c r="EH1590" s="10"/>
      <c r="EI1590" s="10"/>
      <c r="EJ1590" s="10"/>
      <c r="EK1590" s="10"/>
      <c r="EL1590" s="10"/>
      <c r="EM1590" s="10"/>
      <c r="EN1590" s="10"/>
      <c r="EO1590" s="10"/>
      <c r="EP1590" s="10"/>
      <c r="EQ1590" s="10"/>
      <c r="ER1590" s="10"/>
      <c r="ES1590" s="10"/>
      <c r="ET1590" s="10"/>
      <c r="EU1590" s="10"/>
      <c r="EV1590" s="10"/>
      <c r="EW1590" s="10"/>
      <c r="EX1590" s="10"/>
      <c r="EY1590" s="10"/>
      <c r="EZ1590" s="10"/>
      <c r="FA1590" s="10"/>
      <c r="FB1590" s="10"/>
      <c r="FC1590" s="10"/>
      <c r="FD1590" s="10"/>
      <c r="FE1590" s="10"/>
      <c r="FF1590" s="10"/>
      <c r="FG1590" s="10"/>
      <c r="FH1590" s="10"/>
      <c r="FI1590" s="10"/>
      <c r="FJ1590" s="10"/>
      <c r="FK1590" s="10"/>
      <c r="FL1590" s="10"/>
      <c r="FM1590" s="10"/>
      <c r="FN1590" s="10"/>
      <c r="FO1590" s="10"/>
      <c r="FP1590" s="10"/>
      <c r="FQ1590" s="10"/>
      <c r="FR1590" s="10"/>
      <c r="FS1590" s="10"/>
      <c r="FT1590" s="10"/>
      <c r="FU1590" s="10"/>
      <c r="FV1590" s="10"/>
      <c r="FW1590" s="10"/>
      <c r="FX1590" s="10"/>
      <c r="FY1590" s="10"/>
      <c r="FZ1590" s="10"/>
      <c r="GA1590" s="10"/>
      <c r="GB1590" s="10"/>
      <c r="GC1590" s="10"/>
      <c r="GD1590" s="10"/>
      <c r="GE1590" s="10"/>
      <c r="GF1590" s="10"/>
      <c r="GG1590" s="10"/>
      <c r="GH1590" s="10"/>
      <c r="GI1590" s="10"/>
      <c r="GJ1590" s="10"/>
      <c r="GK1590" s="10"/>
      <c r="GL1590" s="10"/>
      <c r="GM1590" s="10"/>
      <c r="GN1590" s="10"/>
      <c r="GO1590" s="10"/>
      <c r="GP1590" s="10"/>
      <c r="GQ1590" s="10"/>
      <c r="GR1590" s="10"/>
      <c r="GS1590" s="10"/>
      <c r="GT1590" s="10"/>
      <c r="GU1590" s="10"/>
      <c r="GV1590" s="10"/>
      <c r="GW1590" s="10"/>
      <c r="GX1590" s="10"/>
      <c r="GY1590" s="10"/>
      <c r="GZ1590" s="10"/>
      <c r="HA1590" s="10"/>
      <c r="HB1590" s="10"/>
      <c r="HC1590" s="10"/>
      <c r="HD1590" s="10"/>
      <c r="HE1590" s="10"/>
      <c r="HF1590" s="10"/>
      <c r="HG1590" s="10"/>
      <c r="HH1590" s="10"/>
      <c r="HI1590" s="10"/>
      <c r="HJ1590" s="10"/>
      <c r="HK1590" s="10"/>
      <c r="HL1590" s="10"/>
      <c r="HM1590" s="10"/>
      <c r="HN1590" s="10"/>
      <c r="HO1590" s="10"/>
      <c r="HP1590" s="10"/>
      <c r="HQ1590" s="10"/>
      <c r="HR1590" s="10"/>
      <c r="HS1590" s="10"/>
      <c r="HT1590" s="10"/>
      <c r="HU1590" s="10"/>
      <c r="HV1590" s="10"/>
      <c r="HW1590" s="10"/>
      <c r="HX1590" s="10"/>
      <c r="HY1590" s="10"/>
      <c r="HZ1590" s="10"/>
      <c r="IA1590" s="10"/>
      <c r="IB1590" s="10"/>
      <c r="IC1590" s="10"/>
      <c r="ID1590" s="10"/>
      <c r="IE1590" s="10"/>
      <c r="IF1590" s="10"/>
      <c r="IG1590" s="10"/>
      <c r="IH1590" s="10"/>
      <c r="II1590" s="10"/>
      <c r="IJ1590" s="10"/>
      <c r="IK1590" s="10"/>
      <c r="IL1590" s="10"/>
      <c r="IM1590" s="10"/>
      <c r="IN1590" s="10"/>
      <c r="IO1590" s="10"/>
      <c r="IP1590" s="10"/>
      <c r="IQ1590" s="10"/>
      <c r="IR1590" s="10"/>
      <c r="IS1590" s="10"/>
      <c r="IT1590" s="10"/>
      <c r="IU1590" s="10"/>
      <c r="IV1590" s="10"/>
    </row>
    <row r="1591" spans="1:260" s="10" customFormat="1" ht="12.75" customHeight="1" x14ac:dyDescent="0.2">
      <c r="A1591" s="203" t="s">
        <v>128</v>
      </c>
      <c r="B1591" s="203" t="s">
        <v>4397</v>
      </c>
      <c r="C1591" s="203" t="s">
        <v>3163</v>
      </c>
      <c r="D1591" s="214">
        <v>34702</v>
      </c>
      <c r="E1591" s="203" t="s">
        <v>3089</v>
      </c>
      <c r="F1591" s="203" t="s">
        <v>3089</v>
      </c>
      <c r="G1591" s="203" t="s">
        <v>4786</v>
      </c>
      <c r="H1591" s="203" t="s">
        <v>464</v>
      </c>
      <c r="I1591" s="203" t="s">
        <v>88</v>
      </c>
      <c r="J1591" s="203" t="s">
        <v>3620</v>
      </c>
      <c r="K1591" s="203" t="s">
        <v>464</v>
      </c>
      <c r="L1591" s="203" t="s">
        <v>88</v>
      </c>
      <c r="M1591" s="203" t="s">
        <v>1436</v>
      </c>
      <c r="N1591" s="203">
        <v>0</v>
      </c>
      <c r="O1591" s="203">
        <v>0</v>
      </c>
      <c r="P1591" s="203">
        <v>0</v>
      </c>
      <c r="Q1591" s="203"/>
      <c r="R1591" s="203"/>
      <c r="S1591" s="203"/>
      <c r="T1591" s="203">
        <v>0</v>
      </c>
      <c r="U1591" s="203">
        <v>0</v>
      </c>
      <c r="V1591" s="203">
        <v>0</v>
      </c>
      <c r="W1591" s="203">
        <v>0</v>
      </c>
      <c r="X1591" s="203">
        <v>0</v>
      </c>
      <c r="Y1591" s="203">
        <v>0</v>
      </c>
      <c r="Z1591" s="203">
        <v>0</v>
      </c>
      <c r="AA1591" s="203">
        <v>0</v>
      </c>
      <c r="AB1591" s="203">
        <v>0</v>
      </c>
      <c r="AC1591" s="203">
        <v>0</v>
      </c>
      <c r="AD1591" s="203">
        <v>0</v>
      </c>
      <c r="AE1591" s="203">
        <v>0</v>
      </c>
      <c r="AF1591" s="203">
        <v>0</v>
      </c>
      <c r="AG1591" s="203">
        <v>0</v>
      </c>
      <c r="AH1591" s="203">
        <v>0</v>
      </c>
      <c r="AI1591" s="203">
        <v>0</v>
      </c>
      <c r="AJ1591" s="203">
        <v>0</v>
      </c>
      <c r="AK1591" s="203">
        <v>0</v>
      </c>
      <c r="AL1591" s="203"/>
      <c r="AM1591" s="203"/>
      <c r="AN1591" s="203"/>
      <c r="AO1591" s="203"/>
      <c r="AP1591" s="203"/>
      <c r="AQ1591" s="203"/>
      <c r="AR1591" s="203"/>
      <c r="AS1591" s="203"/>
      <c r="AT1591" s="203"/>
      <c r="AU1591" s="203"/>
      <c r="AV1591" s="203"/>
      <c r="AW1591" s="203"/>
      <c r="AX1591" s="203"/>
      <c r="AY1591" s="203"/>
      <c r="AZ1591" s="203"/>
      <c r="BA1591" s="203"/>
      <c r="BB1591" s="203"/>
      <c r="BC1591" s="203"/>
      <c r="BD1591" s="203"/>
      <c r="BE1591" s="203"/>
      <c r="BF1591" s="203"/>
      <c r="BG1591" s="203"/>
      <c r="BH1591" s="203"/>
      <c r="BI1591" s="203"/>
      <c r="BJ1591" s="203"/>
      <c r="BK1591" s="203"/>
      <c r="BL1591" s="203"/>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c r="HO1591"/>
      <c r="HP1591"/>
      <c r="HQ1591"/>
      <c r="HR1591"/>
      <c r="HS1591"/>
      <c r="HT1591"/>
      <c r="HU1591"/>
      <c r="HV1591"/>
      <c r="HW1591"/>
      <c r="HX1591"/>
      <c r="HY1591"/>
      <c r="HZ1591"/>
      <c r="IA1591"/>
      <c r="IB1591"/>
      <c r="IC1591"/>
      <c r="ID1591"/>
      <c r="IE1591"/>
      <c r="IF1591"/>
      <c r="IG1591"/>
      <c r="IH1591"/>
      <c r="II1591"/>
      <c r="IJ1591"/>
      <c r="IK1591"/>
      <c r="IL1591"/>
      <c r="IM1591"/>
      <c r="IN1591"/>
      <c r="IO1591"/>
      <c r="IP1591"/>
      <c r="IQ1591"/>
      <c r="IR1591"/>
      <c r="IS1591"/>
      <c r="IT1591"/>
      <c r="IU1591"/>
      <c r="IV1591"/>
    </row>
    <row r="1592" spans="1:260" s="10" customFormat="1" ht="12.75" customHeight="1" x14ac:dyDescent="0.2">
      <c r="A1592" s="203" t="s">
        <v>128</v>
      </c>
      <c r="B1592" s="203" t="s">
        <v>4160</v>
      </c>
      <c r="C1592" s="203" t="s">
        <v>3300</v>
      </c>
      <c r="D1592" s="214">
        <v>35257</v>
      </c>
      <c r="E1592" s="203" t="s">
        <v>3076</v>
      </c>
      <c r="F1592" s="203" t="s">
        <v>3074</v>
      </c>
      <c r="G1592" s="203" t="s">
        <v>4774</v>
      </c>
      <c r="H1592" s="203" t="s">
        <v>26</v>
      </c>
      <c r="I1592" s="203" t="s">
        <v>506</v>
      </c>
      <c r="J1592" s="203" t="s">
        <v>980</v>
      </c>
      <c r="K1592" s="203" t="s">
        <v>26</v>
      </c>
      <c r="L1592" s="203" t="s">
        <v>506</v>
      </c>
      <c r="M1592" s="203" t="s">
        <v>685</v>
      </c>
      <c r="N1592" s="203">
        <v>0</v>
      </c>
      <c r="O1592" s="203">
        <v>0</v>
      </c>
      <c r="P1592" s="203">
        <v>0</v>
      </c>
      <c r="Q1592" s="203"/>
      <c r="R1592" s="203"/>
      <c r="S1592" s="203"/>
      <c r="T1592" s="203">
        <v>0</v>
      </c>
      <c r="U1592" s="203">
        <v>0</v>
      </c>
      <c r="V1592" s="203">
        <v>0</v>
      </c>
      <c r="W1592" s="203">
        <v>0</v>
      </c>
      <c r="X1592" s="203">
        <v>0</v>
      </c>
      <c r="Y1592" s="203">
        <v>0</v>
      </c>
      <c r="Z1592" s="203">
        <v>0</v>
      </c>
      <c r="AA1592" s="203">
        <v>0</v>
      </c>
      <c r="AB1592" s="203">
        <v>0</v>
      </c>
      <c r="AC1592" s="203">
        <v>0</v>
      </c>
      <c r="AD1592" s="203">
        <v>0</v>
      </c>
      <c r="AE1592" s="203">
        <v>0</v>
      </c>
      <c r="AF1592" s="203">
        <v>0</v>
      </c>
      <c r="AG1592" s="203">
        <v>0</v>
      </c>
      <c r="AH1592" s="203">
        <v>0</v>
      </c>
      <c r="AI1592" s="203">
        <v>0</v>
      </c>
      <c r="AJ1592" s="203">
        <v>0</v>
      </c>
      <c r="AK1592" s="203">
        <v>0</v>
      </c>
      <c r="AL1592" s="203"/>
      <c r="AM1592" s="203"/>
      <c r="AN1592" s="203"/>
      <c r="AO1592" s="203"/>
      <c r="AP1592" s="203"/>
      <c r="AQ1592" s="203"/>
      <c r="AR1592" s="203"/>
      <c r="AS1592" s="203"/>
      <c r="AT1592" s="203"/>
      <c r="AU1592" s="203"/>
      <c r="AV1592" s="203"/>
      <c r="AW1592" s="203"/>
      <c r="AX1592" s="203"/>
      <c r="AY1592" s="203"/>
      <c r="AZ1592" s="203"/>
      <c r="BA1592" s="203"/>
      <c r="BB1592" s="203"/>
      <c r="BC1592" s="203"/>
      <c r="BD1592" s="203"/>
      <c r="BE1592" s="203"/>
      <c r="BF1592" s="203"/>
      <c r="BG1592" s="203"/>
      <c r="BH1592" s="203"/>
      <c r="BI1592" s="203"/>
      <c r="BJ1592" s="203"/>
      <c r="BK1592" s="203"/>
      <c r="BL1592" s="203"/>
      <c r="IW1592"/>
      <c r="IX1592"/>
      <c r="IY1592"/>
      <c r="IZ1592"/>
    </row>
    <row r="1593" spans="1:260" ht="12.75" customHeight="1" x14ac:dyDescent="0.2">
      <c r="A1593" s="203" t="s">
        <v>128</v>
      </c>
      <c r="B1593" s="203" t="s">
        <v>131</v>
      </c>
      <c r="C1593" s="203" t="s">
        <v>3121</v>
      </c>
      <c r="D1593" s="214">
        <v>34910</v>
      </c>
      <c r="E1593" s="203" t="s">
        <v>3081</v>
      </c>
      <c r="F1593" s="203" t="s">
        <v>3416</v>
      </c>
      <c r="G1593" s="203" t="s">
        <v>4747</v>
      </c>
      <c r="H1593" s="203" t="s">
        <v>26</v>
      </c>
      <c r="I1593" s="203" t="s">
        <v>131</v>
      </c>
      <c r="J1593" s="203" t="s">
        <v>685</v>
      </c>
      <c r="K1593" s="203" t="s">
        <v>26</v>
      </c>
      <c r="L1593" s="203" t="s">
        <v>131</v>
      </c>
      <c r="M1593" s="203" t="s">
        <v>685</v>
      </c>
      <c r="N1593" s="203">
        <v>0</v>
      </c>
      <c r="O1593" s="203">
        <v>0</v>
      </c>
      <c r="P1593" s="203">
        <v>0</v>
      </c>
      <c r="Q1593" s="203"/>
      <c r="R1593" s="203"/>
      <c r="S1593" s="203"/>
      <c r="T1593" s="203">
        <v>0</v>
      </c>
      <c r="U1593" s="203">
        <v>0</v>
      </c>
      <c r="V1593" s="203">
        <v>0</v>
      </c>
      <c r="W1593" s="203">
        <v>0</v>
      </c>
      <c r="X1593" s="203">
        <v>0</v>
      </c>
      <c r="Y1593" s="203">
        <v>0</v>
      </c>
      <c r="Z1593" s="203">
        <v>0</v>
      </c>
      <c r="AA1593" s="203">
        <v>0</v>
      </c>
      <c r="AB1593" s="203">
        <v>0</v>
      </c>
      <c r="AC1593" s="203">
        <v>0</v>
      </c>
      <c r="AD1593" s="203">
        <v>0</v>
      </c>
      <c r="AE1593" s="203">
        <v>0</v>
      </c>
      <c r="AF1593" s="203">
        <v>0</v>
      </c>
      <c r="AG1593" s="203">
        <v>0</v>
      </c>
      <c r="AH1593" s="203">
        <v>0</v>
      </c>
      <c r="AI1593" s="203">
        <v>0</v>
      </c>
      <c r="AJ1593" s="203">
        <v>0</v>
      </c>
      <c r="AK1593" s="203">
        <v>0</v>
      </c>
      <c r="AL1593" s="203"/>
      <c r="AM1593" s="203"/>
      <c r="AN1593" s="203"/>
      <c r="AO1593" s="203"/>
      <c r="AP1593" s="203"/>
      <c r="AQ1593" s="203"/>
      <c r="AR1593" s="203"/>
      <c r="AS1593" s="203"/>
      <c r="AT1593" s="203"/>
      <c r="AU1593" s="203"/>
      <c r="AV1593" s="203"/>
      <c r="AW1593" s="203"/>
      <c r="AX1593" s="203"/>
      <c r="AY1593" s="203"/>
      <c r="AZ1593" s="203"/>
      <c r="BA1593" s="203"/>
      <c r="BB1593" s="203"/>
      <c r="BC1593" s="203"/>
      <c r="BD1593" s="203"/>
      <c r="BE1593" s="203"/>
      <c r="BF1593" s="203"/>
      <c r="BG1593" s="203"/>
      <c r="BH1593" s="203"/>
      <c r="BI1593" s="203"/>
      <c r="BJ1593" s="203"/>
      <c r="BK1593" s="203"/>
      <c r="BL1593" s="203"/>
      <c r="BM1593" s="10"/>
      <c r="BN1593" s="10"/>
      <c r="BO1593" s="10"/>
      <c r="BP1593" s="10"/>
      <c r="BQ1593" s="10"/>
      <c r="BR1593" s="10"/>
      <c r="BS1593" s="10"/>
      <c r="BT1593" s="10"/>
      <c r="BU1593" s="10"/>
      <c r="BV1593" s="10"/>
      <c r="BW1593" s="10"/>
      <c r="BX1593" s="10"/>
      <c r="BY1593" s="10"/>
      <c r="BZ1593" s="10"/>
      <c r="CA1593" s="10"/>
      <c r="CB1593" s="10"/>
      <c r="CC1593" s="10"/>
      <c r="CD1593" s="10"/>
      <c r="CE1593" s="10"/>
      <c r="CF1593" s="10"/>
      <c r="CG1593" s="10"/>
      <c r="CH1593" s="10"/>
      <c r="CI1593" s="10"/>
      <c r="CJ1593" s="10"/>
      <c r="CK1593" s="10"/>
      <c r="CL1593" s="10"/>
      <c r="CM1593" s="10"/>
      <c r="CN1593" s="10"/>
      <c r="CO1593" s="10"/>
      <c r="CP1593" s="10"/>
      <c r="CQ1593" s="10"/>
      <c r="CR1593" s="10"/>
      <c r="CS1593" s="10"/>
      <c r="CT1593" s="10"/>
      <c r="CU1593" s="10"/>
      <c r="CV1593" s="10"/>
      <c r="CW1593" s="10"/>
      <c r="CX1593" s="10"/>
      <c r="CY1593" s="10"/>
      <c r="CZ1593" s="10"/>
      <c r="DA1593" s="10"/>
      <c r="DB1593" s="10"/>
      <c r="DC1593" s="10"/>
      <c r="DD1593" s="10"/>
      <c r="DE1593" s="10"/>
      <c r="DF1593" s="10"/>
      <c r="DG1593" s="10"/>
      <c r="DH1593" s="10"/>
      <c r="DI1593" s="10"/>
      <c r="DJ1593" s="10"/>
      <c r="DK1593" s="10"/>
      <c r="DL1593" s="10"/>
      <c r="DM1593" s="10"/>
      <c r="DN1593" s="10"/>
      <c r="DO1593" s="10"/>
      <c r="DP1593" s="10"/>
      <c r="DQ1593" s="10"/>
      <c r="DR1593" s="10"/>
      <c r="DS1593" s="10"/>
      <c r="DT1593" s="10"/>
      <c r="DU1593" s="10"/>
      <c r="DV1593" s="10"/>
      <c r="DW1593" s="10"/>
      <c r="DX1593" s="10"/>
      <c r="DY1593" s="10"/>
      <c r="DZ1593" s="10"/>
      <c r="EA1593" s="10"/>
      <c r="EB1593" s="10"/>
      <c r="EC1593" s="10"/>
      <c r="ED1593" s="10"/>
      <c r="EE1593" s="10"/>
      <c r="EF1593" s="10"/>
      <c r="EG1593" s="10"/>
      <c r="EH1593" s="10"/>
      <c r="EI1593" s="10"/>
      <c r="EJ1593" s="10"/>
      <c r="EK1593" s="10"/>
      <c r="EL1593" s="10"/>
      <c r="EM1593" s="10"/>
      <c r="EN1593" s="10"/>
      <c r="EO1593" s="10"/>
      <c r="EP1593" s="10"/>
      <c r="EQ1593" s="10"/>
      <c r="ER1593" s="10"/>
      <c r="ES1593" s="10"/>
      <c r="ET1593" s="10"/>
      <c r="EU1593" s="10"/>
      <c r="EV1593" s="10"/>
      <c r="EW1593" s="10"/>
      <c r="EX1593" s="10"/>
      <c r="EY1593" s="10"/>
      <c r="EZ1593" s="10"/>
      <c r="FA1593" s="10"/>
      <c r="FB1593" s="10"/>
      <c r="FC1593" s="10"/>
      <c r="FD1593" s="10"/>
      <c r="FE1593" s="10"/>
      <c r="FF1593" s="10"/>
      <c r="FG1593" s="10"/>
      <c r="FH1593" s="10"/>
      <c r="FI1593" s="10"/>
      <c r="FJ1593" s="10"/>
      <c r="FK1593" s="10"/>
      <c r="FL1593" s="10"/>
      <c r="FM1593" s="10"/>
      <c r="FN1593" s="10"/>
      <c r="FO1593" s="10"/>
      <c r="FP1593" s="10"/>
      <c r="FQ1593" s="10"/>
      <c r="FR1593" s="10"/>
      <c r="FS1593" s="10"/>
      <c r="FT1593" s="10"/>
      <c r="FU1593" s="10"/>
      <c r="FV1593" s="10"/>
      <c r="FW1593" s="10"/>
      <c r="FX1593" s="10"/>
      <c r="FY1593" s="10"/>
      <c r="FZ1593" s="10"/>
      <c r="GA1593" s="10"/>
      <c r="GB1593" s="10"/>
      <c r="GC1593" s="10"/>
      <c r="GD1593" s="10"/>
      <c r="GE1593" s="10"/>
      <c r="GF1593" s="10"/>
      <c r="GG1593" s="10"/>
      <c r="GH1593" s="10"/>
      <c r="GI1593" s="10"/>
      <c r="GJ1593" s="10"/>
      <c r="GK1593" s="10"/>
      <c r="GL1593" s="10"/>
      <c r="GM1593" s="10"/>
      <c r="GN1593" s="10"/>
      <c r="GO1593" s="10"/>
      <c r="GP1593" s="10"/>
      <c r="GQ1593" s="10"/>
      <c r="GR1593" s="10"/>
      <c r="GS1593" s="10"/>
      <c r="GT1593" s="10"/>
      <c r="GU1593" s="10"/>
      <c r="GV1593" s="10"/>
      <c r="GW1593" s="10"/>
      <c r="GX1593" s="10"/>
      <c r="GY1593" s="10"/>
      <c r="GZ1593" s="10"/>
      <c r="HA1593" s="10"/>
      <c r="HB1593" s="10"/>
      <c r="HC1593" s="10"/>
      <c r="HD1593" s="10"/>
      <c r="HE1593" s="10"/>
      <c r="HF1593" s="10"/>
      <c r="HG1593" s="10"/>
      <c r="HH1593" s="10"/>
      <c r="HI1593" s="10"/>
      <c r="HJ1593" s="10"/>
      <c r="HK1593" s="10"/>
      <c r="HL1593" s="10"/>
      <c r="HM1593" s="10"/>
      <c r="HN1593" s="10"/>
      <c r="HO1593" s="10"/>
      <c r="HP1593" s="10"/>
      <c r="HQ1593" s="10"/>
      <c r="HR1593" s="10"/>
      <c r="HS1593" s="10"/>
      <c r="HT1593" s="10"/>
      <c r="HU1593" s="10"/>
      <c r="HV1593" s="10"/>
      <c r="HW1593" s="10"/>
      <c r="HX1593" s="10"/>
      <c r="HY1593" s="10"/>
      <c r="HZ1593" s="10"/>
      <c r="IA1593" s="10"/>
      <c r="IB1593" s="10"/>
      <c r="IC1593" s="10"/>
      <c r="ID1593" s="10"/>
      <c r="IE1593" s="10"/>
      <c r="IF1593" s="10"/>
      <c r="IG1593" s="10"/>
      <c r="IH1593" s="10"/>
      <c r="II1593" s="10"/>
      <c r="IJ1593" s="10"/>
      <c r="IK1593" s="10"/>
      <c r="IL1593" s="10"/>
      <c r="IM1593" s="10"/>
      <c r="IN1593" s="10"/>
      <c r="IO1593" s="10"/>
      <c r="IP1593" s="10"/>
      <c r="IQ1593" s="10"/>
      <c r="IR1593" s="10"/>
      <c r="IS1593" s="10"/>
      <c r="IT1593" s="10"/>
      <c r="IU1593" s="10"/>
      <c r="IV1593" s="10"/>
      <c r="IW1593" s="10"/>
      <c r="IX1593" s="10"/>
      <c r="IY1593" s="10"/>
      <c r="IZ1593" s="10"/>
    </row>
    <row r="1594" spans="1:260" s="10" customFormat="1" ht="12.75" customHeight="1" x14ac:dyDescent="0.2">
      <c r="A1594" s="203" t="s">
        <v>26</v>
      </c>
      <c r="B1594" s="194" t="s">
        <v>88</v>
      </c>
      <c r="C1594" s="8" t="s">
        <v>4399</v>
      </c>
      <c r="D1594" s="220">
        <v>33625</v>
      </c>
      <c r="E1594" s="216" t="s">
        <v>1223</v>
      </c>
      <c r="F1594" s="8" t="s">
        <v>4517</v>
      </c>
      <c r="G1594" s="206" t="s">
        <v>685</v>
      </c>
      <c r="H1594" s="203"/>
      <c r="I1594" s="203"/>
      <c r="J1594" s="203"/>
      <c r="K1594" s="203"/>
      <c r="L1594" s="203"/>
      <c r="M1594" s="203"/>
      <c r="N1594" s="203" t="s">
        <v>26</v>
      </c>
      <c r="O1594" s="194" t="s">
        <v>237</v>
      </c>
      <c r="P1594" s="183" t="s">
        <v>2283</v>
      </c>
      <c r="Q1594" s="203" t="s">
        <v>128</v>
      </c>
      <c r="R1594" s="194" t="s">
        <v>237</v>
      </c>
      <c r="S1594" s="183" t="s">
        <v>328</v>
      </c>
      <c r="T1594" s="8" t="s">
        <v>128</v>
      </c>
      <c r="U1594" s="8" t="s">
        <v>237</v>
      </c>
      <c r="V1594" s="183" t="s">
        <v>328</v>
      </c>
      <c r="W1594" s="8" t="s">
        <v>26</v>
      </c>
      <c r="X1594" s="8" t="s">
        <v>237</v>
      </c>
      <c r="Y1594" s="183" t="s">
        <v>685</v>
      </c>
      <c r="Z1594" s="202"/>
      <c r="AA1594" s="202"/>
      <c r="AB1594" s="202"/>
      <c r="AC1594" s="202"/>
      <c r="AD1594" s="202"/>
      <c r="AE1594" s="202"/>
      <c r="AF1594" s="202"/>
      <c r="AG1594" s="202"/>
      <c r="AH1594" s="202"/>
      <c r="AI1594" s="202"/>
      <c r="AJ1594" s="202"/>
      <c r="AK1594" s="202"/>
      <c r="AL1594" s="202"/>
      <c r="AM1594" s="202"/>
      <c r="AN1594" s="202"/>
      <c r="AO1594" s="202"/>
      <c r="AP1594" s="202"/>
      <c r="AQ1594" s="202"/>
      <c r="AR1594" s="202"/>
      <c r="AS1594" s="202"/>
      <c r="AT1594" s="202"/>
      <c r="AU1594" s="202"/>
      <c r="AV1594" s="202"/>
      <c r="AW1594" s="202"/>
      <c r="AX1594" s="202"/>
      <c r="AY1594" s="202"/>
      <c r="AZ1594" s="202"/>
      <c r="BA1594" s="202"/>
      <c r="BB1594" s="202"/>
      <c r="BC1594" s="202"/>
      <c r="BD1594" s="202"/>
      <c r="BE1594" s="202"/>
      <c r="BF1594" s="202"/>
      <c r="BG1594" s="202"/>
      <c r="BH1594" s="202"/>
      <c r="BI1594" s="202"/>
      <c r="BJ1594" s="202"/>
      <c r="BK1594" s="202"/>
      <c r="BL1594" s="202"/>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c r="HK1594"/>
      <c r="HL1594"/>
      <c r="HM1594"/>
      <c r="HN1594"/>
      <c r="HO1594"/>
      <c r="HP1594"/>
      <c r="HQ1594"/>
      <c r="HR1594"/>
      <c r="HS1594"/>
      <c r="HT1594"/>
      <c r="HU1594"/>
      <c r="HV1594"/>
      <c r="HW1594"/>
      <c r="HX1594"/>
      <c r="HY1594"/>
      <c r="HZ1594"/>
      <c r="IA1594"/>
      <c r="IB1594"/>
      <c r="IC1594"/>
      <c r="ID1594"/>
      <c r="IE1594"/>
      <c r="IF1594"/>
      <c r="IG1594"/>
      <c r="IH1594"/>
      <c r="II1594"/>
      <c r="IJ1594"/>
      <c r="IK1594"/>
      <c r="IL1594"/>
      <c r="IM1594"/>
      <c r="IN1594"/>
      <c r="IO1594"/>
      <c r="IP1594"/>
      <c r="IQ1594"/>
      <c r="IR1594"/>
      <c r="IS1594"/>
      <c r="IT1594"/>
      <c r="IU1594"/>
      <c r="IV1594"/>
    </row>
    <row r="1595" spans="1:260" s="10" customFormat="1" ht="12.75" customHeight="1" x14ac:dyDescent="0.2">
      <c r="A1595" s="203" t="s">
        <v>4028</v>
      </c>
      <c r="B1595" s="203" t="s">
        <v>4028</v>
      </c>
      <c r="C1595" s="203"/>
      <c r="D1595" s="214"/>
      <c r="E1595" s="203"/>
      <c r="F1595" s="203"/>
      <c r="G1595" s="203" t="s">
        <v>4028</v>
      </c>
      <c r="H1595" s="203" t="s">
        <v>4028</v>
      </c>
      <c r="I1595" s="203" t="s">
        <v>4028</v>
      </c>
      <c r="J1595" s="203" t="s">
        <v>4028</v>
      </c>
      <c r="K1595" s="203" t="s">
        <v>4028</v>
      </c>
      <c r="L1595" s="203" t="s">
        <v>4028</v>
      </c>
      <c r="M1595" s="203" t="s">
        <v>4028</v>
      </c>
      <c r="N1595" s="203" t="s">
        <v>4028</v>
      </c>
      <c r="O1595" s="203" t="s">
        <v>4028</v>
      </c>
      <c r="P1595" s="203" t="s">
        <v>4028</v>
      </c>
      <c r="Q1595" s="203"/>
      <c r="R1595" s="203"/>
      <c r="S1595" s="203"/>
      <c r="T1595" s="203" t="s">
        <v>4028</v>
      </c>
      <c r="U1595" s="203" t="s">
        <v>4028</v>
      </c>
      <c r="V1595" s="203" t="s">
        <v>4028</v>
      </c>
      <c r="W1595" s="203" t="s">
        <v>4028</v>
      </c>
      <c r="X1595" s="203" t="s">
        <v>4028</v>
      </c>
      <c r="Y1595" s="203" t="s">
        <v>4028</v>
      </c>
      <c r="Z1595" s="203" t="s">
        <v>4028</v>
      </c>
      <c r="AA1595" s="203" t="s">
        <v>4028</v>
      </c>
      <c r="AB1595" s="203" t="s">
        <v>4028</v>
      </c>
      <c r="AC1595" s="203" t="s">
        <v>4028</v>
      </c>
      <c r="AD1595" s="203" t="s">
        <v>4028</v>
      </c>
      <c r="AE1595" s="203" t="s">
        <v>4028</v>
      </c>
      <c r="AF1595" s="203" t="s">
        <v>4028</v>
      </c>
      <c r="AG1595" s="203" t="s">
        <v>4028</v>
      </c>
      <c r="AH1595" s="203" t="s">
        <v>4028</v>
      </c>
      <c r="AI1595" s="203" t="s">
        <v>4028</v>
      </c>
      <c r="AJ1595" s="203" t="s">
        <v>4028</v>
      </c>
      <c r="AK1595" s="203" t="s">
        <v>4028</v>
      </c>
      <c r="AL1595" s="203"/>
      <c r="AM1595" s="203"/>
      <c r="AN1595" s="203"/>
      <c r="AO1595" s="203"/>
      <c r="AP1595" s="203"/>
      <c r="AQ1595" s="203"/>
      <c r="AR1595" s="203"/>
      <c r="AS1595" s="203"/>
      <c r="AT1595" s="203"/>
      <c r="AU1595" s="203"/>
      <c r="AV1595" s="203"/>
      <c r="AW1595" s="203"/>
      <c r="AX1595" s="203"/>
      <c r="AY1595" s="203"/>
      <c r="AZ1595" s="203"/>
      <c r="BA1595" s="203"/>
      <c r="BB1595" s="203"/>
      <c r="BC1595" s="203"/>
      <c r="BD1595" s="203"/>
      <c r="BE1595" s="203"/>
      <c r="BF1595" s="203"/>
      <c r="BG1595" s="203"/>
      <c r="BH1595" s="203"/>
      <c r="BI1595" s="203"/>
      <c r="BJ1595" s="203"/>
      <c r="BK1595" s="203"/>
      <c r="BL1595" s="203"/>
    </row>
    <row r="1596" spans="1:260" s="10" customFormat="1" ht="12.75" customHeight="1" x14ac:dyDescent="0.2">
      <c r="A1596" s="203" t="s">
        <v>4224</v>
      </c>
      <c r="B1596" s="203" t="s">
        <v>4221</v>
      </c>
      <c r="C1596" s="203" t="s">
        <v>2212</v>
      </c>
      <c r="D1596" s="214">
        <v>34548</v>
      </c>
      <c r="E1596" s="203" t="s">
        <v>2051</v>
      </c>
      <c r="F1596" s="203" t="s">
        <v>2119</v>
      </c>
      <c r="G1596" s="203" t="s">
        <v>4914</v>
      </c>
      <c r="H1596" s="203" t="s">
        <v>505</v>
      </c>
      <c r="I1596" s="203" t="s">
        <v>336</v>
      </c>
      <c r="J1596" s="203" t="s">
        <v>35</v>
      </c>
      <c r="K1596" s="203" t="s">
        <v>505</v>
      </c>
      <c r="L1596" s="203" t="s">
        <v>32</v>
      </c>
      <c r="M1596" s="203" t="s">
        <v>56</v>
      </c>
      <c r="N1596" s="203" t="s">
        <v>505</v>
      </c>
      <c r="O1596" s="203" t="s">
        <v>32</v>
      </c>
      <c r="P1596" s="203" t="s">
        <v>347</v>
      </c>
      <c r="Q1596" s="203" t="s">
        <v>477</v>
      </c>
      <c r="R1596" s="203" t="s">
        <v>32</v>
      </c>
      <c r="S1596" s="203" t="s">
        <v>230</v>
      </c>
      <c r="T1596" s="203">
        <v>0</v>
      </c>
      <c r="U1596" s="203">
        <v>0</v>
      </c>
      <c r="V1596" s="203">
        <v>0</v>
      </c>
      <c r="W1596" s="203">
        <v>0</v>
      </c>
      <c r="X1596" s="203">
        <v>0</v>
      </c>
      <c r="Y1596" s="203">
        <v>0</v>
      </c>
      <c r="Z1596" s="203">
        <v>0</v>
      </c>
      <c r="AA1596" s="203">
        <v>0</v>
      </c>
      <c r="AB1596" s="203">
        <v>0</v>
      </c>
      <c r="AC1596" s="203">
        <v>0</v>
      </c>
      <c r="AD1596" s="203">
        <v>0</v>
      </c>
      <c r="AE1596" s="203">
        <v>0</v>
      </c>
      <c r="AF1596" s="203">
        <v>0</v>
      </c>
      <c r="AG1596" s="203">
        <v>0</v>
      </c>
      <c r="AH1596" s="203">
        <v>0</v>
      </c>
      <c r="AI1596" s="203">
        <v>0</v>
      </c>
      <c r="AJ1596" s="203">
        <v>0</v>
      </c>
      <c r="AK1596" s="203">
        <v>0</v>
      </c>
      <c r="AL1596" s="203"/>
      <c r="AM1596" s="203"/>
      <c r="AN1596" s="203"/>
      <c r="AO1596" s="203"/>
      <c r="AP1596" s="203"/>
      <c r="AQ1596" s="203"/>
      <c r="AR1596" s="203"/>
      <c r="AS1596" s="203"/>
      <c r="AT1596" s="203"/>
      <c r="AU1596" s="203"/>
      <c r="AV1596" s="203"/>
      <c r="AW1596" s="203"/>
      <c r="AX1596" s="203"/>
      <c r="AY1596" s="203"/>
      <c r="AZ1596" s="203"/>
      <c r="BA1596" s="203"/>
      <c r="BB1596" s="203"/>
      <c r="BC1596" s="203"/>
      <c r="BD1596" s="203"/>
      <c r="BE1596" s="203"/>
      <c r="BF1596" s="203"/>
      <c r="BG1596" s="203"/>
      <c r="BH1596" s="203"/>
      <c r="BI1596" s="203"/>
      <c r="BJ1596" s="203"/>
      <c r="BK1596" s="203"/>
      <c r="BL1596" s="203"/>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c r="HK1596"/>
      <c r="HL1596"/>
      <c r="HM1596"/>
      <c r="HN1596"/>
      <c r="HO1596"/>
      <c r="HP1596"/>
      <c r="HQ1596"/>
      <c r="HR1596"/>
      <c r="HS1596"/>
      <c r="HT1596"/>
      <c r="HU1596"/>
      <c r="HV1596"/>
      <c r="HW1596"/>
      <c r="HX1596"/>
      <c r="HY1596"/>
      <c r="HZ1596"/>
      <c r="IA1596"/>
      <c r="IB1596"/>
      <c r="IC1596"/>
      <c r="ID1596"/>
      <c r="IE1596"/>
      <c r="IF1596"/>
      <c r="IG1596"/>
      <c r="IH1596"/>
      <c r="II1596"/>
      <c r="IJ1596"/>
      <c r="IK1596"/>
      <c r="IL1596"/>
      <c r="IM1596"/>
      <c r="IN1596"/>
      <c r="IO1596"/>
      <c r="IP1596"/>
      <c r="IQ1596"/>
      <c r="IR1596"/>
      <c r="IS1596"/>
      <c r="IT1596"/>
      <c r="IU1596"/>
      <c r="IV1596"/>
    </row>
    <row r="1597" spans="1:260" ht="12.75" customHeight="1" x14ac:dyDescent="0.2">
      <c r="A1597" s="203" t="s">
        <v>228</v>
      </c>
      <c r="B1597" s="203" t="s">
        <v>131</v>
      </c>
      <c r="C1597" s="203" t="s">
        <v>3272</v>
      </c>
      <c r="D1597" s="214">
        <v>34957</v>
      </c>
      <c r="E1597" s="203" t="s">
        <v>3089</v>
      </c>
      <c r="F1597" s="203" t="s">
        <v>3067</v>
      </c>
      <c r="G1597" s="203" t="s">
        <v>4854</v>
      </c>
      <c r="H1597" s="203" t="s">
        <v>228</v>
      </c>
      <c r="I1597" s="203" t="s">
        <v>131</v>
      </c>
      <c r="J1597" s="203" t="s">
        <v>33</v>
      </c>
      <c r="K1597" s="203" t="s">
        <v>228</v>
      </c>
      <c r="L1597" s="203" t="s">
        <v>131</v>
      </c>
      <c r="M1597" s="203" t="s">
        <v>225</v>
      </c>
      <c r="N1597" s="203">
        <v>0</v>
      </c>
      <c r="O1597" s="203">
        <v>0</v>
      </c>
      <c r="P1597" s="203">
        <v>0</v>
      </c>
      <c r="Q1597" s="203"/>
      <c r="R1597" s="203"/>
      <c r="S1597" s="203"/>
      <c r="T1597" s="203">
        <v>0</v>
      </c>
      <c r="U1597" s="203">
        <v>0</v>
      </c>
      <c r="V1597" s="203">
        <v>0</v>
      </c>
      <c r="W1597" s="203">
        <v>0</v>
      </c>
      <c r="X1597" s="203">
        <v>0</v>
      </c>
      <c r="Y1597" s="203">
        <v>0</v>
      </c>
      <c r="Z1597" s="203">
        <v>0</v>
      </c>
      <c r="AA1597" s="203">
        <v>0</v>
      </c>
      <c r="AB1597" s="203">
        <v>0</v>
      </c>
      <c r="AC1597" s="203">
        <v>0</v>
      </c>
      <c r="AD1597" s="203">
        <v>0</v>
      </c>
      <c r="AE1597" s="203">
        <v>0</v>
      </c>
      <c r="AF1597" s="203">
        <v>0</v>
      </c>
      <c r="AG1597" s="203">
        <v>0</v>
      </c>
      <c r="AH1597" s="203">
        <v>0</v>
      </c>
      <c r="AI1597" s="203">
        <v>0</v>
      </c>
      <c r="AJ1597" s="203">
        <v>0</v>
      </c>
      <c r="AK1597" s="203">
        <v>0</v>
      </c>
      <c r="AL1597" s="203"/>
      <c r="AM1597" s="203"/>
      <c r="AN1597" s="203"/>
      <c r="AO1597" s="203"/>
      <c r="AP1597" s="203"/>
      <c r="AQ1597" s="203"/>
      <c r="AR1597" s="203"/>
      <c r="AS1597" s="203"/>
      <c r="AT1597" s="203"/>
      <c r="AU1597" s="203"/>
      <c r="AV1597" s="203"/>
      <c r="AW1597" s="203"/>
      <c r="AX1597" s="203"/>
      <c r="AY1597" s="203"/>
      <c r="AZ1597" s="203"/>
      <c r="BA1597" s="203"/>
      <c r="BB1597" s="203"/>
      <c r="BC1597" s="203"/>
      <c r="BD1597" s="203"/>
      <c r="BE1597" s="203"/>
      <c r="BF1597" s="203"/>
      <c r="BG1597" s="203"/>
      <c r="BH1597" s="203"/>
      <c r="BI1597" s="203"/>
      <c r="BJ1597" s="203"/>
      <c r="BK1597" s="203"/>
      <c r="BL1597" s="203"/>
      <c r="IW1597" s="10"/>
      <c r="IX1597" s="10"/>
      <c r="IY1597" s="10"/>
      <c r="IZ1597" s="10"/>
    </row>
    <row r="1598" spans="1:260" s="10" customFormat="1" ht="12.75" customHeight="1" x14ac:dyDescent="0.2">
      <c r="A1598" s="203" t="s">
        <v>226</v>
      </c>
      <c r="B1598" s="203" t="s">
        <v>4345</v>
      </c>
      <c r="C1598" s="203" t="s">
        <v>1540</v>
      </c>
      <c r="D1598" s="214">
        <v>34209</v>
      </c>
      <c r="E1598" s="203" t="s">
        <v>1573</v>
      </c>
      <c r="F1598" s="203" t="s">
        <v>2120</v>
      </c>
      <c r="G1598" s="203" t="s">
        <v>4833</v>
      </c>
      <c r="H1598" s="203" t="s">
        <v>226</v>
      </c>
      <c r="I1598" s="203" t="s">
        <v>232</v>
      </c>
      <c r="J1598" s="203" t="s">
        <v>33</v>
      </c>
      <c r="K1598" s="203" t="s">
        <v>226</v>
      </c>
      <c r="L1598" s="203" t="s">
        <v>232</v>
      </c>
      <c r="M1598" s="203" t="s">
        <v>29</v>
      </c>
      <c r="N1598" s="203" t="s">
        <v>226</v>
      </c>
      <c r="O1598" s="203" t="s">
        <v>232</v>
      </c>
      <c r="P1598" s="203" t="s">
        <v>35</v>
      </c>
      <c r="Q1598" s="203" t="s">
        <v>226</v>
      </c>
      <c r="R1598" s="203" t="s">
        <v>232</v>
      </c>
      <c r="S1598" s="203" t="s">
        <v>33</v>
      </c>
      <c r="T1598" s="203" t="s">
        <v>1539</v>
      </c>
      <c r="U1598" s="203" t="s">
        <v>232</v>
      </c>
      <c r="V1598" s="203" t="s">
        <v>479</v>
      </c>
      <c r="W1598" s="203" t="s">
        <v>1539</v>
      </c>
      <c r="X1598" s="203" t="s">
        <v>232</v>
      </c>
      <c r="Y1598" s="203" t="s">
        <v>479</v>
      </c>
      <c r="Z1598" s="203">
        <v>0</v>
      </c>
      <c r="AA1598" s="203">
        <v>0</v>
      </c>
      <c r="AB1598" s="203">
        <v>0</v>
      </c>
      <c r="AC1598" s="203">
        <v>0</v>
      </c>
      <c r="AD1598" s="203">
        <v>0</v>
      </c>
      <c r="AE1598" s="203">
        <v>0</v>
      </c>
      <c r="AF1598" s="203">
        <v>0</v>
      </c>
      <c r="AG1598" s="203">
        <v>0</v>
      </c>
      <c r="AH1598" s="203">
        <v>0</v>
      </c>
      <c r="AI1598" s="203">
        <v>0</v>
      </c>
      <c r="AJ1598" s="203">
        <v>0</v>
      </c>
      <c r="AK1598" s="203">
        <v>0</v>
      </c>
      <c r="AL1598" s="203"/>
      <c r="AM1598" s="203"/>
      <c r="AN1598" s="203"/>
      <c r="AO1598" s="203"/>
      <c r="AP1598" s="203"/>
      <c r="AQ1598" s="203"/>
      <c r="AR1598" s="203"/>
      <c r="AS1598" s="203"/>
      <c r="AT1598" s="203"/>
      <c r="AU1598" s="203"/>
      <c r="AV1598" s="203"/>
      <c r="AW1598" s="203"/>
      <c r="AX1598" s="203"/>
      <c r="AY1598" s="203"/>
      <c r="AZ1598" s="203"/>
      <c r="BA1598" s="203"/>
      <c r="BB1598" s="203"/>
      <c r="BC1598" s="203"/>
      <c r="BD1598" s="203"/>
      <c r="BE1598" s="203"/>
      <c r="BF1598" s="203"/>
      <c r="BG1598" s="203"/>
      <c r="BH1598" s="203"/>
      <c r="BI1598" s="203"/>
      <c r="BJ1598" s="203"/>
      <c r="BK1598" s="203"/>
      <c r="BL1598" s="203"/>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c r="HK1598"/>
      <c r="HL1598"/>
      <c r="HM1598"/>
      <c r="HN1598"/>
      <c r="HO1598"/>
      <c r="HP1598"/>
      <c r="HQ1598"/>
      <c r="HR1598"/>
      <c r="HS1598"/>
      <c r="HT1598"/>
      <c r="HU1598"/>
      <c r="HV1598"/>
      <c r="HW1598"/>
      <c r="HX1598"/>
      <c r="HY1598"/>
      <c r="HZ1598"/>
      <c r="IA1598"/>
      <c r="IB1598"/>
      <c r="IC1598"/>
      <c r="ID1598"/>
      <c r="IE1598"/>
      <c r="IF1598"/>
      <c r="IG1598"/>
      <c r="IH1598"/>
      <c r="II1598"/>
      <c r="IJ1598"/>
      <c r="IK1598"/>
      <c r="IL1598"/>
      <c r="IM1598"/>
      <c r="IN1598"/>
      <c r="IO1598"/>
      <c r="IP1598"/>
      <c r="IQ1598"/>
      <c r="IR1598"/>
      <c r="IS1598"/>
      <c r="IT1598"/>
      <c r="IU1598"/>
      <c r="IV1598"/>
      <c r="IW1598"/>
      <c r="IX1598"/>
      <c r="IY1598"/>
      <c r="IZ1598"/>
    </row>
    <row r="1599" spans="1:260" ht="12.75" customHeight="1" x14ac:dyDescent="0.2">
      <c r="A1599" s="203" t="s">
        <v>507</v>
      </c>
      <c r="B1599" s="203" t="s">
        <v>4363</v>
      </c>
      <c r="C1599" s="203" t="s">
        <v>1412</v>
      </c>
      <c r="D1599" s="214">
        <v>34277</v>
      </c>
      <c r="E1599" s="203" t="s">
        <v>1586</v>
      </c>
      <c r="F1599" s="203" t="s">
        <v>2118</v>
      </c>
      <c r="G1599" s="203" t="s">
        <v>4793</v>
      </c>
      <c r="H1599" s="203" t="s">
        <v>477</v>
      </c>
      <c r="I1599" s="203" t="s">
        <v>367</v>
      </c>
      <c r="J1599" s="203" t="s">
        <v>351</v>
      </c>
      <c r="K1599" s="203" t="s">
        <v>477</v>
      </c>
      <c r="L1599" s="203" t="s">
        <v>367</v>
      </c>
      <c r="M1599" s="203" t="s">
        <v>225</v>
      </c>
      <c r="N1599" s="203" t="s">
        <v>477</v>
      </c>
      <c r="O1599" s="203" t="s">
        <v>367</v>
      </c>
      <c r="P1599" s="203" t="s">
        <v>199</v>
      </c>
      <c r="Q1599" s="203" t="s">
        <v>335</v>
      </c>
      <c r="R1599" s="203" t="s">
        <v>367</v>
      </c>
      <c r="S1599" s="203" t="s">
        <v>225</v>
      </c>
      <c r="T1599" s="203" t="s">
        <v>478</v>
      </c>
      <c r="U1599" s="203" t="s">
        <v>367</v>
      </c>
      <c r="V1599" s="203" t="s">
        <v>349</v>
      </c>
      <c r="W1599" s="203" t="s">
        <v>478</v>
      </c>
      <c r="X1599" s="203" t="s">
        <v>367</v>
      </c>
      <c r="Y1599" s="203" t="s">
        <v>349</v>
      </c>
      <c r="Z1599" s="203">
        <v>0</v>
      </c>
      <c r="AA1599" s="203">
        <v>0</v>
      </c>
      <c r="AB1599" s="203">
        <v>0</v>
      </c>
      <c r="AC1599" s="203">
        <v>0</v>
      </c>
      <c r="AD1599" s="203">
        <v>0</v>
      </c>
      <c r="AE1599" s="203">
        <v>0</v>
      </c>
      <c r="AF1599" s="203">
        <v>0</v>
      </c>
      <c r="AG1599" s="203">
        <v>0</v>
      </c>
      <c r="AH1599" s="203">
        <v>0</v>
      </c>
      <c r="AI1599" s="203">
        <v>0</v>
      </c>
      <c r="AJ1599" s="203">
        <v>0</v>
      </c>
      <c r="AK1599" s="203">
        <v>0</v>
      </c>
      <c r="AL1599" s="203"/>
      <c r="AM1599" s="203"/>
      <c r="AN1599" s="203"/>
      <c r="AO1599" s="203"/>
      <c r="AP1599" s="203"/>
      <c r="AQ1599" s="203"/>
      <c r="AR1599" s="203"/>
      <c r="AS1599" s="203"/>
      <c r="AT1599" s="203"/>
      <c r="AU1599" s="203"/>
      <c r="AV1599" s="203"/>
      <c r="AW1599" s="203"/>
      <c r="AX1599" s="203"/>
      <c r="AY1599" s="203"/>
      <c r="AZ1599" s="203"/>
      <c r="BA1599" s="203"/>
      <c r="BB1599" s="203"/>
      <c r="BC1599" s="203"/>
      <c r="BD1599" s="203"/>
      <c r="BE1599" s="203"/>
      <c r="BF1599" s="203"/>
      <c r="BG1599" s="203"/>
      <c r="BH1599" s="203"/>
      <c r="BI1599" s="203"/>
      <c r="BJ1599" s="203"/>
      <c r="BK1599" s="203"/>
      <c r="BL1599" s="203"/>
      <c r="IW1599" s="10"/>
      <c r="IX1599" s="10"/>
      <c r="IY1599" s="10"/>
      <c r="IZ1599" s="10"/>
    </row>
    <row r="1600" spans="1:260" s="10" customFormat="1" ht="12.75" customHeight="1" x14ac:dyDescent="0.2">
      <c r="A1600" s="203" t="s">
        <v>4162</v>
      </c>
      <c r="B1600" s="203" t="s">
        <v>4449</v>
      </c>
      <c r="C1600" s="203" t="s">
        <v>1472</v>
      </c>
      <c r="D1600" s="214">
        <v>33385</v>
      </c>
      <c r="E1600" s="203" t="s">
        <v>1005</v>
      </c>
      <c r="F1600" s="203" t="s">
        <v>2171</v>
      </c>
      <c r="G1600" s="203" t="s">
        <v>4809</v>
      </c>
      <c r="H1600" s="203" t="s">
        <v>332</v>
      </c>
      <c r="I1600" s="203" t="s">
        <v>122</v>
      </c>
      <c r="J1600" s="203" t="s">
        <v>56</v>
      </c>
      <c r="K1600" s="203" t="s">
        <v>332</v>
      </c>
      <c r="L1600" s="203" t="s">
        <v>122</v>
      </c>
      <c r="M1600" s="203" t="s">
        <v>225</v>
      </c>
      <c r="N1600" s="203" t="s">
        <v>332</v>
      </c>
      <c r="O1600" s="203" t="s">
        <v>39</v>
      </c>
      <c r="P1600" s="203" t="s">
        <v>56</v>
      </c>
      <c r="Q1600" s="203" t="s">
        <v>15</v>
      </c>
      <c r="R1600" s="203" t="s">
        <v>39</v>
      </c>
      <c r="S1600" s="203" t="s">
        <v>349</v>
      </c>
      <c r="T1600" s="203" t="s">
        <v>57</v>
      </c>
      <c r="U1600" s="203" t="s">
        <v>39</v>
      </c>
      <c r="V1600" s="203" t="s">
        <v>199</v>
      </c>
      <c r="W1600" s="203" t="s">
        <v>57</v>
      </c>
      <c r="X1600" s="203" t="s">
        <v>39</v>
      </c>
      <c r="Y1600" s="203" t="s">
        <v>199</v>
      </c>
      <c r="Z1600" s="203">
        <v>0</v>
      </c>
      <c r="AA1600" s="203">
        <v>0</v>
      </c>
      <c r="AB1600" s="203">
        <v>0</v>
      </c>
      <c r="AC1600" s="203">
        <v>0</v>
      </c>
      <c r="AD1600" s="203">
        <v>0</v>
      </c>
      <c r="AE1600" s="203">
        <v>0</v>
      </c>
      <c r="AF1600" s="203">
        <v>0</v>
      </c>
      <c r="AG1600" s="203">
        <v>0</v>
      </c>
      <c r="AH1600" s="203">
        <v>0</v>
      </c>
      <c r="AI1600" s="203">
        <v>0</v>
      </c>
      <c r="AJ1600" s="203">
        <v>0</v>
      </c>
      <c r="AK1600" s="203">
        <v>0</v>
      </c>
      <c r="AL1600" s="203"/>
      <c r="AM1600" s="203"/>
      <c r="AN1600" s="203"/>
      <c r="AO1600" s="203"/>
      <c r="AP1600" s="203"/>
      <c r="AQ1600" s="203"/>
      <c r="AR1600" s="203"/>
      <c r="AS1600" s="203"/>
      <c r="AT1600" s="203"/>
      <c r="AU1600" s="203"/>
      <c r="AV1600" s="203"/>
      <c r="AW1600" s="203"/>
      <c r="AX1600" s="203"/>
      <c r="AY1600" s="203"/>
      <c r="AZ1600" s="203"/>
      <c r="BA1600" s="203"/>
      <c r="BB1600" s="203"/>
      <c r="BC1600" s="203"/>
      <c r="BD1600" s="203"/>
      <c r="BE1600" s="203"/>
      <c r="BF1600" s="203"/>
      <c r="BG1600" s="203"/>
      <c r="BH1600" s="203"/>
      <c r="BI1600" s="203"/>
      <c r="BJ1600" s="203"/>
      <c r="BK1600" s="203"/>
      <c r="BL1600" s="203"/>
    </row>
    <row r="1601" spans="1:260" s="10" customFormat="1" ht="12.75" customHeight="1" x14ac:dyDescent="0.2">
      <c r="A1601" s="203" t="s">
        <v>388</v>
      </c>
      <c r="B1601" s="203" t="s">
        <v>88</v>
      </c>
      <c r="C1601" s="203" t="s">
        <v>4398</v>
      </c>
      <c r="D1601" s="215">
        <v>35520</v>
      </c>
      <c r="E1601" s="205" t="s">
        <v>3065</v>
      </c>
      <c r="F1601" s="206" t="s">
        <v>4514</v>
      </c>
      <c r="G1601" s="206" t="s">
        <v>454</v>
      </c>
      <c r="H1601" s="203"/>
      <c r="I1601" s="203"/>
      <c r="J1601" s="206"/>
      <c r="K1601" s="203"/>
      <c r="L1601" s="203"/>
      <c r="M1601" s="206"/>
      <c r="N1601" s="203"/>
      <c r="O1601" s="203"/>
      <c r="P1601" s="206"/>
      <c r="Q1601" s="203"/>
      <c r="R1601" s="203"/>
      <c r="S1601" s="203"/>
      <c r="T1601" s="203"/>
      <c r="U1601" s="203"/>
      <c r="V1601" s="203"/>
      <c r="W1601" s="203"/>
      <c r="X1601" s="203"/>
      <c r="Y1601" s="203"/>
      <c r="Z1601" s="203"/>
      <c r="AA1601" s="203"/>
      <c r="AB1601" s="203"/>
      <c r="AC1601" s="203"/>
      <c r="AD1601" s="203"/>
      <c r="AE1601" s="203"/>
      <c r="AF1601" s="203"/>
      <c r="AG1601" s="203"/>
      <c r="AH1601" s="203"/>
      <c r="AI1601" s="203"/>
      <c r="AJ1601" s="203"/>
      <c r="AK1601" s="203"/>
      <c r="AL1601" s="203"/>
      <c r="AM1601" s="203"/>
      <c r="AN1601" s="203"/>
      <c r="AO1601" s="203"/>
      <c r="AP1601" s="203"/>
      <c r="AQ1601" s="203"/>
      <c r="AR1601" s="203"/>
      <c r="AS1601" s="203"/>
      <c r="AT1601" s="203"/>
      <c r="AU1601" s="203"/>
      <c r="AV1601" s="203"/>
      <c r="AW1601" s="203"/>
      <c r="AX1601" s="203"/>
      <c r="AY1601" s="203"/>
      <c r="AZ1601" s="203"/>
      <c r="BA1601" s="203"/>
      <c r="BB1601" s="203"/>
      <c r="BC1601" s="203"/>
      <c r="BD1601" s="203"/>
      <c r="BE1601" s="203"/>
      <c r="BF1601" s="203"/>
      <c r="BG1601" s="203"/>
      <c r="BH1601" s="203"/>
      <c r="BI1601" s="203"/>
      <c r="BJ1601" s="203"/>
      <c r="BK1601" s="203"/>
      <c r="BL1601" s="203"/>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c r="HO1601"/>
      <c r="HP1601"/>
      <c r="HQ1601"/>
      <c r="HR1601"/>
      <c r="HS1601"/>
      <c r="HT1601"/>
      <c r="HU1601"/>
      <c r="HV1601"/>
      <c r="HW1601"/>
      <c r="HX1601"/>
      <c r="HY1601"/>
      <c r="HZ1601"/>
      <c r="IA1601"/>
      <c r="IB1601"/>
      <c r="IC1601"/>
      <c r="ID1601"/>
      <c r="IE1601"/>
      <c r="IF1601"/>
      <c r="IG1601"/>
      <c r="IH1601"/>
      <c r="II1601"/>
      <c r="IJ1601"/>
      <c r="IK1601"/>
      <c r="IL1601"/>
      <c r="IM1601"/>
      <c r="IN1601"/>
      <c r="IO1601"/>
      <c r="IP1601"/>
      <c r="IQ1601"/>
      <c r="IR1601"/>
      <c r="IS1601"/>
      <c r="IT1601"/>
      <c r="IU1601"/>
      <c r="IV1601"/>
    </row>
    <row r="1602" spans="1:260" s="10" customFormat="1" ht="12.75" customHeight="1" x14ac:dyDescent="0.2">
      <c r="A1602" s="203" t="s">
        <v>332</v>
      </c>
      <c r="B1602" s="203" t="s">
        <v>4221</v>
      </c>
      <c r="C1602" s="203" t="s">
        <v>2738</v>
      </c>
      <c r="D1602" s="214">
        <v>34088</v>
      </c>
      <c r="E1602" s="203" t="s">
        <v>2034</v>
      </c>
      <c r="F1602" s="203" t="s">
        <v>2593</v>
      </c>
      <c r="G1602" s="203" t="s">
        <v>4721</v>
      </c>
      <c r="H1602" s="203" t="s">
        <v>332</v>
      </c>
      <c r="I1602" s="203" t="s">
        <v>336</v>
      </c>
      <c r="J1602" s="203" t="s">
        <v>225</v>
      </c>
      <c r="K1602" s="203" t="s">
        <v>332</v>
      </c>
      <c r="L1602" s="203" t="s">
        <v>336</v>
      </c>
      <c r="M1602" s="203" t="s">
        <v>333</v>
      </c>
      <c r="N1602" s="203" t="s">
        <v>332</v>
      </c>
      <c r="O1602" s="203" t="s">
        <v>336</v>
      </c>
      <c r="P1602" s="203" t="s">
        <v>58</v>
      </c>
      <c r="Q1602" s="203"/>
      <c r="R1602" s="203"/>
      <c r="S1602" s="203"/>
      <c r="T1602" s="203">
        <v>0</v>
      </c>
      <c r="U1602" s="203">
        <v>0</v>
      </c>
      <c r="V1602" s="203">
        <v>0</v>
      </c>
      <c r="W1602" s="203">
        <v>0</v>
      </c>
      <c r="X1602" s="203">
        <v>0</v>
      </c>
      <c r="Y1602" s="203">
        <v>0</v>
      </c>
      <c r="Z1602" s="203">
        <v>0</v>
      </c>
      <c r="AA1602" s="203">
        <v>0</v>
      </c>
      <c r="AB1602" s="203">
        <v>0</v>
      </c>
      <c r="AC1602" s="203">
        <v>0</v>
      </c>
      <c r="AD1602" s="203">
        <v>0</v>
      </c>
      <c r="AE1602" s="203">
        <v>0</v>
      </c>
      <c r="AF1602" s="203">
        <v>0</v>
      </c>
      <c r="AG1602" s="203">
        <v>0</v>
      </c>
      <c r="AH1602" s="203">
        <v>0</v>
      </c>
      <c r="AI1602" s="203">
        <v>0</v>
      </c>
      <c r="AJ1602" s="203">
        <v>0</v>
      </c>
      <c r="AK1602" s="203">
        <v>0</v>
      </c>
      <c r="AL1602" s="203"/>
      <c r="AM1602" s="203"/>
      <c r="AN1602" s="203"/>
      <c r="AO1602" s="203"/>
      <c r="AP1602" s="203"/>
      <c r="AQ1602" s="203"/>
      <c r="AR1602" s="203"/>
      <c r="AS1602" s="203"/>
      <c r="AT1602" s="203"/>
      <c r="AU1602" s="203"/>
      <c r="AV1602" s="203"/>
      <c r="AW1602" s="203"/>
      <c r="AX1602" s="203"/>
      <c r="AY1602" s="203"/>
      <c r="AZ1602" s="203"/>
      <c r="BA1602" s="203"/>
      <c r="BB1602" s="203"/>
      <c r="BC1602" s="203"/>
      <c r="BD1602" s="203"/>
      <c r="BE1602" s="203"/>
      <c r="BF1602" s="203"/>
      <c r="BG1602" s="203"/>
      <c r="BH1602" s="203"/>
      <c r="BI1602" s="203"/>
      <c r="BJ1602" s="203"/>
      <c r="BK1602" s="203"/>
      <c r="BL1602" s="203"/>
    </row>
    <row r="1603" spans="1:260" s="10" customFormat="1" ht="12.75" customHeight="1" x14ac:dyDescent="0.2">
      <c r="A1603" s="203" t="s">
        <v>226</v>
      </c>
      <c r="B1603" s="203" t="s">
        <v>367</v>
      </c>
      <c r="C1603" s="203" t="s">
        <v>4367</v>
      </c>
      <c r="D1603" s="215">
        <v>36325</v>
      </c>
      <c r="E1603" s="205" t="s">
        <v>4852</v>
      </c>
      <c r="F1603" s="206" t="s">
        <v>4514</v>
      </c>
      <c r="G1603" s="206" t="s">
        <v>41</v>
      </c>
      <c r="H1603" s="203"/>
      <c r="I1603" s="203"/>
      <c r="J1603" s="206"/>
      <c r="K1603" s="203"/>
      <c r="L1603" s="203"/>
      <c r="M1603" s="206"/>
      <c r="N1603" s="203"/>
      <c r="O1603" s="203"/>
      <c r="P1603" s="206"/>
      <c r="Q1603" s="203"/>
      <c r="R1603" s="203"/>
      <c r="S1603" s="203"/>
      <c r="T1603" s="203"/>
      <c r="U1603" s="203"/>
      <c r="V1603" s="203"/>
      <c r="W1603" s="203"/>
      <c r="X1603" s="203"/>
      <c r="Y1603" s="203"/>
      <c r="Z1603" s="203"/>
      <c r="AA1603" s="203"/>
      <c r="AB1603" s="203"/>
      <c r="AC1603" s="203"/>
      <c r="AD1603" s="203"/>
      <c r="AE1603" s="203"/>
      <c r="AF1603" s="203"/>
      <c r="AG1603" s="203"/>
      <c r="AH1603" s="203"/>
      <c r="AI1603" s="203"/>
      <c r="AJ1603" s="203"/>
      <c r="AK1603" s="203"/>
      <c r="AL1603" s="203"/>
      <c r="AM1603" s="203"/>
      <c r="AN1603" s="203"/>
      <c r="AO1603" s="203"/>
      <c r="AP1603" s="203"/>
      <c r="AQ1603" s="203"/>
      <c r="AR1603" s="203"/>
      <c r="AS1603" s="203"/>
      <c r="AT1603" s="203"/>
      <c r="AU1603" s="203"/>
      <c r="AV1603" s="203"/>
      <c r="AW1603" s="203"/>
      <c r="AX1603" s="203"/>
      <c r="AY1603" s="203"/>
      <c r="AZ1603" s="203"/>
      <c r="BA1603" s="203"/>
      <c r="BB1603" s="203"/>
      <c r="BC1603" s="203"/>
      <c r="BD1603" s="203"/>
      <c r="BE1603" s="203"/>
      <c r="BF1603" s="203"/>
      <c r="BG1603" s="203"/>
      <c r="BH1603" s="203"/>
      <c r="BI1603" s="203"/>
      <c r="BJ1603" s="203"/>
      <c r="BK1603" s="203"/>
      <c r="BL1603" s="2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c r="HO1603"/>
      <c r="HP1603"/>
      <c r="HQ1603"/>
      <c r="HR1603"/>
      <c r="HS1603"/>
      <c r="HT1603"/>
      <c r="HU1603"/>
      <c r="HV1603"/>
      <c r="HW1603"/>
      <c r="HX1603"/>
      <c r="HY1603"/>
      <c r="HZ1603"/>
      <c r="IA1603"/>
      <c r="IB1603"/>
      <c r="IC1603"/>
      <c r="ID1603"/>
      <c r="IE1603"/>
      <c r="IF1603"/>
      <c r="IG1603"/>
      <c r="IH1603"/>
      <c r="II1603"/>
      <c r="IJ1603"/>
      <c r="IK1603"/>
      <c r="IL1603"/>
      <c r="IM1603"/>
      <c r="IN1603"/>
      <c r="IO1603"/>
      <c r="IP1603"/>
      <c r="IQ1603"/>
      <c r="IR1603"/>
      <c r="IS1603"/>
      <c r="IT1603"/>
      <c r="IU1603"/>
      <c r="IV1603"/>
    </row>
    <row r="1604" spans="1:260" s="27" customFormat="1" ht="12.75" customHeight="1" x14ac:dyDescent="0.2">
      <c r="A1604" s="203" t="s">
        <v>4058</v>
      </c>
      <c r="B1604" s="203" t="s">
        <v>32</v>
      </c>
      <c r="C1604" s="203" t="s">
        <v>2639</v>
      </c>
      <c r="D1604" s="214">
        <v>34708</v>
      </c>
      <c r="E1604" s="203" t="s">
        <v>2593</v>
      </c>
      <c r="F1604" s="203" t="s">
        <v>2585</v>
      </c>
      <c r="G1604" s="203" t="s">
        <v>4791</v>
      </c>
      <c r="H1604" s="203" t="s">
        <v>505</v>
      </c>
      <c r="I1604" s="203" t="s">
        <v>32</v>
      </c>
      <c r="J1604" s="203" t="s">
        <v>351</v>
      </c>
      <c r="K1604" s="203" t="s">
        <v>505</v>
      </c>
      <c r="L1604" s="203" t="s">
        <v>336</v>
      </c>
      <c r="M1604" s="203" t="s">
        <v>479</v>
      </c>
      <c r="N1604" s="203" t="s">
        <v>1037</v>
      </c>
      <c r="O1604" s="203" t="s">
        <v>336</v>
      </c>
      <c r="P1604" s="203" t="s">
        <v>1474</v>
      </c>
      <c r="Q1604" s="203"/>
      <c r="R1604" s="203"/>
      <c r="S1604" s="203"/>
      <c r="T1604" s="203">
        <v>0</v>
      </c>
      <c r="U1604" s="203">
        <v>0</v>
      </c>
      <c r="V1604" s="203">
        <v>0</v>
      </c>
      <c r="W1604" s="203">
        <v>0</v>
      </c>
      <c r="X1604" s="203">
        <v>0</v>
      </c>
      <c r="Y1604" s="203">
        <v>0</v>
      </c>
      <c r="Z1604" s="203">
        <v>0</v>
      </c>
      <c r="AA1604" s="203">
        <v>0</v>
      </c>
      <c r="AB1604" s="203">
        <v>0</v>
      </c>
      <c r="AC1604" s="203">
        <v>0</v>
      </c>
      <c r="AD1604" s="203">
        <v>0</v>
      </c>
      <c r="AE1604" s="203">
        <v>0</v>
      </c>
      <c r="AF1604" s="203">
        <v>0</v>
      </c>
      <c r="AG1604" s="203">
        <v>0</v>
      </c>
      <c r="AH1604" s="203">
        <v>0</v>
      </c>
      <c r="AI1604" s="203">
        <v>0</v>
      </c>
      <c r="AJ1604" s="203">
        <v>0</v>
      </c>
      <c r="AK1604" s="203">
        <v>0</v>
      </c>
      <c r="AL1604" s="203"/>
      <c r="AM1604" s="203"/>
      <c r="AN1604" s="203"/>
      <c r="AO1604" s="203"/>
      <c r="AP1604" s="203"/>
      <c r="AQ1604" s="203"/>
      <c r="AR1604" s="203"/>
      <c r="AS1604" s="203"/>
      <c r="AT1604" s="203"/>
      <c r="AU1604" s="203"/>
      <c r="AV1604" s="203"/>
      <c r="AW1604" s="203"/>
      <c r="AX1604" s="203"/>
      <c r="AY1604" s="203"/>
      <c r="AZ1604" s="203"/>
      <c r="BA1604" s="203"/>
      <c r="BB1604" s="203"/>
      <c r="BC1604" s="203"/>
      <c r="BD1604" s="203"/>
      <c r="BE1604" s="203"/>
      <c r="BF1604" s="203"/>
      <c r="BG1604" s="203"/>
      <c r="BH1604" s="203"/>
      <c r="BI1604" s="203"/>
      <c r="BJ1604" s="203"/>
      <c r="BK1604" s="203"/>
      <c r="BL1604" s="203"/>
      <c r="BM1604" s="10"/>
      <c r="BN1604" s="10"/>
      <c r="BO1604" s="10"/>
      <c r="BP1604" s="10"/>
      <c r="BQ1604" s="10"/>
      <c r="BR1604" s="10"/>
      <c r="BS1604" s="10"/>
      <c r="BT1604" s="10"/>
      <c r="BU1604" s="10"/>
      <c r="BV1604" s="10"/>
      <c r="BW1604" s="10"/>
      <c r="BX1604" s="10"/>
      <c r="BY1604" s="10"/>
      <c r="BZ1604" s="10"/>
      <c r="CA1604" s="10"/>
      <c r="CB1604" s="10"/>
      <c r="CC1604" s="10"/>
      <c r="CD1604" s="10"/>
      <c r="CE1604" s="10"/>
      <c r="CF1604" s="10"/>
      <c r="CG1604" s="10"/>
      <c r="CH1604" s="10"/>
      <c r="CI1604" s="10"/>
      <c r="CJ1604" s="10"/>
      <c r="CK1604" s="10"/>
      <c r="CL1604" s="10"/>
      <c r="CM1604" s="10"/>
      <c r="CN1604" s="10"/>
      <c r="CO1604" s="10"/>
      <c r="CP1604" s="10"/>
      <c r="CQ1604" s="10"/>
      <c r="CR1604" s="10"/>
      <c r="CS1604" s="10"/>
      <c r="CT1604" s="10"/>
      <c r="CU1604" s="10"/>
      <c r="CV1604" s="10"/>
      <c r="CW1604" s="10"/>
      <c r="CX1604" s="10"/>
      <c r="CY1604" s="10"/>
      <c r="CZ1604" s="10"/>
      <c r="DA1604" s="10"/>
      <c r="DB1604" s="10"/>
      <c r="DC1604" s="10"/>
      <c r="DD1604" s="10"/>
      <c r="DE1604" s="10"/>
      <c r="DF1604" s="10"/>
      <c r="DG1604" s="10"/>
      <c r="DH1604" s="10"/>
      <c r="DI1604" s="10"/>
      <c r="DJ1604" s="10"/>
      <c r="DK1604" s="10"/>
      <c r="DL1604" s="10"/>
      <c r="DM1604" s="10"/>
      <c r="DN1604" s="10"/>
      <c r="DO1604" s="10"/>
      <c r="DP1604" s="10"/>
      <c r="DQ1604" s="10"/>
      <c r="DR1604" s="10"/>
      <c r="DS1604" s="10"/>
      <c r="DT1604" s="10"/>
      <c r="DU1604" s="10"/>
      <c r="DV1604" s="10"/>
      <c r="DW1604" s="10"/>
      <c r="DX1604" s="10"/>
      <c r="DY1604" s="10"/>
      <c r="DZ1604" s="10"/>
      <c r="EA1604" s="10"/>
      <c r="EB1604" s="10"/>
      <c r="EC1604" s="10"/>
      <c r="ED1604" s="10"/>
      <c r="EE1604" s="10"/>
      <c r="EF1604" s="10"/>
      <c r="EG1604" s="10"/>
      <c r="EH1604" s="10"/>
      <c r="EI1604" s="10"/>
      <c r="EJ1604" s="10"/>
      <c r="EK1604" s="10"/>
      <c r="EL1604" s="10"/>
      <c r="EM1604" s="10"/>
      <c r="EN1604" s="10"/>
      <c r="EO1604" s="10"/>
      <c r="EP1604" s="10"/>
      <c r="EQ1604" s="10"/>
      <c r="ER1604" s="10"/>
      <c r="ES1604" s="10"/>
      <c r="ET1604" s="10"/>
      <c r="EU1604" s="10"/>
      <c r="EV1604" s="10"/>
      <c r="EW1604" s="10"/>
      <c r="EX1604" s="10"/>
      <c r="EY1604" s="10"/>
      <c r="EZ1604" s="10"/>
      <c r="FA1604" s="10"/>
      <c r="FB1604" s="10"/>
      <c r="FC1604" s="10"/>
      <c r="FD1604" s="10"/>
      <c r="FE1604" s="10"/>
      <c r="FF1604" s="10"/>
      <c r="FG1604" s="10"/>
      <c r="FH1604" s="10"/>
      <c r="FI1604" s="10"/>
      <c r="FJ1604" s="10"/>
      <c r="FK1604" s="10"/>
      <c r="FL1604" s="10"/>
      <c r="FM1604" s="10"/>
      <c r="FN1604" s="10"/>
      <c r="FO1604" s="10"/>
      <c r="FP1604" s="10"/>
      <c r="FQ1604" s="10"/>
      <c r="FR1604" s="10"/>
      <c r="FS1604" s="10"/>
      <c r="FT1604" s="10"/>
      <c r="FU1604" s="10"/>
      <c r="FV1604" s="10"/>
      <c r="FW1604" s="10"/>
      <c r="FX1604" s="10"/>
      <c r="FY1604" s="10"/>
      <c r="FZ1604" s="10"/>
      <c r="GA1604" s="10"/>
      <c r="GB1604" s="10"/>
      <c r="GC1604" s="10"/>
      <c r="GD1604" s="10"/>
      <c r="GE1604" s="10"/>
      <c r="GF1604" s="10"/>
      <c r="GG1604" s="10"/>
      <c r="GH1604" s="10"/>
      <c r="GI1604" s="10"/>
      <c r="GJ1604" s="10"/>
      <c r="GK1604" s="10"/>
      <c r="GL1604" s="10"/>
      <c r="GM1604" s="10"/>
      <c r="GN1604" s="10"/>
      <c r="GO1604" s="10"/>
      <c r="GP1604" s="10"/>
      <c r="GQ1604" s="10"/>
      <c r="GR1604" s="10"/>
      <c r="GS1604" s="10"/>
      <c r="GT1604" s="10"/>
      <c r="GU1604" s="10"/>
      <c r="GV1604" s="10"/>
      <c r="GW1604" s="10"/>
      <c r="GX1604" s="10"/>
      <c r="GY1604" s="10"/>
      <c r="GZ1604" s="10"/>
      <c r="HA1604" s="10"/>
      <c r="HB1604" s="10"/>
      <c r="HC1604" s="10"/>
      <c r="HD1604" s="10"/>
      <c r="HE1604" s="10"/>
      <c r="HF1604" s="10"/>
      <c r="HG1604" s="10"/>
      <c r="HH1604" s="10"/>
      <c r="HI1604" s="10"/>
      <c r="HJ1604" s="10"/>
      <c r="HK1604" s="10"/>
      <c r="HL1604" s="10"/>
      <c r="HM1604" s="10"/>
      <c r="HN1604" s="10"/>
      <c r="HO1604" s="10"/>
      <c r="HP1604" s="10"/>
      <c r="HQ1604" s="10"/>
      <c r="HR1604" s="10"/>
      <c r="HS1604" s="10"/>
      <c r="HT1604" s="10"/>
      <c r="HU1604" s="10"/>
      <c r="HV1604" s="10"/>
      <c r="HW1604" s="10"/>
      <c r="HX1604" s="10"/>
      <c r="HY1604" s="10"/>
      <c r="HZ1604" s="10"/>
      <c r="IA1604" s="10"/>
      <c r="IB1604" s="10"/>
      <c r="IC1604" s="10"/>
      <c r="ID1604" s="10"/>
      <c r="IE1604" s="10"/>
      <c r="IF1604" s="10"/>
      <c r="IG1604" s="10"/>
      <c r="IH1604" s="10"/>
      <c r="II1604" s="10"/>
      <c r="IJ1604" s="10"/>
      <c r="IK1604" s="10"/>
      <c r="IL1604" s="10"/>
      <c r="IM1604" s="10"/>
      <c r="IN1604" s="10"/>
      <c r="IO1604" s="10"/>
      <c r="IP1604" s="10"/>
      <c r="IQ1604" s="10"/>
      <c r="IR1604" s="10"/>
      <c r="IS1604" s="10"/>
      <c r="IT1604" s="10"/>
      <c r="IU1604" s="10"/>
      <c r="IV1604" s="10"/>
    </row>
    <row r="1605" spans="1:260" s="10" customFormat="1" ht="12.75" customHeight="1" x14ac:dyDescent="0.2">
      <c r="A1605" s="10" t="s">
        <v>4056</v>
      </c>
      <c r="B1605" s="10" t="s">
        <v>4245</v>
      </c>
      <c r="C1605" s="202" t="s">
        <v>4248</v>
      </c>
      <c r="D1605" s="221">
        <v>35998</v>
      </c>
      <c r="E1605" s="5" t="s">
        <v>4510</v>
      </c>
      <c r="F1605" s="5" t="s">
        <v>4944</v>
      </c>
      <c r="G1605" s="201" t="str">
        <f>IF(ISERROR(VLOOKUP(TRIM(C1605),'R2020'!$A$1:$I$1991,8,FALSE)),"",VLOOKUP(TRIM(C1605),'R2020'!$A$1:$I$1991,8,FALSE))</f>
        <v>0-0 / 0-0</v>
      </c>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c r="CC1605" s="27"/>
      <c r="CD1605" s="27"/>
      <c r="CE1605" s="27"/>
      <c r="CF1605" s="27"/>
      <c r="CG1605" s="27"/>
      <c r="CH1605" s="27"/>
      <c r="CI1605" s="27"/>
      <c r="CJ1605" s="27"/>
      <c r="CK1605" s="27"/>
      <c r="CL1605" s="27"/>
      <c r="CM1605" s="27"/>
      <c r="CN1605" s="27"/>
      <c r="CO1605" s="27"/>
      <c r="CP1605" s="27"/>
      <c r="CQ1605" s="27"/>
      <c r="CR1605" s="27"/>
      <c r="CS1605" s="27"/>
      <c r="CT1605" s="27"/>
      <c r="CU1605" s="27"/>
      <c r="CV1605" s="27"/>
      <c r="CW1605" s="27"/>
      <c r="CX1605" s="27"/>
      <c r="CY1605" s="27"/>
      <c r="CZ1605" s="27"/>
      <c r="DA1605" s="27"/>
      <c r="DB1605" s="27"/>
      <c r="DC1605" s="27"/>
      <c r="DD1605" s="27"/>
      <c r="DE1605" s="27"/>
      <c r="DF1605" s="27"/>
      <c r="DG1605" s="27"/>
      <c r="DH1605" s="27"/>
      <c r="DI1605" s="27"/>
      <c r="DJ1605" s="27"/>
      <c r="DK1605" s="27"/>
      <c r="DL1605" s="27"/>
      <c r="DM1605" s="27"/>
      <c r="DN1605" s="27"/>
      <c r="DO1605" s="27"/>
      <c r="DP1605" s="27"/>
      <c r="DQ1605" s="27"/>
      <c r="DR1605" s="27"/>
      <c r="DS1605" s="27"/>
      <c r="DT1605" s="27"/>
      <c r="DU1605" s="27"/>
      <c r="DV1605" s="27"/>
      <c r="DW1605" s="27"/>
      <c r="DX1605" s="27"/>
      <c r="DY1605" s="27"/>
      <c r="DZ1605" s="27"/>
      <c r="EA1605" s="27"/>
      <c r="EB1605" s="27"/>
      <c r="EC1605" s="27"/>
      <c r="ED1605" s="27"/>
      <c r="EE1605" s="27"/>
      <c r="EF1605" s="27"/>
      <c r="EG1605" s="27"/>
      <c r="EH1605" s="27"/>
      <c r="EI1605" s="27"/>
      <c r="EJ1605" s="27"/>
      <c r="EK1605" s="27"/>
      <c r="EL1605" s="27"/>
      <c r="EM1605" s="27"/>
      <c r="EN1605" s="27"/>
      <c r="EO1605" s="27"/>
      <c r="EP1605" s="27"/>
      <c r="EQ1605" s="27"/>
      <c r="ER1605" s="27"/>
      <c r="ES1605" s="27"/>
      <c r="ET1605" s="27"/>
      <c r="EU1605" s="27"/>
      <c r="EV1605" s="27"/>
      <c r="EW1605" s="27"/>
      <c r="EX1605" s="27"/>
      <c r="EY1605" s="27"/>
      <c r="EZ1605" s="27"/>
      <c r="FA1605" s="27"/>
      <c r="FB1605" s="27"/>
      <c r="FC1605" s="27"/>
      <c r="FD1605" s="27"/>
      <c r="FE1605" s="27"/>
      <c r="FF1605" s="27"/>
      <c r="FG1605" s="27"/>
      <c r="FH1605" s="27"/>
      <c r="FI1605" s="27"/>
      <c r="FJ1605" s="27"/>
      <c r="FK1605" s="27"/>
      <c r="FL1605" s="27"/>
      <c r="FM1605" s="27"/>
      <c r="FN1605" s="27"/>
      <c r="FO1605" s="27"/>
      <c r="FP1605" s="27"/>
      <c r="FQ1605" s="27"/>
      <c r="FR1605" s="27"/>
      <c r="FS1605" s="27"/>
      <c r="FT1605" s="27"/>
      <c r="FU1605" s="27"/>
      <c r="FV1605" s="27"/>
      <c r="FW1605" s="27"/>
      <c r="FX1605" s="27"/>
      <c r="FY1605" s="27"/>
      <c r="FZ1605" s="27"/>
      <c r="GA1605" s="27"/>
      <c r="GB1605" s="27"/>
      <c r="GC1605" s="27"/>
      <c r="GD1605" s="27"/>
      <c r="GE1605" s="27"/>
      <c r="GF1605" s="27"/>
      <c r="GG1605" s="27"/>
      <c r="GH1605" s="27"/>
      <c r="GI1605" s="27"/>
      <c r="GJ1605" s="27"/>
      <c r="GK1605" s="27"/>
      <c r="GL1605" s="27"/>
      <c r="GM1605" s="27"/>
      <c r="GN1605" s="27"/>
      <c r="GO1605" s="27"/>
      <c r="GP1605" s="27"/>
      <c r="GQ1605" s="27"/>
      <c r="GR1605" s="27"/>
      <c r="GS1605" s="27"/>
      <c r="GT1605" s="27"/>
      <c r="GU1605" s="27"/>
      <c r="GV1605" s="27"/>
      <c r="GW1605" s="27"/>
      <c r="GX1605" s="27"/>
      <c r="GY1605" s="27"/>
      <c r="GZ1605" s="27"/>
      <c r="HA1605" s="27"/>
      <c r="HB1605" s="27"/>
      <c r="HC1605" s="27"/>
      <c r="HD1605" s="27"/>
      <c r="HE1605" s="27"/>
      <c r="HF1605" s="27"/>
      <c r="HG1605" s="27"/>
      <c r="HH1605" s="27"/>
      <c r="HI1605" s="27"/>
      <c r="HJ1605" s="27"/>
      <c r="HK1605" s="27"/>
      <c r="HL1605" s="27"/>
      <c r="HM1605" s="27"/>
      <c r="HN1605" s="27"/>
      <c r="HO1605" s="27"/>
      <c r="HP1605" s="27"/>
      <c r="HQ1605" s="27"/>
      <c r="HR1605" s="27"/>
      <c r="HS1605" s="27"/>
      <c r="HT1605" s="27"/>
      <c r="HU1605" s="27"/>
      <c r="HV1605" s="27"/>
      <c r="HW1605" s="27"/>
      <c r="HX1605" s="27"/>
      <c r="HY1605" s="27"/>
      <c r="HZ1605" s="27"/>
      <c r="IA1605" s="27"/>
      <c r="IB1605" s="27"/>
      <c r="IC1605" s="27"/>
      <c r="ID1605" s="27"/>
      <c r="IE1605" s="27"/>
      <c r="IF1605" s="27"/>
      <c r="IG1605" s="27"/>
      <c r="IH1605" s="27"/>
      <c r="II1605" s="27"/>
      <c r="IJ1605" s="27"/>
      <c r="IK1605" s="27"/>
      <c r="IL1605" s="27"/>
      <c r="IM1605" s="27"/>
      <c r="IN1605" s="27"/>
      <c r="IO1605" s="27"/>
      <c r="IP1605" s="27"/>
      <c r="IQ1605" s="27"/>
      <c r="IR1605" s="27"/>
      <c r="IS1605" s="27"/>
      <c r="IT1605" s="27"/>
      <c r="IU1605" s="27"/>
      <c r="IV1605" s="27"/>
      <c r="IW1605" s="13"/>
      <c r="IX1605" s="13"/>
      <c r="IY1605" s="13"/>
      <c r="IZ1605" s="13"/>
    </row>
    <row r="1606" spans="1:260" ht="12.75" customHeight="1" x14ac:dyDescent="0.2">
      <c r="A1606" s="203" t="s">
        <v>4029</v>
      </c>
      <c r="B1606" s="203" t="s">
        <v>4028</v>
      </c>
      <c r="C1606" s="203" t="s">
        <v>3895</v>
      </c>
      <c r="D1606" s="214">
        <v>34908</v>
      </c>
      <c r="E1606" s="203" t="s">
        <v>3063</v>
      </c>
      <c r="F1606" s="203" t="s">
        <v>4031</v>
      </c>
      <c r="G1606" s="203" t="s">
        <v>4028</v>
      </c>
      <c r="H1606" s="203" t="s">
        <v>15</v>
      </c>
      <c r="I1606" s="203" t="s">
        <v>2235</v>
      </c>
      <c r="J1606" s="203" t="s">
        <v>349</v>
      </c>
      <c r="K1606" s="203"/>
      <c r="L1606" s="203"/>
      <c r="M1606" s="203"/>
      <c r="N1606" s="203"/>
      <c r="O1606" s="203"/>
      <c r="P1606" s="203"/>
      <c r="Q1606" s="203"/>
      <c r="R1606" s="203"/>
      <c r="S1606" s="203"/>
      <c r="T1606" s="203"/>
      <c r="U1606" s="203"/>
      <c r="V1606" s="203"/>
      <c r="W1606" s="203"/>
      <c r="X1606" s="203"/>
      <c r="Y1606" s="203"/>
      <c r="Z1606" s="203"/>
      <c r="AA1606" s="203"/>
      <c r="AB1606" s="203"/>
      <c r="AC1606" s="203"/>
      <c r="AD1606" s="203"/>
      <c r="AE1606" s="203"/>
      <c r="AF1606" s="203"/>
      <c r="AG1606" s="203"/>
      <c r="AH1606" s="203"/>
      <c r="AI1606" s="203"/>
      <c r="AJ1606" s="203"/>
      <c r="AK1606" s="203"/>
      <c r="AL1606" s="203"/>
      <c r="AM1606" s="203"/>
      <c r="AN1606" s="203"/>
      <c r="AO1606" s="203"/>
      <c r="AP1606" s="203"/>
      <c r="AQ1606" s="203"/>
      <c r="AR1606" s="203"/>
      <c r="AS1606" s="203"/>
      <c r="AT1606" s="203"/>
      <c r="AU1606" s="203"/>
      <c r="AV1606" s="203"/>
      <c r="AW1606" s="203"/>
      <c r="AX1606" s="203"/>
      <c r="AY1606" s="203"/>
      <c r="AZ1606" s="203"/>
      <c r="BA1606" s="203"/>
      <c r="BB1606" s="203"/>
      <c r="BC1606" s="203"/>
      <c r="BD1606" s="203"/>
      <c r="BE1606" s="203"/>
      <c r="BF1606" s="203"/>
      <c r="BG1606" s="203"/>
      <c r="BH1606" s="203"/>
      <c r="BI1606" s="203"/>
      <c r="BJ1606" s="203"/>
      <c r="BK1606" s="203"/>
      <c r="BL1606" s="203"/>
      <c r="BM1606" s="10"/>
      <c r="BN1606" s="10"/>
      <c r="BO1606" s="10"/>
      <c r="BP1606" s="10"/>
      <c r="BQ1606" s="10"/>
      <c r="BR1606" s="10"/>
      <c r="BS1606" s="10"/>
      <c r="BT1606" s="10"/>
      <c r="BU1606" s="10"/>
      <c r="BV1606" s="10"/>
      <c r="BW1606" s="10"/>
      <c r="BX1606" s="10"/>
      <c r="BY1606" s="10"/>
      <c r="BZ1606" s="10"/>
      <c r="CA1606" s="10"/>
      <c r="CB1606" s="10"/>
      <c r="CC1606" s="10"/>
      <c r="CD1606" s="10"/>
      <c r="CE1606" s="10"/>
      <c r="CF1606" s="10"/>
      <c r="CG1606" s="10"/>
      <c r="CH1606" s="10"/>
      <c r="CI1606" s="10"/>
      <c r="CJ1606" s="10"/>
      <c r="CK1606" s="10"/>
      <c r="CL1606" s="10"/>
      <c r="CM1606" s="10"/>
      <c r="CN1606" s="10"/>
      <c r="CO1606" s="10"/>
      <c r="CP1606" s="10"/>
      <c r="CQ1606" s="10"/>
      <c r="CR1606" s="10"/>
      <c r="CS1606" s="10"/>
      <c r="CT1606" s="10"/>
      <c r="CU1606" s="10"/>
      <c r="CV1606" s="10"/>
      <c r="CW1606" s="10"/>
      <c r="CX1606" s="10"/>
      <c r="CY1606" s="10"/>
      <c r="CZ1606" s="10"/>
      <c r="DA1606" s="10"/>
      <c r="DB1606" s="10"/>
      <c r="DC1606" s="10"/>
      <c r="DD1606" s="10"/>
      <c r="DE1606" s="10"/>
      <c r="DF1606" s="10"/>
      <c r="DG1606" s="10"/>
      <c r="DH1606" s="10"/>
      <c r="DI1606" s="10"/>
      <c r="DJ1606" s="10"/>
      <c r="DK1606" s="10"/>
      <c r="DL1606" s="10"/>
      <c r="DM1606" s="10"/>
      <c r="DN1606" s="10"/>
      <c r="DO1606" s="10"/>
      <c r="DP1606" s="10"/>
      <c r="DQ1606" s="10"/>
      <c r="DR1606" s="10"/>
      <c r="DS1606" s="10"/>
      <c r="DT1606" s="10"/>
      <c r="DU1606" s="10"/>
      <c r="DV1606" s="10"/>
      <c r="DW1606" s="10"/>
      <c r="DX1606" s="10"/>
      <c r="DY1606" s="10"/>
      <c r="DZ1606" s="10"/>
      <c r="EA1606" s="10"/>
      <c r="EB1606" s="10"/>
      <c r="EC1606" s="10"/>
      <c r="ED1606" s="10"/>
      <c r="EE1606" s="10"/>
      <c r="EF1606" s="10"/>
      <c r="EG1606" s="10"/>
      <c r="EH1606" s="10"/>
      <c r="EI1606" s="10"/>
      <c r="EJ1606" s="10"/>
      <c r="EK1606" s="10"/>
      <c r="EL1606" s="10"/>
      <c r="EM1606" s="10"/>
      <c r="EN1606" s="10"/>
      <c r="EO1606" s="10"/>
      <c r="EP1606" s="10"/>
      <c r="EQ1606" s="10"/>
      <c r="ER1606" s="10"/>
      <c r="ES1606" s="10"/>
      <c r="ET1606" s="10"/>
      <c r="EU1606" s="10"/>
      <c r="EV1606" s="10"/>
      <c r="EW1606" s="10"/>
      <c r="EX1606" s="10"/>
      <c r="EY1606" s="10"/>
      <c r="EZ1606" s="10"/>
      <c r="FA1606" s="10"/>
      <c r="FB1606" s="10"/>
      <c r="FC1606" s="10"/>
      <c r="FD1606" s="10"/>
      <c r="FE1606" s="10"/>
      <c r="FF1606" s="10"/>
      <c r="FG1606" s="10"/>
      <c r="FH1606" s="10"/>
      <c r="FI1606" s="10"/>
      <c r="FJ1606" s="10"/>
      <c r="FK1606" s="10"/>
      <c r="FL1606" s="10"/>
      <c r="FM1606" s="10"/>
      <c r="FN1606" s="10"/>
      <c r="FO1606" s="10"/>
      <c r="FP1606" s="10"/>
      <c r="FQ1606" s="10"/>
      <c r="FR1606" s="10"/>
      <c r="FS1606" s="10"/>
      <c r="FT1606" s="10"/>
      <c r="FU1606" s="10"/>
      <c r="FV1606" s="10"/>
      <c r="FW1606" s="10"/>
      <c r="FX1606" s="10"/>
      <c r="FY1606" s="10"/>
      <c r="FZ1606" s="10"/>
      <c r="GA1606" s="10"/>
      <c r="GB1606" s="10"/>
      <c r="GC1606" s="10"/>
      <c r="GD1606" s="10"/>
      <c r="GE1606" s="10"/>
      <c r="GF1606" s="10"/>
      <c r="GG1606" s="10"/>
      <c r="GH1606" s="10"/>
      <c r="GI1606" s="10"/>
      <c r="GJ1606" s="10"/>
      <c r="GK1606" s="10"/>
      <c r="GL1606" s="10"/>
      <c r="GM1606" s="10"/>
      <c r="GN1606" s="10"/>
      <c r="GO1606" s="10"/>
      <c r="GP1606" s="10"/>
      <c r="GQ1606" s="10"/>
      <c r="GR1606" s="10"/>
      <c r="GS1606" s="10"/>
      <c r="GT1606" s="10"/>
      <c r="GU1606" s="10"/>
      <c r="GV1606" s="10"/>
      <c r="GW1606" s="10"/>
      <c r="GX1606" s="10"/>
      <c r="GY1606" s="10"/>
      <c r="GZ1606" s="10"/>
      <c r="HA1606" s="10"/>
      <c r="HB1606" s="10"/>
      <c r="HC1606" s="10"/>
      <c r="HD1606" s="10"/>
      <c r="HE1606" s="10"/>
      <c r="HF1606" s="10"/>
      <c r="HG1606" s="10"/>
      <c r="HH1606" s="10"/>
      <c r="HI1606" s="10"/>
      <c r="HJ1606" s="10"/>
      <c r="HK1606" s="10"/>
      <c r="HL1606" s="10"/>
      <c r="HM1606" s="10"/>
      <c r="HN1606" s="10"/>
      <c r="HO1606" s="10"/>
      <c r="HP1606" s="10"/>
      <c r="HQ1606" s="10"/>
      <c r="HR1606" s="10"/>
      <c r="HS1606" s="10"/>
      <c r="HT1606" s="10"/>
      <c r="HU1606" s="10"/>
      <c r="HV1606" s="10"/>
      <c r="HW1606" s="10"/>
      <c r="HX1606" s="10"/>
      <c r="HY1606" s="10"/>
      <c r="HZ1606" s="10"/>
      <c r="IA1606" s="10"/>
      <c r="IB1606" s="10"/>
      <c r="IC1606" s="10"/>
      <c r="ID1606" s="10"/>
      <c r="IE1606" s="10"/>
      <c r="IF1606" s="10"/>
      <c r="IG1606" s="10"/>
      <c r="IH1606" s="10"/>
      <c r="II1606" s="10"/>
      <c r="IJ1606" s="10"/>
      <c r="IK1606" s="10"/>
      <c r="IL1606" s="10"/>
      <c r="IM1606" s="10"/>
      <c r="IN1606" s="10"/>
      <c r="IO1606" s="10"/>
      <c r="IP1606" s="10"/>
      <c r="IQ1606" s="10"/>
      <c r="IR1606" s="10"/>
      <c r="IS1606" s="10"/>
      <c r="IT1606" s="10"/>
      <c r="IU1606" s="10"/>
      <c r="IV1606" s="10"/>
    </row>
    <row r="1607" spans="1:260" s="10" customFormat="1" ht="12.75" customHeight="1" x14ac:dyDescent="0.2">
      <c r="A1607" s="203" t="s">
        <v>4028</v>
      </c>
      <c r="B1607" s="203" t="s">
        <v>4028</v>
      </c>
      <c r="C1607" s="203"/>
      <c r="D1607" s="214"/>
      <c r="E1607" s="203"/>
      <c r="F1607" s="203"/>
      <c r="G1607" s="203" t="s">
        <v>4028</v>
      </c>
      <c r="H1607" s="203" t="s">
        <v>4028</v>
      </c>
      <c r="I1607" s="203" t="s">
        <v>4028</v>
      </c>
      <c r="J1607" s="203" t="s">
        <v>4028</v>
      </c>
      <c r="K1607" s="203" t="s">
        <v>4028</v>
      </c>
      <c r="L1607" s="203" t="s">
        <v>4028</v>
      </c>
      <c r="M1607" s="203" t="s">
        <v>4028</v>
      </c>
      <c r="N1607" s="203" t="s">
        <v>4028</v>
      </c>
      <c r="O1607" s="203" t="s">
        <v>4028</v>
      </c>
      <c r="P1607" s="203" t="s">
        <v>4028</v>
      </c>
      <c r="Q1607" s="203"/>
      <c r="R1607" s="203"/>
      <c r="S1607" s="203"/>
      <c r="T1607" s="203" t="s">
        <v>4028</v>
      </c>
      <c r="U1607" s="203" t="s">
        <v>4028</v>
      </c>
      <c r="V1607" s="203" t="s">
        <v>4028</v>
      </c>
      <c r="W1607" s="203" t="s">
        <v>4028</v>
      </c>
      <c r="X1607" s="203" t="s">
        <v>4028</v>
      </c>
      <c r="Y1607" s="203" t="s">
        <v>4028</v>
      </c>
      <c r="Z1607" s="203" t="s">
        <v>4028</v>
      </c>
      <c r="AA1607" s="203" t="s">
        <v>4028</v>
      </c>
      <c r="AB1607" s="203" t="s">
        <v>4028</v>
      </c>
      <c r="AC1607" s="203" t="s">
        <v>4028</v>
      </c>
      <c r="AD1607" s="203" t="s">
        <v>4028</v>
      </c>
      <c r="AE1607" s="203" t="s">
        <v>4028</v>
      </c>
      <c r="AF1607" s="203" t="s">
        <v>4028</v>
      </c>
      <c r="AG1607" s="203" t="s">
        <v>4028</v>
      </c>
      <c r="AH1607" s="203" t="s">
        <v>4028</v>
      </c>
      <c r="AI1607" s="203" t="s">
        <v>4028</v>
      </c>
      <c r="AJ1607" s="203" t="s">
        <v>4028</v>
      </c>
      <c r="AK1607" s="203" t="s">
        <v>4028</v>
      </c>
      <c r="AL1607" s="203"/>
      <c r="AM1607" s="203"/>
      <c r="AN1607" s="203"/>
      <c r="AO1607" s="203"/>
      <c r="AP1607" s="203"/>
      <c r="AQ1607" s="203"/>
      <c r="AR1607" s="203"/>
      <c r="AS1607" s="203"/>
      <c r="AT1607" s="203"/>
      <c r="AU1607" s="203"/>
      <c r="AV1607" s="203"/>
      <c r="AW1607" s="203"/>
      <c r="AX1607" s="203"/>
      <c r="AY1607" s="203"/>
      <c r="AZ1607" s="203"/>
      <c r="BA1607" s="203"/>
      <c r="BB1607" s="203"/>
      <c r="BC1607" s="203"/>
      <c r="BD1607" s="203"/>
      <c r="BE1607" s="203"/>
      <c r="BF1607" s="203"/>
      <c r="BG1607" s="203"/>
      <c r="BH1607" s="203"/>
      <c r="BI1607" s="203"/>
      <c r="BJ1607" s="203"/>
      <c r="BK1607" s="203"/>
      <c r="BL1607" s="203"/>
    </row>
    <row r="1608" spans="1:260" s="10" customFormat="1" ht="12.75" customHeight="1" x14ac:dyDescent="0.2">
      <c r="A1608" s="203" t="s">
        <v>505</v>
      </c>
      <c r="B1608" s="203" t="s">
        <v>4053</v>
      </c>
      <c r="C1608" s="203" t="s">
        <v>1368</v>
      </c>
      <c r="D1608" s="214">
        <v>34087</v>
      </c>
      <c r="E1608" s="203" t="s">
        <v>1577</v>
      </c>
      <c r="F1608" s="203" t="s">
        <v>2147</v>
      </c>
      <c r="G1608" s="203" t="s">
        <v>4854</v>
      </c>
      <c r="H1608" s="203" t="s">
        <v>28</v>
      </c>
      <c r="I1608" s="203" t="s">
        <v>393</v>
      </c>
      <c r="J1608" s="203" t="s">
        <v>467</v>
      </c>
      <c r="K1608" s="203" t="s">
        <v>28</v>
      </c>
      <c r="L1608" s="203" t="s">
        <v>393</v>
      </c>
      <c r="M1608" s="203" t="s">
        <v>303</v>
      </c>
      <c r="N1608" s="203" t="s">
        <v>482</v>
      </c>
      <c r="O1608" s="203" t="s">
        <v>393</v>
      </c>
      <c r="P1608" s="203" t="s">
        <v>17</v>
      </c>
      <c r="Q1608" s="203" t="s">
        <v>28</v>
      </c>
      <c r="R1608" s="203" t="s">
        <v>393</v>
      </c>
      <c r="S1608" s="203" t="s">
        <v>58</v>
      </c>
      <c r="T1608" s="203" t="s">
        <v>47</v>
      </c>
      <c r="U1608" s="203" t="s">
        <v>393</v>
      </c>
      <c r="V1608" s="203" t="s">
        <v>41</v>
      </c>
      <c r="W1608" s="203" t="s">
        <v>47</v>
      </c>
      <c r="X1608" s="203" t="s">
        <v>393</v>
      </c>
      <c r="Y1608" s="203" t="s">
        <v>41</v>
      </c>
      <c r="Z1608" s="203">
        <v>0</v>
      </c>
      <c r="AA1608" s="203">
        <v>0</v>
      </c>
      <c r="AB1608" s="203">
        <v>0</v>
      </c>
      <c r="AC1608" s="203">
        <v>0</v>
      </c>
      <c r="AD1608" s="203">
        <v>0</v>
      </c>
      <c r="AE1608" s="203">
        <v>0</v>
      </c>
      <c r="AF1608" s="203">
        <v>0</v>
      </c>
      <c r="AG1608" s="203">
        <v>0</v>
      </c>
      <c r="AH1608" s="203">
        <v>0</v>
      </c>
      <c r="AI1608" s="203">
        <v>0</v>
      </c>
      <c r="AJ1608" s="203">
        <v>0</v>
      </c>
      <c r="AK1608" s="203">
        <v>0</v>
      </c>
      <c r="AL1608" s="203"/>
      <c r="AM1608" s="203"/>
      <c r="AN1608" s="203"/>
      <c r="AO1608" s="203"/>
      <c r="AP1608" s="203"/>
      <c r="AQ1608" s="203"/>
      <c r="AR1608" s="203"/>
      <c r="AS1608" s="203"/>
      <c r="AT1608" s="203"/>
      <c r="AU1608" s="203"/>
      <c r="AV1608" s="203"/>
      <c r="AW1608" s="203"/>
      <c r="AX1608" s="203"/>
      <c r="AY1608" s="203"/>
      <c r="AZ1608" s="203"/>
      <c r="BA1608" s="203"/>
      <c r="BB1608" s="203"/>
      <c r="BC1608" s="203"/>
      <c r="BD1608" s="203"/>
      <c r="BE1608" s="203"/>
      <c r="BF1608" s="203"/>
      <c r="BG1608" s="203"/>
      <c r="BH1608" s="203"/>
      <c r="BI1608" s="203"/>
      <c r="BJ1608" s="203"/>
      <c r="BK1608" s="203"/>
      <c r="BL1608" s="203"/>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c r="HO1608"/>
      <c r="HP1608"/>
      <c r="HQ1608"/>
      <c r="HR1608"/>
      <c r="HS1608"/>
      <c r="HT1608"/>
      <c r="HU1608"/>
      <c r="HV1608"/>
      <c r="HW1608"/>
      <c r="HX1608"/>
      <c r="HY1608"/>
      <c r="HZ1608"/>
      <c r="IA1608"/>
      <c r="IB1608"/>
      <c r="IC1608"/>
      <c r="ID1608"/>
      <c r="IE1608"/>
      <c r="IF1608"/>
      <c r="IG1608"/>
      <c r="IH1608"/>
      <c r="II1608"/>
      <c r="IJ1608"/>
      <c r="IK1608"/>
      <c r="IL1608"/>
      <c r="IM1608"/>
      <c r="IN1608"/>
      <c r="IO1608"/>
      <c r="IP1608"/>
      <c r="IQ1608"/>
      <c r="IR1608"/>
      <c r="IS1608"/>
      <c r="IT1608"/>
      <c r="IU1608"/>
      <c r="IV1608"/>
    </row>
    <row r="1609" spans="1:260" s="13" customFormat="1" ht="12.75" customHeight="1" x14ac:dyDescent="0.2">
      <c r="A1609" s="203" t="s">
        <v>42</v>
      </c>
      <c r="B1609" s="203" t="s">
        <v>4383</v>
      </c>
      <c r="C1609" s="203" t="s">
        <v>1551</v>
      </c>
      <c r="D1609" s="214">
        <v>34505</v>
      </c>
      <c r="E1609" s="203" t="s">
        <v>1605</v>
      </c>
      <c r="F1609" s="203" t="s">
        <v>138</v>
      </c>
      <c r="G1609" s="203" t="s">
        <v>4879</v>
      </c>
      <c r="H1609" s="203" t="s">
        <v>42</v>
      </c>
      <c r="I1609" s="203" t="s">
        <v>30</v>
      </c>
      <c r="J1609" s="203" t="s">
        <v>451</v>
      </c>
      <c r="K1609" s="203" t="s">
        <v>31</v>
      </c>
      <c r="L1609" s="203" t="s">
        <v>446</v>
      </c>
      <c r="M1609" s="203" t="s">
        <v>56</v>
      </c>
      <c r="N1609" s="203" t="s">
        <v>31</v>
      </c>
      <c r="O1609" s="203" t="s">
        <v>446</v>
      </c>
      <c r="P1609" s="203" t="s">
        <v>385</v>
      </c>
      <c r="Q1609" s="203" t="s">
        <v>31</v>
      </c>
      <c r="R1609" s="203" t="s">
        <v>446</v>
      </c>
      <c r="S1609" s="203" t="s">
        <v>29</v>
      </c>
      <c r="T1609" s="203" t="s">
        <v>108</v>
      </c>
      <c r="U1609" s="203" t="s">
        <v>446</v>
      </c>
      <c r="V1609" s="203" t="s">
        <v>334</v>
      </c>
      <c r="W1609" s="203" t="s">
        <v>4028</v>
      </c>
      <c r="X1609" s="203" t="s">
        <v>4028</v>
      </c>
      <c r="Y1609" s="203" t="s">
        <v>4028</v>
      </c>
      <c r="Z1609" s="203" t="s">
        <v>4028</v>
      </c>
      <c r="AA1609" s="203" t="s">
        <v>4028</v>
      </c>
      <c r="AB1609" s="203" t="s">
        <v>4028</v>
      </c>
      <c r="AC1609" s="203">
        <v>0</v>
      </c>
      <c r="AD1609" s="203">
        <v>0</v>
      </c>
      <c r="AE1609" s="203">
        <v>0</v>
      </c>
      <c r="AF1609" s="203">
        <v>0</v>
      </c>
      <c r="AG1609" s="203">
        <v>0</v>
      </c>
      <c r="AH1609" s="203">
        <v>0</v>
      </c>
      <c r="AI1609" s="203">
        <v>0</v>
      </c>
      <c r="AJ1609" s="203">
        <v>0</v>
      </c>
      <c r="AK1609" s="203">
        <v>0</v>
      </c>
      <c r="AL1609" s="203"/>
      <c r="AM1609" s="203"/>
      <c r="AN1609" s="203"/>
      <c r="AO1609" s="203"/>
      <c r="AP1609" s="203"/>
      <c r="AQ1609" s="203"/>
      <c r="AR1609" s="203"/>
      <c r="AS1609" s="203"/>
      <c r="AT1609" s="203"/>
      <c r="AU1609" s="203"/>
      <c r="AV1609" s="203"/>
      <c r="AW1609" s="203"/>
      <c r="AX1609" s="203"/>
      <c r="AY1609" s="203"/>
      <c r="AZ1609" s="203"/>
      <c r="BA1609" s="203"/>
      <c r="BB1609" s="203"/>
      <c r="BC1609" s="203"/>
      <c r="BD1609" s="203"/>
      <c r="BE1609" s="203"/>
      <c r="BF1609" s="203"/>
      <c r="BG1609" s="203"/>
      <c r="BH1609" s="203"/>
      <c r="BI1609" s="203"/>
      <c r="BJ1609" s="203"/>
      <c r="BK1609" s="203"/>
      <c r="BL1609" s="203"/>
      <c r="BM1609" s="10"/>
      <c r="BN1609" s="10"/>
      <c r="BO1609" s="10"/>
      <c r="BP1609" s="10"/>
      <c r="BQ1609" s="10"/>
      <c r="BR1609" s="10"/>
      <c r="BS1609" s="10"/>
      <c r="BT1609" s="10"/>
      <c r="BU1609" s="10"/>
      <c r="BV1609" s="10"/>
      <c r="BW1609" s="10"/>
      <c r="BX1609" s="10"/>
      <c r="BY1609" s="10"/>
      <c r="BZ1609" s="10"/>
      <c r="CA1609" s="10"/>
      <c r="CB1609" s="10"/>
      <c r="CC1609" s="10"/>
      <c r="CD1609" s="10"/>
      <c r="CE1609" s="10"/>
      <c r="CF1609" s="10"/>
      <c r="CG1609" s="10"/>
      <c r="CH1609" s="10"/>
      <c r="CI1609" s="10"/>
      <c r="CJ1609" s="10"/>
      <c r="CK1609" s="10"/>
      <c r="CL1609" s="10"/>
      <c r="CM1609" s="10"/>
      <c r="CN1609" s="10"/>
      <c r="CO1609" s="10"/>
      <c r="CP1609" s="10"/>
      <c r="CQ1609" s="10"/>
      <c r="CR1609" s="10"/>
      <c r="CS1609" s="10"/>
      <c r="CT1609" s="10"/>
      <c r="CU1609" s="10"/>
      <c r="CV1609" s="10"/>
      <c r="CW1609" s="10"/>
      <c r="CX1609" s="10"/>
      <c r="CY1609" s="10"/>
      <c r="CZ1609" s="10"/>
      <c r="DA1609" s="10"/>
      <c r="DB1609" s="10"/>
      <c r="DC1609" s="10"/>
      <c r="DD1609" s="10"/>
      <c r="DE1609" s="10"/>
      <c r="DF1609" s="10"/>
      <c r="DG1609" s="10"/>
      <c r="DH1609" s="10"/>
      <c r="DI1609" s="10"/>
      <c r="DJ1609" s="10"/>
      <c r="DK1609" s="10"/>
      <c r="DL1609" s="10"/>
      <c r="DM1609" s="10"/>
      <c r="DN1609" s="10"/>
      <c r="DO1609" s="10"/>
      <c r="DP1609" s="10"/>
      <c r="DQ1609" s="10"/>
      <c r="DR1609" s="10"/>
      <c r="DS1609" s="10"/>
      <c r="DT1609" s="10"/>
      <c r="DU1609" s="10"/>
      <c r="DV1609" s="10"/>
      <c r="DW1609" s="10"/>
      <c r="DX1609" s="10"/>
      <c r="DY1609" s="10"/>
      <c r="DZ1609" s="10"/>
      <c r="EA1609" s="10"/>
      <c r="EB1609" s="10"/>
      <c r="EC1609" s="10"/>
      <c r="ED1609" s="10"/>
      <c r="EE1609" s="10"/>
      <c r="EF1609" s="10"/>
      <c r="EG1609" s="10"/>
      <c r="EH1609" s="10"/>
      <c r="EI1609" s="10"/>
      <c r="EJ1609" s="10"/>
      <c r="EK1609" s="10"/>
      <c r="EL1609" s="10"/>
      <c r="EM1609" s="10"/>
      <c r="EN1609" s="10"/>
      <c r="EO1609" s="10"/>
      <c r="EP1609" s="10"/>
      <c r="EQ1609" s="10"/>
      <c r="ER1609" s="10"/>
      <c r="ES1609" s="10"/>
      <c r="ET1609" s="10"/>
      <c r="EU1609" s="10"/>
      <c r="EV1609" s="10"/>
      <c r="EW1609" s="10"/>
      <c r="EX1609" s="10"/>
      <c r="EY1609" s="10"/>
      <c r="EZ1609" s="10"/>
      <c r="FA1609" s="10"/>
      <c r="FB1609" s="10"/>
      <c r="FC1609" s="10"/>
      <c r="FD1609" s="10"/>
      <c r="FE1609" s="10"/>
      <c r="FF1609" s="10"/>
      <c r="FG1609" s="10"/>
      <c r="FH1609" s="10"/>
      <c r="FI1609" s="10"/>
      <c r="FJ1609" s="10"/>
      <c r="FK1609" s="10"/>
      <c r="FL1609" s="10"/>
      <c r="FM1609" s="10"/>
      <c r="FN1609" s="10"/>
      <c r="FO1609" s="10"/>
      <c r="FP1609" s="10"/>
      <c r="FQ1609" s="10"/>
      <c r="FR1609" s="10"/>
      <c r="FS1609" s="10"/>
      <c r="FT1609" s="10"/>
      <c r="FU1609" s="10"/>
      <c r="FV1609" s="10"/>
      <c r="FW1609" s="10"/>
      <c r="FX1609" s="10"/>
      <c r="FY1609" s="10"/>
      <c r="FZ1609" s="10"/>
      <c r="GA1609" s="10"/>
      <c r="GB1609" s="10"/>
      <c r="GC1609" s="10"/>
      <c r="GD1609" s="10"/>
      <c r="GE1609" s="10"/>
      <c r="GF1609" s="10"/>
      <c r="GG1609" s="10"/>
      <c r="GH1609" s="10"/>
      <c r="GI1609" s="10"/>
      <c r="GJ1609" s="10"/>
      <c r="GK1609" s="10"/>
      <c r="GL1609" s="10"/>
      <c r="GM1609" s="10"/>
      <c r="GN1609" s="10"/>
      <c r="GO1609" s="10"/>
      <c r="GP1609" s="10"/>
      <c r="GQ1609" s="10"/>
      <c r="GR1609" s="10"/>
      <c r="GS1609" s="10"/>
      <c r="GT1609" s="10"/>
      <c r="GU1609" s="10"/>
      <c r="GV1609" s="10"/>
      <c r="GW1609" s="10"/>
      <c r="GX1609" s="10"/>
      <c r="GY1609" s="10"/>
      <c r="GZ1609" s="10"/>
      <c r="HA1609" s="10"/>
      <c r="HB1609" s="10"/>
      <c r="HC1609" s="10"/>
      <c r="HD1609" s="10"/>
      <c r="HE1609" s="10"/>
      <c r="HF1609" s="10"/>
      <c r="HG1609" s="10"/>
      <c r="HH1609" s="10"/>
      <c r="HI1609" s="10"/>
      <c r="HJ1609" s="10"/>
      <c r="HK1609" s="10"/>
      <c r="HL1609" s="10"/>
      <c r="HM1609" s="10"/>
      <c r="HN1609" s="10"/>
      <c r="HO1609" s="10"/>
      <c r="HP1609" s="10"/>
      <c r="HQ1609" s="10"/>
      <c r="HR1609" s="10"/>
      <c r="HS1609" s="10"/>
      <c r="HT1609" s="10"/>
      <c r="HU1609" s="10"/>
      <c r="HV1609" s="10"/>
      <c r="HW1609" s="10"/>
      <c r="HX1609" s="10"/>
      <c r="HY1609" s="10"/>
      <c r="HZ1609" s="10"/>
      <c r="IA1609" s="10"/>
      <c r="IB1609" s="10"/>
      <c r="IC1609" s="10"/>
      <c r="ID1609" s="10"/>
      <c r="IE1609" s="10"/>
      <c r="IF1609" s="10"/>
      <c r="IG1609" s="10"/>
      <c r="IH1609" s="10"/>
      <c r="II1609" s="10"/>
      <c r="IJ1609" s="10"/>
      <c r="IK1609" s="10"/>
      <c r="IL1609" s="10"/>
      <c r="IM1609" s="10"/>
      <c r="IN1609" s="10"/>
      <c r="IO1609" s="10"/>
      <c r="IP1609" s="10"/>
      <c r="IQ1609" s="10"/>
      <c r="IR1609" s="10"/>
      <c r="IS1609" s="10"/>
      <c r="IT1609" s="10"/>
      <c r="IU1609" s="10"/>
      <c r="IV1609" s="10"/>
      <c r="IW1609" s="10"/>
      <c r="IX1609" s="10"/>
      <c r="IY1609" s="10"/>
      <c r="IZ1609" s="10"/>
    </row>
    <row r="1610" spans="1:260" ht="12.75" customHeight="1" x14ac:dyDescent="0.2">
      <c r="A1610" s="203" t="s">
        <v>42</v>
      </c>
      <c r="B1610" s="203" t="s">
        <v>4372</v>
      </c>
      <c r="C1610" s="203" t="s">
        <v>3995</v>
      </c>
      <c r="D1610" s="214">
        <v>35785</v>
      </c>
      <c r="E1610" s="203" t="s">
        <v>3996</v>
      </c>
      <c r="F1610" s="203" t="s">
        <v>3516</v>
      </c>
      <c r="G1610" s="203" t="s">
        <v>4915</v>
      </c>
      <c r="H1610" s="203" t="s">
        <v>42</v>
      </c>
      <c r="I1610" s="203" t="s">
        <v>446</v>
      </c>
      <c r="J1610" s="203" t="s">
        <v>334</v>
      </c>
      <c r="K1610" s="203"/>
      <c r="L1610" s="203"/>
      <c r="M1610" s="203"/>
      <c r="N1610" s="203"/>
      <c r="O1610" s="203"/>
      <c r="P1610" s="203"/>
      <c r="Q1610" s="203"/>
      <c r="R1610" s="203"/>
      <c r="S1610" s="203"/>
      <c r="T1610" s="203"/>
      <c r="U1610" s="203"/>
      <c r="V1610" s="203"/>
      <c r="W1610" s="203"/>
      <c r="X1610" s="203"/>
      <c r="Y1610" s="203"/>
      <c r="Z1610" s="203"/>
      <c r="AA1610" s="203"/>
      <c r="AB1610" s="203"/>
      <c r="AC1610" s="203"/>
      <c r="AD1610" s="203"/>
      <c r="AE1610" s="203"/>
      <c r="AF1610" s="203"/>
      <c r="AG1610" s="203"/>
      <c r="AH1610" s="203"/>
      <c r="AI1610" s="203"/>
      <c r="AJ1610" s="203"/>
      <c r="AK1610" s="203"/>
      <c r="AL1610" s="203"/>
      <c r="AM1610" s="203"/>
      <c r="AN1610" s="203"/>
      <c r="AO1610" s="203"/>
      <c r="AP1610" s="203"/>
      <c r="AQ1610" s="203"/>
      <c r="AR1610" s="203"/>
      <c r="AS1610" s="203"/>
      <c r="AT1610" s="203"/>
      <c r="AU1610" s="203"/>
      <c r="AV1610" s="203"/>
      <c r="AW1610" s="203"/>
      <c r="AX1610" s="203"/>
      <c r="AY1610" s="203"/>
      <c r="AZ1610" s="203"/>
      <c r="BA1610" s="203"/>
      <c r="BB1610" s="203"/>
      <c r="BC1610" s="203"/>
      <c r="BD1610" s="203"/>
      <c r="BE1610" s="203"/>
      <c r="BF1610" s="203"/>
      <c r="BG1610" s="203"/>
      <c r="BH1610" s="203"/>
      <c r="BI1610" s="203"/>
      <c r="BJ1610" s="203"/>
      <c r="BK1610" s="203"/>
      <c r="BL1610" s="203"/>
      <c r="BM1610" s="10"/>
      <c r="BN1610" s="10"/>
      <c r="BO1610" s="10"/>
      <c r="BP1610" s="10"/>
      <c r="BQ1610" s="10"/>
      <c r="BR1610" s="10"/>
      <c r="BS1610" s="10"/>
      <c r="BT1610" s="10"/>
      <c r="BU1610" s="10"/>
      <c r="BV1610" s="10"/>
      <c r="BW1610" s="10"/>
      <c r="BX1610" s="10"/>
      <c r="BY1610" s="10"/>
      <c r="BZ1610" s="10"/>
      <c r="CA1610" s="10"/>
      <c r="CB1610" s="10"/>
      <c r="CC1610" s="10"/>
      <c r="CD1610" s="10"/>
      <c r="CE1610" s="10"/>
      <c r="CF1610" s="10"/>
      <c r="CG1610" s="10"/>
      <c r="CH1610" s="10"/>
      <c r="CI1610" s="10"/>
      <c r="CJ1610" s="10"/>
      <c r="CK1610" s="10"/>
      <c r="CL1610" s="10"/>
      <c r="CM1610" s="10"/>
      <c r="CN1610" s="10"/>
      <c r="CO1610" s="10"/>
      <c r="CP1610" s="10"/>
      <c r="CQ1610" s="10"/>
      <c r="CR1610" s="10"/>
      <c r="CS1610" s="10"/>
      <c r="CT1610" s="10"/>
      <c r="CU1610" s="10"/>
      <c r="CV1610" s="10"/>
      <c r="CW1610" s="10"/>
      <c r="CX1610" s="10"/>
      <c r="CY1610" s="10"/>
      <c r="CZ1610" s="10"/>
      <c r="DA1610" s="10"/>
      <c r="DB1610" s="10"/>
      <c r="DC1610" s="10"/>
      <c r="DD1610" s="10"/>
      <c r="DE1610" s="10"/>
      <c r="DF1610" s="10"/>
      <c r="DG1610" s="10"/>
      <c r="DH1610" s="10"/>
      <c r="DI1610" s="10"/>
      <c r="DJ1610" s="10"/>
      <c r="DK1610" s="10"/>
      <c r="DL1610" s="10"/>
      <c r="DM1610" s="10"/>
      <c r="DN1610" s="10"/>
      <c r="DO1610" s="10"/>
      <c r="DP1610" s="10"/>
      <c r="DQ1610" s="10"/>
      <c r="DR1610" s="10"/>
      <c r="DS1610" s="10"/>
      <c r="DT1610" s="10"/>
      <c r="DU1610" s="10"/>
      <c r="DV1610" s="10"/>
      <c r="DW1610" s="10"/>
      <c r="DX1610" s="10"/>
      <c r="DY1610" s="10"/>
      <c r="DZ1610" s="10"/>
      <c r="EA1610" s="10"/>
      <c r="EB1610" s="10"/>
      <c r="EC1610" s="10"/>
      <c r="ED1610" s="10"/>
      <c r="EE1610" s="10"/>
      <c r="EF1610" s="10"/>
      <c r="EG1610" s="10"/>
      <c r="EH1610" s="10"/>
      <c r="EI1610" s="10"/>
      <c r="EJ1610" s="10"/>
      <c r="EK1610" s="10"/>
      <c r="EL1610" s="10"/>
      <c r="EM1610" s="10"/>
      <c r="EN1610" s="10"/>
      <c r="EO1610" s="10"/>
      <c r="EP1610" s="10"/>
      <c r="EQ1610" s="10"/>
      <c r="ER1610" s="10"/>
      <c r="ES1610" s="10"/>
      <c r="ET1610" s="10"/>
      <c r="EU1610" s="10"/>
      <c r="EV1610" s="10"/>
      <c r="EW1610" s="10"/>
      <c r="EX1610" s="10"/>
      <c r="EY1610" s="10"/>
      <c r="EZ1610" s="10"/>
      <c r="FA1610" s="10"/>
      <c r="FB1610" s="10"/>
      <c r="FC1610" s="10"/>
      <c r="FD1610" s="10"/>
      <c r="FE1610" s="10"/>
      <c r="FF1610" s="10"/>
      <c r="FG1610" s="10"/>
      <c r="FH1610" s="10"/>
      <c r="FI1610" s="10"/>
      <c r="FJ1610" s="10"/>
      <c r="FK1610" s="10"/>
      <c r="FL1610" s="10"/>
      <c r="FM1610" s="10"/>
      <c r="FN1610" s="10"/>
      <c r="FO1610" s="10"/>
      <c r="FP1610" s="10"/>
      <c r="FQ1610" s="10"/>
      <c r="FR1610" s="10"/>
      <c r="FS1610" s="10"/>
      <c r="FT1610" s="10"/>
      <c r="FU1610" s="10"/>
      <c r="FV1610" s="10"/>
      <c r="FW1610" s="10"/>
      <c r="FX1610" s="10"/>
      <c r="FY1610" s="10"/>
      <c r="FZ1610" s="10"/>
      <c r="GA1610" s="10"/>
      <c r="GB1610" s="10"/>
      <c r="GC1610" s="10"/>
      <c r="GD1610" s="10"/>
      <c r="GE1610" s="10"/>
      <c r="GF1610" s="10"/>
      <c r="GG1610" s="10"/>
      <c r="GH1610" s="10"/>
      <c r="GI1610" s="10"/>
      <c r="GJ1610" s="10"/>
      <c r="GK1610" s="10"/>
      <c r="GL1610" s="10"/>
      <c r="GM1610" s="10"/>
      <c r="GN1610" s="10"/>
      <c r="GO1610" s="10"/>
      <c r="GP1610" s="10"/>
      <c r="GQ1610" s="10"/>
      <c r="GR1610" s="10"/>
      <c r="GS1610" s="10"/>
      <c r="GT1610" s="10"/>
      <c r="GU1610" s="10"/>
      <c r="GV1610" s="10"/>
      <c r="GW1610" s="10"/>
      <c r="GX1610" s="10"/>
      <c r="GY1610" s="10"/>
      <c r="GZ1610" s="10"/>
      <c r="HA1610" s="10"/>
      <c r="HB1610" s="10"/>
      <c r="HC1610" s="10"/>
      <c r="HD1610" s="10"/>
      <c r="HE1610" s="10"/>
      <c r="HF1610" s="10"/>
      <c r="HG1610" s="10"/>
      <c r="HH1610" s="10"/>
      <c r="HI1610" s="10"/>
      <c r="HJ1610" s="10"/>
      <c r="HK1610" s="10"/>
      <c r="HL1610" s="10"/>
      <c r="HM1610" s="10"/>
      <c r="HN1610" s="10"/>
      <c r="HO1610" s="10"/>
      <c r="HP1610" s="10"/>
      <c r="HQ1610" s="10"/>
      <c r="HR1610" s="10"/>
      <c r="HS1610" s="10"/>
      <c r="HT1610" s="10"/>
      <c r="HU1610" s="10"/>
      <c r="HV1610" s="10"/>
      <c r="HW1610" s="10"/>
      <c r="HX1610" s="10"/>
      <c r="HY1610" s="10"/>
      <c r="HZ1610" s="10"/>
      <c r="IA1610" s="10"/>
      <c r="IB1610" s="10"/>
      <c r="IC1610" s="10"/>
      <c r="ID1610" s="10"/>
      <c r="IE1610" s="10"/>
      <c r="IF1610" s="10"/>
      <c r="IG1610" s="10"/>
      <c r="IH1610" s="10"/>
      <c r="II1610" s="10"/>
      <c r="IJ1610" s="10"/>
      <c r="IK1610" s="10"/>
      <c r="IL1610" s="10"/>
      <c r="IM1610" s="10"/>
      <c r="IN1610" s="10"/>
      <c r="IO1610" s="10"/>
      <c r="IP1610" s="10"/>
      <c r="IQ1610" s="10"/>
      <c r="IR1610" s="10"/>
      <c r="IS1610" s="10"/>
      <c r="IT1610" s="10"/>
      <c r="IU1610" s="10"/>
      <c r="IV1610" s="10"/>
    </row>
    <row r="1611" spans="1:260" s="13" customFormat="1" ht="12.75" customHeight="1" x14ac:dyDescent="0.2">
      <c r="A1611" s="203" t="s">
        <v>505</v>
      </c>
      <c r="B1611" s="203" t="s">
        <v>4427</v>
      </c>
      <c r="C1611" s="203" t="s">
        <v>2007</v>
      </c>
      <c r="D1611" s="214">
        <v>34319</v>
      </c>
      <c r="E1611" s="203" t="s">
        <v>2034</v>
      </c>
      <c r="F1611" s="203" t="s">
        <v>2156</v>
      </c>
      <c r="G1611" s="203" t="s">
        <v>4743</v>
      </c>
      <c r="H1611" s="203" t="s">
        <v>482</v>
      </c>
      <c r="I1611" s="203" t="s">
        <v>453</v>
      </c>
      <c r="J1611" s="203" t="s">
        <v>58</v>
      </c>
      <c r="K1611" s="203" t="s">
        <v>482</v>
      </c>
      <c r="L1611" s="203" t="s">
        <v>453</v>
      </c>
      <c r="M1611" s="203" t="s">
        <v>314</v>
      </c>
      <c r="N1611" s="203" t="s">
        <v>482</v>
      </c>
      <c r="O1611" s="203" t="s">
        <v>453</v>
      </c>
      <c r="P1611" s="203" t="s">
        <v>58</v>
      </c>
      <c r="Q1611" s="203" t="s">
        <v>47</v>
      </c>
      <c r="R1611" s="203" t="s">
        <v>453</v>
      </c>
      <c r="S1611" s="203" t="s">
        <v>531</v>
      </c>
      <c r="T1611" s="203">
        <v>0</v>
      </c>
      <c r="U1611" s="203">
        <v>0</v>
      </c>
      <c r="V1611" s="203">
        <v>0</v>
      </c>
      <c r="W1611" s="203">
        <v>0</v>
      </c>
      <c r="X1611" s="203">
        <v>0</v>
      </c>
      <c r="Y1611" s="203">
        <v>0</v>
      </c>
      <c r="Z1611" s="203">
        <v>0</v>
      </c>
      <c r="AA1611" s="203">
        <v>0</v>
      </c>
      <c r="AB1611" s="203">
        <v>0</v>
      </c>
      <c r="AC1611" s="203">
        <v>0</v>
      </c>
      <c r="AD1611" s="203">
        <v>0</v>
      </c>
      <c r="AE1611" s="203">
        <v>0</v>
      </c>
      <c r="AF1611" s="203">
        <v>0</v>
      </c>
      <c r="AG1611" s="203">
        <v>0</v>
      </c>
      <c r="AH1611" s="203">
        <v>0</v>
      </c>
      <c r="AI1611" s="203">
        <v>0</v>
      </c>
      <c r="AJ1611" s="203">
        <v>0</v>
      </c>
      <c r="AK1611" s="203">
        <v>0</v>
      </c>
      <c r="AL1611" s="203"/>
      <c r="AM1611" s="203"/>
      <c r="AN1611" s="203"/>
      <c r="AO1611" s="203"/>
      <c r="AP1611" s="203"/>
      <c r="AQ1611" s="203"/>
      <c r="AR1611" s="203"/>
      <c r="AS1611" s="203"/>
      <c r="AT1611" s="203"/>
      <c r="AU1611" s="203"/>
      <c r="AV1611" s="203"/>
      <c r="AW1611" s="203"/>
      <c r="AX1611" s="203"/>
      <c r="AY1611" s="203"/>
      <c r="AZ1611" s="203"/>
      <c r="BA1611" s="203"/>
      <c r="BB1611" s="203"/>
      <c r="BC1611" s="203"/>
      <c r="BD1611" s="203"/>
      <c r="BE1611" s="203"/>
      <c r="BF1611" s="203"/>
      <c r="BG1611" s="203"/>
      <c r="BH1611" s="203"/>
      <c r="BI1611" s="203"/>
      <c r="BJ1611" s="203"/>
      <c r="BK1611" s="203"/>
      <c r="BL1611" s="203"/>
      <c r="BM1611" s="10"/>
      <c r="BN1611" s="10"/>
      <c r="BO1611" s="10"/>
      <c r="BP1611" s="10"/>
      <c r="BQ1611" s="10"/>
      <c r="BR1611" s="10"/>
      <c r="BS1611" s="10"/>
      <c r="BT1611" s="10"/>
      <c r="BU1611" s="10"/>
      <c r="BV1611" s="10"/>
      <c r="BW1611" s="10"/>
      <c r="BX1611" s="10"/>
      <c r="BY1611" s="10"/>
      <c r="BZ1611" s="10"/>
      <c r="CA1611" s="10"/>
      <c r="CB1611" s="10"/>
      <c r="CC1611" s="10"/>
      <c r="CD1611" s="10"/>
      <c r="CE1611" s="10"/>
      <c r="CF1611" s="10"/>
      <c r="CG1611" s="10"/>
      <c r="CH1611" s="10"/>
      <c r="CI1611" s="10"/>
      <c r="CJ1611" s="10"/>
      <c r="CK1611" s="10"/>
      <c r="CL1611" s="10"/>
      <c r="CM1611" s="10"/>
      <c r="CN1611" s="10"/>
      <c r="CO1611" s="10"/>
      <c r="CP1611" s="10"/>
      <c r="CQ1611" s="10"/>
      <c r="CR1611" s="10"/>
      <c r="CS1611" s="10"/>
      <c r="CT1611" s="10"/>
      <c r="CU1611" s="10"/>
      <c r="CV1611" s="10"/>
      <c r="CW1611" s="10"/>
      <c r="CX1611" s="10"/>
      <c r="CY1611" s="10"/>
      <c r="CZ1611" s="10"/>
      <c r="DA1611" s="10"/>
      <c r="DB1611" s="10"/>
      <c r="DC1611" s="10"/>
      <c r="DD1611" s="10"/>
      <c r="DE1611" s="10"/>
      <c r="DF1611" s="10"/>
      <c r="DG1611" s="10"/>
      <c r="DH1611" s="10"/>
      <c r="DI1611" s="10"/>
      <c r="DJ1611" s="10"/>
      <c r="DK1611" s="10"/>
      <c r="DL1611" s="10"/>
      <c r="DM1611" s="10"/>
      <c r="DN1611" s="10"/>
      <c r="DO1611" s="10"/>
      <c r="DP1611" s="10"/>
      <c r="DQ1611" s="10"/>
      <c r="DR1611" s="10"/>
      <c r="DS1611" s="10"/>
      <c r="DT1611" s="10"/>
      <c r="DU1611" s="10"/>
      <c r="DV1611" s="10"/>
      <c r="DW1611" s="10"/>
      <c r="DX1611" s="10"/>
      <c r="DY1611" s="10"/>
      <c r="DZ1611" s="10"/>
      <c r="EA1611" s="10"/>
      <c r="EB1611" s="10"/>
      <c r="EC1611" s="10"/>
      <c r="ED1611" s="10"/>
      <c r="EE1611" s="10"/>
      <c r="EF1611" s="10"/>
      <c r="EG1611" s="10"/>
      <c r="EH1611" s="10"/>
      <c r="EI1611" s="10"/>
      <c r="EJ1611" s="10"/>
      <c r="EK1611" s="10"/>
      <c r="EL1611" s="10"/>
      <c r="EM1611" s="10"/>
      <c r="EN1611" s="10"/>
      <c r="EO1611" s="10"/>
      <c r="EP1611" s="10"/>
      <c r="EQ1611" s="10"/>
      <c r="ER1611" s="10"/>
      <c r="ES1611" s="10"/>
      <c r="ET1611" s="10"/>
      <c r="EU1611" s="10"/>
      <c r="EV1611" s="10"/>
      <c r="EW1611" s="10"/>
      <c r="EX1611" s="10"/>
      <c r="EY1611" s="10"/>
      <c r="EZ1611" s="10"/>
      <c r="FA1611" s="10"/>
      <c r="FB1611" s="10"/>
      <c r="FC1611" s="10"/>
      <c r="FD1611" s="10"/>
      <c r="FE1611" s="10"/>
      <c r="FF1611" s="10"/>
      <c r="FG1611" s="10"/>
      <c r="FH1611" s="10"/>
      <c r="FI1611" s="10"/>
      <c r="FJ1611" s="10"/>
      <c r="FK1611" s="10"/>
      <c r="FL1611" s="10"/>
      <c r="FM1611" s="10"/>
      <c r="FN1611" s="10"/>
      <c r="FO1611" s="10"/>
      <c r="FP1611" s="10"/>
      <c r="FQ1611" s="10"/>
      <c r="FR1611" s="10"/>
      <c r="FS1611" s="10"/>
      <c r="FT1611" s="10"/>
      <c r="FU1611" s="10"/>
      <c r="FV1611" s="10"/>
      <c r="FW1611" s="10"/>
      <c r="FX1611" s="10"/>
      <c r="FY1611" s="10"/>
      <c r="FZ1611" s="10"/>
      <c r="GA1611" s="10"/>
      <c r="GB1611" s="10"/>
      <c r="GC1611" s="10"/>
      <c r="GD1611" s="10"/>
      <c r="GE1611" s="10"/>
      <c r="GF1611" s="10"/>
      <c r="GG1611" s="10"/>
      <c r="GH1611" s="10"/>
      <c r="GI1611" s="10"/>
      <c r="GJ1611" s="10"/>
      <c r="GK1611" s="10"/>
      <c r="GL1611" s="10"/>
      <c r="GM1611" s="10"/>
      <c r="GN1611" s="10"/>
      <c r="GO1611" s="10"/>
      <c r="GP1611" s="10"/>
      <c r="GQ1611" s="10"/>
      <c r="GR1611" s="10"/>
      <c r="GS1611" s="10"/>
      <c r="GT1611" s="10"/>
      <c r="GU1611" s="10"/>
      <c r="GV1611" s="10"/>
      <c r="GW1611" s="10"/>
      <c r="GX1611" s="10"/>
      <c r="GY1611" s="10"/>
      <c r="GZ1611" s="10"/>
      <c r="HA1611" s="10"/>
      <c r="HB1611" s="10"/>
      <c r="HC1611" s="10"/>
      <c r="HD1611" s="10"/>
      <c r="HE1611" s="10"/>
      <c r="HF1611" s="10"/>
      <c r="HG1611" s="10"/>
      <c r="HH1611" s="10"/>
      <c r="HI1611" s="10"/>
      <c r="HJ1611" s="10"/>
      <c r="HK1611" s="10"/>
      <c r="HL1611" s="10"/>
      <c r="HM1611" s="10"/>
      <c r="HN1611" s="10"/>
      <c r="HO1611" s="10"/>
      <c r="HP1611" s="10"/>
      <c r="HQ1611" s="10"/>
      <c r="HR1611" s="10"/>
      <c r="HS1611" s="10"/>
      <c r="HT1611" s="10"/>
      <c r="HU1611" s="10"/>
      <c r="HV1611" s="10"/>
      <c r="HW1611" s="10"/>
      <c r="HX1611" s="10"/>
      <c r="HY1611" s="10"/>
      <c r="HZ1611" s="10"/>
      <c r="IA1611" s="10"/>
      <c r="IB1611" s="10"/>
      <c r="IC1611" s="10"/>
      <c r="ID1611" s="10"/>
      <c r="IE1611" s="10"/>
      <c r="IF1611" s="10"/>
      <c r="IG1611" s="10"/>
      <c r="IH1611" s="10"/>
      <c r="II1611" s="10"/>
      <c r="IJ1611" s="10"/>
      <c r="IK1611" s="10"/>
      <c r="IL1611" s="10"/>
      <c r="IM1611" s="10"/>
      <c r="IN1611" s="10"/>
      <c r="IO1611" s="10"/>
      <c r="IP1611" s="10"/>
      <c r="IQ1611" s="10"/>
      <c r="IR1611" s="10"/>
      <c r="IS1611" s="10"/>
      <c r="IT1611" s="10"/>
      <c r="IU1611" s="10"/>
      <c r="IV1611" s="10"/>
      <c r="IW1611" s="10"/>
      <c r="IX1611" s="10"/>
      <c r="IY1611" s="10"/>
      <c r="IZ1611" s="10"/>
    </row>
    <row r="1612" spans="1:260" s="10" customFormat="1" ht="12.75" customHeight="1" x14ac:dyDescent="0.2">
      <c r="A1612" s="203" t="s">
        <v>31</v>
      </c>
      <c r="B1612" s="203" t="s">
        <v>4414</v>
      </c>
      <c r="C1612" s="203" t="s">
        <v>1213</v>
      </c>
      <c r="D1612" s="214">
        <v>34112</v>
      </c>
      <c r="E1612" s="203" t="s">
        <v>1228</v>
      </c>
      <c r="F1612" s="203" t="s">
        <v>2112</v>
      </c>
      <c r="G1612" s="203" t="s">
        <v>4916</v>
      </c>
      <c r="H1612" s="203" t="s">
        <v>4029</v>
      </c>
      <c r="I1612" s="203"/>
      <c r="J1612" s="203"/>
      <c r="K1612" s="203" t="s">
        <v>42</v>
      </c>
      <c r="L1612" s="203" t="s">
        <v>450</v>
      </c>
      <c r="M1612" s="203" t="s">
        <v>35</v>
      </c>
      <c r="N1612" s="203" t="s">
        <v>42</v>
      </c>
      <c r="O1612" s="203" t="s">
        <v>450</v>
      </c>
      <c r="P1612" s="203" t="s">
        <v>334</v>
      </c>
      <c r="Q1612" s="203" t="s">
        <v>42</v>
      </c>
      <c r="R1612" s="203" t="s">
        <v>450</v>
      </c>
      <c r="S1612" s="203" t="s">
        <v>480</v>
      </c>
      <c r="T1612" s="203" t="s">
        <v>42</v>
      </c>
      <c r="U1612" s="203" t="s">
        <v>450</v>
      </c>
      <c r="V1612" s="203" t="s">
        <v>230</v>
      </c>
      <c r="W1612" s="203" t="s">
        <v>42</v>
      </c>
      <c r="X1612" s="203" t="s">
        <v>450</v>
      </c>
      <c r="Y1612" s="203" t="s">
        <v>230</v>
      </c>
      <c r="Z1612" s="203" t="s">
        <v>44</v>
      </c>
      <c r="AA1612" s="203" t="s">
        <v>450</v>
      </c>
      <c r="AB1612" s="203" t="s">
        <v>51</v>
      </c>
      <c r="AC1612" s="203">
        <v>0</v>
      </c>
      <c r="AD1612" s="203">
        <v>0</v>
      </c>
      <c r="AE1612" s="203">
        <v>0</v>
      </c>
      <c r="AF1612" s="203">
        <v>0</v>
      </c>
      <c r="AG1612" s="203">
        <v>0</v>
      </c>
      <c r="AH1612" s="203">
        <v>0</v>
      </c>
      <c r="AI1612" s="203">
        <v>0</v>
      </c>
      <c r="AJ1612" s="203">
        <v>0</v>
      </c>
      <c r="AK1612" s="203">
        <v>0</v>
      </c>
      <c r="AL1612" s="203"/>
      <c r="AM1612" s="203"/>
      <c r="AN1612" s="203"/>
      <c r="AO1612" s="203"/>
      <c r="AP1612" s="203"/>
      <c r="AQ1612" s="203"/>
      <c r="AR1612" s="203"/>
      <c r="AS1612" s="203"/>
      <c r="AT1612" s="203"/>
      <c r="AU1612" s="203"/>
      <c r="AV1612" s="203"/>
      <c r="AW1612" s="203"/>
      <c r="AX1612" s="203"/>
      <c r="AY1612" s="203"/>
      <c r="AZ1612" s="203"/>
      <c r="BA1612" s="203"/>
      <c r="BB1612" s="203"/>
      <c r="BC1612" s="203"/>
      <c r="BD1612" s="203"/>
      <c r="BE1612" s="203"/>
      <c r="BF1612" s="203"/>
      <c r="BG1612" s="203"/>
      <c r="BH1612" s="203"/>
      <c r="BI1612" s="203"/>
      <c r="BJ1612" s="203"/>
      <c r="BK1612" s="203"/>
      <c r="BL1612" s="203"/>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c r="HU1612"/>
      <c r="HV1612"/>
      <c r="HW1612"/>
      <c r="HX1612"/>
      <c r="HY1612"/>
      <c r="HZ1612"/>
      <c r="IA1612"/>
      <c r="IB1612"/>
      <c r="IC1612"/>
      <c r="ID1612"/>
      <c r="IE1612"/>
      <c r="IF1612"/>
      <c r="IG1612"/>
      <c r="IH1612"/>
      <c r="II1612"/>
      <c r="IJ1612"/>
      <c r="IK1612"/>
      <c r="IL1612"/>
      <c r="IM1612"/>
      <c r="IN1612"/>
      <c r="IO1612"/>
      <c r="IP1612"/>
      <c r="IQ1612"/>
      <c r="IR1612"/>
      <c r="IS1612"/>
      <c r="IT1612"/>
      <c r="IU1612"/>
      <c r="IV1612"/>
      <c r="IW1612" s="13"/>
      <c r="IX1612" s="13"/>
      <c r="IY1612" s="13"/>
      <c r="IZ1612" s="13"/>
    </row>
    <row r="1613" spans="1:260" ht="12.75" customHeight="1" x14ac:dyDescent="0.2">
      <c r="A1613" s="203" t="s">
        <v>42</v>
      </c>
      <c r="B1613" s="203" t="s">
        <v>4427</v>
      </c>
      <c r="C1613" s="203" t="s">
        <v>3539</v>
      </c>
      <c r="D1613" s="214">
        <v>34954</v>
      </c>
      <c r="E1613" s="203" t="s">
        <v>3540</v>
      </c>
      <c r="F1613" s="203" t="s">
        <v>3460</v>
      </c>
      <c r="G1613" s="203" t="s">
        <v>4746</v>
      </c>
      <c r="H1613" s="203" t="s">
        <v>44</v>
      </c>
      <c r="I1613" s="203" t="s">
        <v>453</v>
      </c>
      <c r="J1613" s="203" t="s">
        <v>349</v>
      </c>
      <c r="K1613" s="203"/>
      <c r="L1613" s="203"/>
      <c r="M1613" s="203"/>
      <c r="N1613" s="203"/>
      <c r="O1613" s="203"/>
      <c r="P1613" s="203"/>
      <c r="Q1613" s="203"/>
      <c r="R1613" s="203"/>
      <c r="S1613" s="203"/>
      <c r="T1613" s="203"/>
      <c r="U1613" s="203"/>
      <c r="V1613" s="203"/>
      <c r="W1613" s="203"/>
      <c r="X1613" s="203"/>
      <c r="Y1613" s="203"/>
      <c r="Z1613" s="203"/>
      <c r="AA1613" s="203"/>
      <c r="AB1613" s="203"/>
      <c r="AC1613" s="203"/>
      <c r="AD1613" s="203"/>
      <c r="AE1613" s="203"/>
      <c r="AF1613" s="203"/>
      <c r="AG1613" s="203"/>
      <c r="AH1613" s="203"/>
      <c r="AI1613" s="203"/>
      <c r="AJ1613" s="203"/>
      <c r="AK1613" s="203"/>
      <c r="AL1613" s="203"/>
      <c r="AM1613" s="203"/>
      <c r="AN1613" s="203"/>
      <c r="AO1613" s="203"/>
      <c r="AP1613" s="203"/>
      <c r="AQ1613" s="203"/>
      <c r="AR1613" s="203"/>
      <c r="AS1613" s="203"/>
      <c r="AT1613" s="203"/>
      <c r="AU1613" s="203"/>
      <c r="AV1613" s="203"/>
      <c r="AW1613" s="203"/>
      <c r="AX1613" s="203"/>
      <c r="AY1613" s="203"/>
      <c r="AZ1613" s="203"/>
      <c r="BA1613" s="203"/>
      <c r="BB1613" s="203"/>
      <c r="BC1613" s="203"/>
      <c r="BD1613" s="203"/>
      <c r="BE1613" s="203"/>
      <c r="BF1613" s="203"/>
      <c r="BG1613" s="203"/>
      <c r="BH1613" s="203"/>
      <c r="BI1613" s="203"/>
      <c r="BJ1613" s="203"/>
      <c r="BK1613" s="203"/>
      <c r="BL1613" s="203"/>
      <c r="BM1613" s="10"/>
      <c r="BN1613" s="10"/>
      <c r="BO1613" s="10"/>
      <c r="BP1613" s="10"/>
      <c r="BQ1613" s="10"/>
      <c r="BR1613" s="10"/>
      <c r="BS1613" s="10"/>
      <c r="BT1613" s="10"/>
      <c r="BU1613" s="10"/>
      <c r="BV1613" s="10"/>
      <c r="BW1613" s="10"/>
      <c r="BX1613" s="10"/>
      <c r="BY1613" s="10"/>
      <c r="BZ1613" s="10"/>
      <c r="CA1613" s="10"/>
      <c r="CB1613" s="10"/>
      <c r="CC1613" s="10"/>
      <c r="CD1613" s="10"/>
      <c r="CE1613" s="10"/>
      <c r="CF1613" s="10"/>
      <c r="CG1613" s="10"/>
      <c r="CH1613" s="10"/>
      <c r="CI1613" s="10"/>
      <c r="CJ1613" s="10"/>
      <c r="CK1613" s="10"/>
      <c r="CL1613" s="10"/>
      <c r="CM1613" s="10"/>
      <c r="CN1613" s="10"/>
      <c r="CO1613" s="10"/>
      <c r="CP1613" s="10"/>
      <c r="CQ1613" s="10"/>
      <c r="CR1613" s="10"/>
      <c r="CS1613" s="10"/>
      <c r="CT1613" s="10"/>
      <c r="CU1613" s="10"/>
      <c r="CV1613" s="10"/>
      <c r="CW1613" s="10"/>
      <c r="CX1613" s="10"/>
      <c r="CY1613" s="10"/>
      <c r="CZ1613" s="10"/>
      <c r="DA1613" s="10"/>
      <c r="DB1613" s="10"/>
      <c r="DC1613" s="10"/>
      <c r="DD1613" s="10"/>
      <c r="DE1613" s="10"/>
      <c r="DF1613" s="10"/>
      <c r="DG1613" s="10"/>
      <c r="DH1613" s="10"/>
      <c r="DI1613" s="10"/>
      <c r="DJ1613" s="10"/>
      <c r="DK1613" s="10"/>
      <c r="DL1613" s="10"/>
      <c r="DM1613" s="10"/>
      <c r="DN1613" s="10"/>
      <c r="DO1613" s="10"/>
      <c r="DP1613" s="10"/>
      <c r="DQ1613" s="10"/>
      <c r="DR1613" s="10"/>
      <c r="DS1613" s="10"/>
      <c r="DT1613" s="10"/>
      <c r="DU1613" s="10"/>
      <c r="DV1613" s="10"/>
      <c r="DW1613" s="10"/>
      <c r="DX1613" s="10"/>
      <c r="DY1613" s="10"/>
      <c r="DZ1613" s="10"/>
      <c r="EA1613" s="10"/>
      <c r="EB1613" s="10"/>
      <c r="EC1613" s="10"/>
      <c r="ED1613" s="10"/>
      <c r="EE1613" s="10"/>
      <c r="EF1613" s="10"/>
      <c r="EG1613" s="10"/>
      <c r="EH1613" s="10"/>
      <c r="EI1613" s="10"/>
      <c r="EJ1613" s="10"/>
      <c r="EK1613" s="10"/>
      <c r="EL1613" s="10"/>
      <c r="EM1613" s="10"/>
      <c r="EN1613" s="10"/>
      <c r="EO1613" s="10"/>
      <c r="EP1613" s="10"/>
      <c r="EQ1613" s="10"/>
      <c r="ER1613" s="10"/>
      <c r="ES1613" s="10"/>
      <c r="ET1613" s="10"/>
      <c r="EU1613" s="10"/>
      <c r="EV1613" s="10"/>
      <c r="EW1613" s="10"/>
      <c r="EX1613" s="10"/>
      <c r="EY1613" s="10"/>
      <c r="EZ1613" s="10"/>
      <c r="FA1613" s="10"/>
      <c r="FB1613" s="10"/>
      <c r="FC1613" s="10"/>
      <c r="FD1613" s="10"/>
      <c r="FE1613" s="10"/>
      <c r="FF1613" s="10"/>
      <c r="FG1613" s="10"/>
      <c r="FH1613" s="10"/>
      <c r="FI1613" s="10"/>
      <c r="FJ1613" s="10"/>
      <c r="FK1613" s="10"/>
      <c r="FL1613" s="10"/>
      <c r="FM1613" s="10"/>
      <c r="FN1613" s="10"/>
      <c r="FO1613" s="10"/>
      <c r="FP1613" s="10"/>
      <c r="FQ1613" s="10"/>
      <c r="FR1613" s="10"/>
      <c r="FS1613" s="10"/>
      <c r="FT1613" s="10"/>
      <c r="FU1613" s="10"/>
      <c r="FV1613" s="10"/>
      <c r="FW1613" s="10"/>
      <c r="FX1613" s="10"/>
      <c r="FY1613" s="10"/>
      <c r="FZ1613" s="10"/>
      <c r="GA1613" s="10"/>
      <c r="GB1613" s="10"/>
      <c r="GC1613" s="10"/>
      <c r="GD1613" s="10"/>
      <c r="GE1613" s="10"/>
      <c r="GF1613" s="10"/>
      <c r="GG1613" s="10"/>
      <c r="GH1613" s="10"/>
      <c r="GI1613" s="10"/>
      <c r="GJ1613" s="10"/>
      <c r="GK1613" s="10"/>
      <c r="GL1613" s="10"/>
      <c r="GM1613" s="10"/>
      <c r="GN1613" s="10"/>
      <c r="GO1613" s="10"/>
      <c r="GP1613" s="10"/>
      <c r="GQ1613" s="10"/>
      <c r="GR1613" s="10"/>
      <c r="GS1613" s="10"/>
      <c r="GT1613" s="10"/>
      <c r="GU1613" s="10"/>
      <c r="GV1613" s="10"/>
      <c r="GW1613" s="10"/>
      <c r="GX1613" s="10"/>
      <c r="GY1613" s="10"/>
      <c r="GZ1613" s="10"/>
      <c r="HA1613" s="10"/>
      <c r="HB1613" s="10"/>
      <c r="HC1613" s="10"/>
      <c r="HD1613" s="10"/>
      <c r="HE1613" s="10"/>
      <c r="HF1613" s="10"/>
      <c r="HG1613" s="10"/>
      <c r="HH1613" s="10"/>
      <c r="HI1613" s="10"/>
      <c r="HJ1613" s="10"/>
      <c r="HK1613" s="10"/>
      <c r="HL1613" s="10"/>
      <c r="HM1613" s="10"/>
      <c r="HN1613" s="10"/>
      <c r="HO1613" s="10"/>
      <c r="HP1613" s="10"/>
      <c r="HQ1613" s="10"/>
      <c r="HR1613" s="10"/>
      <c r="HS1613" s="10"/>
      <c r="HT1613" s="10"/>
      <c r="HU1613" s="10"/>
      <c r="HV1613" s="10"/>
      <c r="HW1613" s="10"/>
      <c r="HX1613" s="10"/>
      <c r="HY1613" s="10"/>
      <c r="HZ1613" s="10"/>
      <c r="IA1613" s="10"/>
      <c r="IB1613" s="10"/>
      <c r="IC1613" s="10"/>
      <c r="ID1613" s="10"/>
      <c r="IE1613" s="10"/>
      <c r="IF1613" s="10"/>
      <c r="IG1613" s="10"/>
      <c r="IH1613" s="10"/>
      <c r="II1613" s="10"/>
      <c r="IJ1613" s="10"/>
      <c r="IK1613" s="10"/>
      <c r="IL1613" s="10"/>
      <c r="IM1613" s="10"/>
      <c r="IN1613" s="10"/>
      <c r="IO1613" s="10"/>
      <c r="IP1613" s="10"/>
      <c r="IQ1613" s="10"/>
      <c r="IR1613" s="10"/>
      <c r="IS1613" s="10"/>
      <c r="IT1613" s="10"/>
      <c r="IU1613" s="10"/>
      <c r="IV1613" s="10"/>
    </row>
    <row r="1614" spans="1:260" s="10" customFormat="1" ht="12.75" customHeight="1" x14ac:dyDescent="0.2">
      <c r="A1614" s="203" t="s">
        <v>331</v>
      </c>
      <c r="B1614" s="203" t="s">
        <v>4414</v>
      </c>
      <c r="C1614" s="203" t="s">
        <v>2852</v>
      </c>
      <c r="D1614" s="214">
        <v>34267</v>
      </c>
      <c r="E1614" s="203" t="s">
        <v>2583</v>
      </c>
      <c r="F1614" s="203" t="s">
        <v>2601</v>
      </c>
      <c r="G1614" s="203" t="s">
        <v>4841</v>
      </c>
      <c r="H1614" s="203" t="s">
        <v>31</v>
      </c>
      <c r="I1614" s="203" t="s">
        <v>39</v>
      </c>
      <c r="J1614" s="203" t="s">
        <v>481</v>
      </c>
      <c r="K1614" s="203" t="s">
        <v>354</v>
      </c>
      <c r="L1614" s="203" t="s">
        <v>39</v>
      </c>
      <c r="M1614" s="203" t="s">
        <v>1048</v>
      </c>
      <c r="N1614" s="203" t="s">
        <v>49</v>
      </c>
      <c r="O1614" s="203" t="s">
        <v>39</v>
      </c>
      <c r="P1614" s="203" t="s">
        <v>349</v>
      </c>
      <c r="Q1614" s="203"/>
      <c r="R1614" s="203"/>
      <c r="S1614" s="203"/>
      <c r="T1614" s="203">
        <v>0</v>
      </c>
      <c r="U1614" s="203">
        <v>0</v>
      </c>
      <c r="V1614" s="203">
        <v>0</v>
      </c>
      <c r="W1614" s="203" t="s">
        <v>4028</v>
      </c>
      <c r="X1614" s="203" t="s">
        <v>4028</v>
      </c>
      <c r="Y1614" s="203" t="s">
        <v>4028</v>
      </c>
      <c r="Z1614" s="203" t="s">
        <v>4028</v>
      </c>
      <c r="AA1614" s="203" t="s">
        <v>4028</v>
      </c>
      <c r="AB1614" s="203" t="s">
        <v>4028</v>
      </c>
      <c r="AC1614" s="203">
        <v>0</v>
      </c>
      <c r="AD1614" s="203">
        <v>0</v>
      </c>
      <c r="AE1614" s="203">
        <v>0</v>
      </c>
      <c r="AF1614" s="203">
        <v>0</v>
      </c>
      <c r="AG1614" s="203">
        <v>0</v>
      </c>
      <c r="AH1614" s="203">
        <v>0</v>
      </c>
      <c r="AI1614" s="203">
        <v>0</v>
      </c>
      <c r="AJ1614" s="203">
        <v>0</v>
      </c>
      <c r="AK1614" s="203">
        <v>0</v>
      </c>
      <c r="AL1614" s="203"/>
      <c r="AM1614" s="203"/>
      <c r="AN1614" s="203"/>
      <c r="AO1614" s="203"/>
      <c r="AP1614" s="203"/>
      <c r="AQ1614" s="203"/>
      <c r="AR1614" s="203"/>
      <c r="AS1614" s="203"/>
      <c r="AT1614" s="203"/>
      <c r="AU1614" s="203"/>
      <c r="AV1614" s="203"/>
      <c r="AW1614" s="203"/>
      <c r="AX1614" s="203"/>
      <c r="AY1614" s="203"/>
      <c r="AZ1614" s="203"/>
      <c r="BA1614" s="203"/>
      <c r="BB1614" s="203"/>
      <c r="BC1614" s="203"/>
      <c r="BD1614" s="203"/>
      <c r="BE1614" s="203"/>
      <c r="BF1614" s="203"/>
      <c r="BG1614" s="203"/>
      <c r="BH1614" s="203"/>
      <c r="BI1614" s="203"/>
      <c r="BJ1614" s="203"/>
      <c r="BK1614" s="203"/>
      <c r="BL1614" s="203"/>
      <c r="BM1614" s="13"/>
      <c r="BN1614" s="13"/>
      <c r="BO1614" s="13"/>
      <c r="BP1614" s="13"/>
      <c r="BQ1614" s="13"/>
      <c r="BR1614" s="13"/>
      <c r="BS1614" s="13"/>
      <c r="BT1614" s="13"/>
      <c r="BU1614" s="13"/>
      <c r="BV1614" s="13"/>
      <c r="BW1614" s="13"/>
      <c r="BX1614" s="13"/>
      <c r="BY1614" s="13"/>
      <c r="BZ1614" s="13"/>
      <c r="CA1614" s="13"/>
      <c r="CB1614" s="13"/>
      <c r="CC1614" s="13"/>
      <c r="CD1614" s="13"/>
      <c r="CE1614" s="13"/>
      <c r="CF1614" s="13"/>
      <c r="CG1614" s="13"/>
      <c r="CH1614" s="13"/>
      <c r="CI1614" s="13"/>
      <c r="CJ1614" s="13"/>
      <c r="CK1614" s="13"/>
      <c r="CL1614" s="13"/>
      <c r="CM1614" s="13"/>
      <c r="CN1614" s="13"/>
      <c r="CO1614" s="13"/>
      <c r="CP1614" s="13"/>
      <c r="CQ1614" s="13"/>
      <c r="CR1614" s="13"/>
      <c r="CS1614" s="13"/>
      <c r="CT1614" s="13"/>
      <c r="CU1614" s="13"/>
      <c r="CV1614" s="13"/>
      <c r="CW1614" s="13"/>
      <c r="CX1614" s="13"/>
      <c r="CY1614" s="13"/>
      <c r="CZ1614" s="13"/>
      <c r="DA1614" s="13"/>
      <c r="DB1614" s="13"/>
      <c r="DC1614" s="13"/>
      <c r="DD1614" s="13"/>
      <c r="DE1614" s="13"/>
      <c r="DF1614" s="13"/>
      <c r="DG1614" s="13"/>
      <c r="DH1614" s="13"/>
      <c r="DI1614" s="13"/>
      <c r="DJ1614" s="13"/>
      <c r="DK1614" s="13"/>
      <c r="DL1614" s="13"/>
      <c r="DM1614" s="13"/>
      <c r="DN1614" s="13"/>
      <c r="DO1614" s="13"/>
      <c r="DP1614" s="13"/>
      <c r="DQ1614" s="13"/>
      <c r="DR1614" s="13"/>
      <c r="DS1614" s="13"/>
      <c r="DT1614" s="13"/>
      <c r="DU1614" s="13"/>
      <c r="DV1614" s="13"/>
      <c r="DW1614" s="13"/>
      <c r="DX1614" s="13"/>
      <c r="DY1614" s="13"/>
      <c r="DZ1614" s="13"/>
      <c r="EA1614" s="13"/>
      <c r="EB1614" s="13"/>
      <c r="EC1614" s="13"/>
      <c r="ED1614" s="13"/>
      <c r="EE1614" s="13"/>
      <c r="EF1614" s="13"/>
      <c r="EG1614" s="13"/>
      <c r="EH1614" s="13"/>
      <c r="EI1614" s="13"/>
      <c r="EJ1614" s="13"/>
      <c r="EK1614" s="13"/>
      <c r="EL1614" s="13"/>
      <c r="EM1614" s="13"/>
      <c r="EN1614" s="13"/>
      <c r="EO1614" s="13"/>
      <c r="EP1614" s="13"/>
      <c r="EQ1614" s="13"/>
      <c r="ER1614" s="13"/>
      <c r="ES1614" s="13"/>
      <c r="ET1614" s="13"/>
      <c r="EU1614" s="13"/>
      <c r="EV1614" s="13"/>
      <c r="EW1614" s="13"/>
      <c r="EX1614" s="13"/>
      <c r="EY1614" s="13"/>
      <c r="EZ1614" s="13"/>
      <c r="FA1614" s="13"/>
      <c r="FB1614" s="13"/>
      <c r="FC1614" s="13"/>
      <c r="FD1614" s="13"/>
      <c r="FE1614" s="13"/>
      <c r="FF1614" s="13"/>
      <c r="FG1614" s="13"/>
      <c r="FH1614" s="13"/>
      <c r="FI1614" s="13"/>
      <c r="FJ1614" s="13"/>
      <c r="FK1614" s="13"/>
      <c r="FL1614" s="13"/>
      <c r="FM1614" s="13"/>
      <c r="FN1614" s="13"/>
      <c r="FO1614" s="13"/>
      <c r="FP1614" s="13"/>
      <c r="FQ1614" s="13"/>
      <c r="FR1614" s="13"/>
      <c r="FS1614" s="13"/>
      <c r="FT1614" s="13"/>
      <c r="FU1614" s="13"/>
      <c r="FV1614" s="13"/>
      <c r="FW1614" s="13"/>
      <c r="FX1614" s="13"/>
      <c r="FY1614" s="13"/>
      <c r="FZ1614" s="13"/>
      <c r="GA1614" s="13"/>
      <c r="GB1614" s="13"/>
      <c r="GC1614" s="13"/>
      <c r="GD1614" s="13"/>
      <c r="GE1614" s="13"/>
      <c r="GF1614" s="13"/>
      <c r="GG1614" s="13"/>
      <c r="GH1614" s="13"/>
      <c r="GI1614" s="13"/>
      <c r="GJ1614" s="13"/>
      <c r="GK1614" s="13"/>
      <c r="GL1614" s="13"/>
      <c r="GM1614" s="13"/>
      <c r="GN1614" s="13"/>
      <c r="GO1614" s="13"/>
      <c r="GP1614" s="13"/>
      <c r="GQ1614" s="13"/>
      <c r="GR1614" s="13"/>
      <c r="GS1614" s="13"/>
      <c r="GT1614" s="13"/>
      <c r="GU1614" s="13"/>
      <c r="GV1614" s="13"/>
      <c r="GW1614" s="13"/>
      <c r="GX1614" s="13"/>
      <c r="GY1614" s="13"/>
      <c r="GZ1614" s="13"/>
      <c r="HA1614" s="13"/>
      <c r="HB1614" s="13"/>
      <c r="HC1614" s="13"/>
      <c r="HD1614" s="13"/>
      <c r="HE1614" s="13"/>
      <c r="HF1614" s="13"/>
      <c r="HG1614" s="13"/>
      <c r="HH1614" s="13"/>
      <c r="HI1614" s="13"/>
      <c r="HJ1614" s="13"/>
      <c r="HK1614" s="13"/>
      <c r="HL1614" s="13"/>
      <c r="HM1614" s="13"/>
      <c r="HN1614" s="13"/>
      <c r="HO1614" s="13"/>
      <c r="HP1614" s="13"/>
      <c r="HQ1614" s="13"/>
      <c r="HR1614" s="13"/>
      <c r="HS1614" s="13"/>
      <c r="HT1614" s="13"/>
      <c r="HU1614" s="13"/>
      <c r="HV1614" s="13"/>
      <c r="HW1614" s="13"/>
      <c r="HX1614" s="13"/>
      <c r="HY1614" s="13"/>
      <c r="HZ1614" s="13"/>
      <c r="IA1614" s="13"/>
      <c r="IB1614" s="13"/>
      <c r="IC1614" s="13"/>
      <c r="ID1614" s="13"/>
      <c r="IE1614" s="13"/>
      <c r="IF1614" s="13"/>
      <c r="IG1614" s="13"/>
      <c r="IH1614" s="13"/>
      <c r="II1614" s="13"/>
      <c r="IJ1614" s="13"/>
      <c r="IK1614" s="13"/>
      <c r="IL1614" s="13"/>
      <c r="IM1614" s="13"/>
      <c r="IN1614" s="13"/>
      <c r="IO1614" s="13"/>
      <c r="IP1614" s="13"/>
      <c r="IQ1614" s="13"/>
      <c r="IR1614" s="13"/>
      <c r="IS1614" s="13"/>
      <c r="IT1614" s="13"/>
      <c r="IU1614" s="13"/>
      <c r="IV1614" s="13"/>
    </row>
    <row r="1615" spans="1:260" s="10" customFormat="1" ht="12.75" customHeight="1" x14ac:dyDescent="0.2">
      <c r="A1615" s="203" t="s">
        <v>228</v>
      </c>
      <c r="B1615" s="203" t="s">
        <v>4093</v>
      </c>
      <c r="C1615" s="203" t="s">
        <v>3825</v>
      </c>
      <c r="D1615" s="214">
        <v>35776</v>
      </c>
      <c r="E1615" s="203" t="s">
        <v>3826</v>
      </c>
      <c r="F1615" s="203" t="s">
        <v>3456</v>
      </c>
      <c r="G1615" s="203" t="s">
        <v>4721</v>
      </c>
      <c r="H1615" s="203" t="s">
        <v>47</v>
      </c>
      <c r="I1615" s="203" t="s">
        <v>233</v>
      </c>
      <c r="J1615" s="203" t="s">
        <v>50</v>
      </c>
      <c r="K1615" s="203"/>
      <c r="L1615" s="203"/>
      <c r="M1615" s="203"/>
      <c r="N1615" s="203"/>
      <c r="O1615" s="203"/>
      <c r="P1615" s="203"/>
      <c r="Q1615" s="203"/>
      <c r="R1615" s="203"/>
      <c r="S1615" s="203"/>
      <c r="T1615" s="203"/>
      <c r="U1615" s="203"/>
      <c r="V1615" s="203"/>
      <c r="W1615" s="203"/>
      <c r="X1615" s="203"/>
      <c r="Y1615" s="203"/>
      <c r="Z1615" s="203"/>
      <c r="AA1615" s="203"/>
      <c r="AB1615" s="203"/>
      <c r="AC1615" s="203"/>
      <c r="AD1615" s="203"/>
      <c r="AE1615" s="203"/>
      <c r="AF1615" s="203"/>
      <c r="AG1615" s="203"/>
      <c r="AH1615" s="203"/>
      <c r="AI1615" s="203"/>
      <c r="AJ1615" s="203"/>
      <c r="AK1615" s="203"/>
      <c r="AL1615" s="203"/>
      <c r="AM1615" s="203"/>
      <c r="AN1615" s="203"/>
      <c r="AO1615" s="203"/>
      <c r="AP1615" s="203"/>
      <c r="AQ1615" s="203"/>
      <c r="AR1615" s="203"/>
      <c r="AS1615" s="203"/>
      <c r="AT1615" s="203"/>
      <c r="AU1615" s="203"/>
      <c r="AV1615" s="203"/>
      <c r="AW1615" s="203"/>
      <c r="AX1615" s="203"/>
      <c r="AY1615" s="203"/>
      <c r="AZ1615" s="203"/>
      <c r="BA1615" s="203"/>
      <c r="BB1615" s="203"/>
      <c r="BC1615" s="203"/>
      <c r="BD1615" s="203"/>
      <c r="BE1615" s="203"/>
      <c r="BF1615" s="203"/>
      <c r="BG1615" s="203"/>
      <c r="BH1615" s="203"/>
      <c r="BI1615" s="203"/>
      <c r="BJ1615" s="203"/>
      <c r="BK1615" s="203"/>
      <c r="BL1615" s="203"/>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c r="HO1615"/>
      <c r="HP1615"/>
      <c r="HQ1615"/>
      <c r="HR1615"/>
      <c r="HS1615"/>
      <c r="HT1615"/>
      <c r="HU1615"/>
      <c r="HV1615"/>
      <c r="HW1615"/>
      <c r="HX1615"/>
      <c r="HY1615"/>
      <c r="HZ1615"/>
      <c r="IA1615"/>
      <c r="IB1615"/>
      <c r="IC1615"/>
      <c r="ID1615"/>
      <c r="IE1615"/>
      <c r="IF1615"/>
      <c r="IG1615"/>
      <c r="IH1615"/>
      <c r="II1615"/>
      <c r="IJ1615"/>
      <c r="IK1615"/>
      <c r="IL1615"/>
      <c r="IM1615"/>
      <c r="IN1615"/>
      <c r="IO1615"/>
      <c r="IP1615"/>
      <c r="IQ1615"/>
      <c r="IR1615"/>
      <c r="IS1615"/>
      <c r="IT1615"/>
      <c r="IU1615"/>
      <c r="IV1615"/>
    </row>
    <row r="1616" spans="1:260" s="10" customFormat="1" ht="12.75" customHeight="1" x14ac:dyDescent="0.2">
      <c r="A1616" s="203" t="s">
        <v>4028</v>
      </c>
      <c r="B1616" s="203" t="s">
        <v>4028</v>
      </c>
      <c r="C1616" s="203"/>
      <c r="D1616" s="214"/>
      <c r="E1616" s="203"/>
      <c r="F1616" s="203"/>
      <c r="G1616" s="203" t="s">
        <v>4028</v>
      </c>
      <c r="H1616" s="203" t="s">
        <v>4028</v>
      </c>
      <c r="I1616" s="203" t="s">
        <v>4028</v>
      </c>
      <c r="J1616" s="203" t="s">
        <v>4028</v>
      </c>
      <c r="K1616" s="203" t="s">
        <v>4028</v>
      </c>
      <c r="L1616" s="203" t="s">
        <v>4028</v>
      </c>
      <c r="M1616" s="203" t="s">
        <v>4028</v>
      </c>
      <c r="N1616" s="203" t="s">
        <v>4028</v>
      </c>
      <c r="O1616" s="203" t="s">
        <v>4028</v>
      </c>
      <c r="P1616" s="203" t="s">
        <v>4028</v>
      </c>
      <c r="Q1616" s="203"/>
      <c r="R1616" s="203"/>
      <c r="S1616" s="203"/>
      <c r="T1616" s="203" t="s">
        <v>4028</v>
      </c>
      <c r="U1616" s="203" t="s">
        <v>4028</v>
      </c>
      <c r="V1616" s="203" t="s">
        <v>4028</v>
      </c>
      <c r="W1616" s="203" t="s">
        <v>4028</v>
      </c>
      <c r="X1616" s="203" t="s">
        <v>4028</v>
      </c>
      <c r="Y1616" s="203" t="s">
        <v>4028</v>
      </c>
      <c r="Z1616" s="203" t="s">
        <v>4028</v>
      </c>
      <c r="AA1616" s="203" t="s">
        <v>4028</v>
      </c>
      <c r="AB1616" s="203" t="s">
        <v>4028</v>
      </c>
      <c r="AC1616" s="203" t="s">
        <v>4028</v>
      </c>
      <c r="AD1616" s="203" t="s">
        <v>4028</v>
      </c>
      <c r="AE1616" s="203" t="s">
        <v>4028</v>
      </c>
      <c r="AF1616" s="203" t="s">
        <v>4028</v>
      </c>
      <c r="AG1616" s="203" t="s">
        <v>4028</v>
      </c>
      <c r="AH1616" s="203" t="s">
        <v>4028</v>
      </c>
      <c r="AI1616" s="203" t="s">
        <v>4028</v>
      </c>
      <c r="AJ1616" s="203" t="s">
        <v>4028</v>
      </c>
      <c r="AK1616" s="203" t="s">
        <v>4028</v>
      </c>
      <c r="AL1616" s="203"/>
      <c r="AM1616" s="203"/>
      <c r="AN1616" s="203"/>
      <c r="AO1616" s="203"/>
      <c r="AP1616" s="203"/>
      <c r="AQ1616" s="203"/>
      <c r="AR1616" s="203"/>
      <c r="AS1616" s="203"/>
      <c r="AT1616" s="203"/>
      <c r="AU1616" s="203"/>
      <c r="AV1616" s="203"/>
      <c r="AW1616" s="203"/>
      <c r="AX1616" s="203"/>
      <c r="AY1616" s="203"/>
      <c r="AZ1616" s="203"/>
      <c r="BA1616" s="203"/>
      <c r="BB1616" s="203"/>
      <c r="BC1616" s="203"/>
      <c r="BD1616" s="203"/>
      <c r="BE1616" s="203"/>
      <c r="BF1616" s="203"/>
      <c r="BG1616" s="203"/>
      <c r="BH1616" s="203"/>
      <c r="BI1616" s="203"/>
      <c r="BJ1616" s="203"/>
      <c r="BK1616" s="203"/>
      <c r="BL1616" s="203"/>
    </row>
    <row r="1617" spans="1:256" s="10" customFormat="1" ht="12.75" customHeight="1" x14ac:dyDescent="0.2">
      <c r="A1617" s="203" t="s">
        <v>126</v>
      </c>
      <c r="B1617" s="203" t="s">
        <v>4449</v>
      </c>
      <c r="C1617" s="203" t="s">
        <v>3975</v>
      </c>
      <c r="D1617" s="214">
        <v>35843</v>
      </c>
      <c r="E1617" s="203" t="s">
        <v>3976</v>
      </c>
      <c r="F1617" s="203" t="s">
        <v>3519</v>
      </c>
      <c r="G1617" s="203" t="s">
        <v>4765</v>
      </c>
      <c r="H1617" s="203" t="s">
        <v>126</v>
      </c>
      <c r="I1617" s="203" t="s">
        <v>122</v>
      </c>
      <c r="J1617" s="203" t="s">
        <v>1144</v>
      </c>
      <c r="K1617" s="203"/>
      <c r="L1617" s="203"/>
      <c r="M1617" s="203"/>
      <c r="N1617" s="203"/>
      <c r="O1617" s="203"/>
      <c r="P1617" s="203"/>
      <c r="Q1617" s="203"/>
      <c r="R1617" s="203"/>
      <c r="S1617" s="203"/>
      <c r="T1617" s="203"/>
      <c r="U1617" s="203"/>
      <c r="V1617" s="203"/>
      <c r="W1617" s="203"/>
      <c r="X1617" s="203"/>
      <c r="Y1617" s="203"/>
      <c r="Z1617" s="203"/>
      <c r="AA1617" s="203"/>
      <c r="AB1617" s="203"/>
      <c r="AC1617" s="203"/>
      <c r="AD1617" s="203"/>
      <c r="AE1617" s="203"/>
      <c r="AF1617" s="203"/>
      <c r="AG1617" s="203"/>
      <c r="AH1617" s="203"/>
      <c r="AI1617" s="203"/>
      <c r="AJ1617" s="203"/>
      <c r="AK1617" s="203"/>
      <c r="AL1617" s="203"/>
      <c r="AM1617" s="203"/>
      <c r="AN1617" s="203"/>
      <c r="AO1617" s="203"/>
      <c r="AP1617" s="203"/>
      <c r="AQ1617" s="203"/>
      <c r="AR1617" s="203"/>
      <c r="AS1617" s="203"/>
      <c r="AT1617" s="203"/>
      <c r="AU1617" s="203"/>
      <c r="AV1617" s="203"/>
      <c r="AW1617" s="203"/>
      <c r="AX1617" s="203"/>
      <c r="AY1617" s="203"/>
      <c r="AZ1617" s="203"/>
      <c r="BA1617" s="203"/>
      <c r="BB1617" s="203"/>
      <c r="BC1617" s="203"/>
      <c r="BD1617" s="203"/>
      <c r="BE1617" s="203"/>
      <c r="BF1617" s="203"/>
      <c r="BG1617" s="203"/>
      <c r="BH1617" s="203"/>
      <c r="BI1617" s="203"/>
      <c r="BJ1617" s="203"/>
      <c r="BK1617" s="203"/>
      <c r="BL1617" s="203"/>
    </row>
    <row r="1618" spans="1:256" ht="12.75" customHeight="1" x14ac:dyDescent="0.2">
      <c r="A1618" s="203" t="s">
        <v>235</v>
      </c>
      <c r="B1618" s="203" t="s">
        <v>4093</v>
      </c>
      <c r="C1618" s="203" t="s">
        <v>960</v>
      </c>
      <c r="D1618" s="214">
        <v>33449</v>
      </c>
      <c r="E1618" s="203" t="s">
        <v>1007</v>
      </c>
      <c r="F1618" s="203" t="s">
        <v>2169</v>
      </c>
      <c r="G1618" s="203" t="s">
        <v>4917</v>
      </c>
      <c r="H1618" s="203" t="s">
        <v>235</v>
      </c>
      <c r="I1618" s="203" t="s">
        <v>367</v>
      </c>
      <c r="J1618" s="203" t="s">
        <v>1071</v>
      </c>
      <c r="K1618" s="203" t="s">
        <v>235</v>
      </c>
      <c r="L1618" s="203" t="s">
        <v>367</v>
      </c>
      <c r="M1618" s="203" t="s">
        <v>1109</v>
      </c>
      <c r="N1618" s="203" t="s">
        <v>616</v>
      </c>
      <c r="O1618" s="203" t="s">
        <v>367</v>
      </c>
      <c r="P1618" s="203" t="s">
        <v>1056</v>
      </c>
      <c r="Q1618" s="203" t="s">
        <v>64</v>
      </c>
      <c r="R1618" s="203" t="s">
        <v>22</v>
      </c>
      <c r="S1618" s="203" t="s">
        <v>1358</v>
      </c>
      <c r="T1618" s="203" t="s">
        <v>387</v>
      </c>
      <c r="U1618" s="203" t="s">
        <v>22</v>
      </c>
      <c r="V1618" s="203" t="s">
        <v>1358</v>
      </c>
      <c r="W1618" s="203" t="s">
        <v>387</v>
      </c>
      <c r="X1618" s="203" t="s">
        <v>22</v>
      </c>
      <c r="Y1618" s="203" t="s">
        <v>1358</v>
      </c>
      <c r="Z1618" s="203" t="s">
        <v>235</v>
      </c>
      <c r="AA1618" s="203" t="s">
        <v>22</v>
      </c>
      <c r="AB1618" s="203" t="s">
        <v>1058</v>
      </c>
      <c r="AC1618" s="203">
        <v>0</v>
      </c>
      <c r="AD1618" s="203">
        <v>0</v>
      </c>
      <c r="AE1618" s="203">
        <v>0</v>
      </c>
      <c r="AF1618" s="203">
        <v>0</v>
      </c>
      <c r="AG1618" s="203">
        <v>0</v>
      </c>
      <c r="AH1618" s="203">
        <v>0</v>
      </c>
      <c r="AI1618" s="203">
        <v>0</v>
      </c>
      <c r="AJ1618" s="203">
        <v>0</v>
      </c>
      <c r="AK1618" s="203">
        <v>0</v>
      </c>
      <c r="AL1618" s="203"/>
      <c r="AM1618" s="203"/>
      <c r="AN1618" s="203"/>
      <c r="AO1618" s="203"/>
      <c r="AP1618" s="203"/>
      <c r="AQ1618" s="203"/>
      <c r="AR1618" s="203"/>
      <c r="AS1618" s="203"/>
      <c r="AT1618" s="203"/>
      <c r="AU1618" s="203"/>
      <c r="AV1618" s="203"/>
      <c r="AW1618" s="203"/>
      <c r="AX1618" s="203"/>
      <c r="AY1618" s="203"/>
      <c r="AZ1618" s="203"/>
      <c r="BA1618" s="203"/>
      <c r="BB1618" s="203"/>
      <c r="BC1618" s="203"/>
      <c r="BD1618" s="203"/>
      <c r="BE1618" s="203"/>
      <c r="BF1618" s="203"/>
      <c r="BG1618" s="203"/>
      <c r="BH1618" s="203"/>
      <c r="BI1618" s="203"/>
      <c r="BJ1618" s="203"/>
      <c r="BK1618" s="203"/>
      <c r="BL1618" s="203"/>
    </row>
    <row r="1619" spans="1:256" ht="12.75" customHeight="1" x14ac:dyDescent="0.2">
      <c r="A1619" s="203" t="s">
        <v>52</v>
      </c>
      <c r="B1619" s="203" t="s">
        <v>4160</v>
      </c>
      <c r="C1619" s="203" t="s">
        <v>2809</v>
      </c>
      <c r="D1619" s="214">
        <v>34864</v>
      </c>
      <c r="E1619" s="203" t="s">
        <v>2034</v>
      </c>
      <c r="F1619" s="203" t="s">
        <v>2588</v>
      </c>
      <c r="G1619" s="203" t="s">
        <v>4918</v>
      </c>
      <c r="H1619" s="203" t="s">
        <v>540</v>
      </c>
      <c r="I1619" s="203" t="s">
        <v>506</v>
      </c>
      <c r="J1619" s="203" t="s">
        <v>3913</v>
      </c>
      <c r="K1619" s="203" t="s">
        <v>540</v>
      </c>
      <c r="L1619" s="203" t="s">
        <v>506</v>
      </c>
      <c r="M1619" s="203" t="s">
        <v>1515</v>
      </c>
      <c r="N1619" s="203" t="s">
        <v>64</v>
      </c>
      <c r="O1619" s="203" t="s">
        <v>506</v>
      </c>
      <c r="P1619" s="203" t="s">
        <v>1104</v>
      </c>
      <c r="Q1619" s="203"/>
      <c r="R1619" s="203"/>
      <c r="S1619" s="203"/>
      <c r="T1619" s="203">
        <v>0</v>
      </c>
      <c r="U1619" s="203">
        <v>0</v>
      </c>
      <c r="V1619" s="203">
        <v>0</v>
      </c>
      <c r="W1619" s="203">
        <v>0</v>
      </c>
      <c r="X1619" s="203">
        <v>0</v>
      </c>
      <c r="Y1619" s="203">
        <v>0</v>
      </c>
      <c r="Z1619" s="203">
        <v>0</v>
      </c>
      <c r="AA1619" s="203">
        <v>0</v>
      </c>
      <c r="AB1619" s="203">
        <v>0</v>
      </c>
      <c r="AC1619" s="203">
        <v>0</v>
      </c>
      <c r="AD1619" s="203">
        <v>0</v>
      </c>
      <c r="AE1619" s="203">
        <v>0</v>
      </c>
      <c r="AF1619" s="203">
        <v>0</v>
      </c>
      <c r="AG1619" s="203">
        <v>0</v>
      </c>
      <c r="AH1619" s="203">
        <v>0</v>
      </c>
      <c r="AI1619" s="203">
        <v>0</v>
      </c>
      <c r="AJ1619" s="203">
        <v>0</v>
      </c>
      <c r="AK1619" s="203">
        <v>0</v>
      </c>
      <c r="AL1619" s="203"/>
      <c r="AM1619" s="203"/>
      <c r="AN1619" s="203"/>
      <c r="AO1619" s="203"/>
      <c r="AP1619" s="203"/>
      <c r="AQ1619" s="203"/>
      <c r="AR1619" s="203"/>
      <c r="AS1619" s="203"/>
      <c r="AT1619" s="203"/>
      <c r="AU1619" s="203"/>
      <c r="AV1619" s="203"/>
      <c r="AW1619" s="203"/>
      <c r="AX1619" s="203"/>
      <c r="AY1619" s="203"/>
      <c r="AZ1619" s="203"/>
      <c r="BA1619" s="203"/>
      <c r="BB1619" s="203"/>
      <c r="BC1619" s="203"/>
      <c r="BD1619" s="203"/>
      <c r="BE1619" s="203"/>
      <c r="BF1619" s="203"/>
      <c r="BG1619" s="203"/>
      <c r="BH1619" s="203"/>
      <c r="BI1619" s="203"/>
      <c r="BJ1619" s="203"/>
      <c r="BK1619" s="203"/>
      <c r="BL1619" s="203"/>
      <c r="BM1619" s="10"/>
      <c r="BN1619" s="10"/>
      <c r="BO1619" s="10"/>
      <c r="BP1619" s="10"/>
      <c r="BQ1619" s="10"/>
      <c r="BR1619" s="10"/>
      <c r="BS1619" s="10"/>
      <c r="BT1619" s="10"/>
      <c r="BU1619" s="10"/>
      <c r="BV1619" s="10"/>
      <c r="BW1619" s="10"/>
      <c r="BX1619" s="10"/>
      <c r="BY1619" s="10"/>
      <c r="BZ1619" s="10"/>
      <c r="CA1619" s="10"/>
      <c r="CB1619" s="10"/>
      <c r="CC1619" s="10"/>
      <c r="CD1619" s="10"/>
      <c r="CE1619" s="10"/>
      <c r="CF1619" s="10"/>
      <c r="CG1619" s="10"/>
      <c r="CH1619" s="10"/>
      <c r="CI1619" s="10"/>
      <c r="CJ1619" s="10"/>
      <c r="CK1619" s="10"/>
      <c r="CL1619" s="10"/>
      <c r="CM1619" s="10"/>
      <c r="CN1619" s="10"/>
      <c r="CO1619" s="10"/>
      <c r="CP1619" s="10"/>
      <c r="CQ1619" s="10"/>
      <c r="CR1619" s="10"/>
      <c r="CS1619" s="10"/>
      <c r="CT1619" s="10"/>
      <c r="CU1619" s="10"/>
      <c r="CV1619" s="10"/>
      <c r="CW1619" s="10"/>
      <c r="CX1619" s="10"/>
      <c r="CY1619" s="10"/>
      <c r="CZ1619" s="10"/>
      <c r="DA1619" s="10"/>
      <c r="DB1619" s="10"/>
      <c r="DC1619" s="10"/>
      <c r="DD1619" s="10"/>
      <c r="DE1619" s="10"/>
      <c r="DF1619" s="10"/>
      <c r="DG1619" s="10"/>
      <c r="DH1619" s="10"/>
      <c r="DI1619" s="10"/>
      <c r="DJ1619" s="10"/>
      <c r="DK1619" s="10"/>
      <c r="DL1619" s="10"/>
      <c r="DM1619" s="10"/>
      <c r="DN1619" s="10"/>
      <c r="DO1619" s="10"/>
      <c r="DP1619" s="10"/>
      <c r="DQ1619" s="10"/>
      <c r="DR1619" s="10"/>
      <c r="DS1619" s="10"/>
      <c r="DT1619" s="10"/>
      <c r="DU1619" s="10"/>
      <c r="DV1619" s="10"/>
      <c r="DW1619" s="10"/>
      <c r="DX1619" s="10"/>
      <c r="DY1619" s="10"/>
      <c r="DZ1619" s="10"/>
      <c r="EA1619" s="10"/>
      <c r="EB1619" s="10"/>
      <c r="EC1619" s="10"/>
      <c r="ED1619" s="10"/>
      <c r="EE1619" s="10"/>
      <c r="EF1619" s="10"/>
      <c r="EG1619" s="10"/>
      <c r="EH1619" s="10"/>
      <c r="EI1619" s="10"/>
      <c r="EJ1619" s="10"/>
      <c r="EK1619" s="10"/>
      <c r="EL1619" s="10"/>
      <c r="EM1619" s="10"/>
      <c r="EN1619" s="10"/>
      <c r="EO1619" s="10"/>
      <c r="EP1619" s="10"/>
      <c r="EQ1619" s="10"/>
      <c r="ER1619" s="10"/>
      <c r="ES1619" s="10"/>
      <c r="ET1619" s="10"/>
      <c r="EU1619" s="10"/>
      <c r="EV1619" s="10"/>
      <c r="EW1619" s="10"/>
      <c r="EX1619" s="10"/>
      <c r="EY1619" s="10"/>
      <c r="EZ1619" s="10"/>
      <c r="FA1619" s="10"/>
      <c r="FB1619" s="10"/>
      <c r="FC1619" s="10"/>
      <c r="FD1619" s="10"/>
      <c r="FE1619" s="10"/>
      <c r="FF1619" s="10"/>
      <c r="FG1619" s="10"/>
      <c r="FH1619" s="10"/>
      <c r="FI1619" s="10"/>
      <c r="FJ1619" s="10"/>
      <c r="FK1619" s="10"/>
      <c r="FL1619" s="10"/>
      <c r="FM1619" s="10"/>
      <c r="FN1619" s="10"/>
      <c r="FO1619" s="10"/>
      <c r="FP1619" s="10"/>
      <c r="FQ1619" s="10"/>
      <c r="FR1619" s="10"/>
      <c r="FS1619" s="10"/>
      <c r="FT1619" s="10"/>
      <c r="FU1619" s="10"/>
      <c r="FV1619" s="10"/>
      <c r="FW1619" s="10"/>
      <c r="FX1619" s="10"/>
      <c r="FY1619" s="10"/>
      <c r="FZ1619" s="10"/>
      <c r="GA1619" s="10"/>
      <c r="GB1619" s="10"/>
      <c r="GC1619" s="10"/>
      <c r="GD1619" s="10"/>
      <c r="GE1619" s="10"/>
      <c r="GF1619" s="10"/>
      <c r="GG1619" s="10"/>
      <c r="GH1619" s="10"/>
      <c r="GI1619" s="10"/>
      <c r="GJ1619" s="10"/>
      <c r="GK1619" s="10"/>
      <c r="GL1619" s="10"/>
      <c r="GM1619" s="10"/>
      <c r="GN1619" s="10"/>
      <c r="GO1619" s="10"/>
      <c r="GP1619" s="10"/>
      <c r="GQ1619" s="10"/>
      <c r="GR1619" s="10"/>
      <c r="GS1619" s="10"/>
      <c r="GT1619" s="10"/>
      <c r="GU1619" s="10"/>
      <c r="GV1619" s="10"/>
      <c r="GW1619" s="10"/>
      <c r="GX1619" s="10"/>
      <c r="GY1619" s="10"/>
      <c r="GZ1619" s="10"/>
      <c r="HA1619" s="10"/>
      <c r="HB1619" s="10"/>
      <c r="HC1619" s="10"/>
      <c r="HD1619" s="10"/>
      <c r="HE1619" s="10"/>
      <c r="HF1619" s="10"/>
      <c r="HG1619" s="10"/>
      <c r="HH1619" s="10"/>
      <c r="HI1619" s="10"/>
      <c r="HJ1619" s="10"/>
      <c r="HK1619" s="10"/>
      <c r="HL1619" s="10"/>
      <c r="HM1619" s="10"/>
      <c r="HN1619" s="10"/>
      <c r="HO1619" s="10"/>
      <c r="HP1619" s="10"/>
      <c r="HQ1619" s="10"/>
      <c r="HR1619" s="10"/>
      <c r="HS1619" s="10"/>
      <c r="HT1619" s="10"/>
      <c r="HU1619" s="10"/>
      <c r="HV1619" s="10"/>
      <c r="HW1619" s="10"/>
      <c r="HX1619" s="10"/>
      <c r="HY1619" s="10"/>
      <c r="HZ1619" s="10"/>
      <c r="IA1619" s="10"/>
      <c r="IB1619" s="10"/>
      <c r="IC1619" s="10"/>
      <c r="ID1619" s="10"/>
      <c r="IE1619" s="10"/>
      <c r="IF1619" s="10"/>
      <c r="IG1619" s="10"/>
      <c r="IH1619" s="10"/>
      <c r="II1619" s="10"/>
      <c r="IJ1619" s="10"/>
      <c r="IK1619" s="10"/>
      <c r="IL1619" s="10"/>
      <c r="IM1619" s="10"/>
      <c r="IN1619" s="10"/>
      <c r="IO1619" s="10"/>
      <c r="IP1619" s="10"/>
      <c r="IQ1619" s="10"/>
      <c r="IR1619" s="10"/>
      <c r="IS1619" s="10"/>
      <c r="IT1619" s="10"/>
      <c r="IU1619" s="10"/>
      <c r="IV1619" s="10"/>
    </row>
    <row r="1620" spans="1:256" ht="12.75" customHeight="1" x14ac:dyDescent="0.2">
      <c r="A1620" s="203" t="s">
        <v>125</v>
      </c>
      <c r="B1620" s="203" t="s">
        <v>4072</v>
      </c>
      <c r="C1620" s="203" t="s">
        <v>2606</v>
      </c>
      <c r="D1620" s="214">
        <v>34842</v>
      </c>
      <c r="E1620" s="203" t="s">
        <v>2588</v>
      </c>
      <c r="F1620" s="203" t="s">
        <v>2585</v>
      </c>
      <c r="G1620" s="203" t="s">
        <v>4919</v>
      </c>
      <c r="H1620" s="203" t="s">
        <v>125</v>
      </c>
      <c r="I1620" s="203" t="s">
        <v>39</v>
      </c>
      <c r="J1620" s="203" t="s">
        <v>2022</v>
      </c>
      <c r="K1620" s="203" t="s">
        <v>125</v>
      </c>
      <c r="L1620" s="203" t="s">
        <v>39</v>
      </c>
      <c r="M1620" s="203" t="s">
        <v>1328</v>
      </c>
      <c r="N1620" s="203" t="s">
        <v>125</v>
      </c>
      <c r="O1620" s="203" t="s">
        <v>39</v>
      </c>
      <c r="P1620" s="203" t="s">
        <v>1089</v>
      </c>
      <c r="Q1620" s="203">
        <v>0</v>
      </c>
      <c r="R1620" s="203">
        <v>0</v>
      </c>
      <c r="S1620" s="203">
        <v>0</v>
      </c>
      <c r="T1620" s="203">
        <v>0</v>
      </c>
      <c r="U1620" s="203">
        <v>0</v>
      </c>
      <c r="V1620" s="203">
        <v>0</v>
      </c>
      <c r="W1620" s="203">
        <v>0</v>
      </c>
      <c r="X1620" s="203">
        <v>0</v>
      </c>
      <c r="Y1620" s="203">
        <v>0</v>
      </c>
      <c r="Z1620" s="203">
        <v>0</v>
      </c>
      <c r="AA1620" s="203">
        <v>0</v>
      </c>
      <c r="AB1620" s="203">
        <v>0</v>
      </c>
      <c r="AC1620" s="203">
        <v>0</v>
      </c>
      <c r="AD1620" s="203">
        <v>0</v>
      </c>
      <c r="AE1620" s="203">
        <v>0</v>
      </c>
      <c r="AF1620" s="203">
        <v>0</v>
      </c>
      <c r="AG1620" s="203">
        <v>0</v>
      </c>
      <c r="AH1620" s="203">
        <v>0</v>
      </c>
      <c r="AI1620" s="203">
        <v>0</v>
      </c>
      <c r="AJ1620" s="203">
        <v>0</v>
      </c>
      <c r="AK1620" s="203">
        <v>0</v>
      </c>
      <c r="AL1620" s="203"/>
      <c r="AM1620" s="203"/>
      <c r="AN1620" s="203"/>
      <c r="AO1620" s="203"/>
      <c r="AP1620" s="203"/>
      <c r="AQ1620" s="203"/>
      <c r="AR1620" s="203"/>
      <c r="AS1620" s="203"/>
      <c r="AT1620" s="203"/>
      <c r="AU1620" s="203"/>
      <c r="AV1620" s="203"/>
      <c r="AW1620" s="203"/>
      <c r="AX1620" s="203"/>
      <c r="AY1620" s="203"/>
      <c r="AZ1620" s="203"/>
      <c r="BA1620" s="203"/>
      <c r="BB1620" s="203"/>
      <c r="BC1620" s="203"/>
      <c r="BD1620" s="203"/>
      <c r="BE1620" s="203"/>
      <c r="BF1620" s="203"/>
      <c r="BG1620" s="203"/>
      <c r="BH1620" s="203"/>
      <c r="BI1620" s="203"/>
      <c r="BJ1620" s="203"/>
      <c r="BK1620" s="203"/>
      <c r="BL1620" s="203"/>
      <c r="BM1620" s="13"/>
      <c r="BN1620" s="13"/>
      <c r="BO1620" s="13"/>
      <c r="BP1620" s="13"/>
      <c r="BQ1620" s="13"/>
      <c r="BR1620" s="13"/>
      <c r="BS1620" s="13"/>
      <c r="BT1620" s="13"/>
      <c r="BU1620" s="13"/>
      <c r="BV1620" s="13"/>
      <c r="BW1620" s="13"/>
      <c r="BX1620" s="13"/>
      <c r="BY1620" s="13"/>
      <c r="BZ1620" s="13"/>
      <c r="CA1620" s="13"/>
      <c r="CB1620" s="13"/>
      <c r="CC1620" s="13"/>
      <c r="CD1620" s="13"/>
      <c r="CE1620" s="13"/>
      <c r="CF1620" s="13"/>
      <c r="CG1620" s="13"/>
      <c r="CH1620" s="13"/>
      <c r="CI1620" s="13"/>
      <c r="CJ1620" s="13"/>
      <c r="CK1620" s="13"/>
      <c r="CL1620" s="13"/>
      <c r="CM1620" s="13"/>
      <c r="CN1620" s="13"/>
      <c r="CO1620" s="13"/>
      <c r="CP1620" s="13"/>
      <c r="CQ1620" s="13"/>
      <c r="CR1620" s="13"/>
      <c r="CS1620" s="13"/>
      <c r="CT1620" s="13"/>
      <c r="CU1620" s="13"/>
      <c r="CV1620" s="13"/>
      <c r="CW1620" s="13"/>
      <c r="CX1620" s="13"/>
      <c r="CY1620" s="13"/>
      <c r="CZ1620" s="13"/>
      <c r="DA1620" s="13"/>
      <c r="DB1620" s="13"/>
      <c r="DC1620" s="13"/>
      <c r="DD1620" s="13"/>
      <c r="DE1620" s="13"/>
      <c r="DF1620" s="13"/>
      <c r="DG1620" s="13"/>
      <c r="DH1620" s="13"/>
      <c r="DI1620" s="13"/>
      <c r="DJ1620" s="13"/>
      <c r="DK1620" s="13"/>
      <c r="DL1620" s="13"/>
      <c r="DM1620" s="13"/>
      <c r="DN1620" s="13"/>
      <c r="DO1620" s="13"/>
      <c r="DP1620" s="13"/>
      <c r="DQ1620" s="13"/>
      <c r="DR1620" s="13"/>
      <c r="DS1620" s="13"/>
      <c r="DT1620" s="13"/>
      <c r="DU1620" s="13"/>
      <c r="DV1620" s="13"/>
      <c r="DW1620" s="13"/>
      <c r="DX1620" s="13"/>
      <c r="DY1620" s="13"/>
      <c r="DZ1620" s="13"/>
      <c r="EA1620" s="13"/>
      <c r="EB1620" s="13"/>
      <c r="EC1620" s="13"/>
      <c r="ED1620" s="13"/>
      <c r="EE1620" s="13"/>
      <c r="EF1620" s="13"/>
      <c r="EG1620" s="13"/>
      <c r="EH1620" s="13"/>
      <c r="EI1620" s="13"/>
      <c r="EJ1620" s="13"/>
      <c r="EK1620" s="13"/>
      <c r="EL1620" s="13"/>
      <c r="EM1620" s="13"/>
      <c r="EN1620" s="13"/>
      <c r="EO1620" s="13"/>
      <c r="EP1620" s="13"/>
      <c r="EQ1620" s="13"/>
      <c r="ER1620" s="13"/>
      <c r="ES1620" s="13"/>
      <c r="ET1620" s="13"/>
      <c r="EU1620" s="13"/>
      <c r="EV1620" s="13"/>
      <c r="EW1620" s="13"/>
      <c r="EX1620" s="13"/>
      <c r="EY1620" s="13"/>
      <c r="EZ1620" s="13"/>
      <c r="FA1620" s="13"/>
      <c r="FB1620" s="13"/>
      <c r="FC1620" s="13"/>
      <c r="FD1620" s="13"/>
      <c r="FE1620" s="13"/>
      <c r="FF1620" s="13"/>
      <c r="FG1620" s="13"/>
      <c r="FH1620" s="13"/>
      <c r="FI1620" s="13"/>
      <c r="FJ1620" s="13"/>
      <c r="FK1620" s="13"/>
      <c r="FL1620" s="13"/>
      <c r="FM1620" s="13"/>
      <c r="FN1620" s="13"/>
      <c r="FO1620" s="13"/>
      <c r="FP1620" s="13"/>
      <c r="FQ1620" s="13"/>
      <c r="FR1620" s="13"/>
      <c r="FS1620" s="13"/>
      <c r="FT1620" s="13"/>
      <c r="FU1620" s="13"/>
      <c r="FV1620" s="13"/>
      <c r="FW1620" s="13"/>
      <c r="FX1620" s="13"/>
      <c r="FY1620" s="13"/>
      <c r="FZ1620" s="13"/>
      <c r="GA1620" s="13"/>
      <c r="GB1620" s="13"/>
      <c r="GC1620" s="13"/>
      <c r="GD1620" s="13"/>
      <c r="GE1620" s="13"/>
      <c r="GF1620" s="13"/>
      <c r="GG1620" s="13"/>
      <c r="GH1620" s="13"/>
      <c r="GI1620" s="13"/>
      <c r="GJ1620" s="13"/>
      <c r="GK1620" s="13"/>
      <c r="GL1620" s="13"/>
      <c r="GM1620" s="13"/>
      <c r="GN1620" s="13"/>
      <c r="GO1620" s="13"/>
      <c r="GP1620" s="13"/>
      <c r="GQ1620" s="13"/>
      <c r="GR1620" s="13"/>
      <c r="GS1620" s="13"/>
      <c r="GT1620" s="13"/>
      <c r="GU1620" s="13"/>
      <c r="GV1620" s="13"/>
      <c r="GW1620" s="13"/>
      <c r="GX1620" s="13"/>
      <c r="GY1620" s="13"/>
      <c r="GZ1620" s="13"/>
      <c r="HA1620" s="13"/>
      <c r="HB1620" s="13"/>
      <c r="HC1620" s="13"/>
      <c r="HD1620" s="13"/>
      <c r="HE1620" s="13"/>
      <c r="HF1620" s="13"/>
      <c r="HG1620" s="13"/>
      <c r="HH1620" s="13"/>
      <c r="HI1620" s="13"/>
      <c r="HJ1620" s="13"/>
      <c r="HK1620" s="13"/>
      <c r="HL1620" s="13"/>
      <c r="HM1620" s="13"/>
      <c r="HN1620" s="13"/>
      <c r="HO1620" s="13"/>
      <c r="HP1620" s="13"/>
      <c r="HQ1620" s="13"/>
      <c r="HR1620" s="13"/>
      <c r="HS1620" s="13"/>
      <c r="HT1620" s="13"/>
      <c r="HU1620" s="13"/>
      <c r="HV1620" s="13"/>
      <c r="HW1620" s="13"/>
      <c r="HX1620" s="13"/>
      <c r="HY1620" s="13"/>
      <c r="HZ1620" s="13"/>
      <c r="IA1620" s="13"/>
      <c r="IB1620" s="13"/>
      <c r="IC1620" s="13"/>
      <c r="ID1620" s="13"/>
      <c r="IE1620" s="13"/>
      <c r="IF1620" s="13"/>
      <c r="IG1620" s="13"/>
      <c r="IH1620" s="13"/>
      <c r="II1620" s="13"/>
      <c r="IJ1620" s="13"/>
      <c r="IK1620" s="13"/>
      <c r="IL1620" s="13"/>
      <c r="IM1620" s="13"/>
      <c r="IN1620" s="13"/>
      <c r="IO1620" s="13"/>
      <c r="IP1620" s="13"/>
      <c r="IQ1620" s="13"/>
      <c r="IR1620" s="13"/>
      <c r="IS1620" s="13"/>
      <c r="IT1620" s="13"/>
      <c r="IU1620" s="13"/>
      <c r="IV1620" s="13"/>
    </row>
    <row r="1621" spans="1:256" s="27" customFormat="1" ht="12.75" customHeight="1" x14ac:dyDescent="0.2">
      <c r="A1621" s="203" t="s">
        <v>387</v>
      </c>
      <c r="B1621" s="194" t="s">
        <v>448</v>
      </c>
      <c r="C1621" s="203" t="s">
        <v>4155</v>
      </c>
      <c r="D1621" s="215">
        <v>35694</v>
      </c>
      <c r="E1621" s="205" t="s">
        <v>4510</v>
      </c>
      <c r="F1621" s="206" t="s">
        <v>4510</v>
      </c>
      <c r="G1621" s="206" t="s">
        <v>1328</v>
      </c>
      <c r="H1621" s="203"/>
      <c r="I1621" s="203"/>
      <c r="J1621" s="206"/>
      <c r="K1621" s="203"/>
      <c r="L1621" s="203"/>
      <c r="M1621" s="206"/>
      <c r="N1621" s="203"/>
      <c r="O1621" s="203"/>
      <c r="P1621" s="206"/>
      <c r="Q1621" s="203"/>
      <c r="R1621" s="203"/>
      <c r="S1621" s="203"/>
      <c r="T1621" s="203"/>
      <c r="U1621" s="203"/>
      <c r="V1621" s="203"/>
      <c r="W1621" s="203"/>
      <c r="X1621" s="203"/>
      <c r="Y1621" s="203"/>
      <c r="Z1621" s="203"/>
      <c r="AA1621" s="203"/>
      <c r="AB1621" s="203"/>
      <c r="AC1621" s="203"/>
      <c r="AD1621" s="203"/>
      <c r="AE1621" s="203"/>
      <c r="AF1621" s="203"/>
      <c r="AG1621" s="203"/>
      <c r="AH1621" s="203"/>
      <c r="AI1621" s="203"/>
      <c r="AJ1621" s="203"/>
      <c r="AK1621" s="203"/>
      <c r="AL1621" s="203"/>
      <c r="AM1621" s="203"/>
      <c r="AN1621" s="203"/>
      <c r="AO1621" s="203"/>
      <c r="AP1621" s="203"/>
      <c r="AQ1621" s="203"/>
      <c r="AR1621" s="203"/>
      <c r="AS1621" s="203"/>
      <c r="AT1621" s="203"/>
      <c r="AU1621" s="203"/>
      <c r="AV1621" s="203"/>
      <c r="AW1621" s="203"/>
      <c r="AX1621" s="203"/>
      <c r="AY1621" s="203"/>
      <c r="AZ1621" s="203"/>
      <c r="BA1621" s="203"/>
      <c r="BB1621" s="203"/>
      <c r="BC1621" s="203"/>
      <c r="BD1621" s="203"/>
      <c r="BE1621" s="203"/>
      <c r="BF1621" s="203"/>
      <c r="BG1621" s="203"/>
      <c r="BH1621" s="203"/>
      <c r="BI1621" s="203"/>
      <c r="BJ1621" s="203"/>
      <c r="BK1621" s="203"/>
      <c r="BL1621" s="203"/>
      <c r="BM1621" s="10"/>
      <c r="BN1621" s="10"/>
      <c r="BO1621" s="10"/>
      <c r="BP1621" s="10"/>
      <c r="BQ1621" s="10"/>
      <c r="BR1621" s="10"/>
      <c r="BS1621" s="10"/>
      <c r="BT1621" s="10"/>
      <c r="BU1621" s="10"/>
      <c r="BV1621" s="10"/>
      <c r="BW1621" s="10"/>
      <c r="BX1621" s="10"/>
      <c r="BY1621" s="10"/>
      <c r="BZ1621" s="10"/>
      <c r="CA1621" s="10"/>
      <c r="CB1621" s="10"/>
      <c r="CC1621" s="10"/>
      <c r="CD1621" s="10"/>
      <c r="CE1621" s="10"/>
      <c r="CF1621" s="10"/>
      <c r="CG1621" s="10"/>
      <c r="CH1621" s="10"/>
      <c r="CI1621" s="10"/>
      <c r="CJ1621" s="10"/>
      <c r="CK1621" s="10"/>
      <c r="CL1621" s="10"/>
      <c r="CM1621" s="10"/>
      <c r="CN1621" s="10"/>
      <c r="CO1621" s="10"/>
      <c r="CP1621" s="10"/>
      <c r="CQ1621" s="10"/>
      <c r="CR1621" s="10"/>
      <c r="CS1621" s="10"/>
      <c r="CT1621" s="10"/>
      <c r="CU1621" s="10"/>
      <c r="CV1621" s="10"/>
      <c r="CW1621" s="10"/>
      <c r="CX1621" s="10"/>
      <c r="CY1621" s="10"/>
      <c r="CZ1621" s="10"/>
      <c r="DA1621" s="10"/>
      <c r="DB1621" s="10"/>
      <c r="DC1621" s="10"/>
      <c r="DD1621" s="10"/>
      <c r="DE1621" s="10"/>
      <c r="DF1621" s="10"/>
      <c r="DG1621" s="10"/>
      <c r="DH1621" s="10"/>
      <c r="DI1621" s="10"/>
      <c r="DJ1621" s="10"/>
      <c r="DK1621" s="10"/>
      <c r="DL1621" s="10"/>
      <c r="DM1621" s="10"/>
      <c r="DN1621" s="10"/>
      <c r="DO1621" s="10"/>
      <c r="DP1621" s="10"/>
      <c r="DQ1621" s="10"/>
      <c r="DR1621" s="10"/>
      <c r="DS1621" s="10"/>
      <c r="DT1621" s="10"/>
      <c r="DU1621" s="10"/>
      <c r="DV1621" s="10"/>
      <c r="DW1621" s="10"/>
      <c r="DX1621" s="10"/>
      <c r="DY1621" s="10"/>
      <c r="DZ1621" s="10"/>
      <c r="EA1621" s="10"/>
      <c r="EB1621" s="10"/>
      <c r="EC1621" s="10"/>
      <c r="ED1621" s="10"/>
      <c r="EE1621" s="10"/>
      <c r="EF1621" s="10"/>
      <c r="EG1621" s="10"/>
      <c r="EH1621" s="10"/>
      <c r="EI1621" s="10"/>
      <c r="EJ1621" s="10"/>
      <c r="EK1621" s="10"/>
      <c r="EL1621" s="10"/>
      <c r="EM1621" s="10"/>
      <c r="EN1621" s="10"/>
      <c r="EO1621" s="10"/>
      <c r="EP1621" s="10"/>
      <c r="EQ1621" s="10"/>
      <c r="ER1621" s="10"/>
      <c r="ES1621" s="10"/>
      <c r="ET1621" s="10"/>
      <c r="EU1621" s="10"/>
      <c r="EV1621" s="10"/>
      <c r="EW1621" s="10"/>
      <c r="EX1621" s="10"/>
      <c r="EY1621" s="10"/>
      <c r="EZ1621" s="10"/>
      <c r="FA1621" s="10"/>
      <c r="FB1621" s="10"/>
      <c r="FC1621" s="10"/>
      <c r="FD1621" s="10"/>
      <c r="FE1621" s="10"/>
      <c r="FF1621" s="10"/>
      <c r="FG1621" s="10"/>
      <c r="FH1621" s="10"/>
      <c r="FI1621" s="10"/>
      <c r="FJ1621" s="10"/>
      <c r="FK1621" s="10"/>
      <c r="FL1621" s="10"/>
      <c r="FM1621" s="10"/>
      <c r="FN1621" s="10"/>
      <c r="FO1621" s="10"/>
      <c r="FP1621" s="10"/>
      <c r="FQ1621" s="10"/>
      <c r="FR1621" s="10"/>
      <c r="FS1621" s="10"/>
      <c r="FT1621" s="10"/>
      <c r="FU1621" s="10"/>
      <c r="FV1621" s="10"/>
      <c r="FW1621" s="10"/>
      <c r="FX1621" s="10"/>
      <c r="FY1621" s="10"/>
      <c r="FZ1621" s="10"/>
      <c r="GA1621" s="10"/>
      <c r="GB1621" s="10"/>
      <c r="GC1621" s="10"/>
      <c r="GD1621" s="10"/>
      <c r="GE1621" s="10"/>
      <c r="GF1621" s="10"/>
      <c r="GG1621" s="10"/>
      <c r="GH1621" s="10"/>
      <c r="GI1621" s="10"/>
      <c r="GJ1621" s="10"/>
      <c r="GK1621" s="10"/>
      <c r="GL1621" s="10"/>
      <c r="GM1621" s="10"/>
      <c r="GN1621" s="10"/>
      <c r="GO1621" s="10"/>
      <c r="GP1621" s="10"/>
      <c r="GQ1621" s="10"/>
      <c r="GR1621" s="10"/>
      <c r="GS1621" s="10"/>
      <c r="GT1621" s="10"/>
      <c r="GU1621" s="10"/>
      <c r="GV1621" s="10"/>
      <c r="GW1621" s="10"/>
      <c r="GX1621" s="10"/>
      <c r="GY1621" s="10"/>
      <c r="GZ1621" s="10"/>
      <c r="HA1621" s="10"/>
      <c r="HB1621" s="10"/>
      <c r="HC1621" s="10"/>
      <c r="HD1621" s="10"/>
      <c r="HE1621" s="10"/>
      <c r="HF1621" s="10"/>
      <c r="HG1621" s="10"/>
      <c r="HH1621" s="10"/>
      <c r="HI1621" s="10"/>
      <c r="HJ1621" s="10"/>
      <c r="HK1621" s="10"/>
      <c r="HL1621" s="10"/>
      <c r="HM1621" s="10"/>
      <c r="HN1621" s="10"/>
      <c r="HO1621" s="10"/>
      <c r="HP1621" s="10"/>
      <c r="HQ1621" s="10"/>
      <c r="HR1621" s="10"/>
      <c r="HS1621" s="10"/>
      <c r="HT1621" s="10"/>
      <c r="HU1621" s="10"/>
      <c r="HV1621" s="10"/>
      <c r="HW1621" s="10"/>
      <c r="HX1621" s="10"/>
      <c r="HY1621" s="10"/>
      <c r="HZ1621" s="10"/>
      <c r="IA1621" s="10"/>
      <c r="IB1621" s="10"/>
      <c r="IC1621" s="10"/>
      <c r="ID1621" s="10"/>
      <c r="IE1621" s="10"/>
      <c r="IF1621" s="10"/>
      <c r="IG1621" s="10"/>
      <c r="IH1621" s="10"/>
      <c r="II1621" s="10"/>
      <c r="IJ1621" s="10"/>
      <c r="IK1621" s="10"/>
      <c r="IL1621" s="10"/>
      <c r="IM1621" s="10"/>
      <c r="IN1621" s="10"/>
      <c r="IO1621" s="10"/>
      <c r="IP1621" s="10"/>
      <c r="IQ1621" s="10"/>
      <c r="IR1621" s="10"/>
      <c r="IS1621" s="10"/>
      <c r="IT1621" s="10"/>
      <c r="IU1621" s="10"/>
      <c r="IV1621" s="10"/>
    </row>
    <row r="1622" spans="1:256" ht="12.75" customHeight="1" x14ac:dyDescent="0.2">
      <c r="A1622" s="10" t="s">
        <v>64</v>
      </c>
      <c r="B1622" s="10" t="s">
        <v>131</v>
      </c>
      <c r="C1622" s="202" t="s">
        <v>4338</v>
      </c>
      <c r="D1622" s="221">
        <v>35326</v>
      </c>
      <c r="E1622" s="5" t="s">
        <v>4510</v>
      </c>
      <c r="F1622" s="5" t="s">
        <v>4944</v>
      </c>
      <c r="G1622" s="201" t="str">
        <f>IF(ISERROR(VLOOKUP(TRIM(C1622),'R2020'!$A$1:$I$1991,8,FALSE)),"",VLOOKUP(TRIM(C1622),'R2020'!$A$1:$I$1991,8,FALSE))</f>
        <v xml:space="preserve">00-0 </v>
      </c>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c r="BY1622" s="27"/>
      <c r="BZ1622" s="27"/>
      <c r="CA1622" s="27"/>
      <c r="CB1622" s="27"/>
      <c r="CC1622" s="27"/>
      <c r="CD1622" s="27"/>
      <c r="CE1622" s="27"/>
      <c r="CF1622" s="27"/>
      <c r="CG1622" s="27"/>
      <c r="CH1622" s="27"/>
      <c r="CI1622" s="27"/>
      <c r="CJ1622" s="27"/>
      <c r="CK1622" s="27"/>
      <c r="CL1622" s="27"/>
      <c r="CM1622" s="27"/>
      <c r="CN1622" s="27"/>
      <c r="CO1622" s="27"/>
      <c r="CP1622" s="27"/>
      <c r="CQ1622" s="27"/>
      <c r="CR1622" s="27"/>
      <c r="CS1622" s="27"/>
      <c r="CT1622" s="27"/>
      <c r="CU1622" s="27"/>
      <c r="CV1622" s="27"/>
      <c r="CW1622" s="27"/>
      <c r="CX1622" s="27"/>
      <c r="CY1622" s="27"/>
      <c r="CZ1622" s="27"/>
      <c r="DA1622" s="27"/>
      <c r="DB1622" s="27"/>
      <c r="DC1622" s="27"/>
      <c r="DD1622" s="27"/>
      <c r="DE1622" s="27"/>
      <c r="DF1622" s="27"/>
      <c r="DG1622" s="27"/>
      <c r="DH1622" s="27"/>
      <c r="DI1622" s="27"/>
      <c r="DJ1622" s="27"/>
      <c r="DK1622" s="27"/>
      <c r="DL1622" s="27"/>
      <c r="DM1622" s="27"/>
      <c r="DN1622" s="27"/>
      <c r="DO1622" s="27"/>
      <c r="DP1622" s="27"/>
      <c r="DQ1622" s="27"/>
      <c r="DR1622" s="27"/>
      <c r="DS1622" s="27"/>
      <c r="DT1622" s="27"/>
      <c r="DU1622" s="27"/>
      <c r="DV1622" s="27"/>
      <c r="DW1622" s="27"/>
      <c r="DX1622" s="27"/>
      <c r="DY1622" s="27"/>
      <c r="DZ1622" s="27"/>
      <c r="EA1622" s="27"/>
      <c r="EB1622" s="27"/>
      <c r="EC1622" s="27"/>
      <c r="ED1622" s="27"/>
      <c r="EE1622" s="27"/>
      <c r="EF1622" s="27"/>
      <c r="EG1622" s="27"/>
      <c r="EH1622" s="27"/>
      <c r="EI1622" s="27"/>
      <c r="EJ1622" s="27"/>
      <c r="EK1622" s="27"/>
      <c r="EL1622" s="27"/>
      <c r="EM1622" s="27"/>
      <c r="EN1622" s="27"/>
      <c r="EO1622" s="27"/>
      <c r="EP1622" s="27"/>
      <c r="EQ1622" s="27"/>
      <c r="ER1622" s="27"/>
      <c r="ES1622" s="27"/>
      <c r="ET1622" s="27"/>
      <c r="EU1622" s="27"/>
      <c r="EV1622" s="27"/>
      <c r="EW1622" s="27"/>
      <c r="EX1622" s="27"/>
      <c r="EY1622" s="27"/>
      <c r="EZ1622" s="27"/>
      <c r="FA1622" s="27"/>
      <c r="FB1622" s="27"/>
      <c r="FC1622" s="27"/>
      <c r="FD1622" s="27"/>
      <c r="FE1622" s="27"/>
      <c r="FF1622" s="27"/>
      <c r="FG1622" s="27"/>
      <c r="FH1622" s="27"/>
      <c r="FI1622" s="27"/>
      <c r="FJ1622" s="27"/>
      <c r="FK1622" s="27"/>
      <c r="FL1622" s="27"/>
      <c r="FM1622" s="27"/>
      <c r="FN1622" s="27"/>
      <c r="FO1622" s="27"/>
      <c r="FP1622" s="27"/>
      <c r="FQ1622" s="27"/>
      <c r="FR1622" s="27"/>
      <c r="FS1622" s="27"/>
      <c r="FT1622" s="27"/>
      <c r="FU1622" s="27"/>
      <c r="FV1622" s="27"/>
      <c r="FW1622" s="27"/>
      <c r="FX1622" s="27"/>
      <c r="FY1622" s="27"/>
      <c r="FZ1622" s="27"/>
      <c r="GA1622" s="27"/>
      <c r="GB1622" s="27"/>
      <c r="GC1622" s="27"/>
      <c r="GD1622" s="27"/>
      <c r="GE1622" s="27"/>
      <c r="GF1622" s="27"/>
      <c r="GG1622" s="27"/>
      <c r="GH1622" s="27"/>
      <c r="GI1622" s="27"/>
      <c r="GJ1622" s="27"/>
      <c r="GK1622" s="27"/>
      <c r="GL1622" s="27"/>
      <c r="GM1622" s="27"/>
      <c r="GN1622" s="27"/>
      <c r="GO1622" s="27"/>
      <c r="GP1622" s="27"/>
      <c r="GQ1622" s="27"/>
      <c r="GR1622" s="27"/>
      <c r="GS1622" s="27"/>
      <c r="GT1622" s="27"/>
      <c r="GU1622" s="27"/>
      <c r="GV1622" s="27"/>
      <c r="GW1622" s="27"/>
      <c r="GX1622" s="27"/>
      <c r="GY1622" s="27"/>
      <c r="GZ1622" s="27"/>
      <c r="HA1622" s="27"/>
      <c r="HB1622" s="27"/>
      <c r="HC1622" s="27"/>
      <c r="HD1622" s="27"/>
      <c r="HE1622" s="27"/>
      <c r="HF1622" s="27"/>
      <c r="HG1622" s="27"/>
      <c r="HH1622" s="27"/>
      <c r="HI1622" s="27"/>
      <c r="HJ1622" s="27"/>
      <c r="HK1622" s="27"/>
      <c r="HL1622" s="27"/>
      <c r="HM1622" s="27"/>
      <c r="HN1622" s="27"/>
      <c r="HO1622" s="27"/>
      <c r="HP1622" s="27"/>
      <c r="HQ1622" s="27"/>
      <c r="HR1622" s="27"/>
      <c r="HS1622" s="27"/>
      <c r="HT1622" s="27"/>
      <c r="HU1622" s="27"/>
      <c r="HV1622" s="27"/>
      <c r="HW1622" s="27"/>
      <c r="HX1622" s="27"/>
      <c r="HY1622" s="27"/>
      <c r="HZ1622" s="27"/>
      <c r="IA1622" s="27"/>
      <c r="IB1622" s="27"/>
      <c r="IC1622" s="27"/>
      <c r="ID1622" s="27"/>
      <c r="IE1622" s="27"/>
      <c r="IF1622" s="27"/>
      <c r="IG1622" s="27"/>
      <c r="IH1622" s="27"/>
      <c r="II1622" s="27"/>
      <c r="IJ1622" s="27"/>
      <c r="IK1622" s="27"/>
      <c r="IL1622" s="27"/>
      <c r="IM1622" s="27"/>
      <c r="IN1622" s="27"/>
      <c r="IO1622" s="27"/>
      <c r="IP1622" s="27"/>
      <c r="IQ1622" s="27"/>
      <c r="IR1622" s="27"/>
      <c r="IS1622" s="27"/>
      <c r="IT1622" s="27"/>
      <c r="IU1622" s="27"/>
      <c r="IV1622" s="27"/>
    </row>
    <row r="1623" spans="1:256" ht="12.75" customHeight="1" x14ac:dyDescent="0.2">
      <c r="A1623" s="203" t="s">
        <v>4029</v>
      </c>
      <c r="B1623" s="203" t="s">
        <v>4028</v>
      </c>
      <c r="C1623" s="203" t="s">
        <v>3161</v>
      </c>
      <c r="D1623" s="214">
        <v>34753</v>
      </c>
      <c r="E1623" s="203" t="s">
        <v>2585</v>
      </c>
      <c r="F1623" s="203" t="s">
        <v>3074</v>
      </c>
      <c r="G1623" s="203" t="s">
        <v>4028</v>
      </c>
      <c r="H1623" s="203" t="s">
        <v>235</v>
      </c>
      <c r="I1623" s="203" t="s">
        <v>88</v>
      </c>
      <c r="J1623" s="203" t="s">
        <v>1221</v>
      </c>
      <c r="K1623" s="203" t="s">
        <v>64</v>
      </c>
      <c r="L1623" s="203" t="s">
        <v>88</v>
      </c>
      <c r="M1623" s="203" t="s">
        <v>1058</v>
      </c>
      <c r="N1623" s="203">
        <v>0</v>
      </c>
      <c r="O1623" s="203">
        <v>0</v>
      </c>
      <c r="P1623" s="203">
        <v>0</v>
      </c>
      <c r="Q1623" s="203"/>
      <c r="R1623" s="203"/>
      <c r="S1623" s="203"/>
      <c r="T1623" s="203">
        <v>0</v>
      </c>
      <c r="U1623" s="203">
        <v>0</v>
      </c>
      <c r="V1623" s="203">
        <v>0</v>
      </c>
      <c r="W1623" s="203">
        <v>0</v>
      </c>
      <c r="X1623" s="203">
        <v>0</v>
      </c>
      <c r="Y1623" s="203">
        <v>0</v>
      </c>
      <c r="Z1623" s="203">
        <v>0</v>
      </c>
      <c r="AA1623" s="203">
        <v>0</v>
      </c>
      <c r="AB1623" s="203">
        <v>0</v>
      </c>
      <c r="AC1623" s="203">
        <v>0</v>
      </c>
      <c r="AD1623" s="203">
        <v>0</v>
      </c>
      <c r="AE1623" s="203">
        <v>0</v>
      </c>
      <c r="AF1623" s="203">
        <v>0</v>
      </c>
      <c r="AG1623" s="203">
        <v>0</v>
      </c>
      <c r="AH1623" s="203">
        <v>0</v>
      </c>
      <c r="AI1623" s="203">
        <v>0</v>
      </c>
      <c r="AJ1623" s="203">
        <v>0</v>
      </c>
      <c r="AK1623" s="203">
        <v>0</v>
      </c>
      <c r="AL1623" s="203"/>
      <c r="AM1623" s="203"/>
      <c r="AN1623" s="203"/>
      <c r="AO1623" s="203"/>
      <c r="AP1623" s="203"/>
      <c r="AQ1623" s="203"/>
      <c r="AR1623" s="203"/>
      <c r="AS1623" s="203"/>
      <c r="AT1623" s="203"/>
      <c r="AU1623" s="203"/>
      <c r="AV1623" s="203"/>
      <c r="AW1623" s="203"/>
      <c r="AX1623" s="203"/>
      <c r="AY1623" s="203"/>
      <c r="AZ1623" s="203"/>
      <c r="BA1623" s="203"/>
      <c r="BB1623" s="203"/>
      <c r="BC1623" s="203"/>
      <c r="BD1623" s="203"/>
      <c r="BE1623" s="203"/>
      <c r="BF1623" s="203"/>
      <c r="BG1623" s="203"/>
      <c r="BH1623" s="203"/>
      <c r="BI1623" s="203"/>
      <c r="BJ1623" s="203"/>
      <c r="BK1623" s="203"/>
      <c r="BL1623" s="203"/>
      <c r="BM1623" s="10"/>
      <c r="BN1623" s="10"/>
      <c r="BO1623" s="10"/>
      <c r="BP1623" s="10"/>
      <c r="BQ1623" s="10"/>
      <c r="BR1623" s="10"/>
      <c r="BS1623" s="10"/>
      <c r="BT1623" s="10"/>
      <c r="BU1623" s="10"/>
      <c r="BV1623" s="10"/>
      <c r="BW1623" s="10"/>
      <c r="BX1623" s="10"/>
      <c r="BY1623" s="10"/>
      <c r="BZ1623" s="10"/>
      <c r="CA1623" s="10"/>
      <c r="CB1623" s="10"/>
      <c r="CC1623" s="10"/>
      <c r="CD1623" s="10"/>
      <c r="CE1623" s="10"/>
      <c r="CF1623" s="10"/>
      <c r="CG1623" s="10"/>
      <c r="CH1623" s="10"/>
      <c r="CI1623" s="10"/>
      <c r="CJ1623" s="10"/>
      <c r="CK1623" s="10"/>
      <c r="CL1623" s="10"/>
      <c r="CM1623" s="10"/>
      <c r="CN1623" s="10"/>
      <c r="CO1623" s="10"/>
      <c r="CP1623" s="10"/>
      <c r="CQ1623" s="10"/>
      <c r="CR1623" s="10"/>
      <c r="CS1623" s="10"/>
      <c r="CT1623" s="10"/>
      <c r="CU1623" s="10"/>
      <c r="CV1623" s="10"/>
      <c r="CW1623" s="10"/>
      <c r="CX1623" s="10"/>
      <c r="CY1623" s="10"/>
      <c r="CZ1623" s="10"/>
      <c r="DA1623" s="10"/>
      <c r="DB1623" s="10"/>
      <c r="DC1623" s="10"/>
      <c r="DD1623" s="10"/>
      <c r="DE1623" s="10"/>
      <c r="DF1623" s="10"/>
      <c r="DG1623" s="10"/>
      <c r="DH1623" s="10"/>
      <c r="DI1623" s="10"/>
      <c r="DJ1623" s="10"/>
      <c r="DK1623" s="10"/>
      <c r="DL1623" s="10"/>
      <c r="DM1623" s="10"/>
      <c r="DN1623" s="10"/>
      <c r="DO1623" s="10"/>
      <c r="DP1623" s="10"/>
      <c r="DQ1623" s="10"/>
      <c r="DR1623" s="10"/>
      <c r="DS1623" s="10"/>
      <c r="DT1623" s="10"/>
      <c r="DU1623" s="10"/>
      <c r="DV1623" s="10"/>
      <c r="DW1623" s="10"/>
      <c r="DX1623" s="10"/>
      <c r="DY1623" s="10"/>
      <c r="DZ1623" s="10"/>
      <c r="EA1623" s="10"/>
      <c r="EB1623" s="10"/>
      <c r="EC1623" s="10"/>
      <c r="ED1623" s="10"/>
      <c r="EE1623" s="10"/>
      <c r="EF1623" s="10"/>
      <c r="EG1623" s="10"/>
      <c r="EH1623" s="10"/>
      <c r="EI1623" s="10"/>
      <c r="EJ1623" s="10"/>
      <c r="EK1623" s="10"/>
      <c r="EL1623" s="10"/>
      <c r="EM1623" s="10"/>
      <c r="EN1623" s="10"/>
      <c r="EO1623" s="10"/>
      <c r="EP1623" s="10"/>
      <c r="EQ1623" s="10"/>
      <c r="ER1623" s="10"/>
      <c r="ES1623" s="10"/>
      <c r="ET1623" s="10"/>
      <c r="EU1623" s="10"/>
      <c r="EV1623" s="10"/>
      <c r="EW1623" s="10"/>
      <c r="EX1623" s="10"/>
      <c r="EY1623" s="10"/>
      <c r="EZ1623" s="10"/>
      <c r="FA1623" s="10"/>
      <c r="FB1623" s="10"/>
      <c r="FC1623" s="10"/>
      <c r="FD1623" s="10"/>
      <c r="FE1623" s="10"/>
      <c r="FF1623" s="10"/>
      <c r="FG1623" s="10"/>
      <c r="FH1623" s="10"/>
      <c r="FI1623" s="10"/>
      <c r="FJ1623" s="10"/>
      <c r="FK1623" s="10"/>
      <c r="FL1623" s="10"/>
      <c r="FM1623" s="10"/>
      <c r="FN1623" s="10"/>
      <c r="FO1623" s="10"/>
      <c r="FP1623" s="10"/>
      <c r="FQ1623" s="10"/>
      <c r="FR1623" s="10"/>
      <c r="FS1623" s="10"/>
      <c r="FT1623" s="10"/>
      <c r="FU1623" s="10"/>
      <c r="FV1623" s="10"/>
      <c r="FW1623" s="10"/>
      <c r="FX1623" s="10"/>
      <c r="FY1623" s="10"/>
      <c r="FZ1623" s="10"/>
      <c r="GA1623" s="10"/>
      <c r="GB1623" s="10"/>
      <c r="GC1623" s="10"/>
      <c r="GD1623" s="10"/>
      <c r="GE1623" s="10"/>
      <c r="GF1623" s="10"/>
      <c r="GG1623" s="10"/>
      <c r="GH1623" s="10"/>
      <c r="GI1623" s="10"/>
      <c r="GJ1623" s="10"/>
      <c r="GK1623" s="10"/>
      <c r="GL1623" s="10"/>
      <c r="GM1623" s="10"/>
      <c r="GN1623" s="10"/>
      <c r="GO1623" s="10"/>
      <c r="GP1623" s="10"/>
      <c r="GQ1623" s="10"/>
      <c r="GR1623" s="10"/>
      <c r="GS1623" s="10"/>
      <c r="GT1623" s="10"/>
      <c r="GU1623" s="10"/>
      <c r="GV1623" s="10"/>
      <c r="GW1623" s="10"/>
      <c r="GX1623" s="10"/>
      <c r="GY1623" s="10"/>
      <c r="GZ1623" s="10"/>
      <c r="HA1623" s="10"/>
      <c r="HB1623" s="10"/>
      <c r="HC1623" s="10"/>
      <c r="HD1623" s="10"/>
      <c r="HE1623" s="10"/>
      <c r="HF1623" s="10"/>
      <c r="HG1623" s="10"/>
      <c r="HH1623" s="10"/>
      <c r="HI1623" s="10"/>
      <c r="HJ1623" s="10"/>
      <c r="HK1623" s="10"/>
      <c r="HL1623" s="10"/>
      <c r="HM1623" s="10"/>
      <c r="HN1623" s="10"/>
      <c r="HO1623" s="10"/>
      <c r="HP1623" s="10"/>
      <c r="HQ1623" s="10"/>
      <c r="HR1623" s="10"/>
      <c r="HS1623" s="10"/>
      <c r="HT1623" s="10"/>
      <c r="HU1623" s="10"/>
      <c r="HV1623" s="10"/>
      <c r="HW1623" s="10"/>
      <c r="HX1623" s="10"/>
      <c r="HY1623" s="10"/>
      <c r="HZ1623" s="10"/>
      <c r="IA1623" s="10"/>
      <c r="IB1623" s="10"/>
      <c r="IC1623" s="10"/>
      <c r="ID1623" s="10"/>
      <c r="IE1623" s="10"/>
      <c r="IF1623" s="10"/>
      <c r="IG1623" s="10"/>
      <c r="IH1623" s="10"/>
      <c r="II1623" s="10"/>
      <c r="IJ1623" s="10"/>
      <c r="IK1623" s="10"/>
      <c r="IL1623" s="10"/>
      <c r="IM1623" s="10"/>
      <c r="IN1623" s="10"/>
      <c r="IO1623" s="10"/>
      <c r="IP1623" s="10"/>
      <c r="IQ1623" s="10"/>
      <c r="IR1623" s="10"/>
      <c r="IS1623" s="10"/>
      <c r="IT1623" s="10"/>
      <c r="IU1623" s="10"/>
      <c r="IV1623" s="10"/>
    </row>
    <row r="1624" spans="1:256" ht="12.75" customHeight="1" x14ac:dyDescent="0.2">
      <c r="A1624" s="203" t="s">
        <v>4029</v>
      </c>
      <c r="B1624" s="203" t="s">
        <v>4028</v>
      </c>
      <c r="C1624" s="203" t="s">
        <v>3908</v>
      </c>
      <c r="D1624" s="214">
        <v>35515</v>
      </c>
      <c r="E1624" s="203" t="s">
        <v>3460</v>
      </c>
      <c r="F1624" s="203" t="s">
        <v>4030</v>
      </c>
      <c r="G1624" s="203" t="s">
        <v>4028</v>
      </c>
      <c r="H1624" s="203" t="s">
        <v>64</v>
      </c>
      <c r="I1624" s="203" t="s">
        <v>131</v>
      </c>
      <c r="J1624" s="203" t="s">
        <v>1064</v>
      </c>
      <c r="K1624" s="203"/>
      <c r="L1624" s="203"/>
      <c r="M1624" s="203"/>
      <c r="N1624" s="203"/>
      <c r="O1624" s="203"/>
      <c r="P1624" s="203"/>
      <c r="Q1624" s="203"/>
      <c r="R1624" s="203"/>
      <c r="S1624" s="203"/>
      <c r="T1624" s="203"/>
      <c r="U1624" s="203"/>
      <c r="V1624" s="203"/>
      <c r="W1624" s="203"/>
      <c r="X1624" s="203"/>
      <c r="Y1624" s="203"/>
      <c r="Z1624" s="203"/>
      <c r="AA1624" s="203"/>
      <c r="AB1624" s="203"/>
      <c r="AC1624" s="203"/>
      <c r="AD1624" s="203"/>
      <c r="AE1624" s="203"/>
      <c r="AF1624" s="203"/>
      <c r="AG1624" s="203"/>
      <c r="AH1624" s="203"/>
      <c r="AI1624" s="203"/>
      <c r="AJ1624" s="203"/>
      <c r="AK1624" s="203"/>
      <c r="AL1624" s="203"/>
      <c r="AM1624" s="203"/>
      <c r="AN1624" s="203"/>
      <c r="AO1624" s="203"/>
      <c r="AP1624" s="203"/>
      <c r="AQ1624" s="203"/>
      <c r="AR1624" s="203"/>
      <c r="AS1624" s="203"/>
      <c r="AT1624" s="203"/>
      <c r="AU1624" s="203"/>
      <c r="AV1624" s="203"/>
      <c r="AW1624" s="203"/>
      <c r="AX1624" s="203"/>
      <c r="AY1624" s="203"/>
      <c r="AZ1624" s="203"/>
      <c r="BA1624" s="203"/>
      <c r="BB1624" s="203"/>
      <c r="BC1624" s="203"/>
      <c r="BD1624" s="203"/>
      <c r="BE1624" s="203"/>
      <c r="BF1624" s="203"/>
      <c r="BG1624" s="203"/>
      <c r="BH1624" s="203"/>
      <c r="BI1624" s="203"/>
      <c r="BJ1624" s="203"/>
      <c r="BK1624" s="203"/>
      <c r="BL1624" s="203"/>
      <c r="BM1624" s="10"/>
      <c r="BN1624" s="10"/>
      <c r="BO1624" s="10"/>
      <c r="BP1624" s="10"/>
      <c r="BQ1624" s="10"/>
      <c r="BR1624" s="10"/>
      <c r="BS1624" s="10"/>
      <c r="BT1624" s="10"/>
      <c r="BU1624" s="10"/>
      <c r="BV1624" s="10"/>
      <c r="BW1624" s="10"/>
      <c r="BX1624" s="10"/>
      <c r="BY1624" s="10"/>
      <c r="BZ1624" s="10"/>
      <c r="CA1624" s="10"/>
      <c r="CB1624" s="10"/>
      <c r="CC1624" s="10"/>
      <c r="CD1624" s="10"/>
      <c r="CE1624" s="10"/>
      <c r="CF1624" s="10"/>
      <c r="CG1624" s="10"/>
      <c r="CH1624" s="10"/>
      <c r="CI1624" s="10"/>
      <c r="CJ1624" s="10"/>
      <c r="CK1624" s="10"/>
      <c r="CL1624" s="10"/>
      <c r="CM1624" s="10"/>
      <c r="CN1624" s="10"/>
      <c r="CO1624" s="10"/>
      <c r="CP1624" s="10"/>
      <c r="CQ1624" s="10"/>
      <c r="CR1624" s="10"/>
      <c r="CS1624" s="10"/>
      <c r="CT1624" s="10"/>
      <c r="CU1624" s="10"/>
      <c r="CV1624" s="10"/>
      <c r="CW1624" s="10"/>
      <c r="CX1624" s="10"/>
      <c r="CY1624" s="10"/>
      <c r="CZ1624" s="10"/>
      <c r="DA1624" s="10"/>
      <c r="DB1624" s="10"/>
      <c r="DC1624" s="10"/>
      <c r="DD1624" s="10"/>
      <c r="DE1624" s="10"/>
      <c r="DF1624" s="10"/>
      <c r="DG1624" s="10"/>
      <c r="DH1624" s="10"/>
      <c r="DI1624" s="10"/>
      <c r="DJ1624" s="10"/>
      <c r="DK1624" s="10"/>
      <c r="DL1624" s="10"/>
      <c r="DM1624" s="10"/>
      <c r="DN1624" s="10"/>
      <c r="DO1624" s="10"/>
      <c r="DP1624" s="10"/>
      <c r="DQ1624" s="10"/>
      <c r="DR1624" s="10"/>
      <c r="DS1624" s="10"/>
      <c r="DT1624" s="10"/>
      <c r="DU1624" s="10"/>
      <c r="DV1624" s="10"/>
      <c r="DW1624" s="10"/>
      <c r="DX1624" s="10"/>
      <c r="DY1624" s="10"/>
      <c r="DZ1624" s="10"/>
      <c r="EA1624" s="10"/>
      <c r="EB1624" s="10"/>
      <c r="EC1624" s="10"/>
      <c r="ED1624" s="10"/>
      <c r="EE1624" s="10"/>
      <c r="EF1624" s="10"/>
      <c r="EG1624" s="10"/>
      <c r="EH1624" s="10"/>
      <c r="EI1624" s="10"/>
      <c r="EJ1624" s="10"/>
      <c r="EK1624" s="10"/>
      <c r="EL1624" s="10"/>
      <c r="EM1624" s="10"/>
      <c r="EN1624" s="10"/>
      <c r="EO1624" s="10"/>
      <c r="EP1624" s="10"/>
      <c r="EQ1624" s="10"/>
      <c r="ER1624" s="10"/>
      <c r="ES1624" s="10"/>
      <c r="ET1624" s="10"/>
      <c r="EU1624" s="10"/>
      <c r="EV1624" s="10"/>
      <c r="EW1624" s="10"/>
      <c r="EX1624" s="10"/>
      <c r="EY1624" s="10"/>
      <c r="EZ1624" s="10"/>
      <c r="FA1624" s="10"/>
      <c r="FB1624" s="10"/>
      <c r="FC1624" s="10"/>
      <c r="FD1624" s="10"/>
      <c r="FE1624" s="10"/>
      <c r="FF1624" s="10"/>
      <c r="FG1624" s="10"/>
      <c r="FH1624" s="10"/>
      <c r="FI1624" s="10"/>
      <c r="FJ1624" s="10"/>
      <c r="FK1624" s="10"/>
      <c r="FL1624" s="10"/>
      <c r="FM1624" s="10"/>
      <c r="FN1624" s="10"/>
      <c r="FO1624" s="10"/>
      <c r="FP1624" s="10"/>
      <c r="FQ1624" s="10"/>
      <c r="FR1624" s="10"/>
      <c r="FS1624" s="10"/>
      <c r="FT1624" s="10"/>
      <c r="FU1624" s="10"/>
      <c r="FV1624" s="10"/>
      <c r="FW1624" s="10"/>
      <c r="FX1624" s="10"/>
      <c r="FY1624" s="10"/>
      <c r="FZ1624" s="10"/>
      <c r="GA1624" s="10"/>
      <c r="GB1624" s="10"/>
      <c r="GC1624" s="10"/>
      <c r="GD1624" s="10"/>
      <c r="GE1624" s="10"/>
      <c r="GF1624" s="10"/>
      <c r="GG1624" s="10"/>
      <c r="GH1624" s="10"/>
      <c r="GI1624" s="10"/>
      <c r="GJ1624" s="10"/>
      <c r="GK1624" s="10"/>
      <c r="GL1624" s="10"/>
      <c r="GM1624" s="10"/>
      <c r="GN1624" s="10"/>
      <c r="GO1624" s="10"/>
      <c r="GP1624" s="10"/>
      <c r="GQ1624" s="10"/>
      <c r="GR1624" s="10"/>
      <c r="GS1624" s="10"/>
      <c r="GT1624" s="10"/>
      <c r="GU1624" s="10"/>
      <c r="GV1624" s="10"/>
      <c r="GW1624" s="10"/>
      <c r="GX1624" s="10"/>
      <c r="GY1624" s="10"/>
      <c r="GZ1624" s="10"/>
      <c r="HA1624" s="10"/>
      <c r="HB1624" s="10"/>
      <c r="HC1624" s="10"/>
      <c r="HD1624" s="10"/>
      <c r="HE1624" s="10"/>
      <c r="HF1624" s="10"/>
      <c r="HG1624" s="10"/>
      <c r="HH1624" s="10"/>
      <c r="HI1624" s="10"/>
      <c r="HJ1624" s="10"/>
      <c r="HK1624" s="10"/>
      <c r="HL1624" s="10"/>
      <c r="HM1624" s="10"/>
      <c r="HN1624" s="10"/>
      <c r="HO1624" s="10"/>
      <c r="HP1624" s="10"/>
      <c r="HQ1624" s="10"/>
      <c r="HR1624" s="10"/>
      <c r="HS1624" s="10"/>
      <c r="HT1624" s="10"/>
      <c r="HU1624" s="10"/>
      <c r="HV1624" s="10"/>
      <c r="HW1624" s="10"/>
      <c r="HX1624" s="10"/>
      <c r="HY1624" s="10"/>
      <c r="HZ1624" s="10"/>
      <c r="IA1624" s="10"/>
      <c r="IB1624" s="10"/>
      <c r="IC1624" s="10"/>
      <c r="ID1624" s="10"/>
      <c r="IE1624" s="10"/>
      <c r="IF1624" s="10"/>
      <c r="IG1624" s="10"/>
      <c r="IH1624" s="10"/>
      <c r="II1624" s="10"/>
      <c r="IJ1624" s="10"/>
      <c r="IK1624" s="10"/>
      <c r="IL1624" s="10"/>
      <c r="IM1624" s="10"/>
      <c r="IN1624" s="10"/>
      <c r="IO1624" s="10"/>
      <c r="IP1624" s="10"/>
      <c r="IQ1624" s="10"/>
      <c r="IR1624" s="10"/>
      <c r="IS1624" s="10"/>
      <c r="IT1624" s="10"/>
      <c r="IU1624" s="10"/>
      <c r="IV1624" s="10"/>
    </row>
    <row r="1625" spans="1:256" ht="12.75" customHeight="1" x14ac:dyDescent="0.2">
      <c r="A1625" s="203" t="s">
        <v>4029</v>
      </c>
      <c r="B1625" s="203" t="s">
        <v>4028</v>
      </c>
      <c r="C1625" s="203" t="s">
        <v>3216</v>
      </c>
      <c r="D1625" s="214">
        <v>34876</v>
      </c>
      <c r="E1625" s="203" t="s">
        <v>3074</v>
      </c>
      <c r="F1625" s="203" t="s">
        <v>3414</v>
      </c>
      <c r="G1625" s="203" t="s">
        <v>4028</v>
      </c>
      <c r="H1625" s="203" t="s">
        <v>4029</v>
      </c>
      <c r="I1625" s="203" t="s">
        <v>4028</v>
      </c>
      <c r="J1625" s="203" t="s">
        <v>4028</v>
      </c>
      <c r="K1625" s="203" t="s">
        <v>4028</v>
      </c>
      <c r="L1625" s="203" t="s">
        <v>4028</v>
      </c>
      <c r="M1625" s="203" t="s">
        <v>4028</v>
      </c>
      <c r="N1625" s="203" t="s">
        <v>4028</v>
      </c>
      <c r="O1625" s="203" t="s">
        <v>4028</v>
      </c>
      <c r="P1625" s="203" t="s">
        <v>4028</v>
      </c>
      <c r="Q1625" s="203"/>
      <c r="R1625" s="203"/>
      <c r="S1625" s="203"/>
      <c r="T1625" s="203" t="s">
        <v>4028</v>
      </c>
      <c r="U1625" s="203" t="s">
        <v>4028</v>
      </c>
      <c r="V1625" s="203" t="s">
        <v>4028</v>
      </c>
      <c r="W1625" s="203" t="s">
        <v>4028</v>
      </c>
      <c r="X1625" s="203" t="s">
        <v>4028</v>
      </c>
      <c r="Y1625" s="203" t="s">
        <v>4028</v>
      </c>
      <c r="Z1625" s="203" t="s">
        <v>4028</v>
      </c>
      <c r="AA1625" s="203" t="s">
        <v>4028</v>
      </c>
      <c r="AB1625" s="203" t="s">
        <v>4028</v>
      </c>
      <c r="AC1625" s="203" t="s">
        <v>4028</v>
      </c>
      <c r="AD1625" s="203" t="s">
        <v>4028</v>
      </c>
      <c r="AE1625" s="203" t="s">
        <v>4028</v>
      </c>
      <c r="AF1625" s="203" t="s">
        <v>4028</v>
      </c>
      <c r="AG1625" s="203" t="s">
        <v>4028</v>
      </c>
      <c r="AH1625" s="203" t="s">
        <v>4028</v>
      </c>
      <c r="AI1625" s="203" t="s">
        <v>4028</v>
      </c>
      <c r="AJ1625" s="203" t="s">
        <v>4028</v>
      </c>
      <c r="AK1625" s="203" t="s">
        <v>4028</v>
      </c>
      <c r="AL1625" s="203"/>
      <c r="AM1625" s="203"/>
      <c r="AN1625" s="203"/>
      <c r="AO1625" s="203"/>
      <c r="AP1625" s="203"/>
      <c r="AQ1625" s="203"/>
      <c r="AR1625" s="203"/>
      <c r="AS1625" s="203"/>
      <c r="AT1625" s="203"/>
      <c r="AU1625" s="203"/>
      <c r="AV1625" s="203"/>
      <c r="AW1625" s="203"/>
      <c r="AX1625" s="203"/>
      <c r="AY1625" s="203"/>
      <c r="AZ1625" s="203"/>
      <c r="BA1625" s="203"/>
      <c r="BB1625" s="203"/>
      <c r="BC1625" s="203"/>
      <c r="BD1625" s="203"/>
      <c r="BE1625" s="203"/>
      <c r="BF1625" s="203"/>
      <c r="BG1625" s="203"/>
      <c r="BH1625" s="203"/>
      <c r="BI1625" s="203"/>
      <c r="BJ1625" s="203"/>
      <c r="BK1625" s="203"/>
      <c r="BL1625" s="203"/>
    </row>
    <row r="1626" spans="1:256" s="10" customFormat="1" ht="12.75" customHeight="1" x14ac:dyDescent="0.2">
      <c r="A1626" s="203" t="s">
        <v>4028</v>
      </c>
      <c r="B1626" s="203" t="s">
        <v>4028</v>
      </c>
      <c r="C1626" s="203"/>
      <c r="D1626" s="214"/>
      <c r="E1626" s="203"/>
      <c r="F1626" s="203"/>
      <c r="G1626" s="203" t="s">
        <v>4028</v>
      </c>
      <c r="H1626" s="203" t="s">
        <v>4028</v>
      </c>
      <c r="I1626" s="203" t="s">
        <v>4028</v>
      </c>
      <c r="J1626" s="203" t="s">
        <v>4028</v>
      </c>
      <c r="K1626" s="203" t="s">
        <v>4028</v>
      </c>
      <c r="L1626" s="203" t="s">
        <v>4028</v>
      </c>
      <c r="M1626" s="203" t="s">
        <v>4028</v>
      </c>
      <c r="N1626" s="203" t="s">
        <v>4028</v>
      </c>
      <c r="O1626" s="203" t="s">
        <v>4028</v>
      </c>
      <c r="P1626" s="203" t="s">
        <v>4028</v>
      </c>
      <c r="Q1626" s="203"/>
      <c r="R1626" s="203"/>
      <c r="S1626" s="203"/>
      <c r="T1626" s="203" t="s">
        <v>4028</v>
      </c>
      <c r="U1626" s="203" t="s">
        <v>4028</v>
      </c>
      <c r="V1626" s="203" t="s">
        <v>4028</v>
      </c>
      <c r="W1626" s="203" t="s">
        <v>4028</v>
      </c>
      <c r="X1626" s="203" t="s">
        <v>4028</v>
      </c>
      <c r="Y1626" s="203" t="s">
        <v>4028</v>
      </c>
      <c r="Z1626" s="203" t="s">
        <v>4028</v>
      </c>
      <c r="AA1626" s="203" t="s">
        <v>4028</v>
      </c>
      <c r="AB1626" s="203" t="s">
        <v>4028</v>
      </c>
      <c r="AC1626" s="203" t="s">
        <v>4028</v>
      </c>
      <c r="AD1626" s="203" t="s">
        <v>4028</v>
      </c>
      <c r="AE1626" s="203" t="s">
        <v>4028</v>
      </c>
      <c r="AF1626" s="203" t="s">
        <v>4028</v>
      </c>
      <c r="AG1626" s="203" t="s">
        <v>4028</v>
      </c>
      <c r="AH1626" s="203" t="s">
        <v>4028</v>
      </c>
      <c r="AI1626" s="203" t="s">
        <v>4028</v>
      </c>
      <c r="AJ1626" s="203" t="s">
        <v>4028</v>
      </c>
      <c r="AK1626" s="203" t="s">
        <v>4028</v>
      </c>
      <c r="AL1626" s="203"/>
      <c r="AM1626" s="203"/>
      <c r="AN1626" s="203"/>
      <c r="AO1626" s="203"/>
      <c r="AP1626" s="203"/>
      <c r="AQ1626" s="203"/>
      <c r="AR1626" s="203"/>
      <c r="AS1626" s="203"/>
      <c r="AT1626" s="203"/>
      <c r="AU1626" s="203"/>
      <c r="AV1626" s="203"/>
      <c r="AW1626" s="203"/>
      <c r="AX1626" s="203"/>
      <c r="AY1626" s="203"/>
      <c r="AZ1626" s="203"/>
      <c r="BA1626" s="203"/>
      <c r="BB1626" s="203"/>
      <c r="BC1626" s="203"/>
      <c r="BD1626" s="203"/>
      <c r="BE1626" s="203"/>
      <c r="BF1626" s="203"/>
      <c r="BG1626" s="203"/>
      <c r="BH1626" s="203"/>
      <c r="BI1626" s="203"/>
      <c r="BJ1626" s="203"/>
      <c r="BK1626" s="203"/>
      <c r="BL1626" s="203"/>
    </row>
    <row r="1627" spans="1:256" ht="12.75" customHeight="1" x14ac:dyDescent="0.2">
      <c r="A1627" s="203" t="s">
        <v>366</v>
      </c>
      <c r="B1627" s="203" t="s">
        <v>4039</v>
      </c>
      <c r="C1627" s="203" t="s">
        <v>2591</v>
      </c>
      <c r="D1627" s="214">
        <v>35074</v>
      </c>
      <c r="E1627" s="203" t="s">
        <v>2588</v>
      </c>
      <c r="F1627" s="203" t="s">
        <v>2583</v>
      </c>
      <c r="G1627" s="203" t="s">
        <v>4801</v>
      </c>
      <c r="H1627" s="203" t="s">
        <v>366</v>
      </c>
      <c r="I1627" s="203" t="s">
        <v>78</v>
      </c>
      <c r="J1627" s="203" t="s">
        <v>1100</v>
      </c>
      <c r="K1627" s="203" t="s">
        <v>364</v>
      </c>
      <c r="L1627" s="203" t="s">
        <v>78</v>
      </c>
      <c r="M1627" s="203" t="s">
        <v>1066</v>
      </c>
      <c r="N1627" s="203" t="s">
        <v>364</v>
      </c>
      <c r="O1627" s="203" t="s">
        <v>78</v>
      </c>
      <c r="P1627" s="203" t="s">
        <v>1072</v>
      </c>
      <c r="Q1627" s="203"/>
      <c r="R1627" s="203"/>
      <c r="S1627" s="203"/>
      <c r="T1627" s="203">
        <v>0</v>
      </c>
      <c r="U1627" s="203">
        <v>0</v>
      </c>
      <c r="V1627" s="203">
        <v>0</v>
      </c>
      <c r="W1627" s="203">
        <v>0</v>
      </c>
      <c r="X1627" s="203">
        <v>0</v>
      </c>
      <c r="Y1627" s="203">
        <v>0</v>
      </c>
      <c r="Z1627" s="203">
        <v>0</v>
      </c>
      <c r="AA1627" s="203">
        <v>0</v>
      </c>
      <c r="AB1627" s="203">
        <v>0</v>
      </c>
      <c r="AC1627" s="203">
        <v>0</v>
      </c>
      <c r="AD1627" s="203">
        <v>0</v>
      </c>
      <c r="AE1627" s="203">
        <v>0</v>
      </c>
      <c r="AF1627" s="203">
        <v>0</v>
      </c>
      <c r="AG1627" s="203">
        <v>0</v>
      </c>
      <c r="AH1627" s="203">
        <v>0</v>
      </c>
      <c r="AI1627" s="203">
        <v>0</v>
      </c>
      <c r="AJ1627" s="203">
        <v>0</v>
      </c>
      <c r="AK1627" s="203">
        <v>0</v>
      </c>
      <c r="AL1627" s="203"/>
      <c r="AM1627" s="203"/>
      <c r="AN1627" s="203"/>
      <c r="AO1627" s="203"/>
      <c r="AP1627" s="203"/>
      <c r="AQ1627" s="203"/>
      <c r="AR1627" s="203"/>
      <c r="AS1627" s="203"/>
      <c r="AT1627" s="203"/>
      <c r="AU1627" s="203"/>
      <c r="AV1627" s="203"/>
      <c r="AW1627" s="203"/>
      <c r="AX1627" s="203"/>
      <c r="AY1627" s="203"/>
      <c r="AZ1627" s="203"/>
      <c r="BA1627" s="203"/>
      <c r="BB1627" s="203"/>
      <c r="BC1627" s="203"/>
      <c r="BD1627" s="203"/>
      <c r="BE1627" s="203"/>
      <c r="BF1627" s="203"/>
      <c r="BG1627" s="203"/>
      <c r="BH1627" s="203"/>
      <c r="BI1627" s="203"/>
      <c r="BJ1627" s="203"/>
      <c r="BK1627" s="203"/>
      <c r="BL1627" s="203"/>
      <c r="BM1627" s="10"/>
      <c r="BN1627" s="10"/>
      <c r="BO1627" s="10"/>
      <c r="BP1627" s="10"/>
      <c r="BQ1627" s="10"/>
      <c r="BR1627" s="10"/>
      <c r="BS1627" s="10"/>
      <c r="BT1627" s="10"/>
      <c r="BU1627" s="10"/>
      <c r="BV1627" s="10"/>
      <c r="BW1627" s="10"/>
      <c r="BX1627" s="10"/>
      <c r="BY1627" s="10"/>
      <c r="BZ1627" s="10"/>
      <c r="CA1627" s="10"/>
      <c r="CB1627" s="10"/>
      <c r="CC1627" s="10"/>
      <c r="CD1627" s="10"/>
      <c r="CE1627" s="10"/>
      <c r="CF1627" s="10"/>
      <c r="CG1627" s="10"/>
      <c r="CH1627" s="10"/>
      <c r="CI1627" s="10"/>
      <c r="CJ1627" s="10"/>
      <c r="CK1627" s="10"/>
      <c r="CL1627" s="10"/>
      <c r="CM1627" s="10"/>
      <c r="CN1627" s="10"/>
      <c r="CO1627" s="10"/>
      <c r="CP1627" s="10"/>
      <c r="CQ1627" s="10"/>
      <c r="CR1627" s="10"/>
      <c r="CS1627" s="10"/>
      <c r="CT1627" s="10"/>
      <c r="CU1627" s="10"/>
      <c r="CV1627" s="10"/>
      <c r="CW1627" s="10"/>
      <c r="CX1627" s="10"/>
      <c r="CY1627" s="10"/>
      <c r="CZ1627" s="10"/>
      <c r="DA1627" s="10"/>
      <c r="DB1627" s="10"/>
      <c r="DC1627" s="10"/>
      <c r="DD1627" s="10"/>
      <c r="DE1627" s="10"/>
      <c r="DF1627" s="10"/>
      <c r="DG1627" s="10"/>
      <c r="DH1627" s="10"/>
      <c r="DI1627" s="10"/>
      <c r="DJ1627" s="10"/>
      <c r="DK1627" s="10"/>
      <c r="DL1627" s="10"/>
      <c r="DM1627" s="10"/>
      <c r="DN1627" s="10"/>
      <c r="DO1627" s="10"/>
      <c r="DP1627" s="10"/>
      <c r="DQ1627" s="10"/>
      <c r="DR1627" s="10"/>
      <c r="DS1627" s="10"/>
      <c r="DT1627" s="10"/>
      <c r="DU1627" s="10"/>
      <c r="DV1627" s="10"/>
      <c r="DW1627" s="10"/>
      <c r="DX1627" s="10"/>
      <c r="DY1627" s="10"/>
      <c r="DZ1627" s="10"/>
      <c r="EA1627" s="10"/>
      <c r="EB1627" s="10"/>
      <c r="EC1627" s="10"/>
      <c r="ED1627" s="10"/>
      <c r="EE1627" s="10"/>
      <c r="EF1627" s="10"/>
      <c r="EG1627" s="10"/>
      <c r="EH1627" s="10"/>
      <c r="EI1627" s="10"/>
      <c r="EJ1627" s="10"/>
      <c r="EK1627" s="10"/>
      <c r="EL1627" s="10"/>
      <c r="EM1627" s="10"/>
      <c r="EN1627" s="10"/>
      <c r="EO1627" s="10"/>
      <c r="EP1627" s="10"/>
      <c r="EQ1627" s="10"/>
      <c r="ER1627" s="10"/>
      <c r="ES1627" s="10"/>
      <c r="ET1627" s="10"/>
      <c r="EU1627" s="10"/>
      <c r="EV1627" s="10"/>
      <c r="EW1627" s="10"/>
      <c r="EX1627" s="10"/>
      <c r="EY1627" s="10"/>
      <c r="EZ1627" s="10"/>
      <c r="FA1627" s="10"/>
      <c r="FB1627" s="10"/>
      <c r="FC1627" s="10"/>
      <c r="FD1627" s="10"/>
      <c r="FE1627" s="10"/>
      <c r="FF1627" s="10"/>
      <c r="FG1627" s="10"/>
      <c r="FH1627" s="10"/>
      <c r="FI1627" s="10"/>
      <c r="FJ1627" s="10"/>
      <c r="FK1627" s="10"/>
      <c r="FL1627" s="10"/>
      <c r="FM1627" s="10"/>
      <c r="FN1627" s="10"/>
      <c r="FO1627" s="10"/>
      <c r="FP1627" s="10"/>
      <c r="FQ1627" s="10"/>
      <c r="FR1627" s="10"/>
      <c r="FS1627" s="10"/>
      <c r="FT1627" s="10"/>
      <c r="FU1627" s="10"/>
      <c r="FV1627" s="10"/>
      <c r="FW1627" s="10"/>
      <c r="FX1627" s="10"/>
      <c r="FY1627" s="10"/>
      <c r="FZ1627" s="10"/>
      <c r="GA1627" s="10"/>
      <c r="GB1627" s="10"/>
      <c r="GC1627" s="10"/>
      <c r="GD1627" s="10"/>
      <c r="GE1627" s="10"/>
      <c r="GF1627" s="10"/>
      <c r="GG1627" s="10"/>
      <c r="GH1627" s="10"/>
      <c r="GI1627" s="10"/>
      <c r="GJ1627" s="10"/>
      <c r="GK1627" s="10"/>
      <c r="GL1627" s="10"/>
      <c r="GM1627" s="10"/>
      <c r="GN1627" s="10"/>
      <c r="GO1627" s="10"/>
      <c r="GP1627" s="10"/>
      <c r="GQ1627" s="10"/>
      <c r="GR1627" s="10"/>
      <c r="GS1627" s="10"/>
      <c r="GT1627" s="10"/>
      <c r="GU1627" s="10"/>
      <c r="GV1627" s="10"/>
      <c r="GW1627" s="10"/>
      <c r="GX1627" s="10"/>
      <c r="GY1627" s="10"/>
      <c r="GZ1627" s="10"/>
      <c r="HA1627" s="10"/>
      <c r="HB1627" s="10"/>
      <c r="HC1627" s="10"/>
      <c r="HD1627" s="10"/>
      <c r="HE1627" s="10"/>
      <c r="HF1627" s="10"/>
      <c r="HG1627" s="10"/>
      <c r="HH1627" s="10"/>
      <c r="HI1627" s="10"/>
      <c r="HJ1627" s="10"/>
      <c r="HK1627" s="10"/>
      <c r="HL1627" s="10"/>
      <c r="HM1627" s="10"/>
      <c r="HN1627" s="10"/>
      <c r="HO1627" s="10"/>
      <c r="HP1627" s="10"/>
      <c r="HQ1627" s="10"/>
      <c r="HR1627" s="10"/>
      <c r="HS1627" s="10"/>
      <c r="HT1627" s="10"/>
      <c r="HU1627" s="10"/>
      <c r="HV1627" s="10"/>
      <c r="HW1627" s="10"/>
      <c r="HX1627" s="10"/>
      <c r="HY1627" s="10"/>
      <c r="HZ1627" s="10"/>
      <c r="IA1627" s="10"/>
      <c r="IB1627" s="10"/>
      <c r="IC1627" s="10"/>
      <c r="ID1627" s="10"/>
      <c r="IE1627" s="10"/>
      <c r="IF1627" s="10"/>
      <c r="IG1627" s="10"/>
      <c r="IH1627" s="10"/>
      <c r="II1627" s="10"/>
      <c r="IJ1627" s="10"/>
      <c r="IK1627" s="10"/>
      <c r="IL1627" s="10"/>
      <c r="IM1627" s="10"/>
      <c r="IN1627" s="10"/>
      <c r="IO1627" s="10"/>
      <c r="IP1627" s="10"/>
      <c r="IQ1627" s="10"/>
      <c r="IR1627" s="10"/>
      <c r="IS1627" s="10"/>
      <c r="IT1627" s="10"/>
      <c r="IU1627" s="10"/>
      <c r="IV1627" s="10"/>
    </row>
    <row r="1628" spans="1:256" s="10" customFormat="1" ht="12.75" customHeight="1" x14ac:dyDescent="0.2">
      <c r="A1628" s="203" t="s">
        <v>327</v>
      </c>
      <c r="B1628" s="203" t="s">
        <v>4072</v>
      </c>
      <c r="C1628" s="203" t="s">
        <v>2697</v>
      </c>
      <c r="D1628" s="214">
        <v>35254</v>
      </c>
      <c r="E1628" s="203" t="s">
        <v>2698</v>
      </c>
      <c r="F1628" s="203" t="s">
        <v>2588</v>
      </c>
      <c r="G1628" s="203" t="s">
        <v>4769</v>
      </c>
      <c r="H1628" s="203" t="s">
        <v>529</v>
      </c>
      <c r="I1628" s="203" t="s">
        <v>39</v>
      </c>
      <c r="J1628" s="203" t="s">
        <v>129</v>
      </c>
      <c r="K1628" s="203" t="s">
        <v>171</v>
      </c>
      <c r="L1628" s="203" t="s">
        <v>39</v>
      </c>
      <c r="M1628" s="203" t="s">
        <v>60</v>
      </c>
      <c r="N1628" s="203" t="s">
        <v>171</v>
      </c>
      <c r="O1628" s="203" t="s">
        <v>39</v>
      </c>
      <c r="P1628" s="203" t="s">
        <v>328</v>
      </c>
      <c r="Q1628" s="203"/>
      <c r="R1628" s="203"/>
      <c r="S1628" s="203"/>
      <c r="T1628" s="203">
        <v>0</v>
      </c>
      <c r="U1628" s="203">
        <v>0</v>
      </c>
      <c r="V1628" s="203">
        <v>0</v>
      </c>
      <c r="W1628" s="203">
        <v>0</v>
      </c>
      <c r="X1628" s="203">
        <v>0</v>
      </c>
      <c r="Y1628" s="203">
        <v>0</v>
      </c>
      <c r="Z1628" s="203">
        <v>0</v>
      </c>
      <c r="AA1628" s="203">
        <v>0</v>
      </c>
      <c r="AB1628" s="203">
        <v>0</v>
      </c>
      <c r="AC1628" s="203">
        <v>0</v>
      </c>
      <c r="AD1628" s="203">
        <v>0</v>
      </c>
      <c r="AE1628" s="203">
        <v>0</v>
      </c>
      <c r="AF1628" s="203">
        <v>0</v>
      </c>
      <c r="AG1628" s="203">
        <v>0</v>
      </c>
      <c r="AH1628" s="203">
        <v>0</v>
      </c>
      <c r="AI1628" s="203">
        <v>0</v>
      </c>
      <c r="AJ1628" s="203">
        <v>0</v>
      </c>
      <c r="AK1628" s="203">
        <v>0</v>
      </c>
      <c r="AL1628" s="203"/>
      <c r="AM1628" s="203"/>
      <c r="AN1628" s="203"/>
      <c r="AO1628" s="203"/>
      <c r="AP1628" s="203"/>
      <c r="AQ1628" s="203"/>
      <c r="AR1628" s="203"/>
      <c r="AS1628" s="203"/>
      <c r="AT1628" s="203"/>
      <c r="AU1628" s="203"/>
      <c r="AV1628" s="203"/>
      <c r="AW1628" s="203"/>
      <c r="AX1628" s="203"/>
      <c r="AY1628" s="203"/>
      <c r="AZ1628" s="203"/>
      <c r="BA1628" s="203"/>
      <c r="BB1628" s="203"/>
      <c r="BC1628" s="203"/>
      <c r="BD1628" s="203"/>
      <c r="BE1628" s="203"/>
      <c r="BF1628" s="203"/>
      <c r="BG1628" s="203"/>
      <c r="BH1628" s="203"/>
      <c r="BI1628" s="203"/>
      <c r="BJ1628" s="203"/>
      <c r="BK1628" s="203"/>
      <c r="BL1628" s="203"/>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c r="HK1628"/>
      <c r="HL1628"/>
      <c r="HM1628"/>
      <c r="HN1628"/>
      <c r="HO1628"/>
      <c r="HP1628"/>
      <c r="HQ1628"/>
      <c r="HR1628"/>
      <c r="HS1628"/>
      <c r="HT1628"/>
      <c r="HU1628"/>
      <c r="HV1628"/>
      <c r="HW1628"/>
      <c r="HX1628"/>
      <c r="HY1628"/>
      <c r="HZ1628"/>
      <c r="IA1628"/>
      <c r="IB1628"/>
      <c r="IC1628"/>
      <c r="ID1628"/>
      <c r="IE1628"/>
      <c r="IF1628"/>
      <c r="IG1628"/>
      <c r="IH1628"/>
      <c r="II1628"/>
      <c r="IJ1628"/>
      <c r="IK1628"/>
      <c r="IL1628"/>
      <c r="IM1628"/>
      <c r="IN1628"/>
      <c r="IO1628"/>
      <c r="IP1628"/>
      <c r="IQ1628"/>
      <c r="IR1628"/>
      <c r="IS1628"/>
      <c r="IT1628"/>
      <c r="IU1628"/>
      <c r="IV1628"/>
    </row>
    <row r="1629" spans="1:256" ht="12.75" customHeight="1" x14ac:dyDescent="0.2">
      <c r="A1629" s="203" t="s">
        <v>529</v>
      </c>
      <c r="B1629" s="203" t="s">
        <v>4383</v>
      </c>
      <c r="C1629" s="203" t="s">
        <v>1982</v>
      </c>
      <c r="D1629" s="214">
        <v>34185</v>
      </c>
      <c r="E1629" s="203" t="s">
        <v>2034</v>
      </c>
      <c r="F1629" s="203" t="s">
        <v>138</v>
      </c>
      <c r="G1629" s="203" t="s">
        <v>4769</v>
      </c>
      <c r="H1629" s="203" t="s">
        <v>327</v>
      </c>
      <c r="I1629" s="203" t="s">
        <v>22</v>
      </c>
      <c r="J1629" s="203" t="s">
        <v>60</v>
      </c>
      <c r="K1629" s="203" t="s">
        <v>529</v>
      </c>
      <c r="L1629" s="203" t="s">
        <v>22</v>
      </c>
      <c r="M1629" s="203" t="s">
        <v>328</v>
      </c>
      <c r="N1629" s="203" t="s">
        <v>529</v>
      </c>
      <c r="O1629" s="203" t="s">
        <v>22</v>
      </c>
      <c r="P1629" s="203" t="s">
        <v>365</v>
      </c>
      <c r="Q1629" s="203" t="s">
        <v>529</v>
      </c>
      <c r="R1629" s="203" t="s">
        <v>22</v>
      </c>
      <c r="S1629" s="203" t="s">
        <v>60</v>
      </c>
      <c r="T1629" s="203">
        <v>0</v>
      </c>
      <c r="U1629" s="203">
        <v>0</v>
      </c>
      <c r="V1629" s="203">
        <v>0</v>
      </c>
      <c r="W1629" s="203">
        <v>0</v>
      </c>
      <c r="X1629" s="203">
        <v>0</v>
      </c>
      <c r="Y1629" s="203">
        <v>0</v>
      </c>
      <c r="Z1629" s="203">
        <v>0</v>
      </c>
      <c r="AA1629" s="203">
        <v>0</v>
      </c>
      <c r="AB1629" s="203">
        <v>0</v>
      </c>
      <c r="AC1629" s="203">
        <v>0</v>
      </c>
      <c r="AD1629" s="203">
        <v>0</v>
      </c>
      <c r="AE1629" s="203">
        <v>0</v>
      </c>
      <c r="AF1629" s="203">
        <v>0</v>
      </c>
      <c r="AG1629" s="203">
        <v>0</v>
      </c>
      <c r="AH1629" s="203">
        <v>0</v>
      </c>
      <c r="AI1629" s="203">
        <v>0</v>
      </c>
      <c r="AJ1629" s="203">
        <v>0</v>
      </c>
      <c r="AK1629" s="203">
        <v>0</v>
      </c>
      <c r="AL1629" s="203"/>
      <c r="AM1629" s="203"/>
      <c r="AN1629" s="203"/>
      <c r="AO1629" s="203"/>
      <c r="AP1629" s="203"/>
      <c r="AQ1629" s="203"/>
      <c r="AR1629" s="203"/>
      <c r="AS1629" s="203"/>
      <c r="AT1629" s="203"/>
      <c r="AU1629" s="203"/>
      <c r="AV1629" s="203"/>
      <c r="AW1629" s="203"/>
      <c r="AX1629" s="203"/>
      <c r="AY1629" s="203"/>
      <c r="AZ1629" s="203"/>
      <c r="BA1629" s="203"/>
      <c r="BB1629" s="203"/>
      <c r="BC1629" s="203"/>
      <c r="BD1629" s="203"/>
      <c r="BE1629" s="203"/>
      <c r="BF1629" s="203"/>
      <c r="BG1629" s="203"/>
      <c r="BH1629" s="203"/>
      <c r="BI1629" s="203"/>
      <c r="BJ1629" s="203"/>
      <c r="BK1629" s="203"/>
      <c r="BL1629" s="203"/>
    </row>
    <row r="1630" spans="1:256" s="10" customFormat="1" ht="12.75" customHeight="1" x14ac:dyDescent="0.2">
      <c r="A1630" s="203" t="s">
        <v>327</v>
      </c>
      <c r="B1630" s="203" t="s">
        <v>4471</v>
      </c>
      <c r="C1630" s="203" t="s">
        <v>1915</v>
      </c>
      <c r="D1630" s="214">
        <v>34743</v>
      </c>
      <c r="E1630" s="203" t="s">
        <v>2033</v>
      </c>
      <c r="F1630" s="203" t="s">
        <v>2173</v>
      </c>
      <c r="G1630" s="203" t="s">
        <v>4770</v>
      </c>
      <c r="H1630" s="203" t="s">
        <v>171</v>
      </c>
      <c r="I1630" s="203" t="s">
        <v>55</v>
      </c>
      <c r="J1630" s="203" t="s">
        <v>328</v>
      </c>
      <c r="K1630" s="203" t="s">
        <v>529</v>
      </c>
      <c r="L1630" s="203" t="s">
        <v>55</v>
      </c>
      <c r="M1630" s="203" t="s">
        <v>60</v>
      </c>
      <c r="N1630" s="203" t="s">
        <v>2245</v>
      </c>
      <c r="O1630" s="203" t="s">
        <v>27</v>
      </c>
      <c r="P1630" s="203" t="s">
        <v>129</v>
      </c>
      <c r="Q1630" s="203" t="s">
        <v>364</v>
      </c>
      <c r="R1630" s="203" t="s">
        <v>27</v>
      </c>
      <c r="S1630" s="203" t="s">
        <v>1061</v>
      </c>
      <c r="T1630" s="203">
        <v>0</v>
      </c>
      <c r="U1630" s="203">
        <v>0</v>
      </c>
      <c r="V1630" s="203">
        <v>0</v>
      </c>
      <c r="W1630" s="203">
        <v>0</v>
      </c>
      <c r="X1630" s="203">
        <v>0</v>
      </c>
      <c r="Y1630" s="203">
        <v>0</v>
      </c>
      <c r="Z1630" s="203">
        <v>0</v>
      </c>
      <c r="AA1630" s="203">
        <v>0</v>
      </c>
      <c r="AB1630" s="203">
        <v>0</v>
      </c>
      <c r="AC1630" s="203">
        <v>0</v>
      </c>
      <c r="AD1630" s="203">
        <v>0</v>
      </c>
      <c r="AE1630" s="203">
        <v>0</v>
      </c>
      <c r="AF1630" s="203">
        <v>0</v>
      </c>
      <c r="AG1630" s="203">
        <v>0</v>
      </c>
      <c r="AH1630" s="203">
        <v>0</v>
      </c>
      <c r="AI1630" s="203">
        <v>0</v>
      </c>
      <c r="AJ1630" s="203">
        <v>0</v>
      </c>
      <c r="AK1630" s="203">
        <v>0</v>
      </c>
      <c r="AL1630" s="203"/>
      <c r="AM1630" s="203"/>
      <c r="AN1630" s="203"/>
      <c r="AO1630" s="203"/>
      <c r="AP1630" s="203"/>
      <c r="AQ1630" s="203"/>
      <c r="AR1630" s="203"/>
      <c r="AS1630" s="203"/>
      <c r="AT1630" s="203"/>
      <c r="AU1630" s="203"/>
      <c r="AV1630" s="203"/>
      <c r="AW1630" s="203"/>
      <c r="AX1630" s="203"/>
      <c r="AY1630" s="203"/>
      <c r="AZ1630" s="203"/>
      <c r="BA1630" s="203"/>
      <c r="BB1630" s="203"/>
      <c r="BC1630" s="203"/>
      <c r="BD1630" s="203"/>
      <c r="BE1630" s="203"/>
      <c r="BF1630" s="203"/>
      <c r="BG1630" s="203"/>
      <c r="BH1630" s="203"/>
      <c r="BI1630" s="203"/>
      <c r="BJ1630" s="203"/>
      <c r="BK1630" s="203"/>
      <c r="BL1630" s="203"/>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c r="HK1630"/>
      <c r="HL1630"/>
      <c r="HM1630"/>
      <c r="HN1630"/>
      <c r="HO1630"/>
      <c r="HP1630"/>
      <c r="HQ1630"/>
      <c r="HR1630"/>
      <c r="HS1630"/>
      <c r="HT1630"/>
      <c r="HU1630"/>
      <c r="HV1630"/>
      <c r="HW1630"/>
      <c r="HX1630"/>
      <c r="HY1630"/>
      <c r="HZ1630"/>
      <c r="IA1630"/>
      <c r="IB1630"/>
      <c r="IC1630"/>
      <c r="ID1630"/>
      <c r="IE1630"/>
      <c r="IF1630"/>
      <c r="IG1630"/>
      <c r="IH1630"/>
      <c r="II1630"/>
      <c r="IJ1630"/>
      <c r="IK1630"/>
      <c r="IL1630"/>
      <c r="IM1630"/>
      <c r="IN1630"/>
      <c r="IO1630"/>
      <c r="IP1630"/>
      <c r="IQ1630"/>
      <c r="IR1630"/>
      <c r="IS1630"/>
      <c r="IT1630"/>
      <c r="IU1630"/>
      <c r="IV1630"/>
    </row>
    <row r="1631" spans="1:256" s="10" customFormat="1" ht="12.75" customHeight="1" x14ac:dyDescent="0.2">
      <c r="A1631" s="203" t="s">
        <v>368</v>
      </c>
      <c r="B1631" s="203" t="s">
        <v>4459</v>
      </c>
      <c r="C1631" s="203" t="s">
        <v>1814</v>
      </c>
      <c r="D1631" s="214">
        <v>34198</v>
      </c>
      <c r="E1631" s="203" t="s">
        <v>2033</v>
      </c>
      <c r="F1631" s="203" t="s">
        <v>2150</v>
      </c>
      <c r="G1631" s="203" t="s">
        <v>4753</v>
      </c>
      <c r="H1631" s="203" t="s">
        <v>368</v>
      </c>
      <c r="I1631" s="203" t="s">
        <v>346</v>
      </c>
      <c r="J1631" s="203" t="s">
        <v>1135</v>
      </c>
      <c r="K1631" s="203" t="s">
        <v>368</v>
      </c>
      <c r="L1631" s="203" t="s">
        <v>346</v>
      </c>
      <c r="M1631" s="203" t="s">
        <v>1135</v>
      </c>
      <c r="N1631" s="203" t="s">
        <v>368</v>
      </c>
      <c r="O1631" s="203" t="s">
        <v>346</v>
      </c>
      <c r="P1631" s="203" t="s">
        <v>1135</v>
      </c>
      <c r="Q1631" s="203" t="s">
        <v>368</v>
      </c>
      <c r="R1631" s="203" t="s">
        <v>346</v>
      </c>
      <c r="S1631" s="203" t="s">
        <v>1072</v>
      </c>
      <c r="T1631" s="203">
        <v>0</v>
      </c>
      <c r="U1631" s="203">
        <v>0</v>
      </c>
      <c r="V1631" s="203">
        <v>0</v>
      </c>
      <c r="W1631" s="203">
        <v>0</v>
      </c>
      <c r="X1631" s="203">
        <v>0</v>
      </c>
      <c r="Y1631" s="203">
        <v>0</v>
      </c>
      <c r="Z1631" s="203">
        <v>0</v>
      </c>
      <c r="AA1631" s="203">
        <v>0</v>
      </c>
      <c r="AB1631" s="203">
        <v>0</v>
      </c>
      <c r="AC1631" s="203">
        <v>0</v>
      </c>
      <c r="AD1631" s="203">
        <v>0</v>
      </c>
      <c r="AE1631" s="203">
        <v>0</v>
      </c>
      <c r="AF1631" s="203">
        <v>0</v>
      </c>
      <c r="AG1631" s="203">
        <v>0</v>
      </c>
      <c r="AH1631" s="203">
        <v>0</v>
      </c>
      <c r="AI1631" s="203">
        <v>0</v>
      </c>
      <c r="AJ1631" s="203">
        <v>0</v>
      </c>
      <c r="AK1631" s="203">
        <v>0</v>
      </c>
      <c r="AL1631" s="203"/>
      <c r="AM1631" s="203"/>
      <c r="AN1631" s="203"/>
      <c r="AO1631" s="203"/>
      <c r="AP1631" s="203"/>
      <c r="AQ1631" s="203"/>
      <c r="AR1631" s="203"/>
      <c r="AS1631" s="203"/>
      <c r="AT1631" s="203"/>
      <c r="AU1631" s="203"/>
      <c r="AV1631" s="203"/>
      <c r="AW1631" s="203"/>
      <c r="AX1631" s="203"/>
      <c r="AY1631" s="203"/>
      <c r="AZ1631" s="203"/>
      <c r="BA1631" s="203"/>
      <c r="BB1631" s="203"/>
      <c r="BC1631" s="203"/>
      <c r="BD1631" s="203"/>
      <c r="BE1631" s="203"/>
      <c r="BF1631" s="203"/>
      <c r="BG1631" s="203"/>
      <c r="BH1631" s="203"/>
      <c r="BI1631" s="203"/>
      <c r="BJ1631" s="203"/>
      <c r="BK1631" s="203"/>
      <c r="BL1631" s="203"/>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c r="FC1631"/>
      <c r="FD1631"/>
      <c r="FE1631"/>
      <c r="FF1631"/>
      <c r="FG1631"/>
      <c r="FH1631"/>
      <c r="FI1631"/>
      <c r="FJ1631"/>
      <c r="FK1631"/>
      <c r="FL1631"/>
      <c r="FM1631"/>
      <c r="FN1631"/>
      <c r="FO1631"/>
      <c r="FP1631"/>
      <c r="FQ1631"/>
      <c r="FR1631"/>
      <c r="FS1631"/>
      <c r="FT1631"/>
      <c r="FU1631"/>
      <c r="FV1631"/>
      <c r="FW1631"/>
      <c r="FX1631"/>
      <c r="FY1631"/>
      <c r="FZ1631"/>
      <c r="GA1631"/>
      <c r="GB1631"/>
      <c r="GC1631"/>
      <c r="GD1631"/>
      <c r="GE1631"/>
      <c r="GF1631"/>
      <c r="GG1631"/>
      <c r="GH1631"/>
      <c r="GI1631"/>
      <c r="GJ1631"/>
      <c r="GK1631"/>
      <c r="GL1631"/>
      <c r="GM1631"/>
      <c r="GN1631"/>
      <c r="GO1631"/>
      <c r="GP1631"/>
      <c r="GQ1631"/>
      <c r="GR1631"/>
      <c r="GS1631"/>
      <c r="GT1631"/>
      <c r="GU1631"/>
      <c r="GV1631"/>
      <c r="GW1631"/>
      <c r="GX1631"/>
      <c r="GY1631"/>
      <c r="GZ1631"/>
      <c r="HA1631"/>
      <c r="HB1631"/>
      <c r="HC1631"/>
      <c r="HD1631"/>
      <c r="HE1631"/>
      <c r="HF1631"/>
      <c r="HG1631"/>
      <c r="HH1631"/>
      <c r="HI1631"/>
      <c r="HJ1631"/>
      <c r="HK1631"/>
      <c r="HL1631"/>
      <c r="HM1631"/>
      <c r="HN1631"/>
      <c r="HO1631"/>
      <c r="HP1631"/>
      <c r="HQ1631"/>
      <c r="HR1631"/>
      <c r="HS1631"/>
      <c r="HT1631"/>
      <c r="HU1631"/>
      <c r="HV1631"/>
      <c r="HW1631"/>
      <c r="HX1631"/>
      <c r="HY1631"/>
      <c r="HZ1631"/>
      <c r="IA1631"/>
      <c r="IB1631"/>
      <c r="IC1631"/>
      <c r="ID1631"/>
      <c r="IE1631"/>
      <c r="IF1631"/>
      <c r="IG1631"/>
      <c r="IH1631"/>
      <c r="II1631"/>
      <c r="IJ1631"/>
      <c r="IK1631"/>
      <c r="IL1631"/>
      <c r="IM1631"/>
      <c r="IN1631"/>
      <c r="IO1631"/>
      <c r="IP1631"/>
      <c r="IQ1631"/>
      <c r="IR1631"/>
      <c r="IS1631"/>
      <c r="IT1631"/>
      <c r="IU1631"/>
      <c r="IV1631"/>
    </row>
    <row r="1632" spans="1:256" ht="12.75" customHeight="1" x14ac:dyDescent="0.2">
      <c r="A1632" s="203" t="s">
        <v>366</v>
      </c>
      <c r="B1632" s="203" t="s">
        <v>4138</v>
      </c>
      <c r="C1632" s="203" t="s">
        <v>1884</v>
      </c>
      <c r="D1632" s="214">
        <v>34220</v>
      </c>
      <c r="E1632" s="203" t="s">
        <v>2056</v>
      </c>
      <c r="F1632" s="203" t="s">
        <v>2120</v>
      </c>
      <c r="G1632" s="203" t="s">
        <v>4734</v>
      </c>
      <c r="H1632" s="203" t="s">
        <v>366</v>
      </c>
      <c r="I1632" s="203" t="s">
        <v>23</v>
      </c>
      <c r="J1632" s="203" t="s">
        <v>1072</v>
      </c>
      <c r="K1632" s="203" t="s">
        <v>366</v>
      </c>
      <c r="L1632" s="203" t="s">
        <v>23</v>
      </c>
      <c r="M1632" s="203" t="s">
        <v>1072</v>
      </c>
      <c r="N1632" s="203" t="s">
        <v>366</v>
      </c>
      <c r="O1632" s="203" t="s">
        <v>23</v>
      </c>
      <c r="P1632" s="203" t="s">
        <v>1366</v>
      </c>
      <c r="Q1632" s="203" t="s">
        <v>366</v>
      </c>
      <c r="R1632" s="203" t="s">
        <v>23</v>
      </c>
      <c r="S1632" s="203" t="s">
        <v>1374</v>
      </c>
      <c r="T1632" s="203">
        <v>0</v>
      </c>
      <c r="U1632" s="203">
        <v>0</v>
      </c>
      <c r="V1632" s="203">
        <v>0</v>
      </c>
      <c r="W1632" s="203">
        <v>0</v>
      </c>
      <c r="X1632" s="203">
        <v>0</v>
      </c>
      <c r="Y1632" s="203">
        <v>0</v>
      </c>
      <c r="Z1632" s="203">
        <v>0</v>
      </c>
      <c r="AA1632" s="203">
        <v>0</v>
      </c>
      <c r="AB1632" s="203">
        <v>0</v>
      </c>
      <c r="AC1632" s="203">
        <v>0</v>
      </c>
      <c r="AD1632" s="203">
        <v>0</v>
      </c>
      <c r="AE1632" s="203">
        <v>0</v>
      </c>
      <c r="AF1632" s="203">
        <v>0</v>
      </c>
      <c r="AG1632" s="203">
        <v>0</v>
      </c>
      <c r="AH1632" s="203">
        <v>0</v>
      </c>
      <c r="AI1632" s="203">
        <v>0</v>
      </c>
      <c r="AJ1632" s="203">
        <v>0</v>
      </c>
      <c r="AK1632" s="203">
        <v>0</v>
      </c>
      <c r="AL1632" s="203"/>
      <c r="AM1632" s="203"/>
      <c r="AN1632" s="203"/>
      <c r="AO1632" s="203"/>
      <c r="AP1632" s="203"/>
      <c r="AQ1632" s="203"/>
      <c r="AR1632" s="203"/>
      <c r="AS1632" s="203"/>
      <c r="AT1632" s="203"/>
      <c r="AU1632" s="203"/>
      <c r="AV1632" s="203"/>
      <c r="AW1632" s="203"/>
      <c r="AX1632" s="203"/>
      <c r="AY1632" s="203"/>
      <c r="AZ1632" s="203"/>
      <c r="BA1632" s="203"/>
      <c r="BB1632" s="203"/>
      <c r="BC1632" s="203"/>
      <c r="BD1632" s="203"/>
      <c r="BE1632" s="203"/>
      <c r="BF1632" s="203"/>
      <c r="BG1632" s="203"/>
      <c r="BH1632" s="203"/>
      <c r="BI1632" s="203"/>
      <c r="BJ1632" s="203"/>
      <c r="BK1632" s="203"/>
      <c r="BL1632" s="203"/>
    </row>
    <row r="1633" spans="1:260" s="13" customFormat="1" ht="12.75" customHeight="1" x14ac:dyDescent="0.2">
      <c r="A1633" s="203" t="s">
        <v>170</v>
      </c>
      <c r="B1633" s="203" t="s">
        <v>32</v>
      </c>
      <c r="C1633" s="203" t="s">
        <v>4328</v>
      </c>
      <c r="D1633" s="215">
        <v>36491</v>
      </c>
      <c r="E1633" s="205" t="s">
        <v>4920</v>
      </c>
      <c r="F1633" s="206" t="s">
        <v>4517</v>
      </c>
      <c r="G1633" s="206" t="s">
        <v>1061</v>
      </c>
      <c r="H1633" s="203"/>
      <c r="I1633" s="203"/>
      <c r="J1633" s="206"/>
      <c r="K1633" s="203"/>
      <c r="L1633" s="203"/>
      <c r="M1633" s="206"/>
      <c r="N1633" s="203"/>
      <c r="O1633" s="203"/>
      <c r="P1633" s="206"/>
      <c r="Q1633" s="203"/>
      <c r="R1633" s="203"/>
      <c r="S1633" s="203"/>
      <c r="T1633" s="203"/>
      <c r="U1633" s="203"/>
      <c r="V1633" s="203"/>
      <c r="W1633" s="203"/>
      <c r="X1633" s="203"/>
      <c r="Y1633" s="203"/>
      <c r="Z1633" s="203"/>
      <c r="AA1633" s="203"/>
      <c r="AB1633" s="203"/>
      <c r="AC1633" s="203"/>
      <c r="AD1633" s="203"/>
      <c r="AE1633" s="203"/>
      <c r="AF1633" s="203"/>
      <c r="AG1633" s="203"/>
      <c r="AH1633" s="203"/>
      <c r="AI1633" s="203"/>
      <c r="AJ1633" s="203"/>
      <c r="AK1633" s="203"/>
      <c r="AL1633" s="203"/>
      <c r="AM1633" s="203"/>
      <c r="AN1633" s="203"/>
      <c r="AO1633" s="203"/>
      <c r="AP1633" s="203"/>
      <c r="AQ1633" s="203"/>
      <c r="AR1633" s="203"/>
      <c r="AS1633" s="203"/>
      <c r="AT1633" s="203"/>
      <c r="AU1633" s="203"/>
      <c r="AV1633" s="203"/>
      <c r="AW1633" s="203"/>
      <c r="AX1633" s="203"/>
      <c r="AY1633" s="203"/>
      <c r="AZ1633" s="203"/>
      <c r="BA1633" s="203"/>
      <c r="BB1633" s="203"/>
      <c r="BC1633" s="203"/>
      <c r="BD1633" s="203"/>
      <c r="BE1633" s="203"/>
      <c r="BF1633" s="203"/>
      <c r="BG1633" s="203"/>
      <c r="BH1633" s="203"/>
      <c r="BI1633" s="203"/>
      <c r="BJ1633" s="203"/>
      <c r="BK1633" s="203"/>
      <c r="BL1633" s="20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c r="FC1633"/>
      <c r="FD1633"/>
      <c r="FE1633"/>
      <c r="FF1633"/>
      <c r="FG1633"/>
      <c r="FH1633"/>
      <c r="FI1633"/>
      <c r="FJ1633"/>
      <c r="FK1633"/>
      <c r="FL1633"/>
      <c r="FM1633"/>
      <c r="FN1633"/>
      <c r="FO1633"/>
      <c r="FP1633"/>
      <c r="FQ1633"/>
      <c r="FR1633"/>
      <c r="FS1633"/>
      <c r="FT1633"/>
      <c r="FU1633"/>
      <c r="FV1633"/>
      <c r="FW1633"/>
      <c r="FX1633"/>
      <c r="FY1633"/>
      <c r="FZ1633"/>
      <c r="GA1633"/>
      <c r="GB1633"/>
      <c r="GC1633"/>
      <c r="GD1633"/>
      <c r="GE1633"/>
      <c r="GF1633"/>
      <c r="GG1633"/>
      <c r="GH1633"/>
      <c r="GI1633"/>
      <c r="GJ1633"/>
      <c r="GK1633"/>
      <c r="GL1633"/>
      <c r="GM1633"/>
      <c r="GN1633"/>
      <c r="GO1633"/>
      <c r="GP1633"/>
      <c r="GQ1633"/>
      <c r="GR1633"/>
      <c r="GS1633"/>
      <c r="GT1633"/>
      <c r="GU1633"/>
      <c r="GV1633"/>
      <c r="GW1633"/>
      <c r="GX1633"/>
      <c r="GY1633"/>
      <c r="GZ1633"/>
      <c r="HA1633"/>
      <c r="HB1633"/>
      <c r="HC1633"/>
      <c r="HD1633"/>
      <c r="HE1633"/>
      <c r="HF1633"/>
      <c r="HG1633"/>
      <c r="HH1633"/>
      <c r="HI1633"/>
      <c r="HJ1633"/>
      <c r="HK1633"/>
      <c r="HL1633"/>
      <c r="HM1633"/>
      <c r="HN1633"/>
      <c r="HO1633"/>
      <c r="HP1633"/>
      <c r="HQ1633"/>
      <c r="HR1633"/>
      <c r="HS1633"/>
      <c r="HT1633"/>
      <c r="HU1633"/>
      <c r="HV1633"/>
      <c r="HW1633"/>
      <c r="HX1633"/>
      <c r="HY1633"/>
      <c r="HZ1633"/>
      <c r="IA1633"/>
      <c r="IB1633"/>
      <c r="IC1633"/>
      <c r="ID1633"/>
      <c r="IE1633"/>
      <c r="IF1633"/>
      <c r="IG1633"/>
      <c r="IH1633"/>
      <c r="II1633"/>
      <c r="IJ1633"/>
      <c r="IK1633"/>
      <c r="IL1633"/>
      <c r="IM1633"/>
      <c r="IN1633"/>
      <c r="IO1633"/>
      <c r="IP1633"/>
      <c r="IQ1633"/>
      <c r="IR1633"/>
      <c r="IS1633"/>
      <c r="IT1633"/>
      <c r="IU1633"/>
      <c r="IV1633"/>
    </row>
    <row r="1634" spans="1:260" s="10" customFormat="1" ht="12.75" customHeight="1" x14ac:dyDescent="0.2">
      <c r="A1634" s="203" t="s">
        <v>364</v>
      </c>
      <c r="B1634" s="203" t="s">
        <v>131</v>
      </c>
      <c r="C1634" s="203" t="s">
        <v>3190</v>
      </c>
      <c r="D1634" s="214">
        <v>35472</v>
      </c>
      <c r="E1634" s="203" t="s">
        <v>3191</v>
      </c>
      <c r="F1634" s="203" t="s">
        <v>3067</v>
      </c>
      <c r="G1634" s="203" t="s">
        <v>4738</v>
      </c>
      <c r="H1634" s="203" t="s">
        <v>561</v>
      </c>
      <c r="I1634" s="203" t="s">
        <v>131</v>
      </c>
      <c r="J1634" s="203" t="s">
        <v>1061</v>
      </c>
      <c r="K1634" s="203" t="s">
        <v>170</v>
      </c>
      <c r="L1634" s="203" t="s">
        <v>131</v>
      </c>
      <c r="M1634" s="203" t="s">
        <v>1059</v>
      </c>
      <c r="N1634" s="203">
        <v>0</v>
      </c>
      <c r="O1634" s="203">
        <v>0</v>
      </c>
      <c r="P1634" s="203">
        <v>0</v>
      </c>
      <c r="Q1634" s="203"/>
      <c r="R1634" s="203"/>
      <c r="S1634" s="203"/>
      <c r="T1634" s="203">
        <v>0</v>
      </c>
      <c r="U1634" s="203">
        <v>0</v>
      </c>
      <c r="V1634" s="203">
        <v>0</v>
      </c>
      <c r="W1634" s="203">
        <v>0</v>
      </c>
      <c r="X1634" s="203">
        <v>0</v>
      </c>
      <c r="Y1634" s="203">
        <v>0</v>
      </c>
      <c r="Z1634" s="203">
        <v>0</v>
      </c>
      <c r="AA1634" s="203">
        <v>0</v>
      </c>
      <c r="AB1634" s="203">
        <v>0</v>
      </c>
      <c r="AC1634" s="203">
        <v>0</v>
      </c>
      <c r="AD1634" s="203">
        <v>0</v>
      </c>
      <c r="AE1634" s="203">
        <v>0</v>
      </c>
      <c r="AF1634" s="203">
        <v>0</v>
      </c>
      <c r="AG1634" s="203">
        <v>0</v>
      </c>
      <c r="AH1634" s="203">
        <v>0</v>
      </c>
      <c r="AI1634" s="203">
        <v>0</v>
      </c>
      <c r="AJ1634" s="203">
        <v>0</v>
      </c>
      <c r="AK1634" s="203">
        <v>0</v>
      </c>
      <c r="AL1634" s="203"/>
      <c r="AM1634" s="203"/>
      <c r="AN1634" s="203"/>
      <c r="AO1634" s="203"/>
      <c r="AP1634" s="203"/>
      <c r="AQ1634" s="203"/>
      <c r="AR1634" s="203"/>
      <c r="AS1634" s="203"/>
      <c r="AT1634" s="203"/>
      <c r="AU1634" s="203"/>
      <c r="AV1634" s="203"/>
      <c r="AW1634" s="203"/>
      <c r="AX1634" s="203"/>
      <c r="AY1634" s="203"/>
      <c r="AZ1634" s="203"/>
      <c r="BA1634" s="203"/>
      <c r="BB1634" s="203"/>
      <c r="BC1634" s="203"/>
      <c r="BD1634" s="203"/>
      <c r="BE1634" s="203"/>
      <c r="BF1634" s="203"/>
      <c r="BG1634" s="203"/>
      <c r="BH1634" s="203"/>
      <c r="BI1634" s="203"/>
      <c r="BJ1634" s="203"/>
      <c r="BK1634" s="203"/>
      <c r="BL1634" s="203"/>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c r="FC1634"/>
      <c r="FD1634"/>
      <c r="FE1634"/>
      <c r="FF1634"/>
      <c r="FG1634"/>
      <c r="FH1634"/>
      <c r="FI1634"/>
      <c r="FJ1634"/>
      <c r="FK1634"/>
      <c r="FL1634"/>
      <c r="FM1634"/>
      <c r="FN1634"/>
      <c r="FO1634"/>
      <c r="FP1634"/>
      <c r="FQ1634"/>
      <c r="FR1634"/>
      <c r="FS1634"/>
      <c r="FT1634"/>
      <c r="FU1634"/>
      <c r="FV1634"/>
      <c r="FW1634"/>
      <c r="FX1634"/>
      <c r="FY1634"/>
      <c r="FZ1634"/>
      <c r="GA1634"/>
      <c r="GB1634"/>
      <c r="GC1634"/>
      <c r="GD1634"/>
      <c r="GE1634"/>
      <c r="GF1634"/>
      <c r="GG1634"/>
      <c r="GH1634"/>
      <c r="GI1634"/>
      <c r="GJ1634"/>
      <c r="GK1634"/>
      <c r="GL1634"/>
      <c r="GM1634"/>
      <c r="GN1634"/>
      <c r="GO1634"/>
      <c r="GP1634"/>
      <c r="GQ1634"/>
      <c r="GR1634"/>
      <c r="GS1634"/>
      <c r="GT1634"/>
      <c r="GU1634"/>
      <c r="GV1634"/>
      <c r="GW1634"/>
      <c r="GX1634"/>
      <c r="GY1634"/>
      <c r="GZ1634"/>
      <c r="HA1634"/>
      <c r="HB1634"/>
      <c r="HC1634"/>
      <c r="HD1634"/>
      <c r="HE1634"/>
      <c r="HF1634"/>
      <c r="HG1634"/>
      <c r="HH1634"/>
      <c r="HI1634"/>
      <c r="HJ1634"/>
      <c r="HK1634"/>
      <c r="HL1634"/>
      <c r="HM1634"/>
      <c r="HN1634"/>
      <c r="HO1634"/>
      <c r="HP1634"/>
      <c r="HQ1634"/>
      <c r="HR1634"/>
      <c r="HS1634"/>
      <c r="HT1634"/>
      <c r="HU1634"/>
      <c r="HV1634"/>
      <c r="HW1634"/>
      <c r="HX1634"/>
      <c r="HY1634"/>
      <c r="HZ1634"/>
      <c r="IA1634"/>
      <c r="IB1634"/>
      <c r="IC1634"/>
      <c r="ID1634"/>
      <c r="IE1634"/>
      <c r="IF1634"/>
      <c r="IG1634"/>
      <c r="IH1634"/>
      <c r="II1634"/>
      <c r="IJ1634"/>
      <c r="IK1634"/>
      <c r="IL1634"/>
      <c r="IM1634"/>
      <c r="IN1634"/>
      <c r="IO1634"/>
      <c r="IP1634"/>
      <c r="IQ1634"/>
      <c r="IR1634"/>
      <c r="IS1634"/>
      <c r="IT1634"/>
      <c r="IU1634"/>
      <c r="IV1634"/>
    </row>
    <row r="1635" spans="1:260" s="27" customFormat="1" ht="12.75" customHeight="1" x14ac:dyDescent="0.2">
      <c r="A1635" s="203" t="s">
        <v>364</v>
      </c>
      <c r="B1635" s="203" t="s">
        <v>4414</v>
      </c>
      <c r="C1635" s="203" t="s">
        <v>3744</v>
      </c>
      <c r="D1635" s="214">
        <v>35807</v>
      </c>
      <c r="E1635" s="203" t="s">
        <v>3446</v>
      </c>
      <c r="F1635" s="203" t="s">
        <v>3463</v>
      </c>
      <c r="G1635" s="203" t="s">
        <v>4738</v>
      </c>
      <c r="H1635" s="203" t="s">
        <v>364</v>
      </c>
      <c r="I1635" s="203" t="s">
        <v>450</v>
      </c>
      <c r="J1635" s="203" t="s">
        <v>1061</v>
      </c>
      <c r="K1635" s="203"/>
      <c r="L1635" s="203"/>
      <c r="M1635" s="203"/>
      <c r="N1635" s="203"/>
      <c r="O1635" s="203"/>
      <c r="P1635" s="203"/>
      <c r="Q1635" s="203"/>
      <c r="R1635" s="203"/>
      <c r="S1635" s="203"/>
      <c r="T1635" s="203"/>
      <c r="U1635" s="203"/>
      <c r="V1635" s="203"/>
      <c r="W1635" s="203"/>
      <c r="X1635" s="203"/>
      <c r="Y1635" s="203"/>
      <c r="Z1635" s="203"/>
      <c r="AA1635" s="203"/>
      <c r="AB1635" s="203"/>
      <c r="AC1635" s="203"/>
      <c r="AD1635" s="203"/>
      <c r="AE1635" s="203"/>
      <c r="AF1635" s="203"/>
      <c r="AG1635" s="203"/>
      <c r="AH1635" s="203"/>
      <c r="AI1635" s="203"/>
      <c r="AJ1635" s="203"/>
      <c r="AK1635" s="203"/>
      <c r="AL1635" s="203"/>
      <c r="AM1635" s="203"/>
      <c r="AN1635" s="203"/>
      <c r="AO1635" s="203"/>
      <c r="AP1635" s="203"/>
      <c r="AQ1635" s="203"/>
      <c r="AR1635" s="203"/>
      <c r="AS1635" s="203"/>
      <c r="AT1635" s="203"/>
      <c r="AU1635" s="203"/>
      <c r="AV1635" s="203"/>
      <c r="AW1635" s="203"/>
      <c r="AX1635" s="203"/>
      <c r="AY1635" s="203"/>
      <c r="AZ1635" s="203"/>
      <c r="BA1635" s="203"/>
      <c r="BB1635" s="203"/>
      <c r="BC1635" s="203"/>
      <c r="BD1635" s="203"/>
      <c r="BE1635" s="203"/>
      <c r="BF1635" s="203"/>
      <c r="BG1635" s="203"/>
      <c r="BH1635" s="203"/>
      <c r="BI1635" s="203"/>
      <c r="BJ1635" s="203"/>
      <c r="BK1635" s="203"/>
      <c r="BL1635" s="203"/>
      <c r="BM1635" s="10"/>
      <c r="BN1635" s="10"/>
      <c r="BO1635" s="10"/>
      <c r="BP1635" s="10"/>
      <c r="BQ1635" s="10"/>
      <c r="BR1635" s="10"/>
      <c r="BS1635" s="10"/>
      <c r="BT1635" s="10"/>
      <c r="BU1635" s="10"/>
      <c r="BV1635" s="10"/>
      <c r="BW1635" s="10"/>
      <c r="BX1635" s="10"/>
      <c r="BY1635" s="10"/>
      <c r="BZ1635" s="10"/>
      <c r="CA1635" s="10"/>
      <c r="CB1635" s="10"/>
      <c r="CC1635" s="10"/>
      <c r="CD1635" s="10"/>
      <c r="CE1635" s="10"/>
      <c r="CF1635" s="10"/>
      <c r="CG1635" s="10"/>
      <c r="CH1635" s="10"/>
      <c r="CI1635" s="10"/>
      <c r="CJ1635" s="10"/>
      <c r="CK1635" s="10"/>
      <c r="CL1635" s="10"/>
      <c r="CM1635" s="10"/>
      <c r="CN1635" s="10"/>
      <c r="CO1635" s="10"/>
      <c r="CP1635" s="10"/>
      <c r="CQ1635" s="10"/>
      <c r="CR1635" s="10"/>
      <c r="CS1635" s="10"/>
      <c r="CT1635" s="10"/>
      <c r="CU1635" s="10"/>
      <c r="CV1635" s="10"/>
      <c r="CW1635" s="10"/>
      <c r="CX1635" s="10"/>
      <c r="CY1635" s="10"/>
      <c r="CZ1635" s="10"/>
      <c r="DA1635" s="10"/>
      <c r="DB1635" s="10"/>
      <c r="DC1635" s="10"/>
      <c r="DD1635" s="10"/>
      <c r="DE1635" s="10"/>
      <c r="DF1635" s="10"/>
      <c r="DG1635" s="10"/>
      <c r="DH1635" s="10"/>
      <c r="DI1635" s="10"/>
      <c r="DJ1635" s="10"/>
      <c r="DK1635" s="10"/>
      <c r="DL1635" s="10"/>
      <c r="DM1635" s="10"/>
      <c r="DN1635" s="10"/>
      <c r="DO1635" s="10"/>
      <c r="DP1635" s="10"/>
      <c r="DQ1635" s="10"/>
      <c r="DR1635" s="10"/>
      <c r="DS1635" s="10"/>
      <c r="DT1635" s="10"/>
      <c r="DU1635" s="10"/>
      <c r="DV1635" s="10"/>
      <c r="DW1635" s="10"/>
      <c r="DX1635" s="10"/>
      <c r="DY1635" s="10"/>
      <c r="DZ1635" s="10"/>
      <c r="EA1635" s="10"/>
      <c r="EB1635" s="10"/>
      <c r="EC1635" s="10"/>
      <c r="ED1635" s="10"/>
      <c r="EE1635" s="10"/>
      <c r="EF1635" s="10"/>
      <c r="EG1635" s="10"/>
      <c r="EH1635" s="10"/>
      <c r="EI1635" s="10"/>
      <c r="EJ1635" s="10"/>
      <c r="EK1635" s="10"/>
      <c r="EL1635" s="10"/>
      <c r="EM1635" s="10"/>
      <c r="EN1635" s="10"/>
      <c r="EO1635" s="10"/>
      <c r="EP1635" s="10"/>
      <c r="EQ1635" s="10"/>
      <c r="ER1635" s="10"/>
      <c r="ES1635" s="10"/>
      <c r="ET1635" s="10"/>
      <c r="EU1635" s="10"/>
      <c r="EV1635" s="10"/>
      <c r="EW1635" s="10"/>
      <c r="EX1635" s="10"/>
      <c r="EY1635" s="10"/>
      <c r="EZ1635" s="10"/>
      <c r="FA1635" s="10"/>
      <c r="FB1635" s="10"/>
      <c r="FC1635" s="10"/>
      <c r="FD1635" s="10"/>
      <c r="FE1635" s="10"/>
      <c r="FF1635" s="10"/>
      <c r="FG1635" s="10"/>
      <c r="FH1635" s="10"/>
      <c r="FI1635" s="10"/>
      <c r="FJ1635" s="10"/>
      <c r="FK1635" s="10"/>
      <c r="FL1635" s="10"/>
      <c r="FM1635" s="10"/>
      <c r="FN1635" s="10"/>
      <c r="FO1635" s="10"/>
      <c r="FP1635" s="10"/>
      <c r="FQ1635" s="10"/>
      <c r="FR1635" s="10"/>
      <c r="FS1635" s="10"/>
      <c r="FT1635" s="10"/>
      <c r="FU1635" s="10"/>
      <c r="FV1635" s="10"/>
      <c r="FW1635" s="10"/>
      <c r="FX1635" s="10"/>
      <c r="FY1635" s="10"/>
      <c r="FZ1635" s="10"/>
      <c r="GA1635" s="10"/>
      <c r="GB1635" s="10"/>
      <c r="GC1635" s="10"/>
      <c r="GD1635" s="10"/>
      <c r="GE1635" s="10"/>
      <c r="GF1635" s="10"/>
      <c r="GG1635" s="10"/>
      <c r="GH1635" s="10"/>
      <c r="GI1635" s="10"/>
      <c r="GJ1635" s="10"/>
      <c r="GK1635" s="10"/>
      <c r="GL1635" s="10"/>
      <c r="GM1635" s="10"/>
      <c r="GN1635" s="10"/>
      <c r="GO1635" s="10"/>
      <c r="GP1635" s="10"/>
      <c r="GQ1635" s="10"/>
      <c r="GR1635" s="10"/>
      <c r="GS1635" s="10"/>
      <c r="GT1635" s="10"/>
      <c r="GU1635" s="10"/>
      <c r="GV1635" s="10"/>
      <c r="GW1635" s="10"/>
      <c r="GX1635" s="10"/>
      <c r="GY1635" s="10"/>
      <c r="GZ1635" s="10"/>
      <c r="HA1635" s="10"/>
      <c r="HB1635" s="10"/>
      <c r="HC1635" s="10"/>
      <c r="HD1635" s="10"/>
      <c r="HE1635" s="10"/>
      <c r="HF1635" s="10"/>
      <c r="HG1635" s="10"/>
      <c r="HH1635" s="10"/>
      <c r="HI1635" s="10"/>
      <c r="HJ1635" s="10"/>
      <c r="HK1635" s="10"/>
      <c r="HL1635" s="10"/>
      <c r="HM1635" s="10"/>
      <c r="HN1635" s="10"/>
      <c r="HO1635" s="10"/>
      <c r="HP1635" s="10"/>
      <c r="HQ1635" s="10"/>
      <c r="HR1635" s="10"/>
      <c r="HS1635" s="10"/>
      <c r="HT1635" s="10"/>
      <c r="HU1635" s="10"/>
      <c r="HV1635" s="10"/>
      <c r="HW1635" s="10"/>
      <c r="HX1635" s="10"/>
      <c r="HY1635" s="10"/>
      <c r="HZ1635" s="10"/>
      <c r="IA1635" s="10"/>
      <c r="IB1635" s="10"/>
      <c r="IC1635" s="10"/>
      <c r="ID1635" s="10"/>
      <c r="IE1635" s="10"/>
      <c r="IF1635" s="10"/>
      <c r="IG1635" s="10"/>
      <c r="IH1635" s="10"/>
      <c r="II1635" s="10"/>
      <c r="IJ1635" s="10"/>
      <c r="IK1635" s="10"/>
      <c r="IL1635" s="10"/>
      <c r="IM1635" s="10"/>
      <c r="IN1635" s="10"/>
      <c r="IO1635" s="10"/>
      <c r="IP1635" s="10"/>
      <c r="IQ1635" s="10"/>
      <c r="IR1635" s="10"/>
      <c r="IS1635" s="10"/>
      <c r="IT1635" s="10"/>
      <c r="IU1635" s="10"/>
      <c r="IV1635" s="10"/>
    </row>
    <row r="1636" spans="1:260" s="10" customFormat="1" ht="12.75" customHeight="1" x14ac:dyDescent="0.2">
      <c r="A1636" s="203" t="s">
        <v>327</v>
      </c>
      <c r="B1636" s="203" t="s">
        <v>4397</v>
      </c>
      <c r="C1636" s="203" t="s">
        <v>3235</v>
      </c>
      <c r="D1636" s="214">
        <v>35155</v>
      </c>
      <c r="E1636" s="203" t="s">
        <v>3076</v>
      </c>
      <c r="F1636" s="203" t="s">
        <v>3081</v>
      </c>
      <c r="G1636" s="203" t="s">
        <v>4771</v>
      </c>
      <c r="H1636" s="203" t="s">
        <v>364</v>
      </c>
      <c r="I1636" s="203" t="s">
        <v>88</v>
      </c>
      <c r="J1636" s="203" t="s">
        <v>1059</v>
      </c>
      <c r="K1636" s="203" t="s">
        <v>364</v>
      </c>
      <c r="L1636" s="203" t="s">
        <v>88</v>
      </c>
      <c r="M1636" s="203" t="s">
        <v>1059</v>
      </c>
      <c r="N1636" s="203">
        <v>0</v>
      </c>
      <c r="O1636" s="203">
        <v>0</v>
      </c>
      <c r="P1636" s="203">
        <v>0</v>
      </c>
      <c r="Q1636" s="203"/>
      <c r="R1636" s="203"/>
      <c r="S1636" s="203"/>
      <c r="T1636" s="203">
        <v>0</v>
      </c>
      <c r="U1636" s="203">
        <v>0</v>
      </c>
      <c r="V1636" s="203">
        <v>0</v>
      </c>
      <c r="W1636" s="203">
        <v>0</v>
      </c>
      <c r="X1636" s="203">
        <v>0</v>
      </c>
      <c r="Y1636" s="203">
        <v>0</v>
      </c>
      <c r="Z1636" s="203">
        <v>0</v>
      </c>
      <c r="AA1636" s="203">
        <v>0</v>
      </c>
      <c r="AB1636" s="203">
        <v>0</v>
      </c>
      <c r="AC1636" s="203">
        <v>0</v>
      </c>
      <c r="AD1636" s="203">
        <v>0</v>
      </c>
      <c r="AE1636" s="203">
        <v>0</v>
      </c>
      <c r="AF1636" s="203">
        <v>0</v>
      </c>
      <c r="AG1636" s="203">
        <v>0</v>
      </c>
      <c r="AH1636" s="203">
        <v>0</v>
      </c>
      <c r="AI1636" s="203">
        <v>0</v>
      </c>
      <c r="AJ1636" s="203">
        <v>0</v>
      </c>
      <c r="AK1636" s="203">
        <v>0</v>
      </c>
      <c r="AL1636" s="203"/>
      <c r="AM1636" s="203"/>
      <c r="AN1636" s="203"/>
      <c r="AO1636" s="203"/>
      <c r="AP1636" s="203"/>
      <c r="AQ1636" s="203"/>
      <c r="AR1636" s="203"/>
      <c r="AS1636" s="203"/>
      <c r="AT1636" s="203"/>
      <c r="AU1636" s="203"/>
      <c r="AV1636" s="203"/>
      <c r="AW1636" s="203"/>
      <c r="AX1636" s="203"/>
      <c r="AY1636" s="203"/>
      <c r="AZ1636" s="203"/>
      <c r="BA1636" s="203"/>
      <c r="BB1636" s="203"/>
      <c r="BC1636" s="203"/>
      <c r="BD1636" s="203"/>
      <c r="BE1636" s="203"/>
      <c r="BF1636" s="203"/>
      <c r="BG1636" s="203"/>
      <c r="BH1636" s="203"/>
      <c r="BI1636" s="203"/>
      <c r="BJ1636" s="203"/>
      <c r="BK1636" s="203"/>
      <c r="BL1636" s="203"/>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c r="FC1636"/>
      <c r="FD1636"/>
      <c r="FE1636"/>
      <c r="FF1636"/>
      <c r="FG1636"/>
      <c r="FH1636"/>
      <c r="FI1636"/>
      <c r="FJ1636"/>
      <c r="FK1636"/>
      <c r="FL1636"/>
      <c r="FM1636"/>
      <c r="FN1636"/>
      <c r="FO1636"/>
      <c r="FP1636"/>
      <c r="FQ1636"/>
      <c r="FR1636"/>
      <c r="FS1636"/>
      <c r="FT1636"/>
      <c r="FU1636"/>
      <c r="FV1636"/>
      <c r="FW1636"/>
      <c r="FX1636"/>
      <c r="FY1636"/>
      <c r="FZ1636"/>
      <c r="GA1636"/>
      <c r="GB1636"/>
      <c r="GC1636"/>
      <c r="GD1636"/>
      <c r="GE1636"/>
      <c r="GF1636"/>
      <c r="GG1636"/>
      <c r="GH1636"/>
      <c r="GI1636"/>
      <c r="GJ1636"/>
      <c r="GK1636"/>
      <c r="GL1636"/>
      <c r="GM1636"/>
      <c r="GN1636"/>
      <c r="GO1636"/>
      <c r="GP1636"/>
      <c r="GQ1636"/>
      <c r="GR1636"/>
      <c r="GS1636"/>
      <c r="GT1636"/>
      <c r="GU1636"/>
      <c r="GV1636"/>
      <c r="GW1636"/>
      <c r="GX1636"/>
      <c r="GY1636"/>
      <c r="GZ1636"/>
      <c r="HA1636"/>
      <c r="HB1636"/>
      <c r="HC1636"/>
      <c r="HD1636"/>
      <c r="HE1636"/>
      <c r="HF1636"/>
      <c r="HG1636"/>
      <c r="HH1636"/>
      <c r="HI1636"/>
      <c r="HJ1636"/>
      <c r="HK1636"/>
      <c r="HL1636"/>
      <c r="HM1636"/>
      <c r="HN1636"/>
      <c r="HO1636"/>
      <c r="HP1636"/>
      <c r="HQ1636"/>
      <c r="HR1636"/>
      <c r="HS1636"/>
      <c r="HT1636"/>
      <c r="HU1636"/>
      <c r="HV1636"/>
      <c r="HW1636"/>
      <c r="HX1636"/>
      <c r="HY1636"/>
      <c r="HZ1636"/>
      <c r="IA1636"/>
      <c r="IB1636"/>
      <c r="IC1636"/>
      <c r="ID1636"/>
      <c r="IE1636"/>
      <c r="IF1636"/>
      <c r="IG1636"/>
      <c r="IH1636"/>
      <c r="II1636"/>
      <c r="IJ1636"/>
      <c r="IK1636"/>
      <c r="IL1636"/>
      <c r="IM1636"/>
      <c r="IN1636"/>
      <c r="IO1636"/>
      <c r="IP1636"/>
      <c r="IQ1636"/>
      <c r="IR1636"/>
      <c r="IS1636"/>
      <c r="IT1636"/>
      <c r="IU1636"/>
      <c r="IV1636"/>
    </row>
    <row r="1637" spans="1:260" s="13" customFormat="1" ht="12.75" customHeight="1" x14ac:dyDescent="0.2">
      <c r="A1637" s="203" t="s">
        <v>4028</v>
      </c>
      <c r="B1637" s="203" t="s">
        <v>4028</v>
      </c>
      <c r="C1637" s="203"/>
      <c r="D1637" s="214"/>
      <c r="E1637" s="203"/>
      <c r="F1637" s="203"/>
      <c r="G1637" s="203" t="s">
        <v>4028</v>
      </c>
      <c r="H1637" s="203" t="s">
        <v>4028</v>
      </c>
      <c r="I1637" s="203" t="s">
        <v>4028</v>
      </c>
      <c r="J1637" s="203" t="s">
        <v>4028</v>
      </c>
      <c r="K1637" s="203" t="s">
        <v>4028</v>
      </c>
      <c r="L1637" s="203" t="s">
        <v>4028</v>
      </c>
      <c r="M1637" s="203" t="s">
        <v>4028</v>
      </c>
      <c r="N1637" s="203" t="s">
        <v>4028</v>
      </c>
      <c r="O1637" s="203" t="s">
        <v>4028</v>
      </c>
      <c r="P1637" s="203" t="s">
        <v>4028</v>
      </c>
      <c r="Q1637" s="203"/>
      <c r="R1637" s="203"/>
      <c r="S1637" s="203"/>
      <c r="T1637" s="203" t="s">
        <v>4028</v>
      </c>
      <c r="U1637" s="203" t="s">
        <v>4028</v>
      </c>
      <c r="V1637" s="203" t="s">
        <v>4028</v>
      </c>
      <c r="W1637" s="203" t="s">
        <v>4028</v>
      </c>
      <c r="X1637" s="203" t="s">
        <v>4028</v>
      </c>
      <c r="Y1637" s="203" t="s">
        <v>4028</v>
      </c>
      <c r="Z1637" s="203" t="s">
        <v>4028</v>
      </c>
      <c r="AA1637" s="203" t="s">
        <v>4028</v>
      </c>
      <c r="AB1637" s="203" t="s">
        <v>4028</v>
      </c>
      <c r="AC1637" s="203" t="s">
        <v>4028</v>
      </c>
      <c r="AD1637" s="203" t="s">
        <v>4028</v>
      </c>
      <c r="AE1637" s="203" t="s">
        <v>4028</v>
      </c>
      <c r="AF1637" s="203" t="s">
        <v>4028</v>
      </c>
      <c r="AG1637" s="203" t="s">
        <v>4028</v>
      </c>
      <c r="AH1637" s="203" t="s">
        <v>4028</v>
      </c>
      <c r="AI1637" s="203" t="s">
        <v>4028</v>
      </c>
      <c r="AJ1637" s="203" t="s">
        <v>4028</v>
      </c>
      <c r="AK1637" s="203" t="s">
        <v>4028</v>
      </c>
      <c r="AL1637" s="203"/>
      <c r="AM1637" s="203"/>
      <c r="AN1637" s="203"/>
      <c r="AO1637" s="203"/>
      <c r="AP1637" s="203"/>
      <c r="AQ1637" s="203"/>
      <c r="AR1637" s="203"/>
      <c r="AS1637" s="203"/>
      <c r="AT1637" s="203"/>
      <c r="AU1637" s="203"/>
      <c r="AV1637" s="203"/>
      <c r="AW1637" s="203"/>
      <c r="AX1637" s="203"/>
      <c r="AY1637" s="203"/>
      <c r="AZ1637" s="203"/>
      <c r="BA1637" s="203"/>
      <c r="BB1637" s="203"/>
      <c r="BC1637" s="203"/>
      <c r="BD1637" s="203"/>
      <c r="BE1637" s="203"/>
      <c r="BF1637" s="203"/>
      <c r="BG1637" s="203"/>
      <c r="BH1637" s="203"/>
      <c r="BI1637" s="203"/>
      <c r="BJ1637" s="203"/>
      <c r="BK1637" s="203"/>
      <c r="BL1637" s="203"/>
      <c r="BM1637" s="10"/>
      <c r="BN1637" s="10"/>
      <c r="BO1637" s="10"/>
      <c r="BP1637" s="10"/>
      <c r="BQ1637" s="10"/>
      <c r="BR1637" s="10"/>
      <c r="BS1637" s="10"/>
      <c r="BT1637" s="10"/>
      <c r="BU1637" s="10"/>
      <c r="BV1637" s="10"/>
      <c r="BW1637" s="10"/>
      <c r="BX1637" s="10"/>
      <c r="BY1637" s="10"/>
      <c r="BZ1637" s="10"/>
      <c r="CA1637" s="10"/>
      <c r="CB1637" s="10"/>
      <c r="CC1637" s="10"/>
      <c r="CD1637" s="10"/>
      <c r="CE1637" s="10"/>
      <c r="CF1637" s="10"/>
      <c r="CG1637" s="10"/>
      <c r="CH1637" s="10"/>
      <c r="CI1637" s="10"/>
      <c r="CJ1637" s="10"/>
      <c r="CK1637" s="10"/>
      <c r="CL1637" s="10"/>
      <c r="CM1637" s="10"/>
      <c r="CN1637" s="10"/>
      <c r="CO1637" s="10"/>
      <c r="CP1637" s="10"/>
      <c r="CQ1637" s="10"/>
      <c r="CR1637" s="10"/>
      <c r="CS1637" s="10"/>
      <c r="CT1637" s="10"/>
      <c r="CU1637" s="10"/>
      <c r="CV1637" s="10"/>
      <c r="CW1637" s="10"/>
      <c r="CX1637" s="10"/>
      <c r="CY1637" s="10"/>
      <c r="CZ1637" s="10"/>
      <c r="DA1637" s="10"/>
      <c r="DB1637" s="10"/>
      <c r="DC1637" s="10"/>
      <c r="DD1637" s="10"/>
      <c r="DE1637" s="10"/>
      <c r="DF1637" s="10"/>
      <c r="DG1637" s="10"/>
      <c r="DH1637" s="10"/>
      <c r="DI1637" s="10"/>
      <c r="DJ1637" s="10"/>
      <c r="DK1637" s="10"/>
      <c r="DL1637" s="10"/>
      <c r="DM1637" s="10"/>
      <c r="DN1637" s="10"/>
      <c r="DO1637" s="10"/>
      <c r="DP1637" s="10"/>
      <c r="DQ1637" s="10"/>
      <c r="DR1637" s="10"/>
      <c r="DS1637" s="10"/>
      <c r="DT1637" s="10"/>
      <c r="DU1637" s="10"/>
      <c r="DV1637" s="10"/>
      <c r="DW1637" s="10"/>
      <c r="DX1637" s="10"/>
      <c r="DY1637" s="10"/>
      <c r="DZ1637" s="10"/>
      <c r="EA1637" s="10"/>
      <c r="EB1637" s="10"/>
      <c r="EC1637" s="10"/>
      <c r="ED1637" s="10"/>
      <c r="EE1637" s="10"/>
      <c r="EF1637" s="10"/>
      <c r="EG1637" s="10"/>
      <c r="EH1637" s="10"/>
      <c r="EI1637" s="10"/>
      <c r="EJ1637" s="10"/>
      <c r="EK1637" s="10"/>
      <c r="EL1637" s="10"/>
      <c r="EM1637" s="10"/>
      <c r="EN1637" s="10"/>
      <c r="EO1637" s="10"/>
      <c r="EP1637" s="10"/>
      <c r="EQ1637" s="10"/>
      <c r="ER1637" s="10"/>
      <c r="ES1637" s="10"/>
      <c r="ET1637" s="10"/>
      <c r="EU1637" s="10"/>
      <c r="EV1637" s="10"/>
      <c r="EW1637" s="10"/>
      <c r="EX1637" s="10"/>
      <c r="EY1637" s="10"/>
      <c r="EZ1637" s="10"/>
      <c r="FA1637" s="10"/>
      <c r="FB1637" s="10"/>
      <c r="FC1637" s="10"/>
      <c r="FD1637" s="10"/>
      <c r="FE1637" s="10"/>
      <c r="FF1637" s="10"/>
      <c r="FG1637" s="10"/>
      <c r="FH1637" s="10"/>
      <c r="FI1637" s="10"/>
      <c r="FJ1637" s="10"/>
      <c r="FK1637" s="10"/>
      <c r="FL1637" s="10"/>
      <c r="FM1637" s="10"/>
      <c r="FN1637" s="10"/>
      <c r="FO1637" s="10"/>
      <c r="FP1637" s="10"/>
      <c r="FQ1637" s="10"/>
      <c r="FR1637" s="10"/>
      <c r="FS1637" s="10"/>
      <c r="FT1637" s="10"/>
      <c r="FU1637" s="10"/>
      <c r="FV1637" s="10"/>
      <c r="FW1637" s="10"/>
      <c r="FX1637" s="10"/>
      <c r="FY1637" s="10"/>
      <c r="FZ1637" s="10"/>
      <c r="GA1637" s="10"/>
      <c r="GB1637" s="10"/>
      <c r="GC1637" s="10"/>
      <c r="GD1637" s="10"/>
      <c r="GE1637" s="10"/>
      <c r="GF1637" s="10"/>
      <c r="GG1637" s="10"/>
      <c r="GH1637" s="10"/>
      <c r="GI1637" s="10"/>
      <c r="GJ1637" s="10"/>
      <c r="GK1637" s="10"/>
      <c r="GL1637" s="10"/>
      <c r="GM1637" s="10"/>
      <c r="GN1637" s="10"/>
      <c r="GO1637" s="10"/>
      <c r="GP1637" s="10"/>
      <c r="GQ1637" s="10"/>
      <c r="GR1637" s="10"/>
      <c r="GS1637" s="10"/>
      <c r="GT1637" s="10"/>
      <c r="GU1637" s="10"/>
      <c r="GV1637" s="10"/>
      <c r="GW1637" s="10"/>
      <c r="GX1637" s="10"/>
      <c r="GY1637" s="10"/>
      <c r="GZ1637" s="10"/>
      <c r="HA1637" s="10"/>
      <c r="HB1637" s="10"/>
      <c r="HC1637" s="10"/>
      <c r="HD1637" s="10"/>
      <c r="HE1637" s="10"/>
      <c r="HF1637" s="10"/>
      <c r="HG1637" s="10"/>
      <c r="HH1637" s="10"/>
      <c r="HI1637" s="10"/>
      <c r="HJ1637" s="10"/>
      <c r="HK1637" s="10"/>
      <c r="HL1637" s="10"/>
      <c r="HM1637" s="10"/>
      <c r="HN1637" s="10"/>
      <c r="HO1637" s="10"/>
      <c r="HP1637" s="10"/>
      <c r="HQ1637" s="10"/>
      <c r="HR1637" s="10"/>
      <c r="HS1637" s="10"/>
      <c r="HT1637" s="10"/>
      <c r="HU1637" s="10"/>
      <c r="HV1637" s="10"/>
      <c r="HW1637" s="10"/>
      <c r="HX1637" s="10"/>
      <c r="HY1637" s="10"/>
      <c r="HZ1637" s="10"/>
      <c r="IA1637" s="10"/>
      <c r="IB1637" s="10"/>
      <c r="IC1637" s="10"/>
      <c r="ID1637" s="10"/>
      <c r="IE1637" s="10"/>
      <c r="IF1637" s="10"/>
      <c r="IG1637" s="10"/>
      <c r="IH1637" s="10"/>
      <c r="II1637" s="10"/>
      <c r="IJ1637" s="10"/>
      <c r="IK1637" s="10"/>
      <c r="IL1637" s="10"/>
      <c r="IM1637" s="10"/>
      <c r="IN1637" s="10"/>
      <c r="IO1637" s="10"/>
      <c r="IP1637" s="10"/>
      <c r="IQ1637" s="10"/>
      <c r="IR1637" s="10"/>
      <c r="IS1637" s="10"/>
      <c r="IT1637" s="10"/>
      <c r="IU1637" s="10"/>
      <c r="IV1637" s="10"/>
    </row>
    <row r="1638" spans="1:260" ht="12.75" customHeight="1" x14ac:dyDescent="0.2">
      <c r="A1638" s="203" t="s">
        <v>339</v>
      </c>
      <c r="B1638" s="216" t="s">
        <v>103</v>
      </c>
      <c r="C1638" s="203" t="s">
        <v>4241</v>
      </c>
      <c r="D1638" s="215">
        <v>35459</v>
      </c>
      <c r="E1638" s="216" t="s">
        <v>4513</v>
      </c>
      <c r="F1638" s="216" t="s">
        <v>4517</v>
      </c>
      <c r="G1638" s="216"/>
      <c r="H1638" s="203"/>
      <c r="I1638" s="216"/>
      <c r="J1638" s="216"/>
      <c r="K1638" s="203"/>
      <c r="L1638" s="216"/>
      <c r="M1638" s="216"/>
      <c r="N1638" s="203"/>
      <c r="O1638" s="216"/>
      <c r="P1638" s="216"/>
      <c r="Q1638" s="203"/>
      <c r="R1638" s="216"/>
      <c r="S1638" s="216"/>
      <c r="T1638" s="203"/>
      <c r="U1638" s="216"/>
      <c r="V1638" s="216"/>
      <c r="W1638" s="203"/>
      <c r="X1638" s="216"/>
      <c r="Y1638" s="216"/>
      <c r="Z1638" s="203"/>
      <c r="AA1638" s="216"/>
      <c r="AB1638" s="216"/>
      <c r="AC1638" s="203"/>
      <c r="AD1638" s="216"/>
      <c r="AE1638" s="216"/>
      <c r="AF1638" s="203"/>
      <c r="AG1638" s="216"/>
      <c r="AH1638" s="216"/>
      <c r="AI1638" s="203"/>
      <c r="AJ1638" s="216"/>
      <c r="AK1638" s="216"/>
      <c r="AL1638" s="203"/>
      <c r="AM1638" s="216"/>
      <c r="AN1638" s="216"/>
      <c r="AO1638" s="203"/>
      <c r="AP1638" s="216"/>
      <c r="AQ1638" s="216"/>
      <c r="AR1638" s="203"/>
      <c r="AS1638" s="216"/>
      <c r="AT1638" s="216"/>
      <c r="AU1638" s="203"/>
      <c r="AV1638" s="216"/>
      <c r="AW1638" s="216"/>
      <c r="AX1638" s="203"/>
      <c r="AY1638" s="216"/>
      <c r="AZ1638" s="216"/>
      <c r="BA1638" s="203"/>
      <c r="BB1638" s="216"/>
      <c r="BC1638" s="216"/>
      <c r="BD1638" s="203"/>
      <c r="BE1638" s="204"/>
      <c r="BF1638" s="216"/>
      <c r="BG1638" s="205"/>
      <c r="BH1638" s="203"/>
      <c r="BI1638" s="206"/>
      <c r="BJ1638" s="205"/>
      <c r="BK1638" s="205"/>
      <c r="BL1638" s="217"/>
      <c r="BM1638" s="10"/>
      <c r="BN1638" s="10"/>
      <c r="BO1638" s="10"/>
      <c r="BP1638" s="10"/>
      <c r="BQ1638" s="10"/>
      <c r="BR1638" s="10"/>
      <c r="BS1638" s="10"/>
      <c r="BT1638" s="10"/>
      <c r="BU1638" s="10"/>
      <c r="BV1638" s="10"/>
      <c r="BW1638" s="10"/>
      <c r="BX1638" s="10"/>
      <c r="BY1638" s="10"/>
      <c r="BZ1638" s="10"/>
      <c r="CA1638" s="10"/>
      <c r="CB1638" s="10"/>
      <c r="CC1638" s="10"/>
      <c r="CD1638" s="10"/>
      <c r="CE1638" s="10"/>
      <c r="CF1638" s="10"/>
      <c r="CG1638" s="10"/>
      <c r="CH1638" s="10"/>
      <c r="CI1638" s="10"/>
      <c r="CJ1638" s="10"/>
      <c r="CK1638" s="10"/>
      <c r="CL1638" s="10"/>
      <c r="CM1638" s="10"/>
      <c r="CN1638" s="10"/>
      <c r="CO1638" s="10"/>
      <c r="CP1638" s="10"/>
      <c r="CQ1638" s="10"/>
      <c r="CR1638" s="10"/>
      <c r="CS1638" s="10"/>
      <c r="CT1638" s="10"/>
      <c r="CU1638" s="10"/>
      <c r="CV1638" s="10"/>
      <c r="CW1638" s="10"/>
      <c r="CX1638" s="10"/>
      <c r="CY1638" s="10"/>
      <c r="CZ1638" s="10"/>
      <c r="DA1638" s="10"/>
      <c r="DB1638" s="10"/>
      <c r="DC1638" s="10"/>
      <c r="DD1638" s="10"/>
      <c r="DE1638" s="10"/>
      <c r="DF1638" s="10"/>
      <c r="DG1638" s="10"/>
      <c r="DH1638" s="10"/>
      <c r="DI1638" s="10"/>
      <c r="DJ1638" s="10"/>
      <c r="DK1638" s="10"/>
      <c r="DL1638" s="10"/>
      <c r="DM1638" s="10"/>
      <c r="DN1638" s="10"/>
      <c r="DO1638" s="10"/>
      <c r="DP1638" s="10"/>
      <c r="DQ1638" s="10"/>
      <c r="DR1638" s="10"/>
      <c r="DS1638" s="10"/>
      <c r="DT1638" s="10"/>
      <c r="DU1638" s="10"/>
      <c r="DV1638" s="10"/>
      <c r="DW1638" s="10"/>
      <c r="DX1638" s="10"/>
      <c r="DY1638" s="10"/>
      <c r="DZ1638" s="10"/>
      <c r="EA1638" s="10"/>
      <c r="EB1638" s="10"/>
      <c r="EC1638" s="10"/>
      <c r="ED1638" s="10"/>
      <c r="EE1638" s="10"/>
      <c r="EF1638" s="10"/>
      <c r="EG1638" s="10"/>
      <c r="EH1638" s="10"/>
      <c r="EI1638" s="10"/>
      <c r="EJ1638" s="10"/>
      <c r="EK1638" s="10"/>
      <c r="EL1638" s="10"/>
      <c r="EM1638" s="10"/>
      <c r="EN1638" s="10"/>
      <c r="EO1638" s="10"/>
      <c r="EP1638" s="10"/>
      <c r="EQ1638" s="10"/>
      <c r="ER1638" s="10"/>
      <c r="ES1638" s="10"/>
      <c r="ET1638" s="10"/>
      <c r="EU1638" s="10"/>
      <c r="EV1638" s="10"/>
      <c r="EW1638" s="10"/>
      <c r="EX1638" s="10"/>
      <c r="EY1638" s="10"/>
      <c r="EZ1638" s="10"/>
      <c r="FA1638" s="10"/>
      <c r="FB1638" s="10"/>
      <c r="FC1638" s="10"/>
      <c r="FD1638" s="10"/>
      <c r="FE1638" s="10"/>
      <c r="FF1638" s="10"/>
      <c r="FG1638" s="10"/>
      <c r="FH1638" s="10"/>
      <c r="FI1638" s="10"/>
      <c r="FJ1638" s="10"/>
      <c r="FK1638" s="10"/>
      <c r="FL1638" s="10"/>
      <c r="FM1638" s="10"/>
      <c r="FN1638" s="10"/>
      <c r="FO1638" s="10"/>
      <c r="FP1638" s="10"/>
      <c r="FQ1638" s="10"/>
      <c r="FR1638" s="10"/>
      <c r="FS1638" s="10"/>
      <c r="FT1638" s="10"/>
      <c r="FU1638" s="10"/>
      <c r="FV1638" s="10"/>
      <c r="FW1638" s="10"/>
      <c r="FX1638" s="10"/>
      <c r="FY1638" s="10"/>
      <c r="FZ1638" s="10"/>
      <c r="GA1638" s="10"/>
      <c r="GB1638" s="10"/>
      <c r="GC1638" s="10"/>
      <c r="GD1638" s="10"/>
      <c r="GE1638" s="10"/>
      <c r="GF1638" s="10"/>
      <c r="GG1638" s="10"/>
      <c r="GH1638" s="10"/>
      <c r="GI1638" s="10"/>
      <c r="GJ1638" s="10"/>
      <c r="GK1638" s="10"/>
      <c r="GL1638" s="10"/>
      <c r="GM1638" s="10"/>
      <c r="GN1638" s="10"/>
      <c r="GO1638" s="10"/>
      <c r="GP1638" s="10"/>
      <c r="GQ1638" s="10"/>
      <c r="GR1638" s="10"/>
      <c r="GS1638" s="10"/>
      <c r="GT1638" s="10"/>
      <c r="GU1638" s="10"/>
      <c r="GV1638" s="10"/>
      <c r="GW1638" s="10"/>
      <c r="GX1638" s="10"/>
      <c r="GY1638" s="10"/>
      <c r="GZ1638" s="10"/>
      <c r="HA1638" s="10"/>
      <c r="HB1638" s="10"/>
      <c r="HC1638" s="10"/>
      <c r="HD1638" s="10"/>
      <c r="HE1638" s="10"/>
      <c r="HF1638" s="10"/>
      <c r="HG1638" s="10"/>
      <c r="HH1638" s="10"/>
      <c r="HI1638" s="10"/>
      <c r="HJ1638" s="10"/>
      <c r="HK1638" s="10"/>
      <c r="HL1638" s="10"/>
      <c r="HM1638" s="10"/>
      <c r="HN1638" s="10"/>
      <c r="HO1638" s="10"/>
      <c r="HP1638" s="10"/>
      <c r="HQ1638" s="10"/>
      <c r="HR1638" s="10"/>
      <c r="HS1638" s="10"/>
      <c r="HT1638" s="10"/>
      <c r="HU1638" s="10"/>
      <c r="HV1638" s="10"/>
      <c r="HW1638" s="10"/>
      <c r="HX1638" s="10"/>
      <c r="HY1638" s="10"/>
      <c r="HZ1638" s="10"/>
      <c r="IA1638" s="10"/>
      <c r="IB1638" s="10"/>
      <c r="IC1638" s="10"/>
      <c r="ID1638" s="10"/>
      <c r="IE1638" s="10"/>
      <c r="IF1638" s="10"/>
      <c r="IG1638" s="10"/>
      <c r="IH1638" s="10"/>
      <c r="II1638" s="10"/>
      <c r="IJ1638" s="10"/>
      <c r="IK1638" s="10"/>
      <c r="IL1638" s="10"/>
      <c r="IM1638" s="10"/>
      <c r="IN1638" s="10"/>
      <c r="IO1638" s="10"/>
      <c r="IP1638" s="10"/>
      <c r="IQ1638" s="10"/>
      <c r="IR1638" s="10"/>
      <c r="IS1638" s="10"/>
      <c r="IT1638" s="10"/>
      <c r="IU1638" s="10"/>
      <c r="IV1638" s="10"/>
    </row>
    <row r="1639" spans="1:260" ht="12.75" customHeight="1" x14ac:dyDescent="0.2">
      <c r="A1639" s="203" t="s">
        <v>4044</v>
      </c>
      <c r="B1639" s="203" t="s">
        <v>4235</v>
      </c>
      <c r="C1639" s="203" t="s">
        <v>2875</v>
      </c>
      <c r="D1639" s="214">
        <v>34585</v>
      </c>
      <c r="E1639" s="203" t="s">
        <v>2586</v>
      </c>
      <c r="F1639" s="203" t="s">
        <v>2892</v>
      </c>
      <c r="G1639" s="203" t="s">
        <v>3420</v>
      </c>
      <c r="H1639" s="203" t="s">
        <v>12</v>
      </c>
      <c r="I1639" s="203" t="s">
        <v>103</v>
      </c>
      <c r="J1639" s="203"/>
      <c r="K1639" s="203" t="s">
        <v>12</v>
      </c>
      <c r="L1639" s="203" t="s">
        <v>103</v>
      </c>
      <c r="M1639" s="203">
        <v>0</v>
      </c>
      <c r="N1639" s="203" t="s">
        <v>12</v>
      </c>
      <c r="O1639" s="203" t="s">
        <v>103</v>
      </c>
      <c r="P1639" s="203">
        <v>0</v>
      </c>
      <c r="Q1639" s="203"/>
      <c r="R1639" s="203"/>
      <c r="S1639" s="203"/>
      <c r="T1639" s="203">
        <v>0</v>
      </c>
      <c r="U1639" s="203">
        <v>0</v>
      </c>
      <c r="V1639" s="203">
        <v>0</v>
      </c>
      <c r="W1639" s="203">
        <v>0</v>
      </c>
      <c r="X1639" s="203">
        <v>0</v>
      </c>
      <c r="Y1639" s="203">
        <v>0</v>
      </c>
      <c r="Z1639" s="203">
        <v>0</v>
      </c>
      <c r="AA1639" s="203">
        <v>0</v>
      </c>
      <c r="AB1639" s="203">
        <v>0</v>
      </c>
      <c r="AC1639" s="203">
        <v>0</v>
      </c>
      <c r="AD1639" s="203">
        <v>0</v>
      </c>
      <c r="AE1639" s="203">
        <v>0</v>
      </c>
      <c r="AF1639" s="203">
        <v>0</v>
      </c>
      <c r="AG1639" s="203">
        <v>0</v>
      </c>
      <c r="AH1639" s="203">
        <v>0</v>
      </c>
      <c r="AI1639" s="203">
        <v>0</v>
      </c>
      <c r="AJ1639" s="203">
        <v>0</v>
      </c>
      <c r="AK1639" s="203">
        <v>0</v>
      </c>
      <c r="AL1639" s="203"/>
      <c r="AM1639" s="203"/>
      <c r="AN1639" s="203"/>
      <c r="AO1639" s="203"/>
      <c r="AP1639" s="203"/>
      <c r="AQ1639" s="203"/>
      <c r="AR1639" s="203"/>
      <c r="AS1639" s="203"/>
      <c r="AT1639" s="203"/>
      <c r="AU1639" s="203"/>
      <c r="AV1639" s="203"/>
      <c r="AW1639" s="203"/>
      <c r="AX1639" s="203"/>
      <c r="AY1639" s="203"/>
      <c r="AZ1639" s="203"/>
      <c r="BA1639" s="203"/>
      <c r="BB1639" s="203"/>
      <c r="BC1639" s="203"/>
      <c r="BD1639" s="203"/>
      <c r="BE1639" s="203"/>
      <c r="BF1639" s="203"/>
      <c r="BG1639" s="203"/>
      <c r="BH1639" s="203"/>
      <c r="BI1639" s="203"/>
      <c r="BJ1639" s="203"/>
      <c r="BK1639" s="203"/>
      <c r="BL1639" s="203"/>
      <c r="BM1639" s="10"/>
      <c r="BN1639" s="10"/>
      <c r="BO1639" s="10"/>
      <c r="BP1639" s="10"/>
      <c r="BQ1639" s="10"/>
      <c r="BR1639" s="10"/>
      <c r="BS1639" s="10"/>
      <c r="BT1639" s="10"/>
      <c r="BU1639" s="10"/>
      <c r="BV1639" s="10"/>
      <c r="BW1639" s="10"/>
      <c r="BX1639" s="10"/>
      <c r="BY1639" s="10"/>
      <c r="BZ1639" s="10"/>
      <c r="CA1639" s="10"/>
      <c r="CB1639" s="10"/>
      <c r="CC1639" s="10"/>
      <c r="CD1639" s="10"/>
      <c r="CE1639" s="10"/>
      <c r="CF1639" s="10"/>
      <c r="CG1639" s="10"/>
      <c r="CH1639" s="10"/>
      <c r="CI1639" s="10"/>
      <c r="CJ1639" s="10"/>
      <c r="CK1639" s="10"/>
      <c r="CL1639" s="10"/>
      <c r="CM1639" s="10"/>
      <c r="CN1639" s="10"/>
      <c r="CO1639" s="10"/>
      <c r="CP1639" s="10"/>
      <c r="CQ1639" s="10"/>
      <c r="CR1639" s="10"/>
      <c r="CS1639" s="10"/>
      <c r="CT1639" s="10"/>
      <c r="CU1639" s="10"/>
      <c r="CV1639" s="10"/>
      <c r="CW1639" s="10"/>
      <c r="CX1639" s="10"/>
      <c r="CY1639" s="10"/>
      <c r="CZ1639" s="10"/>
      <c r="DA1639" s="10"/>
      <c r="DB1639" s="10"/>
      <c r="DC1639" s="10"/>
      <c r="DD1639" s="10"/>
      <c r="DE1639" s="10"/>
      <c r="DF1639" s="10"/>
      <c r="DG1639" s="10"/>
      <c r="DH1639" s="10"/>
      <c r="DI1639" s="10"/>
      <c r="DJ1639" s="10"/>
      <c r="DK1639" s="10"/>
      <c r="DL1639" s="10"/>
      <c r="DM1639" s="10"/>
      <c r="DN1639" s="10"/>
      <c r="DO1639" s="10"/>
      <c r="DP1639" s="10"/>
      <c r="DQ1639" s="10"/>
      <c r="DR1639" s="10"/>
      <c r="DS1639" s="10"/>
      <c r="DT1639" s="10"/>
      <c r="DU1639" s="10"/>
      <c r="DV1639" s="10"/>
      <c r="DW1639" s="10"/>
      <c r="DX1639" s="10"/>
      <c r="DY1639" s="10"/>
      <c r="DZ1639" s="10"/>
      <c r="EA1639" s="10"/>
      <c r="EB1639" s="10"/>
      <c r="EC1639" s="10"/>
      <c r="ED1639" s="10"/>
      <c r="EE1639" s="10"/>
      <c r="EF1639" s="10"/>
      <c r="EG1639" s="10"/>
      <c r="EH1639" s="10"/>
      <c r="EI1639" s="10"/>
      <c r="EJ1639" s="10"/>
      <c r="EK1639" s="10"/>
      <c r="EL1639" s="10"/>
      <c r="EM1639" s="10"/>
      <c r="EN1639" s="10"/>
      <c r="EO1639" s="10"/>
      <c r="EP1639" s="10"/>
      <c r="EQ1639" s="10"/>
      <c r="ER1639" s="10"/>
      <c r="ES1639" s="10"/>
      <c r="ET1639" s="10"/>
      <c r="EU1639" s="10"/>
      <c r="EV1639" s="10"/>
      <c r="EW1639" s="10"/>
      <c r="EX1639" s="10"/>
      <c r="EY1639" s="10"/>
      <c r="EZ1639" s="10"/>
      <c r="FA1639" s="10"/>
      <c r="FB1639" s="10"/>
      <c r="FC1639" s="10"/>
      <c r="FD1639" s="10"/>
      <c r="FE1639" s="10"/>
      <c r="FF1639" s="10"/>
      <c r="FG1639" s="10"/>
      <c r="FH1639" s="10"/>
      <c r="FI1639" s="10"/>
      <c r="FJ1639" s="10"/>
      <c r="FK1639" s="10"/>
      <c r="FL1639" s="10"/>
      <c r="FM1639" s="10"/>
      <c r="FN1639" s="10"/>
      <c r="FO1639" s="10"/>
      <c r="FP1639" s="10"/>
      <c r="FQ1639" s="10"/>
      <c r="FR1639" s="10"/>
      <c r="FS1639" s="10"/>
      <c r="FT1639" s="10"/>
      <c r="FU1639" s="10"/>
      <c r="FV1639" s="10"/>
      <c r="FW1639" s="10"/>
      <c r="FX1639" s="10"/>
      <c r="FY1639" s="10"/>
      <c r="FZ1639" s="10"/>
      <c r="GA1639" s="10"/>
      <c r="GB1639" s="10"/>
      <c r="GC1639" s="10"/>
      <c r="GD1639" s="10"/>
      <c r="GE1639" s="10"/>
      <c r="GF1639" s="10"/>
      <c r="GG1639" s="10"/>
      <c r="GH1639" s="10"/>
      <c r="GI1639" s="10"/>
      <c r="GJ1639" s="10"/>
      <c r="GK1639" s="10"/>
      <c r="GL1639" s="10"/>
      <c r="GM1639" s="10"/>
      <c r="GN1639" s="10"/>
      <c r="GO1639" s="10"/>
      <c r="GP1639" s="10"/>
      <c r="GQ1639" s="10"/>
      <c r="GR1639" s="10"/>
      <c r="GS1639" s="10"/>
      <c r="GT1639" s="10"/>
      <c r="GU1639" s="10"/>
      <c r="GV1639" s="10"/>
      <c r="GW1639" s="10"/>
      <c r="GX1639" s="10"/>
      <c r="GY1639" s="10"/>
      <c r="GZ1639" s="10"/>
      <c r="HA1639" s="10"/>
      <c r="HB1639" s="10"/>
      <c r="HC1639" s="10"/>
      <c r="HD1639" s="10"/>
      <c r="HE1639" s="10"/>
      <c r="HF1639" s="10"/>
      <c r="HG1639" s="10"/>
      <c r="HH1639" s="10"/>
      <c r="HI1639" s="10"/>
      <c r="HJ1639" s="10"/>
      <c r="HK1639" s="10"/>
      <c r="HL1639" s="10"/>
      <c r="HM1639" s="10"/>
      <c r="HN1639" s="10"/>
      <c r="HO1639" s="10"/>
      <c r="HP1639" s="10"/>
      <c r="HQ1639" s="10"/>
      <c r="HR1639" s="10"/>
      <c r="HS1639" s="10"/>
      <c r="HT1639" s="10"/>
      <c r="HU1639" s="10"/>
      <c r="HV1639" s="10"/>
      <c r="HW1639" s="10"/>
      <c r="HX1639" s="10"/>
      <c r="HY1639" s="10"/>
      <c r="HZ1639" s="10"/>
      <c r="IA1639" s="10"/>
      <c r="IB1639" s="10"/>
      <c r="IC1639" s="10"/>
      <c r="ID1639" s="10"/>
      <c r="IE1639" s="10"/>
      <c r="IF1639" s="10"/>
      <c r="IG1639" s="10"/>
      <c r="IH1639" s="10"/>
      <c r="II1639" s="10"/>
      <c r="IJ1639" s="10"/>
      <c r="IK1639" s="10"/>
      <c r="IL1639" s="10"/>
      <c r="IM1639" s="10"/>
      <c r="IN1639" s="10"/>
      <c r="IO1639" s="10"/>
      <c r="IP1639" s="10"/>
      <c r="IQ1639" s="10"/>
      <c r="IR1639" s="10"/>
      <c r="IS1639" s="10"/>
      <c r="IT1639" s="10"/>
      <c r="IU1639" s="10"/>
      <c r="IV1639" s="10"/>
    </row>
    <row r="1640" spans="1:260" s="10" customFormat="1" ht="12.75" customHeight="1" x14ac:dyDescent="0.2">
      <c r="A1640" s="203" t="s">
        <v>4028</v>
      </c>
      <c r="B1640" s="203" t="s">
        <v>4028</v>
      </c>
      <c r="C1640" s="203"/>
      <c r="D1640" s="218"/>
      <c r="E1640" s="203"/>
      <c r="F1640" s="203"/>
      <c r="G1640" s="203" t="s">
        <v>4028</v>
      </c>
      <c r="H1640" s="203"/>
      <c r="I1640" s="203"/>
      <c r="J1640" s="203" t="s">
        <v>4028</v>
      </c>
      <c r="K1640" s="203" t="s">
        <v>4028</v>
      </c>
      <c r="L1640" s="203" t="s">
        <v>4028</v>
      </c>
      <c r="M1640" s="203" t="s">
        <v>4028</v>
      </c>
      <c r="N1640" s="203" t="s">
        <v>4028</v>
      </c>
      <c r="O1640" s="203" t="s">
        <v>4028</v>
      </c>
      <c r="P1640" s="203" t="s">
        <v>4028</v>
      </c>
      <c r="Q1640" s="203"/>
      <c r="R1640" s="203"/>
      <c r="S1640" s="203"/>
      <c r="T1640" s="203" t="s">
        <v>4028</v>
      </c>
      <c r="U1640" s="203" t="s">
        <v>4028</v>
      </c>
      <c r="V1640" s="203" t="s">
        <v>4028</v>
      </c>
      <c r="W1640" s="203" t="s">
        <v>4028</v>
      </c>
      <c r="X1640" s="203" t="s">
        <v>4028</v>
      </c>
      <c r="Y1640" s="203" t="s">
        <v>4028</v>
      </c>
      <c r="Z1640" s="203" t="s">
        <v>4028</v>
      </c>
      <c r="AA1640" s="203" t="s">
        <v>4028</v>
      </c>
      <c r="AB1640" s="203" t="s">
        <v>4028</v>
      </c>
      <c r="AC1640" s="203" t="s">
        <v>4028</v>
      </c>
      <c r="AD1640" s="203" t="s">
        <v>4028</v>
      </c>
      <c r="AE1640" s="203" t="s">
        <v>4028</v>
      </c>
      <c r="AF1640" s="203" t="s">
        <v>4028</v>
      </c>
      <c r="AG1640" s="203" t="s">
        <v>4028</v>
      </c>
      <c r="AH1640" s="203" t="s">
        <v>4028</v>
      </c>
      <c r="AI1640" s="203" t="s">
        <v>4028</v>
      </c>
      <c r="AJ1640" s="203" t="s">
        <v>4028</v>
      </c>
      <c r="AK1640" s="203" t="s">
        <v>4028</v>
      </c>
      <c r="AL1640" s="203"/>
      <c r="AM1640" s="203"/>
      <c r="AN1640" s="203"/>
      <c r="AO1640" s="203"/>
      <c r="AP1640" s="203"/>
      <c r="AQ1640" s="203"/>
      <c r="AR1640" s="203"/>
      <c r="AS1640" s="203"/>
      <c r="AT1640" s="203"/>
      <c r="AU1640" s="203"/>
      <c r="AV1640" s="203"/>
      <c r="AW1640" s="203"/>
      <c r="AX1640" s="203"/>
      <c r="AY1640" s="203"/>
      <c r="AZ1640" s="203"/>
      <c r="BA1640" s="203"/>
      <c r="BB1640" s="203"/>
      <c r="BC1640" s="203"/>
      <c r="BD1640" s="203"/>
      <c r="BE1640" s="203"/>
      <c r="BF1640" s="203"/>
      <c r="BG1640" s="203"/>
      <c r="BH1640" s="203"/>
      <c r="BI1640" s="203"/>
      <c r="BJ1640" s="203"/>
      <c r="BK1640" s="203"/>
      <c r="BL1640" s="203"/>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c r="FC1640"/>
      <c r="FD1640"/>
      <c r="FE1640"/>
      <c r="FF1640"/>
      <c r="FG1640"/>
      <c r="FH1640"/>
      <c r="FI1640"/>
      <c r="FJ1640"/>
      <c r="FK1640"/>
      <c r="FL1640"/>
      <c r="FM1640"/>
      <c r="FN1640"/>
      <c r="FO1640"/>
      <c r="FP1640"/>
      <c r="FQ1640"/>
      <c r="FR1640"/>
      <c r="FS1640"/>
      <c r="FT1640"/>
      <c r="FU1640"/>
      <c r="FV1640"/>
      <c r="FW1640"/>
      <c r="FX1640"/>
      <c r="FY1640"/>
      <c r="FZ1640"/>
      <c r="GA1640"/>
      <c r="GB1640"/>
      <c r="GC1640"/>
      <c r="GD1640"/>
      <c r="GE1640"/>
      <c r="GF1640"/>
      <c r="GG1640"/>
      <c r="GH1640"/>
      <c r="GI1640"/>
      <c r="GJ1640"/>
      <c r="GK1640"/>
      <c r="GL1640"/>
      <c r="GM1640"/>
      <c r="GN1640"/>
      <c r="GO1640"/>
      <c r="GP1640"/>
      <c r="GQ1640"/>
      <c r="GR1640"/>
      <c r="GS1640"/>
      <c r="GT1640"/>
      <c r="GU1640"/>
      <c r="GV1640"/>
      <c r="GW1640"/>
      <c r="GX1640"/>
      <c r="GY1640"/>
      <c r="GZ1640"/>
      <c r="HA1640"/>
      <c r="HB1640"/>
      <c r="HC1640"/>
      <c r="HD1640"/>
      <c r="HE1640"/>
      <c r="HF1640"/>
      <c r="HG1640"/>
      <c r="HH1640"/>
      <c r="HI1640"/>
      <c r="HJ1640"/>
      <c r="HK1640"/>
      <c r="HL1640"/>
      <c r="HM1640"/>
      <c r="HN1640"/>
      <c r="HO1640"/>
      <c r="HP1640"/>
      <c r="HQ1640"/>
      <c r="HR1640"/>
      <c r="HS1640"/>
      <c r="HT1640"/>
      <c r="HU1640"/>
      <c r="HV1640"/>
      <c r="HW1640"/>
      <c r="HX1640"/>
      <c r="HY1640"/>
      <c r="HZ1640"/>
      <c r="IA1640"/>
      <c r="IB1640"/>
      <c r="IC1640"/>
      <c r="ID1640"/>
      <c r="IE1640"/>
      <c r="IF1640"/>
      <c r="IG1640"/>
      <c r="IH1640"/>
      <c r="II1640"/>
      <c r="IJ1640"/>
      <c r="IK1640"/>
      <c r="IL1640"/>
      <c r="IM1640"/>
      <c r="IN1640"/>
      <c r="IO1640"/>
      <c r="IP1640"/>
      <c r="IQ1640"/>
      <c r="IR1640"/>
      <c r="IS1640"/>
      <c r="IT1640"/>
      <c r="IU1640"/>
      <c r="IV1640"/>
      <c r="IW1640" s="13"/>
      <c r="IX1640" s="13"/>
      <c r="IY1640" s="13"/>
      <c r="IZ1640" s="13"/>
    </row>
    <row r="1641" spans="1:260" ht="12.75" customHeight="1" x14ac:dyDescent="0.2">
      <c r="A1641" s="203"/>
      <c r="B1641" s="203" t="s">
        <v>4028</v>
      </c>
      <c r="C1641" s="203"/>
      <c r="D1641" s="218"/>
      <c r="E1641" s="203"/>
      <c r="F1641" s="203"/>
      <c r="G1641" s="203" t="s">
        <v>4028</v>
      </c>
      <c r="H1641" s="203"/>
      <c r="I1641" s="203"/>
      <c r="J1641" s="203" t="s">
        <v>4028</v>
      </c>
      <c r="K1641" s="203" t="s">
        <v>4028</v>
      </c>
      <c r="L1641" s="203" t="s">
        <v>4028</v>
      </c>
      <c r="M1641" s="203" t="s">
        <v>4028</v>
      </c>
      <c r="N1641" s="203" t="s">
        <v>4028</v>
      </c>
      <c r="O1641" s="203" t="s">
        <v>4028</v>
      </c>
      <c r="P1641" s="203" t="s">
        <v>4028</v>
      </c>
      <c r="Q1641" s="203"/>
      <c r="R1641" s="203"/>
      <c r="S1641" s="203"/>
      <c r="T1641" s="203" t="s">
        <v>4028</v>
      </c>
      <c r="U1641" s="203" t="s">
        <v>4028</v>
      </c>
      <c r="V1641" s="203" t="s">
        <v>4028</v>
      </c>
      <c r="W1641" s="203" t="s">
        <v>4028</v>
      </c>
      <c r="X1641" s="203" t="s">
        <v>4028</v>
      </c>
      <c r="Y1641" s="203" t="s">
        <v>4028</v>
      </c>
      <c r="Z1641" s="203" t="s">
        <v>4028</v>
      </c>
      <c r="AA1641" s="203" t="s">
        <v>4028</v>
      </c>
      <c r="AB1641" s="203" t="s">
        <v>4028</v>
      </c>
      <c r="AC1641" s="203" t="s">
        <v>4028</v>
      </c>
      <c r="AD1641" s="203" t="s">
        <v>4028</v>
      </c>
      <c r="AE1641" s="203" t="s">
        <v>4028</v>
      </c>
      <c r="AF1641" s="203" t="s">
        <v>4028</v>
      </c>
      <c r="AG1641" s="203" t="s">
        <v>4028</v>
      </c>
      <c r="AH1641" s="203" t="s">
        <v>4028</v>
      </c>
      <c r="AI1641" s="203" t="s">
        <v>4028</v>
      </c>
      <c r="AJ1641" s="203" t="s">
        <v>4028</v>
      </c>
      <c r="AK1641" s="203" t="s">
        <v>4028</v>
      </c>
      <c r="AL1641" s="203"/>
      <c r="AM1641" s="203"/>
      <c r="AN1641" s="203"/>
      <c r="AO1641" s="203"/>
      <c r="AP1641" s="203"/>
      <c r="AQ1641" s="203"/>
      <c r="AR1641" s="203"/>
      <c r="AS1641" s="203"/>
      <c r="AT1641" s="203"/>
      <c r="AU1641" s="203"/>
      <c r="AV1641" s="203"/>
      <c r="AW1641" s="203"/>
      <c r="AX1641" s="203"/>
      <c r="AY1641" s="203"/>
      <c r="AZ1641" s="203"/>
      <c r="BA1641" s="203"/>
      <c r="BB1641" s="203"/>
      <c r="BC1641" s="203"/>
      <c r="BD1641" s="203"/>
      <c r="BE1641" s="203"/>
      <c r="BF1641" s="203"/>
      <c r="BG1641" s="203"/>
      <c r="BH1641" s="203"/>
      <c r="BI1641" s="203"/>
      <c r="BJ1641" s="203"/>
      <c r="BK1641" s="203"/>
      <c r="BL1641" s="203"/>
      <c r="BM1641" s="13"/>
      <c r="BN1641" s="13"/>
      <c r="BO1641" s="13"/>
      <c r="BP1641" s="13"/>
      <c r="BQ1641" s="13"/>
      <c r="BR1641" s="13"/>
      <c r="BS1641" s="13"/>
      <c r="BT1641" s="13"/>
      <c r="BU1641" s="13"/>
      <c r="BV1641" s="13"/>
      <c r="BW1641" s="13"/>
      <c r="BX1641" s="13"/>
      <c r="BY1641" s="13"/>
      <c r="BZ1641" s="13"/>
      <c r="CA1641" s="13"/>
      <c r="CB1641" s="13"/>
      <c r="CC1641" s="13"/>
      <c r="CD1641" s="13"/>
      <c r="CE1641" s="13"/>
      <c r="CF1641" s="13"/>
      <c r="CG1641" s="13"/>
      <c r="CH1641" s="13"/>
      <c r="CI1641" s="13"/>
      <c r="CJ1641" s="13"/>
      <c r="CK1641" s="13"/>
      <c r="CL1641" s="13"/>
      <c r="CM1641" s="13"/>
      <c r="CN1641" s="13"/>
      <c r="CO1641" s="13"/>
      <c r="CP1641" s="13"/>
      <c r="CQ1641" s="13"/>
      <c r="CR1641" s="13"/>
      <c r="CS1641" s="13"/>
      <c r="CT1641" s="13"/>
      <c r="CU1641" s="13"/>
      <c r="CV1641" s="13"/>
      <c r="CW1641" s="13"/>
      <c r="CX1641" s="13"/>
      <c r="CY1641" s="13"/>
      <c r="CZ1641" s="13"/>
      <c r="DA1641" s="13"/>
      <c r="DB1641" s="13"/>
      <c r="DC1641" s="13"/>
      <c r="DD1641" s="13"/>
      <c r="DE1641" s="13"/>
      <c r="DF1641" s="13"/>
      <c r="DG1641" s="13"/>
      <c r="DH1641" s="13"/>
      <c r="DI1641" s="13"/>
      <c r="DJ1641" s="13"/>
      <c r="DK1641" s="13"/>
      <c r="DL1641" s="13"/>
      <c r="DM1641" s="13"/>
      <c r="DN1641" s="13"/>
      <c r="DO1641" s="13"/>
      <c r="DP1641" s="13"/>
      <c r="DQ1641" s="13"/>
      <c r="DR1641" s="13"/>
      <c r="DS1641" s="13"/>
      <c r="DT1641" s="13"/>
      <c r="DU1641" s="13"/>
      <c r="DV1641" s="13"/>
      <c r="DW1641" s="13"/>
      <c r="DX1641" s="13"/>
      <c r="DY1641" s="13"/>
      <c r="DZ1641" s="13"/>
      <c r="EA1641" s="13"/>
      <c r="EB1641" s="13"/>
      <c r="EC1641" s="13"/>
      <c r="ED1641" s="13"/>
      <c r="EE1641" s="13"/>
      <c r="EF1641" s="13"/>
      <c r="EG1641" s="13"/>
      <c r="EH1641" s="13"/>
      <c r="EI1641" s="13"/>
      <c r="EJ1641" s="13"/>
      <c r="EK1641" s="13"/>
      <c r="EL1641" s="13"/>
      <c r="EM1641" s="13"/>
      <c r="EN1641" s="13"/>
      <c r="EO1641" s="13"/>
      <c r="EP1641" s="13"/>
      <c r="EQ1641" s="13"/>
      <c r="ER1641" s="13"/>
      <c r="ES1641" s="13"/>
      <c r="ET1641" s="13"/>
      <c r="EU1641" s="13"/>
      <c r="EV1641" s="13"/>
      <c r="EW1641" s="13"/>
      <c r="EX1641" s="13"/>
      <c r="EY1641" s="13"/>
      <c r="EZ1641" s="13"/>
      <c r="FA1641" s="13"/>
      <c r="FB1641" s="13"/>
      <c r="FC1641" s="13"/>
      <c r="FD1641" s="13"/>
      <c r="FE1641" s="13"/>
      <c r="FF1641" s="13"/>
      <c r="FG1641" s="13"/>
      <c r="FH1641" s="13"/>
      <c r="FI1641" s="13"/>
      <c r="FJ1641" s="13"/>
      <c r="FK1641" s="13"/>
      <c r="FL1641" s="13"/>
      <c r="FM1641" s="13"/>
      <c r="FN1641" s="13"/>
      <c r="FO1641" s="13"/>
      <c r="FP1641" s="13"/>
      <c r="FQ1641" s="13"/>
      <c r="FR1641" s="13"/>
      <c r="FS1641" s="13"/>
      <c r="FT1641" s="13"/>
      <c r="FU1641" s="13"/>
      <c r="FV1641" s="13"/>
      <c r="FW1641" s="13"/>
      <c r="FX1641" s="13"/>
      <c r="FY1641" s="13"/>
      <c r="FZ1641" s="13"/>
      <c r="GA1641" s="13"/>
      <c r="GB1641" s="13"/>
      <c r="GC1641" s="13"/>
      <c r="GD1641" s="13"/>
      <c r="GE1641" s="13"/>
      <c r="GF1641" s="13"/>
      <c r="GG1641" s="13"/>
      <c r="GH1641" s="13"/>
      <c r="GI1641" s="13"/>
      <c r="GJ1641" s="13"/>
      <c r="GK1641" s="13"/>
      <c r="GL1641" s="13"/>
      <c r="GM1641" s="13"/>
      <c r="GN1641" s="13"/>
      <c r="GO1641" s="13"/>
      <c r="GP1641" s="13"/>
      <c r="GQ1641" s="13"/>
      <c r="GR1641" s="13"/>
      <c r="GS1641" s="13"/>
      <c r="GT1641" s="13"/>
      <c r="GU1641" s="13"/>
      <c r="GV1641" s="13"/>
      <c r="GW1641" s="13"/>
      <c r="GX1641" s="13"/>
      <c r="GY1641" s="13"/>
      <c r="GZ1641" s="13"/>
      <c r="HA1641" s="13"/>
      <c r="HB1641" s="13"/>
      <c r="HC1641" s="13"/>
      <c r="HD1641" s="13"/>
      <c r="HE1641" s="13"/>
      <c r="HF1641" s="13"/>
      <c r="HG1641" s="13"/>
      <c r="HH1641" s="13"/>
      <c r="HI1641" s="13"/>
      <c r="HJ1641" s="13"/>
      <c r="HK1641" s="13"/>
      <c r="HL1641" s="13"/>
      <c r="HM1641" s="13"/>
      <c r="HN1641" s="13"/>
      <c r="HO1641" s="13"/>
      <c r="HP1641" s="13"/>
      <c r="HQ1641" s="13"/>
      <c r="HR1641" s="13"/>
      <c r="HS1641" s="13"/>
      <c r="HT1641" s="13"/>
      <c r="HU1641" s="13"/>
      <c r="HV1641" s="13"/>
      <c r="HW1641" s="13"/>
      <c r="HX1641" s="13"/>
      <c r="HY1641" s="13"/>
      <c r="HZ1641" s="13"/>
      <c r="IA1641" s="13"/>
      <c r="IB1641" s="13"/>
      <c r="IC1641" s="13"/>
      <c r="ID1641" s="13"/>
      <c r="IE1641" s="13"/>
      <c r="IF1641" s="13"/>
      <c r="IG1641" s="13"/>
      <c r="IH1641" s="13"/>
      <c r="II1641" s="13"/>
      <c r="IJ1641" s="13"/>
      <c r="IK1641" s="13"/>
      <c r="IL1641" s="13"/>
      <c r="IM1641" s="13"/>
      <c r="IN1641" s="13"/>
      <c r="IO1641" s="13"/>
      <c r="IP1641" s="13"/>
      <c r="IQ1641" s="13"/>
      <c r="IR1641" s="13"/>
      <c r="IS1641" s="13"/>
      <c r="IT1641" s="13"/>
      <c r="IU1641" s="13"/>
      <c r="IV1641" s="13"/>
      <c r="IW1641" s="10"/>
      <c r="IX1641" s="10"/>
      <c r="IY1641" s="10"/>
      <c r="IZ1641" s="10"/>
    </row>
    <row r="1642" spans="1:260" s="10" customFormat="1" ht="12.75" customHeight="1" x14ac:dyDescent="0.2">
      <c r="A1642" s="202"/>
      <c r="B1642" s="202"/>
      <c r="C1642" s="202"/>
      <c r="D1642" s="212" t="s">
        <v>2114</v>
      </c>
      <c r="E1642" s="17" t="s">
        <v>2115</v>
      </c>
      <c r="F1642" s="17" t="s">
        <v>2116</v>
      </c>
      <c r="G1642" s="17" t="s">
        <v>2117</v>
      </c>
      <c r="H1642" s="17"/>
      <c r="I1642" s="17"/>
      <c r="K1642" s="8" t="str">
        <f>IF(ISERROR(VLOOKUP(TRIM(B1642),ALL!$A$2:$AC$3977,11,FALSE)),"",VLOOKUP(TRIM(B1642),ALL!$A$2:$AC$3977,11,FALSE))</f>
        <v/>
      </c>
      <c r="L1642" s="8" t="str">
        <f>IF(ISERROR(VLOOKUP(TRIM(B1642),ALL!$A$2:$AC$3977,12,FALSE)),"",VLOOKUP(TRIM(B1642),ALL!$A$2:$AC$3977,12,FALSE))</f>
        <v/>
      </c>
      <c r="M1642" s="8" t="str">
        <f>IF(ISERROR(VLOOKUP(TRIM(B1642),ALL!$A$2:$AC$3977,13,FALSE)),"",VLOOKUP(TRIM(B1642),ALL!$A$2:$AC$3977,13,FALSE))</f>
        <v/>
      </c>
      <c r="N1642" s="8" t="str">
        <f>IF(ISERROR(VLOOKUP(TRIM(B1642),ALL!$A$2:$AC$3977,14,FALSE)),"",VLOOKUP(TRIM(B1642),ALL!$A$2:$AC$3977,14,FALSE))</f>
        <v/>
      </c>
      <c r="O1642" s="8" t="str">
        <f>IF(ISERROR(VLOOKUP(TRIM(B1642),ALL!$A$2:$AC$3977,15,FALSE)),"",VLOOKUP(TRIM(B1642),ALL!$A$2:$AC$3977,15,FALSE))</f>
        <v/>
      </c>
      <c r="P1642" s="8" t="str">
        <f>IF(ISERROR(VLOOKUP(TRIM(B1642),ALL!$A$2:$AC$3977,16,FALSE)),"",VLOOKUP(TRIM(B1642),ALL!$A$2:$AC$3977,16,FALSE))</f>
        <v/>
      </c>
      <c r="Q1642" s="202"/>
      <c r="R1642" s="1"/>
      <c r="S1642" s="202"/>
      <c r="T1642" s="202" t="str">
        <f>IF(ISERROR(VLOOKUP(TRIM(B1642),ALL!$A$2:$AC$3999,20,FALSE)),"",VLOOKUP(TRIM(B1642),ALL!$A$2:$AC$3999,20,FALSE))</f>
        <v/>
      </c>
      <c r="U1642" s="202" t="str">
        <f>IF(ISERROR(VLOOKUP(TRIM(B1642),ALL!$A$2:$AC$3999,21,FALSE)),"",VLOOKUP(TRIM(B1642),ALL!$A$2:$AC$3999,21,FALSE))</f>
        <v/>
      </c>
      <c r="V1642" s="202" t="str">
        <f>IF(ISERROR(VLOOKUP(TRIM(B1642),ALL!$A$2:$AC$3999,22,FALSE)),"",VLOOKUP(TRIM(B1642),ALL!$A$2:$AC$3999,22,FALSE))</f>
        <v/>
      </c>
      <c r="W1642" s="202" t="str">
        <f>IF(ISERROR(VLOOKUP(TRIM(B1642),ALL!$A$2:$AC$1999,20,FALSE)),"",VLOOKUP(TRIM(B1642),ALL!$A$2:$AC$1999,20,FALSE))</f>
        <v/>
      </c>
      <c r="X1642" s="202" t="str">
        <f>IF(ISERROR(VLOOKUP(TRIM(B1642),ALL!$A$2:$AC$1999,21,FALSE)),"",VLOOKUP(TRIM(B1642),ALL!$A$2:$AC$1999,21,FALSE))</f>
        <v/>
      </c>
      <c r="Y1642" s="202" t="str">
        <f>IF(ISERROR(VLOOKUP(TRIM(B1642),ALL!$A$2:$AC$1999,22,FALSE)),"",VLOOKUP(TRIM(B1642),ALL!$A$2:$AC$1999,22,FALSE))</f>
        <v/>
      </c>
      <c r="Z1642" s="202" t="str">
        <f>IF(ISERROR(VLOOKUP(TRIM(B1642),ALL!$A$2:$AC$1999,23,FALSE)),"",VLOOKUP(TRIM(B1642),ALL!$A$2:$AC$1999,23,FALSE))</f>
        <v/>
      </c>
      <c r="AA1642" s="202" t="str">
        <f>IF(ISERROR(VLOOKUP(TRIM(B1642),ALL!$A$2:$AC$1999,24,FALSE)),"",VLOOKUP(TRIM(B1642),ALL!$A$2:$AC$1999,24,FALSE))</f>
        <v/>
      </c>
      <c r="AB1642" s="202" t="str">
        <f>IF(ISERROR(VLOOKUP(TRIM(B1642),ALL!$A$2:$AC$1999,25,FALSE)),"",VLOOKUP(TRIM(B1642),ALL!$A$2:$AC$1999,25,FALSE))</f>
        <v/>
      </c>
      <c r="AC1642" s="202" t="s">
        <v>4028</v>
      </c>
      <c r="AD1642" s="202" t="s">
        <v>4028</v>
      </c>
      <c r="AE1642" s="202" t="s">
        <v>4028</v>
      </c>
      <c r="AF1642" s="202" t="s">
        <v>4028</v>
      </c>
      <c r="AG1642" s="202" t="s">
        <v>4028</v>
      </c>
      <c r="AH1642" s="202" t="s">
        <v>4028</v>
      </c>
      <c r="AI1642" s="202" t="s">
        <v>4028</v>
      </c>
      <c r="AJ1642" s="202" t="s">
        <v>4028</v>
      </c>
      <c r="AK1642" s="202" t="s">
        <v>4028</v>
      </c>
      <c r="AL1642" s="202"/>
      <c r="AM1642" s="1"/>
      <c r="AN1642" s="1"/>
      <c r="AO1642" s="202"/>
      <c r="AP1642" s="1"/>
      <c r="AQ1642" s="1"/>
      <c r="AR1642" s="1"/>
      <c r="AS1642" s="1"/>
      <c r="AT1642" s="1"/>
      <c r="AU1642" s="202"/>
      <c r="AV1642" s="1"/>
      <c r="AW1642" s="1"/>
      <c r="AX1642" s="202"/>
      <c r="AY1642" s="1"/>
      <c r="AZ1642" s="1"/>
      <c r="BA1642" s="202"/>
      <c r="BB1642" s="1"/>
      <c r="BC1642" s="1"/>
      <c r="BD1642" s="202"/>
      <c r="BE1642" s="202"/>
      <c r="BF1642" s="202"/>
      <c r="BG1642" s="202"/>
      <c r="BH1642" s="202"/>
      <c r="BI1642" s="202"/>
      <c r="BJ1642" s="202"/>
      <c r="BK1642" s="2"/>
      <c r="BL1642" s="2"/>
      <c r="IW1642"/>
      <c r="IX1642"/>
      <c r="IY1642"/>
      <c r="IZ1642"/>
    </row>
    <row r="1643" spans="1:260" s="10" customFormat="1" ht="15" customHeight="1" x14ac:dyDescent="0.25">
      <c r="A1643" s="19" t="s">
        <v>176</v>
      </c>
      <c r="B1643" s="202"/>
      <c r="C1643" s="202"/>
      <c r="D1643" s="213">
        <f>COUNTA(C1646:C1712)</f>
        <v>59</v>
      </c>
      <c r="E1643" s="14">
        <f>COUNTIF(A1645:A1712,"*HB*")-1</f>
        <v>3</v>
      </c>
      <c r="F1643" s="14">
        <f>COUNTIF(A1645:A1712,"*KR*")+COUNTIF(A1645:A1784,"*LK*")</f>
        <v>2</v>
      </c>
      <c r="G1643" s="14">
        <f>COUNTIF(A1645:A1712,"*PR*")+COUNTIF(A1645:A1784,"*LP*")</f>
        <v>3</v>
      </c>
      <c r="H1643" s="14"/>
      <c r="I1643" s="14"/>
      <c r="K1643" s="8" t="str">
        <f>IF(ISERROR(VLOOKUP(TRIM(B1643),ALL!$A$2:$AC$3977,11,FALSE)),"",VLOOKUP(TRIM(B1643),ALL!$A$2:$AC$3977,11,FALSE))</f>
        <v/>
      </c>
      <c r="L1643" s="8" t="str">
        <f>IF(ISERROR(VLOOKUP(TRIM(B1643),ALL!$A$2:$AC$3977,12,FALSE)),"",VLOOKUP(TRIM(B1643),ALL!$A$2:$AC$3977,12,FALSE))</f>
        <v/>
      </c>
      <c r="M1643" s="8" t="str">
        <f>IF(ISERROR(VLOOKUP(TRIM(B1643),ALL!$A$2:$AC$3977,13,FALSE)),"",VLOOKUP(TRIM(B1643),ALL!$A$2:$AC$3977,13,FALSE))</f>
        <v/>
      </c>
      <c r="N1643" s="8" t="str">
        <f>IF(ISERROR(VLOOKUP(TRIM(B1643),ALL!$A$2:$AC$3977,14,FALSE)),"",VLOOKUP(TRIM(B1643),ALL!$A$2:$AC$3977,14,FALSE))</f>
        <v/>
      </c>
      <c r="O1643" s="8" t="str">
        <f>IF(ISERROR(VLOOKUP(TRIM(B1643),ALL!$A$2:$AC$3977,15,FALSE)),"",VLOOKUP(TRIM(B1643),ALL!$A$2:$AC$3977,15,FALSE))</f>
        <v/>
      </c>
      <c r="P1643" s="8" t="str">
        <f>IF(ISERROR(VLOOKUP(TRIM(B1643),ALL!$A$2:$AC$3977,16,FALSE)),"",VLOOKUP(TRIM(B1643),ALL!$A$2:$AC$3977,16,FALSE))</f>
        <v/>
      </c>
      <c r="Q1643" s="3"/>
      <c r="R1643" s="1"/>
      <c r="S1643" s="202"/>
      <c r="T1643" s="202" t="str">
        <f>IF(ISERROR(VLOOKUP(TRIM(B1643),ALL!$A$2:$AC$3999,20,FALSE)),"",VLOOKUP(TRIM(B1643),ALL!$A$2:$AC$3999,20,FALSE))</f>
        <v/>
      </c>
      <c r="U1643" s="202" t="str">
        <f>IF(ISERROR(VLOOKUP(TRIM(B1643),ALL!$A$2:$AC$3999,21,FALSE)),"",VLOOKUP(TRIM(B1643),ALL!$A$2:$AC$3999,21,FALSE))</f>
        <v/>
      </c>
      <c r="V1643" s="202" t="str">
        <f>IF(ISERROR(VLOOKUP(TRIM(B1643),ALL!$A$2:$AC$3999,22,FALSE)),"",VLOOKUP(TRIM(B1643),ALL!$A$2:$AC$3999,22,FALSE))</f>
        <v/>
      </c>
      <c r="W1643" s="202" t="str">
        <f>IF(ISERROR(VLOOKUP(TRIM(B1643),ALL!$A$2:$AC$1999,20,FALSE)),"",VLOOKUP(TRIM(B1643),ALL!$A$2:$AC$1999,20,FALSE))</f>
        <v/>
      </c>
      <c r="X1643" s="202" t="str">
        <f>IF(ISERROR(VLOOKUP(TRIM(B1643),ALL!$A$2:$AC$1999,21,FALSE)),"",VLOOKUP(TRIM(B1643),ALL!$A$2:$AC$1999,21,FALSE))</f>
        <v/>
      </c>
      <c r="Y1643" s="202" t="str">
        <f>IF(ISERROR(VLOOKUP(TRIM(B1643),ALL!$A$2:$AC$1999,22,FALSE)),"",VLOOKUP(TRIM(B1643),ALL!$A$2:$AC$1999,22,FALSE))</f>
        <v/>
      </c>
      <c r="Z1643" s="202" t="str">
        <f>IF(ISERROR(VLOOKUP(TRIM(B1643),ALL!$A$2:$AC$1999,23,FALSE)),"",VLOOKUP(TRIM(B1643),ALL!$A$2:$AC$1999,23,FALSE))</f>
        <v/>
      </c>
      <c r="AA1643" s="202" t="str">
        <f>IF(ISERROR(VLOOKUP(TRIM(B1643),ALL!$A$2:$AC$1999,24,FALSE)),"",VLOOKUP(TRIM(B1643),ALL!$A$2:$AC$1999,24,FALSE))</f>
        <v/>
      </c>
      <c r="AB1643" s="202" t="str">
        <f>IF(ISERROR(VLOOKUP(TRIM(B1643),ALL!$A$2:$AC$1999,25,FALSE)),"",VLOOKUP(TRIM(B1643),ALL!$A$2:$AC$1999,25,FALSE))</f>
        <v/>
      </c>
      <c r="AC1643" s="202" t="s">
        <v>4028</v>
      </c>
      <c r="AD1643" s="202" t="s">
        <v>4028</v>
      </c>
      <c r="AE1643" s="202" t="s">
        <v>4028</v>
      </c>
      <c r="AF1643" s="202" t="s">
        <v>4028</v>
      </c>
      <c r="AG1643" s="202" t="s">
        <v>4028</v>
      </c>
      <c r="AH1643" s="202" t="s">
        <v>4028</v>
      </c>
      <c r="AI1643" s="202" t="s">
        <v>4028</v>
      </c>
      <c r="AJ1643" s="202" t="s">
        <v>4028</v>
      </c>
      <c r="AK1643" s="202" t="s">
        <v>4028</v>
      </c>
      <c r="AL1643" s="3"/>
      <c r="AM1643" s="1"/>
      <c r="AN1643" s="1"/>
      <c r="AO1643" s="202"/>
      <c r="AP1643" s="1"/>
      <c r="AQ1643" s="1"/>
      <c r="AR1643" s="1"/>
      <c r="AS1643" s="1"/>
      <c r="AT1643" s="1"/>
      <c r="AU1643" s="3"/>
      <c r="AV1643" s="1"/>
      <c r="AW1643" s="1"/>
      <c r="AX1643" s="202"/>
      <c r="AY1643" s="1"/>
      <c r="AZ1643" s="1"/>
      <c r="BA1643" s="202"/>
      <c r="BB1643" s="1"/>
      <c r="BC1643" s="1"/>
      <c r="BD1643" s="202"/>
      <c r="BE1643" s="202"/>
      <c r="BF1643" s="1"/>
      <c r="BG1643" s="202"/>
      <c r="BH1643" s="202"/>
      <c r="BI1643" s="202"/>
      <c r="BJ1643" s="202"/>
      <c r="BK1643" s="2"/>
      <c r="BL1643" s="2"/>
    </row>
    <row r="1644" spans="1:260" s="13" customFormat="1" ht="12.75" customHeight="1" x14ac:dyDescent="0.2">
      <c r="A1644" s="8" t="s">
        <v>4965</v>
      </c>
      <c r="B1644" s="8"/>
      <c r="C1644" s="202"/>
      <c r="D1644" s="7"/>
      <c r="E1644" s="1"/>
      <c r="F1644" s="1"/>
      <c r="G1644" s="205" t="str">
        <f>IF(ISERROR(VLOOKUP(TRIM(C1644),'R2020'!$A$1:$I$1991,8,FALSE)),"",VLOOKUP(TRIM(C1644),'R2020'!$A$1:$I$1991,8,FALSE))</f>
        <v/>
      </c>
      <c r="H1644" s="1"/>
      <c r="I1644" s="1"/>
      <c r="J1644" s="8"/>
      <c r="K1644" s="8" t="str">
        <f>IF(ISERROR(VLOOKUP(TRIM(C1644),ALL!$A$2:$AC$3977,11,FALSE)),"",VLOOKUP(TRIM(C1644),ALL!$A$2:$AC$3977,11,FALSE))</f>
        <v/>
      </c>
      <c r="L1644" s="8" t="str">
        <f>IF(ISERROR(VLOOKUP(TRIM(C1644),ALL!$A$2:$AC$3977,12,FALSE)),"",VLOOKUP(TRIM(C1644),ALL!$A$2:$AC$3977,12,FALSE))</f>
        <v/>
      </c>
      <c r="M1644" s="8" t="str">
        <f>IF(ISERROR(VLOOKUP(TRIM(C1644),ALL!$A$2:$AC$3977,13,FALSE)),"",VLOOKUP(TRIM(C1644),ALL!$A$2:$AC$3977,13,FALSE))</f>
        <v/>
      </c>
      <c r="N1644" s="8" t="str">
        <f>IF(ISERROR(VLOOKUP(TRIM(C1644),ALL!$A$2:$AC$3977,14,FALSE)),"",VLOOKUP(TRIM(C1644),ALL!$A$2:$AC$3977,14,FALSE))</f>
        <v/>
      </c>
      <c r="O1644" s="8" t="str">
        <f>IF(ISERROR(VLOOKUP(TRIM(C1644),ALL!$A$2:$AC$3977,15,FALSE)),"",VLOOKUP(TRIM(C1644),ALL!$A$2:$AC$3977,15,FALSE))</f>
        <v/>
      </c>
      <c r="P1644" s="8" t="str">
        <f>IF(ISERROR(VLOOKUP(TRIM(C1644),ALL!$A$2:$AC$3977,16,FALSE)),"",VLOOKUP(TRIM(C1644),ALL!$A$2:$AC$3977,16,FALSE))</f>
        <v/>
      </c>
      <c r="Q1644" s="202"/>
      <c r="R1644" s="1"/>
      <c r="S1644" s="1"/>
      <c r="T1644" s="202" t="str">
        <f>IF(ISERROR(VLOOKUP(TRIM(C1644),ALL!$A$2:$AC$3999,20,FALSE)),"",VLOOKUP(TRIM(C1644),ALL!$A$2:$AC$3999,20,FALSE))</f>
        <v/>
      </c>
      <c r="U1644" s="202" t="str">
        <f>IF(ISERROR(VLOOKUP(TRIM(C1644),ALL!$A$2:$AC$3999,21,FALSE)),"",VLOOKUP(TRIM(C1644),ALL!$A$2:$AC$3999,21,FALSE))</f>
        <v/>
      </c>
      <c r="V1644" s="202" t="str">
        <f>IF(ISERROR(VLOOKUP(TRIM(C1644),ALL!$A$2:$AC$3999,22,FALSE)),"",VLOOKUP(TRIM(C1644),ALL!$A$2:$AC$3999,22,FALSE))</f>
        <v/>
      </c>
      <c r="W1644" s="202" t="str">
        <f>IF(ISERROR(VLOOKUP(TRIM(C1644),ALL!$A$2:$AC$1999,20,FALSE)),"",VLOOKUP(TRIM(C1644),ALL!$A$2:$AC$1999,20,FALSE))</f>
        <v/>
      </c>
      <c r="X1644" s="202" t="str">
        <f>IF(ISERROR(VLOOKUP(TRIM(C1644),ALL!$A$2:$AC$1999,21,FALSE)),"",VLOOKUP(TRIM(C1644),ALL!$A$2:$AC$1999,21,FALSE))</f>
        <v/>
      </c>
      <c r="Y1644" s="202" t="str">
        <f>IF(ISERROR(VLOOKUP(TRIM(C1644),ALL!$A$2:$AC$1999,22,FALSE)),"",VLOOKUP(TRIM(C1644),ALL!$A$2:$AC$1999,22,FALSE))</f>
        <v/>
      </c>
      <c r="Z1644" s="202" t="str">
        <f>IF(ISERROR(VLOOKUP(TRIM(C1644),ALL!$A$2:$AC$1999,23,FALSE)),"",VLOOKUP(TRIM(C1644),ALL!$A$2:$AC$1999,23,FALSE))</f>
        <v/>
      </c>
      <c r="AA1644" s="202" t="str">
        <f>IF(ISERROR(VLOOKUP(TRIM(C1644),ALL!$A$2:$AC$1999,24,FALSE)),"",VLOOKUP(TRIM(C1644),ALL!$A$2:$AC$1999,24,FALSE))</f>
        <v/>
      </c>
      <c r="AB1644" s="202" t="str">
        <f>IF(ISERROR(VLOOKUP(TRIM(C1644),ALL!$A$2:$AC$1999,25,FALSE)),"",VLOOKUP(TRIM(C1644),ALL!$A$2:$AC$1999,25,FALSE))</f>
        <v/>
      </c>
      <c r="AC1644" s="202" t="s">
        <v>4028</v>
      </c>
      <c r="AD1644" s="202" t="s">
        <v>4028</v>
      </c>
      <c r="AE1644" s="202" t="s">
        <v>4028</v>
      </c>
      <c r="AF1644" s="202" t="s">
        <v>4028</v>
      </c>
      <c r="AG1644" s="202" t="s">
        <v>4028</v>
      </c>
      <c r="AH1644" s="202" t="s">
        <v>4028</v>
      </c>
      <c r="AI1644" s="202" t="s">
        <v>4028</v>
      </c>
      <c r="AJ1644" s="202" t="s">
        <v>4028</v>
      </c>
      <c r="AK1644" s="202" t="s">
        <v>4028</v>
      </c>
      <c r="AL1644" s="202"/>
      <c r="AM1644" s="1"/>
      <c r="AN1644" s="1"/>
      <c r="AO1644" s="202"/>
      <c r="AP1644" s="1"/>
      <c r="AQ1644" s="1"/>
      <c r="AR1644" s="1"/>
      <c r="AS1644" s="1"/>
      <c r="AT1644" s="1"/>
      <c r="AU1644" s="202"/>
      <c r="AV1644" s="1"/>
      <c r="AW1644" s="1"/>
      <c r="AX1644" s="202"/>
      <c r="AY1644" s="1"/>
      <c r="AZ1644" s="1"/>
      <c r="BA1644" s="202"/>
      <c r="BB1644" s="1"/>
      <c r="BC1644" s="1"/>
      <c r="BD1644" s="202"/>
      <c r="BE1644" s="202"/>
      <c r="BF1644" s="202"/>
      <c r="BG1644" s="202"/>
      <c r="BH1644" s="202"/>
      <c r="BI1644" s="202"/>
      <c r="BJ1644" s="202"/>
      <c r="BK1644" s="2"/>
      <c r="BL1644" s="2"/>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c r="FC1644"/>
      <c r="FD1644"/>
      <c r="FE1644"/>
      <c r="FF1644"/>
      <c r="FG1644"/>
      <c r="FH1644"/>
      <c r="FI1644"/>
      <c r="FJ1644"/>
      <c r="FK1644"/>
      <c r="FL1644"/>
      <c r="FM1644"/>
      <c r="FN1644"/>
      <c r="FO1644"/>
      <c r="FP1644"/>
      <c r="FQ1644"/>
      <c r="FR1644"/>
      <c r="FS1644"/>
      <c r="FT1644"/>
      <c r="FU1644"/>
      <c r="FV1644"/>
      <c r="FW1644"/>
      <c r="FX1644"/>
      <c r="FY1644"/>
      <c r="FZ1644"/>
      <c r="GA1644"/>
      <c r="GB1644"/>
      <c r="GC1644"/>
      <c r="GD1644"/>
      <c r="GE1644"/>
      <c r="GF1644"/>
      <c r="GG1644"/>
      <c r="GH1644"/>
      <c r="GI1644"/>
      <c r="GJ1644"/>
      <c r="GK1644"/>
      <c r="GL1644"/>
      <c r="GM1644"/>
      <c r="GN1644"/>
      <c r="GO1644"/>
      <c r="GP1644"/>
      <c r="GQ1644"/>
      <c r="GR1644"/>
      <c r="GS1644"/>
      <c r="GT1644"/>
      <c r="GU1644"/>
      <c r="GV1644"/>
      <c r="GW1644"/>
      <c r="GX1644"/>
      <c r="GY1644"/>
      <c r="GZ1644"/>
      <c r="HA1644"/>
      <c r="HB1644"/>
      <c r="HC1644"/>
      <c r="HD1644"/>
      <c r="HE1644"/>
      <c r="HF1644"/>
      <c r="HG1644"/>
      <c r="HH1644"/>
      <c r="HI1644"/>
      <c r="HJ1644"/>
      <c r="HK1644"/>
      <c r="HL1644"/>
      <c r="HM1644"/>
      <c r="HN1644"/>
      <c r="HO1644"/>
      <c r="HP1644"/>
      <c r="HQ1644"/>
      <c r="HR1644"/>
      <c r="HS1644"/>
      <c r="HT1644"/>
      <c r="HU1644"/>
      <c r="HV1644"/>
      <c r="HW1644"/>
      <c r="HX1644"/>
      <c r="HY1644"/>
      <c r="HZ1644"/>
      <c r="IA1644"/>
      <c r="IB1644"/>
      <c r="IC1644"/>
      <c r="ID1644"/>
      <c r="IE1644"/>
      <c r="IF1644"/>
      <c r="IG1644"/>
      <c r="IH1644"/>
      <c r="II1644"/>
      <c r="IJ1644"/>
      <c r="IK1644"/>
      <c r="IL1644"/>
      <c r="IM1644"/>
      <c r="IN1644"/>
      <c r="IO1644"/>
      <c r="IP1644"/>
      <c r="IQ1644"/>
      <c r="IR1644"/>
      <c r="IS1644"/>
      <c r="IT1644"/>
      <c r="IU1644"/>
      <c r="IV1644"/>
      <c r="IW1644"/>
      <c r="IX1644"/>
      <c r="IY1644"/>
      <c r="IZ1644"/>
    </row>
    <row r="1645" spans="1:260" s="10" customFormat="1" ht="12.75" customHeight="1" x14ac:dyDescent="0.2">
      <c r="A1645" s="233" t="s">
        <v>5004</v>
      </c>
      <c r="B1645" s="203"/>
      <c r="C1645" s="203"/>
      <c r="D1645" s="218"/>
      <c r="E1645" s="203"/>
      <c r="F1645" s="203"/>
      <c r="G1645" s="203"/>
      <c r="H1645" s="203"/>
      <c r="I1645" s="203"/>
      <c r="J1645" s="203"/>
      <c r="K1645" s="203"/>
      <c r="L1645" s="203"/>
      <c r="M1645" s="203"/>
      <c r="N1645" s="203"/>
      <c r="O1645" s="203"/>
      <c r="P1645" s="203" t="s">
        <v>4028</v>
      </c>
      <c r="Q1645" s="203"/>
      <c r="R1645" s="203"/>
      <c r="S1645" s="203"/>
      <c r="T1645" s="203" t="s">
        <v>4028</v>
      </c>
      <c r="U1645" s="203" t="s">
        <v>4028</v>
      </c>
      <c r="V1645" s="203" t="s">
        <v>4028</v>
      </c>
      <c r="W1645" s="203" t="s">
        <v>4028</v>
      </c>
      <c r="X1645" s="203" t="s">
        <v>4028</v>
      </c>
      <c r="Y1645" s="203" t="s">
        <v>4028</v>
      </c>
      <c r="Z1645" s="203" t="s">
        <v>4028</v>
      </c>
      <c r="AA1645" s="203" t="s">
        <v>4028</v>
      </c>
      <c r="AB1645" s="203" t="s">
        <v>4028</v>
      </c>
      <c r="AC1645" s="203" t="s">
        <v>4028</v>
      </c>
      <c r="AD1645" s="203" t="s">
        <v>4028</v>
      </c>
      <c r="AE1645" s="203" t="s">
        <v>4028</v>
      </c>
      <c r="AF1645" s="203" t="s">
        <v>4028</v>
      </c>
      <c r="AG1645" s="203" t="s">
        <v>4028</v>
      </c>
      <c r="AH1645" s="203" t="s">
        <v>4028</v>
      </c>
      <c r="AI1645" s="203" t="s">
        <v>4028</v>
      </c>
      <c r="AJ1645" s="203" t="s">
        <v>4028</v>
      </c>
      <c r="AK1645" s="203" t="s">
        <v>4028</v>
      </c>
      <c r="AL1645" s="203"/>
      <c r="AM1645" s="203"/>
      <c r="AN1645" s="203"/>
      <c r="AO1645" s="203"/>
      <c r="AP1645" s="203"/>
      <c r="AQ1645" s="203"/>
      <c r="AR1645" s="203"/>
      <c r="AS1645" s="203"/>
      <c r="AT1645" s="203"/>
      <c r="AU1645" s="203"/>
      <c r="AV1645" s="203"/>
      <c r="AW1645" s="203"/>
      <c r="AX1645" s="203"/>
      <c r="AY1645" s="203"/>
      <c r="AZ1645" s="203"/>
      <c r="BA1645" s="203"/>
      <c r="BB1645" s="203"/>
      <c r="BC1645" s="203"/>
      <c r="BD1645" s="203"/>
      <c r="BE1645" s="203"/>
      <c r="BF1645" s="203"/>
      <c r="BG1645" s="203"/>
      <c r="BH1645" s="203"/>
      <c r="BI1645" s="203"/>
      <c r="BJ1645" s="203"/>
      <c r="BK1645" s="203"/>
      <c r="BL1645" s="203"/>
      <c r="IW1645" s="13"/>
      <c r="IX1645" s="13"/>
      <c r="IY1645" s="13"/>
      <c r="IZ1645" s="13"/>
    </row>
    <row r="1646" spans="1:260" ht="12.75" customHeight="1" x14ac:dyDescent="0.2">
      <c r="A1646" s="203" t="s">
        <v>193</v>
      </c>
      <c r="B1646" s="203" t="s">
        <v>4208</v>
      </c>
      <c r="C1646" s="203" t="s">
        <v>537</v>
      </c>
      <c r="D1646" s="214">
        <v>30652</v>
      </c>
      <c r="E1646" s="203" t="s">
        <v>311</v>
      </c>
      <c r="F1646" s="203" t="s">
        <v>2121</v>
      </c>
      <c r="G1646" s="203" t="s">
        <v>3420</v>
      </c>
      <c r="H1646" s="203" t="s">
        <v>193</v>
      </c>
      <c r="I1646" s="203" t="s">
        <v>237</v>
      </c>
      <c r="J1646" s="203"/>
      <c r="K1646" s="203" t="s">
        <v>193</v>
      </c>
      <c r="L1646" s="203" t="s">
        <v>237</v>
      </c>
      <c r="M1646" s="203"/>
      <c r="N1646" s="203" t="s">
        <v>193</v>
      </c>
      <c r="O1646" s="203" t="s">
        <v>237</v>
      </c>
      <c r="P1646" s="203"/>
      <c r="Q1646" s="203" t="s">
        <v>193</v>
      </c>
      <c r="R1646" s="203" t="s">
        <v>237</v>
      </c>
      <c r="S1646" s="203">
        <v>0</v>
      </c>
      <c r="T1646" s="203" t="s">
        <v>193</v>
      </c>
      <c r="U1646" s="203" t="s">
        <v>237</v>
      </c>
      <c r="V1646" s="203">
        <v>0</v>
      </c>
      <c r="W1646" s="203" t="s">
        <v>193</v>
      </c>
      <c r="X1646" s="203" t="s">
        <v>237</v>
      </c>
      <c r="Y1646" s="203">
        <v>0</v>
      </c>
      <c r="Z1646" s="203" t="s">
        <v>193</v>
      </c>
      <c r="AA1646" s="203" t="s">
        <v>237</v>
      </c>
      <c r="AB1646" s="203">
        <v>0</v>
      </c>
      <c r="AC1646" s="203" t="s">
        <v>193</v>
      </c>
      <c r="AD1646" s="203" t="s">
        <v>237</v>
      </c>
      <c r="AE1646" s="203">
        <v>0</v>
      </c>
      <c r="AF1646" s="203" t="s">
        <v>193</v>
      </c>
      <c r="AG1646" s="203" t="s">
        <v>237</v>
      </c>
      <c r="AH1646" s="203">
        <v>0</v>
      </c>
      <c r="AI1646" s="203" t="s">
        <v>193</v>
      </c>
      <c r="AJ1646" s="203" t="s">
        <v>237</v>
      </c>
      <c r="AK1646" s="203">
        <v>0</v>
      </c>
      <c r="AL1646" s="203" t="s">
        <v>193</v>
      </c>
      <c r="AM1646" s="203" t="s">
        <v>237</v>
      </c>
      <c r="AN1646" s="203"/>
      <c r="AO1646" s="203" t="s">
        <v>193</v>
      </c>
      <c r="AP1646" s="203" t="s">
        <v>237</v>
      </c>
      <c r="AQ1646" s="203" t="s">
        <v>223</v>
      </c>
      <c r="AR1646" s="203" t="s">
        <v>193</v>
      </c>
      <c r="AS1646" s="203" t="s">
        <v>237</v>
      </c>
      <c r="AT1646" s="203" t="s">
        <v>355</v>
      </c>
      <c r="AU1646" s="203" t="s">
        <v>193</v>
      </c>
      <c r="AV1646" s="203" t="s">
        <v>237</v>
      </c>
      <c r="AW1646" s="203" t="s">
        <v>14</v>
      </c>
      <c r="AX1646" s="203" t="s">
        <v>193</v>
      </c>
      <c r="AY1646" s="203" t="s">
        <v>237</v>
      </c>
      <c r="AZ1646" s="203" t="s">
        <v>538</v>
      </c>
      <c r="BA1646" s="203"/>
      <c r="BB1646" s="203"/>
      <c r="BC1646" s="203"/>
      <c r="BD1646" s="203"/>
      <c r="BE1646" s="203"/>
      <c r="BF1646" s="203"/>
      <c r="BG1646" s="203"/>
      <c r="BH1646" s="203"/>
      <c r="BI1646" s="203"/>
      <c r="BJ1646" s="203"/>
      <c r="BK1646" s="203"/>
      <c r="BL1646" s="203"/>
      <c r="BM1646" s="13"/>
      <c r="BN1646" s="13"/>
      <c r="BO1646" s="13"/>
      <c r="BP1646" s="13"/>
      <c r="BQ1646" s="13"/>
      <c r="BR1646" s="13"/>
      <c r="BS1646" s="13"/>
      <c r="BT1646" s="13"/>
      <c r="BU1646" s="13"/>
      <c r="BV1646" s="13"/>
      <c r="BW1646" s="13"/>
      <c r="BX1646" s="13"/>
      <c r="BY1646" s="13"/>
      <c r="BZ1646" s="13"/>
      <c r="CA1646" s="13"/>
      <c r="CB1646" s="13"/>
      <c r="CC1646" s="13"/>
      <c r="CD1646" s="13"/>
      <c r="CE1646" s="13"/>
      <c r="CF1646" s="13"/>
      <c r="CG1646" s="13"/>
      <c r="CH1646" s="13"/>
      <c r="CI1646" s="13"/>
      <c r="CJ1646" s="13"/>
      <c r="CK1646" s="13"/>
      <c r="CL1646" s="13"/>
      <c r="CM1646" s="13"/>
      <c r="CN1646" s="13"/>
      <c r="CO1646" s="13"/>
      <c r="CP1646" s="13"/>
      <c r="CQ1646" s="13"/>
      <c r="CR1646" s="13"/>
      <c r="CS1646" s="13"/>
      <c r="CT1646" s="13"/>
      <c r="CU1646" s="13"/>
      <c r="CV1646" s="13"/>
      <c r="CW1646" s="13"/>
      <c r="CX1646" s="13"/>
      <c r="CY1646" s="13"/>
      <c r="CZ1646" s="13"/>
      <c r="DA1646" s="13"/>
      <c r="DB1646" s="13"/>
      <c r="DC1646" s="13"/>
      <c r="DD1646" s="13"/>
      <c r="DE1646" s="13"/>
      <c r="DF1646" s="13"/>
      <c r="DG1646" s="13"/>
      <c r="DH1646" s="13"/>
      <c r="DI1646" s="13"/>
      <c r="DJ1646" s="13"/>
      <c r="DK1646" s="13"/>
      <c r="DL1646" s="13"/>
      <c r="DM1646" s="13"/>
      <c r="DN1646" s="13"/>
      <c r="DO1646" s="13"/>
      <c r="DP1646" s="13"/>
      <c r="DQ1646" s="13"/>
      <c r="DR1646" s="13"/>
      <c r="DS1646" s="13"/>
      <c r="DT1646" s="13"/>
      <c r="DU1646" s="13"/>
      <c r="DV1646" s="13"/>
      <c r="DW1646" s="13"/>
      <c r="DX1646" s="13"/>
      <c r="DY1646" s="13"/>
      <c r="DZ1646" s="13"/>
      <c r="EA1646" s="13"/>
      <c r="EB1646" s="13"/>
      <c r="EC1646" s="13"/>
      <c r="ED1646" s="13"/>
      <c r="EE1646" s="13"/>
      <c r="EF1646" s="13"/>
      <c r="EG1646" s="13"/>
      <c r="EH1646" s="13"/>
      <c r="EI1646" s="13"/>
      <c r="EJ1646" s="13"/>
      <c r="EK1646" s="13"/>
      <c r="EL1646" s="13"/>
      <c r="EM1646" s="13"/>
      <c r="EN1646" s="13"/>
      <c r="EO1646" s="13"/>
      <c r="EP1646" s="13"/>
      <c r="EQ1646" s="13"/>
      <c r="ER1646" s="13"/>
      <c r="ES1646" s="13"/>
      <c r="ET1646" s="13"/>
      <c r="EU1646" s="13"/>
      <c r="EV1646" s="13"/>
      <c r="EW1646" s="13"/>
      <c r="EX1646" s="13"/>
      <c r="EY1646" s="13"/>
      <c r="EZ1646" s="13"/>
      <c r="FA1646" s="13"/>
      <c r="FB1646" s="13"/>
      <c r="FC1646" s="13"/>
      <c r="FD1646" s="13"/>
      <c r="FE1646" s="13"/>
      <c r="FF1646" s="13"/>
      <c r="FG1646" s="13"/>
      <c r="FH1646" s="13"/>
      <c r="FI1646" s="13"/>
      <c r="FJ1646" s="13"/>
      <c r="FK1646" s="13"/>
      <c r="FL1646" s="13"/>
      <c r="FM1646" s="13"/>
      <c r="FN1646" s="13"/>
      <c r="FO1646" s="13"/>
      <c r="FP1646" s="13"/>
      <c r="FQ1646" s="13"/>
      <c r="FR1646" s="13"/>
      <c r="FS1646" s="13"/>
      <c r="FT1646" s="13"/>
      <c r="FU1646" s="13"/>
      <c r="FV1646" s="13"/>
      <c r="FW1646" s="13"/>
      <c r="FX1646" s="13"/>
      <c r="FY1646" s="13"/>
      <c r="FZ1646" s="13"/>
      <c r="GA1646" s="13"/>
      <c r="GB1646" s="13"/>
      <c r="GC1646" s="13"/>
      <c r="GD1646" s="13"/>
      <c r="GE1646" s="13"/>
      <c r="GF1646" s="13"/>
      <c r="GG1646" s="13"/>
      <c r="GH1646" s="13"/>
      <c r="GI1646" s="13"/>
      <c r="GJ1646" s="13"/>
      <c r="GK1646" s="13"/>
      <c r="GL1646" s="13"/>
      <c r="GM1646" s="13"/>
      <c r="GN1646" s="13"/>
      <c r="GO1646" s="13"/>
      <c r="GP1646" s="13"/>
      <c r="GQ1646" s="13"/>
      <c r="GR1646" s="13"/>
      <c r="GS1646" s="13"/>
      <c r="GT1646" s="13"/>
      <c r="GU1646" s="13"/>
      <c r="GV1646" s="13"/>
      <c r="GW1646" s="13"/>
      <c r="GX1646" s="13"/>
      <c r="GY1646" s="13"/>
      <c r="GZ1646" s="13"/>
      <c r="HA1646" s="13"/>
      <c r="HB1646" s="13"/>
      <c r="HC1646" s="13"/>
      <c r="HD1646" s="13"/>
      <c r="HE1646" s="13"/>
      <c r="HF1646" s="13"/>
      <c r="HG1646" s="13"/>
      <c r="HH1646" s="13"/>
      <c r="HI1646" s="13"/>
      <c r="HJ1646" s="13"/>
      <c r="HK1646" s="13"/>
      <c r="HL1646" s="13"/>
      <c r="HM1646" s="13"/>
      <c r="HN1646" s="13"/>
      <c r="HO1646" s="13"/>
      <c r="HP1646" s="13"/>
      <c r="HQ1646" s="13"/>
      <c r="HR1646" s="13"/>
      <c r="HS1646" s="13"/>
      <c r="HT1646" s="13"/>
      <c r="HU1646" s="13"/>
      <c r="HV1646" s="13"/>
      <c r="HW1646" s="13"/>
      <c r="HX1646" s="13"/>
      <c r="HY1646" s="13"/>
      <c r="HZ1646" s="13"/>
      <c r="IA1646" s="13"/>
      <c r="IB1646" s="13"/>
      <c r="IC1646" s="13"/>
      <c r="ID1646" s="13"/>
      <c r="IE1646" s="13"/>
      <c r="IF1646" s="13"/>
      <c r="IG1646" s="13"/>
      <c r="IH1646" s="13"/>
      <c r="II1646" s="13"/>
      <c r="IJ1646" s="13"/>
      <c r="IK1646" s="13"/>
      <c r="IL1646" s="13"/>
      <c r="IM1646" s="13"/>
      <c r="IN1646" s="13"/>
      <c r="IO1646" s="13"/>
      <c r="IP1646" s="13"/>
      <c r="IQ1646" s="13"/>
      <c r="IR1646" s="13"/>
      <c r="IS1646" s="13"/>
      <c r="IT1646" s="13"/>
      <c r="IU1646" s="13"/>
      <c r="IV1646" s="13"/>
    </row>
    <row r="1647" spans="1:260" ht="12.75" customHeight="1" x14ac:dyDescent="0.2">
      <c r="A1647" s="203" t="s">
        <v>193</v>
      </c>
      <c r="B1647" s="203" t="s">
        <v>4221</v>
      </c>
      <c r="C1647" s="203" t="s">
        <v>1641</v>
      </c>
      <c r="D1647" s="214">
        <v>33129</v>
      </c>
      <c r="E1647" s="203" t="s">
        <v>1224</v>
      </c>
      <c r="F1647" s="203" t="s">
        <v>4026</v>
      </c>
      <c r="G1647" s="203" t="s">
        <v>251</v>
      </c>
      <c r="H1647" s="203" t="s">
        <v>193</v>
      </c>
      <c r="I1647" s="203" t="s">
        <v>336</v>
      </c>
      <c r="J1647" s="203" t="s">
        <v>3420</v>
      </c>
      <c r="K1647" s="203"/>
      <c r="L1647" s="203"/>
      <c r="M1647" s="203"/>
      <c r="N1647" s="203" t="s">
        <v>193</v>
      </c>
      <c r="O1647" s="203" t="s">
        <v>448</v>
      </c>
      <c r="P1647" s="203" t="s">
        <v>2085</v>
      </c>
      <c r="Q1647" s="203" t="s">
        <v>193</v>
      </c>
      <c r="R1647" s="203" t="s">
        <v>448</v>
      </c>
      <c r="S1647" s="203" t="s">
        <v>86</v>
      </c>
      <c r="T1647" s="203" t="s">
        <v>193</v>
      </c>
      <c r="U1647" s="203" t="s">
        <v>448</v>
      </c>
      <c r="V1647" s="203"/>
      <c r="W1647" s="203"/>
      <c r="X1647" s="203"/>
      <c r="Y1647" s="203"/>
      <c r="Z1647" s="203"/>
      <c r="AA1647" s="203"/>
      <c r="AB1647" s="203"/>
      <c r="AC1647" s="203"/>
      <c r="AD1647" s="203"/>
      <c r="AE1647" s="203"/>
      <c r="AF1647" s="203"/>
      <c r="AG1647" s="203"/>
      <c r="AH1647" s="203"/>
      <c r="AI1647" s="203"/>
      <c r="AJ1647" s="203"/>
      <c r="AK1647" s="203"/>
      <c r="AL1647" s="203"/>
      <c r="AM1647" s="203"/>
      <c r="AN1647" s="203"/>
      <c r="AO1647" s="203"/>
      <c r="AP1647" s="203"/>
      <c r="AQ1647" s="203"/>
      <c r="AR1647" s="203"/>
      <c r="AS1647" s="203"/>
      <c r="AT1647" s="203"/>
      <c r="AU1647" s="203"/>
      <c r="AV1647" s="203"/>
      <c r="AW1647" s="203"/>
      <c r="AX1647" s="203"/>
      <c r="AY1647" s="203"/>
      <c r="AZ1647" s="203"/>
      <c r="BA1647" s="203"/>
      <c r="BB1647" s="203"/>
      <c r="BC1647" s="203"/>
      <c r="BD1647" s="203"/>
      <c r="BE1647" s="203"/>
      <c r="BF1647" s="203"/>
      <c r="BG1647" s="203"/>
      <c r="BH1647" s="203"/>
      <c r="BI1647" s="203"/>
      <c r="BJ1647" s="203"/>
      <c r="BK1647" s="203"/>
      <c r="BL1647" s="203"/>
    </row>
    <row r="1648" spans="1:260" s="10" customFormat="1" ht="12.75" customHeight="1" x14ac:dyDescent="0.2">
      <c r="A1648" s="203" t="s">
        <v>4028</v>
      </c>
      <c r="B1648" s="203" t="s">
        <v>4028</v>
      </c>
      <c r="C1648" s="203"/>
      <c r="D1648" s="214"/>
      <c r="E1648" s="203"/>
      <c r="F1648" s="203"/>
      <c r="G1648" s="203" t="s">
        <v>4028</v>
      </c>
      <c r="H1648" s="203" t="s">
        <v>4028</v>
      </c>
      <c r="I1648" s="203" t="s">
        <v>4028</v>
      </c>
      <c r="J1648" s="203" t="s">
        <v>4028</v>
      </c>
      <c r="K1648" s="203" t="s">
        <v>4028</v>
      </c>
      <c r="L1648" s="203" t="s">
        <v>4028</v>
      </c>
      <c r="M1648" s="203" t="s">
        <v>4028</v>
      </c>
      <c r="N1648" s="203" t="s">
        <v>4028</v>
      </c>
      <c r="O1648" s="203" t="s">
        <v>4028</v>
      </c>
      <c r="P1648" s="203" t="s">
        <v>4028</v>
      </c>
      <c r="Q1648" s="203"/>
      <c r="R1648" s="203"/>
      <c r="S1648" s="203"/>
      <c r="T1648" s="203" t="s">
        <v>4028</v>
      </c>
      <c r="U1648" s="203" t="s">
        <v>4028</v>
      </c>
      <c r="V1648" s="203" t="s">
        <v>4028</v>
      </c>
      <c r="W1648" s="203" t="s">
        <v>4028</v>
      </c>
      <c r="X1648" s="203" t="s">
        <v>4028</v>
      </c>
      <c r="Y1648" s="203" t="s">
        <v>4028</v>
      </c>
      <c r="Z1648" s="203" t="s">
        <v>4028</v>
      </c>
      <c r="AA1648" s="203" t="s">
        <v>4028</v>
      </c>
      <c r="AB1648" s="203" t="s">
        <v>4028</v>
      </c>
      <c r="AC1648" s="203" t="s">
        <v>4028</v>
      </c>
      <c r="AD1648" s="203" t="s">
        <v>4028</v>
      </c>
      <c r="AE1648" s="203" t="s">
        <v>4028</v>
      </c>
      <c r="AF1648" s="203" t="s">
        <v>4028</v>
      </c>
      <c r="AG1648" s="203" t="s">
        <v>4028</v>
      </c>
      <c r="AH1648" s="203" t="s">
        <v>4028</v>
      </c>
      <c r="AI1648" s="203" t="s">
        <v>4028</v>
      </c>
      <c r="AJ1648" s="203" t="s">
        <v>4028</v>
      </c>
      <c r="AK1648" s="203" t="s">
        <v>4028</v>
      </c>
      <c r="AL1648" s="203"/>
      <c r="AM1648" s="203"/>
      <c r="AN1648" s="203"/>
      <c r="AO1648" s="203"/>
      <c r="AP1648" s="203"/>
      <c r="AQ1648" s="203"/>
      <c r="AR1648" s="203"/>
      <c r="AS1648" s="203"/>
      <c r="AT1648" s="203"/>
      <c r="AU1648" s="203"/>
      <c r="AV1648" s="203"/>
      <c r="AW1648" s="203"/>
      <c r="AX1648" s="203"/>
      <c r="AY1648" s="203"/>
      <c r="AZ1648" s="203"/>
      <c r="BA1648" s="203"/>
      <c r="BB1648" s="203"/>
      <c r="BC1648" s="203"/>
      <c r="BD1648" s="203"/>
      <c r="BE1648" s="203"/>
      <c r="BF1648" s="203"/>
      <c r="BG1648" s="203"/>
      <c r="BH1648" s="203"/>
      <c r="BI1648" s="203"/>
      <c r="BJ1648" s="203"/>
      <c r="BK1648" s="203"/>
      <c r="BL1648" s="203"/>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c r="FC1648"/>
      <c r="FD1648"/>
      <c r="FE1648"/>
      <c r="FF1648"/>
      <c r="FG1648"/>
      <c r="FH1648"/>
      <c r="FI1648"/>
      <c r="FJ1648"/>
      <c r="FK1648"/>
      <c r="FL1648"/>
      <c r="FM1648"/>
      <c r="FN1648"/>
      <c r="FO1648"/>
      <c r="FP1648"/>
      <c r="FQ1648"/>
      <c r="FR1648"/>
      <c r="FS1648"/>
      <c r="FT1648"/>
      <c r="FU1648"/>
      <c r="FV1648"/>
      <c r="FW1648"/>
      <c r="FX1648"/>
      <c r="FY1648"/>
      <c r="FZ1648"/>
      <c r="GA1648"/>
      <c r="GB1648"/>
      <c r="GC1648"/>
      <c r="GD1648"/>
      <c r="GE1648"/>
      <c r="GF1648"/>
      <c r="GG1648"/>
      <c r="GH1648"/>
      <c r="GI1648"/>
      <c r="GJ1648"/>
      <c r="GK1648"/>
      <c r="GL1648"/>
      <c r="GM1648"/>
      <c r="GN1648"/>
      <c r="GO1648"/>
      <c r="GP1648"/>
      <c r="GQ1648"/>
      <c r="GR1648"/>
      <c r="GS1648"/>
      <c r="GT1648"/>
      <c r="GU1648"/>
      <c r="GV1648"/>
      <c r="GW1648"/>
      <c r="GX1648"/>
      <c r="GY1648"/>
      <c r="GZ1648"/>
      <c r="HA1648"/>
      <c r="HB1648"/>
      <c r="HC1648"/>
      <c r="HD1648"/>
      <c r="HE1648"/>
      <c r="HF1648"/>
      <c r="HG1648"/>
      <c r="HH1648"/>
      <c r="HI1648"/>
      <c r="HJ1648"/>
      <c r="HK1648"/>
      <c r="HL1648"/>
      <c r="HM1648"/>
      <c r="HN1648"/>
      <c r="HO1648"/>
      <c r="HP1648"/>
      <c r="HQ1648"/>
      <c r="HR1648"/>
      <c r="HS1648"/>
      <c r="HT1648"/>
      <c r="HU1648"/>
      <c r="HV1648"/>
      <c r="HW1648"/>
      <c r="HX1648"/>
      <c r="HY1648"/>
      <c r="HZ1648"/>
      <c r="IA1648"/>
      <c r="IB1648"/>
      <c r="IC1648"/>
      <c r="ID1648"/>
      <c r="IE1648"/>
      <c r="IF1648"/>
      <c r="IG1648"/>
      <c r="IH1648"/>
      <c r="II1648"/>
      <c r="IJ1648"/>
      <c r="IK1648"/>
      <c r="IL1648"/>
      <c r="IM1648"/>
      <c r="IN1648"/>
      <c r="IO1648"/>
      <c r="IP1648"/>
      <c r="IQ1648"/>
      <c r="IR1648"/>
      <c r="IS1648"/>
      <c r="IT1648"/>
      <c r="IU1648"/>
      <c r="IV1648"/>
    </row>
    <row r="1649" spans="1:260" s="10" customFormat="1" ht="12.75" customHeight="1" x14ac:dyDescent="0.2">
      <c r="A1649" s="203" t="s">
        <v>344</v>
      </c>
      <c r="B1649" s="203" t="s">
        <v>2235</v>
      </c>
      <c r="C1649" s="203" t="s">
        <v>4301</v>
      </c>
      <c r="D1649" s="215">
        <v>36333</v>
      </c>
      <c r="E1649" s="205" t="s">
        <v>4514</v>
      </c>
      <c r="F1649" s="206" t="s">
        <v>4514</v>
      </c>
      <c r="G1649" s="206" t="s">
        <v>4921</v>
      </c>
      <c r="H1649" s="203"/>
      <c r="I1649" s="203"/>
      <c r="J1649" s="206"/>
      <c r="K1649" s="203"/>
      <c r="L1649" s="203"/>
      <c r="M1649" s="206"/>
      <c r="N1649" s="203"/>
      <c r="O1649" s="203"/>
      <c r="P1649" s="206"/>
      <c r="Q1649" s="203"/>
      <c r="R1649" s="203"/>
      <c r="S1649" s="203"/>
      <c r="T1649" s="203"/>
      <c r="U1649" s="203"/>
      <c r="V1649" s="203"/>
      <c r="W1649" s="203"/>
      <c r="X1649" s="203"/>
      <c r="Y1649" s="203"/>
      <c r="Z1649" s="203"/>
      <c r="AA1649" s="203"/>
      <c r="AB1649" s="203"/>
      <c r="AC1649" s="203"/>
      <c r="AD1649" s="203"/>
      <c r="AE1649" s="203"/>
      <c r="AF1649" s="203"/>
      <c r="AG1649" s="203"/>
      <c r="AH1649" s="203"/>
      <c r="AI1649" s="203"/>
      <c r="AJ1649" s="203"/>
      <c r="AK1649" s="203"/>
      <c r="AL1649" s="203"/>
      <c r="AM1649" s="203"/>
      <c r="AN1649" s="203"/>
      <c r="AO1649" s="203"/>
      <c r="AP1649" s="203"/>
      <c r="AQ1649" s="203"/>
      <c r="AR1649" s="203"/>
      <c r="AS1649" s="203"/>
      <c r="AT1649" s="203"/>
      <c r="AU1649" s="203"/>
      <c r="AV1649" s="203"/>
      <c r="AW1649" s="203"/>
      <c r="AX1649" s="203"/>
      <c r="AY1649" s="203"/>
      <c r="AZ1649" s="203"/>
      <c r="BA1649" s="203"/>
      <c r="BB1649" s="203"/>
      <c r="BC1649" s="203"/>
      <c r="BD1649" s="203"/>
      <c r="BE1649" s="203"/>
      <c r="BF1649" s="203"/>
      <c r="BG1649" s="203"/>
      <c r="BH1649" s="203"/>
      <c r="BI1649" s="203"/>
      <c r="BJ1649" s="203"/>
      <c r="BK1649" s="203"/>
      <c r="BL1649" s="203"/>
    </row>
    <row r="1650" spans="1:260" s="10" customFormat="1" ht="12.75" customHeight="1" x14ac:dyDescent="0.2">
      <c r="A1650" s="203" t="s">
        <v>344</v>
      </c>
      <c r="B1650" s="203" t="s">
        <v>4449</v>
      </c>
      <c r="C1650" s="203" t="s">
        <v>2666</v>
      </c>
      <c r="D1650" s="214">
        <v>34717</v>
      </c>
      <c r="E1650" s="203" t="s">
        <v>2667</v>
      </c>
      <c r="F1650" s="203" t="s">
        <v>2595</v>
      </c>
      <c r="G1650" s="203" t="s">
        <v>4604</v>
      </c>
      <c r="H1650" s="203" t="s">
        <v>344</v>
      </c>
      <c r="I1650" s="203" t="s">
        <v>386</v>
      </c>
      <c r="J1650" s="203" t="s">
        <v>3605</v>
      </c>
      <c r="K1650" s="203" t="s">
        <v>344</v>
      </c>
      <c r="L1650" s="203" t="s">
        <v>386</v>
      </c>
      <c r="M1650" s="203" t="s">
        <v>2996</v>
      </c>
      <c r="N1650" s="203" t="s">
        <v>344</v>
      </c>
      <c r="O1650" s="203" t="s">
        <v>386</v>
      </c>
      <c r="P1650" s="203" t="s">
        <v>2668</v>
      </c>
      <c r="Q1650" s="203"/>
      <c r="R1650" s="203"/>
      <c r="S1650" s="203"/>
      <c r="T1650" s="203">
        <v>0</v>
      </c>
      <c r="U1650" s="203">
        <v>0</v>
      </c>
      <c r="V1650" s="203">
        <v>0</v>
      </c>
      <c r="W1650" s="203">
        <v>0</v>
      </c>
      <c r="X1650" s="203">
        <v>0</v>
      </c>
      <c r="Y1650" s="203">
        <v>0</v>
      </c>
      <c r="Z1650" s="203">
        <v>0</v>
      </c>
      <c r="AA1650" s="203">
        <v>0</v>
      </c>
      <c r="AB1650" s="203">
        <v>0</v>
      </c>
      <c r="AC1650" s="203">
        <v>0</v>
      </c>
      <c r="AD1650" s="203">
        <v>0</v>
      </c>
      <c r="AE1650" s="203">
        <v>0</v>
      </c>
      <c r="AF1650" s="203">
        <v>0</v>
      </c>
      <c r="AG1650" s="203">
        <v>0</v>
      </c>
      <c r="AH1650" s="203">
        <v>0</v>
      </c>
      <c r="AI1650" s="203">
        <v>0</v>
      </c>
      <c r="AJ1650" s="203">
        <v>0</v>
      </c>
      <c r="AK1650" s="203">
        <v>0</v>
      </c>
      <c r="AL1650" s="203"/>
      <c r="AM1650" s="203"/>
      <c r="AN1650" s="203"/>
      <c r="AO1650" s="203"/>
      <c r="AP1650" s="203"/>
      <c r="AQ1650" s="203"/>
      <c r="AR1650" s="203"/>
      <c r="AS1650" s="203"/>
      <c r="AT1650" s="203"/>
      <c r="AU1650" s="203"/>
      <c r="AV1650" s="203"/>
      <c r="AW1650" s="203"/>
      <c r="AX1650" s="203"/>
      <c r="AY1650" s="203"/>
      <c r="AZ1650" s="203"/>
      <c r="BA1650" s="203"/>
      <c r="BB1650" s="203"/>
      <c r="BC1650" s="203"/>
      <c r="BD1650" s="203"/>
      <c r="BE1650" s="203"/>
      <c r="BF1650" s="203"/>
      <c r="BG1650" s="203"/>
      <c r="BH1650" s="203"/>
      <c r="BI1650" s="203"/>
      <c r="BJ1650" s="203"/>
      <c r="BK1650" s="203"/>
      <c r="BL1650" s="203"/>
      <c r="BM1650" s="13"/>
      <c r="BN1650" s="13"/>
      <c r="BO1650" s="13"/>
      <c r="BP1650" s="13"/>
      <c r="BQ1650" s="13"/>
      <c r="BR1650" s="13"/>
      <c r="BS1650" s="13"/>
      <c r="BT1650" s="13"/>
      <c r="BU1650" s="13"/>
      <c r="BV1650" s="13"/>
      <c r="BW1650" s="13"/>
      <c r="BX1650" s="13"/>
      <c r="BY1650" s="13"/>
      <c r="BZ1650" s="13"/>
      <c r="CA1650" s="13"/>
      <c r="CB1650" s="13"/>
      <c r="CC1650" s="13"/>
      <c r="CD1650" s="13"/>
      <c r="CE1650" s="13"/>
      <c r="CF1650" s="13"/>
      <c r="CG1650" s="13"/>
      <c r="CH1650" s="13"/>
      <c r="CI1650" s="13"/>
      <c r="CJ1650" s="13"/>
      <c r="CK1650" s="13"/>
      <c r="CL1650" s="13"/>
      <c r="CM1650" s="13"/>
      <c r="CN1650" s="13"/>
      <c r="CO1650" s="13"/>
      <c r="CP1650" s="13"/>
      <c r="CQ1650" s="13"/>
      <c r="CR1650" s="13"/>
      <c r="CS1650" s="13"/>
      <c r="CT1650" s="13"/>
      <c r="CU1650" s="13"/>
      <c r="CV1650" s="13"/>
      <c r="CW1650" s="13"/>
      <c r="CX1650" s="13"/>
      <c r="CY1650" s="13"/>
      <c r="CZ1650" s="13"/>
      <c r="DA1650" s="13"/>
      <c r="DB1650" s="13"/>
      <c r="DC1650" s="13"/>
      <c r="DD1650" s="13"/>
      <c r="DE1650" s="13"/>
      <c r="DF1650" s="13"/>
      <c r="DG1650" s="13"/>
      <c r="DH1650" s="13"/>
      <c r="DI1650" s="13"/>
      <c r="DJ1650" s="13"/>
      <c r="DK1650" s="13"/>
      <c r="DL1650" s="13"/>
      <c r="DM1650" s="13"/>
      <c r="DN1650" s="13"/>
      <c r="DO1650" s="13"/>
      <c r="DP1650" s="13"/>
      <c r="DQ1650" s="13"/>
      <c r="DR1650" s="13"/>
      <c r="DS1650" s="13"/>
      <c r="DT1650" s="13"/>
      <c r="DU1650" s="13"/>
      <c r="DV1650" s="13"/>
      <c r="DW1650" s="13"/>
      <c r="DX1650" s="13"/>
      <c r="DY1650" s="13"/>
      <c r="DZ1650" s="13"/>
      <c r="EA1650" s="13"/>
      <c r="EB1650" s="13"/>
      <c r="EC1650" s="13"/>
      <c r="ED1650" s="13"/>
      <c r="EE1650" s="13"/>
      <c r="EF1650" s="13"/>
      <c r="EG1650" s="13"/>
      <c r="EH1650" s="13"/>
      <c r="EI1650" s="13"/>
      <c r="EJ1650" s="13"/>
      <c r="EK1650" s="13"/>
      <c r="EL1650" s="13"/>
      <c r="EM1650" s="13"/>
      <c r="EN1650" s="13"/>
      <c r="EO1650" s="13"/>
      <c r="EP1650" s="13"/>
      <c r="EQ1650" s="13"/>
      <c r="ER1650" s="13"/>
      <c r="ES1650" s="13"/>
      <c r="ET1650" s="13"/>
      <c r="EU1650" s="13"/>
      <c r="EV1650" s="13"/>
      <c r="EW1650" s="13"/>
      <c r="EX1650" s="13"/>
      <c r="EY1650" s="13"/>
      <c r="EZ1650" s="13"/>
      <c r="FA1650" s="13"/>
      <c r="FB1650" s="13"/>
      <c r="FC1650" s="13"/>
      <c r="FD1650" s="13"/>
      <c r="FE1650" s="13"/>
      <c r="FF1650" s="13"/>
      <c r="FG1650" s="13"/>
      <c r="FH1650" s="13"/>
      <c r="FI1650" s="13"/>
      <c r="FJ1650" s="13"/>
      <c r="FK1650" s="13"/>
      <c r="FL1650" s="13"/>
      <c r="FM1650" s="13"/>
      <c r="FN1650" s="13"/>
      <c r="FO1650" s="13"/>
      <c r="FP1650" s="13"/>
      <c r="FQ1650" s="13"/>
      <c r="FR1650" s="13"/>
      <c r="FS1650" s="13"/>
      <c r="FT1650" s="13"/>
      <c r="FU1650" s="13"/>
      <c r="FV1650" s="13"/>
      <c r="FW1650" s="13"/>
      <c r="FX1650" s="13"/>
      <c r="FY1650" s="13"/>
      <c r="FZ1650" s="13"/>
      <c r="GA1650" s="13"/>
      <c r="GB1650" s="13"/>
      <c r="GC1650" s="13"/>
      <c r="GD1650" s="13"/>
      <c r="GE1650" s="13"/>
      <c r="GF1650" s="13"/>
      <c r="GG1650" s="13"/>
      <c r="GH1650" s="13"/>
      <c r="GI1650" s="13"/>
      <c r="GJ1650" s="13"/>
      <c r="GK1650" s="13"/>
      <c r="GL1650" s="13"/>
      <c r="GM1650" s="13"/>
      <c r="GN1650" s="13"/>
      <c r="GO1650" s="13"/>
      <c r="GP1650" s="13"/>
      <c r="GQ1650" s="13"/>
      <c r="GR1650" s="13"/>
      <c r="GS1650" s="13"/>
      <c r="GT1650" s="13"/>
      <c r="GU1650" s="13"/>
      <c r="GV1650" s="13"/>
      <c r="GW1650" s="13"/>
      <c r="GX1650" s="13"/>
      <c r="GY1650" s="13"/>
      <c r="GZ1650" s="13"/>
      <c r="HA1650" s="13"/>
      <c r="HB1650" s="13"/>
      <c r="HC1650" s="13"/>
      <c r="HD1650" s="13"/>
      <c r="HE1650" s="13"/>
      <c r="HF1650" s="13"/>
      <c r="HG1650" s="13"/>
      <c r="HH1650" s="13"/>
      <c r="HI1650" s="13"/>
      <c r="HJ1650" s="13"/>
      <c r="HK1650" s="13"/>
      <c r="HL1650" s="13"/>
      <c r="HM1650" s="13"/>
      <c r="HN1650" s="13"/>
      <c r="HO1650" s="13"/>
      <c r="HP1650" s="13"/>
      <c r="HQ1650" s="13"/>
      <c r="HR1650" s="13"/>
      <c r="HS1650" s="13"/>
      <c r="HT1650" s="13"/>
      <c r="HU1650" s="13"/>
      <c r="HV1650" s="13"/>
      <c r="HW1650" s="13"/>
      <c r="HX1650" s="13"/>
      <c r="HY1650" s="13"/>
      <c r="HZ1650" s="13"/>
      <c r="IA1650" s="13"/>
      <c r="IB1650" s="13"/>
      <c r="IC1650" s="13"/>
      <c r="ID1650" s="13"/>
      <c r="IE1650" s="13"/>
      <c r="IF1650" s="13"/>
      <c r="IG1650" s="13"/>
      <c r="IH1650" s="13"/>
      <c r="II1650" s="13"/>
      <c r="IJ1650" s="13"/>
      <c r="IK1650" s="13"/>
      <c r="IL1650" s="13"/>
      <c r="IM1650" s="13"/>
      <c r="IN1650" s="13"/>
      <c r="IO1650" s="13"/>
      <c r="IP1650" s="13"/>
      <c r="IQ1650" s="13"/>
      <c r="IR1650" s="13"/>
      <c r="IS1650" s="13"/>
      <c r="IT1650" s="13"/>
      <c r="IU1650" s="13"/>
      <c r="IV1650" s="13"/>
    </row>
    <row r="1651" spans="1:260" ht="12.75" customHeight="1" x14ac:dyDescent="0.2">
      <c r="A1651" s="203" t="s">
        <v>4502</v>
      </c>
      <c r="B1651" s="203" t="s">
        <v>4397</v>
      </c>
      <c r="C1651" s="203" t="s">
        <v>3389</v>
      </c>
      <c r="D1651" s="214">
        <v>34816</v>
      </c>
      <c r="E1651" s="203" t="s">
        <v>3074</v>
      </c>
      <c r="F1651" s="203" t="s">
        <v>3419</v>
      </c>
      <c r="G1651" s="203" t="s">
        <v>3032</v>
      </c>
      <c r="H1651" s="203" t="s">
        <v>183</v>
      </c>
      <c r="I1651" s="203" t="s">
        <v>88</v>
      </c>
      <c r="J1651" s="203" t="s">
        <v>3892</v>
      </c>
      <c r="K1651" s="203" t="s">
        <v>370</v>
      </c>
      <c r="L1651" s="203" t="s">
        <v>88</v>
      </c>
      <c r="M1651" s="203">
        <v>0</v>
      </c>
      <c r="N1651" s="203">
        <v>0</v>
      </c>
      <c r="O1651" s="203">
        <v>0</v>
      </c>
      <c r="P1651" s="203">
        <v>0</v>
      </c>
      <c r="Q1651" s="203"/>
      <c r="R1651" s="203"/>
      <c r="S1651" s="203"/>
      <c r="T1651" s="203">
        <v>0</v>
      </c>
      <c r="U1651" s="203">
        <v>0</v>
      </c>
      <c r="V1651" s="203">
        <v>0</v>
      </c>
      <c r="W1651" s="203">
        <v>0</v>
      </c>
      <c r="X1651" s="203">
        <v>0</v>
      </c>
      <c r="Y1651" s="203">
        <v>0</v>
      </c>
      <c r="Z1651" s="203">
        <v>0</v>
      </c>
      <c r="AA1651" s="203">
        <v>0</v>
      </c>
      <c r="AB1651" s="203">
        <v>0</v>
      </c>
      <c r="AC1651" s="203">
        <v>0</v>
      </c>
      <c r="AD1651" s="203">
        <v>0</v>
      </c>
      <c r="AE1651" s="203">
        <v>0</v>
      </c>
      <c r="AF1651" s="203">
        <v>0</v>
      </c>
      <c r="AG1651" s="203">
        <v>0</v>
      </c>
      <c r="AH1651" s="203">
        <v>0</v>
      </c>
      <c r="AI1651" s="203">
        <v>0</v>
      </c>
      <c r="AJ1651" s="203">
        <v>0</v>
      </c>
      <c r="AK1651" s="203">
        <v>0</v>
      </c>
      <c r="AL1651" s="203"/>
      <c r="AM1651" s="203"/>
      <c r="AN1651" s="203"/>
      <c r="AO1651" s="203"/>
      <c r="AP1651" s="203"/>
      <c r="AQ1651" s="203"/>
      <c r="AR1651" s="203"/>
      <c r="AS1651" s="203"/>
      <c r="AT1651" s="203"/>
      <c r="AU1651" s="203"/>
      <c r="AV1651" s="203"/>
      <c r="AW1651" s="203"/>
      <c r="AX1651" s="203"/>
      <c r="AY1651" s="203"/>
      <c r="AZ1651" s="203"/>
      <c r="BA1651" s="203"/>
      <c r="BB1651" s="203"/>
      <c r="BC1651" s="203"/>
      <c r="BD1651" s="203"/>
      <c r="BE1651" s="203"/>
      <c r="BF1651" s="203"/>
      <c r="BG1651" s="203"/>
      <c r="BH1651" s="203"/>
      <c r="BI1651" s="203"/>
      <c r="BJ1651" s="203"/>
      <c r="BK1651" s="203"/>
      <c r="BL1651" s="203"/>
      <c r="BM1651" s="10"/>
      <c r="BN1651" s="10"/>
      <c r="BO1651" s="10"/>
      <c r="BP1651" s="10"/>
      <c r="BQ1651" s="10"/>
      <c r="BR1651" s="10"/>
      <c r="BS1651" s="10"/>
      <c r="BT1651" s="10"/>
      <c r="BU1651" s="10"/>
      <c r="BV1651" s="10"/>
      <c r="BW1651" s="10"/>
      <c r="BX1651" s="10"/>
      <c r="BY1651" s="10"/>
      <c r="BZ1651" s="10"/>
      <c r="CA1651" s="10"/>
      <c r="CB1651" s="10"/>
      <c r="CC1651" s="10"/>
      <c r="CD1651" s="10"/>
      <c r="CE1651" s="10"/>
      <c r="CF1651" s="10"/>
      <c r="CG1651" s="10"/>
      <c r="CH1651" s="10"/>
      <c r="CI1651" s="10"/>
      <c r="CJ1651" s="10"/>
      <c r="CK1651" s="10"/>
      <c r="CL1651" s="10"/>
      <c r="CM1651" s="10"/>
      <c r="CN1651" s="10"/>
      <c r="CO1651" s="10"/>
      <c r="CP1651" s="10"/>
      <c r="CQ1651" s="10"/>
      <c r="CR1651" s="10"/>
      <c r="CS1651" s="10"/>
      <c r="CT1651" s="10"/>
      <c r="CU1651" s="10"/>
      <c r="CV1651" s="10"/>
      <c r="CW1651" s="10"/>
      <c r="CX1651" s="10"/>
      <c r="CY1651" s="10"/>
      <c r="CZ1651" s="10"/>
      <c r="DA1651" s="10"/>
      <c r="DB1651" s="10"/>
      <c r="DC1651" s="10"/>
      <c r="DD1651" s="10"/>
      <c r="DE1651" s="10"/>
      <c r="DF1651" s="10"/>
      <c r="DG1651" s="10"/>
      <c r="DH1651" s="10"/>
      <c r="DI1651" s="10"/>
      <c r="DJ1651" s="10"/>
      <c r="DK1651" s="10"/>
      <c r="DL1651" s="10"/>
      <c r="DM1651" s="10"/>
      <c r="DN1651" s="10"/>
      <c r="DO1651" s="10"/>
      <c r="DP1651" s="10"/>
      <c r="DQ1651" s="10"/>
      <c r="DR1651" s="10"/>
      <c r="DS1651" s="10"/>
      <c r="DT1651" s="10"/>
      <c r="DU1651" s="10"/>
      <c r="DV1651" s="10"/>
      <c r="DW1651" s="10"/>
      <c r="DX1651" s="10"/>
      <c r="DY1651" s="10"/>
      <c r="DZ1651" s="10"/>
      <c r="EA1651" s="10"/>
      <c r="EB1651" s="10"/>
      <c r="EC1651" s="10"/>
      <c r="ED1651" s="10"/>
      <c r="EE1651" s="10"/>
      <c r="EF1651" s="10"/>
      <c r="EG1651" s="10"/>
      <c r="EH1651" s="10"/>
      <c r="EI1651" s="10"/>
      <c r="EJ1651" s="10"/>
      <c r="EK1651" s="10"/>
      <c r="EL1651" s="10"/>
      <c r="EM1651" s="10"/>
      <c r="EN1651" s="10"/>
      <c r="EO1651" s="10"/>
      <c r="EP1651" s="10"/>
      <c r="EQ1651" s="10"/>
      <c r="ER1651" s="10"/>
      <c r="ES1651" s="10"/>
      <c r="ET1651" s="10"/>
      <c r="EU1651" s="10"/>
      <c r="EV1651" s="10"/>
      <c r="EW1651" s="10"/>
      <c r="EX1651" s="10"/>
      <c r="EY1651" s="10"/>
      <c r="EZ1651" s="10"/>
      <c r="FA1651" s="10"/>
      <c r="FB1651" s="10"/>
      <c r="FC1651" s="10"/>
      <c r="FD1651" s="10"/>
      <c r="FE1651" s="10"/>
      <c r="FF1651" s="10"/>
      <c r="FG1651" s="10"/>
      <c r="FH1651" s="10"/>
      <c r="FI1651" s="10"/>
      <c r="FJ1651" s="10"/>
      <c r="FK1651" s="10"/>
      <c r="FL1651" s="10"/>
      <c r="FM1651" s="10"/>
      <c r="FN1651" s="10"/>
      <c r="FO1651" s="10"/>
      <c r="FP1651" s="10"/>
      <c r="FQ1651" s="10"/>
      <c r="FR1651" s="10"/>
      <c r="FS1651" s="10"/>
      <c r="FT1651" s="10"/>
      <c r="FU1651" s="10"/>
      <c r="FV1651" s="10"/>
      <c r="FW1651" s="10"/>
      <c r="FX1651" s="10"/>
      <c r="FY1651" s="10"/>
      <c r="FZ1651" s="10"/>
      <c r="GA1651" s="10"/>
      <c r="GB1651" s="10"/>
      <c r="GC1651" s="10"/>
      <c r="GD1651" s="10"/>
      <c r="GE1651" s="10"/>
      <c r="GF1651" s="10"/>
      <c r="GG1651" s="10"/>
      <c r="GH1651" s="10"/>
      <c r="GI1651" s="10"/>
      <c r="GJ1651" s="10"/>
      <c r="GK1651" s="10"/>
      <c r="GL1651" s="10"/>
      <c r="GM1651" s="10"/>
      <c r="GN1651" s="10"/>
      <c r="GO1651" s="10"/>
      <c r="GP1651" s="10"/>
      <c r="GQ1651" s="10"/>
      <c r="GR1651" s="10"/>
      <c r="GS1651" s="10"/>
      <c r="GT1651" s="10"/>
      <c r="GU1651" s="10"/>
      <c r="GV1651" s="10"/>
      <c r="GW1651" s="10"/>
      <c r="GX1651" s="10"/>
      <c r="GY1651" s="10"/>
      <c r="GZ1651" s="10"/>
      <c r="HA1651" s="10"/>
      <c r="HB1651" s="10"/>
      <c r="HC1651" s="10"/>
      <c r="HD1651" s="10"/>
      <c r="HE1651" s="10"/>
      <c r="HF1651" s="10"/>
      <c r="HG1651" s="10"/>
      <c r="HH1651" s="10"/>
      <c r="HI1651" s="10"/>
      <c r="HJ1651" s="10"/>
      <c r="HK1651" s="10"/>
      <c r="HL1651" s="10"/>
      <c r="HM1651" s="10"/>
      <c r="HN1651" s="10"/>
      <c r="HO1651" s="10"/>
      <c r="HP1651" s="10"/>
      <c r="HQ1651" s="10"/>
      <c r="HR1651" s="10"/>
      <c r="HS1651" s="10"/>
      <c r="HT1651" s="10"/>
      <c r="HU1651" s="10"/>
      <c r="HV1651" s="10"/>
      <c r="HW1651" s="10"/>
      <c r="HX1651" s="10"/>
      <c r="HY1651" s="10"/>
      <c r="HZ1651" s="10"/>
      <c r="IA1651" s="10"/>
      <c r="IB1651" s="10"/>
      <c r="IC1651" s="10"/>
      <c r="ID1651" s="10"/>
      <c r="IE1651" s="10"/>
      <c r="IF1651" s="10"/>
      <c r="IG1651" s="10"/>
      <c r="IH1651" s="10"/>
      <c r="II1651" s="10"/>
      <c r="IJ1651" s="10"/>
      <c r="IK1651" s="10"/>
      <c r="IL1651" s="10"/>
      <c r="IM1651" s="10"/>
      <c r="IN1651" s="10"/>
      <c r="IO1651" s="10"/>
      <c r="IP1651" s="10"/>
      <c r="IQ1651" s="10"/>
      <c r="IR1651" s="10"/>
      <c r="IS1651" s="10"/>
      <c r="IT1651" s="10"/>
      <c r="IU1651" s="10"/>
      <c r="IV1651" s="10"/>
      <c r="IW1651" s="10"/>
      <c r="IX1651" s="10"/>
      <c r="IY1651" s="10"/>
      <c r="IZ1651" s="10"/>
    </row>
    <row r="1652" spans="1:260" s="27" customFormat="1" ht="12.75" customHeight="1" x14ac:dyDescent="0.2">
      <c r="A1652" s="10" t="s">
        <v>344</v>
      </c>
      <c r="B1652" s="10" t="s">
        <v>4093</v>
      </c>
      <c r="C1652" s="202" t="s">
        <v>4097</v>
      </c>
      <c r="D1652" s="221">
        <v>35725</v>
      </c>
      <c r="E1652" s="5" t="s">
        <v>4513</v>
      </c>
      <c r="F1652" s="194" t="s">
        <v>4954</v>
      </c>
      <c r="G1652" s="201" t="s">
        <v>4546</v>
      </c>
    </row>
    <row r="1653" spans="1:260" s="10" customFormat="1" ht="12.75" customHeight="1" x14ac:dyDescent="0.2">
      <c r="A1653" s="203" t="s">
        <v>4029</v>
      </c>
      <c r="B1653" s="203" t="s">
        <v>4028</v>
      </c>
      <c r="C1653" s="203" t="s">
        <v>1290</v>
      </c>
      <c r="D1653" s="214">
        <v>33697</v>
      </c>
      <c r="E1653" s="203" t="s">
        <v>1225</v>
      </c>
      <c r="F1653" s="203" t="s">
        <v>2157</v>
      </c>
      <c r="G1653" s="203" t="s">
        <v>4028</v>
      </c>
      <c r="H1653" s="203" t="s">
        <v>344</v>
      </c>
      <c r="I1653" s="203" t="s">
        <v>55</v>
      </c>
      <c r="J1653" s="203" t="s">
        <v>2671</v>
      </c>
      <c r="K1653" s="203" t="s">
        <v>344</v>
      </c>
      <c r="L1653" s="203" t="s">
        <v>55</v>
      </c>
      <c r="M1653" s="203" t="s">
        <v>2999</v>
      </c>
      <c r="N1653" s="203" t="s">
        <v>344</v>
      </c>
      <c r="O1653" s="203" t="s">
        <v>32</v>
      </c>
      <c r="P1653" s="203" t="s">
        <v>2434</v>
      </c>
      <c r="Q1653" s="203" t="s">
        <v>112</v>
      </c>
      <c r="R1653" s="203" t="s">
        <v>32</v>
      </c>
      <c r="S1653" s="203" t="s">
        <v>1636</v>
      </c>
      <c r="T1653" s="203" t="s">
        <v>183</v>
      </c>
      <c r="U1653" s="203" t="s">
        <v>32</v>
      </c>
      <c r="V1653" s="203" t="s">
        <v>1670</v>
      </c>
      <c r="W1653" s="203" t="s">
        <v>4028</v>
      </c>
      <c r="X1653" s="203" t="s">
        <v>4028</v>
      </c>
      <c r="Y1653" s="203" t="s">
        <v>4028</v>
      </c>
      <c r="Z1653" s="203" t="s">
        <v>4028</v>
      </c>
      <c r="AA1653" s="203" t="s">
        <v>4028</v>
      </c>
      <c r="AB1653" s="203" t="s">
        <v>4028</v>
      </c>
      <c r="AC1653" s="203">
        <v>0</v>
      </c>
      <c r="AD1653" s="203">
        <v>0</v>
      </c>
      <c r="AE1653" s="203">
        <v>0</v>
      </c>
      <c r="AF1653" s="203">
        <v>0</v>
      </c>
      <c r="AG1653" s="203">
        <v>0</v>
      </c>
      <c r="AH1653" s="203">
        <v>0</v>
      </c>
      <c r="AI1653" s="203">
        <v>0</v>
      </c>
      <c r="AJ1653" s="203">
        <v>0</v>
      </c>
      <c r="AK1653" s="203">
        <v>0</v>
      </c>
      <c r="AL1653" s="203"/>
      <c r="AM1653" s="203"/>
      <c r="AN1653" s="203"/>
      <c r="AO1653" s="203"/>
      <c r="AP1653" s="203"/>
      <c r="AQ1653" s="203"/>
      <c r="AR1653" s="203"/>
      <c r="AS1653" s="203"/>
      <c r="AT1653" s="203"/>
      <c r="AU1653" s="203"/>
      <c r="AV1653" s="203"/>
      <c r="AW1653" s="203"/>
      <c r="AX1653" s="203"/>
      <c r="AY1653" s="203"/>
      <c r="AZ1653" s="203"/>
      <c r="BA1653" s="203"/>
      <c r="BB1653" s="203"/>
      <c r="BC1653" s="203"/>
      <c r="BD1653" s="203"/>
      <c r="BE1653" s="203"/>
      <c r="BF1653" s="203"/>
      <c r="BG1653" s="203"/>
      <c r="BH1653" s="203"/>
      <c r="BI1653" s="203"/>
      <c r="BJ1653" s="203"/>
      <c r="BK1653" s="203"/>
      <c r="BL1653" s="20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c r="FC1653"/>
      <c r="FD1653"/>
      <c r="FE1653"/>
      <c r="FF1653"/>
      <c r="FG1653"/>
      <c r="FH1653"/>
      <c r="FI1653"/>
      <c r="FJ1653"/>
      <c r="FK1653"/>
      <c r="FL1653"/>
      <c r="FM1653"/>
      <c r="FN1653"/>
      <c r="FO1653"/>
      <c r="FP1653"/>
      <c r="FQ1653"/>
      <c r="FR1653"/>
      <c r="FS1653"/>
      <c r="FT1653"/>
      <c r="FU1653"/>
      <c r="FV1653"/>
      <c r="FW1653"/>
      <c r="FX1653"/>
      <c r="FY1653"/>
      <c r="FZ1653"/>
      <c r="GA1653"/>
      <c r="GB1653"/>
      <c r="GC1653"/>
      <c r="GD1653"/>
      <c r="GE1653"/>
      <c r="GF1653"/>
      <c r="GG1653"/>
      <c r="GH1653"/>
      <c r="GI1653"/>
      <c r="GJ1653"/>
      <c r="GK1653"/>
      <c r="GL1653"/>
      <c r="GM1653"/>
      <c r="GN1653"/>
      <c r="GO1653"/>
      <c r="GP1653"/>
      <c r="GQ1653"/>
      <c r="GR1653"/>
      <c r="GS1653"/>
      <c r="GT1653"/>
      <c r="GU1653"/>
      <c r="GV1653"/>
      <c r="GW1653"/>
      <c r="GX1653"/>
      <c r="GY1653"/>
      <c r="GZ1653"/>
      <c r="HA1653"/>
      <c r="HB1653"/>
      <c r="HC1653"/>
      <c r="HD1653"/>
      <c r="HE1653"/>
      <c r="HF1653"/>
      <c r="HG1653"/>
      <c r="HH1653"/>
      <c r="HI1653"/>
      <c r="HJ1653"/>
      <c r="HK1653"/>
      <c r="HL1653"/>
      <c r="HM1653"/>
      <c r="HN1653"/>
      <c r="HO1653"/>
      <c r="HP1653"/>
      <c r="HQ1653"/>
      <c r="HR1653"/>
      <c r="HS1653"/>
      <c r="HT1653"/>
      <c r="HU1653"/>
      <c r="HV1653"/>
      <c r="HW1653"/>
      <c r="HX1653"/>
      <c r="HY1653"/>
      <c r="HZ1653"/>
      <c r="IA1653"/>
      <c r="IB1653"/>
      <c r="IC1653"/>
      <c r="ID1653"/>
      <c r="IE1653"/>
      <c r="IF1653"/>
      <c r="IG1653"/>
      <c r="IH1653"/>
      <c r="II1653"/>
      <c r="IJ1653"/>
      <c r="IK1653"/>
      <c r="IL1653"/>
      <c r="IM1653"/>
      <c r="IN1653"/>
      <c r="IO1653"/>
      <c r="IP1653"/>
      <c r="IQ1653"/>
      <c r="IR1653"/>
      <c r="IS1653"/>
      <c r="IT1653"/>
      <c r="IU1653"/>
      <c r="IV1653"/>
    </row>
    <row r="1654" spans="1:260" s="10" customFormat="1" ht="12.75" customHeight="1" x14ac:dyDescent="0.2">
      <c r="A1654" s="203" t="s">
        <v>4028</v>
      </c>
      <c r="B1654" s="203" t="s">
        <v>4028</v>
      </c>
      <c r="C1654" s="203" t="s">
        <v>3346</v>
      </c>
      <c r="D1654" s="214">
        <v>35518</v>
      </c>
      <c r="E1654" s="203" t="s">
        <v>3076</v>
      </c>
      <c r="F1654" s="203" t="s">
        <v>3413</v>
      </c>
      <c r="G1654" s="203" t="s">
        <v>4028</v>
      </c>
      <c r="H1654" s="203" t="s">
        <v>344</v>
      </c>
      <c r="I1654" s="203" t="s">
        <v>32</v>
      </c>
      <c r="J1654" s="203" t="s">
        <v>3964</v>
      </c>
      <c r="K1654" s="203" t="s">
        <v>344</v>
      </c>
      <c r="L1654" s="203" t="s">
        <v>448</v>
      </c>
      <c r="M1654" s="203" t="s">
        <v>2545</v>
      </c>
      <c r="N1654" s="203"/>
      <c r="O1654" s="203"/>
      <c r="P1654" s="203"/>
      <c r="Q1654" s="203"/>
      <c r="R1654" s="203"/>
      <c r="S1654" s="203"/>
      <c r="T1654" s="203">
        <v>0</v>
      </c>
      <c r="U1654" s="203">
        <v>0</v>
      </c>
      <c r="V1654" s="203">
        <v>0</v>
      </c>
      <c r="W1654" s="203" t="s">
        <v>4028</v>
      </c>
      <c r="X1654" s="203" t="s">
        <v>4028</v>
      </c>
      <c r="Y1654" s="203" t="s">
        <v>4028</v>
      </c>
      <c r="Z1654" s="203" t="s">
        <v>4028</v>
      </c>
      <c r="AA1654" s="203" t="s">
        <v>4028</v>
      </c>
      <c r="AB1654" s="203" t="s">
        <v>4028</v>
      </c>
      <c r="AC1654" s="203">
        <v>0</v>
      </c>
      <c r="AD1654" s="203">
        <v>0</v>
      </c>
      <c r="AE1654" s="203">
        <v>0</v>
      </c>
      <c r="AF1654" s="203">
        <v>0</v>
      </c>
      <c r="AG1654" s="203">
        <v>0</v>
      </c>
      <c r="AH1654" s="203">
        <v>0</v>
      </c>
      <c r="AI1654" s="203">
        <v>0</v>
      </c>
      <c r="AJ1654" s="203">
        <v>0</v>
      </c>
      <c r="AK1654" s="203">
        <v>0</v>
      </c>
      <c r="AL1654" s="203"/>
      <c r="AM1654" s="203"/>
      <c r="AN1654" s="203"/>
      <c r="AO1654" s="203"/>
      <c r="AP1654" s="203"/>
      <c r="AQ1654" s="203"/>
      <c r="AR1654" s="203"/>
      <c r="AS1654" s="203"/>
      <c r="AT1654" s="203"/>
      <c r="AU1654" s="203"/>
      <c r="AV1654" s="203"/>
      <c r="AW1654" s="203"/>
      <c r="AX1654" s="203"/>
      <c r="AY1654" s="203"/>
      <c r="AZ1654" s="203"/>
      <c r="BA1654" s="203"/>
      <c r="BB1654" s="203"/>
      <c r="BC1654" s="203"/>
      <c r="BD1654" s="203"/>
      <c r="BE1654" s="203"/>
      <c r="BF1654" s="203"/>
      <c r="BG1654" s="203"/>
      <c r="BH1654" s="203"/>
      <c r="BI1654" s="203"/>
      <c r="BJ1654" s="203"/>
      <c r="BK1654" s="203"/>
      <c r="BL1654" s="203"/>
      <c r="IW1654"/>
      <c r="IX1654"/>
      <c r="IY1654"/>
      <c r="IZ1654"/>
    </row>
    <row r="1655" spans="1:260" ht="12.75" customHeight="1" x14ac:dyDescent="0.2">
      <c r="A1655" s="203" t="s">
        <v>4028</v>
      </c>
      <c r="B1655" s="203" t="s">
        <v>4028</v>
      </c>
      <c r="C1655" s="203" t="s">
        <v>1519</v>
      </c>
      <c r="D1655" s="214">
        <v>34244</v>
      </c>
      <c r="E1655" s="203" t="s">
        <v>1574</v>
      </c>
      <c r="F1655" s="203" t="s">
        <v>2164</v>
      </c>
      <c r="G1655" s="203" t="s">
        <v>4028</v>
      </c>
      <c r="H1655" s="203" t="s">
        <v>344</v>
      </c>
      <c r="I1655" s="203" t="s">
        <v>233</v>
      </c>
      <c r="J1655" s="203" t="s">
        <v>2547</v>
      </c>
      <c r="K1655" s="203" t="s">
        <v>344</v>
      </c>
      <c r="L1655" s="203" t="s">
        <v>386</v>
      </c>
      <c r="M1655" s="203" t="s">
        <v>2328</v>
      </c>
      <c r="N1655" s="203" t="s">
        <v>344</v>
      </c>
      <c r="O1655" s="203" t="s">
        <v>386</v>
      </c>
      <c r="P1655" s="203" t="s">
        <v>2228</v>
      </c>
      <c r="Q1655" s="203" t="s">
        <v>344</v>
      </c>
      <c r="R1655" s="203" t="s">
        <v>386</v>
      </c>
      <c r="S1655" s="203" t="s">
        <v>1836</v>
      </c>
      <c r="T1655" s="203" t="s">
        <v>344</v>
      </c>
      <c r="U1655" s="203" t="s">
        <v>386</v>
      </c>
      <c r="V1655" s="203" t="s">
        <v>1676</v>
      </c>
      <c r="W1655" s="203" t="s">
        <v>4028</v>
      </c>
      <c r="X1655" s="203" t="s">
        <v>4028</v>
      </c>
      <c r="Y1655" s="203" t="s">
        <v>4028</v>
      </c>
      <c r="Z1655" s="203" t="s">
        <v>4028</v>
      </c>
      <c r="AA1655" s="203" t="s">
        <v>4028</v>
      </c>
      <c r="AB1655" s="203" t="s">
        <v>4028</v>
      </c>
      <c r="AC1655" s="203">
        <v>0</v>
      </c>
      <c r="AD1655" s="203">
        <v>0</v>
      </c>
      <c r="AE1655" s="203">
        <v>0</v>
      </c>
      <c r="AF1655" s="203">
        <v>0</v>
      </c>
      <c r="AG1655" s="203">
        <v>0</v>
      </c>
      <c r="AH1655" s="203">
        <v>0</v>
      </c>
      <c r="AI1655" s="203">
        <v>0</v>
      </c>
      <c r="AJ1655" s="203">
        <v>0</v>
      </c>
      <c r="AK1655" s="203">
        <v>0</v>
      </c>
      <c r="AL1655" s="203"/>
      <c r="AM1655" s="203"/>
      <c r="AN1655" s="203"/>
      <c r="AO1655" s="203"/>
      <c r="AP1655" s="203"/>
      <c r="AQ1655" s="203"/>
      <c r="AR1655" s="203"/>
      <c r="AS1655" s="203"/>
      <c r="AT1655" s="203"/>
      <c r="AU1655" s="203"/>
      <c r="AV1655" s="203"/>
      <c r="AW1655" s="203"/>
      <c r="AX1655" s="203"/>
      <c r="AY1655" s="203"/>
      <c r="AZ1655" s="203"/>
      <c r="BA1655" s="203"/>
      <c r="BB1655" s="203"/>
      <c r="BC1655" s="203"/>
      <c r="BD1655" s="203"/>
      <c r="BE1655" s="203"/>
      <c r="BF1655" s="203"/>
      <c r="BG1655" s="203"/>
      <c r="BH1655" s="203"/>
      <c r="BI1655" s="203"/>
      <c r="BJ1655" s="203"/>
      <c r="BK1655" s="203"/>
      <c r="BL1655" s="203"/>
    </row>
    <row r="1656" spans="1:260" ht="12.75" customHeight="1" x14ac:dyDescent="0.2">
      <c r="A1656" s="203" t="s">
        <v>4028</v>
      </c>
      <c r="B1656" s="203" t="s">
        <v>4028</v>
      </c>
      <c r="C1656" s="203" t="s">
        <v>3273</v>
      </c>
      <c r="D1656" s="214">
        <v>34439</v>
      </c>
      <c r="E1656" s="203" t="s">
        <v>2586</v>
      </c>
      <c r="F1656" s="203" t="s">
        <v>3416</v>
      </c>
      <c r="G1656" s="203" t="s">
        <v>4028</v>
      </c>
      <c r="H1656" s="203" t="s">
        <v>4028</v>
      </c>
      <c r="I1656" s="203" t="s">
        <v>4028</v>
      </c>
      <c r="J1656" s="203" t="s">
        <v>4028</v>
      </c>
      <c r="K1656" s="203" t="s">
        <v>4028</v>
      </c>
      <c r="L1656" s="203" t="s">
        <v>4028</v>
      </c>
      <c r="M1656" s="203" t="s">
        <v>4028</v>
      </c>
      <c r="N1656" s="203" t="s">
        <v>4028</v>
      </c>
      <c r="O1656" s="203" t="s">
        <v>4028</v>
      </c>
      <c r="P1656" s="203" t="s">
        <v>4028</v>
      </c>
      <c r="Q1656" s="203"/>
      <c r="R1656" s="203"/>
      <c r="S1656" s="203"/>
      <c r="T1656" s="203" t="s">
        <v>4028</v>
      </c>
      <c r="U1656" s="203" t="s">
        <v>4028</v>
      </c>
      <c r="V1656" s="203" t="s">
        <v>4028</v>
      </c>
      <c r="W1656" s="203" t="s">
        <v>4028</v>
      </c>
      <c r="X1656" s="203" t="s">
        <v>4028</v>
      </c>
      <c r="Y1656" s="203" t="s">
        <v>4028</v>
      </c>
      <c r="Z1656" s="203" t="s">
        <v>4028</v>
      </c>
      <c r="AA1656" s="203" t="s">
        <v>4028</v>
      </c>
      <c r="AB1656" s="203" t="s">
        <v>4028</v>
      </c>
      <c r="AC1656" s="203" t="s">
        <v>4028</v>
      </c>
      <c r="AD1656" s="203" t="s">
        <v>4028</v>
      </c>
      <c r="AE1656" s="203" t="s">
        <v>4028</v>
      </c>
      <c r="AF1656" s="203" t="s">
        <v>4028</v>
      </c>
      <c r="AG1656" s="203" t="s">
        <v>4028</v>
      </c>
      <c r="AH1656" s="203" t="s">
        <v>4028</v>
      </c>
      <c r="AI1656" s="203" t="s">
        <v>4028</v>
      </c>
      <c r="AJ1656" s="203" t="s">
        <v>4028</v>
      </c>
      <c r="AK1656" s="203" t="s">
        <v>4028</v>
      </c>
      <c r="AL1656" s="203"/>
      <c r="AM1656" s="203"/>
      <c r="AN1656" s="203"/>
      <c r="AO1656" s="203"/>
      <c r="AP1656" s="203"/>
      <c r="AQ1656" s="203"/>
      <c r="AR1656" s="203"/>
      <c r="AS1656" s="203"/>
      <c r="AT1656" s="203"/>
      <c r="AU1656" s="203"/>
      <c r="AV1656" s="203"/>
      <c r="AW1656" s="203"/>
      <c r="AX1656" s="203"/>
      <c r="AY1656" s="203"/>
      <c r="AZ1656" s="203"/>
      <c r="BA1656" s="203"/>
      <c r="BB1656" s="203"/>
      <c r="BC1656" s="203"/>
      <c r="BD1656" s="203"/>
      <c r="BE1656" s="203"/>
      <c r="BF1656" s="203"/>
      <c r="BG1656" s="203"/>
      <c r="BH1656" s="203"/>
      <c r="BI1656" s="203"/>
      <c r="BJ1656" s="203"/>
      <c r="BK1656" s="203"/>
      <c r="BL1656" s="203"/>
      <c r="BM1656" s="13"/>
      <c r="BN1656" s="13"/>
      <c r="BO1656" s="13"/>
      <c r="BP1656" s="13"/>
      <c r="BQ1656" s="13"/>
      <c r="BR1656" s="13"/>
      <c r="BS1656" s="13"/>
      <c r="BT1656" s="13"/>
      <c r="BU1656" s="13"/>
      <c r="BV1656" s="13"/>
      <c r="BW1656" s="13"/>
      <c r="BX1656" s="13"/>
      <c r="BY1656" s="13"/>
      <c r="BZ1656" s="13"/>
      <c r="CA1656" s="13"/>
      <c r="CB1656" s="13"/>
      <c r="CC1656" s="13"/>
      <c r="CD1656" s="13"/>
      <c r="CE1656" s="13"/>
      <c r="CF1656" s="13"/>
      <c r="CG1656" s="13"/>
      <c r="CH1656" s="13"/>
      <c r="CI1656" s="13"/>
      <c r="CJ1656" s="13"/>
      <c r="CK1656" s="13"/>
      <c r="CL1656" s="13"/>
      <c r="CM1656" s="13"/>
      <c r="CN1656" s="13"/>
      <c r="CO1656" s="13"/>
      <c r="CP1656" s="13"/>
      <c r="CQ1656" s="13"/>
      <c r="CR1656" s="13"/>
      <c r="CS1656" s="13"/>
      <c r="CT1656" s="13"/>
      <c r="CU1656" s="13"/>
      <c r="CV1656" s="13"/>
      <c r="CW1656" s="13"/>
      <c r="CX1656" s="13"/>
      <c r="CY1656" s="13"/>
      <c r="CZ1656" s="13"/>
      <c r="DA1656" s="13"/>
      <c r="DB1656" s="13"/>
      <c r="DC1656" s="13"/>
      <c r="DD1656" s="13"/>
      <c r="DE1656" s="13"/>
      <c r="DF1656" s="13"/>
      <c r="DG1656" s="13"/>
      <c r="DH1656" s="13"/>
      <c r="DI1656" s="13"/>
      <c r="DJ1656" s="13"/>
      <c r="DK1656" s="13"/>
      <c r="DL1656" s="13"/>
      <c r="DM1656" s="13"/>
      <c r="DN1656" s="13"/>
      <c r="DO1656" s="13"/>
      <c r="DP1656" s="13"/>
      <c r="DQ1656" s="13"/>
      <c r="DR1656" s="13"/>
      <c r="DS1656" s="13"/>
      <c r="DT1656" s="13"/>
      <c r="DU1656" s="13"/>
      <c r="DV1656" s="13"/>
      <c r="DW1656" s="13"/>
      <c r="DX1656" s="13"/>
      <c r="DY1656" s="13"/>
      <c r="DZ1656" s="13"/>
      <c r="EA1656" s="13"/>
      <c r="EB1656" s="13"/>
      <c r="EC1656" s="13"/>
      <c r="ED1656" s="13"/>
      <c r="EE1656" s="13"/>
      <c r="EF1656" s="13"/>
      <c r="EG1656" s="13"/>
      <c r="EH1656" s="13"/>
      <c r="EI1656" s="13"/>
      <c r="EJ1656" s="13"/>
      <c r="EK1656" s="13"/>
      <c r="EL1656" s="13"/>
      <c r="EM1656" s="13"/>
      <c r="EN1656" s="13"/>
      <c r="EO1656" s="13"/>
      <c r="EP1656" s="13"/>
      <c r="EQ1656" s="13"/>
      <c r="ER1656" s="13"/>
      <c r="ES1656" s="13"/>
      <c r="ET1656" s="13"/>
      <c r="EU1656" s="13"/>
      <c r="EV1656" s="13"/>
      <c r="EW1656" s="13"/>
      <c r="EX1656" s="13"/>
      <c r="EY1656" s="13"/>
      <c r="EZ1656" s="13"/>
      <c r="FA1656" s="13"/>
      <c r="FB1656" s="13"/>
      <c r="FC1656" s="13"/>
      <c r="FD1656" s="13"/>
      <c r="FE1656" s="13"/>
      <c r="FF1656" s="13"/>
      <c r="FG1656" s="13"/>
      <c r="FH1656" s="13"/>
      <c r="FI1656" s="13"/>
      <c r="FJ1656" s="13"/>
      <c r="FK1656" s="13"/>
      <c r="FL1656" s="13"/>
      <c r="FM1656" s="13"/>
      <c r="FN1656" s="13"/>
      <c r="FO1656" s="13"/>
      <c r="FP1656" s="13"/>
      <c r="FQ1656" s="13"/>
      <c r="FR1656" s="13"/>
      <c r="FS1656" s="13"/>
      <c r="FT1656" s="13"/>
      <c r="FU1656" s="13"/>
      <c r="FV1656" s="13"/>
      <c r="FW1656" s="13"/>
      <c r="FX1656" s="13"/>
      <c r="FY1656" s="13"/>
      <c r="FZ1656" s="13"/>
      <c r="GA1656" s="13"/>
      <c r="GB1656" s="13"/>
      <c r="GC1656" s="13"/>
      <c r="GD1656" s="13"/>
      <c r="GE1656" s="13"/>
      <c r="GF1656" s="13"/>
      <c r="GG1656" s="13"/>
      <c r="GH1656" s="13"/>
      <c r="GI1656" s="13"/>
      <c r="GJ1656" s="13"/>
      <c r="GK1656" s="13"/>
      <c r="GL1656" s="13"/>
      <c r="GM1656" s="13"/>
      <c r="GN1656" s="13"/>
      <c r="GO1656" s="13"/>
      <c r="GP1656" s="13"/>
      <c r="GQ1656" s="13"/>
      <c r="GR1656" s="13"/>
      <c r="GS1656" s="13"/>
      <c r="GT1656" s="13"/>
      <c r="GU1656" s="13"/>
      <c r="GV1656" s="13"/>
      <c r="GW1656" s="13"/>
      <c r="GX1656" s="13"/>
      <c r="GY1656" s="13"/>
      <c r="GZ1656" s="13"/>
      <c r="HA1656" s="13"/>
      <c r="HB1656" s="13"/>
      <c r="HC1656" s="13"/>
      <c r="HD1656" s="13"/>
      <c r="HE1656" s="13"/>
      <c r="HF1656" s="13"/>
      <c r="HG1656" s="13"/>
      <c r="HH1656" s="13"/>
      <c r="HI1656" s="13"/>
      <c r="HJ1656" s="13"/>
      <c r="HK1656" s="13"/>
      <c r="HL1656" s="13"/>
      <c r="HM1656" s="13"/>
      <c r="HN1656" s="13"/>
      <c r="HO1656" s="13"/>
      <c r="HP1656" s="13"/>
      <c r="HQ1656" s="13"/>
      <c r="HR1656" s="13"/>
      <c r="HS1656" s="13"/>
      <c r="HT1656" s="13"/>
      <c r="HU1656" s="13"/>
      <c r="HV1656" s="13"/>
      <c r="HW1656" s="13"/>
      <c r="HX1656" s="13"/>
      <c r="HY1656" s="13"/>
      <c r="HZ1656" s="13"/>
      <c r="IA1656" s="13"/>
      <c r="IB1656" s="13"/>
      <c r="IC1656" s="13"/>
      <c r="ID1656" s="13"/>
      <c r="IE1656" s="13"/>
      <c r="IF1656" s="13"/>
      <c r="IG1656" s="13"/>
      <c r="IH1656" s="13"/>
      <c r="II1656" s="13"/>
      <c r="IJ1656" s="13"/>
      <c r="IK1656" s="13"/>
      <c r="IL1656" s="13"/>
      <c r="IM1656" s="13"/>
      <c r="IN1656" s="13"/>
      <c r="IO1656" s="13"/>
      <c r="IP1656" s="13"/>
      <c r="IQ1656" s="13"/>
      <c r="IR1656" s="13"/>
      <c r="IS1656" s="13"/>
      <c r="IT1656" s="13"/>
      <c r="IU1656" s="13"/>
      <c r="IV1656" s="13"/>
    </row>
    <row r="1657" spans="1:260" s="10" customFormat="1" ht="12.75" customHeight="1" x14ac:dyDescent="0.2">
      <c r="A1657" s="203" t="s">
        <v>4028</v>
      </c>
      <c r="B1657" s="203" t="s">
        <v>4028</v>
      </c>
      <c r="C1657" s="203"/>
      <c r="D1657" s="214"/>
      <c r="E1657" s="203"/>
      <c r="F1657" s="203"/>
      <c r="G1657" s="203" t="s">
        <v>4028</v>
      </c>
      <c r="H1657" s="203" t="s">
        <v>4028</v>
      </c>
      <c r="I1657" s="203" t="s">
        <v>4028</v>
      </c>
      <c r="J1657" s="203" t="s">
        <v>4028</v>
      </c>
      <c r="K1657" s="203" t="s">
        <v>4028</v>
      </c>
      <c r="L1657" s="203" t="s">
        <v>4028</v>
      </c>
      <c r="M1657" s="203" t="s">
        <v>4028</v>
      </c>
      <c r="N1657" s="203" t="s">
        <v>4028</v>
      </c>
      <c r="O1657" s="203" t="s">
        <v>4028</v>
      </c>
      <c r="P1657" s="203" t="s">
        <v>4028</v>
      </c>
      <c r="Q1657" s="203"/>
      <c r="R1657" s="203"/>
      <c r="S1657" s="203"/>
      <c r="T1657" s="203" t="s">
        <v>4028</v>
      </c>
      <c r="U1657" s="203" t="s">
        <v>4028</v>
      </c>
      <c r="V1657" s="203" t="s">
        <v>4028</v>
      </c>
      <c r="W1657" s="203" t="s">
        <v>4028</v>
      </c>
      <c r="X1657" s="203" t="s">
        <v>4028</v>
      </c>
      <c r="Y1657" s="203" t="s">
        <v>4028</v>
      </c>
      <c r="Z1657" s="203" t="s">
        <v>4028</v>
      </c>
      <c r="AA1657" s="203" t="s">
        <v>4028</v>
      </c>
      <c r="AB1657" s="203" t="s">
        <v>4028</v>
      </c>
      <c r="AC1657" s="203" t="s">
        <v>4028</v>
      </c>
      <c r="AD1657" s="203" t="s">
        <v>4028</v>
      </c>
      <c r="AE1657" s="203" t="s">
        <v>4028</v>
      </c>
      <c r="AF1657" s="203" t="s">
        <v>4028</v>
      </c>
      <c r="AG1657" s="203" t="s">
        <v>4028</v>
      </c>
      <c r="AH1657" s="203" t="s">
        <v>4028</v>
      </c>
      <c r="AI1657" s="203" t="s">
        <v>4028</v>
      </c>
      <c r="AJ1657" s="203" t="s">
        <v>4028</v>
      </c>
      <c r="AK1657" s="203" t="s">
        <v>4028</v>
      </c>
      <c r="AL1657" s="203"/>
      <c r="AM1657" s="203"/>
      <c r="AN1657" s="203"/>
      <c r="AO1657" s="203"/>
      <c r="AP1657" s="203"/>
      <c r="AQ1657" s="203"/>
      <c r="AR1657" s="203"/>
      <c r="AS1657" s="203"/>
      <c r="AT1657" s="203"/>
      <c r="AU1657" s="203"/>
      <c r="AV1657" s="203"/>
      <c r="AW1657" s="203"/>
      <c r="AX1657" s="203"/>
      <c r="AY1657" s="203"/>
      <c r="AZ1657" s="203"/>
      <c r="BA1657" s="203"/>
      <c r="BB1657" s="203"/>
      <c r="BC1657" s="203"/>
      <c r="BD1657" s="203"/>
      <c r="BE1657" s="203"/>
      <c r="BF1657" s="203"/>
      <c r="BG1657" s="203"/>
      <c r="BH1657" s="203"/>
      <c r="BI1657" s="203"/>
      <c r="BJ1657" s="203"/>
      <c r="BK1657" s="203"/>
      <c r="BL1657" s="203"/>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c r="FC1657"/>
      <c r="FD1657"/>
      <c r="FE1657"/>
      <c r="FF1657"/>
      <c r="FG1657"/>
      <c r="FH1657"/>
      <c r="FI1657"/>
      <c r="FJ1657"/>
      <c r="FK1657"/>
      <c r="FL1657"/>
      <c r="FM1657"/>
      <c r="FN1657"/>
      <c r="FO1657"/>
      <c r="FP1657"/>
      <c r="FQ1657"/>
      <c r="FR1657"/>
      <c r="FS1657"/>
      <c r="FT1657"/>
      <c r="FU1657"/>
      <c r="FV1657"/>
      <c r="FW1657"/>
      <c r="FX1657"/>
      <c r="FY1657"/>
      <c r="FZ1657"/>
      <c r="GA1657"/>
      <c r="GB1657"/>
      <c r="GC1657"/>
      <c r="GD1657"/>
      <c r="GE1657"/>
      <c r="GF1657"/>
      <c r="GG1657"/>
      <c r="GH1657"/>
      <c r="GI1657"/>
      <c r="GJ1657"/>
      <c r="GK1657"/>
      <c r="GL1657"/>
      <c r="GM1657"/>
      <c r="GN1657"/>
      <c r="GO1657"/>
      <c r="GP1657"/>
      <c r="GQ1657"/>
      <c r="GR1657"/>
      <c r="GS1657"/>
      <c r="GT1657"/>
      <c r="GU1657"/>
      <c r="GV1657"/>
      <c r="GW1657"/>
      <c r="GX1657"/>
      <c r="GY1657"/>
      <c r="GZ1657"/>
      <c r="HA1657"/>
      <c r="HB1657"/>
      <c r="HC1657"/>
      <c r="HD1657"/>
      <c r="HE1657"/>
      <c r="HF1657"/>
      <c r="HG1657"/>
      <c r="HH1657"/>
      <c r="HI1657"/>
      <c r="HJ1657"/>
      <c r="HK1657"/>
      <c r="HL1657"/>
      <c r="HM1657"/>
      <c r="HN1657"/>
      <c r="HO1657"/>
      <c r="HP1657"/>
      <c r="HQ1657"/>
      <c r="HR1657"/>
      <c r="HS1657"/>
      <c r="HT1657"/>
      <c r="HU1657"/>
      <c r="HV1657"/>
      <c r="HW1657"/>
      <c r="HX1657"/>
      <c r="HY1657"/>
      <c r="HZ1657"/>
      <c r="IA1657"/>
      <c r="IB1657"/>
      <c r="IC1657"/>
      <c r="ID1657"/>
      <c r="IE1657"/>
      <c r="IF1657"/>
      <c r="IG1657"/>
      <c r="IH1657"/>
      <c r="II1657"/>
      <c r="IJ1657"/>
      <c r="IK1657"/>
      <c r="IL1657"/>
      <c r="IM1657"/>
      <c r="IN1657"/>
      <c r="IO1657"/>
      <c r="IP1657"/>
      <c r="IQ1657"/>
      <c r="IR1657"/>
      <c r="IS1657"/>
      <c r="IT1657"/>
      <c r="IU1657"/>
      <c r="IV1657"/>
    </row>
    <row r="1658" spans="1:260" ht="12.75" customHeight="1" x14ac:dyDescent="0.2">
      <c r="A1658" s="203" t="s">
        <v>279</v>
      </c>
      <c r="B1658" s="203" t="s">
        <v>460</v>
      </c>
      <c r="C1658" s="203" t="s">
        <v>4127</v>
      </c>
      <c r="D1658" s="215">
        <v>35729</v>
      </c>
      <c r="E1658" s="205" t="s">
        <v>4517</v>
      </c>
      <c r="F1658" s="206" t="s">
        <v>4511</v>
      </c>
      <c r="G1658" s="206"/>
      <c r="H1658" s="203"/>
      <c r="I1658" s="203"/>
      <c r="J1658" s="206"/>
      <c r="K1658" s="203"/>
      <c r="L1658" s="203"/>
      <c r="M1658" s="206"/>
      <c r="N1658" s="203"/>
      <c r="O1658" s="203"/>
      <c r="P1658" s="206"/>
      <c r="Q1658" s="203"/>
      <c r="R1658" s="203"/>
      <c r="S1658" s="203"/>
      <c r="T1658" s="203"/>
      <c r="U1658" s="203"/>
      <c r="V1658" s="203"/>
      <c r="W1658" s="203"/>
      <c r="X1658" s="203"/>
      <c r="Y1658" s="203"/>
      <c r="Z1658" s="203"/>
      <c r="AA1658" s="203"/>
      <c r="AB1658" s="203"/>
      <c r="AC1658" s="203"/>
      <c r="AD1658" s="203"/>
      <c r="AE1658" s="203"/>
      <c r="AF1658" s="203"/>
      <c r="AG1658" s="203"/>
      <c r="AH1658" s="203"/>
      <c r="AI1658" s="203"/>
      <c r="AJ1658" s="203"/>
      <c r="AK1658" s="203"/>
      <c r="AL1658" s="203"/>
      <c r="AM1658" s="203"/>
      <c r="AN1658" s="203"/>
      <c r="AO1658" s="203"/>
      <c r="AP1658" s="203"/>
      <c r="AQ1658" s="203"/>
      <c r="AR1658" s="203"/>
      <c r="AS1658" s="203"/>
      <c r="AT1658" s="203"/>
      <c r="AU1658" s="203"/>
      <c r="AV1658" s="203"/>
      <c r="AW1658" s="203"/>
      <c r="AX1658" s="203"/>
      <c r="AY1658" s="203"/>
      <c r="AZ1658" s="203"/>
      <c r="BA1658" s="203"/>
      <c r="BB1658" s="203"/>
      <c r="BC1658" s="203"/>
      <c r="BD1658" s="203"/>
      <c r="BE1658" s="203"/>
      <c r="BF1658" s="203"/>
      <c r="BG1658" s="203"/>
      <c r="BH1658" s="203"/>
      <c r="BI1658" s="203"/>
      <c r="BJ1658" s="203"/>
      <c r="BK1658" s="203"/>
      <c r="BL1658" s="203"/>
      <c r="IW1658" s="10"/>
      <c r="IX1658" s="10"/>
      <c r="IY1658" s="10"/>
      <c r="IZ1658" s="10"/>
    </row>
    <row r="1659" spans="1:260" s="10" customFormat="1" ht="12.75" customHeight="1" x14ac:dyDescent="0.2">
      <c r="A1659" s="203" t="s">
        <v>4492</v>
      </c>
      <c r="B1659" s="203" t="s">
        <v>4245</v>
      </c>
      <c r="C1659" s="203" t="s">
        <v>2626</v>
      </c>
      <c r="D1659" s="214">
        <v>34079</v>
      </c>
      <c r="E1659" s="203" t="s">
        <v>2586</v>
      </c>
      <c r="F1659" s="203" t="s">
        <v>2588</v>
      </c>
      <c r="G1659" s="203" t="s">
        <v>3420</v>
      </c>
      <c r="H1659" s="203" t="s">
        <v>296</v>
      </c>
      <c r="I1659" s="203" t="s">
        <v>386</v>
      </c>
      <c r="J1659" s="203"/>
      <c r="K1659" s="203" t="s">
        <v>283</v>
      </c>
      <c r="L1659" s="203" t="s">
        <v>386</v>
      </c>
      <c r="M1659" s="203">
        <v>0</v>
      </c>
      <c r="N1659" s="203" t="s">
        <v>236</v>
      </c>
      <c r="O1659" s="203" t="s">
        <v>386</v>
      </c>
      <c r="P1659" s="203">
        <v>0</v>
      </c>
      <c r="Q1659" s="203"/>
      <c r="R1659" s="203"/>
      <c r="S1659" s="203"/>
      <c r="T1659" s="203">
        <v>0</v>
      </c>
      <c r="U1659" s="203">
        <v>0</v>
      </c>
      <c r="V1659" s="203">
        <v>0</v>
      </c>
      <c r="W1659" s="203">
        <v>0</v>
      </c>
      <c r="X1659" s="203">
        <v>0</v>
      </c>
      <c r="Y1659" s="203">
        <v>0</v>
      </c>
      <c r="Z1659" s="203">
        <v>0</v>
      </c>
      <c r="AA1659" s="203">
        <v>0</v>
      </c>
      <c r="AB1659" s="203">
        <v>0</v>
      </c>
      <c r="AC1659" s="203">
        <v>0</v>
      </c>
      <c r="AD1659" s="203">
        <v>0</v>
      </c>
      <c r="AE1659" s="203">
        <v>0</v>
      </c>
      <c r="AF1659" s="203">
        <v>0</v>
      </c>
      <c r="AG1659" s="203">
        <v>0</v>
      </c>
      <c r="AH1659" s="203">
        <v>0</v>
      </c>
      <c r="AI1659" s="203">
        <v>0</v>
      </c>
      <c r="AJ1659" s="203">
        <v>0</v>
      </c>
      <c r="AK1659" s="203">
        <v>0</v>
      </c>
      <c r="AL1659" s="203"/>
      <c r="AM1659" s="203"/>
      <c r="AN1659" s="203"/>
      <c r="AO1659" s="203"/>
      <c r="AP1659" s="203"/>
      <c r="AQ1659" s="203"/>
      <c r="AR1659" s="203"/>
      <c r="AS1659" s="203"/>
      <c r="AT1659" s="203"/>
      <c r="AU1659" s="203"/>
      <c r="AV1659" s="203"/>
      <c r="AW1659" s="203"/>
      <c r="AX1659" s="203"/>
      <c r="AY1659" s="203"/>
      <c r="AZ1659" s="203"/>
      <c r="BA1659" s="203"/>
      <c r="BB1659" s="203"/>
      <c r="BC1659" s="203"/>
      <c r="BD1659" s="203"/>
      <c r="BE1659" s="203"/>
      <c r="BF1659" s="203"/>
      <c r="BG1659" s="203"/>
      <c r="BH1659" s="203"/>
      <c r="BI1659" s="203"/>
      <c r="BJ1659" s="203"/>
      <c r="BK1659" s="203"/>
      <c r="BL1659" s="203"/>
      <c r="IW1659"/>
      <c r="IX1659"/>
      <c r="IY1659"/>
      <c r="IZ1659"/>
    </row>
    <row r="1660" spans="1:260" ht="12.75" customHeight="1" x14ac:dyDescent="0.2">
      <c r="A1660" s="203" t="s">
        <v>283</v>
      </c>
      <c r="B1660" s="203" t="s">
        <v>4245</v>
      </c>
      <c r="C1660" s="203" t="s">
        <v>1523</v>
      </c>
      <c r="D1660" s="214">
        <v>33902</v>
      </c>
      <c r="E1660" s="203" t="s">
        <v>1572</v>
      </c>
      <c r="F1660" s="203" t="s">
        <v>2163</v>
      </c>
      <c r="G1660" s="203" t="s">
        <v>3420</v>
      </c>
      <c r="H1660" s="203" t="s">
        <v>236</v>
      </c>
      <c r="I1660" s="203" t="s">
        <v>386</v>
      </c>
      <c r="J1660" s="203"/>
      <c r="K1660" s="203" t="s">
        <v>283</v>
      </c>
      <c r="L1660" s="203" t="s">
        <v>55</v>
      </c>
      <c r="M1660" s="203">
        <v>0</v>
      </c>
      <c r="N1660" s="203" t="s">
        <v>283</v>
      </c>
      <c r="O1660" s="203" t="s">
        <v>55</v>
      </c>
      <c r="P1660" s="203">
        <v>0</v>
      </c>
      <c r="Q1660" s="203" t="s">
        <v>279</v>
      </c>
      <c r="R1660" s="203" t="s">
        <v>55</v>
      </c>
      <c r="S1660" s="203"/>
      <c r="T1660" s="203" t="s">
        <v>283</v>
      </c>
      <c r="U1660" s="203" t="s">
        <v>55</v>
      </c>
      <c r="V1660" s="203">
        <v>0</v>
      </c>
      <c r="W1660" s="203" t="s">
        <v>283</v>
      </c>
      <c r="X1660" s="203" t="s">
        <v>55</v>
      </c>
      <c r="Y1660" s="203">
        <v>0</v>
      </c>
      <c r="Z1660" s="203">
        <v>0</v>
      </c>
      <c r="AA1660" s="203">
        <v>0</v>
      </c>
      <c r="AB1660" s="203">
        <v>0</v>
      </c>
      <c r="AC1660" s="203">
        <v>0</v>
      </c>
      <c r="AD1660" s="203">
        <v>0</v>
      </c>
      <c r="AE1660" s="203">
        <v>0</v>
      </c>
      <c r="AF1660" s="203">
        <v>0</v>
      </c>
      <c r="AG1660" s="203">
        <v>0</v>
      </c>
      <c r="AH1660" s="203">
        <v>0</v>
      </c>
      <c r="AI1660" s="203">
        <v>0</v>
      </c>
      <c r="AJ1660" s="203">
        <v>0</v>
      </c>
      <c r="AK1660" s="203">
        <v>0</v>
      </c>
      <c r="AL1660" s="203"/>
      <c r="AM1660" s="203"/>
      <c r="AN1660" s="203"/>
      <c r="AO1660" s="203"/>
      <c r="AP1660" s="203"/>
      <c r="AQ1660" s="203"/>
      <c r="AR1660" s="203"/>
      <c r="AS1660" s="203"/>
      <c r="AT1660" s="203"/>
      <c r="AU1660" s="203"/>
      <c r="AV1660" s="203"/>
      <c r="AW1660" s="203"/>
      <c r="AX1660" s="203"/>
      <c r="AY1660" s="203"/>
      <c r="AZ1660" s="203"/>
      <c r="BA1660" s="203"/>
      <c r="BB1660" s="203"/>
      <c r="BC1660" s="203"/>
      <c r="BD1660" s="203"/>
      <c r="BE1660" s="203"/>
      <c r="BF1660" s="203"/>
      <c r="BG1660" s="203"/>
      <c r="BH1660" s="203"/>
      <c r="BI1660" s="203"/>
      <c r="BJ1660" s="203"/>
      <c r="BK1660" s="203"/>
      <c r="BL1660" s="203"/>
      <c r="BM1660" s="10"/>
      <c r="BN1660" s="10"/>
      <c r="BO1660" s="10"/>
      <c r="BP1660" s="10"/>
      <c r="BQ1660" s="10"/>
      <c r="BR1660" s="10"/>
      <c r="BS1660" s="10"/>
      <c r="BT1660" s="10"/>
      <c r="BU1660" s="10"/>
      <c r="BV1660" s="10"/>
      <c r="BW1660" s="10"/>
      <c r="BX1660" s="10"/>
      <c r="BY1660" s="10"/>
      <c r="BZ1660" s="10"/>
      <c r="CA1660" s="10"/>
      <c r="CB1660" s="10"/>
      <c r="CC1660" s="10"/>
      <c r="CD1660" s="10"/>
      <c r="CE1660" s="10"/>
      <c r="CF1660" s="10"/>
      <c r="CG1660" s="10"/>
      <c r="CH1660" s="10"/>
      <c r="CI1660" s="10"/>
      <c r="CJ1660" s="10"/>
      <c r="CK1660" s="10"/>
      <c r="CL1660" s="10"/>
      <c r="CM1660" s="10"/>
      <c r="CN1660" s="10"/>
      <c r="CO1660" s="10"/>
      <c r="CP1660" s="10"/>
      <c r="CQ1660" s="10"/>
      <c r="CR1660" s="10"/>
      <c r="CS1660" s="10"/>
      <c r="CT1660" s="10"/>
      <c r="CU1660" s="10"/>
      <c r="CV1660" s="10"/>
      <c r="CW1660" s="10"/>
      <c r="CX1660" s="10"/>
      <c r="CY1660" s="10"/>
      <c r="CZ1660" s="10"/>
      <c r="DA1660" s="10"/>
      <c r="DB1660" s="10"/>
      <c r="DC1660" s="10"/>
      <c r="DD1660" s="10"/>
      <c r="DE1660" s="10"/>
      <c r="DF1660" s="10"/>
      <c r="DG1660" s="10"/>
      <c r="DH1660" s="10"/>
      <c r="DI1660" s="10"/>
      <c r="DJ1660" s="10"/>
      <c r="DK1660" s="10"/>
      <c r="DL1660" s="10"/>
      <c r="DM1660" s="10"/>
      <c r="DN1660" s="10"/>
      <c r="DO1660" s="10"/>
      <c r="DP1660" s="10"/>
      <c r="DQ1660" s="10"/>
      <c r="DR1660" s="10"/>
      <c r="DS1660" s="10"/>
      <c r="DT1660" s="10"/>
      <c r="DU1660" s="10"/>
      <c r="DV1660" s="10"/>
      <c r="DW1660" s="10"/>
      <c r="DX1660" s="10"/>
      <c r="DY1660" s="10"/>
      <c r="DZ1660" s="10"/>
      <c r="EA1660" s="10"/>
      <c r="EB1660" s="10"/>
      <c r="EC1660" s="10"/>
      <c r="ED1660" s="10"/>
      <c r="EE1660" s="10"/>
      <c r="EF1660" s="10"/>
      <c r="EG1660" s="10"/>
      <c r="EH1660" s="10"/>
      <c r="EI1660" s="10"/>
      <c r="EJ1660" s="10"/>
      <c r="EK1660" s="10"/>
      <c r="EL1660" s="10"/>
      <c r="EM1660" s="10"/>
      <c r="EN1660" s="10"/>
      <c r="EO1660" s="10"/>
      <c r="EP1660" s="10"/>
      <c r="EQ1660" s="10"/>
      <c r="ER1660" s="10"/>
      <c r="ES1660" s="10"/>
      <c r="ET1660" s="10"/>
      <c r="EU1660" s="10"/>
      <c r="EV1660" s="10"/>
      <c r="EW1660" s="10"/>
      <c r="EX1660" s="10"/>
      <c r="EY1660" s="10"/>
      <c r="EZ1660" s="10"/>
      <c r="FA1660" s="10"/>
      <c r="FB1660" s="10"/>
      <c r="FC1660" s="10"/>
      <c r="FD1660" s="10"/>
      <c r="FE1660" s="10"/>
      <c r="FF1660" s="10"/>
      <c r="FG1660" s="10"/>
      <c r="FH1660" s="10"/>
      <c r="FI1660" s="10"/>
      <c r="FJ1660" s="10"/>
      <c r="FK1660" s="10"/>
      <c r="FL1660" s="10"/>
      <c r="FM1660" s="10"/>
      <c r="FN1660" s="10"/>
      <c r="FO1660" s="10"/>
      <c r="FP1660" s="10"/>
      <c r="FQ1660" s="10"/>
      <c r="FR1660" s="10"/>
      <c r="FS1660" s="10"/>
      <c r="FT1660" s="10"/>
      <c r="FU1660" s="10"/>
      <c r="FV1660" s="10"/>
      <c r="FW1660" s="10"/>
      <c r="FX1660" s="10"/>
      <c r="FY1660" s="10"/>
      <c r="FZ1660" s="10"/>
      <c r="GA1660" s="10"/>
      <c r="GB1660" s="10"/>
      <c r="GC1660" s="10"/>
      <c r="GD1660" s="10"/>
      <c r="GE1660" s="10"/>
      <c r="GF1660" s="10"/>
      <c r="GG1660" s="10"/>
      <c r="GH1660" s="10"/>
      <c r="GI1660" s="10"/>
      <c r="GJ1660" s="10"/>
      <c r="GK1660" s="10"/>
      <c r="GL1660" s="10"/>
      <c r="GM1660" s="10"/>
      <c r="GN1660" s="10"/>
      <c r="GO1660" s="10"/>
      <c r="GP1660" s="10"/>
      <c r="GQ1660" s="10"/>
      <c r="GR1660" s="10"/>
      <c r="GS1660" s="10"/>
      <c r="GT1660" s="10"/>
      <c r="GU1660" s="10"/>
      <c r="GV1660" s="10"/>
      <c r="GW1660" s="10"/>
      <c r="GX1660" s="10"/>
      <c r="GY1660" s="10"/>
      <c r="GZ1660" s="10"/>
      <c r="HA1660" s="10"/>
      <c r="HB1660" s="10"/>
      <c r="HC1660" s="10"/>
      <c r="HD1660" s="10"/>
      <c r="HE1660" s="10"/>
      <c r="HF1660" s="10"/>
      <c r="HG1660" s="10"/>
      <c r="HH1660" s="10"/>
      <c r="HI1660" s="10"/>
      <c r="HJ1660" s="10"/>
      <c r="HK1660" s="10"/>
      <c r="HL1660" s="10"/>
      <c r="HM1660" s="10"/>
      <c r="HN1660" s="10"/>
      <c r="HO1660" s="10"/>
      <c r="HP1660" s="10"/>
      <c r="HQ1660" s="10"/>
      <c r="HR1660" s="10"/>
      <c r="HS1660" s="10"/>
      <c r="HT1660" s="10"/>
      <c r="HU1660" s="10"/>
      <c r="HV1660" s="10"/>
      <c r="HW1660" s="10"/>
      <c r="HX1660" s="10"/>
      <c r="HY1660" s="10"/>
      <c r="HZ1660" s="10"/>
      <c r="IA1660" s="10"/>
      <c r="IB1660" s="10"/>
      <c r="IC1660" s="10"/>
      <c r="ID1660" s="10"/>
      <c r="IE1660" s="10"/>
      <c r="IF1660" s="10"/>
      <c r="IG1660" s="10"/>
      <c r="IH1660" s="10"/>
      <c r="II1660" s="10"/>
      <c r="IJ1660" s="10"/>
      <c r="IK1660" s="10"/>
      <c r="IL1660" s="10"/>
      <c r="IM1660" s="10"/>
      <c r="IN1660" s="10"/>
      <c r="IO1660" s="10"/>
      <c r="IP1660" s="10"/>
      <c r="IQ1660" s="10"/>
      <c r="IR1660" s="10"/>
      <c r="IS1660" s="10"/>
      <c r="IT1660" s="10"/>
      <c r="IU1660" s="10"/>
      <c r="IV1660" s="10"/>
      <c r="IW1660" s="10"/>
      <c r="IX1660" s="10"/>
      <c r="IY1660" s="10"/>
      <c r="IZ1660" s="10"/>
    </row>
    <row r="1661" spans="1:260" s="10" customFormat="1" ht="12.75" customHeight="1" x14ac:dyDescent="0.2">
      <c r="A1661" s="203" t="s">
        <v>4524</v>
      </c>
      <c r="B1661" s="203" t="s">
        <v>4263</v>
      </c>
      <c r="C1661" s="203" t="s">
        <v>3638</v>
      </c>
      <c r="D1661" s="214">
        <v>35866</v>
      </c>
      <c r="E1661" s="203" t="s">
        <v>3456</v>
      </c>
      <c r="F1661" s="203" t="s">
        <v>4024</v>
      </c>
      <c r="G1661" s="203" t="s">
        <v>3420</v>
      </c>
      <c r="H1661" s="203" t="s">
        <v>222</v>
      </c>
      <c r="I1661" s="203" t="s">
        <v>55</v>
      </c>
      <c r="J1661" s="203"/>
      <c r="K1661" s="203"/>
      <c r="L1661" s="203"/>
      <c r="M1661" s="203"/>
      <c r="N1661" s="203"/>
      <c r="O1661" s="203"/>
      <c r="P1661" s="203"/>
      <c r="Q1661" s="203"/>
      <c r="R1661" s="203"/>
      <c r="S1661" s="203"/>
      <c r="T1661" s="203"/>
      <c r="U1661" s="203"/>
      <c r="V1661" s="203"/>
      <c r="W1661" s="203"/>
      <c r="X1661" s="203"/>
      <c r="Y1661" s="203"/>
      <c r="Z1661" s="203"/>
      <c r="AA1661" s="203"/>
      <c r="AB1661" s="203"/>
      <c r="AC1661" s="203"/>
      <c r="AD1661" s="203"/>
      <c r="AE1661" s="203"/>
      <c r="AF1661" s="203"/>
      <c r="AG1661" s="203"/>
      <c r="AH1661" s="203"/>
      <c r="AI1661" s="203"/>
      <c r="AJ1661" s="203"/>
      <c r="AK1661" s="203"/>
      <c r="AL1661" s="203"/>
      <c r="AM1661" s="203"/>
      <c r="AN1661" s="203"/>
      <c r="AO1661" s="203"/>
      <c r="AP1661" s="203"/>
      <c r="AQ1661" s="203"/>
      <c r="AR1661" s="203"/>
      <c r="AS1661" s="203"/>
      <c r="AT1661" s="203"/>
      <c r="AU1661" s="203"/>
      <c r="AV1661" s="203"/>
      <c r="AW1661" s="203"/>
      <c r="AX1661" s="203"/>
      <c r="AY1661" s="203"/>
      <c r="AZ1661" s="203"/>
      <c r="BA1661" s="203"/>
      <c r="BB1661" s="203"/>
      <c r="BC1661" s="203"/>
      <c r="BD1661" s="203"/>
      <c r="BE1661" s="203"/>
      <c r="BF1661" s="203"/>
      <c r="BG1661" s="203"/>
      <c r="BH1661" s="203"/>
      <c r="BI1661" s="203"/>
      <c r="BJ1661" s="203"/>
      <c r="BK1661" s="203"/>
      <c r="BL1661" s="203"/>
    </row>
    <row r="1662" spans="1:260" s="10" customFormat="1" ht="12.75" customHeight="1" x14ac:dyDescent="0.2">
      <c r="A1662" s="203" t="s">
        <v>4028</v>
      </c>
      <c r="B1662" s="203" t="s">
        <v>4028</v>
      </c>
      <c r="C1662" s="203" t="s">
        <v>2299</v>
      </c>
      <c r="D1662" s="214">
        <v>33590</v>
      </c>
      <c r="E1662" s="203" t="s">
        <v>1573</v>
      </c>
      <c r="F1662" s="203" t="s">
        <v>2892</v>
      </c>
      <c r="G1662" s="203" t="s">
        <v>4028</v>
      </c>
      <c r="H1662" s="203" t="s">
        <v>283</v>
      </c>
      <c r="I1662" s="203" t="s">
        <v>393</v>
      </c>
      <c r="J1662" s="203"/>
      <c r="K1662" s="203" t="s">
        <v>248</v>
      </c>
      <c r="L1662" s="203" t="s">
        <v>393</v>
      </c>
      <c r="M1662" s="203">
        <v>0</v>
      </c>
      <c r="N1662" s="203" t="s">
        <v>283</v>
      </c>
      <c r="O1662" s="203" t="s">
        <v>393</v>
      </c>
      <c r="P1662" s="203">
        <v>0</v>
      </c>
      <c r="Q1662" s="203"/>
      <c r="R1662" s="203"/>
      <c r="S1662" s="203"/>
      <c r="T1662" s="203" t="s">
        <v>283</v>
      </c>
      <c r="U1662" s="203" t="s">
        <v>393</v>
      </c>
      <c r="V1662" s="203">
        <v>0</v>
      </c>
      <c r="W1662" s="203" t="s">
        <v>283</v>
      </c>
      <c r="X1662" s="203" t="s">
        <v>393</v>
      </c>
      <c r="Y1662" s="203">
        <v>0</v>
      </c>
      <c r="Z1662" s="203">
        <v>0</v>
      </c>
      <c r="AA1662" s="203">
        <v>0</v>
      </c>
      <c r="AB1662" s="203">
        <v>0</v>
      </c>
      <c r="AC1662" s="203">
        <v>0</v>
      </c>
      <c r="AD1662" s="203">
        <v>0</v>
      </c>
      <c r="AE1662" s="203">
        <v>0</v>
      </c>
      <c r="AF1662" s="203">
        <v>0</v>
      </c>
      <c r="AG1662" s="203">
        <v>0</v>
      </c>
      <c r="AH1662" s="203">
        <v>0</v>
      </c>
      <c r="AI1662" s="203">
        <v>0</v>
      </c>
      <c r="AJ1662" s="203">
        <v>0</v>
      </c>
      <c r="AK1662" s="203">
        <v>0</v>
      </c>
      <c r="AL1662" s="203"/>
      <c r="AM1662" s="203"/>
      <c r="AN1662" s="203"/>
      <c r="AO1662" s="203"/>
      <c r="AP1662" s="203"/>
      <c r="AQ1662" s="203"/>
      <c r="AR1662" s="203"/>
      <c r="AS1662" s="203"/>
      <c r="AT1662" s="203"/>
      <c r="AU1662" s="203"/>
      <c r="AV1662" s="203"/>
      <c r="AW1662" s="203"/>
      <c r="AX1662" s="203"/>
      <c r="AY1662" s="203"/>
      <c r="AZ1662" s="203"/>
      <c r="BA1662" s="203"/>
      <c r="BB1662" s="203"/>
      <c r="BC1662" s="203"/>
      <c r="BD1662" s="203"/>
      <c r="BE1662" s="203"/>
      <c r="BF1662" s="203"/>
      <c r="BG1662" s="203"/>
      <c r="BH1662" s="203"/>
      <c r="BI1662" s="203"/>
      <c r="BJ1662" s="203"/>
      <c r="BK1662" s="203"/>
      <c r="BL1662" s="203"/>
    </row>
    <row r="1663" spans="1:260" s="10" customFormat="1" ht="12.75" customHeight="1" x14ac:dyDescent="0.2">
      <c r="A1663" s="203" t="s">
        <v>4047</v>
      </c>
      <c r="B1663" s="203" t="s">
        <v>4299</v>
      </c>
      <c r="C1663" s="203" t="s">
        <v>2658</v>
      </c>
      <c r="D1663" s="214">
        <v>34510</v>
      </c>
      <c r="E1663" s="203" t="s">
        <v>2588</v>
      </c>
      <c r="F1663" s="203" t="s">
        <v>2585</v>
      </c>
      <c r="G1663" s="203" t="s">
        <v>4747</v>
      </c>
      <c r="H1663" s="203" t="s">
        <v>26</v>
      </c>
      <c r="I1663" s="203" t="s">
        <v>2235</v>
      </c>
      <c r="J1663" s="203" t="s">
        <v>685</v>
      </c>
      <c r="K1663" s="203" t="s">
        <v>1195</v>
      </c>
      <c r="L1663" s="203" t="s">
        <v>2235</v>
      </c>
      <c r="M1663" s="203" t="s">
        <v>2954</v>
      </c>
      <c r="N1663" s="203" t="s">
        <v>26</v>
      </c>
      <c r="O1663" s="203" t="s">
        <v>2235</v>
      </c>
      <c r="P1663" s="203" t="s">
        <v>2285</v>
      </c>
      <c r="Q1663" s="203"/>
      <c r="R1663" s="203"/>
      <c r="S1663" s="203"/>
      <c r="T1663" s="203">
        <v>0</v>
      </c>
      <c r="U1663" s="203">
        <v>0</v>
      </c>
      <c r="V1663" s="203">
        <v>0</v>
      </c>
      <c r="W1663" s="203">
        <v>0</v>
      </c>
      <c r="X1663" s="203">
        <v>0</v>
      </c>
      <c r="Y1663" s="203">
        <v>0</v>
      </c>
      <c r="Z1663" s="203">
        <v>0</v>
      </c>
      <c r="AA1663" s="203">
        <v>0</v>
      </c>
      <c r="AB1663" s="203">
        <v>0</v>
      </c>
      <c r="AC1663" s="203">
        <v>0</v>
      </c>
      <c r="AD1663" s="203">
        <v>0</v>
      </c>
      <c r="AE1663" s="203">
        <v>0</v>
      </c>
      <c r="AF1663" s="203">
        <v>0</v>
      </c>
      <c r="AG1663" s="203">
        <v>0</v>
      </c>
      <c r="AH1663" s="203">
        <v>0</v>
      </c>
      <c r="AI1663" s="203">
        <v>0</v>
      </c>
      <c r="AJ1663" s="203">
        <v>0</v>
      </c>
      <c r="AK1663" s="203">
        <v>0</v>
      </c>
      <c r="AL1663" s="203"/>
      <c r="AM1663" s="203"/>
      <c r="AN1663" s="203"/>
      <c r="AO1663" s="203"/>
      <c r="AP1663" s="203"/>
      <c r="AQ1663" s="203"/>
      <c r="AR1663" s="203"/>
      <c r="AS1663" s="203"/>
      <c r="AT1663" s="203"/>
      <c r="AU1663" s="203"/>
      <c r="AV1663" s="203"/>
      <c r="AW1663" s="203"/>
      <c r="AX1663" s="203"/>
      <c r="AY1663" s="203"/>
      <c r="AZ1663" s="203"/>
      <c r="BA1663" s="203"/>
      <c r="BB1663" s="203"/>
      <c r="BC1663" s="203"/>
      <c r="BD1663" s="203"/>
      <c r="BE1663" s="203"/>
      <c r="BF1663" s="203"/>
      <c r="BG1663" s="203"/>
      <c r="BH1663" s="203"/>
      <c r="BI1663" s="203"/>
      <c r="BJ1663" s="203"/>
      <c r="BK1663" s="203"/>
      <c r="BL1663" s="203"/>
      <c r="IW1663"/>
      <c r="IX1663"/>
      <c r="IY1663"/>
      <c r="IZ1663"/>
    </row>
    <row r="1664" spans="1:260" s="10" customFormat="1" ht="12.75" customHeight="1" x14ac:dyDescent="0.2">
      <c r="A1664" s="203" t="s">
        <v>128</v>
      </c>
      <c r="B1664" s="203" t="s">
        <v>4345</v>
      </c>
      <c r="C1664" s="203" t="s">
        <v>3700</v>
      </c>
      <c r="D1664" s="214">
        <v>35054</v>
      </c>
      <c r="E1664" s="203" t="s">
        <v>3065</v>
      </c>
      <c r="F1664" s="203" t="s">
        <v>3460</v>
      </c>
      <c r="G1664" s="203" t="s">
        <v>4747</v>
      </c>
      <c r="H1664" s="203" t="s">
        <v>26</v>
      </c>
      <c r="I1664" s="203" t="s">
        <v>232</v>
      </c>
      <c r="J1664" s="203" t="s">
        <v>685</v>
      </c>
      <c r="K1664" s="203"/>
      <c r="L1664" s="203"/>
      <c r="M1664" s="203"/>
      <c r="N1664" s="203"/>
      <c r="O1664" s="203"/>
      <c r="P1664" s="203"/>
      <c r="Q1664" s="203"/>
      <c r="R1664" s="203"/>
      <c r="S1664" s="203"/>
      <c r="T1664" s="203"/>
      <c r="U1664" s="203"/>
      <c r="V1664" s="203"/>
      <c r="W1664" s="203"/>
      <c r="X1664" s="203"/>
      <c r="Y1664" s="203"/>
      <c r="Z1664" s="203"/>
      <c r="AA1664" s="203"/>
      <c r="AB1664" s="203"/>
      <c r="AC1664" s="203"/>
      <c r="AD1664" s="203"/>
      <c r="AE1664" s="203"/>
      <c r="AF1664" s="203"/>
      <c r="AG1664" s="203"/>
      <c r="AH1664" s="203"/>
      <c r="AI1664" s="203"/>
      <c r="AJ1664" s="203"/>
      <c r="AK1664" s="203"/>
      <c r="AL1664" s="203"/>
      <c r="AM1664" s="203"/>
      <c r="AN1664" s="203"/>
      <c r="AO1664" s="203"/>
      <c r="AP1664" s="203"/>
      <c r="AQ1664" s="203"/>
      <c r="AR1664" s="203"/>
      <c r="AS1664" s="203"/>
      <c r="AT1664" s="203"/>
      <c r="AU1664" s="203"/>
      <c r="AV1664" s="203"/>
      <c r="AW1664" s="203"/>
      <c r="AX1664" s="203"/>
      <c r="AY1664" s="203"/>
      <c r="AZ1664" s="203"/>
      <c r="BA1664" s="203"/>
      <c r="BB1664" s="203"/>
      <c r="BC1664" s="203"/>
      <c r="BD1664" s="203"/>
      <c r="BE1664" s="203"/>
      <c r="BF1664" s="203"/>
      <c r="BG1664" s="203"/>
      <c r="BH1664" s="203"/>
      <c r="BI1664" s="203"/>
      <c r="BJ1664" s="203"/>
      <c r="BK1664" s="203"/>
      <c r="BL1664" s="203"/>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c r="FC1664"/>
      <c r="FD1664"/>
      <c r="FE1664"/>
      <c r="FF1664"/>
      <c r="FG1664"/>
      <c r="FH1664"/>
      <c r="FI1664"/>
      <c r="FJ1664"/>
      <c r="FK1664"/>
      <c r="FL1664"/>
      <c r="FM1664"/>
      <c r="FN1664"/>
      <c r="FO1664"/>
      <c r="FP1664"/>
      <c r="FQ1664"/>
      <c r="FR1664"/>
      <c r="FS1664"/>
      <c r="FT1664"/>
      <c r="FU1664"/>
      <c r="FV1664"/>
      <c r="FW1664"/>
      <c r="FX1664"/>
      <c r="FY1664"/>
      <c r="FZ1664"/>
      <c r="GA1664"/>
      <c r="GB1664"/>
      <c r="GC1664"/>
      <c r="GD1664"/>
      <c r="GE1664"/>
      <c r="GF1664"/>
      <c r="GG1664"/>
      <c r="GH1664"/>
      <c r="GI1664"/>
      <c r="GJ1664"/>
      <c r="GK1664"/>
      <c r="GL1664"/>
      <c r="GM1664"/>
      <c r="GN1664"/>
      <c r="GO1664"/>
      <c r="GP1664"/>
      <c r="GQ1664"/>
      <c r="GR1664"/>
      <c r="GS1664"/>
      <c r="GT1664"/>
      <c r="GU1664"/>
      <c r="GV1664"/>
      <c r="GW1664"/>
      <c r="GX1664"/>
      <c r="GY1664"/>
      <c r="GZ1664"/>
      <c r="HA1664"/>
      <c r="HB1664"/>
      <c r="HC1664"/>
      <c r="HD1664"/>
      <c r="HE1664"/>
      <c r="HF1664"/>
      <c r="HG1664"/>
      <c r="HH1664"/>
      <c r="HI1664"/>
      <c r="HJ1664"/>
      <c r="HK1664"/>
      <c r="HL1664"/>
      <c r="HM1664"/>
      <c r="HN1664"/>
      <c r="HO1664"/>
      <c r="HP1664"/>
      <c r="HQ1664"/>
      <c r="HR1664"/>
      <c r="HS1664"/>
      <c r="HT1664"/>
      <c r="HU1664"/>
      <c r="HV1664"/>
      <c r="HW1664"/>
      <c r="HX1664"/>
      <c r="HY1664"/>
      <c r="HZ1664"/>
      <c r="IA1664"/>
      <c r="IB1664"/>
      <c r="IC1664"/>
      <c r="ID1664"/>
      <c r="IE1664"/>
      <c r="IF1664"/>
      <c r="IG1664"/>
      <c r="IH1664"/>
      <c r="II1664"/>
      <c r="IJ1664"/>
      <c r="IK1664"/>
      <c r="IL1664"/>
      <c r="IM1664"/>
      <c r="IN1664"/>
      <c r="IO1664"/>
      <c r="IP1664"/>
      <c r="IQ1664"/>
      <c r="IR1664"/>
      <c r="IS1664"/>
      <c r="IT1664"/>
      <c r="IU1664"/>
      <c r="IV1664"/>
    </row>
    <row r="1665" spans="1:260" ht="12.75" customHeight="1" x14ac:dyDescent="0.2">
      <c r="A1665" s="203" t="s">
        <v>128</v>
      </c>
      <c r="B1665" s="203" t="s">
        <v>4104</v>
      </c>
      <c r="C1665" s="203" t="s">
        <v>1979</v>
      </c>
      <c r="D1665" s="214">
        <v>33704</v>
      </c>
      <c r="E1665" s="203" t="s">
        <v>1575</v>
      </c>
      <c r="F1665" s="203" t="s">
        <v>2184</v>
      </c>
      <c r="G1665" s="203" t="s">
        <v>4774</v>
      </c>
      <c r="H1665" s="203" t="s">
        <v>4029</v>
      </c>
      <c r="I1665" s="203"/>
      <c r="J1665" s="203"/>
      <c r="K1665" s="203" t="s">
        <v>26</v>
      </c>
      <c r="L1665" s="203" t="s">
        <v>22</v>
      </c>
      <c r="M1665" s="203" t="s">
        <v>2420</v>
      </c>
      <c r="N1665" s="203" t="s">
        <v>26</v>
      </c>
      <c r="O1665" s="203" t="s">
        <v>22</v>
      </c>
      <c r="P1665" s="203" t="s">
        <v>2284</v>
      </c>
      <c r="Q1665" s="203" t="s">
        <v>26</v>
      </c>
      <c r="R1665" s="203" t="s">
        <v>22</v>
      </c>
      <c r="S1665" s="203" t="s">
        <v>685</v>
      </c>
      <c r="T1665" s="203">
        <v>0</v>
      </c>
      <c r="U1665" s="203">
        <v>0</v>
      </c>
      <c r="V1665" s="203">
        <v>0</v>
      </c>
      <c r="W1665" s="203">
        <v>0</v>
      </c>
      <c r="X1665" s="203">
        <v>0</v>
      </c>
      <c r="Y1665" s="203">
        <v>0</v>
      </c>
      <c r="Z1665" s="203">
        <v>0</v>
      </c>
      <c r="AA1665" s="203">
        <v>0</v>
      </c>
      <c r="AB1665" s="203">
        <v>0</v>
      </c>
      <c r="AC1665" s="203">
        <v>0</v>
      </c>
      <c r="AD1665" s="203">
        <v>0</v>
      </c>
      <c r="AE1665" s="203">
        <v>0</v>
      </c>
      <c r="AF1665" s="203">
        <v>0</v>
      </c>
      <c r="AG1665" s="203">
        <v>0</v>
      </c>
      <c r="AH1665" s="203">
        <v>0</v>
      </c>
      <c r="AI1665" s="203">
        <v>0</v>
      </c>
      <c r="AJ1665" s="203">
        <v>0</v>
      </c>
      <c r="AK1665" s="203">
        <v>0</v>
      </c>
      <c r="AL1665" s="203"/>
      <c r="AM1665" s="203"/>
      <c r="AN1665" s="203"/>
      <c r="AO1665" s="203"/>
      <c r="AP1665" s="203"/>
      <c r="AQ1665" s="203"/>
      <c r="AR1665" s="203"/>
      <c r="AS1665" s="203"/>
      <c r="AT1665" s="203"/>
      <c r="AU1665" s="203"/>
      <c r="AV1665" s="203"/>
      <c r="AW1665" s="203"/>
      <c r="AX1665" s="203"/>
      <c r="AY1665" s="203"/>
      <c r="AZ1665" s="203"/>
      <c r="BA1665" s="203"/>
      <c r="BB1665" s="203"/>
      <c r="BC1665" s="203"/>
      <c r="BD1665" s="203"/>
      <c r="BE1665" s="203"/>
      <c r="BF1665" s="203"/>
      <c r="BG1665" s="203"/>
      <c r="BH1665" s="203"/>
      <c r="BI1665" s="203"/>
      <c r="BJ1665" s="203"/>
      <c r="BK1665" s="203"/>
      <c r="BL1665" s="203"/>
    </row>
    <row r="1666" spans="1:260" s="10" customFormat="1" ht="12.75" customHeight="1" x14ac:dyDescent="0.2">
      <c r="A1666" s="203" t="s">
        <v>4028</v>
      </c>
      <c r="B1666" s="203" t="s">
        <v>4028</v>
      </c>
      <c r="C1666" s="203"/>
      <c r="D1666" s="214"/>
      <c r="E1666" s="203"/>
      <c r="F1666" s="203"/>
      <c r="G1666" s="203" t="s">
        <v>4028</v>
      </c>
      <c r="H1666" s="203" t="s">
        <v>4028</v>
      </c>
      <c r="I1666" s="203" t="s">
        <v>4028</v>
      </c>
      <c r="J1666" s="203" t="s">
        <v>4028</v>
      </c>
      <c r="K1666" s="203" t="s">
        <v>4028</v>
      </c>
      <c r="L1666" s="203" t="s">
        <v>4028</v>
      </c>
      <c r="M1666" s="203" t="s">
        <v>4028</v>
      </c>
      <c r="N1666" s="203" t="s">
        <v>4028</v>
      </c>
      <c r="O1666" s="203" t="s">
        <v>4028</v>
      </c>
      <c r="P1666" s="203" t="s">
        <v>4028</v>
      </c>
      <c r="Q1666" s="203"/>
      <c r="R1666" s="203"/>
      <c r="S1666" s="203"/>
      <c r="T1666" s="203" t="s">
        <v>4028</v>
      </c>
      <c r="U1666" s="203" t="s">
        <v>4028</v>
      </c>
      <c r="V1666" s="203" t="s">
        <v>4028</v>
      </c>
      <c r="W1666" s="203" t="s">
        <v>4028</v>
      </c>
      <c r="X1666" s="203" t="s">
        <v>4028</v>
      </c>
      <c r="Y1666" s="203" t="s">
        <v>4028</v>
      </c>
      <c r="Z1666" s="203" t="s">
        <v>4028</v>
      </c>
      <c r="AA1666" s="203" t="s">
        <v>4028</v>
      </c>
      <c r="AB1666" s="203" t="s">
        <v>4028</v>
      </c>
      <c r="AC1666" s="203" t="s">
        <v>4028</v>
      </c>
      <c r="AD1666" s="203" t="s">
        <v>4028</v>
      </c>
      <c r="AE1666" s="203" t="s">
        <v>4028</v>
      </c>
      <c r="AF1666" s="203" t="s">
        <v>4028</v>
      </c>
      <c r="AG1666" s="203" t="s">
        <v>4028</v>
      </c>
      <c r="AH1666" s="203" t="s">
        <v>4028</v>
      </c>
      <c r="AI1666" s="203" t="s">
        <v>4028</v>
      </c>
      <c r="AJ1666" s="203" t="s">
        <v>4028</v>
      </c>
      <c r="AK1666" s="203" t="s">
        <v>4028</v>
      </c>
      <c r="AL1666" s="203"/>
      <c r="AM1666" s="203"/>
      <c r="AN1666" s="203"/>
      <c r="AO1666" s="203"/>
      <c r="AP1666" s="203"/>
      <c r="AQ1666" s="203"/>
      <c r="AR1666" s="203"/>
      <c r="AS1666" s="203"/>
      <c r="AT1666" s="203"/>
      <c r="AU1666" s="203"/>
      <c r="AV1666" s="203"/>
      <c r="AW1666" s="203"/>
      <c r="AX1666" s="203"/>
      <c r="AY1666" s="203"/>
      <c r="AZ1666" s="203"/>
      <c r="BA1666" s="203"/>
      <c r="BB1666" s="203"/>
      <c r="BC1666" s="203"/>
      <c r="BD1666" s="203"/>
      <c r="BE1666" s="203"/>
      <c r="BF1666" s="203"/>
      <c r="BG1666" s="203"/>
      <c r="BH1666" s="203"/>
      <c r="BI1666" s="203"/>
      <c r="BJ1666" s="203"/>
      <c r="BK1666" s="203"/>
      <c r="BL1666" s="203"/>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c r="FC1666"/>
      <c r="FD1666"/>
      <c r="FE1666"/>
      <c r="FF1666"/>
      <c r="FG1666"/>
      <c r="FH1666"/>
      <c r="FI1666"/>
      <c r="FJ1666"/>
      <c r="FK1666"/>
      <c r="FL1666"/>
      <c r="FM1666"/>
      <c r="FN1666"/>
      <c r="FO1666"/>
      <c r="FP1666"/>
      <c r="FQ1666"/>
      <c r="FR1666"/>
      <c r="FS1666"/>
      <c r="FT1666"/>
      <c r="FU1666"/>
      <c r="FV1666"/>
      <c r="FW1666"/>
      <c r="FX1666"/>
      <c r="FY1666"/>
      <c r="FZ1666"/>
      <c r="GA1666"/>
      <c r="GB1666"/>
      <c r="GC1666"/>
      <c r="GD1666"/>
      <c r="GE1666"/>
      <c r="GF1666"/>
      <c r="GG1666"/>
      <c r="GH1666"/>
      <c r="GI1666"/>
      <c r="GJ1666"/>
      <c r="GK1666"/>
      <c r="GL1666"/>
      <c r="GM1666"/>
      <c r="GN1666"/>
      <c r="GO1666"/>
      <c r="GP1666"/>
      <c r="GQ1666"/>
      <c r="GR1666"/>
      <c r="GS1666"/>
      <c r="GT1666"/>
      <c r="GU1666"/>
      <c r="GV1666"/>
      <c r="GW1666"/>
      <c r="GX1666"/>
      <c r="GY1666"/>
      <c r="GZ1666"/>
      <c r="HA1666"/>
      <c r="HB1666"/>
      <c r="HC1666"/>
      <c r="HD1666"/>
      <c r="HE1666"/>
      <c r="HF1666"/>
      <c r="HG1666"/>
      <c r="HH1666"/>
      <c r="HI1666"/>
      <c r="HJ1666"/>
      <c r="HK1666"/>
      <c r="HL1666"/>
      <c r="HM1666"/>
      <c r="HN1666"/>
      <c r="HO1666"/>
      <c r="HP1666"/>
      <c r="HQ1666"/>
      <c r="HR1666"/>
      <c r="HS1666"/>
      <c r="HT1666"/>
      <c r="HU1666"/>
      <c r="HV1666"/>
      <c r="HW1666"/>
      <c r="HX1666"/>
      <c r="HY1666"/>
      <c r="HZ1666"/>
      <c r="IA1666"/>
      <c r="IB1666"/>
      <c r="IC1666"/>
      <c r="ID1666"/>
      <c r="IE1666"/>
      <c r="IF1666"/>
      <c r="IG1666"/>
      <c r="IH1666"/>
      <c r="II1666"/>
      <c r="IJ1666"/>
      <c r="IK1666"/>
      <c r="IL1666"/>
      <c r="IM1666"/>
      <c r="IN1666"/>
      <c r="IO1666"/>
      <c r="IP1666"/>
      <c r="IQ1666"/>
      <c r="IR1666"/>
      <c r="IS1666"/>
      <c r="IT1666"/>
      <c r="IU1666"/>
      <c r="IV1666"/>
    </row>
    <row r="1667" spans="1:260" s="10" customFormat="1" ht="12.75" customHeight="1" x14ac:dyDescent="0.2">
      <c r="A1667" s="203" t="s">
        <v>505</v>
      </c>
      <c r="B1667" s="203" t="s">
        <v>4263</v>
      </c>
      <c r="C1667" s="203" t="s">
        <v>932</v>
      </c>
      <c r="D1667" s="214">
        <v>33243</v>
      </c>
      <c r="E1667" s="203" t="s">
        <v>1042</v>
      </c>
      <c r="F1667" s="203" t="s">
        <v>2147</v>
      </c>
      <c r="G1667" s="203" t="s">
        <v>4741</v>
      </c>
      <c r="H1667" s="203" t="s">
        <v>505</v>
      </c>
      <c r="I1667" s="203" t="s">
        <v>55</v>
      </c>
      <c r="J1667" s="203" t="s">
        <v>230</v>
      </c>
      <c r="K1667" s="203" t="s">
        <v>505</v>
      </c>
      <c r="L1667" s="203" t="s">
        <v>55</v>
      </c>
      <c r="M1667" s="203" t="s">
        <v>29</v>
      </c>
      <c r="N1667" s="203" t="s">
        <v>505</v>
      </c>
      <c r="O1667" s="203" t="s">
        <v>55</v>
      </c>
      <c r="P1667" s="203" t="s">
        <v>227</v>
      </c>
      <c r="Q1667" s="203" t="s">
        <v>505</v>
      </c>
      <c r="R1667" s="203" t="s">
        <v>55</v>
      </c>
      <c r="S1667" s="203" t="s">
        <v>480</v>
      </c>
      <c r="T1667" s="203" t="s">
        <v>505</v>
      </c>
      <c r="U1667" s="203" t="s">
        <v>55</v>
      </c>
      <c r="V1667" s="203" t="s">
        <v>58</v>
      </c>
      <c r="W1667" s="203" t="s">
        <v>505</v>
      </c>
      <c r="X1667" s="203" t="s">
        <v>55</v>
      </c>
      <c r="Y1667" s="203" t="s">
        <v>58</v>
      </c>
      <c r="Z1667" s="203" t="s">
        <v>505</v>
      </c>
      <c r="AA1667" s="203" t="s">
        <v>55</v>
      </c>
      <c r="AB1667" s="203" t="s">
        <v>227</v>
      </c>
      <c r="AC1667" s="203">
        <v>0</v>
      </c>
      <c r="AD1667" s="203">
        <v>0</v>
      </c>
      <c r="AE1667" s="203">
        <v>0</v>
      </c>
      <c r="AF1667" s="203">
        <v>0</v>
      </c>
      <c r="AG1667" s="203">
        <v>0</v>
      </c>
      <c r="AH1667" s="203">
        <v>0</v>
      </c>
      <c r="AI1667" s="203">
        <v>0</v>
      </c>
      <c r="AJ1667" s="203">
        <v>0</v>
      </c>
      <c r="AK1667" s="203">
        <v>0</v>
      </c>
      <c r="AL1667" s="203"/>
      <c r="AM1667" s="203"/>
      <c r="AN1667" s="203"/>
      <c r="AO1667" s="203"/>
      <c r="AP1667" s="203"/>
      <c r="AQ1667" s="203"/>
      <c r="AR1667" s="203"/>
      <c r="AS1667" s="203"/>
      <c r="AT1667" s="203"/>
      <c r="AU1667" s="203"/>
      <c r="AV1667" s="203"/>
      <c r="AW1667" s="203"/>
      <c r="AX1667" s="203"/>
      <c r="AY1667" s="203"/>
      <c r="AZ1667" s="203"/>
      <c r="BA1667" s="203"/>
      <c r="BB1667" s="203"/>
      <c r="BC1667" s="203"/>
      <c r="BD1667" s="203"/>
      <c r="BE1667" s="203"/>
      <c r="BF1667" s="203"/>
      <c r="BG1667" s="203"/>
      <c r="BH1667" s="203"/>
      <c r="BI1667" s="203"/>
      <c r="BJ1667" s="203"/>
      <c r="BK1667" s="203"/>
      <c r="BL1667" s="203"/>
    </row>
    <row r="1668" spans="1:260" ht="12.75" customHeight="1" x14ac:dyDescent="0.2">
      <c r="A1668" s="203" t="s">
        <v>505</v>
      </c>
      <c r="B1668" s="203" t="s">
        <v>4449</v>
      </c>
      <c r="C1668" s="203" t="s">
        <v>1450</v>
      </c>
      <c r="D1668" s="214">
        <v>34143</v>
      </c>
      <c r="E1668" s="203" t="s">
        <v>1574</v>
      </c>
      <c r="F1668" s="203" t="s">
        <v>207</v>
      </c>
      <c r="G1668" s="203" t="s">
        <v>4743</v>
      </c>
      <c r="H1668" s="203" t="s">
        <v>505</v>
      </c>
      <c r="I1668" s="203" t="s">
        <v>122</v>
      </c>
      <c r="J1668" s="203" t="s">
        <v>225</v>
      </c>
      <c r="K1668" s="203" t="s">
        <v>505</v>
      </c>
      <c r="L1668" s="203" t="s">
        <v>122</v>
      </c>
      <c r="M1668" s="203" t="s">
        <v>225</v>
      </c>
      <c r="N1668" s="203" t="s">
        <v>505</v>
      </c>
      <c r="O1668" s="203" t="s">
        <v>122</v>
      </c>
      <c r="P1668" s="203" t="s">
        <v>351</v>
      </c>
      <c r="Q1668" s="203" t="s">
        <v>505</v>
      </c>
      <c r="R1668" s="203" t="s">
        <v>122</v>
      </c>
      <c r="S1668" s="203" t="s">
        <v>481</v>
      </c>
      <c r="T1668" s="203" t="s">
        <v>505</v>
      </c>
      <c r="U1668" s="203" t="s">
        <v>122</v>
      </c>
      <c r="V1668" s="203" t="s">
        <v>227</v>
      </c>
      <c r="W1668" s="203" t="s">
        <v>505</v>
      </c>
      <c r="X1668" s="203" t="s">
        <v>122</v>
      </c>
      <c r="Y1668" s="203" t="s">
        <v>227</v>
      </c>
      <c r="Z1668" s="203">
        <v>0</v>
      </c>
      <c r="AA1668" s="203">
        <v>0</v>
      </c>
      <c r="AB1668" s="203">
        <v>0</v>
      </c>
      <c r="AC1668" s="203">
        <v>0</v>
      </c>
      <c r="AD1668" s="203">
        <v>0</v>
      </c>
      <c r="AE1668" s="203">
        <v>0</v>
      </c>
      <c r="AF1668" s="203">
        <v>0</v>
      </c>
      <c r="AG1668" s="203">
        <v>0</v>
      </c>
      <c r="AH1668" s="203">
        <v>0</v>
      </c>
      <c r="AI1668" s="203">
        <v>0</v>
      </c>
      <c r="AJ1668" s="203">
        <v>0</v>
      </c>
      <c r="AK1668" s="203">
        <v>0</v>
      </c>
      <c r="AL1668" s="203"/>
      <c r="AM1668" s="203"/>
      <c r="AN1668" s="203"/>
      <c r="AO1668" s="203"/>
      <c r="AP1668" s="203"/>
      <c r="AQ1668" s="203"/>
      <c r="AR1668" s="203"/>
      <c r="AS1668" s="203"/>
      <c r="AT1668" s="203"/>
      <c r="AU1668" s="203"/>
      <c r="AV1668" s="203"/>
      <c r="AW1668" s="203"/>
      <c r="AX1668" s="203"/>
      <c r="AY1668" s="203"/>
      <c r="AZ1668" s="203"/>
      <c r="BA1668" s="203"/>
      <c r="BB1668" s="203"/>
      <c r="BC1668" s="203"/>
      <c r="BD1668" s="203"/>
      <c r="BE1668" s="203"/>
      <c r="BF1668" s="203"/>
      <c r="BG1668" s="203"/>
      <c r="BH1668" s="203"/>
      <c r="BI1668" s="203"/>
      <c r="BJ1668" s="203"/>
      <c r="BK1668" s="203"/>
      <c r="BL1668" s="203"/>
      <c r="BM1668" s="10"/>
      <c r="BN1668" s="10"/>
      <c r="BO1668" s="10"/>
      <c r="BP1668" s="10"/>
      <c r="BQ1668" s="10"/>
      <c r="BR1668" s="10"/>
      <c r="BS1668" s="10"/>
      <c r="BT1668" s="10"/>
      <c r="BU1668" s="10"/>
      <c r="BV1668" s="10"/>
      <c r="BW1668" s="10"/>
      <c r="BX1668" s="10"/>
      <c r="BY1668" s="10"/>
      <c r="BZ1668" s="10"/>
      <c r="CA1668" s="10"/>
      <c r="CB1668" s="10"/>
      <c r="CC1668" s="10"/>
      <c r="CD1668" s="10"/>
      <c r="CE1668" s="10"/>
      <c r="CF1668" s="10"/>
      <c r="CG1668" s="10"/>
      <c r="CH1668" s="10"/>
      <c r="CI1668" s="10"/>
      <c r="CJ1668" s="10"/>
      <c r="CK1668" s="10"/>
      <c r="CL1668" s="10"/>
      <c r="CM1668" s="10"/>
      <c r="CN1668" s="10"/>
      <c r="CO1668" s="10"/>
      <c r="CP1668" s="10"/>
      <c r="CQ1668" s="10"/>
      <c r="CR1668" s="10"/>
      <c r="CS1668" s="10"/>
      <c r="CT1668" s="10"/>
      <c r="CU1668" s="10"/>
      <c r="CV1668" s="10"/>
      <c r="CW1668" s="10"/>
      <c r="CX1668" s="10"/>
      <c r="CY1668" s="10"/>
      <c r="CZ1668" s="10"/>
      <c r="DA1668" s="10"/>
      <c r="DB1668" s="10"/>
      <c r="DC1668" s="10"/>
      <c r="DD1668" s="10"/>
      <c r="DE1668" s="10"/>
      <c r="DF1668" s="10"/>
      <c r="DG1668" s="10"/>
      <c r="DH1668" s="10"/>
      <c r="DI1668" s="10"/>
      <c r="DJ1668" s="10"/>
      <c r="DK1668" s="10"/>
      <c r="DL1668" s="10"/>
      <c r="DM1668" s="10"/>
      <c r="DN1668" s="10"/>
      <c r="DO1668" s="10"/>
      <c r="DP1668" s="10"/>
      <c r="DQ1668" s="10"/>
      <c r="DR1668" s="10"/>
      <c r="DS1668" s="10"/>
      <c r="DT1668" s="10"/>
      <c r="DU1668" s="10"/>
      <c r="DV1668" s="10"/>
      <c r="DW1668" s="10"/>
      <c r="DX1668" s="10"/>
      <c r="DY1668" s="10"/>
      <c r="DZ1668" s="10"/>
      <c r="EA1668" s="10"/>
      <c r="EB1668" s="10"/>
      <c r="EC1668" s="10"/>
      <c r="ED1668" s="10"/>
      <c r="EE1668" s="10"/>
      <c r="EF1668" s="10"/>
      <c r="EG1668" s="10"/>
      <c r="EH1668" s="10"/>
      <c r="EI1668" s="10"/>
      <c r="EJ1668" s="10"/>
      <c r="EK1668" s="10"/>
      <c r="EL1668" s="10"/>
      <c r="EM1668" s="10"/>
      <c r="EN1668" s="10"/>
      <c r="EO1668" s="10"/>
      <c r="EP1668" s="10"/>
      <c r="EQ1668" s="10"/>
      <c r="ER1668" s="10"/>
      <c r="ES1668" s="10"/>
      <c r="ET1668" s="10"/>
      <c r="EU1668" s="10"/>
      <c r="EV1668" s="10"/>
      <c r="EW1668" s="10"/>
      <c r="EX1668" s="10"/>
      <c r="EY1668" s="10"/>
      <c r="EZ1668" s="10"/>
      <c r="FA1668" s="10"/>
      <c r="FB1668" s="10"/>
      <c r="FC1668" s="10"/>
      <c r="FD1668" s="10"/>
      <c r="FE1668" s="10"/>
      <c r="FF1668" s="10"/>
      <c r="FG1668" s="10"/>
      <c r="FH1668" s="10"/>
      <c r="FI1668" s="10"/>
      <c r="FJ1668" s="10"/>
      <c r="FK1668" s="10"/>
      <c r="FL1668" s="10"/>
      <c r="FM1668" s="10"/>
      <c r="FN1668" s="10"/>
      <c r="FO1668" s="10"/>
      <c r="FP1668" s="10"/>
      <c r="FQ1668" s="10"/>
      <c r="FR1668" s="10"/>
      <c r="FS1668" s="10"/>
      <c r="FT1668" s="10"/>
      <c r="FU1668" s="10"/>
      <c r="FV1668" s="10"/>
      <c r="FW1668" s="10"/>
      <c r="FX1668" s="10"/>
      <c r="FY1668" s="10"/>
      <c r="FZ1668" s="10"/>
      <c r="GA1668" s="10"/>
      <c r="GB1668" s="10"/>
      <c r="GC1668" s="10"/>
      <c r="GD1668" s="10"/>
      <c r="GE1668" s="10"/>
      <c r="GF1668" s="10"/>
      <c r="GG1668" s="10"/>
      <c r="GH1668" s="10"/>
      <c r="GI1668" s="10"/>
      <c r="GJ1668" s="10"/>
      <c r="GK1668" s="10"/>
      <c r="GL1668" s="10"/>
      <c r="GM1668" s="10"/>
      <c r="GN1668" s="10"/>
      <c r="GO1668" s="10"/>
      <c r="GP1668" s="10"/>
      <c r="GQ1668" s="10"/>
      <c r="GR1668" s="10"/>
      <c r="GS1668" s="10"/>
      <c r="GT1668" s="10"/>
      <c r="GU1668" s="10"/>
      <c r="GV1668" s="10"/>
      <c r="GW1668" s="10"/>
      <c r="GX1668" s="10"/>
      <c r="GY1668" s="10"/>
      <c r="GZ1668" s="10"/>
      <c r="HA1668" s="10"/>
      <c r="HB1668" s="10"/>
      <c r="HC1668" s="10"/>
      <c r="HD1668" s="10"/>
      <c r="HE1668" s="10"/>
      <c r="HF1668" s="10"/>
      <c r="HG1668" s="10"/>
      <c r="HH1668" s="10"/>
      <c r="HI1668" s="10"/>
      <c r="HJ1668" s="10"/>
      <c r="HK1668" s="10"/>
      <c r="HL1668" s="10"/>
      <c r="HM1668" s="10"/>
      <c r="HN1668" s="10"/>
      <c r="HO1668" s="10"/>
      <c r="HP1668" s="10"/>
      <c r="HQ1668" s="10"/>
      <c r="HR1668" s="10"/>
      <c r="HS1668" s="10"/>
      <c r="HT1668" s="10"/>
      <c r="HU1668" s="10"/>
      <c r="HV1668" s="10"/>
      <c r="HW1668" s="10"/>
      <c r="HX1668" s="10"/>
      <c r="HY1668" s="10"/>
      <c r="HZ1668" s="10"/>
      <c r="IA1668" s="10"/>
      <c r="IB1668" s="10"/>
      <c r="IC1668" s="10"/>
      <c r="ID1668" s="10"/>
      <c r="IE1668" s="10"/>
      <c r="IF1668" s="10"/>
      <c r="IG1668" s="10"/>
      <c r="IH1668" s="10"/>
      <c r="II1668" s="10"/>
      <c r="IJ1668" s="10"/>
      <c r="IK1668" s="10"/>
      <c r="IL1668" s="10"/>
      <c r="IM1668" s="10"/>
      <c r="IN1668" s="10"/>
      <c r="IO1668" s="10"/>
      <c r="IP1668" s="10"/>
      <c r="IQ1668" s="10"/>
      <c r="IR1668" s="10"/>
      <c r="IS1668" s="10"/>
      <c r="IT1668" s="10"/>
      <c r="IU1668" s="10"/>
      <c r="IV1668" s="10"/>
    </row>
    <row r="1669" spans="1:260" s="10" customFormat="1" ht="12.75" customHeight="1" x14ac:dyDescent="0.2">
      <c r="A1669" s="203" t="s">
        <v>4119</v>
      </c>
      <c r="B1669" s="203" t="s">
        <v>4345</v>
      </c>
      <c r="C1669" s="203" t="s">
        <v>1724</v>
      </c>
      <c r="D1669" s="214">
        <v>33924</v>
      </c>
      <c r="E1669" s="203" t="s">
        <v>2033</v>
      </c>
      <c r="F1669" s="203" t="s">
        <v>2150</v>
      </c>
      <c r="G1669" s="203" t="s">
        <v>4922</v>
      </c>
      <c r="H1669" s="203" t="s">
        <v>507</v>
      </c>
      <c r="I1669" s="203" t="s">
        <v>232</v>
      </c>
      <c r="J1669" s="203" t="s">
        <v>29</v>
      </c>
      <c r="K1669" s="203" t="s">
        <v>477</v>
      </c>
      <c r="L1669" s="203" t="s">
        <v>232</v>
      </c>
      <c r="M1669" s="203" t="s">
        <v>676</v>
      </c>
      <c r="N1669" s="203" t="s">
        <v>507</v>
      </c>
      <c r="O1669" s="203" t="s">
        <v>232</v>
      </c>
      <c r="P1669" s="203" t="s">
        <v>56</v>
      </c>
      <c r="Q1669" s="203" t="s">
        <v>507</v>
      </c>
      <c r="R1669" s="203" t="s">
        <v>232</v>
      </c>
      <c r="S1669" s="203" t="s">
        <v>225</v>
      </c>
      <c r="T1669" s="203">
        <v>0</v>
      </c>
      <c r="U1669" s="203">
        <v>0</v>
      </c>
      <c r="V1669" s="203">
        <v>0</v>
      </c>
      <c r="W1669" s="203">
        <v>0</v>
      </c>
      <c r="X1669" s="203">
        <v>0</v>
      </c>
      <c r="Y1669" s="203">
        <v>0</v>
      </c>
      <c r="Z1669" s="203">
        <v>0</v>
      </c>
      <c r="AA1669" s="203">
        <v>0</v>
      </c>
      <c r="AB1669" s="203">
        <v>0</v>
      </c>
      <c r="AC1669" s="203">
        <v>0</v>
      </c>
      <c r="AD1669" s="203">
        <v>0</v>
      </c>
      <c r="AE1669" s="203">
        <v>0</v>
      </c>
      <c r="AF1669" s="203">
        <v>0</v>
      </c>
      <c r="AG1669" s="203">
        <v>0</v>
      </c>
      <c r="AH1669" s="203">
        <v>0</v>
      </c>
      <c r="AI1669" s="203">
        <v>0</v>
      </c>
      <c r="AJ1669" s="203">
        <v>0</v>
      </c>
      <c r="AK1669" s="203">
        <v>0</v>
      </c>
      <c r="AL1669" s="203"/>
      <c r="AM1669" s="203"/>
      <c r="AN1669" s="203"/>
      <c r="AO1669" s="203"/>
      <c r="AP1669" s="203"/>
      <c r="AQ1669" s="203"/>
      <c r="AR1669" s="203"/>
      <c r="AS1669" s="203"/>
      <c r="AT1669" s="203"/>
      <c r="AU1669" s="203"/>
      <c r="AV1669" s="203"/>
      <c r="AW1669" s="203"/>
      <c r="AX1669" s="203"/>
      <c r="AY1669" s="203"/>
      <c r="AZ1669" s="203"/>
      <c r="BA1669" s="203"/>
      <c r="BB1669" s="203"/>
      <c r="BC1669" s="203"/>
      <c r="BD1669" s="203"/>
      <c r="BE1669" s="203"/>
      <c r="BF1669" s="203"/>
      <c r="BG1669" s="203"/>
      <c r="BH1669" s="203"/>
      <c r="BI1669" s="203"/>
      <c r="BJ1669" s="203"/>
      <c r="BK1669" s="203"/>
      <c r="BL1669" s="203"/>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c r="FC1669"/>
      <c r="FD1669"/>
      <c r="FE1669"/>
      <c r="FF1669"/>
      <c r="FG1669"/>
      <c r="FH1669"/>
      <c r="FI1669"/>
      <c r="FJ1669"/>
      <c r="FK1669"/>
      <c r="FL1669"/>
      <c r="FM1669"/>
      <c r="FN1669"/>
      <c r="FO1669"/>
      <c r="FP1669"/>
      <c r="FQ1669"/>
      <c r="FR1669"/>
      <c r="FS1669"/>
      <c r="FT1669"/>
      <c r="FU1669"/>
      <c r="FV1669"/>
      <c r="FW1669"/>
      <c r="FX1669"/>
      <c r="FY1669"/>
      <c r="FZ1669"/>
      <c r="GA1669"/>
      <c r="GB1669"/>
      <c r="GC1669"/>
      <c r="GD1669"/>
      <c r="GE1669"/>
      <c r="GF1669"/>
      <c r="GG1669"/>
      <c r="GH1669"/>
      <c r="GI1669"/>
      <c r="GJ1669"/>
      <c r="GK1669"/>
      <c r="GL1669"/>
      <c r="GM1669"/>
      <c r="GN1669"/>
      <c r="GO1669"/>
      <c r="GP1669"/>
      <c r="GQ1669"/>
      <c r="GR1669"/>
      <c r="GS1669"/>
      <c r="GT1669"/>
      <c r="GU1669"/>
      <c r="GV1669"/>
      <c r="GW1669"/>
      <c r="GX1669"/>
      <c r="GY1669"/>
      <c r="GZ1669"/>
      <c r="HA1669"/>
      <c r="HB1669"/>
      <c r="HC1669"/>
      <c r="HD1669"/>
      <c r="HE1669"/>
      <c r="HF1669"/>
      <c r="HG1669"/>
      <c r="HH1669"/>
      <c r="HI1669"/>
      <c r="HJ1669"/>
      <c r="HK1669"/>
      <c r="HL1669"/>
      <c r="HM1669"/>
      <c r="HN1669"/>
      <c r="HO1669"/>
      <c r="HP1669"/>
      <c r="HQ1669"/>
      <c r="HR1669"/>
      <c r="HS1669"/>
      <c r="HT1669"/>
      <c r="HU1669"/>
      <c r="HV1669"/>
      <c r="HW1669"/>
      <c r="HX1669"/>
      <c r="HY1669"/>
      <c r="HZ1669"/>
      <c r="IA1669"/>
      <c r="IB1669"/>
      <c r="IC1669"/>
      <c r="ID1669"/>
      <c r="IE1669"/>
      <c r="IF1669"/>
      <c r="IG1669"/>
      <c r="IH1669"/>
      <c r="II1669"/>
      <c r="IJ1669"/>
      <c r="IK1669"/>
      <c r="IL1669"/>
      <c r="IM1669"/>
      <c r="IN1669"/>
      <c r="IO1669"/>
      <c r="IP1669"/>
      <c r="IQ1669"/>
      <c r="IR1669"/>
      <c r="IS1669"/>
      <c r="IT1669"/>
      <c r="IU1669"/>
      <c r="IV1669"/>
    </row>
    <row r="1670" spans="1:260" s="10" customFormat="1" ht="12.75" customHeight="1" x14ac:dyDescent="0.2">
      <c r="A1670" s="203" t="s">
        <v>332</v>
      </c>
      <c r="B1670" s="203" t="s">
        <v>4093</v>
      </c>
      <c r="C1670" s="203" t="s">
        <v>1522</v>
      </c>
      <c r="D1670" s="214">
        <v>33715</v>
      </c>
      <c r="E1670" s="203" t="s">
        <v>1574</v>
      </c>
      <c r="F1670" s="203" t="s">
        <v>2149</v>
      </c>
      <c r="G1670" s="203" t="s">
        <v>4716</v>
      </c>
      <c r="H1670" s="203" t="s">
        <v>332</v>
      </c>
      <c r="I1670" s="203" t="s">
        <v>233</v>
      </c>
      <c r="J1670" s="203" t="s">
        <v>230</v>
      </c>
      <c r="K1670" s="203" t="s">
        <v>332</v>
      </c>
      <c r="L1670" s="203" t="s">
        <v>55</v>
      </c>
      <c r="M1670" s="203" t="s">
        <v>230</v>
      </c>
      <c r="N1670" s="203" t="s">
        <v>202</v>
      </c>
      <c r="O1670" s="203">
        <v>0</v>
      </c>
      <c r="P1670" s="203">
        <v>0</v>
      </c>
      <c r="Q1670" s="203" t="s">
        <v>332</v>
      </c>
      <c r="R1670" s="203" t="s">
        <v>55</v>
      </c>
      <c r="S1670" s="203" t="s">
        <v>225</v>
      </c>
      <c r="T1670" s="203" t="s">
        <v>332</v>
      </c>
      <c r="U1670" s="203" t="s">
        <v>55</v>
      </c>
      <c r="V1670" s="203" t="s">
        <v>58</v>
      </c>
      <c r="W1670" s="203" t="s">
        <v>332</v>
      </c>
      <c r="X1670" s="203" t="s">
        <v>55</v>
      </c>
      <c r="Y1670" s="203" t="s">
        <v>58</v>
      </c>
      <c r="Z1670" s="203">
        <v>0</v>
      </c>
      <c r="AA1670" s="203">
        <v>0</v>
      </c>
      <c r="AB1670" s="203">
        <v>0</v>
      </c>
      <c r="AC1670" s="203">
        <v>0</v>
      </c>
      <c r="AD1670" s="203">
        <v>0</v>
      </c>
      <c r="AE1670" s="203">
        <v>0</v>
      </c>
      <c r="AF1670" s="203">
        <v>0</v>
      </c>
      <c r="AG1670" s="203">
        <v>0</v>
      </c>
      <c r="AH1670" s="203">
        <v>0</v>
      </c>
      <c r="AI1670" s="203">
        <v>0</v>
      </c>
      <c r="AJ1670" s="203">
        <v>0</v>
      </c>
      <c r="AK1670" s="203">
        <v>0</v>
      </c>
      <c r="AL1670" s="203"/>
      <c r="AM1670" s="203"/>
      <c r="AN1670" s="203"/>
      <c r="AO1670" s="203"/>
      <c r="AP1670" s="203"/>
      <c r="AQ1670" s="203"/>
      <c r="AR1670" s="203"/>
      <c r="AS1670" s="203"/>
      <c r="AT1670" s="203"/>
      <c r="AU1670" s="203"/>
      <c r="AV1670" s="203"/>
      <c r="AW1670" s="203"/>
      <c r="AX1670" s="203"/>
      <c r="AY1670" s="203"/>
      <c r="AZ1670" s="203"/>
      <c r="BA1670" s="203"/>
      <c r="BB1670" s="203"/>
      <c r="BC1670" s="203"/>
      <c r="BD1670" s="203"/>
      <c r="BE1670" s="203"/>
      <c r="BF1670" s="203"/>
      <c r="BG1670" s="203"/>
      <c r="BH1670" s="203"/>
      <c r="BI1670" s="203"/>
      <c r="BJ1670" s="203"/>
      <c r="BK1670" s="203"/>
      <c r="BL1670" s="203"/>
      <c r="IW1670"/>
      <c r="IX1670"/>
      <c r="IY1670"/>
      <c r="IZ1670"/>
    </row>
    <row r="1671" spans="1:260" ht="12.75" customHeight="1" x14ac:dyDescent="0.2">
      <c r="A1671" s="203" t="s">
        <v>4078</v>
      </c>
      <c r="B1671" s="203" t="s">
        <v>4208</v>
      </c>
      <c r="C1671" s="203" t="s">
        <v>1261</v>
      </c>
      <c r="D1671" s="214">
        <v>33528</v>
      </c>
      <c r="E1671" s="203" t="s">
        <v>1223</v>
      </c>
      <c r="F1671" s="203" t="s">
        <v>2177</v>
      </c>
      <c r="G1671" s="203" t="s">
        <v>4789</v>
      </c>
      <c r="H1671" s="203" t="s">
        <v>544</v>
      </c>
      <c r="I1671" s="203" t="s">
        <v>237</v>
      </c>
      <c r="J1671" s="203" t="s">
        <v>76</v>
      </c>
      <c r="K1671" s="203" t="s">
        <v>477</v>
      </c>
      <c r="L1671" s="203" t="s">
        <v>229</v>
      </c>
      <c r="M1671" s="203" t="s">
        <v>199</v>
      </c>
      <c r="N1671" s="203" t="s">
        <v>331</v>
      </c>
      <c r="O1671" s="203" t="s">
        <v>229</v>
      </c>
      <c r="P1671" s="203" t="s">
        <v>349</v>
      </c>
      <c r="Q1671" s="203" t="s">
        <v>16</v>
      </c>
      <c r="R1671" s="203" t="s">
        <v>229</v>
      </c>
      <c r="S1671" s="203" t="s">
        <v>349</v>
      </c>
      <c r="T1671" s="203" t="s">
        <v>226</v>
      </c>
      <c r="U1671" s="203" t="s">
        <v>32</v>
      </c>
      <c r="V1671" s="203" t="s">
        <v>347</v>
      </c>
      <c r="W1671" s="203" t="s">
        <v>226</v>
      </c>
      <c r="X1671" s="203" t="s">
        <v>32</v>
      </c>
      <c r="Y1671" s="203" t="s">
        <v>347</v>
      </c>
      <c r="Z1671" s="203" t="s">
        <v>478</v>
      </c>
      <c r="AA1671" s="203" t="s">
        <v>32</v>
      </c>
      <c r="AB1671" s="203" t="s">
        <v>349</v>
      </c>
      <c r="AC1671" s="203">
        <v>0</v>
      </c>
      <c r="AD1671" s="203">
        <v>0</v>
      </c>
      <c r="AE1671" s="203">
        <v>0</v>
      </c>
      <c r="AF1671" s="203">
        <v>0</v>
      </c>
      <c r="AG1671" s="203">
        <v>0</v>
      </c>
      <c r="AH1671" s="203">
        <v>0</v>
      </c>
      <c r="AI1671" s="203">
        <v>0</v>
      </c>
      <c r="AJ1671" s="203">
        <v>0</v>
      </c>
      <c r="AK1671" s="203">
        <v>0</v>
      </c>
      <c r="AL1671" s="203"/>
      <c r="AM1671" s="203"/>
      <c r="AN1671" s="203"/>
      <c r="AO1671" s="203"/>
      <c r="AP1671" s="203"/>
      <c r="AQ1671" s="203"/>
      <c r="AR1671" s="203"/>
      <c r="AS1671" s="203"/>
      <c r="AT1671" s="203"/>
      <c r="AU1671" s="203"/>
      <c r="AV1671" s="203"/>
      <c r="AW1671" s="203"/>
      <c r="AX1671" s="203"/>
      <c r="AY1671" s="203"/>
      <c r="AZ1671" s="203"/>
      <c r="BA1671" s="203"/>
      <c r="BB1671" s="203"/>
      <c r="BC1671" s="203"/>
      <c r="BD1671" s="203"/>
      <c r="BE1671" s="203"/>
      <c r="BF1671" s="203"/>
      <c r="BG1671" s="203"/>
      <c r="BH1671" s="203"/>
      <c r="BI1671" s="203"/>
      <c r="BJ1671" s="203"/>
      <c r="BK1671" s="203"/>
      <c r="BL1671" s="203"/>
      <c r="BM1671" s="10"/>
      <c r="BN1671" s="10"/>
      <c r="BO1671" s="10"/>
      <c r="BP1671" s="10"/>
      <c r="BQ1671" s="10"/>
      <c r="BR1671" s="10"/>
      <c r="BS1671" s="10"/>
      <c r="BT1671" s="10"/>
      <c r="BU1671" s="10"/>
      <c r="BV1671" s="10"/>
      <c r="BW1671" s="10"/>
      <c r="BX1671" s="10"/>
      <c r="BY1671" s="10"/>
      <c r="BZ1671" s="10"/>
      <c r="CA1671" s="10"/>
      <c r="CB1671" s="10"/>
      <c r="CC1671" s="10"/>
      <c r="CD1671" s="10"/>
      <c r="CE1671" s="10"/>
      <c r="CF1671" s="10"/>
      <c r="CG1671" s="10"/>
      <c r="CH1671" s="10"/>
      <c r="CI1671" s="10"/>
      <c r="CJ1671" s="10"/>
      <c r="CK1671" s="10"/>
      <c r="CL1671" s="10"/>
      <c r="CM1671" s="10"/>
      <c r="CN1671" s="10"/>
      <c r="CO1671" s="10"/>
      <c r="CP1671" s="10"/>
      <c r="CQ1671" s="10"/>
      <c r="CR1671" s="10"/>
      <c r="CS1671" s="10"/>
      <c r="CT1671" s="10"/>
      <c r="CU1671" s="10"/>
      <c r="CV1671" s="10"/>
      <c r="CW1671" s="10"/>
      <c r="CX1671" s="10"/>
      <c r="CY1671" s="10"/>
      <c r="CZ1671" s="10"/>
      <c r="DA1671" s="10"/>
      <c r="DB1671" s="10"/>
      <c r="DC1671" s="10"/>
      <c r="DD1671" s="10"/>
      <c r="DE1671" s="10"/>
      <c r="DF1671" s="10"/>
      <c r="DG1671" s="10"/>
      <c r="DH1671" s="10"/>
      <c r="DI1671" s="10"/>
      <c r="DJ1671" s="10"/>
      <c r="DK1671" s="10"/>
      <c r="DL1671" s="10"/>
      <c r="DM1671" s="10"/>
      <c r="DN1671" s="10"/>
      <c r="DO1671" s="10"/>
      <c r="DP1671" s="10"/>
      <c r="DQ1671" s="10"/>
      <c r="DR1671" s="10"/>
      <c r="DS1671" s="10"/>
      <c r="DT1671" s="10"/>
      <c r="DU1671" s="10"/>
      <c r="DV1671" s="10"/>
      <c r="DW1671" s="10"/>
      <c r="DX1671" s="10"/>
      <c r="DY1671" s="10"/>
      <c r="DZ1671" s="10"/>
      <c r="EA1671" s="10"/>
      <c r="EB1671" s="10"/>
      <c r="EC1671" s="10"/>
      <c r="ED1671" s="10"/>
      <c r="EE1671" s="10"/>
      <c r="EF1671" s="10"/>
      <c r="EG1671" s="10"/>
      <c r="EH1671" s="10"/>
      <c r="EI1671" s="10"/>
      <c r="EJ1671" s="10"/>
      <c r="EK1671" s="10"/>
      <c r="EL1671" s="10"/>
      <c r="EM1671" s="10"/>
      <c r="EN1671" s="10"/>
      <c r="EO1671" s="10"/>
      <c r="EP1671" s="10"/>
      <c r="EQ1671" s="10"/>
      <c r="ER1671" s="10"/>
      <c r="ES1671" s="10"/>
      <c r="ET1671" s="10"/>
      <c r="EU1671" s="10"/>
      <c r="EV1671" s="10"/>
      <c r="EW1671" s="10"/>
      <c r="EX1671" s="10"/>
      <c r="EY1671" s="10"/>
      <c r="EZ1671" s="10"/>
      <c r="FA1671" s="10"/>
      <c r="FB1671" s="10"/>
      <c r="FC1671" s="10"/>
      <c r="FD1671" s="10"/>
      <c r="FE1671" s="10"/>
      <c r="FF1671" s="10"/>
      <c r="FG1671" s="10"/>
      <c r="FH1671" s="10"/>
      <c r="FI1671" s="10"/>
      <c r="FJ1671" s="10"/>
      <c r="FK1671" s="10"/>
      <c r="FL1671" s="10"/>
      <c r="FM1671" s="10"/>
      <c r="FN1671" s="10"/>
      <c r="FO1671" s="10"/>
      <c r="FP1671" s="10"/>
      <c r="FQ1671" s="10"/>
      <c r="FR1671" s="10"/>
      <c r="FS1671" s="10"/>
      <c r="FT1671" s="10"/>
      <c r="FU1671" s="10"/>
      <c r="FV1671" s="10"/>
      <c r="FW1671" s="10"/>
      <c r="FX1671" s="10"/>
      <c r="FY1671" s="10"/>
      <c r="FZ1671" s="10"/>
      <c r="GA1671" s="10"/>
      <c r="GB1671" s="10"/>
      <c r="GC1671" s="10"/>
      <c r="GD1671" s="10"/>
      <c r="GE1671" s="10"/>
      <c r="GF1671" s="10"/>
      <c r="GG1671" s="10"/>
      <c r="GH1671" s="10"/>
      <c r="GI1671" s="10"/>
      <c r="GJ1671" s="10"/>
      <c r="GK1671" s="10"/>
      <c r="GL1671" s="10"/>
      <c r="GM1671" s="10"/>
      <c r="GN1671" s="10"/>
      <c r="GO1671" s="10"/>
      <c r="GP1671" s="10"/>
      <c r="GQ1671" s="10"/>
      <c r="GR1671" s="10"/>
      <c r="GS1671" s="10"/>
      <c r="GT1671" s="10"/>
      <c r="GU1671" s="10"/>
      <c r="GV1671" s="10"/>
      <c r="GW1671" s="10"/>
      <c r="GX1671" s="10"/>
      <c r="GY1671" s="10"/>
      <c r="GZ1671" s="10"/>
      <c r="HA1671" s="10"/>
      <c r="HB1671" s="10"/>
      <c r="HC1671" s="10"/>
      <c r="HD1671" s="10"/>
      <c r="HE1671" s="10"/>
      <c r="HF1671" s="10"/>
      <c r="HG1671" s="10"/>
      <c r="HH1671" s="10"/>
      <c r="HI1671" s="10"/>
      <c r="HJ1671" s="10"/>
      <c r="HK1671" s="10"/>
      <c r="HL1671" s="10"/>
      <c r="HM1671" s="10"/>
      <c r="HN1671" s="10"/>
      <c r="HO1671" s="10"/>
      <c r="HP1671" s="10"/>
      <c r="HQ1671" s="10"/>
      <c r="HR1671" s="10"/>
      <c r="HS1671" s="10"/>
      <c r="HT1671" s="10"/>
      <c r="HU1671" s="10"/>
      <c r="HV1671" s="10"/>
      <c r="HW1671" s="10"/>
      <c r="HX1671" s="10"/>
      <c r="HY1671" s="10"/>
      <c r="HZ1671" s="10"/>
      <c r="IA1671" s="10"/>
      <c r="IB1671" s="10"/>
      <c r="IC1671" s="10"/>
      <c r="ID1671" s="10"/>
      <c r="IE1671" s="10"/>
      <c r="IF1671" s="10"/>
      <c r="IG1671" s="10"/>
      <c r="IH1671" s="10"/>
      <c r="II1671" s="10"/>
      <c r="IJ1671" s="10"/>
      <c r="IK1671" s="10"/>
      <c r="IL1671" s="10"/>
      <c r="IM1671" s="10"/>
      <c r="IN1671" s="10"/>
      <c r="IO1671" s="10"/>
      <c r="IP1671" s="10"/>
      <c r="IQ1671" s="10"/>
      <c r="IR1671" s="10"/>
      <c r="IS1671" s="10"/>
      <c r="IT1671" s="10"/>
      <c r="IU1671" s="10"/>
      <c r="IV1671" s="10"/>
      <c r="IW1671" s="10"/>
      <c r="IX1671" s="10"/>
      <c r="IY1671" s="10"/>
      <c r="IZ1671" s="10"/>
    </row>
    <row r="1672" spans="1:260" s="10" customFormat="1" ht="12.75" customHeight="1" x14ac:dyDescent="0.2">
      <c r="A1672" s="203" t="s">
        <v>507</v>
      </c>
      <c r="B1672" s="203" t="s">
        <v>4299</v>
      </c>
      <c r="C1672" s="203" t="s">
        <v>3576</v>
      </c>
      <c r="D1672" s="214">
        <v>35509</v>
      </c>
      <c r="E1672" s="203" t="s">
        <v>3460</v>
      </c>
      <c r="F1672" s="203" t="s">
        <v>3456</v>
      </c>
      <c r="G1672" s="203" t="s">
        <v>4718</v>
      </c>
      <c r="H1672" s="203" t="s">
        <v>544</v>
      </c>
      <c r="I1672" s="203" t="s">
        <v>2235</v>
      </c>
      <c r="J1672" s="203" t="s">
        <v>225</v>
      </c>
      <c r="K1672" s="203"/>
      <c r="L1672" s="203"/>
      <c r="M1672" s="203"/>
      <c r="N1672" s="203"/>
      <c r="O1672" s="203"/>
      <c r="P1672" s="203"/>
      <c r="Q1672" s="203"/>
      <c r="R1672" s="203"/>
      <c r="S1672" s="203"/>
      <c r="T1672" s="203"/>
      <c r="U1672" s="203"/>
      <c r="V1672" s="203"/>
      <c r="W1672" s="203"/>
      <c r="X1672" s="203"/>
      <c r="Y1672" s="203"/>
      <c r="Z1672" s="203"/>
      <c r="AA1672" s="203"/>
      <c r="AB1672" s="203"/>
      <c r="AC1672" s="203"/>
      <c r="AD1672" s="203"/>
      <c r="AE1672" s="203"/>
      <c r="AF1672" s="203"/>
      <c r="AG1672" s="203"/>
      <c r="AH1672" s="203"/>
      <c r="AI1672" s="203"/>
      <c r="AJ1672" s="203"/>
      <c r="AK1672" s="203"/>
      <c r="AL1672" s="203"/>
      <c r="AM1672" s="203"/>
      <c r="AN1672" s="203"/>
      <c r="AO1672" s="203"/>
      <c r="AP1672" s="203"/>
      <c r="AQ1672" s="203"/>
      <c r="AR1672" s="203"/>
      <c r="AS1672" s="203"/>
      <c r="AT1672" s="203"/>
      <c r="AU1672" s="203"/>
      <c r="AV1672" s="203"/>
      <c r="AW1672" s="203"/>
      <c r="AX1672" s="203"/>
      <c r="AY1672" s="203"/>
      <c r="AZ1672" s="203"/>
      <c r="BA1672" s="203"/>
      <c r="BB1672" s="203"/>
      <c r="BC1672" s="203"/>
      <c r="BD1672" s="203"/>
      <c r="BE1672" s="203"/>
      <c r="BF1672" s="203"/>
      <c r="BG1672" s="203"/>
      <c r="BH1672" s="203"/>
      <c r="BI1672" s="203"/>
      <c r="BJ1672" s="203"/>
      <c r="BK1672" s="203"/>
      <c r="BL1672" s="203"/>
    </row>
    <row r="1673" spans="1:260" s="10" customFormat="1" ht="12.75" customHeight="1" x14ac:dyDescent="0.2">
      <c r="A1673" s="203" t="s">
        <v>507</v>
      </c>
      <c r="B1673" s="203" t="s">
        <v>4053</v>
      </c>
      <c r="C1673" s="203" t="s">
        <v>726</v>
      </c>
      <c r="D1673" s="214">
        <v>32589</v>
      </c>
      <c r="E1673" s="203" t="s">
        <v>760</v>
      </c>
      <c r="F1673" s="203" t="s">
        <v>2149</v>
      </c>
      <c r="G1673" s="203" t="s">
        <v>4720</v>
      </c>
      <c r="H1673" s="203" t="s">
        <v>507</v>
      </c>
      <c r="I1673" s="203" t="s">
        <v>393</v>
      </c>
      <c r="J1673" s="203" t="s">
        <v>41</v>
      </c>
      <c r="K1673" s="203" t="s">
        <v>507</v>
      </c>
      <c r="L1673" s="203" t="s">
        <v>446</v>
      </c>
      <c r="M1673" s="203" t="s">
        <v>347</v>
      </c>
      <c r="N1673" s="203" t="s">
        <v>507</v>
      </c>
      <c r="O1673" s="203" t="s">
        <v>446</v>
      </c>
      <c r="P1673" s="203" t="s">
        <v>58</v>
      </c>
      <c r="Q1673" s="203" t="s">
        <v>507</v>
      </c>
      <c r="R1673" s="203" t="s">
        <v>446</v>
      </c>
      <c r="S1673" s="203" t="s">
        <v>33</v>
      </c>
      <c r="T1673" s="203" t="s">
        <v>507</v>
      </c>
      <c r="U1673" s="203" t="s">
        <v>446</v>
      </c>
      <c r="V1673" s="203" t="s">
        <v>33</v>
      </c>
      <c r="W1673" s="203" t="s">
        <v>507</v>
      </c>
      <c r="X1673" s="203" t="s">
        <v>446</v>
      </c>
      <c r="Y1673" s="203" t="s">
        <v>33</v>
      </c>
      <c r="Z1673" s="203" t="s">
        <v>507</v>
      </c>
      <c r="AA1673" s="203" t="s">
        <v>453</v>
      </c>
      <c r="AB1673" s="203" t="s">
        <v>227</v>
      </c>
      <c r="AC1673" s="203" t="s">
        <v>478</v>
      </c>
      <c r="AD1673" s="203" t="s">
        <v>453</v>
      </c>
      <c r="AE1673" s="203" t="s">
        <v>349</v>
      </c>
      <c r="AF1673" s="203" t="s">
        <v>373</v>
      </c>
      <c r="AG1673" s="203" t="s">
        <v>453</v>
      </c>
      <c r="AH1673" s="203" t="s">
        <v>41</v>
      </c>
      <c r="AI1673" s="203">
        <v>0</v>
      </c>
      <c r="AJ1673" s="203">
        <v>0</v>
      </c>
      <c r="AK1673" s="203">
        <v>0</v>
      </c>
      <c r="AL1673" s="203"/>
      <c r="AM1673" s="203"/>
      <c r="AN1673" s="203"/>
      <c r="AO1673" s="203"/>
      <c r="AP1673" s="203"/>
      <c r="AQ1673" s="203"/>
      <c r="AR1673" s="203"/>
      <c r="AS1673" s="203"/>
      <c r="AT1673" s="203"/>
      <c r="AU1673" s="203"/>
      <c r="AV1673" s="203"/>
      <c r="AW1673" s="203"/>
      <c r="AX1673" s="203"/>
      <c r="AY1673" s="203"/>
      <c r="AZ1673" s="203"/>
      <c r="BA1673" s="203"/>
      <c r="BB1673" s="203"/>
      <c r="BC1673" s="203"/>
      <c r="BD1673" s="203"/>
      <c r="BE1673" s="203"/>
      <c r="BF1673" s="203"/>
      <c r="BG1673" s="203"/>
      <c r="BH1673" s="203"/>
      <c r="BI1673" s="203"/>
      <c r="BJ1673" s="203"/>
      <c r="BK1673" s="203"/>
      <c r="BL1673" s="20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c r="FC1673"/>
      <c r="FD1673"/>
      <c r="FE1673"/>
      <c r="FF1673"/>
      <c r="FG1673"/>
      <c r="FH1673"/>
      <c r="FI1673"/>
      <c r="FJ1673"/>
      <c r="FK1673"/>
      <c r="FL1673"/>
      <c r="FM1673"/>
      <c r="FN1673"/>
      <c r="FO1673"/>
      <c r="FP1673"/>
      <c r="FQ1673"/>
      <c r="FR1673"/>
      <c r="FS1673"/>
      <c r="FT1673"/>
      <c r="FU1673"/>
      <c r="FV1673"/>
      <c r="FW1673"/>
      <c r="FX1673"/>
      <c r="FY1673"/>
      <c r="FZ1673"/>
      <c r="GA1673"/>
      <c r="GB1673"/>
      <c r="GC1673"/>
      <c r="GD1673"/>
      <c r="GE1673"/>
      <c r="GF1673"/>
      <c r="GG1673"/>
      <c r="GH1673"/>
      <c r="GI1673"/>
      <c r="GJ1673"/>
      <c r="GK1673"/>
      <c r="GL1673"/>
      <c r="GM1673"/>
      <c r="GN1673"/>
      <c r="GO1673"/>
      <c r="GP1673"/>
      <c r="GQ1673"/>
      <c r="GR1673"/>
      <c r="GS1673"/>
      <c r="GT1673"/>
      <c r="GU1673"/>
      <c r="GV1673"/>
      <c r="GW1673"/>
      <c r="GX1673"/>
      <c r="GY1673"/>
      <c r="GZ1673"/>
      <c r="HA1673"/>
      <c r="HB1673"/>
      <c r="HC1673"/>
      <c r="HD1673"/>
      <c r="HE1673"/>
      <c r="HF1673"/>
      <c r="HG1673"/>
      <c r="HH1673"/>
      <c r="HI1673"/>
      <c r="HJ1673"/>
      <c r="HK1673"/>
      <c r="HL1673"/>
      <c r="HM1673"/>
      <c r="HN1673"/>
      <c r="HO1673"/>
      <c r="HP1673"/>
      <c r="HQ1673"/>
      <c r="HR1673"/>
      <c r="HS1673"/>
      <c r="HT1673"/>
      <c r="HU1673"/>
      <c r="HV1673"/>
      <c r="HW1673"/>
      <c r="HX1673"/>
      <c r="HY1673"/>
      <c r="HZ1673"/>
      <c r="IA1673"/>
      <c r="IB1673"/>
      <c r="IC1673"/>
      <c r="ID1673"/>
      <c r="IE1673"/>
      <c r="IF1673"/>
      <c r="IG1673"/>
      <c r="IH1673"/>
      <c r="II1673"/>
      <c r="IJ1673"/>
      <c r="IK1673"/>
      <c r="IL1673"/>
      <c r="IM1673"/>
      <c r="IN1673"/>
      <c r="IO1673"/>
      <c r="IP1673"/>
      <c r="IQ1673"/>
      <c r="IR1673"/>
      <c r="IS1673"/>
      <c r="IT1673"/>
      <c r="IU1673"/>
      <c r="IV1673"/>
    </row>
    <row r="1674" spans="1:260" s="10" customFormat="1" ht="12.75" customHeight="1" x14ac:dyDescent="0.2">
      <c r="A1674" s="203" t="s">
        <v>4056</v>
      </c>
      <c r="B1674" s="203" t="s">
        <v>131</v>
      </c>
      <c r="C1674" s="203" t="s">
        <v>1906</v>
      </c>
      <c r="D1674" s="214">
        <v>33448</v>
      </c>
      <c r="E1674" s="203" t="s">
        <v>1001</v>
      </c>
      <c r="F1674" s="203" t="s">
        <v>2167</v>
      </c>
      <c r="G1674" s="203" t="s">
        <v>4727</v>
      </c>
      <c r="H1674" s="203"/>
      <c r="I1674" s="203"/>
      <c r="J1674" s="203"/>
      <c r="K1674" s="203" t="s">
        <v>15</v>
      </c>
      <c r="L1674" s="203" t="s">
        <v>131</v>
      </c>
      <c r="M1674" s="203" t="s">
        <v>41</v>
      </c>
      <c r="N1674" s="203" t="s">
        <v>15</v>
      </c>
      <c r="O1674" s="203" t="s">
        <v>30</v>
      </c>
      <c r="P1674" s="203" t="s">
        <v>46</v>
      </c>
      <c r="Q1674" s="203" t="s">
        <v>15</v>
      </c>
      <c r="R1674" s="203" t="s">
        <v>30</v>
      </c>
      <c r="S1674" s="203" t="s">
        <v>41</v>
      </c>
      <c r="T1674" s="203">
        <v>0</v>
      </c>
      <c r="U1674" s="203">
        <v>0</v>
      </c>
      <c r="V1674" s="203">
        <v>0</v>
      </c>
      <c r="W1674" s="203">
        <v>0</v>
      </c>
      <c r="X1674" s="203">
        <v>0</v>
      </c>
      <c r="Y1674" s="203">
        <v>0</v>
      </c>
      <c r="Z1674" s="203">
        <v>0</v>
      </c>
      <c r="AA1674" s="203">
        <v>0</v>
      </c>
      <c r="AB1674" s="203">
        <v>0</v>
      </c>
      <c r="AC1674" s="203">
        <v>0</v>
      </c>
      <c r="AD1674" s="203">
        <v>0</v>
      </c>
      <c r="AE1674" s="203">
        <v>0</v>
      </c>
      <c r="AF1674" s="203">
        <v>0</v>
      </c>
      <c r="AG1674" s="203">
        <v>0</v>
      </c>
      <c r="AH1674" s="203">
        <v>0</v>
      </c>
      <c r="AI1674" s="203">
        <v>0</v>
      </c>
      <c r="AJ1674" s="203">
        <v>0</v>
      </c>
      <c r="AK1674" s="203">
        <v>0</v>
      </c>
      <c r="AL1674" s="203"/>
      <c r="AM1674" s="203"/>
      <c r="AN1674" s="203"/>
      <c r="AO1674" s="203"/>
      <c r="AP1674" s="203"/>
      <c r="AQ1674" s="203"/>
      <c r="AR1674" s="203"/>
      <c r="AS1674" s="203"/>
      <c r="AT1674" s="203"/>
      <c r="AU1674" s="203"/>
      <c r="AV1674" s="203"/>
      <c r="AW1674" s="203"/>
      <c r="AX1674" s="203"/>
      <c r="AY1674" s="203"/>
      <c r="AZ1674" s="203"/>
      <c r="BA1674" s="203"/>
      <c r="BB1674" s="203"/>
      <c r="BC1674" s="203"/>
      <c r="BD1674" s="203"/>
      <c r="BE1674" s="203"/>
      <c r="BF1674" s="203"/>
      <c r="BG1674" s="203"/>
      <c r="BH1674" s="203"/>
      <c r="BI1674" s="203"/>
      <c r="BJ1674" s="203"/>
      <c r="BK1674" s="203"/>
      <c r="BL1674" s="203"/>
    </row>
    <row r="1675" spans="1:260" ht="12.75" customHeight="1" x14ac:dyDescent="0.2">
      <c r="A1675" s="203" t="s">
        <v>4029</v>
      </c>
      <c r="B1675" s="203" t="s">
        <v>4028</v>
      </c>
      <c r="C1675" s="203" t="s">
        <v>3704</v>
      </c>
      <c r="D1675" s="214">
        <v>35552</v>
      </c>
      <c r="E1675" s="203" t="s">
        <v>3448</v>
      </c>
      <c r="F1675" s="203" t="s">
        <v>4027</v>
      </c>
      <c r="G1675" s="203" t="s">
        <v>4028</v>
      </c>
      <c r="H1675" s="203" t="s">
        <v>137</v>
      </c>
      <c r="I1675" s="203" t="s">
        <v>23</v>
      </c>
      <c r="J1675" s="203" t="s">
        <v>349</v>
      </c>
      <c r="K1675" s="203"/>
      <c r="L1675" s="203"/>
      <c r="M1675" s="203"/>
      <c r="N1675" s="203"/>
      <c r="O1675" s="203"/>
      <c r="P1675" s="203"/>
      <c r="Q1675" s="203"/>
      <c r="R1675" s="203"/>
      <c r="S1675" s="203"/>
      <c r="T1675" s="203"/>
      <c r="U1675" s="203"/>
      <c r="V1675" s="203"/>
      <c r="W1675" s="203"/>
      <c r="X1675" s="203"/>
      <c r="Y1675" s="203"/>
      <c r="Z1675" s="203"/>
      <c r="AA1675" s="203"/>
      <c r="AB1675" s="203"/>
      <c r="AC1675" s="203"/>
      <c r="AD1675" s="203"/>
      <c r="AE1675" s="203"/>
      <c r="AF1675" s="203"/>
      <c r="AG1675" s="203"/>
      <c r="AH1675" s="203"/>
      <c r="AI1675" s="203"/>
      <c r="AJ1675" s="203"/>
      <c r="AK1675" s="203"/>
      <c r="AL1675" s="203"/>
      <c r="AM1675" s="203"/>
      <c r="AN1675" s="203"/>
      <c r="AO1675" s="203"/>
      <c r="AP1675" s="203"/>
      <c r="AQ1675" s="203"/>
      <c r="AR1675" s="203"/>
      <c r="AS1675" s="203"/>
      <c r="AT1675" s="203"/>
      <c r="AU1675" s="203"/>
      <c r="AV1675" s="203"/>
      <c r="AW1675" s="203"/>
      <c r="AX1675" s="203"/>
      <c r="AY1675" s="203"/>
      <c r="AZ1675" s="203"/>
      <c r="BA1675" s="203"/>
      <c r="BB1675" s="203"/>
      <c r="BC1675" s="203"/>
      <c r="BD1675" s="203"/>
      <c r="BE1675" s="203"/>
      <c r="BF1675" s="203"/>
      <c r="BG1675" s="203"/>
      <c r="BH1675" s="203"/>
      <c r="BI1675" s="203"/>
      <c r="BJ1675" s="203"/>
      <c r="BK1675" s="203"/>
      <c r="BL1675" s="203"/>
    </row>
    <row r="1676" spans="1:260" ht="12.75" customHeight="1" x14ac:dyDescent="0.2">
      <c r="A1676" s="203" t="s">
        <v>4028</v>
      </c>
      <c r="B1676" s="203" t="s">
        <v>4028</v>
      </c>
      <c r="C1676" s="203"/>
      <c r="D1676" s="214"/>
      <c r="E1676" s="203"/>
      <c r="F1676" s="203"/>
      <c r="G1676" s="203" t="s">
        <v>4028</v>
      </c>
      <c r="H1676" s="203" t="s">
        <v>4028</v>
      </c>
      <c r="I1676" s="203" t="s">
        <v>4028</v>
      </c>
      <c r="J1676" s="203" t="s">
        <v>4028</v>
      </c>
      <c r="K1676" s="203" t="s">
        <v>4028</v>
      </c>
      <c r="L1676" s="203" t="s">
        <v>4028</v>
      </c>
      <c r="M1676" s="203" t="s">
        <v>4028</v>
      </c>
      <c r="N1676" s="203" t="s">
        <v>4028</v>
      </c>
      <c r="O1676" s="203" t="s">
        <v>4028</v>
      </c>
      <c r="P1676" s="203" t="s">
        <v>4028</v>
      </c>
      <c r="Q1676" s="203"/>
      <c r="R1676" s="203"/>
      <c r="S1676" s="203"/>
      <c r="T1676" s="203" t="s">
        <v>4028</v>
      </c>
      <c r="U1676" s="203" t="s">
        <v>4028</v>
      </c>
      <c r="V1676" s="203" t="s">
        <v>4028</v>
      </c>
      <c r="W1676" s="203" t="s">
        <v>4028</v>
      </c>
      <c r="X1676" s="203" t="s">
        <v>4028</v>
      </c>
      <c r="Y1676" s="203" t="s">
        <v>4028</v>
      </c>
      <c r="Z1676" s="203" t="s">
        <v>4028</v>
      </c>
      <c r="AA1676" s="203" t="s">
        <v>4028</v>
      </c>
      <c r="AB1676" s="203" t="s">
        <v>4028</v>
      </c>
      <c r="AC1676" s="203" t="s">
        <v>4028</v>
      </c>
      <c r="AD1676" s="203" t="s">
        <v>4028</v>
      </c>
      <c r="AE1676" s="203" t="s">
        <v>4028</v>
      </c>
      <c r="AF1676" s="203" t="s">
        <v>4028</v>
      </c>
      <c r="AG1676" s="203" t="s">
        <v>4028</v>
      </c>
      <c r="AH1676" s="203" t="s">
        <v>4028</v>
      </c>
      <c r="AI1676" s="203" t="s">
        <v>4028</v>
      </c>
      <c r="AJ1676" s="203" t="s">
        <v>4028</v>
      </c>
      <c r="AK1676" s="203" t="s">
        <v>4028</v>
      </c>
      <c r="AL1676" s="203"/>
      <c r="AM1676" s="203"/>
      <c r="AN1676" s="203"/>
      <c r="AO1676" s="203"/>
      <c r="AP1676" s="203"/>
      <c r="AQ1676" s="203"/>
      <c r="AR1676" s="203"/>
      <c r="AS1676" s="203"/>
      <c r="AT1676" s="203"/>
      <c r="AU1676" s="203"/>
      <c r="AV1676" s="203"/>
      <c r="AW1676" s="203"/>
      <c r="AX1676" s="203"/>
      <c r="AY1676" s="203"/>
      <c r="AZ1676" s="203"/>
      <c r="BA1676" s="203"/>
      <c r="BB1676" s="203"/>
      <c r="BC1676" s="203"/>
      <c r="BD1676" s="203"/>
      <c r="BE1676" s="203"/>
      <c r="BF1676" s="203"/>
      <c r="BG1676" s="203"/>
      <c r="BH1676" s="203"/>
      <c r="BI1676" s="203"/>
      <c r="BJ1676" s="203"/>
      <c r="BK1676" s="203"/>
      <c r="BL1676" s="203"/>
      <c r="BM1676" s="10"/>
      <c r="BN1676" s="10"/>
      <c r="BO1676" s="10"/>
      <c r="BP1676" s="10"/>
      <c r="BQ1676" s="10"/>
      <c r="BR1676" s="10"/>
      <c r="BS1676" s="10"/>
      <c r="BT1676" s="10"/>
      <c r="BU1676" s="10"/>
      <c r="BV1676" s="10"/>
      <c r="BW1676" s="10"/>
      <c r="BX1676" s="10"/>
      <c r="BY1676" s="10"/>
      <c r="BZ1676" s="10"/>
      <c r="CA1676" s="10"/>
      <c r="CB1676" s="10"/>
      <c r="CC1676" s="10"/>
      <c r="CD1676" s="10"/>
      <c r="CE1676" s="10"/>
      <c r="CF1676" s="10"/>
      <c r="CG1676" s="10"/>
      <c r="CH1676" s="10"/>
      <c r="CI1676" s="10"/>
      <c r="CJ1676" s="10"/>
      <c r="CK1676" s="10"/>
      <c r="CL1676" s="10"/>
      <c r="CM1676" s="10"/>
      <c r="CN1676" s="10"/>
      <c r="CO1676" s="10"/>
      <c r="CP1676" s="10"/>
      <c r="CQ1676" s="10"/>
      <c r="CR1676" s="10"/>
      <c r="CS1676" s="10"/>
      <c r="CT1676" s="10"/>
      <c r="CU1676" s="10"/>
      <c r="CV1676" s="10"/>
      <c r="CW1676" s="10"/>
      <c r="CX1676" s="10"/>
      <c r="CY1676" s="10"/>
      <c r="CZ1676" s="10"/>
      <c r="DA1676" s="10"/>
      <c r="DB1676" s="10"/>
      <c r="DC1676" s="10"/>
      <c r="DD1676" s="10"/>
      <c r="DE1676" s="10"/>
      <c r="DF1676" s="10"/>
      <c r="DG1676" s="10"/>
      <c r="DH1676" s="10"/>
      <c r="DI1676" s="10"/>
      <c r="DJ1676" s="10"/>
      <c r="DK1676" s="10"/>
      <c r="DL1676" s="10"/>
      <c r="DM1676" s="10"/>
      <c r="DN1676" s="10"/>
      <c r="DO1676" s="10"/>
      <c r="DP1676" s="10"/>
      <c r="DQ1676" s="10"/>
      <c r="DR1676" s="10"/>
      <c r="DS1676" s="10"/>
      <c r="DT1676" s="10"/>
      <c r="DU1676" s="10"/>
      <c r="DV1676" s="10"/>
      <c r="DW1676" s="10"/>
      <c r="DX1676" s="10"/>
      <c r="DY1676" s="10"/>
      <c r="DZ1676" s="10"/>
      <c r="EA1676" s="10"/>
      <c r="EB1676" s="10"/>
      <c r="EC1676" s="10"/>
      <c r="ED1676" s="10"/>
      <c r="EE1676" s="10"/>
      <c r="EF1676" s="10"/>
      <c r="EG1676" s="10"/>
      <c r="EH1676" s="10"/>
      <c r="EI1676" s="10"/>
      <c r="EJ1676" s="10"/>
      <c r="EK1676" s="10"/>
      <c r="EL1676" s="10"/>
      <c r="EM1676" s="10"/>
      <c r="EN1676" s="10"/>
      <c r="EO1676" s="10"/>
      <c r="EP1676" s="10"/>
      <c r="EQ1676" s="10"/>
      <c r="ER1676" s="10"/>
      <c r="ES1676" s="10"/>
      <c r="ET1676" s="10"/>
      <c r="EU1676" s="10"/>
      <c r="EV1676" s="10"/>
      <c r="EW1676" s="10"/>
      <c r="EX1676" s="10"/>
      <c r="EY1676" s="10"/>
      <c r="EZ1676" s="10"/>
      <c r="FA1676" s="10"/>
      <c r="FB1676" s="10"/>
      <c r="FC1676" s="10"/>
      <c r="FD1676" s="10"/>
      <c r="FE1676" s="10"/>
      <c r="FF1676" s="10"/>
      <c r="FG1676" s="10"/>
      <c r="FH1676" s="10"/>
      <c r="FI1676" s="10"/>
      <c r="FJ1676" s="10"/>
      <c r="FK1676" s="10"/>
      <c r="FL1676" s="10"/>
      <c r="FM1676" s="10"/>
      <c r="FN1676" s="10"/>
      <c r="FO1676" s="10"/>
      <c r="FP1676" s="10"/>
      <c r="FQ1676" s="10"/>
      <c r="FR1676" s="10"/>
      <c r="FS1676" s="10"/>
      <c r="FT1676" s="10"/>
      <c r="FU1676" s="10"/>
      <c r="FV1676" s="10"/>
      <c r="FW1676" s="10"/>
      <c r="FX1676" s="10"/>
      <c r="FY1676" s="10"/>
      <c r="FZ1676" s="10"/>
      <c r="GA1676" s="10"/>
      <c r="GB1676" s="10"/>
      <c r="GC1676" s="10"/>
      <c r="GD1676" s="10"/>
      <c r="GE1676" s="10"/>
      <c r="GF1676" s="10"/>
      <c r="GG1676" s="10"/>
      <c r="GH1676" s="10"/>
      <c r="GI1676" s="10"/>
      <c r="GJ1676" s="10"/>
      <c r="GK1676" s="10"/>
      <c r="GL1676" s="10"/>
      <c r="GM1676" s="10"/>
      <c r="GN1676" s="10"/>
      <c r="GO1676" s="10"/>
      <c r="GP1676" s="10"/>
      <c r="GQ1676" s="10"/>
      <c r="GR1676" s="10"/>
      <c r="GS1676" s="10"/>
      <c r="GT1676" s="10"/>
      <c r="GU1676" s="10"/>
      <c r="GV1676" s="10"/>
      <c r="GW1676" s="10"/>
      <c r="GX1676" s="10"/>
      <c r="GY1676" s="10"/>
      <c r="GZ1676" s="10"/>
      <c r="HA1676" s="10"/>
      <c r="HB1676" s="10"/>
      <c r="HC1676" s="10"/>
      <c r="HD1676" s="10"/>
      <c r="HE1676" s="10"/>
      <c r="HF1676" s="10"/>
      <c r="HG1676" s="10"/>
      <c r="HH1676" s="10"/>
      <c r="HI1676" s="10"/>
      <c r="HJ1676" s="10"/>
      <c r="HK1676" s="10"/>
      <c r="HL1676" s="10"/>
      <c r="HM1676" s="10"/>
      <c r="HN1676" s="10"/>
      <c r="HO1676" s="10"/>
      <c r="HP1676" s="10"/>
      <c r="HQ1676" s="10"/>
      <c r="HR1676" s="10"/>
      <c r="HS1676" s="10"/>
      <c r="HT1676" s="10"/>
      <c r="HU1676" s="10"/>
      <c r="HV1676" s="10"/>
      <c r="HW1676" s="10"/>
      <c r="HX1676" s="10"/>
      <c r="HY1676" s="10"/>
      <c r="HZ1676" s="10"/>
      <c r="IA1676" s="10"/>
      <c r="IB1676" s="10"/>
      <c r="IC1676" s="10"/>
      <c r="ID1676" s="10"/>
      <c r="IE1676" s="10"/>
      <c r="IF1676" s="10"/>
      <c r="IG1676" s="10"/>
      <c r="IH1676" s="10"/>
      <c r="II1676" s="10"/>
      <c r="IJ1676" s="10"/>
      <c r="IK1676" s="10"/>
      <c r="IL1676" s="10"/>
      <c r="IM1676" s="10"/>
      <c r="IN1676" s="10"/>
      <c r="IO1676" s="10"/>
      <c r="IP1676" s="10"/>
      <c r="IQ1676" s="10"/>
      <c r="IR1676" s="10"/>
      <c r="IS1676" s="10"/>
      <c r="IT1676" s="10"/>
      <c r="IU1676" s="10"/>
      <c r="IV1676" s="10"/>
    </row>
    <row r="1677" spans="1:260" ht="12.75" customHeight="1" x14ac:dyDescent="0.2">
      <c r="A1677" s="203" t="s">
        <v>505</v>
      </c>
      <c r="B1677" s="203" t="s">
        <v>4397</v>
      </c>
      <c r="C1677" s="203" t="s">
        <v>831</v>
      </c>
      <c r="D1677" s="214">
        <v>33220</v>
      </c>
      <c r="E1677" s="203" t="s">
        <v>872</v>
      </c>
      <c r="F1677" s="203" t="s">
        <v>138</v>
      </c>
      <c r="G1677" s="203" t="s">
        <v>4860</v>
      </c>
      <c r="H1677" s="203" t="s">
        <v>482</v>
      </c>
      <c r="I1677" s="203" t="s">
        <v>88</v>
      </c>
      <c r="J1677" s="203" t="s">
        <v>17</v>
      </c>
      <c r="K1677" s="203" t="s">
        <v>482</v>
      </c>
      <c r="L1677" s="203" t="s">
        <v>88</v>
      </c>
      <c r="M1677" s="203" t="s">
        <v>61</v>
      </c>
      <c r="N1677" s="203" t="s">
        <v>482</v>
      </c>
      <c r="O1677" s="203" t="s">
        <v>88</v>
      </c>
      <c r="P1677" s="203" t="s">
        <v>35</v>
      </c>
      <c r="Q1677" s="203" t="s">
        <v>28</v>
      </c>
      <c r="R1677" s="203" t="s">
        <v>88</v>
      </c>
      <c r="S1677" s="203" t="s">
        <v>467</v>
      </c>
      <c r="T1677" s="203" t="s">
        <v>31</v>
      </c>
      <c r="U1677" s="203" t="s">
        <v>88</v>
      </c>
      <c r="V1677" s="203" t="s">
        <v>62</v>
      </c>
      <c r="W1677" s="203" t="s">
        <v>31</v>
      </c>
      <c r="X1677" s="203" t="s">
        <v>88</v>
      </c>
      <c r="Y1677" s="203" t="s">
        <v>62</v>
      </c>
      <c r="Z1677" s="203" t="s">
        <v>42</v>
      </c>
      <c r="AA1677" s="203" t="s">
        <v>88</v>
      </c>
      <c r="AB1677" s="203" t="s">
        <v>17</v>
      </c>
      <c r="AC1677" s="203" t="s">
        <v>28</v>
      </c>
      <c r="AD1677" s="203" t="s">
        <v>88</v>
      </c>
      <c r="AE1677" s="203" t="s">
        <v>416</v>
      </c>
      <c r="AF1677" s="203">
        <v>0</v>
      </c>
      <c r="AG1677" s="203">
        <v>0</v>
      </c>
      <c r="AH1677" s="203">
        <v>0</v>
      </c>
      <c r="AI1677" s="203">
        <v>0</v>
      </c>
      <c r="AJ1677" s="203">
        <v>0</v>
      </c>
      <c r="AK1677" s="203">
        <v>0</v>
      </c>
      <c r="AL1677" s="203"/>
      <c r="AM1677" s="203"/>
      <c r="AN1677" s="203"/>
      <c r="AO1677" s="203"/>
      <c r="AP1677" s="203"/>
      <c r="AQ1677" s="203"/>
      <c r="AR1677" s="203"/>
      <c r="AS1677" s="203"/>
      <c r="AT1677" s="203"/>
      <c r="AU1677" s="203"/>
      <c r="AV1677" s="203"/>
      <c r="AW1677" s="203"/>
      <c r="AX1677" s="203"/>
      <c r="AY1677" s="203"/>
      <c r="AZ1677" s="203"/>
      <c r="BA1677" s="203"/>
      <c r="BB1677" s="203"/>
      <c r="BC1677" s="203"/>
      <c r="BD1677" s="203"/>
      <c r="BE1677" s="203"/>
      <c r="BF1677" s="203"/>
      <c r="BG1677" s="203"/>
      <c r="BH1677" s="203"/>
      <c r="BI1677" s="203"/>
      <c r="BJ1677" s="203"/>
      <c r="BK1677" s="203"/>
      <c r="BL1677" s="203"/>
    </row>
    <row r="1678" spans="1:260" s="10" customFormat="1" ht="12.75" customHeight="1" x14ac:dyDescent="0.2">
      <c r="A1678" s="203" t="s">
        <v>42</v>
      </c>
      <c r="B1678" s="203" t="s">
        <v>4263</v>
      </c>
      <c r="C1678" s="203" t="s">
        <v>1448</v>
      </c>
      <c r="D1678" s="214">
        <v>34134</v>
      </c>
      <c r="E1678" s="203" t="s">
        <v>1574</v>
      </c>
      <c r="F1678" s="203" t="s">
        <v>2120</v>
      </c>
      <c r="G1678" s="203" t="s">
        <v>4915</v>
      </c>
      <c r="H1678" s="203" t="s">
        <v>42</v>
      </c>
      <c r="I1678" s="203" t="s">
        <v>55</v>
      </c>
      <c r="J1678" s="203" t="s">
        <v>62</v>
      </c>
      <c r="K1678" s="203" t="s">
        <v>42</v>
      </c>
      <c r="L1678" s="203" t="s">
        <v>453</v>
      </c>
      <c r="M1678" s="203" t="s">
        <v>551</v>
      </c>
      <c r="N1678" s="203" t="s">
        <v>42</v>
      </c>
      <c r="O1678" s="203" t="s">
        <v>453</v>
      </c>
      <c r="P1678" s="203" t="s">
        <v>45</v>
      </c>
      <c r="Q1678" s="203" t="s">
        <v>44</v>
      </c>
      <c r="R1678" s="203" t="s">
        <v>453</v>
      </c>
      <c r="S1678" s="203" t="s">
        <v>20</v>
      </c>
      <c r="T1678" s="203" t="s">
        <v>44</v>
      </c>
      <c r="U1678" s="203" t="s">
        <v>453</v>
      </c>
      <c r="V1678" s="203" t="s">
        <v>333</v>
      </c>
      <c r="W1678" s="203" t="s">
        <v>44</v>
      </c>
      <c r="X1678" s="203" t="s">
        <v>453</v>
      </c>
      <c r="Y1678" s="203" t="s">
        <v>333</v>
      </c>
      <c r="Z1678" s="203">
        <v>0</v>
      </c>
      <c r="AA1678" s="203">
        <v>0</v>
      </c>
      <c r="AB1678" s="203">
        <v>0</v>
      </c>
      <c r="AC1678" s="203">
        <v>0</v>
      </c>
      <c r="AD1678" s="203">
        <v>0</v>
      </c>
      <c r="AE1678" s="203">
        <v>0</v>
      </c>
      <c r="AF1678" s="203">
        <v>0</v>
      </c>
      <c r="AG1678" s="203">
        <v>0</v>
      </c>
      <c r="AH1678" s="203">
        <v>0</v>
      </c>
      <c r="AI1678" s="203">
        <v>0</v>
      </c>
      <c r="AJ1678" s="203">
        <v>0</v>
      </c>
      <c r="AK1678" s="203">
        <v>0</v>
      </c>
      <c r="AL1678" s="203"/>
      <c r="AM1678" s="203"/>
      <c r="AN1678" s="203"/>
      <c r="AO1678" s="203"/>
      <c r="AP1678" s="203"/>
      <c r="AQ1678" s="203"/>
      <c r="AR1678" s="203"/>
      <c r="AS1678" s="203"/>
      <c r="AT1678" s="203"/>
      <c r="AU1678" s="203"/>
      <c r="AV1678" s="203"/>
      <c r="AW1678" s="203"/>
      <c r="AX1678" s="203"/>
      <c r="AY1678" s="203"/>
      <c r="AZ1678" s="203"/>
      <c r="BA1678" s="203"/>
      <c r="BB1678" s="203"/>
      <c r="BC1678" s="203"/>
      <c r="BD1678" s="203"/>
      <c r="BE1678" s="203"/>
      <c r="BF1678" s="203"/>
      <c r="BG1678" s="203"/>
      <c r="BH1678" s="203"/>
      <c r="BI1678" s="203"/>
      <c r="BJ1678" s="203"/>
      <c r="BK1678" s="203"/>
      <c r="BL1678" s="203"/>
    </row>
    <row r="1679" spans="1:260" ht="12.75" customHeight="1" x14ac:dyDescent="0.2">
      <c r="A1679" s="203" t="s">
        <v>331</v>
      </c>
      <c r="B1679" s="203" t="s">
        <v>32</v>
      </c>
      <c r="C1679" s="203" t="s">
        <v>3897</v>
      </c>
      <c r="D1679" s="214">
        <v>34949</v>
      </c>
      <c r="E1679" s="203" t="s">
        <v>3065</v>
      </c>
      <c r="F1679" s="203" t="s">
        <v>4025</v>
      </c>
      <c r="G1679" s="203" t="s">
        <v>4724</v>
      </c>
      <c r="H1679" s="203" t="s">
        <v>47</v>
      </c>
      <c r="I1679" s="203" t="s">
        <v>32</v>
      </c>
      <c r="J1679" s="203" t="s">
        <v>41</v>
      </c>
      <c r="K1679" s="203"/>
      <c r="L1679" s="203"/>
      <c r="M1679" s="203"/>
      <c r="N1679" s="203"/>
      <c r="O1679" s="203"/>
      <c r="P1679" s="203"/>
      <c r="Q1679" s="203"/>
      <c r="R1679" s="203"/>
      <c r="S1679" s="203"/>
      <c r="T1679" s="203"/>
      <c r="U1679" s="203"/>
      <c r="V1679" s="203"/>
      <c r="W1679" s="203"/>
      <c r="X1679" s="203"/>
      <c r="Y1679" s="203"/>
      <c r="Z1679" s="203"/>
      <c r="AA1679" s="203"/>
      <c r="AB1679" s="203"/>
      <c r="AC1679" s="203"/>
      <c r="AD1679" s="203"/>
      <c r="AE1679" s="203"/>
      <c r="AF1679" s="203"/>
      <c r="AG1679" s="203"/>
      <c r="AH1679" s="203"/>
      <c r="AI1679" s="203"/>
      <c r="AJ1679" s="203"/>
      <c r="AK1679" s="203"/>
      <c r="AL1679" s="203"/>
      <c r="AM1679" s="203"/>
      <c r="AN1679" s="203"/>
      <c r="AO1679" s="203"/>
      <c r="AP1679" s="203"/>
      <c r="AQ1679" s="203"/>
      <c r="AR1679" s="203"/>
      <c r="AS1679" s="203"/>
      <c r="AT1679" s="203"/>
      <c r="AU1679" s="203"/>
      <c r="AV1679" s="203"/>
      <c r="AW1679" s="203"/>
      <c r="AX1679" s="203"/>
      <c r="AY1679" s="203"/>
      <c r="AZ1679" s="203"/>
      <c r="BA1679" s="203"/>
      <c r="BB1679" s="203"/>
      <c r="BC1679" s="203"/>
      <c r="BD1679" s="203"/>
      <c r="BE1679" s="203"/>
      <c r="BF1679" s="203"/>
      <c r="BG1679" s="203"/>
      <c r="BH1679" s="203"/>
      <c r="BI1679" s="203"/>
      <c r="BJ1679" s="203"/>
      <c r="BK1679" s="203"/>
      <c r="BL1679" s="203"/>
    </row>
    <row r="1680" spans="1:260" ht="12.75" customHeight="1" x14ac:dyDescent="0.2">
      <c r="A1680" s="203" t="s">
        <v>42</v>
      </c>
      <c r="B1680" s="203" t="s">
        <v>4208</v>
      </c>
      <c r="C1680" s="203" t="s">
        <v>3733</v>
      </c>
      <c r="D1680" s="214">
        <v>35334</v>
      </c>
      <c r="E1680" s="203" t="s">
        <v>3460</v>
      </c>
      <c r="F1680" s="203" t="s">
        <v>3463</v>
      </c>
      <c r="G1680" s="203" t="s">
        <v>4724</v>
      </c>
      <c r="H1680" s="203" t="s">
        <v>49</v>
      </c>
      <c r="I1680" s="203" t="s">
        <v>237</v>
      </c>
      <c r="J1680" s="203" t="s">
        <v>349</v>
      </c>
      <c r="K1680" s="203"/>
      <c r="L1680" s="203"/>
      <c r="M1680" s="203"/>
      <c r="N1680" s="203"/>
      <c r="O1680" s="203"/>
      <c r="P1680" s="203"/>
      <c r="Q1680" s="203"/>
      <c r="R1680" s="203"/>
      <c r="S1680" s="203"/>
      <c r="T1680" s="203"/>
      <c r="U1680" s="203"/>
      <c r="V1680" s="203"/>
      <c r="W1680" s="203"/>
      <c r="X1680" s="203"/>
      <c r="Y1680" s="203"/>
      <c r="Z1680" s="203"/>
      <c r="AA1680" s="203"/>
      <c r="AB1680" s="203"/>
      <c r="AC1680" s="203"/>
      <c r="AD1680" s="203"/>
      <c r="AE1680" s="203"/>
      <c r="AF1680" s="203"/>
      <c r="AG1680" s="203"/>
      <c r="AH1680" s="203"/>
      <c r="AI1680" s="203"/>
      <c r="AJ1680" s="203"/>
      <c r="AK1680" s="203"/>
      <c r="AL1680" s="203"/>
      <c r="AM1680" s="203"/>
      <c r="AN1680" s="203"/>
      <c r="AO1680" s="203"/>
      <c r="AP1680" s="203"/>
      <c r="AQ1680" s="203"/>
      <c r="AR1680" s="203"/>
      <c r="AS1680" s="203"/>
      <c r="AT1680" s="203"/>
      <c r="AU1680" s="203"/>
      <c r="AV1680" s="203"/>
      <c r="AW1680" s="203"/>
      <c r="AX1680" s="203"/>
      <c r="AY1680" s="203"/>
      <c r="AZ1680" s="203"/>
      <c r="BA1680" s="203"/>
      <c r="BB1680" s="203"/>
      <c r="BC1680" s="203"/>
      <c r="BD1680" s="203"/>
      <c r="BE1680" s="203"/>
      <c r="BF1680" s="203"/>
      <c r="BG1680" s="203"/>
      <c r="BH1680" s="203"/>
      <c r="BI1680" s="203"/>
      <c r="BJ1680" s="203"/>
      <c r="BK1680" s="203"/>
      <c r="BL1680" s="203"/>
      <c r="BM1680" s="10"/>
      <c r="BN1680" s="10"/>
      <c r="BO1680" s="10"/>
      <c r="BP1680" s="10"/>
      <c r="BQ1680" s="10"/>
      <c r="BR1680" s="10"/>
      <c r="BS1680" s="10"/>
      <c r="BT1680" s="10"/>
      <c r="BU1680" s="10"/>
      <c r="BV1680" s="10"/>
      <c r="BW1680" s="10"/>
      <c r="BX1680" s="10"/>
      <c r="BY1680" s="10"/>
      <c r="BZ1680" s="10"/>
      <c r="CA1680" s="10"/>
      <c r="CB1680" s="10"/>
      <c r="CC1680" s="10"/>
      <c r="CD1680" s="10"/>
      <c r="CE1680" s="10"/>
      <c r="CF1680" s="10"/>
      <c r="CG1680" s="10"/>
      <c r="CH1680" s="10"/>
      <c r="CI1680" s="10"/>
      <c r="CJ1680" s="10"/>
      <c r="CK1680" s="10"/>
      <c r="CL1680" s="10"/>
      <c r="CM1680" s="10"/>
      <c r="CN1680" s="10"/>
      <c r="CO1680" s="10"/>
      <c r="CP1680" s="10"/>
      <c r="CQ1680" s="10"/>
      <c r="CR1680" s="10"/>
      <c r="CS1680" s="10"/>
      <c r="CT1680" s="10"/>
      <c r="CU1680" s="10"/>
      <c r="CV1680" s="10"/>
      <c r="CW1680" s="10"/>
      <c r="CX1680" s="10"/>
      <c r="CY1680" s="10"/>
      <c r="CZ1680" s="10"/>
      <c r="DA1680" s="10"/>
      <c r="DB1680" s="10"/>
      <c r="DC1680" s="10"/>
      <c r="DD1680" s="10"/>
      <c r="DE1680" s="10"/>
      <c r="DF1680" s="10"/>
      <c r="DG1680" s="10"/>
      <c r="DH1680" s="10"/>
      <c r="DI1680" s="10"/>
      <c r="DJ1680" s="10"/>
      <c r="DK1680" s="10"/>
      <c r="DL1680" s="10"/>
      <c r="DM1680" s="10"/>
      <c r="DN1680" s="10"/>
      <c r="DO1680" s="10"/>
      <c r="DP1680" s="10"/>
      <c r="DQ1680" s="10"/>
      <c r="DR1680" s="10"/>
      <c r="DS1680" s="10"/>
      <c r="DT1680" s="10"/>
      <c r="DU1680" s="10"/>
      <c r="DV1680" s="10"/>
      <c r="DW1680" s="10"/>
      <c r="DX1680" s="10"/>
      <c r="DY1680" s="10"/>
      <c r="DZ1680" s="10"/>
      <c r="EA1680" s="10"/>
      <c r="EB1680" s="10"/>
      <c r="EC1680" s="10"/>
      <c r="ED1680" s="10"/>
      <c r="EE1680" s="10"/>
      <c r="EF1680" s="10"/>
      <c r="EG1680" s="10"/>
      <c r="EH1680" s="10"/>
      <c r="EI1680" s="10"/>
      <c r="EJ1680" s="10"/>
      <c r="EK1680" s="10"/>
      <c r="EL1680" s="10"/>
      <c r="EM1680" s="10"/>
      <c r="EN1680" s="10"/>
      <c r="EO1680" s="10"/>
      <c r="EP1680" s="10"/>
      <c r="EQ1680" s="10"/>
      <c r="ER1680" s="10"/>
      <c r="ES1680" s="10"/>
      <c r="ET1680" s="10"/>
      <c r="EU1680" s="10"/>
      <c r="EV1680" s="10"/>
      <c r="EW1680" s="10"/>
      <c r="EX1680" s="10"/>
      <c r="EY1680" s="10"/>
      <c r="EZ1680" s="10"/>
      <c r="FA1680" s="10"/>
      <c r="FB1680" s="10"/>
      <c r="FC1680" s="10"/>
      <c r="FD1680" s="10"/>
      <c r="FE1680" s="10"/>
      <c r="FF1680" s="10"/>
      <c r="FG1680" s="10"/>
      <c r="FH1680" s="10"/>
      <c r="FI1680" s="10"/>
      <c r="FJ1680" s="10"/>
      <c r="FK1680" s="10"/>
      <c r="FL1680" s="10"/>
      <c r="FM1680" s="10"/>
      <c r="FN1680" s="10"/>
      <c r="FO1680" s="10"/>
      <c r="FP1680" s="10"/>
      <c r="FQ1680" s="10"/>
      <c r="FR1680" s="10"/>
      <c r="FS1680" s="10"/>
      <c r="FT1680" s="10"/>
      <c r="FU1680" s="10"/>
      <c r="FV1680" s="10"/>
      <c r="FW1680" s="10"/>
      <c r="FX1680" s="10"/>
      <c r="FY1680" s="10"/>
      <c r="FZ1680" s="10"/>
      <c r="GA1680" s="10"/>
      <c r="GB1680" s="10"/>
      <c r="GC1680" s="10"/>
      <c r="GD1680" s="10"/>
      <c r="GE1680" s="10"/>
      <c r="GF1680" s="10"/>
      <c r="GG1680" s="10"/>
      <c r="GH1680" s="10"/>
      <c r="GI1680" s="10"/>
      <c r="GJ1680" s="10"/>
      <c r="GK1680" s="10"/>
      <c r="GL1680" s="10"/>
      <c r="GM1680" s="10"/>
      <c r="GN1680" s="10"/>
      <c r="GO1680" s="10"/>
      <c r="GP1680" s="10"/>
      <c r="GQ1680" s="10"/>
      <c r="GR1680" s="10"/>
      <c r="GS1680" s="10"/>
      <c r="GT1680" s="10"/>
      <c r="GU1680" s="10"/>
      <c r="GV1680" s="10"/>
      <c r="GW1680" s="10"/>
      <c r="GX1680" s="10"/>
      <c r="GY1680" s="10"/>
      <c r="GZ1680" s="10"/>
      <c r="HA1680" s="10"/>
      <c r="HB1680" s="10"/>
      <c r="HC1680" s="10"/>
      <c r="HD1680" s="10"/>
      <c r="HE1680" s="10"/>
      <c r="HF1680" s="10"/>
      <c r="HG1680" s="10"/>
      <c r="HH1680" s="10"/>
      <c r="HI1680" s="10"/>
      <c r="HJ1680" s="10"/>
      <c r="HK1680" s="10"/>
      <c r="HL1680" s="10"/>
      <c r="HM1680" s="10"/>
      <c r="HN1680" s="10"/>
      <c r="HO1680" s="10"/>
      <c r="HP1680" s="10"/>
      <c r="HQ1680" s="10"/>
      <c r="HR1680" s="10"/>
      <c r="HS1680" s="10"/>
      <c r="HT1680" s="10"/>
      <c r="HU1680" s="10"/>
      <c r="HV1680" s="10"/>
      <c r="HW1680" s="10"/>
      <c r="HX1680" s="10"/>
      <c r="HY1680" s="10"/>
      <c r="HZ1680" s="10"/>
      <c r="IA1680" s="10"/>
      <c r="IB1680" s="10"/>
      <c r="IC1680" s="10"/>
      <c r="ID1680" s="10"/>
      <c r="IE1680" s="10"/>
      <c r="IF1680" s="10"/>
      <c r="IG1680" s="10"/>
      <c r="IH1680" s="10"/>
      <c r="II1680" s="10"/>
      <c r="IJ1680" s="10"/>
      <c r="IK1680" s="10"/>
      <c r="IL1680" s="10"/>
      <c r="IM1680" s="10"/>
      <c r="IN1680" s="10"/>
      <c r="IO1680" s="10"/>
      <c r="IP1680" s="10"/>
      <c r="IQ1680" s="10"/>
      <c r="IR1680" s="10"/>
      <c r="IS1680" s="10"/>
      <c r="IT1680" s="10"/>
      <c r="IU1680" s="10"/>
      <c r="IV1680" s="10"/>
    </row>
    <row r="1681" spans="1:260" ht="12.75" customHeight="1" x14ac:dyDescent="0.2">
      <c r="A1681" s="203" t="s">
        <v>4043</v>
      </c>
      <c r="B1681" s="203" t="s">
        <v>4138</v>
      </c>
      <c r="C1681" s="203" t="s">
        <v>3635</v>
      </c>
      <c r="D1681" s="214">
        <v>35469</v>
      </c>
      <c r="E1681" s="203" t="s">
        <v>3448</v>
      </c>
      <c r="F1681" s="203" t="s">
        <v>4027</v>
      </c>
      <c r="G1681" s="203" t="s">
        <v>4747</v>
      </c>
      <c r="H1681" s="203" t="s">
        <v>125</v>
      </c>
      <c r="I1681" s="203" t="s">
        <v>348</v>
      </c>
      <c r="J1681" s="203" t="s">
        <v>1063</v>
      </c>
      <c r="K1681" s="203"/>
      <c r="L1681" s="203"/>
      <c r="M1681" s="203"/>
      <c r="N1681" s="203"/>
      <c r="O1681" s="203"/>
      <c r="P1681" s="203"/>
      <c r="Q1681" s="203"/>
      <c r="R1681" s="203"/>
      <c r="S1681" s="203"/>
      <c r="T1681" s="203"/>
      <c r="U1681" s="203"/>
      <c r="V1681" s="203"/>
      <c r="W1681" s="203"/>
      <c r="X1681" s="203"/>
      <c r="Y1681" s="203"/>
      <c r="Z1681" s="203"/>
      <c r="AA1681" s="203"/>
      <c r="AB1681" s="203"/>
      <c r="AC1681" s="203"/>
      <c r="AD1681" s="203"/>
      <c r="AE1681" s="203"/>
      <c r="AF1681" s="203"/>
      <c r="AG1681" s="203"/>
      <c r="AH1681" s="203"/>
      <c r="AI1681" s="203"/>
      <c r="AJ1681" s="203"/>
      <c r="AK1681" s="203"/>
      <c r="AL1681" s="203"/>
      <c r="AM1681" s="203"/>
      <c r="AN1681" s="203"/>
      <c r="AO1681" s="203"/>
      <c r="AP1681" s="203"/>
      <c r="AQ1681" s="203"/>
      <c r="AR1681" s="203"/>
      <c r="AS1681" s="203"/>
      <c r="AT1681" s="203"/>
      <c r="AU1681" s="203"/>
      <c r="AV1681" s="203"/>
      <c r="AW1681" s="203"/>
      <c r="AX1681" s="203"/>
      <c r="AY1681" s="203"/>
      <c r="AZ1681" s="203"/>
      <c r="BA1681" s="203"/>
      <c r="BB1681" s="203"/>
      <c r="BC1681" s="203"/>
      <c r="BD1681" s="203"/>
      <c r="BE1681" s="203"/>
      <c r="BF1681" s="203"/>
      <c r="BG1681" s="203"/>
      <c r="BH1681" s="203"/>
      <c r="BI1681" s="203"/>
      <c r="BJ1681" s="203"/>
      <c r="BK1681" s="203"/>
      <c r="BL1681" s="203"/>
      <c r="BM1681" s="10"/>
      <c r="BN1681" s="10"/>
      <c r="BO1681" s="10"/>
      <c r="BP1681" s="10"/>
      <c r="BQ1681" s="10"/>
      <c r="BR1681" s="10"/>
      <c r="BS1681" s="10"/>
      <c r="BT1681" s="10"/>
      <c r="BU1681" s="10"/>
      <c r="BV1681" s="10"/>
      <c r="BW1681" s="10"/>
      <c r="BX1681" s="10"/>
      <c r="BY1681" s="10"/>
      <c r="BZ1681" s="10"/>
      <c r="CA1681" s="10"/>
      <c r="CB1681" s="10"/>
      <c r="CC1681" s="10"/>
      <c r="CD1681" s="10"/>
      <c r="CE1681" s="10"/>
      <c r="CF1681" s="10"/>
      <c r="CG1681" s="10"/>
      <c r="CH1681" s="10"/>
      <c r="CI1681" s="10"/>
      <c r="CJ1681" s="10"/>
      <c r="CK1681" s="10"/>
      <c r="CL1681" s="10"/>
      <c r="CM1681" s="10"/>
      <c r="CN1681" s="10"/>
      <c r="CO1681" s="10"/>
      <c r="CP1681" s="10"/>
      <c r="CQ1681" s="10"/>
      <c r="CR1681" s="10"/>
      <c r="CS1681" s="10"/>
      <c r="CT1681" s="10"/>
      <c r="CU1681" s="10"/>
      <c r="CV1681" s="10"/>
      <c r="CW1681" s="10"/>
      <c r="CX1681" s="10"/>
      <c r="CY1681" s="10"/>
      <c r="CZ1681" s="10"/>
      <c r="DA1681" s="10"/>
      <c r="DB1681" s="10"/>
      <c r="DC1681" s="10"/>
      <c r="DD1681" s="10"/>
      <c r="DE1681" s="10"/>
      <c r="DF1681" s="10"/>
      <c r="DG1681" s="10"/>
      <c r="DH1681" s="10"/>
      <c r="DI1681" s="10"/>
      <c r="DJ1681" s="10"/>
      <c r="DK1681" s="10"/>
      <c r="DL1681" s="10"/>
      <c r="DM1681" s="10"/>
      <c r="DN1681" s="10"/>
      <c r="DO1681" s="10"/>
      <c r="DP1681" s="10"/>
      <c r="DQ1681" s="10"/>
      <c r="DR1681" s="10"/>
      <c r="DS1681" s="10"/>
      <c r="DT1681" s="10"/>
      <c r="DU1681" s="10"/>
      <c r="DV1681" s="10"/>
      <c r="DW1681" s="10"/>
      <c r="DX1681" s="10"/>
      <c r="DY1681" s="10"/>
      <c r="DZ1681" s="10"/>
      <c r="EA1681" s="10"/>
      <c r="EB1681" s="10"/>
      <c r="EC1681" s="10"/>
      <c r="ED1681" s="10"/>
      <c r="EE1681" s="10"/>
      <c r="EF1681" s="10"/>
      <c r="EG1681" s="10"/>
      <c r="EH1681" s="10"/>
      <c r="EI1681" s="10"/>
      <c r="EJ1681" s="10"/>
      <c r="EK1681" s="10"/>
      <c r="EL1681" s="10"/>
      <c r="EM1681" s="10"/>
      <c r="EN1681" s="10"/>
      <c r="EO1681" s="10"/>
      <c r="EP1681" s="10"/>
      <c r="EQ1681" s="10"/>
      <c r="ER1681" s="10"/>
      <c r="ES1681" s="10"/>
      <c r="ET1681" s="10"/>
      <c r="EU1681" s="10"/>
      <c r="EV1681" s="10"/>
      <c r="EW1681" s="10"/>
      <c r="EX1681" s="10"/>
      <c r="EY1681" s="10"/>
      <c r="EZ1681" s="10"/>
      <c r="FA1681" s="10"/>
      <c r="FB1681" s="10"/>
      <c r="FC1681" s="10"/>
      <c r="FD1681" s="10"/>
      <c r="FE1681" s="10"/>
      <c r="FF1681" s="10"/>
      <c r="FG1681" s="10"/>
      <c r="FH1681" s="10"/>
      <c r="FI1681" s="10"/>
      <c r="FJ1681" s="10"/>
      <c r="FK1681" s="10"/>
      <c r="FL1681" s="10"/>
      <c r="FM1681" s="10"/>
      <c r="FN1681" s="10"/>
      <c r="FO1681" s="10"/>
      <c r="FP1681" s="10"/>
      <c r="FQ1681" s="10"/>
      <c r="FR1681" s="10"/>
      <c r="FS1681" s="10"/>
      <c r="FT1681" s="10"/>
      <c r="FU1681" s="10"/>
      <c r="FV1681" s="10"/>
      <c r="FW1681" s="10"/>
      <c r="FX1681" s="10"/>
      <c r="FY1681" s="10"/>
      <c r="FZ1681" s="10"/>
      <c r="GA1681" s="10"/>
      <c r="GB1681" s="10"/>
      <c r="GC1681" s="10"/>
      <c r="GD1681" s="10"/>
      <c r="GE1681" s="10"/>
      <c r="GF1681" s="10"/>
      <c r="GG1681" s="10"/>
      <c r="GH1681" s="10"/>
      <c r="GI1681" s="10"/>
      <c r="GJ1681" s="10"/>
      <c r="GK1681" s="10"/>
      <c r="GL1681" s="10"/>
      <c r="GM1681" s="10"/>
      <c r="GN1681" s="10"/>
      <c r="GO1681" s="10"/>
      <c r="GP1681" s="10"/>
      <c r="GQ1681" s="10"/>
      <c r="GR1681" s="10"/>
      <c r="GS1681" s="10"/>
      <c r="GT1681" s="10"/>
      <c r="GU1681" s="10"/>
      <c r="GV1681" s="10"/>
      <c r="GW1681" s="10"/>
      <c r="GX1681" s="10"/>
      <c r="GY1681" s="10"/>
      <c r="GZ1681" s="10"/>
      <c r="HA1681" s="10"/>
      <c r="HB1681" s="10"/>
      <c r="HC1681" s="10"/>
      <c r="HD1681" s="10"/>
      <c r="HE1681" s="10"/>
      <c r="HF1681" s="10"/>
      <c r="HG1681" s="10"/>
      <c r="HH1681" s="10"/>
      <c r="HI1681" s="10"/>
      <c r="HJ1681" s="10"/>
      <c r="HK1681" s="10"/>
      <c r="HL1681" s="10"/>
      <c r="HM1681" s="10"/>
      <c r="HN1681" s="10"/>
      <c r="HO1681" s="10"/>
      <c r="HP1681" s="10"/>
      <c r="HQ1681" s="10"/>
      <c r="HR1681" s="10"/>
      <c r="HS1681" s="10"/>
      <c r="HT1681" s="10"/>
      <c r="HU1681" s="10"/>
      <c r="HV1681" s="10"/>
      <c r="HW1681" s="10"/>
      <c r="HX1681" s="10"/>
      <c r="HY1681" s="10"/>
      <c r="HZ1681" s="10"/>
      <c r="IA1681" s="10"/>
      <c r="IB1681" s="10"/>
      <c r="IC1681" s="10"/>
      <c r="ID1681" s="10"/>
      <c r="IE1681" s="10"/>
      <c r="IF1681" s="10"/>
      <c r="IG1681" s="10"/>
      <c r="IH1681" s="10"/>
      <c r="II1681" s="10"/>
      <c r="IJ1681" s="10"/>
      <c r="IK1681" s="10"/>
      <c r="IL1681" s="10"/>
      <c r="IM1681" s="10"/>
      <c r="IN1681" s="10"/>
      <c r="IO1681" s="10"/>
      <c r="IP1681" s="10"/>
      <c r="IQ1681" s="10"/>
      <c r="IR1681" s="10"/>
      <c r="IS1681" s="10"/>
      <c r="IT1681" s="10"/>
      <c r="IU1681" s="10"/>
      <c r="IV1681" s="10"/>
    </row>
    <row r="1682" spans="1:260" ht="12.75" customHeight="1" x14ac:dyDescent="0.2">
      <c r="A1682" s="203" t="s">
        <v>4043</v>
      </c>
      <c r="B1682" s="203" t="s">
        <v>4372</v>
      </c>
      <c r="C1682" s="203" t="s">
        <v>3156</v>
      </c>
      <c r="D1682" s="214">
        <v>35334</v>
      </c>
      <c r="E1682" s="203" t="s">
        <v>3076</v>
      </c>
      <c r="F1682" s="203" t="s">
        <v>3416</v>
      </c>
      <c r="G1682" s="203" t="s">
        <v>4726</v>
      </c>
      <c r="H1682" s="203" t="s">
        <v>4029</v>
      </c>
      <c r="I1682" s="203" t="s">
        <v>4028</v>
      </c>
      <c r="J1682" s="203" t="s">
        <v>4028</v>
      </c>
      <c r="K1682" s="203" t="s">
        <v>4028</v>
      </c>
      <c r="L1682" s="203" t="s">
        <v>4028</v>
      </c>
      <c r="M1682" s="203" t="s">
        <v>4028</v>
      </c>
      <c r="N1682" s="203" t="s">
        <v>4028</v>
      </c>
      <c r="O1682" s="203" t="s">
        <v>4028</v>
      </c>
      <c r="P1682" s="203" t="s">
        <v>4028</v>
      </c>
      <c r="Q1682" s="203"/>
      <c r="R1682" s="203"/>
      <c r="S1682" s="203"/>
      <c r="T1682" s="203" t="s">
        <v>4028</v>
      </c>
      <c r="U1682" s="203" t="s">
        <v>4028</v>
      </c>
      <c r="V1682" s="203" t="s">
        <v>4028</v>
      </c>
      <c r="W1682" s="203" t="s">
        <v>4028</v>
      </c>
      <c r="X1682" s="203" t="s">
        <v>4028</v>
      </c>
      <c r="Y1682" s="203" t="s">
        <v>4028</v>
      </c>
      <c r="Z1682" s="203" t="s">
        <v>4028</v>
      </c>
      <c r="AA1682" s="203" t="s">
        <v>4028</v>
      </c>
      <c r="AB1682" s="203" t="s">
        <v>4028</v>
      </c>
      <c r="AC1682" s="203" t="s">
        <v>4028</v>
      </c>
      <c r="AD1682" s="203" t="s">
        <v>4028</v>
      </c>
      <c r="AE1682" s="203" t="s">
        <v>4028</v>
      </c>
      <c r="AF1682" s="203" t="s">
        <v>4028</v>
      </c>
      <c r="AG1682" s="203" t="s">
        <v>4028</v>
      </c>
      <c r="AH1682" s="203" t="s">
        <v>4028</v>
      </c>
      <c r="AI1682" s="203" t="s">
        <v>4028</v>
      </c>
      <c r="AJ1682" s="203" t="s">
        <v>4028</v>
      </c>
      <c r="AK1682" s="203" t="s">
        <v>4028</v>
      </c>
      <c r="AL1682" s="203"/>
      <c r="AM1682" s="203"/>
      <c r="AN1682" s="203"/>
      <c r="AO1682" s="203"/>
      <c r="AP1682" s="203"/>
      <c r="AQ1682" s="203"/>
      <c r="AR1682" s="203"/>
      <c r="AS1682" s="203"/>
      <c r="AT1682" s="203"/>
      <c r="AU1682" s="203"/>
      <c r="AV1682" s="203"/>
      <c r="AW1682" s="203"/>
      <c r="AX1682" s="203"/>
      <c r="AY1682" s="203"/>
      <c r="AZ1682" s="203"/>
      <c r="BA1682" s="203"/>
      <c r="BB1682" s="203"/>
      <c r="BC1682" s="203"/>
      <c r="BD1682" s="203"/>
      <c r="BE1682" s="203"/>
      <c r="BF1682" s="203"/>
      <c r="BG1682" s="203"/>
      <c r="BH1682" s="203"/>
      <c r="BI1682" s="203"/>
      <c r="BJ1682" s="203"/>
      <c r="BK1682" s="203"/>
      <c r="BL1682" s="203"/>
      <c r="BM1682" s="10"/>
      <c r="BN1682" s="10"/>
      <c r="BO1682" s="10"/>
      <c r="BP1682" s="10"/>
      <c r="BQ1682" s="10"/>
      <c r="BR1682" s="10"/>
      <c r="BS1682" s="10"/>
      <c r="BT1682" s="10"/>
      <c r="BU1682" s="10"/>
      <c r="BV1682" s="10"/>
      <c r="BW1682" s="10"/>
      <c r="BX1682" s="10"/>
      <c r="BY1682" s="10"/>
      <c r="BZ1682" s="10"/>
      <c r="CA1682" s="10"/>
      <c r="CB1682" s="10"/>
      <c r="CC1682" s="10"/>
      <c r="CD1682" s="10"/>
      <c r="CE1682" s="10"/>
      <c r="CF1682" s="10"/>
      <c r="CG1682" s="10"/>
      <c r="CH1682" s="10"/>
      <c r="CI1682" s="10"/>
      <c r="CJ1682" s="10"/>
      <c r="CK1682" s="10"/>
      <c r="CL1682" s="10"/>
      <c r="CM1682" s="10"/>
      <c r="CN1682" s="10"/>
      <c r="CO1682" s="10"/>
      <c r="CP1682" s="10"/>
      <c r="CQ1682" s="10"/>
      <c r="CR1682" s="10"/>
      <c r="CS1682" s="10"/>
      <c r="CT1682" s="10"/>
      <c r="CU1682" s="10"/>
      <c r="CV1682" s="10"/>
      <c r="CW1682" s="10"/>
      <c r="CX1682" s="10"/>
      <c r="CY1682" s="10"/>
      <c r="CZ1682" s="10"/>
      <c r="DA1682" s="10"/>
      <c r="DB1682" s="10"/>
      <c r="DC1682" s="10"/>
      <c r="DD1682" s="10"/>
      <c r="DE1682" s="10"/>
      <c r="DF1682" s="10"/>
      <c r="DG1682" s="10"/>
      <c r="DH1682" s="10"/>
      <c r="DI1682" s="10"/>
      <c r="DJ1682" s="10"/>
      <c r="DK1682" s="10"/>
      <c r="DL1682" s="10"/>
      <c r="DM1682" s="10"/>
      <c r="DN1682" s="10"/>
      <c r="DO1682" s="10"/>
      <c r="DP1682" s="10"/>
      <c r="DQ1682" s="10"/>
      <c r="DR1682" s="10"/>
      <c r="DS1682" s="10"/>
      <c r="DT1682" s="10"/>
      <c r="DU1682" s="10"/>
      <c r="DV1682" s="10"/>
      <c r="DW1682" s="10"/>
      <c r="DX1682" s="10"/>
      <c r="DY1682" s="10"/>
      <c r="DZ1682" s="10"/>
      <c r="EA1682" s="10"/>
      <c r="EB1682" s="10"/>
      <c r="EC1682" s="10"/>
      <c r="ED1682" s="10"/>
      <c r="EE1682" s="10"/>
      <c r="EF1682" s="10"/>
      <c r="EG1682" s="10"/>
      <c r="EH1682" s="10"/>
      <c r="EI1682" s="10"/>
      <c r="EJ1682" s="10"/>
      <c r="EK1682" s="10"/>
      <c r="EL1682" s="10"/>
      <c r="EM1682" s="10"/>
      <c r="EN1682" s="10"/>
      <c r="EO1682" s="10"/>
      <c r="EP1682" s="10"/>
      <c r="EQ1682" s="10"/>
      <c r="ER1682" s="10"/>
      <c r="ES1682" s="10"/>
      <c r="ET1682" s="10"/>
      <c r="EU1682" s="10"/>
      <c r="EV1682" s="10"/>
      <c r="EW1682" s="10"/>
      <c r="EX1682" s="10"/>
      <c r="EY1682" s="10"/>
      <c r="EZ1682" s="10"/>
      <c r="FA1682" s="10"/>
      <c r="FB1682" s="10"/>
      <c r="FC1682" s="10"/>
      <c r="FD1682" s="10"/>
      <c r="FE1682" s="10"/>
      <c r="FF1682" s="10"/>
      <c r="FG1682" s="10"/>
      <c r="FH1682" s="10"/>
      <c r="FI1682" s="10"/>
      <c r="FJ1682" s="10"/>
      <c r="FK1682" s="10"/>
      <c r="FL1682" s="10"/>
      <c r="FM1682" s="10"/>
      <c r="FN1682" s="10"/>
      <c r="FO1682" s="10"/>
      <c r="FP1682" s="10"/>
      <c r="FQ1682" s="10"/>
      <c r="FR1682" s="10"/>
      <c r="FS1682" s="10"/>
      <c r="FT1682" s="10"/>
      <c r="FU1682" s="10"/>
      <c r="FV1682" s="10"/>
      <c r="FW1682" s="10"/>
      <c r="FX1682" s="10"/>
      <c r="FY1682" s="10"/>
      <c r="FZ1682" s="10"/>
      <c r="GA1682" s="10"/>
      <c r="GB1682" s="10"/>
      <c r="GC1682" s="10"/>
      <c r="GD1682" s="10"/>
      <c r="GE1682" s="10"/>
      <c r="GF1682" s="10"/>
      <c r="GG1682" s="10"/>
      <c r="GH1682" s="10"/>
      <c r="GI1682" s="10"/>
      <c r="GJ1682" s="10"/>
      <c r="GK1682" s="10"/>
      <c r="GL1682" s="10"/>
      <c r="GM1682" s="10"/>
      <c r="GN1682" s="10"/>
      <c r="GO1682" s="10"/>
      <c r="GP1682" s="10"/>
      <c r="GQ1682" s="10"/>
      <c r="GR1682" s="10"/>
      <c r="GS1682" s="10"/>
      <c r="GT1682" s="10"/>
      <c r="GU1682" s="10"/>
      <c r="GV1682" s="10"/>
      <c r="GW1682" s="10"/>
      <c r="GX1682" s="10"/>
      <c r="GY1682" s="10"/>
      <c r="GZ1682" s="10"/>
      <c r="HA1682" s="10"/>
      <c r="HB1682" s="10"/>
      <c r="HC1682" s="10"/>
      <c r="HD1682" s="10"/>
      <c r="HE1682" s="10"/>
      <c r="HF1682" s="10"/>
      <c r="HG1682" s="10"/>
      <c r="HH1682" s="10"/>
      <c r="HI1682" s="10"/>
      <c r="HJ1682" s="10"/>
      <c r="HK1682" s="10"/>
      <c r="HL1682" s="10"/>
      <c r="HM1682" s="10"/>
      <c r="HN1682" s="10"/>
      <c r="HO1682" s="10"/>
      <c r="HP1682" s="10"/>
      <c r="HQ1682" s="10"/>
      <c r="HR1682" s="10"/>
      <c r="HS1682" s="10"/>
      <c r="HT1682" s="10"/>
      <c r="HU1682" s="10"/>
      <c r="HV1682" s="10"/>
      <c r="HW1682" s="10"/>
      <c r="HX1682" s="10"/>
      <c r="HY1682" s="10"/>
      <c r="HZ1682" s="10"/>
      <c r="IA1682" s="10"/>
      <c r="IB1682" s="10"/>
      <c r="IC1682" s="10"/>
      <c r="ID1682" s="10"/>
      <c r="IE1682" s="10"/>
      <c r="IF1682" s="10"/>
      <c r="IG1682" s="10"/>
      <c r="IH1682" s="10"/>
      <c r="II1682" s="10"/>
      <c r="IJ1682" s="10"/>
      <c r="IK1682" s="10"/>
      <c r="IL1682" s="10"/>
      <c r="IM1682" s="10"/>
      <c r="IN1682" s="10"/>
      <c r="IO1682" s="10"/>
      <c r="IP1682" s="10"/>
      <c r="IQ1682" s="10"/>
      <c r="IR1682" s="10"/>
      <c r="IS1682" s="10"/>
      <c r="IT1682" s="10"/>
      <c r="IU1682" s="10"/>
      <c r="IV1682" s="10"/>
    </row>
    <row r="1683" spans="1:260" ht="12.75" customHeight="1" x14ac:dyDescent="0.2">
      <c r="A1683" s="203" t="s">
        <v>4043</v>
      </c>
      <c r="B1683" s="203" t="s">
        <v>4363</v>
      </c>
      <c r="C1683" s="203" t="s">
        <v>3128</v>
      </c>
      <c r="D1683" s="214">
        <v>35312</v>
      </c>
      <c r="E1683" s="203" t="s">
        <v>3129</v>
      </c>
      <c r="F1683" s="203" t="s">
        <v>3089</v>
      </c>
      <c r="G1683" s="203" t="s">
        <v>4715</v>
      </c>
      <c r="H1683" s="203" t="s">
        <v>42</v>
      </c>
      <c r="I1683" s="203" t="s">
        <v>367</v>
      </c>
      <c r="J1683" s="203" t="s">
        <v>302</v>
      </c>
      <c r="K1683" s="203" t="s">
        <v>44</v>
      </c>
      <c r="L1683" s="203" t="s">
        <v>367</v>
      </c>
      <c r="M1683" s="203" t="s">
        <v>225</v>
      </c>
      <c r="N1683" s="203">
        <v>0</v>
      </c>
      <c r="O1683" s="203">
        <v>0</v>
      </c>
      <c r="P1683" s="203">
        <v>0</v>
      </c>
      <c r="Q1683" s="203"/>
      <c r="R1683" s="203"/>
      <c r="S1683" s="203"/>
      <c r="T1683" s="203">
        <v>0</v>
      </c>
      <c r="U1683" s="203">
        <v>0</v>
      </c>
      <c r="V1683" s="203">
        <v>0</v>
      </c>
      <c r="W1683" s="203">
        <v>0</v>
      </c>
      <c r="X1683" s="203">
        <v>0</v>
      </c>
      <c r="Y1683" s="203">
        <v>0</v>
      </c>
      <c r="Z1683" s="203">
        <v>0</v>
      </c>
      <c r="AA1683" s="203">
        <v>0</v>
      </c>
      <c r="AB1683" s="203">
        <v>0</v>
      </c>
      <c r="AC1683" s="203">
        <v>0</v>
      </c>
      <c r="AD1683" s="203">
        <v>0</v>
      </c>
      <c r="AE1683" s="203">
        <v>0</v>
      </c>
      <c r="AF1683" s="203">
        <v>0</v>
      </c>
      <c r="AG1683" s="203">
        <v>0</v>
      </c>
      <c r="AH1683" s="203">
        <v>0</v>
      </c>
      <c r="AI1683" s="203">
        <v>0</v>
      </c>
      <c r="AJ1683" s="203">
        <v>0</v>
      </c>
      <c r="AK1683" s="203">
        <v>0</v>
      </c>
      <c r="AL1683" s="203"/>
      <c r="AM1683" s="203"/>
      <c r="AN1683" s="203"/>
      <c r="AO1683" s="203"/>
      <c r="AP1683" s="203"/>
      <c r="AQ1683" s="203"/>
      <c r="AR1683" s="203"/>
      <c r="AS1683" s="203"/>
      <c r="AT1683" s="203"/>
      <c r="AU1683" s="203"/>
      <c r="AV1683" s="203"/>
      <c r="AW1683" s="203"/>
      <c r="AX1683" s="203"/>
      <c r="AY1683" s="203"/>
      <c r="AZ1683" s="203"/>
      <c r="BA1683" s="203"/>
      <c r="BB1683" s="203"/>
      <c r="BC1683" s="203"/>
      <c r="BD1683" s="203"/>
      <c r="BE1683" s="203"/>
      <c r="BF1683" s="203"/>
      <c r="BG1683" s="203"/>
      <c r="BH1683" s="203"/>
      <c r="BI1683" s="203"/>
      <c r="BJ1683" s="203"/>
      <c r="BK1683" s="203"/>
      <c r="BL1683" s="203"/>
      <c r="BM1683" s="10"/>
      <c r="BN1683" s="10"/>
      <c r="BO1683" s="10"/>
      <c r="BP1683" s="10"/>
      <c r="BQ1683" s="10"/>
      <c r="BR1683" s="10"/>
      <c r="BS1683" s="10"/>
      <c r="BT1683" s="10"/>
      <c r="BU1683" s="10"/>
      <c r="BV1683" s="10"/>
      <c r="BW1683" s="10"/>
      <c r="BX1683" s="10"/>
      <c r="BY1683" s="10"/>
      <c r="BZ1683" s="10"/>
      <c r="CA1683" s="10"/>
      <c r="CB1683" s="10"/>
      <c r="CC1683" s="10"/>
      <c r="CD1683" s="10"/>
      <c r="CE1683" s="10"/>
      <c r="CF1683" s="10"/>
      <c r="CG1683" s="10"/>
      <c r="CH1683" s="10"/>
      <c r="CI1683" s="10"/>
      <c r="CJ1683" s="10"/>
      <c r="CK1683" s="10"/>
      <c r="CL1683" s="10"/>
      <c r="CM1683" s="10"/>
      <c r="CN1683" s="10"/>
      <c r="CO1683" s="10"/>
      <c r="CP1683" s="10"/>
      <c r="CQ1683" s="10"/>
      <c r="CR1683" s="10"/>
      <c r="CS1683" s="10"/>
      <c r="CT1683" s="10"/>
      <c r="CU1683" s="10"/>
      <c r="CV1683" s="10"/>
      <c r="CW1683" s="10"/>
      <c r="CX1683" s="10"/>
      <c r="CY1683" s="10"/>
      <c r="CZ1683" s="10"/>
      <c r="DA1683" s="10"/>
      <c r="DB1683" s="10"/>
      <c r="DC1683" s="10"/>
      <c r="DD1683" s="10"/>
      <c r="DE1683" s="10"/>
      <c r="DF1683" s="10"/>
      <c r="DG1683" s="10"/>
      <c r="DH1683" s="10"/>
      <c r="DI1683" s="10"/>
      <c r="DJ1683" s="10"/>
      <c r="DK1683" s="10"/>
      <c r="DL1683" s="10"/>
      <c r="DM1683" s="10"/>
      <c r="DN1683" s="10"/>
      <c r="DO1683" s="10"/>
      <c r="DP1683" s="10"/>
      <c r="DQ1683" s="10"/>
      <c r="DR1683" s="10"/>
      <c r="DS1683" s="10"/>
      <c r="DT1683" s="10"/>
      <c r="DU1683" s="10"/>
      <c r="DV1683" s="10"/>
      <c r="DW1683" s="10"/>
      <c r="DX1683" s="10"/>
      <c r="DY1683" s="10"/>
      <c r="DZ1683" s="10"/>
      <c r="EA1683" s="10"/>
      <c r="EB1683" s="10"/>
      <c r="EC1683" s="10"/>
      <c r="ED1683" s="10"/>
      <c r="EE1683" s="10"/>
      <c r="EF1683" s="10"/>
      <c r="EG1683" s="10"/>
      <c r="EH1683" s="10"/>
      <c r="EI1683" s="10"/>
      <c r="EJ1683" s="10"/>
      <c r="EK1683" s="10"/>
      <c r="EL1683" s="10"/>
      <c r="EM1683" s="10"/>
      <c r="EN1683" s="10"/>
      <c r="EO1683" s="10"/>
      <c r="EP1683" s="10"/>
      <c r="EQ1683" s="10"/>
      <c r="ER1683" s="10"/>
      <c r="ES1683" s="10"/>
      <c r="ET1683" s="10"/>
      <c r="EU1683" s="10"/>
      <c r="EV1683" s="10"/>
      <c r="EW1683" s="10"/>
      <c r="EX1683" s="10"/>
      <c r="EY1683" s="10"/>
      <c r="EZ1683" s="10"/>
      <c r="FA1683" s="10"/>
      <c r="FB1683" s="10"/>
      <c r="FC1683" s="10"/>
      <c r="FD1683" s="10"/>
      <c r="FE1683" s="10"/>
      <c r="FF1683" s="10"/>
      <c r="FG1683" s="10"/>
      <c r="FH1683" s="10"/>
      <c r="FI1683" s="10"/>
      <c r="FJ1683" s="10"/>
      <c r="FK1683" s="10"/>
      <c r="FL1683" s="10"/>
      <c r="FM1683" s="10"/>
      <c r="FN1683" s="10"/>
      <c r="FO1683" s="10"/>
      <c r="FP1683" s="10"/>
      <c r="FQ1683" s="10"/>
      <c r="FR1683" s="10"/>
      <c r="FS1683" s="10"/>
      <c r="FT1683" s="10"/>
      <c r="FU1683" s="10"/>
      <c r="FV1683" s="10"/>
      <c r="FW1683" s="10"/>
      <c r="FX1683" s="10"/>
      <c r="FY1683" s="10"/>
      <c r="FZ1683" s="10"/>
      <c r="GA1683" s="10"/>
      <c r="GB1683" s="10"/>
      <c r="GC1683" s="10"/>
      <c r="GD1683" s="10"/>
      <c r="GE1683" s="10"/>
      <c r="GF1683" s="10"/>
      <c r="GG1683" s="10"/>
      <c r="GH1683" s="10"/>
      <c r="GI1683" s="10"/>
      <c r="GJ1683" s="10"/>
      <c r="GK1683" s="10"/>
      <c r="GL1683" s="10"/>
      <c r="GM1683" s="10"/>
      <c r="GN1683" s="10"/>
      <c r="GO1683" s="10"/>
      <c r="GP1683" s="10"/>
      <c r="GQ1683" s="10"/>
      <c r="GR1683" s="10"/>
      <c r="GS1683" s="10"/>
      <c r="GT1683" s="10"/>
      <c r="GU1683" s="10"/>
      <c r="GV1683" s="10"/>
      <c r="GW1683" s="10"/>
      <c r="GX1683" s="10"/>
      <c r="GY1683" s="10"/>
      <c r="GZ1683" s="10"/>
      <c r="HA1683" s="10"/>
      <c r="HB1683" s="10"/>
      <c r="HC1683" s="10"/>
      <c r="HD1683" s="10"/>
      <c r="HE1683" s="10"/>
      <c r="HF1683" s="10"/>
      <c r="HG1683" s="10"/>
      <c r="HH1683" s="10"/>
      <c r="HI1683" s="10"/>
      <c r="HJ1683" s="10"/>
      <c r="HK1683" s="10"/>
      <c r="HL1683" s="10"/>
      <c r="HM1683" s="10"/>
      <c r="HN1683" s="10"/>
      <c r="HO1683" s="10"/>
      <c r="HP1683" s="10"/>
      <c r="HQ1683" s="10"/>
      <c r="HR1683" s="10"/>
      <c r="HS1683" s="10"/>
      <c r="HT1683" s="10"/>
      <c r="HU1683" s="10"/>
      <c r="HV1683" s="10"/>
      <c r="HW1683" s="10"/>
      <c r="HX1683" s="10"/>
      <c r="HY1683" s="10"/>
      <c r="HZ1683" s="10"/>
      <c r="IA1683" s="10"/>
      <c r="IB1683" s="10"/>
      <c r="IC1683" s="10"/>
      <c r="ID1683" s="10"/>
      <c r="IE1683" s="10"/>
      <c r="IF1683" s="10"/>
      <c r="IG1683" s="10"/>
      <c r="IH1683" s="10"/>
      <c r="II1683" s="10"/>
      <c r="IJ1683" s="10"/>
      <c r="IK1683" s="10"/>
      <c r="IL1683" s="10"/>
      <c r="IM1683" s="10"/>
      <c r="IN1683" s="10"/>
      <c r="IO1683" s="10"/>
      <c r="IP1683" s="10"/>
      <c r="IQ1683" s="10"/>
      <c r="IR1683" s="10"/>
      <c r="IS1683" s="10"/>
      <c r="IT1683" s="10"/>
      <c r="IU1683" s="10"/>
      <c r="IV1683" s="10"/>
    </row>
    <row r="1684" spans="1:260" ht="12.75" customHeight="1" x14ac:dyDescent="0.2">
      <c r="A1684" s="203" t="s">
        <v>331</v>
      </c>
      <c r="B1684" s="203" t="s">
        <v>4363</v>
      </c>
      <c r="C1684" s="203" t="s">
        <v>1966</v>
      </c>
      <c r="D1684" s="214">
        <v>34426</v>
      </c>
      <c r="E1684" s="203" t="s">
        <v>2053</v>
      </c>
      <c r="F1684" s="203" t="s">
        <v>2152</v>
      </c>
      <c r="G1684" s="203" t="s">
        <v>4715</v>
      </c>
      <c r="H1684" s="203" t="s">
        <v>47</v>
      </c>
      <c r="I1684" s="203" t="s">
        <v>367</v>
      </c>
      <c r="J1684" s="203" t="s">
        <v>41</v>
      </c>
      <c r="K1684" s="203" t="s">
        <v>482</v>
      </c>
      <c r="L1684" s="203" t="s">
        <v>367</v>
      </c>
      <c r="M1684" s="203" t="s">
        <v>19</v>
      </c>
      <c r="N1684" s="203" t="s">
        <v>48</v>
      </c>
      <c r="O1684" s="203" t="s">
        <v>367</v>
      </c>
      <c r="P1684" s="203" t="s">
        <v>76</v>
      </c>
      <c r="Q1684" s="203" t="s">
        <v>47</v>
      </c>
      <c r="R1684" s="203" t="s">
        <v>367</v>
      </c>
      <c r="S1684" s="203" t="s">
        <v>351</v>
      </c>
      <c r="T1684" s="203">
        <v>0</v>
      </c>
      <c r="U1684" s="203">
        <v>0</v>
      </c>
      <c r="V1684" s="203">
        <v>0</v>
      </c>
      <c r="W1684" s="203">
        <v>0</v>
      </c>
      <c r="X1684" s="203">
        <v>0</v>
      </c>
      <c r="Y1684" s="203">
        <v>0</v>
      </c>
      <c r="Z1684" s="203">
        <v>0</v>
      </c>
      <c r="AA1684" s="203">
        <v>0</v>
      </c>
      <c r="AB1684" s="203">
        <v>0</v>
      </c>
      <c r="AC1684" s="203">
        <v>0</v>
      </c>
      <c r="AD1684" s="203">
        <v>0</v>
      </c>
      <c r="AE1684" s="203">
        <v>0</v>
      </c>
      <c r="AF1684" s="203">
        <v>0</v>
      </c>
      <c r="AG1684" s="203">
        <v>0</v>
      </c>
      <c r="AH1684" s="203">
        <v>0</v>
      </c>
      <c r="AI1684" s="203">
        <v>0</v>
      </c>
      <c r="AJ1684" s="203">
        <v>0</v>
      </c>
      <c r="AK1684" s="203">
        <v>0</v>
      </c>
      <c r="AL1684" s="203"/>
      <c r="AM1684" s="203"/>
      <c r="AN1684" s="203"/>
      <c r="AO1684" s="203"/>
      <c r="AP1684" s="203"/>
      <c r="AQ1684" s="203"/>
      <c r="AR1684" s="203"/>
      <c r="AS1684" s="203"/>
      <c r="AT1684" s="203"/>
      <c r="AU1684" s="203"/>
      <c r="AV1684" s="203"/>
      <c r="AW1684" s="203"/>
      <c r="AX1684" s="203"/>
      <c r="AY1684" s="203"/>
      <c r="AZ1684" s="203"/>
      <c r="BA1684" s="203"/>
      <c r="BB1684" s="203"/>
      <c r="BC1684" s="203"/>
      <c r="BD1684" s="203"/>
      <c r="BE1684" s="203"/>
      <c r="BF1684" s="203"/>
      <c r="BG1684" s="203"/>
      <c r="BH1684" s="203"/>
      <c r="BI1684" s="203"/>
      <c r="BJ1684" s="203"/>
      <c r="BK1684" s="203"/>
      <c r="BL1684" s="203"/>
    </row>
    <row r="1685" spans="1:260" s="10" customFormat="1" ht="12.75" customHeight="1" x14ac:dyDescent="0.2">
      <c r="A1685" s="203" t="s">
        <v>331</v>
      </c>
      <c r="B1685" s="203" t="s">
        <v>4148</v>
      </c>
      <c r="C1685" s="203" t="s">
        <v>611</v>
      </c>
      <c r="D1685" s="214">
        <v>32230</v>
      </c>
      <c r="E1685" s="203" t="s">
        <v>637</v>
      </c>
      <c r="F1685" s="203" t="s">
        <v>139</v>
      </c>
      <c r="G1685" s="203" t="s">
        <v>4714</v>
      </c>
      <c r="H1685" s="203" t="s">
        <v>28</v>
      </c>
      <c r="I1685" s="203" t="s">
        <v>448</v>
      </c>
      <c r="J1685" s="203" t="s">
        <v>35</v>
      </c>
      <c r="K1685" s="203" t="s">
        <v>28</v>
      </c>
      <c r="L1685" s="203" t="s">
        <v>448</v>
      </c>
      <c r="M1685" s="203" t="s">
        <v>558</v>
      </c>
      <c r="N1685" s="203" t="s">
        <v>28</v>
      </c>
      <c r="O1685" s="203" t="s">
        <v>448</v>
      </c>
      <c r="P1685" s="203" t="s">
        <v>61</v>
      </c>
      <c r="Q1685" s="203" t="s">
        <v>28</v>
      </c>
      <c r="R1685" s="203" t="s">
        <v>448</v>
      </c>
      <c r="S1685" s="203" t="s">
        <v>61</v>
      </c>
      <c r="T1685" s="203" t="s">
        <v>28</v>
      </c>
      <c r="U1685" s="203" t="s">
        <v>448</v>
      </c>
      <c r="V1685" s="203" t="s">
        <v>558</v>
      </c>
      <c r="W1685" s="203" t="s">
        <v>28</v>
      </c>
      <c r="X1685" s="203" t="s">
        <v>448</v>
      </c>
      <c r="Y1685" s="203" t="s">
        <v>558</v>
      </c>
      <c r="Z1685" s="203" t="s">
        <v>28</v>
      </c>
      <c r="AA1685" s="203" t="s">
        <v>448</v>
      </c>
      <c r="AB1685" s="203" t="s">
        <v>227</v>
      </c>
      <c r="AC1685" s="203" t="s">
        <v>28</v>
      </c>
      <c r="AD1685" s="203" t="s">
        <v>448</v>
      </c>
      <c r="AE1685" s="203" t="s">
        <v>382</v>
      </c>
      <c r="AF1685" s="203" t="s">
        <v>28</v>
      </c>
      <c r="AG1685" s="203" t="s">
        <v>448</v>
      </c>
      <c r="AH1685" s="203" t="s">
        <v>61</v>
      </c>
      <c r="AI1685" s="203" t="s">
        <v>47</v>
      </c>
      <c r="AJ1685" s="203" t="s">
        <v>448</v>
      </c>
      <c r="AK1685" s="203" t="s">
        <v>351</v>
      </c>
      <c r="AL1685" s="203"/>
      <c r="AM1685" s="203"/>
      <c r="AN1685" s="203"/>
      <c r="AO1685" s="203"/>
      <c r="AP1685" s="203"/>
      <c r="AQ1685" s="203"/>
      <c r="AR1685" s="203"/>
      <c r="AS1685" s="203"/>
      <c r="AT1685" s="203"/>
      <c r="AU1685" s="203"/>
      <c r="AV1685" s="203"/>
      <c r="AW1685" s="203"/>
      <c r="AX1685" s="203"/>
      <c r="AY1685" s="203"/>
      <c r="AZ1685" s="203"/>
      <c r="BA1685" s="203"/>
      <c r="BB1685" s="203"/>
      <c r="BC1685" s="203"/>
      <c r="BD1685" s="203"/>
      <c r="BE1685" s="203"/>
      <c r="BF1685" s="203"/>
      <c r="BG1685" s="203"/>
      <c r="BH1685" s="203"/>
      <c r="BI1685" s="203"/>
      <c r="BJ1685" s="203"/>
      <c r="BK1685" s="203"/>
      <c r="BL1685" s="203"/>
    </row>
    <row r="1686" spans="1:260" s="13" customFormat="1" ht="12.75" customHeight="1" x14ac:dyDescent="0.2">
      <c r="A1686" s="203" t="s">
        <v>4028</v>
      </c>
      <c r="B1686" s="203" t="s">
        <v>4028</v>
      </c>
      <c r="C1686" s="203"/>
      <c r="D1686" s="214"/>
      <c r="E1686" s="203"/>
      <c r="F1686" s="203"/>
      <c r="G1686" s="203" t="s">
        <v>4028</v>
      </c>
      <c r="H1686" s="203" t="s">
        <v>4028</v>
      </c>
      <c r="I1686" s="203" t="s">
        <v>4028</v>
      </c>
      <c r="J1686" s="203" t="s">
        <v>4028</v>
      </c>
      <c r="K1686" s="203" t="s">
        <v>4028</v>
      </c>
      <c r="L1686" s="203" t="s">
        <v>4028</v>
      </c>
      <c r="M1686" s="203" t="s">
        <v>4028</v>
      </c>
      <c r="N1686" s="203" t="s">
        <v>4028</v>
      </c>
      <c r="O1686" s="203" t="s">
        <v>4028</v>
      </c>
      <c r="P1686" s="203" t="s">
        <v>4028</v>
      </c>
      <c r="Q1686" s="203"/>
      <c r="R1686" s="203"/>
      <c r="S1686" s="203"/>
      <c r="T1686" s="203" t="s">
        <v>4028</v>
      </c>
      <c r="U1686" s="203" t="s">
        <v>4028</v>
      </c>
      <c r="V1686" s="203" t="s">
        <v>4028</v>
      </c>
      <c r="W1686" s="203" t="s">
        <v>4028</v>
      </c>
      <c r="X1686" s="203" t="s">
        <v>4028</v>
      </c>
      <c r="Y1686" s="203" t="s">
        <v>4028</v>
      </c>
      <c r="Z1686" s="203" t="s">
        <v>4028</v>
      </c>
      <c r="AA1686" s="203" t="s">
        <v>4028</v>
      </c>
      <c r="AB1686" s="203" t="s">
        <v>4028</v>
      </c>
      <c r="AC1686" s="203" t="s">
        <v>4028</v>
      </c>
      <c r="AD1686" s="203" t="s">
        <v>4028</v>
      </c>
      <c r="AE1686" s="203" t="s">
        <v>4028</v>
      </c>
      <c r="AF1686" s="203" t="s">
        <v>4028</v>
      </c>
      <c r="AG1686" s="203" t="s">
        <v>4028</v>
      </c>
      <c r="AH1686" s="203" t="s">
        <v>4028</v>
      </c>
      <c r="AI1686" s="203" t="s">
        <v>4028</v>
      </c>
      <c r="AJ1686" s="203" t="s">
        <v>4028</v>
      </c>
      <c r="AK1686" s="203" t="s">
        <v>4028</v>
      </c>
      <c r="AL1686" s="203"/>
      <c r="AM1686" s="203"/>
      <c r="AN1686" s="203"/>
      <c r="AO1686" s="203"/>
      <c r="AP1686" s="203"/>
      <c r="AQ1686" s="203"/>
      <c r="AR1686" s="203"/>
      <c r="AS1686" s="203"/>
      <c r="AT1686" s="203"/>
      <c r="AU1686" s="203"/>
      <c r="AV1686" s="203"/>
      <c r="AW1686" s="203"/>
      <c r="AX1686" s="203"/>
      <c r="AY1686" s="203"/>
      <c r="AZ1686" s="203"/>
      <c r="BA1686" s="203"/>
      <c r="BB1686" s="203"/>
      <c r="BC1686" s="203"/>
      <c r="BD1686" s="203"/>
      <c r="BE1686" s="203"/>
      <c r="BF1686" s="203"/>
      <c r="BG1686" s="203"/>
      <c r="BH1686" s="203"/>
      <c r="BI1686" s="203"/>
      <c r="BJ1686" s="203"/>
      <c r="BK1686" s="203"/>
      <c r="BL1686" s="203"/>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row>
    <row r="1687" spans="1:260" s="10" customFormat="1" ht="12.75" customHeight="1" x14ac:dyDescent="0.2">
      <c r="A1687" s="203" t="s">
        <v>323</v>
      </c>
      <c r="B1687" s="203" t="s">
        <v>4120</v>
      </c>
      <c r="C1687" s="203" t="s">
        <v>1209</v>
      </c>
      <c r="D1687" s="214">
        <v>33291</v>
      </c>
      <c r="E1687" s="203" t="s">
        <v>1245</v>
      </c>
      <c r="F1687" s="203" t="s">
        <v>2141</v>
      </c>
      <c r="G1687" s="203" t="s">
        <v>4923</v>
      </c>
      <c r="H1687" s="203" t="s">
        <v>123</v>
      </c>
      <c r="I1687" s="203" t="s">
        <v>460</v>
      </c>
      <c r="J1687" s="203" t="s">
        <v>2518</v>
      </c>
      <c r="K1687" s="203" t="s">
        <v>123</v>
      </c>
      <c r="L1687" s="203" t="s">
        <v>460</v>
      </c>
      <c r="M1687" s="203" t="s">
        <v>2959</v>
      </c>
      <c r="N1687" s="203" t="s">
        <v>31</v>
      </c>
      <c r="O1687" s="203" t="s">
        <v>23</v>
      </c>
      <c r="P1687" s="203" t="s">
        <v>558</v>
      </c>
      <c r="Q1687" s="203" t="s">
        <v>42</v>
      </c>
      <c r="R1687" s="203" t="s">
        <v>23</v>
      </c>
      <c r="S1687" s="203" t="s">
        <v>558</v>
      </c>
      <c r="T1687" s="203" t="s">
        <v>414</v>
      </c>
      <c r="U1687" s="203" t="s">
        <v>23</v>
      </c>
      <c r="V1687" s="203" t="s">
        <v>1558</v>
      </c>
      <c r="W1687" s="203" t="s">
        <v>414</v>
      </c>
      <c r="X1687" s="203" t="s">
        <v>23</v>
      </c>
      <c r="Y1687" s="203" t="s">
        <v>1558</v>
      </c>
      <c r="Z1687" s="203" t="s">
        <v>235</v>
      </c>
      <c r="AA1687" s="203" t="s">
        <v>23</v>
      </c>
      <c r="AB1687" s="203" t="s">
        <v>1210</v>
      </c>
      <c r="AC1687" s="203">
        <v>0</v>
      </c>
      <c r="AD1687" s="203">
        <v>0</v>
      </c>
      <c r="AE1687" s="203">
        <v>0</v>
      </c>
      <c r="AF1687" s="203">
        <v>0</v>
      </c>
      <c r="AG1687" s="203">
        <v>0</v>
      </c>
      <c r="AH1687" s="203">
        <v>0</v>
      </c>
      <c r="AI1687" s="203">
        <v>0</v>
      </c>
      <c r="AJ1687" s="203">
        <v>0</v>
      </c>
      <c r="AK1687" s="203">
        <v>0</v>
      </c>
      <c r="AL1687" s="203"/>
      <c r="AM1687" s="203"/>
      <c r="AN1687" s="203"/>
      <c r="AO1687" s="203"/>
      <c r="AP1687" s="203"/>
      <c r="AQ1687" s="203"/>
      <c r="AR1687" s="203"/>
      <c r="AS1687" s="203"/>
      <c r="AT1687" s="203"/>
      <c r="AU1687" s="203"/>
      <c r="AV1687" s="203"/>
      <c r="AW1687" s="203"/>
      <c r="AX1687" s="203"/>
      <c r="AY1687" s="203"/>
      <c r="AZ1687" s="203"/>
      <c r="BA1687" s="203"/>
      <c r="BB1687" s="203"/>
      <c r="BC1687" s="203"/>
      <c r="BD1687" s="203"/>
      <c r="BE1687" s="203"/>
      <c r="BF1687" s="203"/>
      <c r="BG1687" s="203"/>
      <c r="BH1687" s="203"/>
      <c r="BI1687" s="203"/>
      <c r="BJ1687" s="203"/>
      <c r="BK1687" s="203"/>
      <c r="BL1687" s="203"/>
    </row>
    <row r="1688" spans="1:260" s="10" customFormat="1" ht="12.75" customHeight="1" x14ac:dyDescent="0.2">
      <c r="A1688" s="203" t="s">
        <v>540</v>
      </c>
      <c r="B1688" s="203" t="s">
        <v>4245</v>
      </c>
      <c r="C1688" s="203" t="s">
        <v>1799</v>
      </c>
      <c r="D1688" s="214">
        <v>34279</v>
      </c>
      <c r="E1688" s="203" t="s">
        <v>2028</v>
      </c>
      <c r="F1688" s="203" t="s">
        <v>2157</v>
      </c>
      <c r="G1688" s="203" t="s">
        <v>4924</v>
      </c>
      <c r="H1688" s="203" t="s">
        <v>540</v>
      </c>
      <c r="I1688" s="203" t="s">
        <v>348</v>
      </c>
      <c r="J1688" s="203" t="s">
        <v>3891</v>
      </c>
      <c r="K1688" s="203" t="s">
        <v>540</v>
      </c>
      <c r="L1688" s="203" t="s">
        <v>348</v>
      </c>
      <c r="M1688" s="203" t="s">
        <v>3031</v>
      </c>
      <c r="N1688" s="203" t="s">
        <v>540</v>
      </c>
      <c r="O1688" s="203" t="s">
        <v>348</v>
      </c>
      <c r="P1688" s="203" t="s">
        <v>1202</v>
      </c>
      <c r="Q1688" s="203" t="s">
        <v>125</v>
      </c>
      <c r="R1688" s="203" t="s">
        <v>348</v>
      </c>
      <c r="S1688" s="203" t="s">
        <v>1088</v>
      </c>
      <c r="T1688" s="203">
        <v>0</v>
      </c>
      <c r="U1688" s="203">
        <v>0</v>
      </c>
      <c r="V1688" s="203">
        <v>0</v>
      </c>
      <c r="W1688" s="203">
        <v>0</v>
      </c>
      <c r="X1688" s="203">
        <v>0</v>
      </c>
      <c r="Y1688" s="203">
        <v>0</v>
      </c>
      <c r="Z1688" s="203">
        <v>0</v>
      </c>
      <c r="AA1688" s="203">
        <v>0</v>
      </c>
      <c r="AB1688" s="203">
        <v>0</v>
      </c>
      <c r="AC1688" s="203">
        <v>0</v>
      </c>
      <c r="AD1688" s="203">
        <v>0</v>
      </c>
      <c r="AE1688" s="203">
        <v>0</v>
      </c>
      <c r="AF1688" s="203">
        <v>0</v>
      </c>
      <c r="AG1688" s="203">
        <v>0</v>
      </c>
      <c r="AH1688" s="203">
        <v>0</v>
      </c>
      <c r="AI1688" s="203">
        <v>0</v>
      </c>
      <c r="AJ1688" s="203">
        <v>0</v>
      </c>
      <c r="AK1688" s="203">
        <v>0</v>
      </c>
      <c r="AL1688" s="203"/>
      <c r="AM1688" s="203"/>
      <c r="AN1688" s="203"/>
      <c r="AO1688" s="203"/>
      <c r="AP1688" s="203"/>
      <c r="AQ1688" s="203"/>
      <c r="AR1688" s="203"/>
      <c r="AS1688" s="203"/>
      <c r="AT1688" s="203"/>
      <c r="AU1688" s="203"/>
      <c r="AV1688" s="203"/>
      <c r="AW1688" s="203"/>
      <c r="AX1688" s="203"/>
      <c r="AY1688" s="203"/>
      <c r="AZ1688" s="203"/>
      <c r="BA1688" s="203"/>
      <c r="BB1688" s="203"/>
      <c r="BC1688" s="203"/>
      <c r="BD1688" s="203"/>
      <c r="BE1688" s="203"/>
      <c r="BF1688" s="203"/>
      <c r="BG1688" s="203"/>
      <c r="BH1688" s="203"/>
      <c r="BI1688" s="203"/>
      <c r="BJ1688" s="203"/>
      <c r="BK1688" s="203"/>
      <c r="BL1688" s="203"/>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row>
    <row r="1689" spans="1:260" ht="12.75" customHeight="1" x14ac:dyDescent="0.2">
      <c r="A1689" s="203" t="s">
        <v>123</v>
      </c>
      <c r="B1689" s="203" t="s">
        <v>4414</v>
      </c>
      <c r="C1689" s="203" t="s">
        <v>1563</v>
      </c>
      <c r="D1689" s="214">
        <v>34012</v>
      </c>
      <c r="E1689" s="203" t="s">
        <v>1607</v>
      </c>
      <c r="F1689" s="203" t="s">
        <v>2112</v>
      </c>
      <c r="G1689" s="203" t="s">
        <v>4925</v>
      </c>
      <c r="H1689" s="203" t="s">
        <v>123</v>
      </c>
      <c r="I1689" s="203" t="s">
        <v>450</v>
      </c>
      <c r="J1689" s="203" t="s">
        <v>3571</v>
      </c>
      <c r="K1689" s="203" t="s">
        <v>123</v>
      </c>
      <c r="L1689" s="203" t="s">
        <v>450</v>
      </c>
      <c r="M1689" s="203" t="s">
        <v>1106</v>
      </c>
      <c r="N1689" s="203" t="s">
        <v>323</v>
      </c>
      <c r="O1689" s="203" t="s">
        <v>450</v>
      </c>
      <c r="P1689" s="203" t="s">
        <v>1730</v>
      </c>
      <c r="Q1689" s="203" t="s">
        <v>323</v>
      </c>
      <c r="R1689" s="203" t="s">
        <v>450</v>
      </c>
      <c r="S1689" s="203" t="s">
        <v>1146</v>
      </c>
      <c r="T1689" s="203" t="s">
        <v>125</v>
      </c>
      <c r="U1689" s="203" t="s">
        <v>450</v>
      </c>
      <c r="V1689" s="203" t="s">
        <v>1221</v>
      </c>
      <c r="W1689" s="203" t="s">
        <v>125</v>
      </c>
      <c r="X1689" s="203" t="s">
        <v>450</v>
      </c>
      <c r="Y1689" s="203" t="s">
        <v>1221</v>
      </c>
      <c r="Z1689" s="203">
        <v>0</v>
      </c>
      <c r="AA1689" s="203">
        <v>0</v>
      </c>
      <c r="AB1689" s="203">
        <v>0</v>
      </c>
      <c r="AC1689" s="203">
        <v>0</v>
      </c>
      <c r="AD1689" s="203">
        <v>0</v>
      </c>
      <c r="AE1689" s="203">
        <v>0</v>
      </c>
      <c r="AF1689" s="203">
        <v>0</v>
      </c>
      <c r="AG1689" s="203">
        <v>0</v>
      </c>
      <c r="AH1689" s="203">
        <v>0</v>
      </c>
      <c r="AI1689" s="203">
        <v>0</v>
      </c>
      <c r="AJ1689" s="203">
        <v>0</v>
      </c>
      <c r="AK1689" s="203">
        <v>0</v>
      </c>
      <c r="AL1689" s="203"/>
      <c r="AM1689" s="203"/>
      <c r="AN1689" s="203"/>
      <c r="AO1689" s="203"/>
      <c r="AP1689" s="203"/>
      <c r="AQ1689" s="203"/>
      <c r="AR1689" s="203"/>
      <c r="AS1689" s="203"/>
      <c r="AT1689" s="203"/>
      <c r="AU1689" s="203"/>
      <c r="AV1689" s="203"/>
      <c r="AW1689" s="203"/>
      <c r="AX1689" s="203"/>
      <c r="AY1689" s="203"/>
      <c r="AZ1689" s="203"/>
      <c r="BA1689" s="203"/>
      <c r="BB1689" s="203"/>
      <c r="BC1689" s="203"/>
      <c r="BD1689" s="203"/>
      <c r="BE1689" s="203"/>
      <c r="BF1689" s="203"/>
      <c r="BG1689" s="203"/>
      <c r="BH1689" s="203"/>
      <c r="BI1689" s="203"/>
      <c r="BJ1689" s="203"/>
      <c r="BK1689" s="203"/>
      <c r="BL1689" s="203"/>
    </row>
    <row r="1690" spans="1:260" s="10" customFormat="1" ht="12.75" customHeight="1" x14ac:dyDescent="0.2">
      <c r="A1690" s="203" t="s">
        <v>64</v>
      </c>
      <c r="B1690" s="203" t="s">
        <v>4313</v>
      </c>
      <c r="C1690" s="203" t="s">
        <v>3242</v>
      </c>
      <c r="D1690" s="214">
        <v>35020</v>
      </c>
      <c r="E1690" s="203" t="s">
        <v>2588</v>
      </c>
      <c r="F1690" s="203" t="s">
        <v>3067</v>
      </c>
      <c r="G1690" s="203" t="s">
        <v>4783</v>
      </c>
      <c r="H1690" s="203" t="s">
        <v>235</v>
      </c>
      <c r="I1690" s="203" t="s">
        <v>32</v>
      </c>
      <c r="J1690" s="203" t="s">
        <v>1057</v>
      </c>
      <c r="K1690" s="203" t="s">
        <v>540</v>
      </c>
      <c r="L1690" s="203" t="s">
        <v>32</v>
      </c>
      <c r="M1690" s="203" t="s">
        <v>1057</v>
      </c>
      <c r="N1690" s="203">
        <v>0</v>
      </c>
      <c r="O1690" s="203">
        <v>0</v>
      </c>
      <c r="P1690" s="203">
        <v>0</v>
      </c>
      <c r="Q1690" s="203"/>
      <c r="R1690" s="203"/>
      <c r="S1690" s="203"/>
      <c r="T1690" s="203">
        <v>0</v>
      </c>
      <c r="U1690" s="203">
        <v>0</v>
      </c>
      <c r="V1690" s="203">
        <v>0</v>
      </c>
      <c r="W1690" s="203">
        <v>0</v>
      </c>
      <c r="X1690" s="203">
        <v>0</v>
      </c>
      <c r="Y1690" s="203">
        <v>0</v>
      </c>
      <c r="Z1690" s="203">
        <v>0</v>
      </c>
      <c r="AA1690" s="203">
        <v>0</v>
      </c>
      <c r="AB1690" s="203">
        <v>0</v>
      </c>
      <c r="AC1690" s="203">
        <v>0</v>
      </c>
      <c r="AD1690" s="203">
        <v>0</v>
      </c>
      <c r="AE1690" s="203">
        <v>0</v>
      </c>
      <c r="AF1690" s="203">
        <v>0</v>
      </c>
      <c r="AG1690" s="203">
        <v>0</v>
      </c>
      <c r="AH1690" s="203">
        <v>0</v>
      </c>
      <c r="AI1690" s="203">
        <v>0</v>
      </c>
      <c r="AJ1690" s="203">
        <v>0</v>
      </c>
      <c r="AK1690" s="203">
        <v>0</v>
      </c>
      <c r="AL1690" s="203"/>
      <c r="AM1690" s="203"/>
      <c r="AN1690" s="203"/>
      <c r="AO1690" s="203"/>
      <c r="AP1690" s="203"/>
      <c r="AQ1690" s="203"/>
      <c r="AR1690" s="203"/>
      <c r="AS1690" s="203"/>
      <c r="AT1690" s="203"/>
      <c r="AU1690" s="203"/>
      <c r="AV1690" s="203"/>
      <c r="AW1690" s="203"/>
      <c r="AX1690" s="203"/>
      <c r="AY1690" s="203"/>
      <c r="AZ1690" s="203"/>
      <c r="BA1690" s="203"/>
      <c r="BB1690" s="203"/>
      <c r="BC1690" s="203"/>
      <c r="BD1690" s="203"/>
      <c r="BE1690" s="203"/>
      <c r="BF1690" s="203"/>
      <c r="BG1690" s="203"/>
      <c r="BH1690" s="203"/>
      <c r="BI1690" s="203"/>
      <c r="BJ1690" s="203"/>
      <c r="BK1690" s="203"/>
      <c r="BL1690" s="203"/>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s="13"/>
      <c r="IX1690" s="13"/>
      <c r="IY1690" s="13"/>
      <c r="IZ1690" s="13"/>
    </row>
    <row r="1691" spans="1:260" s="13" customFormat="1" ht="12.75" customHeight="1" x14ac:dyDescent="0.2">
      <c r="A1691" s="203" t="s">
        <v>125</v>
      </c>
      <c r="B1691" s="203" t="s">
        <v>4148</v>
      </c>
      <c r="C1691" s="203" t="s">
        <v>2656</v>
      </c>
      <c r="D1691" s="214">
        <v>34726</v>
      </c>
      <c r="E1691" s="203" t="s">
        <v>2601</v>
      </c>
      <c r="F1691" s="203" t="s">
        <v>2624</v>
      </c>
      <c r="G1691" s="203" t="s">
        <v>4800</v>
      </c>
      <c r="H1691" s="203" t="s">
        <v>64</v>
      </c>
      <c r="I1691" s="203" t="s">
        <v>448</v>
      </c>
      <c r="J1691" s="203" t="s">
        <v>1064</v>
      </c>
      <c r="K1691" s="203" t="s">
        <v>125</v>
      </c>
      <c r="L1691" s="203" t="s">
        <v>448</v>
      </c>
      <c r="M1691" s="203" t="s">
        <v>1088</v>
      </c>
      <c r="N1691" s="203" t="s">
        <v>64</v>
      </c>
      <c r="O1691" s="203" t="s">
        <v>448</v>
      </c>
      <c r="P1691" s="203" t="s">
        <v>1064</v>
      </c>
      <c r="Q1691" s="203"/>
      <c r="R1691" s="203"/>
      <c r="S1691" s="203"/>
      <c r="T1691" s="203">
        <v>0</v>
      </c>
      <c r="U1691" s="203">
        <v>0</v>
      </c>
      <c r="V1691" s="203">
        <v>0</v>
      </c>
      <c r="W1691" s="203">
        <v>0</v>
      </c>
      <c r="X1691" s="203">
        <v>0</v>
      </c>
      <c r="Y1691" s="203">
        <v>0</v>
      </c>
      <c r="Z1691" s="203">
        <v>0</v>
      </c>
      <c r="AA1691" s="203">
        <v>0</v>
      </c>
      <c r="AB1691" s="203">
        <v>0</v>
      </c>
      <c r="AC1691" s="203">
        <v>0</v>
      </c>
      <c r="AD1691" s="203">
        <v>0</v>
      </c>
      <c r="AE1691" s="203">
        <v>0</v>
      </c>
      <c r="AF1691" s="203">
        <v>0</v>
      </c>
      <c r="AG1691" s="203">
        <v>0</v>
      </c>
      <c r="AH1691" s="203">
        <v>0</v>
      </c>
      <c r="AI1691" s="203">
        <v>0</v>
      </c>
      <c r="AJ1691" s="203">
        <v>0</v>
      </c>
      <c r="AK1691" s="203">
        <v>0</v>
      </c>
      <c r="AL1691" s="203"/>
      <c r="AM1691" s="203"/>
      <c r="AN1691" s="203"/>
      <c r="AO1691" s="203"/>
      <c r="AP1691" s="203"/>
      <c r="AQ1691" s="203"/>
      <c r="AR1691" s="203"/>
      <c r="AS1691" s="203"/>
      <c r="AT1691" s="203"/>
      <c r="AU1691" s="203"/>
      <c r="AV1691" s="203"/>
      <c r="AW1691" s="203"/>
      <c r="AX1691" s="203"/>
      <c r="AY1691" s="203"/>
      <c r="AZ1691" s="203"/>
      <c r="BA1691" s="203"/>
      <c r="BB1691" s="203"/>
      <c r="BC1691" s="203"/>
      <c r="BD1691" s="203"/>
      <c r="BE1691" s="203"/>
      <c r="BF1691" s="203"/>
      <c r="BG1691" s="203"/>
      <c r="BH1691" s="203"/>
      <c r="BI1691" s="203"/>
      <c r="BJ1691" s="203"/>
      <c r="BK1691" s="203"/>
      <c r="BL1691" s="203"/>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c r="IW1691" s="10"/>
      <c r="IX1691" s="10"/>
      <c r="IY1691" s="10"/>
      <c r="IZ1691" s="10"/>
    </row>
    <row r="1692" spans="1:260" s="10" customFormat="1" ht="12.75" customHeight="1" x14ac:dyDescent="0.2">
      <c r="A1692" s="203" t="s">
        <v>64</v>
      </c>
      <c r="B1692" s="203" t="s">
        <v>4439</v>
      </c>
      <c r="C1692" s="203" t="s">
        <v>2833</v>
      </c>
      <c r="D1692" s="214">
        <v>33949</v>
      </c>
      <c r="E1692" s="203" t="s">
        <v>2042</v>
      </c>
      <c r="F1692" s="203" t="s">
        <v>2893</v>
      </c>
      <c r="G1692" s="203" t="s">
        <v>4733</v>
      </c>
      <c r="H1692" s="203" t="s">
        <v>126</v>
      </c>
      <c r="I1692" s="203" t="s">
        <v>78</v>
      </c>
      <c r="J1692" s="203" t="s">
        <v>1103</v>
      </c>
      <c r="K1692" s="203">
        <v>0</v>
      </c>
      <c r="L1692" s="203">
        <v>0</v>
      </c>
      <c r="M1692" s="203">
        <v>0</v>
      </c>
      <c r="N1692" s="203" t="s">
        <v>540</v>
      </c>
      <c r="O1692" s="203" t="s">
        <v>88</v>
      </c>
      <c r="P1692" s="203" t="s">
        <v>1064</v>
      </c>
      <c r="Q1692" s="203"/>
      <c r="R1692" s="203"/>
      <c r="S1692" s="203"/>
      <c r="T1692" s="203">
        <v>0</v>
      </c>
      <c r="U1692" s="203">
        <v>0</v>
      </c>
      <c r="V1692" s="203">
        <v>0</v>
      </c>
      <c r="W1692" s="203" t="s">
        <v>4028</v>
      </c>
      <c r="X1692" s="203" t="s">
        <v>4028</v>
      </c>
      <c r="Y1692" s="203" t="s">
        <v>4028</v>
      </c>
      <c r="Z1692" s="203" t="s">
        <v>4028</v>
      </c>
      <c r="AA1692" s="203" t="s">
        <v>4028</v>
      </c>
      <c r="AB1692" s="203" t="s">
        <v>4028</v>
      </c>
      <c r="AC1692" s="203">
        <v>0</v>
      </c>
      <c r="AD1692" s="203">
        <v>0</v>
      </c>
      <c r="AE1692" s="203">
        <v>0</v>
      </c>
      <c r="AF1692" s="203">
        <v>0</v>
      </c>
      <c r="AG1692" s="203">
        <v>0</v>
      </c>
      <c r="AH1692" s="203">
        <v>0</v>
      </c>
      <c r="AI1692" s="203">
        <v>0</v>
      </c>
      <c r="AJ1692" s="203">
        <v>0</v>
      </c>
      <c r="AK1692" s="203">
        <v>0</v>
      </c>
      <c r="AL1692" s="203"/>
      <c r="AM1692" s="203"/>
      <c r="AN1692" s="203"/>
      <c r="AO1692" s="203"/>
      <c r="AP1692" s="203"/>
      <c r="AQ1692" s="203"/>
      <c r="AR1692" s="203"/>
      <c r="AS1692" s="203"/>
      <c r="AT1692" s="203"/>
      <c r="AU1692" s="203"/>
      <c r="AV1692" s="203"/>
      <c r="AW1692" s="203"/>
      <c r="AX1692" s="203"/>
      <c r="AY1692" s="203"/>
      <c r="AZ1692" s="203"/>
      <c r="BA1692" s="203"/>
      <c r="BB1692" s="203"/>
      <c r="BC1692" s="203"/>
      <c r="BD1692" s="203"/>
      <c r="BE1692" s="203"/>
      <c r="BF1692" s="203"/>
      <c r="BG1692" s="203"/>
      <c r="BH1692" s="203"/>
      <c r="BI1692" s="203"/>
      <c r="BJ1692" s="203"/>
      <c r="BK1692" s="203"/>
      <c r="BL1692" s="203"/>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c r="FC1692"/>
      <c r="FD1692"/>
      <c r="FE1692"/>
      <c r="FF1692"/>
      <c r="FG1692"/>
      <c r="FH1692"/>
      <c r="FI1692"/>
      <c r="FJ1692"/>
      <c r="FK1692"/>
      <c r="FL1692"/>
      <c r="FM1692"/>
      <c r="FN1692"/>
      <c r="FO1692"/>
      <c r="FP1692"/>
      <c r="FQ1692"/>
      <c r="FR1692"/>
      <c r="FS1692"/>
      <c r="FT1692"/>
      <c r="FU1692"/>
      <c r="FV1692"/>
      <c r="FW1692"/>
      <c r="FX1692"/>
      <c r="FY1692"/>
      <c r="FZ1692"/>
      <c r="GA1692"/>
      <c r="GB1692"/>
      <c r="GC1692"/>
      <c r="GD1692"/>
      <c r="GE1692"/>
      <c r="GF1692"/>
      <c r="GG1692"/>
      <c r="GH1692"/>
      <c r="GI1692"/>
      <c r="GJ1692"/>
      <c r="GK1692"/>
      <c r="GL1692"/>
      <c r="GM1692"/>
      <c r="GN1692"/>
      <c r="GO1692"/>
      <c r="GP1692"/>
      <c r="GQ1692"/>
      <c r="GR1692"/>
      <c r="GS1692"/>
      <c r="GT1692"/>
      <c r="GU1692"/>
      <c r="GV1692"/>
      <c r="GW1692"/>
      <c r="GX1692"/>
      <c r="GY1692"/>
      <c r="GZ1692"/>
      <c r="HA1692"/>
      <c r="HB1692"/>
      <c r="HC1692"/>
      <c r="HD1692"/>
      <c r="HE1692"/>
      <c r="HF1692"/>
      <c r="HG1692"/>
      <c r="HH1692"/>
      <c r="HI1692"/>
      <c r="HJ1692"/>
      <c r="HK1692"/>
      <c r="HL1692"/>
      <c r="HM1692"/>
      <c r="HN1692"/>
      <c r="HO1692"/>
      <c r="HP1692"/>
      <c r="HQ1692"/>
      <c r="HR1692"/>
      <c r="HS1692"/>
      <c r="HT1692"/>
      <c r="HU1692"/>
      <c r="HV1692"/>
      <c r="HW1692"/>
      <c r="HX1692"/>
      <c r="HY1692"/>
      <c r="HZ1692"/>
      <c r="IA1692"/>
      <c r="IB1692"/>
      <c r="IC1692"/>
      <c r="ID1692"/>
      <c r="IE1692"/>
      <c r="IF1692"/>
      <c r="IG1692"/>
      <c r="IH1692"/>
      <c r="II1692"/>
      <c r="IJ1692"/>
      <c r="IK1692"/>
      <c r="IL1692"/>
      <c r="IM1692"/>
      <c r="IN1692"/>
      <c r="IO1692"/>
      <c r="IP1692"/>
      <c r="IQ1692"/>
      <c r="IR1692"/>
      <c r="IS1692"/>
      <c r="IT1692"/>
      <c r="IU1692"/>
      <c r="IV1692"/>
    </row>
    <row r="1693" spans="1:260" s="10" customFormat="1" ht="12.75" customHeight="1" x14ac:dyDescent="0.2">
      <c r="A1693" s="203" t="s">
        <v>4029</v>
      </c>
      <c r="B1693" s="203" t="s">
        <v>4028</v>
      </c>
      <c r="C1693" s="203" t="s">
        <v>3787</v>
      </c>
      <c r="D1693" s="214">
        <v>35232</v>
      </c>
      <c r="E1693" s="203" t="s">
        <v>3450</v>
      </c>
      <c r="F1693" s="203" t="s">
        <v>4031</v>
      </c>
      <c r="G1693" s="203" t="s">
        <v>4028</v>
      </c>
      <c r="H1693" s="203" t="s">
        <v>125</v>
      </c>
      <c r="I1693" s="203" t="s">
        <v>22</v>
      </c>
      <c r="J1693" s="203" t="s">
        <v>1089</v>
      </c>
      <c r="K1693" s="203"/>
      <c r="L1693" s="203"/>
      <c r="M1693" s="203"/>
      <c r="N1693" s="203"/>
      <c r="O1693" s="203"/>
      <c r="P1693" s="203"/>
      <c r="Q1693" s="203"/>
      <c r="R1693" s="203"/>
      <c r="S1693" s="203"/>
      <c r="T1693" s="203"/>
      <c r="U1693" s="203"/>
      <c r="V1693" s="203"/>
      <c r="W1693" s="203"/>
      <c r="X1693" s="203"/>
      <c r="Y1693" s="203"/>
      <c r="Z1693" s="203"/>
      <c r="AA1693" s="203"/>
      <c r="AB1693" s="203"/>
      <c r="AC1693" s="203"/>
      <c r="AD1693" s="203"/>
      <c r="AE1693" s="203"/>
      <c r="AF1693" s="203"/>
      <c r="AG1693" s="203"/>
      <c r="AH1693" s="203"/>
      <c r="AI1693" s="203"/>
      <c r="AJ1693" s="203"/>
      <c r="AK1693" s="203"/>
      <c r="AL1693" s="203"/>
      <c r="AM1693" s="203"/>
      <c r="AN1693" s="203"/>
      <c r="AO1693" s="203"/>
      <c r="AP1693" s="203"/>
      <c r="AQ1693" s="203"/>
      <c r="AR1693" s="203"/>
      <c r="AS1693" s="203"/>
      <c r="AT1693" s="203"/>
      <c r="AU1693" s="203"/>
      <c r="AV1693" s="203"/>
      <c r="AW1693" s="203"/>
      <c r="AX1693" s="203"/>
      <c r="AY1693" s="203"/>
      <c r="AZ1693" s="203"/>
      <c r="BA1693" s="203"/>
      <c r="BB1693" s="203"/>
      <c r="BC1693" s="203"/>
      <c r="BD1693" s="203"/>
      <c r="BE1693" s="203"/>
      <c r="BF1693" s="203"/>
      <c r="BG1693" s="203"/>
      <c r="BH1693" s="203"/>
      <c r="BI1693" s="203"/>
      <c r="BJ1693" s="203"/>
      <c r="BK1693" s="203"/>
      <c r="BL1693" s="203"/>
    </row>
    <row r="1694" spans="1:260" s="10" customFormat="1" ht="12.75" customHeight="1" x14ac:dyDescent="0.2">
      <c r="A1694" s="203" t="s">
        <v>4028</v>
      </c>
      <c r="B1694" s="203" t="s">
        <v>4028</v>
      </c>
      <c r="C1694" s="203" t="s">
        <v>3545</v>
      </c>
      <c r="D1694" s="214">
        <v>35067</v>
      </c>
      <c r="E1694" s="203" t="s">
        <v>3074</v>
      </c>
      <c r="F1694" s="203" t="s">
        <v>4026</v>
      </c>
      <c r="G1694" s="203" t="s">
        <v>4028</v>
      </c>
      <c r="H1694" s="203" t="s">
        <v>64</v>
      </c>
      <c r="I1694" s="203" t="s">
        <v>506</v>
      </c>
      <c r="J1694" s="203" t="s">
        <v>1064</v>
      </c>
      <c r="K1694" s="203"/>
      <c r="L1694" s="203"/>
      <c r="M1694" s="203"/>
      <c r="N1694" s="203"/>
      <c r="O1694" s="203"/>
      <c r="P1694" s="203"/>
      <c r="Q1694" s="203"/>
      <c r="R1694" s="203"/>
      <c r="S1694" s="203"/>
      <c r="T1694" s="203"/>
      <c r="U1694" s="203"/>
      <c r="V1694" s="203"/>
      <c r="W1694" s="203"/>
      <c r="X1694" s="203"/>
      <c r="Y1694" s="203"/>
      <c r="Z1694" s="203"/>
      <c r="AA1694" s="203"/>
      <c r="AB1694" s="203"/>
      <c r="AC1694" s="203"/>
      <c r="AD1694" s="203"/>
      <c r="AE1694" s="203"/>
      <c r="AF1694" s="203"/>
      <c r="AG1694" s="203"/>
      <c r="AH1694" s="203"/>
      <c r="AI1694" s="203"/>
      <c r="AJ1694" s="203"/>
      <c r="AK1694" s="203"/>
      <c r="AL1694" s="203"/>
      <c r="AM1694" s="203"/>
      <c r="AN1694" s="203"/>
      <c r="AO1694" s="203"/>
      <c r="AP1694" s="203"/>
      <c r="AQ1694" s="203"/>
      <c r="AR1694" s="203"/>
      <c r="AS1694" s="203"/>
      <c r="AT1694" s="203"/>
      <c r="AU1694" s="203"/>
      <c r="AV1694" s="203"/>
      <c r="AW1694" s="203"/>
      <c r="AX1694" s="203"/>
      <c r="AY1694" s="203"/>
      <c r="AZ1694" s="203"/>
      <c r="BA1694" s="203"/>
      <c r="BB1694" s="203"/>
      <c r="BC1694" s="203"/>
      <c r="BD1694" s="203"/>
      <c r="BE1694" s="203"/>
      <c r="BF1694" s="203"/>
      <c r="BG1694" s="203"/>
      <c r="BH1694" s="203"/>
      <c r="BI1694" s="203"/>
      <c r="BJ1694" s="203"/>
      <c r="BK1694" s="203"/>
      <c r="BL1694" s="203"/>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c r="FC1694"/>
      <c r="FD1694"/>
      <c r="FE1694"/>
      <c r="FF1694"/>
      <c r="FG1694"/>
      <c r="FH1694"/>
      <c r="FI1694"/>
      <c r="FJ1694"/>
      <c r="FK1694"/>
      <c r="FL1694"/>
      <c r="FM1694"/>
      <c r="FN1694"/>
      <c r="FO1694"/>
      <c r="FP1694"/>
      <c r="FQ1694"/>
      <c r="FR1694"/>
      <c r="FS1694"/>
      <c r="FT1694"/>
      <c r="FU1694"/>
      <c r="FV1694"/>
      <c r="FW1694"/>
      <c r="FX1694"/>
      <c r="FY1694"/>
      <c r="FZ1694"/>
      <c r="GA1694"/>
      <c r="GB1694"/>
      <c r="GC1694"/>
      <c r="GD1694"/>
      <c r="GE1694"/>
      <c r="GF1694"/>
      <c r="GG1694"/>
      <c r="GH1694"/>
      <c r="GI1694"/>
      <c r="GJ1694"/>
      <c r="GK1694"/>
      <c r="GL1694"/>
      <c r="GM1694"/>
      <c r="GN1694"/>
      <c r="GO1694"/>
      <c r="GP1694"/>
      <c r="GQ1694"/>
      <c r="GR1694"/>
      <c r="GS1694"/>
      <c r="GT1694"/>
      <c r="GU1694"/>
      <c r="GV1694"/>
      <c r="GW1694"/>
      <c r="GX1694"/>
      <c r="GY1694"/>
      <c r="GZ1694"/>
      <c r="HA1694"/>
      <c r="HB1694"/>
      <c r="HC1694"/>
      <c r="HD1694"/>
      <c r="HE1694"/>
      <c r="HF1694"/>
      <c r="HG1694"/>
      <c r="HH1694"/>
      <c r="HI1694"/>
      <c r="HJ1694"/>
      <c r="HK1694"/>
      <c r="HL1694"/>
      <c r="HM1694"/>
      <c r="HN1694"/>
      <c r="HO1694"/>
      <c r="HP1694"/>
      <c r="HQ1694"/>
      <c r="HR1694"/>
      <c r="HS1694"/>
      <c r="HT1694"/>
      <c r="HU1694"/>
      <c r="HV1694"/>
      <c r="HW1694"/>
      <c r="HX1694"/>
      <c r="HY1694"/>
      <c r="HZ1694"/>
      <c r="IA1694"/>
      <c r="IB1694"/>
      <c r="IC1694"/>
      <c r="ID1694"/>
      <c r="IE1694"/>
      <c r="IF1694"/>
      <c r="IG1694"/>
      <c r="IH1694"/>
      <c r="II1694"/>
      <c r="IJ1694"/>
      <c r="IK1694"/>
      <c r="IL1694"/>
      <c r="IM1694"/>
      <c r="IN1694"/>
      <c r="IO1694"/>
      <c r="IP1694"/>
      <c r="IQ1694"/>
      <c r="IR1694"/>
      <c r="IS1694"/>
      <c r="IT1694"/>
      <c r="IU1694"/>
      <c r="IV1694"/>
    </row>
    <row r="1695" spans="1:260" ht="12.75" customHeight="1" x14ac:dyDescent="0.2">
      <c r="A1695" s="203" t="s">
        <v>4028</v>
      </c>
      <c r="B1695" s="203" t="s">
        <v>4028</v>
      </c>
      <c r="C1695" s="203"/>
      <c r="D1695" s="214"/>
      <c r="E1695" s="203"/>
      <c r="F1695" s="203"/>
      <c r="G1695" s="203" t="s">
        <v>4028</v>
      </c>
      <c r="H1695" s="203" t="s">
        <v>4028</v>
      </c>
      <c r="I1695" s="203" t="s">
        <v>4028</v>
      </c>
      <c r="J1695" s="203" t="s">
        <v>4028</v>
      </c>
      <c r="K1695" s="203" t="s">
        <v>4028</v>
      </c>
      <c r="L1695" s="203" t="s">
        <v>4028</v>
      </c>
      <c r="M1695" s="203" t="s">
        <v>4028</v>
      </c>
      <c r="N1695" s="203" t="s">
        <v>4028</v>
      </c>
      <c r="O1695" s="203" t="s">
        <v>4028</v>
      </c>
      <c r="P1695" s="203" t="s">
        <v>4028</v>
      </c>
      <c r="Q1695" s="203"/>
      <c r="R1695" s="203"/>
      <c r="S1695" s="203"/>
      <c r="T1695" s="203" t="s">
        <v>4028</v>
      </c>
      <c r="U1695" s="203" t="s">
        <v>4028</v>
      </c>
      <c r="V1695" s="203" t="s">
        <v>4028</v>
      </c>
      <c r="W1695" s="203" t="s">
        <v>4028</v>
      </c>
      <c r="X1695" s="203" t="s">
        <v>4028</v>
      </c>
      <c r="Y1695" s="203" t="s">
        <v>4028</v>
      </c>
      <c r="Z1695" s="203" t="s">
        <v>4028</v>
      </c>
      <c r="AA1695" s="203" t="s">
        <v>4028</v>
      </c>
      <c r="AB1695" s="203" t="s">
        <v>4028</v>
      </c>
      <c r="AC1695" s="203" t="s">
        <v>4028</v>
      </c>
      <c r="AD1695" s="203" t="s">
        <v>4028</v>
      </c>
      <c r="AE1695" s="203" t="s">
        <v>4028</v>
      </c>
      <c r="AF1695" s="203" t="s">
        <v>4028</v>
      </c>
      <c r="AG1695" s="203" t="s">
        <v>4028</v>
      </c>
      <c r="AH1695" s="203" t="s">
        <v>4028</v>
      </c>
      <c r="AI1695" s="203" t="s">
        <v>4028</v>
      </c>
      <c r="AJ1695" s="203" t="s">
        <v>4028</v>
      </c>
      <c r="AK1695" s="203" t="s">
        <v>4028</v>
      </c>
      <c r="AL1695" s="203"/>
      <c r="AM1695" s="203"/>
      <c r="AN1695" s="203"/>
      <c r="AO1695" s="203"/>
      <c r="AP1695" s="203"/>
      <c r="AQ1695" s="203"/>
      <c r="AR1695" s="203"/>
      <c r="AS1695" s="203"/>
      <c r="AT1695" s="203"/>
      <c r="AU1695" s="203"/>
      <c r="AV1695" s="203"/>
      <c r="AW1695" s="203"/>
      <c r="AX1695" s="203"/>
      <c r="AY1695" s="203"/>
      <c r="AZ1695" s="203"/>
      <c r="BA1695" s="203"/>
      <c r="BB1695" s="203"/>
      <c r="BC1695" s="203"/>
      <c r="BD1695" s="203"/>
      <c r="BE1695" s="203"/>
      <c r="BF1695" s="203"/>
      <c r="BG1695" s="203"/>
      <c r="BH1695" s="203"/>
      <c r="BI1695" s="203"/>
      <c r="BJ1695" s="203"/>
      <c r="BK1695" s="203"/>
      <c r="BL1695" s="203"/>
      <c r="BM1695" s="13"/>
      <c r="BN1695" s="13"/>
      <c r="BO1695" s="13"/>
      <c r="BP1695" s="13"/>
      <c r="BQ1695" s="13"/>
      <c r="BR1695" s="13"/>
      <c r="BS1695" s="13"/>
      <c r="BT1695" s="13"/>
      <c r="BU1695" s="13"/>
      <c r="BV1695" s="13"/>
      <c r="BW1695" s="13"/>
      <c r="BX1695" s="13"/>
      <c r="BY1695" s="13"/>
      <c r="BZ1695" s="13"/>
      <c r="CA1695" s="13"/>
      <c r="CB1695" s="13"/>
      <c r="CC1695" s="13"/>
      <c r="CD1695" s="13"/>
      <c r="CE1695" s="13"/>
      <c r="CF1695" s="13"/>
      <c r="CG1695" s="13"/>
      <c r="CH1695" s="13"/>
      <c r="CI1695" s="13"/>
      <c r="CJ1695" s="13"/>
      <c r="CK1695" s="13"/>
      <c r="CL1695" s="13"/>
      <c r="CM1695" s="13"/>
      <c r="CN1695" s="13"/>
      <c r="CO1695" s="13"/>
      <c r="CP1695" s="13"/>
      <c r="CQ1695" s="13"/>
      <c r="CR1695" s="13"/>
      <c r="CS1695" s="13"/>
      <c r="CT1695" s="13"/>
      <c r="CU1695" s="13"/>
      <c r="CV1695" s="13"/>
      <c r="CW1695" s="13"/>
      <c r="CX1695" s="13"/>
      <c r="CY1695" s="13"/>
      <c r="CZ1695" s="13"/>
      <c r="DA1695" s="13"/>
      <c r="DB1695" s="13"/>
      <c r="DC1695" s="13"/>
      <c r="DD1695" s="13"/>
      <c r="DE1695" s="13"/>
      <c r="DF1695" s="13"/>
      <c r="DG1695" s="13"/>
      <c r="DH1695" s="13"/>
      <c r="DI1695" s="13"/>
      <c r="DJ1695" s="13"/>
      <c r="DK1695" s="13"/>
      <c r="DL1695" s="13"/>
      <c r="DM1695" s="13"/>
      <c r="DN1695" s="13"/>
      <c r="DO1695" s="13"/>
      <c r="DP1695" s="13"/>
      <c r="DQ1695" s="13"/>
      <c r="DR1695" s="13"/>
      <c r="DS1695" s="13"/>
      <c r="DT1695" s="13"/>
      <c r="DU1695" s="13"/>
      <c r="DV1695" s="13"/>
      <c r="DW1695" s="13"/>
      <c r="DX1695" s="13"/>
      <c r="DY1695" s="13"/>
      <c r="DZ1695" s="13"/>
      <c r="EA1695" s="13"/>
      <c r="EB1695" s="13"/>
      <c r="EC1695" s="13"/>
      <c r="ED1695" s="13"/>
      <c r="EE1695" s="13"/>
      <c r="EF1695" s="13"/>
      <c r="EG1695" s="13"/>
      <c r="EH1695" s="13"/>
      <c r="EI1695" s="13"/>
      <c r="EJ1695" s="13"/>
      <c r="EK1695" s="13"/>
      <c r="EL1695" s="13"/>
      <c r="EM1695" s="13"/>
      <c r="EN1695" s="13"/>
      <c r="EO1695" s="13"/>
      <c r="EP1695" s="13"/>
      <c r="EQ1695" s="13"/>
      <c r="ER1695" s="13"/>
      <c r="ES1695" s="13"/>
      <c r="ET1695" s="13"/>
      <c r="EU1695" s="13"/>
      <c r="EV1695" s="13"/>
      <c r="EW1695" s="13"/>
      <c r="EX1695" s="13"/>
      <c r="EY1695" s="13"/>
      <c r="EZ1695" s="13"/>
      <c r="FA1695" s="13"/>
      <c r="FB1695" s="13"/>
      <c r="FC1695" s="13"/>
      <c r="FD1695" s="13"/>
      <c r="FE1695" s="13"/>
      <c r="FF1695" s="13"/>
      <c r="FG1695" s="13"/>
      <c r="FH1695" s="13"/>
      <c r="FI1695" s="13"/>
      <c r="FJ1695" s="13"/>
      <c r="FK1695" s="13"/>
      <c r="FL1695" s="13"/>
      <c r="FM1695" s="13"/>
      <c r="FN1695" s="13"/>
      <c r="FO1695" s="13"/>
      <c r="FP1695" s="13"/>
      <c r="FQ1695" s="13"/>
      <c r="FR1695" s="13"/>
      <c r="FS1695" s="13"/>
      <c r="FT1695" s="13"/>
      <c r="FU1695" s="13"/>
      <c r="FV1695" s="13"/>
      <c r="FW1695" s="13"/>
      <c r="FX1695" s="13"/>
      <c r="FY1695" s="13"/>
      <c r="FZ1695" s="13"/>
      <c r="GA1695" s="13"/>
      <c r="GB1695" s="13"/>
      <c r="GC1695" s="13"/>
      <c r="GD1695" s="13"/>
      <c r="GE1695" s="13"/>
      <c r="GF1695" s="13"/>
      <c r="GG1695" s="13"/>
      <c r="GH1695" s="13"/>
      <c r="GI1695" s="13"/>
      <c r="GJ1695" s="13"/>
      <c r="GK1695" s="13"/>
      <c r="GL1695" s="13"/>
      <c r="GM1695" s="13"/>
      <c r="GN1695" s="13"/>
      <c r="GO1695" s="13"/>
      <c r="GP1695" s="13"/>
      <c r="GQ1695" s="13"/>
      <c r="GR1695" s="13"/>
      <c r="GS1695" s="13"/>
      <c r="GT1695" s="13"/>
      <c r="GU1695" s="13"/>
      <c r="GV1695" s="13"/>
      <c r="GW1695" s="13"/>
      <c r="GX1695" s="13"/>
      <c r="GY1695" s="13"/>
      <c r="GZ1695" s="13"/>
      <c r="HA1695" s="13"/>
      <c r="HB1695" s="13"/>
      <c r="HC1695" s="13"/>
      <c r="HD1695" s="13"/>
      <c r="HE1695" s="13"/>
      <c r="HF1695" s="13"/>
      <c r="HG1695" s="13"/>
      <c r="HH1695" s="13"/>
      <c r="HI1695" s="13"/>
      <c r="HJ1695" s="13"/>
      <c r="HK1695" s="13"/>
      <c r="HL1695" s="13"/>
      <c r="HM1695" s="13"/>
      <c r="HN1695" s="13"/>
      <c r="HO1695" s="13"/>
      <c r="HP1695" s="13"/>
      <c r="HQ1695" s="13"/>
      <c r="HR1695" s="13"/>
      <c r="HS1695" s="13"/>
      <c r="HT1695" s="13"/>
      <c r="HU1695" s="13"/>
      <c r="HV1695" s="13"/>
      <c r="HW1695" s="13"/>
      <c r="HX1695" s="13"/>
      <c r="HY1695" s="13"/>
      <c r="HZ1695" s="13"/>
      <c r="IA1695" s="13"/>
      <c r="IB1695" s="13"/>
      <c r="IC1695" s="13"/>
      <c r="ID1695" s="13"/>
      <c r="IE1695" s="13"/>
      <c r="IF1695" s="13"/>
      <c r="IG1695" s="13"/>
      <c r="IH1695" s="13"/>
      <c r="II1695" s="13"/>
      <c r="IJ1695" s="13"/>
      <c r="IK1695" s="13"/>
      <c r="IL1695" s="13"/>
      <c r="IM1695" s="13"/>
      <c r="IN1695" s="13"/>
      <c r="IO1695" s="13"/>
      <c r="IP1695" s="13"/>
      <c r="IQ1695" s="13"/>
      <c r="IR1695" s="13"/>
      <c r="IS1695" s="13"/>
      <c r="IT1695" s="13"/>
      <c r="IU1695" s="13"/>
      <c r="IV1695" s="13"/>
    </row>
    <row r="1696" spans="1:260" s="13" customFormat="1" ht="12.75" customHeight="1" x14ac:dyDescent="0.2">
      <c r="A1696" s="203" t="s">
        <v>529</v>
      </c>
      <c r="B1696" s="203" t="s">
        <v>4138</v>
      </c>
      <c r="C1696" s="203" t="s">
        <v>3348</v>
      </c>
      <c r="D1696" s="214">
        <v>35548</v>
      </c>
      <c r="E1696" s="203" t="s">
        <v>3349</v>
      </c>
      <c r="F1696" s="203" t="s">
        <v>3240</v>
      </c>
      <c r="G1696" s="203" t="s">
        <v>4770</v>
      </c>
      <c r="H1696" s="203" t="s">
        <v>529</v>
      </c>
      <c r="I1696" s="203" t="s">
        <v>348</v>
      </c>
      <c r="J1696" s="203" t="s">
        <v>60</v>
      </c>
      <c r="K1696" s="203" t="s">
        <v>529</v>
      </c>
      <c r="L1696" s="203" t="s">
        <v>348</v>
      </c>
      <c r="M1696" s="203" t="s">
        <v>60</v>
      </c>
      <c r="N1696" s="203">
        <v>0</v>
      </c>
      <c r="O1696" s="203">
        <v>0</v>
      </c>
      <c r="P1696" s="203">
        <v>0</v>
      </c>
      <c r="Q1696" s="203"/>
      <c r="R1696" s="203"/>
      <c r="S1696" s="203"/>
      <c r="T1696" s="203">
        <v>0</v>
      </c>
      <c r="U1696" s="203">
        <v>0</v>
      </c>
      <c r="V1696" s="203">
        <v>0</v>
      </c>
      <c r="W1696" s="203" t="s">
        <v>4028</v>
      </c>
      <c r="X1696" s="203" t="s">
        <v>4028</v>
      </c>
      <c r="Y1696" s="203" t="s">
        <v>4028</v>
      </c>
      <c r="Z1696" s="203" t="s">
        <v>4028</v>
      </c>
      <c r="AA1696" s="203" t="s">
        <v>4028</v>
      </c>
      <c r="AB1696" s="203" t="s">
        <v>4028</v>
      </c>
      <c r="AC1696" s="203">
        <v>0</v>
      </c>
      <c r="AD1696" s="203">
        <v>0</v>
      </c>
      <c r="AE1696" s="203">
        <v>0</v>
      </c>
      <c r="AF1696" s="203">
        <v>0</v>
      </c>
      <c r="AG1696" s="203">
        <v>0</v>
      </c>
      <c r="AH1696" s="203">
        <v>0</v>
      </c>
      <c r="AI1696" s="203">
        <v>0</v>
      </c>
      <c r="AJ1696" s="203">
        <v>0</v>
      </c>
      <c r="AK1696" s="203">
        <v>0</v>
      </c>
      <c r="AL1696" s="203"/>
      <c r="AM1696" s="203"/>
      <c r="AN1696" s="203"/>
      <c r="AO1696" s="203"/>
      <c r="AP1696" s="203"/>
      <c r="AQ1696" s="203"/>
      <c r="AR1696" s="203"/>
      <c r="AS1696" s="203"/>
      <c r="AT1696" s="203"/>
      <c r="AU1696" s="203"/>
      <c r="AV1696" s="203"/>
      <c r="AW1696" s="203"/>
      <c r="AX1696" s="203"/>
      <c r="AY1696" s="203"/>
      <c r="AZ1696" s="203"/>
      <c r="BA1696" s="203"/>
      <c r="BB1696" s="203"/>
      <c r="BC1696" s="203"/>
      <c r="BD1696" s="203"/>
      <c r="BE1696" s="203"/>
      <c r="BF1696" s="203"/>
      <c r="BG1696" s="203"/>
      <c r="BH1696" s="203"/>
      <c r="BI1696" s="203"/>
      <c r="BJ1696" s="203"/>
      <c r="BK1696" s="203"/>
      <c r="BL1696" s="203"/>
      <c r="BM1696" s="10"/>
      <c r="BN1696" s="10"/>
      <c r="BO1696" s="10"/>
      <c r="BP1696" s="10"/>
      <c r="BQ1696" s="10"/>
      <c r="BR1696" s="10"/>
      <c r="BS1696" s="10"/>
      <c r="BT1696" s="10"/>
      <c r="BU1696" s="10"/>
      <c r="BV1696" s="10"/>
      <c r="BW1696" s="10"/>
      <c r="BX1696" s="10"/>
      <c r="BY1696" s="10"/>
      <c r="BZ1696" s="10"/>
      <c r="CA1696" s="10"/>
      <c r="CB1696" s="10"/>
      <c r="CC1696" s="10"/>
      <c r="CD1696" s="10"/>
      <c r="CE1696" s="10"/>
      <c r="CF1696" s="10"/>
      <c r="CG1696" s="10"/>
      <c r="CH1696" s="10"/>
      <c r="CI1696" s="10"/>
      <c r="CJ1696" s="10"/>
      <c r="CK1696" s="10"/>
      <c r="CL1696" s="10"/>
      <c r="CM1696" s="10"/>
      <c r="CN1696" s="10"/>
      <c r="CO1696" s="10"/>
      <c r="CP1696" s="10"/>
      <c r="CQ1696" s="10"/>
      <c r="CR1696" s="10"/>
      <c r="CS1696" s="10"/>
      <c r="CT1696" s="10"/>
      <c r="CU1696" s="10"/>
      <c r="CV1696" s="10"/>
      <c r="CW1696" s="10"/>
      <c r="CX1696" s="10"/>
      <c r="CY1696" s="10"/>
      <c r="CZ1696" s="10"/>
      <c r="DA1696" s="10"/>
      <c r="DB1696" s="10"/>
      <c r="DC1696" s="10"/>
      <c r="DD1696" s="10"/>
      <c r="DE1696" s="10"/>
      <c r="DF1696" s="10"/>
      <c r="DG1696" s="10"/>
      <c r="DH1696" s="10"/>
      <c r="DI1696" s="10"/>
      <c r="DJ1696" s="10"/>
      <c r="DK1696" s="10"/>
      <c r="DL1696" s="10"/>
      <c r="DM1696" s="10"/>
      <c r="DN1696" s="10"/>
      <c r="DO1696" s="10"/>
      <c r="DP1696" s="10"/>
      <c r="DQ1696" s="10"/>
      <c r="DR1696" s="10"/>
      <c r="DS1696" s="10"/>
      <c r="DT1696" s="10"/>
      <c r="DU1696" s="10"/>
      <c r="DV1696" s="10"/>
      <c r="DW1696" s="10"/>
      <c r="DX1696" s="10"/>
      <c r="DY1696" s="10"/>
      <c r="DZ1696" s="10"/>
      <c r="EA1696" s="10"/>
      <c r="EB1696" s="10"/>
      <c r="EC1696" s="10"/>
      <c r="ED1696" s="10"/>
      <c r="EE1696" s="10"/>
      <c r="EF1696" s="10"/>
      <c r="EG1696" s="10"/>
      <c r="EH1696" s="10"/>
      <c r="EI1696" s="10"/>
      <c r="EJ1696" s="10"/>
      <c r="EK1696" s="10"/>
      <c r="EL1696" s="10"/>
      <c r="EM1696" s="10"/>
      <c r="EN1696" s="10"/>
      <c r="EO1696" s="10"/>
      <c r="EP1696" s="10"/>
      <c r="EQ1696" s="10"/>
      <c r="ER1696" s="10"/>
      <c r="ES1696" s="10"/>
      <c r="ET1696" s="10"/>
      <c r="EU1696" s="10"/>
      <c r="EV1696" s="10"/>
      <c r="EW1696" s="10"/>
      <c r="EX1696" s="10"/>
      <c r="EY1696" s="10"/>
      <c r="EZ1696" s="10"/>
      <c r="FA1696" s="10"/>
      <c r="FB1696" s="10"/>
      <c r="FC1696" s="10"/>
      <c r="FD1696" s="10"/>
      <c r="FE1696" s="10"/>
      <c r="FF1696" s="10"/>
      <c r="FG1696" s="10"/>
      <c r="FH1696" s="10"/>
      <c r="FI1696" s="10"/>
      <c r="FJ1696" s="10"/>
      <c r="FK1696" s="10"/>
      <c r="FL1696" s="10"/>
      <c r="FM1696" s="10"/>
      <c r="FN1696" s="10"/>
      <c r="FO1696" s="10"/>
      <c r="FP1696" s="10"/>
      <c r="FQ1696" s="10"/>
      <c r="FR1696" s="10"/>
      <c r="FS1696" s="10"/>
      <c r="FT1696" s="10"/>
      <c r="FU1696" s="10"/>
      <c r="FV1696" s="10"/>
      <c r="FW1696" s="10"/>
      <c r="FX1696" s="10"/>
      <c r="FY1696" s="10"/>
      <c r="FZ1696" s="10"/>
      <c r="GA1696" s="10"/>
      <c r="GB1696" s="10"/>
      <c r="GC1696" s="10"/>
      <c r="GD1696" s="10"/>
      <c r="GE1696" s="10"/>
      <c r="GF1696" s="10"/>
      <c r="GG1696" s="10"/>
      <c r="GH1696" s="10"/>
      <c r="GI1696" s="10"/>
      <c r="GJ1696" s="10"/>
      <c r="GK1696" s="10"/>
      <c r="GL1696" s="10"/>
      <c r="GM1696" s="10"/>
      <c r="GN1696" s="10"/>
      <c r="GO1696" s="10"/>
      <c r="GP1696" s="10"/>
      <c r="GQ1696" s="10"/>
      <c r="GR1696" s="10"/>
      <c r="GS1696" s="10"/>
      <c r="GT1696" s="10"/>
      <c r="GU1696" s="10"/>
      <c r="GV1696" s="10"/>
      <c r="GW1696" s="10"/>
      <c r="GX1696" s="10"/>
      <c r="GY1696" s="10"/>
      <c r="GZ1696" s="10"/>
      <c r="HA1696" s="10"/>
      <c r="HB1696" s="10"/>
      <c r="HC1696" s="10"/>
      <c r="HD1696" s="10"/>
      <c r="HE1696" s="10"/>
      <c r="HF1696" s="10"/>
      <c r="HG1696" s="10"/>
      <c r="HH1696" s="10"/>
      <c r="HI1696" s="10"/>
      <c r="HJ1696" s="10"/>
      <c r="HK1696" s="10"/>
      <c r="HL1696" s="10"/>
      <c r="HM1696" s="10"/>
      <c r="HN1696" s="10"/>
      <c r="HO1696" s="10"/>
      <c r="HP1696" s="10"/>
      <c r="HQ1696" s="10"/>
      <c r="HR1696" s="10"/>
      <c r="HS1696" s="10"/>
      <c r="HT1696" s="10"/>
      <c r="HU1696" s="10"/>
      <c r="HV1696" s="10"/>
      <c r="HW1696" s="10"/>
      <c r="HX1696" s="10"/>
      <c r="HY1696" s="10"/>
      <c r="HZ1696" s="10"/>
      <c r="IA1696" s="10"/>
      <c r="IB1696" s="10"/>
      <c r="IC1696" s="10"/>
      <c r="ID1696" s="10"/>
      <c r="IE1696" s="10"/>
      <c r="IF1696" s="10"/>
      <c r="IG1696" s="10"/>
      <c r="IH1696" s="10"/>
      <c r="II1696" s="10"/>
      <c r="IJ1696" s="10"/>
      <c r="IK1696" s="10"/>
      <c r="IL1696" s="10"/>
      <c r="IM1696" s="10"/>
      <c r="IN1696" s="10"/>
      <c r="IO1696" s="10"/>
      <c r="IP1696" s="10"/>
      <c r="IQ1696" s="10"/>
      <c r="IR1696" s="10"/>
      <c r="IS1696" s="10"/>
      <c r="IT1696" s="10"/>
      <c r="IU1696" s="10"/>
      <c r="IV1696" s="10"/>
    </row>
    <row r="1697" spans="1:260" s="10" customFormat="1" ht="12.75" customHeight="1" x14ac:dyDescent="0.2">
      <c r="A1697" s="203" t="s">
        <v>366</v>
      </c>
      <c r="B1697" s="203" t="s">
        <v>4120</v>
      </c>
      <c r="C1697" s="203" t="s">
        <v>2706</v>
      </c>
      <c r="D1697" s="214">
        <v>34313</v>
      </c>
      <c r="E1697" s="203" t="s">
        <v>2593</v>
      </c>
      <c r="F1697" s="203" t="s">
        <v>2588</v>
      </c>
      <c r="G1697" s="203" t="s">
        <v>4734</v>
      </c>
      <c r="H1697" s="203" t="s">
        <v>368</v>
      </c>
      <c r="I1697" s="203" t="s">
        <v>460</v>
      </c>
      <c r="J1697" s="203" t="s">
        <v>1129</v>
      </c>
      <c r="K1697" s="203" t="s">
        <v>368</v>
      </c>
      <c r="L1697" s="203" t="s">
        <v>460</v>
      </c>
      <c r="M1697" s="203" t="s">
        <v>1093</v>
      </c>
      <c r="N1697" s="203" t="s">
        <v>368</v>
      </c>
      <c r="O1697" s="203" t="s">
        <v>460</v>
      </c>
      <c r="P1697" s="203" t="s">
        <v>1060</v>
      </c>
      <c r="Q1697" s="203"/>
      <c r="R1697" s="203"/>
      <c r="S1697" s="203"/>
      <c r="T1697" s="203">
        <v>0</v>
      </c>
      <c r="U1697" s="203">
        <v>0</v>
      </c>
      <c r="V1697" s="203">
        <v>0</v>
      </c>
      <c r="W1697" s="203">
        <v>0</v>
      </c>
      <c r="X1697" s="203">
        <v>0</v>
      </c>
      <c r="Y1697" s="203">
        <v>0</v>
      </c>
      <c r="Z1697" s="203">
        <v>0</v>
      </c>
      <c r="AA1697" s="203">
        <v>0</v>
      </c>
      <c r="AB1697" s="203">
        <v>0</v>
      </c>
      <c r="AC1697" s="203">
        <v>0</v>
      </c>
      <c r="AD1697" s="203">
        <v>0</v>
      </c>
      <c r="AE1697" s="203">
        <v>0</v>
      </c>
      <c r="AF1697" s="203">
        <v>0</v>
      </c>
      <c r="AG1697" s="203">
        <v>0</v>
      </c>
      <c r="AH1697" s="203">
        <v>0</v>
      </c>
      <c r="AI1697" s="203">
        <v>0</v>
      </c>
      <c r="AJ1697" s="203">
        <v>0</v>
      </c>
      <c r="AK1697" s="203">
        <v>0</v>
      </c>
      <c r="AL1697" s="203"/>
      <c r="AM1697" s="203"/>
      <c r="AN1697" s="203"/>
      <c r="AO1697" s="203"/>
      <c r="AP1697" s="203"/>
      <c r="AQ1697" s="203"/>
      <c r="AR1697" s="203"/>
      <c r="AS1697" s="203"/>
      <c r="AT1697" s="203"/>
      <c r="AU1697" s="203"/>
      <c r="AV1697" s="203"/>
      <c r="AW1697" s="203"/>
      <c r="AX1697" s="203"/>
      <c r="AY1697" s="203"/>
      <c r="AZ1697" s="203"/>
      <c r="BA1697" s="203"/>
      <c r="BB1697" s="203"/>
      <c r="BC1697" s="203"/>
      <c r="BD1697" s="203"/>
      <c r="BE1697" s="203"/>
      <c r="BF1697" s="203"/>
      <c r="BG1697" s="203"/>
      <c r="BH1697" s="203"/>
      <c r="BI1697" s="203"/>
      <c r="BJ1697" s="203"/>
      <c r="BK1697" s="203"/>
      <c r="BL1697" s="203"/>
    </row>
    <row r="1698" spans="1:260" s="10" customFormat="1" ht="12.75" customHeight="1" x14ac:dyDescent="0.2">
      <c r="A1698" s="203" t="s">
        <v>327</v>
      </c>
      <c r="B1698" s="203" t="s">
        <v>4414</v>
      </c>
      <c r="C1698" s="203" t="s">
        <v>1847</v>
      </c>
      <c r="D1698" s="214">
        <v>33991</v>
      </c>
      <c r="E1698" s="203" t="s">
        <v>1572</v>
      </c>
      <c r="F1698" s="203" t="s">
        <v>2153</v>
      </c>
      <c r="G1698" s="203" t="s">
        <v>4735</v>
      </c>
      <c r="H1698" s="203" t="s">
        <v>327</v>
      </c>
      <c r="I1698" s="203" t="s">
        <v>450</v>
      </c>
      <c r="J1698" s="203" t="s">
        <v>60</v>
      </c>
      <c r="K1698" s="203" t="s">
        <v>327</v>
      </c>
      <c r="L1698" s="203" t="s">
        <v>55</v>
      </c>
      <c r="M1698" s="203" t="s">
        <v>328</v>
      </c>
      <c r="N1698" s="203" t="s">
        <v>2245</v>
      </c>
      <c r="O1698" s="203" t="s">
        <v>55</v>
      </c>
      <c r="P1698" s="203" t="s">
        <v>328</v>
      </c>
      <c r="Q1698" s="203" t="s">
        <v>327</v>
      </c>
      <c r="R1698" s="203" t="s">
        <v>55</v>
      </c>
      <c r="S1698" s="203" t="s">
        <v>328</v>
      </c>
      <c r="T1698" s="203">
        <v>0</v>
      </c>
      <c r="U1698" s="203">
        <v>0</v>
      </c>
      <c r="V1698" s="203">
        <v>0</v>
      </c>
      <c r="W1698" s="203">
        <v>0</v>
      </c>
      <c r="X1698" s="203">
        <v>0</v>
      </c>
      <c r="Y1698" s="203">
        <v>0</v>
      </c>
      <c r="Z1698" s="203">
        <v>0</v>
      </c>
      <c r="AA1698" s="203">
        <v>0</v>
      </c>
      <c r="AB1698" s="203">
        <v>0</v>
      </c>
      <c r="AC1698" s="203">
        <v>0</v>
      </c>
      <c r="AD1698" s="203">
        <v>0</v>
      </c>
      <c r="AE1698" s="203">
        <v>0</v>
      </c>
      <c r="AF1698" s="203">
        <v>0</v>
      </c>
      <c r="AG1698" s="203">
        <v>0</v>
      </c>
      <c r="AH1698" s="203">
        <v>0</v>
      </c>
      <c r="AI1698" s="203">
        <v>0</v>
      </c>
      <c r="AJ1698" s="203">
        <v>0</v>
      </c>
      <c r="AK1698" s="203">
        <v>0</v>
      </c>
      <c r="AL1698" s="203"/>
      <c r="AM1698" s="203"/>
      <c r="AN1698" s="203"/>
      <c r="AO1698" s="203"/>
      <c r="AP1698" s="203"/>
      <c r="AQ1698" s="203"/>
      <c r="AR1698" s="203"/>
      <c r="AS1698" s="203"/>
      <c r="AT1698" s="203"/>
      <c r="AU1698" s="203"/>
      <c r="AV1698" s="203"/>
      <c r="AW1698" s="203"/>
      <c r="AX1698" s="203"/>
      <c r="AY1698" s="203"/>
      <c r="AZ1698" s="203"/>
      <c r="BA1698" s="203"/>
      <c r="BB1698" s="203"/>
      <c r="BC1698" s="203"/>
      <c r="BD1698" s="203"/>
      <c r="BE1698" s="203"/>
      <c r="BF1698" s="203"/>
      <c r="BG1698" s="203"/>
      <c r="BH1698" s="203"/>
      <c r="BI1698" s="203"/>
      <c r="BJ1698" s="203"/>
      <c r="BK1698" s="203"/>
      <c r="BL1698" s="203"/>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c r="FC1698"/>
      <c r="FD1698"/>
      <c r="FE1698"/>
      <c r="FF1698"/>
      <c r="FG1698"/>
      <c r="FH1698"/>
      <c r="FI1698"/>
      <c r="FJ1698"/>
      <c r="FK1698"/>
      <c r="FL1698"/>
      <c r="FM1698"/>
      <c r="FN1698"/>
      <c r="FO1698"/>
      <c r="FP1698"/>
      <c r="FQ1698"/>
      <c r="FR1698"/>
      <c r="FS1698"/>
      <c r="FT1698"/>
      <c r="FU1698"/>
      <c r="FV1698"/>
      <c r="FW1698"/>
      <c r="FX1698"/>
      <c r="FY1698"/>
      <c r="FZ1698"/>
      <c r="GA1698"/>
      <c r="GB1698"/>
      <c r="GC1698"/>
      <c r="GD1698"/>
      <c r="GE1698"/>
      <c r="GF1698"/>
      <c r="GG1698"/>
      <c r="GH1698"/>
      <c r="GI1698"/>
      <c r="GJ1698"/>
      <c r="GK1698"/>
      <c r="GL1698"/>
      <c r="GM1698"/>
      <c r="GN1698"/>
      <c r="GO1698"/>
      <c r="GP1698"/>
      <c r="GQ1698"/>
      <c r="GR1698"/>
      <c r="GS1698"/>
      <c r="GT1698"/>
      <c r="GU1698"/>
      <c r="GV1698"/>
      <c r="GW1698"/>
      <c r="GX1698"/>
      <c r="GY1698"/>
      <c r="GZ1698"/>
      <c r="HA1698"/>
      <c r="HB1698"/>
      <c r="HC1698"/>
      <c r="HD1698"/>
      <c r="HE1698"/>
      <c r="HF1698"/>
      <c r="HG1698"/>
      <c r="HH1698"/>
      <c r="HI1698"/>
      <c r="HJ1698"/>
      <c r="HK1698"/>
      <c r="HL1698"/>
      <c r="HM1698"/>
      <c r="HN1698"/>
      <c r="HO1698"/>
      <c r="HP1698"/>
      <c r="HQ1698"/>
      <c r="HR1698"/>
      <c r="HS1698"/>
      <c r="HT1698"/>
      <c r="HU1698"/>
      <c r="HV1698"/>
      <c r="HW1698"/>
      <c r="HX1698"/>
      <c r="HY1698"/>
      <c r="HZ1698"/>
      <c r="IA1698"/>
      <c r="IB1698"/>
      <c r="IC1698"/>
      <c r="ID1698"/>
      <c r="IE1698"/>
      <c r="IF1698"/>
      <c r="IG1698"/>
      <c r="IH1698"/>
      <c r="II1698"/>
      <c r="IJ1698"/>
      <c r="IK1698"/>
      <c r="IL1698"/>
      <c r="IM1698"/>
      <c r="IN1698"/>
      <c r="IO1698"/>
      <c r="IP1698"/>
      <c r="IQ1698"/>
      <c r="IR1698"/>
      <c r="IS1698"/>
      <c r="IT1698"/>
      <c r="IU1698"/>
      <c r="IV1698"/>
    </row>
    <row r="1699" spans="1:260" s="27" customFormat="1" ht="12.75" customHeight="1" x14ac:dyDescent="0.2">
      <c r="A1699" s="10" t="s">
        <v>364</v>
      </c>
      <c r="B1699" s="10" t="s">
        <v>131</v>
      </c>
      <c r="C1699" s="202" t="s">
        <v>4340</v>
      </c>
      <c r="D1699" s="221">
        <v>36111</v>
      </c>
      <c r="E1699" s="5" t="s">
        <v>4517</v>
      </c>
      <c r="F1699" s="194" t="s">
        <v>4954</v>
      </c>
      <c r="G1699" s="201" t="str">
        <f>IF(ISERROR(VLOOKUP(TRIM(C1699),'R2020'!$A$1:$I$1991,8,FALSE)),"",VLOOKUP(TRIM(C1699),'R2020'!$A$1:$I$1991,8,FALSE))</f>
        <v xml:space="preserve">05 </v>
      </c>
    </row>
    <row r="1700" spans="1:260" s="27" customFormat="1" ht="12.75" customHeight="1" x14ac:dyDescent="0.2">
      <c r="A1700" s="10" t="s">
        <v>364</v>
      </c>
      <c r="B1700" s="10" t="s">
        <v>4093</v>
      </c>
      <c r="C1700" s="202" t="s">
        <v>3814</v>
      </c>
      <c r="D1700" s="221">
        <v>34550</v>
      </c>
      <c r="E1700" s="5" t="s">
        <v>3081</v>
      </c>
      <c r="F1700" s="194" t="s">
        <v>4972</v>
      </c>
      <c r="G1700" s="201" t="s">
        <v>4737</v>
      </c>
    </row>
    <row r="1701" spans="1:260" s="27" customFormat="1" ht="12.75" customHeight="1" x14ac:dyDescent="0.2">
      <c r="A1701" s="10" t="s">
        <v>4421</v>
      </c>
      <c r="B1701" s="10" t="s">
        <v>4414</v>
      </c>
      <c r="C1701" s="202" t="s">
        <v>4422</v>
      </c>
      <c r="D1701" s="221">
        <v>35284</v>
      </c>
      <c r="E1701" s="5" t="s">
        <v>3081</v>
      </c>
      <c r="F1701" s="194" t="s">
        <v>4954</v>
      </c>
      <c r="G1701" s="201" t="s">
        <v>4957</v>
      </c>
    </row>
    <row r="1702" spans="1:260" s="10" customFormat="1" ht="12.75" customHeight="1" x14ac:dyDescent="0.2">
      <c r="A1702" s="203" t="s">
        <v>364</v>
      </c>
      <c r="B1702" s="203" t="s">
        <v>4427</v>
      </c>
      <c r="C1702" s="203" t="s">
        <v>1401</v>
      </c>
      <c r="D1702" s="214">
        <v>33845</v>
      </c>
      <c r="E1702" s="203" t="s">
        <v>1582</v>
      </c>
      <c r="F1702" s="203" t="s">
        <v>2161</v>
      </c>
      <c r="G1702" s="203" t="s">
        <v>4738</v>
      </c>
      <c r="H1702" s="203" t="s">
        <v>368</v>
      </c>
      <c r="I1702" s="203" t="s">
        <v>348</v>
      </c>
      <c r="J1702" s="203" t="s">
        <v>1084</v>
      </c>
      <c r="K1702" s="203" t="s">
        <v>368</v>
      </c>
      <c r="L1702" s="203" t="s">
        <v>348</v>
      </c>
      <c r="M1702" s="203" t="s">
        <v>1060</v>
      </c>
      <c r="N1702" s="203" t="s">
        <v>327</v>
      </c>
      <c r="O1702" s="203" t="s">
        <v>237</v>
      </c>
      <c r="P1702" s="203" t="s">
        <v>365</v>
      </c>
      <c r="Q1702" s="203" t="s">
        <v>529</v>
      </c>
      <c r="R1702" s="203" t="s">
        <v>237</v>
      </c>
      <c r="S1702" s="203" t="s">
        <v>365</v>
      </c>
      <c r="T1702" s="203" t="s">
        <v>171</v>
      </c>
      <c r="U1702" s="203" t="s">
        <v>237</v>
      </c>
      <c r="V1702" s="203" t="s">
        <v>328</v>
      </c>
      <c r="W1702" s="203" t="s">
        <v>171</v>
      </c>
      <c r="X1702" s="203" t="s">
        <v>237</v>
      </c>
      <c r="Y1702" s="203" t="s">
        <v>328</v>
      </c>
      <c r="Z1702" s="203">
        <v>0</v>
      </c>
      <c r="AA1702" s="203">
        <v>0</v>
      </c>
      <c r="AB1702" s="203">
        <v>0</v>
      </c>
      <c r="AC1702" s="203">
        <v>0</v>
      </c>
      <c r="AD1702" s="203">
        <v>0</v>
      </c>
      <c r="AE1702" s="203">
        <v>0</v>
      </c>
      <c r="AF1702" s="203">
        <v>0</v>
      </c>
      <c r="AG1702" s="203">
        <v>0</v>
      </c>
      <c r="AH1702" s="203">
        <v>0</v>
      </c>
      <c r="AI1702" s="203">
        <v>0</v>
      </c>
      <c r="AJ1702" s="203">
        <v>0</v>
      </c>
      <c r="AK1702" s="203">
        <v>0</v>
      </c>
      <c r="AL1702" s="203"/>
      <c r="AM1702" s="203"/>
      <c r="AN1702" s="203"/>
      <c r="AO1702" s="203"/>
      <c r="AP1702" s="203"/>
      <c r="AQ1702" s="203"/>
      <c r="AR1702" s="203"/>
      <c r="AS1702" s="203"/>
      <c r="AT1702" s="203"/>
      <c r="AU1702" s="203"/>
      <c r="AV1702" s="203"/>
      <c r="AW1702" s="203"/>
      <c r="AX1702" s="203"/>
      <c r="AY1702" s="203"/>
      <c r="AZ1702" s="203"/>
      <c r="BA1702" s="203"/>
      <c r="BB1702" s="203"/>
      <c r="BC1702" s="203"/>
      <c r="BD1702" s="203"/>
      <c r="BE1702" s="203"/>
      <c r="BF1702" s="203"/>
      <c r="BG1702" s="203"/>
      <c r="BH1702" s="203"/>
      <c r="BI1702" s="203"/>
      <c r="BJ1702" s="203"/>
      <c r="BK1702" s="203"/>
      <c r="BL1702" s="203"/>
      <c r="BM1702" s="13"/>
      <c r="BN1702" s="13"/>
      <c r="BO1702" s="13"/>
      <c r="BP1702" s="13"/>
      <c r="BQ1702" s="13"/>
      <c r="BR1702" s="13"/>
      <c r="BS1702" s="13"/>
      <c r="BT1702" s="13"/>
      <c r="BU1702" s="13"/>
      <c r="BV1702" s="13"/>
      <c r="BW1702" s="13"/>
      <c r="BX1702" s="13"/>
      <c r="BY1702" s="13"/>
      <c r="BZ1702" s="13"/>
      <c r="CA1702" s="13"/>
      <c r="CB1702" s="13"/>
      <c r="CC1702" s="13"/>
      <c r="CD1702" s="13"/>
      <c r="CE1702" s="13"/>
      <c r="CF1702" s="13"/>
      <c r="CG1702" s="13"/>
      <c r="CH1702" s="13"/>
      <c r="CI1702" s="13"/>
      <c r="CJ1702" s="13"/>
      <c r="CK1702" s="13"/>
      <c r="CL1702" s="13"/>
      <c r="CM1702" s="13"/>
      <c r="CN1702" s="13"/>
      <c r="CO1702" s="13"/>
      <c r="CP1702" s="13"/>
      <c r="CQ1702" s="13"/>
      <c r="CR1702" s="13"/>
      <c r="CS1702" s="13"/>
      <c r="CT1702" s="13"/>
      <c r="CU1702" s="13"/>
      <c r="CV1702" s="13"/>
      <c r="CW1702" s="13"/>
      <c r="CX1702" s="13"/>
      <c r="CY1702" s="13"/>
      <c r="CZ1702" s="13"/>
      <c r="DA1702" s="13"/>
      <c r="DB1702" s="13"/>
      <c r="DC1702" s="13"/>
      <c r="DD1702" s="13"/>
      <c r="DE1702" s="13"/>
      <c r="DF1702" s="13"/>
      <c r="DG1702" s="13"/>
      <c r="DH1702" s="13"/>
      <c r="DI1702" s="13"/>
      <c r="DJ1702" s="13"/>
      <c r="DK1702" s="13"/>
      <c r="DL1702" s="13"/>
      <c r="DM1702" s="13"/>
      <c r="DN1702" s="13"/>
      <c r="DO1702" s="13"/>
      <c r="DP1702" s="13"/>
      <c r="DQ1702" s="13"/>
      <c r="DR1702" s="13"/>
      <c r="DS1702" s="13"/>
      <c r="DT1702" s="13"/>
      <c r="DU1702" s="13"/>
      <c r="DV1702" s="13"/>
      <c r="DW1702" s="13"/>
      <c r="DX1702" s="13"/>
      <c r="DY1702" s="13"/>
      <c r="DZ1702" s="13"/>
      <c r="EA1702" s="13"/>
      <c r="EB1702" s="13"/>
      <c r="EC1702" s="13"/>
      <c r="ED1702" s="13"/>
      <c r="EE1702" s="13"/>
      <c r="EF1702" s="13"/>
      <c r="EG1702" s="13"/>
      <c r="EH1702" s="13"/>
      <c r="EI1702" s="13"/>
      <c r="EJ1702" s="13"/>
      <c r="EK1702" s="13"/>
      <c r="EL1702" s="13"/>
      <c r="EM1702" s="13"/>
      <c r="EN1702" s="13"/>
      <c r="EO1702" s="13"/>
      <c r="EP1702" s="13"/>
      <c r="EQ1702" s="13"/>
      <c r="ER1702" s="13"/>
      <c r="ES1702" s="13"/>
      <c r="ET1702" s="13"/>
      <c r="EU1702" s="13"/>
      <c r="EV1702" s="13"/>
      <c r="EW1702" s="13"/>
      <c r="EX1702" s="13"/>
      <c r="EY1702" s="13"/>
      <c r="EZ1702" s="13"/>
      <c r="FA1702" s="13"/>
      <c r="FB1702" s="13"/>
      <c r="FC1702" s="13"/>
      <c r="FD1702" s="13"/>
      <c r="FE1702" s="13"/>
      <c r="FF1702" s="13"/>
      <c r="FG1702" s="13"/>
      <c r="FH1702" s="13"/>
      <c r="FI1702" s="13"/>
      <c r="FJ1702" s="13"/>
      <c r="FK1702" s="13"/>
      <c r="FL1702" s="13"/>
      <c r="FM1702" s="13"/>
      <c r="FN1702" s="13"/>
      <c r="FO1702" s="13"/>
      <c r="FP1702" s="13"/>
      <c r="FQ1702" s="13"/>
      <c r="FR1702" s="13"/>
      <c r="FS1702" s="13"/>
      <c r="FT1702" s="13"/>
      <c r="FU1702" s="13"/>
      <c r="FV1702" s="13"/>
      <c r="FW1702" s="13"/>
      <c r="FX1702" s="13"/>
      <c r="FY1702" s="13"/>
      <c r="FZ1702" s="13"/>
      <c r="GA1702" s="13"/>
      <c r="GB1702" s="13"/>
      <c r="GC1702" s="13"/>
      <c r="GD1702" s="13"/>
      <c r="GE1702" s="13"/>
      <c r="GF1702" s="13"/>
      <c r="GG1702" s="13"/>
      <c r="GH1702" s="13"/>
      <c r="GI1702" s="13"/>
      <c r="GJ1702" s="13"/>
      <c r="GK1702" s="13"/>
      <c r="GL1702" s="13"/>
      <c r="GM1702" s="13"/>
      <c r="GN1702" s="13"/>
      <c r="GO1702" s="13"/>
      <c r="GP1702" s="13"/>
      <c r="GQ1702" s="13"/>
      <c r="GR1702" s="13"/>
      <c r="GS1702" s="13"/>
      <c r="GT1702" s="13"/>
      <c r="GU1702" s="13"/>
      <c r="GV1702" s="13"/>
      <c r="GW1702" s="13"/>
      <c r="GX1702" s="13"/>
      <c r="GY1702" s="13"/>
      <c r="GZ1702" s="13"/>
      <c r="HA1702" s="13"/>
      <c r="HB1702" s="13"/>
      <c r="HC1702" s="13"/>
      <c r="HD1702" s="13"/>
      <c r="HE1702" s="13"/>
      <c r="HF1702" s="13"/>
      <c r="HG1702" s="13"/>
      <c r="HH1702" s="13"/>
      <c r="HI1702" s="13"/>
      <c r="HJ1702" s="13"/>
      <c r="HK1702" s="13"/>
      <c r="HL1702" s="13"/>
      <c r="HM1702" s="13"/>
      <c r="HN1702" s="13"/>
      <c r="HO1702" s="13"/>
      <c r="HP1702" s="13"/>
      <c r="HQ1702" s="13"/>
      <c r="HR1702" s="13"/>
      <c r="HS1702" s="13"/>
      <c r="HT1702" s="13"/>
      <c r="HU1702" s="13"/>
      <c r="HV1702" s="13"/>
      <c r="HW1702" s="13"/>
      <c r="HX1702" s="13"/>
      <c r="HY1702" s="13"/>
      <c r="HZ1702" s="13"/>
      <c r="IA1702" s="13"/>
      <c r="IB1702" s="13"/>
      <c r="IC1702" s="13"/>
      <c r="ID1702" s="13"/>
      <c r="IE1702" s="13"/>
      <c r="IF1702" s="13"/>
      <c r="IG1702" s="13"/>
      <c r="IH1702" s="13"/>
      <c r="II1702" s="13"/>
      <c r="IJ1702" s="13"/>
      <c r="IK1702" s="13"/>
      <c r="IL1702" s="13"/>
      <c r="IM1702" s="13"/>
      <c r="IN1702" s="13"/>
      <c r="IO1702" s="13"/>
      <c r="IP1702" s="13"/>
      <c r="IQ1702" s="13"/>
      <c r="IR1702" s="13"/>
      <c r="IS1702" s="13"/>
      <c r="IT1702" s="13"/>
      <c r="IU1702" s="13"/>
      <c r="IV1702" s="13"/>
      <c r="IW1702"/>
      <c r="IX1702"/>
      <c r="IY1702"/>
      <c r="IZ1702"/>
    </row>
    <row r="1703" spans="1:260" s="27" customFormat="1" ht="12.75" customHeight="1" x14ac:dyDescent="0.2">
      <c r="A1703" s="10" t="s">
        <v>364</v>
      </c>
      <c r="B1703" s="10" t="s">
        <v>4192</v>
      </c>
      <c r="C1703" s="202" t="s">
        <v>4203</v>
      </c>
      <c r="D1703" s="221">
        <v>34985</v>
      </c>
      <c r="E1703" s="5" t="s">
        <v>3089</v>
      </c>
      <c r="F1703" s="5"/>
      <c r="G1703" s="201" t="s">
        <v>4738</v>
      </c>
    </row>
    <row r="1704" spans="1:260" ht="12.75" customHeight="1" x14ac:dyDescent="0.2">
      <c r="A1704" s="203" t="s">
        <v>4029</v>
      </c>
      <c r="B1704" s="203" t="s">
        <v>4028</v>
      </c>
      <c r="C1704" s="203" t="s">
        <v>1101</v>
      </c>
      <c r="D1704" s="214">
        <v>33959</v>
      </c>
      <c r="E1704" s="203" t="s">
        <v>1233</v>
      </c>
      <c r="F1704" s="203" t="s">
        <v>2119</v>
      </c>
      <c r="G1704" s="203" t="s">
        <v>4028</v>
      </c>
      <c r="H1704" s="203" t="s">
        <v>366</v>
      </c>
      <c r="I1704" s="203" t="s">
        <v>460</v>
      </c>
      <c r="J1704" s="203" t="s">
        <v>1115</v>
      </c>
      <c r="K1704" s="203" t="s">
        <v>368</v>
      </c>
      <c r="L1704" s="203" t="s">
        <v>27</v>
      </c>
      <c r="M1704" s="203" t="s">
        <v>1084</v>
      </c>
      <c r="N1704" s="203" t="s">
        <v>368</v>
      </c>
      <c r="O1704" s="203" t="s">
        <v>237</v>
      </c>
      <c r="P1704" s="203" t="s">
        <v>1072</v>
      </c>
      <c r="Q1704" s="203" t="s">
        <v>368</v>
      </c>
      <c r="R1704" s="203" t="s">
        <v>237</v>
      </c>
      <c r="S1704" s="203" t="s">
        <v>1110</v>
      </c>
      <c r="T1704" s="203" t="s">
        <v>368</v>
      </c>
      <c r="U1704" s="203" t="s">
        <v>237</v>
      </c>
      <c r="V1704" s="203" t="s">
        <v>1100</v>
      </c>
      <c r="W1704" s="203" t="s">
        <v>368</v>
      </c>
      <c r="X1704" s="203" t="s">
        <v>237</v>
      </c>
      <c r="Y1704" s="203" t="s">
        <v>1100</v>
      </c>
      <c r="Z1704" s="203" t="s">
        <v>368</v>
      </c>
      <c r="AA1704" s="203" t="s">
        <v>237</v>
      </c>
      <c r="AB1704" s="203" t="s">
        <v>1060</v>
      </c>
      <c r="AC1704" s="203">
        <v>0</v>
      </c>
      <c r="AD1704" s="203">
        <v>0</v>
      </c>
      <c r="AE1704" s="203">
        <v>0</v>
      </c>
      <c r="AF1704" s="203">
        <v>0</v>
      </c>
      <c r="AG1704" s="203">
        <v>0</v>
      </c>
      <c r="AH1704" s="203">
        <v>0</v>
      </c>
      <c r="AI1704" s="203">
        <v>0</v>
      </c>
      <c r="AJ1704" s="203">
        <v>0</v>
      </c>
      <c r="AK1704" s="203">
        <v>0</v>
      </c>
      <c r="AL1704" s="203"/>
      <c r="AM1704" s="203"/>
      <c r="AN1704" s="203"/>
      <c r="AO1704" s="203"/>
      <c r="AP1704" s="203"/>
      <c r="AQ1704" s="203"/>
      <c r="AR1704" s="203"/>
      <c r="AS1704" s="203"/>
      <c r="AT1704" s="203"/>
      <c r="AU1704" s="203"/>
      <c r="AV1704" s="203"/>
      <c r="AW1704" s="203"/>
      <c r="AX1704" s="203"/>
      <c r="AY1704" s="203"/>
      <c r="AZ1704" s="203"/>
      <c r="BA1704" s="203"/>
      <c r="BB1704" s="203"/>
      <c r="BC1704" s="203"/>
      <c r="BD1704" s="203"/>
      <c r="BE1704" s="203"/>
      <c r="BF1704" s="203"/>
      <c r="BG1704" s="203"/>
      <c r="BH1704" s="203"/>
      <c r="BI1704" s="203"/>
      <c r="BJ1704" s="203"/>
      <c r="BK1704" s="203"/>
      <c r="BL1704" s="203"/>
      <c r="BM1704" s="10"/>
      <c r="BN1704" s="10"/>
      <c r="BO1704" s="10"/>
      <c r="BP1704" s="10"/>
      <c r="BQ1704" s="10"/>
      <c r="BR1704" s="10"/>
      <c r="BS1704" s="10"/>
      <c r="BT1704" s="10"/>
      <c r="BU1704" s="10"/>
      <c r="BV1704" s="10"/>
      <c r="BW1704" s="10"/>
      <c r="BX1704" s="10"/>
      <c r="BY1704" s="10"/>
      <c r="BZ1704" s="10"/>
      <c r="CA1704" s="10"/>
      <c r="CB1704" s="10"/>
      <c r="CC1704" s="10"/>
      <c r="CD1704" s="10"/>
      <c r="CE1704" s="10"/>
      <c r="CF1704" s="10"/>
      <c r="CG1704" s="10"/>
      <c r="CH1704" s="10"/>
      <c r="CI1704" s="10"/>
      <c r="CJ1704" s="10"/>
      <c r="CK1704" s="10"/>
      <c r="CL1704" s="10"/>
      <c r="CM1704" s="10"/>
      <c r="CN1704" s="10"/>
      <c r="CO1704" s="10"/>
      <c r="CP1704" s="10"/>
      <c r="CQ1704" s="10"/>
      <c r="CR1704" s="10"/>
      <c r="CS1704" s="10"/>
      <c r="CT1704" s="10"/>
      <c r="CU1704" s="10"/>
      <c r="CV1704" s="10"/>
      <c r="CW1704" s="10"/>
      <c r="CX1704" s="10"/>
      <c r="CY1704" s="10"/>
      <c r="CZ1704" s="10"/>
      <c r="DA1704" s="10"/>
      <c r="DB1704" s="10"/>
      <c r="DC1704" s="10"/>
      <c r="DD1704" s="10"/>
      <c r="DE1704" s="10"/>
      <c r="DF1704" s="10"/>
      <c r="DG1704" s="10"/>
      <c r="DH1704" s="10"/>
      <c r="DI1704" s="10"/>
      <c r="DJ1704" s="10"/>
      <c r="DK1704" s="10"/>
      <c r="DL1704" s="10"/>
      <c r="DM1704" s="10"/>
      <c r="DN1704" s="10"/>
      <c r="DO1704" s="10"/>
      <c r="DP1704" s="10"/>
      <c r="DQ1704" s="10"/>
      <c r="DR1704" s="10"/>
      <c r="DS1704" s="10"/>
      <c r="DT1704" s="10"/>
      <c r="DU1704" s="10"/>
      <c r="DV1704" s="10"/>
      <c r="DW1704" s="10"/>
      <c r="DX1704" s="10"/>
      <c r="DY1704" s="10"/>
      <c r="DZ1704" s="10"/>
      <c r="EA1704" s="10"/>
      <c r="EB1704" s="10"/>
      <c r="EC1704" s="10"/>
      <c r="ED1704" s="10"/>
      <c r="EE1704" s="10"/>
      <c r="EF1704" s="10"/>
      <c r="EG1704" s="10"/>
      <c r="EH1704" s="10"/>
      <c r="EI1704" s="10"/>
      <c r="EJ1704" s="10"/>
      <c r="EK1704" s="10"/>
      <c r="EL1704" s="10"/>
      <c r="EM1704" s="10"/>
      <c r="EN1704" s="10"/>
      <c r="EO1704" s="10"/>
      <c r="EP1704" s="10"/>
      <c r="EQ1704" s="10"/>
      <c r="ER1704" s="10"/>
      <c r="ES1704" s="10"/>
      <c r="ET1704" s="10"/>
      <c r="EU1704" s="10"/>
      <c r="EV1704" s="10"/>
      <c r="EW1704" s="10"/>
      <c r="EX1704" s="10"/>
      <c r="EY1704" s="10"/>
      <c r="EZ1704" s="10"/>
      <c r="FA1704" s="10"/>
      <c r="FB1704" s="10"/>
      <c r="FC1704" s="10"/>
      <c r="FD1704" s="10"/>
      <c r="FE1704" s="10"/>
      <c r="FF1704" s="10"/>
      <c r="FG1704" s="10"/>
      <c r="FH1704" s="10"/>
      <c r="FI1704" s="10"/>
      <c r="FJ1704" s="10"/>
      <c r="FK1704" s="10"/>
      <c r="FL1704" s="10"/>
      <c r="FM1704" s="10"/>
      <c r="FN1704" s="10"/>
      <c r="FO1704" s="10"/>
      <c r="FP1704" s="10"/>
      <c r="FQ1704" s="10"/>
      <c r="FR1704" s="10"/>
      <c r="FS1704" s="10"/>
      <c r="FT1704" s="10"/>
      <c r="FU1704" s="10"/>
      <c r="FV1704" s="10"/>
      <c r="FW1704" s="10"/>
      <c r="FX1704" s="10"/>
      <c r="FY1704" s="10"/>
      <c r="FZ1704" s="10"/>
      <c r="GA1704" s="10"/>
      <c r="GB1704" s="10"/>
      <c r="GC1704" s="10"/>
      <c r="GD1704" s="10"/>
      <c r="GE1704" s="10"/>
      <c r="GF1704" s="10"/>
      <c r="GG1704" s="10"/>
      <c r="GH1704" s="10"/>
      <c r="GI1704" s="10"/>
      <c r="GJ1704" s="10"/>
      <c r="GK1704" s="10"/>
      <c r="GL1704" s="10"/>
      <c r="GM1704" s="10"/>
      <c r="GN1704" s="10"/>
      <c r="GO1704" s="10"/>
      <c r="GP1704" s="10"/>
      <c r="GQ1704" s="10"/>
      <c r="GR1704" s="10"/>
      <c r="GS1704" s="10"/>
      <c r="GT1704" s="10"/>
      <c r="GU1704" s="10"/>
      <c r="GV1704" s="10"/>
      <c r="GW1704" s="10"/>
      <c r="GX1704" s="10"/>
      <c r="GY1704" s="10"/>
      <c r="GZ1704" s="10"/>
      <c r="HA1704" s="10"/>
      <c r="HB1704" s="10"/>
      <c r="HC1704" s="10"/>
      <c r="HD1704" s="10"/>
      <c r="HE1704" s="10"/>
      <c r="HF1704" s="10"/>
      <c r="HG1704" s="10"/>
      <c r="HH1704" s="10"/>
      <c r="HI1704" s="10"/>
      <c r="HJ1704" s="10"/>
      <c r="HK1704" s="10"/>
      <c r="HL1704" s="10"/>
      <c r="HM1704" s="10"/>
      <c r="HN1704" s="10"/>
      <c r="HO1704" s="10"/>
      <c r="HP1704" s="10"/>
      <c r="HQ1704" s="10"/>
      <c r="HR1704" s="10"/>
      <c r="HS1704" s="10"/>
      <c r="HT1704" s="10"/>
      <c r="HU1704" s="10"/>
      <c r="HV1704" s="10"/>
      <c r="HW1704" s="10"/>
      <c r="HX1704" s="10"/>
      <c r="HY1704" s="10"/>
      <c r="HZ1704" s="10"/>
      <c r="IA1704" s="10"/>
      <c r="IB1704" s="10"/>
      <c r="IC1704" s="10"/>
      <c r="ID1704" s="10"/>
      <c r="IE1704" s="10"/>
      <c r="IF1704" s="10"/>
      <c r="IG1704" s="10"/>
      <c r="IH1704" s="10"/>
      <c r="II1704" s="10"/>
      <c r="IJ1704" s="10"/>
      <c r="IK1704" s="10"/>
      <c r="IL1704" s="10"/>
      <c r="IM1704" s="10"/>
      <c r="IN1704" s="10"/>
      <c r="IO1704" s="10"/>
      <c r="IP1704" s="10"/>
      <c r="IQ1704" s="10"/>
      <c r="IR1704" s="10"/>
      <c r="IS1704" s="10"/>
      <c r="IT1704" s="10"/>
      <c r="IU1704" s="10"/>
      <c r="IV1704" s="10"/>
      <c r="IW1704" s="10"/>
      <c r="IX1704" s="10"/>
      <c r="IY1704" s="10"/>
      <c r="IZ1704" s="10"/>
    </row>
    <row r="1705" spans="1:260" s="10" customFormat="1" ht="12.75" customHeight="1" x14ac:dyDescent="0.2">
      <c r="A1705" s="203" t="s">
        <v>4028</v>
      </c>
      <c r="B1705" s="203" t="s">
        <v>4028</v>
      </c>
      <c r="C1705" s="203" t="s">
        <v>2629</v>
      </c>
      <c r="D1705" s="214">
        <v>34879</v>
      </c>
      <c r="E1705" s="203" t="s">
        <v>2630</v>
      </c>
      <c r="F1705" s="203" t="s">
        <v>2583</v>
      </c>
      <c r="G1705" s="203" t="s">
        <v>4028</v>
      </c>
      <c r="H1705" s="203" t="s">
        <v>364</v>
      </c>
      <c r="I1705" s="203" t="s">
        <v>336</v>
      </c>
      <c r="J1705" s="203" t="s">
        <v>1061</v>
      </c>
      <c r="K1705" s="203" t="s">
        <v>327</v>
      </c>
      <c r="L1705" s="203" t="s">
        <v>23</v>
      </c>
      <c r="M1705" s="203" t="s">
        <v>365</v>
      </c>
      <c r="N1705" s="203" t="s">
        <v>364</v>
      </c>
      <c r="O1705" s="203" t="s">
        <v>23</v>
      </c>
      <c r="P1705" s="203" t="s">
        <v>1061</v>
      </c>
      <c r="Q1705" s="203"/>
      <c r="R1705" s="203"/>
      <c r="S1705" s="203"/>
      <c r="T1705" s="203">
        <v>0</v>
      </c>
      <c r="U1705" s="203">
        <v>0</v>
      </c>
      <c r="V1705" s="203">
        <v>0</v>
      </c>
      <c r="W1705" s="203">
        <v>0</v>
      </c>
      <c r="X1705" s="203">
        <v>0</v>
      </c>
      <c r="Y1705" s="203">
        <v>0</v>
      </c>
      <c r="Z1705" s="203">
        <v>0</v>
      </c>
      <c r="AA1705" s="203">
        <v>0</v>
      </c>
      <c r="AB1705" s="203">
        <v>0</v>
      </c>
      <c r="AC1705" s="203">
        <v>0</v>
      </c>
      <c r="AD1705" s="203">
        <v>0</v>
      </c>
      <c r="AE1705" s="203">
        <v>0</v>
      </c>
      <c r="AF1705" s="203">
        <v>0</v>
      </c>
      <c r="AG1705" s="203">
        <v>0</v>
      </c>
      <c r="AH1705" s="203">
        <v>0</v>
      </c>
      <c r="AI1705" s="203">
        <v>0</v>
      </c>
      <c r="AJ1705" s="203">
        <v>0</v>
      </c>
      <c r="AK1705" s="203">
        <v>0</v>
      </c>
      <c r="AL1705" s="203"/>
      <c r="AM1705" s="203"/>
      <c r="AN1705" s="203"/>
      <c r="AO1705" s="203"/>
      <c r="AP1705" s="203"/>
      <c r="AQ1705" s="203"/>
      <c r="AR1705" s="203"/>
      <c r="AS1705" s="203"/>
      <c r="AT1705" s="203"/>
      <c r="AU1705" s="203"/>
      <c r="AV1705" s="203"/>
      <c r="AW1705" s="203"/>
      <c r="AX1705" s="203"/>
      <c r="AY1705" s="203"/>
      <c r="AZ1705" s="203"/>
      <c r="BA1705" s="203"/>
      <c r="BB1705" s="203"/>
      <c r="BC1705" s="203"/>
      <c r="BD1705" s="203"/>
      <c r="BE1705" s="203"/>
      <c r="BF1705" s="203"/>
      <c r="BG1705" s="203"/>
      <c r="BH1705" s="203"/>
      <c r="BI1705" s="203"/>
      <c r="BJ1705" s="203"/>
      <c r="BK1705" s="203"/>
      <c r="BL1705" s="203"/>
    </row>
    <row r="1706" spans="1:260" ht="12.75" customHeight="1" x14ac:dyDescent="0.2">
      <c r="A1706" s="203" t="s">
        <v>4029</v>
      </c>
      <c r="B1706" s="203" t="s">
        <v>4028</v>
      </c>
      <c r="C1706" s="203" t="s">
        <v>3073</v>
      </c>
      <c r="D1706" s="214">
        <v>34964</v>
      </c>
      <c r="E1706" s="203" t="s">
        <v>3074</v>
      </c>
      <c r="F1706" s="203" t="s">
        <v>3416</v>
      </c>
      <c r="G1706" s="203" t="s">
        <v>4028</v>
      </c>
      <c r="H1706" s="203" t="s">
        <v>4029</v>
      </c>
      <c r="I1706" s="203" t="s">
        <v>4028</v>
      </c>
      <c r="J1706" s="203" t="s">
        <v>4028</v>
      </c>
      <c r="K1706" s="203" t="s">
        <v>4028</v>
      </c>
      <c r="L1706" s="203" t="s">
        <v>4028</v>
      </c>
      <c r="M1706" s="203" t="s">
        <v>4028</v>
      </c>
      <c r="N1706" s="203" t="s">
        <v>4028</v>
      </c>
      <c r="O1706" s="203" t="s">
        <v>4028</v>
      </c>
      <c r="P1706" s="203" t="s">
        <v>4028</v>
      </c>
      <c r="Q1706" s="203"/>
      <c r="R1706" s="203"/>
      <c r="S1706" s="203"/>
      <c r="T1706" s="203" t="s">
        <v>4028</v>
      </c>
      <c r="U1706" s="203" t="s">
        <v>4028</v>
      </c>
      <c r="V1706" s="203" t="s">
        <v>4028</v>
      </c>
      <c r="W1706" s="203" t="s">
        <v>4028</v>
      </c>
      <c r="X1706" s="203" t="s">
        <v>4028</v>
      </c>
      <c r="Y1706" s="203" t="s">
        <v>4028</v>
      </c>
      <c r="Z1706" s="203" t="s">
        <v>4028</v>
      </c>
      <c r="AA1706" s="203" t="s">
        <v>4028</v>
      </c>
      <c r="AB1706" s="203" t="s">
        <v>4028</v>
      </c>
      <c r="AC1706" s="203" t="s">
        <v>4028</v>
      </c>
      <c r="AD1706" s="203" t="s">
        <v>4028</v>
      </c>
      <c r="AE1706" s="203" t="s">
        <v>4028</v>
      </c>
      <c r="AF1706" s="203" t="s">
        <v>4028</v>
      </c>
      <c r="AG1706" s="203" t="s">
        <v>4028</v>
      </c>
      <c r="AH1706" s="203" t="s">
        <v>4028</v>
      </c>
      <c r="AI1706" s="203" t="s">
        <v>4028</v>
      </c>
      <c r="AJ1706" s="203" t="s">
        <v>4028</v>
      </c>
      <c r="AK1706" s="203" t="s">
        <v>4028</v>
      </c>
      <c r="AL1706" s="203"/>
      <c r="AM1706" s="203"/>
      <c r="AN1706" s="203"/>
      <c r="AO1706" s="203"/>
      <c r="AP1706" s="203"/>
      <c r="AQ1706" s="203"/>
      <c r="AR1706" s="203"/>
      <c r="AS1706" s="203"/>
      <c r="AT1706" s="203"/>
      <c r="AU1706" s="203"/>
      <c r="AV1706" s="203"/>
      <c r="AW1706" s="203"/>
      <c r="AX1706" s="203"/>
      <c r="AY1706" s="203"/>
      <c r="AZ1706" s="203"/>
      <c r="BA1706" s="203"/>
      <c r="BB1706" s="203"/>
      <c r="BC1706" s="203"/>
      <c r="BD1706" s="203"/>
      <c r="BE1706" s="203"/>
      <c r="BF1706" s="203"/>
      <c r="BG1706" s="203"/>
      <c r="BH1706" s="203"/>
      <c r="BI1706" s="203"/>
      <c r="BJ1706" s="203"/>
      <c r="BK1706" s="203"/>
      <c r="BL1706" s="203"/>
      <c r="BM1706" s="10"/>
      <c r="BN1706" s="10"/>
      <c r="BO1706" s="10"/>
      <c r="BP1706" s="10"/>
      <c r="BQ1706" s="10"/>
      <c r="BR1706" s="10"/>
      <c r="BS1706" s="10"/>
      <c r="BT1706" s="10"/>
      <c r="BU1706" s="10"/>
      <c r="BV1706" s="10"/>
      <c r="BW1706" s="10"/>
      <c r="BX1706" s="10"/>
      <c r="BY1706" s="10"/>
      <c r="BZ1706" s="10"/>
      <c r="CA1706" s="10"/>
      <c r="CB1706" s="10"/>
      <c r="CC1706" s="10"/>
      <c r="CD1706" s="10"/>
      <c r="CE1706" s="10"/>
      <c r="CF1706" s="10"/>
      <c r="CG1706" s="10"/>
      <c r="CH1706" s="10"/>
      <c r="CI1706" s="10"/>
      <c r="CJ1706" s="10"/>
      <c r="CK1706" s="10"/>
      <c r="CL1706" s="10"/>
      <c r="CM1706" s="10"/>
      <c r="CN1706" s="10"/>
      <c r="CO1706" s="10"/>
      <c r="CP1706" s="10"/>
      <c r="CQ1706" s="10"/>
      <c r="CR1706" s="10"/>
      <c r="CS1706" s="10"/>
      <c r="CT1706" s="10"/>
      <c r="CU1706" s="10"/>
      <c r="CV1706" s="10"/>
      <c r="CW1706" s="10"/>
      <c r="CX1706" s="10"/>
      <c r="CY1706" s="10"/>
      <c r="CZ1706" s="10"/>
      <c r="DA1706" s="10"/>
      <c r="DB1706" s="10"/>
      <c r="DC1706" s="10"/>
      <c r="DD1706" s="10"/>
      <c r="DE1706" s="10"/>
      <c r="DF1706" s="10"/>
      <c r="DG1706" s="10"/>
      <c r="DH1706" s="10"/>
      <c r="DI1706" s="10"/>
      <c r="DJ1706" s="10"/>
      <c r="DK1706" s="10"/>
      <c r="DL1706" s="10"/>
      <c r="DM1706" s="10"/>
      <c r="DN1706" s="10"/>
      <c r="DO1706" s="10"/>
      <c r="DP1706" s="10"/>
      <c r="DQ1706" s="10"/>
      <c r="DR1706" s="10"/>
      <c r="DS1706" s="10"/>
      <c r="DT1706" s="10"/>
      <c r="DU1706" s="10"/>
      <c r="DV1706" s="10"/>
      <c r="DW1706" s="10"/>
      <c r="DX1706" s="10"/>
      <c r="DY1706" s="10"/>
      <c r="DZ1706" s="10"/>
      <c r="EA1706" s="10"/>
      <c r="EB1706" s="10"/>
      <c r="EC1706" s="10"/>
      <c r="ED1706" s="10"/>
      <c r="EE1706" s="10"/>
      <c r="EF1706" s="10"/>
      <c r="EG1706" s="10"/>
      <c r="EH1706" s="10"/>
      <c r="EI1706" s="10"/>
      <c r="EJ1706" s="10"/>
      <c r="EK1706" s="10"/>
      <c r="EL1706" s="10"/>
      <c r="EM1706" s="10"/>
      <c r="EN1706" s="10"/>
      <c r="EO1706" s="10"/>
      <c r="EP1706" s="10"/>
      <c r="EQ1706" s="10"/>
      <c r="ER1706" s="10"/>
      <c r="ES1706" s="10"/>
      <c r="ET1706" s="10"/>
      <c r="EU1706" s="10"/>
      <c r="EV1706" s="10"/>
      <c r="EW1706" s="10"/>
      <c r="EX1706" s="10"/>
      <c r="EY1706" s="10"/>
      <c r="EZ1706" s="10"/>
      <c r="FA1706" s="10"/>
      <c r="FB1706" s="10"/>
      <c r="FC1706" s="10"/>
      <c r="FD1706" s="10"/>
      <c r="FE1706" s="10"/>
      <c r="FF1706" s="10"/>
      <c r="FG1706" s="10"/>
      <c r="FH1706" s="10"/>
      <c r="FI1706" s="10"/>
      <c r="FJ1706" s="10"/>
      <c r="FK1706" s="10"/>
      <c r="FL1706" s="10"/>
      <c r="FM1706" s="10"/>
      <c r="FN1706" s="10"/>
      <c r="FO1706" s="10"/>
      <c r="FP1706" s="10"/>
      <c r="FQ1706" s="10"/>
      <c r="FR1706" s="10"/>
      <c r="FS1706" s="10"/>
      <c r="FT1706" s="10"/>
      <c r="FU1706" s="10"/>
      <c r="FV1706" s="10"/>
      <c r="FW1706" s="10"/>
      <c r="FX1706" s="10"/>
      <c r="FY1706" s="10"/>
      <c r="FZ1706" s="10"/>
      <c r="GA1706" s="10"/>
      <c r="GB1706" s="10"/>
      <c r="GC1706" s="10"/>
      <c r="GD1706" s="10"/>
      <c r="GE1706" s="10"/>
      <c r="GF1706" s="10"/>
      <c r="GG1706" s="10"/>
      <c r="GH1706" s="10"/>
      <c r="GI1706" s="10"/>
      <c r="GJ1706" s="10"/>
      <c r="GK1706" s="10"/>
      <c r="GL1706" s="10"/>
      <c r="GM1706" s="10"/>
      <c r="GN1706" s="10"/>
      <c r="GO1706" s="10"/>
      <c r="GP1706" s="10"/>
      <c r="GQ1706" s="10"/>
      <c r="GR1706" s="10"/>
      <c r="GS1706" s="10"/>
      <c r="GT1706" s="10"/>
      <c r="GU1706" s="10"/>
      <c r="GV1706" s="10"/>
      <c r="GW1706" s="10"/>
      <c r="GX1706" s="10"/>
      <c r="GY1706" s="10"/>
      <c r="GZ1706" s="10"/>
      <c r="HA1706" s="10"/>
      <c r="HB1706" s="10"/>
      <c r="HC1706" s="10"/>
      <c r="HD1706" s="10"/>
      <c r="HE1706" s="10"/>
      <c r="HF1706" s="10"/>
      <c r="HG1706" s="10"/>
      <c r="HH1706" s="10"/>
      <c r="HI1706" s="10"/>
      <c r="HJ1706" s="10"/>
      <c r="HK1706" s="10"/>
      <c r="HL1706" s="10"/>
      <c r="HM1706" s="10"/>
      <c r="HN1706" s="10"/>
      <c r="HO1706" s="10"/>
      <c r="HP1706" s="10"/>
      <c r="HQ1706" s="10"/>
      <c r="HR1706" s="10"/>
      <c r="HS1706" s="10"/>
      <c r="HT1706" s="10"/>
      <c r="HU1706" s="10"/>
      <c r="HV1706" s="10"/>
      <c r="HW1706" s="10"/>
      <c r="HX1706" s="10"/>
      <c r="HY1706" s="10"/>
      <c r="HZ1706" s="10"/>
      <c r="IA1706" s="10"/>
      <c r="IB1706" s="10"/>
      <c r="IC1706" s="10"/>
      <c r="ID1706" s="10"/>
      <c r="IE1706" s="10"/>
      <c r="IF1706" s="10"/>
      <c r="IG1706" s="10"/>
      <c r="IH1706" s="10"/>
      <c r="II1706" s="10"/>
      <c r="IJ1706" s="10"/>
      <c r="IK1706" s="10"/>
      <c r="IL1706" s="10"/>
      <c r="IM1706" s="10"/>
      <c r="IN1706" s="10"/>
      <c r="IO1706" s="10"/>
      <c r="IP1706" s="10"/>
      <c r="IQ1706" s="10"/>
      <c r="IR1706" s="10"/>
      <c r="IS1706" s="10"/>
      <c r="IT1706" s="10"/>
      <c r="IU1706" s="10"/>
      <c r="IV1706" s="10"/>
      <c r="IW1706" s="10"/>
      <c r="IX1706" s="10"/>
      <c r="IY1706" s="10"/>
      <c r="IZ1706" s="10"/>
    </row>
    <row r="1707" spans="1:260" ht="12.75" customHeight="1" x14ac:dyDescent="0.2">
      <c r="A1707" s="203" t="s">
        <v>4028</v>
      </c>
      <c r="B1707" s="203" t="s">
        <v>4028</v>
      </c>
      <c r="C1707" s="203"/>
      <c r="D1707" s="214"/>
      <c r="E1707" s="203"/>
      <c r="F1707" s="203"/>
      <c r="G1707" s="203" t="s">
        <v>4028</v>
      </c>
      <c r="H1707" s="203" t="s">
        <v>4028</v>
      </c>
      <c r="I1707" s="203" t="s">
        <v>4028</v>
      </c>
      <c r="J1707" s="203" t="s">
        <v>4028</v>
      </c>
      <c r="K1707" s="203" t="s">
        <v>4028</v>
      </c>
      <c r="L1707" s="203" t="s">
        <v>4028</v>
      </c>
      <c r="M1707" s="203" t="s">
        <v>4028</v>
      </c>
      <c r="N1707" s="203" t="s">
        <v>4028</v>
      </c>
      <c r="O1707" s="203" t="s">
        <v>4028</v>
      </c>
      <c r="P1707" s="203" t="s">
        <v>4028</v>
      </c>
      <c r="Q1707" s="203"/>
      <c r="R1707" s="203"/>
      <c r="S1707" s="203"/>
      <c r="T1707" s="203" t="s">
        <v>4028</v>
      </c>
      <c r="U1707" s="203" t="s">
        <v>4028</v>
      </c>
      <c r="V1707" s="203" t="s">
        <v>4028</v>
      </c>
      <c r="W1707" s="203" t="s">
        <v>4028</v>
      </c>
      <c r="X1707" s="203" t="s">
        <v>4028</v>
      </c>
      <c r="Y1707" s="203" t="s">
        <v>4028</v>
      </c>
      <c r="Z1707" s="203" t="s">
        <v>4028</v>
      </c>
      <c r="AA1707" s="203" t="s">
        <v>4028</v>
      </c>
      <c r="AB1707" s="203" t="s">
        <v>4028</v>
      </c>
      <c r="AC1707" s="203" t="s">
        <v>4028</v>
      </c>
      <c r="AD1707" s="203" t="s">
        <v>4028</v>
      </c>
      <c r="AE1707" s="203" t="s">
        <v>4028</v>
      </c>
      <c r="AF1707" s="203" t="s">
        <v>4028</v>
      </c>
      <c r="AG1707" s="203" t="s">
        <v>4028</v>
      </c>
      <c r="AH1707" s="203" t="s">
        <v>4028</v>
      </c>
      <c r="AI1707" s="203" t="s">
        <v>4028</v>
      </c>
      <c r="AJ1707" s="203" t="s">
        <v>4028</v>
      </c>
      <c r="AK1707" s="203" t="s">
        <v>4028</v>
      </c>
      <c r="AL1707" s="203"/>
      <c r="AM1707" s="203"/>
      <c r="AN1707" s="203"/>
      <c r="AO1707" s="203"/>
      <c r="AP1707" s="203"/>
      <c r="AQ1707" s="203"/>
      <c r="AR1707" s="203"/>
      <c r="AS1707" s="203"/>
      <c r="AT1707" s="203"/>
      <c r="AU1707" s="203"/>
      <c r="AV1707" s="203"/>
      <c r="AW1707" s="203"/>
      <c r="AX1707" s="203"/>
      <c r="AY1707" s="203"/>
      <c r="AZ1707" s="203"/>
      <c r="BA1707" s="203"/>
      <c r="BB1707" s="203"/>
      <c r="BC1707" s="203"/>
      <c r="BD1707" s="203"/>
      <c r="BE1707" s="203"/>
      <c r="BF1707" s="203"/>
      <c r="BG1707" s="203"/>
      <c r="BH1707" s="203"/>
      <c r="BI1707" s="203"/>
      <c r="BJ1707" s="203"/>
      <c r="BK1707" s="203"/>
      <c r="BL1707" s="203"/>
    </row>
    <row r="1708" spans="1:260" ht="12.75" customHeight="1" x14ac:dyDescent="0.2">
      <c r="A1708" s="203" t="s">
        <v>87</v>
      </c>
      <c r="B1708" s="203" t="s">
        <v>4208</v>
      </c>
      <c r="C1708" s="203" t="s">
        <v>988</v>
      </c>
      <c r="D1708" s="214">
        <v>33312</v>
      </c>
      <c r="E1708" s="203" t="s">
        <v>1024</v>
      </c>
      <c r="F1708" s="203" t="s">
        <v>2160</v>
      </c>
      <c r="G1708" s="203" t="s">
        <v>3420</v>
      </c>
      <c r="H1708" s="203" t="s">
        <v>96</v>
      </c>
      <c r="I1708" s="203" t="s">
        <v>506</v>
      </c>
      <c r="J1708" s="203"/>
      <c r="K1708" s="203" t="s">
        <v>293</v>
      </c>
      <c r="L1708" s="203" t="s">
        <v>506</v>
      </c>
      <c r="M1708" s="203">
        <v>0</v>
      </c>
      <c r="N1708" s="203" t="s">
        <v>2277</v>
      </c>
      <c r="O1708" s="203" t="s">
        <v>2235</v>
      </c>
      <c r="P1708" s="203" t="s">
        <v>2278</v>
      </c>
      <c r="Q1708" s="203" t="s">
        <v>1628</v>
      </c>
      <c r="R1708" s="203" t="s">
        <v>1678</v>
      </c>
      <c r="S1708" s="203" t="s">
        <v>1627</v>
      </c>
      <c r="T1708" s="203" t="s">
        <v>1628</v>
      </c>
      <c r="U1708" s="203" t="s">
        <v>350</v>
      </c>
      <c r="V1708" s="203" t="s">
        <v>1622</v>
      </c>
      <c r="W1708" s="203" t="s">
        <v>1628</v>
      </c>
      <c r="X1708" s="203" t="s">
        <v>350</v>
      </c>
      <c r="Y1708" s="203" t="s">
        <v>1622</v>
      </c>
      <c r="Z1708" s="203" t="s">
        <v>1249</v>
      </c>
      <c r="AA1708" s="203" t="s">
        <v>350</v>
      </c>
      <c r="AB1708" s="203">
        <v>0</v>
      </c>
      <c r="AC1708" s="203">
        <v>0</v>
      </c>
      <c r="AD1708" s="203">
        <v>0</v>
      </c>
      <c r="AE1708" s="203">
        <v>0</v>
      </c>
      <c r="AF1708" s="203">
        <v>0</v>
      </c>
      <c r="AG1708" s="203">
        <v>0</v>
      </c>
      <c r="AH1708" s="203">
        <v>0</v>
      </c>
      <c r="AI1708" s="203">
        <v>0</v>
      </c>
      <c r="AJ1708" s="203">
        <v>0</v>
      </c>
      <c r="AK1708" s="203">
        <v>0</v>
      </c>
      <c r="AL1708" s="203"/>
      <c r="AM1708" s="203"/>
      <c r="AN1708" s="203"/>
      <c r="AO1708" s="203"/>
      <c r="AP1708" s="203"/>
      <c r="AQ1708" s="203"/>
      <c r="AR1708" s="203"/>
      <c r="AS1708" s="203"/>
      <c r="AT1708" s="203"/>
      <c r="AU1708" s="203"/>
      <c r="AV1708" s="203"/>
      <c r="AW1708" s="203"/>
      <c r="AX1708" s="203"/>
      <c r="AY1708" s="203"/>
      <c r="AZ1708" s="203"/>
      <c r="BA1708" s="203"/>
      <c r="BB1708" s="203"/>
      <c r="BC1708" s="203"/>
      <c r="BD1708" s="203"/>
      <c r="BE1708" s="203"/>
      <c r="BF1708" s="203"/>
      <c r="BG1708" s="203"/>
      <c r="BH1708" s="203"/>
      <c r="BI1708" s="203"/>
      <c r="BJ1708" s="203"/>
      <c r="BK1708" s="203"/>
      <c r="BL1708" s="203"/>
      <c r="BM1708" s="13"/>
      <c r="BN1708" s="13"/>
      <c r="BO1708" s="13"/>
      <c r="BP1708" s="13"/>
      <c r="BQ1708" s="13"/>
      <c r="BR1708" s="13"/>
      <c r="BS1708" s="13"/>
      <c r="BT1708" s="13"/>
      <c r="BU1708" s="13"/>
      <c r="BV1708" s="13"/>
      <c r="BW1708" s="13"/>
      <c r="BX1708" s="13"/>
      <c r="BY1708" s="13"/>
      <c r="BZ1708" s="13"/>
      <c r="CA1708" s="13"/>
      <c r="CB1708" s="13"/>
      <c r="CC1708" s="13"/>
      <c r="CD1708" s="13"/>
      <c r="CE1708" s="13"/>
      <c r="CF1708" s="13"/>
      <c r="CG1708" s="13"/>
      <c r="CH1708" s="13"/>
      <c r="CI1708" s="13"/>
      <c r="CJ1708" s="13"/>
      <c r="CK1708" s="13"/>
      <c r="CL1708" s="13"/>
      <c r="CM1708" s="13"/>
      <c r="CN1708" s="13"/>
      <c r="CO1708" s="13"/>
      <c r="CP1708" s="13"/>
      <c r="CQ1708" s="13"/>
      <c r="CR1708" s="13"/>
      <c r="CS1708" s="13"/>
      <c r="CT1708" s="13"/>
      <c r="CU1708" s="13"/>
      <c r="CV1708" s="13"/>
      <c r="CW1708" s="13"/>
      <c r="CX1708" s="13"/>
      <c r="CY1708" s="13"/>
      <c r="CZ1708" s="13"/>
      <c r="DA1708" s="13"/>
      <c r="DB1708" s="13"/>
      <c r="DC1708" s="13"/>
      <c r="DD1708" s="13"/>
      <c r="DE1708" s="13"/>
      <c r="DF1708" s="13"/>
      <c r="DG1708" s="13"/>
      <c r="DH1708" s="13"/>
      <c r="DI1708" s="13"/>
      <c r="DJ1708" s="13"/>
      <c r="DK1708" s="13"/>
      <c r="DL1708" s="13"/>
      <c r="DM1708" s="13"/>
      <c r="DN1708" s="13"/>
      <c r="DO1708" s="13"/>
      <c r="DP1708" s="13"/>
      <c r="DQ1708" s="13"/>
      <c r="DR1708" s="13"/>
      <c r="DS1708" s="13"/>
      <c r="DT1708" s="13"/>
      <c r="DU1708" s="13"/>
      <c r="DV1708" s="13"/>
      <c r="DW1708" s="13"/>
      <c r="DX1708" s="13"/>
      <c r="DY1708" s="13"/>
      <c r="DZ1708" s="13"/>
      <c r="EA1708" s="13"/>
      <c r="EB1708" s="13"/>
      <c r="EC1708" s="13"/>
      <c r="ED1708" s="13"/>
      <c r="EE1708" s="13"/>
      <c r="EF1708" s="13"/>
      <c r="EG1708" s="13"/>
      <c r="EH1708" s="13"/>
      <c r="EI1708" s="13"/>
      <c r="EJ1708" s="13"/>
      <c r="EK1708" s="13"/>
      <c r="EL1708" s="13"/>
      <c r="EM1708" s="13"/>
      <c r="EN1708" s="13"/>
      <c r="EO1708" s="13"/>
      <c r="EP1708" s="13"/>
      <c r="EQ1708" s="13"/>
      <c r="ER1708" s="13"/>
      <c r="ES1708" s="13"/>
      <c r="ET1708" s="13"/>
      <c r="EU1708" s="13"/>
      <c r="EV1708" s="13"/>
      <c r="EW1708" s="13"/>
      <c r="EX1708" s="13"/>
      <c r="EY1708" s="13"/>
      <c r="EZ1708" s="13"/>
      <c r="FA1708" s="13"/>
      <c r="FB1708" s="13"/>
      <c r="FC1708" s="13"/>
      <c r="FD1708" s="13"/>
      <c r="FE1708" s="13"/>
      <c r="FF1708" s="13"/>
      <c r="FG1708" s="13"/>
      <c r="FH1708" s="13"/>
      <c r="FI1708" s="13"/>
      <c r="FJ1708" s="13"/>
      <c r="FK1708" s="13"/>
      <c r="FL1708" s="13"/>
      <c r="FM1708" s="13"/>
      <c r="FN1708" s="13"/>
      <c r="FO1708" s="13"/>
      <c r="FP1708" s="13"/>
      <c r="FQ1708" s="13"/>
      <c r="FR1708" s="13"/>
      <c r="FS1708" s="13"/>
      <c r="FT1708" s="13"/>
      <c r="FU1708" s="13"/>
      <c r="FV1708" s="13"/>
      <c r="FW1708" s="13"/>
      <c r="FX1708" s="13"/>
      <c r="FY1708" s="13"/>
      <c r="FZ1708" s="13"/>
      <c r="GA1708" s="13"/>
      <c r="GB1708" s="13"/>
      <c r="GC1708" s="13"/>
      <c r="GD1708" s="13"/>
      <c r="GE1708" s="13"/>
      <c r="GF1708" s="13"/>
      <c r="GG1708" s="13"/>
      <c r="GH1708" s="13"/>
      <c r="GI1708" s="13"/>
      <c r="GJ1708" s="13"/>
      <c r="GK1708" s="13"/>
      <c r="GL1708" s="13"/>
      <c r="GM1708" s="13"/>
      <c r="GN1708" s="13"/>
      <c r="GO1708" s="13"/>
      <c r="GP1708" s="13"/>
      <c r="GQ1708" s="13"/>
      <c r="GR1708" s="13"/>
      <c r="GS1708" s="13"/>
      <c r="GT1708" s="13"/>
      <c r="GU1708" s="13"/>
      <c r="GV1708" s="13"/>
      <c r="GW1708" s="13"/>
      <c r="GX1708" s="13"/>
      <c r="GY1708" s="13"/>
      <c r="GZ1708" s="13"/>
      <c r="HA1708" s="13"/>
      <c r="HB1708" s="13"/>
      <c r="HC1708" s="13"/>
      <c r="HD1708" s="13"/>
      <c r="HE1708" s="13"/>
      <c r="HF1708" s="13"/>
      <c r="HG1708" s="13"/>
      <c r="HH1708" s="13"/>
      <c r="HI1708" s="13"/>
      <c r="HJ1708" s="13"/>
      <c r="HK1708" s="13"/>
      <c r="HL1708" s="13"/>
      <c r="HM1708" s="13"/>
      <c r="HN1708" s="13"/>
      <c r="HO1708" s="13"/>
      <c r="HP1708" s="13"/>
      <c r="HQ1708" s="13"/>
      <c r="HR1708" s="13"/>
      <c r="HS1708" s="13"/>
      <c r="HT1708" s="13"/>
      <c r="HU1708" s="13"/>
      <c r="HV1708" s="13"/>
      <c r="HW1708" s="13"/>
      <c r="HX1708" s="13"/>
      <c r="HY1708" s="13"/>
      <c r="HZ1708" s="13"/>
      <c r="IA1708" s="13"/>
      <c r="IB1708" s="13"/>
      <c r="IC1708" s="13"/>
      <c r="ID1708" s="13"/>
      <c r="IE1708" s="13"/>
      <c r="IF1708" s="13"/>
      <c r="IG1708" s="13"/>
      <c r="IH1708" s="13"/>
      <c r="II1708" s="13"/>
      <c r="IJ1708" s="13"/>
      <c r="IK1708" s="13"/>
      <c r="IL1708" s="13"/>
      <c r="IM1708" s="13"/>
      <c r="IN1708" s="13"/>
      <c r="IO1708" s="13"/>
      <c r="IP1708" s="13"/>
      <c r="IQ1708" s="13"/>
      <c r="IR1708" s="13"/>
      <c r="IS1708" s="13"/>
      <c r="IT1708" s="13"/>
      <c r="IU1708" s="13"/>
      <c r="IV1708" s="13"/>
    </row>
    <row r="1709" spans="1:260" s="10" customFormat="1" ht="12.75" customHeight="1" x14ac:dyDescent="0.2">
      <c r="A1709" s="205" t="s">
        <v>339</v>
      </c>
      <c r="B1709" s="205" t="s">
        <v>232</v>
      </c>
      <c r="C1709" s="203" t="s">
        <v>3600</v>
      </c>
      <c r="D1709" s="215">
        <v>30991</v>
      </c>
      <c r="E1709" s="216" t="s">
        <v>4515</v>
      </c>
      <c r="F1709" s="216" t="s">
        <v>1004</v>
      </c>
      <c r="G1709" s="216"/>
      <c r="H1709" s="205" t="s">
        <v>339</v>
      </c>
      <c r="I1709" s="205" t="s">
        <v>232</v>
      </c>
      <c r="J1709" s="216"/>
      <c r="K1709" s="216"/>
      <c r="L1709" s="203"/>
      <c r="M1709" s="206"/>
      <c r="N1709" s="203"/>
      <c r="O1709" s="216"/>
      <c r="P1709" s="216"/>
      <c r="Q1709" s="203" t="s">
        <v>339</v>
      </c>
      <c r="R1709" s="216" t="s">
        <v>446</v>
      </c>
      <c r="S1709" s="216"/>
      <c r="T1709" s="203"/>
      <c r="U1709" s="216"/>
      <c r="V1709" s="216"/>
      <c r="W1709" s="203" t="s">
        <v>339</v>
      </c>
      <c r="X1709" s="216" t="s">
        <v>446</v>
      </c>
      <c r="Y1709" s="216"/>
      <c r="Z1709" s="203" t="s">
        <v>339</v>
      </c>
      <c r="AA1709" s="216" t="s">
        <v>446</v>
      </c>
      <c r="AB1709" s="216"/>
      <c r="AC1709" s="203" t="s">
        <v>339</v>
      </c>
      <c r="AD1709" s="216" t="s">
        <v>446</v>
      </c>
      <c r="AE1709" s="216"/>
      <c r="AF1709" s="203" t="s">
        <v>339</v>
      </c>
      <c r="AG1709" s="216" t="s">
        <v>446</v>
      </c>
      <c r="AH1709" s="216"/>
      <c r="AI1709" s="203" t="s">
        <v>339</v>
      </c>
      <c r="AJ1709" s="216" t="s">
        <v>446</v>
      </c>
      <c r="AK1709" s="216"/>
      <c r="AL1709" s="203"/>
      <c r="AM1709" s="216"/>
      <c r="AN1709" s="216"/>
      <c r="AO1709" s="203" t="s">
        <v>339</v>
      </c>
      <c r="AP1709" s="216" t="s">
        <v>506</v>
      </c>
      <c r="AQ1709" s="216" t="s">
        <v>3601</v>
      </c>
      <c r="AR1709" s="203" t="s">
        <v>339</v>
      </c>
      <c r="AS1709" s="216" t="s">
        <v>506</v>
      </c>
      <c r="AT1709" s="216" t="s">
        <v>3602</v>
      </c>
      <c r="AU1709" s="203"/>
      <c r="AV1709" s="216"/>
      <c r="AW1709" s="216"/>
      <c r="AX1709" s="203"/>
      <c r="AY1709" s="216"/>
      <c r="AZ1709" s="216"/>
      <c r="BA1709" s="203"/>
      <c r="BB1709" s="216"/>
      <c r="BC1709" s="206"/>
      <c r="BD1709" s="203"/>
      <c r="BE1709" s="203"/>
      <c r="BF1709" s="206"/>
      <c r="BG1709" s="206"/>
      <c r="BH1709" s="206"/>
      <c r="BI1709" s="206"/>
      <c r="BJ1709" s="203"/>
      <c r="BK1709" s="205"/>
      <c r="BL1709" s="203"/>
    </row>
    <row r="1710" spans="1:260" s="27" customFormat="1" ht="12.75" customHeight="1" x14ac:dyDescent="0.2">
      <c r="A1710" s="10" t="s">
        <v>4044</v>
      </c>
      <c r="B1710" s="10" t="s">
        <v>4053</v>
      </c>
      <c r="C1710" s="202" t="s">
        <v>4061</v>
      </c>
      <c r="D1710" s="221">
        <v>35404</v>
      </c>
      <c r="E1710" s="5" t="s">
        <v>4515</v>
      </c>
      <c r="F1710" s="194" t="s">
        <v>4954</v>
      </c>
      <c r="G1710" s="201" t="str">
        <f>IF(ISERROR(VLOOKUP(TRIM(C1710),'R2020'!$A$1:$I$1991,8,FALSE)),"",VLOOKUP(TRIM(C1710),'R2020'!$A$1:$I$1991,8,FALSE))</f>
        <v xml:space="preserve"> </v>
      </c>
    </row>
    <row r="1711" spans="1:260" ht="12.75" customHeight="1" x14ac:dyDescent="0.2">
      <c r="A1711" s="203" t="s">
        <v>4029</v>
      </c>
      <c r="B1711" s="203" t="s">
        <v>4028</v>
      </c>
      <c r="C1711" s="203" t="s">
        <v>1656</v>
      </c>
      <c r="D1711" s="214">
        <v>33196</v>
      </c>
      <c r="E1711" s="203" t="s">
        <v>1575</v>
      </c>
      <c r="F1711" s="203" t="s">
        <v>2585</v>
      </c>
      <c r="G1711" s="203" t="s">
        <v>4028</v>
      </c>
      <c r="H1711" s="203" t="s">
        <v>339</v>
      </c>
      <c r="I1711" s="203" t="s">
        <v>386</v>
      </c>
      <c r="J1711" s="203"/>
      <c r="K1711" s="203" t="s">
        <v>339</v>
      </c>
      <c r="L1711" s="203" t="s">
        <v>386</v>
      </c>
      <c r="M1711" s="203">
        <v>0</v>
      </c>
      <c r="N1711" s="203" t="s">
        <v>339</v>
      </c>
      <c r="O1711" s="203" t="s">
        <v>386</v>
      </c>
      <c r="P1711" s="203">
        <v>0</v>
      </c>
      <c r="Q1711" s="203" t="s">
        <v>339</v>
      </c>
      <c r="R1711" s="203" t="s">
        <v>59</v>
      </c>
      <c r="S1711" s="203"/>
      <c r="T1711" s="203" t="s">
        <v>339</v>
      </c>
      <c r="U1711" s="203" t="s">
        <v>59</v>
      </c>
      <c r="V1711" s="203">
        <v>0</v>
      </c>
      <c r="W1711" s="203" t="s">
        <v>339</v>
      </c>
      <c r="X1711" s="203" t="s">
        <v>59</v>
      </c>
      <c r="Y1711" s="203">
        <v>0</v>
      </c>
      <c r="Z1711" s="203">
        <v>0</v>
      </c>
      <c r="AA1711" s="203">
        <v>0</v>
      </c>
      <c r="AB1711" s="203">
        <v>0</v>
      </c>
      <c r="AC1711" s="203">
        <v>0</v>
      </c>
      <c r="AD1711" s="203">
        <v>0</v>
      </c>
      <c r="AE1711" s="203">
        <v>0</v>
      </c>
      <c r="AF1711" s="203">
        <v>0</v>
      </c>
      <c r="AG1711" s="203">
        <v>0</v>
      </c>
      <c r="AH1711" s="203">
        <v>0</v>
      </c>
      <c r="AI1711" s="203">
        <v>0</v>
      </c>
      <c r="AJ1711" s="203">
        <v>0</v>
      </c>
      <c r="AK1711" s="203">
        <v>0</v>
      </c>
      <c r="AL1711" s="203"/>
      <c r="AM1711" s="203"/>
      <c r="AN1711" s="203"/>
      <c r="AO1711" s="203"/>
      <c r="AP1711" s="203"/>
      <c r="AQ1711" s="203"/>
      <c r="AR1711" s="203"/>
      <c r="AS1711" s="203"/>
      <c r="AT1711" s="203"/>
      <c r="AU1711" s="203"/>
      <c r="AV1711" s="203"/>
      <c r="AW1711" s="203"/>
      <c r="AX1711" s="203"/>
      <c r="AY1711" s="203"/>
      <c r="AZ1711" s="203"/>
      <c r="BA1711" s="203"/>
      <c r="BB1711" s="203"/>
      <c r="BC1711" s="203"/>
      <c r="BD1711" s="203"/>
      <c r="BE1711" s="203"/>
      <c r="BF1711" s="203"/>
      <c r="BG1711" s="203"/>
      <c r="BH1711" s="203"/>
      <c r="BI1711" s="203"/>
      <c r="BJ1711" s="203"/>
      <c r="BK1711" s="203"/>
      <c r="BL1711" s="203"/>
    </row>
    <row r="1712" spans="1:260" ht="12.75" customHeight="1" x14ac:dyDescent="0.2">
      <c r="A1712" s="203" t="s">
        <v>4028</v>
      </c>
      <c r="B1712" s="203" t="s">
        <v>4028</v>
      </c>
      <c r="C1712" s="203"/>
      <c r="D1712" s="218"/>
      <c r="E1712" s="203"/>
      <c r="F1712" s="203"/>
      <c r="G1712" s="203" t="s">
        <v>4028</v>
      </c>
      <c r="H1712" s="203"/>
      <c r="I1712" s="203"/>
      <c r="J1712" s="203" t="s">
        <v>4028</v>
      </c>
      <c r="K1712" s="203" t="s">
        <v>4028</v>
      </c>
      <c r="L1712" s="203" t="s">
        <v>4028</v>
      </c>
      <c r="M1712" s="203" t="s">
        <v>4028</v>
      </c>
      <c r="N1712" s="203" t="s">
        <v>4028</v>
      </c>
      <c r="O1712" s="203" t="s">
        <v>4028</v>
      </c>
      <c r="P1712" s="203" t="s">
        <v>4028</v>
      </c>
      <c r="Q1712" s="203"/>
      <c r="R1712" s="203"/>
      <c r="S1712" s="203"/>
      <c r="T1712" s="203" t="s">
        <v>4028</v>
      </c>
      <c r="U1712" s="203" t="s">
        <v>4028</v>
      </c>
      <c r="V1712" s="203" t="s">
        <v>4028</v>
      </c>
      <c r="W1712" s="203" t="s">
        <v>4028</v>
      </c>
      <c r="X1712" s="203" t="s">
        <v>4028</v>
      </c>
      <c r="Y1712" s="203" t="s">
        <v>4028</v>
      </c>
      <c r="Z1712" s="203" t="s">
        <v>4028</v>
      </c>
      <c r="AA1712" s="203" t="s">
        <v>4028</v>
      </c>
      <c r="AB1712" s="203" t="s">
        <v>4028</v>
      </c>
      <c r="AC1712" s="203" t="s">
        <v>4028</v>
      </c>
      <c r="AD1712" s="203" t="s">
        <v>4028</v>
      </c>
      <c r="AE1712" s="203" t="s">
        <v>4028</v>
      </c>
      <c r="AF1712" s="203" t="s">
        <v>4028</v>
      </c>
      <c r="AG1712" s="203" t="s">
        <v>4028</v>
      </c>
      <c r="AH1712" s="203" t="s">
        <v>4028</v>
      </c>
      <c r="AI1712" s="203" t="s">
        <v>4028</v>
      </c>
      <c r="AJ1712" s="203" t="s">
        <v>4028</v>
      </c>
      <c r="AK1712" s="203" t="s">
        <v>4028</v>
      </c>
      <c r="AL1712" s="203"/>
      <c r="AM1712" s="203"/>
      <c r="AN1712" s="203"/>
      <c r="AO1712" s="203"/>
      <c r="AP1712" s="203"/>
      <c r="AQ1712" s="203"/>
      <c r="AR1712" s="203"/>
      <c r="AS1712" s="203"/>
      <c r="AT1712" s="203"/>
      <c r="AU1712" s="203"/>
      <c r="AV1712" s="203"/>
      <c r="AW1712" s="203"/>
      <c r="AX1712" s="203"/>
      <c r="AY1712" s="203"/>
      <c r="AZ1712" s="203"/>
      <c r="BA1712" s="203"/>
      <c r="BB1712" s="203"/>
      <c r="BC1712" s="203"/>
      <c r="BD1712" s="203"/>
      <c r="BE1712" s="203"/>
      <c r="BF1712" s="203"/>
      <c r="BG1712" s="203"/>
      <c r="BH1712" s="203"/>
      <c r="BI1712" s="203"/>
      <c r="BJ1712" s="203"/>
      <c r="BK1712" s="203"/>
      <c r="BL1712" s="203"/>
      <c r="BM1712" s="10"/>
      <c r="BN1712" s="10"/>
      <c r="BO1712" s="10"/>
      <c r="BP1712" s="10"/>
      <c r="BQ1712" s="10"/>
      <c r="BR1712" s="10"/>
      <c r="BS1712" s="10"/>
      <c r="BT1712" s="10"/>
      <c r="BU1712" s="10"/>
      <c r="BV1712" s="10"/>
      <c r="BW1712" s="10"/>
      <c r="BX1712" s="10"/>
      <c r="BY1712" s="10"/>
      <c r="BZ1712" s="10"/>
      <c r="CA1712" s="10"/>
      <c r="CB1712" s="10"/>
      <c r="CC1712" s="10"/>
      <c r="CD1712" s="10"/>
      <c r="CE1712" s="10"/>
      <c r="CF1712" s="10"/>
      <c r="CG1712" s="10"/>
      <c r="CH1712" s="10"/>
      <c r="CI1712" s="10"/>
      <c r="CJ1712" s="10"/>
      <c r="CK1712" s="10"/>
      <c r="CL1712" s="10"/>
      <c r="CM1712" s="10"/>
      <c r="CN1712" s="10"/>
      <c r="CO1712" s="10"/>
      <c r="CP1712" s="10"/>
      <c r="CQ1712" s="10"/>
      <c r="CR1712" s="10"/>
      <c r="CS1712" s="10"/>
      <c r="CT1712" s="10"/>
      <c r="CU1712" s="10"/>
      <c r="CV1712" s="10"/>
      <c r="CW1712" s="10"/>
      <c r="CX1712" s="10"/>
      <c r="CY1712" s="10"/>
      <c r="CZ1712" s="10"/>
      <c r="DA1712" s="10"/>
      <c r="DB1712" s="10"/>
      <c r="DC1712" s="10"/>
      <c r="DD1712" s="10"/>
      <c r="DE1712" s="10"/>
      <c r="DF1712" s="10"/>
      <c r="DG1712" s="10"/>
      <c r="DH1712" s="10"/>
      <c r="DI1712" s="10"/>
      <c r="DJ1712" s="10"/>
      <c r="DK1712" s="10"/>
      <c r="DL1712" s="10"/>
      <c r="DM1712" s="10"/>
      <c r="DN1712" s="10"/>
      <c r="DO1712" s="10"/>
      <c r="DP1712" s="10"/>
      <c r="DQ1712" s="10"/>
      <c r="DR1712" s="10"/>
      <c r="DS1712" s="10"/>
      <c r="DT1712" s="10"/>
      <c r="DU1712" s="10"/>
      <c r="DV1712" s="10"/>
      <c r="DW1712" s="10"/>
      <c r="DX1712" s="10"/>
      <c r="DY1712" s="10"/>
      <c r="DZ1712" s="10"/>
      <c r="EA1712" s="10"/>
      <c r="EB1712" s="10"/>
      <c r="EC1712" s="10"/>
      <c r="ED1712" s="10"/>
      <c r="EE1712" s="10"/>
      <c r="EF1712" s="10"/>
      <c r="EG1712" s="10"/>
      <c r="EH1712" s="10"/>
      <c r="EI1712" s="10"/>
      <c r="EJ1712" s="10"/>
      <c r="EK1712" s="10"/>
      <c r="EL1712" s="10"/>
      <c r="EM1712" s="10"/>
      <c r="EN1712" s="10"/>
      <c r="EO1712" s="10"/>
      <c r="EP1712" s="10"/>
      <c r="EQ1712" s="10"/>
      <c r="ER1712" s="10"/>
      <c r="ES1712" s="10"/>
      <c r="ET1712" s="10"/>
      <c r="EU1712" s="10"/>
      <c r="EV1712" s="10"/>
      <c r="EW1712" s="10"/>
      <c r="EX1712" s="10"/>
      <c r="EY1712" s="10"/>
      <c r="EZ1712" s="10"/>
      <c r="FA1712" s="10"/>
      <c r="FB1712" s="10"/>
      <c r="FC1712" s="10"/>
      <c r="FD1712" s="10"/>
      <c r="FE1712" s="10"/>
      <c r="FF1712" s="10"/>
      <c r="FG1712" s="10"/>
      <c r="FH1712" s="10"/>
      <c r="FI1712" s="10"/>
      <c r="FJ1712" s="10"/>
      <c r="FK1712" s="10"/>
      <c r="FL1712" s="10"/>
      <c r="FM1712" s="10"/>
      <c r="FN1712" s="10"/>
      <c r="FO1712" s="10"/>
      <c r="FP1712" s="10"/>
      <c r="FQ1712" s="10"/>
      <c r="FR1712" s="10"/>
      <c r="FS1712" s="10"/>
      <c r="FT1712" s="10"/>
      <c r="FU1712" s="10"/>
      <c r="FV1712" s="10"/>
      <c r="FW1712" s="10"/>
      <c r="FX1712" s="10"/>
      <c r="FY1712" s="10"/>
      <c r="FZ1712" s="10"/>
      <c r="GA1712" s="10"/>
      <c r="GB1712" s="10"/>
      <c r="GC1712" s="10"/>
      <c r="GD1712" s="10"/>
      <c r="GE1712" s="10"/>
      <c r="GF1712" s="10"/>
      <c r="GG1712" s="10"/>
      <c r="GH1712" s="10"/>
      <c r="GI1712" s="10"/>
      <c r="GJ1712" s="10"/>
      <c r="GK1712" s="10"/>
      <c r="GL1712" s="10"/>
      <c r="GM1712" s="10"/>
      <c r="GN1712" s="10"/>
      <c r="GO1712" s="10"/>
      <c r="GP1712" s="10"/>
      <c r="GQ1712" s="10"/>
      <c r="GR1712" s="10"/>
      <c r="GS1712" s="10"/>
      <c r="GT1712" s="10"/>
      <c r="GU1712" s="10"/>
      <c r="GV1712" s="10"/>
      <c r="GW1712" s="10"/>
      <c r="GX1712" s="10"/>
      <c r="GY1712" s="10"/>
      <c r="GZ1712" s="10"/>
      <c r="HA1712" s="10"/>
      <c r="HB1712" s="10"/>
      <c r="HC1712" s="10"/>
      <c r="HD1712" s="10"/>
      <c r="HE1712" s="10"/>
      <c r="HF1712" s="10"/>
      <c r="HG1712" s="10"/>
      <c r="HH1712" s="10"/>
      <c r="HI1712" s="10"/>
      <c r="HJ1712" s="10"/>
      <c r="HK1712" s="10"/>
      <c r="HL1712" s="10"/>
      <c r="HM1712" s="10"/>
      <c r="HN1712" s="10"/>
      <c r="HO1712" s="10"/>
      <c r="HP1712" s="10"/>
      <c r="HQ1712" s="10"/>
      <c r="HR1712" s="10"/>
      <c r="HS1712" s="10"/>
      <c r="HT1712" s="10"/>
      <c r="HU1712" s="10"/>
      <c r="HV1712" s="10"/>
      <c r="HW1712" s="10"/>
      <c r="HX1712" s="10"/>
      <c r="HY1712" s="10"/>
      <c r="HZ1712" s="10"/>
      <c r="IA1712" s="10"/>
      <c r="IB1712" s="10"/>
      <c r="IC1712" s="10"/>
      <c r="ID1712" s="10"/>
      <c r="IE1712" s="10"/>
      <c r="IF1712" s="10"/>
      <c r="IG1712" s="10"/>
      <c r="IH1712" s="10"/>
      <c r="II1712" s="10"/>
      <c r="IJ1712" s="10"/>
      <c r="IK1712" s="10"/>
      <c r="IL1712" s="10"/>
      <c r="IM1712" s="10"/>
      <c r="IN1712" s="10"/>
      <c r="IO1712" s="10"/>
      <c r="IP1712" s="10"/>
      <c r="IQ1712" s="10"/>
      <c r="IR1712" s="10"/>
      <c r="IS1712" s="10"/>
      <c r="IT1712" s="10"/>
      <c r="IU1712" s="10"/>
      <c r="IV1712" s="10"/>
      <c r="IW1712" s="10"/>
      <c r="IX1712" s="10"/>
      <c r="IY1712" s="10"/>
      <c r="IZ1712" s="10"/>
    </row>
    <row r="1713" spans="1:260" s="10" customFormat="1" ht="12.75" customHeight="1" x14ac:dyDescent="0.2">
      <c r="A1713" s="202"/>
      <c r="B1713" s="202"/>
      <c r="C1713" s="202"/>
      <c r="D1713" s="212" t="s">
        <v>2114</v>
      </c>
      <c r="E1713" s="17" t="s">
        <v>2115</v>
      </c>
      <c r="F1713" s="17" t="s">
        <v>2116</v>
      </c>
      <c r="G1713" s="17" t="s">
        <v>2117</v>
      </c>
      <c r="H1713" s="17"/>
      <c r="I1713" s="17"/>
      <c r="K1713" s="8" t="str">
        <f>IF(ISERROR(VLOOKUP(TRIM(B1713),ALL!$A$2:$AC$3977,11,FALSE)),"",VLOOKUP(TRIM(B1713),ALL!$A$2:$AC$3977,11,FALSE))</f>
        <v/>
      </c>
      <c r="L1713" s="8" t="str">
        <f>IF(ISERROR(VLOOKUP(TRIM(B1713),ALL!$A$2:$AC$3977,12,FALSE)),"",VLOOKUP(TRIM(B1713),ALL!$A$2:$AC$3977,12,FALSE))</f>
        <v/>
      </c>
      <c r="M1713" s="8" t="str">
        <f>IF(ISERROR(VLOOKUP(TRIM(B1713),ALL!$A$2:$AC$3977,13,FALSE)),"",VLOOKUP(TRIM(B1713),ALL!$A$2:$AC$3977,13,FALSE))</f>
        <v/>
      </c>
      <c r="N1713" s="8" t="str">
        <f>IF(ISERROR(VLOOKUP(TRIM(B1713),ALL!$A$2:$AC$3977,14,FALSE)),"",VLOOKUP(TRIM(B1713),ALL!$A$2:$AC$3977,14,FALSE))</f>
        <v/>
      </c>
      <c r="O1713" s="8" t="str">
        <f>IF(ISERROR(VLOOKUP(TRIM(B1713),ALL!$A$2:$AC$3977,15,FALSE)),"",VLOOKUP(TRIM(B1713),ALL!$A$2:$AC$3977,15,FALSE))</f>
        <v/>
      </c>
      <c r="P1713" s="8" t="str">
        <f>IF(ISERROR(VLOOKUP(TRIM(B1713),ALL!$A$2:$AC$3977,16,FALSE)),"",VLOOKUP(TRIM(B1713),ALL!$A$2:$AC$3977,16,FALSE))</f>
        <v/>
      </c>
      <c r="Q1713" s="202"/>
      <c r="R1713" s="1"/>
      <c r="S1713" s="202"/>
      <c r="T1713" s="202" t="str">
        <f>IF(ISERROR(VLOOKUP(TRIM(B1713),ALL!$A$2:$AC$3999,20,FALSE)),"",VLOOKUP(TRIM(B1713),ALL!$A$2:$AC$3999,20,FALSE))</f>
        <v/>
      </c>
      <c r="U1713" s="202" t="str">
        <f>IF(ISERROR(VLOOKUP(TRIM(B1713),ALL!$A$2:$AC$3999,21,FALSE)),"",VLOOKUP(TRIM(B1713),ALL!$A$2:$AC$3999,21,FALSE))</f>
        <v/>
      </c>
      <c r="V1713" s="202" t="str">
        <f>IF(ISERROR(VLOOKUP(TRIM(B1713),ALL!$A$2:$AC$3999,22,FALSE)),"",VLOOKUP(TRIM(B1713),ALL!$A$2:$AC$3999,22,FALSE))</f>
        <v/>
      </c>
      <c r="W1713" s="202" t="str">
        <f>IF(ISERROR(VLOOKUP(TRIM(B1713),ALL!$A$2:$AC$1999,20,FALSE)),"",VLOOKUP(TRIM(B1713),ALL!$A$2:$AC$1999,20,FALSE))</f>
        <v/>
      </c>
      <c r="X1713" s="202" t="str">
        <f>IF(ISERROR(VLOOKUP(TRIM(B1713),ALL!$A$2:$AC$1999,21,FALSE)),"",VLOOKUP(TRIM(B1713),ALL!$A$2:$AC$1999,21,FALSE))</f>
        <v/>
      </c>
      <c r="Y1713" s="202" t="str">
        <f>IF(ISERROR(VLOOKUP(TRIM(B1713),ALL!$A$2:$AC$1999,22,FALSE)),"",VLOOKUP(TRIM(B1713),ALL!$A$2:$AC$1999,22,FALSE))</f>
        <v/>
      </c>
      <c r="Z1713" s="202" t="str">
        <f>IF(ISERROR(VLOOKUP(TRIM(B1713),ALL!$A$2:$AC$1999,23,FALSE)),"",VLOOKUP(TRIM(B1713),ALL!$A$2:$AC$1999,23,FALSE))</f>
        <v/>
      </c>
      <c r="AA1713" s="202" t="str">
        <f>IF(ISERROR(VLOOKUP(TRIM(B1713),ALL!$A$2:$AC$1999,24,FALSE)),"",VLOOKUP(TRIM(B1713),ALL!$A$2:$AC$1999,24,FALSE))</f>
        <v/>
      </c>
      <c r="AB1713" s="202" t="str">
        <f>IF(ISERROR(VLOOKUP(TRIM(B1713),ALL!$A$2:$AC$1999,25,FALSE)),"",VLOOKUP(TRIM(B1713),ALL!$A$2:$AC$1999,25,FALSE))</f>
        <v/>
      </c>
      <c r="AC1713" s="202" t="s">
        <v>4028</v>
      </c>
      <c r="AD1713" s="202" t="s">
        <v>4028</v>
      </c>
      <c r="AE1713" s="202" t="s">
        <v>4028</v>
      </c>
      <c r="AF1713" s="202" t="s">
        <v>4028</v>
      </c>
      <c r="AG1713" s="202" t="s">
        <v>4028</v>
      </c>
      <c r="AH1713" s="202" t="s">
        <v>4028</v>
      </c>
      <c r="AI1713" s="202" t="s">
        <v>4028</v>
      </c>
      <c r="AJ1713" s="202" t="s">
        <v>4028</v>
      </c>
      <c r="AK1713" s="202" t="s">
        <v>4028</v>
      </c>
      <c r="AL1713" s="202"/>
      <c r="AM1713" s="1"/>
      <c r="AN1713" s="1"/>
      <c r="AO1713" s="202"/>
      <c r="AP1713" s="1"/>
      <c r="AQ1713" s="1"/>
      <c r="AR1713" s="1"/>
      <c r="AS1713" s="1"/>
      <c r="AT1713" s="1"/>
      <c r="AU1713" s="202"/>
      <c r="AV1713" s="1"/>
      <c r="AW1713" s="1"/>
      <c r="AX1713" s="202"/>
      <c r="AY1713" s="1"/>
      <c r="AZ1713" s="1"/>
      <c r="BA1713" s="202"/>
      <c r="BB1713" s="1"/>
      <c r="BC1713" s="1"/>
      <c r="BD1713" s="202"/>
      <c r="BE1713" s="202"/>
      <c r="BF1713" s="1"/>
      <c r="BG1713" s="202"/>
      <c r="BH1713" s="202"/>
      <c r="BI1713" s="202"/>
      <c r="BJ1713" s="202"/>
      <c r="BK1713" s="2"/>
      <c r="BL1713" s="2"/>
      <c r="IW1713" s="13"/>
      <c r="IX1713" s="13"/>
      <c r="IY1713" s="13"/>
      <c r="IZ1713" s="13"/>
    </row>
    <row r="1714" spans="1:260" s="10" customFormat="1" ht="15" customHeight="1" x14ac:dyDescent="0.25">
      <c r="A1714" s="20" t="s">
        <v>4535</v>
      </c>
      <c r="B1714" s="202"/>
      <c r="C1714" s="202"/>
      <c r="D1714" s="213">
        <f>COUNTA(C1717:C1783)</f>
        <v>59</v>
      </c>
      <c r="E1714" s="14">
        <f>COUNTIF(A1716:A1783,"*HB*")</f>
        <v>4</v>
      </c>
      <c r="F1714" s="14">
        <f>COUNTIF(A1716:A1783,"*KR*")+COUNTIF(A1716:A1783,"*LK*")</f>
        <v>2</v>
      </c>
      <c r="G1714" s="14">
        <f>COUNTIF(A1716:A1783,"*PR*")+COUNTIF(A1716:A1783,"*LP*")</f>
        <v>1</v>
      </c>
      <c r="H1714" s="14"/>
      <c r="I1714" s="14"/>
      <c r="K1714" s="8" t="str">
        <f>IF(ISERROR(VLOOKUP(TRIM(B1714),ALL!$A$2:$AC$3977,11,FALSE)),"",VLOOKUP(TRIM(B1714),ALL!$A$2:$AC$3977,11,FALSE))</f>
        <v/>
      </c>
      <c r="L1714" s="8" t="str">
        <f>IF(ISERROR(VLOOKUP(TRIM(B1714),ALL!$A$2:$AC$3977,12,FALSE)),"",VLOOKUP(TRIM(B1714),ALL!$A$2:$AC$3977,12,FALSE))</f>
        <v/>
      </c>
      <c r="M1714" s="8" t="str">
        <f>IF(ISERROR(VLOOKUP(TRIM(B1714),ALL!$A$2:$AC$3977,13,FALSE)),"",VLOOKUP(TRIM(B1714),ALL!$A$2:$AC$3977,13,FALSE))</f>
        <v/>
      </c>
      <c r="N1714" s="8" t="str">
        <f>IF(ISERROR(VLOOKUP(TRIM(B1714),ALL!$A$2:$AC$3977,14,FALSE)),"",VLOOKUP(TRIM(B1714),ALL!$A$2:$AC$3977,14,FALSE))</f>
        <v/>
      </c>
      <c r="O1714" s="8" t="str">
        <f>IF(ISERROR(VLOOKUP(TRIM(B1714),ALL!$A$2:$AC$3977,15,FALSE)),"",VLOOKUP(TRIM(B1714),ALL!$A$2:$AC$3977,15,FALSE))</f>
        <v/>
      </c>
      <c r="P1714" s="8" t="str">
        <f>IF(ISERROR(VLOOKUP(TRIM(B1714),ALL!$A$2:$AC$3977,16,FALSE)),"",VLOOKUP(TRIM(B1714),ALL!$A$2:$AC$3977,16,FALSE))</f>
        <v/>
      </c>
      <c r="Q1714" s="15"/>
      <c r="R1714" s="1"/>
      <c r="S1714" s="202"/>
      <c r="T1714" s="202" t="str">
        <f>IF(ISERROR(VLOOKUP(TRIM(B1714),ALL!$A$2:$AC$3999,20,FALSE)),"",VLOOKUP(TRIM(B1714),ALL!$A$2:$AC$3999,20,FALSE))</f>
        <v/>
      </c>
      <c r="U1714" s="202" t="str">
        <f>IF(ISERROR(VLOOKUP(TRIM(B1714),ALL!$A$2:$AC$3999,21,FALSE)),"",VLOOKUP(TRIM(B1714),ALL!$A$2:$AC$3999,21,FALSE))</f>
        <v/>
      </c>
      <c r="V1714" s="202" t="str">
        <f>IF(ISERROR(VLOOKUP(TRIM(B1714),ALL!$A$2:$AC$3999,22,FALSE)),"",VLOOKUP(TRIM(B1714),ALL!$A$2:$AC$3999,22,FALSE))</f>
        <v/>
      </c>
      <c r="W1714" s="202" t="str">
        <f>IF(ISERROR(VLOOKUP(TRIM(B1714),ALL!$A$2:$AC$1999,20,FALSE)),"",VLOOKUP(TRIM(B1714),ALL!$A$2:$AC$1999,20,FALSE))</f>
        <v/>
      </c>
      <c r="X1714" s="202" t="str">
        <f>IF(ISERROR(VLOOKUP(TRIM(B1714),ALL!$A$2:$AC$1999,21,FALSE)),"",VLOOKUP(TRIM(B1714),ALL!$A$2:$AC$1999,21,FALSE))</f>
        <v/>
      </c>
      <c r="Y1714" s="202" t="str">
        <f>IF(ISERROR(VLOOKUP(TRIM(B1714),ALL!$A$2:$AC$1999,22,FALSE)),"",VLOOKUP(TRIM(B1714),ALL!$A$2:$AC$1999,22,FALSE))</f>
        <v/>
      </c>
      <c r="Z1714" s="202" t="str">
        <f>IF(ISERROR(VLOOKUP(TRIM(B1714),ALL!$A$2:$AC$1999,23,FALSE)),"",VLOOKUP(TRIM(B1714),ALL!$A$2:$AC$1999,23,FALSE))</f>
        <v/>
      </c>
      <c r="AA1714" s="202" t="str">
        <f>IF(ISERROR(VLOOKUP(TRIM(B1714),ALL!$A$2:$AC$1999,24,FALSE)),"",VLOOKUP(TRIM(B1714),ALL!$A$2:$AC$1999,24,FALSE))</f>
        <v/>
      </c>
      <c r="AB1714" s="202" t="str">
        <f>IF(ISERROR(VLOOKUP(TRIM(B1714),ALL!$A$2:$AC$1999,25,FALSE)),"",VLOOKUP(TRIM(B1714),ALL!$A$2:$AC$1999,25,FALSE))</f>
        <v/>
      </c>
      <c r="AC1714" s="202" t="s">
        <v>4028</v>
      </c>
      <c r="AD1714" s="202" t="s">
        <v>4028</v>
      </c>
      <c r="AE1714" s="202" t="s">
        <v>4028</v>
      </c>
      <c r="AF1714" s="202" t="s">
        <v>4028</v>
      </c>
      <c r="AG1714" s="202" t="s">
        <v>4028</v>
      </c>
      <c r="AH1714" s="202" t="s">
        <v>4028</v>
      </c>
      <c r="AI1714" s="202" t="s">
        <v>4028</v>
      </c>
      <c r="AJ1714" s="202" t="s">
        <v>4028</v>
      </c>
      <c r="AK1714" s="202" t="s">
        <v>4028</v>
      </c>
      <c r="AL1714" s="3"/>
      <c r="AM1714" s="1"/>
      <c r="AN1714" s="1"/>
      <c r="AO1714" s="202"/>
      <c r="AP1714" s="1"/>
      <c r="AQ1714" s="1"/>
      <c r="AR1714" s="1"/>
      <c r="AS1714" s="1"/>
      <c r="AT1714" s="1"/>
      <c r="AU1714" s="3"/>
      <c r="AV1714" s="1"/>
      <c r="AW1714" s="1"/>
      <c r="AX1714" s="202"/>
      <c r="AY1714" s="1"/>
      <c r="AZ1714" s="1"/>
      <c r="BA1714" s="202"/>
      <c r="BB1714" s="1"/>
      <c r="BC1714" s="1"/>
      <c r="BD1714" s="202"/>
      <c r="BE1714" s="202"/>
      <c r="BF1714" s="1"/>
      <c r="BG1714" s="202"/>
      <c r="BH1714" s="202"/>
      <c r="BI1714" s="202"/>
      <c r="BJ1714" s="202"/>
      <c r="BK1714" s="2"/>
      <c r="BL1714" s="2"/>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c r="FC1714"/>
      <c r="FD1714"/>
      <c r="FE1714"/>
      <c r="FF1714"/>
      <c r="FG1714"/>
      <c r="FH1714"/>
      <c r="FI1714"/>
      <c r="FJ1714"/>
      <c r="FK1714"/>
      <c r="FL1714"/>
      <c r="FM1714"/>
      <c r="FN1714"/>
      <c r="FO1714"/>
      <c r="FP1714"/>
      <c r="FQ1714"/>
      <c r="FR1714"/>
      <c r="FS1714"/>
      <c r="FT1714"/>
      <c r="FU1714"/>
      <c r="FV1714"/>
      <c r="FW1714"/>
      <c r="FX1714"/>
      <c r="FY1714"/>
      <c r="FZ1714"/>
      <c r="GA1714"/>
      <c r="GB1714"/>
      <c r="GC1714"/>
      <c r="GD1714"/>
      <c r="GE1714"/>
      <c r="GF1714"/>
      <c r="GG1714"/>
      <c r="GH1714"/>
      <c r="GI1714"/>
      <c r="GJ1714"/>
      <c r="GK1714"/>
      <c r="GL1714"/>
      <c r="GM1714"/>
      <c r="GN1714"/>
      <c r="GO1714"/>
      <c r="GP1714"/>
      <c r="GQ1714"/>
      <c r="GR1714"/>
      <c r="GS1714"/>
      <c r="GT1714"/>
      <c r="GU1714"/>
      <c r="GV1714"/>
      <c r="GW1714"/>
      <c r="GX1714"/>
      <c r="GY1714"/>
      <c r="GZ1714"/>
      <c r="HA1714"/>
      <c r="HB1714"/>
      <c r="HC1714"/>
      <c r="HD1714"/>
      <c r="HE1714"/>
      <c r="HF1714"/>
      <c r="HG1714"/>
      <c r="HH1714"/>
      <c r="HI1714"/>
      <c r="HJ1714"/>
      <c r="HK1714"/>
      <c r="HL1714"/>
      <c r="HM1714"/>
      <c r="HN1714"/>
      <c r="HO1714"/>
      <c r="HP1714"/>
      <c r="HQ1714"/>
      <c r="HR1714"/>
      <c r="HS1714"/>
      <c r="HT1714"/>
      <c r="HU1714"/>
      <c r="HV1714"/>
      <c r="HW1714"/>
      <c r="HX1714"/>
      <c r="HY1714"/>
      <c r="HZ1714"/>
      <c r="IA1714"/>
      <c r="IB1714"/>
      <c r="IC1714"/>
      <c r="ID1714"/>
      <c r="IE1714"/>
      <c r="IF1714"/>
      <c r="IG1714"/>
      <c r="IH1714"/>
      <c r="II1714"/>
      <c r="IJ1714"/>
      <c r="IK1714"/>
      <c r="IL1714"/>
      <c r="IM1714"/>
      <c r="IN1714"/>
      <c r="IO1714"/>
      <c r="IP1714"/>
      <c r="IQ1714"/>
      <c r="IR1714"/>
      <c r="IS1714"/>
      <c r="IT1714"/>
      <c r="IU1714"/>
      <c r="IV1714"/>
      <c r="IW1714"/>
      <c r="IX1714"/>
      <c r="IY1714"/>
      <c r="IZ1714"/>
    </row>
    <row r="1715" spans="1:260" s="13" customFormat="1" ht="12.75" customHeight="1" x14ac:dyDescent="0.2">
      <c r="A1715" s="8"/>
      <c r="B1715" s="8"/>
      <c r="C1715" s="202"/>
      <c r="D1715" s="7"/>
      <c r="E1715" s="1"/>
      <c r="F1715" s="1"/>
      <c r="G1715" s="205" t="str">
        <f>IF(ISERROR(VLOOKUP(TRIM(C1715),'R2020'!$A$1:$I$1991,8,FALSE)),"",VLOOKUP(TRIM(C1715),'R2020'!$A$1:$I$1991,8,FALSE))</f>
        <v/>
      </c>
      <c r="H1715" s="1"/>
      <c r="I1715" s="1"/>
      <c r="J1715" s="8"/>
      <c r="K1715" s="8" t="str">
        <f>IF(ISERROR(VLOOKUP(TRIM(C1715),ALL!$A$2:$AC$3977,11,FALSE)),"",VLOOKUP(TRIM(C1715),ALL!$A$2:$AC$3977,11,FALSE))</f>
        <v/>
      </c>
      <c r="L1715" s="8" t="str">
        <f>IF(ISERROR(VLOOKUP(TRIM(C1715),ALL!$A$2:$AC$3977,12,FALSE)),"",VLOOKUP(TRIM(C1715),ALL!$A$2:$AC$3977,12,FALSE))</f>
        <v/>
      </c>
      <c r="M1715" s="8" t="str">
        <f>IF(ISERROR(VLOOKUP(TRIM(C1715),ALL!$A$2:$AC$3977,13,FALSE)),"",VLOOKUP(TRIM(C1715),ALL!$A$2:$AC$3977,13,FALSE))</f>
        <v/>
      </c>
      <c r="N1715" s="8" t="str">
        <f>IF(ISERROR(VLOOKUP(TRIM(C1715),ALL!$A$2:$AC$3977,14,FALSE)),"",VLOOKUP(TRIM(C1715),ALL!$A$2:$AC$3977,14,FALSE))</f>
        <v/>
      </c>
      <c r="O1715" s="8" t="str">
        <f>IF(ISERROR(VLOOKUP(TRIM(C1715),ALL!$A$2:$AC$3977,15,FALSE)),"",VLOOKUP(TRIM(C1715),ALL!$A$2:$AC$3977,15,FALSE))</f>
        <v/>
      </c>
      <c r="P1715" s="8" t="str">
        <f>IF(ISERROR(VLOOKUP(TRIM(C1715),ALL!$A$2:$AC$3977,16,FALSE)),"",VLOOKUP(TRIM(C1715),ALL!$A$2:$AC$3977,16,FALSE))</f>
        <v/>
      </c>
      <c r="Q1715" s="202" t="str">
        <f>IF(ISERROR(VLOOKUP(TRIM(C1715),ALL!$A$2:$AC$3999,17,FALSE)),"",VLOOKUP(TRIM(C1715),ALL!$A$2:$AC$3999,17,FALSE))</f>
        <v/>
      </c>
      <c r="R1715" s="202" t="str">
        <f>IF(ISERROR(VLOOKUP(TRIM(C1715),ALL!$A$2:$AC$3999,18,FALSE)),"",VLOOKUP(TRIM(C1715),ALL!$A$2:$AC$3999,18,FALSE))</f>
        <v/>
      </c>
      <c r="S1715" s="202" t="str">
        <f>IF(ISERROR(VLOOKUP(TRIM(C1715),ALL!$A$2:$AC$3999,19,FALSE)),"",VLOOKUP(TRIM(C1715),ALL!$A$2:$AC$3999,19,FALSE))</f>
        <v/>
      </c>
      <c r="T1715" s="202" t="str">
        <f>IF(ISERROR(VLOOKUP(TRIM(C1715),ALL!$A$2:$AC$3999,20,FALSE)),"",VLOOKUP(TRIM(C1715),ALL!$A$2:$AC$3999,20,FALSE))</f>
        <v/>
      </c>
      <c r="U1715" s="202" t="str">
        <f>IF(ISERROR(VLOOKUP(TRIM(C1715),ALL!$A$2:$AC$3999,21,FALSE)),"",VLOOKUP(TRIM(C1715),ALL!$A$2:$AC$3999,21,FALSE))</f>
        <v/>
      </c>
      <c r="V1715" s="202" t="str">
        <f>IF(ISERROR(VLOOKUP(TRIM(C1715),ALL!$A$2:$AC$3999,22,FALSE)),"",VLOOKUP(TRIM(C1715),ALL!$A$2:$AC$3999,22,FALSE))</f>
        <v/>
      </c>
      <c r="W1715" s="202" t="str">
        <f>IF(ISERROR(VLOOKUP(TRIM(C1715),ALL!$A$2:$AC$1999,20,FALSE)),"",VLOOKUP(TRIM(C1715),ALL!$A$2:$AC$1999,20,FALSE))</f>
        <v/>
      </c>
      <c r="X1715" s="202" t="str">
        <f>IF(ISERROR(VLOOKUP(TRIM(C1715),ALL!$A$2:$AC$1999,21,FALSE)),"",VLOOKUP(TRIM(C1715),ALL!$A$2:$AC$1999,21,FALSE))</f>
        <v/>
      </c>
      <c r="Y1715" s="202" t="str">
        <f>IF(ISERROR(VLOOKUP(TRIM(C1715),ALL!$A$2:$AC$1999,22,FALSE)),"",VLOOKUP(TRIM(C1715),ALL!$A$2:$AC$1999,22,FALSE))</f>
        <v/>
      </c>
      <c r="Z1715" s="202" t="str">
        <f>IF(ISERROR(VLOOKUP(TRIM(C1715),ALL!$A$2:$AC$1999,23,FALSE)),"",VLOOKUP(TRIM(C1715),ALL!$A$2:$AC$1999,23,FALSE))</f>
        <v/>
      </c>
      <c r="AA1715" s="202" t="str">
        <f>IF(ISERROR(VLOOKUP(TRIM(C1715),ALL!$A$2:$AC$1999,24,FALSE)),"",VLOOKUP(TRIM(C1715),ALL!$A$2:$AC$1999,24,FALSE))</f>
        <v/>
      </c>
      <c r="AB1715" s="202" t="str">
        <f>IF(ISERROR(VLOOKUP(TRIM(C1715),ALL!$A$2:$AC$1999,25,FALSE)),"",VLOOKUP(TRIM(C1715),ALL!$A$2:$AC$1999,25,FALSE))</f>
        <v/>
      </c>
      <c r="AC1715" s="202" t="s">
        <v>4028</v>
      </c>
      <c r="AD1715" s="202" t="s">
        <v>4028</v>
      </c>
      <c r="AE1715" s="202" t="s">
        <v>4028</v>
      </c>
      <c r="AF1715" s="202" t="s">
        <v>4028</v>
      </c>
      <c r="AG1715" s="202" t="s">
        <v>4028</v>
      </c>
      <c r="AH1715" s="202" t="s">
        <v>4028</v>
      </c>
      <c r="AI1715" s="202" t="s">
        <v>4028</v>
      </c>
      <c r="AJ1715" s="202" t="s">
        <v>4028</v>
      </c>
      <c r="AK1715" s="202" t="s">
        <v>4028</v>
      </c>
      <c r="AL1715" s="202"/>
      <c r="AM1715" s="1"/>
      <c r="AN1715" s="1"/>
      <c r="AO1715" s="202"/>
      <c r="AP1715" s="1"/>
      <c r="AQ1715" s="1"/>
      <c r="AR1715" s="1"/>
      <c r="AS1715" s="1"/>
      <c r="AT1715" s="1"/>
      <c r="AU1715" s="202"/>
      <c r="AV1715" s="1"/>
      <c r="AW1715" s="1"/>
      <c r="AX1715" s="202"/>
      <c r="AY1715" s="1"/>
      <c r="AZ1715" s="1"/>
      <c r="BA1715" s="202"/>
      <c r="BB1715" s="1"/>
      <c r="BC1715" s="1"/>
      <c r="BD1715" s="202"/>
      <c r="BE1715" s="202"/>
      <c r="BF1715" s="1"/>
      <c r="BG1715" s="202"/>
      <c r="BH1715" s="202"/>
      <c r="BI1715" s="202"/>
      <c r="BJ1715" s="202"/>
      <c r="BK1715" s="2"/>
      <c r="BL1715" s="2"/>
      <c r="BM1715" s="10"/>
      <c r="BN1715" s="10"/>
      <c r="BO1715" s="10"/>
      <c r="BP1715" s="10"/>
      <c r="BQ1715" s="10"/>
      <c r="BR1715" s="10"/>
      <c r="BS1715" s="10"/>
      <c r="BT1715" s="10"/>
      <c r="BU1715" s="10"/>
      <c r="BV1715" s="10"/>
      <c r="BW1715" s="10"/>
      <c r="BX1715" s="10"/>
      <c r="BY1715" s="10"/>
      <c r="BZ1715" s="10"/>
      <c r="CA1715" s="10"/>
      <c r="CB1715" s="10"/>
      <c r="CC1715" s="10"/>
      <c r="CD1715" s="10"/>
      <c r="CE1715" s="10"/>
      <c r="CF1715" s="10"/>
      <c r="CG1715" s="10"/>
      <c r="CH1715" s="10"/>
      <c r="CI1715" s="10"/>
      <c r="CJ1715" s="10"/>
      <c r="CK1715" s="10"/>
      <c r="CL1715" s="10"/>
      <c r="CM1715" s="10"/>
      <c r="CN1715" s="10"/>
      <c r="CO1715" s="10"/>
      <c r="CP1715" s="10"/>
      <c r="CQ1715" s="10"/>
      <c r="CR1715" s="10"/>
      <c r="CS1715" s="10"/>
      <c r="CT1715" s="10"/>
      <c r="CU1715" s="10"/>
      <c r="CV1715" s="10"/>
      <c r="CW1715" s="10"/>
      <c r="CX1715" s="10"/>
      <c r="CY1715" s="10"/>
      <c r="CZ1715" s="10"/>
      <c r="DA1715" s="10"/>
      <c r="DB1715" s="10"/>
      <c r="DC1715" s="10"/>
      <c r="DD1715" s="10"/>
      <c r="DE1715" s="10"/>
      <c r="DF1715" s="10"/>
      <c r="DG1715" s="10"/>
      <c r="DH1715" s="10"/>
      <c r="DI1715" s="10"/>
      <c r="DJ1715" s="10"/>
      <c r="DK1715" s="10"/>
      <c r="DL1715" s="10"/>
      <c r="DM1715" s="10"/>
      <c r="DN1715" s="10"/>
      <c r="DO1715" s="10"/>
      <c r="DP1715" s="10"/>
      <c r="DQ1715" s="10"/>
      <c r="DR1715" s="10"/>
      <c r="DS1715" s="10"/>
      <c r="DT1715" s="10"/>
      <c r="DU1715" s="10"/>
      <c r="DV1715" s="10"/>
      <c r="DW1715" s="10"/>
      <c r="DX1715" s="10"/>
      <c r="DY1715" s="10"/>
      <c r="DZ1715" s="10"/>
      <c r="EA1715" s="10"/>
      <c r="EB1715" s="10"/>
      <c r="EC1715" s="10"/>
      <c r="ED1715" s="10"/>
      <c r="EE1715" s="10"/>
      <c r="EF1715" s="10"/>
      <c r="EG1715" s="10"/>
      <c r="EH1715" s="10"/>
      <c r="EI1715" s="10"/>
      <c r="EJ1715" s="10"/>
      <c r="EK1715" s="10"/>
      <c r="EL1715" s="10"/>
      <c r="EM1715" s="10"/>
      <c r="EN1715" s="10"/>
      <c r="EO1715" s="10"/>
      <c r="EP1715" s="10"/>
      <c r="EQ1715" s="10"/>
      <c r="ER1715" s="10"/>
      <c r="ES1715" s="10"/>
      <c r="ET1715" s="10"/>
      <c r="EU1715" s="10"/>
      <c r="EV1715" s="10"/>
      <c r="EW1715" s="10"/>
      <c r="EX1715" s="10"/>
      <c r="EY1715" s="10"/>
      <c r="EZ1715" s="10"/>
      <c r="FA1715" s="10"/>
      <c r="FB1715" s="10"/>
      <c r="FC1715" s="10"/>
      <c r="FD1715" s="10"/>
      <c r="FE1715" s="10"/>
      <c r="FF1715" s="10"/>
      <c r="FG1715" s="10"/>
      <c r="FH1715" s="10"/>
      <c r="FI1715" s="10"/>
      <c r="FJ1715" s="10"/>
      <c r="FK1715" s="10"/>
      <c r="FL1715" s="10"/>
      <c r="FM1715" s="10"/>
      <c r="FN1715" s="10"/>
      <c r="FO1715" s="10"/>
      <c r="FP1715" s="10"/>
      <c r="FQ1715" s="10"/>
      <c r="FR1715" s="10"/>
      <c r="FS1715" s="10"/>
      <c r="FT1715" s="10"/>
      <c r="FU1715" s="10"/>
      <c r="FV1715" s="10"/>
      <c r="FW1715" s="10"/>
      <c r="FX1715" s="10"/>
      <c r="FY1715" s="10"/>
      <c r="FZ1715" s="10"/>
      <c r="GA1715" s="10"/>
      <c r="GB1715" s="10"/>
      <c r="GC1715" s="10"/>
      <c r="GD1715" s="10"/>
      <c r="GE1715" s="10"/>
      <c r="GF1715" s="10"/>
      <c r="GG1715" s="10"/>
      <c r="GH1715" s="10"/>
      <c r="GI1715" s="10"/>
      <c r="GJ1715" s="10"/>
      <c r="GK1715" s="10"/>
      <c r="GL1715" s="10"/>
      <c r="GM1715" s="10"/>
      <c r="GN1715" s="10"/>
      <c r="GO1715" s="10"/>
      <c r="GP1715" s="10"/>
      <c r="GQ1715" s="10"/>
      <c r="GR1715" s="10"/>
      <c r="GS1715" s="10"/>
      <c r="GT1715" s="10"/>
      <c r="GU1715" s="10"/>
      <c r="GV1715" s="10"/>
      <c r="GW1715" s="10"/>
      <c r="GX1715" s="10"/>
      <c r="GY1715" s="10"/>
      <c r="GZ1715" s="10"/>
      <c r="HA1715" s="10"/>
      <c r="HB1715" s="10"/>
      <c r="HC1715" s="10"/>
      <c r="HD1715" s="10"/>
      <c r="HE1715" s="10"/>
      <c r="HF1715" s="10"/>
      <c r="HG1715" s="10"/>
      <c r="HH1715" s="10"/>
      <c r="HI1715" s="10"/>
      <c r="HJ1715" s="10"/>
      <c r="HK1715" s="10"/>
      <c r="HL1715" s="10"/>
      <c r="HM1715" s="10"/>
      <c r="HN1715" s="10"/>
      <c r="HO1715" s="10"/>
      <c r="HP1715" s="10"/>
      <c r="HQ1715" s="10"/>
      <c r="HR1715" s="10"/>
      <c r="HS1715" s="10"/>
      <c r="HT1715" s="10"/>
      <c r="HU1715" s="10"/>
      <c r="HV1715" s="10"/>
      <c r="HW1715" s="10"/>
      <c r="HX1715" s="10"/>
      <c r="HY1715" s="10"/>
      <c r="HZ1715" s="10"/>
      <c r="IA1715" s="10"/>
      <c r="IB1715" s="10"/>
      <c r="IC1715" s="10"/>
      <c r="ID1715" s="10"/>
      <c r="IE1715" s="10"/>
      <c r="IF1715" s="10"/>
      <c r="IG1715" s="10"/>
      <c r="IH1715" s="10"/>
      <c r="II1715" s="10"/>
      <c r="IJ1715" s="10"/>
      <c r="IK1715" s="10"/>
      <c r="IL1715" s="10"/>
      <c r="IM1715" s="10"/>
      <c r="IN1715" s="10"/>
      <c r="IO1715" s="10"/>
      <c r="IP1715" s="10"/>
      <c r="IQ1715" s="10"/>
      <c r="IR1715" s="10"/>
      <c r="IS1715" s="10"/>
      <c r="IT1715" s="10"/>
      <c r="IU1715" s="10"/>
      <c r="IV1715" s="10"/>
      <c r="IW1715"/>
      <c r="IX1715"/>
      <c r="IY1715"/>
      <c r="IZ1715"/>
    </row>
    <row r="1716" spans="1:260" ht="12.75" customHeight="1" x14ac:dyDescent="0.2">
      <c r="A1716" s="233" t="s">
        <v>5002</v>
      </c>
      <c r="B1716" s="203"/>
      <c r="C1716" s="203"/>
      <c r="D1716" s="218"/>
      <c r="E1716" s="203"/>
      <c r="F1716" s="203"/>
      <c r="G1716" s="203"/>
      <c r="H1716" s="203"/>
      <c r="I1716" s="203"/>
      <c r="J1716" s="203"/>
      <c r="K1716" s="203"/>
      <c r="L1716" s="203"/>
      <c r="M1716" s="203"/>
      <c r="N1716" s="203"/>
      <c r="O1716" s="203"/>
      <c r="P1716" s="203"/>
      <c r="Q1716" s="203"/>
      <c r="R1716" s="203"/>
      <c r="S1716" s="203" t="s">
        <v>4028</v>
      </c>
      <c r="T1716" s="203" t="s">
        <v>4028</v>
      </c>
      <c r="U1716" s="203" t="s">
        <v>4028</v>
      </c>
      <c r="V1716" s="203" t="s">
        <v>4028</v>
      </c>
      <c r="W1716" s="203" t="s">
        <v>4028</v>
      </c>
      <c r="X1716" s="203" t="s">
        <v>4028</v>
      </c>
      <c r="Y1716" s="203" t="s">
        <v>4028</v>
      </c>
      <c r="Z1716" s="203" t="s">
        <v>4028</v>
      </c>
      <c r="AA1716" s="203" t="s">
        <v>4028</v>
      </c>
      <c r="AB1716" s="203" t="s">
        <v>4028</v>
      </c>
      <c r="AC1716" s="203" t="s">
        <v>4028</v>
      </c>
      <c r="AD1716" s="203" t="s">
        <v>4028</v>
      </c>
      <c r="AE1716" s="203" t="s">
        <v>4028</v>
      </c>
      <c r="AF1716" s="203" t="s">
        <v>4028</v>
      </c>
      <c r="AG1716" s="203" t="s">
        <v>4028</v>
      </c>
      <c r="AH1716" s="203" t="s">
        <v>4028</v>
      </c>
      <c r="AI1716" s="203" t="s">
        <v>4028</v>
      </c>
      <c r="AJ1716" s="203" t="s">
        <v>4028</v>
      </c>
      <c r="AK1716" s="203" t="s">
        <v>4028</v>
      </c>
      <c r="AL1716" s="203"/>
      <c r="AM1716" s="203"/>
      <c r="AN1716" s="203"/>
      <c r="AO1716" s="203"/>
      <c r="AP1716" s="203"/>
      <c r="AQ1716" s="203"/>
      <c r="AR1716" s="203"/>
      <c r="AS1716" s="203"/>
      <c r="AT1716" s="203"/>
      <c r="AU1716" s="203"/>
      <c r="AV1716" s="203"/>
      <c r="AW1716" s="203"/>
      <c r="AX1716" s="203"/>
      <c r="AY1716" s="203"/>
      <c r="AZ1716" s="203"/>
      <c r="BA1716" s="203"/>
      <c r="BB1716" s="203"/>
      <c r="BC1716" s="203"/>
      <c r="BD1716" s="203"/>
      <c r="BE1716" s="203"/>
      <c r="BF1716" s="203"/>
      <c r="BG1716" s="203"/>
      <c r="BH1716" s="203"/>
      <c r="BI1716" s="203"/>
      <c r="BJ1716" s="203"/>
      <c r="BK1716" s="203"/>
      <c r="BL1716" s="203"/>
      <c r="BM1716" s="10"/>
      <c r="BN1716" s="10"/>
      <c r="BO1716" s="10"/>
      <c r="BP1716" s="10"/>
      <c r="BQ1716" s="10"/>
      <c r="BR1716" s="10"/>
      <c r="BS1716" s="10"/>
      <c r="BT1716" s="10"/>
      <c r="BU1716" s="10"/>
      <c r="BV1716" s="10"/>
      <c r="BW1716" s="10"/>
      <c r="BX1716" s="10"/>
      <c r="BY1716" s="10"/>
      <c r="BZ1716" s="10"/>
      <c r="CA1716" s="10"/>
      <c r="CB1716" s="10"/>
      <c r="CC1716" s="10"/>
      <c r="CD1716" s="10"/>
      <c r="CE1716" s="10"/>
      <c r="CF1716" s="10"/>
      <c r="CG1716" s="10"/>
      <c r="CH1716" s="10"/>
      <c r="CI1716" s="10"/>
      <c r="CJ1716" s="10"/>
      <c r="CK1716" s="10"/>
      <c r="CL1716" s="10"/>
      <c r="CM1716" s="10"/>
      <c r="CN1716" s="10"/>
      <c r="CO1716" s="10"/>
      <c r="CP1716" s="10"/>
      <c r="CQ1716" s="10"/>
      <c r="CR1716" s="10"/>
      <c r="CS1716" s="10"/>
      <c r="CT1716" s="10"/>
      <c r="CU1716" s="10"/>
      <c r="CV1716" s="10"/>
      <c r="CW1716" s="10"/>
      <c r="CX1716" s="10"/>
      <c r="CY1716" s="10"/>
      <c r="CZ1716" s="10"/>
      <c r="DA1716" s="10"/>
      <c r="DB1716" s="10"/>
      <c r="DC1716" s="10"/>
      <c r="DD1716" s="10"/>
      <c r="DE1716" s="10"/>
      <c r="DF1716" s="10"/>
      <c r="DG1716" s="10"/>
      <c r="DH1716" s="10"/>
      <c r="DI1716" s="10"/>
      <c r="DJ1716" s="10"/>
      <c r="DK1716" s="10"/>
      <c r="DL1716" s="10"/>
      <c r="DM1716" s="10"/>
      <c r="DN1716" s="10"/>
      <c r="DO1716" s="10"/>
      <c r="DP1716" s="10"/>
      <c r="DQ1716" s="10"/>
      <c r="DR1716" s="10"/>
      <c r="DS1716" s="10"/>
      <c r="DT1716" s="10"/>
      <c r="DU1716" s="10"/>
      <c r="DV1716" s="10"/>
      <c r="DW1716" s="10"/>
      <c r="DX1716" s="10"/>
      <c r="DY1716" s="10"/>
      <c r="DZ1716" s="10"/>
      <c r="EA1716" s="10"/>
      <c r="EB1716" s="10"/>
      <c r="EC1716" s="10"/>
      <c r="ED1716" s="10"/>
      <c r="EE1716" s="10"/>
      <c r="EF1716" s="10"/>
      <c r="EG1716" s="10"/>
      <c r="EH1716" s="10"/>
      <c r="EI1716" s="10"/>
      <c r="EJ1716" s="10"/>
      <c r="EK1716" s="10"/>
      <c r="EL1716" s="10"/>
      <c r="EM1716" s="10"/>
      <c r="EN1716" s="10"/>
      <c r="EO1716" s="10"/>
      <c r="EP1716" s="10"/>
      <c r="EQ1716" s="10"/>
      <c r="ER1716" s="10"/>
      <c r="ES1716" s="10"/>
      <c r="ET1716" s="10"/>
      <c r="EU1716" s="10"/>
      <c r="EV1716" s="10"/>
      <c r="EW1716" s="10"/>
      <c r="EX1716" s="10"/>
      <c r="EY1716" s="10"/>
      <c r="EZ1716" s="10"/>
      <c r="FA1716" s="10"/>
      <c r="FB1716" s="10"/>
      <c r="FC1716" s="10"/>
      <c r="FD1716" s="10"/>
      <c r="FE1716" s="10"/>
      <c r="FF1716" s="10"/>
      <c r="FG1716" s="10"/>
      <c r="FH1716" s="10"/>
      <c r="FI1716" s="10"/>
      <c r="FJ1716" s="10"/>
      <c r="FK1716" s="10"/>
      <c r="FL1716" s="10"/>
      <c r="FM1716" s="10"/>
      <c r="FN1716" s="10"/>
      <c r="FO1716" s="10"/>
      <c r="FP1716" s="10"/>
      <c r="FQ1716" s="10"/>
      <c r="FR1716" s="10"/>
      <c r="FS1716" s="10"/>
      <c r="FT1716" s="10"/>
      <c r="FU1716" s="10"/>
      <c r="FV1716" s="10"/>
      <c r="FW1716" s="10"/>
      <c r="FX1716" s="10"/>
      <c r="FY1716" s="10"/>
      <c r="FZ1716" s="10"/>
      <c r="GA1716" s="10"/>
      <c r="GB1716" s="10"/>
      <c r="GC1716" s="10"/>
      <c r="GD1716" s="10"/>
      <c r="GE1716" s="10"/>
      <c r="GF1716" s="10"/>
      <c r="GG1716" s="10"/>
      <c r="GH1716" s="10"/>
      <c r="GI1716" s="10"/>
      <c r="GJ1716" s="10"/>
      <c r="GK1716" s="10"/>
      <c r="GL1716" s="10"/>
      <c r="GM1716" s="10"/>
      <c r="GN1716" s="10"/>
      <c r="GO1716" s="10"/>
      <c r="GP1716" s="10"/>
      <c r="GQ1716" s="10"/>
      <c r="GR1716" s="10"/>
      <c r="GS1716" s="10"/>
      <c r="GT1716" s="10"/>
      <c r="GU1716" s="10"/>
      <c r="GV1716" s="10"/>
      <c r="GW1716" s="10"/>
      <c r="GX1716" s="10"/>
      <c r="GY1716" s="10"/>
      <c r="GZ1716" s="10"/>
      <c r="HA1716" s="10"/>
      <c r="HB1716" s="10"/>
      <c r="HC1716" s="10"/>
      <c r="HD1716" s="10"/>
      <c r="HE1716" s="10"/>
      <c r="HF1716" s="10"/>
      <c r="HG1716" s="10"/>
      <c r="HH1716" s="10"/>
      <c r="HI1716" s="10"/>
      <c r="HJ1716" s="10"/>
      <c r="HK1716" s="10"/>
      <c r="HL1716" s="10"/>
      <c r="HM1716" s="10"/>
      <c r="HN1716" s="10"/>
      <c r="HO1716" s="10"/>
      <c r="HP1716" s="10"/>
      <c r="HQ1716" s="10"/>
      <c r="HR1716" s="10"/>
      <c r="HS1716" s="10"/>
      <c r="HT1716" s="10"/>
      <c r="HU1716" s="10"/>
      <c r="HV1716" s="10"/>
      <c r="HW1716" s="10"/>
      <c r="HX1716" s="10"/>
      <c r="HY1716" s="10"/>
      <c r="HZ1716" s="10"/>
      <c r="IA1716" s="10"/>
      <c r="IB1716" s="10"/>
      <c r="IC1716" s="10"/>
      <c r="ID1716" s="10"/>
      <c r="IE1716" s="10"/>
      <c r="IF1716" s="10"/>
      <c r="IG1716" s="10"/>
      <c r="IH1716" s="10"/>
      <c r="II1716" s="10"/>
      <c r="IJ1716" s="10"/>
      <c r="IK1716" s="10"/>
      <c r="IL1716" s="10"/>
      <c r="IM1716" s="10"/>
      <c r="IN1716" s="10"/>
      <c r="IO1716" s="10"/>
      <c r="IP1716" s="10"/>
      <c r="IQ1716" s="10"/>
      <c r="IR1716" s="10"/>
      <c r="IS1716" s="10"/>
      <c r="IT1716" s="10"/>
      <c r="IU1716" s="10"/>
      <c r="IV1716" s="10"/>
      <c r="IW1716" s="10"/>
      <c r="IX1716" s="10"/>
      <c r="IY1716" s="10"/>
      <c r="IZ1716" s="10"/>
    </row>
    <row r="1717" spans="1:260" s="27" customFormat="1" ht="12.75" customHeight="1" x14ac:dyDescent="0.2">
      <c r="A1717" s="203" t="s">
        <v>193</v>
      </c>
      <c r="B1717" s="203" t="s">
        <v>4439</v>
      </c>
      <c r="C1717" s="203" t="s">
        <v>1295</v>
      </c>
      <c r="D1717" s="214">
        <v>33544</v>
      </c>
      <c r="E1717" s="203" t="s">
        <v>1228</v>
      </c>
      <c r="F1717" s="203" t="s">
        <v>2143</v>
      </c>
      <c r="G1717" s="203" t="s">
        <v>3420</v>
      </c>
      <c r="H1717" s="203" t="s">
        <v>193</v>
      </c>
      <c r="I1717" s="203" t="s">
        <v>111</v>
      </c>
      <c r="J1717" s="203"/>
      <c r="K1717" s="203" t="s">
        <v>193</v>
      </c>
      <c r="L1717" s="203" t="s">
        <v>111</v>
      </c>
      <c r="M1717" s="203" t="s">
        <v>2955</v>
      </c>
      <c r="N1717" s="203" t="s">
        <v>193</v>
      </c>
      <c r="O1717" s="203" t="s">
        <v>111</v>
      </c>
      <c r="P1717" s="203">
        <v>0</v>
      </c>
      <c r="Q1717" s="203" t="s">
        <v>193</v>
      </c>
      <c r="R1717" s="203" t="s">
        <v>232</v>
      </c>
      <c r="S1717" s="203" t="s">
        <v>768</v>
      </c>
      <c r="T1717" s="203" t="s">
        <v>193</v>
      </c>
      <c r="U1717" s="203" t="s">
        <v>232</v>
      </c>
      <c r="V1717" s="203" t="s">
        <v>812</v>
      </c>
      <c r="W1717" s="203" t="s">
        <v>193</v>
      </c>
      <c r="X1717" s="203" t="s">
        <v>232</v>
      </c>
      <c r="Y1717" s="203" t="s">
        <v>812</v>
      </c>
      <c r="Z1717" s="203" t="s">
        <v>193</v>
      </c>
      <c r="AA1717" s="203" t="s">
        <v>232</v>
      </c>
      <c r="AB1717" s="203" t="s">
        <v>206</v>
      </c>
      <c r="AC1717" s="203">
        <v>0</v>
      </c>
      <c r="AD1717" s="203">
        <v>0</v>
      </c>
      <c r="AE1717" s="203">
        <v>0</v>
      </c>
      <c r="AF1717" s="203">
        <v>0</v>
      </c>
      <c r="AG1717" s="203">
        <v>0</v>
      </c>
      <c r="AH1717" s="203">
        <v>0</v>
      </c>
      <c r="AI1717" s="203">
        <v>0</v>
      </c>
      <c r="AJ1717" s="203">
        <v>0</v>
      </c>
      <c r="AK1717" s="203">
        <v>0</v>
      </c>
      <c r="AL1717" s="203"/>
      <c r="AM1717" s="203"/>
      <c r="AN1717" s="203"/>
      <c r="AO1717" s="203"/>
      <c r="AP1717" s="203"/>
      <c r="AQ1717" s="203"/>
      <c r="AR1717" s="203"/>
      <c r="AS1717" s="203"/>
      <c r="AT1717" s="203"/>
      <c r="AU1717" s="203"/>
      <c r="AV1717" s="203"/>
      <c r="AW1717" s="203"/>
      <c r="AX1717" s="203"/>
      <c r="AY1717" s="203"/>
      <c r="AZ1717" s="203"/>
      <c r="BA1717" s="203"/>
      <c r="BB1717" s="203"/>
      <c r="BC1717" s="203"/>
      <c r="BD1717" s="203"/>
      <c r="BE1717" s="203"/>
      <c r="BF1717" s="203"/>
      <c r="BG1717" s="203"/>
      <c r="BH1717" s="203"/>
      <c r="BI1717" s="203"/>
      <c r="BJ1717" s="203"/>
      <c r="BK1717" s="203"/>
      <c r="BL1717" s="203"/>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c r="FC1717"/>
      <c r="FD1717"/>
      <c r="FE1717"/>
      <c r="FF1717"/>
      <c r="FG1717"/>
      <c r="FH1717"/>
      <c r="FI1717"/>
      <c r="FJ1717"/>
      <c r="FK1717"/>
      <c r="FL1717"/>
      <c r="FM1717"/>
      <c r="FN1717"/>
      <c r="FO1717"/>
      <c r="FP1717"/>
      <c r="FQ1717"/>
      <c r="FR1717"/>
      <c r="FS1717"/>
      <c r="FT1717"/>
      <c r="FU1717"/>
      <c r="FV1717"/>
      <c r="FW1717"/>
      <c r="FX1717"/>
      <c r="FY1717"/>
      <c r="FZ1717"/>
      <c r="GA1717"/>
      <c r="GB1717"/>
      <c r="GC1717"/>
      <c r="GD1717"/>
      <c r="GE1717"/>
      <c r="GF1717"/>
      <c r="GG1717"/>
      <c r="GH1717"/>
      <c r="GI1717"/>
      <c r="GJ1717"/>
      <c r="GK1717"/>
      <c r="GL1717"/>
      <c r="GM1717"/>
      <c r="GN1717"/>
      <c r="GO1717"/>
      <c r="GP1717"/>
      <c r="GQ1717"/>
      <c r="GR1717"/>
      <c r="GS1717"/>
      <c r="GT1717"/>
      <c r="GU1717"/>
      <c r="GV1717"/>
      <c r="GW1717"/>
      <c r="GX1717"/>
      <c r="GY1717"/>
      <c r="GZ1717"/>
      <c r="HA1717"/>
      <c r="HB1717"/>
      <c r="HC1717"/>
      <c r="HD1717"/>
      <c r="HE1717"/>
      <c r="HF1717"/>
      <c r="HG1717"/>
      <c r="HH1717"/>
      <c r="HI1717"/>
      <c r="HJ1717"/>
      <c r="HK1717"/>
      <c r="HL1717"/>
      <c r="HM1717"/>
      <c r="HN1717"/>
      <c r="HO1717"/>
      <c r="HP1717"/>
      <c r="HQ1717"/>
      <c r="HR1717"/>
      <c r="HS1717"/>
      <c r="HT1717"/>
      <c r="HU1717"/>
      <c r="HV1717"/>
      <c r="HW1717"/>
      <c r="HX1717"/>
      <c r="HY1717"/>
      <c r="HZ1717"/>
      <c r="IA1717"/>
      <c r="IB1717"/>
      <c r="IC1717"/>
      <c r="ID1717"/>
      <c r="IE1717"/>
      <c r="IF1717"/>
      <c r="IG1717"/>
      <c r="IH1717"/>
      <c r="II1717"/>
      <c r="IJ1717"/>
      <c r="IK1717"/>
      <c r="IL1717"/>
      <c r="IM1717"/>
      <c r="IN1717"/>
      <c r="IO1717"/>
      <c r="IP1717"/>
      <c r="IQ1717"/>
      <c r="IR1717"/>
      <c r="IS1717"/>
      <c r="IT1717"/>
      <c r="IU1717"/>
      <c r="IV1717"/>
    </row>
    <row r="1718" spans="1:260" s="10" customFormat="1" ht="12.75" customHeight="1" x14ac:dyDescent="0.2">
      <c r="A1718" s="10" t="s">
        <v>193</v>
      </c>
      <c r="B1718" s="10" t="s">
        <v>4104</v>
      </c>
      <c r="C1718" s="202" t="s">
        <v>4107</v>
      </c>
      <c r="D1718" s="221">
        <v>34756</v>
      </c>
      <c r="E1718" s="5" t="s">
        <v>2586</v>
      </c>
      <c r="F1718" s="5" t="s">
        <v>4949</v>
      </c>
      <c r="G1718" s="201" t="str">
        <f>IF(ISERROR(VLOOKUP(TRIM(C1718),'R2020'!$A$1:$I$1991,8,FALSE)),"",VLOOKUP(TRIM(C1718),'R2020'!$A$1:$I$1991,8,FALSE))</f>
        <v xml:space="preserve"> </v>
      </c>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c r="BY1718" s="27"/>
      <c r="BZ1718" s="27"/>
      <c r="CA1718" s="27"/>
      <c r="CB1718" s="27"/>
      <c r="CC1718" s="27"/>
      <c r="CD1718" s="27"/>
      <c r="CE1718" s="27"/>
      <c r="CF1718" s="27"/>
      <c r="CG1718" s="27"/>
      <c r="CH1718" s="27"/>
      <c r="CI1718" s="27"/>
      <c r="CJ1718" s="27"/>
      <c r="CK1718" s="27"/>
      <c r="CL1718" s="27"/>
      <c r="CM1718" s="27"/>
      <c r="CN1718" s="27"/>
      <c r="CO1718" s="27"/>
      <c r="CP1718" s="27"/>
      <c r="CQ1718" s="27"/>
      <c r="CR1718" s="27"/>
      <c r="CS1718" s="27"/>
      <c r="CT1718" s="27"/>
      <c r="CU1718" s="27"/>
      <c r="CV1718" s="27"/>
      <c r="CW1718" s="27"/>
      <c r="CX1718" s="27"/>
      <c r="CY1718" s="27"/>
      <c r="CZ1718" s="27"/>
      <c r="DA1718" s="27"/>
      <c r="DB1718" s="27"/>
      <c r="DC1718" s="27"/>
      <c r="DD1718" s="27"/>
      <c r="DE1718" s="27"/>
      <c r="DF1718" s="27"/>
      <c r="DG1718" s="27"/>
      <c r="DH1718" s="27"/>
      <c r="DI1718" s="27"/>
      <c r="DJ1718" s="27"/>
      <c r="DK1718" s="27"/>
      <c r="DL1718" s="27"/>
      <c r="DM1718" s="27"/>
      <c r="DN1718" s="27"/>
      <c r="DO1718" s="27"/>
      <c r="DP1718" s="27"/>
      <c r="DQ1718" s="27"/>
      <c r="DR1718" s="27"/>
      <c r="DS1718" s="27"/>
      <c r="DT1718" s="27"/>
      <c r="DU1718" s="27"/>
      <c r="DV1718" s="27"/>
      <c r="DW1718" s="27"/>
      <c r="DX1718" s="27"/>
      <c r="DY1718" s="27"/>
      <c r="DZ1718" s="27"/>
      <c r="EA1718" s="27"/>
      <c r="EB1718" s="27"/>
      <c r="EC1718" s="27"/>
      <c r="ED1718" s="27"/>
      <c r="EE1718" s="27"/>
      <c r="EF1718" s="27"/>
      <c r="EG1718" s="27"/>
      <c r="EH1718" s="27"/>
      <c r="EI1718" s="27"/>
      <c r="EJ1718" s="27"/>
      <c r="EK1718" s="27"/>
      <c r="EL1718" s="27"/>
      <c r="EM1718" s="27"/>
      <c r="EN1718" s="27"/>
      <c r="EO1718" s="27"/>
      <c r="EP1718" s="27"/>
      <c r="EQ1718" s="27"/>
      <c r="ER1718" s="27"/>
      <c r="ES1718" s="27"/>
      <c r="ET1718" s="27"/>
      <c r="EU1718" s="27"/>
      <c r="EV1718" s="27"/>
      <c r="EW1718" s="27"/>
      <c r="EX1718" s="27"/>
      <c r="EY1718" s="27"/>
      <c r="EZ1718" s="27"/>
      <c r="FA1718" s="27"/>
      <c r="FB1718" s="27"/>
      <c r="FC1718" s="27"/>
      <c r="FD1718" s="27"/>
      <c r="FE1718" s="27"/>
      <c r="FF1718" s="27"/>
      <c r="FG1718" s="27"/>
      <c r="FH1718" s="27"/>
      <c r="FI1718" s="27"/>
      <c r="FJ1718" s="27"/>
      <c r="FK1718" s="27"/>
      <c r="FL1718" s="27"/>
      <c r="FM1718" s="27"/>
      <c r="FN1718" s="27"/>
      <c r="FO1718" s="27"/>
      <c r="FP1718" s="27"/>
      <c r="FQ1718" s="27"/>
      <c r="FR1718" s="27"/>
      <c r="FS1718" s="27"/>
      <c r="FT1718" s="27"/>
      <c r="FU1718" s="27"/>
      <c r="FV1718" s="27"/>
      <c r="FW1718" s="27"/>
      <c r="FX1718" s="27"/>
      <c r="FY1718" s="27"/>
      <c r="FZ1718" s="27"/>
      <c r="GA1718" s="27"/>
      <c r="GB1718" s="27"/>
      <c r="GC1718" s="27"/>
      <c r="GD1718" s="27"/>
      <c r="GE1718" s="27"/>
      <c r="GF1718" s="27"/>
      <c r="GG1718" s="27"/>
      <c r="GH1718" s="27"/>
      <c r="GI1718" s="27"/>
      <c r="GJ1718" s="27"/>
      <c r="GK1718" s="27"/>
      <c r="GL1718" s="27"/>
      <c r="GM1718" s="27"/>
      <c r="GN1718" s="27"/>
      <c r="GO1718" s="27"/>
      <c r="GP1718" s="27"/>
      <c r="GQ1718" s="27"/>
      <c r="GR1718" s="27"/>
      <c r="GS1718" s="27"/>
      <c r="GT1718" s="27"/>
      <c r="GU1718" s="27"/>
      <c r="GV1718" s="27"/>
      <c r="GW1718" s="27"/>
      <c r="GX1718" s="27"/>
      <c r="GY1718" s="27"/>
      <c r="GZ1718" s="27"/>
      <c r="HA1718" s="27"/>
      <c r="HB1718" s="27"/>
      <c r="HC1718" s="27"/>
      <c r="HD1718" s="27"/>
      <c r="HE1718" s="27"/>
      <c r="HF1718" s="27"/>
      <c r="HG1718" s="27"/>
      <c r="HH1718" s="27"/>
      <c r="HI1718" s="27"/>
      <c r="HJ1718" s="27"/>
      <c r="HK1718" s="27"/>
      <c r="HL1718" s="27"/>
      <c r="HM1718" s="27"/>
      <c r="HN1718" s="27"/>
      <c r="HO1718" s="27"/>
      <c r="HP1718" s="27"/>
      <c r="HQ1718" s="27"/>
      <c r="HR1718" s="27"/>
      <c r="HS1718" s="27"/>
      <c r="HT1718" s="27"/>
      <c r="HU1718" s="27"/>
      <c r="HV1718" s="27"/>
      <c r="HW1718" s="27"/>
      <c r="HX1718" s="27"/>
      <c r="HY1718" s="27"/>
      <c r="HZ1718" s="27"/>
      <c r="IA1718" s="27"/>
      <c r="IB1718" s="27"/>
      <c r="IC1718" s="27"/>
      <c r="ID1718" s="27"/>
      <c r="IE1718" s="27"/>
      <c r="IF1718" s="27"/>
      <c r="IG1718" s="27"/>
      <c r="IH1718" s="27"/>
      <c r="II1718" s="27"/>
      <c r="IJ1718" s="27"/>
      <c r="IK1718" s="27"/>
      <c r="IL1718" s="27"/>
      <c r="IM1718" s="27"/>
      <c r="IN1718" s="27"/>
      <c r="IO1718" s="27"/>
      <c r="IP1718" s="27"/>
      <c r="IQ1718" s="27"/>
      <c r="IR1718" s="27"/>
      <c r="IS1718" s="27"/>
      <c r="IT1718" s="27"/>
      <c r="IU1718" s="27"/>
      <c r="IV1718" s="27"/>
    </row>
    <row r="1719" spans="1:260" s="10" customFormat="1" ht="12.75" customHeight="1" x14ac:dyDescent="0.2">
      <c r="A1719" s="203" t="s">
        <v>193</v>
      </c>
      <c r="B1719" s="203" t="s">
        <v>4427</v>
      </c>
      <c r="C1719" s="203" t="s">
        <v>1033</v>
      </c>
      <c r="D1719" s="214">
        <v>33156</v>
      </c>
      <c r="E1719" s="203" t="s">
        <v>997</v>
      </c>
      <c r="F1719" s="203" t="s">
        <v>2175</v>
      </c>
      <c r="G1719" s="203" t="s">
        <v>436</v>
      </c>
      <c r="H1719" s="203" t="s">
        <v>193</v>
      </c>
      <c r="I1719" s="203" t="s">
        <v>453</v>
      </c>
      <c r="J1719" s="203" t="s">
        <v>86</v>
      </c>
      <c r="K1719" s="203" t="s">
        <v>193</v>
      </c>
      <c r="L1719" s="203" t="s">
        <v>2215</v>
      </c>
      <c r="M1719" s="203" t="s">
        <v>812</v>
      </c>
      <c r="N1719" s="203" t="s">
        <v>193</v>
      </c>
      <c r="O1719" s="203" t="s">
        <v>30</v>
      </c>
      <c r="P1719" s="203" t="s">
        <v>2376</v>
      </c>
      <c r="Q1719" s="203" t="s">
        <v>193</v>
      </c>
      <c r="R1719" s="203" t="s">
        <v>446</v>
      </c>
      <c r="S1719" s="203" t="s">
        <v>2085</v>
      </c>
      <c r="T1719" s="203" t="s">
        <v>193</v>
      </c>
      <c r="U1719" s="203" t="s">
        <v>446</v>
      </c>
      <c r="V1719" s="203" t="s">
        <v>1652</v>
      </c>
      <c r="W1719" s="203" t="s">
        <v>193</v>
      </c>
      <c r="X1719" s="203" t="s">
        <v>446</v>
      </c>
      <c r="Y1719" s="203" t="s">
        <v>1652</v>
      </c>
      <c r="Z1719" s="203" t="s">
        <v>193</v>
      </c>
      <c r="AA1719" s="203" t="s">
        <v>446</v>
      </c>
      <c r="AB1719" s="203">
        <v>0</v>
      </c>
      <c r="AC1719" s="203">
        <v>0</v>
      </c>
      <c r="AD1719" s="203">
        <v>0</v>
      </c>
      <c r="AE1719" s="203">
        <v>0</v>
      </c>
      <c r="AF1719" s="203">
        <v>0</v>
      </c>
      <c r="AG1719" s="203">
        <v>0</v>
      </c>
      <c r="AH1719" s="203">
        <v>0</v>
      </c>
      <c r="AI1719" s="203">
        <v>0</v>
      </c>
      <c r="AJ1719" s="203">
        <v>0</v>
      </c>
      <c r="AK1719" s="203">
        <v>0</v>
      </c>
      <c r="AL1719" s="203"/>
      <c r="AM1719" s="203"/>
      <c r="AN1719" s="203"/>
      <c r="AO1719" s="203"/>
      <c r="AP1719" s="203"/>
      <c r="AQ1719" s="203"/>
      <c r="AR1719" s="203"/>
      <c r="AS1719" s="203"/>
      <c r="AT1719" s="203"/>
      <c r="AU1719" s="203"/>
      <c r="AV1719" s="203"/>
      <c r="AW1719" s="203"/>
      <c r="AX1719" s="203"/>
      <c r="AY1719" s="203"/>
      <c r="AZ1719" s="203"/>
      <c r="BA1719" s="203"/>
      <c r="BB1719" s="203"/>
      <c r="BC1719" s="203"/>
      <c r="BD1719" s="203"/>
      <c r="BE1719" s="203"/>
      <c r="BF1719" s="203"/>
      <c r="BG1719" s="203"/>
      <c r="BH1719" s="203"/>
      <c r="BI1719" s="203"/>
      <c r="BJ1719" s="203"/>
      <c r="BK1719" s="203"/>
      <c r="BL1719" s="203"/>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c r="FC1719"/>
      <c r="FD1719"/>
      <c r="FE1719"/>
      <c r="FF1719"/>
      <c r="FG1719"/>
      <c r="FH1719"/>
      <c r="FI1719"/>
      <c r="FJ1719"/>
      <c r="FK1719"/>
      <c r="FL1719"/>
      <c r="FM1719"/>
      <c r="FN1719"/>
      <c r="FO1719"/>
      <c r="FP1719"/>
      <c r="FQ1719"/>
      <c r="FR1719"/>
      <c r="FS1719"/>
      <c r="FT1719"/>
      <c r="FU1719"/>
      <c r="FV1719"/>
      <c r="FW1719"/>
      <c r="FX1719"/>
      <c r="FY1719"/>
      <c r="FZ1719"/>
      <c r="GA1719"/>
      <c r="GB1719"/>
      <c r="GC1719"/>
      <c r="GD1719"/>
      <c r="GE1719"/>
      <c r="GF1719"/>
      <c r="GG1719"/>
      <c r="GH1719"/>
      <c r="GI1719"/>
      <c r="GJ1719"/>
      <c r="GK1719"/>
      <c r="GL1719"/>
      <c r="GM1719"/>
      <c r="GN1719"/>
      <c r="GO1719"/>
      <c r="GP1719"/>
      <c r="GQ1719"/>
      <c r="GR1719"/>
      <c r="GS1719"/>
      <c r="GT1719"/>
      <c r="GU1719"/>
      <c r="GV1719"/>
      <c r="GW1719"/>
      <c r="GX1719"/>
      <c r="GY1719"/>
      <c r="GZ1719"/>
      <c r="HA1719"/>
      <c r="HB1719"/>
      <c r="HC1719"/>
      <c r="HD1719"/>
      <c r="HE1719"/>
      <c r="HF1719"/>
      <c r="HG1719"/>
      <c r="HH1719"/>
      <c r="HI1719"/>
      <c r="HJ1719"/>
      <c r="HK1719"/>
      <c r="HL1719"/>
      <c r="HM1719"/>
      <c r="HN1719"/>
      <c r="HO1719"/>
      <c r="HP1719"/>
      <c r="HQ1719"/>
      <c r="HR1719"/>
      <c r="HS1719"/>
      <c r="HT1719"/>
      <c r="HU1719"/>
      <c r="HV1719"/>
      <c r="HW1719"/>
      <c r="HX1719"/>
      <c r="HY1719"/>
      <c r="HZ1719"/>
      <c r="IA1719"/>
      <c r="IB1719"/>
      <c r="IC1719"/>
      <c r="ID1719"/>
      <c r="IE1719"/>
      <c r="IF1719"/>
      <c r="IG1719"/>
      <c r="IH1719"/>
      <c r="II1719"/>
      <c r="IJ1719"/>
      <c r="IK1719"/>
      <c r="IL1719"/>
      <c r="IM1719"/>
      <c r="IN1719"/>
      <c r="IO1719"/>
      <c r="IP1719"/>
      <c r="IQ1719"/>
      <c r="IR1719"/>
      <c r="IS1719"/>
      <c r="IT1719"/>
      <c r="IU1719"/>
      <c r="IV1719"/>
    </row>
    <row r="1720" spans="1:260" ht="12.75" customHeight="1" x14ac:dyDescent="0.2">
      <c r="A1720" s="203" t="s">
        <v>4028</v>
      </c>
      <c r="B1720" s="203" t="s">
        <v>4028</v>
      </c>
      <c r="C1720" s="203"/>
      <c r="D1720" s="214"/>
      <c r="E1720" s="203"/>
      <c r="F1720" s="203"/>
      <c r="G1720" s="203" t="s">
        <v>4028</v>
      </c>
      <c r="H1720" s="203" t="s">
        <v>4028</v>
      </c>
      <c r="I1720" s="203" t="s">
        <v>4028</v>
      </c>
      <c r="J1720" s="203" t="s">
        <v>4028</v>
      </c>
      <c r="K1720" s="203" t="s">
        <v>4028</v>
      </c>
      <c r="L1720" s="203" t="s">
        <v>4028</v>
      </c>
      <c r="M1720" s="203" t="s">
        <v>4028</v>
      </c>
      <c r="N1720" s="203" t="s">
        <v>4028</v>
      </c>
      <c r="O1720" s="203" t="s">
        <v>4028</v>
      </c>
      <c r="P1720" s="203" t="s">
        <v>4028</v>
      </c>
      <c r="Q1720" s="203" t="s">
        <v>4028</v>
      </c>
      <c r="R1720" s="203" t="s">
        <v>4028</v>
      </c>
      <c r="S1720" s="203" t="s">
        <v>4028</v>
      </c>
      <c r="T1720" s="203" t="s">
        <v>4028</v>
      </c>
      <c r="U1720" s="203" t="s">
        <v>4028</v>
      </c>
      <c r="V1720" s="203" t="s">
        <v>4028</v>
      </c>
      <c r="W1720" s="203" t="s">
        <v>4028</v>
      </c>
      <c r="X1720" s="203" t="s">
        <v>4028</v>
      </c>
      <c r="Y1720" s="203" t="s">
        <v>4028</v>
      </c>
      <c r="Z1720" s="203" t="s">
        <v>4028</v>
      </c>
      <c r="AA1720" s="203" t="s">
        <v>4028</v>
      </c>
      <c r="AB1720" s="203" t="s">
        <v>4028</v>
      </c>
      <c r="AC1720" s="203" t="s">
        <v>4028</v>
      </c>
      <c r="AD1720" s="203" t="s">
        <v>4028</v>
      </c>
      <c r="AE1720" s="203" t="s">
        <v>4028</v>
      </c>
      <c r="AF1720" s="203" t="s">
        <v>4028</v>
      </c>
      <c r="AG1720" s="203" t="s">
        <v>4028</v>
      </c>
      <c r="AH1720" s="203" t="s">
        <v>4028</v>
      </c>
      <c r="AI1720" s="203" t="s">
        <v>4028</v>
      </c>
      <c r="AJ1720" s="203" t="s">
        <v>4028</v>
      </c>
      <c r="AK1720" s="203" t="s">
        <v>4028</v>
      </c>
      <c r="AL1720" s="203"/>
      <c r="AM1720" s="203"/>
      <c r="AN1720" s="203"/>
      <c r="AO1720" s="203"/>
      <c r="AP1720" s="203"/>
      <c r="AQ1720" s="203"/>
      <c r="AR1720" s="203"/>
      <c r="AS1720" s="203"/>
      <c r="AT1720" s="203"/>
      <c r="AU1720" s="203"/>
      <c r="AV1720" s="203"/>
      <c r="AW1720" s="203"/>
      <c r="AX1720" s="203"/>
      <c r="AY1720" s="203"/>
      <c r="AZ1720" s="203"/>
      <c r="BA1720" s="203"/>
      <c r="BB1720" s="203"/>
      <c r="BC1720" s="203"/>
      <c r="BD1720" s="203"/>
      <c r="BE1720" s="203"/>
      <c r="BF1720" s="203"/>
      <c r="BG1720" s="203"/>
      <c r="BH1720" s="203"/>
      <c r="BI1720" s="203"/>
      <c r="BJ1720" s="203"/>
      <c r="BK1720" s="203"/>
      <c r="BL1720" s="203"/>
      <c r="BM1720" s="10"/>
      <c r="BN1720" s="10"/>
      <c r="BO1720" s="10"/>
      <c r="BP1720" s="10"/>
      <c r="BQ1720" s="10"/>
      <c r="BR1720" s="10"/>
      <c r="BS1720" s="10"/>
      <c r="BT1720" s="10"/>
      <c r="BU1720" s="10"/>
      <c r="BV1720" s="10"/>
      <c r="BW1720" s="10"/>
      <c r="BX1720" s="10"/>
      <c r="BY1720" s="10"/>
      <c r="BZ1720" s="10"/>
      <c r="CA1720" s="10"/>
      <c r="CB1720" s="10"/>
      <c r="CC1720" s="10"/>
      <c r="CD1720" s="10"/>
      <c r="CE1720" s="10"/>
      <c r="CF1720" s="10"/>
      <c r="CG1720" s="10"/>
      <c r="CH1720" s="10"/>
      <c r="CI1720" s="10"/>
      <c r="CJ1720" s="10"/>
      <c r="CK1720" s="10"/>
      <c r="CL1720" s="10"/>
      <c r="CM1720" s="10"/>
      <c r="CN1720" s="10"/>
      <c r="CO1720" s="10"/>
      <c r="CP1720" s="10"/>
      <c r="CQ1720" s="10"/>
      <c r="CR1720" s="10"/>
      <c r="CS1720" s="10"/>
      <c r="CT1720" s="10"/>
      <c r="CU1720" s="10"/>
      <c r="CV1720" s="10"/>
      <c r="CW1720" s="10"/>
      <c r="CX1720" s="10"/>
      <c r="CY1720" s="10"/>
      <c r="CZ1720" s="10"/>
      <c r="DA1720" s="10"/>
      <c r="DB1720" s="10"/>
      <c r="DC1720" s="10"/>
      <c r="DD1720" s="10"/>
      <c r="DE1720" s="10"/>
      <c r="DF1720" s="10"/>
      <c r="DG1720" s="10"/>
      <c r="DH1720" s="10"/>
      <c r="DI1720" s="10"/>
      <c r="DJ1720" s="10"/>
      <c r="DK1720" s="10"/>
      <c r="DL1720" s="10"/>
      <c r="DM1720" s="10"/>
      <c r="DN1720" s="10"/>
      <c r="DO1720" s="10"/>
      <c r="DP1720" s="10"/>
      <c r="DQ1720" s="10"/>
      <c r="DR1720" s="10"/>
      <c r="DS1720" s="10"/>
      <c r="DT1720" s="10"/>
      <c r="DU1720" s="10"/>
      <c r="DV1720" s="10"/>
      <c r="DW1720" s="10"/>
      <c r="DX1720" s="10"/>
      <c r="DY1720" s="10"/>
      <c r="DZ1720" s="10"/>
      <c r="EA1720" s="10"/>
      <c r="EB1720" s="10"/>
      <c r="EC1720" s="10"/>
      <c r="ED1720" s="10"/>
      <c r="EE1720" s="10"/>
      <c r="EF1720" s="10"/>
      <c r="EG1720" s="10"/>
      <c r="EH1720" s="10"/>
      <c r="EI1720" s="10"/>
      <c r="EJ1720" s="10"/>
      <c r="EK1720" s="10"/>
      <c r="EL1720" s="10"/>
      <c r="EM1720" s="10"/>
      <c r="EN1720" s="10"/>
      <c r="EO1720" s="10"/>
      <c r="EP1720" s="10"/>
      <c r="EQ1720" s="10"/>
      <c r="ER1720" s="10"/>
      <c r="ES1720" s="10"/>
      <c r="ET1720" s="10"/>
      <c r="EU1720" s="10"/>
      <c r="EV1720" s="10"/>
      <c r="EW1720" s="10"/>
      <c r="EX1720" s="10"/>
      <c r="EY1720" s="10"/>
      <c r="EZ1720" s="10"/>
      <c r="FA1720" s="10"/>
      <c r="FB1720" s="10"/>
      <c r="FC1720" s="10"/>
      <c r="FD1720" s="10"/>
      <c r="FE1720" s="10"/>
      <c r="FF1720" s="10"/>
      <c r="FG1720" s="10"/>
      <c r="FH1720" s="10"/>
      <c r="FI1720" s="10"/>
      <c r="FJ1720" s="10"/>
      <c r="FK1720" s="10"/>
      <c r="FL1720" s="10"/>
      <c r="FM1720" s="10"/>
      <c r="FN1720" s="10"/>
      <c r="FO1720" s="10"/>
      <c r="FP1720" s="10"/>
      <c r="FQ1720" s="10"/>
      <c r="FR1720" s="10"/>
      <c r="FS1720" s="10"/>
      <c r="FT1720" s="10"/>
      <c r="FU1720" s="10"/>
      <c r="FV1720" s="10"/>
      <c r="FW1720" s="10"/>
      <c r="FX1720" s="10"/>
      <c r="FY1720" s="10"/>
      <c r="FZ1720" s="10"/>
      <c r="GA1720" s="10"/>
      <c r="GB1720" s="10"/>
      <c r="GC1720" s="10"/>
      <c r="GD1720" s="10"/>
      <c r="GE1720" s="10"/>
      <c r="GF1720" s="10"/>
      <c r="GG1720" s="10"/>
      <c r="GH1720" s="10"/>
      <c r="GI1720" s="10"/>
      <c r="GJ1720" s="10"/>
      <c r="GK1720" s="10"/>
      <c r="GL1720" s="10"/>
      <c r="GM1720" s="10"/>
      <c r="GN1720" s="10"/>
      <c r="GO1720" s="10"/>
      <c r="GP1720" s="10"/>
      <c r="GQ1720" s="10"/>
      <c r="GR1720" s="10"/>
      <c r="GS1720" s="10"/>
      <c r="GT1720" s="10"/>
      <c r="GU1720" s="10"/>
      <c r="GV1720" s="10"/>
      <c r="GW1720" s="10"/>
      <c r="GX1720" s="10"/>
      <c r="GY1720" s="10"/>
      <c r="GZ1720" s="10"/>
      <c r="HA1720" s="10"/>
      <c r="HB1720" s="10"/>
      <c r="HC1720" s="10"/>
      <c r="HD1720" s="10"/>
      <c r="HE1720" s="10"/>
      <c r="HF1720" s="10"/>
      <c r="HG1720" s="10"/>
      <c r="HH1720" s="10"/>
      <c r="HI1720" s="10"/>
      <c r="HJ1720" s="10"/>
      <c r="HK1720" s="10"/>
      <c r="HL1720" s="10"/>
      <c r="HM1720" s="10"/>
      <c r="HN1720" s="10"/>
      <c r="HO1720" s="10"/>
      <c r="HP1720" s="10"/>
      <c r="HQ1720" s="10"/>
      <c r="HR1720" s="10"/>
      <c r="HS1720" s="10"/>
      <c r="HT1720" s="10"/>
      <c r="HU1720" s="10"/>
      <c r="HV1720" s="10"/>
      <c r="HW1720" s="10"/>
      <c r="HX1720" s="10"/>
      <c r="HY1720" s="10"/>
      <c r="HZ1720" s="10"/>
      <c r="IA1720" s="10"/>
      <c r="IB1720" s="10"/>
      <c r="IC1720" s="10"/>
      <c r="ID1720" s="10"/>
      <c r="IE1720" s="10"/>
      <c r="IF1720" s="10"/>
      <c r="IG1720" s="10"/>
      <c r="IH1720" s="10"/>
      <c r="II1720" s="10"/>
      <c r="IJ1720" s="10"/>
      <c r="IK1720" s="10"/>
      <c r="IL1720" s="10"/>
      <c r="IM1720" s="10"/>
      <c r="IN1720" s="10"/>
      <c r="IO1720" s="10"/>
      <c r="IP1720" s="10"/>
      <c r="IQ1720" s="10"/>
      <c r="IR1720" s="10"/>
      <c r="IS1720" s="10"/>
      <c r="IT1720" s="10"/>
      <c r="IU1720" s="10"/>
      <c r="IV1720" s="10"/>
    </row>
    <row r="1721" spans="1:260" s="10" customFormat="1" ht="12.75" customHeight="1" x14ac:dyDescent="0.2">
      <c r="A1721" s="203" t="s">
        <v>344</v>
      </c>
      <c r="B1721" s="203" t="s">
        <v>27</v>
      </c>
      <c r="C1721" s="203" t="s">
        <v>4476</v>
      </c>
      <c r="D1721" s="214">
        <v>35969</v>
      </c>
      <c r="E1721" s="205" t="s">
        <v>4511</v>
      </c>
      <c r="F1721" s="206" t="s">
        <v>4851</v>
      </c>
      <c r="G1721" s="206" t="s">
        <v>4926</v>
      </c>
      <c r="H1721" s="203"/>
      <c r="I1721" s="203"/>
      <c r="J1721" s="206"/>
      <c r="K1721" s="203"/>
      <c r="L1721" s="203"/>
      <c r="M1721" s="206"/>
      <c r="N1721" s="203"/>
      <c r="O1721" s="203"/>
      <c r="P1721" s="206"/>
      <c r="Q1721" s="203"/>
      <c r="R1721" s="203"/>
      <c r="S1721" s="203"/>
      <c r="T1721" s="203"/>
      <c r="U1721" s="203"/>
      <c r="V1721" s="203"/>
      <c r="W1721" s="203"/>
      <c r="X1721" s="203"/>
      <c r="Y1721" s="203"/>
      <c r="Z1721" s="203"/>
      <c r="AA1721" s="203"/>
      <c r="AB1721" s="203"/>
      <c r="AC1721" s="203"/>
      <c r="AD1721" s="203"/>
      <c r="AE1721" s="203"/>
      <c r="AF1721" s="203"/>
      <c r="AG1721" s="203"/>
      <c r="AH1721" s="203"/>
      <c r="AI1721" s="203"/>
      <c r="AJ1721" s="203"/>
      <c r="AK1721" s="203"/>
      <c r="AL1721" s="203"/>
      <c r="AM1721" s="203"/>
      <c r="AN1721" s="203"/>
      <c r="AO1721" s="203"/>
      <c r="AP1721" s="203"/>
      <c r="AQ1721" s="203"/>
      <c r="AR1721" s="203"/>
      <c r="AS1721" s="203"/>
      <c r="AT1721" s="203"/>
      <c r="AU1721" s="203"/>
      <c r="AV1721" s="203"/>
      <c r="AW1721" s="203"/>
      <c r="AX1721" s="203"/>
      <c r="AY1721" s="203"/>
      <c r="AZ1721" s="203"/>
      <c r="BA1721" s="203"/>
      <c r="BB1721" s="203"/>
      <c r="BC1721" s="203"/>
      <c r="BD1721" s="203"/>
      <c r="BE1721" s="203"/>
      <c r="BF1721" s="203"/>
      <c r="BG1721" s="203"/>
      <c r="BH1721" s="203"/>
      <c r="BI1721" s="203"/>
      <c r="BJ1721" s="203"/>
      <c r="BK1721" s="203"/>
      <c r="BL1721" s="203"/>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c r="FC1721"/>
      <c r="FD1721"/>
      <c r="FE1721"/>
      <c r="FF1721"/>
      <c r="FG1721"/>
      <c r="FH1721"/>
      <c r="FI1721"/>
      <c r="FJ1721"/>
      <c r="FK1721"/>
      <c r="FL1721"/>
      <c r="FM1721"/>
      <c r="FN1721"/>
      <c r="FO1721"/>
      <c r="FP1721"/>
      <c r="FQ1721"/>
      <c r="FR1721"/>
      <c r="FS1721"/>
      <c r="FT1721"/>
      <c r="FU1721"/>
      <c r="FV1721"/>
      <c r="FW1721"/>
      <c r="FX1721"/>
      <c r="FY1721"/>
      <c r="FZ1721"/>
      <c r="GA1721"/>
      <c r="GB1721"/>
      <c r="GC1721"/>
      <c r="GD1721"/>
      <c r="GE1721"/>
      <c r="GF1721"/>
      <c r="GG1721"/>
      <c r="GH1721"/>
      <c r="GI1721"/>
      <c r="GJ1721"/>
      <c r="GK1721"/>
      <c r="GL1721"/>
      <c r="GM1721"/>
      <c r="GN1721"/>
      <c r="GO1721"/>
      <c r="GP1721"/>
      <c r="GQ1721"/>
      <c r="GR1721"/>
      <c r="GS1721"/>
      <c r="GT1721"/>
      <c r="GU1721"/>
      <c r="GV1721"/>
      <c r="GW1721"/>
      <c r="GX1721"/>
      <c r="GY1721"/>
      <c r="GZ1721"/>
      <c r="HA1721"/>
      <c r="HB1721"/>
      <c r="HC1721"/>
      <c r="HD1721"/>
      <c r="HE1721"/>
      <c r="HF1721"/>
      <c r="HG1721"/>
      <c r="HH1721"/>
      <c r="HI1721"/>
      <c r="HJ1721"/>
      <c r="HK1721"/>
      <c r="HL1721"/>
      <c r="HM1721"/>
      <c r="HN1721"/>
      <c r="HO1721"/>
      <c r="HP1721"/>
      <c r="HQ1721"/>
      <c r="HR1721"/>
      <c r="HS1721"/>
      <c r="HT1721"/>
      <c r="HU1721"/>
      <c r="HV1721"/>
      <c r="HW1721"/>
      <c r="HX1721"/>
      <c r="HY1721"/>
      <c r="HZ1721"/>
      <c r="IA1721"/>
      <c r="IB1721"/>
      <c r="IC1721"/>
      <c r="ID1721"/>
      <c r="IE1721"/>
      <c r="IF1721"/>
      <c r="IG1721"/>
      <c r="IH1721"/>
      <c r="II1721"/>
      <c r="IJ1721"/>
      <c r="IK1721"/>
      <c r="IL1721"/>
      <c r="IM1721"/>
      <c r="IN1721"/>
      <c r="IO1721"/>
      <c r="IP1721"/>
      <c r="IQ1721"/>
      <c r="IR1721"/>
      <c r="IS1721"/>
      <c r="IT1721"/>
      <c r="IU1721"/>
      <c r="IV1721"/>
    </row>
    <row r="1722" spans="1:260" s="10" customFormat="1" ht="12.75" customHeight="1" x14ac:dyDescent="0.2">
      <c r="A1722" s="203" t="s">
        <v>344</v>
      </c>
      <c r="B1722" s="203" t="s">
        <v>386</v>
      </c>
      <c r="C1722" s="203" t="s">
        <v>4250</v>
      </c>
      <c r="D1722" s="215">
        <v>36016</v>
      </c>
      <c r="E1722" s="205" t="s">
        <v>4513</v>
      </c>
      <c r="F1722" s="206" t="s">
        <v>4514</v>
      </c>
      <c r="G1722" s="206" t="s">
        <v>2358</v>
      </c>
      <c r="H1722" s="203"/>
      <c r="I1722" s="203"/>
      <c r="J1722" s="206"/>
      <c r="K1722" s="203"/>
      <c r="L1722" s="203"/>
      <c r="M1722" s="206"/>
      <c r="N1722" s="203"/>
      <c r="O1722" s="203"/>
      <c r="P1722" s="206"/>
      <c r="Q1722" s="203"/>
      <c r="R1722" s="203"/>
      <c r="S1722" s="203"/>
      <c r="T1722" s="203"/>
      <c r="U1722" s="203"/>
      <c r="V1722" s="203"/>
      <c r="W1722" s="203"/>
      <c r="X1722" s="203"/>
      <c r="Y1722" s="203"/>
      <c r="Z1722" s="203"/>
      <c r="AA1722" s="203"/>
      <c r="AB1722" s="203"/>
      <c r="AC1722" s="203"/>
      <c r="AD1722" s="203"/>
      <c r="AE1722" s="203"/>
      <c r="AF1722" s="203"/>
      <c r="AG1722" s="203"/>
      <c r="AH1722" s="203"/>
      <c r="AI1722" s="203"/>
      <c r="AJ1722" s="203"/>
      <c r="AK1722" s="203"/>
      <c r="AL1722" s="203"/>
      <c r="AM1722" s="203"/>
      <c r="AN1722" s="203"/>
      <c r="AO1722" s="203"/>
      <c r="AP1722" s="203"/>
      <c r="AQ1722" s="203"/>
      <c r="AR1722" s="203"/>
      <c r="AS1722" s="203"/>
      <c r="AT1722" s="203"/>
      <c r="AU1722" s="203"/>
      <c r="AV1722" s="203"/>
      <c r="AW1722" s="203"/>
      <c r="AX1722" s="203"/>
      <c r="AY1722" s="203"/>
      <c r="AZ1722" s="203"/>
      <c r="BA1722" s="203"/>
      <c r="BB1722" s="203"/>
      <c r="BC1722" s="203"/>
      <c r="BD1722" s="203"/>
      <c r="BE1722" s="203"/>
      <c r="BF1722" s="203"/>
      <c r="BG1722" s="203"/>
      <c r="BH1722" s="203"/>
      <c r="BI1722" s="203"/>
      <c r="BJ1722" s="203"/>
      <c r="BK1722" s="203"/>
      <c r="BL1722" s="203"/>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c r="FC1722"/>
      <c r="FD1722"/>
      <c r="FE1722"/>
      <c r="FF1722"/>
      <c r="FG1722"/>
      <c r="FH1722"/>
      <c r="FI1722"/>
      <c r="FJ1722"/>
      <c r="FK1722"/>
      <c r="FL1722"/>
      <c r="FM1722"/>
      <c r="FN1722"/>
      <c r="FO1722"/>
      <c r="FP1722"/>
      <c r="FQ1722"/>
      <c r="FR1722"/>
      <c r="FS1722"/>
      <c r="FT1722"/>
      <c r="FU1722"/>
      <c r="FV1722"/>
      <c r="FW1722"/>
      <c r="FX1722"/>
      <c r="FY1722"/>
      <c r="FZ1722"/>
      <c r="GA1722"/>
      <c r="GB1722"/>
      <c r="GC1722"/>
      <c r="GD1722"/>
      <c r="GE1722"/>
      <c r="GF1722"/>
      <c r="GG1722"/>
      <c r="GH1722"/>
      <c r="GI1722"/>
      <c r="GJ1722"/>
      <c r="GK1722"/>
      <c r="GL1722"/>
      <c r="GM1722"/>
      <c r="GN1722"/>
      <c r="GO1722"/>
      <c r="GP1722"/>
      <c r="GQ1722"/>
      <c r="GR1722"/>
      <c r="GS1722"/>
      <c r="GT1722"/>
      <c r="GU1722"/>
      <c r="GV1722"/>
      <c r="GW1722"/>
      <c r="GX1722"/>
      <c r="GY1722"/>
      <c r="GZ1722"/>
      <c r="HA1722"/>
      <c r="HB1722"/>
      <c r="HC1722"/>
      <c r="HD1722"/>
      <c r="HE1722"/>
      <c r="HF1722"/>
      <c r="HG1722"/>
      <c r="HH1722"/>
      <c r="HI1722"/>
      <c r="HJ1722"/>
      <c r="HK1722"/>
      <c r="HL1722"/>
      <c r="HM1722"/>
      <c r="HN1722"/>
      <c r="HO1722"/>
      <c r="HP1722"/>
      <c r="HQ1722"/>
      <c r="HR1722"/>
      <c r="HS1722"/>
      <c r="HT1722"/>
      <c r="HU1722"/>
      <c r="HV1722"/>
      <c r="HW1722"/>
      <c r="HX1722"/>
      <c r="HY1722"/>
      <c r="HZ1722"/>
      <c r="IA1722"/>
      <c r="IB1722"/>
      <c r="IC1722"/>
      <c r="ID1722"/>
      <c r="IE1722"/>
      <c r="IF1722"/>
      <c r="IG1722"/>
      <c r="IH1722"/>
      <c r="II1722"/>
      <c r="IJ1722"/>
      <c r="IK1722"/>
      <c r="IL1722"/>
      <c r="IM1722"/>
      <c r="IN1722"/>
      <c r="IO1722"/>
      <c r="IP1722"/>
      <c r="IQ1722"/>
      <c r="IR1722"/>
      <c r="IS1722"/>
      <c r="IT1722"/>
      <c r="IU1722"/>
      <c r="IV1722"/>
    </row>
    <row r="1723" spans="1:260" ht="12.75" customHeight="1" x14ac:dyDescent="0.2">
      <c r="A1723" s="203" t="s">
        <v>344</v>
      </c>
      <c r="B1723" s="203" t="s">
        <v>4104</v>
      </c>
      <c r="C1723" s="203" t="s">
        <v>2023</v>
      </c>
      <c r="D1723" s="214">
        <v>34019</v>
      </c>
      <c r="E1723" s="203" t="s">
        <v>1573</v>
      </c>
      <c r="F1723" s="203" t="s">
        <v>2184</v>
      </c>
      <c r="G1723" s="203" t="s">
        <v>4605</v>
      </c>
      <c r="H1723" s="203" t="s">
        <v>4029</v>
      </c>
      <c r="I1723" s="203"/>
      <c r="J1723" s="203"/>
      <c r="K1723" s="203" t="s">
        <v>344</v>
      </c>
      <c r="L1723" s="203" t="s">
        <v>453</v>
      </c>
      <c r="M1723" s="203" t="s">
        <v>2944</v>
      </c>
      <c r="N1723" s="203" t="s">
        <v>344</v>
      </c>
      <c r="O1723" s="203" t="s">
        <v>453</v>
      </c>
      <c r="P1723" s="203" t="s">
        <v>2281</v>
      </c>
      <c r="Q1723" s="203" t="s">
        <v>344</v>
      </c>
      <c r="R1723" s="203" t="s">
        <v>111</v>
      </c>
      <c r="S1723" s="203" t="s">
        <v>2024</v>
      </c>
      <c r="T1723" s="203">
        <v>0</v>
      </c>
      <c r="U1723" s="203">
        <v>0</v>
      </c>
      <c r="V1723" s="203">
        <v>0</v>
      </c>
      <c r="W1723" s="203">
        <v>0</v>
      </c>
      <c r="X1723" s="203">
        <v>0</v>
      </c>
      <c r="Y1723" s="203">
        <v>0</v>
      </c>
      <c r="Z1723" s="203">
        <v>0</v>
      </c>
      <c r="AA1723" s="203">
        <v>0</v>
      </c>
      <c r="AB1723" s="203">
        <v>0</v>
      </c>
      <c r="AC1723" s="203">
        <v>0</v>
      </c>
      <c r="AD1723" s="203">
        <v>0</v>
      </c>
      <c r="AE1723" s="203">
        <v>0</v>
      </c>
      <c r="AF1723" s="203">
        <v>0</v>
      </c>
      <c r="AG1723" s="203">
        <v>0</v>
      </c>
      <c r="AH1723" s="203">
        <v>0</v>
      </c>
      <c r="AI1723" s="203">
        <v>0</v>
      </c>
      <c r="AJ1723" s="203">
        <v>0</v>
      </c>
      <c r="AK1723" s="203">
        <v>0</v>
      </c>
      <c r="AL1723" s="203"/>
      <c r="AM1723" s="203"/>
      <c r="AN1723" s="203"/>
      <c r="AO1723" s="203"/>
      <c r="AP1723" s="203"/>
      <c r="AQ1723" s="203"/>
      <c r="AR1723" s="203"/>
      <c r="AS1723" s="203"/>
      <c r="AT1723" s="203"/>
      <c r="AU1723" s="203"/>
      <c r="AV1723" s="203"/>
      <c r="AW1723" s="203"/>
      <c r="AX1723" s="203"/>
      <c r="AY1723" s="203"/>
      <c r="AZ1723" s="203"/>
      <c r="BA1723" s="203"/>
      <c r="BB1723" s="203"/>
      <c r="BC1723" s="203"/>
      <c r="BD1723" s="203"/>
      <c r="BE1723" s="203"/>
      <c r="BF1723" s="203"/>
      <c r="BG1723" s="203"/>
      <c r="BH1723" s="203"/>
      <c r="BI1723" s="203"/>
      <c r="BJ1723" s="203"/>
      <c r="BK1723" s="203"/>
      <c r="BL1723" s="203"/>
      <c r="BM1723" s="10"/>
      <c r="BN1723" s="10"/>
      <c r="BO1723" s="10"/>
      <c r="BP1723" s="10"/>
      <c r="BQ1723" s="10"/>
      <c r="BR1723" s="10"/>
      <c r="BS1723" s="10"/>
      <c r="BT1723" s="10"/>
      <c r="BU1723" s="10"/>
      <c r="BV1723" s="10"/>
      <c r="BW1723" s="10"/>
      <c r="BX1723" s="10"/>
      <c r="BY1723" s="10"/>
      <c r="BZ1723" s="10"/>
      <c r="CA1723" s="10"/>
      <c r="CB1723" s="10"/>
      <c r="CC1723" s="10"/>
      <c r="CD1723" s="10"/>
      <c r="CE1723" s="10"/>
      <c r="CF1723" s="10"/>
      <c r="CG1723" s="10"/>
      <c r="CH1723" s="10"/>
      <c r="CI1723" s="10"/>
      <c r="CJ1723" s="10"/>
      <c r="CK1723" s="10"/>
      <c r="CL1723" s="10"/>
      <c r="CM1723" s="10"/>
      <c r="CN1723" s="10"/>
      <c r="CO1723" s="10"/>
      <c r="CP1723" s="10"/>
      <c r="CQ1723" s="10"/>
      <c r="CR1723" s="10"/>
      <c r="CS1723" s="10"/>
      <c r="CT1723" s="10"/>
      <c r="CU1723" s="10"/>
      <c r="CV1723" s="10"/>
      <c r="CW1723" s="10"/>
      <c r="CX1723" s="10"/>
      <c r="CY1723" s="10"/>
      <c r="CZ1723" s="10"/>
      <c r="DA1723" s="10"/>
      <c r="DB1723" s="10"/>
      <c r="DC1723" s="10"/>
      <c r="DD1723" s="10"/>
      <c r="DE1723" s="10"/>
      <c r="DF1723" s="10"/>
      <c r="DG1723" s="10"/>
      <c r="DH1723" s="10"/>
      <c r="DI1723" s="10"/>
      <c r="DJ1723" s="10"/>
      <c r="DK1723" s="10"/>
      <c r="DL1723" s="10"/>
      <c r="DM1723" s="10"/>
      <c r="DN1723" s="10"/>
      <c r="DO1723" s="10"/>
      <c r="DP1723" s="10"/>
      <c r="DQ1723" s="10"/>
      <c r="DR1723" s="10"/>
      <c r="DS1723" s="10"/>
      <c r="DT1723" s="10"/>
      <c r="DU1723" s="10"/>
      <c r="DV1723" s="10"/>
      <c r="DW1723" s="10"/>
      <c r="DX1723" s="10"/>
      <c r="DY1723" s="10"/>
      <c r="DZ1723" s="10"/>
      <c r="EA1723" s="10"/>
      <c r="EB1723" s="10"/>
      <c r="EC1723" s="10"/>
      <c r="ED1723" s="10"/>
      <c r="EE1723" s="10"/>
      <c r="EF1723" s="10"/>
      <c r="EG1723" s="10"/>
      <c r="EH1723" s="10"/>
      <c r="EI1723" s="10"/>
      <c r="EJ1723" s="10"/>
      <c r="EK1723" s="10"/>
      <c r="EL1723" s="10"/>
      <c r="EM1723" s="10"/>
      <c r="EN1723" s="10"/>
      <c r="EO1723" s="10"/>
      <c r="EP1723" s="10"/>
      <c r="EQ1723" s="10"/>
      <c r="ER1723" s="10"/>
      <c r="ES1723" s="10"/>
      <c r="ET1723" s="10"/>
      <c r="EU1723" s="10"/>
      <c r="EV1723" s="10"/>
      <c r="EW1723" s="10"/>
      <c r="EX1723" s="10"/>
      <c r="EY1723" s="10"/>
      <c r="EZ1723" s="10"/>
      <c r="FA1723" s="10"/>
      <c r="FB1723" s="10"/>
      <c r="FC1723" s="10"/>
      <c r="FD1723" s="10"/>
      <c r="FE1723" s="10"/>
      <c r="FF1723" s="10"/>
      <c r="FG1723" s="10"/>
      <c r="FH1723" s="10"/>
      <c r="FI1723" s="10"/>
      <c r="FJ1723" s="10"/>
      <c r="FK1723" s="10"/>
      <c r="FL1723" s="10"/>
      <c r="FM1723" s="10"/>
      <c r="FN1723" s="10"/>
      <c r="FO1723" s="10"/>
      <c r="FP1723" s="10"/>
      <c r="FQ1723" s="10"/>
      <c r="FR1723" s="10"/>
      <c r="FS1723" s="10"/>
      <c r="FT1723" s="10"/>
      <c r="FU1723" s="10"/>
      <c r="FV1723" s="10"/>
      <c r="FW1723" s="10"/>
      <c r="FX1723" s="10"/>
      <c r="FY1723" s="10"/>
      <c r="FZ1723" s="10"/>
      <c r="GA1723" s="10"/>
      <c r="GB1723" s="10"/>
      <c r="GC1723" s="10"/>
      <c r="GD1723" s="10"/>
      <c r="GE1723" s="10"/>
      <c r="GF1723" s="10"/>
      <c r="GG1723" s="10"/>
      <c r="GH1723" s="10"/>
      <c r="GI1723" s="10"/>
      <c r="GJ1723" s="10"/>
      <c r="GK1723" s="10"/>
      <c r="GL1723" s="10"/>
      <c r="GM1723" s="10"/>
      <c r="GN1723" s="10"/>
      <c r="GO1723" s="10"/>
      <c r="GP1723" s="10"/>
      <c r="GQ1723" s="10"/>
      <c r="GR1723" s="10"/>
      <c r="GS1723" s="10"/>
      <c r="GT1723" s="10"/>
      <c r="GU1723" s="10"/>
      <c r="GV1723" s="10"/>
      <c r="GW1723" s="10"/>
      <c r="GX1723" s="10"/>
      <c r="GY1723" s="10"/>
      <c r="GZ1723" s="10"/>
      <c r="HA1723" s="10"/>
      <c r="HB1723" s="10"/>
      <c r="HC1723" s="10"/>
      <c r="HD1723" s="10"/>
      <c r="HE1723" s="10"/>
      <c r="HF1723" s="10"/>
      <c r="HG1723" s="10"/>
      <c r="HH1723" s="10"/>
      <c r="HI1723" s="10"/>
      <c r="HJ1723" s="10"/>
      <c r="HK1723" s="10"/>
      <c r="HL1723" s="10"/>
      <c r="HM1723" s="10"/>
      <c r="HN1723" s="10"/>
      <c r="HO1723" s="10"/>
      <c r="HP1723" s="10"/>
      <c r="HQ1723" s="10"/>
      <c r="HR1723" s="10"/>
      <c r="HS1723" s="10"/>
      <c r="HT1723" s="10"/>
      <c r="HU1723" s="10"/>
      <c r="HV1723" s="10"/>
      <c r="HW1723" s="10"/>
      <c r="HX1723" s="10"/>
      <c r="HY1723" s="10"/>
      <c r="HZ1723" s="10"/>
      <c r="IA1723" s="10"/>
      <c r="IB1723" s="10"/>
      <c r="IC1723" s="10"/>
      <c r="ID1723" s="10"/>
      <c r="IE1723" s="10"/>
      <c r="IF1723" s="10"/>
      <c r="IG1723" s="10"/>
      <c r="IH1723" s="10"/>
      <c r="II1723" s="10"/>
      <c r="IJ1723" s="10"/>
      <c r="IK1723" s="10"/>
      <c r="IL1723" s="10"/>
      <c r="IM1723" s="10"/>
      <c r="IN1723" s="10"/>
      <c r="IO1723" s="10"/>
      <c r="IP1723" s="10"/>
      <c r="IQ1723" s="10"/>
      <c r="IR1723" s="10"/>
      <c r="IS1723" s="10"/>
      <c r="IT1723" s="10"/>
      <c r="IU1723" s="10"/>
      <c r="IV1723" s="10"/>
      <c r="IW1723" s="10"/>
      <c r="IX1723" s="10"/>
      <c r="IY1723" s="10"/>
    </row>
    <row r="1724" spans="1:260" ht="12.75" customHeight="1" x14ac:dyDescent="0.2">
      <c r="A1724" s="203" t="s">
        <v>344</v>
      </c>
      <c r="B1724" s="203" t="s">
        <v>450</v>
      </c>
      <c r="C1724" s="203" t="s">
        <v>4419</v>
      </c>
      <c r="D1724" s="215">
        <v>35858</v>
      </c>
      <c r="E1724" s="205" t="s">
        <v>4510</v>
      </c>
      <c r="F1724" s="206" t="s">
        <v>4515</v>
      </c>
      <c r="G1724" s="206" t="s">
        <v>4927</v>
      </c>
      <c r="H1724" s="203"/>
      <c r="I1724" s="203"/>
      <c r="J1724" s="206"/>
      <c r="K1724" s="203"/>
      <c r="L1724" s="203"/>
      <c r="M1724" s="206"/>
      <c r="N1724" s="203"/>
      <c r="O1724" s="203"/>
      <c r="P1724" s="206"/>
      <c r="Q1724" s="203"/>
      <c r="R1724" s="203"/>
      <c r="S1724" s="203"/>
      <c r="T1724" s="203"/>
      <c r="U1724" s="203"/>
      <c r="V1724" s="203"/>
      <c r="W1724" s="203"/>
      <c r="X1724" s="203"/>
      <c r="Y1724" s="203"/>
      <c r="Z1724" s="203"/>
      <c r="AA1724" s="203"/>
      <c r="AB1724" s="203"/>
      <c r="AC1724" s="203"/>
      <c r="AD1724" s="203"/>
      <c r="AE1724" s="203"/>
      <c r="AF1724" s="203"/>
      <c r="AG1724" s="203"/>
      <c r="AH1724" s="203"/>
      <c r="AI1724" s="203"/>
      <c r="AJ1724" s="203"/>
      <c r="AK1724" s="203"/>
      <c r="AL1724" s="203"/>
      <c r="AM1724" s="203"/>
      <c r="AN1724" s="203"/>
      <c r="AO1724" s="203"/>
      <c r="AP1724" s="203"/>
      <c r="AQ1724" s="203"/>
      <c r="AR1724" s="203"/>
      <c r="AS1724" s="203"/>
      <c r="AT1724" s="203"/>
      <c r="AU1724" s="203"/>
      <c r="AV1724" s="203"/>
      <c r="AW1724" s="203"/>
      <c r="AX1724" s="203"/>
      <c r="AY1724" s="203"/>
      <c r="AZ1724" s="203"/>
      <c r="BA1724" s="203"/>
      <c r="BB1724" s="203"/>
      <c r="BC1724" s="203"/>
      <c r="BD1724" s="203"/>
      <c r="BE1724" s="203"/>
      <c r="BF1724" s="203"/>
      <c r="BG1724" s="203"/>
      <c r="BH1724" s="203"/>
      <c r="BI1724" s="203"/>
      <c r="BJ1724" s="203"/>
      <c r="BK1724" s="203"/>
      <c r="BL1724" s="203"/>
      <c r="BM1724" s="13"/>
      <c r="BN1724" s="13"/>
      <c r="BO1724" s="13"/>
      <c r="BP1724" s="13"/>
      <c r="BQ1724" s="13"/>
      <c r="BR1724" s="13"/>
      <c r="BS1724" s="13"/>
      <c r="BT1724" s="13"/>
      <c r="BU1724" s="13"/>
      <c r="BV1724" s="13"/>
      <c r="BW1724" s="13"/>
      <c r="BX1724" s="13"/>
      <c r="BY1724" s="13"/>
      <c r="BZ1724" s="13"/>
      <c r="CA1724" s="13"/>
      <c r="CB1724" s="13"/>
      <c r="CC1724" s="13"/>
      <c r="CD1724" s="13"/>
      <c r="CE1724" s="13"/>
      <c r="CF1724" s="13"/>
      <c r="CG1724" s="13"/>
      <c r="CH1724" s="13"/>
      <c r="CI1724" s="13"/>
      <c r="CJ1724" s="13"/>
      <c r="CK1724" s="13"/>
      <c r="CL1724" s="13"/>
      <c r="CM1724" s="13"/>
      <c r="CN1724" s="13"/>
      <c r="CO1724" s="13"/>
      <c r="CP1724" s="13"/>
      <c r="CQ1724" s="13"/>
      <c r="CR1724" s="13"/>
      <c r="CS1724" s="13"/>
      <c r="CT1724" s="13"/>
      <c r="CU1724" s="13"/>
      <c r="CV1724" s="13"/>
      <c r="CW1724" s="13"/>
      <c r="CX1724" s="13"/>
      <c r="CY1724" s="13"/>
      <c r="CZ1724" s="13"/>
      <c r="DA1724" s="13"/>
      <c r="DB1724" s="13"/>
      <c r="DC1724" s="13"/>
      <c r="DD1724" s="13"/>
      <c r="DE1724" s="13"/>
      <c r="DF1724" s="13"/>
      <c r="DG1724" s="13"/>
      <c r="DH1724" s="13"/>
      <c r="DI1724" s="13"/>
      <c r="DJ1724" s="13"/>
      <c r="DK1724" s="13"/>
      <c r="DL1724" s="13"/>
      <c r="DM1724" s="13"/>
      <c r="DN1724" s="13"/>
      <c r="DO1724" s="13"/>
      <c r="DP1724" s="13"/>
      <c r="DQ1724" s="13"/>
      <c r="DR1724" s="13"/>
      <c r="DS1724" s="13"/>
      <c r="DT1724" s="13"/>
      <c r="DU1724" s="13"/>
      <c r="DV1724" s="13"/>
      <c r="DW1724" s="13"/>
      <c r="DX1724" s="13"/>
      <c r="DY1724" s="13"/>
      <c r="DZ1724" s="13"/>
      <c r="EA1724" s="13"/>
      <c r="EB1724" s="13"/>
      <c r="EC1724" s="13"/>
      <c r="ED1724" s="13"/>
      <c r="EE1724" s="13"/>
      <c r="EF1724" s="13"/>
      <c r="EG1724" s="13"/>
      <c r="EH1724" s="13"/>
      <c r="EI1724" s="13"/>
      <c r="EJ1724" s="13"/>
      <c r="EK1724" s="13"/>
      <c r="EL1724" s="13"/>
      <c r="EM1724" s="13"/>
      <c r="EN1724" s="13"/>
      <c r="EO1724" s="13"/>
      <c r="EP1724" s="13"/>
      <c r="EQ1724" s="13"/>
      <c r="ER1724" s="13"/>
      <c r="ES1724" s="13"/>
      <c r="ET1724" s="13"/>
      <c r="EU1724" s="13"/>
      <c r="EV1724" s="13"/>
      <c r="EW1724" s="13"/>
      <c r="EX1724" s="13"/>
      <c r="EY1724" s="13"/>
      <c r="EZ1724" s="13"/>
      <c r="FA1724" s="13"/>
      <c r="FB1724" s="13"/>
      <c r="FC1724" s="13"/>
      <c r="FD1724" s="13"/>
      <c r="FE1724" s="13"/>
      <c r="FF1724" s="13"/>
      <c r="FG1724" s="13"/>
      <c r="FH1724" s="13"/>
      <c r="FI1724" s="13"/>
      <c r="FJ1724" s="13"/>
      <c r="FK1724" s="13"/>
      <c r="FL1724" s="13"/>
      <c r="FM1724" s="13"/>
      <c r="FN1724" s="13"/>
      <c r="FO1724" s="13"/>
      <c r="FP1724" s="13"/>
      <c r="FQ1724" s="13"/>
      <c r="FR1724" s="13"/>
      <c r="FS1724" s="13"/>
      <c r="FT1724" s="13"/>
      <c r="FU1724" s="13"/>
      <c r="FV1724" s="13"/>
      <c r="FW1724" s="13"/>
      <c r="FX1724" s="13"/>
      <c r="FY1724" s="13"/>
      <c r="FZ1724" s="13"/>
      <c r="GA1724" s="13"/>
      <c r="GB1724" s="13"/>
      <c r="GC1724" s="13"/>
      <c r="GD1724" s="13"/>
      <c r="GE1724" s="13"/>
      <c r="GF1724" s="13"/>
      <c r="GG1724" s="13"/>
      <c r="GH1724" s="13"/>
      <c r="GI1724" s="13"/>
      <c r="GJ1724" s="13"/>
      <c r="GK1724" s="13"/>
      <c r="GL1724" s="13"/>
      <c r="GM1724" s="13"/>
      <c r="GN1724" s="13"/>
      <c r="GO1724" s="13"/>
      <c r="GP1724" s="13"/>
      <c r="GQ1724" s="13"/>
      <c r="GR1724" s="13"/>
      <c r="GS1724" s="13"/>
      <c r="GT1724" s="13"/>
      <c r="GU1724" s="13"/>
      <c r="GV1724" s="13"/>
      <c r="GW1724" s="13"/>
      <c r="GX1724" s="13"/>
      <c r="GY1724" s="13"/>
      <c r="GZ1724" s="13"/>
      <c r="HA1724" s="13"/>
      <c r="HB1724" s="13"/>
      <c r="HC1724" s="13"/>
      <c r="HD1724" s="13"/>
      <c r="HE1724" s="13"/>
      <c r="HF1724" s="13"/>
      <c r="HG1724" s="13"/>
      <c r="HH1724" s="13"/>
      <c r="HI1724" s="13"/>
      <c r="HJ1724" s="13"/>
      <c r="HK1724" s="13"/>
      <c r="HL1724" s="13"/>
      <c r="HM1724" s="13"/>
      <c r="HN1724" s="13"/>
      <c r="HO1724" s="13"/>
      <c r="HP1724" s="13"/>
      <c r="HQ1724" s="13"/>
      <c r="HR1724" s="13"/>
      <c r="HS1724" s="13"/>
      <c r="HT1724" s="13"/>
      <c r="HU1724" s="13"/>
      <c r="HV1724" s="13"/>
      <c r="HW1724" s="13"/>
      <c r="HX1724" s="13"/>
      <c r="HY1724" s="13"/>
      <c r="HZ1724" s="13"/>
      <c r="IA1724" s="13"/>
      <c r="IB1724" s="13"/>
      <c r="IC1724" s="13"/>
      <c r="ID1724" s="13"/>
      <c r="IE1724" s="13"/>
      <c r="IF1724" s="13"/>
      <c r="IG1724" s="13"/>
      <c r="IH1724" s="13"/>
      <c r="II1724" s="13"/>
      <c r="IJ1724" s="13"/>
      <c r="IK1724" s="13"/>
      <c r="IL1724" s="13"/>
      <c r="IM1724" s="13"/>
      <c r="IN1724" s="13"/>
      <c r="IO1724" s="13"/>
      <c r="IP1724" s="13"/>
      <c r="IQ1724" s="13"/>
      <c r="IR1724" s="13"/>
      <c r="IS1724" s="13"/>
      <c r="IT1724" s="13"/>
      <c r="IU1724" s="13"/>
      <c r="IV1724" s="13"/>
    </row>
    <row r="1725" spans="1:260" s="10" customFormat="1" ht="12.75" customHeight="1" x14ac:dyDescent="0.2">
      <c r="A1725" s="203" t="s">
        <v>110</v>
      </c>
      <c r="B1725" s="203" t="s">
        <v>4439</v>
      </c>
      <c r="C1725" s="203" t="s">
        <v>1150</v>
      </c>
      <c r="D1725" s="214">
        <v>33351</v>
      </c>
      <c r="E1725" s="203" t="s">
        <v>1004</v>
      </c>
      <c r="F1725" s="203" t="s">
        <v>2147</v>
      </c>
      <c r="G1725" s="203" t="s">
        <v>4606</v>
      </c>
      <c r="H1725" s="203" t="s">
        <v>110</v>
      </c>
      <c r="I1725" s="203" t="s">
        <v>111</v>
      </c>
      <c r="J1725" s="203" t="s">
        <v>3731</v>
      </c>
      <c r="K1725" s="203" t="s">
        <v>110</v>
      </c>
      <c r="L1725" s="203" t="s">
        <v>111</v>
      </c>
      <c r="M1725" s="203" t="s">
        <v>2974</v>
      </c>
      <c r="N1725" s="203" t="s">
        <v>110</v>
      </c>
      <c r="O1725" s="203" t="s">
        <v>111</v>
      </c>
      <c r="P1725" s="203" t="s">
        <v>2381</v>
      </c>
      <c r="Q1725" s="203" t="s">
        <v>110</v>
      </c>
      <c r="R1725" s="203" t="s">
        <v>39</v>
      </c>
      <c r="S1725" s="203" t="s">
        <v>1768</v>
      </c>
      <c r="T1725" s="203" t="s">
        <v>110</v>
      </c>
      <c r="U1725" s="203" t="s">
        <v>39</v>
      </c>
      <c r="V1725" s="203" t="s">
        <v>1637</v>
      </c>
      <c r="W1725" s="203" t="s">
        <v>110</v>
      </c>
      <c r="X1725" s="203" t="s">
        <v>39</v>
      </c>
      <c r="Y1725" s="203" t="s">
        <v>1637</v>
      </c>
      <c r="Z1725" s="203" t="s">
        <v>110</v>
      </c>
      <c r="AA1725" s="203" t="s">
        <v>39</v>
      </c>
      <c r="AB1725" s="203" t="s">
        <v>480</v>
      </c>
      <c r="AC1725" s="203">
        <v>0</v>
      </c>
      <c r="AD1725" s="203">
        <v>0</v>
      </c>
      <c r="AE1725" s="203">
        <v>0</v>
      </c>
      <c r="AF1725" s="203">
        <v>0</v>
      </c>
      <c r="AG1725" s="203">
        <v>0</v>
      </c>
      <c r="AH1725" s="203">
        <v>0</v>
      </c>
      <c r="AI1725" s="203">
        <v>0</v>
      </c>
      <c r="AJ1725" s="203">
        <v>0</v>
      </c>
      <c r="AK1725" s="203">
        <v>0</v>
      </c>
      <c r="AL1725" s="203"/>
      <c r="AM1725" s="203"/>
      <c r="AN1725" s="203"/>
      <c r="AO1725" s="203"/>
      <c r="AP1725" s="203"/>
      <c r="AQ1725" s="203"/>
      <c r="AR1725" s="203"/>
      <c r="AS1725" s="203"/>
      <c r="AT1725" s="203"/>
      <c r="AU1725" s="203"/>
      <c r="AV1725" s="203"/>
      <c r="AW1725" s="203"/>
      <c r="AX1725" s="203"/>
      <c r="AY1725" s="203"/>
      <c r="AZ1725" s="203"/>
      <c r="BA1725" s="203"/>
      <c r="BB1725" s="203"/>
      <c r="BC1725" s="203"/>
      <c r="BD1725" s="203"/>
      <c r="BE1725" s="203"/>
      <c r="BF1725" s="203"/>
      <c r="BG1725" s="203"/>
      <c r="BH1725" s="203"/>
      <c r="BI1725" s="203"/>
      <c r="BJ1725" s="203"/>
      <c r="BK1725" s="203"/>
      <c r="BL1725" s="203"/>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c r="FC1725"/>
      <c r="FD1725"/>
      <c r="FE1725"/>
      <c r="FF1725"/>
      <c r="FG1725"/>
      <c r="FH1725"/>
      <c r="FI1725"/>
      <c r="FJ1725"/>
      <c r="FK1725"/>
      <c r="FL1725"/>
      <c r="FM1725"/>
      <c r="FN1725"/>
      <c r="FO1725"/>
      <c r="FP1725"/>
      <c r="FQ1725"/>
      <c r="FR1725"/>
      <c r="FS1725"/>
      <c r="FT1725"/>
      <c r="FU1725"/>
      <c r="FV1725"/>
      <c r="FW1725"/>
      <c r="FX1725"/>
      <c r="FY1725"/>
      <c r="FZ1725"/>
      <c r="GA1725"/>
      <c r="GB1725"/>
      <c r="GC1725"/>
      <c r="GD1725"/>
      <c r="GE1725"/>
      <c r="GF1725"/>
      <c r="GG1725"/>
      <c r="GH1725"/>
      <c r="GI1725"/>
      <c r="GJ1725"/>
      <c r="GK1725"/>
      <c r="GL1725"/>
      <c r="GM1725"/>
      <c r="GN1725"/>
      <c r="GO1725"/>
      <c r="GP1725"/>
      <c r="GQ1725"/>
      <c r="GR1725"/>
      <c r="GS1725"/>
      <c r="GT1725"/>
      <c r="GU1725"/>
      <c r="GV1725"/>
      <c r="GW1725"/>
      <c r="GX1725"/>
      <c r="GY1725"/>
      <c r="GZ1725"/>
      <c r="HA1725"/>
      <c r="HB1725"/>
      <c r="HC1725"/>
      <c r="HD1725"/>
      <c r="HE1725"/>
      <c r="HF1725"/>
      <c r="HG1725"/>
      <c r="HH1725"/>
      <c r="HI1725"/>
      <c r="HJ1725"/>
      <c r="HK1725"/>
      <c r="HL1725"/>
      <c r="HM1725"/>
      <c r="HN1725"/>
      <c r="HO1725"/>
      <c r="HP1725"/>
      <c r="HQ1725"/>
      <c r="HR1725"/>
      <c r="HS1725"/>
      <c r="HT1725"/>
      <c r="HU1725"/>
      <c r="HV1725"/>
      <c r="HW1725"/>
      <c r="HX1725"/>
      <c r="HY1725"/>
      <c r="HZ1725"/>
      <c r="IA1725"/>
      <c r="IB1725"/>
      <c r="IC1725"/>
      <c r="ID1725"/>
      <c r="IE1725"/>
      <c r="IF1725"/>
      <c r="IG1725"/>
      <c r="IH1725"/>
      <c r="II1725"/>
      <c r="IJ1725"/>
      <c r="IK1725"/>
      <c r="IL1725"/>
      <c r="IM1725"/>
      <c r="IN1725"/>
      <c r="IO1725"/>
      <c r="IP1725"/>
      <c r="IQ1725"/>
      <c r="IR1725"/>
      <c r="IS1725"/>
      <c r="IT1725"/>
      <c r="IU1725"/>
      <c r="IV1725"/>
      <c r="IW1725"/>
      <c r="IX1725"/>
      <c r="IY1725"/>
      <c r="IZ1725"/>
    </row>
    <row r="1726" spans="1:260" ht="12.75" customHeight="1" x14ac:dyDescent="0.2">
      <c r="A1726" s="203" t="s">
        <v>4029</v>
      </c>
      <c r="B1726" s="203" t="s">
        <v>4028</v>
      </c>
      <c r="C1726" s="203" t="s">
        <v>1946</v>
      </c>
      <c r="D1726" s="214">
        <v>34579</v>
      </c>
      <c r="E1726" s="203" t="s">
        <v>2032</v>
      </c>
      <c r="F1726" s="203" t="s">
        <v>138</v>
      </c>
      <c r="G1726" s="203" t="s">
        <v>4028</v>
      </c>
      <c r="H1726" s="203" t="s">
        <v>112</v>
      </c>
      <c r="I1726" s="203" t="s">
        <v>88</v>
      </c>
      <c r="J1726" s="203" t="s">
        <v>3683</v>
      </c>
      <c r="K1726" s="203" t="s">
        <v>344</v>
      </c>
      <c r="L1726" s="203" t="s">
        <v>460</v>
      </c>
      <c r="M1726" s="203" t="s">
        <v>3006</v>
      </c>
      <c r="N1726" s="203" t="s">
        <v>344</v>
      </c>
      <c r="O1726" s="203" t="s">
        <v>460</v>
      </c>
      <c r="P1726" s="203" t="s">
        <v>2452</v>
      </c>
      <c r="Q1726" s="203" t="s">
        <v>344</v>
      </c>
      <c r="R1726" s="203" t="s">
        <v>460</v>
      </c>
      <c r="S1726" s="203" t="s">
        <v>1947</v>
      </c>
      <c r="T1726" s="203">
        <v>0</v>
      </c>
      <c r="U1726" s="203">
        <v>0</v>
      </c>
      <c r="V1726" s="203">
        <v>0</v>
      </c>
      <c r="W1726" s="203">
        <v>0</v>
      </c>
      <c r="X1726" s="203">
        <v>0</v>
      </c>
      <c r="Y1726" s="203">
        <v>0</v>
      </c>
      <c r="Z1726" s="203">
        <v>0</v>
      </c>
      <c r="AA1726" s="203">
        <v>0</v>
      </c>
      <c r="AB1726" s="203">
        <v>0</v>
      </c>
      <c r="AC1726" s="203">
        <v>0</v>
      </c>
      <c r="AD1726" s="203">
        <v>0</v>
      </c>
      <c r="AE1726" s="203">
        <v>0</v>
      </c>
      <c r="AF1726" s="203">
        <v>0</v>
      </c>
      <c r="AG1726" s="203">
        <v>0</v>
      </c>
      <c r="AH1726" s="203">
        <v>0</v>
      </c>
      <c r="AI1726" s="203">
        <v>0</v>
      </c>
      <c r="AJ1726" s="203">
        <v>0</v>
      </c>
      <c r="AK1726" s="203">
        <v>0</v>
      </c>
      <c r="AL1726" s="203"/>
      <c r="AM1726" s="203"/>
      <c r="AN1726" s="203"/>
      <c r="AO1726" s="203"/>
      <c r="AP1726" s="203"/>
      <c r="AQ1726" s="203"/>
      <c r="AR1726" s="203"/>
      <c r="AS1726" s="203"/>
      <c r="AT1726" s="203"/>
      <c r="AU1726" s="203"/>
      <c r="AV1726" s="203"/>
      <c r="AW1726" s="203"/>
      <c r="AX1726" s="203"/>
      <c r="AY1726" s="203"/>
      <c r="AZ1726" s="203"/>
      <c r="BA1726" s="203"/>
      <c r="BB1726" s="203"/>
      <c r="BC1726" s="203"/>
      <c r="BD1726" s="203"/>
      <c r="BE1726" s="203"/>
      <c r="BF1726" s="203"/>
      <c r="BG1726" s="203"/>
      <c r="BH1726" s="203"/>
      <c r="BI1726" s="203"/>
      <c r="BJ1726" s="203"/>
      <c r="BK1726" s="203"/>
      <c r="BL1726" s="203"/>
      <c r="IW1726" s="10"/>
      <c r="IX1726" s="10"/>
      <c r="IY1726" s="10"/>
      <c r="IZ1726" s="10"/>
    </row>
    <row r="1727" spans="1:260" ht="12.75" customHeight="1" x14ac:dyDescent="0.2">
      <c r="A1727" s="203" t="s">
        <v>4028</v>
      </c>
      <c r="B1727" s="203" t="s">
        <v>4028</v>
      </c>
      <c r="C1727" s="203"/>
      <c r="D1727" s="214"/>
      <c r="E1727" s="203"/>
      <c r="F1727" s="203"/>
      <c r="G1727" s="203" t="s">
        <v>4028</v>
      </c>
      <c r="H1727" s="203" t="s">
        <v>4028</v>
      </c>
      <c r="I1727" s="203" t="s">
        <v>4028</v>
      </c>
      <c r="J1727" s="203" t="s">
        <v>4028</v>
      </c>
      <c r="K1727" s="203" t="s">
        <v>4028</v>
      </c>
      <c r="L1727" s="203" t="s">
        <v>4028</v>
      </c>
      <c r="M1727" s="203" t="s">
        <v>4028</v>
      </c>
      <c r="N1727" s="203" t="s">
        <v>4028</v>
      </c>
      <c r="O1727" s="203" t="s">
        <v>4028</v>
      </c>
      <c r="P1727" s="203" t="s">
        <v>4028</v>
      </c>
      <c r="Q1727" s="203" t="s">
        <v>4028</v>
      </c>
      <c r="R1727" s="203" t="s">
        <v>4028</v>
      </c>
      <c r="S1727" s="203" t="s">
        <v>4028</v>
      </c>
      <c r="T1727" s="203" t="s">
        <v>4028</v>
      </c>
      <c r="U1727" s="203" t="s">
        <v>4028</v>
      </c>
      <c r="V1727" s="203" t="s">
        <v>4028</v>
      </c>
      <c r="W1727" s="203" t="s">
        <v>4028</v>
      </c>
      <c r="X1727" s="203" t="s">
        <v>4028</v>
      </c>
      <c r="Y1727" s="203" t="s">
        <v>4028</v>
      </c>
      <c r="Z1727" s="203" t="s">
        <v>4028</v>
      </c>
      <c r="AA1727" s="203" t="s">
        <v>4028</v>
      </c>
      <c r="AB1727" s="203" t="s">
        <v>4028</v>
      </c>
      <c r="AC1727" s="203" t="s">
        <v>4028</v>
      </c>
      <c r="AD1727" s="203" t="s">
        <v>4028</v>
      </c>
      <c r="AE1727" s="203" t="s">
        <v>4028</v>
      </c>
      <c r="AF1727" s="203" t="s">
        <v>4028</v>
      </c>
      <c r="AG1727" s="203" t="s">
        <v>4028</v>
      </c>
      <c r="AH1727" s="203" t="s">
        <v>4028</v>
      </c>
      <c r="AI1727" s="203" t="s">
        <v>4028</v>
      </c>
      <c r="AJ1727" s="203" t="s">
        <v>4028</v>
      </c>
      <c r="AK1727" s="203" t="s">
        <v>4028</v>
      </c>
      <c r="AL1727" s="203"/>
      <c r="AM1727" s="203"/>
      <c r="AN1727" s="203"/>
      <c r="AO1727" s="203"/>
      <c r="AP1727" s="203"/>
      <c r="AQ1727" s="203"/>
      <c r="AR1727" s="203"/>
      <c r="AS1727" s="203"/>
      <c r="AT1727" s="203"/>
      <c r="AU1727" s="203"/>
      <c r="AV1727" s="203"/>
      <c r="AW1727" s="203"/>
      <c r="AX1727" s="203"/>
      <c r="AY1727" s="203"/>
      <c r="AZ1727" s="203"/>
      <c r="BA1727" s="203"/>
      <c r="BB1727" s="203"/>
      <c r="BC1727" s="203"/>
      <c r="BD1727" s="203"/>
      <c r="BE1727" s="203"/>
      <c r="BF1727" s="203"/>
      <c r="BG1727" s="203"/>
      <c r="BH1727" s="203"/>
      <c r="BI1727" s="203"/>
      <c r="BJ1727" s="203"/>
      <c r="BK1727" s="203"/>
      <c r="BL1727" s="203"/>
      <c r="BM1727" s="10"/>
      <c r="BN1727" s="10"/>
      <c r="BO1727" s="10"/>
      <c r="BP1727" s="10"/>
      <c r="BQ1727" s="10"/>
      <c r="BR1727" s="10"/>
      <c r="BS1727" s="10"/>
      <c r="BT1727" s="10"/>
      <c r="BU1727" s="10"/>
      <c r="BV1727" s="10"/>
      <c r="BW1727" s="10"/>
      <c r="BX1727" s="10"/>
      <c r="BY1727" s="10"/>
      <c r="BZ1727" s="10"/>
      <c r="CA1727" s="10"/>
      <c r="CB1727" s="10"/>
      <c r="CC1727" s="10"/>
      <c r="CD1727" s="10"/>
      <c r="CE1727" s="10"/>
      <c r="CF1727" s="10"/>
      <c r="CG1727" s="10"/>
      <c r="CH1727" s="10"/>
      <c r="CI1727" s="10"/>
      <c r="CJ1727" s="10"/>
      <c r="CK1727" s="10"/>
      <c r="CL1727" s="10"/>
      <c r="CM1727" s="10"/>
      <c r="CN1727" s="10"/>
      <c r="CO1727" s="10"/>
      <c r="CP1727" s="10"/>
      <c r="CQ1727" s="10"/>
      <c r="CR1727" s="10"/>
      <c r="CS1727" s="10"/>
      <c r="CT1727" s="10"/>
      <c r="CU1727" s="10"/>
      <c r="CV1727" s="10"/>
      <c r="CW1727" s="10"/>
      <c r="CX1727" s="10"/>
      <c r="CY1727" s="10"/>
      <c r="CZ1727" s="10"/>
      <c r="DA1727" s="10"/>
      <c r="DB1727" s="10"/>
      <c r="DC1727" s="10"/>
      <c r="DD1727" s="10"/>
      <c r="DE1727" s="10"/>
      <c r="DF1727" s="10"/>
      <c r="DG1727" s="10"/>
      <c r="DH1727" s="10"/>
      <c r="DI1727" s="10"/>
      <c r="DJ1727" s="10"/>
      <c r="DK1727" s="10"/>
      <c r="DL1727" s="10"/>
      <c r="DM1727" s="10"/>
      <c r="DN1727" s="10"/>
      <c r="DO1727" s="10"/>
      <c r="DP1727" s="10"/>
      <c r="DQ1727" s="10"/>
      <c r="DR1727" s="10"/>
      <c r="DS1727" s="10"/>
      <c r="DT1727" s="10"/>
      <c r="DU1727" s="10"/>
      <c r="DV1727" s="10"/>
      <c r="DW1727" s="10"/>
      <c r="DX1727" s="10"/>
      <c r="DY1727" s="10"/>
      <c r="DZ1727" s="10"/>
      <c r="EA1727" s="10"/>
      <c r="EB1727" s="10"/>
      <c r="EC1727" s="10"/>
      <c r="ED1727" s="10"/>
      <c r="EE1727" s="10"/>
      <c r="EF1727" s="10"/>
      <c r="EG1727" s="10"/>
      <c r="EH1727" s="10"/>
      <c r="EI1727" s="10"/>
      <c r="EJ1727" s="10"/>
      <c r="EK1727" s="10"/>
      <c r="EL1727" s="10"/>
      <c r="EM1727" s="10"/>
      <c r="EN1727" s="10"/>
      <c r="EO1727" s="10"/>
      <c r="EP1727" s="10"/>
      <c r="EQ1727" s="10"/>
      <c r="ER1727" s="10"/>
      <c r="ES1727" s="10"/>
      <c r="ET1727" s="10"/>
      <c r="EU1727" s="10"/>
      <c r="EV1727" s="10"/>
      <c r="EW1727" s="10"/>
      <c r="EX1727" s="10"/>
      <c r="EY1727" s="10"/>
      <c r="EZ1727" s="10"/>
      <c r="FA1727" s="10"/>
      <c r="FB1727" s="10"/>
      <c r="FC1727" s="10"/>
      <c r="FD1727" s="10"/>
      <c r="FE1727" s="10"/>
      <c r="FF1727" s="10"/>
      <c r="FG1727" s="10"/>
      <c r="FH1727" s="10"/>
      <c r="FI1727" s="10"/>
      <c r="FJ1727" s="10"/>
      <c r="FK1727" s="10"/>
      <c r="FL1727" s="10"/>
      <c r="FM1727" s="10"/>
      <c r="FN1727" s="10"/>
      <c r="FO1727" s="10"/>
      <c r="FP1727" s="10"/>
      <c r="FQ1727" s="10"/>
      <c r="FR1727" s="10"/>
      <c r="FS1727" s="10"/>
      <c r="FT1727" s="10"/>
      <c r="FU1727" s="10"/>
      <c r="FV1727" s="10"/>
      <c r="FW1727" s="10"/>
      <c r="FX1727" s="10"/>
      <c r="FY1727" s="10"/>
      <c r="FZ1727" s="10"/>
      <c r="GA1727" s="10"/>
      <c r="GB1727" s="10"/>
      <c r="GC1727" s="10"/>
      <c r="GD1727" s="10"/>
      <c r="GE1727" s="10"/>
      <c r="GF1727" s="10"/>
      <c r="GG1727" s="10"/>
      <c r="GH1727" s="10"/>
      <c r="GI1727" s="10"/>
      <c r="GJ1727" s="10"/>
      <c r="GK1727" s="10"/>
      <c r="GL1727" s="10"/>
      <c r="GM1727" s="10"/>
      <c r="GN1727" s="10"/>
      <c r="GO1727" s="10"/>
      <c r="GP1727" s="10"/>
      <c r="GQ1727" s="10"/>
      <c r="GR1727" s="10"/>
      <c r="GS1727" s="10"/>
      <c r="GT1727" s="10"/>
      <c r="GU1727" s="10"/>
      <c r="GV1727" s="10"/>
      <c r="GW1727" s="10"/>
      <c r="GX1727" s="10"/>
      <c r="GY1727" s="10"/>
      <c r="GZ1727" s="10"/>
      <c r="HA1727" s="10"/>
      <c r="HB1727" s="10"/>
      <c r="HC1727" s="10"/>
      <c r="HD1727" s="10"/>
      <c r="HE1727" s="10"/>
      <c r="HF1727" s="10"/>
      <c r="HG1727" s="10"/>
      <c r="HH1727" s="10"/>
      <c r="HI1727" s="10"/>
      <c r="HJ1727" s="10"/>
      <c r="HK1727" s="10"/>
      <c r="HL1727" s="10"/>
      <c r="HM1727" s="10"/>
      <c r="HN1727" s="10"/>
      <c r="HO1727" s="10"/>
      <c r="HP1727" s="10"/>
      <c r="HQ1727" s="10"/>
      <c r="HR1727" s="10"/>
      <c r="HS1727" s="10"/>
      <c r="HT1727" s="10"/>
      <c r="HU1727" s="10"/>
      <c r="HV1727" s="10"/>
      <c r="HW1727" s="10"/>
      <c r="HX1727" s="10"/>
      <c r="HY1727" s="10"/>
      <c r="HZ1727" s="10"/>
      <c r="IA1727" s="10"/>
      <c r="IB1727" s="10"/>
      <c r="IC1727" s="10"/>
      <c r="ID1727" s="10"/>
      <c r="IE1727" s="10"/>
      <c r="IF1727" s="10"/>
      <c r="IG1727" s="10"/>
      <c r="IH1727" s="10"/>
      <c r="II1727" s="10"/>
      <c r="IJ1727" s="10"/>
      <c r="IK1727" s="10"/>
      <c r="IL1727" s="10"/>
      <c r="IM1727" s="10"/>
      <c r="IN1727" s="10"/>
      <c r="IO1727" s="10"/>
      <c r="IP1727" s="10"/>
      <c r="IQ1727" s="10"/>
      <c r="IR1727" s="10"/>
      <c r="IS1727" s="10"/>
      <c r="IT1727" s="10"/>
      <c r="IU1727" s="10"/>
      <c r="IV1727" s="10"/>
    </row>
    <row r="1728" spans="1:260" s="13" customFormat="1" ht="12.75" customHeight="1" x14ac:dyDescent="0.2">
      <c r="A1728" s="203" t="s">
        <v>236</v>
      </c>
      <c r="B1728" s="203" t="s">
        <v>4471</v>
      </c>
      <c r="C1728" s="203" t="s">
        <v>3780</v>
      </c>
      <c r="D1728" s="214">
        <v>34957</v>
      </c>
      <c r="E1728" s="203" t="s">
        <v>3446</v>
      </c>
      <c r="F1728" s="203" t="s">
        <v>3983</v>
      </c>
      <c r="G1728" s="203" t="s">
        <v>3420</v>
      </c>
      <c r="H1728" s="203" t="s">
        <v>236</v>
      </c>
      <c r="I1728" s="203" t="s">
        <v>27</v>
      </c>
      <c r="J1728" s="203"/>
      <c r="K1728" s="203"/>
      <c r="L1728" s="203"/>
      <c r="M1728" s="203"/>
      <c r="N1728" s="203"/>
      <c r="O1728" s="203"/>
      <c r="P1728" s="203"/>
      <c r="Q1728" s="203"/>
      <c r="R1728" s="203"/>
      <c r="S1728" s="203"/>
      <c r="T1728" s="203"/>
      <c r="U1728" s="203"/>
      <c r="V1728" s="203"/>
      <c r="W1728" s="203"/>
      <c r="X1728" s="203"/>
      <c r="Y1728" s="203"/>
      <c r="Z1728" s="203"/>
      <c r="AA1728" s="203"/>
      <c r="AB1728" s="203"/>
      <c r="AC1728" s="203"/>
      <c r="AD1728" s="203"/>
      <c r="AE1728" s="203"/>
      <c r="AF1728" s="203"/>
      <c r="AG1728" s="203"/>
      <c r="AH1728" s="203"/>
      <c r="AI1728" s="203"/>
      <c r="AJ1728" s="203"/>
      <c r="AK1728" s="203"/>
      <c r="AL1728" s="203"/>
      <c r="AM1728" s="203"/>
      <c r="AN1728" s="203"/>
      <c r="AO1728" s="203"/>
      <c r="AP1728" s="203"/>
      <c r="AQ1728" s="203"/>
      <c r="AR1728" s="203"/>
      <c r="AS1728" s="203"/>
      <c r="AT1728" s="203"/>
      <c r="AU1728" s="203"/>
      <c r="AV1728" s="203"/>
      <c r="AW1728" s="203"/>
      <c r="AX1728" s="203"/>
      <c r="AY1728" s="203"/>
      <c r="AZ1728" s="203"/>
      <c r="BA1728" s="203"/>
      <c r="BB1728" s="203"/>
      <c r="BC1728" s="203"/>
      <c r="BD1728" s="203"/>
      <c r="BE1728" s="203"/>
      <c r="BF1728" s="203"/>
      <c r="BG1728" s="203"/>
      <c r="BH1728" s="203"/>
      <c r="BI1728" s="203"/>
      <c r="BJ1728" s="203"/>
      <c r="BK1728" s="203"/>
      <c r="BL1728" s="203"/>
      <c r="BM1728" s="10"/>
      <c r="BN1728" s="10"/>
      <c r="BO1728" s="10"/>
      <c r="BP1728" s="10"/>
      <c r="BQ1728" s="10"/>
      <c r="BR1728" s="10"/>
      <c r="BS1728" s="10"/>
      <c r="BT1728" s="10"/>
      <c r="BU1728" s="10"/>
      <c r="BV1728" s="10"/>
      <c r="BW1728" s="10"/>
      <c r="BX1728" s="10"/>
      <c r="BY1728" s="10"/>
      <c r="BZ1728" s="10"/>
      <c r="CA1728" s="10"/>
      <c r="CB1728" s="10"/>
      <c r="CC1728" s="10"/>
      <c r="CD1728" s="10"/>
      <c r="CE1728" s="10"/>
      <c r="CF1728" s="10"/>
      <c r="CG1728" s="10"/>
      <c r="CH1728" s="10"/>
      <c r="CI1728" s="10"/>
      <c r="CJ1728" s="10"/>
      <c r="CK1728" s="10"/>
      <c r="CL1728" s="10"/>
      <c r="CM1728" s="10"/>
      <c r="CN1728" s="10"/>
      <c r="CO1728" s="10"/>
      <c r="CP1728" s="10"/>
      <c r="CQ1728" s="10"/>
      <c r="CR1728" s="10"/>
      <c r="CS1728" s="10"/>
      <c r="CT1728" s="10"/>
      <c r="CU1728" s="10"/>
      <c r="CV1728" s="10"/>
      <c r="CW1728" s="10"/>
      <c r="CX1728" s="10"/>
      <c r="CY1728" s="10"/>
      <c r="CZ1728" s="10"/>
      <c r="DA1728" s="10"/>
      <c r="DB1728" s="10"/>
      <c r="DC1728" s="10"/>
      <c r="DD1728" s="10"/>
      <c r="DE1728" s="10"/>
      <c r="DF1728" s="10"/>
      <c r="DG1728" s="10"/>
      <c r="DH1728" s="10"/>
      <c r="DI1728" s="10"/>
      <c r="DJ1728" s="10"/>
      <c r="DK1728" s="10"/>
      <c r="DL1728" s="10"/>
      <c r="DM1728" s="10"/>
      <c r="DN1728" s="10"/>
      <c r="DO1728" s="10"/>
      <c r="DP1728" s="10"/>
      <c r="DQ1728" s="10"/>
      <c r="DR1728" s="10"/>
      <c r="DS1728" s="10"/>
      <c r="DT1728" s="10"/>
      <c r="DU1728" s="10"/>
      <c r="DV1728" s="10"/>
      <c r="DW1728" s="10"/>
      <c r="DX1728" s="10"/>
      <c r="DY1728" s="10"/>
      <c r="DZ1728" s="10"/>
      <c r="EA1728" s="10"/>
      <c r="EB1728" s="10"/>
      <c r="EC1728" s="10"/>
      <c r="ED1728" s="10"/>
      <c r="EE1728" s="10"/>
      <c r="EF1728" s="10"/>
      <c r="EG1728" s="10"/>
      <c r="EH1728" s="10"/>
      <c r="EI1728" s="10"/>
      <c r="EJ1728" s="10"/>
      <c r="EK1728" s="10"/>
      <c r="EL1728" s="10"/>
      <c r="EM1728" s="10"/>
      <c r="EN1728" s="10"/>
      <c r="EO1728" s="10"/>
      <c r="EP1728" s="10"/>
      <c r="EQ1728" s="10"/>
      <c r="ER1728" s="10"/>
      <c r="ES1728" s="10"/>
      <c r="ET1728" s="10"/>
      <c r="EU1728" s="10"/>
      <c r="EV1728" s="10"/>
      <c r="EW1728" s="10"/>
      <c r="EX1728" s="10"/>
      <c r="EY1728" s="10"/>
      <c r="EZ1728" s="10"/>
      <c r="FA1728" s="10"/>
      <c r="FB1728" s="10"/>
      <c r="FC1728" s="10"/>
      <c r="FD1728" s="10"/>
      <c r="FE1728" s="10"/>
      <c r="FF1728" s="10"/>
      <c r="FG1728" s="10"/>
      <c r="FH1728" s="10"/>
      <c r="FI1728" s="10"/>
      <c r="FJ1728" s="10"/>
      <c r="FK1728" s="10"/>
      <c r="FL1728" s="10"/>
      <c r="FM1728" s="10"/>
      <c r="FN1728" s="10"/>
      <c r="FO1728" s="10"/>
      <c r="FP1728" s="10"/>
      <c r="FQ1728" s="10"/>
      <c r="FR1728" s="10"/>
      <c r="FS1728" s="10"/>
      <c r="FT1728" s="10"/>
      <c r="FU1728" s="10"/>
      <c r="FV1728" s="10"/>
      <c r="FW1728" s="10"/>
      <c r="FX1728" s="10"/>
      <c r="FY1728" s="10"/>
      <c r="FZ1728" s="10"/>
      <c r="GA1728" s="10"/>
      <c r="GB1728" s="10"/>
      <c r="GC1728" s="10"/>
      <c r="GD1728" s="10"/>
      <c r="GE1728" s="10"/>
      <c r="GF1728" s="10"/>
      <c r="GG1728" s="10"/>
      <c r="GH1728" s="10"/>
      <c r="GI1728" s="10"/>
      <c r="GJ1728" s="10"/>
      <c r="GK1728" s="10"/>
      <c r="GL1728" s="10"/>
      <c r="GM1728" s="10"/>
      <c r="GN1728" s="10"/>
      <c r="GO1728" s="10"/>
      <c r="GP1728" s="10"/>
      <c r="GQ1728" s="10"/>
      <c r="GR1728" s="10"/>
      <c r="GS1728" s="10"/>
      <c r="GT1728" s="10"/>
      <c r="GU1728" s="10"/>
      <c r="GV1728" s="10"/>
      <c r="GW1728" s="10"/>
      <c r="GX1728" s="10"/>
      <c r="GY1728" s="10"/>
      <c r="GZ1728" s="10"/>
      <c r="HA1728" s="10"/>
      <c r="HB1728" s="10"/>
      <c r="HC1728" s="10"/>
      <c r="HD1728" s="10"/>
      <c r="HE1728" s="10"/>
      <c r="HF1728" s="10"/>
      <c r="HG1728" s="10"/>
      <c r="HH1728" s="10"/>
      <c r="HI1728" s="10"/>
      <c r="HJ1728" s="10"/>
      <c r="HK1728" s="10"/>
      <c r="HL1728" s="10"/>
      <c r="HM1728" s="10"/>
      <c r="HN1728" s="10"/>
      <c r="HO1728" s="10"/>
      <c r="HP1728" s="10"/>
      <c r="HQ1728" s="10"/>
      <c r="HR1728" s="10"/>
      <c r="HS1728" s="10"/>
      <c r="HT1728" s="10"/>
      <c r="HU1728" s="10"/>
      <c r="HV1728" s="10"/>
      <c r="HW1728" s="10"/>
      <c r="HX1728" s="10"/>
      <c r="HY1728" s="10"/>
      <c r="HZ1728" s="10"/>
      <c r="IA1728" s="10"/>
      <c r="IB1728" s="10"/>
      <c r="IC1728" s="10"/>
      <c r="ID1728" s="10"/>
      <c r="IE1728" s="10"/>
      <c r="IF1728" s="10"/>
      <c r="IG1728" s="10"/>
      <c r="IH1728" s="10"/>
      <c r="II1728" s="10"/>
      <c r="IJ1728" s="10"/>
      <c r="IK1728" s="10"/>
      <c r="IL1728" s="10"/>
      <c r="IM1728" s="10"/>
      <c r="IN1728" s="10"/>
      <c r="IO1728" s="10"/>
      <c r="IP1728" s="10"/>
      <c r="IQ1728" s="10"/>
      <c r="IR1728" s="10"/>
      <c r="IS1728" s="10"/>
      <c r="IT1728" s="10"/>
      <c r="IU1728" s="10"/>
      <c r="IV1728" s="10"/>
      <c r="IW1728"/>
      <c r="IX1728"/>
      <c r="IY1728"/>
      <c r="IZ1728"/>
    </row>
    <row r="1729" spans="1:260" ht="12.75" customHeight="1" x14ac:dyDescent="0.2">
      <c r="A1729" s="203" t="s">
        <v>279</v>
      </c>
      <c r="B1729" s="203" t="s">
        <v>4221</v>
      </c>
      <c r="C1729" s="203" t="s">
        <v>1112</v>
      </c>
      <c r="D1729" s="214">
        <v>34237</v>
      </c>
      <c r="E1729" s="203" t="s">
        <v>1236</v>
      </c>
      <c r="F1729" s="203" t="s">
        <v>2119</v>
      </c>
      <c r="G1729" s="203" t="s">
        <v>3420</v>
      </c>
      <c r="H1729" s="203" t="s">
        <v>236</v>
      </c>
      <c r="I1729" s="203" t="s">
        <v>2235</v>
      </c>
      <c r="J1729" s="203"/>
      <c r="K1729" s="203" t="s">
        <v>236</v>
      </c>
      <c r="L1729" s="203" t="s">
        <v>2235</v>
      </c>
      <c r="M1729" s="203">
        <v>0</v>
      </c>
      <c r="N1729" s="203" t="s">
        <v>236</v>
      </c>
      <c r="O1729" s="203" t="s">
        <v>232</v>
      </c>
      <c r="P1729" s="203">
        <v>0</v>
      </c>
      <c r="Q1729" s="203" t="s">
        <v>279</v>
      </c>
      <c r="R1729" s="203" t="s">
        <v>367</v>
      </c>
      <c r="S1729" s="203">
        <v>0</v>
      </c>
      <c r="T1729" s="203" t="s">
        <v>279</v>
      </c>
      <c r="U1729" s="203" t="s">
        <v>367</v>
      </c>
      <c r="V1729" s="203">
        <v>0</v>
      </c>
      <c r="W1729" s="203" t="s">
        <v>279</v>
      </c>
      <c r="X1729" s="203" t="s">
        <v>367</v>
      </c>
      <c r="Y1729" s="203">
        <v>0</v>
      </c>
      <c r="Z1729" s="203" t="s">
        <v>293</v>
      </c>
      <c r="AA1729" s="203" t="s">
        <v>367</v>
      </c>
      <c r="AB1729" s="203">
        <v>0</v>
      </c>
      <c r="AC1729" s="203">
        <v>0</v>
      </c>
      <c r="AD1729" s="203">
        <v>0</v>
      </c>
      <c r="AE1729" s="203">
        <v>0</v>
      </c>
      <c r="AF1729" s="203">
        <v>0</v>
      </c>
      <c r="AG1729" s="203">
        <v>0</v>
      </c>
      <c r="AH1729" s="203">
        <v>0</v>
      </c>
      <c r="AI1729" s="203">
        <v>0</v>
      </c>
      <c r="AJ1729" s="203">
        <v>0</v>
      </c>
      <c r="AK1729" s="203">
        <v>0</v>
      </c>
      <c r="AL1729" s="203"/>
      <c r="AM1729" s="203"/>
      <c r="AN1729" s="203"/>
      <c r="AO1729" s="203"/>
      <c r="AP1729" s="203"/>
      <c r="AQ1729" s="203"/>
      <c r="AR1729" s="203"/>
      <c r="AS1729" s="203"/>
      <c r="AT1729" s="203"/>
      <c r="AU1729" s="203"/>
      <c r="AV1729" s="203"/>
      <c r="AW1729" s="203"/>
      <c r="AX1729" s="203"/>
      <c r="AY1729" s="203"/>
      <c r="AZ1729" s="203"/>
      <c r="BA1729" s="203"/>
      <c r="BB1729" s="203"/>
      <c r="BC1729" s="203"/>
      <c r="BD1729" s="203"/>
      <c r="BE1729" s="203"/>
      <c r="BF1729" s="203"/>
      <c r="BG1729" s="203"/>
      <c r="BH1729" s="203"/>
      <c r="BI1729" s="203"/>
      <c r="BJ1729" s="203"/>
      <c r="BK1729" s="203"/>
      <c r="BL1729" s="203"/>
      <c r="IW1729" s="10"/>
      <c r="IX1729" s="10"/>
      <c r="IY1729" s="10"/>
      <c r="IZ1729" s="10"/>
    </row>
    <row r="1730" spans="1:260" ht="12.75" customHeight="1" x14ac:dyDescent="0.2">
      <c r="A1730" s="203" t="s">
        <v>283</v>
      </c>
      <c r="B1730" s="203" t="s">
        <v>4397</v>
      </c>
      <c r="C1730" s="203" t="s">
        <v>329</v>
      </c>
      <c r="D1730" s="214">
        <v>31747</v>
      </c>
      <c r="E1730" s="203" t="s">
        <v>410</v>
      </c>
      <c r="F1730" s="203" t="s">
        <v>2153</v>
      </c>
      <c r="G1730" s="203" t="s">
        <v>3420</v>
      </c>
      <c r="H1730" s="203" t="s">
        <v>283</v>
      </c>
      <c r="I1730" s="203" t="s">
        <v>88</v>
      </c>
      <c r="J1730" s="203"/>
      <c r="K1730" s="203" t="s">
        <v>279</v>
      </c>
      <c r="L1730" s="203" t="s">
        <v>122</v>
      </c>
      <c r="M1730" s="203">
        <v>0</v>
      </c>
      <c r="N1730" s="203" t="s">
        <v>279</v>
      </c>
      <c r="O1730" s="203" t="s">
        <v>122</v>
      </c>
      <c r="P1730" s="203">
        <v>0</v>
      </c>
      <c r="Q1730" s="203" t="s">
        <v>279</v>
      </c>
      <c r="R1730" s="203" t="s">
        <v>27</v>
      </c>
      <c r="S1730" s="203">
        <v>0</v>
      </c>
      <c r="T1730" s="203" t="s">
        <v>279</v>
      </c>
      <c r="U1730" s="203" t="s">
        <v>27</v>
      </c>
      <c r="V1730" s="203">
        <v>0</v>
      </c>
      <c r="W1730" s="203" t="s">
        <v>279</v>
      </c>
      <c r="X1730" s="203" t="s">
        <v>27</v>
      </c>
      <c r="Y1730" s="203">
        <v>0</v>
      </c>
      <c r="Z1730" s="203" t="s">
        <v>279</v>
      </c>
      <c r="AA1730" s="203" t="s">
        <v>27</v>
      </c>
      <c r="AB1730" s="203">
        <v>0</v>
      </c>
      <c r="AC1730" s="203" t="s">
        <v>236</v>
      </c>
      <c r="AD1730" s="203" t="s">
        <v>88</v>
      </c>
      <c r="AE1730" s="203">
        <v>0</v>
      </c>
      <c r="AF1730" s="203" t="s">
        <v>266</v>
      </c>
      <c r="AG1730" s="203" t="s">
        <v>88</v>
      </c>
      <c r="AH1730" s="203">
        <v>0</v>
      </c>
      <c r="AI1730" s="203" t="s">
        <v>266</v>
      </c>
      <c r="AJ1730" s="203" t="s">
        <v>88</v>
      </c>
      <c r="AK1730" s="203">
        <v>0</v>
      </c>
      <c r="AL1730" s="203" t="s">
        <v>210</v>
      </c>
      <c r="AM1730" s="203" t="s">
        <v>88</v>
      </c>
      <c r="AN1730" s="203"/>
      <c r="AO1730" s="203" t="s">
        <v>210</v>
      </c>
      <c r="AP1730" s="203" t="s">
        <v>88</v>
      </c>
      <c r="AQ1730" s="203" t="s">
        <v>417</v>
      </c>
      <c r="AR1730" s="203"/>
      <c r="AS1730" s="203"/>
      <c r="AT1730" s="203"/>
      <c r="AU1730" s="203"/>
      <c r="AV1730" s="203"/>
      <c r="AW1730" s="203"/>
      <c r="AX1730" s="203"/>
      <c r="AY1730" s="203"/>
      <c r="AZ1730" s="203"/>
      <c r="BA1730" s="203"/>
      <c r="BB1730" s="203"/>
      <c r="BC1730" s="203"/>
      <c r="BD1730" s="203"/>
      <c r="BE1730" s="203"/>
      <c r="BF1730" s="203"/>
      <c r="BG1730" s="203"/>
      <c r="BH1730" s="203"/>
      <c r="BI1730" s="203"/>
      <c r="BJ1730" s="203"/>
      <c r="BK1730" s="203"/>
      <c r="BL1730" s="203"/>
      <c r="BM1730" s="10"/>
      <c r="BN1730" s="10"/>
      <c r="BO1730" s="10"/>
      <c r="BP1730" s="10"/>
      <c r="BQ1730" s="10"/>
      <c r="BR1730" s="10"/>
      <c r="BS1730" s="10"/>
      <c r="BT1730" s="10"/>
      <c r="BU1730" s="10"/>
      <c r="BV1730" s="10"/>
      <c r="BW1730" s="10"/>
      <c r="BX1730" s="10"/>
      <c r="BY1730" s="10"/>
      <c r="BZ1730" s="10"/>
      <c r="CA1730" s="10"/>
      <c r="CB1730" s="10"/>
      <c r="CC1730" s="10"/>
      <c r="CD1730" s="10"/>
      <c r="CE1730" s="10"/>
      <c r="CF1730" s="10"/>
      <c r="CG1730" s="10"/>
      <c r="CH1730" s="10"/>
      <c r="CI1730" s="10"/>
      <c r="CJ1730" s="10"/>
      <c r="CK1730" s="10"/>
      <c r="CL1730" s="10"/>
      <c r="CM1730" s="10"/>
      <c r="CN1730" s="10"/>
      <c r="CO1730" s="10"/>
      <c r="CP1730" s="10"/>
      <c r="CQ1730" s="10"/>
      <c r="CR1730" s="10"/>
      <c r="CS1730" s="10"/>
      <c r="CT1730" s="10"/>
      <c r="CU1730" s="10"/>
      <c r="CV1730" s="10"/>
      <c r="CW1730" s="10"/>
      <c r="CX1730" s="10"/>
      <c r="CY1730" s="10"/>
      <c r="CZ1730" s="10"/>
      <c r="DA1730" s="10"/>
      <c r="DB1730" s="10"/>
      <c r="DC1730" s="10"/>
      <c r="DD1730" s="10"/>
      <c r="DE1730" s="10"/>
      <c r="DF1730" s="10"/>
      <c r="DG1730" s="10"/>
      <c r="DH1730" s="10"/>
      <c r="DI1730" s="10"/>
      <c r="DJ1730" s="10"/>
      <c r="DK1730" s="10"/>
      <c r="DL1730" s="10"/>
      <c r="DM1730" s="10"/>
      <c r="DN1730" s="10"/>
      <c r="DO1730" s="10"/>
      <c r="DP1730" s="10"/>
      <c r="DQ1730" s="10"/>
      <c r="DR1730" s="10"/>
      <c r="DS1730" s="10"/>
      <c r="DT1730" s="10"/>
      <c r="DU1730" s="10"/>
      <c r="DV1730" s="10"/>
      <c r="DW1730" s="10"/>
      <c r="DX1730" s="10"/>
      <c r="DY1730" s="10"/>
      <c r="DZ1730" s="10"/>
      <c r="EA1730" s="10"/>
      <c r="EB1730" s="10"/>
      <c r="EC1730" s="10"/>
      <c r="ED1730" s="10"/>
      <c r="EE1730" s="10"/>
      <c r="EF1730" s="10"/>
      <c r="EG1730" s="10"/>
      <c r="EH1730" s="10"/>
      <c r="EI1730" s="10"/>
      <c r="EJ1730" s="10"/>
      <c r="EK1730" s="10"/>
      <c r="EL1730" s="10"/>
      <c r="EM1730" s="10"/>
      <c r="EN1730" s="10"/>
      <c r="EO1730" s="10"/>
      <c r="EP1730" s="10"/>
      <c r="EQ1730" s="10"/>
      <c r="ER1730" s="10"/>
      <c r="ES1730" s="10"/>
      <c r="ET1730" s="10"/>
      <c r="EU1730" s="10"/>
      <c r="EV1730" s="10"/>
      <c r="EW1730" s="10"/>
      <c r="EX1730" s="10"/>
      <c r="EY1730" s="10"/>
      <c r="EZ1730" s="10"/>
      <c r="FA1730" s="10"/>
      <c r="FB1730" s="10"/>
      <c r="FC1730" s="10"/>
      <c r="FD1730" s="10"/>
      <c r="FE1730" s="10"/>
      <c r="FF1730" s="10"/>
      <c r="FG1730" s="10"/>
      <c r="FH1730" s="10"/>
      <c r="FI1730" s="10"/>
      <c r="FJ1730" s="10"/>
      <c r="FK1730" s="10"/>
      <c r="FL1730" s="10"/>
      <c r="FM1730" s="10"/>
      <c r="FN1730" s="10"/>
      <c r="FO1730" s="10"/>
      <c r="FP1730" s="10"/>
      <c r="FQ1730" s="10"/>
      <c r="FR1730" s="10"/>
      <c r="FS1730" s="10"/>
      <c r="FT1730" s="10"/>
      <c r="FU1730" s="10"/>
      <c r="FV1730" s="10"/>
      <c r="FW1730" s="10"/>
      <c r="FX1730" s="10"/>
      <c r="FY1730" s="10"/>
      <c r="FZ1730" s="10"/>
      <c r="GA1730" s="10"/>
      <c r="GB1730" s="10"/>
      <c r="GC1730" s="10"/>
      <c r="GD1730" s="10"/>
      <c r="GE1730" s="10"/>
      <c r="GF1730" s="10"/>
      <c r="GG1730" s="10"/>
      <c r="GH1730" s="10"/>
      <c r="GI1730" s="10"/>
      <c r="GJ1730" s="10"/>
      <c r="GK1730" s="10"/>
      <c r="GL1730" s="10"/>
      <c r="GM1730" s="10"/>
      <c r="GN1730" s="10"/>
      <c r="GO1730" s="10"/>
      <c r="GP1730" s="10"/>
      <c r="GQ1730" s="10"/>
      <c r="GR1730" s="10"/>
      <c r="GS1730" s="10"/>
      <c r="GT1730" s="10"/>
      <c r="GU1730" s="10"/>
      <c r="GV1730" s="10"/>
      <c r="GW1730" s="10"/>
      <c r="GX1730" s="10"/>
      <c r="GY1730" s="10"/>
      <c r="GZ1730" s="10"/>
      <c r="HA1730" s="10"/>
      <c r="HB1730" s="10"/>
      <c r="HC1730" s="10"/>
      <c r="HD1730" s="10"/>
      <c r="HE1730" s="10"/>
      <c r="HF1730" s="10"/>
      <c r="HG1730" s="10"/>
      <c r="HH1730" s="10"/>
      <c r="HI1730" s="10"/>
      <c r="HJ1730" s="10"/>
      <c r="HK1730" s="10"/>
      <c r="HL1730" s="10"/>
      <c r="HM1730" s="10"/>
      <c r="HN1730" s="10"/>
      <c r="HO1730" s="10"/>
      <c r="HP1730" s="10"/>
      <c r="HQ1730" s="10"/>
      <c r="HR1730" s="10"/>
      <c r="HS1730" s="10"/>
      <c r="HT1730" s="10"/>
      <c r="HU1730" s="10"/>
      <c r="HV1730" s="10"/>
      <c r="HW1730" s="10"/>
      <c r="HX1730" s="10"/>
      <c r="HY1730" s="10"/>
      <c r="HZ1730" s="10"/>
      <c r="IA1730" s="10"/>
      <c r="IB1730" s="10"/>
      <c r="IC1730" s="10"/>
      <c r="ID1730" s="10"/>
      <c r="IE1730" s="10"/>
      <c r="IF1730" s="10"/>
      <c r="IG1730" s="10"/>
      <c r="IH1730" s="10"/>
      <c r="II1730" s="10"/>
      <c r="IJ1730" s="10"/>
      <c r="IK1730" s="10"/>
      <c r="IL1730" s="10"/>
      <c r="IM1730" s="10"/>
      <c r="IN1730" s="10"/>
      <c r="IO1730" s="10"/>
      <c r="IP1730" s="10"/>
      <c r="IQ1730" s="10"/>
      <c r="IR1730" s="10"/>
      <c r="IS1730" s="10"/>
      <c r="IT1730" s="10"/>
      <c r="IU1730" s="10"/>
      <c r="IV1730" s="10"/>
      <c r="IW1730" s="10"/>
      <c r="IX1730" s="10"/>
      <c r="IY1730" s="10"/>
      <c r="IZ1730" s="10"/>
    </row>
    <row r="1731" spans="1:260" s="10" customFormat="1" ht="12.75" customHeight="1" x14ac:dyDescent="0.2">
      <c r="A1731" s="203" t="s">
        <v>283</v>
      </c>
      <c r="B1731" s="203" t="s">
        <v>446</v>
      </c>
      <c r="C1731" s="203" t="s">
        <v>4375</v>
      </c>
      <c r="D1731" s="215">
        <v>35713</v>
      </c>
      <c r="E1731" s="205" t="s">
        <v>4514</v>
      </c>
      <c r="F1731" s="206" t="s">
        <v>4510</v>
      </c>
      <c r="G1731" s="206"/>
      <c r="H1731" s="203"/>
      <c r="I1731" s="203"/>
      <c r="J1731" s="206"/>
      <c r="K1731" s="203"/>
      <c r="L1731" s="203"/>
      <c r="M1731" s="206"/>
      <c r="N1731" s="203"/>
      <c r="O1731" s="203"/>
      <c r="P1731" s="206"/>
      <c r="Q1731" s="203"/>
      <c r="R1731" s="203"/>
      <c r="S1731" s="203"/>
      <c r="T1731" s="203"/>
      <c r="U1731" s="203"/>
      <c r="V1731" s="203"/>
      <c r="W1731" s="203"/>
      <c r="X1731" s="203"/>
      <c r="Y1731" s="203"/>
      <c r="Z1731" s="203"/>
      <c r="AA1731" s="203"/>
      <c r="AB1731" s="203"/>
      <c r="AC1731" s="203"/>
      <c r="AD1731" s="203"/>
      <c r="AE1731" s="203"/>
      <c r="AF1731" s="203"/>
      <c r="AG1731" s="203"/>
      <c r="AH1731" s="203"/>
      <c r="AI1731" s="203"/>
      <c r="AJ1731" s="203"/>
      <c r="AK1731" s="203"/>
      <c r="AL1731" s="203"/>
      <c r="AM1731" s="203"/>
      <c r="AN1731" s="203"/>
      <c r="AO1731" s="203"/>
      <c r="AP1731" s="203"/>
      <c r="AQ1731" s="203"/>
      <c r="AR1731" s="203"/>
      <c r="AS1731" s="203"/>
      <c r="AT1731" s="203"/>
      <c r="AU1731" s="203"/>
      <c r="AV1731" s="203"/>
      <c r="AW1731" s="203"/>
      <c r="AX1731" s="203"/>
      <c r="AY1731" s="203"/>
      <c r="AZ1731" s="203"/>
      <c r="BA1731" s="203"/>
      <c r="BB1731" s="203"/>
      <c r="BC1731" s="203"/>
      <c r="BD1731" s="203"/>
      <c r="BE1731" s="203"/>
      <c r="BF1731" s="203"/>
      <c r="BG1731" s="203"/>
      <c r="BH1731" s="203"/>
      <c r="BI1731" s="203"/>
      <c r="BJ1731" s="203"/>
      <c r="BK1731" s="203"/>
      <c r="BL1731" s="203"/>
    </row>
    <row r="1732" spans="1:260" s="10" customFormat="1" ht="12.75" customHeight="1" x14ac:dyDescent="0.2">
      <c r="A1732" s="203" t="s">
        <v>4029</v>
      </c>
      <c r="B1732" s="203" t="s">
        <v>4028</v>
      </c>
      <c r="C1732" s="203" t="s">
        <v>3455</v>
      </c>
      <c r="D1732" s="214">
        <v>35430</v>
      </c>
      <c r="E1732" s="203" t="s">
        <v>3456</v>
      </c>
      <c r="F1732" s="203" t="s">
        <v>3450</v>
      </c>
      <c r="G1732" s="203" t="s">
        <v>4028</v>
      </c>
      <c r="H1732" s="203" t="s">
        <v>283</v>
      </c>
      <c r="I1732" s="203" t="s">
        <v>88</v>
      </c>
      <c r="J1732" s="203"/>
      <c r="K1732" s="203"/>
      <c r="L1732" s="203"/>
      <c r="M1732" s="203"/>
      <c r="N1732" s="203"/>
      <c r="O1732" s="203"/>
      <c r="P1732" s="203"/>
      <c r="Q1732" s="203"/>
      <c r="R1732" s="203"/>
      <c r="S1732" s="203"/>
      <c r="T1732" s="203"/>
      <c r="U1732" s="203"/>
      <c r="V1732" s="203"/>
      <c r="W1732" s="203"/>
      <c r="X1732" s="203"/>
      <c r="Y1732" s="203"/>
      <c r="Z1732" s="203"/>
      <c r="AA1732" s="203"/>
      <c r="AB1732" s="203"/>
      <c r="AC1732" s="203"/>
      <c r="AD1732" s="203"/>
      <c r="AE1732" s="203"/>
      <c r="AF1732" s="203"/>
      <c r="AG1732" s="203"/>
      <c r="AH1732" s="203"/>
      <c r="AI1732" s="203"/>
      <c r="AJ1732" s="203"/>
      <c r="AK1732" s="203"/>
      <c r="AL1732" s="203"/>
      <c r="AM1732" s="203"/>
      <c r="AN1732" s="203"/>
      <c r="AO1732" s="203"/>
      <c r="AP1732" s="203"/>
      <c r="AQ1732" s="203"/>
      <c r="AR1732" s="203"/>
      <c r="AS1732" s="203"/>
      <c r="AT1732" s="203"/>
      <c r="AU1732" s="203"/>
      <c r="AV1732" s="203"/>
      <c r="AW1732" s="203"/>
      <c r="AX1732" s="203"/>
      <c r="AY1732" s="203"/>
      <c r="AZ1732" s="203"/>
      <c r="BA1732" s="203"/>
      <c r="BB1732" s="203"/>
      <c r="BC1732" s="203"/>
      <c r="BD1732" s="203"/>
      <c r="BE1732" s="203"/>
      <c r="BF1732" s="203"/>
      <c r="BG1732" s="203"/>
      <c r="BH1732" s="203"/>
      <c r="BI1732" s="203"/>
      <c r="BJ1732" s="203"/>
      <c r="BK1732" s="203"/>
      <c r="BL1732" s="203"/>
      <c r="IW1732" s="13"/>
      <c r="IX1732" s="13"/>
      <c r="IY1732" s="13"/>
      <c r="IZ1732" s="13"/>
    </row>
    <row r="1733" spans="1:260" s="10" customFormat="1" ht="12.75" customHeight="1" x14ac:dyDescent="0.2">
      <c r="A1733" s="203" t="s">
        <v>4047</v>
      </c>
      <c r="B1733" s="203" t="s">
        <v>4235</v>
      </c>
      <c r="C1733" s="203" t="s">
        <v>1317</v>
      </c>
      <c r="D1733" s="214">
        <v>32998</v>
      </c>
      <c r="E1733" s="203" t="s">
        <v>1001</v>
      </c>
      <c r="F1733" s="203" t="s">
        <v>2155</v>
      </c>
      <c r="G1733" s="203" t="s">
        <v>4786</v>
      </c>
      <c r="H1733" s="203" t="s">
        <v>128</v>
      </c>
      <c r="I1733" s="203" t="s">
        <v>103</v>
      </c>
      <c r="J1733" s="203" t="s">
        <v>60</v>
      </c>
      <c r="K1733" s="203" t="s">
        <v>26</v>
      </c>
      <c r="L1733" s="203" t="s">
        <v>103</v>
      </c>
      <c r="M1733" s="203" t="s">
        <v>627</v>
      </c>
      <c r="N1733" s="203" t="s">
        <v>464</v>
      </c>
      <c r="O1733" s="203" t="s">
        <v>103</v>
      </c>
      <c r="P1733" s="203" t="s">
        <v>2496</v>
      </c>
      <c r="Q1733" s="203" t="s">
        <v>128</v>
      </c>
      <c r="R1733" s="203" t="s">
        <v>103</v>
      </c>
      <c r="S1733" s="203" t="s">
        <v>60</v>
      </c>
      <c r="T1733" s="203" t="s">
        <v>464</v>
      </c>
      <c r="U1733" s="203" t="s">
        <v>103</v>
      </c>
      <c r="V1733" s="203" t="s">
        <v>479</v>
      </c>
      <c r="W1733" s="203" t="s">
        <v>464</v>
      </c>
      <c r="X1733" s="203" t="s">
        <v>103</v>
      </c>
      <c r="Y1733" s="203" t="s">
        <v>479</v>
      </c>
      <c r="Z1733" s="203" t="s">
        <v>26</v>
      </c>
      <c r="AA1733" s="203" t="s">
        <v>103</v>
      </c>
      <c r="AB1733" s="203" t="s">
        <v>627</v>
      </c>
      <c r="AC1733" s="203">
        <v>0</v>
      </c>
      <c r="AD1733" s="203">
        <v>0</v>
      </c>
      <c r="AE1733" s="203">
        <v>0</v>
      </c>
      <c r="AF1733" s="203">
        <v>0</v>
      </c>
      <c r="AG1733" s="203">
        <v>0</v>
      </c>
      <c r="AH1733" s="203">
        <v>0</v>
      </c>
      <c r="AI1733" s="203">
        <v>0</v>
      </c>
      <c r="AJ1733" s="203">
        <v>0</v>
      </c>
      <c r="AK1733" s="203">
        <v>0</v>
      </c>
      <c r="AL1733" s="203"/>
      <c r="AM1733" s="203"/>
      <c r="AN1733" s="203"/>
      <c r="AO1733" s="203"/>
      <c r="AP1733" s="203"/>
      <c r="AQ1733" s="203"/>
      <c r="AR1733" s="203"/>
      <c r="AS1733" s="203"/>
      <c r="AT1733" s="203"/>
      <c r="AU1733" s="203"/>
      <c r="AV1733" s="203"/>
      <c r="AW1733" s="203"/>
      <c r="AX1733" s="203"/>
      <c r="AY1733" s="203"/>
      <c r="AZ1733" s="203"/>
      <c r="BA1733" s="203"/>
      <c r="BB1733" s="203"/>
      <c r="BC1733" s="203"/>
      <c r="BD1733" s="203"/>
      <c r="BE1733" s="203"/>
      <c r="BF1733" s="203"/>
      <c r="BG1733" s="203"/>
      <c r="BH1733" s="203"/>
      <c r="BI1733" s="203"/>
      <c r="BJ1733" s="203"/>
      <c r="BK1733" s="203"/>
      <c r="BL1733" s="20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c r="FC1733"/>
      <c r="FD1733"/>
      <c r="FE1733"/>
      <c r="FF1733"/>
      <c r="FG1733"/>
      <c r="FH1733"/>
      <c r="FI1733"/>
      <c r="FJ1733"/>
      <c r="FK1733"/>
      <c r="FL1733"/>
      <c r="FM1733"/>
      <c r="FN1733"/>
      <c r="FO1733"/>
      <c r="FP1733"/>
      <c r="FQ1733"/>
      <c r="FR1733"/>
      <c r="FS1733"/>
      <c r="FT1733"/>
      <c r="FU1733"/>
      <c r="FV1733"/>
      <c r="FW1733"/>
      <c r="FX1733"/>
      <c r="FY1733"/>
      <c r="FZ1733"/>
      <c r="GA1733"/>
      <c r="GB1733"/>
      <c r="GC1733"/>
      <c r="GD1733"/>
      <c r="GE1733"/>
      <c r="GF1733"/>
      <c r="GG1733"/>
      <c r="GH1733"/>
      <c r="GI1733"/>
      <c r="GJ1733"/>
      <c r="GK1733"/>
      <c r="GL1733"/>
      <c r="GM1733"/>
      <c r="GN1733"/>
      <c r="GO1733"/>
      <c r="GP1733"/>
      <c r="GQ1733"/>
      <c r="GR1733"/>
      <c r="GS1733"/>
      <c r="GT1733"/>
      <c r="GU1733"/>
      <c r="GV1733"/>
      <c r="GW1733"/>
      <c r="GX1733"/>
      <c r="GY1733"/>
      <c r="GZ1733"/>
      <c r="HA1733"/>
      <c r="HB1733"/>
      <c r="HC1733"/>
      <c r="HD1733"/>
      <c r="HE1733"/>
      <c r="HF1733"/>
      <c r="HG1733"/>
      <c r="HH1733"/>
      <c r="HI1733"/>
      <c r="HJ1733"/>
      <c r="HK1733"/>
      <c r="HL1733"/>
      <c r="HM1733"/>
      <c r="HN1733"/>
      <c r="HO1733"/>
      <c r="HP1733"/>
      <c r="HQ1733"/>
      <c r="HR1733"/>
      <c r="HS1733"/>
      <c r="HT1733"/>
      <c r="HU1733"/>
      <c r="HV1733"/>
      <c r="HW1733"/>
      <c r="HX1733"/>
      <c r="HY1733"/>
      <c r="HZ1733"/>
      <c r="IA1733"/>
      <c r="IB1733"/>
      <c r="IC1733"/>
      <c r="ID1733"/>
      <c r="IE1733"/>
      <c r="IF1733"/>
      <c r="IG1733"/>
      <c r="IH1733"/>
      <c r="II1733"/>
      <c r="IJ1733"/>
      <c r="IK1733"/>
      <c r="IL1733"/>
      <c r="IM1733"/>
      <c r="IN1733"/>
      <c r="IO1733"/>
      <c r="IP1733"/>
      <c r="IQ1733"/>
      <c r="IR1733"/>
      <c r="IS1733"/>
      <c r="IT1733"/>
      <c r="IU1733"/>
      <c r="IV1733"/>
      <c r="IW1733"/>
      <c r="IX1733"/>
      <c r="IY1733"/>
      <c r="IZ1733"/>
    </row>
    <row r="1734" spans="1:260" ht="12.75" customHeight="1" x14ac:dyDescent="0.2">
      <c r="A1734" s="203" t="s">
        <v>4047</v>
      </c>
      <c r="B1734" s="203" t="s">
        <v>4120</v>
      </c>
      <c r="C1734" s="203" t="s">
        <v>1322</v>
      </c>
      <c r="D1734" s="214">
        <v>33448</v>
      </c>
      <c r="E1734" s="203" t="s">
        <v>1001</v>
      </c>
      <c r="F1734" s="203" t="s">
        <v>2183</v>
      </c>
      <c r="G1734" s="203" t="s">
        <v>4747</v>
      </c>
      <c r="H1734" s="203" t="s">
        <v>128</v>
      </c>
      <c r="I1734" s="203" t="s">
        <v>348</v>
      </c>
      <c r="J1734" s="203" t="s">
        <v>328</v>
      </c>
      <c r="K1734" s="203" t="s">
        <v>26</v>
      </c>
      <c r="L1734" s="203" t="s">
        <v>55</v>
      </c>
      <c r="M1734" s="203" t="s">
        <v>1763</v>
      </c>
      <c r="N1734" s="203" t="s">
        <v>464</v>
      </c>
      <c r="O1734" s="203" t="s">
        <v>55</v>
      </c>
      <c r="P1734" s="203" t="s">
        <v>2232</v>
      </c>
      <c r="Q1734" s="203" t="s">
        <v>464</v>
      </c>
      <c r="R1734" s="203" t="s">
        <v>55</v>
      </c>
      <c r="S1734" s="203" t="s">
        <v>1036</v>
      </c>
      <c r="T1734" s="203" t="s">
        <v>464</v>
      </c>
      <c r="U1734" s="203" t="s">
        <v>55</v>
      </c>
      <c r="V1734" s="203" t="s">
        <v>1047</v>
      </c>
      <c r="W1734" s="203" t="s">
        <v>464</v>
      </c>
      <c r="X1734" s="203" t="s">
        <v>55</v>
      </c>
      <c r="Y1734" s="203" t="s">
        <v>1047</v>
      </c>
      <c r="Z1734" s="203" t="s">
        <v>128</v>
      </c>
      <c r="AA1734" s="203" t="s">
        <v>55</v>
      </c>
      <c r="AB1734" s="203" t="s">
        <v>328</v>
      </c>
      <c r="AC1734" s="203">
        <v>0</v>
      </c>
      <c r="AD1734" s="203">
        <v>0</v>
      </c>
      <c r="AE1734" s="203">
        <v>0</v>
      </c>
      <c r="AF1734" s="203">
        <v>0</v>
      </c>
      <c r="AG1734" s="203">
        <v>0</v>
      </c>
      <c r="AH1734" s="203">
        <v>0</v>
      </c>
      <c r="AI1734" s="203">
        <v>0</v>
      </c>
      <c r="AJ1734" s="203">
        <v>0</v>
      </c>
      <c r="AK1734" s="203">
        <v>0</v>
      </c>
      <c r="AL1734" s="203"/>
      <c r="AM1734" s="203"/>
      <c r="AN1734" s="203"/>
      <c r="AO1734" s="203"/>
      <c r="AP1734" s="203"/>
      <c r="AQ1734" s="203"/>
      <c r="AR1734" s="203"/>
      <c r="AS1734" s="203"/>
      <c r="AT1734" s="203"/>
      <c r="AU1734" s="203"/>
      <c r="AV1734" s="203"/>
      <c r="AW1734" s="203"/>
      <c r="AX1734" s="203"/>
      <c r="AY1734" s="203"/>
      <c r="AZ1734" s="203"/>
      <c r="BA1734" s="203"/>
      <c r="BB1734" s="203"/>
      <c r="BC1734" s="203"/>
      <c r="BD1734" s="203"/>
      <c r="BE1734" s="203"/>
      <c r="BF1734" s="203"/>
      <c r="BG1734" s="203"/>
      <c r="BH1734" s="203"/>
      <c r="BI1734" s="203"/>
      <c r="BJ1734" s="203"/>
      <c r="BK1734" s="203"/>
      <c r="BL1734" s="203"/>
      <c r="BM1734" s="10"/>
      <c r="BN1734" s="10"/>
      <c r="BO1734" s="10"/>
      <c r="BP1734" s="10"/>
      <c r="BQ1734" s="10"/>
      <c r="BR1734" s="10"/>
      <c r="BS1734" s="10"/>
      <c r="BT1734" s="10"/>
      <c r="BU1734" s="10"/>
      <c r="BV1734" s="10"/>
      <c r="BW1734" s="10"/>
      <c r="BX1734" s="10"/>
      <c r="BY1734" s="10"/>
      <c r="BZ1734" s="10"/>
      <c r="CA1734" s="10"/>
      <c r="CB1734" s="10"/>
      <c r="CC1734" s="10"/>
      <c r="CD1734" s="10"/>
      <c r="CE1734" s="10"/>
      <c r="CF1734" s="10"/>
      <c r="CG1734" s="10"/>
      <c r="CH1734" s="10"/>
      <c r="CI1734" s="10"/>
      <c r="CJ1734" s="10"/>
      <c r="CK1734" s="10"/>
      <c r="CL1734" s="10"/>
      <c r="CM1734" s="10"/>
      <c r="CN1734" s="10"/>
      <c r="CO1734" s="10"/>
      <c r="CP1734" s="10"/>
      <c r="CQ1734" s="10"/>
      <c r="CR1734" s="10"/>
      <c r="CS1734" s="10"/>
      <c r="CT1734" s="10"/>
      <c r="CU1734" s="10"/>
      <c r="CV1734" s="10"/>
      <c r="CW1734" s="10"/>
      <c r="CX1734" s="10"/>
      <c r="CY1734" s="10"/>
      <c r="CZ1734" s="10"/>
      <c r="DA1734" s="10"/>
      <c r="DB1734" s="10"/>
      <c r="DC1734" s="10"/>
      <c r="DD1734" s="10"/>
      <c r="DE1734" s="10"/>
      <c r="DF1734" s="10"/>
      <c r="DG1734" s="10"/>
      <c r="DH1734" s="10"/>
      <c r="DI1734" s="10"/>
      <c r="DJ1734" s="10"/>
      <c r="DK1734" s="10"/>
      <c r="DL1734" s="10"/>
      <c r="DM1734" s="10"/>
      <c r="DN1734" s="10"/>
      <c r="DO1734" s="10"/>
      <c r="DP1734" s="10"/>
      <c r="DQ1734" s="10"/>
      <c r="DR1734" s="10"/>
      <c r="DS1734" s="10"/>
      <c r="DT1734" s="10"/>
      <c r="DU1734" s="10"/>
      <c r="DV1734" s="10"/>
      <c r="DW1734" s="10"/>
      <c r="DX1734" s="10"/>
      <c r="DY1734" s="10"/>
      <c r="DZ1734" s="10"/>
      <c r="EA1734" s="10"/>
      <c r="EB1734" s="10"/>
      <c r="EC1734" s="10"/>
      <c r="ED1734" s="10"/>
      <c r="EE1734" s="10"/>
      <c r="EF1734" s="10"/>
      <c r="EG1734" s="10"/>
      <c r="EH1734" s="10"/>
      <c r="EI1734" s="10"/>
      <c r="EJ1734" s="10"/>
      <c r="EK1734" s="10"/>
      <c r="EL1734" s="10"/>
      <c r="EM1734" s="10"/>
      <c r="EN1734" s="10"/>
      <c r="EO1734" s="10"/>
      <c r="EP1734" s="10"/>
      <c r="EQ1734" s="10"/>
      <c r="ER1734" s="10"/>
      <c r="ES1734" s="10"/>
      <c r="ET1734" s="10"/>
      <c r="EU1734" s="10"/>
      <c r="EV1734" s="10"/>
      <c r="EW1734" s="10"/>
      <c r="EX1734" s="10"/>
      <c r="EY1734" s="10"/>
      <c r="EZ1734" s="10"/>
      <c r="FA1734" s="10"/>
      <c r="FB1734" s="10"/>
      <c r="FC1734" s="10"/>
      <c r="FD1734" s="10"/>
      <c r="FE1734" s="10"/>
      <c r="FF1734" s="10"/>
      <c r="FG1734" s="10"/>
      <c r="FH1734" s="10"/>
      <c r="FI1734" s="10"/>
      <c r="FJ1734" s="10"/>
      <c r="FK1734" s="10"/>
      <c r="FL1734" s="10"/>
      <c r="FM1734" s="10"/>
      <c r="FN1734" s="10"/>
      <c r="FO1734" s="10"/>
      <c r="FP1734" s="10"/>
      <c r="FQ1734" s="10"/>
      <c r="FR1734" s="10"/>
      <c r="FS1734" s="10"/>
      <c r="FT1734" s="10"/>
      <c r="FU1734" s="10"/>
      <c r="FV1734" s="10"/>
      <c r="FW1734" s="10"/>
      <c r="FX1734" s="10"/>
      <c r="FY1734" s="10"/>
      <c r="FZ1734" s="10"/>
      <c r="GA1734" s="10"/>
      <c r="GB1734" s="10"/>
      <c r="GC1734" s="10"/>
      <c r="GD1734" s="10"/>
      <c r="GE1734" s="10"/>
      <c r="GF1734" s="10"/>
      <c r="GG1734" s="10"/>
      <c r="GH1734" s="10"/>
      <c r="GI1734" s="10"/>
      <c r="GJ1734" s="10"/>
      <c r="GK1734" s="10"/>
      <c r="GL1734" s="10"/>
      <c r="GM1734" s="10"/>
      <c r="GN1734" s="10"/>
      <c r="GO1734" s="10"/>
      <c r="GP1734" s="10"/>
      <c r="GQ1734" s="10"/>
      <c r="GR1734" s="10"/>
      <c r="GS1734" s="10"/>
      <c r="GT1734" s="10"/>
      <c r="GU1734" s="10"/>
      <c r="GV1734" s="10"/>
      <c r="GW1734" s="10"/>
      <c r="GX1734" s="10"/>
      <c r="GY1734" s="10"/>
      <c r="GZ1734" s="10"/>
      <c r="HA1734" s="10"/>
      <c r="HB1734" s="10"/>
      <c r="HC1734" s="10"/>
      <c r="HD1734" s="10"/>
      <c r="HE1734" s="10"/>
      <c r="HF1734" s="10"/>
      <c r="HG1734" s="10"/>
      <c r="HH1734" s="10"/>
      <c r="HI1734" s="10"/>
      <c r="HJ1734" s="10"/>
      <c r="HK1734" s="10"/>
      <c r="HL1734" s="10"/>
      <c r="HM1734" s="10"/>
      <c r="HN1734" s="10"/>
      <c r="HO1734" s="10"/>
      <c r="HP1734" s="10"/>
      <c r="HQ1734" s="10"/>
      <c r="HR1734" s="10"/>
      <c r="HS1734" s="10"/>
      <c r="HT1734" s="10"/>
      <c r="HU1734" s="10"/>
      <c r="HV1734" s="10"/>
      <c r="HW1734" s="10"/>
      <c r="HX1734" s="10"/>
      <c r="HY1734" s="10"/>
      <c r="HZ1734" s="10"/>
      <c r="IA1734" s="10"/>
      <c r="IB1734" s="10"/>
      <c r="IC1734" s="10"/>
      <c r="ID1734" s="10"/>
      <c r="IE1734" s="10"/>
      <c r="IF1734" s="10"/>
      <c r="IG1734" s="10"/>
      <c r="IH1734" s="10"/>
      <c r="II1734" s="10"/>
      <c r="IJ1734" s="10"/>
      <c r="IK1734" s="10"/>
      <c r="IL1734" s="10"/>
      <c r="IM1734" s="10"/>
      <c r="IN1734" s="10"/>
      <c r="IO1734" s="10"/>
      <c r="IP1734" s="10"/>
      <c r="IQ1734" s="10"/>
      <c r="IR1734" s="10"/>
      <c r="IS1734" s="10"/>
      <c r="IT1734" s="10"/>
      <c r="IU1734" s="10"/>
      <c r="IV1734" s="10"/>
      <c r="IW1734" s="10"/>
      <c r="IX1734" s="10"/>
      <c r="IY1734" s="10"/>
      <c r="IZ1734" s="10"/>
    </row>
    <row r="1735" spans="1:260" ht="12.75" customHeight="1" x14ac:dyDescent="0.2">
      <c r="A1735" s="203" t="s">
        <v>4028</v>
      </c>
      <c r="B1735" s="203" t="s">
        <v>4028</v>
      </c>
      <c r="C1735" s="203"/>
      <c r="D1735" s="214"/>
      <c r="E1735" s="203"/>
      <c r="F1735" s="203"/>
      <c r="G1735" s="203" t="s">
        <v>4028</v>
      </c>
      <c r="H1735" s="203" t="s">
        <v>4028</v>
      </c>
      <c r="I1735" s="203" t="s">
        <v>4028</v>
      </c>
      <c r="J1735" s="203" t="s">
        <v>4028</v>
      </c>
      <c r="K1735" s="203" t="s">
        <v>4028</v>
      </c>
      <c r="L1735" s="203" t="s">
        <v>4028</v>
      </c>
      <c r="M1735" s="203" t="s">
        <v>4028</v>
      </c>
      <c r="N1735" s="203" t="s">
        <v>4028</v>
      </c>
      <c r="O1735" s="203" t="s">
        <v>4028</v>
      </c>
      <c r="P1735" s="203" t="s">
        <v>4028</v>
      </c>
      <c r="Q1735" s="203" t="s">
        <v>4028</v>
      </c>
      <c r="R1735" s="203" t="s">
        <v>4028</v>
      </c>
      <c r="S1735" s="203" t="s">
        <v>4028</v>
      </c>
      <c r="T1735" s="203" t="s">
        <v>4028</v>
      </c>
      <c r="U1735" s="203" t="s">
        <v>4028</v>
      </c>
      <c r="V1735" s="203" t="s">
        <v>4028</v>
      </c>
      <c r="W1735" s="203" t="s">
        <v>4028</v>
      </c>
      <c r="X1735" s="203" t="s">
        <v>4028</v>
      </c>
      <c r="Y1735" s="203" t="s">
        <v>4028</v>
      </c>
      <c r="Z1735" s="203" t="s">
        <v>4028</v>
      </c>
      <c r="AA1735" s="203" t="s">
        <v>4028</v>
      </c>
      <c r="AB1735" s="203" t="s">
        <v>4028</v>
      </c>
      <c r="AC1735" s="203" t="s">
        <v>4028</v>
      </c>
      <c r="AD1735" s="203" t="s">
        <v>4028</v>
      </c>
      <c r="AE1735" s="203" t="s">
        <v>4028</v>
      </c>
      <c r="AF1735" s="203" t="s">
        <v>4028</v>
      </c>
      <c r="AG1735" s="203" t="s">
        <v>4028</v>
      </c>
      <c r="AH1735" s="203" t="s">
        <v>4028</v>
      </c>
      <c r="AI1735" s="203" t="s">
        <v>4028</v>
      </c>
      <c r="AJ1735" s="203" t="s">
        <v>4028</v>
      </c>
      <c r="AK1735" s="203" t="s">
        <v>4028</v>
      </c>
      <c r="AL1735" s="203"/>
      <c r="AM1735" s="203"/>
      <c r="AN1735" s="203"/>
      <c r="AO1735" s="203"/>
      <c r="AP1735" s="203"/>
      <c r="AQ1735" s="203"/>
      <c r="AR1735" s="203"/>
      <c r="AS1735" s="203"/>
      <c r="AT1735" s="203"/>
      <c r="AU1735" s="203"/>
      <c r="AV1735" s="203"/>
      <c r="AW1735" s="203"/>
      <c r="AX1735" s="203"/>
      <c r="AY1735" s="203"/>
      <c r="AZ1735" s="203"/>
      <c r="BA1735" s="203"/>
      <c r="BB1735" s="203"/>
      <c r="BC1735" s="203"/>
      <c r="BD1735" s="203"/>
      <c r="BE1735" s="203"/>
      <c r="BF1735" s="203"/>
      <c r="BG1735" s="203"/>
      <c r="BH1735" s="203"/>
      <c r="BI1735" s="203"/>
      <c r="BJ1735" s="203"/>
      <c r="BK1735" s="203"/>
      <c r="BL1735" s="203"/>
    </row>
    <row r="1736" spans="1:260" s="10" customFormat="1" ht="12.75" customHeight="1" x14ac:dyDescent="0.2">
      <c r="A1736" s="203" t="s">
        <v>228</v>
      </c>
      <c r="B1736" s="203" t="s">
        <v>4439</v>
      </c>
      <c r="C1736" s="203" t="s">
        <v>3239</v>
      </c>
      <c r="D1736" s="214">
        <v>34346</v>
      </c>
      <c r="E1736" s="203" t="s">
        <v>3240</v>
      </c>
      <c r="F1736" s="203" t="s">
        <v>3408</v>
      </c>
      <c r="G1736" s="203" t="s">
        <v>4854</v>
      </c>
      <c r="H1736" s="203" t="s">
        <v>228</v>
      </c>
      <c r="I1736" s="203" t="s">
        <v>111</v>
      </c>
      <c r="J1736" s="203" t="s">
        <v>480</v>
      </c>
      <c r="K1736" s="203" t="s">
        <v>373</v>
      </c>
      <c r="L1736" s="203" t="s">
        <v>111</v>
      </c>
      <c r="M1736" s="203" t="s">
        <v>280</v>
      </c>
      <c r="N1736" s="203">
        <v>0</v>
      </c>
      <c r="O1736" s="203">
        <v>0</v>
      </c>
      <c r="P1736" s="203">
        <v>0</v>
      </c>
      <c r="Q1736" s="203">
        <v>0</v>
      </c>
      <c r="R1736" s="203">
        <v>0</v>
      </c>
      <c r="S1736" s="203">
        <v>0</v>
      </c>
      <c r="T1736" s="203">
        <v>0</v>
      </c>
      <c r="U1736" s="203">
        <v>0</v>
      </c>
      <c r="V1736" s="203">
        <v>0</v>
      </c>
      <c r="W1736" s="203">
        <v>0</v>
      </c>
      <c r="X1736" s="203">
        <v>0</v>
      </c>
      <c r="Y1736" s="203">
        <v>0</v>
      </c>
      <c r="Z1736" s="203">
        <v>0</v>
      </c>
      <c r="AA1736" s="203">
        <v>0</v>
      </c>
      <c r="AB1736" s="203">
        <v>0</v>
      </c>
      <c r="AC1736" s="203">
        <v>0</v>
      </c>
      <c r="AD1736" s="203">
        <v>0</v>
      </c>
      <c r="AE1736" s="203">
        <v>0</v>
      </c>
      <c r="AF1736" s="203">
        <v>0</v>
      </c>
      <c r="AG1736" s="203">
        <v>0</v>
      </c>
      <c r="AH1736" s="203">
        <v>0</v>
      </c>
      <c r="AI1736" s="203">
        <v>0</v>
      </c>
      <c r="AJ1736" s="203">
        <v>0</v>
      </c>
      <c r="AK1736" s="203">
        <v>0</v>
      </c>
      <c r="AL1736" s="203"/>
      <c r="AM1736" s="203"/>
      <c r="AN1736" s="203"/>
      <c r="AO1736" s="203"/>
      <c r="AP1736" s="203"/>
      <c r="AQ1736" s="203"/>
      <c r="AR1736" s="203"/>
      <c r="AS1736" s="203"/>
      <c r="AT1736" s="203"/>
      <c r="AU1736" s="203"/>
      <c r="AV1736" s="203"/>
      <c r="AW1736" s="203"/>
      <c r="AX1736" s="203"/>
      <c r="AY1736" s="203"/>
      <c r="AZ1736" s="203"/>
      <c r="BA1736" s="203"/>
      <c r="BB1736" s="203"/>
      <c r="BC1736" s="203"/>
      <c r="BD1736" s="203"/>
      <c r="BE1736" s="203"/>
      <c r="BF1736" s="203"/>
      <c r="BG1736" s="203"/>
      <c r="BH1736" s="203"/>
      <c r="BI1736" s="203"/>
      <c r="BJ1736" s="203"/>
      <c r="BK1736" s="203"/>
      <c r="BL1736" s="203"/>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c r="FC1736"/>
      <c r="FD1736"/>
      <c r="FE1736"/>
      <c r="FF1736"/>
      <c r="FG1736"/>
      <c r="FH1736"/>
      <c r="FI1736"/>
      <c r="FJ1736"/>
      <c r="FK1736"/>
      <c r="FL1736"/>
      <c r="FM1736"/>
      <c r="FN1736"/>
      <c r="FO1736"/>
      <c r="FP1736"/>
      <c r="FQ1736"/>
      <c r="FR1736"/>
      <c r="FS1736"/>
      <c r="FT1736"/>
      <c r="FU1736"/>
      <c r="FV1736"/>
      <c r="FW1736"/>
      <c r="FX1736"/>
      <c r="FY1736"/>
      <c r="FZ1736"/>
      <c r="GA1736"/>
      <c r="GB1736"/>
      <c r="GC1736"/>
      <c r="GD1736"/>
      <c r="GE1736"/>
      <c r="GF1736"/>
      <c r="GG1736"/>
      <c r="GH1736"/>
      <c r="GI1736"/>
      <c r="GJ1736"/>
      <c r="GK1736"/>
      <c r="GL1736"/>
      <c r="GM1736"/>
      <c r="GN1736"/>
      <c r="GO1736"/>
      <c r="GP1736"/>
      <c r="GQ1736"/>
      <c r="GR1736"/>
      <c r="GS1736"/>
      <c r="GT1736"/>
      <c r="GU1736"/>
      <c r="GV1736"/>
      <c r="GW1736"/>
      <c r="GX1736"/>
      <c r="GY1736"/>
      <c r="GZ1736"/>
      <c r="HA1736"/>
      <c r="HB1736"/>
      <c r="HC1736"/>
      <c r="HD1736"/>
      <c r="HE1736"/>
      <c r="HF1736"/>
      <c r="HG1736"/>
      <c r="HH1736"/>
      <c r="HI1736"/>
      <c r="HJ1736"/>
      <c r="HK1736"/>
      <c r="HL1736"/>
      <c r="HM1736"/>
      <c r="HN1736"/>
      <c r="HO1736"/>
      <c r="HP1736"/>
      <c r="HQ1736"/>
      <c r="HR1736"/>
      <c r="HS1736"/>
      <c r="HT1736"/>
      <c r="HU1736"/>
      <c r="HV1736"/>
      <c r="HW1736"/>
      <c r="HX1736"/>
      <c r="HY1736"/>
      <c r="HZ1736"/>
      <c r="IA1736"/>
      <c r="IB1736"/>
      <c r="IC1736"/>
      <c r="ID1736"/>
      <c r="IE1736"/>
      <c r="IF1736"/>
      <c r="IG1736"/>
      <c r="IH1736"/>
      <c r="II1736"/>
      <c r="IJ1736"/>
      <c r="IK1736"/>
      <c r="IL1736"/>
      <c r="IM1736"/>
      <c r="IN1736"/>
      <c r="IO1736"/>
      <c r="IP1736"/>
      <c r="IQ1736"/>
      <c r="IR1736"/>
      <c r="IS1736"/>
      <c r="IT1736"/>
      <c r="IU1736"/>
      <c r="IV1736"/>
    </row>
    <row r="1737" spans="1:260" s="10" customFormat="1" ht="12.75" customHeight="1" x14ac:dyDescent="0.2">
      <c r="A1737" s="203" t="s">
        <v>332</v>
      </c>
      <c r="B1737" s="203" t="s">
        <v>4299</v>
      </c>
      <c r="C1737" s="203" t="s">
        <v>1818</v>
      </c>
      <c r="D1737" s="214">
        <v>33710</v>
      </c>
      <c r="E1737" s="203" t="s">
        <v>2042</v>
      </c>
      <c r="F1737" s="203" t="s">
        <v>2182</v>
      </c>
      <c r="G1737" s="203" t="s">
        <v>4744</v>
      </c>
      <c r="H1737" s="203" t="s">
        <v>57</v>
      </c>
      <c r="I1737" s="203" t="s">
        <v>2235</v>
      </c>
      <c r="J1737" s="203" t="s">
        <v>530</v>
      </c>
      <c r="K1737" s="203" t="s">
        <v>10</v>
      </c>
      <c r="L1737" s="203" t="s">
        <v>2235</v>
      </c>
      <c r="M1737" s="203" t="s">
        <v>212</v>
      </c>
      <c r="N1737" s="203" t="s">
        <v>15</v>
      </c>
      <c r="O1737" s="203" t="s">
        <v>2235</v>
      </c>
      <c r="P1737" s="203" t="s">
        <v>349</v>
      </c>
      <c r="Q1737" s="203" t="s">
        <v>15</v>
      </c>
      <c r="R1737" s="203" t="s">
        <v>103</v>
      </c>
      <c r="S1737" s="203" t="s">
        <v>41</v>
      </c>
      <c r="T1737" s="203">
        <v>0</v>
      </c>
      <c r="U1737" s="203">
        <v>0</v>
      </c>
      <c r="V1737" s="203">
        <v>0</v>
      </c>
      <c r="W1737" s="203">
        <v>0</v>
      </c>
      <c r="X1737" s="203">
        <v>0</v>
      </c>
      <c r="Y1737" s="203">
        <v>0</v>
      </c>
      <c r="Z1737" s="203">
        <v>0</v>
      </c>
      <c r="AA1737" s="203">
        <v>0</v>
      </c>
      <c r="AB1737" s="203">
        <v>0</v>
      </c>
      <c r="AC1737" s="203">
        <v>0</v>
      </c>
      <c r="AD1737" s="203">
        <v>0</v>
      </c>
      <c r="AE1737" s="203">
        <v>0</v>
      </c>
      <c r="AF1737" s="203">
        <v>0</v>
      </c>
      <c r="AG1737" s="203">
        <v>0</v>
      </c>
      <c r="AH1737" s="203">
        <v>0</v>
      </c>
      <c r="AI1737" s="203">
        <v>0</v>
      </c>
      <c r="AJ1737" s="203">
        <v>0</v>
      </c>
      <c r="AK1737" s="203">
        <v>0</v>
      </c>
      <c r="AL1737" s="203"/>
      <c r="AM1737" s="203"/>
      <c r="AN1737" s="203"/>
      <c r="AO1737" s="203"/>
      <c r="AP1737" s="203"/>
      <c r="AQ1737" s="203"/>
      <c r="AR1737" s="203"/>
      <c r="AS1737" s="203"/>
      <c r="AT1737" s="203"/>
      <c r="AU1737" s="203"/>
      <c r="AV1737" s="203"/>
      <c r="AW1737" s="203"/>
      <c r="AX1737" s="203"/>
      <c r="AY1737" s="203"/>
      <c r="AZ1737" s="203"/>
      <c r="BA1737" s="203"/>
      <c r="BB1737" s="203"/>
      <c r="BC1737" s="203"/>
      <c r="BD1737" s="203"/>
      <c r="BE1737" s="203"/>
      <c r="BF1737" s="203"/>
      <c r="BG1737" s="203"/>
      <c r="BH1737" s="203"/>
      <c r="BI1737" s="203"/>
      <c r="BJ1737" s="203"/>
      <c r="BK1737" s="203"/>
      <c r="BL1737" s="203"/>
    </row>
    <row r="1738" spans="1:260" s="10" customFormat="1" ht="12.75" customHeight="1" x14ac:dyDescent="0.2">
      <c r="A1738" s="203" t="s">
        <v>228</v>
      </c>
      <c r="B1738" s="203" t="s">
        <v>4427</v>
      </c>
      <c r="C1738" s="203" t="s">
        <v>1745</v>
      </c>
      <c r="D1738" s="214">
        <v>33640</v>
      </c>
      <c r="E1738" s="203" t="s">
        <v>2032</v>
      </c>
      <c r="F1738" s="203" t="s">
        <v>2177</v>
      </c>
      <c r="G1738" s="203" t="s">
        <v>4724</v>
      </c>
      <c r="H1738" s="203" t="s">
        <v>228</v>
      </c>
      <c r="I1738" s="203" t="s">
        <v>446</v>
      </c>
      <c r="J1738" s="203" t="s">
        <v>333</v>
      </c>
      <c r="K1738" s="203" t="s">
        <v>228</v>
      </c>
      <c r="L1738" s="203" t="s">
        <v>446</v>
      </c>
      <c r="M1738" s="203" t="s">
        <v>225</v>
      </c>
      <c r="N1738" s="203" t="s">
        <v>228</v>
      </c>
      <c r="O1738" s="203" t="s">
        <v>446</v>
      </c>
      <c r="P1738" s="203" t="s">
        <v>351</v>
      </c>
      <c r="Q1738" s="203" t="s">
        <v>1037</v>
      </c>
      <c r="R1738" s="203" t="s">
        <v>446</v>
      </c>
      <c r="S1738" s="203" t="s">
        <v>1040</v>
      </c>
      <c r="T1738" s="203">
        <v>0</v>
      </c>
      <c r="U1738" s="203">
        <v>0</v>
      </c>
      <c r="V1738" s="203">
        <v>0</v>
      </c>
      <c r="W1738" s="203">
        <v>0</v>
      </c>
      <c r="X1738" s="203">
        <v>0</v>
      </c>
      <c r="Y1738" s="203">
        <v>0</v>
      </c>
      <c r="Z1738" s="203">
        <v>0</v>
      </c>
      <c r="AA1738" s="203">
        <v>0</v>
      </c>
      <c r="AB1738" s="203">
        <v>0</v>
      </c>
      <c r="AC1738" s="203">
        <v>0</v>
      </c>
      <c r="AD1738" s="203">
        <v>0</v>
      </c>
      <c r="AE1738" s="203">
        <v>0</v>
      </c>
      <c r="AF1738" s="203">
        <v>0</v>
      </c>
      <c r="AG1738" s="203">
        <v>0</v>
      </c>
      <c r="AH1738" s="203">
        <v>0</v>
      </c>
      <c r="AI1738" s="203">
        <v>0</v>
      </c>
      <c r="AJ1738" s="203">
        <v>0</v>
      </c>
      <c r="AK1738" s="203">
        <v>0</v>
      </c>
      <c r="AL1738" s="203"/>
      <c r="AM1738" s="203"/>
      <c r="AN1738" s="203"/>
      <c r="AO1738" s="203"/>
      <c r="AP1738" s="203"/>
      <c r="AQ1738" s="203"/>
      <c r="AR1738" s="203"/>
      <c r="AS1738" s="203"/>
      <c r="AT1738" s="203"/>
      <c r="AU1738" s="203"/>
      <c r="AV1738" s="203"/>
      <c r="AW1738" s="203"/>
      <c r="AX1738" s="203"/>
      <c r="AY1738" s="203"/>
      <c r="AZ1738" s="203"/>
      <c r="BA1738" s="203"/>
      <c r="BB1738" s="203"/>
      <c r="BC1738" s="203"/>
      <c r="BD1738" s="203"/>
      <c r="BE1738" s="203"/>
      <c r="BF1738" s="203"/>
      <c r="BG1738" s="203"/>
      <c r="BH1738" s="203"/>
      <c r="BI1738" s="203"/>
      <c r="BJ1738" s="203"/>
      <c r="BK1738" s="203"/>
      <c r="BL1738" s="203"/>
    </row>
    <row r="1739" spans="1:260" ht="12.75" customHeight="1" x14ac:dyDescent="0.2">
      <c r="A1739" s="203" t="s">
        <v>332</v>
      </c>
      <c r="B1739" s="203" t="s">
        <v>4263</v>
      </c>
      <c r="C1739" s="203" t="s">
        <v>724</v>
      </c>
      <c r="D1739" s="214">
        <v>32129</v>
      </c>
      <c r="E1739" s="203" t="s">
        <v>736</v>
      </c>
      <c r="F1739" s="203" t="s">
        <v>2169</v>
      </c>
      <c r="G1739" s="203" t="s">
        <v>4747</v>
      </c>
      <c r="H1739" s="203" t="s">
        <v>332</v>
      </c>
      <c r="I1739" s="203" t="s">
        <v>32</v>
      </c>
      <c r="J1739" s="203" t="s">
        <v>230</v>
      </c>
      <c r="K1739" s="203">
        <v>0</v>
      </c>
      <c r="L1739" s="203">
        <v>0</v>
      </c>
      <c r="M1739" s="203">
        <v>0</v>
      </c>
      <c r="N1739" s="203" t="s">
        <v>332</v>
      </c>
      <c r="O1739" s="203" t="s">
        <v>111</v>
      </c>
      <c r="P1739" s="203" t="s">
        <v>227</v>
      </c>
      <c r="Q1739" s="203" t="s">
        <v>332</v>
      </c>
      <c r="R1739" s="203" t="s">
        <v>111</v>
      </c>
      <c r="S1739" s="203" t="s">
        <v>481</v>
      </c>
      <c r="T1739" s="203" t="s">
        <v>332</v>
      </c>
      <c r="U1739" s="203" t="s">
        <v>111</v>
      </c>
      <c r="V1739" s="203" t="s">
        <v>349</v>
      </c>
      <c r="W1739" s="203" t="s">
        <v>332</v>
      </c>
      <c r="X1739" s="203" t="s">
        <v>111</v>
      </c>
      <c r="Y1739" s="203" t="s">
        <v>349</v>
      </c>
      <c r="Z1739" s="203">
        <v>0</v>
      </c>
      <c r="AA1739" s="203">
        <v>0</v>
      </c>
      <c r="AB1739" s="203">
        <v>0</v>
      </c>
      <c r="AC1739" s="203" t="s">
        <v>137</v>
      </c>
      <c r="AD1739" s="203" t="s">
        <v>111</v>
      </c>
      <c r="AE1739" s="203" t="s">
        <v>349</v>
      </c>
      <c r="AF1739" s="203" t="s">
        <v>16</v>
      </c>
      <c r="AG1739" s="203" t="s">
        <v>111</v>
      </c>
      <c r="AH1739" s="203" t="s">
        <v>349</v>
      </c>
      <c r="AI1739" s="203">
        <v>0</v>
      </c>
      <c r="AJ1739" s="203">
        <v>0</v>
      </c>
      <c r="AK1739" s="203">
        <v>0</v>
      </c>
      <c r="AL1739" s="203"/>
      <c r="AM1739" s="203"/>
      <c r="AN1739" s="203"/>
      <c r="AO1739" s="203"/>
      <c r="AP1739" s="203"/>
      <c r="AQ1739" s="203"/>
      <c r="AR1739" s="203"/>
      <c r="AS1739" s="203"/>
      <c r="AT1739" s="203"/>
      <c r="AU1739" s="203"/>
      <c r="AV1739" s="203"/>
      <c r="AW1739" s="203"/>
      <c r="AX1739" s="203"/>
      <c r="AY1739" s="203"/>
      <c r="AZ1739" s="203"/>
      <c r="BA1739" s="203"/>
      <c r="BB1739" s="203"/>
      <c r="BC1739" s="203"/>
      <c r="BD1739" s="203"/>
      <c r="BE1739" s="203"/>
      <c r="BF1739" s="203"/>
      <c r="BG1739" s="203"/>
      <c r="BH1739" s="203"/>
      <c r="BI1739" s="203"/>
      <c r="BJ1739" s="203"/>
      <c r="BK1739" s="203"/>
      <c r="BL1739" s="203"/>
      <c r="BM1739" s="10"/>
      <c r="BN1739" s="10"/>
      <c r="BO1739" s="10"/>
      <c r="BP1739" s="10"/>
      <c r="BQ1739" s="10"/>
      <c r="BR1739" s="10"/>
      <c r="BS1739" s="10"/>
      <c r="BT1739" s="10"/>
      <c r="BU1739" s="10"/>
      <c r="BV1739" s="10"/>
      <c r="BW1739" s="10"/>
      <c r="BX1739" s="10"/>
      <c r="BY1739" s="10"/>
      <c r="BZ1739" s="10"/>
      <c r="CA1739" s="10"/>
      <c r="CB1739" s="10"/>
      <c r="CC1739" s="10"/>
      <c r="CD1739" s="10"/>
      <c r="CE1739" s="10"/>
      <c r="CF1739" s="10"/>
      <c r="CG1739" s="10"/>
      <c r="CH1739" s="10"/>
      <c r="CI1739" s="10"/>
      <c r="CJ1739" s="10"/>
      <c r="CK1739" s="10"/>
      <c r="CL1739" s="10"/>
      <c r="CM1739" s="10"/>
      <c r="CN1739" s="10"/>
      <c r="CO1739" s="10"/>
      <c r="CP1739" s="10"/>
      <c r="CQ1739" s="10"/>
      <c r="CR1739" s="10"/>
      <c r="CS1739" s="10"/>
      <c r="CT1739" s="10"/>
      <c r="CU1739" s="10"/>
      <c r="CV1739" s="10"/>
      <c r="CW1739" s="10"/>
      <c r="CX1739" s="10"/>
      <c r="CY1739" s="10"/>
      <c r="CZ1739" s="10"/>
      <c r="DA1739" s="10"/>
      <c r="DB1739" s="10"/>
      <c r="DC1739" s="10"/>
      <c r="DD1739" s="10"/>
      <c r="DE1739" s="10"/>
      <c r="DF1739" s="10"/>
      <c r="DG1739" s="10"/>
      <c r="DH1739" s="10"/>
      <c r="DI1739" s="10"/>
      <c r="DJ1739" s="10"/>
      <c r="DK1739" s="10"/>
      <c r="DL1739" s="10"/>
      <c r="DM1739" s="10"/>
      <c r="DN1739" s="10"/>
      <c r="DO1739" s="10"/>
      <c r="DP1739" s="10"/>
      <c r="DQ1739" s="10"/>
      <c r="DR1739" s="10"/>
      <c r="DS1739" s="10"/>
      <c r="DT1739" s="10"/>
      <c r="DU1739" s="10"/>
      <c r="DV1739" s="10"/>
      <c r="DW1739" s="10"/>
      <c r="DX1739" s="10"/>
      <c r="DY1739" s="10"/>
      <c r="DZ1739" s="10"/>
      <c r="EA1739" s="10"/>
      <c r="EB1739" s="10"/>
      <c r="EC1739" s="10"/>
      <c r="ED1739" s="10"/>
      <c r="EE1739" s="10"/>
      <c r="EF1739" s="10"/>
      <c r="EG1739" s="10"/>
      <c r="EH1739" s="10"/>
      <c r="EI1739" s="10"/>
      <c r="EJ1739" s="10"/>
      <c r="EK1739" s="10"/>
      <c r="EL1739" s="10"/>
      <c r="EM1739" s="10"/>
      <c r="EN1739" s="10"/>
      <c r="EO1739" s="10"/>
      <c r="EP1739" s="10"/>
      <c r="EQ1739" s="10"/>
      <c r="ER1739" s="10"/>
      <c r="ES1739" s="10"/>
      <c r="ET1739" s="10"/>
      <c r="EU1739" s="10"/>
      <c r="EV1739" s="10"/>
      <c r="EW1739" s="10"/>
      <c r="EX1739" s="10"/>
      <c r="EY1739" s="10"/>
      <c r="EZ1739" s="10"/>
      <c r="FA1739" s="10"/>
      <c r="FB1739" s="10"/>
      <c r="FC1739" s="10"/>
      <c r="FD1739" s="10"/>
      <c r="FE1739" s="10"/>
      <c r="FF1739" s="10"/>
      <c r="FG1739" s="10"/>
      <c r="FH1739" s="10"/>
      <c r="FI1739" s="10"/>
      <c r="FJ1739" s="10"/>
      <c r="FK1739" s="10"/>
      <c r="FL1739" s="10"/>
      <c r="FM1739" s="10"/>
      <c r="FN1739" s="10"/>
      <c r="FO1739" s="10"/>
      <c r="FP1739" s="10"/>
      <c r="FQ1739" s="10"/>
      <c r="FR1739" s="10"/>
      <c r="FS1739" s="10"/>
      <c r="FT1739" s="10"/>
      <c r="FU1739" s="10"/>
      <c r="FV1739" s="10"/>
      <c r="FW1739" s="10"/>
      <c r="FX1739" s="10"/>
      <c r="FY1739" s="10"/>
      <c r="FZ1739" s="10"/>
      <c r="GA1739" s="10"/>
      <c r="GB1739" s="10"/>
      <c r="GC1739" s="10"/>
      <c r="GD1739" s="10"/>
      <c r="GE1739" s="10"/>
      <c r="GF1739" s="10"/>
      <c r="GG1739" s="10"/>
      <c r="GH1739" s="10"/>
      <c r="GI1739" s="10"/>
      <c r="GJ1739" s="10"/>
      <c r="GK1739" s="10"/>
      <c r="GL1739" s="10"/>
      <c r="GM1739" s="10"/>
      <c r="GN1739" s="10"/>
      <c r="GO1739" s="10"/>
      <c r="GP1739" s="10"/>
      <c r="GQ1739" s="10"/>
      <c r="GR1739" s="10"/>
      <c r="GS1739" s="10"/>
      <c r="GT1739" s="10"/>
      <c r="GU1739" s="10"/>
      <c r="GV1739" s="10"/>
      <c r="GW1739" s="10"/>
      <c r="GX1739" s="10"/>
      <c r="GY1739" s="10"/>
      <c r="GZ1739" s="10"/>
      <c r="HA1739" s="10"/>
      <c r="HB1739" s="10"/>
      <c r="HC1739" s="10"/>
      <c r="HD1739" s="10"/>
      <c r="HE1739" s="10"/>
      <c r="HF1739" s="10"/>
      <c r="HG1739" s="10"/>
      <c r="HH1739" s="10"/>
      <c r="HI1739" s="10"/>
      <c r="HJ1739" s="10"/>
      <c r="HK1739" s="10"/>
      <c r="HL1739" s="10"/>
      <c r="HM1739" s="10"/>
      <c r="HN1739" s="10"/>
      <c r="HO1739" s="10"/>
      <c r="HP1739" s="10"/>
      <c r="HQ1739" s="10"/>
      <c r="HR1739" s="10"/>
      <c r="HS1739" s="10"/>
      <c r="HT1739" s="10"/>
      <c r="HU1739" s="10"/>
      <c r="HV1739" s="10"/>
      <c r="HW1739" s="10"/>
      <c r="HX1739" s="10"/>
      <c r="HY1739" s="10"/>
      <c r="HZ1739" s="10"/>
      <c r="IA1739" s="10"/>
      <c r="IB1739" s="10"/>
      <c r="IC1739" s="10"/>
      <c r="ID1739" s="10"/>
      <c r="IE1739" s="10"/>
      <c r="IF1739" s="10"/>
      <c r="IG1739" s="10"/>
      <c r="IH1739" s="10"/>
      <c r="II1739" s="10"/>
      <c r="IJ1739" s="10"/>
      <c r="IK1739" s="10"/>
      <c r="IL1739" s="10"/>
      <c r="IM1739" s="10"/>
      <c r="IN1739" s="10"/>
      <c r="IO1739" s="10"/>
      <c r="IP1739" s="10"/>
      <c r="IQ1739" s="10"/>
      <c r="IR1739" s="10"/>
      <c r="IS1739" s="10"/>
      <c r="IT1739" s="10"/>
      <c r="IU1739" s="10"/>
      <c r="IV1739" s="10"/>
    </row>
    <row r="1740" spans="1:260" s="10" customFormat="1" ht="12.75" customHeight="1" x14ac:dyDescent="0.2">
      <c r="A1740" s="203" t="s">
        <v>226</v>
      </c>
      <c r="B1740" s="203" t="s">
        <v>4372</v>
      </c>
      <c r="C1740" s="203" t="s">
        <v>2916</v>
      </c>
      <c r="D1740" s="214">
        <v>32930</v>
      </c>
      <c r="E1740" s="203" t="s">
        <v>859</v>
      </c>
      <c r="F1740" s="203" t="s">
        <v>3074</v>
      </c>
      <c r="G1740" s="203" t="s">
        <v>4720</v>
      </c>
      <c r="H1740" s="203" t="s">
        <v>507</v>
      </c>
      <c r="I1740" s="203" t="s">
        <v>22</v>
      </c>
      <c r="J1740" s="203" t="s">
        <v>225</v>
      </c>
      <c r="K1740" s="203" t="s">
        <v>507</v>
      </c>
      <c r="L1740" s="203" t="s">
        <v>22</v>
      </c>
      <c r="M1740" s="203" t="s">
        <v>347</v>
      </c>
      <c r="N1740" s="203" t="s">
        <v>332</v>
      </c>
      <c r="O1740" s="203" t="s">
        <v>22</v>
      </c>
      <c r="P1740" s="203" t="s">
        <v>349</v>
      </c>
      <c r="Q1740" s="203">
        <v>0</v>
      </c>
      <c r="R1740" s="203">
        <v>0</v>
      </c>
      <c r="S1740" s="203">
        <v>0</v>
      </c>
      <c r="T1740" s="203">
        <v>0</v>
      </c>
      <c r="U1740" s="203">
        <v>0</v>
      </c>
      <c r="V1740" s="203">
        <v>0</v>
      </c>
      <c r="W1740" s="203" t="s">
        <v>4028</v>
      </c>
      <c r="X1740" s="203" t="s">
        <v>4028</v>
      </c>
      <c r="Y1740" s="203" t="s">
        <v>4028</v>
      </c>
      <c r="Z1740" s="203" t="s">
        <v>4028</v>
      </c>
      <c r="AA1740" s="203" t="s">
        <v>4028</v>
      </c>
      <c r="AB1740" s="203" t="s">
        <v>4028</v>
      </c>
      <c r="AC1740" s="203" t="s">
        <v>15</v>
      </c>
      <c r="AD1740" s="203" t="s">
        <v>237</v>
      </c>
      <c r="AE1740" s="203" t="s">
        <v>349</v>
      </c>
      <c r="AF1740" s="203">
        <v>0</v>
      </c>
      <c r="AG1740" s="203">
        <v>0</v>
      </c>
      <c r="AH1740" s="203">
        <v>0</v>
      </c>
      <c r="AI1740" s="203">
        <v>0</v>
      </c>
      <c r="AJ1740" s="203">
        <v>0</v>
      </c>
      <c r="AK1740" s="203">
        <v>0</v>
      </c>
      <c r="AL1740" s="203"/>
      <c r="AM1740" s="203"/>
      <c r="AN1740" s="203"/>
      <c r="AO1740" s="203"/>
      <c r="AP1740" s="203"/>
      <c r="AQ1740" s="203"/>
      <c r="AR1740" s="203"/>
      <c r="AS1740" s="203"/>
      <c r="AT1740" s="203"/>
      <c r="AU1740" s="203"/>
      <c r="AV1740" s="203"/>
      <c r="AW1740" s="203"/>
      <c r="AX1740" s="203"/>
      <c r="AY1740" s="203"/>
      <c r="AZ1740" s="203"/>
      <c r="BA1740" s="203"/>
      <c r="BB1740" s="203"/>
      <c r="BC1740" s="203"/>
      <c r="BD1740" s="203"/>
      <c r="BE1740" s="203"/>
      <c r="BF1740" s="203"/>
      <c r="BG1740" s="203"/>
      <c r="BH1740" s="203"/>
      <c r="BI1740" s="203"/>
      <c r="BJ1740" s="203"/>
      <c r="BK1740" s="203"/>
      <c r="BL1740" s="203"/>
      <c r="BM1740" s="13"/>
      <c r="BN1740" s="13"/>
      <c r="BO1740" s="13"/>
      <c r="BP1740" s="13"/>
      <c r="BQ1740" s="13"/>
      <c r="BR1740" s="13"/>
      <c r="BS1740" s="13"/>
      <c r="BT1740" s="13"/>
      <c r="BU1740" s="13"/>
      <c r="BV1740" s="13"/>
      <c r="BW1740" s="13"/>
      <c r="BX1740" s="13"/>
      <c r="BY1740" s="13"/>
      <c r="BZ1740" s="13"/>
      <c r="CA1740" s="13"/>
      <c r="CB1740" s="13"/>
      <c r="CC1740" s="13"/>
      <c r="CD1740" s="13"/>
      <c r="CE1740" s="13"/>
      <c r="CF1740" s="13"/>
      <c r="CG1740" s="13"/>
      <c r="CH1740" s="13"/>
      <c r="CI1740" s="13"/>
      <c r="CJ1740" s="13"/>
      <c r="CK1740" s="13"/>
      <c r="CL1740" s="13"/>
      <c r="CM1740" s="13"/>
      <c r="CN1740" s="13"/>
      <c r="CO1740" s="13"/>
      <c r="CP1740" s="13"/>
      <c r="CQ1740" s="13"/>
      <c r="CR1740" s="13"/>
      <c r="CS1740" s="13"/>
      <c r="CT1740" s="13"/>
      <c r="CU1740" s="13"/>
      <c r="CV1740" s="13"/>
      <c r="CW1740" s="13"/>
      <c r="CX1740" s="13"/>
      <c r="CY1740" s="13"/>
      <c r="CZ1740" s="13"/>
      <c r="DA1740" s="13"/>
      <c r="DB1740" s="13"/>
      <c r="DC1740" s="13"/>
      <c r="DD1740" s="13"/>
      <c r="DE1740" s="13"/>
      <c r="DF1740" s="13"/>
      <c r="DG1740" s="13"/>
      <c r="DH1740" s="13"/>
      <c r="DI1740" s="13"/>
      <c r="DJ1740" s="13"/>
      <c r="DK1740" s="13"/>
      <c r="DL1740" s="13"/>
      <c r="DM1740" s="13"/>
      <c r="DN1740" s="13"/>
      <c r="DO1740" s="13"/>
      <c r="DP1740" s="13"/>
      <c r="DQ1740" s="13"/>
      <c r="DR1740" s="13"/>
      <c r="DS1740" s="13"/>
      <c r="DT1740" s="13"/>
      <c r="DU1740" s="13"/>
      <c r="DV1740" s="13"/>
      <c r="DW1740" s="13"/>
      <c r="DX1740" s="13"/>
      <c r="DY1740" s="13"/>
      <c r="DZ1740" s="13"/>
      <c r="EA1740" s="13"/>
      <c r="EB1740" s="13"/>
      <c r="EC1740" s="13"/>
      <c r="ED1740" s="13"/>
      <c r="EE1740" s="13"/>
      <c r="EF1740" s="13"/>
      <c r="EG1740" s="13"/>
      <c r="EH1740" s="13"/>
      <c r="EI1740" s="13"/>
      <c r="EJ1740" s="13"/>
      <c r="EK1740" s="13"/>
      <c r="EL1740" s="13"/>
      <c r="EM1740" s="13"/>
      <c r="EN1740" s="13"/>
      <c r="EO1740" s="13"/>
      <c r="EP1740" s="13"/>
      <c r="EQ1740" s="13"/>
      <c r="ER1740" s="13"/>
      <c r="ES1740" s="13"/>
      <c r="ET1740" s="13"/>
      <c r="EU1740" s="13"/>
      <c r="EV1740" s="13"/>
      <c r="EW1740" s="13"/>
      <c r="EX1740" s="13"/>
      <c r="EY1740" s="13"/>
      <c r="EZ1740" s="13"/>
      <c r="FA1740" s="13"/>
      <c r="FB1740" s="13"/>
      <c r="FC1740" s="13"/>
      <c r="FD1740" s="13"/>
      <c r="FE1740" s="13"/>
      <c r="FF1740" s="13"/>
      <c r="FG1740" s="13"/>
      <c r="FH1740" s="13"/>
      <c r="FI1740" s="13"/>
      <c r="FJ1740" s="13"/>
      <c r="FK1740" s="13"/>
      <c r="FL1740" s="13"/>
      <c r="FM1740" s="13"/>
      <c r="FN1740" s="13"/>
      <c r="FO1740" s="13"/>
      <c r="FP1740" s="13"/>
      <c r="FQ1740" s="13"/>
      <c r="FR1740" s="13"/>
      <c r="FS1740" s="13"/>
      <c r="FT1740" s="13"/>
      <c r="FU1740" s="13"/>
      <c r="FV1740" s="13"/>
      <c r="FW1740" s="13"/>
      <c r="FX1740" s="13"/>
      <c r="FY1740" s="13"/>
      <c r="FZ1740" s="13"/>
      <c r="GA1740" s="13"/>
      <c r="GB1740" s="13"/>
      <c r="GC1740" s="13"/>
      <c r="GD1740" s="13"/>
      <c r="GE1740" s="13"/>
      <c r="GF1740" s="13"/>
      <c r="GG1740" s="13"/>
      <c r="GH1740" s="13"/>
      <c r="GI1740" s="13"/>
      <c r="GJ1740" s="13"/>
      <c r="GK1740" s="13"/>
      <c r="GL1740" s="13"/>
      <c r="GM1740" s="13"/>
      <c r="GN1740" s="13"/>
      <c r="GO1740" s="13"/>
      <c r="GP1740" s="13"/>
      <c r="GQ1740" s="13"/>
      <c r="GR1740" s="13"/>
      <c r="GS1740" s="13"/>
      <c r="GT1740" s="13"/>
      <c r="GU1740" s="13"/>
      <c r="GV1740" s="13"/>
      <c r="GW1740" s="13"/>
      <c r="GX1740" s="13"/>
      <c r="GY1740" s="13"/>
      <c r="GZ1740" s="13"/>
      <c r="HA1740" s="13"/>
      <c r="HB1740" s="13"/>
      <c r="HC1740" s="13"/>
      <c r="HD1740" s="13"/>
      <c r="HE1740" s="13"/>
      <c r="HF1740" s="13"/>
      <c r="HG1740" s="13"/>
      <c r="HH1740" s="13"/>
      <c r="HI1740" s="13"/>
      <c r="HJ1740" s="13"/>
      <c r="HK1740" s="13"/>
      <c r="HL1740" s="13"/>
      <c r="HM1740" s="13"/>
      <c r="HN1740" s="13"/>
      <c r="HO1740" s="13"/>
      <c r="HP1740" s="13"/>
      <c r="HQ1740" s="13"/>
      <c r="HR1740" s="13"/>
      <c r="HS1740" s="13"/>
      <c r="HT1740" s="13"/>
      <c r="HU1740" s="13"/>
      <c r="HV1740" s="13"/>
      <c r="HW1740" s="13"/>
      <c r="HX1740" s="13"/>
      <c r="HY1740" s="13"/>
      <c r="HZ1740" s="13"/>
      <c r="IA1740" s="13"/>
      <c r="IB1740" s="13"/>
      <c r="IC1740" s="13"/>
      <c r="ID1740" s="13"/>
      <c r="IE1740" s="13"/>
      <c r="IF1740" s="13"/>
      <c r="IG1740" s="13"/>
      <c r="IH1740" s="13"/>
      <c r="II1740" s="13"/>
      <c r="IJ1740" s="13"/>
      <c r="IK1740" s="13"/>
      <c r="IL1740" s="13"/>
      <c r="IM1740" s="13"/>
      <c r="IN1740" s="13"/>
      <c r="IO1740" s="13"/>
      <c r="IP1740" s="13"/>
      <c r="IQ1740" s="13"/>
      <c r="IR1740" s="13"/>
      <c r="IS1740" s="13"/>
      <c r="IT1740" s="13"/>
      <c r="IU1740" s="13"/>
      <c r="IV1740" s="13"/>
    </row>
    <row r="1741" spans="1:260" s="27" customFormat="1" ht="12.75" customHeight="1" x14ac:dyDescent="0.2">
      <c r="A1741" s="203" t="s">
        <v>16</v>
      </c>
      <c r="B1741" s="203" t="s">
        <v>32</v>
      </c>
      <c r="C1741" s="203" t="s">
        <v>4322</v>
      </c>
      <c r="D1741" s="215">
        <v>35614</v>
      </c>
      <c r="E1741" s="205" t="s">
        <v>4510</v>
      </c>
      <c r="F1741" s="206" t="s">
        <v>4516</v>
      </c>
      <c r="G1741" s="206" t="s">
        <v>41</v>
      </c>
      <c r="H1741" s="203"/>
      <c r="I1741" s="203"/>
      <c r="J1741" s="206"/>
      <c r="K1741" s="203"/>
      <c r="L1741" s="203"/>
      <c r="M1741" s="206"/>
      <c r="N1741" s="203"/>
      <c r="O1741" s="203"/>
      <c r="P1741" s="206"/>
      <c r="Q1741" s="203"/>
      <c r="R1741" s="203"/>
      <c r="S1741" s="203"/>
      <c r="T1741" s="203"/>
      <c r="U1741" s="203"/>
      <c r="V1741" s="203"/>
      <c r="W1741" s="203"/>
      <c r="X1741" s="203"/>
      <c r="Y1741" s="203"/>
      <c r="Z1741" s="203"/>
      <c r="AA1741" s="203"/>
      <c r="AB1741" s="203"/>
      <c r="AC1741" s="203"/>
      <c r="AD1741" s="203"/>
      <c r="AE1741" s="203"/>
      <c r="AF1741" s="203"/>
      <c r="AG1741" s="203"/>
      <c r="AH1741" s="203"/>
      <c r="AI1741" s="203"/>
      <c r="AJ1741" s="203"/>
      <c r="AK1741" s="203"/>
      <c r="AL1741" s="203"/>
      <c r="AM1741" s="203"/>
      <c r="AN1741" s="203"/>
      <c r="AO1741" s="203"/>
      <c r="AP1741" s="203"/>
      <c r="AQ1741" s="203"/>
      <c r="AR1741" s="203"/>
      <c r="AS1741" s="203"/>
      <c r="AT1741" s="203"/>
      <c r="AU1741" s="203"/>
      <c r="AV1741" s="203"/>
      <c r="AW1741" s="203"/>
      <c r="AX1741" s="203"/>
      <c r="AY1741" s="203"/>
      <c r="AZ1741" s="203"/>
      <c r="BA1741" s="203"/>
      <c r="BB1741" s="203"/>
      <c r="BC1741" s="203"/>
      <c r="BD1741" s="203"/>
      <c r="BE1741" s="203"/>
      <c r="BF1741" s="203"/>
      <c r="BG1741" s="203"/>
      <c r="BH1741" s="203"/>
      <c r="BI1741" s="203"/>
      <c r="BJ1741" s="203"/>
      <c r="BK1741" s="203"/>
      <c r="BL1741" s="203"/>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c r="FC1741"/>
      <c r="FD1741"/>
      <c r="FE1741"/>
      <c r="FF1741"/>
      <c r="FG1741"/>
      <c r="FH1741"/>
      <c r="FI1741"/>
      <c r="FJ1741"/>
      <c r="FK1741"/>
      <c r="FL1741"/>
      <c r="FM1741"/>
      <c r="FN1741"/>
      <c r="FO1741"/>
      <c r="FP1741"/>
      <c r="FQ1741"/>
      <c r="FR1741"/>
      <c r="FS1741"/>
      <c r="FT1741"/>
      <c r="FU1741"/>
      <c r="FV1741"/>
      <c r="FW1741"/>
      <c r="FX1741"/>
      <c r="FY1741"/>
      <c r="FZ1741"/>
      <c r="GA1741"/>
      <c r="GB1741"/>
      <c r="GC1741"/>
      <c r="GD1741"/>
      <c r="GE1741"/>
      <c r="GF1741"/>
      <c r="GG1741"/>
      <c r="GH1741"/>
      <c r="GI1741"/>
      <c r="GJ1741"/>
      <c r="GK1741"/>
      <c r="GL1741"/>
      <c r="GM1741"/>
      <c r="GN1741"/>
      <c r="GO1741"/>
      <c r="GP1741"/>
      <c r="GQ1741"/>
      <c r="GR1741"/>
      <c r="GS1741"/>
      <c r="GT1741"/>
      <c r="GU1741"/>
      <c r="GV1741"/>
      <c r="GW1741"/>
      <c r="GX1741"/>
      <c r="GY1741"/>
      <c r="GZ1741"/>
      <c r="HA1741"/>
      <c r="HB1741"/>
      <c r="HC1741"/>
      <c r="HD1741"/>
      <c r="HE1741"/>
      <c r="HF1741"/>
      <c r="HG1741"/>
      <c r="HH1741"/>
      <c r="HI1741"/>
      <c r="HJ1741"/>
      <c r="HK1741"/>
      <c r="HL1741"/>
      <c r="HM1741"/>
      <c r="HN1741"/>
      <c r="HO1741"/>
      <c r="HP1741"/>
      <c r="HQ1741"/>
      <c r="HR1741"/>
      <c r="HS1741"/>
      <c r="HT1741"/>
      <c r="HU1741"/>
      <c r="HV1741"/>
      <c r="HW1741"/>
      <c r="HX1741"/>
      <c r="HY1741"/>
      <c r="HZ1741"/>
      <c r="IA1741"/>
      <c r="IB1741"/>
      <c r="IC1741"/>
      <c r="ID1741"/>
      <c r="IE1741"/>
      <c r="IF1741"/>
      <c r="IG1741"/>
      <c r="IH1741"/>
      <c r="II1741"/>
      <c r="IJ1741"/>
      <c r="IK1741"/>
      <c r="IL1741"/>
      <c r="IM1741"/>
      <c r="IN1741"/>
      <c r="IO1741"/>
      <c r="IP1741"/>
      <c r="IQ1741"/>
      <c r="IR1741"/>
      <c r="IS1741"/>
      <c r="IT1741"/>
      <c r="IU1741"/>
      <c r="IV1741"/>
    </row>
    <row r="1742" spans="1:260" ht="12.75" customHeight="1" x14ac:dyDescent="0.2">
      <c r="A1742" s="10" t="s">
        <v>331</v>
      </c>
      <c r="B1742" s="10" t="s">
        <v>4397</v>
      </c>
      <c r="C1742" s="202" t="s">
        <v>4400</v>
      </c>
      <c r="D1742" s="221">
        <v>35521</v>
      </c>
      <c r="E1742" s="5" t="s">
        <v>4510</v>
      </c>
      <c r="F1742" s="5" t="s">
        <v>4944</v>
      </c>
      <c r="G1742" s="201" t="str">
        <f>IF(ISERROR(VLOOKUP(TRIM(C1742),'R2020'!$A$1:$I$1991,8,FALSE)),"",VLOOKUP(TRIM(C1742),'R2020'!$A$1:$I$1991,8,FALSE))</f>
        <v xml:space="preserve">0-0 </v>
      </c>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c r="BY1742" s="27"/>
      <c r="BZ1742" s="27"/>
      <c r="CA1742" s="27"/>
      <c r="CB1742" s="27"/>
      <c r="CC1742" s="27"/>
      <c r="CD1742" s="27"/>
      <c r="CE1742" s="27"/>
      <c r="CF1742" s="27"/>
      <c r="CG1742" s="27"/>
      <c r="CH1742" s="27"/>
      <c r="CI1742" s="27"/>
      <c r="CJ1742" s="27"/>
      <c r="CK1742" s="27"/>
      <c r="CL1742" s="27"/>
      <c r="CM1742" s="27"/>
      <c r="CN1742" s="27"/>
      <c r="CO1742" s="27"/>
      <c r="CP1742" s="27"/>
      <c r="CQ1742" s="27"/>
      <c r="CR1742" s="27"/>
      <c r="CS1742" s="27"/>
      <c r="CT1742" s="27"/>
      <c r="CU1742" s="27"/>
      <c r="CV1742" s="27"/>
      <c r="CW1742" s="27"/>
      <c r="CX1742" s="27"/>
      <c r="CY1742" s="27"/>
      <c r="CZ1742" s="27"/>
      <c r="DA1742" s="27"/>
      <c r="DB1742" s="27"/>
      <c r="DC1742" s="27"/>
      <c r="DD1742" s="27"/>
      <c r="DE1742" s="27"/>
      <c r="DF1742" s="27"/>
      <c r="DG1742" s="27"/>
      <c r="DH1742" s="27"/>
      <c r="DI1742" s="27"/>
      <c r="DJ1742" s="27"/>
      <c r="DK1742" s="27"/>
      <c r="DL1742" s="27"/>
      <c r="DM1742" s="27"/>
      <c r="DN1742" s="27"/>
      <c r="DO1742" s="27"/>
      <c r="DP1742" s="27"/>
      <c r="DQ1742" s="27"/>
      <c r="DR1742" s="27"/>
      <c r="DS1742" s="27"/>
      <c r="DT1742" s="27"/>
      <c r="DU1742" s="27"/>
      <c r="DV1742" s="27"/>
      <c r="DW1742" s="27"/>
      <c r="DX1742" s="27"/>
      <c r="DY1742" s="27"/>
      <c r="DZ1742" s="27"/>
      <c r="EA1742" s="27"/>
      <c r="EB1742" s="27"/>
      <c r="EC1742" s="27"/>
      <c r="ED1742" s="27"/>
      <c r="EE1742" s="27"/>
      <c r="EF1742" s="27"/>
      <c r="EG1742" s="27"/>
      <c r="EH1742" s="27"/>
      <c r="EI1742" s="27"/>
      <c r="EJ1742" s="27"/>
      <c r="EK1742" s="27"/>
      <c r="EL1742" s="27"/>
      <c r="EM1742" s="27"/>
      <c r="EN1742" s="27"/>
      <c r="EO1742" s="27"/>
      <c r="EP1742" s="27"/>
      <c r="EQ1742" s="27"/>
      <c r="ER1742" s="27"/>
      <c r="ES1742" s="27"/>
      <c r="ET1742" s="27"/>
      <c r="EU1742" s="27"/>
      <c r="EV1742" s="27"/>
      <c r="EW1742" s="27"/>
      <c r="EX1742" s="27"/>
      <c r="EY1742" s="27"/>
      <c r="EZ1742" s="27"/>
      <c r="FA1742" s="27"/>
      <c r="FB1742" s="27"/>
      <c r="FC1742" s="27"/>
      <c r="FD1742" s="27"/>
      <c r="FE1742" s="27"/>
      <c r="FF1742" s="27"/>
      <c r="FG1742" s="27"/>
      <c r="FH1742" s="27"/>
      <c r="FI1742" s="27"/>
      <c r="FJ1742" s="27"/>
      <c r="FK1742" s="27"/>
      <c r="FL1742" s="27"/>
      <c r="FM1742" s="27"/>
      <c r="FN1742" s="27"/>
      <c r="FO1742" s="27"/>
      <c r="FP1742" s="27"/>
      <c r="FQ1742" s="27"/>
      <c r="FR1742" s="27"/>
      <c r="FS1742" s="27"/>
      <c r="FT1742" s="27"/>
      <c r="FU1742" s="27"/>
      <c r="FV1742" s="27"/>
      <c r="FW1742" s="27"/>
      <c r="FX1742" s="27"/>
      <c r="FY1742" s="27"/>
      <c r="FZ1742" s="27"/>
      <c r="GA1742" s="27"/>
      <c r="GB1742" s="27"/>
      <c r="GC1742" s="27"/>
      <c r="GD1742" s="27"/>
      <c r="GE1742" s="27"/>
      <c r="GF1742" s="27"/>
      <c r="GG1742" s="27"/>
      <c r="GH1742" s="27"/>
      <c r="GI1742" s="27"/>
      <c r="GJ1742" s="27"/>
      <c r="GK1742" s="27"/>
      <c r="GL1742" s="27"/>
      <c r="GM1742" s="27"/>
      <c r="GN1742" s="27"/>
      <c r="GO1742" s="27"/>
      <c r="GP1742" s="27"/>
      <c r="GQ1742" s="27"/>
      <c r="GR1742" s="27"/>
      <c r="GS1742" s="27"/>
      <c r="GT1742" s="27"/>
      <c r="GU1742" s="27"/>
      <c r="GV1742" s="27"/>
      <c r="GW1742" s="27"/>
      <c r="GX1742" s="27"/>
      <c r="GY1742" s="27"/>
      <c r="GZ1742" s="27"/>
      <c r="HA1742" s="27"/>
      <c r="HB1742" s="27"/>
      <c r="HC1742" s="27"/>
      <c r="HD1742" s="27"/>
      <c r="HE1742" s="27"/>
      <c r="HF1742" s="27"/>
      <c r="HG1742" s="27"/>
      <c r="HH1742" s="27"/>
      <c r="HI1742" s="27"/>
      <c r="HJ1742" s="27"/>
      <c r="HK1742" s="27"/>
      <c r="HL1742" s="27"/>
      <c r="HM1742" s="27"/>
      <c r="HN1742" s="27"/>
      <c r="HO1742" s="27"/>
      <c r="HP1742" s="27"/>
      <c r="HQ1742" s="27"/>
      <c r="HR1742" s="27"/>
      <c r="HS1742" s="27"/>
      <c r="HT1742" s="27"/>
      <c r="HU1742" s="27"/>
      <c r="HV1742" s="27"/>
      <c r="HW1742" s="27"/>
      <c r="HX1742" s="27"/>
      <c r="HY1742" s="27"/>
      <c r="HZ1742" s="27"/>
      <c r="IA1742" s="27"/>
      <c r="IB1742" s="27"/>
      <c r="IC1742" s="27"/>
      <c r="ID1742" s="27"/>
      <c r="IE1742" s="27"/>
      <c r="IF1742" s="27"/>
      <c r="IG1742" s="27"/>
      <c r="IH1742" s="27"/>
      <c r="II1742" s="27"/>
      <c r="IJ1742" s="27"/>
      <c r="IK1742" s="27"/>
      <c r="IL1742" s="27"/>
      <c r="IM1742" s="27"/>
      <c r="IN1742" s="27"/>
      <c r="IO1742" s="27"/>
      <c r="IP1742" s="27"/>
      <c r="IQ1742" s="27"/>
      <c r="IR1742" s="27"/>
      <c r="IS1742" s="27"/>
      <c r="IT1742" s="27"/>
      <c r="IU1742" s="27"/>
      <c r="IV1742" s="27"/>
    </row>
    <row r="1743" spans="1:260" s="27" customFormat="1" ht="12.75" customHeight="1" x14ac:dyDescent="0.2">
      <c r="A1743" s="10" t="s">
        <v>16</v>
      </c>
      <c r="B1743" s="10" t="s">
        <v>4120</v>
      </c>
      <c r="C1743" s="202" t="s">
        <v>4124</v>
      </c>
      <c r="D1743" s="221">
        <v>35094</v>
      </c>
      <c r="E1743" s="5" t="s">
        <v>4515</v>
      </c>
      <c r="F1743" s="194" t="s">
        <v>4954</v>
      </c>
      <c r="G1743" s="201" t="str">
        <f>IF(ISERROR(VLOOKUP(TRIM(C1743),'R2020'!$A$1:$I$1991,8,FALSE)),"",VLOOKUP(TRIM(C1743),'R2020'!$A$1:$I$1991,8,FALSE))</f>
        <v xml:space="preserve">0-0 </v>
      </c>
    </row>
    <row r="1744" spans="1:260" ht="12.75" customHeight="1" x14ac:dyDescent="0.2">
      <c r="A1744" s="203" t="s">
        <v>16</v>
      </c>
      <c r="B1744" s="203" t="s">
        <v>4053</v>
      </c>
      <c r="C1744" s="203" t="s">
        <v>2744</v>
      </c>
      <c r="D1744" s="214">
        <v>33755</v>
      </c>
      <c r="E1744" s="203" t="s">
        <v>1225</v>
      </c>
      <c r="F1744" s="203" t="s">
        <v>4974</v>
      </c>
      <c r="G1744" s="203" t="s">
        <v>4714</v>
      </c>
      <c r="H1744" s="203" t="s">
        <v>1038</v>
      </c>
      <c r="I1744" s="203" t="s">
        <v>348</v>
      </c>
      <c r="J1744" s="203" t="s">
        <v>1069</v>
      </c>
      <c r="K1744" s="203" t="s">
        <v>478</v>
      </c>
      <c r="L1744" s="203" t="s">
        <v>237</v>
      </c>
      <c r="M1744" s="203" t="s">
        <v>349</v>
      </c>
      <c r="N1744" s="203" t="s">
        <v>571</v>
      </c>
      <c r="O1744" s="203" t="s">
        <v>237</v>
      </c>
      <c r="P1744" s="203" t="s">
        <v>349</v>
      </c>
      <c r="Q1744" s="203">
        <v>0</v>
      </c>
      <c r="R1744" s="203">
        <v>0</v>
      </c>
      <c r="S1744" s="203">
        <v>0</v>
      </c>
      <c r="T1744" s="203">
        <v>0</v>
      </c>
      <c r="U1744" s="203">
        <v>0</v>
      </c>
      <c r="V1744" s="203">
        <v>0</v>
      </c>
      <c r="W1744" s="203">
        <v>0</v>
      </c>
      <c r="X1744" s="203">
        <v>0</v>
      </c>
      <c r="Y1744" s="203">
        <v>0</v>
      </c>
      <c r="Z1744" s="203">
        <v>0</v>
      </c>
      <c r="AA1744" s="203">
        <v>0</v>
      </c>
      <c r="AB1744" s="203">
        <v>0</v>
      </c>
      <c r="AC1744" s="203">
        <v>0</v>
      </c>
      <c r="AD1744" s="203">
        <v>0</v>
      </c>
      <c r="AE1744" s="203">
        <v>0</v>
      </c>
      <c r="AF1744" s="203">
        <v>0</v>
      </c>
      <c r="AG1744" s="203">
        <v>0</v>
      </c>
      <c r="AH1744" s="203">
        <v>0</v>
      </c>
      <c r="AI1744" s="203">
        <v>0</v>
      </c>
      <c r="AJ1744" s="203">
        <v>0</v>
      </c>
      <c r="AK1744" s="203">
        <v>0</v>
      </c>
      <c r="AL1744" s="203"/>
      <c r="AM1744" s="203"/>
      <c r="AN1744" s="203"/>
      <c r="AO1744" s="203"/>
      <c r="AP1744" s="203"/>
      <c r="AQ1744" s="203"/>
      <c r="AR1744" s="203"/>
      <c r="AS1744" s="203"/>
      <c r="AT1744" s="203"/>
      <c r="AU1744" s="203"/>
      <c r="AV1744" s="203"/>
      <c r="AW1744" s="203"/>
      <c r="AX1744" s="203"/>
      <c r="AY1744" s="203"/>
      <c r="AZ1744" s="203"/>
      <c r="BA1744" s="203"/>
      <c r="BB1744" s="203"/>
      <c r="BC1744" s="203"/>
      <c r="BD1744" s="203"/>
      <c r="BE1744" s="203"/>
      <c r="BF1744" s="203"/>
      <c r="BG1744" s="203"/>
      <c r="BH1744" s="203"/>
      <c r="BI1744" s="203"/>
      <c r="BJ1744" s="203"/>
      <c r="BK1744" s="203"/>
      <c r="BL1744" s="203"/>
      <c r="BM1744" s="13"/>
      <c r="BN1744" s="13"/>
      <c r="BO1744" s="13"/>
      <c r="BP1744" s="13"/>
      <c r="BQ1744" s="13"/>
      <c r="BR1744" s="13"/>
      <c r="BS1744" s="13"/>
      <c r="BT1744" s="13"/>
      <c r="BU1744" s="13"/>
      <c r="BV1744" s="13"/>
      <c r="BW1744" s="13"/>
      <c r="BX1744" s="13"/>
      <c r="BY1744" s="13"/>
      <c r="BZ1744" s="13"/>
      <c r="CA1744" s="13"/>
      <c r="CB1744" s="13"/>
      <c r="CC1744" s="13"/>
      <c r="CD1744" s="13"/>
      <c r="CE1744" s="13"/>
      <c r="CF1744" s="13"/>
      <c r="CG1744" s="13"/>
      <c r="CH1744" s="13"/>
      <c r="CI1744" s="13"/>
      <c r="CJ1744" s="13"/>
      <c r="CK1744" s="13"/>
      <c r="CL1744" s="13"/>
      <c r="CM1744" s="13"/>
      <c r="CN1744" s="13"/>
      <c r="CO1744" s="13"/>
      <c r="CP1744" s="13"/>
      <c r="CQ1744" s="13"/>
      <c r="CR1744" s="13"/>
      <c r="CS1744" s="13"/>
      <c r="CT1744" s="13"/>
      <c r="CU1744" s="13"/>
      <c r="CV1744" s="13"/>
      <c r="CW1744" s="13"/>
      <c r="CX1744" s="13"/>
      <c r="CY1744" s="13"/>
      <c r="CZ1744" s="13"/>
      <c r="DA1744" s="13"/>
      <c r="DB1744" s="13"/>
      <c r="DC1744" s="13"/>
      <c r="DD1744" s="13"/>
      <c r="DE1744" s="13"/>
      <c r="DF1744" s="13"/>
      <c r="DG1744" s="13"/>
      <c r="DH1744" s="13"/>
      <c r="DI1744" s="13"/>
      <c r="DJ1744" s="13"/>
      <c r="DK1744" s="13"/>
      <c r="DL1744" s="13"/>
      <c r="DM1744" s="13"/>
      <c r="DN1744" s="13"/>
      <c r="DO1744" s="13"/>
      <c r="DP1744" s="13"/>
      <c r="DQ1744" s="13"/>
      <c r="DR1744" s="13"/>
      <c r="DS1744" s="13"/>
      <c r="DT1744" s="13"/>
      <c r="DU1744" s="13"/>
      <c r="DV1744" s="13"/>
      <c r="DW1744" s="13"/>
      <c r="DX1744" s="13"/>
      <c r="DY1744" s="13"/>
      <c r="DZ1744" s="13"/>
      <c r="EA1744" s="13"/>
      <c r="EB1744" s="13"/>
      <c r="EC1744" s="13"/>
      <c r="ED1744" s="13"/>
      <c r="EE1744" s="13"/>
      <c r="EF1744" s="13"/>
      <c r="EG1744" s="13"/>
      <c r="EH1744" s="13"/>
      <c r="EI1744" s="13"/>
      <c r="EJ1744" s="13"/>
      <c r="EK1744" s="13"/>
      <c r="EL1744" s="13"/>
      <c r="EM1744" s="13"/>
      <c r="EN1744" s="13"/>
      <c r="EO1744" s="13"/>
      <c r="EP1744" s="13"/>
      <c r="EQ1744" s="13"/>
      <c r="ER1744" s="13"/>
      <c r="ES1744" s="13"/>
      <c r="ET1744" s="13"/>
      <c r="EU1744" s="13"/>
      <c r="EV1744" s="13"/>
      <c r="EW1744" s="13"/>
      <c r="EX1744" s="13"/>
      <c r="EY1744" s="13"/>
      <c r="EZ1744" s="13"/>
      <c r="FA1744" s="13"/>
      <c r="FB1744" s="13"/>
      <c r="FC1744" s="13"/>
      <c r="FD1744" s="13"/>
      <c r="FE1744" s="13"/>
      <c r="FF1744" s="13"/>
      <c r="FG1744" s="13"/>
      <c r="FH1744" s="13"/>
      <c r="FI1744" s="13"/>
      <c r="FJ1744" s="13"/>
      <c r="FK1744" s="13"/>
      <c r="FL1744" s="13"/>
      <c r="FM1744" s="13"/>
      <c r="FN1744" s="13"/>
      <c r="FO1744" s="13"/>
      <c r="FP1744" s="13"/>
      <c r="FQ1744" s="13"/>
      <c r="FR1744" s="13"/>
      <c r="FS1744" s="13"/>
      <c r="FT1744" s="13"/>
      <c r="FU1744" s="13"/>
      <c r="FV1744" s="13"/>
      <c r="FW1744" s="13"/>
      <c r="FX1744" s="13"/>
      <c r="FY1744" s="13"/>
      <c r="FZ1744" s="13"/>
      <c r="GA1744" s="13"/>
      <c r="GB1744" s="13"/>
      <c r="GC1744" s="13"/>
      <c r="GD1744" s="13"/>
      <c r="GE1744" s="13"/>
      <c r="GF1744" s="13"/>
      <c r="GG1744" s="13"/>
      <c r="GH1744" s="13"/>
      <c r="GI1744" s="13"/>
      <c r="GJ1744" s="13"/>
      <c r="GK1744" s="13"/>
      <c r="GL1744" s="13"/>
      <c r="GM1744" s="13"/>
      <c r="GN1744" s="13"/>
      <c r="GO1744" s="13"/>
      <c r="GP1744" s="13"/>
      <c r="GQ1744" s="13"/>
      <c r="GR1744" s="13"/>
      <c r="GS1744" s="13"/>
      <c r="GT1744" s="13"/>
      <c r="GU1744" s="13"/>
      <c r="GV1744" s="13"/>
      <c r="GW1744" s="13"/>
      <c r="GX1744" s="13"/>
      <c r="GY1744" s="13"/>
      <c r="GZ1744" s="13"/>
      <c r="HA1744" s="13"/>
      <c r="HB1744" s="13"/>
      <c r="HC1744" s="13"/>
      <c r="HD1744" s="13"/>
      <c r="HE1744" s="13"/>
      <c r="HF1744" s="13"/>
      <c r="HG1744" s="13"/>
      <c r="HH1744" s="13"/>
      <c r="HI1744" s="13"/>
      <c r="HJ1744" s="13"/>
      <c r="HK1744" s="13"/>
      <c r="HL1744" s="13"/>
      <c r="HM1744" s="13"/>
      <c r="HN1744" s="13"/>
      <c r="HO1744" s="13"/>
      <c r="HP1744" s="13"/>
      <c r="HQ1744" s="13"/>
      <c r="HR1744" s="13"/>
      <c r="HS1744" s="13"/>
      <c r="HT1744" s="13"/>
      <c r="HU1744" s="13"/>
      <c r="HV1744" s="13"/>
      <c r="HW1744" s="13"/>
      <c r="HX1744" s="13"/>
      <c r="HY1744" s="13"/>
      <c r="HZ1744" s="13"/>
      <c r="IA1744" s="13"/>
      <c r="IB1744" s="13"/>
      <c r="IC1744" s="13"/>
      <c r="ID1744" s="13"/>
      <c r="IE1744" s="13"/>
      <c r="IF1744" s="13"/>
      <c r="IG1744" s="13"/>
      <c r="IH1744" s="13"/>
      <c r="II1744" s="13"/>
      <c r="IJ1744" s="13"/>
      <c r="IK1744" s="13"/>
      <c r="IL1744" s="13"/>
      <c r="IM1744" s="13"/>
      <c r="IN1744" s="13"/>
      <c r="IO1744" s="13"/>
      <c r="IP1744" s="13"/>
      <c r="IQ1744" s="13"/>
      <c r="IR1744" s="13"/>
      <c r="IS1744" s="13"/>
      <c r="IT1744" s="13"/>
      <c r="IU1744" s="13"/>
      <c r="IV1744" s="13"/>
      <c r="IW1744" s="10"/>
      <c r="IX1744" s="10"/>
      <c r="IY1744" s="10"/>
      <c r="IZ1744" s="10"/>
    </row>
    <row r="1745" spans="1:260" ht="12.75" customHeight="1" x14ac:dyDescent="0.2">
      <c r="A1745" s="203" t="s">
        <v>4121</v>
      </c>
      <c r="B1745" s="203" t="s">
        <v>4148</v>
      </c>
      <c r="C1745" s="203" t="s">
        <v>3714</v>
      </c>
      <c r="D1745" s="214">
        <v>35586</v>
      </c>
      <c r="E1745" s="203" t="s">
        <v>3448</v>
      </c>
      <c r="F1745" s="203" t="s">
        <v>4976</v>
      </c>
      <c r="G1745" s="203" t="s">
        <v>4722</v>
      </c>
      <c r="H1745" s="203" t="s">
        <v>1037</v>
      </c>
      <c r="I1745" s="203" t="s">
        <v>448</v>
      </c>
      <c r="J1745" s="203" t="s">
        <v>1039</v>
      </c>
      <c r="K1745" s="203"/>
      <c r="L1745" s="203"/>
      <c r="M1745" s="203"/>
      <c r="N1745" s="203"/>
      <c r="O1745" s="203"/>
      <c r="P1745" s="203"/>
      <c r="Q1745" s="203"/>
      <c r="R1745" s="203"/>
      <c r="S1745" s="203"/>
      <c r="T1745" s="203"/>
      <c r="U1745" s="203"/>
      <c r="V1745" s="203"/>
      <c r="W1745" s="203"/>
      <c r="X1745" s="203"/>
      <c r="Y1745" s="203"/>
      <c r="Z1745" s="203"/>
      <c r="AA1745" s="203"/>
      <c r="AB1745" s="203"/>
      <c r="AC1745" s="203"/>
      <c r="AD1745" s="203"/>
      <c r="AE1745" s="203"/>
      <c r="AF1745" s="203"/>
      <c r="AG1745" s="203"/>
      <c r="AH1745" s="203"/>
      <c r="AI1745" s="203"/>
      <c r="AJ1745" s="203"/>
      <c r="AK1745" s="203"/>
      <c r="AL1745" s="203"/>
      <c r="AM1745" s="203"/>
      <c r="AN1745" s="203"/>
      <c r="AO1745" s="203"/>
      <c r="AP1745" s="203"/>
      <c r="AQ1745" s="203"/>
      <c r="AR1745" s="203"/>
      <c r="AS1745" s="203"/>
      <c r="AT1745" s="203"/>
      <c r="AU1745" s="203"/>
      <c r="AV1745" s="203"/>
      <c r="AW1745" s="203"/>
      <c r="AX1745" s="203"/>
      <c r="AY1745" s="203"/>
      <c r="AZ1745" s="203"/>
      <c r="BA1745" s="203"/>
      <c r="BB1745" s="203"/>
      <c r="BC1745" s="203"/>
      <c r="BD1745" s="203"/>
      <c r="BE1745" s="203"/>
      <c r="BF1745" s="203"/>
      <c r="BG1745" s="203"/>
      <c r="BH1745" s="203"/>
      <c r="BI1745" s="203"/>
      <c r="BJ1745" s="203"/>
      <c r="BK1745" s="203"/>
      <c r="BL1745" s="203"/>
      <c r="BM1745" s="10"/>
      <c r="BN1745" s="10"/>
      <c r="BO1745" s="10"/>
      <c r="BP1745" s="10"/>
      <c r="BQ1745" s="10"/>
      <c r="BR1745" s="10"/>
      <c r="BS1745" s="10"/>
      <c r="BT1745" s="10"/>
      <c r="BU1745" s="10"/>
      <c r="BV1745" s="10"/>
      <c r="BW1745" s="10"/>
      <c r="BX1745" s="10"/>
      <c r="BY1745" s="10"/>
      <c r="BZ1745" s="10"/>
      <c r="CA1745" s="10"/>
      <c r="CB1745" s="10"/>
      <c r="CC1745" s="10"/>
      <c r="CD1745" s="10"/>
      <c r="CE1745" s="10"/>
      <c r="CF1745" s="10"/>
      <c r="CG1745" s="10"/>
      <c r="CH1745" s="10"/>
      <c r="CI1745" s="10"/>
      <c r="CJ1745" s="10"/>
      <c r="CK1745" s="10"/>
      <c r="CL1745" s="10"/>
      <c r="CM1745" s="10"/>
      <c r="CN1745" s="10"/>
      <c r="CO1745" s="10"/>
      <c r="CP1745" s="10"/>
      <c r="CQ1745" s="10"/>
      <c r="CR1745" s="10"/>
      <c r="CS1745" s="10"/>
      <c r="CT1745" s="10"/>
      <c r="CU1745" s="10"/>
      <c r="CV1745" s="10"/>
      <c r="CW1745" s="10"/>
      <c r="CX1745" s="10"/>
      <c r="CY1745" s="10"/>
      <c r="CZ1745" s="10"/>
      <c r="DA1745" s="10"/>
      <c r="DB1745" s="10"/>
      <c r="DC1745" s="10"/>
      <c r="DD1745" s="10"/>
      <c r="DE1745" s="10"/>
      <c r="DF1745" s="10"/>
      <c r="DG1745" s="10"/>
      <c r="DH1745" s="10"/>
      <c r="DI1745" s="10"/>
      <c r="DJ1745" s="10"/>
      <c r="DK1745" s="10"/>
      <c r="DL1745" s="10"/>
      <c r="DM1745" s="10"/>
      <c r="DN1745" s="10"/>
      <c r="DO1745" s="10"/>
      <c r="DP1745" s="10"/>
      <c r="DQ1745" s="10"/>
      <c r="DR1745" s="10"/>
      <c r="DS1745" s="10"/>
      <c r="DT1745" s="10"/>
      <c r="DU1745" s="10"/>
      <c r="DV1745" s="10"/>
      <c r="DW1745" s="10"/>
      <c r="DX1745" s="10"/>
      <c r="DY1745" s="10"/>
      <c r="DZ1745" s="10"/>
      <c r="EA1745" s="10"/>
      <c r="EB1745" s="10"/>
      <c r="EC1745" s="10"/>
      <c r="ED1745" s="10"/>
      <c r="EE1745" s="10"/>
      <c r="EF1745" s="10"/>
      <c r="EG1745" s="10"/>
      <c r="EH1745" s="10"/>
      <c r="EI1745" s="10"/>
      <c r="EJ1745" s="10"/>
      <c r="EK1745" s="10"/>
      <c r="EL1745" s="10"/>
      <c r="EM1745" s="10"/>
      <c r="EN1745" s="10"/>
      <c r="EO1745" s="10"/>
      <c r="EP1745" s="10"/>
      <c r="EQ1745" s="10"/>
      <c r="ER1745" s="10"/>
      <c r="ES1745" s="10"/>
      <c r="ET1745" s="10"/>
      <c r="EU1745" s="10"/>
      <c r="EV1745" s="10"/>
      <c r="EW1745" s="10"/>
      <c r="EX1745" s="10"/>
      <c r="EY1745" s="10"/>
      <c r="EZ1745" s="10"/>
      <c r="FA1745" s="10"/>
      <c r="FB1745" s="10"/>
      <c r="FC1745" s="10"/>
      <c r="FD1745" s="10"/>
      <c r="FE1745" s="10"/>
      <c r="FF1745" s="10"/>
      <c r="FG1745" s="10"/>
      <c r="FH1745" s="10"/>
      <c r="FI1745" s="10"/>
      <c r="FJ1745" s="10"/>
      <c r="FK1745" s="10"/>
      <c r="FL1745" s="10"/>
      <c r="FM1745" s="10"/>
      <c r="FN1745" s="10"/>
      <c r="FO1745" s="10"/>
      <c r="FP1745" s="10"/>
      <c r="FQ1745" s="10"/>
      <c r="FR1745" s="10"/>
      <c r="FS1745" s="10"/>
      <c r="FT1745" s="10"/>
      <c r="FU1745" s="10"/>
      <c r="FV1745" s="10"/>
      <c r="FW1745" s="10"/>
      <c r="FX1745" s="10"/>
      <c r="FY1745" s="10"/>
      <c r="FZ1745" s="10"/>
      <c r="GA1745" s="10"/>
      <c r="GB1745" s="10"/>
      <c r="GC1745" s="10"/>
      <c r="GD1745" s="10"/>
      <c r="GE1745" s="10"/>
      <c r="GF1745" s="10"/>
      <c r="GG1745" s="10"/>
      <c r="GH1745" s="10"/>
      <c r="GI1745" s="10"/>
      <c r="GJ1745" s="10"/>
      <c r="GK1745" s="10"/>
      <c r="GL1745" s="10"/>
      <c r="GM1745" s="10"/>
      <c r="GN1745" s="10"/>
      <c r="GO1745" s="10"/>
      <c r="GP1745" s="10"/>
      <c r="GQ1745" s="10"/>
      <c r="GR1745" s="10"/>
      <c r="GS1745" s="10"/>
      <c r="GT1745" s="10"/>
      <c r="GU1745" s="10"/>
      <c r="GV1745" s="10"/>
      <c r="GW1745" s="10"/>
      <c r="GX1745" s="10"/>
      <c r="GY1745" s="10"/>
      <c r="GZ1745" s="10"/>
      <c r="HA1745" s="10"/>
      <c r="HB1745" s="10"/>
      <c r="HC1745" s="10"/>
      <c r="HD1745" s="10"/>
      <c r="HE1745" s="10"/>
      <c r="HF1745" s="10"/>
      <c r="HG1745" s="10"/>
      <c r="HH1745" s="10"/>
      <c r="HI1745" s="10"/>
      <c r="HJ1745" s="10"/>
      <c r="HK1745" s="10"/>
      <c r="HL1745" s="10"/>
      <c r="HM1745" s="10"/>
      <c r="HN1745" s="10"/>
      <c r="HO1745" s="10"/>
      <c r="HP1745" s="10"/>
      <c r="HQ1745" s="10"/>
      <c r="HR1745" s="10"/>
      <c r="HS1745" s="10"/>
      <c r="HT1745" s="10"/>
      <c r="HU1745" s="10"/>
      <c r="HV1745" s="10"/>
      <c r="HW1745" s="10"/>
      <c r="HX1745" s="10"/>
      <c r="HY1745" s="10"/>
      <c r="HZ1745" s="10"/>
      <c r="IA1745" s="10"/>
      <c r="IB1745" s="10"/>
      <c r="IC1745" s="10"/>
      <c r="ID1745" s="10"/>
      <c r="IE1745" s="10"/>
      <c r="IF1745" s="10"/>
      <c r="IG1745" s="10"/>
      <c r="IH1745" s="10"/>
      <c r="II1745" s="10"/>
      <c r="IJ1745" s="10"/>
      <c r="IK1745" s="10"/>
      <c r="IL1745" s="10"/>
      <c r="IM1745" s="10"/>
      <c r="IN1745" s="10"/>
      <c r="IO1745" s="10"/>
      <c r="IP1745" s="10"/>
      <c r="IQ1745" s="10"/>
      <c r="IR1745" s="10"/>
      <c r="IS1745" s="10"/>
      <c r="IT1745" s="10"/>
      <c r="IU1745" s="10"/>
      <c r="IV1745" s="10"/>
      <c r="IW1745" s="13"/>
      <c r="IX1745" s="13"/>
      <c r="IY1745" s="13"/>
      <c r="IZ1745" s="13"/>
    </row>
    <row r="1746" spans="1:260" ht="12.75" customHeight="1" x14ac:dyDescent="0.2">
      <c r="A1746" s="203" t="s">
        <v>4028</v>
      </c>
      <c r="B1746" s="203" t="s">
        <v>4028</v>
      </c>
      <c r="C1746" s="203" t="s">
        <v>1173</v>
      </c>
      <c r="D1746" s="214">
        <v>33475</v>
      </c>
      <c r="E1746" s="203" t="s">
        <v>1225</v>
      </c>
      <c r="F1746" s="203" t="s">
        <v>2187</v>
      </c>
      <c r="G1746" s="203" t="s">
        <v>4028</v>
      </c>
      <c r="H1746" s="203" t="s">
        <v>332</v>
      </c>
      <c r="I1746" s="203" t="s">
        <v>446</v>
      </c>
      <c r="J1746" s="203" t="s">
        <v>41</v>
      </c>
      <c r="K1746" s="203" t="s">
        <v>332</v>
      </c>
      <c r="L1746" s="203" t="s">
        <v>446</v>
      </c>
      <c r="M1746" s="203" t="s">
        <v>227</v>
      </c>
      <c r="N1746" s="203" t="s">
        <v>1178</v>
      </c>
      <c r="O1746" s="203" t="s">
        <v>446</v>
      </c>
      <c r="P1746" s="203" t="s">
        <v>1474</v>
      </c>
      <c r="Q1746" s="203" t="s">
        <v>15</v>
      </c>
      <c r="R1746" s="203" t="s">
        <v>103</v>
      </c>
      <c r="S1746" s="203" t="s">
        <v>349</v>
      </c>
      <c r="T1746" s="203" t="s">
        <v>571</v>
      </c>
      <c r="U1746" s="203" t="s">
        <v>103</v>
      </c>
      <c r="V1746" s="203" t="s">
        <v>947</v>
      </c>
      <c r="W1746" s="203" t="s">
        <v>571</v>
      </c>
      <c r="X1746" s="203" t="s">
        <v>103</v>
      </c>
      <c r="Y1746" s="203" t="s">
        <v>947</v>
      </c>
      <c r="Z1746" s="203" t="s">
        <v>332</v>
      </c>
      <c r="AA1746" s="203" t="s">
        <v>103</v>
      </c>
      <c r="AB1746" s="203" t="s">
        <v>227</v>
      </c>
      <c r="AC1746" s="203">
        <v>0</v>
      </c>
      <c r="AD1746" s="203">
        <v>0</v>
      </c>
      <c r="AE1746" s="203">
        <v>0</v>
      </c>
      <c r="AF1746" s="203">
        <v>0</v>
      </c>
      <c r="AG1746" s="203">
        <v>0</v>
      </c>
      <c r="AH1746" s="203">
        <v>0</v>
      </c>
      <c r="AI1746" s="203">
        <v>0</v>
      </c>
      <c r="AJ1746" s="203">
        <v>0</v>
      </c>
      <c r="AK1746" s="203">
        <v>0</v>
      </c>
      <c r="AL1746" s="203"/>
      <c r="AM1746" s="203"/>
      <c r="AN1746" s="203"/>
      <c r="AO1746" s="203"/>
      <c r="AP1746" s="203"/>
      <c r="AQ1746" s="203"/>
      <c r="AR1746" s="203"/>
      <c r="AS1746" s="203"/>
      <c r="AT1746" s="203"/>
      <c r="AU1746" s="203"/>
      <c r="AV1746" s="203"/>
      <c r="AW1746" s="203"/>
      <c r="AX1746" s="203"/>
      <c r="AY1746" s="203"/>
      <c r="AZ1746" s="203"/>
      <c r="BA1746" s="203"/>
      <c r="BB1746" s="203"/>
      <c r="BC1746" s="203"/>
      <c r="BD1746" s="203"/>
      <c r="BE1746" s="203"/>
      <c r="BF1746" s="203"/>
      <c r="BG1746" s="203"/>
      <c r="BH1746" s="203"/>
      <c r="BI1746" s="203"/>
      <c r="BJ1746" s="203"/>
      <c r="BK1746" s="203"/>
      <c r="BL1746" s="203"/>
    </row>
    <row r="1747" spans="1:260" s="10" customFormat="1" ht="12.75" customHeight="1" x14ac:dyDescent="0.2">
      <c r="A1747" s="203" t="s">
        <v>4028</v>
      </c>
      <c r="B1747" s="203" t="s">
        <v>4028</v>
      </c>
      <c r="C1747" s="203"/>
      <c r="D1747" s="214"/>
      <c r="E1747" s="203"/>
      <c r="F1747" s="203"/>
      <c r="G1747" s="203" t="s">
        <v>4028</v>
      </c>
      <c r="H1747" s="203" t="s">
        <v>4028</v>
      </c>
      <c r="I1747" s="203" t="s">
        <v>4028</v>
      </c>
      <c r="J1747" s="203" t="s">
        <v>4028</v>
      </c>
      <c r="K1747" s="203" t="s">
        <v>4028</v>
      </c>
      <c r="L1747" s="203" t="s">
        <v>4028</v>
      </c>
      <c r="M1747" s="203" t="s">
        <v>4028</v>
      </c>
      <c r="N1747" s="203" t="s">
        <v>4028</v>
      </c>
      <c r="O1747" s="203" t="s">
        <v>4028</v>
      </c>
      <c r="P1747" s="203" t="s">
        <v>4028</v>
      </c>
      <c r="Q1747" s="203" t="s">
        <v>4028</v>
      </c>
      <c r="R1747" s="203" t="s">
        <v>4028</v>
      </c>
      <c r="S1747" s="203" t="s">
        <v>4028</v>
      </c>
      <c r="T1747" s="203" t="s">
        <v>4028</v>
      </c>
      <c r="U1747" s="203" t="s">
        <v>4028</v>
      </c>
      <c r="V1747" s="203" t="s">
        <v>4028</v>
      </c>
      <c r="W1747" s="203" t="s">
        <v>4028</v>
      </c>
      <c r="X1747" s="203" t="s">
        <v>4028</v>
      </c>
      <c r="Y1747" s="203" t="s">
        <v>4028</v>
      </c>
      <c r="Z1747" s="203" t="s">
        <v>4028</v>
      </c>
      <c r="AA1747" s="203" t="s">
        <v>4028</v>
      </c>
      <c r="AB1747" s="203" t="s">
        <v>4028</v>
      </c>
      <c r="AC1747" s="203" t="s">
        <v>4028</v>
      </c>
      <c r="AD1747" s="203" t="s">
        <v>4028</v>
      </c>
      <c r="AE1747" s="203" t="s">
        <v>4028</v>
      </c>
      <c r="AF1747" s="203" t="s">
        <v>4028</v>
      </c>
      <c r="AG1747" s="203" t="s">
        <v>4028</v>
      </c>
      <c r="AH1747" s="203" t="s">
        <v>4028</v>
      </c>
      <c r="AI1747" s="203" t="s">
        <v>4028</v>
      </c>
      <c r="AJ1747" s="203" t="s">
        <v>4028</v>
      </c>
      <c r="AK1747" s="203" t="s">
        <v>4028</v>
      </c>
      <c r="AL1747" s="203"/>
      <c r="AM1747" s="203"/>
      <c r="AN1747" s="203"/>
      <c r="AO1747" s="203"/>
      <c r="AP1747" s="203"/>
      <c r="AQ1747" s="203"/>
      <c r="AR1747" s="203"/>
      <c r="AS1747" s="203"/>
      <c r="AT1747" s="203"/>
      <c r="AU1747" s="203"/>
      <c r="AV1747" s="203"/>
      <c r="AW1747" s="203"/>
      <c r="AX1747" s="203"/>
      <c r="AY1747" s="203"/>
      <c r="AZ1747" s="203"/>
      <c r="BA1747" s="203"/>
      <c r="BB1747" s="203"/>
      <c r="BC1747" s="203"/>
      <c r="BD1747" s="203"/>
      <c r="BE1747" s="203"/>
      <c r="BF1747" s="203"/>
      <c r="BG1747" s="203"/>
      <c r="BH1747" s="203"/>
      <c r="BI1747" s="203"/>
      <c r="BJ1747" s="203"/>
      <c r="BK1747" s="203"/>
      <c r="BL1747" s="203"/>
    </row>
    <row r="1748" spans="1:260" s="10" customFormat="1" ht="12.75" customHeight="1" x14ac:dyDescent="0.2">
      <c r="A1748" s="203" t="s">
        <v>505</v>
      </c>
      <c r="B1748" s="203" t="s">
        <v>4160</v>
      </c>
      <c r="C1748" s="203" t="s">
        <v>3361</v>
      </c>
      <c r="D1748" s="214">
        <v>33972</v>
      </c>
      <c r="E1748" s="203" t="s">
        <v>2031</v>
      </c>
      <c r="F1748" s="203" t="s">
        <v>3074</v>
      </c>
      <c r="G1748" s="203" t="s">
        <v>4841</v>
      </c>
      <c r="H1748" s="203" t="s">
        <v>47</v>
      </c>
      <c r="I1748" s="203" t="s">
        <v>506</v>
      </c>
      <c r="J1748" s="203" t="s">
        <v>479</v>
      </c>
      <c r="K1748" s="203" t="s">
        <v>482</v>
      </c>
      <c r="L1748" s="203" t="s">
        <v>506</v>
      </c>
      <c r="M1748" s="203" t="s">
        <v>58</v>
      </c>
      <c r="N1748" s="203">
        <v>0</v>
      </c>
      <c r="O1748" s="203">
        <v>0</v>
      </c>
      <c r="P1748" s="203">
        <v>0</v>
      </c>
      <c r="Q1748" s="203">
        <v>0</v>
      </c>
      <c r="R1748" s="203">
        <v>0</v>
      </c>
      <c r="S1748" s="203">
        <v>0</v>
      </c>
      <c r="T1748" s="203">
        <v>0</v>
      </c>
      <c r="U1748" s="203">
        <v>0</v>
      </c>
      <c r="V1748" s="203">
        <v>0</v>
      </c>
      <c r="W1748" s="203" t="s">
        <v>4028</v>
      </c>
      <c r="X1748" s="203" t="s">
        <v>4028</v>
      </c>
      <c r="Y1748" s="203" t="s">
        <v>4028</v>
      </c>
      <c r="Z1748" s="203" t="s">
        <v>4028</v>
      </c>
      <c r="AA1748" s="203" t="s">
        <v>4028</v>
      </c>
      <c r="AB1748" s="203" t="s">
        <v>4028</v>
      </c>
      <c r="AC1748" s="203">
        <v>0</v>
      </c>
      <c r="AD1748" s="203">
        <v>0</v>
      </c>
      <c r="AE1748" s="203">
        <v>0</v>
      </c>
      <c r="AF1748" s="203">
        <v>0</v>
      </c>
      <c r="AG1748" s="203">
        <v>0</v>
      </c>
      <c r="AH1748" s="203">
        <v>0</v>
      </c>
      <c r="AI1748" s="203">
        <v>0</v>
      </c>
      <c r="AJ1748" s="203">
        <v>0</v>
      </c>
      <c r="AK1748" s="203">
        <v>0</v>
      </c>
      <c r="AL1748" s="203"/>
      <c r="AM1748" s="203"/>
      <c r="AN1748" s="203"/>
      <c r="AO1748" s="203"/>
      <c r="AP1748" s="203"/>
      <c r="AQ1748" s="203"/>
      <c r="AR1748" s="203"/>
      <c r="AS1748" s="203"/>
      <c r="AT1748" s="203"/>
      <c r="AU1748" s="203"/>
      <c r="AV1748" s="203"/>
      <c r="AW1748" s="203"/>
      <c r="AX1748" s="203"/>
      <c r="AY1748" s="203"/>
      <c r="AZ1748" s="203"/>
      <c r="BA1748" s="203"/>
      <c r="BB1748" s="203"/>
      <c r="BC1748" s="203"/>
      <c r="BD1748" s="203"/>
      <c r="BE1748" s="203"/>
      <c r="BF1748" s="203"/>
      <c r="BG1748" s="203"/>
      <c r="BH1748" s="203"/>
      <c r="BI1748" s="203"/>
      <c r="BJ1748" s="203"/>
      <c r="BK1748" s="203"/>
      <c r="BL1748" s="203"/>
    </row>
    <row r="1749" spans="1:260" s="10" customFormat="1" ht="12.75" customHeight="1" x14ac:dyDescent="0.2">
      <c r="A1749" s="203" t="s">
        <v>4156</v>
      </c>
      <c r="B1749" s="203" t="s">
        <v>4208</v>
      </c>
      <c r="C1749" s="203" t="s">
        <v>3224</v>
      </c>
      <c r="D1749" s="214">
        <v>34642</v>
      </c>
      <c r="E1749" s="203" t="s">
        <v>3063</v>
      </c>
      <c r="F1749" s="203" t="s">
        <v>3065</v>
      </c>
      <c r="G1749" s="203" t="s">
        <v>4928</v>
      </c>
      <c r="H1749" s="203" t="s">
        <v>42</v>
      </c>
      <c r="I1749" s="203" t="s">
        <v>237</v>
      </c>
      <c r="J1749" s="203" t="s">
        <v>51</v>
      </c>
      <c r="K1749" s="203" t="s">
        <v>49</v>
      </c>
      <c r="L1749" s="203" t="s">
        <v>237</v>
      </c>
      <c r="M1749" s="203" t="s">
        <v>479</v>
      </c>
      <c r="N1749" s="203">
        <v>0</v>
      </c>
      <c r="O1749" s="203">
        <v>0</v>
      </c>
      <c r="P1749" s="203">
        <v>0</v>
      </c>
      <c r="Q1749" s="203">
        <v>0</v>
      </c>
      <c r="R1749" s="203">
        <v>0</v>
      </c>
      <c r="S1749" s="203">
        <v>0</v>
      </c>
      <c r="T1749" s="203">
        <v>0</v>
      </c>
      <c r="U1749" s="203">
        <v>0</v>
      </c>
      <c r="V1749" s="203">
        <v>0</v>
      </c>
      <c r="W1749" s="203">
        <v>0</v>
      </c>
      <c r="X1749" s="203">
        <v>0</v>
      </c>
      <c r="Y1749" s="203">
        <v>0</v>
      </c>
      <c r="Z1749" s="203">
        <v>0</v>
      </c>
      <c r="AA1749" s="203">
        <v>0</v>
      </c>
      <c r="AB1749" s="203">
        <v>0</v>
      </c>
      <c r="AC1749" s="203">
        <v>0</v>
      </c>
      <c r="AD1749" s="203">
        <v>0</v>
      </c>
      <c r="AE1749" s="203">
        <v>0</v>
      </c>
      <c r="AF1749" s="203">
        <v>0</v>
      </c>
      <c r="AG1749" s="203">
        <v>0</v>
      </c>
      <c r="AH1749" s="203">
        <v>0</v>
      </c>
      <c r="AI1749" s="203">
        <v>0</v>
      </c>
      <c r="AJ1749" s="203">
        <v>0</v>
      </c>
      <c r="AK1749" s="203">
        <v>0</v>
      </c>
      <c r="AL1749" s="203"/>
      <c r="AM1749" s="203"/>
      <c r="AN1749" s="203"/>
      <c r="AO1749" s="203"/>
      <c r="AP1749" s="203"/>
      <c r="AQ1749" s="203"/>
      <c r="AR1749" s="203"/>
      <c r="AS1749" s="203"/>
      <c r="AT1749" s="203"/>
      <c r="AU1749" s="203"/>
      <c r="AV1749" s="203"/>
      <c r="AW1749" s="203"/>
      <c r="AX1749" s="203"/>
      <c r="AY1749" s="203"/>
      <c r="AZ1749" s="203"/>
      <c r="BA1749" s="203"/>
      <c r="BB1749" s="203"/>
      <c r="BC1749" s="203"/>
      <c r="BD1749" s="203"/>
      <c r="BE1749" s="203"/>
      <c r="BF1749" s="203"/>
      <c r="BG1749" s="203"/>
      <c r="BH1749" s="203"/>
      <c r="BI1749" s="203"/>
      <c r="BJ1749" s="203"/>
      <c r="BK1749" s="203"/>
      <c r="BL1749" s="203"/>
      <c r="IW1749"/>
      <c r="IX1749"/>
      <c r="IY1749"/>
      <c r="IZ1749"/>
    </row>
    <row r="1750" spans="1:260" s="10" customFormat="1" ht="12.75" customHeight="1" x14ac:dyDescent="0.2">
      <c r="A1750" s="203" t="s">
        <v>42</v>
      </c>
      <c r="B1750" s="203" t="s">
        <v>4245</v>
      </c>
      <c r="C1750" s="203" t="s">
        <v>1866</v>
      </c>
      <c r="D1750" s="214">
        <v>33870</v>
      </c>
      <c r="E1750" s="203" t="s">
        <v>2034</v>
      </c>
      <c r="F1750" s="203" t="s">
        <v>2174</v>
      </c>
      <c r="G1750" s="203" t="s">
        <v>4747</v>
      </c>
      <c r="H1750" s="203" t="s">
        <v>49</v>
      </c>
      <c r="I1750" s="203" t="s">
        <v>229</v>
      </c>
      <c r="J1750" s="203" t="s">
        <v>479</v>
      </c>
      <c r="K1750" s="203" t="s">
        <v>42</v>
      </c>
      <c r="L1750" s="203" t="s">
        <v>229</v>
      </c>
      <c r="M1750" s="203" t="s">
        <v>58</v>
      </c>
      <c r="N1750" s="203" t="s">
        <v>42</v>
      </c>
      <c r="O1750" s="203" t="s">
        <v>229</v>
      </c>
      <c r="P1750" s="203" t="s">
        <v>334</v>
      </c>
      <c r="Q1750" s="203" t="s">
        <v>44</v>
      </c>
      <c r="R1750" s="203" t="s">
        <v>229</v>
      </c>
      <c r="S1750" s="203" t="s">
        <v>349</v>
      </c>
      <c r="T1750" s="203">
        <v>0</v>
      </c>
      <c r="U1750" s="203">
        <v>0</v>
      </c>
      <c r="V1750" s="203">
        <v>0</v>
      </c>
      <c r="W1750" s="203">
        <v>0</v>
      </c>
      <c r="X1750" s="203">
        <v>0</v>
      </c>
      <c r="Y1750" s="203">
        <v>0</v>
      </c>
      <c r="Z1750" s="203">
        <v>0</v>
      </c>
      <c r="AA1750" s="203">
        <v>0</v>
      </c>
      <c r="AB1750" s="203">
        <v>0</v>
      </c>
      <c r="AC1750" s="203">
        <v>0</v>
      </c>
      <c r="AD1750" s="203">
        <v>0</v>
      </c>
      <c r="AE1750" s="203">
        <v>0</v>
      </c>
      <c r="AF1750" s="203">
        <v>0</v>
      </c>
      <c r="AG1750" s="203">
        <v>0</v>
      </c>
      <c r="AH1750" s="203">
        <v>0</v>
      </c>
      <c r="AI1750" s="203">
        <v>0</v>
      </c>
      <c r="AJ1750" s="203">
        <v>0</v>
      </c>
      <c r="AK1750" s="203">
        <v>0</v>
      </c>
      <c r="AL1750" s="203"/>
      <c r="AM1750" s="203"/>
      <c r="AN1750" s="203"/>
      <c r="AO1750" s="203"/>
      <c r="AP1750" s="203"/>
      <c r="AQ1750" s="203"/>
      <c r="AR1750" s="203"/>
      <c r="AS1750" s="203"/>
      <c r="AT1750" s="203"/>
      <c r="AU1750" s="203"/>
      <c r="AV1750" s="203"/>
      <c r="AW1750" s="203"/>
      <c r="AX1750" s="203"/>
      <c r="AY1750" s="203"/>
      <c r="AZ1750" s="203"/>
      <c r="BA1750" s="203"/>
      <c r="BB1750" s="203"/>
      <c r="BC1750" s="203"/>
      <c r="BD1750" s="203"/>
      <c r="BE1750" s="203"/>
      <c r="BF1750" s="203"/>
      <c r="BG1750" s="203"/>
      <c r="BH1750" s="203"/>
      <c r="BI1750" s="203"/>
      <c r="BJ1750" s="203"/>
      <c r="BK1750" s="203"/>
      <c r="BL1750" s="203"/>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c r="FC1750"/>
      <c r="FD1750"/>
      <c r="FE1750"/>
      <c r="FF1750"/>
      <c r="FG1750"/>
      <c r="FH1750"/>
      <c r="FI1750"/>
      <c r="FJ1750"/>
      <c r="FK1750"/>
      <c r="FL1750"/>
      <c r="FM1750"/>
      <c r="FN1750"/>
      <c r="FO1750"/>
      <c r="FP1750"/>
      <c r="FQ1750"/>
      <c r="FR1750"/>
      <c r="FS1750"/>
      <c r="FT1750"/>
      <c r="FU1750"/>
      <c r="FV1750"/>
      <c r="FW1750"/>
      <c r="FX1750"/>
      <c r="FY1750"/>
      <c r="FZ1750"/>
      <c r="GA1750"/>
      <c r="GB1750"/>
      <c r="GC1750"/>
      <c r="GD1750"/>
      <c r="GE1750"/>
      <c r="GF1750"/>
      <c r="GG1750"/>
      <c r="GH1750"/>
      <c r="GI1750"/>
      <c r="GJ1750"/>
      <c r="GK1750"/>
      <c r="GL1750"/>
      <c r="GM1750"/>
      <c r="GN1750"/>
      <c r="GO1750"/>
      <c r="GP1750"/>
      <c r="GQ1750"/>
      <c r="GR1750"/>
      <c r="GS1750"/>
      <c r="GT1750"/>
      <c r="GU1750"/>
      <c r="GV1750"/>
      <c r="GW1750"/>
      <c r="GX1750"/>
      <c r="GY1750"/>
      <c r="GZ1750"/>
      <c r="HA1750"/>
      <c r="HB1750"/>
      <c r="HC1750"/>
      <c r="HD1750"/>
      <c r="HE1750"/>
      <c r="HF1750"/>
      <c r="HG1750"/>
      <c r="HH1750"/>
      <c r="HI1750"/>
      <c r="HJ1750"/>
      <c r="HK1750"/>
      <c r="HL1750"/>
      <c r="HM1750"/>
      <c r="HN1750"/>
      <c r="HO1750"/>
      <c r="HP1750"/>
      <c r="HQ1750"/>
      <c r="HR1750"/>
      <c r="HS1750"/>
      <c r="HT1750"/>
      <c r="HU1750"/>
      <c r="HV1750"/>
      <c r="HW1750"/>
      <c r="HX1750"/>
      <c r="HY1750"/>
      <c r="HZ1750"/>
      <c r="IA1750"/>
      <c r="IB1750"/>
      <c r="IC1750"/>
      <c r="ID1750"/>
      <c r="IE1750"/>
      <c r="IF1750"/>
      <c r="IG1750"/>
      <c r="IH1750"/>
      <c r="II1750"/>
      <c r="IJ1750"/>
      <c r="IK1750"/>
      <c r="IL1750"/>
      <c r="IM1750"/>
      <c r="IN1750"/>
      <c r="IO1750"/>
      <c r="IP1750"/>
      <c r="IQ1750"/>
      <c r="IR1750"/>
      <c r="IS1750"/>
      <c r="IT1750"/>
      <c r="IU1750"/>
      <c r="IV1750"/>
    </row>
    <row r="1751" spans="1:260" ht="12.75" customHeight="1" x14ac:dyDescent="0.2">
      <c r="A1751" s="203" t="s">
        <v>31</v>
      </c>
      <c r="B1751" s="203" t="s">
        <v>4427</v>
      </c>
      <c r="C1751" s="203" t="s">
        <v>1335</v>
      </c>
      <c r="D1751" s="214">
        <v>33453</v>
      </c>
      <c r="E1751" s="203" t="s">
        <v>1001</v>
      </c>
      <c r="F1751" s="203" t="s">
        <v>3417</v>
      </c>
      <c r="G1751" s="203" t="s">
        <v>4725</v>
      </c>
      <c r="H1751" s="203" t="s">
        <v>44</v>
      </c>
      <c r="I1751" s="203" t="s">
        <v>23</v>
      </c>
      <c r="J1751" s="203" t="s">
        <v>85</v>
      </c>
      <c r="K1751" s="203" t="s">
        <v>44</v>
      </c>
      <c r="L1751" s="203" t="s">
        <v>78</v>
      </c>
      <c r="M1751" s="203" t="s">
        <v>50</v>
      </c>
      <c r="N1751" s="203" t="s">
        <v>44</v>
      </c>
      <c r="O1751" s="203" t="s">
        <v>506</v>
      </c>
      <c r="P1751" s="203" t="s">
        <v>481</v>
      </c>
      <c r="Q1751" s="203" t="s">
        <v>42</v>
      </c>
      <c r="R1751" s="203" t="s">
        <v>506</v>
      </c>
      <c r="S1751" s="203" t="s">
        <v>33</v>
      </c>
      <c r="T1751" s="203" t="s">
        <v>114</v>
      </c>
      <c r="U1751" s="203" t="s">
        <v>23</v>
      </c>
      <c r="V1751" s="203" t="s">
        <v>1287</v>
      </c>
      <c r="W1751" s="203" t="s">
        <v>114</v>
      </c>
      <c r="X1751" s="203" t="s">
        <v>23</v>
      </c>
      <c r="Y1751" s="203" t="s">
        <v>1287</v>
      </c>
      <c r="Z1751" s="203" t="s">
        <v>44</v>
      </c>
      <c r="AA1751" s="203" t="s">
        <v>23</v>
      </c>
      <c r="AB1751" s="203" t="s">
        <v>41</v>
      </c>
      <c r="AC1751" s="203">
        <v>0</v>
      </c>
      <c r="AD1751" s="203">
        <v>0</v>
      </c>
      <c r="AE1751" s="203">
        <v>0</v>
      </c>
      <c r="AF1751" s="203">
        <v>0</v>
      </c>
      <c r="AG1751" s="203">
        <v>0</v>
      </c>
      <c r="AH1751" s="203">
        <v>0</v>
      </c>
      <c r="AI1751" s="203">
        <v>0</v>
      </c>
      <c r="AJ1751" s="203">
        <v>0</v>
      </c>
      <c r="AK1751" s="203">
        <v>0</v>
      </c>
      <c r="AL1751" s="203"/>
      <c r="AM1751" s="203"/>
      <c r="AN1751" s="203"/>
      <c r="AO1751" s="203"/>
      <c r="AP1751" s="203"/>
      <c r="AQ1751" s="203"/>
      <c r="AR1751" s="203"/>
      <c r="AS1751" s="203"/>
      <c r="AT1751" s="203"/>
      <c r="AU1751" s="203"/>
      <c r="AV1751" s="203"/>
      <c r="AW1751" s="203"/>
      <c r="AX1751" s="203"/>
      <c r="AY1751" s="203"/>
      <c r="AZ1751" s="203"/>
      <c r="BA1751" s="203"/>
      <c r="BB1751" s="203"/>
      <c r="BC1751" s="203"/>
      <c r="BD1751" s="203"/>
      <c r="BE1751" s="203"/>
      <c r="BF1751" s="203"/>
      <c r="BG1751" s="203"/>
      <c r="BH1751" s="203"/>
      <c r="BI1751" s="203"/>
      <c r="BJ1751" s="203"/>
      <c r="BK1751" s="203"/>
      <c r="BL1751" s="203"/>
      <c r="BM1751" s="10"/>
      <c r="BN1751" s="10"/>
      <c r="BO1751" s="10"/>
      <c r="BP1751" s="10"/>
      <c r="BQ1751" s="10"/>
      <c r="BR1751" s="10"/>
      <c r="BS1751" s="10"/>
      <c r="BT1751" s="10"/>
      <c r="BU1751" s="10"/>
      <c r="BV1751" s="10"/>
      <c r="BW1751" s="10"/>
      <c r="BX1751" s="10"/>
      <c r="BY1751" s="10"/>
      <c r="BZ1751" s="10"/>
      <c r="CA1751" s="10"/>
      <c r="CB1751" s="10"/>
      <c r="CC1751" s="10"/>
      <c r="CD1751" s="10"/>
      <c r="CE1751" s="10"/>
      <c r="CF1751" s="10"/>
      <c r="CG1751" s="10"/>
      <c r="CH1751" s="10"/>
      <c r="CI1751" s="10"/>
      <c r="CJ1751" s="10"/>
      <c r="CK1751" s="10"/>
      <c r="CL1751" s="10"/>
      <c r="CM1751" s="10"/>
      <c r="CN1751" s="10"/>
      <c r="CO1751" s="10"/>
      <c r="CP1751" s="10"/>
      <c r="CQ1751" s="10"/>
      <c r="CR1751" s="10"/>
      <c r="CS1751" s="10"/>
      <c r="CT1751" s="10"/>
      <c r="CU1751" s="10"/>
      <c r="CV1751" s="10"/>
      <c r="CW1751" s="10"/>
      <c r="CX1751" s="10"/>
      <c r="CY1751" s="10"/>
      <c r="CZ1751" s="10"/>
      <c r="DA1751" s="10"/>
      <c r="DB1751" s="10"/>
      <c r="DC1751" s="10"/>
      <c r="DD1751" s="10"/>
      <c r="DE1751" s="10"/>
      <c r="DF1751" s="10"/>
      <c r="DG1751" s="10"/>
      <c r="DH1751" s="10"/>
      <c r="DI1751" s="10"/>
      <c r="DJ1751" s="10"/>
      <c r="DK1751" s="10"/>
      <c r="DL1751" s="10"/>
      <c r="DM1751" s="10"/>
      <c r="DN1751" s="10"/>
      <c r="DO1751" s="10"/>
      <c r="DP1751" s="10"/>
      <c r="DQ1751" s="10"/>
      <c r="DR1751" s="10"/>
      <c r="DS1751" s="10"/>
      <c r="DT1751" s="10"/>
      <c r="DU1751" s="10"/>
      <c r="DV1751" s="10"/>
      <c r="DW1751" s="10"/>
      <c r="DX1751" s="10"/>
      <c r="DY1751" s="10"/>
      <c r="DZ1751" s="10"/>
      <c r="EA1751" s="10"/>
      <c r="EB1751" s="10"/>
      <c r="EC1751" s="10"/>
      <c r="ED1751" s="10"/>
      <c r="EE1751" s="10"/>
      <c r="EF1751" s="10"/>
      <c r="EG1751" s="10"/>
      <c r="EH1751" s="10"/>
      <c r="EI1751" s="10"/>
      <c r="EJ1751" s="10"/>
      <c r="EK1751" s="10"/>
      <c r="EL1751" s="10"/>
      <c r="EM1751" s="10"/>
      <c r="EN1751" s="10"/>
      <c r="EO1751" s="10"/>
      <c r="EP1751" s="10"/>
      <c r="EQ1751" s="10"/>
      <c r="ER1751" s="10"/>
      <c r="ES1751" s="10"/>
      <c r="ET1751" s="10"/>
      <c r="EU1751" s="10"/>
      <c r="EV1751" s="10"/>
      <c r="EW1751" s="10"/>
      <c r="EX1751" s="10"/>
      <c r="EY1751" s="10"/>
      <c r="EZ1751" s="10"/>
      <c r="FA1751" s="10"/>
      <c r="FB1751" s="10"/>
      <c r="FC1751" s="10"/>
      <c r="FD1751" s="10"/>
      <c r="FE1751" s="10"/>
      <c r="FF1751" s="10"/>
      <c r="FG1751" s="10"/>
      <c r="FH1751" s="10"/>
      <c r="FI1751" s="10"/>
      <c r="FJ1751" s="10"/>
      <c r="FK1751" s="10"/>
      <c r="FL1751" s="10"/>
      <c r="FM1751" s="10"/>
      <c r="FN1751" s="10"/>
      <c r="FO1751" s="10"/>
      <c r="FP1751" s="10"/>
      <c r="FQ1751" s="10"/>
      <c r="FR1751" s="10"/>
      <c r="FS1751" s="10"/>
      <c r="FT1751" s="10"/>
      <c r="FU1751" s="10"/>
      <c r="FV1751" s="10"/>
      <c r="FW1751" s="10"/>
      <c r="FX1751" s="10"/>
      <c r="FY1751" s="10"/>
      <c r="FZ1751" s="10"/>
      <c r="GA1751" s="10"/>
      <c r="GB1751" s="10"/>
      <c r="GC1751" s="10"/>
      <c r="GD1751" s="10"/>
      <c r="GE1751" s="10"/>
      <c r="GF1751" s="10"/>
      <c r="GG1751" s="10"/>
      <c r="GH1751" s="10"/>
      <c r="GI1751" s="10"/>
      <c r="GJ1751" s="10"/>
      <c r="GK1751" s="10"/>
      <c r="GL1751" s="10"/>
      <c r="GM1751" s="10"/>
      <c r="GN1751" s="10"/>
      <c r="GO1751" s="10"/>
      <c r="GP1751" s="10"/>
      <c r="GQ1751" s="10"/>
      <c r="GR1751" s="10"/>
      <c r="GS1751" s="10"/>
      <c r="GT1751" s="10"/>
      <c r="GU1751" s="10"/>
      <c r="GV1751" s="10"/>
      <c r="GW1751" s="10"/>
      <c r="GX1751" s="10"/>
      <c r="GY1751" s="10"/>
      <c r="GZ1751" s="10"/>
      <c r="HA1751" s="10"/>
      <c r="HB1751" s="10"/>
      <c r="HC1751" s="10"/>
      <c r="HD1751" s="10"/>
      <c r="HE1751" s="10"/>
      <c r="HF1751" s="10"/>
      <c r="HG1751" s="10"/>
      <c r="HH1751" s="10"/>
      <c r="HI1751" s="10"/>
      <c r="HJ1751" s="10"/>
      <c r="HK1751" s="10"/>
      <c r="HL1751" s="10"/>
      <c r="HM1751" s="10"/>
      <c r="HN1751" s="10"/>
      <c r="HO1751" s="10"/>
      <c r="HP1751" s="10"/>
      <c r="HQ1751" s="10"/>
      <c r="HR1751" s="10"/>
      <c r="HS1751" s="10"/>
      <c r="HT1751" s="10"/>
      <c r="HU1751" s="10"/>
      <c r="HV1751" s="10"/>
      <c r="HW1751" s="10"/>
      <c r="HX1751" s="10"/>
      <c r="HY1751" s="10"/>
      <c r="HZ1751" s="10"/>
      <c r="IA1751" s="10"/>
      <c r="IB1751" s="10"/>
      <c r="IC1751" s="10"/>
      <c r="ID1751" s="10"/>
      <c r="IE1751" s="10"/>
      <c r="IF1751" s="10"/>
      <c r="IG1751" s="10"/>
      <c r="IH1751" s="10"/>
      <c r="II1751" s="10"/>
      <c r="IJ1751" s="10"/>
      <c r="IK1751" s="10"/>
      <c r="IL1751" s="10"/>
      <c r="IM1751" s="10"/>
      <c r="IN1751" s="10"/>
      <c r="IO1751" s="10"/>
      <c r="IP1751" s="10"/>
      <c r="IQ1751" s="10"/>
      <c r="IR1751" s="10"/>
      <c r="IS1751" s="10"/>
      <c r="IT1751" s="10"/>
      <c r="IU1751" s="10"/>
      <c r="IV1751" s="10"/>
    </row>
    <row r="1752" spans="1:260" ht="12.75" customHeight="1" x14ac:dyDescent="0.2">
      <c r="A1752" s="203" t="s">
        <v>31</v>
      </c>
      <c r="B1752" s="203" t="s">
        <v>4245</v>
      </c>
      <c r="C1752" s="203" t="s">
        <v>2813</v>
      </c>
      <c r="D1752" s="214">
        <v>34760</v>
      </c>
      <c r="E1752" s="203" t="s">
        <v>2583</v>
      </c>
      <c r="F1752" s="203" t="s">
        <v>2923</v>
      </c>
      <c r="G1752" s="203" t="s">
        <v>4725</v>
      </c>
      <c r="H1752" s="203" t="s">
        <v>44</v>
      </c>
      <c r="I1752" s="203" t="s">
        <v>386</v>
      </c>
      <c r="J1752" s="203" t="s">
        <v>43</v>
      </c>
      <c r="K1752" s="203" t="s">
        <v>44</v>
      </c>
      <c r="L1752" s="203" t="s">
        <v>386</v>
      </c>
      <c r="M1752" s="203" t="s">
        <v>349</v>
      </c>
      <c r="N1752" s="203" t="s">
        <v>44</v>
      </c>
      <c r="O1752" s="203" t="s">
        <v>386</v>
      </c>
      <c r="P1752" s="203" t="s">
        <v>349</v>
      </c>
      <c r="Q1752" s="203">
        <v>0</v>
      </c>
      <c r="R1752" s="203">
        <v>0</v>
      </c>
      <c r="S1752" s="203">
        <v>0</v>
      </c>
      <c r="T1752" s="203">
        <v>0</v>
      </c>
      <c r="U1752" s="203">
        <v>0</v>
      </c>
      <c r="V1752" s="203">
        <v>0</v>
      </c>
      <c r="W1752" s="203">
        <v>0</v>
      </c>
      <c r="X1752" s="203">
        <v>0</v>
      </c>
      <c r="Y1752" s="203">
        <v>0</v>
      </c>
      <c r="Z1752" s="203">
        <v>0</v>
      </c>
      <c r="AA1752" s="203">
        <v>0</v>
      </c>
      <c r="AB1752" s="203">
        <v>0</v>
      </c>
      <c r="AC1752" s="203">
        <v>0</v>
      </c>
      <c r="AD1752" s="203">
        <v>0</v>
      </c>
      <c r="AE1752" s="203">
        <v>0</v>
      </c>
      <c r="AF1752" s="203">
        <v>0</v>
      </c>
      <c r="AG1752" s="203">
        <v>0</v>
      </c>
      <c r="AH1752" s="203">
        <v>0</v>
      </c>
      <c r="AI1752" s="203">
        <v>0</v>
      </c>
      <c r="AJ1752" s="203">
        <v>0</v>
      </c>
      <c r="AK1752" s="203">
        <v>0</v>
      </c>
      <c r="AL1752" s="203"/>
      <c r="AM1752" s="203"/>
      <c r="AN1752" s="203"/>
      <c r="AO1752" s="203"/>
      <c r="AP1752" s="203"/>
      <c r="AQ1752" s="203"/>
      <c r="AR1752" s="203"/>
      <c r="AS1752" s="203"/>
      <c r="AT1752" s="203"/>
      <c r="AU1752" s="203"/>
      <c r="AV1752" s="203"/>
      <c r="AW1752" s="203"/>
      <c r="AX1752" s="203"/>
      <c r="AY1752" s="203"/>
      <c r="AZ1752" s="203"/>
      <c r="BA1752" s="203"/>
      <c r="BB1752" s="203"/>
      <c r="BC1752" s="203"/>
      <c r="BD1752" s="203"/>
      <c r="BE1752" s="203"/>
      <c r="BF1752" s="203"/>
      <c r="BG1752" s="203"/>
      <c r="BH1752" s="203"/>
      <c r="BI1752" s="203"/>
      <c r="BJ1752" s="203"/>
      <c r="BK1752" s="203"/>
      <c r="BL1752" s="203"/>
    </row>
    <row r="1753" spans="1:260" s="10" customFormat="1" ht="12.75" customHeight="1" x14ac:dyDescent="0.2">
      <c r="A1753" s="203" t="s">
        <v>31</v>
      </c>
      <c r="B1753" s="203" t="s">
        <v>4039</v>
      </c>
      <c r="C1753" s="203" t="s">
        <v>3445</v>
      </c>
      <c r="D1753" s="214">
        <v>35662</v>
      </c>
      <c r="E1753" s="203" t="s">
        <v>3446</v>
      </c>
      <c r="F1753" s="203" t="s">
        <v>3460</v>
      </c>
      <c r="G1753" s="203" t="s">
        <v>4721</v>
      </c>
      <c r="H1753" s="203" t="s">
        <v>44</v>
      </c>
      <c r="I1753" s="203" t="s">
        <v>78</v>
      </c>
      <c r="J1753" s="203" t="s">
        <v>349</v>
      </c>
      <c r="K1753" s="203"/>
      <c r="L1753" s="203"/>
      <c r="M1753" s="203"/>
      <c r="N1753" s="203"/>
      <c r="O1753" s="203"/>
      <c r="P1753" s="203"/>
      <c r="Q1753" s="203"/>
      <c r="R1753" s="203"/>
      <c r="S1753" s="203"/>
      <c r="T1753" s="203"/>
      <c r="U1753" s="203"/>
      <c r="V1753" s="203"/>
      <c r="W1753" s="203"/>
      <c r="X1753" s="203"/>
      <c r="Y1753" s="203"/>
      <c r="Z1753" s="203"/>
      <c r="AA1753" s="203"/>
      <c r="AB1753" s="203"/>
      <c r="AC1753" s="203"/>
      <c r="AD1753" s="203"/>
      <c r="AE1753" s="203"/>
      <c r="AF1753" s="203"/>
      <c r="AG1753" s="203"/>
      <c r="AH1753" s="203"/>
      <c r="AI1753" s="203"/>
      <c r="AJ1753" s="203"/>
      <c r="AK1753" s="203"/>
      <c r="AL1753" s="203"/>
      <c r="AM1753" s="203"/>
      <c r="AN1753" s="203"/>
      <c r="AO1753" s="203"/>
      <c r="AP1753" s="203"/>
      <c r="AQ1753" s="203"/>
      <c r="AR1753" s="203"/>
      <c r="AS1753" s="203"/>
      <c r="AT1753" s="203"/>
      <c r="AU1753" s="203"/>
      <c r="AV1753" s="203"/>
      <c r="AW1753" s="203"/>
      <c r="AX1753" s="203"/>
      <c r="AY1753" s="203"/>
      <c r="AZ1753" s="203"/>
      <c r="BA1753" s="203"/>
      <c r="BB1753" s="203"/>
      <c r="BC1753" s="203"/>
      <c r="BD1753" s="203"/>
      <c r="BE1753" s="203"/>
      <c r="BF1753" s="203"/>
      <c r="BG1753" s="203"/>
      <c r="BH1753" s="203"/>
      <c r="BI1753" s="203"/>
      <c r="BJ1753" s="203"/>
      <c r="BK1753" s="203"/>
      <c r="BL1753" s="20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c r="FC1753"/>
      <c r="FD1753"/>
      <c r="FE1753"/>
      <c r="FF1753"/>
      <c r="FG1753"/>
      <c r="FH1753"/>
      <c r="FI1753"/>
      <c r="FJ1753"/>
      <c r="FK1753"/>
      <c r="FL1753"/>
      <c r="FM1753"/>
      <c r="FN1753"/>
      <c r="FO1753"/>
      <c r="FP1753"/>
      <c r="FQ1753"/>
      <c r="FR1753"/>
      <c r="FS1753"/>
      <c r="FT1753"/>
      <c r="FU1753"/>
      <c r="FV1753"/>
      <c r="FW1753"/>
      <c r="FX1753"/>
      <c r="FY1753"/>
      <c r="FZ1753"/>
      <c r="GA1753"/>
      <c r="GB1753"/>
      <c r="GC1753"/>
      <c r="GD1753"/>
      <c r="GE1753"/>
      <c r="GF1753"/>
      <c r="GG1753"/>
      <c r="GH1753"/>
      <c r="GI1753"/>
      <c r="GJ1753"/>
      <c r="GK1753"/>
      <c r="GL1753"/>
      <c r="GM1753"/>
      <c r="GN1753"/>
      <c r="GO1753"/>
      <c r="GP1753"/>
      <c r="GQ1753"/>
      <c r="GR1753"/>
      <c r="GS1753"/>
      <c r="GT1753"/>
      <c r="GU1753"/>
      <c r="GV1753"/>
      <c r="GW1753"/>
      <c r="GX1753"/>
      <c r="GY1753"/>
      <c r="GZ1753"/>
      <c r="HA1753"/>
      <c r="HB1753"/>
      <c r="HC1753"/>
      <c r="HD1753"/>
      <c r="HE1753"/>
      <c r="HF1753"/>
      <c r="HG1753"/>
      <c r="HH1753"/>
      <c r="HI1753"/>
      <c r="HJ1753"/>
      <c r="HK1753"/>
      <c r="HL1753"/>
      <c r="HM1753"/>
      <c r="HN1753"/>
      <c r="HO1753"/>
      <c r="HP1753"/>
      <c r="HQ1753"/>
      <c r="HR1753"/>
      <c r="HS1753"/>
      <c r="HT1753"/>
      <c r="HU1753"/>
      <c r="HV1753"/>
      <c r="HW1753"/>
      <c r="HX1753"/>
      <c r="HY1753"/>
      <c r="HZ1753"/>
      <c r="IA1753"/>
      <c r="IB1753"/>
      <c r="IC1753"/>
      <c r="ID1753"/>
      <c r="IE1753"/>
      <c r="IF1753"/>
      <c r="IG1753"/>
      <c r="IH1753"/>
      <c r="II1753"/>
      <c r="IJ1753"/>
      <c r="IK1753"/>
      <c r="IL1753"/>
      <c r="IM1753"/>
      <c r="IN1753"/>
      <c r="IO1753"/>
      <c r="IP1753"/>
      <c r="IQ1753"/>
      <c r="IR1753"/>
      <c r="IS1753"/>
      <c r="IT1753"/>
      <c r="IU1753"/>
      <c r="IV1753"/>
    </row>
    <row r="1754" spans="1:260" s="10" customFormat="1" ht="12.75" customHeight="1" x14ac:dyDescent="0.2">
      <c r="A1754" s="203" t="s">
        <v>47</v>
      </c>
      <c r="B1754" s="203" t="s">
        <v>386</v>
      </c>
      <c r="C1754" s="203" t="s">
        <v>4260</v>
      </c>
      <c r="D1754" s="215">
        <v>35462</v>
      </c>
      <c r="E1754" s="205" t="s">
        <v>4511</v>
      </c>
      <c r="F1754" s="206" t="s">
        <v>4511</v>
      </c>
      <c r="G1754" s="206" t="s">
        <v>41</v>
      </c>
      <c r="H1754" s="203"/>
      <c r="I1754" s="203"/>
      <c r="J1754" s="206"/>
      <c r="K1754" s="203"/>
      <c r="L1754" s="203"/>
      <c r="M1754" s="206"/>
      <c r="N1754" s="203"/>
      <c r="O1754" s="203"/>
      <c r="P1754" s="206"/>
      <c r="Q1754" s="203"/>
      <c r="R1754" s="203"/>
      <c r="S1754" s="203"/>
      <c r="T1754" s="203"/>
      <c r="U1754" s="203"/>
      <c r="V1754" s="203"/>
      <c r="W1754" s="203"/>
      <c r="X1754" s="203"/>
      <c r="Y1754" s="203"/>
      <c r="Z1754" s="203"/>
      <c r="AA1754" s="203"/>
      <c r="AB1754" s="203"/>
      <c r="AC1754" s="203"/>
      <c r="AD1754" s="203"/>
      <c r="AE1754" s="203"/>
      <c r="AF1754" s="203"/>
      <c r="AG1754" s="203"/>
      <c r="AH1754" s="203"/>
      <c r="AI1754" s="203"/>
      <c r="AJ1754" s="203"/>
      <c r="AK1754" s="203"/>
      <c r="AL1754" s="203"/>
      <c r="AM1754" s="203"/>
      <c r="AN1754" s="203"/>
      <c r="AO1754" s="203"/>
      <c r="AP1754" s="203"/>
      <c r="AQ1754" s="203"/>
      <c r="AR1754" s="203"/>
      <c r="AS1754" s="203"/>
      <c r="AT1754" s="203"/>
      <c r="AU1754" s="203"/>
      <c r="AV1754" s="203"/>
      <c r="AW1754" s="203"/>
      <c r="AX1754" s="203"/>
      <c r="AY1754" s="203"/>
      <c r="AZ1754" s="203"/>
      <c r="BA1754" s="203"/>
      <c r="BB1754" s="203"/>
      <c r="BC1754" s="203"/>
      <c r="BD1754" s="203"/>
      <c r="BE1754" s="203"/>
      <c r="BF1754" s="203"/>
      <c r="BG1754" s="203"/>
      <c r="BH1754" s="203"/>
      <c r="BI1754" s="203"/>
      <c r="BJ1754" s="203"/>
      <c r="BK1754" s="203"/>
      <c r="BL1754" s="203"/>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c r="FC1754"/>
      <c r="FD1754"/>
      <c r="FE1754"/>
      <c r="FF1754"/>
      <c r="FG1754"/>
      <c r="FH1754"/>
      <c r="FI1754"/>
      <c r="FJ1754"/>
      <c r="FK1754"/>
      <c r="FL1754"/>
      <c r="FM1754"/>
      <c r="FN1754"/>
      <c r="FO1754"/>
      <c r="FP1754"/>
      <c r="FQ1754"/>
      <c r="FR1754"/>
      <c r="FS1754"/>
      <c r="FT1754"/>
      <c r="FU1754"/>
      <c r="FV1754"/>
      <c r="FW1754"/>
      <c r="FX1754"/>
      <c r="FY1754"/>
      <c r="FZ1754"/>
      <c r="GA1754"/>
      <c r="GB1754"/>
      <c r="GC1754"/>
      <c r="GD1754"/>
      <c r="GE1754"/>
      <c r="GF1754"/>
      <c r="GG1754"/>
      <c r="GH1754"/>
      <c r="GI1754"/>
      <c r="GJ1754"/>
      <c r="GK1754"/>
      <c r="GL1754"/>
      <c r="GM1754"/>
      <c r="GN1754"/>
      <c r="GO1754"/>
      <c r="GP1754"/>
      <c r="GQ1754"/>
      <c r="GR1754"/>
      <c r="GS1754"/>
      <c r="GT1754"/>
      <c r="GU1754"/>
      <c r="GV1754"/>
      <c r="GW1754"/>
      <c r="GX1754"/>
      <c r="GY1754"/>
      <c r="GZ1754"/>
      <c r="HA1754"/>
      <c r="HB1754"/>
      <c r="HC1754"/>
      <c r="HD1754"/>
      <c r="HE1754"/>
      <c r="HF1754"/>
      <c r="HG1754"/>
      <c r="HH1754"/>
      <c r="HI1754"/>
      <c r="HJ1754"/>
      <c r="HK1754"/>
      <c r="HL1754"/>
      <c r="HM1754"/>
      <c r="HN1754"/>
      <c r="HO1754"/>
      <c r="HP1754"/>
      <c r="HQ1754"/>
      <c r="HR1754"/>
      <c r="HS1754"/>
      <c r="HT1754"/>
      <c r="HU1754"/>
      <c r="HV1754"/>
      <c r="HW1754"/>
      <c r="HX1754"/>
      <c r="HY1754"/>
      <c r="HZ1754"/>
      <c r="IA1754"/>
      <c r="IB1754"/>
      <c r="IC1754"/>
      <c r="ID1754"/>
      <c r="IE1754"/>
      <c r="IF1754"/>
      <c r="IG1754"/>
      <c r="IH1754"/>
      <c r="II1754"/>
      <c r="IJ1754"/>
      <c r="IK1754"/>
      <c r="IL1754"/>
      <c r="IM1754"/>
      <c r="IN1754"/>
      <c r="IO1754"/>
      <c r="IP1754"/>
      <c r="IQ1754"/>
      <c r="IR1754"/>
      <c r="IS1754"/>
      <c r="IT1754"/>
      <c r="IU1754"/>
      <c r="IV1754"/>
    </row>
    <row r="1755" spans="1:260" ht="12.75" customHeight="1" x14ac:dyDescent="0.2">
      <c r="A1755" s="203" t="s">
        <v>331</v>
      </c>
      <c r="B1755" s="203" t="s">
        <v>4053</v>
      </c>
      <c r="C1755" s="203" t="s">
        <v>3541</v>
      </c>
      <c r="D1755" s="214">
        <v>35025</v>
      </c>
      <c r="E1755" s="203" t="s">
        <v>3450</v>
      </c>
      <c r="F1755" s="203" t="s">
        <v>3463</v>
      </c>
      <c r="G1755" s="203" t="s">
        <v>4715</v>
      </c>
      <c r="H1755" s="203" t="s">
        <v>44</v>
      </c>
      <c r="I1755" s="203" t="s">
        <v>393</v>
      </c>
      <c r="J1755" s="203" t="s">
        <v>531</v>
      </c>
      <c r="K1755" s="203"/>
      <c r="L1755" s="203"/>
      <c r="M1755" s="203"/>
      <c r="N1755" s="203"/>
      <c r="O1755" s="203"/>
      <c r="P1755" s="203"/>
      <c r="Q1755" s="203"/>
      <c r="R1755" s="203"/>
      <c r="S1755" s="203"/>
      <c r="T1755" s="203"/>
      <c r="U1755" s="203"/>
      <c r="V1755" s="203"/>
      <c r="W1755" s="203"/>
      <c r="X1755" s="203"/>
      <c r="Y1755" s="203"/>
      <c r="Z1755" s="203"/>
      <c r="AA1755" s="203"/>
      <c r="AB1755" s="203"/>
      <c r="AC1755" s="203"/>
      <c r="AD1755" s="203"/>
      <c r="AE1755" s="203"/>
      <c r="AF1755" s="203"/>
      <c r="AG1755" s="203"/>
      <c r="AH1755" s="203"/>
      <c r="AI1755" s="203"/>
      <c r="AJ1755" s="203"/>
      <c r="AK1755" s="203"/>
      <c r="AL1755" s="203"/>
      <c r="AM1755" s="203"/>
      <c r="AN1755" s="203"/>
      <c r="AO1755" s="203"/>
      <c r="AP1755" s="203"/>
      <c r="AQ1755" s="203"/>
      <c r="AR1755" s="203"/>
      <c r="AS1755" s="203"/>
      <c r="AT1755" s="203"/>
      <c r="AU1755" s="203"/>
      <c r="AV1755" s="203"/>
      <c r="AW1755" s="203"/>
      <c r="AX1755" s="203"/>
      <c r="AY1755" s="203"/>
      <c r="AZ1755" s="203"/>
      <c r="BA1755" s="203"/>
      <c r="BB1755" s="203"/>
      <c r="BC1755" s="203"/>
      <c r="BD1755" s="203"/>
      <c r="BE1755" s="203"/>
      <c r="BF1755" s="203"/>
      <c r="BG1755" s="203"/>
      <c r="BH1755" s="203"/>
      <c r="BI1755" s="203"/>
      <c r="BJ1755" s="203"/>
      <c r="BK1755" s="203"/>
      <c r="BL1755" s="203"/>
    </row>
    <row r="1756" spans="1:260" s="10" customFormat="1" ht="12.75" customHeight="1" x14ac:dyDescent="0.2">
      <c r="A1756" s="203" t="s">
        <v>331</v>
      </c>
      <c r="B1756" s="203" t="s">
        <v>4208</v>
      </c>
      <c r="C1756" s="203" t="s">
        <v>2582</v>
      </c>
      <c r="D1756" s="214">
        <v>34904</v>
      </c>
      <c r="E1756" s="203" t="s">
        <v>2583</v>
      </c>
      <c r="F1756" s="203" t="s">
        <v>4977</v>
      </c>
      <c r="G1756" s="203" t="s">
        <v>4714</v>
      </c>
      <c r="H1756" s="203" t="s">
        <v>47</v>
      </c>
      <c r="I1756" s="203" t="s">
        <v>237</v>
      </c>
      <c r="J1756" s="203" t="s">
        <v>349</v>
      </c>
      <c r="K1756" s="203" t="s">
        <v>49</v>
      </c>
      <c r="L1756" s="203" t="s">
        <v>237</v>
      </c>
      <c r="M1756" s="203" t="s">
        <v>481</v>
      </c>
      <c r="N1756" s="203" t="s">
        <v>49</v>
      </c>
      <c r="O1756" s="203" t="s">
        <v>237</v>
      </c>
      <c r="P1756" s="203" t="s">
        <v>349</v>
      </c>
      <c r="Q1756" s="203"/>
      <c r="R1756" s="203"/>
      <c r="S1756" s="203"/>
      <c r="T1756" s="203">
        <v>0</v>
      </c>
      <c r="U1756" s="203">
        <v>0</v>
      </c>
      <c r="V1756" s="203">
        <v>0</v>
      </c>
      <c r="W1756" s="203">
        <v>0</v>
      </c>
      <c r="X1756" s="203">
        <v>0</v>
      </c>
      <c r="Y1756" s="203">
        <v>0</v>
      </c>
      <c r="Z1756" s="203">
        <v>0</v>
      </c>
      <c r="AA1756" s="203">
        <v>0</v>
      </c>
      <c r="AB1756" s="203">
        <v>0</v>
      </c>
      <c r="AC1756" s="203">
        <v>0</v>
      </c>
      <c r="AD1756" s="203">
        <v>0</v>
      </c>
      <c r="AE1756" s="203">
        <v>0</v>
      </c>
      <c r="AF1756" s="203">
        <v>0</v>
      </c>
      <c r="AG1756" s="203">
        <v>0</v>
      </c>
      <c r="AH1756" s="203">
        <v>0</v>
      </c>
      <c r="AI1756" s="203">
        <v>0</v>
      </c>
      <c r="AJ1756" s="203">
        <v>0</v>
      </c>
      <c r="AK1756" s="203">
        <v>0</v>
      </c>
      <c r="AL1756" s="203"/>
      <c r="AM1756" s="203"/>
      <c r="AN1756" s="203"/>
      <c r="AO1756" s="203"/>
      <c r="AP1756" s="203"/>
      <c r="AQ1756" s="203"/>
      <c r="AR1756" s="203"/>
      <c r="AS1756" s="203"/>
      <c r="AT1756" s="203"/>
      <c r="AU1756" s="203"/>
      <c r="AV1756" s="203"/>
      <c r="AW1756" s="203"/>
      <c r="AX1756" s="203"/>
      <c r="AY1756" s="203"/>
      <c r="AZ1756" s="203"/>
      <c r="BA1756" s="203"/>
      <c r="BB1756" s="203"/>
      <c r="BC1756" s="203"/>
      <c r="BD1756" s="203"/>
      <c r="BE1756" s="203"/>
      <c r="BF1756" s="203"/>
      <c r="BG1756" s="203"/>
      <c r="BH1756" s="203"/>
      <c r="BI1756" s="203"/>
      <c r="BJ1756" s="203"/>
      <c r="BK1756" s="203"/>
      <c r="BL1756" s="203"/>
      <c r="IW1756" s="202"/>
      <c r="IX1756" s="202"/>
      <c r="IY1756" s="202"/>
      <c r="IZ1756" s="202"/>
    </row>
    <row r="1757" spans="1:260" ht="12.75" customHeight="1" x14ac:dyDescent="0.2">
      <c r="A1757" s="203" t="s">
        <v>4029</v>
      </c>
      <c r="B1757" s="203" t="s">
        <v>4028</v>
      </c>
      <c r="C1757" s="203" t="s">
        <v>1771</v>
      </c>
      <c r="D1757" s="214">
        <v>33914</v>
      </c>
      <c r="E1757" s="203" t="s">
        <v>2031</v>
      </c>
      <c r="F1757" s="203" t="s">
        <v>2153</v>
      </c>
      <c r="G1757" s="203" t="s">
        <v>4028</v>
      </c>
      <c r="H1757" s="203" t="s">
        <v>40</v>
      </c>
      <c r="I1757" s="203" t="s">
        <v>39</v>
      </c>
      <c r="J1757" s="203" t="s">
        <v>451</v>
      </c>
      <c r="K1757" s="203" t="s">
        <v>47</v>
      </c>
      <c r="L1757" s="203" t="s">
        <v>39</v>
      </c>
      <c r="M1757" s="203" t="s">
        <v>476</v>
      </c>
      <c r="N1757" s="203" t="s">
        <v>40</v>
      </c>
      <c r="O1757" s="203" t="s">
        <v>39</v>
      </c>
      <c r="P1757" s="203" t="s">
        <v>451</v>
      </c>
      <c r="Q1757" s="203" t="s">
        <v>47</v>
      </c>
      <c r="R1757" s="203" t="s">
        <v>39</v>
      </c>
      <c r="S1757" s="203" t="s">
        <v>481</v>
      </c>
      <c r="T1757" s="203">
        <v>0</v>
      </c>
      <c r="U1757" s="203">
        <v>0</v>
      </c>
      <c r="V1757" s="203">
        <v>0</v>
      </c>
      <c r="W1757" s="203">
        <v>0</v>
      </c>
      <c r="X1757" s="203">
        <v>0</v>
      </c>
      <c r="Y1757" s="203">
        <v>0</v>
      </c>
      <c r="Z1757" s="203">
        <v>0</v>
      </c>
      <c r="AA1757" s="203">
        <v>0</v>
      </c>
      <c r="AB1757" s="203">
        <v>0</v>
      </c>
      <c r="AC1757" s="203">
        <v>0</v>
      </c>
      <c r="AD1757" s="203">
        <v>0</v>
      </c>
      <c r="AE1757" s="203">
        <v>0</v>
      </c>
      <c r="AF1757" s="203">
        <v>0</v>
      </c>
      <c r="AG1757" s="203">
        <v>0</v>
      </c>
      <c r="AH1757" s="203">
        <v>0</v>
      </c>
      <c r="AI1757" s="203">
        <v>0</v>
      </c>
      <c r="AJ1757" s="203">
        <v>0</v>
      </c>
      <c r="AK1757" s="203">
        <v>0</v>
      </c>
      <c r="AL1757" s="203"/>
      <c r="AM1757" s="203"/>
      <c r="AN1757" s="203"/>
      <c r="AO1757" s="203"/>
      <c r="AP1757" s="203"/>
      <c r="AQ1757" s="203"/>
      <c r="AR1757" s="203"/>
      <c r="AS1757" s="203"/>
      <c r="AT1757" s="203"/>
      <c r="AU1757" s="203"/>
      <c r="AV1757" s="203"/>
      <c r="AW1757" s="203"/>
      <c r="AX1757" s="203"/>
      <c r="AY1757" s="203"/>
      <c r="AZ1757" s="203"/>
      <c r="BA1757" s="203"/>
      <c r="BB1757" s="203"/>
      <c r="BC1757" s="203"/>
      <c r="BD1757" s="203"/>
      <c r="BE1757" s="203"/>
      <c r="BF1757" s="203"/>
      <c r="BG1757" s="203"/>
      <c r="BH1757" s="203"/>
      <c r="BI1757" s="203"/>
      <c r="BJ1757" s="203"/>
      <c r="BK1757" s="203"/>
      <c r="BL1757" s="203"/>
    </row>
    <row r="1758" spans="1:260" s="10" customFormat="1" ht="12.75" customHeight="1" x14ac:dyDescent="0.2">
      <c r="A1758" s="203" t="s">
        <v>4029</v>
      </c>
      <c r="B1758" s="203" t="s">
        <v>4028</v>
      </c>
      <c r="C1758" s="203" t="s">
        <v>3883</v>
      </c>
      <c r="D1758" s="214">
        <v>35286</v>
      </c>
      <c r="E1758" s="203" t="s">
        <v>3446</v>
      </c>
      <c r="F1758" s="203" t="s">
        <v>3439</v>
      </c>
      <c r="G1758" s="203" t="s">
        <v>4028</v>
      </c>
      <c r="H1758" s="203" t="s">
        <v>47</v>
      </c>
      <c r="I1758" s="203" t="s">
        <v>55</v>
      </c>
      <c r="J1758" s="203" t="s">
        <v>41</v>
      </c>
      <c r="K1758" s="203"/>
      <c r="L1758" s="203"/>
      <c r="M1758" s="203"/>
      <c r="N1758" s="203"/>
      <c r="O1758" s="203"/>
      <c r="P1758" s="203"/>
      <c r="Q1758" s="203"/>
      <c r="R1758" s="203"/>
      <c r="S1758" s="203"/>
      <c r="T1758" s="203"/>
      <c r="U1758" s="203"/>
      <c r="V1758" s="203"/>
      <c r="W1758" s="203"/>
      <c r="X1758" s="203"/>
      <c r="Y1758" s="203"/>
      <c r="Z1758" s="203"/>
      <c r="AA1758" s="203"/>
      <c r="AB1758" s="203"/>
      <c r="AC1758" s="203"/>
      <c r="AD1758" s="203"/>
      <c r="AE1758" s="203"/>
      <c r="AF1758" s="203"/>
      <c r="AG1758" s="203"/>
      <c r="AH1758" s="203"/>
      <c r="AI1758" s="203"/>
      <c r="AJ1758" s="203"/>
      <c r="AK1758" s="203"/>
      <c r="AL1758" s="203"/>
      <c r="AM1758" s="203"/>
      <c r="AN1758" s="203"/>
      <c r="AO1758" s="203"/>
      <c r="AP1758" s="203"/>
      <c r="AQ1758" s="203"/>
      <c r="AR1758" s="203"/>
      <c r="AS1758" s="203"/>
      <c r="AT1758" s="203"/>
      <c r="AU1758" s="203"/>
      <c r="AV1758" s="203"/>
      <c r="AW1758" s="203"/>
      <c r="AX1758" s="203"/>
      <c r="AY1758" s="203"/>
      <c r="AZ1758" s="203"/>
      <c r="BA1758" s="203"/>
      <c r="BB1758" s="203"/>
      <c r="BC1758" s="203"/>
      <c r="BD1758" s="203"/>
      <c r="BE1758" s="203"/>
      <c r="BF1758" s="203"/>
      <c r="BG1758" s="203"/>
      <c r="BH1758" s="203"/>
      <c r="BI1758" s="203"/>
      <c r="BJ1758" s="203"/>
      <c r="BK1758" s="203"/>
      <c r="BL1758" s="203"/>
    </row>
    <row r="1759" spans="1:260" s="10" customFormat="1" ht="12.75" customHeight="1" x14ac:dyDescent="0.2">
      <c r="A1759" s="203" t="s">
        <v>4029</v>
      </c>
      <c r="B1759" s="203" t="s">
        <v>4028</v>
      </c>
      <c r="C1759" s="203" t="s">
        <v>3761</v>
      </c>
      <c r="D1759" s="214">
        <v>35143</v>
      </c>
      <c r="E1759" s="203" t="s">
        <v>3448</v>
      </c>
      <c r="F1759" s="203" t="s">
        <v>4031</v>
      </c>
      <c r="G1759" s="203" t="s">
        <v>4028</v>
      </c>
      <c r="H1759" s="203" t="s">
        <v>49</v>
      </c>
      <c r="I1759" s="203" t="s">
        <v>346</v>
      </c>
      <c r="J1759" s="203" t="s">
        <v>41</v>
      </c>
      <c r="K1759" s="203"/>
      <c r="L1759" s="203"/>
      <c r="M1759" s="203"/>
      <c r="N1759" s="203"/>
      <c r="O1759" s="203"/>
      <c r="P1759" s="203"/>
      <c r="Q1759" s="203"/>
      <c r="R1759" s="203"/>
      <c r="S1759" s="203"/>
      <c r="T1759" s="203"/>
      <c r="U1759" s="203"/>
      <c r="V1759" s="203"/>
      <c r="W1759" s="203"/>
      <c r="X1759" s="203"/>
      <c r="Y1759" s="203"/>
      <c r="Z1759" s="203"/>
      <c r="AA1759" s="203"/>
      <c r="AB1759" s="203"/>
      <c r="AC1759" s="203"/>
      <c r="AD1759" s="203"/>
      <c r="AE1759" s="203"/>
      <c r="AF1759" s="203"/>
      <c r="AG1759" s="203"/>
      <c r="AH1759" s="203"/>
      <c r="AI1759" s="203"/>
      <c r="AJ1759" s="203"/>
      <c r="AK1759" s="203"/>
      <c r="AL1759" s="203"/>
      <c r="AM1759" s="203"/>
      <c r="AN1759" s="203"/>
      <c r="AO1759" s="203"/>
      <c r="AP1759" s="203"/>
      <c r="AQ1759" s="203"/>
      <c r="AR1759" s="203"/>
      <c r="AS1759" s="203"/>
      <c r="AT1759" s="203"/>
      <c r="AU1759" s="203"/>
      <c r="AV1759" s="203"/>
      <c r="AW1759" s="203"/>
      <c r="AX1759" s="203"/>
      <c r="AY1759" s="203"/>
      <c r="AZ1759" s="203"/>
      <c r="BA1759" s="203"/>
      <c r="BB1759" s="203"/>
      <c r="BC1759" s="203"/>
      <c r="BD1759" s="203"/>
      <c r="BE1759" s="203"/>
      <c r="BF1759" s="203"/>
      <c r="BG1759" s="203"/>
      <c r="BH1759" s="203"/>
      <c r="BI1759" s="203"/>
      <c r="BJ1759" s="203"/>
      <c r="BK1759" s="203"/>
      <c r="BL1759" s="203"/>
    </row>
    <row r="1760" spans="1:260" s="10" customFormat="1" ht="12.75" customHeight="1" x14ac:dyDescent="0.2">
      <c r="A1760" s="203" t="s">
        <v>4028</v>
      </c>
      <c r="B1760" s="203" t="s">
        <v>4028</v>
      </c>
      <c r="C1760" s="203"/>
      <c r="D1760" s="214"/>
      <c r="E1760" s="203"/>
      <c r="F1760" s="203"/>
      <c r="G1760" s="203" t="s">
        <v>4028</v>
      </c>
      <c r="H1760" s="203" t="s">
        <v>4028</v>
      </c>
      <c r="I1760" s="203" t="s">
        <v>4028</v>
      </c>
      <c r="J1760" s="203" t="s">
        <v>4028</v>
      </c>
      <c r="K1760" s="203" t="s">
        <v>4028</v>
      </c>
      <c r="L1760" s="203" t="s">
        <v>4028</v>
      </c>
      <c r="M1760" s="203" t="s">
        <v>4028</v>
      </c>
      <c r="N1760" s="203" t="s">
        <v>4028</v>
      </c>
      <c r="O1760" s="203" t="s">
        <v>4028</v>
      </c>
      <c r="P1760" s="203" t="s">
        <v>4028</v>
      </c>
      <c r="Q1760" s="203" t="s">
        <v>4028</v>
      </c>
      <c r="R1760" s="203" t="s">
        <v>4028</v>
      </c>
      <c r="S1760" s="203" t="s">
        <v>4028</v>
      </c>
      <c r="T1760" s="203" t="s">
        <v>4028</v>
      </c>
      <c r="U1760" s="203" t="s">
        <v>4028</v>
      </c>
      <c r="V1760" s="203" t="s">
        <v>4028</v>
      </c>
      <c r="W1760" s="203" t="s">
        <v>4028</v>
      </c>
      <c r="X1760" s="203" t="s">
        <v>4028</v>
      </c>
      <c r="Y1760" s="203" t="s">
        <v>4028</v>
      </c>
      <c r="Z1760" s="203" t="s">
        <v>4028</v>
      </c>
      <c r="AA1760" s="203" t="s">
        <v>4028</v>
      </c>
      <c r="AB1760" s="203" t="s">
        <v>4028</v>
      </c>
      <c r="AC1760" s="203" t="s">
        <v>4028</v>
      </c>
      <c r="AD1760" s="203" t="s">
        <v>4028</v>
      </c>
      <c r="AE1760" s="203" t="s">
        <v>4028</v>
      </c>
      <c r="AF1760" s="203" t="s">
        <v>4028</v>
      </c>
      <c r="AG1760" s="203" t="s">
        <v>4028</v>
      </c>
      <c r="AH1760" s="203" t="s">
        <v>4028</v>
      </c>
      <c r="AI1760" s="203" t="s">
        <v>4028</v>
      </c>
      <c r="AJ1760" s="203" t="s">
        <v>4028</v>
      </c>
      <c r="AK1760" s="203" t="s">
        <v>4028</v>
      </c>
      <c r="AL1760" s="203"/>
      <c r="AM1760" s="203"/>
      <c r="AN1760" s="203"/>
      <c r="AO1760" s="203"/>
      <c r="AP1760" s="203"/>
      <c r="AQ1760" s="203"/>
      <c r="AR1760" s="203"/>
      <c r="AS1760" s="203"/>
      <c r="AT1760" s="203"/>
      <c r="AU1760" s="203"/>
      <c r="AV1760" s="203"/>
      <c r="AW1760" s="203"/>
      <c r="AX1760" s="203"/>
      <c r="AY1760" s="203"/>
      <c r="AZ1760" s="203"/>
      <c r="BA1760" s="203"/>
      <c r="BB1760" s="203"/>
      <c r="BC1760" s="203"/>
      <c r="BD1760" s="203"/>
      <c r="BE1760" s="203"/>
      <c r="BF1760" s="203"/>
      <c r="BG1760" s="203"/>
      <c r="BH1760" s="203"/>
      <c r="BI1760" s="203"/>
      <c r="BJ1760" s="203"/>
      <c r="BK1760" s="203"/>
      <c r="BL1760" s="203"/>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c r="FC1760"/>
      <c r="FD1760"/>
      <c r="FE1760"/>
      <c r="FF1760"/>
      <c r="FG1760"/>
      <c r="FH1760"/>
      <c r="FI1760"/>
      <c r="FJ1760"/>
      <c r="FK1760"/>
      <c r="FL1760"/>
      <c r="FM1760"/>
      <c r="FN1760"/>
      <c r="FO1760"/>
      <c r="FP1760"/>
      <c r="FQ1760"/>
      <c r="FR1760"/>
      <c r="FS1760"/>
      <c r="FT1760"/>
      <c r="FU1760"/>
      <c r="FV1760"/>
      <c r="FW1760"/>
      <c r="FX1760"/>
      <c r="FY1760"/>
      <c r="FZ1760"/>
      <c r="GA1760"/>
      <c r="GB1760"/>
      <c r="GC1760"/>
      <c r="GD1760"/>
      <c r="GE1760"/>
      <c r="GF1760"/>
      <c r="GG1760"/>
      <c r="GH1760"/>
      <c r="GI1760"/>
      <c r="GJ1760"/>
      <c r="GK1760"/>
      <c r="GL1760"/>
      <c r="GM1760"/>
      <c r="GN1760"/>
      <c r="GO1760"/>
      <c r="GP1760"/>
      <c r="GQ1760"/>
      <c r="GR1760"/>
      <c r="GS1760"/>
      <c r="GT1760"/>
      <c r="GU1760"/>
      <c r="GV1760"/>
      <c r="GW1760"/>
      <c r="GX1760"/>
      <c r="GY1760"/>
      <c r="GZ1760"/>
      <c r="HA1760"/>
      <c r="HB1760"/>
      <c r="HC1760"/>
      <c r="HD1760"/>
      <c r="HE1760"/>
      <c r="HF1760"/>
      <c r="HG1760"/>
      <c r="HH1760"/>
      <c r="HI1760"/>
      <c r="HJ1760"/>
      <c r="HK1760"/>
      <c r="HL1760"/>
      <c r="HM1760"/>
      <c r="HN1760"/>
      <c r="HO1760"/>
      <c r="HP1760"/>
      <c r="HQ1760"/>
      <c r="HR1760"/>
      <c r="HS1760"/>
      <c r="HT1760"/>
      <c r="HU1760"/>
      <c r="HV1760"/>
      <c r="HW1760"/>
      <c r="HX1760"/>
      <c r="HY1760"/>
      <c r="HZ1760"/>
      <c r="IA1760"/>
      <c r="IB1760"/>
      <c r="IC1760"/>
      <c r="ID1760"/>
      <c r="IE1760"/>
      <c r="IF1760"/>
      <c r="IG1760"/>
      <c r="IH1760"/>
      <c r="II1760"/>
      <c r="IJ1760"/>
      <c r="IK1760"/>
      <c r="IL1760"/>
      <c r="IM1760"/>
      <c r="IN1760"/>
      <c r="IO1760"/>
      <c r="IP1760"/>
      <c r="IQ1760"/>
      <c r="IR1760"/>
      <c r="IS1760"/>
      <c r="IT1760"/>
      <c r="IU1760"/>
      <c r="IV1760"/>
    </row>
    <row r="1761" spans="1:260" ht="12.75" customHeight="1" x14ac:dyDescent="0.2">
      <c r="A1761" s="203" t="s">
        <v>540</v>
      </c>
      <c r="B1761" s="203" t="s">
        <v>4439</v>
      </c>
      <c r="C1761" s="203" t="s">
        <v>3350</v>
      </c>
      <c r="D1761" s="214">
        <v>35388</v>
      </c>
      <c r="E1761" s="203" t="s">
        <v>3067</v>
      </c>
      <c r="F1761" s="203" t="s">
        <v>3089</v>
      </c>
      <c r="G1761" s="203" t="s">
        <v>4908</v>
      </c>
      <c r="H1761" s="203" t="s">
        <v>540</v>
      </c>
      <c r="I1761" s="203" t="s">
        <v>111</v>
      </c>
      <c r="J1761" s="203" t="s">
        <v>3967</v>
      </c>
      <c r="K1761" s="203" t="s">
        <v>540</v>
      </c>
      <c r="L1761" s="203" t="s">
        <v>111</v>
      </c>
      <c r="M1761" s="203" t="s">
        <v>1158</v>
      </c>
      <c r="N1761" s="203">
        <v>0</v>
      </c>
      <c r="O1761" s="203">
        <v>0</v>
      </c>
      <c r="P1761" s="203">
        <v>0</v>
      </c>
      <c r="Q1761" s="203">
        <v>0</v>
      </c>
      <c r="R1761" s="203">
        <v>0</v>
      </c>
      <c r="S1761" s="203">
        <v>0</v>
      </c>
      <c r="T1761" s="203">
        <v>0</v>
      </c>
      <c r="U1761" s="203">
        <v>0</v>
      </c>
      <c r="V1761" s="203">
        <v>0</v>
      </c>
      <c r="W1761" s="203" t="s">
        <v>4028</v>
      </c>
      <c r="X1761" s="203" t="s">
        <v>4028</v>
      </c>
      <c r="Y1761" s="203" t="s">
        <v>4028</v>
      </c>
      <c r="Z1761" s="203" t="s">
        <v>4028</v>
      </c>
      <c r="AA1761" s="203" t="s">
        <v>4028</v>
      </c>
      <c r="AB1761" s="203" t="s">
        <v>4028</v>
      </c>
      <c r="AC1761" s="203">
        <v>0</v>
      </c>
      <c r="AD1761" s="203">
        <v>0</v>
      </c>
      <c r="AE1761" s="203">
        <v>0</v>
      </c>
      <c r="AF1761" s="203">
        <v>0</v>
      </c>
      <c r="AG1761" s="203">
        <v>0</v>
      </c>
      <c r="AH1761" s="203">
        <v>0</v>
      </c>
      <c r="AI1761" s="203">
        <v>0</v>
      </c>
      <c r="AJ1761" s="203">
        <v>0</v>
      </c>
      <c r="AK1761" s="203">
        <v>0</v>
      </c>
      <c r="AL1761" s="203"/>
      <c r="AM1761" s="203"/>
      <c r="AN1761" s="203"/>
      <c r="AO1761" s="203"/>
      <c r="AP1761" s="203"/>
      <c r="AQ1761" s="203"/>
      <c r="AR1761" s="203"/>
      <c r="AS1761" s="203"/>
      <c r="AT1761" s="203"/>
      <c r="AU1761" s="203"/>
      <c r="AV1761" s="203"/>
      <c r="AW1761" s="203"/>
      <c r="AX1761" s="203"/>
      <c r="AY1761" s="203"/>
      <c r="AZ1761" s="203"/>
      <c r="BA1761" s="203"/>
      <c r="BB1761" s="203"/>
      <c r="BC1761" s="203"/>
      <c r="BD1761" s="203"/>
      <c r="BE1761" s="203"/>
      <c r="BF1761" s="203"/>
      <c r="BG1761" s="203"/>
      <c r="BH1761" s="203"/>
      <c r="BI1761" s="203"/>
      <c r="BJ1761" s="203"/>
      <c r="BK1761" s="203"/>
      <c r="BL1761" s="203"/>
      <c r="BM1761" s="10"/>
      <c r="BN1761" s="10"/>
      <c r="BO1761" s="10"/>
      <c r="BP1761" s="10"/>
      <c r="BQ1761" s="10"/>
      <c r="BR1761" s="10"/>
      <c r="BS1761" s="10"/>
      <c r="BT1761" s="10"/>
      <c r="BU1761" s="10"/>
      <c r="BV1761" s="10"/>
      <c r="BW1761" s="10"/>
      <c r="BX1761" s="10"/>
      <c r="BY1761" s="10"/>
      <c r="BZ1761" s="10"/>
      <c r="CA1761" s="10"/>
      <c r="CB1761" s="10"/>
      <c r="CC1761" s="10"/>
      <c r="CD1761" s="10"/>
      <c r="CE1761" s="10"/>
      <c r="CF1761" s="10"/>
      <c r="CG1761" s="10"/>
      <c r="CH1761" s="10"/>
      <c r="CI1761" s="10"/>
      <c r="CJ1761" s="10"/>
      <c r="CK1761" s="10"/>
      <c r="CL1761" s="10"/>
      <c r="CM1761" s="10"/>
      <c r="CN1761" s="10"/>
      <c r="CO1761" s="10"/>
      <c r="CP1761" s="10"/>
      <c r="CQ1761" s="10"/>
      <c r="CR1761" s="10"/>
      <c r="CS1761" s="10"/>
      <c r="CT1761" s="10"/>
      <c r="CU1761" s="10"/>
      <c r="CV1761" s="10"/>
      <c r="CW1761" s="10"/>
      <c r="CX1761" s="10"/>
      <c r="CY1761" s="10"/>
      <c r="CZ1761" s="10"/>
      <c r="DA1761" s="10"/>
      <c r="DB1761" s="10"/>
      <c r="DC1761" s="10"/>
      <c r="DD1761" s="10"/>
      <c r="DE1761" s="10"/>
      <c r="DF1761" s="10"/>
      <c r="DG1761" s="10"/>
      <c r="DH1761" s="10"/>
      <c r="DI1761" s="10"/>
      <c r="DJ1761" s="10"/>
      <c r="DK1761" s="10"/>
      <c r="DL1761" s="10"/>
      <c r="DM1761" s="10"/>
      <c r="DN1761" s="10"/>
      <c r="DO1761" s="10"/>
      <c r="DP1761" s="10"/>
      <c r="DQ1761" s="10"/>
      <c r="DR1761" s="10"/>
      <c r="DS1761" s="10"/>
      <c r="DT1761" s="10"/>
      <c r="DU1761" s="10"/>
      <c r="DV1761" s="10"/>
      <c r="DW1761" s="10"/>
      <c r="DX1761" s="10"/>
      <c r="DY1761" s="10"/>
      <c r="DZ1761" s="10"/>
      <c r="EA1761" s="10"/>
      <c r="EB1761" s="10"/>
      <c r="EC1761" s="10"/>
      <c r="ED1761" s="10"/>
      <c r="EE1761" s="10"/>
      <c r="EF1761" s="10"/>
      <c r="EG1761" s="10"/>
      <c r="EH1761" s="10"/>
      <c r="EI1761" s="10"/>
      <c r="EJ1761" s="10"/>
      <c r="EK1761" s="10"/>
      <c r="EL1761" s="10"/>
      <c r="EM1761" s="10"/>
      <c r="EN1761" s="10"/>
      <c r="EO1761" s="10"/>
      <c r="EP1761" s="10"/>
      <c r="EQ1761" s="10"/>
      <c r="ER1761" s="10"/>
      <c r="ES1761" s="10"/>
      <c r="ET1761" s="10"/>
      <c r="EU1761" s="10"/>
      <c r="EV1761" s="10"/>
      <c r="EW1761" s="10"/>
      <c r="EX1761" s="10"/>
      <c r="EY1761" s="10"/>
      <c r="EZ1761" s="10"/>
      <c r="FA1761" s="10"/>
      <c r="FB1761" s="10"/>
      <c r="FC1761" s="10"/>
      <c r="FD1761" s="10"/>
      <c r="FE1761" s="10"/>
      <c r="FF1761" s="10"/>
      <c r="FG1761" s="10"/>
      <c r="FH1761" s="10"/>
      <c r="FI1761" s="10"/>
      <c r="FJ1761" s="10"/>
      <c r="FK1761" s="10"/>
      <c r="FL1761" s="10"/>
      <c r="FM1761" s="10"/>
      <c r="FN1761" s="10"/>
      <c r="FO1761" s="10"/>
      <c r="FP1761" s="10"/>
      <c r="FQ1761" s="10"/>
      <c r="FR1761" s="10"/>
      <c r="FS1761" s="10"/>
      <c r="FT1761" s="10"/>
      <c r="FU1761" s="10"/>
      <c r="FV1761" s="10"/>
      <c r="FW1761" s="10"/>
      <c r="FX1761" s="10"/>
      <c r="FY1761" s="10"/>
      <c r="FZ1761" s="10"/>
      <c r="GA1761" s="10"/>
      <c r="GB1761" s="10"/>
      <c r="GC1761" s="10"/>
      <c r="GD1761" s="10"/>
      <c r="GE1761" s="10"/>
      <c r="GF1761" s="10"/>
      <c r="GG1761" s="10"/>
      <c r="GH1761" s="10"/>
      <c r="GI1761" s="10"/>
      <c r="GJ1761" s="10"/>
      <c r="GK1761" s="10"/>
      <c r="GL1761" s="10"/>
      <c r="GM1761" s="10"/>
      <c r="GN1761" s="10"/>
      <c r="GO1761" s="10"/>
      <c r="GP1761" s="10"/>
      <c r="GQ1761" s="10"/>
      <c r="GR1761" s="10"/>
      <c r="GS1761" s="10"/>
      <c r="GT1761" s="10"/>
      <c r="GU1761" s="10"/>
      <c r="GV1761" s="10"/>
      <c r="GW1761" s="10"/>
      <c r="GX1761" s="10"/>
      <c r="GY1761" s="10"/>
      <c r="GZ1761" s="10"/>
      <c r="HA1761" s="10"/>
      <c r="HB1761" s="10"/>
      <c r="HC1761" s="10"/>
      <c r="HD1761" s="10"/>
      <c r="HE1761" s="10"/>
      <c r="HF1761" s="10"/>
      <c r="HG1761" s="10"/>
      <c r="HH1761" s="10"/>
      <c r="HI1761" s="10"/>
      <c r="HJ1761" s="10"/>
      <c r="HK1761" s="10"/>
      <c r="HL1761" s="10"/>
      <c r="HM1761" s="10"/>
      <c r="HN1761" s="10"/>
      <c r="HO1761" s="10"/>
      <c r="HP1761" s="10"/>
      <c r="HQ1761" s="10"/>
      <c r="HR1761" s="10"/>
      <c r="HS1761" s="10"/>
      <c r="HT1761" s="10"/>
      <c r="HU1761" s="10"/>
      <c r="HV1761" s="10"/>
      <c r="HW1761" s="10"/>
      <c r="HX1761" s="10"/>
      <c r="HY1761" s="10"/>
      <c r="HZ1761" s="10"/>
      <c r="IA1761" s="10"/>
      <c r="IB1761" s="10"/>
      <c r="IC1761" s="10"/>
      <c r="ID1761" s="10"/>
      <c r="IE1761" s="10"/>
      <c r="IF1761" s="10"/>
      <c r="IG1761" s="10"/>
      <c r="IH1761" s="10"/>
      <c r="II1761" s="10"/>
      <c r="IJ1761" s="10"/>
      <c r="IK1761" s="10"/>
      <c r="IL1761" s="10"/>
      <c r="IM1761" s="10"/>
      <c r="IN1761" s="10"/>
      <c r="IO1761" s="10"/>
      <c r="IP1761" s="10"/>
      <c r="IQ1761" s="10"/>
      <c r="IR1761" s="10"/>
      <c r="IS1761" s="10"/>
      <c r="IT1761" s="10"/>
      <c r="IU1761" s="10"/>
      <c r="IV1761" s="10"/>
    </row>
    <row r="1762" spans="1:260" s="10" customFormat="1" ht="12.75" customHeight="1" x14ac:dyDescent="0.2">
      <c r="A1762" s="203" t="s">
        <v>235</v>
      </c>
      <c r="B1762" s="203" t="s">
        <v>4235</v>
      </c>
      <c r="C1762" s="203" t="s">
        <v>3823</v>
      </c>
      <c r="D1762" s="214">
        <v>35275</v>
      </c>
      <c r="E1762" s="203" t="s">
        <v>3446</v>
      </c>
      <c r="F1762" s="203" t="s">
        <v>3502</v>
      </c>
      <c r="G1762" s="203" t="s">
        <v>4929</v>
      </c>
      <c r="H1762" s="203" t="s">
        <v>52</v>
      </c>
      <c r="I1762" s="203" t="s">
        <v>103</v>
      </c>
      <c r="J1762" s="203" t="s">
        <v>1480</v>
      </c>
      <c r="K1762" s="203"/>
      <c r="L1762" s="203"/>
      <c r="M1762" s="203"/>
      <c r="N1762" s="203"/>
      <c r="O1762" s="203"/>
      <c r="P1762" s="203"/>
      <c r="Q1762" s="203"/>
      <c r="R1762" s="203"/>
      <c r="S1762" s="203"/>
      <c r="T1762" s="203"/>
      <c r="U1762" s="203"/>
      <c r="V1762" s="203"/>
      <c r="W1762" s="203"/>
      <c r="X1762" s="203"/>
      <c r="Y1762" s="203"/>
      <c r="Z1762" s="203"/>
      <c r="AA1762" s="203"/>
      <c r="AB1762" s="203"/>
      <c r="AC1762" s="203"/>
      <c r="AD1762" s="203"/>
      <c r="AE1762" s="203"/>
      <c r="AF1762" s="203"/>
      <c r="AG1762" s="203"/>
      <c r="AH1762" s="203"/>
      <c r="AI1762" s="203"/>
      <c r="AJ1762" s="203"/>
      <c r="AK1762" s="203"/>
      <c r="AL1762" s="203"/>
      <c r="AM1762" s="203"/>
      <c r="AN1762" s="203"/>
      <c r="AO1762" s="203"/>
      <c r="AP1762" s="203"/>
      <c r="AQ1762" s="203"/>
      <c r="AR1762" s="203"/>
      <c r="AS1762" s="203"/>
      <c r="AT1762" s="203"/>
      <c r="AU1762" s="203"/>
      <c r="AV1762" s="203"/>
      <c r="AW1762" s="203"/>
      <c r="AX1762" s="203"/>
      <c r="AY1762" s="203"/>
      <c r="AZ1762" s="203"/>
      <c r="BA1762" s="203"/>
      <c r="BB1762" s="203"/>
      <c r="BC1762" s="203"/>
      <c r="BD1762" s="203"/>
      <c r="BE1762" s="203"/>
      <c r="BF1762" s="203"/>
      <c r="BG1762" s="203"/>
      <c r="BH1762" s="203"/>
      <c r="BI1762" s="203"/>
      <c r="BJ1762" s="203"/>
      <c r="BK1762" s="203"/>
      <c r="BL1762" s="203"/>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c r="HO1762"/>
      <c r="HP1762"/>
      <c r="HQ1762"/>
      <c r="HR1762"/>
      <c r="HS1762"/>
      <c r="HT1762"/>
      <c r="HU1762"/>
      <c r="HV1762"/>
      <c r="HW1762"/>
      <c r="HX1762"/>
      <c r="HY1762"/>
      <c r="HZ1762"/>
      <c r="IA1762"/>
      <c r="IB1762"/>
      <c r="IC1762"/>
      <c r="ID1762"/>
      <c r="IE1762"/>
      <c r="IF1762"/>
      <c r="IG1762"/>
      <c r="IH1762"/>
      <c r="II1762"/>
      <c r="IJ1762"/>
      <c r="IK1762"/>
      <c r="IL1762"/>
      <c r="IM1762"/>
      <c r="IN1762"/>
      <c r="IO1762"/>
      <c r="IP1762"/>
      <c r="IQ1762"/>
      <c r="IR1762"/>
      <c r="IS1762"/>
      <c r="IT1762"/>
      <c r="IU1762"/>
      <c r="IV1762"/>
    </row>
    <row r="1763" spans="1:260" s="10" customFormat="1" ht="12.75" customHeight="1" x14ac:dyDescent="0.2">
      <c r="A1763" s="203" t="s">
        <v>540</v>
      </c>
      <c r="B1763" s="203" t="s">
        <v>4471</v>
      </c>
      <c r="C1763" s="203" t="s">
        <v>4479</v>
      </c>
      <c r="D1763" s="214">
        <v>33363</v>
      </c>
      <c r="E1763" s="203" t="s">
        <v>997</v>
      </c>
      <c r="F1763" s="203" t="s">
        <v>1007</v>
      </c>
      <c r="G1763" s="203" t="s">
        <v>4796</v>
      </c>
      <c r="H1763" s="203" t="s">
        <v>455</v>
      </c>
      <c r="I1763" s="203" t="s">
        <v>27</v>
      </c>
      <c r="J1763" s="203" t="s">
        <v>1221</v>
      </c>
      <c r="K1763" s="203" t="s">
        <v>455</v>
      </c>
      <c r="L1763" s="203" t="s">
        <v>450</v>
      </c>
      <c r="M1763" s="203" t="s">
        <v>1056</v>
      </c>
      <c r="N1763" s="203" t="s">
        <v>126</v>
      </c>
      <c r="O1763" s="203" t="s">
        <v>103</v>
      </c>
      <c r="P1763" s="203" t="s">
        <v>2272</v>
      </c>
      <c r="Q1763" s="203">
        <v>0</v>
      </c>
      <c r="R1763" s="203">
        <v>0</v>
      </c>
      <c r="S1763" s="203">
        <v>0</v>
      </c>
      <c r="T1763" s="203" t="s">
        <v>125</v>
      </c>
      <c r="U1763" s="203" t="s">
        <v>232</v>
      </c>
      <c r="V1763" s="203" t="s">
        <v>1064</v>
      </c>
      <c r="W1763" s="203" t="s">
        <v>125</v>
      </c>
      <c r="X1763" s="203" t="s">
        <v>232</v>
      </c>
      <c r="Y1763" s="203" t="s">
        <v>1064</v>
      </c>
      <c r="Z1763" s="203" t="s">
        <v>64</v>
      </c>
      <c r="AA1763" s="203" t="s">
        <v>460</v>
      </c>
      <c r="AB1763" s="203" t="s">
        <v>1058</v>
      </c>
      <c r="AC1763" s="203">
        <v>0</v>
      </c>
      <c r="AD1763" s="203">
        <v>0</v>
      </c>
      <c r="AE1763" s="203">
        <v>0</v>
      </c>
      <c r="AF1763" s="203">
        <v>0</v>
      </c>
      <c r="AG1763" s="203">
        <v>0</v>
      </c>
      <c r="AH1763" s="203">
        <v>0</v>
      </c>
      <c r="AI1763" s="203">
        <v>0</v>
      </c>
      <c r="AJ1763" s="203">
        <v>0</v>
      </c>
      <c r="AK1763" s="203">
        <v>0</v>
      </c>
      <c r="AL1763" s="203"/>
      <c r="AM1763" s="203"/>
      <c r="AN1763" s="203"/>
      <c r="AO1763" s="203"/>
      <c r="AP1763" s="203"/>
      <c r="AQ1763" s="203"/>
      <c r="AR1763" s="203"/>
      <c r="AS1763" s="203"/>
      <c r="AT1763" s="203"/>
      <c r="AU1763" s="203"/>
      <c r="AV1763" s="203"/>
      <c r="AW1763" s="203"/>
      <c r="AX1763" s="203"/>
      <c r="AY1763" s="203"/>
      <c r="AZ1763" s="203"/>
      <c r="BA1763" s="203"/>
      <c r="BB1763" s="203"/>
      <c r="BC1763" s="203"/>
      <c r="BD1763" s="203"/>
      <c r="BE1763" s="203"/>
      <c r="BF1763" s="203"/>
      <c r="BG1763" s="203"/>
      <c r="BH1763" s="203"/>
      <c r="BI1763" s="203"/>
      <c r="BJ1763" s="203"/>
      <c r="BK1763" s="203"/>
      <c r="BL1763" s="20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c r="FC1763"/>
      <c r="FD1763"/>
      <c r="FE1763"/>
      <c r="FF1763"/>
      <c r="FG1763"/>
      <c r="FH1763"/>
      <c r="FI1763"/>
      <c r="FJ1763"/>
      <c r="FK1763"/>
      <c r="FL1763"/>
      <c r="FM1763"/>
      <c r="FN1763"/>
      <c r="FO1763"/>
      <c r="FP1763"/>
      <c r="FQ1763"/>
      <c r="FR1763"/>
      <c r="FS1763"/>
      <c r="FT1763"/>
      <c r="FU1763"/>
      <c r="FV1763"/>
      <c r="FW1763"/>
      <c r="FX1763"/>
      <c r="FY1763"/>
      <c r="FZ1763"/>
      <c r="GA1763"/>
      <c r="GB1763"/>
      <c r="GC1763"/>
      <c r="GD1763"/>
      <c r="GE1763"/>
      <c r="GF1763"/>
      <c r="GG1763"/>
      <c r="GH1763"/>
      <c r="GI1763"/>
      <c r="GJ1763"/>
      <c r="GK1763"/>
      <c r="GL1763"/>
      <c r="GM1763"/>
      <c r="GN1763"/>
      <c r="GO1763"/>
      <c r="GP1763"/>
      <c r="GQ1763"/>
      <c r="GR1763"/>
      <c r="GS1763"/>
      <c r="GT1763"/>
      <c r="GU1763"/>
      <c r="GV1763"/>
      <c r="GW1763"/>
      <c r="GX1763"/>
      <c r="GY1763"/>
      <c r="GZ1763"/>
      <c r="HA1763"/>
      <c r="HB1763"/>
      <c r="HC1763"/>
      <c r="HD1763"/>
      <c r="HE1763"/>
      <c r="HF1763"/>
      <c r="HG1763"/>
      <c r="HH1763"/>
      <c r="HI1763"/>
      <c r="HJ1763"/>
      <c r="HK1763"/>
      <c r="HL1763"/>
      <c r="HM1763"/>
      <c r="HN1763"/>
      <c r="HO1763"/>
      <c r="HP1763"/>
      <c r="HQ1763"/>
      <c r="HR1763"/>
      <c r="HS1763"/>
      <c r="HT1763"/>
      <c r="HU1763"/>
      <c r="HV1763"/>
      <c r="HW1763"/>
      <c r="HX1763"/>
      <c r="HY1763"/>
      <c r="HZ1763"/>
      <c r="IA1763"/>
      <c r="IB1763"/>
      <c r="IC1763"/>
      <c r="ID1763"/>
      <c r="IE1763"/>
      <c r="IF1763"/>
      <c r="IG1763"/>
      <c r="IH1763"/>
      <c r="II1763"/>
      <c r="IJ1763"/>
      <c r="IK1763"/>
      <c r="IL1763"/>
      <c r="IM1763"/>
      <c r="IN1763"/>
      <c r="IO1763"/>
      <c r="IP1763"/>
      <c r="IQ1763"/>
      <c r="IR1763"/>
      <c r="IS1763"/>
      <c r="IT1763"/>
      <c r="IU1763"/>
      <c r="IV1763"/>
    </row>
    <row r="1764" spans="1:260" s="10" customFormat="1" ht="12.75" customHeight="1" x14ac:dyDescent="0.2">
      <c r="A1764" s="203" t="s">
        <v>387</v>
      </c>
      <c r="B1764" s="203" t="s">
        <v>4039</v>
      </c>
      <c r="C1764" s="203" t="s">
        <v>2827</v>
      </c>
      <c r="D1764" s="214">
        <v>34684</v>
      </c>
      <c r="E1764" s="203" t="s">
        <v>2601</v>
      </c>
      <c r="F1764" s="203" t="s">
        <v>2924</v>
      </c>
      <c r="G1764" s="203" t="s">
        <v>4752</v>
      </c>
      <c r="H1764" s="203" t="s">
        <v>387</v>
      </c>
      <c r="I1764" s="203" t="s">
        <v>78</v>
      </c>
      <c r="J1764" s="203" t="s">
        <v>1063</v>
      </c>
      <c r="K1764" s="203" t="s">
        <v>64</v>
      </c>
      <c r="L1764" s="203" t="s">
        <v>348</v>
      </c>
      <c r="M1764" s="203" t="s">
        <v>1064</v>
      </c>
      <c r="N1764" s="203" t="s">
        <v>64</v>
      </c>
      <c r="O1764" s="203" t="s">
        <v>233</v>
      </c>
      <c r="P1764" s="203" t="s">
        <v>1064</v>
      </c>
      <c r="Q1764" s="203">
        <v>0</v>
      </c>
      <c r="R1764" s="203">
        <v>0</v>
      </c>
      <c r="S1764" s="203">
        <v>0</v>
      </c>
      <c r="T1764" s="203">
        <v>0</v>
      </c>
      <c r="U1764" s="203">
        <v>0</v>
      </c>
      <c r="V1764" s="203">
        <v>0</v>
      </c>
      <c r="W1764" s="203" t="s">
        <v>4028</v>
      </c>
      <c r="X1764" s="203" t="s">
        <v>4028</v>
      </c>
      <c r="Y1764" s="203" t="s">
        <v>4028</v>
      </c>
      <c r="Z1764" s="203" t="s">
        <v>4028</v>
      </c>
      <c r="AA1764" s="203" t="s">
        <v>4028</v>
      </c>
      <c r="AB1764" s="203" t="s">
        <v>4028</v>
      </c>
      <c r="AC1764" s="203">
        <v>0</v>
      </c>
      <c r="AD1764" s="203">
        <v>0</v>
      </c>
      <c r="AE1764" s="203">
        <v>0</v>
      </c>
      <c r="AF1764" s="203">
        <v>0</v>
      </c>
      <c r="AG1764" s="203">
        <v>0</v>
      </c>
      <c r="AH1764" s="203">
        <v>0</v>
      </c>
      <c r="AI1764" s="203">
        <v>0</v>
      </c>
      <c r="AJ1764" s="203">
        <v>0</v>
      </c>
      <c r="AK1764" s="203">
        <v>0</v>
      </c>
      <c r="AL1764" s="203"/>
      <c r="AM1764" s="203"/>
      <c r="AN1764" s="203"/>
      <c r="AO1764" s="203"/>
      <c r="AP1764" s="203"/>
      <c r="AQ1764" s="203"/>
      <c r="AR1764" s="203"/>
      <c r="AS1764" s="203"/>
      <c r="AT1764" s="203"/>
      <c r="AU1764" s="203"/>
      <c r="AV1764" s="203"/>
      <c r="AW1764" s="203"/>
      <c r="AX1764" s="203"/>
      <c r="AY1764" s="203"/>
      <c r="AZ1764" s="203"/>
      <c r="BA1764" s="203"/>
      <c r="BB1764" s="203"/>
      <c r="BC1764" s="203"/>
      <c r="BD1764" s="203"/>
      <c r="BE1764" s="203"/>
      <c r="BF1764" s="203"/>
      <c r="BG1764" s="203"/>
      <c r="BH1764" s="203"/>
      <c r="BI1764" s="203"/>
      <c r="BJ1764" s="203"/>
      <c r="BK1764" s="203"/>
      <c r="BL1764" s="203"/>
    </row>
    <row r="1765" spans="1:260" ht="12.75" customHeight="1" x14ac:dyDescent="0.2">
      <c r="A1765" s="203" t="s">
        <v>125</v>
      </c>
      <c r="B1765" s="203" t="s">
        <v>4138</v>
      </c>
      <c r="C1765" s="203" t="s">
        <v>3999</v>
      </c>
      <c r="D1765" s="214">
        <v>35840</v>
      </c>
      <c r="E1765" s="203" t="s">
        <v>3460</v>
      </c>
      <c r="F1765" s="203" t="s">
        <v>3460</v>
      </c>
      <c r="G1765" s="203" t="s">
        <v>4733</v>
      </c>
      <c r="H1765" s="203" t="s">
        <v>52</v>
      </c>
      <c r="I1765" s="203" t="s">
        <v>348</v>
      </c>
      <c r="J1765" s="203" t="s">
        <v>1063</v>
      </c>
      <c r="K1765" s="203"/>
      <c r="L1765" s="203"/>
      <c r="M1765" s="203"/>
      <c r="N1765" s="203"/>
      <c r="O1765" s="203"/>
      <c r="P1765" s="203"/>
      <c r="Q1765" s="203"/>
      <c r="R1765" s="203"/>
      <c r="S1765" s="203"/>
      <c r="T1765" s="203"/>
      <c r="U1765" s="203"/>
      <c r="V1765" s="203"/>
      <c r="W1765" s="203"/>
      <c r="X1765" s="203"/>
      <c r="Y1765" s="203"/>
      <c r="Z1765" s="203"/>
      <c r="AA1765" s="203"/>
      <c r="AB1765" s="203"/>
      <c r="AC1765" s="203"/>
      <c r="AD1765" s="203"/>
      <c r="AE1765" s="203"/>
      <c r="AF1765" s="203"/>
      <c r="AG1765" s="203"/>
      <c r="AH1765" s="203"/>
      <c r="AI1765" s="203"/>
      <c r="AJ1765" s="203"/>
      <c r="AK1765" s="203"/>
      <c r="AL1765" s="203"/>
      <c r="AM1765" s="203"/>
      <c r="AN1765" s="203"/>
      <c r="AO1765" s="203"/>
      <c r="AP1765" s="203"/>
      <c r="AQ1765" s="203"/>
      <c r="AR1765" s="203"/>
      <c r="AS1765" s="203"/>
      <c r="AT1765" s="203"/>
      <c r="AU1765" s="203"/>
      <c r="AV1765" s="203"/>
      <c r="AW1765" s="203"/>
      <c r="AX1765" s="203"/>
      <c r="AY1765" s="203"/>
      <c r="AZ1765" s="203"/>
      <c r="BA1765" s="203"/>
      <c r="BB1765" s="203"/>
      <c r="BC1765" s="203"/>
      <c r="BD1765" s="203"/>
      <c r="BE1765" s="203"/>
      <c r="BF1765" s="203"/>
      <c r="BG1765" s="203"/>
      <c r="BH1765" s="203"/>
      <c r="BI1765" s="203"/>
      <c r="BJ1765" s="203"/>
      <c r="BK1765" s="203"/>
      <c r="BL1765" s="203"/>
      <c r="BM1765" s="10"/>
      <c r="BN1765" s="10"/>
      <c r="BO1765" s="10"/>
      <c r="BP1765" s="10"/>
      <c r="BQ1765" s="10"/>
      <c r="BR1765" s="10"/>
      <c r="BS1765" s="10"/>
      <c r="BT1765" s="10"/>
      <c r="BU1765" s="10"/>
      <c r="BV1765" s="10"/>
      <c r="BW1765" s="10"/>
      <c r="BX1765" s="10"/>
      <c r="BY1765" s="10"/>
      <c r="BZ1765" s="10"/>
      <c r="CA1765" s="10"/>
      <c r="CB1765" s="10"/>
      <c r="CC1765" s="10"/>
      <c r="CD1765" s="10"/>
      <c r="CE1765" s="10"/>
      <c r="CF1765" s="10"/>
      <c r="CG1765" s="10"/>
      <c r="CH1765" s="10"/>
      <c r="CI1765" s="10"/>
      <c r="CJ1765" s="10"/>
      <c r="CK1765" s="10"/>
      <c r="CL1765" s="10"/>
      <c r="CM1765" s="10"/>
      <c r="CN1765" s="10"/>
      <c r="CO1765" s="10"/>
      <c r="CP1765" s="10"/>
      <c r="CQ1765" s="10"/>
      <c r="CR1765" s="10"/>
      <c r="CS1765" s="10"/>
      <c r="CT1765" s="10"/>
      <c r="CU1765" s="10"/>
      <c r="CV1765" s="10"/>
      <c r="CW1765" s="10"/>
      <c r="CX1765" s="10"/>
      <c r="CY1765" s="10"/>
      <c r="CZ1765" s="10"/>
      <c r="DA1765" s="10"/>
      <c r="DB1765" s="10"/>
      <c r="DC1765" s="10"/>
      <c r="DD1765" s="10"/>
      <c r="DE1765" s="10"/>
      <c r="DF1765" s="10"/>
      <c r="DG1765" s="10"/>
      <c r="DH1765" s="10"/>
      <c r="DI1765" s="10"/>
      <c r="DJ1765" s="10"/>
      <c r="DK1765" s="10"/>
      <c r="DL1765" s="10"/>
      <c r="DM1765" s="10"/>
      <c r="DN1765" s="10"/>
      <c r="DO1765" s="10"/>
      <c r="DP1765" s="10"/>
      <c r="DQ1765" s="10"/>
      <c r="DR1765" s="10"/>
      <c r="DS1765" s="10"/>
      <c r="DT1765" s="10"/>
      <c r="DU1765" s="10"/>
      <c r="DV1765" s="10"/>
      <c r="DW1765" s="10"/>
      <c r="DX1765" s="10"/>
      <c r="DY1765" s="10"/>
      <c r="DZ1765" s="10"/>
      <c r="EA1765" s="10"/>
      <c r="EB1765" s="10"/>
      <c r="EC1765" s="10"/>
      <c r="ED1765" s="10"/>
      <c r="EE1765" s="10"/>
      <c r="EF1765" s="10"/>
      <c r="EG1765" s="10"/>
      <c r="EH1765" s="10"/>
      <c r="EI1765" s="10"/>
      <c r="EJ1765" s="10"/>
      <c r="EK1765" s="10"/>
      <c r="EL1765" s="10"/>
      <c r="EM1765" s="10"/>
      <c r="EN1765" s="10"/>
      <c r="EO1765" s="10"/>
      <c r="EP1765" s="10"/>
      <c r="EQ1765" s="10"/>
      <c r="ER1765" s="10"/>
      <c r="ES1765" s="10"/>
      <c r="ET1765" s="10"/>
      <c r="EU1765" s="10"/>
      <c r="EV1765" s="10"/>
      <c r="EW1765" s="10"/>
      <c r="EX1765" s="10"/>
      <c r="EY1765" s="10"/>
      <c r="EZ1765" s="10"/>
      <c r="FA1765" s="10"/>
      <c r="FB1765" s="10"/>
      <c r="FC1765" s="10"/>
      <c r="FD1765" s="10"/>
      <c r="FE1765" s="10"/>
      <c r="FF1765" s="10"/>
      <c r="FG1765" s="10"/>
      <c r="FH1765" s="10"/>
      <c r="FI1765" s="10"/>
      <c r="FJ1765" s="10"/>
      <c r="FK1765" s="10"/>
      <c r="FL1765" s="10"/>
      <c r="FM1765" s="10"/>
      <c r="FN1765" s="10"/>
      <c r="FO1765" s="10"/>
      <c r="FP1765" s="10"/>
      <c r="FQ1765" s="10"/>
      <c r="FR1765" s="10"/>
      <c r="FS1765" s="10"/>
      <c r="FT1765" s="10"/>
      <c r="FU1765" s="10"/>
      <c r="FV1765" s="10"/>
      <c r="FW1765" s="10"/>
      <c r="FX1765" s="10"/>
      <c r="FY1765" s="10"/>
      <c r="FZ1765" s="10"/>
      <c r="GA1765" s="10"/>
      <c r="GB1765" s="10"/>
      <c r="GC1765" s="10"/>
      <c r="GD1765" s="10"/>
      <c r="GE1765" s="10"/>
      <c r="GF1765" s="10"/>
      <c r="GG1765" s="10"/>
      <c r="GH1765" s="10"/>
      <c r="GI1765" s="10"/>
      <c r="GJ1765" s="10"/>
      <c r="GK1765" s="10"/>
      <c r="GL1765" s="10"/>
      <c r="GM1765" s="10"/>
      <c r="GN1765" s="10"/>
      <c r="GO1765" s="10"/>
      <c r="GP1765" s="10"/>
      <c r="GQ1765" s="10"/>
      <c r="GR1765" s="10"/>
      <c r="GS1765" s="10"/>
      <c r="GT1765" s="10"/>
      <c r="GU1765" s="10"/>
      <c r="GV1765" s="10"/>
      <c r="GW1765" s="10"/>
      <c r="GX1765" s="10"/>
      <c r="GY1765" s="10"/>
      <c r="GZ1765" s="10"/>
      <c r="HA1765" s="10"/>
      <c r="HB1765" s="10"/>
      <c r="HC1765" s="10"/>
      <c r="HD1765" s="10"/>
      <c r="HE1765" s="10"/>
      <c r="HF1765" s="10"/>
      <c r="HG1765" s="10"/>
      <c r="HH1765" s="10"/>
      <c r="HI1765" s="10"/>
      <c r="HJ1765" s="10"/>
      <c r="HK1765" s="10"/>
      <c r="HL1765" s="10"/>
      <c r="HM1765" s="10"/>
      <c r="HN1765" s="10"/>
      <c r="HO1765" s="10"/>
      <c r="HP1765" s="10"/>
      <c r="HQ1765" s="10"/>
      <c r="HR1765" s="10"/>
      <c r="HS1765" s="10"/>
      <c r="HT1765" s="10"/>
      <c r="HU1765" s="10"/>
      <c r="HV1765" s="10"/>
      <c r="HW1765" s="10"/>
      <c r="HX1765" s="10"/>
      <c r="HY1765" s="10"/>
      <c r="HZ1765" s="10"/>
      <c r="IA1765" s="10"/>
      <c r="IB1765" s="10"/>
      <c r="IC1765" s="10"/>
      <c r="ID1765" s="10"/>
      <c r="IE1765" s="10"/>
      <c r="IF1765" s="10"/>
      <c r="IG1765" s="10"/>
      <c r="IH1765" s="10"/>
      <c r="II1765" s="10"/>
      <c r="IJ1765" s="10"/>
      <c r="IK1765" s="10"/>
      <c r="IL1765" s="10"/>
      <c r="IM1765" s="10"/>
      <c r="IN1765" s="10"/>
      <c r="IO1765" s="10"/>
      <c r="IP1765" s="10"/>
      <c r="IQ1765" s="10"/>
      <c r="IR1765" s="10"/>
      <c r="IS1765" s="10"/>
      <c r="IT1765" s="10"/>
      <c r="IU1765" s="10"/>
      <c r="IV1765" s="10"/>
    </row>
    <row r="1766" spans="1:260" s="10" customFormat="1" ht="12.75" customHeight="1" x14ac:dyDescent="0.2">
      <c r="A1766" s="203" t="s">
        <v>125</v>
      </c>
      <c r="B1766" s="203" t="s">
        <v>4263</v>
      </c>
      <c r="C1766" s="203" t="s">
        <v>3268</v>
      </c>
      <c r="D1766" s="214">
        <v>34581</v>
      </c>
      <c r="E1766" s="203" t="s">
        <v>3067</v>
      </c>
      <c r="F1766" s="203" t="s">
        <v>4975</v>
      </c>
      <c r="G1766" s="203" t="s">
        <v>4752</v>
      </c>
      <c r="H1766" s="203"/>
      <c r="I1766" s="203"/>
      <c r="J1766" s="203"/>
      <c r="K1766" s="203" t="s">
        <v>387</v>
      </c>
      <c r="L1766" s="203" t="s">
        <v>55</v>
      </c>
      <c r="M1766" s="203" t="s">
        <v>1064</v>
      </c>
      <c r="N1766" s="203"/>
      <c r="O1766" s="203"/>
      <c r="P1766" s="203"/>
      <c r="Q1766" s="203"/>
      <c r="R1766" s="203"/>
      <c r="S1766" s="203"/>
      <c r="T1766" s="203"/>
      <c r="U1766" s="203"/>
      <c r="V1766" s="203"/>
      <c r="W1766" s="203"/>
      <c r="X1766" s="203"/>
      <c r="Y1766" s="203"/>
      <c r="Z1766" s="203"/>
      <c r="AA1766" s="203"/>
      <c r="AB1766" s="203"/>
      <c r="AC1766" s="203"/>
      <c r="AD1766" s="203"/>
      <c r="AE1766" s="203"/>
      <c r="AF1766" s="203"/>
      <c r="AG1766" s="203"/>
      <c r="AH1766" s="203"/>
      <c r="AI1766" s="203"/>
      <c r="AJ1766" s="203"/>
      <c r="AK1766" s="203"/>
      <c r="AL1766" s="203"/>
      <c r="AM1766" s="203"/>
      <c r="AN1766" s="203"/>
      <c r="AO1766" s="203"/>
      <c r="AP1766" s="203"/>
      <c r="AQ1766" s="203"/>
      <c r="AR1766" s="203"/>
      <c r="AS1766" s="203"/>
      <c r="AT1766" s="203"/>
      <c r="AU1766" s="203"/>
      <c r="AV1766" s="203"/>
      <c r="AW1766" s="203"/>
      <c r="AX1766" s="203"/>
      <c r="AY1766" s="203"/>
      <c r="AZ1766" s="203"/>
      <c r="BA1766" s="203"/>
      <c r="BB1766" s="203"/>
      <c r="BC1766" s="203"/>
      <c r="BD1766" s="203"/>
      <c r="BE1766" s="203"/>
      <c r="BF1766" s="203"/>
      <c r="BG1766" s="203"/>
      <c r="BH1766" s="203"/>
      <c r="BI1766" s="203"/>
      <c r="BJ1766" s="203"/>
      <c r="BK1766" s="203"/>
      <c r="BL1766" s="203"/>
    </row>
    <row r="1767" spans="1:260" s="10" customFormat="1" ht="12.75" customHeight="1" x14ac:dyDescent="0.2">
      <c r="A1767" s="203" t="s">
        <v>4028</v>
      </c>
      <c r="B1767" s="203" t="s">
        <v>4028</v>
      </c>
      <c r="C1767" s="203"/>
      <c r="D1767" s="214"/>
      <c r="E1767" s="203"/>
      <c r="F1767" s="203"/>
      <c r="G1767" s="203" t="s">
        <v>4028</v>
      </c>
      <c r="H1767" s="203" t="s">
        <v>4028</v>
      </c>
      <c r="I1767" s="203" t="s">
        <v>4028</v>
      </c>
      <c r="J1767" s="203" t="s">
        <v>4028</v>
      </c>
      <c r="K1767" s="203" t="s">
        <v>4028</v>
      </c>
      <c r="L1767" s="203" t="s">
        <v>4028</v>
      </c>
      <c r="M1767" s="203" t="s">
        <v>4028</v>
      </c>
      <c r="N1767" s="203" t="s">
        <v>4028</v>
      </c>
      <c r="O1767" s="203" t="s">
        <v>4028</v>
      </c>
      <c r="P1767" s="203" t="s">
        <v>4028</v>
      </c>
      <c r="Q1767" s="203" t="s">
        <v>4028</v>
      </c>
      <c r="R1767" s="203" t="s">
        <v>4028</v>
      </c>
      <c r="S1767" s="203" t="s">
        <v>4028</v>
      </c>
      <c r="T1767" s="203" t="s">
        <v>4028</v>
      </c>
      <c r="U1767" s="203" t="s">
        <v>4028</v>
      </c>
      <c r="V1767" s="203" t="s">
        <v>4028</v>
      </c>
      <c r="W1767" s="203" t="s">
        <v>4028</v>
      </c>
      <c r="X1767" s="203" t="s">
        <v>4028</v>
      </c>
      <c r="Y1767" s="203" t="s">
        <v>4028</v>
      </c>
      <c r="Z1767" s="203" t="s">
        <v>4028</v>
      </c>
      <c r="AA1767" s="203" t="s">
        <v>4028</v>
      </c>
      <c r="AB1767" s="203" t="s">
        <v>4028</v>
      </c>
      <c r="AC1767" s="203" t="s">
        <v>4028</v>
      </c>
      <c r="AD1767" s="203" t="s">
        <v>4028</v>
      </c>
      <c r="AE1767" s="203" t="s">
        <v>4028</v>
      </c>
      <c r="AF1767" s="203" t="s">
        <v>4028</v>
      </c>
      <c r="AG1767" s="203" t="s">
        <v>4028</v>
      </c>
      <c r="AH1767" s="203" t="s">
        <v>4028</v>
      </c>
      <c r="AI1767" s="203" t="s">
        <v>4028</v>
      </c>
      <c r="AJ1767" s="203" t="s">
        <v>4028</v>
      </c>
      <c r="AK1767" s="203" t="s">
        <v>4028</v>
      </c>
      <c r="AL1767" s="203"/>
      <c r="AM1767" s="203"/>
      <c r="AN1767" s="203"/>
      <c r="AO1767" s="203"/>
      <c r="AP1767" s="203"/>
      <c r="AQ1767" s="203"/>
      <c r="AR1767" s="203"/>
      <c r="AS1767" s="203"/>
      <c r="AT1767" s="203"/>
      <c r="AU1767" s="203"/>
      <c r="AV1767" s="203"/>
      <c r="AW1767" s="203"/>
      <c r="AX1767" s="203"/>
      <c r="AY1767" s="203"/>
      <c r="AZ1767" s="203"/>
      <c r="BA1767" s="203"/>
      <c r="BB1767" s="203"/>
      <c r="BC1767" s="203"/>
      <c r="BD1767" s="203"/>
      <c r="BE1767" s="203"/>
      <c r="BF1767" s="203"/>
      <c r="BG1767" s="203"/>
      <c r="BH1767" s="203"/>
      <c r="BI1767" s="203"/>
      <c r="BJ1767" s="203"/>
      <c r="BK1767" s="203"/>
      <c r="BL1767" s="203"/>
    </row>
    <row r="1768" spans="1:260" ht="12.75" customHeight="1" x14ac:dyDescent="0.2">
      <c r="A1768" s="203" t="s">
        <v>366</v>
      </c>
      <c r="B1768" s="203" t="s">
        <v>4427</v>
      </c>
      <c r="C1768" s="203" t="s">
        <v>2580</v>
      </c>
      <c r="D1768" s="214">
        <v>34989</v>
      </c>
      <c r="E1768" s="203" t="s">
        <v>2581</v>
      </c>
      <c r="F1768" s="203" t="s">
        <v>2889</v>
      </c>
      <c r="G1768" s="203" t="s">
        <v>4801</v>
      </c>
      <c r="H1768" s="203" t="s">
        <v>366</v>
      </c>
      <c r="I1768" s="203" t="s">
        <v>446</v>
      </c>
      <c r="J1768" s="203" t="s">
        <v>1135</v>
      </c>
      <c r="K1768" s="203" t="s">
        <v>366</v>
      </c>
      <c r="L1768" s="203" t="s">
        <v>446</v>
      </c>
      <c r="M1768" s="203" t="s">
        <v>1135</v>
      </c>
      <c r="N1768" s="203" t="s">
        <v>366</v>
      </c>
      <c r="O1768" s="203" t="s">
        <v>446</v>
      </c>
      <c r="P1768" s="203" t="s">
        <v>1072</v>
      </c>
      <c r="Q1768" s="203">
        <v>0</v>
      </c>
      <c r="R1768" s="203">
        <v>0</v>
      </c>
      <c r="S1768" s="203">
        <v>0</v>
      </c>
      <c r="T1768" s="203">
        <v>0</v>
      </c>
      <c r="U1768" s="203">
        <v>0</v>
      </c>
      <c r="V1768" s="203">
        <v>0</v>
      </c>
      <c r="W1768" s="203">
        <v>0</v>
      </c>
      <c r="X1768" s="203">
        <v>0</v>
      </c>
      <c r="Y1768" s="203">
        <v>0</v>
      </c>
      <c r="Z1768" s="203">
        <v>0</v>
      </c>
      <c r="AA1768" s="203">
        <v>0</v>
      </c>
      <c r="AB1768" s="203">
        <v>0</v>
      </c>
      <c r="AC1768" s="203">
        <v>0</v>
      </c>
      <c r="AD1768" s="203">
        <v>0</v>
      </c>
      <c r="AE1768" s="203">
        <v>0</v>
      </c>
      <c r="AF1768" s="203">
        <v>0</v>
      </c>
      <c r="AG1768" s="203">
        <v>0</v>
      </c>
      <c r="AH1768" s="203">
        <v>0</v>
      </c>
      <c r="AI1768" s="203">
        <v>0</v>
      </c>
      <c r="AJ1768" s="203">
        <v>0</v>
      </c>
      <c r="AK1768" s="203">
        <v>0</v>
      </c>
      <c r="AL1768" s="203"/>
      <c r="AM1768" s="203"/>
      <c r="AN1768" s="203"/>
      <c r="AO1768" s="203"/>
      <c r="AP1768" s="203"/>
      <c r="AQ1768" s="203"/>
      <c r="AR1768" s="203"/>
      <c r="AS1768" s="203"/>
      <c r="AT1768" s="203"/>
      <c r="AU1768" s="203"/>
      <c r="AV1768" s="203"/>
      <c r="AW1768" s="203"/>
      <c r="AX1768" s="203"/>
      <c r="AY1768" s="203"/>
      <c r="AZ1768" s="203"/>
      <c r="BA1768" s="203"/>
      <c r="BB1768" s="203"/>
      <c r="BC1768" s="203"/>
      <c r="BD1768" s="203"/>
      <c r="BE1768" s="203"/>
      <c r="BF1768" s="203"/>
      <c r="BG1768" s="203"/>
      <c r="BH1768" s="203"/>
      <c r="BI1768" s="203"/>
      <c r="BJ1768" s="203"/>
      <c r="BK1768" s="203"/>
      <c r="BL1768" s="203"/>
      <c r="BM1768" s="10"/>
      <c r="BN1768" s="10"/>
      <c r="BO1768" s="10"/>
      <c r="BP1768" s="10"/>
      <c r="BQ1768" s="10"/>
      <c r="BR1768" s="10"/>
      <c r="BS1768" s="10"/>
      <c r="BT1768" s="10"/>
      <c r="BU1768" s="10"/>
      <c r="BV1768" s="10"/>
      <c r="BW1768" s="10"/>
      <c r="BX1768" s="10"/>
      <c r="BY1768" s="10"/>
      <c r="BZ1768" s="10"/>
      <c r="CA1768" s="10"/>
      <c r="CB1768" s="10"/>
      <c r="CC1768" s="10"/>
      <c r="CD1768" s="10"/>
      <c r="CE1768" s="10"/>
      <c r="CF1768" s="10"/>
      <c r="CG1768" s="10"/>
      <c r="CH1768" s="10"/>
      <c r="CI1768" s="10"/>
      <c r="CJ1768" s="10"/>
      <c r="CK1768" s="10"/>
      <c r="CL1768" s="10"/>
      <c r="CM1768" s="10"/>
      <c r="CN1768" s="10"/>
      <c r="CO1768" s="10"/>
      <c r="CP1768" s="10"/>
      <c r="CQ1768" s="10"/>
      <c r="CR1768" s="10"/>
      <c r="CS1768" s="10"/>
      <c r="CT1768" s="10"/>
      <c r="CU1768" s="10"/>
      <c r="CV1768" s="10"/>
      <c r="CW1768" s="10"/>
      <c r="CX1768" s="10"/>
      <c r="CY1768" s="10"/>
      <c r="CZ1768" s="10"/>
      <c r="DA1768" s="10"/>
      <c r="DB1768" s="10"/>
      <c r="DC1768" s="10"/>
      <c r="DD1768" s="10"/>
      <c r="DE1768" s="10"/>
      <c r="DF1768" s="10"/>
      <c r="DG1768" s="10"/>
      <c r="DH1768" s="10"/>
      <c r="DI1768" s="10"/>
      <c r="DJ1768" s="10"/>
      <c r="DK1768" s="10"/>
      <c r="DL1768" s="10"/>
      <c r="DM1768" s="10"/>
      <c r="DN1768" s="10"/>
      <c r="DO1768" s="10"/>
      <c r="DP1768" s="10"/>
      <c r="DQ1768" s="10"/>
      <c r="DR1768" s="10"/>
      <c r="DS1768" s="10"/>
      <c r="DT1768" s="10"/>
      <c r="DU1768" s="10"/>
      <c r="DV1768" s="10"/>
      <c r="DW1768" s="10"/>
      <c r="DX1768" s="10"/>
      <c r="DY1768" s="10"/>
      <c r="DZ1768" s="10"/>
      <c r="EA1768" s="10"/>
      <c r="EB1768" s="10"/>
      <c r="EC1768" s="10"/>
      <c r="ED1768" s="10"/>
      <c r="EE1768" s="10"/>
      <c r="EF1768" s="10"/>
      <c r="EG1768" s="10"/>
      <c r="EH1768" s="10"/>
      <c r="EI1768" s="10"/>
      <c r="EJ1768" s="10"/>
      <c r="EK1768" s="10"/>
      <c r="EL1768" s="10"/>
      <c r="EM1768" s="10"/>
      <c r="EN1768" s="10"/>
      <c r="EO1768" s="10"/>
      <c r="EP1768" s="10"/>
      <c r="EQ1768" s="10"/>
      <c r="ER1768" s="10"/>
      <c r="ES1768" s="10"/>
      <c r="ET1768" s="10"/>
      <c r="EU1768" s="10"/>
      <c r="EV1768" s="10"/>
      <c r="EW1768" s="10"/>
      <c r="EX1768" s="10"/>
      <c r="EY1768" s="10"/>
      <c r="EZ1768" s="10"/>
      <c r="FA1768" s="10"/>
      <c r="FB1768" s="10"/>
      <c r="FC1768" s="10"/>
      <c r="FD1768" s="10"/>
      <c r="FE1768" s="10"/>
      <c r="FF1768" s="10"/>
      <c r="FG1768" s="10"/>
      <c r="FH1768" s="10"/>
      <c r="FI1768" s="10"/>
      <c r="FJ1768" s="10"/>
      <c r="FK1768" s="10"/>
      <c r="FL1768" s="10"/>
      <c r="FM1768" s="10"/>
      <c r="FN1768" s="10"/>
      <c r="FO1768" s="10"/>
      <c r="FP1768" s="10"/>
      <c r="FQ1768" s="10"/>
      <c r="FR1768" s="10"/>
      <c r="FS1768" s="10"/>
      <c r="FT1768" s="10"/>
      <c r="FU1768" s="10"/>
      <c r="FV1768" s="10"/>
      <c r="FW1768" s="10"/>
      <c r="FX1768" s="10"/>
      <c r="FY1768" s="10"/>
      <c r="FZ1768" s="10"/>
      <c r="GA1768" s="10"/>
      <c r="GB1768" s="10"/>
      <c r="GC1768" s="10"/>
      <c r="GD1768" s="10"/>
      <c r="GE1768" s="10"/>
      <c r="GF1768" s="10"/>
      <c r="GG1768" s="10"/>
      <c r="GH1768" s="10"/>
      <c r="GI1768" s="10"/>
      <c r="GJ1768" s="10"/>
      <c r="GK1768" s="10"/>
      <c r="GL1768" s="10"/>
      <c r="GM1768" s="10"/>
      <c r="GN1768" s="10"/>
      <c r="GO1768" s="10"/>
      <c r="GP1768" s="10"/>
      <c r="GQ1768" s="10"/>
      <c r="GR1768" s="10"/>
      <c r="GS1768" s="10"/>
      <c r="GT1768" s="10"/>
      <c r="GU1768" s="10"/>
      <c r="GV1768" s="10"/>
      <c r="GW1768" s="10"/>
      <c r="GX1768" s="10"/>
      <c r="GY1768" s="10"/>
      <c r="GZ1768" s="10"/>
      <c r="HA1768" s="10"/>
      <c r="HB1768" s="10"/>
      <c r="HC1768" s="10"/>
      <c r="HD1768" s="10"/>
      <c r="HE1768" s="10"/>
      <c r="HF1768" s="10"/>
      <c r="HG1768" s="10"/>
      <c r="HH1768" s="10"/>
      <c r="HI1768" s="10"/>
      <c r="HJ1768" s="10"/>
      <c r="HK1768" s="10"/>
      <c r="HL1768" s="10"/>
      <c r="HM1768" s="10"/>
      <c r="HN1768" s="10"/>
      <c r="HO1768" s="10"/>
      <c r="HP1768" s="10"/>
      <c r="HQ1768" s="10"/>
      <c r="HR1768" s="10"/>
      <c r="HS1768" s="10"/>
      <c r="HT1768" s="10"/>
      <c r="HU1768" s="10"/>
      <c r="HV1768" s="10"/>
      <c r="HW1768" s="10"/>
      <c r="HX1768" s="10"/>
      <c r="HY1768" s="10"/>
      <c r="HZ1768" s="10"/>
      <c r="IA1768" s="10"/>
      <c r="IB1768" s="10"/>
      <c r="IC1768" s="10"/>
      <c r="ID1768" s="10"/>
      <c r="IE1768" s="10"/>
      <c r="IF1768" s="10"/>
      <c r="IG1768" s="10"/>
      <c r="IH1768" s="10"/>
      <c r="II1768" s="10"/>
      <c r="IJ1768" s="10"/>
      <c r="IK1768" s="10"/>
      <c r="IL1768" s="10"/>
      <c r="IM1768" s="10"/>
      <c r="IN1768" s="10"/>
      <c r="IO1768" s="10"/>
      <c r="IP1768" s="10"/>
      <c r="IQ1768" s="10"/>
      <c r="IR1768" s="10"/>
      <c r="IS1768" s="10"/>
      <c r="IT1768" s="10"/>
      <c r="IU1768" s="10"/>
      <c r="IV1768" s="10"/>
    </row>
    <row r="1769" spans="1:260" ht="12.75" customHeight="1" x14ac:dyDescent="0.2">
      <c r="A1769" s="203" t="s">
        <v>366</v>
      </c>
      <c r="B1769" s="203" t="s">
        <v>4093</v>
      </c>
      <c r="C1769" s="203" t="s">
        <v>2450</v>
      </c>
      <c r="D1769" s="214">
        <v>33353</v>
      </c>
      <c r="E1769" s="203" t="s">
        <v>1003</v>
      </c>
      <c r="F1769" s="203" t="s">
        <v>2583</v>
      </c>
      <c r="G1769" s="203" t="s">
        <v>4784</v>
      </c>
      <c r="H1769" s="203" t="s">
        <v>366</v>
      </c>
      <c r="I1769" s="203" t="s">
        <v>233</v>
      </c>
      <c r="J1769" s="203" t="s">
        <v>1115</v>
      </c>
      <c r="K1769" s="203" t="s">
        <v>368</v>
      </c>
      <c r="L1769" s="203" t="s">
        <v>233</v>
      </c>
      <c r="M1769" s="203" t="s">
        <v>1084</v>
      </c>
      <c r="N1769" s="203" t="s">
        <v>368</v>
      </c>
      <c r="O1769" s="203" t="s">
        <v>233</v>
      </c>
      <c r="P1769" s="203" t="s">
        <v>1084</v>
      </c>
      <c r="Q1769" s="203">
        <v>0</v>
      </c>
      <c r="R1769" s="203">
        <v>0</v>
      </c>
      <c r="S1769" s="203">
        <v>0</v>
      </c>
      <c r="T1769" s="203" t="s">
        <v>364</v>
      </c>
      <c r="U1769" s="203" t="s">
        <v>348</v>
      </c>
      <c r="V1769" s="203" t="s">
        <v>1061</v>
      </c>
      <c r="W1769" s="203" t="s">
        <v>364</v>
      </c>
      <c r="X1769" s="203" t="s">
        <v>348</v>
      </c>
      <c r="Y1769" s="203" t="s">
        <v>1061</v>
      </c>
      <c r="Z1769" s="203" t="s">
        <v>561</v>
      </c>
      <c r="AA1769" s="203" t="s">
        <v>348</v>
      </c>
      <c r="AB1769" s="203" t="s">
        <v>1061</v>
      </c>
      <c r="AC1769" s="203">
        <v>0</v>
      </c>
      <c r="AD1769" s="203">
        <v>0</v>
      </c>
      <c r="AE1769" s="203">
        <v>0</v>
      </c>
      <c r="AF1769" s="203">
        <v>0</v>
      </c>
      <c r="AG1769" s="203">
        <v>0</v>
      </c>
      <c r="AH1769" s="203">
        <v>0</v>
      </c>
      <c r="AI1769" s="203">
        <v>0</v>
      </c>
      <c r="AJ1769" s="203">
        <v>0</v>
      </c>
      <c r="AK1769" s="203">
        <v>0</v>
      </c>
      <c r="AL1769" s="203"/>
      <c r="AM1769" s="203"/>
      <c r="AN1769" s="203"/>
      <c r="AO1769" s="203"/>
      <c r="AP1769" s="203"/>
      <c r="AQ1769" s="203"/>
      <c r="AR1769" s="203"/>
      <c r="AS1769" s="203"/>
      <c r="AT1769" s="203"/>
      <c r="AU1769" s="203"/>
      <c r="AV1769" s="203"/>
      <c r="AW1769" s="203"/>
      <c r="AX1769" s="203"/>
      <c r="AY1769" s="203"/>
      <c r="AZ1769" s="203"/>
      <c r="BA1769" s="203"/>
      <c r="BB1769" s="203"/>
      <c r="BC1769" s="203"/>
      <c r="BD1769" s="203"/>
      <c r="BE1769" s="203"/>
      <c r="BF1769" s="203"/>
      <c r="BG1769" s="203"/>
      <c r="BH1769" s="203"/>
      <c r="BI1769" s="203"/>
      <c r="BJ1769" s="203"/>
      <c r="BK1769" s="203"/>
      <c r="BL1769" s="203"/>
      <c r="BM1769" s="10"/>
      <c r="BN1769" s="10"/>
      <c r="BO1769" s="10"/>
      <c r="BP1769" s="10"/>
      <c r="BQ1769" s="10"/>
      <c r="BR1769" s="10"/>
      <c r="BS1769" s="10"/>
      <c r="BT1769" s="10"/>
      <c r="BU1769" s="10"/>
      <c r="BV1769" s="10"/>
      <c r="BW1769" s="10"/>
      <c r="BX1769" s="10"/>
      <c r="BY1769" s="10"/>
      <c r="BZ1769" s="10"/>
      <c r="CA1769" s="10"/>
      <c r="CB1769" s="10"/>
      <c r="CC1769" s="10"/>
      <c r="CD1769" s="10"/>
      <c r="CE1769" s="10"/>
      <c r="CF1769" s="10"/>
      <c r="CG1769" s="10"/>
      <c r="CH1769" s="10"/>
      <c r="CI1769" s="10"/>
      <c r="CJ1769" s="10"/>
      <c r="CK1769" s="10"/>
      <c r="CL1769" s="10"/>
      <c r="CM1769" s="10"/>
      <c r="CN1769" s="10"/>
      <c r="CO1769" s="10"/>
      <c r="CP1769" s="10"/>
      <c r="CQ1769" s="10"/>
      <c r="CR1769" s="10"/>
      <c r="CS1769" s="10"/>
      <c r="CT1769" s="10"/>
      <c r="CU1769" s="10"/>
      <c r="CV1769" s="10"/>
      <c r="CW1769" s="10"/>
      <c r="CX1769" s="10"/>
      <c r="CY1769" s="10"/>
      <c r="CZ1769" s="10"/>
      <c r="DA1769" s="10"/>
      <c r="DB1769" s="10"/>
      <c r="DC1769" s="10"/>
      <c r="DD1769" s="10"/>
      <c r="DE1769" s="10"/>
      <c r="DF1769" s="10"/>
      <c r="DG1769" s="10"/>
      <c r="DH1769" s="10"/>
      <c r="DI1769" s="10"/>
      <c r="DJ1769" s="10"/>
      <c r="DK1769" s="10"/>
      <c r="DL1769" s="10"/>
      <c r="DM1769" s="10"/>
      <c r="DN1769" s="10"/>
      <c r="DO1769" s="10"/>
      <c r="DP1769" s="10"/>
      <c r="DQ1769" s="10"/>
      <c r="DR1769" s="10"/>
      <c r="DS1769" s="10"/>
      <c r="DT1769" s="10"/>
      <c r="DU1769" s="10"/>
      <c r="DV1769" s="10"/>
      <c r="DW1769" s="10"/>
      <c r="DX1769" s="10"/>
      <c r="DY1769" s="10"/>
      <c r="DZ1769" s="10"/>
      <c r="EA1769" s="10"/>
      <c r="EB1769" s="10"/>
      <c r="EC1769" s="10"/>
      <c r="ED1769" s="10"/>
      <c r="EE1769" s="10"/>
      <c r="EF1769" s="10"/>
      <c r="EG1769" s="10"/>
      <c r="EH1769" s="10"/>
      <c r="EI1769" s="10"/>
      <c r="EJ1769" s="10"/>
      <c r="EK1769" s="10"/>
      <c r="EL1769" s="10"/>
      <c r="EM1769" s="10"/>
      <c r="EN1769" s="10"/>
      <c r="EO1769" s="10"/>
      <c r="EP1769" s="10"/>
      <c r="EQ1769" s="10"/>
      <c r="ER1769" s="10"/>
      <c r="ES1769" s="10"/>
      <c r="ET1769" s="10"/>
      <c r="EU1769" s="10"/>
      <c r="EV1769" s="10"/>
      <c r="EW1769" s="10"/>
      <c r="EX1769" s="10"/>
      <c r="EY1769" s="10"/>
      <c r="EZ1769" s="10"/>
      <c r="FA1769" s="10"/>
      <c r="FB1769" s="10"/>
      <c r="FC1769" s="10"/>
      <c r="FD1769" s="10"/>
      <c r="FE1769" s="10"/>
      <c r="FF1769" s="10"/>
      <c r="FG1769" s="10"/>
      <c r="FH1769" s="10"/>
      <c r="FI1769" s="10"/>
      <c r="FJ1769" s="10"/>
      <c r="FK1769" s="10"/>
      <c r="FL1769" s="10"/>
      <c r="FM1769" s="10"/>
      <c r="FN1769" s="10"/>
      <c r="FO1769" s="10"/>
      <c r="FP1769" s="10"/>
      <c r="FQ1769" s="10"/>
      <c r="FR1769" s="10"/>
      <c r="FS1769" s="10"/>
      <c r="FT1769" s="10"/>
      <c r="FU1769" s="10"/>
      <c r="FV1769" s="10"/>
      <c r="FW1769" s="10"/>
      <c r="FX1769" s="10"/>
      <c r="FY1769" s="10"/>
      <c r="FZ1769" s="10"/>
      <c r="GA1769" s="10"/>
      <c r="GB1769" s="10"/>
      <c r="GC1769" s="10"/>
      <c r="GD1769" s="10"/>
      <c r="GE1769" s="10"/>
      <c r="GF1769" s="10"/>
      <c r="GG1769" s="10"/>
      <c r="GH1769" s="10"/>
      <c r="GI1769" s="10"/>
      <c r="GJ1769" s="10"/>
      <c r="GK1769" s="10"/>
      <c r="GL1769" s="10"/>
      <c r="GM1769" s="10"/>
      <c r="GN1769" s="10"/>
      <c r="GO1769" s="10"/>
      <c r="GP1769" s="10"/>
      <c r="GQ1769" s="10"/>
      <c r="GR1769" s="10"/>
      <c r="GS1769" s="10"/>
      <c r="GT1769" s="10"/>
      <c r="GU1769" s="10"/>
      <c r="GV1769" s="10"/>
      <c r="GW1769" s="10"/>
      <c r="GX1769" s="10"/>
      <c r="GY1769" s="10"/>
      <c r="GZ1769" s="10"/>
      <c r="HA1769" s="10"/>
      <c r="HB1769" s="10"/>
      <c r="HC1769" s="10"/>
      <c r="HD1769" s="10"/>
      <c r="HE1769" s="10"/>
      <c r="HF1769" s="10"/>
      <c r="HG1769" s="10"/>
      <c r="HH1769" s="10"/>
      <c r="HI1769" s="10"/>
      <c r="HJ1769" s="10"/>
      <c r="HK1769" s="10"/>
      <c r="HL1769" s="10"/>
      <c r="HM1769" s="10"/>
      <c r="HN1769" s="10"/>
      <c r="HO1769" s="10"/>
      <c r="HP1769" s="10"/>
      <c r="HQ1769" s="10"/>
      <c r="HR1769" s="10"/>
      <c r="HS1769" s="10"/>
      <c r="HT1769" s="10"/>
      <c r="HU1769" s="10"/>
      <c r="HV1769" s="10"/>
      <c r="HW1769" s="10"/>
      <c r="HX1769" s="10"/>
      <c r="HY1769" s="10"/>
      <c r="HZ1769" s="10"/>
      <c r="IA1769" s="10"/>
      <c r="IB1769" s="10"/>
      <c r="IC1769" s="10"/>
      <c r="ID1769" s="10"/>
      <c r="IE1769" s="10"/>
      <c r="IF1769" s="10"/>
      <c r="IG1769" s="10"/>
      <c r="IH1769" s="10"/>
      <c r="II1769" s="10"/>
      <c r="IJ1769" s="10"/>
      <c r="IK1769" s="10"/>
      <c r="IL1769" s="10"/>
      <c r="IM1769" s="10"/>
      <c r="IN1769" s="10"/>
      <c r="IO1769" s="10"/>
      <c r="IP1769" s="10"/>
      <c r="IQ1769" s="10"/>
      <c r="IR1769" s="10"/>
      <c r="IS1769" s="10"/>
      <c r="IT1769" s="10"/>
      <c r="IU1769" s="10"/>
      <c r="IV1769" s="10"/>
    </row>
    <row r="1770" spans="1:260" s="10" customFormat="1" ht="12.75" customHeight="1" x14ac:dyDescent="0.2">
      <c r="A1770" s="203" t="s">
        <v>529</v>
      </c>
      <c r="B1770" s="203" t="s">
        <v>4471</v>
      </c>
      <c r="C1770" s="203" t="s">
        <v>1481</v>
      </c>
      <c r="D1770" s="214">
        <v>34336</v>
      </c>
      <c r="E1770" s="203" t="s">
        <v>1574</v>
      </c>
      <c r="F1770" s="203" t="s">
        <v>2112</v>
      </c>
      <c r="G1770" s="203" t="s">
        <v>4770</v>
      </c>
      <c r="H1770" s="203" t="s">
        <v>327</v>
      </c>
      <c r="I1770" s="203" t="s">
        <v>88</v>
      </c>
      <c r="J1770" s="203" t="s">
        <v>365</v>
      </c>
      <c r="K1770" s="203" t="s">
        <v>327</v>
      </c>
      <c r="L1770" s="203" t="s">
        <v>88</v>
      </c>
      <c r="M1770" s="203" t="s">
        <v>60</v>
      </c>
      <c r="N1770" s="203" t="s">
        <v>327</v>
      </c>
      <c r="O1770" s="203" t="s">
        <v>88</v>
      </c>
      <c r="P1770" s="203" t="s">
        <v>60</v>
      </c>
      <c r="Q1770" s="203" t="s">
        <v>529</v>
      </c>
      <c r="R1770" s="203" t="s">
        <v>233</v>
      </c>
      <c r="S1770" s="203" t="s">
        <v>328</v>
      </c>
      <c r="T1770" s="203" t="s">
        <v>529</v>
      </c>
      <c r="U1770" s="203" t="s">
        <v>233</v>
      </c>
      <c r="V1770" s="203" t="s">
        <v>60</v>
      </c>
      <c r="W1770" s="203" t="s">
        <v>529</v>
      </c>
      <c r="X1770" s="203" t="s">
        <v>233</v>
      </c>
      <c r="Y1770" s="203" t="s">
        <v>60</v>
      </c>
      <c r="Z1770" s="203">
        <v>0</v>
      </c>
      <c r="AA1770" s="203">
        <v>0</v>
      </c>
      <c r="AB1770" s="203">
        <v>0</v>
      </c>
      <c r="AC1770" s="203">
        <v>0</v>
      </c>
      <c r="AD1770" s="203">
        <v>0</v>
      </c>
      <c r="AE1770" s="203">
        <v>0</v>
      </c>
      <c r="AF1770" s="203">
        <v>0</v>
      </c>
      <c r="AG1770" s="203">
        <v>0</v>
      </c>
      <c r="AH1770" s="203">
        <v>0</v>
      </c>
      <c r="AI1770" s="203">
        <v>0</v>
      </c>
      <c r="AJ1770" s="203">
        <v>0</v>
      </c>
      <c r="AK1770" s="203">
        <v>0</v>
      </c>
      <c r="AL1770" s="203"/>
      <c r="AM1770" s="203"/>
      <c r="AN1770" s="203"/>
      <c r="AO1770" s="203"/>
      <c r="AP1770" s="203"/>
      <c r="AQ1770" s="203"/>
      <c r="AR1770" s="203"/>
      <c r="AS1770" s="203"/>
      <c r="AT1770" s="203"/>
      <c r="AU1770" s="203"/>
      <c r="AV1770" s="203"/>
      <c r="AW1770" s="203"/>
      <c r="AX1770" s="203"/>
      <c r="AY1770" s="203"/>
      <c r="AZ1770" s="203"/>
      <c r="BA1770" s="203"/>
      <c r="BB1770" s="203"/>
      <c r="BC1770" s="203"/>
      <c r="BD1770" s="203"/>
      <c r="BE1770" s="203"/>
      <c r="BF1770" s="203"/>
      <c r="BG1770" s="203"/>
      <c r="BH1770" s="203"/>
      <c r="BI1770" s="203"/>
      <c r="BJ1770" s="203"/>
      <c r="BK1770" s="203"/>
      <c r="BL1770" s="203"/>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c r="FC1770"/>
      <c r="FD1770"/>
      <c r="FE1770"/>
      <c r="FF1770"/>
      <c r="FG1770"/>
      <c r="FH1770"/>
      <c r="FI1770"/>
      <c r="FJ1770"/>
      <c r="FK1770"/>
      <c r="FL1770"/>
      <c r="FM1770"/>
      <c r="FN1770"/>
      <c r="FO1770"/>
      <c r="FP1770"/>
      <c r="FQ1770"/>
      <c r="FR1770"/>
      <c r="FS1770"/>
      <c r="FT1770"/>
      <c r="FU1770"/>
      <c r="FV1770"/>
      <c r="FW1770"/>
      <c r="FX1770"/>
      <c r="FY1770"/>
      <c r="FZ1770"/>
      <c r="GA1770"/>
      <c r="GB1770"/>
      <c r="GC1770"/>
      <c r="GD1770"/>
      <c r="GE1770"/>
      <c r="GF1770"/>
      <c r="GG1770"/>
      <c r="GH1770"/>
      <c r="GI1770"/>
      <c r="GJ1770"/>
      <c r="GK1770"/>
      <c r="GL1770"/>
      <c r="GM1770"/>
      <c r="GN1770"/>
      <c r="GO1770"/>
      <c r="GP1770"/>
      <c r="GQ1770"/>
      <c r="GR1770"/>
      <c r="GS1770"/>
      <c r="GT1770"/>
      <c r="GU1770"/>
      <c r="GV1770"/>
      <c r="GW1770"/>
      <c r="GX1770"/>
      <c r="GY1770"/>
      <c r="GZ1770"/>
      <c r="HA1770"/>
      <c r="HB1770"/>
      <c r="HC1770"/>
      <c r="HD1770"/>
      <c r="HE1770"/>
      <c r="HF1770"/>
      <c r="HG1770"/>
      <c r="HH1770"/>
      <c r="HI1770"/>
      <c r="HJ1770"/>
      <c r="HK1770"/>
      <c r="HL1770"/>
      <c r="HM1770"/>
      <c r="HN1770"/>
      <c r="HO1770"/>
      <c r="HP1770"/>
      <c r="HQ1770"/>
      <c r="HR1770"/>
      <c r="HS1770"/>
      <c r="HT1770"/>
      <c r="HU1770"/>
      <c r="HV1770"/>
      <c r="HW1770"/>
      <c r="HX1770"/>
      <c r="HY1770"/>
      <c r="HZ1770"/>
      <c r="IA1770"/>
      <c r="IB1770"/>
      <c r="IC1770"/>
      <c r="ID1770"/>
      <c r="IE1770"/>
      <c r="IF1770"/>
      <c r="IG1770"/>
      <c r="IH1770"/>
      <c r="II1770"/>
      <c r="IJ1770"/>
      <c r="IK1770"/>
      <c r="IL1770"/>
      <c r="IM1770"/>
      <c r="IN1770"/>
      <c r="IO1770"/>
      <c r="IP1770"/>
      <c r="IQ1770"/>
      <c r="IR1770"/>
      <c r="IS1770"/>
      <c r="IT1770"/>
      <c r="IU1770"/>
      <c r="IV1770"/>
      <c r="IW1770"/>
      <c r="IX1770"/>
      <c r="IY1770"/>
      <c r="IZ1770"/>
    </row>
    <row r="1771" spans="1:260" ht="12.75" customHeight="1" x14ac:dyDescent="0.2">
      <c r="A1771" s="203" t="s">
        <v>368</v>
      </c>
      <c r="B1771" s="203" t="s">
        <v>4383</v>
      </c>
      <c r="C1771" s="203" t="s">
        <v>910</v>
      </c>
      <c r="D1771" s="214">
        <v>33278</v>
      </c>
      <c r="E1771" s="203" t="s">
        <v>1002</v>
      </c>
      <c r="F1771" s="203" t="s">
        <v>140</v>
      </c>
      <c r="G1771" s="203" t="s">
        <v>4734</v>
      </c>
      <c r="H1771" s="203" t="s">
        <v>171</v>
      </c>
      <c r="I1771" s="203" t="s">
        <v>346</v>
      </c>
      <c r="J1771" s="203" t="s">
        <v>328</v>
      </c>
      <c r="K1771" s="203" t="s">
        <v>171</v>
      </c>
      <c r="L1771" s="203" t="s">
        <v>346</v>
      </c>
      <c r="M1771" s="203" t="s">
        <v>328</v>
      </c>
      <c r="N1771" s="203" t="s">
        <v>327</v>
      </c>
      <c r="O1771" s="203" t="s">
        <v>346</v>
      </c>
      <c r="P1771" s="203" t="s">
        <v>328</v>
      </c>
      <c r="Q1771" s="203" t="s">
        <v>327</v>
      </c>
      <c r="R1771" s="203" t="s">
        <v>232</v>
      </c>
      <c r="S1771" s="203" t="s">
        <v>60</v>
      </c>
      <c r="T1771" s="203" t="s">
        <v>327</v>
      </c>
      <c r="U1771" s="203" t="s">
        <v>232</v>
      </c>
      <c r="V1771" s="203" t="s">
        <v>60</v>
      </c>
      <c r="W1771" s="203" t="s">
        <v>327</v>
      </c>
      <c r="X1771" s="203" t="s">
        <v>232</v>
      </c>
      <c r="Y1771" s="203" t="s">
        <v>60</v>
      </c>
      <c r="Z1771" s="203" t="s">
        <v>364</v>
      </c>
      <c r="AA1771" s="203" t="s">
        <v>232</v>
      </c>
      <c r="AB1771" s="203" t="s">
        <v>1061</v>
      </c>
      <c r="AC1771" s="203">
        <v>0</v>
      </c>
      <c r="AD1771" s="203">
        <v>0</v>
      </c>
      <c r="AE1771" s="203">
        <v>0</v>
      </c>
      <c r="AF1771" s="203">
        <v>0</v>
      </c>
      <c r="AG1771" s="203">
        <v>0</v>
      </c>
      <c r="AH1771" s="203">
        <v>0</v>
      </c>
      <c r="AI1771" s="203">
        <v>0</v>
      </c>
      <c r="AJ1771" s="203">
        <v>0</v>
      </c>
      <c r="AK1771" s="203">
        <v>0</v>
      </c>
      <c r="AL1771" s="203"/>
      <c r="AM1771" s="203"/>
      <c r="AN1771" s="203"/>
      <c r="AO1771" s="203"/>
      <c r="AP1771" s="203"/>
      <c r="AQ1771" s="203"/>
      <c r="AR1771" s="203"/>
      <c r="AS1771" s="203"/>
      <c r="AT1771" s="203"/>
      <c r="AU1771" s="203"/>
      <c r="AV1771" s="203"/>
      <c r="AW1771" s="203"/>
      <c r="AX1771" s="203"/>
      <c r="AY1771" s="203"/>
      <c r="AZ1771" s="203"/>
      <c r="BA1771" s="203"/>
      <c r="BB1771" s="203"/>
      <c r="BC1771" s="203"/>
      <c r="BD1771" s="203"/>
      <c r="BE1771" s="203"/>
      <c r="BF1771" s="203"/>
      <c r="BG1771" s="203"/>
      <c r="BH1771" s="203"/>
      <c r="BI1771" s="203"/>
      <c r="BJ1771" s="203"/>
      <c r="BK1771" s="203"/>
      <c r="BL1771" s="203"/>
      <c r="BM1771" s="10"/>
      <c r="BN1771" s="10"/>
      <c r="BO1771" s="10"/>
      <c r="BP1771" s="10"/>
      <c r="BQ1771" s="10"/>
      <c r="BR1771" s="10"/>
      <c r="BS1771" s="10"/>
      <c r="BT1771" s="10"/>
      <c r="BU1771" s="10"/>
      <c r="BV1771" s="10"/>
      <c r="BW1771" s="10"/>
      <c r="BX1771" s="10"/>
      <c r="BY1771" s="10"/>
      <c r="BZ1771" s="10"/>
      <c r="CA1771" s="10"/>
      <c r="CB1771" s="10"/>
      <c r="CC1771" s="10"/>
      <c r="CD1771" s="10"/>
      <c r="CE1771" s="10"/>
      <c r="CF1771" s="10"/>
      <c r="CG1771" s="10"/>
      <c r="CH1771" s="10"/>
      <c r="CI1771" s="10"/>
      <c r="CJ1771" s="10"/>
      <c r="CK1771" s="10"/>
      <c r="CL1771" s="10"/>
      <c r="CM1771" s="10"/>
      <c r="CN1771" s="10"/>
      <c r="CO1771" s="10"/>
      <c r="CP1771" s="10"/>
      <c r="CQ1771" s="10"/>
      <c r="CR1771" s="10"/>
      <c r="CS1771" s="10"/>
      <c r="CT1771" s="10"/>
      <c r="CU1771" s="10"/>
      <c r="CV1771" s="10"/>
      <c r="CW1771" s="10"/>
      <c r="CX1771" s="10"/>
      <c r="CY1771" s="10"/>
      <c r="CZ1771" s="10"/>
      <c r="DA1771" s="10"/>
      <c r="DB1771" s="10"/>
      <c r="DC1771" s="10"/>
      <c r="DD1771" s="10"/>
      <c r="DE1771" s="10"/>
      <c r="DF1771" s="10"/>
      <c r="DG1771" s="10"/>
      <c r="DH1771" s="10"/>
      <c r="DI1771" s="10"/>
      <c r="DJ1771" s="10"/>
      <c r="DK1771" s="10"/>
      <c r="DL1771" s="10"/>
      <c r="DM1771" s="10"/>
      <c r="DN1771" s="10"/>
      <c r="DO1771" s="10"/>
      <c r="DP1771" s="10"/>
      <c r="DQ1771" s="10"/>
      <c r="DR1771" s="10"/>
      <c r="DS1771" s="10"/>
      <c r="DT1771" s="10"/>
      <c r="DU1771" s="10"/>
      <c r="DV1771" s="10"/>
      <c r="DW1771" s="10"/>
      <c r="DX1771" s="10"/>
      <c r="DY1771" s="10"/>
      <c r="DZ1771" s="10"/>
      <c r="EA1771" s="10"/>
      <c r="EB1771" s="10"/>
      <c r="EC1771" s="10"/>
      <c r="ED1771" s="10"/>
      <c r="EE1771" s="10"/>
      <c r="EF1771" s="10"/>
      <c r="EG1771" s="10"/>
      <c r="EH1771" s="10"/>
      <c r="EI1771" s="10"/>
      <c r="EJ1771" s="10"/>
      <c r="EK1771" s="10"/>
      <c r="EL1771" s="10"/>
      <c r="EM1771" s="10"/>
      <c r="EN1771" s="10"/>
      <c r="EO1771" s="10"/>
      <c r="EP1771" s="10"/>
      <c r="EQ1771" s="10"/>
      <c r="ER1771" s="10"/>
      <c r="ES1771" s="10"/>
      <c r="ET1771" s="10"/>
      <c r="EU1771" s="10"/>
      <c r="EV1771" s="10"/>
      <c r="EW1771" s="10"/>
      <c r="EX1771" s="10"/>
      <c r="EY1771" s="10"/>
      <c r="EZ1771" s="10"/>
      <c r="FA1771" s="10"/>
      <c r="FB1771" s="10"/>
      <c r="FC1771" s="10"/>
      <c r="FD1771" s="10"/>
      <c r="FE1771" s="10"/>
      <c r="FF1771" s="10"/>
      <c r="FG1771" s="10"/>
      <c r="FH1771" s="10"/>
      <c r="FI1771" s="10"/>
      <c r="FJ1771" s="10"/>
      <c r="FK1771" s="10"/>
      <c r="FL1771" s="10"/>
      <c r="FM1771" s="10"/>
      <c r="FN1771" s="10"/>
      <c r="FO1771" s="10"/>
      <c r="FP1771" s="10"/>
      <c r="FQ1771" s="10"/>
      <c r="FR1771" s="10"/>
      <c r="FS1771" s="10"/>
      <c r="FT1771" s="10"/>
      <c r="FU1771" s="10"/>
      <c r="FV1771" s="10"/>
      <c r="FW1771" s="10"/>
      <c r="FX1771" s="10"/>
      <c r="FY1771" s="10"/>
      <c r="FZ1771" s="10"/>
      <c r="GA1771" s="10"/>
      <c r="GB1771" s="10"/>
      <c r="GC1771" s="10"/>
      <c r="GD1771" s="10"/>
      <c r="GE1771" s="10"/>
      <c r="GF1771" s="10"/>
      <c r="GG1771" s="10"/>
      <c r="GH1771" s="10"/>
      <c r="GI1771" s="10"/>
      <c r="GJ1771" s="10"/>
      <c r="GK1771" s="10"/>
      <c r="GL1771" s="10"/>
      <c r="GM1771" s="10"/>
      <c r="GN1771" s="10"/>
      <c r="GO1771" s="10"/>
      <c r="GP1771" s="10"/>
      <c r="GQ1771" s="10"/>
      <c r="GR1771" s="10"/>
      <c r="GS1771" s="10"/>
      <c r="GT1771" s="10"/>
      <c r="GU1771" s="10"/>
      <c r="GV1771" s="10"/>
      <c r="GW1771" s="10"/>
      <c r="GX1771" s="10"/>
      <c r="GY1771" s="10"/>
      <c r="GZ1771" s="10"/>
      <c r="HA1771" s="10"/>
      <c r="HB1771" s="10"/>
      <c r="HC1771" s="10"/>
      <c r="HD1771" s="10"/>
      <c r="HE1771" s="10"/>
      <c r="HF1771" s="10"/>
      <c r="HG1771" s="10"/>
      <c r="HH1771" s="10"/>
      <c r="HI1771" s="10"/>
      <c r="HJ1771" s="10"/>
      <c r="HK1771" s="10"/>
      <c r="HL1771" s="10"/>
      <c r="HM1771" s="10"/>
      <c r="HN1771" s="10"/>
      <c r="HO1771" s="10"/>
      <c r="HP1771" s="10"/>
      <c r="HQ1771" s="10"/>
      <c r="HR1771" s="10"/>
      <c r="HS1771" s="10"/>
      <c r="HT1771" s="10"/>
      <c r="HU1771" s="10"/>
      <c r="HV1771" s="10"/>
      <c r="HW1771" s="10"/>
      <c r="HX1771" s="10"/>
      <c r="HY1771" s="10"/>
      <c r="HZ1771" s="10"/>
      <c r="IA1771" s="10"/>
      <c r="IB1771" s="10"/>
      <c r="IC1771" s="10"/>
      <c r="ID1771" s="10"/>
      <c r="IE1771" s="10"/>
      <c r="IF1771" s="10"/>
      <c r="IG1771" s="10"/>
      <c r="IH1771" s="10"/>
      <c r="II1771" s="10"/>
      <c r="IJ1771" s="10"/>
      <c r="IK1771" s="10"/>
      <c r="IL1771" s="10"/>
      <c r="IM1771" s="10"/>
      <c r="IN1771" s="10"/>
      <c r="IO1771" s="10"/>
      <c r="IP1771" s="10"/>
      <c r="IQ1771" s="10"/>
      <c r="IR1771" s="10"/>
      <c r="IS1771" s="10"/>
      <c r="IT1771" s="10"/>
      <c r="IU1771" s="10"/>
      <c r="IV1771" s="10"/>
      <c r="IW1771" s="10"/>
      <c r="IX1771" s="10"/>
      <c r="IY1771" s="10"/>
      <c r="IZ1771" s="10"/>
    </row>
    <row r="1772" spans="1:260" s="10" customFormat="1" ht="12.75" customHeight="1" x14ac:dyDescent="0.2">
      <c r="A1772" s="203" t="s">
        <v>529</v>
      </c>
      <c r="B1772" s="203" t="s">
        <v>4313</v>
      </c>
      <c r="C1772" s="203" t="s">
        <v>3807</v>
      </c>
      <c r="D1772" s="214">
        <v>35693</v>
      </c>
      <c r="E1772" s="203" t="s">
        <v>3456</v>
      </c>
      <c r="F1772" s="203" t="s">
        <v>3456</v>
      </c>
      <c r="G1772" s="203" t="s">
        <v>4735</v>
      </c>
      <c r="H1772" s="203" t="s">
        <v>529</v>
      </c>
      <c r="I1772" s="203" t="s">
        <v>23</v>
      </c>
      <c r="J1772" s="203" t="s">
        <v>328</v>
      </c>
      <c r="K1772" s="203"/>
      <c r="L1772" s="203"/>
      <c r="M1772" s="203"/>
      <c r="N1772" s="203"/>
      <c r="O1772" s="203"/>
      <c r="P1772" s="203"/>
      <c r="Q1772" s="203"/>
      <c r="R1772" s="203"/>
      <c r="S1772" s="203"/>
      <c r="T1772" s="203"/>
      <c r="U1772" s="203"/>
      <c r="V1772" s="203"/>
      <c r="W1772" s="203"/>
      <c r="X1772" s="203"/>
      <c r="Y1772" s="203"/>
      <c r="Z1772" s="203"/>
      <c r="AA1772" s="203"/>
      <c r="AB1772" s="203"/>
      <c r="AC1772" s="203"/>
      <c r="AD1772" s="203"/>
      <c r="AE1772" s="203"/>
      <c r="AF1772" s="203"/>
      <c r="AG1772" s="203"/>
      <c r="AH1772" s="203"/>
      <c r="AI1772" s="203"/>
      <c r="AJ1772" s="203"/>
      <c r="AK1772" s="203"/>
      <c r="AL1772" s="203"/>
      <c r="AM1772" s="203"/>
      <c r="AN1772" s="203"/>
      <c r="AO1772" s="203"/>
      <c r="AP1772" s="203"/>
      <c r="AQ1772" s="203"/>
      <c r="AR1772" s="203"/>
      <c r="AS1772" s="203"/>
      <c r="AT1772" s="203"/>
      <c r="AU1772" s="203"/>
      <c r="AV1772" s="203"/>
      <c r="AW1772" s="203"/>
      <c r="AX1772" s="203"/>
      <c r="AY1772" s="203"/>
      <c r="AZ1772" s="203"/>
      <c r="BA1772" s="203"/>
      <c r="BB1772" s="203"/>
      <c r="BC1772" s="203"/>
      <c r="BD1772" s="203"/>
      <c r="BE1772" s="203"/>
      <c r="BF1772" s="203"/>
      <c r="BG1772" s="203"/>
      <c r="BH1772" s="203"/>
      <c r="BI1772" s="203"/>
      <c r="BJ1772" s="203"/>
      <c r="BK1772" s="203"/>
      <c r="BL1772" s="203"/>
    </row>
    <row r="1773" spans="1:260" ht="12.75" customHeight="1" x14ac:dyDescent="0.2">
      <c r="A1773" s="203" t="s">
        <v>364</v>
      </c>
      <c r="B1773" s="203" t="s">
        <v>4439</v>
      </c>
      <c r="C1773" s="203" t="s">
        <v>3174</v>
      </c>
      <c r="D1773" s="214">
        <v>34494</v>
      </c>
      <c r="E1773" s="203" t="s">
        <v>3074</v>
      </c>
      <c r="F1773" s="203" t="s">
        <v>3416</v>
      </c>
      <c r="G1773" s="203" t="s">
        <v>4738</v>
      </c>
      <c r="H1773" s="203" t="s">
        <v>364</v>
      </c>
      <c r="I1773" s="203" t="s">
        <v>111</v>
      </c>
      <c r="J1773" s="203" t="s">
        <v>1059</v>
      </c>
      <c r="K1773" s="203" t="s">
        <v>364</v>
      </c>
      <c r="L1773" s="203" t="s">
        <v>111</v>
      </c>
      <c r="M1773" s="203" t="s">
        <v>1061</v>
      </c>
      <c r="N1773" s="203">
        <v>0</v>
      </c>
      <c r="O1773" s="203">
        <v>0</v>
      </c>
      <c r="P1773" s="203">
        <v>0</v>
      </c>
      <c r="Q1773" s="203">
        <v>0</v>
      </c>
      <c r="R1773" s="203">
        <v>0</v>
      </c>
      <c r="S1773" s="203">
        <v>0</v>
      </c>
      <c r="T1773" s="203">
        <v>0</v>
      </c>
      <c r="U1773" s="203">
        <v>0</v>
      </c>
      <c r="V1773" s="203">
        <v>0</v>
      </c>
      <c r="W1773" s="203">
        <v>0</v>
      </c>
      <c r="X1773" s="203">
        <v>0</v>
      </c>
      <c r="Y1773" s="203">
        <v>0</v>
      </c>
      <c r="Z1773" s="203">
        <v>0</v>
      </c>
      <c r="AA1773" s="203">
        <v>0</v>
      </c>
      <c r="AB1773" s="203">
        <v>0</v>
      </c>
      <c r="AC1773" s="203">
        <v>0</v>
      </c>
      <c r="AD1773" s="203">
        <v>0</v>
      </c>
      <c r="AE1773" s="203">
        <v>0</v>
      </c>
      <c r="AF1773" s="203">
        <v>0</v>
      </c>
      <c r="AG1773" s="203">
        <v>0</v>
      </c>
      <c r="AH1773" s="203">
        <v>0</v>
      </c>
      <c r="AI1773" s="203">
        <v>0</v>
      </c>
      <c r="AJ1773" s="203">
        <v>0</v>
      </c>
      <c r="AK1773" s="203">
        <v>0</v>
      </c>
      <c r="AL1773" s="203"/>
      <c r="AM1773" s="203"/>
      <c r="AN1773" s="203"/>
      <c r="AO1773" s="203"/>
      <c r="AP1773" s="203"/>
      <c r="AQ1773" s="203"/>
      <c r="AR1773" s="203"/>
      <c r="AS1773" s="203"/>
      <c r="AT1773" s="203"/>
      <c r="AU1773" s="203"/>
      <c r="AV1773" s="203"/>
      <c r="AW1773" s="203"/>
      <c r="AX1773" s="203"/>
      <c r="AY1773" s="203"/>
      <c r="AZ1773" s="203"/>
      <c r="BA1773" s="203"/>
      <c r="BB1773" s="203"/>
      <c r="BC1773" s="203"/>
      <c r="BD1773" s="203"/>
      <c r="BE1773" s="203"/>
      <c r="BF1773" s="203"/>
      <c r="BG1773" s="203"/>
      <c r="BH1773" s="203"/>
      <c r="BI1773" s="203"/>
      <c r="BJ1773" s="203"/>
      <c r="BK1773" s="203"/>
      <c r="BL1773" s="203"/>
    </row>
    <row r="1774" spans="1:260" ht="12.75" customHeight="1" x14ac:dyDescent="0.2">
      <c r="A1774" s="203" t="s">
        <v>364</v>
      </c>
      <c r="B1774" s="203" t="s">
        <v>229</v>
      </c>
      <c r="C1774" s="203" t="s">
        <v>1546</v>
      </c>
      <c r="D1774" s="214">
        <v>34055</v>
      </c>
      <c r="E1774" s="203" t="s">
        <v>1575</v>
      </c>
      <c r="F1774" s="203" t="s">
        <v>2188</v>
      </c>
      <c r="G1774" s="203" t="s">
        <v>4738</v>
      </c>
      <c r="H1774" s="203" t="s">
        <v>364</v>
      </c>
      <c r="I1774" s="203" t="s">
        <v>369</v>
      </c>
      <c r="J1774" s="203" t="s">
        <v>1061</v>
      </c>
      <c r="K1774" s="203" t="s">
        <v>171</v>
      </c>
      <c r="L1774" s="203" t="s">
        <v>453</v>
      </c>
      <c r="M1774" s="203" t="s">
        <v>60</v>
      </c>
      <c r="N1774" s="203" t="s">
        <v>171</v>
      </c>
      <c r="O1774" s="203" t="s">
        <v>453</v>
      </c>
      <c r="P1774" s="203" t="s">
        <v>328</v>
      </c>
      <c r="Q1774" s="203" t="s">
        <v>364</v>
      </c>
      <c r="R1774" s="203" t="s">
        <v>232</v>
      </c>
      <c r="S1774" s="203" t="s">
        <v>1061</v>
      </c>
      <c r="T1774" s="203" t="s">
        <v>364</v>
      </c>
      <c r="U1774" s="203" t="s">
        <v>232</v>
      </c>
      <c r="V1774" s="203" t="s">
        <v>1061</v>
      </c>
      <c r="W1774" s="203" t="s">
        <v>364</v>
      </c>
      <c r="X1774" s="203" t="s">
        <v>232</v>
      </c>
      <c r="Y1774" s="203" t="s">
        <v>1061</v>
      </c>
      <c r="Z1774" s="203">
        <v>0</v>
      </c>
      <c r="AA1774" s="203">
        <v>0</v>
      </c>
      <c r="AB1774" s="203">
        <v>0</v>
      </c>
      <c r="AC1774" s="203">
        <v>0</v>
      </c>
      <c r="AD1774" s="203">
        <v>0</v>
      </c>
      <c r="AE1774" s="203">
        <v>0</v>
      </c>
      <c r="AF1774" s="203">
        <v>0</v>
      </c>
      <c r="AG1774" s="203">
        <v>0</v>
      </c>
      <c r="AH1774" s="203">
        <v>0</v>
      </c>
      <c r="AI1774" s="203">
        <v>0</v>
      </c>
      <c r="AJ1774" s="203">
        <v>0</v>
      </c>
      <c r="AK1774" s="203">
        <v>0</v>
      </c>
      <c r="AL1774" s="203"/>
      <c r="AM1774" s="203"/>
      <c r="AN1774" s="203"/>
      <c r="AO1774" s="203"/>
      <c r="AP1774" s="203"/>
      <c r="AQ1774" s="203"/>
      <c r="AR1774" s="203"/>
      <c r="AS1774" s="203"/>
      <c r="AT1774" s="203"/>
      <c r="AU1774" s="203"/>
      <c r="AV1774" s="203"/>
      <c r="AW1774" s="203"/>
      <c r="AX1774" s="203"/>
      <c r="AY1774" s="203"/>
      <c r="AZ1774" s="203"/>
      <c r="BA1774" s="203"/>
      <c r="BB1774" s="203"/>
      <c r="BC1774" s="203"/>
      <c r="BD1774" s="203"/>
      <c r="BE1774" s="203"/>
      <c r="BF1774" s="203"/>
      <c r="BG1774" s="203"/>
      <c r="BH1774" s="203"/>
      <c r="BI1774" s="203"/>
      <c r="BJ1774" s="203"/>
      <c r="BK1774" s="203"/>
      <c r="BL1774" s="203"/>
      <c r="BM1774" s="13"/>
      <c r="BN1774" s="13"/>
      <c r="BO1774" s="13"/>
      <c r="BP1774" s="13"/>
      <c r="BQ1774" s="13"/>
      <c r="BR1774" s="13"/>
      <c r="BS1774" s="13"/>
      <c r="BT1774" s="13"/>
      <c r="BU1774" s="13"/>
      <c r="BV1774" s="13"/>
      <c r="BW1774" s="13"/>
      <c r="BX1774" s="13"/>
      <c r="BY1774" s="13"/>
      <c r="BZ1774" s="13"/>
      <c r="CA1774" s="13"/>
      <c r="CB1774" s="13"/>
      <c r="CC1774" s="13"/>
      <c r="CD1774" s="13"/>
      <c r="CE1774" s="13"/>
      <c r="CF1774" s="13"/>
      <c r="CG1774" s="13"/>
      <c r="CH1774" s="13"/>
      <c r="CI1774" s="13"/>
      <c r="CJ1774" s="13"/>
      <c r="CK1774" s="13"/>
      <c r="CL1774" s="13"/>
      <c r="CM1774" s="13"/>
      <c r="CN1774" s="13"/>
      <c r="CO1774" s="13"/>
      <c r="CP1774" s="13"/>
      <c r="CQ1774" s="13"/>
      <c r="CR1774" s="13"/>
      <c r="CS1774" s="13"/>
      <c r="CT1774" s="13"/>
      <c r="CU1774" s="13"/>
      <c r="CV1774" s="13"/>
      <c r="CW1774" s="13"/>
      <c r="CX1774" s="13"/>
      <c r="CY1774" s="13"/>
      <c r="CZ1774" s="13"/>
      <c r="DA1774" s="13"/>
      <c r="DB1774" s="13"/>
      <c r="DC1774" s="13"/>
      <c r="DD1774" s="13"/>
      <c r="DE1774" s="13"/>
      <c r="DF1774" s="13"/>
      <c r="DG1774" s="13"/>
      <c r="DH1774" s="13"/>
      <c r="DI1774" s="13"/>
      <c r="DJ1774" s="13"/>
      <c r="DK1774" s="13"/>
      <c r="DL1774" s="13"/>
      <c r="DM1774" s="13"/>
      <c r="DN1774" s="13"/>
      <c r="DO1774" s="13"/>
      <c r="DP1774" s="13"/>
      <c r="DQ1774" s="13"/>
      <c r="DR1774" s="13"/>
      <c r="DS1774" s="13"/>
      <c r="DT1774" s="13"/>
      <c r="DU1774" s="13"/>
      <c r="DV1774" s="13"/>
      <c r="DW1774" s="13"/>
      <c r="DX1774" s="13"/>
      <c r="DY1774" s="13"/>
      <c r="DZ1774" s="13"/>
      <c r="EA1774" s="13"/>
      <c r="EB1774" s="13"/>
      <c r="EC1774" s="13"/>
      <c r="ED1774" s="13"/>
      <c r="EE1774" s="13"/>
      <c r="EF1774" s="13"/>
      <c r="EG1774" s="13"/>
      <c r="EH1774" s="13"/>
      <c r="EI1774" s="13"/>
      <c r="EJ1774" s="13"/>
      <c r="EK1774" s="13"/>
      <c r="EL1774" s="13"/>
      <c r="EM1774" s="13"/>
      <c r="EN1774" s="13"/>
      <c r="EO1774" s="13"/>
      <c r="EP1774" s="13"/>
      <c r="EQ1774" s="13"/>
      <c r="ER1774" s="13"/>
      <c r="ES1774" s="13"/>
      <c r="ET1774" s="13"/>
      <c r="EU1774" s="13"/>
      <c r="EV1774" s="13"/>
      <c r="EW1774" s="13"/>
      <c r="EX1774" s="13"/>
      <c r="EY1774" s="13"/>
      <c r="EZ1774" s="13"/>
      <c r="FA1774" s="13"/>
      <c r="FB1774" s="13"/>
      <c r="FC1774" s="13"/>
      <c r="FD1774" s="13"/>
      <c r="FE1774" s="13"/>
      <c r="FF1774" s="13"/>
      <c r="FG1774" s="13"/>
      <c r="FH1774" s="13"/>
      <c r="FI1774" s="13"/>
      <c r="FJ1774" s="13"/>
      <c r="FK1774" s="13"/>
      <c r="FL1774" s="13"/>
      <c r="FM1774" s="13"/>
      <c r="FN1774" s="13"/>
      <c r="FO1774" s="13"/>
      <c r="FP1774" s="13"/>
      <c r="FQ1774" s="13"/>
      <c r="FR1774" s="13"/>
      <c r="FS1774" s="13"/>
      <c r="FT1774" s="13"/>
      <c r="FU1774" s="13"/>
      <c r="FV1774" s="13"/>
      <c r="FW1774" s="13"/>
      <c r="FX1774" s="13"/>
      <c r="FY1774" s="13"/>
      <c r="FZ1774" s="13"/>
      <c r="GA1774" s="13"/>
      <c r="GB1774" s="13"/>
      <c r="GC1774" s="13"/>
      <c r="GD1774" s="13"/>
      <c r="GE1774" s="13"/>
      <c r="GF1774" s="13"/>
      <c r="GG1774" s="13"/>
      <c r="GH1774" s="13"/>
      <c r="GI1774" s="13"/>
      <c r="GJ1774" s="13"/>
      <c r="GK1774" s="13"/>
      <c r="GL1774" s="13"/>
      <c r="GM1774" s="13"/>
      <c r="GN1774" s="13"/>
      <c r="GO1774" s="13"/>
      <c r="GP1774" s="13"/>
      <c r="GQ1774" s="13"/>
      <c r="GR1774" s="13"/>
      <c r="GS1774" s="13"/>
      <c r="GT1774" s="13"/>
      <c r="GU1774" s="13"/>
      <c r="GV1774" s="13"/>
      <c r="GW1774" s="13"/>
      <c r="GX1774" s="13"/>
      <c r="GY1774" s="13"/>
      <c r="GZ1774" s="13"/>
      <c r="HA1774" s="13"/>
      <c r="HB1774" s="13"/>
      <c r="HC1774" s="13"/>
      <c r="HD1774" s="13"/>
      <c r="HE1774" s="13"/>
      <c r="HF1774" s="13"/>
      <c r="HG1774" s="13"/>
      <c r="HH1774" s="13"/>
      <c r="HI1774" s="13"/>
      <c r="HJ1774" s="13"/>
      <c r="HK1774" s="13"/>
      <c r="HL1774" s="13"/>
      <c r="HM1774" s="13"/>
      <c r="HN1774" s="13"/>
      <c r="HO1774" s="13"/>
      <c r="HP1774" s="13"/>
      <c r="HQ1774" s="13"/>
      <c r="HR1774" s="13"/>
      <c r="HS1774" s="13"/>
      <c r="HT1774" s="13"/>
      <c r="HU1774" s="13"/>
      <c r="HV1774" s="13"/>
      <c r="HW1774" s="13"/>
      <c r="HX1774" s="13"/>
      <c r="HY1774" s="13"/>
      <c r="HZ1774" s="13"/>
      <c r="IA1774" s="13"/>
      <c r="IB1774" s="13"/>
      <c r="IC1774" s="13"/>
      <c r="ID1774" s="13"/>
      <c r="IE1774" s="13"/>
      <c r="IF1774" s="13"/>
      <c r="IG1774" s="13"/>
      <c r="IH1774" s="13"/>
      <c r="II1774" s="13"/>
      <c r="IJ1774" s="13"/>
      <c r="IK1774" s="13"/>
      <c r="IL1774" s="13"/>
      <c r="IM1774" s="13"/>
      <c r="IN1774" s="13"/>
      <c r="IO1774" s="13"/>
      <c r="IP1774" s="13"/>
      <c r="IQ1774" s="13"/>
      <c r="IR1774" s="13"/>
      <c r="IS1774" s="13"/>
      <c r="IT1774" s="13"/>
      <c r="IU1774" s="13"/>
      <c r="IV1774" s="13"/>
    </row>
    <row r="1775" spans="1:260" s="13" customFormat="1" ht="12.75" customHeight="1" x14ac:dyDescent="0.2">
      <c r="A1775" s="203" t="s">
        <v>529</v>
      </c>
      <c r="B1775" s="203" t="s">
        <v>4235</v>
      </c>
      <c r="C1775" s="203" t="s">
        <v>4008</v>
      </c>
      <c r="D1775" s="214">
        <v>35208</v>
      </c>
      <c r="E1775" s="203" t="s">
        <v>3456</v>
      </c>
      <c r="F1775" s="203" t="s">
        <v>3446</v>
      </c>
      <c r="G1775" s="203" t="s">
        <v>4771</v>
      </c>
      <c r="H1775" s="203" t="s">
        <v>327</v>
      </c>
      <c r="I1775" s="203" t="s">
        <v>103</v>
      </c>
      <c r="J1775" s="203" t="s">
        <v>365</v>
      </c>
      <c r="K1775" s="203"/>
      <c r="L1775" s="203"/>
      <c r="M1775" s="203"/>
      <c r="N1775" s="203"/>
      <c r="O1775" s="203"/>
      <c r="P1775" s="203"/>
      <c r="Q1775" s="203"/>
      <c r="R1775" s="203"/>
      <c r="S1775" s="203"/>
      <c r="T1775" s="203"/>
      <c r="U1775" s="203"/>
      <c r="V1775" s="203"/>
      <c r="W1775" s="203"/>
      <c r="X1775" s="203"/>
      <c r="Y1775" s="203"/>
      <c r="Z1775" s="203"/>
      <c r="AA1775" s="203"/>
      <c r="AB1775" s="203"/>
      <c r="AC1775" s="203"/>
      <c r="AD1775" s="203"/>
      <c r="AE1775" s="203"/>
      <c r="AF1775" s="203"/>
      <c r="AG1775" s="203"/>
      <c r="AH1775" s="203"/>
      <c r="AI1775" s="203"/>
      <c r="AJ1775" s="203"/>
      <c r="AK1775" s="203"/>
      <c r="AL1775" s="203"/>
      <c r="AM1775" s="203"/>
      <c r="AN1775" s="203"/>
      <c r="AO1775" s="203"/>
      <c r="AP1775" s="203"/>
      <c r="AQ1775" s="203"/>
      <c r="AR1775" s="203"/>
      <c r="AS1775" s="203"/>
      <c r="AT1775" s="203"/>
      <c r="AU1775" s="203"/>
      <c r="AV1775" s="203"/>
      <c r="AW1775" s="203"/>
      <c r="AX1775" s="203"/>
      <c r="AY1775" s="203"/>
      <c r="AZ1775" s="203"/>
      <c r="BA1775" s="203"/>
      <c r="BB1775" s="203"/>
      <c r="BC1775" s="203"/>
      <c r="BD1775" s="203"/>
      <c r="BE1775" s="203"/>
      <c r="BF1775" s="203"/>
      <c r="BG1775" s="203"/>
      <c r="BH1775" s="203"/>
      <c r="BI1775" s="203"/>
      <c r="BJ1775" s="203"/>
      <c r="BK1775" s="203"/>
      <c r="BL1775" s="203"/>
      <c r="IW1775"/>
      <c r="IX1775"/>
      <c r="IY1775"/>
      <c r="IZ1775"/>
    </row>
    <row r="1776" spans="1:260" ht="12.75" customHeight="1" x14ac:dyDescent="0.2">
      <c r="A1776" s="203" t="s">
        <v>529</v>
      </c>
      <c r="B1776" s="203" t="s">
        <v>4221</v>
      </c>
      <c r="C1776" s="203" t="s">
        <v>1992</v>
      </c>
      <c r="D1776" s="214">
        <v>34853</v>
      </c>
      <c r="E1776" s="203" t="s">
        <v>2064</v>
      </c>
      <c r="F1776" s="203" t="s">
        <v>2118</v>
      </c>
      <c r="G1776" s="203" t="s">
        <v>4771</v>
      </c>
      <c r="H1776" s="203" t="s">
        <v>364</v>
      </c>
      <c r="I1776" s="203" t="s">
        <v>336</v>
      </c>
      <c r="J1776" s="203" t="s">
        <v>1059</v>
      </c>
      <c r="K1776" s="203" t="s">
        <v>202</v>
      </c>
      <c r="L1776" s="203">
        <v>0</v>
      </c>
      <c r="M1776" s="203">
        <v>0</v>
      </c>
      <c r="N1776" s="203" t="s">
        <v>364</v>
      </c>
      <c r="O1776" s="203" t="s">
        <v>122</v>
      </c>
      <c r="P1776" s="203" t="s">
        <v>1061</v>
      </c>
      <c r="Q1776" s="203" t="s">
        <v>327</v>
      </c>
      <c r="R1776" s="203" t="s">
        <v>122</v>
      </c>
      <c r="S1776" s="203" t="s">
        <v>365</v>
      </c>
      <c r="T1776" s="203">
        <v>0</v>
      </c>
      <c r="U1776" s="203">
        <v>0</v>
      </c>
      <c r="V1776" s="203">
        <v>0</v>
      </c>
      <c r="W1776" s="203">
        <v>0</v>
      </c>
      <c r="X1776" s="203">
        <v>0</v>
      </c>
      <c r="Y1776" s="203">
        <v>0</v>
      </c>
      <c r="Z1776" s="203">
        <v>0</v>
      </c>
      <c r="AA1776" s="203">
        <v>0</v>
      </c>
      <c r="AB1776" s="203">
        <v>0</v>
      </c>
      <c r="AC1776" s="203">
        <v>0</v>
      </c>
      <c r="AD1776" s="203">
        <v>0</v>
      </c>
      <c r="AE1776" s="203">
        <v>0</v>
      </c>
      <c r="AF1776" s="203">
        <v>0</v>
      </c>
      <c r="AG1776" s="203">
        <v>0</v>
      </c>
      <c r="AH1776" s="203">
        <v>0</v>
      </c>
      <c r="AI1776" s="203">
        <v>0</v>
      </c>
      <c r="AJ1776" s="203">
        <v>0</v>
      </c>
      <c r="AK1776" s="203">
        <v>0</v>
      </c>
      <c r="AL1776" s="203"/>
      <c r="AM1776" s="203"/>
      <c r="AN1776" s="203"/>
      <c r="AO1776" s="203"/>
      <c r="AP1776" s="203"/>
      <c r="AQ1776" s="203"/>
      <c r="AR1776" s="203"/>
      <c r="AS1776" s="203"/>
      <c r="AT1776" s="203"/>
      <c r="AU1776" s="203"/>
      <c r="AV1776" s="203"/>
      <c r="AW1776" s="203"/>
      <c r="AX1776" s="203"/>
      <c r="AY1776" s="203"/>
      <c r="AZ1776" s="203"/>
      <c r="BA1776" s="203"/>
      <c r="BB1776" s="203"/>
      <c r="BC1776" s="203"/>
      <c r="BD1776" s="203"/>
      <c r="BE1776" s="203"/>
      <c r="BF1776" s="203"/>
      <c r="BG1776" s="203"/>
      <c r="BH1776" s="203"/>
      <c r="BI1776" s="203"/>
      <c r="BJ1776" s="203"/>
      <c r="BK1776" s="203"/>
      <c r="BL1776" s="203"/>
      <c r="BM1776" s="10"/>
      <c r="BN1776" s="10"/>
      <c r="BO1776" s="10"/>
      <c r="BP1776" s="10"/>
      <c r="BQ1776" s="10"/>
      <c r="BR1776" s="10"/>
      <c r="BS1776" s="10"/>
      <c r="BT1776" s="10"/>
      <c r="BU1776" s="10"/>
      <c r="BV1776" s="10"/>
      <c r="BW1776" s="10"/>
      <c r="BX1776" s="10"/>
      <c r="BY1776" s="10"/>
      <c r="BZ1776" s="10"/>
      <c r="CA1776" s="10"/>
      <c r="CB1776" s="10"/>
      <c r="CC1776" s="10"/>
      <c r="CD1776" s="10"/>
      <c r="CE1776" s="10"/>
      <c r="CF1776" s="10"/>
      <c r="CG1776" s="10"/>
      <c r="CH1776" s="10"/>
      <c r="CI1776" s="10"/>
      <c r="CJ1776" s="10"/>
      <c r="CK1776" s="10"/>
      <c r="CL1776" s="10"/>
      <c r="CM1776" s="10"/>
      <c r="CN1776" s="10"/>
      <c r="CO1776" s="10"/>
      <c r="CP1776" s="10"/>
      <c r="CQ1776" s="10"/>
      <c r="CR1776" s="10"/>
      <c r="CS1776" s="10"/>
      <c r="CT1776" s="10"/>
      <c r="CU1776" s="10"/>
      <c r="CV1776" s="10"/>
      <c r="CW1776" s="10"/>
      <c r="CX1776" s="10"/>
      <c r="CY1776" s="10"/>
      <c r="CZ1776" s="10"/>
      <c r="DA1776" s="10"/>
      <c r="DB1776" s="10"/>
      <c r="DC1776" s="10"/>
      <c r="DD1776" s="10"/>
      <c r="DE1776" s="10"/>
      <c r="DF1776" s="10"/>
      <c r="DG1776" s="10"/>
      <c r="DH1776" s="10"/>
      <c r="DI1776" s="10"/>
      <c r="DJ1776" s="10"/>
      <c r="DK1776" s="10"/>
      <c r="DL1776" s="10"/>
      <c r="DM1776" s="10"/>
      <c r="DN1776" s="10"/>
      <c r="DO1776" s="10"/>
      <c r="DP1776" s="10"/>
      <c r="DQ1776" s="10"/>
      <c r="DR1776" s="10"/>
      <c r="DS1776" s="10"/>
      <c r="DT1776" s="10"/>
      <c r="DU1776" s="10"/>
      <c r="DV1776" s="10"/>
      <c r="DW1776" s="10"/>
      <c r="DX1776" s="10"/>
      <c r="DY1776" s="10"/>
      <c r="DZ1776" s="10"/>
      <c r="EA1776" s="10"/>
      <c r="EB1776" s="10"/>
      <c r="EC1776" s="10"/>
      <c r="ED1776" s="10"/>
      <c r="EE1776" s="10"/>
      <c r="EF1776" s="10"/>
      <c r="EG1776" s="10"/>
      <c r="EH1776" s="10"/>
      <c r="EI1776" s="10"/>
      <c r="EJ1776" s="10"/>
      <c r="EK1776" s="10"/>
      <c r="EL1776" s="10"/>
      <c r="EM1776" s="10"/>
      <c r="EN1776" s="10"/>
      <c r="EO1776" s="10"/>
      <c r="EP1776" s="10"/>
      <c r="EQ1776" s="10"/>
      <c r="ER1776" s="10"/>
      <c r="ES1776" s="10"/>
      <c r="ET1776" s="10"/>
      <c r="EU1776" s="10"/>
      <c r="EV1776" s="10"/>
      <c r="EW1776" s="10"/>
      <c r="EX1776" s="10"/>
      <c r="EY1776" s="10"/>
      <c r="EZ1776" s="10"/>
      <c r="FA1776" s="10"/>
      <c r="FB1776" s="10"/>
      <c r="FC1776" s="10"/>
      <c r="FD1776" s="10"/>
      <c r="FE1776" s="10"/>
      <c r="FF1776" s="10"/>
      <c r="FG1776" s="10"/>
      <c r="FH1776" s="10"/>
      <c r="FI1776" s="10"/>
      <c r="FJ1776" s="10"/>
      <c r="FK1776" s="10"/>
      <c r="FL1776" s="10"/>
      <c r="FM1776" s="10"/>
      <c r="FN1776" s="10"/>
      <c r="FO1776" s="10"/>
      <c r="FP1776" s="10"/>
      <c r="FQ1776" s="10"/>
      <c r="FR1776" s="10"/>
      <c r="FS1776" s="10"/>
      <c r="FT1776" s="10"/>
      <c r="FU1776" s="10"/>
      <c r="FV1776" s="10"/>
      <c r="FW1776" s="10"/>
      <c r="FX1776" s="10"/>
      <c r="FY1776" s="10"/>
      <c r="FZ1776" s="10"/>
      <c r="GA1776" s="10"/>
      <c r="GB1776" s="10"/>
      <c r="GC1776" s="10"/>
      <c r="GD1776" s="10"/>
      <c r="GE1776" s="10"/>
      <c r="GF1776" s="10"/>
      <c r="GG1776" s="10"/>
      <c r="GH1776" s="10"/>
      <c r="GI1776" s="10"/>
      <c r="GJ1776" s="10"/>
      <c r="GK1776" s="10"/>
      <c r="GL1776" s="10"/>
      <c r="GM1776" s="10"/>
      <c r="GN1776" s="10"/>
      <c r="GO1776" s="10"/>
      <c r="GP1776" s="10"/>
      <c r="GQ1776" s="10"/>
      <c r="GR1776" s="10"/>
      <c r="GS1776" s="10"/>
      <c r="GT1776" s="10"/>
      <c r="GU1776" s="10"/>
      <c r="GV1776" s="10"/>
      <c r="GW1776" s="10"/>
      <c r="GX1776" s="10"/>
      <c r="GY1776" s="10"/>
      <c r="GZ1776" s="10"/>
      <c r="HA1776" s="10"/>
      <c r="HB1776" s="10"/>
      <c r="HC1776" s="10"/>
      <c r="HD1776" s="10"/>
      <c r="HE1776" s="10"/>
      <c r="HF1776" s="10"/>
      <c r="HG1776" s="10"/>
      <c r="HH1776" s="10"/>
      <c r="HI1776" s="10"/>
      <c r="HJ1776" s="10"/>
      <c r="HK1776" s="10"/>
      <c r="HL1776" s="10"/>
      <c r="HM1776" s="10"/>
      <c r="HN1776" s="10"/>
      <c r="HO1776" s="10"/>
      <c r="HP1776" s="10"/>
      <c r="HQ1776" s="10"/>
      <c r="HR1776" s="10"/>
      <c r="HS1776" s="10"/>
      <c r="HT1776" s="10"/>
      <c r="HU1776" s="10"/>
      <c r="HV1776" s="10"/>
      <c r="HW1776" s="10"/>
      <c r="HX1776" s="10"/>
      <c r="HY1776" s="10"/>
      <c r="HZ1776" s="10"/>
      <c r="IA1776" s="10"/>
      <c r="IB1776" s="10"/>
      <c r="IC1776" s="10"/>
      <c r="ID1776" s="10"/>
      <c r="IE1776" s="10"/>
      <c r="IF1776" s="10"/>
      <c r="IG1776" s="10"/>
      <c r="IH1776" s="10"/>
      <c r="II1776" s="10"/>
      <c r="IJ1776" s="10"/>
      <c r="IK1776" s="10"/>
      <c r="IL1776" s="10"/>
      <c r="IM1776" s="10"/>
      <c r="IN1776" s="10"/>
      <c r="IO1776" s="10"/>
      <c r="IP1776" s="10"/>
      <c r="IQ1776" s="10"/>
      <c r="IR1776" s="10"/>
      <c r="IS1776" s="10"/>
      <c r="IT1776" s="10"/>
      <c r="IU1776" s="10"/>
      <c r="IV1776" s="10"/>
    </row>
    <row r="1777" spans="1:260" ht="12.75" customHeight="1" x14ac:dyDescent="0.2">
      <c r="A1777" s="203" t="s">
        <v>4028</v>
      </c>
      <c r="B1777" s="203" t="s">
        <v>4028</v>
      </c>
      <c r="C1777" s="203"/>
      <c r="D1777" s="214"/>
      <c r="E1777" s="203"/>
      <c r="F1777" s="203"/>
      <c r="G1777" s="203" t="s">
        <v>4028</v>
      </c>
      <c r="H1777" s="203" t="s">
        <v>4028</v>
      </c>
      <c r="I1777" s="203" t="s">
        <v>4028</v>
      </c>
      <c r="J1777" s="203" t="s">
        <v>4028</v>
      </c>
      <c r="K1777" s="203" t="s">
        <v>4028</v>
      </c>
      <c r="L1777" s="203" t="s">
        <v>4028</v>
      </c>
      <c r="M1777" s="203" t="s">
        <v>4028</v>
      </c>
      <c r="N1777" s="203" t="s">
        <v>4028</v>
      </c>
      <c r="O1777" s="203" t="s">
        <v>4028</v>
      </c>
      <c r="P1777" s="203" t="s">
        <v>4028</v>
      </c>
      <c r="Q1777" s="203" t="s">
        <v>4028</v>
      </c>
      <c r="R1777" s="203" t="s">
        <v>4028</v>
      </c>
      <c r="S1777" s="203" t="s">
        <v>4028</v>
      </c>
      <c r="T1777" s="203" t="s">
        <v>4028</v>
      </c>
      <c r="U1777" s="203" t="s">
        <v>4028</v>
      </c>
      <c r="V1777" s="203" t="s">
        <v>4028</v>
      </c>
      <c r="W1777" s="203" t="s">
        <v>4028</v>
      </c>
      <c r="X1777" s="203" t="s">
        <v>4028</v>
      </c>
      <c r="Y1777" s="203" t="s">
        <v>4028</v>
      </c>
      <c r="Z1777" s="203" t="s">
        <v>4028</v>
      </c>
      <c r="AA1777" s="203" t="s">
        <v>4028</v>
      </c>
      <c r="AB1777" s="203" t="s">
        <v>4028</v>
      </c>
      <c r="AC1777" s="203" t="s">
        <v>4028</v>
      </c>
      <c r="AD1777" s="203" t="s">
        <v>4028</v>
      </c>
      <c r="AE1777" s="203" t="s">
        <v>4028</v>
      </c>
      <c r="AF1777" s="203" t="s">
        <v>4028</v>
      </c>
      <c r="AG1777" s="203" t="s">
        <v>4028</v>
      </c>
      <c r="AH1777" s="203" t="s">
        <v>4028</v>
      </c>
      <c r="AI1777" s="203" t="s">
        <v>4028</v>
      </c>
      <c r="AJ1777" s="203" t="s">
        <v>4028</v>
      </c>
      <c r="AK1777" s="203" t="s">
        <v>4028</v>
      </c>
      <c r="AL1777" s="203"/>
      <c r="AM1777" s="203"/>
      <c r="AN1777" s="203"/>
      <c r="AO1777" s="203"/>
      <c r="AP1777" s="203"/>
      <c r="AQ1777" s="203"/>
      <c r="AR1777" s="203"/>
      <c r="AS1777" s="203"/>
      <c r="AT1777" s="203"/>
      <c r="AU1777" s="203"/>
      <c r="AV1777" s="203"/>
      <c r="AW1777" s="203"/>
      <c r="AX1777" s="203"/>
      <c r="AY1777" s="203"/>
      <c r="AZ1777" s="203"/>
      <c r="BA1777" s="203"/>
      <c r="BB1777" s="203"/>
      <c r="BC1777" s="203"/>
      <c r="BD1777" s="203"/>
      <c r="BE1777" s="203"/>
      <c r="BF1777" s="203"/>
      <c r="BG1777" s="203"/>
      <c r="BH1777" s="203"/>
      <c r="BI1777" s="203"/>
      <c r="BJ1777" s="203"/>
      <c r="BK1777" s="203"/>
      <c r="BL1777" s="203"/>
    </row>
    <row r="1778" spans="1:260" ht="12.75" customHeight="1" x14ac:dyDescent="0.2">
      <c r="A1778" s="203" t="s">
        <v>4029</v>
      </c>
      <c r="B1778" s="203" t="s">
        <v>4028</v>
      </c>
      <c r="C1778" s="203" t="s">
        <v>3523</v>
      </c>
      <c r="D1778" s="214">
        <v>35627</v>
      </c>
      <c r="E1778" s="203" t="s">
        <v>3456</v>
      </c>
      <c r="F1778" s="203" t="s">
        <v>3446</v>
      </c>
      <c r="G1778" s="203" t="s">
        <v>4028</v>
      </c>
      <c r="H1778" s="203" t="s">
        <v>370</v>
      </c>
      <c r="I1778" s="203" t="s">
        <v>103</v>
      </c>
      <c r="J1778" s="203"/>
      <c r="K1778" s="203"/>
      <c r="L1778" s="203"/>
      <c r="M1778" s="203"/>
      <c r="N1778" s="203"/>
      <c r="O1778" s="203"/>
      <c r="P1778" s="203"/>
      <c r="Q1778" s="203"/>
      <c r="R1778" s="203"/>
      <c r="S1778" s="203"/>
      <c r="T1778" s="203"/>
      <c r="U1778" s="203"/>
      <c r="V1778" s="203"/>
      <c r="W1778" s="203"/>
      <c r="X1778" s="203"/>
      <c r="Y1778" s="203"/>
      <c r="Z1778" s="203"/>
      <c r="AA1778" s="203"/>
      <c r="AB1778" s="203"/>
      <c r="AC1778" s="203"/>
      <c r="AD1778" s="203"/>
      <c r="AE1778" s="203"/>
      <c r="AF1778" s="203"/>
      <c r="AG1778" s="203"/>
      <c r="AH1778" s="203"/>
      <c r="AI1778" s="203"/>
      <c r="AJ1778" s="203"/>
      <c r="AK1778" s="203"/>
      <c r="AL1778" s="203"/>
      <c r="AM1778" s="203"/>
      <c r="AN1778" s="203"/>
      <c r="AO1778" s="203"/>
      <c r="AP1778" s="203"/>
      <c r="AQ1778" s="203"/>
      <c r="AR1778" s="203"/>
      <c r="AS1778" s="203"/>
      <c r="AT1778" s="203"/>
      <c r="AU1778" s="203"/>
      <c r="AV1778" s="203"/>
      <c r="AW1778" s="203"/>
      <c r="AX1778" s="203"/>
      <c r="AY1778" s="203"/>
      <c r="AZ1778" s="203"/>
      <c r="BA1778" s="203"/>
      <c r="BB1778" s="203"/>
      <c r="BC1778" s="203"/>
      <c r="BD1778" s="203"/>
      <c r="BE1778" s="203"/>
      <c r="BF1778" s="203"/>
      <c r="BG1778" s="203"/>
      <c r="BH1778" s="203"/>
      <c r="BI1778" s="203"/>
      <c r="BJ1778" s="203"/>
      <c r="BK1778" s="203"/>
      <c r="BL1778" s="203"/>
      <c r="BM1778" s="10"/>
      <c r="BN1778" s="10"/>
      <c r="BO1778" s="10"/>
      <c r="BP1778" s="10"/>
      <c r="BQ1778" s="10"/>
      <c r="BR1778" s="10"/>
      <c r="BS1778" s="10"/>
      <c r="BT1778" s="10"/>
      <c r="BU1778" s="10"/>
      <c r="BV1778" s="10"/>
      <c r="BW1778" s="10"/>
      <c r="BX1778" s="10"/>
      <c r="BY1778" s="10"/>
      <c r="BZ1778" s="10"/>
      <c r="CA1778" s="10"/>
      <c r="CB1778" s="10"/>
      <c r="CC1778" s="10"/>
      <c r="CD1778" s="10"/>
      <c r="CE1778" s="10"/>
      <c r="CF1778" s="10"/>
      <c r="CG1778" s="10"/>
      <c r="CH1778" s="10"/>
      <c r="CI1778" s="10"/>
      <c r="CJ1778" s="10"/>
      <c r="CK1778" s="10"/>
      <c r="CL1778" s="10"/>
      <c r="CM1778" s="10"/>
      <c r="CN1778" s="10"/>
      <c r="CO1778" s="10"/>
      <c r="CP1778" s="10"/>
      <c r="CQ1778" s="10"/>
      <c r="CR1778" s="10"/>
      <c r="CS1778" s="10"/>
      <c r="CT1778" s="10"/>
      <c r="CU1778" s="10"/>
      <c r="CV1778" s="10"/>
      <c r="CW1778" s="10"/>
      <c r="CX1778" s="10"/>
      <c r="CY1778" s="10"/>
      <c r="CZ1778" s="10"/>
      <c r="DA1778" s="10"/>
      <c r="DB1778" s="10"/>
      <c r="DC1778" s="10"/>
      <c r="DD1778" s="10"/>
      <c r="DE1778" s="10"/>
      <c r="DF1778" s="10"/>
      <c r="DG1778" s="10"/>
      <c r="DH1778" s="10"/>
      <c r="DI1778" s="10"/>
      <c r="DJ1778" s="10"/>
      <c r="DK1778" s="10"/>
      <c r="DL1778" s="10"/>
      <c r="DM1778" s="10"/>
      <c r="DN1778" s="10"/>
      <c r="DO1778" s="10"/>
      <c r="DP1778" s="10"/>
      <c r="DQ1778" s="10"/>
      <c r="DR1778" s="10"/>
      <c r="DS1778" s="10"/>
      <c r="DT1778" s="10"/>
      <c r="DU1778" s="10"/>
      <c r="DV1778" s="10"/>
      <c r="DW1778" s="10"/>
      <c r="DX1778" s="10"/>
      <c r="DY1778" s="10"/>
      <c r="DZ1778" s="10"/>
      <c r="EA1778" s="10"/>
      <c r="EB1778" s="10"/>
      <c r="EC1778" s="10"/>
      <c r="ED1778" s="10"/>
      <c r="EE1778" s="10"/>
      <c r="EF1778" s="10"/>
      <c r="EG1778" s="10"/>
      <c r="EH1778" s="10"/>
      <c r="EI1778" s="10"/>
      <c r="EJ1778" s="10"/>
      <c r="EK1778" s="10"/>
      <c r="EL1778" s="10"/>
      <c r="EM1778" s="10"/>
      <c r="EN1778" s="10"/>
      <c r="EO1778" s="10"/>
      <c r="EP1778" s="10"/>
      <c r="EQ1778" s="10"/>
      <c r="ER1778" s="10"/>
      <c r="ES1778" s="10"/>
      <c r="ET1778" s="10"/>
      <c r="EU1778" s="10"/>
      <c r="EV1778" s="10"/>
      <c r="EW1778" s="10"/>
      <c r="EX1778" s="10"/>
      <c r="EY1778" s="10"/>
      <c r="EZ1778" s="10"/>
      <c r="FA1778" s="10"/>
      <c r="FB1778" s="10"/>
      <c r="FC1778" s="10"/>
      <c r="FD1778" s="10"/>
      <c r="FE1778" s="10"/>
      <c r="FF1778" s="10"/>
      <c r="FG1778" s="10"/>
      <c r="FH1778" s="10"/>
      <c r="FI1778" s="10"/>
      <c r="FJ1778" s="10"/>
      <c r="FK1778" s="10"/>
      <c r="FL1778" s="10"/>
      <c r="FM1778" s="10"/>
      <c r="FN1778" s="10"/>
      <c r="FO1778" s="10"/>
      <c r="FP1778" s="10"/>
      <c r="FQ1778" s="10"/>
      <c r="FR1778" s="10"/>
      <c r="FS1778" s="10"/>
      <c r="FT1778" s="10"/>
      <c r="FU1778" s="10"/>
      <c r="FV1778" s="10"/>
      <c r="FW1778" s="10"/>
      <c r="FX1778" s="10"/>
      <c r="FY1778" s="10"/>
      <c r="FZ1778" s="10"/>
      <c r="GA1778" s="10"/>
      <c r="GB1778" s="10"/>
      <c r="GC1778" s="10"/>
      <c r="GD1778" s="10"/>
      <c r="GE1778" s="10"/>
      <c r="GF1778" s="10"/>
      <c r="GG1778" s="10"/>
      <c r="GH1778" s="10"/>
      <c r="GI1778" s="10"/>
      <c r="GJ1778" s="10"/>
      <c r="GK1778" s="10"/>
      <c r="GL1778" s="10"/>
      <c r="GM1778" s="10"/>
      <c r="GN1778" s="10"/>
      <c r="GO1778" s="10"/>
      <c r="GP1778" s="10"/>
      <c r="GQ1778" s="10"/>
      <c r="GR1778" s="10"/>
      <c r="GS1778" s="10"/>
      <c r="GT1778" s="10"/>
      <c r="GU1778" s="10"/>
      <c r="GV1778" s="10"/>
      <c r="GW1778" s="10"/>
      <c r="GX1778" s="10"/>
      <c r="GY1778" s="10"/>
      <c r="GZ1778" s="10"/>
      <c r="HA1778" s="10"/>
      <c r="HB1778" s="10"/>
      <c r="HC1778" s="10"/>
      <c r="HD1778" s="10"/>
      <c r="HE1778" s="10"/>
      <c r="HF1778" s="10"/>
      <c r="HG1778" s="10"/>
      <c r="HH1778" s="10"/>
      <c r="HI1778" s="10"/>
      <c r="HJ1778" s="10"/>
      <c r="HK1778" s="10"/>
      <c r="HL1778" s="10"/>
      <c r="HM1778" s="10"/>
      <c r="HN1778" s="10"/>
      <c r="HO1778" s="10"/>
      <c r="HP1778" s="10"/>
      <c r="HQ1778" s="10"/>
      <c r="HR1778" s="10"/>
      <c r="HS1778" s="10"/>
      <c r="HT1778" s="10"/>
      <c r="HU1778" s="10"/>
      <c r="HV1778" s="10"/>
      <c r="HW1778" s="10"/>
      <c r="HX1778" s="10"/>
      <c r="HY1778" s="10"/>
      <c r="HZ1778" s="10"/>
      <c r="IA1778" s="10"/>
      <c r="IB1778" s="10"/>
      <c r="IC1778" s="10"/>
      <c r="ID1778" s="10"/>
      <c r="IE1778" s="10"/>
      <c r="IF1778" s="10"/>
      <c r="IG1778" s="10"/>
      <c r="IH1778" s="10"/>
      <c r="II1778" s="10"/>
      <c r="IJ1778" s="10"/>
      <c r="IK1778" s="10"/>
      <c r="IL1778" s="10"/>
      <c r="IM1778" s="10"/>
      <c r="IN1778" s="10"/>
      <c r="IO1778" s="10"/>
      <c r="IP1778" s="10"/>
      <c r="IQ1778" s="10"/>
      <c r="IR1778" s="10"/>
      <c r="IS1778" s="10"/>
      <c r="IT1778" s="10"/>
      <c r="IU1778" s="10"/>
      <c r="IV1778" s="10"/>
    </row>
    <row r="1779" spans="1:260" ht="12.75" customHeight="1" x14ac:dyDescent="0.2">
      <c r="A1779" s="203" t="s">
        <v>370</v>
      </c>
      <c r="B1779" s="203" t="s">
        <v>4221</v>
      </c>
      <c r="C1779" s="203" t="s">
        <v>2003</v>
      </c>
      <c r="D1779" s="214">
        <v>34474</v>
      </c>
      <c r="E1779" s="203" t="s">
        <v>2033</v>
      </c>
      <c r="F1779" s="203" t="s">
        <v>2155</v>
      </c>
      <c r="G1779" s="203" t="s">
        <v>3420</v>
      </c>
      <c r="H1779" s="203" t="s">
        <v>344</v>
      </c>
      <c r="I1779" s="203" t="s">
        <v>453</v>
      </c>
      <c r="J1779" s="203" t="s">
        <v>3850</v>
      </c>
      <c r="K1779" s="203" t="s">
        <v>202</v>
      </c>
      <c r="L1779" s="203"/>
      <c r="M1779" s="203"/>
      <c r="N1779" s="203"/>
      <c r="O1779" s="203"/>
      <c r="P1779" s="203"/>
      <c r="Q1779" s="203" t="s">
        <v>344</v>
      </c>
      <c r="R1779" s="203" t="s">
        <v>453</v>
      </c>
      <c r="S1779" s="203" t="s">
        <v>2004</v>
      </c>
      <c r="T1779" s="203">
        <v>0</v>
      </c>
      <c r="U1779" s="203">
        <v>0</v>
      </c>
      <c r="V1779" s="203">
        <v>0</v>
      </c>
      <c r="W1779" s="203">
        <v>0</v>
      </c>
      <c r="X1779" s="203">
        <v>0</v>
      </c>
      <c r="Y1779" s="203">
        <v>0</v>
      </c>
      <c r="Z1779" s="203">
        <v>0</v>
      </c>
      <c r="AA1779" s="203">
        <v>0</v>
      </c>
      <c r="AB1779" s="203">
        <v>0</v>
      </c>
      <c r="AC1779" s="203">
        <v>0</v>
      </c>
      <c r="AD1779" s="203">
        <v>0</v>
      </c>
      <c r="AE1779" s="203">
        <v>0</v>
      </c>
      <c r="AF1779" s="203">
        <v>0</v>
      </c>
      <c r="AG1779" s="203">
        <v>0</v>
      </c>
      <c r="AH1779" s="203">
        <v>0</v>
      </c>
      <c r="AI1779" s="203">
        <v>0</v>
      </c>
      <c r="AJ1779" s="203">
        <v>0</v>
      </c>
      <c r="AK1779" s="203">
        <v>0</v>
      </c>
      <c r="AL1779" s="203"/>
      <c r="AM1779" s="203"/>
      <c r="AN1779" s="203"/>
      <c r="AO1779" s="203"/>
      <c r="AP1779" s="203"/>
      <c r="AQ1779" s="203"/>
      <c r="AR1779" s="203"/>
      <c r="AS1779" s="203"/>
      <c r="AT1779" s="203"/>
      <c r="AU1779" s="203"/>
      <c r="AV1779" s="203"/>
      <c r="AW1779" s="203"/>
      <c r="AX1779" s="203"/>
      <c r="AY1779" s="203"/>
      <c r="AZ1779" s="203"/>
      <c r="BA1779" s="203"/>
      <c r="BB1779" s="203"/>
      <c r="BC1779" s="203"/>
      <c r="BD1779" s="203"/>
      <c r="BE1779" s="203"/>
      <c r="BF1779" s="203"/>
      <c r="BG1779" s="203"/>
      <c r="BH1779" s="203"/>
      <c r="BI1779" s="203"/>
      <c r="BJ1779" s="203"/>
      <c r="BK1779" s="203"/>
      <c r="BL1779" s="203"/>
      <c r="BM1779" s="10"/>
      <c r="BN1779" s="10"/>
      <c r="BO1779" s="10"/>
      <c r="BP1779" s="10"/>
      <c r="BQ1779" s="10"/>
      <c r="BR1779" s="10"/>
      <c r="BS1779" s="10"/>
      <c r="BT1779" s="10"/>
      <c r="BU1779" s="10"/>
      <c r="BV1779" s="10"/>
      <c r="BW1779" s="10"/>
      <c r="BX1779" s="10"/>
      <c r="BY1779" s="10"/>
      <c r="BZ1779" s="10"/>
      <c r="CA1779" s="10"/>
      <c r="CB1779" s="10"/>
      <c r="CC1779" s="10"/>
      <c r="CD1779" s="10"/>
      <c r="CE1779" s="10"/>
      <c r="CF1779" s="10"/>
      <c r="CG1779" s="10"/>
      <c r="CH1779" s="10"/>
      <c r="CI1779" s="10"/>
      <c r="CJ1779" s="10"/>
      <c r="CK1779" s="10"/>
      <c r="CL1779" s="10"/>
      <c r="CM1779" s="10"/>
      <c r="CN1779" s="10"/>
      <c r="CO1779" s="10"/>
      <c r="CP1779" s="10"/>
      <c r="CQ1779" s="10"/>
      <c r="CR1779" s="10"/>
      <c r="CS1779" s="10"/>
      <c r="CT1779" s="10"/>
      <c r="CU1779" s="10"/>
      <c r="CV1779" s="10"/>
      <c r="CW1779" s="10"/>
      <c r="CX1779" s="10"/>
      <c r="CY1779" s="10"/>
      <c r="CZ1779" s="10"/>
      <c r="DA1779" s="10"/>
      <c r="DB1779" s="10"/>
      <c r="DC1779" s="10"/>
      <c r="DD1779" s="10"/>
      <c r="DE1779" s="10"/>
      <c r="DF1779" s="10"/>
      <c r="DG1779" s="10"/>
      <c r="DH1779" s="10"/>
      <c r="DI1779" s="10"/>
      <c r="DJ1779" s="10"/>
      <c r="DK1779" s="10"/>
      <c r="DL1779" s="10"/>
      <c r="DM1779" s="10"/>
      <c r="DN1779" s="10"/>
      <c r="DO1779" s="10"/>
      <c r="DP1779" s="10"/>
      <c r="DQ1779" s="10"/>
      <c r="DR1779" s="10"/>
      <c r="DS1779" s="10"/>
      <c r="DT1779" s="10"/>
      <c r="DU1779" s="10"/>
      <c r="DV1779" s="10"/>
      <c r="DW1779" s="10"/>
      <c r="DX1779" s="10"/>
      <c r="DY1779" s="10"/>
      <c r="DZ1779" s="10"/>
      <c r="EA1779" s="10"/>
      <c r="EB1779" s="10"/>
      <c r="EC1779" s="10"/>
      <c r="ED1779" s="10"/>
      <c r="EE1779" s="10"/>
      <c r="EF1779" s="10"/>
      <c r="EG1779" s="10"/>
      <c r="EH1779" s="10"/>
      <c r="EI1779" s="10"/>
      <c r="EJ1779" s="10"/>
      <c r="EK1779" s="10"/>
      <c r="EL1779" s="10"/>
      <c r="EM1779" s="10"/>
      <c r="EN1779" s="10"/>
      <c r="EO1779" s="10"/>
      <c r="EP1779" s="10"/>
      <c r="EQ1779" s="10"/>
      <c r="ER1779" s="10"/>
      <c r="ES1779" s="10"/>
      <c r="ET1779" s="10"/>
      <c r="EU1779" s="10"/>
      <c r="EV1779" s="10"/>
      <c r="EW1779" s="10"/>
      <c r="EX1779" s="10"/>
      <c r="EY1779" s="10"/>
      <c r="EZ1779" s="10"/>
      <c r="FA1779" s="10"/>
      <c r="FB1779" s="10"/>
      <c r="FC1779" s="10"/>
      <c r="FD1779" s="10"/>
      <c r="FE1779" s="10"/>
      <c r="FF1779" s="10"/>
      <c r="FG1779" s="10"/>
      <c r="FH1779" s="10"/>
      <c r="FI1779" s="10"/>
      <c r="FJ1779" s="10"/>
      <c r="FK1779" s="10"/>
      <c r="FL1779" s="10"/>
      <c r="FM1779" s="10"/>
      <c r="FN1779" s="10"/>
      <c r="FO1779" s="10"/>
      <c r="FP1779" s="10"/>
      <c r="FQ1779" s="10"/>
      <c r="FR1779" s="10"/>
      <c r="FS1779" s="10"/>
      <c r="FT1779" s="10"/>
      <c r="FU1779" s="10"/>
      <c r="FV1779" s="10"/>
      <c r="FW1779" s="10"/>
      <c r="FX1779" s="10"/>
      <c r="FY1779" s="10"/>
      <c r="FZ1779" s="10"/>
      <c r="GA1779" s="10"/>
      <c r="GB1779" s="10"/>
      <c r="GC1779" s="10"/>
      <c r="GD1779" s="10"/>
      <c r="GE1779" s="10"/>
      <c r="GF1779" s="10"/>
      <c r="GG1779" s="10"/>
      <c r="GH1779" s="10"/>
      <c r="GI1779" s="10"/>
      <c r="GJ1779" s="10"/>
      <c r="GK1779" s="10"/>
      <c r="GL1779" s="10"/>
      <c r="GM1779" s="10"/>
      <c r="GN1779" s="10"/>
      <c r="GO1779" s="10"/>
      <c r="GP1779" s="10"/>
      <c r="GQ1779" s="10"/>
      <c r="GR1779" s="10"/>
      <c r="GS1779" s="10"/>
      <c r="GT1779" s="10"/>
      <c r="GU1779" s="10"/>
      <c r="GV1779" s="10"/>
      <c r="GW1779" s="10"/>
      <c r="GX1779" s="10"/>
      <c r="GY1779" s="10"/>
      <c r="GZ1779" s="10"/>
      <c r="HA1779" s="10"/>
      <c r="HB1779" s="10"/>
      <c r="HC1779" s="10"/>
      <c r="HD1779" s="10"/>
      <c r="HE1779" s="10"/>
      <c r="HF1779" s="10"/>
      <c r="HG1779" s="10"/>
      <c r="HH1779" s="10"/>
      <c r="HI1779" s="10"/>
      <c r="HJ1779" s="10"/>
      <c r="HK1779" s="10"/>
      <c r="HL1779" s="10"/>
      <c r="HM1779" s="10"/>
      <c r="HN1779" s="10"/>
      <c r="HO1779" s="10"/>
      <c r="HP1779" s="10"/>
      <c r="HQ1779" s="10"/>
      <c r="HR1779" s="10"/>
      <c r="HS1779" s="10"/>
      <c r="HT1779" s="10"/>
      <c r="HU1779" s="10"/>
      <c r="HV1779" s="10"/>
      <c r="HW1779" s="10"/>
      <c r="HX1779" s="10"/>
      <c r="HY1779" s="10"/>
      <c r="HZ1779" s="10"/>
      <c r="IA1779" s="10"/>
      <c r="IB1779" s="10"/>
      <c r="IC1779" s="10"/>
      <c r="ID1779" s="10"/>
      <c r="IE1779" s="10"/>
      <c r="IF1779" s="10"/>
      <c r="IG1779" s="10"/>
      <c r="IH1779" s="10"/>
      <c r="II1779" s="10"/>
      <c r="IJ1779" s="10"/>
      <c r="IK1779" s="10"/>
      <c r="IL1779" s="10"/>
      <c r="IM1779" s="10"/>
      <c r="IN1779" s="10"/>
      <c r="IO1779" s="10"/>
      <c r="IP1779" s="10"/>
      <c r="IQ1779" s="10"/>
      <c r="IR1779" s="10"/>
      <c r="IS1779" s="10"/>
      <c r="IT1779" s="10"/>
      <c r="IU1779" s="10"/>
      <c r="IV1779" s="10"/>
    </row>
    <row r="1780" spans="1:260" ht="12.75" customHeight="1" x14ac:dyDescent="0.2">
      <c r="A1780" s="203" t="s">
        <v>273</v>
      </c>
      <c r="B1780" s="203" t="s">
        <v>131</v>
      </c>
      <c r="C1780" s="203" t="s">
        <v>4335</v>
      </c>
      <c r="D1780" s="215">
        <v>35591</v>
      </c>
      <c r="E1780" s="205" t="s">
        <v>4517</v>
      </c>
      <c r="F1780" s="206" t="s">
        <v>4517</v>
      </c>
      <c r="G1780" s="206"/>
      <c r="H1780" s="203"/>
      <c r="I1780" s="203"/>
      <c r="J1780" s="206"/>
      <c r="K1780" s="203"/>
      <c r="L1780" s="203"/>
      <c r="M1780" s="206"/>
      <c r="N1780" s="203"/>
      <c r="O1780" s="203"/>
      <c r="P1780" s="206"/>
      <c r="Q1780" s="203"/>
      <c r="R1780" s="203"/>
      <c r="S1780" s="203"/>
      <c r="T1780" s="203"/>
      <c r="U1780" s="203"/>
      <c r="V1780" s="203"/>
      <c r="W1780" s="203"/>
      <c r="X1780" s="203"/>
      <c r="Y1780" s="203"/>
      <c r="Z1780" s="203"/>
      <c r="AA1780" s="203"/>
      <c r="AB1780" s="203"/>
      <c r="AC1780" s="203"/>
      <c r="AD1780" s="203"/>
      <c r="AE1780" s="203"/>
      <c r="AF1780" s="203"/>
      <c r="AG1780" s="203"/>
      <c r="AH1780" s="203"/>
      <c r="AI1780" s="203"/>
      <c r="AJ1780" s="203"/>
      <c r="AK1780" s="203"/>
      <c r="AL1780" s="203"/>
      <c r="AM1780" s="203"/>
      <c r="AN1780" s="203"/>
      <c r="AO1780" s="203"/>
      <c r="AP1780" s="203"/>
      <c r="AQ1780" s="203"/>
      <c r="AR1780" s="203"/>
      <c r="AS1780" s="203"/>
      <c r="AT1780" s="203"/>
      <c r="AU1780" s="203"/>
      <c r="AV1780" s="203"/>
      <c r="AW1780" s="203"/>
      <c r="AX1780" s="203"/>
      <c r="AY1780" s="203"/>
      <c r="AZ1780" s="203"/>
      <c r="BA1780" s="203"/>
      <c r="BB1780" s="203"/>
      <c r="BC1780" s="203"/>
      <c r="BD1780" s="203"/>
      <c r="BE1780" s="203"/>
      <c r="BF1780" s="203"/>
      <c r="BG1780" s="203"/>
      <c r="BH1780" s="203"/>
      <c r="BI1780" s="203"/>
      <c r="BJ1780" s="203"/>
      <c r="BK1780" s="203"/>
      <c r="BL1780" s="203"/>
      <c r="BM1780" s="10"/>
      <c r="BN1780" s="10"/>
      <c r="BO1780" s="10"/>
      <c r="BP1780" s="10"/>
      <c r="BQ1780" s="10"/>
      <c r="BR1780" s="10"/>
      <c r="BS1780" s="10"/>
      <c r="BT1780" s="10"/>
      <c r="BU1780" s="10"/>
      <c r="BV1780" s="10"/>
      <c r="BW1780" s="10"/>
      <c r="BX1780" s="10"/>
      <c r="BY1780" s="10"/>
      <c r="BZ1780" s="10"/>
      <c r="CA1780" s="10"/>
      <c r="CB1780" s="10"/>
      <c r="CC1780" s="10"/>
      <c r="CD1780" s="10"/>
      <c r="CE1780" s="10"/>
      <c r="CF1780" s="10"/>
      <c r="CG1780" s="10"/>
      <c r="CH1780" s="10"/>
      <c r="CI1780" s="10"/>
      <c r="CJ1780" s="10"/>
      <c r="CK1780" s="10"/>
      <c r="CL1780" s="10"/>
      <c r="CM1780" s="10"/>
      <c r="CN1780" s="10"/>
      <c r="CO1780" s="10"/>
      <c r="CP1780" s="10"/>
      <c r="CQ1780" s="10"/>
      <c r="CR1780" s="10"/>
      <c r="CS1780" s="10"/>
      <c r="CT1780" s="10"/>
      <c r="CU1780" s="10"/>
      <c r="CV1780" s="10"/>
      <c r="CW1780" s="10"/>
      <c r="CX1780" s="10"/>
      <c r="CY1780" s="10"/>
      <c r="CZ1780" s="10"/>
      <c r="DA1780" s="10"/>
      <c r="DB1780" s="10"/>
      <c r="DC1780" s="10"/>
      <c r="DD1780" s="10"/>
      <c r="DE1780" s="10"/>
      <c r="DF1780" s="10"/>
      <c r="DG1780" s="10"/>
      <c r="DH1780" s="10"/>
      <c r="DI1780" s="10"/>
      <c r="DJ1780" s="10"/>
      <c r="DK1780" s="10"/>
      <c r="DL1780" s="10"/>
      <c r="DM1780" s="10"/>
      <c r="DN1780" s="10"/>
      <c r="DO1780" s="10"/>
      <c r="DP1780" s="10"/>
      <c r="DQ1780" s="10"/>
      <c r="DR1780" s="10"/>
      <c r="DS1780" s="10"/>
      <c r="DT1780" s="10"/>
      <c r="DU1780" s="10"/>
      <c r="DV1780" s="10"/>
      <c r="DW1780" s="10"/>
      <c r="DX1780" s="10"/>
      <c r="DY1780" s="10"/>
      <c r="DZ1780" s="10"/>
      <c r="EA1780" s="10"/>
      <c r="EB1780" s="10"/>
      <c r="EC1780" s="10"/>
      <c r="ED1780" s="10"/>
      <c r="EE1780" s="10"/>
      <c r="EF1780" s="10"/>
      <c r="EG1780" s="10"/>
      <c r="EH1780" s="10"/>
      <c r="EI1780" s="10"/>
      <c r="EJ1780" s="10"/>
      <c r="EK1780" s="10"/>
      <c r="EL1780" s="10"/>
      <c r="EM1780" s="10"/>
      <c r="EN1780" s="10"/>
      <c r="EO1780" s="10"/>
      <c r="EP1780" s="10"/>
      <c r="EQ1780" s="10"/>
      <c r="ER1780" s="10"/>
      <c r="ES1780" s="10"/>
      <c r="ET1780" s="10"/>
      <c r="EU1780" s="10"/>
      <c r="EV1780" s="10"/>
      <c r="EW1780" s="10"/>
      <c r="EX1780" s="10"/>
      <c r="EY1780" s="10"/>
      <c r="EZ1780" s="10"/>
      <c r="FA1780" s="10"/>
      <c r="FB1780" s="10"/>
      <c r="FC1780" s="10"/>
      <c r="FD1780" s="10"/>
      <c r="FE1780" s="10"/>
      <c r="FF1780" s="10"/>
      <c r="FG1780" s="10"/>
      <c r="FH1780" s="10"/>
      <c r="FI1780" s="10"/>
      <c r="FJ1780" s="10"/>
      <c r="FK1780" s="10"/>
      <c r="FL1780" s="10"/>
      <c r="FM1780" s="10"/>
      <c r="FN1780" s="10"/>
      <c r="FO1780" s="10"/>
      <c r="FP1780" s="10"/>
      <c r="FQ1780" s="10"/>
      <c r="FR1780" s="10"/>
      <c r="FS1780" s="10"/>
      <c r="FT1780" s="10"/>
      <c r="FU1780" s="10"/>
      <c r="FV1780" s="10"/>
      <c r="FW1780" s="10"/>
      <c r="FX1780" s="10"/>
      <c r="FY1780" s="10"/>
      <c r="FZ1780" s="10"/>
      <c r="GA1780" s="10"/>
      <c r="GB1780" s="10"/>
      <c r="GC1780" s="10"/>
      <c r="GD1780" s="10"/>
      <c r="GE1780" s="10"/>
      <c r="GF1780" s="10"/>
      <c r="GG1780" s="10"/>
      <c r="GH1780" s="10"/>
      <c r="GI1780" s="10"/>
      <c r="GJ1780" s="10"/>
      <c r="GK1780" s="10"/>
      <c r="GL1780" s="10"/>
      <c r="GM1780" s="10"/>
      <c r="GN1780" s="10"/>
      <c r="GO1780" s="10"/>
      <c r="GP1780" s="10"/>
      <c r="GQ1780" s="10"/>
      <c r="GR1780" s="10"/>
      <c r="GS1780" s="10"/>
      <c r="GT1780" s="10"/>
      <c r="GU1780" s="10"/>
      <c r="GV1780" s="10"/>
      <c r="GW1780" s="10"/>
      <c r="GX1780" s="10"/>
      <c r="GY1780" s="10"/>
      <c r="GZ1780" s="10"/>
      <c r="HA1780" s="10"/>
      <c r="HB1780" s="10"/>
      <c r="HC1780" s="10"/>
      <c r="HD1780" s="10"/>
      <c r="HE1780" s="10"/>
      <c r="HF1780" s="10"/>
      <c r="HG1780" s="10"/>
      <c r="HH1780" s="10"/>
      <c r="HI1780" s="10"/>
      <c r="HJ1780" s="10"/>
      <c r="HK1780" s="10"/>
      <c r="HL1780" s="10"/>
      <c r="HM1780" s="10"/>
      <c r="HN1780" s="10"/>
      <c r="HO1780" s="10"/>
      <c r="HP1780" s="10"/>
      <c r="HQ1780" s="10"/>
      <c r="HR1780" s="10"/>
      <c r="HS1780" s="10"/>
      <c r="HT1780" s="10"/>
      <c r="HU1780" s="10"/>
      <c r="HV1780" s="10"/>
      <c r="HW1780" s="10"/>
      <c r="HX1780" s="10"/>
      <c r="HY1780" s="10"/>
      <c r="HZ1780" s="10"/>
      <c r="IA1780" s="10"/>
      <c r="IB1780" s="10"/>
      <c r="IC1780" s="10"/>
      <c r="ID1780" s="10"/>
      <c r="IE1780" s="10"/>
      <c r="IF1780" s="10"/>
      <c r="IG1780" s="10"/>
      <c r="IH1780" s="10"/>
      <c r="II1780" s="10"/>
      <c r="IJ1780" s="10"/>
      <c r="IK1780" s="10"/>
      <c r="IL1780" s="10"/>
      <c r="IM1780" s="10"/>
      <c r="IN1780" s="10"/>
      <c r="IO1780" s="10"/>
      <c r="IP1780" s="10"/>
      <c r="IQ1780" s="10"/>
      <c r="IR1780" s="10"/>
      <c r="IS1780" s="10"/>
      <c r="IT1780" s="10"/>
      <c r="IU1780" s="10"/>
      <c r="IV1780" s="10"/>
    </row>
    <row r="1781" spans="1:260" s="202" customFormat="1" ht="12.75" customHeight="1" x14ac:dyDescent="0.2">
      <c r="A1781" s="203" t="s">
        <v>4044</v>
      </c>
      <c r="B1781" s="203" t="s">
        <v>4299</v>
      </c>
      <c r="C1781" s="203" t="s">
        <v>890</v>
      </c>
      <c r="D1781" s="214">
        <v>32912</v>
      </c>
      <c r="E1781" s="203" t="s">
        <v>859</v>
      </c>
      <c r="F1781" s="203" t="s">
        <v>2158</v>
      </c>
      <c r="G1781" s="203" t="s">
        <v>3420</v>
      </c>
      <c r="H1781" s="203" t="s">
        <v>12</v>
      </c>
      <c r="I1781" s="203" t="s">
        <v>2235</v>
      </c>
      <c r="J1781" s="203">
        <v>0</v>
      </c>
      <c r="K1781" s="203" t="s">
        <v>12</v>
      </c>
      <c r="L1781" s="203" t="s">
        <v>2235</v>
      </c>
      <c r="M1781" s="203">
        <v>0</v>
      </c>
      <c r="N1781" s="203" t="s">
        <v>12</v>
      </c>
      <c r="O1781" s="203" t="s">
        <v>2235</v>
      </c>
      <c r="P1781" s="203">
        <v>0</v>
      </c>
      <c r="Q1781" s="203" t="s">
        <v>12</v>
      </c>
      <c r="R1781" s="203" t="s">
        <v>1678</v>
      </c>
      <c r="S1781" s="203">
        <v>0</v>
      </c>
      <c r="T1781" s="203" t="s">
        <v>12</v>
      </c>
      <c r="U1781" s="203" t="s">
        <v>350</v>
      </c>
      <c r="V1781" s="203">
        <v>0</v>
      </c>
      <c r="W1781" s="203" t="s">
        <v>12</v>
      </c>
      <c r="X1781" s="203" t="s">
        <v>350</v>
      </c>
      <c r="Y1781" s="203">
        <v>0</v>
      </c>
      <c r="Z1781" s="203" t="s">
        <v>12</v>
      </c>
      <c r="AA1781" s="203" t="s">
        <v>350</v>
      </c>
      <c r="AB1781" s="203">
        <v>0</v>
      </c>
      <c r="AC1781" s="203" t="s">
        <v>12</v>
      </c>
      <c r="AD1781" s="203" t="s">
        <v>350</v>
      </c>
      <c r="AE1781" s="203">
        <v>0</v>
      </c>
      <c r="AF1781" s="203">
        <v>0</v>
      </c>
      <c r="AG1781" s="203">
        <v>0</v>
      </c>
      <c r="AH1781" s="203">
        <v>0</v>
      </c>
      <c r="AI1781" s="203">
        <v>0</v>
      </c>
      <c r="AJ1781" s="203">
        <v>0</v>
      </c>
      <c r="AK1781" s="203">
        <v>0</v>
      </c>
      <c r="AL1781" s="203"/>
      <c r="AM1781" s="203"/>
      <c r="AN1781" s="203"/>
      <c r="AO1781" s="203"/>
      <c r="AP1781" s="203"/>
      <c r="AQ1781" s="203"/>
      <c r="AR1781" s="203"/>
      <c r="AS1781" s="203"/>
      <c r="AT1781" s="203"/>
      <c r="AU1781" s="203"/>
      <c r="AV1781" s="203"/>
      <c r="AW1781" s="203"/>
      <c r="AX1781" s="203"/>
      <c r="AY1781" s="203"/>
      <c r="AZ1781" s="203"/>
      <c r="BA1781" s="203"/>
      <c r="BB1781" s="203"/>
      <c r="BC1781" s="203"/>
      <c r="BD1781" s="203"/>
      <c r="BE1781" s="203"/>
      <c r="BF1781" s="203"/>
      <c r="BG1781" s="203"/>
      <c r="BH1781" s="203"/>
      <c r="BI1781" s="203"/>
      <c r="BJ1781" s="203"/>
      <c r="BK1781" s="203"/>
      <c r="BL1781" s="203"/>
      <c r="IW1781" s="10"/>
      <c r="IX1781" s="10"/>
      <c r="IY1781" s="10"/>
      <c r="IZ1781" s="10"/>
    </row>
    <row r="1782" spans="1:260" s="10" customFormat="1" ht="12.75" customHeight="1" x14ac:dyDescent="0.2">
      <c r="A1782" s="203" t="s">
        <v>4041</v>
      </c>
      <c r="B1782" s="203" t="s">
        <v>4263</v>
      </c>
      <c r="C1782" s="203" t="s">
        <v>2869</v>
      </c>
      <c r="D1782" s="214">
        <v>34894</v>
      </c>
      <c r="E1782" s="203" t="s">
        <v>2624</v>
      </c>
      <c r="F1782" s="203" t="s">
        <v>2593</v>
      </c>
      <c r="G1782" s="203" t="s">
        <v>3420</v>
      </c>
      <c r="H1782" s="203" t="s">
        <v>339</v>
      </c>
      <c r="I1782" s="203" t="s">
        <v>55</v>
      </c>
      <c r="J1782" s="203"/>
      <c r="K1782" s="203" t="s">
        <v>339</v>
      </c>
      <c r="L1782" s="203" t="s">
        <v>55</v>
      </c>
      <c r="M1782" s="203">
        <v>0</v>
      </c>
      <c r="N1782" s="203" t="s">
        <v>339</v>
      </c>
      <c r="O1782" s="203" t="s">
        <v>55</v>
      </c>
      <c r="P1782" s="203">
        <v>0</v>
      </c>
      <c r="Q1782" s="203">
        <v>0</v>
      </c>
      <c r="R1782" s="203">
        <v>0</v>
      </c>
      <c r="S1782" s="203">
        <v>0</v>
      </c>
      <c r="T1782" s="203">
        <v>0</v>
      </c>
      <c r="U1782" s="203">
        <v>0</v>
      </c>
      <c r="V1782" s="203">
        <v>0</v>
      </c>
      <c r="W1782" s="203">
        <v>0</v>
      </c>
      <c r="X1782" s="203">
        <v>0</v>
      </c>
      <c r="Y1782" s="203">
        <v>0</v>
      </c>
      <c r="Z1782" s="203">
        <v>0</v>
      </c>
      <c r="AA1782" s="203">
        <v>0</v>
      </c>
      <c r="AB1782" s="203">
        <v>0</v>
      </c>
      <c r="AC1782" s="203">
        <v>0</v>
      </c>
      <c r="AD1782" s="203">
        <v>0</v>
      </c>
      <c r="AE1782" s="203">
        <v>0</v>
      </c>
      <c r="AF1782" s="203">
        <v>0</v>
      </c>
      <c r="AG1782" s="203">
        <v>0</v>
      </c>
      <c r="AH1782" s="203">
        <v>0</v>
      </c>
      <c r="AI1782" s="203">
        <v>0</v>
      </c>
      <c r="AJ1782" s="203">
        <v>0</v>
      </c>
      <c r="AK1782" s="203">
        <v>0</v>
      </c>
      <c r="AL1782" s="203"/>
      <c r="AM1782" s="203"/>
      <c r="AN1782" s="203"/>
      <c r="AO1782" s="203"/>
      <c r="AP1782" s="203"/>
      <c r="AQ1782" s="203"/>
      <c r="AR1782" s="203"/>
      <c r="AS1782" s="203"/>
      <c r="AT1782" s="203"/>
      <c r="AU1782" s="203"/>
      <c r="AV1782" s="203"/>
      <c r="AW1782" s="203"/>
      <c r="AX1782" s="203"/>
      <c r="AY1782" s="203"/>
      <c r="AZ1782" s="203"/>
      <c r="BA1782" s="203"/>
      <c r="BB1782" s="203"/>
      <c r="BC1782" s="203"/>
      <c r="BD1782" s="203"/>
      <c r="BE1782" s="203"/>
      <c r="BF1782" s="203"/>
      <c r="BG1782" s="203"/>
      <c r="BH1782" s="203"/>
      <c r="BI1782" s="203"/>
      <c r="BJ1782" s="203"/>
      <c r="BK1782" s="203"/>
      <c r="BL1782" s="203"/>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c r="FC1782"/>
      <c r="FD1782"/>
      <c r="FE1782"/>
      <c r="FF1782"/>
      <c r="FG1782"/>
      <c r="FH1782"/>
      <c r="FI1782"/>
      <c r="FJ1782"/>
      <c r="FK1782"/>
      <c r="FL1782"/>
      <c r="FM1782"/>
      <c r="FN1782"/>
      <c r="FO1782"/>
      <c r="FP1782"/>
      <c r="FQ1782"/>
      <c r="FR1782"/>
      <c r="FS1782"/>
      <c r="FT1782"/>
      <c r="FU1782"/>
      <c r="FV1782"/>
      <c r="FW1782"/>
      <c r="FX1782"/>
      <c r="FY1782"/>
      <c r="FZ1782"/>
      <c r="GA1782"/>
      <c r="GB1782"/>
      <c r="GC1782"/>
      <c r="GD1782"/>
      <c r="GE1782"/>
      <c r="GF1782"/>
      <c r="GG1782"/>
      <c r="GH1782"/>
      <c r="GI1782"/>
      <c r="GJ1782"/>
      <c r="GK1782"/>
      <c r="GL1782"/>
      <c r="GM1782"/>
      <c r="GN1782"/>
      <c r="GO1782"/>
      <c r="GP1782"/>
      <c r="GQ1782"/>
      <c r="GR1782"/>
      <c r="GS1782"/>
      <c r="GT1782"/>
      <c r="GU1782"/>
      <c r="GV1782"/>
      <c r="GW1782"/>
      <c r="GX1782"/>
      <c r="GY1782"/>
      <c r="GZ1782"/>
      <c r="HA1782"/>
      <c r="HB1782"/>
      <c r="HC1782"/>
      <c r="HD1782"/>
      <c r="HE1782"/>
      <c r="HF1782"/>
      <c r="HG1782"/>
      <c r="HH1782"/>
      <c r="HI1782"/>
      <c r="HJ1782"/>
      <c r="HK1782"/>
      <c r="HL1782"/>
      <c r="HM1782"/>
      <c r="HN1782"/>
      <c r="HO1782"/>
      <c r="HP1782"/>
      <c r="HQ1782"/>
      <c r="HR1782"/>
      <c r="HS1782"/>
      <c r="HT1782"/>
      <c r="HU1782"/>
      <c r="HV1782"/>
      <c r="HW1782"/>
      <c r="HX1782"/>
      <c r="HY1782"/>
      <c r="HZ1782"/>
      <c r="IA1782"/>
      <c r="IB1782"/>
      <c r="IC1782"/>
      <c r="ID1782"/>
      <c r="IE1782"/>
      <c r="IF1782"/>
      <c r="IG1782"/>
      <c r="IH1782"/>
      <c r="II1782"/>
      <c r="IJ1782"/>
      <c r="IK1782"/>
      <c r="IL1782"/>
      <c r="IM1782"/>
      <c r="IN1782"/>
      <c r="IO1782"/>
      <c r="IP1782"/>
      <c r="IQ1782"/>
      <c r="IR1782"/>
      <c r="IS1782"/>
      <c r="IT1782"/>
      <c r="IU1782"/>
      <c r="IV1782"/>
      <c r="IW1782"/>
      <c r="IX1782"/>
      <c r="IY1782"/>
      <c r="IZ1782"/>
    </row>
    <row r="1783" spans="1:260" ht="12.75" customHeight="1" x14ac:dyDescent="0.2">
      <c r="A1783" s="203"/>
      <c r="B1783" s="203" t="s">
        <v>4028</v>
      </c>
      <c r="C1783" s="203"/>
      <c r="D1783" s="218"/>
      <c r="E1783" s="203"/>
      <c r="F1783" s="203"/>
      <c r="G1783" s="203" t="s">
        <v>4028</v>
      </c>
      <c r="H1783" s="203"/>
      <c r="I1783" s="203"/>
      <c r="J1783" s="203" t="s">
        <v>4028</v>
      </c>
      <c r="K1783" s="203" t="s">
        <v>4028</v>
      </c>
      <c r="L1783" s="203" t="s">
        <v>4028</v>
      </c>
      <c r="M1783" s="203" t="s">
        <v>4028</v>
      </c>
      <c r="N1783" s="203" t="s">
        <v>4028</v>
      </c>
      <c r="O1783" s="203" t="s">
        <v>4028</v>
      </c>
      <c r="P1783" s="203" t="s">
        <v>4028</v>
      </c>
      <c r="Q1783" s="203"/>
      <c r="R1783" s="203"/>
      <c r="S1783" s="203"/>
      <c r="T1783" s="203" t="s">
        <v>4028</v>
      </c>
      <c r="U1783" s="203" t="s">
        <v>4028</v>
      </c>
      <c r="V1783" s="203" t="s">
        <v>4028</v>
      </c>
      <c r="W1783" s="203" t="s">
        <v>4028</v>
      </c>
      <c r="X1783" s="203" t="s">
        <v>4028</v>
      </c>
      <c r="Y1783" s="203" t="s">
        <v>4028</v>
      </c>
      <c r="Z1783" s="203" t="s">
        <v>4028</v>
      </c>
      <c r="AA1783" s="203" t="s">
        <v>4028</v>
      </c>
      <c r="AB1783" s="203" t="s">
        <v>4028</v>
      </c>
      <c r="AC1783" s="203" t="s">
        <v>4028</v>
      </c>
      <c r="AD1783" s="203" t="s">
        <v>4028</v>
      </c>
      <c r="AE1783" s="203" t="s">
        <v>4028</v>
      </c>
      <c r="AF1783" s="203" t="s">
        <v>4028</v>
      </c>
      <c r="AG1783" s="203" t="s">
        <v>4028</v>
      </c>
      <c r="AH1783" s="203" t="s">
        <v>4028</v>
      </c>
      <c r="AI1783" s="203" t="s">
        <v>4028</v>
      </c>
      <c r="AJ1783" s="203" t="s">
        <v>4028</v>
      </c>
      <c r="AK1783" s="203" t="s">
        <v>4028</v>
      </c>
      <c r="AL1783" s="203"/>
      <c r="AM1783" s="203"/>
      <c r="AN1783" s="203"/>
      <c r="AO1783" s="203"/>
      <c r="AP1783" s="203"/>
      <c r="AQ1783" s="203"/>
      <c r="AR1783" s="203"/>
      <c r="AS1783" s="203"/>
      <c r="AT1783" s="203"/>
      <c r="AU1783" s="203"/>
      <c r="AV1783" s="203"/>
      <c r="AW1783" s="203"/>
      <c r="AX1783" s="203"/>
      <c r="AY1783" s="203"/>
      <c r="AZ1783" s="203"/>
      <c r="BA1783" s="203"/>
      <c r="BB1783" s="203"/>
      <c r="BC1783" s="203"/>
      <c r="BD1783" s="203"/>
      <c r="BE1783" s="203"/>
      <c r="BF1783" s="203"/>
      <c r="BG1783" s="203"/>
      <c r="BH1783" s="203"/>
      <c r="BI1783" s="203"/>
      <c r="BJ1783" s="203"/>
      <c r="BK1783" s="203"/>
      <c r="BL1783" s="203"/>
      <c r="IW1783" s="13"/>
      <c r="IX1783" s="13"/>
      <c r="IY1783" s="13"/>
      <c r="IZ1783" s="13"/>
    </row>
    <row r="1784" spans="1:260" ht="12.75" customHeight="1" x14ac:dyDescent="0.2">
      <c r="A1784" s="203"/>
      <c r="B1784" s="203" t="s">
        <v>4028</v>
      </c>
      <c r="C1784" s="203"/>
      <c r="D1784" s="218"/>
      <c r="E1784" s="203"/>
      <c r="F1784" s="203"/>
      <c r="G1784" s="203" t="s">
        <v>4028</v>
      </c>
      <c r="H1784" s="203"/>
      <c r="I1784" s="203"/>
      <c r="J1784" s="203" t="s">
        <v>4028</v>
      </c>
      <c r="K1784" s="203" t="s">
        <v>4028</v>
      </c>
      <c r="L1784" s="203" t="s">
        <v>4028</v>
      </c>
      <c r="M1784" s="203" t="s">
        <v>4028</v>
      </c>
      <c r="N1784" s="203" t="s">
        <v>4028</v>
      </c>
      <c r="O1784" s="203" t="s">
        <v>4028</v>
      </c>
      <c r="P1784" s="203" t="s">
        <v>4028</v>
      </c>
      <c r="Q1784" s="203"/>
      <c r="R1784" s="203"/>
      <c r="S1784" s="203"/>
      <c r="T1784" s="203" t="s">
        <v>4028</v>
      </c>
      <c r="U1784" s="203" t="s">
        <v>4028</v>
      </c>
      <c r="V1784" s="203" t="s">
        <v>4028</v>
      </c>
      <c r="W1784" s="203" t="s">
        <v>4028</v>
      </c>
      <c r="X1784" s="203" t="s">
        <v>4028</v>
      </c>
      <c r="Y1784" s="203" t="s">
        <v>4028</v>
      </c>
      <c r="Z1784" s="203" t="s">
        <v>4028</v>
      </c>
      <c r="AA1784" s="203" t="s">
        <v>4028</v>
      </c>
      <c r="AB1784" s="203" t="s">
        <v>4028</v>
      </c>
      <c r="AC1784" s="203" t="s">
        <v>4028</v>
      </c>
      <c r="AD1784" s="203" t="s">
        <v>4028</v>
      </c>
      <c r="AE1784" s="203" t="s">
        <v>4028</v>
      </c>
      <c r="AF1784" s="203" t="s">
        <v>4028</v>
      </c>
      <c r="AG1784" s="203" t="s">
        <v>4028</v>
      </c>
      <c r="AH1784" s="203" t="s">
        <v>4028</v>
      </c>
      <c r="AI1784" s="203" t="s">
        <v>4028</v>
      </c>
      <c r="AJ1784" s="203" t="s">
        <v>4028</v>
      </c>
      <c r="AK1784" s="203" t="s">
        <v>4028</v>
      </c>
      <c r="AL1784" s="203"/>
      <c r="AM1784" s="203"/>
      <c r="AN1784" s="203"/>
      <c r="AO1784" s="203"/>
      <c r="AP1784" s="203"/>
      <c r="AQ1784" s="203"/>
      <c r="AR1784" s="203"/>
      <c r="AS1784" s="203"/>
      <c r="AT1784" s="203"/>
      <c r="AU1784" s="203"/>
      <c r="AV1784" s="203"/>
      <c r="AW1784" s="203"/>
      <c r="AX1784" s="203"/>
      <c r="AY1784" s="203"/>
      <c r="AZ1784" s="203"/>
      <c r="BA1784" s="203"/>
      <c r="BB1784" s="203"/>
      <c r="BC1784" s="203"/>
      <c r="BD1784" s="203"/>
      <c r="BE1784" s="203"/>
      <c r="BF1784" s="203"/>
      <c r="BG1784" s="203"/>
      <c r="BH1784" s="203"/>
      <c r="BI1784" s="203"/>
      <c r="BJ1784" s="203"/>
      <c r="BK1784" s="203"/>
      <c r="BL1784" s="203"/>
      <c r="IW1784" s="10"/>
      <c r="IX1784" s="10"/>
      <c r="IY1784" s="10"/>
      <c r="IZ1784" s="10"/>
    </row>
    <row r="1785" spans="1:260" ht="12.75" customHeight="1" x14ac:dyDescent="0.2">
      <c r="A1785" s="202"/>
      <c r="B1785" s="202"/>
      <c r="C1785" s="202"/>
      <c r="D1785" s="212" t="s">
        <v>2114</v>
      </c>
      <c r="E1785" s="17" t="s">
        <v>2115</v>
      </c>
      <c r="F1785" s="17" t="s">
        <v>2116</v>
      </c>
      <c r="G1785" s="17" t="s">
        <v>2117</v>
      </c>
      <c r="H1785" s="17"/>
      <c r="I1785" s="17"/>
      <c r="K1785" s="8" t="str">
        <f>IF(ISERROR(VLOOKUP(TRIM(B1785),ALL!$A$2:$AC$3977,11,FALSE)),"",VLOOKUP(TRIM(B1785),ALL!$A$2:$AC$3977,11,FALSE))</f>
        <v/>
      </c>
      <c r="L1785" s="8" t="str">
        <f>IF(ISERROR(VLOOKUP(TRIM(B1785),ALL!$A$2:$AC$3977,12,FALSE)),"",VLOOKUP(TRIM(B1785),ALL!$A$2:$AC$3977,12,FALSE))</f>
        <v/>
      </c>
      <c r="M1785" s="8" t="str">
        <f>IF(ISERROR(VLOOKUP(TRIM(B1785),ALL!$A$2:$AC$3977,13,FALSE)),"",VLOOKUP(TRIM(B1785),ALL!$A$2:$AC$3977,13,FALSE))</f>
        <v/>
      </c>
      <c r="N1785" s="8" t="str">
        <f>IF(ISERROR(VLOOKUP(TRIM(B1785),ALL!$A$2:$AC$3977,14,FALSE)),"",VLOOKUP(TRIM(B1785),ALL!$A$2:$AC$3977,14,FALSE))</f>
        <v/>
      </c>
      <c r="O1785" s="8" t="str">
        <f>IF(ISERROR(VLOOKUP(TRIM(B1785),ALL!$A$2:$AC$3977,15,FALSE)),"",VLOOKUP(TRIM(B1785),ALL!$A$2:$AC$3977,15,FALSE))</f>
        <v/>
      </c>
      <c r="P1785" s="8" t="str">
        <f>IF(ISERROR(VLOOKUP(TRIM(B1785),ALL!$A$2:$AC$3977,16,FALSE)),"",VLOOKUP(TRIM(B1785),ALL!$A$2:$AC$3977,16,FALSE))</f>
        <v/>
      </c>
      <c r="Q1785" s="202"/>
      <c r="S1785" s="202"/>
      <c r="T1785" s="202" t="str">
        <f>IF(ISERROR(VLOOKUP(TRIM(B1785),ALL!$A$2:$AC$3999,20,FALSE)),"",VLOOKUP(TRIM(B1785),ALL!$A$2:$AC$3999,20,FALSE))</f>
        <v/>
      </c>
      <c r="U1785" s="202" t="str">
        <f>IF(ISERROR(VLOOKUP(TRIM(B1785),ALL!$A$2:$AC$3999,21,FALSE)),"",VLOOKUP(TRIM(B1785),ALL!$A$2:$AC$3999,21,FALSE))</f>
        <v/>
      </c>
      <c r="V1785" s="202" t="str">
        <f>IF(ISERROR(VLOOKUP(TRIM(B1785),ALL!$A$2:$AC$3999,22,FALSE)),"",VLOOKUP(TRIM(B1785),ALL!$A$2:$AC$3999,22,FALSE))</f>
        <v/>
      </c>
      <c r="W1785" s="202" t="str">
        <f>IF(ISERROR(VLOOKUP(TRIM(B1785),ALL!$A$2:$AC$1999,20,FALSE)),"",VLOOKUP(TRIM(B1785),ALL!$A$2:$AC$1999,20,FALSE))</f>
        <v/>
      </c>
      <c r="X1785" s="202" t="str">
        <f>IF(ISERROR(VLOOKUP(TRIM(B1785),ALL!$A$2:$AC$1999,21,FALSE)),"",VLOOKUP(TRIM(B1785),ALL!$A$2:$AC$1999,21,FALSE))</f>
        <v/>
      </c>
      <c r="Y1785" s="202" t="str">
        <f>IF(ISERROR(VLOOKUP(TRIM(B1785),ALL!$A$2:$AC$1999,22,FALSE)),"",VLOOKUP(TRIM(B1785),ALL!$A$2:$AC$1999,22,FALSE))</f>
        <v/>
      </c>
      <c r="Z1785" s="202" t="str">
        <f>IF(ISERROR(VLOOKUP(TRIM(B1785),ALL!$A$2:$AC$1999,23,FALSE)),"",VLOOKUP(TRIM(B1785),ALL!$A$2:$AC$1999,23,FALSE))</f>
        <v/>
      </c>
      <c r="AA1785" s="202" t="str">
        <f>IF(ISERROR(VLOOKUP(TRIM(B1785),ALL!$A$2:$AC$1999,24,FALSE)),"",VLOOKUP(TRIM(B1785),ALL!$A$2:$AC$1999,24,FALSE))</f>
        <v/>
      </c>
      <c r="AB1785" s="202" t="str">
        <f>IF(ISERROR(VLOOKUP(TRIM(B1785),ALL!$A$2:$AC$1999,25,FALSE)),"",VLOOKUP(TRIM(B1785),ALL!$A$2:$AC$1999,25,FALSE))</f>
        <v/>
      </c>
      <c r="AC1785" s="202" t="s">
        <v>4028</v>
      </c>
      <c r="AD1785" s="202" t="s">
        <v>4028</v>
      </c>
      <c r="AE1785" s="202" t="s">
        <v>4028</v>
      </c>
      <c r="AF1785" s="202" t="s">
        <v>4028</v>
      </c>
      <c r="AG1785" s="202" t="s">
        <v>4028</v>
      </c>
      <c r="AH1785" s="202" t="s">
        <v>4028</v>
      </c>
      <c r="AI1785" s="202" t="s">
        <v>4028</v>
      </c>
      <c r="AJ1785" s="202" t="s">
        <v>4028</v>
      </c>
      <c r="AK1785" s="202" t="s">
        <v>4028</v>
      </c>
      <c r="AL1785" s="202"/>
      <c r="AO1785" s="202"/>
      <c r="AQ1785" s="1"/>
      <c r="AT1785" s="1"/>
      <c r="AU1785" s="202"/>
      <c r="AW1785" s="1"/>
      <c r="AX1785" s="202"/>
      <c r="AZ1785" s="1"/>
      <c r="BA1785" s="202"/>
      <c r="BB1785" s="1"/>
      <c r="BC1785" s="1"/>
      <c r="BD1785" s="202"/>
      <c r="BE1785" s="202"/>
      <c r="BF1785" s="202"/>
      <c r="BG1785" s="202"/>
      <c r="BH1785" s="202"/>
      <c r="BI1785" s="202"/>
      <c r="BJ1785" s="202"/>
      <c r="BK1785" s="2"/>
      <c r="BL1785" s="2"/>
    </row>
    <row r="1786" spans="1:260" ht="15" customHeight="1" x14ac:dyDescent="0.25">
      <c r="A1786" s="20" t="s">
        <v>4540</v>
      </c>
      <c r="B1786" s="202"/>
      <c r="C1786" s="202"/>
      <c r="D1786" s="213">
        <f>COUNTA(C1789:C1856)</f>
        <v>59</v>
      </c>
      <c r="E1786" s="14">
        <f>COUNTIF(A1788:A1856,"*HB*")</f>
        <v>3</v>
      </c>
      <c r="F1786" s="14">
        <f>COUNTIF(A1788:A1856,"*KR*")+COUNTIF(A1788:A1856,"*LK*")</f>
        <v>3</v>
      </c>
      <c r="G1786" s="14">
        <f>COUNTIF(A1788:A1856,"*PR*")+COUNTIF(A1788:A1856,"*LP*")</f>
        <v>2</v>
      </c>
      <c r="H1786" s="14"/>
      <c r="I1786" s="14"/>
      <c r="K1786" s="8" t="str">
        <f>IF(ISERROR(VLOOKUP(TRIM(B1786),ALL!$A$2:$AC$3977,11,FALSE)),"",VLOOKUP(TRIM(B1786),ALL!$A$2:$AC$3977,11,FALSE))</f>
        <v/>
      </c>
      <c r="L1786" s="8" t="str">
        <f>IF(ISERROR(VLOOKUP(TRIM(B1786),ALL!$A$2:$AC$3977,12,FALSE)),"",VLOOKUP(TRIM(B1786),ALL!$A$2:$AC$3977,12,FALSE))</f>
        <v/>
      </c>
      <c r="M1786" s="8" t="str">
        <f>IF(ISERROR(VLOOKUP(TRIM(B1786),ALL!$A$2:$AC$3977,13,FALSE)),"",VLOOKUP(TRIM(B1786),ALL!$A$2:$AC$3977,13,FALSE))</f>
        <v/>
      </c>
      <c r="N1786" s="8" t="str">
        <f>IF(ISERROR(VLOOKUP(TRIM(B1786),ALL!$A$2:$AC$3977,14,FALSE)),"",VLOOKUP(TRIM(B1786),ALL!$A$2:$AC$3977,14,FALSE))</f>
        <v/>
      </c>
      <c r="O1786" s="8" t="str">
        <f>IF(ISERROR(VLOOKUP(TRIM(B1786),ALL!$A$2:$AC$3977,15,FALSE)),"",VLOOKUP(TRIM(B1786),ALL!$A$2:$AC$3977,15,FALSE))</f>
        <v/>
      </c>
      <c r="P1786" s="8" t="str">
        <f>IF(ISERROR(VLOOKUP(TRIM(B1786),ALL!$A$2:$AC$3977,16,FALSE)),"",VLOOKUP(TRIM(B1786),ALL!$A$2:$AC$3977,16,FALSE))</f>
        <v/>
      </c>
      <c r="Q1786" s="15"/>
      <c r="S1786" s="202"/>
      <c r="T1786" s="202" t="str">
        <f>IF(ISERROR(VLOOKUP(TRIM(B1786),ALL!$A$2:$AC$3999,20,FALSE)),"",VLOOKUP(TRIM(B1786),ALL!$A$2:$AC$3999,20,FALSE))</f>
        <v/>
      </c>
      <c r="U1786" s="202" t="str">
        <f>IF(ISERROR(VLOOKUP(TRIM(B1786),ALL!$A$2:$AC$3999,21,FALSE)),"",VLOOKUP(TRIM(B1786),ALL!$A$2:$AC$3999,21,FALSE))</f>
        <v/>
      </c>
      <c r="V1786" s="202" t="str">
        <f>IF(ISERROR(VLOOKUP(TRIM(B1786),ALL!$A$2:$AC$3999,22,FALSE)),"",VLOOKUP(TRIM(B1786),ALL!$A$2:$AC$3999,22,FALSE))</f>
        <v/>
      </c>
      <c r="W1786" s="202" t="str">
        <f>IF(ISERROR(VLOOKUP(TRIM(B1786),ALL!$A$2:$AC$1999,20,FALSE)),"",VLOOKUP(TRIM(B1786),ALL!$A$2:$AC$1999,20,FALSE))</f>
        <v/>
      </c>
      <c r="X1786" s="202" t="str">
        <f>IF(ISERROR(VLOOKUP(TRIM(B1786),ALL!$A$2:$AC$1999,21,FALSE)),"",VLOOKUP(TRIM(B1786),ALL!$A$2:$AC$1999,21,FALSE))</f>
        <v/>
      </c>
      <c r="Y1786" s="202" t="str">
        <f>IF(ISERROR(VLOOKUP(TRIM(B1786),ALL!$A$2:$AC$1999,22,FALSE)),"",VLOOKUP(TRIM(B1786),ALL!$A$2:$AC$1999,22,FALSE))</f>
        <v/>
      </c>
      <c r="Z1786" s="202" t="str">
        <f>IF(ISERROR(VLOOKUP(TRIM(B1786),ALL!$A$2:$AC$1999,23,FALSE)),"",VLOOKUP(TRIM(B1786),ALL!$A$2:$AC$1999,23,FALSE))</f>
        <v/>
      </c>
      <c r="AA1786" s="202" t="str">
        <f>IF(ISERROR(VLOOKUP(TRIM(B1786),ALL!$A$2:$AC$1999,24,FALSE)),"",VLOOKUP(TRIM(B1786),ALL!$A$2:$AC$1999,24,FALSE))</f>
        <v/>
      </c>
      <c r="AB1786" s="202" t="str">
        <f>IF(ISERROR(VLOOKUP(TRIM(B1786),ALL!$A$2:$AC$1999,25,FALSE)),"",VLOOKUP(TRIM(B1786),ALL!$A$2:$AC$1999,25,FALSE))</f>
        <v/>
      </c>
      <c r="AC1786" s="202" t="s">
        <v>4028</v>
      </c>
      <c r="AD1786" s="202" t="s">
        <v>4028</v>
      </c>
      <c r="AE1786" s="202" t="s">
        <v>4028</v>
      </c>
      <c r="AF1786" s="202" t="s">
        <v>4028</v>
      </c>
      <c r="AG1786" s="202" t="s">
        <v>4028</v>
      </c>
      <c r="AH1786" s="202" t="s">
        <v>4028</v>
      </c>
      <c r="AI1786" s="202" t="s">
        <v>4028</v>
      </c>
      <c r="AJ1786" s="202" t="s">
        <v>4028</v>
      </c>
      <c r="AK1786" s="202" t="s">
        <v>4028</v>
      </c>
      <c r="AL1786" s="3"/>
      <c r="AM1786" s="202"/>
      <c r="AN1786" s="202"/>
      <c r="AO1786" s="202"/>
      <c r="AP1786" s="202"/>
      <c r="AQ1786" s="202"/>
      <c r="AR1786" s="202"/>
      <c r="AS1786" s="202"/>
      <c r="AT1786" s="202"/>
      <c r="AU1786" s="3"/>
      <c r="AV1786" s="202"/>
      <c r="AW1786" s="202"/>
      <c r="AX1786" s="202"/>
      <c r="AY1786" s="202"/>
      <c r="AZ1786" s="202"/>
      <c r="BA1786" s="202"/>
      <c r="BB1786" s="202"/>
      <c r="BC1786" s="1"/>
      <c r="BD1786" s="202"/>
      <c r="BE1786" s="202"/>
      <c r="BF1786" s="202"/>
      <c r="BG1786" s="202"/>
      <c r="BH1786" s="202"/>
      <c r="BI1786" s="202"/>
      <c r="BJ1786" s="202"/>
      <c r="BK1786" s="202"/>
      <c r="BL1786" s="202"/>
    </row>
    <row r="1787" spans="1:260" ht="12.75" customHeight="1" x14ac:dyDescent="0.2">
      <c r="A1787" s="8" t="s">
        <v>4981</v>
      </c>
      <c r="B1787" s="8"/>
      <c r="C1787" s="202"/>
      <c r="D1787" s="7"/>
      <c r="E1787" s="202"/>
      <c r="F1787" s="202"/>
      <c r="G1787" s="205"/>
      <c r="H1787" s="202"/>
      <c r="I1787" s="202"/>
      <c r="J1787" s="8"/>
      <c r="K1787" s="8"/>
      <c r="L1787" s="8"/>
      <c r="M1787" s="8"/>
      <c r="N1787" s="8"/>
      <c r="O1787" s="8"/>
      <c r="P1787" s="8"/>
      <c r="Q1787" s="8"/>
      <c r="R1787" s="202"/>
      <c r="S1787" s="202"/>
      <c r="T1787" s="202" t="str">
        <f>IF(ISERROR(VLOOKUP(TRIM(C1787),ALL!$A$2:$AC$3999,20,FALSE)),"",VLOOKUP(TRIM(C1787),ALL!$A$2:$AC$3999,20,FALSE))</f>
        <v/>
      </c>
      <c r="U1787" s="202" t="str">
        <f>IF(ISERROR(VLOOKUP(TRIM(C1787),ALL!$A$2:$AC$3999,21,FALSE)),"",VLOOKUP(TRIM(C1787),ALL!$A$2:$AC$3999,21,FALSE))</f>
        <v/>
      </c>
      <c r="V1787" s="202" t="str">
        <f>IF(ISERROR(VLOOKUP(TRIM(C1787),ALL!$A$2:$AC$3999,22,FALSE)),"",VLOOKUP(TRIM(C1787),ALL!$A$2:$AC$3999,22,FALSE))</f>
        <v/>
      </c>
      <c r="W1787" s="202" t="str">
        <f>IF(ISERROR(VLOOKUP(TRIM(C1787),ALL!$A$2:$AC$1999,20,FALSE)),"",VLOOKUP(TRIM(C1787),ALL!$A$2:$AC$1999,20,FALSE))</f>
        <v/>
      </c>
      <c r="X1787" s="202" t="str">
        <f>IF(ISERROR(VLOOKUP(TRIM(C1787),ALL!$A$2:$AC$1999,21,FALSE)),"",VLOOKUP(TRIM(C1787),ALL!$A$2:$AC$1999,21,FALSE))</f>
        <v/>
      </c>
      <c r="Y1787" s="202" t="str">
        <f>IF(ISERROR(VLOOKUP(TRIM(C1787),ALL!$A$2:$AC$1999,22,FALSE)),"",VLOOKUP(TRIM(C1787),ALL!$A$2:$AC$1999,22,FALSE))</f>
        <v/>
      </c>
      <c r="Z1787" s="202" t="str">
        <f>IF(ISERROR(VLOOKUP(TRIM(C1787),ALL!$A$2:$AC$1999,23,FALSE)),"",VLOOKUP(TRIM(C1787),ALL!$A$2:$AC$1999,23,FALSE))</f>
        <v/>
      </c>
      <c r="AA1787" s="202" t="str">
        <f>IF(ISERROR(VLOOKUP(TRIM(C1787),ALL!$A$2:$AC$1999,24,FALSE)),"",VLOOKUP(TRIM(C1787),ALL!$A$2:$AC$1999,24,FALSE))</f>
        <v/>
      </c>
      <c r="AB1787" s="202" t="str">
        <f>IF(ISERROR(VLOOKUP(TRIM(C1787),ALL!$A$2:$AC$1999,25,FALSE)),"",VLOOKUP(TRIM(C1787),ALL!$A$2:$AC$1999,25,FALSE))</f>
        <v/>
      </c>
      <c r="AC1787" s="202" t="s">
        <v>4028</v>
      </c>
      <c r="AD1787" s="202" t="s">
        <v>4028</v>
      </c>
      <c r="AE1787" s="202" t="s">
        <v>4028</v>
      </c>
      <c r="AF1787" s="202" t="s">
        <v>4028</v>
      </c>
      <c r="AG1787" s="202" t="s">
        <v>4028</v>
      </c>
      <c r="AH1787" s="202" t="s">
        <v>4028</v>
      </c>
      <c r="AI1787" s="202" t="s">
        <v>4028</v>
      </c>
      <c r="AJ1787" s="202" t="s">
        <v>4028</v>
      </c>
      <c r="AK1787" s="202" t="s">
        <v>4028</v>
      </c>
      <c r="AL1787" s="202"/>
      <c r="AM1787" s="202"/>
      <c r="AN1787" s="202"/>
      <c r="AO1787" s="202"/>
      <c r="AP1787" s="202"/>
      <c r="AQ1787" s="202"/>
      <c r="AR1787" s="202"/>
      <c r="AS1787" s="202"/>
      <c r="AT1787" s="202"/>
      <c r="AU1787" s="202"/>
      <c r="AV1787" s="202"/>
      <c r="AW1787" s="202"/>
      <c r="AX1787" s="202"/>
      <c r="AY1787" s="202"/>
      <c r="AZ1787" s="202"/>
      <c r="BA1787" s="202"/>
      <c r="BB1787" s="202"/>
      <c r="BC1787" s="1"/>
      <c r="BD1787" s="202"/>
      <c r="BE1787" s="202"/>
      <c r="BF1787" s="202"/>
      <c r="BG1787" s="202"/>
      <c r="BH1787" s="202"/>
      <c r="BI1787" s="202"/>
      <c r="BJ1787" s="202"/>
      <c r="BK1787" s="202"/>
      <c r="BL1787" s="202"/>
    </row>
    <row r="1788" spans="1:260" s="10" customFormat="1" ht="12.75" customHeight="1" x14ac:dyDescent="0.2">
      <c r="A1788" s="233" t="s">
        <v>4990</v>
      </c>
      <c r="B1788" s="203"/>
      <c r="C1788" s="203"/>
      <c r="D1788" s="218"/>
      <c r="E1788" s="203"/>
      <c r="F1788" s="203"/>
      <c r="G1788" s="203"/>
      <c r="H1788" s="203"/>
      <c r="I1788" s="203"/>
      <c r="J1788" s="203"/>
      <c r="K1788" s="203"/>
      <c r="L1788" s="203"/>
      <c r="M1788" s="203"/>
      <c r="N1788" s="203" t="s">
        <v>4028</v>
      </c>
      <c r="O1788" s="203" t="s">
        <v>4028</v>
      </c>
      <c r="P1788" s="203" t="s">
        <v>4028</v>
      </c>
      <c r="Q1788" s="203"/>
      <c r="R1788" s="203"/>
      <c r="S1788" s="203"/>
      <c r="T1788" s="203" t="s">
        <v>4028</v>
      </c>
      <c r="U1788" s="203" t="s">
        <v>4028</v>
      </c>
      <c r="V1788" s="203" t="s">
        <v>4028</v>
      </c>
      <c r="W1788" s="203" t="s">
        <v>4028</v>
      </c>
      <c r="X1788" s="203" t="s">
        <v>4028</v>
      </c>
      <c r="Y1788" s="203" t="s">
        <v>4028</v>
      </c>
      <c r="Z1788" s="203" t="s">
        <v>4028</v>
      </c>
      <c r="AA1788" s="203" t="s">
        <v>4028</v>
      </c>
      <c r="AB1788" s="203" t="s">
        <v>4028</v>
      </c>
      <c r="AC1788" s="203" t="s">
        <v>4028</v>
      </c>
      <c r="AD1788" s="203" t="s">
        <v>4028</v>
      </c>
      <c r="AE1788" s="203" t="s">
        <v>4028</v>
      </c>
      <c r="AF1788" s="203" t="s">
        <v>4028</v>
      </c>
      <c r="AG1788" s="203" t="s">
        <v>4028</v>
      </c>
      <c r="AH1788" s="203" t="s">
        <v>4028</v>
      </c>
      <c r="AI1788" s="203" t="s">
        <v>4028</v>
      </c>
      <c r="AJ1788" s="203" t="s">
        <v>4028</v>
      </c>
      <c r="AK1788" s="203" t="s">
        <v>4028</v>
      </c>
      <c r="AL1788" s="203"/>
      <c r="AM1788" s="203"/>
      <c r="AN1788" s="203"/>
      <c r="AO1788" s="203"/>
      <c r="AP1788" s="203"/>
      <c r="AQ1788" s="203"/>
      <c r="AR1788" s="203"/>
      <c r="AS1788" s="203"/>
      <c r="AT1788" s="203"/>
      <c r="AU1788" s="203"/>
      <c r="AV1788" s="203"/>
      <c r="AW1788" s="203"/>
      <c r="AX1788" s="203"/>
      <c r="AY1788" s="203"/>
      <c r="AZ1788" s="203"/>
      <c r="BA1788" s="203"/>
      <c r="BB1788" s="203"/>
      <c r="BC1788" s="203"/>
      <c r="BD1788" s="203"/>
      <c r="BE1788" s="203"/>
      <c r="BF1788" s="203"/>
      <c r="BG1788" s="203"/>
      <c r="BH1788" s="203"/>
      <c r="BI1788" s="203"/>
      <c r="BJ1788" s="203"/>
      <c r="BK1788" s="203"/>
      <c r="BL1788" s="203"/>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c r="FC1788"/>
      <c r="FD1788"/>
      <c r="FE1788"/>
      <c r="FF1788"/>
      <c r="FG1788"/>
      <c r="FH1788"/>
      <c r="FI1788"/>
      <c r="FJ1788"/>
      <c r="FK1788"/>
      <c r="FL1788"/>
      <c r="FM1788"/>
      <c r="FN1788"/>
      <c r="FO1788"/>
      <c r="FP1788"/>
      <c r="FQ1788"/>
      <c r="FR1788"/>
      <c r="FS1788"/>
      <c r="FT1788"/>
      <c r="FU1788"/>
      <c r="FV1788"/>
      <c r="FW1788"/>
      <c r="FX1788"/>
      <c r="FY1788"/>
      <c r="FZ1788"/>
      <c r="GA1788"/>
      <c r="GB1788"/>
      <c r="GC1788"/>
      <c r="GD1788"/>
      <c r="GE1788"/>
      <c r="GF1788"/>
      <c r="GG1788"/>
      <c r="GH1788"/>
      <c r="GI1788"/>
      <c r="GJ1788"/>
      <c r="GK1788"/>
      <c r="GL1788"/>
      <c r="GM1788"/>
      <c r="GN1788"/>
      <c r="GO1788"/>
      <c r="GP1788"/>
      <c r="GQ1788"/>
      <c r="GR1788"/>
      <c r="GS1788"/>
      <c r="GT1788"/>
      <c r="GU1788"/>
      <c r="GV1788"/>
      <c r="GW1788"/>
      <c r="GX1788"/>
      <c r="GY1788"/>
      <c r="GZ1788"/>
      <c r="HA1788"/>
      <c r="HB1788"/>
      <c r="HC1788"/>
      <c r="HD1788"/>
      <c r="HE1788"/>
      <c r="HF1788"/>
      <c r="HG1788"/>
      <c r="HH1788"/>
      <c r="HI1788"/>
      <c r="HJ1788"/>
      <c r="HK1788"/>
      <c r="HL1788"/>
      <c r="HM1788"/>
      <c r="HN1788"/>
      <c r="HO1788"/>
      <c r="HP1788"/>
      <c r="HQ1788"/>
      <c r="HR1788"/>
      <c r="HS1788"/>
      <c r="HT1788"/>
      <c r="HU1788"/>
      <c r="HV1788"/>
      <c r="HW1788"/>
      <c r="HX1788"/>
      <c r="HY1788"/>
      <c r="HZ1788"/>
      <c r="IA1788"/>
      <c r="IB1788"/>
      <c r="IC1788"/>
      <c r="ID1788"/>
      <c r="IE1788"/>
      <c r="IF1788"/>
      <c r="IG1788"/>
      <c r="IH1788"/>
      <c r="II1788"/>
      <c r="IJ1788"/>
      <c r="IK1788"/>
      <c r="IL1788"/>
      <c r="IM1788"/>
      <c r="IN1788"/>
      <c r="IO1788"/>
      <c r="IP1788"/>
      <c r="IQ1788"/>
      <c r="IR1788"/>
      <c r="IS1788"/>
      <c r="IT1788"/>
      <c r="IU1788"/>
      <c r="IV1788"/>
    </row>
    <row r="1789" spans="1:260" s="13" customFormat="1" ht="12.75" customHeight="1" x14ac:dyDescent="0.2">
      <c r="A1789" s="203" t="s">
        <v>193</v>
      </c>
      <c r="B1789" s="203" t="s">
        <v>4427</v>
      </c>
      <c r="C1789" s="203" t="s">
        <v>891</v>
      </c>
      <c r="D1789" s="214">
        <v>32476</v>
      </c>
      <c r="E1789" s="203" t="s">
        <v>858</v>
      </c>
      <c r="F1789" s="203" t="s">
        <v>2123</v>
      </c>
      <c r="G1789" s="203" t="s">
        <v>3420</v>
      </c>
      <c r="H1789" s="203" t="s">
        <v>193</v>
      </c>
      <c r="I1789" s="203" t="s">
        <v>4028</v>
      </c>
      <c r="J1789" s="203">
        <v>0</v>
      </c>
      <c r="K1789" s="203" t="s">
        <v>193</v>
      </c>
      <c r="L1789" s="203" t="s">
        <v>453</v>
      </c>
      <c r="M1789" s="203"/>
      <c r="N1789" s="203" t="s">
        <v>193</v>
      </c>
      <c r="O1789" s="203" t="s">
        <v>453</v>
      </c>
      <c r="P1789" s="203">
        <v>0</v>
      </c>
      <c r="Q1789" s="203" t="s">
        <v>193</v>
      </c>
      <c r="R1789" s="203" t="s">
        <v>453</v>
      </c>
      <c r="S1789" s="203">
        <v>0</v>
      </c>
      <c r="T1789" s="203" t="s">
        <v>193</v>
      </c>
      <c r="U1789" s="203" t="s">
        <v>453</v>
      </c>
      <c r="V1789" s="203">
        <v>0</v>
      </c>
      <c r="W1789" s="203" t="s">
        <v>4028</v>
      </c>
      <c r="X1789" s="203" t="s">
        <v>4028</v>
      </c>
      <c r="Y1789" s="203" t="s">
        <v>4028</v>
      </c>
      <c r="Z1789" s="203" t="s">
        <v>4028</v>
      </c>
      <c r="AA1789" s="203" t="s">
        <v>4028</v>
      </c>
      <c r="AB1789" s="203" t="s">
        <v>4028</v>
      </c>
      <c r="AC1789" s="203" t="s">
        <v>193</v>
      </c>
      <c r="AD1789" s="203" t="s">
        <v>453</v>
      </c>
      <c r="AE1789" s="203">
        <v>0</v>
      </c>
      <c r="AF1789" s="203">
        <v>0</v>
      </c>
      <c r="AG1789" s="203">
        <v>0</v>
      </c>
      <c r="AH1789" s="203">
        <v>0</v>
      </c>
      <c r="AI1789" s="203">
        <v>0</v>
      </c>
      <c r="AJ1789" s="203">
        <v>0</v>
      </c>
      <c r="AK1789" s="203">
        <v>0</v>
      </c>
      <c r="AL1789" s="203"/>
      <c r="AM1789" s="203"/>
      <c r="AN1789" s="203"/>
      <c r="AO1789" s="203"/>
      <c r="AP1789" s="203"/>
      <c r="AQ1789" s="203"/>
      <c r="AR1789" s="203"/>
      <c r="AS1789" s="203"/>
      <c r="AT1789" s="203"/>
      <c r="AU1789" s="203"/>
      <c r="AV1789" s="203"/>
      <c r="AW1789" s="203"/>
      <c r="AX1789" s="203"/>
      <c r="AY1789" s="203"/>
      <c r="AZ1789" s="203"/>
      <c r="BA1789" s="203"/>
      <c r="BB1789" s="203"/>
      <c r="BC1789" s="203"/>
      <c r="BD1789" s="203"/>
      <c r="BE1789" s="203"/>
      <c r="BF1789" s="203"/>
      <c r="BG1789" s="203"/>
      <c r="BH1789" s="203"/>
      <c r="BI1789" s="203"/>
      <c r="BJ1789" s="203"/>
      <c r="BK1789" s="203"/>
      <c r="BL1789" s="203"/>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c r="FC1789"/>
      <c r="FD1789"/>
      <c r="FE1789"/>
      <c r="FF1789"/>
      <c r="FG1789"/>
      <c r="FH1789"/>
      <c r="FI1789"/>
      <c r="FJ1789"/>
      <c r="FK1789"/>
      <c r="FL1789"/>
      <c r="FM1789"/>
      <c r="FN1789"/>
      <c r="FO1789"/>
      <c r="FP1789"/>
      <c r="FQ1789"/>
      <c r="FR1789"/>
      <c r="FS1789"/>
      <c r="FT1789"/>
      <c r="FU1789"/>
      <c r="FV1789"/>
      <c r="FW1789"/>
      <c r="FX1789"/>
      <c r="FY1789"/>
      <c r="FZ1789"/>
      <c r="GA1789"/>
      <c r="GB1789"/>
      <c r="GC1789"/>
      <c r="GD1789"/>
      <c r="GE1789"/>
      <c r="GF1789"/>
      <c r="GG1789"/>
      <c r="GH1789"/>
      <c r="GI1789"/>
      <c r="GJ1789"/>
      <c r="GK1789"/>
      <c r="GL1789"/>
      <c r="GM1789"/>
      <c r="GN1789"/>
      <c r="GO1789"/>
      <c r="GP1789"/>
      <c r="GQ1789"/>
      <c r="GR1789"/>
      <c r="GS1789"/>
      <c r="GT1789"/>
      <c r="GU1789"/>
      <c r="GV1789"/>
      <c r="GW1789"/>
      <c r="GX1789"/>
      <c r="GY1789"/>
      <c r="GZ1789"/>
      <c r="HA1789"/>
      <c r="HB1789"/>
      <c r="HC1789"/>
      <c r="HD1789"/>
      <c r="HE1789"/>
      <c r="HF1789"/>
      <c r="HG1789"/>
      <c r="HH1789"/>
      <c r="HI1789"/>
      <c r="HJ1789"/>
      <c r="HK1789"/>
      <c r="HL1789"/>
      <c r="HM1789"/>
      <c r="HN1789"/>
      <c r="HO1789"/>
      <c r="HP1789"/>
      <c r="HQ1789"/>
      <c r="HR1789"/>
      <c r="HS1789"/>
      <c r="HT1789"/>
      <c r="HU1789"/>
      <c r="HV1789"/>
      <c r="HW1789"/>
      <c r="HX1789"/>
      <c r="HY1789"/>
      <c r="HZ1789"/>
      <c r="IA1789"/>
      <c r="IB1789"/>
      <c r="IC1789"/>
      <c r="ID1789"/>
      <c r="IE1789"/>
      <c r="IF1789"/>
      <c r="IG1789"/>
      <c r="IH1789"/>
      <c r="II1789"/>
      <c r="IJ1789"/>
      <c r="IK1789"/>
      <c r="IL1789"/>
      <c r="IM1789"/>
      <c r="IN1789"/>
      <c r="IO1789"/>
      <c r="IP1789"/>
      <c r="IQ1789"/>
      <c r="IR1789"/>
      <c r="IS1789"/>
      <c r="IT1789"/>
      <c r="IU1789"/>
      <c r="IV1789"/>
    </row>
    <row r="1790" spans="1:260" s="27" customFormat="1" ht="12.75" customHeight="1" x14ac:dyDescent="0.2">
      <c r="A1790" s="10" t="s">
        <v>193</v>
      </c>
      <c r="B1790" s="10" t="s">
        <v>4192</v>
      </c>
      <c r="C1790" s="202" t="s">
        <v>3373</v>
      </c>
      <c r="D1790" s="221">
        <v>34082</v>
      </c>
      <c r="E1790" s="5" t="s">
        <v>2030</v>
      </c>
      <c r="F1790" s="194" t="s">
        <v>4972</v>
      </c>
      <c r="G1790" s="201" t="s">
        <v>3420</v>
      </c>
    </row>
    <row r="1791" spans="1:260" ht="12.75" customHeight="1" x14ac:dyDescent="0.2">
      <c r="A1791" s="203" t="s">
        <v>4028</v>
      </c>
      <c r="B1791" s="203" t="s">
        <v>4028</v>
      </c>
      <c r="C1791" s="203"/>
      <c r="D1791" s="214"/>
      <c r="E1791" s="203"/>
      <c r="F1791" s="203"/>
      <c r="G1791" s="203" t="s">
        <v>4028</v>
      </c>
      <c r="H1791" s="203" t="s">
        <v>4028</v>
      </c>
      <c r="I1791" s="203" t="s">
        <v>4028</v>
      </c>
      <c r="J1791" s="203" t="s">
        <v>4028</v>
      </c>
      <c r="K1791" s="203" t="s">
        <v>4028</v>
      </c>
      <c r="L1791" s="203" t="s">
        <v>4028</v>
      </c>
      <c r="M1791" s="203" t="s">
        <v>4028</v>
      </c>
      <c r="N1791" s="203" t="s">
        <v>4028</v>
      </c>
      <c r="O1791" s="203" t="s">
        <v>4028</v>
      </c>
      <c r="P1791" s="203" t="s">
        <v>4028</v>
      </c>
      <c r="Q1791" s="203"/>
      <c r="R1791" s="203"/>
      <c r="S1791" s="203"/>
      <c r="T1791" s="203" t="s">
        <v>4028</v>
      </c>
      <c r="U1791" s="203" t="s">
        <v>4028</v>
      </c>
      <c r="V1791" s="203" t="s">
        <v>4028</v>
      </c>
      <c r="W1791" s="203" t="s">
        <v>4028</v>
      </c>
      <c r="X1791" s="203" t="s">
        <v>4028</v>
      </c>
      <c r="Y1791" s="203" t="s">
        <v>4028</v>
      </c>
      <c r="Z1791" s="203" t="s">
        <v>4028</v>
      </c>
      <c r="AA1791" s="203" t="s">
        <v>4028</v>
      </c>
      <c r="AB1791" s="203" t="s">
        <v>4028</v>
      </c>
      <c r="AC1791" s="203" t="s">
        <v>4028</v>
      </c>
      <c r="AD1791" s="203" t="s">
        <v>4028</v>
      </c>
      <c r="AE1791" s="203" t="s">
        <v>4028</v>
      </c>
      <c r="AF1791" s="203" t="s">
        <v>4028</v>
      </c>
      <c r="AG1791" s="203" t="s">
        <v>4028</v>
      </c>
      <c r="AH1791" s="203" t="s">
        <v>4028</v>
      </c>
      <c r="AI1791" s="203" t="s">
        <v>4028</v>
      </c>
      <c r="AJ1791" s="203" t="s">
        <v>4028</v>
      </c>
      <c r="AK1791" s="203" t="s">
        <v>4028</v>
      </c>
      <c r="AL1791" s="203"/>
      <c r="AM1791" s="203"/>
      <c r="AN1791" s="203"/>
      <c r="AO1791" s="203"/>
      <c r="AP1791" s="203"/>
      <c r="AQ1791" s="203"/>
      <c r="AR1791" s="203"/>
      <c r="AS1791" s="203"/>
      <c r="AT1791" s="203"/>
      <c r="AU1791" s="203"/>
      <c r="AV1791" s="203"/>
      <c r="AW1791" s="203"/>
      <c r="AX1791" s="203"/>
      <c r="AY1791" s="203"/>
      <c r="AZ1791" s="203"/>
      <c r="BA1791" s="203"/>
      <c r="BB1791" s="203"/>
      <c r="BC1791" s="203"/>
      <c r="BD1791" s="203"/>
      <c r="BE1791" s="203"/>
      <c r="BF1791" s="203"/>
      <c r="BG1791" s="203"/>
      <c r="BH1791" s="203"/>
      <c r="BI1791" s="203"/>
      <c r="BJ1791" s="203"/>
      <c r="BK1791" s="203"/>
      <c r="BL1791" s="203"/>
    </row>
    <row r="1792" spans="1:260" ht="12.75" customHeight="1" x14ac:dyDescent="0.2">
      <c r="A1792" s="203" t="s">
        <v>344</v>
      </c>
      <c r="B1792" s="203" t="s">
        <v>4427</v>
      </c>
      <c r="C1792" s="203" t="s">
        <v>3106</v>
      </c>
      <c r="D1792" s="214">
        <v>34593</v>
      </c>
      <c r="E1792" s="203" t="s">
        <v>2624</v>
      </c>
      <c r="F1792" s="203" t="s">
        <v>3341</v>
      </c>
      <c r="G1792" s="203" t="s">
        <v>4569</v>
      </c>
      <c r="H1792" s="203" t="s">
        <v>344</v>
      </c>
      <c r="I1792" s="203" t="s">
        <v>453</v>
      </c>
      <c r="J1792" s="203" t="s">
        <v>3526</v>
      </c>
      <c r="K1792" s="203" t="s">
        <v>344</v>
      </c>
      <c r="L1792" s="203" t="s">
        <v>453</v>
      </c>
      <c r="M1792" s="203" t="s">
        <v>3107</v>
      </c>
      <c r="N1792" s="203">
        <v>0</v>
      </c>
      <c r="O1792" s="203">
        <v>0</v>
      </c>
      <c r="P1792" s="203">
        <v>0</v>
      </c>
      <c r="Q1792" s="203"/>
      <c r="R1792" s="203"/>
      <c r="S1792" s="203"/>
      <c r="T1792" s="203">
        <v>0</v>
      </c>
      <c r="U1792" s="203">
        <v>0</v>
      </c>
      <c r="V1792" s="203">
        <v>0</v>
      </c>
      <c r="W1792" s="203">
        <v>0</v>
      </c>
      <c r="X1792" s="203">
        <v>0</v>
      </c>
      <c r="Y1792" s="203">
        <v>0</v>
      </c>
      <c r="Z1792" s="203">
        <v>0</v>
      </c>
      <c r="AA1792" s="203">
        <v>0</v>
      </c>
      <c r="AB1792" s="203">
        <v>0</v>
      </c>
      <c r="AC1792" s="203">
        <v>0</v>
      </c>
      <c r="AD1792" s="203">
        <v>0</v>
      </c>
      <c r="AE1792" s="203">
        <v>0</v>
      </c>
      <c r="AF1792" s="203">
        <v>0</v>
      </c>
      <c r="AG1792" s="203">
        <v>0</v>
      </c>
      <c r="AH1792" s="203">
        <v>0</v>
      </c>
      <c r="AI1792" s="203">
        <v>0</v>
      </c>
      <c r="AJ1792" s="203">
        <v>0</v>
      </c>
      <c r="AK1792" s="203">
        <v>0</v>
      </c>
      <c r="AL1792" s="203"/>
      <c r="AM1792" s="203"/>
      <c r="AN1792" s="203"/>
      <c r="AO1792" s="203"/>
      <c r="AP1792" s="203"/>
      <c r="AQ1792" s="203"/>
      <c r="AR1792" s="203"/>
      <c r="AS1792" s="203"/>
      <c r="AT1792" s="203"/>
      <c r="AU1792" s="203"/>
      <c r="AV1792" s="203"/>
      <c r="AW1792" s="203"/>
      <c r="AX1792" s="203"/>
      <c r="AY1792" s="203"/>
      <c r="AZ1792" s="203"/>
      <c r="BA1792" s="203"/>
      <c r="BB1792" s="203"/>
      <c r="BC1792" s="203"/>
      <c r="BD1792" s="203"/>
      <c r="BE1792" s="203"/>
      <c r="BF1792" s="203"/>
      <c r="BG1792" s="203"/>
      <c r="BH1792" s="203"/>
      <c r="BI1792" s="203"/>
      <c r="BJ1792" s="203"/>
      <c r="BK1792" s="203"/>
      <c r="BL1792" s="203"/>
    </row>
    <row r="1793" spans="1:260" s="13" customFormat="1" ht="12.75" customHeight="1" x14ac:dyDescent="0.2">
      <c r="A1793" s="203" t="s">
        <v>344</v>
      </c>
      <c r="B1793" s="203" t="s">
        <v>4414</v>
      </c>
      <c r="C1793" s="203" t="s">
        <v>2631</v>
      </c>
      <c r="D1793" s="214">
        <v>34824</v>
      </c>
      <c r="E1793" s="203" t="s">
        <v>2583</v>
      </c>
      <c r="F1793" s="203" t="s">
        <v>2593</v>
      </c>
      <c r="G1793" s="203" t="s">
        <v>4566</v>
      </c>
      <c r="H1793" s="203" t="s">
        <v>344</v>
      </c>
      <c r="I1793" s="203" t="s">
        <v>450</v>
      </c>
      <c r="J1793" s="203" t="s">
        <v>3543</v>
      </c>
      <c r="K1793" s="203" t="s">
        <v>344</v>
      </c>
      <c r="L1793" s="203" t="s">
        <v>450</v>
      </c>
      <c r="M1793" s="203" t="s">
        <v>2971</v>
      </c>
      <c r="N1793" s="203" t="s">
        <v>344</v>
      </c>
      <c r="O1793" s="203" t="s">
        <v>450</v>
      </c>
      <c r="P1793" s="203" t="s">
        <v>2632</v>
      </c>
      <c r="Q1793" s="203"/>
      <c r="R1793" s="203"/>
      <c r="S1793" s="203"/>
      <c r="T1793" s="203">
        <v>0</v>
      </c>
      <c r="U1793" s="203">
        <v>0</v>
      </c>
      <c r="V1793" s="203">
        <v>0</v>
      </c>
      <c r="W1793" s="203">
        <v>0</v>
      </c>
      <c r="X1793" s="203">
        <v>0</v>
      </c>
      <c r="Y1793" s="203">
        <v>0</v>
      </c>
      <c r="Z1793" s="203">
        <v>0</v>
      </c>
      <c r="AA1793" s="203">
        <v>0</v>
      </c>
      <c r="AB1793" s="203">
        <v>0</v>
      </c>
      <c r="AC1793" s="203">
        <v>0</v>
      </c>
      <c r="AD1793" s="203">
        <v>0</v>
      </c>
      <c r="AE1793" s="203">
        <v>0</v>
      </c>
      <c r="AF1793" s="203">
        <v>0</v>
      </c>
      <c r="AG1793" s="203">
        <v>0</v>
      </c>
      <c r="AH1793" s="203">
        <v>0</v>
      </c>
      <c r="AI1793" s="203">
        <v>0</v>
      </c>
      <c r="AJ1793" s="203">
        <v>0</v>
      </c>
      <c r="AK1793" s="203">
        <v>0</v>
      </c>
      <c r="AL1793" s="203"/>
      <c r="AM1793" s="203"/>
      <c r="AN1793" s="203"/>
      <c r="AO1793" s="203"/>
      <c r="AP1793" s="203"/>
      <c r="AQ1793" s="203"/>
      <c r="AR1793" s="203"/>
      <c r="AS1793" s="203"/>
      <c r="AT1793" s="203"/>
      <c r="AU1793" s="203"/>
      <c r="AV1793" s="203"/>
      <c r="AW1793" s="203"/>
      <c r="AX1793" s="203"/>
      <c r="AY1793" s="203"/>
      <c r="AZ1793" s="203"/>
      <c r="BA1793" s="203"/>
      <c r="BB1793" s="203"/>
      <c r="BC1793" s="203"/>
      <c r="BD1793" s="203"/>
      <c r="BE1793" s="203"/>
      <c r="BF1793" s="203"/>
      <c r="BG1793" s="203"/>
      <c r="BH1793" s="203"/>
      <c r="BI1793" s="203"/>
      <c r="BJ1793" s="203"/>
      <c r="BK1793" s="203"/>
      <c r="BL1793" s="203"/>
      <c r="BM1793" s="10"/>
      <c r="BN1793" s="10"/>
      <c r="BO1793" s="10"/>
      <c r="BP1793" s="10"/>
      <c r="BQ1793" s="10"/>
      <c r="BR1793" s="10"/>
      <c r="BS1793" s="10"/>
      <c r="BT1793" s="10"/>
      <c r="BU1793" s="10"/>
      <c r="BV1793" s="10"/>
      <c r="BW1793" s="10"/>
      <c r="BX1793" s="10"/>
      <c r="BY1793" s="10"/>
      <c r="BZ1793" s="10"/>
      <c r="CA1793" s="10"/>
      <c r="CB1793" s="10"/>
      <c r="CC1793" s="10"/>
      <c r="CD1793" s="10"/>
      <c r="CE1793" s="10"/>
      <c r="CF1793" s="10"/>
      <c r="CG1793" s="10"/>
      <c r="CH1793" s="10"/>
      <c r="CI1793" s="10"/>
      <c r="CJ1793" s="10"/>
      <c r="CK1793" s="10"/>
      <c r="CL1793" s="10"/>
      <c r="CM1793" s="10"/>
      <c r="CN1793" s="10"/>
      <c r="CO1793" s="10"/>
      <c r="CP1793" s="10"/>
      <c r="CQ1793" s="10"/>
      <c r="CR1793" s="10"/>
      <c r="CS1793" s="10"/>
      <c r="CT1793" s="10"/>
      <c r="CU1793" s="10"/>
      <c r="CV1793" s="10"/>
      <c r="CW1793" s="10"/>
      <c r="CX1793" s="10"/>
      <c r="CY1793" s="10"/>
      <c r="CZ1793" s="10"/>
      <c r="DA1793" s="10"/>
      <c r="DB1793" s="10"/>
      <c r="DC1793" s="10"/>
      <c r="DD1793" s="10"/>
      <c r="DE1793" s="10"/>
      <c r="DF1793" s="10"/>
      <c r="DG1793" s="10"/>
      <c r="DH1793" s="10"/>
      <c r="DI1793" s="10"/>
      <c r="DJ1793" s="10"/>
      <c r="DK1793" s="10"/>
      <c r="DL1793" s="10"/>
      <c r="DM1793" s="10"/>
      <c r="DN1793" s="10"/>
      <c r="DO1793" s="10"/>
      <c r="DP1793" s="10"/>
      <c r="DQ1793" s="10"/>
      <c r="DR1793" s="10"/>
      <c r="DS1793" s="10"/>
      <c r="DT1793" s="10"/>
      <c r="DU1793" s="10"/>
      <c r="DV1793" s="10"/>
      <c r="DW1793" s="10"/>
      <c r="DX1793" s="10"/>
      <c r="DY1793" s="10"/>
      <c r="DZ1793" s="10"/>
      <c r="EA1793" s="10"/>
      <c r="EB1793" s="10"/>
      <c r="EC1793" s="10"/>
      <c r="ED1793" s="10"/>
      <c r="EE1793" s="10"/>
      <c r="EF1793" s="10"/>
      <c r="EG1793" s="10"/>
      <c r="EH1793" s="10"/>
      <c r="EI1793" s="10"/>
      <c r="EJ1793" s="10"/>
      <c r="EK1793" s="10"/>
      <c r="EL1793" s="10"/>
      <c r="EM1793" s="10"/>
      <c r="EN1793" s="10"/>
      <c r="EO1793" s="10"/>
      <c r="EP1793" s="10"/>
      <c r="EQ1793" s="10"/>
      <c r="ER1793" s="10"/>
      <c r="ES1793" s="10"/>
      <c r="ET1793" s="10"/>
      <c r="EU1793" s="10"/>
      <c r="EV1793" s="10"/>
      <c r="EW1793" s="10"/>
      <c r="EX1793" s="10"/>
      <c r="EY1793" s="10"/>
      <c r="EZ1793" s="10"/>
      <c r="FA1793" s="10"/>
      <c r="FB1793" s="10"/>
      <c r="FC1793" s="10"/>
      <c r="FD1793" s="10"/>
      <c r="FE1793" s="10"/>
      <c r="FF1793" s="10"/>
      <c r="FG1793" s="10"/>
      <c r="FH1793" s="10"/>
      <c r="FI1793" s="10"/>
      <c r="FJ1793" s="10"/>
      <c r="FK1793" s="10"/>
      <c r="FL1793" s="10"/>
      <c r="FM1793" s="10"/>
      <c r="FN1793" s="10"/>
      <c r="FO1793" s="10"/>
      <c r="FP1793" s="10"/>
      <c r="FQ1793" s="10"/>
      <c r="FR1793" s="10"/>
      <c r="FS1793" s="10"/>
      <c r="FT1793" s="10"/>
      <c r="FU1793" s="10"/>
      <c r="FV1793" s="10"/>
      <c r="FW1793" s="10"/>
      <c r="FX1793" s="10"/>
      <c r="FY1793" s="10"/>
      <c r="FZ1793" s="10"/>
      <c r="GA1793" s="10"/>
      <c r="GB1793" s="10"/>
      <c r="GC1793" s="10"/>
      <c r="GD1793" s="10"/>
      <c r="GE1793" s="10"/>
      <c r="GF1793" s="10"/>
      <c r="GG1793" s="10"/>
      <c r="GH1793" s="10"/>
      <c r="GI1793" s="10"/>
      <c r="GJ1793" s="10"/>
      <c r="GK1793" s="10"/>
      <c r="GL1793" s="10"/>
      <c r="GM1793" s="10"/>
      <c r="GN1793" s="10"/>
      <c r="GO1793" s="10"/>
      <c r="GP1793" s="10"/>
      <c r="GQ1793" s="10"/>
      <c r="GR1793" s="10"/>
      <c r="GS1793" s="10"/>
      <c r="GT1793" s="10"/>
      <c r="GU1793" s="10"/>
      <c r="GV1793" s="10"/>
      <c r="GW1793" s="10"/>
      <c r="GX1793" s="10"/>
      <c r="GY1793" s="10"/>
      <c r="GZ1793" s="10"/>
      <c r="HA1793" s="10"/>
      <c r="HB1793" s="10"/>
      <c r="HC1793" s="10"/>
      <c r="HD1793" s="10"/>
      <c r="HE1793" s="10"/>
      <c r="HF1793" s="10"/>
      <c r="HG1793" s="10"/>
      <c r="HH1793" s="10"/>
      <c r="HI1793" s="10"/>
      <c r="HJ1793" s="10"/>
      <c r="HK1793" s="10"/>
      <c r="HL1793" s="10"/>
      <c r="HM1793" s="10"/>
      <c r="HN1793" s="10"/>
      <c r="HO1793" s="10"/>
      <c r="HP1793" s="10"/>
      <c r="HQ1793" s="10"/>
      <c r="HR1793" s="10"/>
      <c r="HS1793" s="10"/>
      <c r="HT1793" s="10"/>
      <c r="HU1793" s="10"/>
      <c r="HV1793" s="10"/>
      <c r="HW1793" s="10"/>
      <c r="HX1793" s="10"/>
      <c r="HY1793" s="10"/>
      <c r="HZ1793" s="10"/>
      <c r="IA1793" s="10"/>
      <c r="IB1793" s="10"/>
      <c r="IC1793" s="10"/>
      <c r="ID1793" s="10"/>
      <c r="IE1793" s="10"/>
      <c r="IF1793" s="10"/>
      <c r="IG1793" s="10"/>
      <c r="IH1793" s="10"/>
      <c r="II1793" s="10"/>
      <c r="IJ1793" s="10"/>
      <c r="IK1793" s="10"/>
      <c r="IL1793" s="10"/>
      <c r="IM1793" s="10"/>
      <c r="IN1793" s="10"/>
      <c r="IO1793" s="10"/>
      <c r="IP1793" s="10"/>
      <c r="IQ1793" s="10"/>
      <c r="IR1793" s="10"/>
      <c r="IS1793" s="10"/>
      <c r="IT1793" s="10"/>
      <c r="IU1793" s="10"/>
      <c r="IV1793" s="10"/>
    </row>
    <row r="1794" spans="1:260" s="202" customFormat="1" ht="12.75" customHeight="1" x14ac:dyDescent="0.2">
      <c r="A1794" s="203" t="s">
        <v>4502</v>
      </c>
      <c r="B1794" s="203" t="s">
        <v>4160</v>
      </c>
      <c r="C1794" s="203" t="s">
        <v>3844</v>
      </c>
      <c r="D1794" s="214">
        <v>35550</v>
      </c>
      <c r="E1794" s="203" t="s">
        <v>3450</v>
      </c>
      <c r="F1794" s="203" t="s">
        <v>3446</v>
      </c>
      <c r="G1794" s="203" t="s">
        <v>4608</v>
      </c>
      <c r="H1794" s="203" t="s">
        <v>144</v>
      </c>
      <c r="I1794" s="203" t="s">
        <v>506</v>
      </c>
      <c r="J1794" s="203" t="s">
        <v>3845</v>
      </c>
      <c r="K1794" s="203"/>
      <c r="L1794" s="203"/>
      <c r="M1794" s="203"/>
      <c r="N1794" s="203"/>
      <c r="O1794" s="203"/>
      <c r="P1794" s="203"/>
      <c r="Q1794" s="203"/>
      <c r="R1794" s="203"/>
      <c r="S1794" s="203"/>
      <c r="T1794" s="203"/>
      <c r="U1794" s="203"/>
      <c r="V1794" s="203"/>
      <c r="W1794" s="203"/>
      <c r="X1794" s="203"/>
      <c r="Y1794" s="203"/>
      <c r="Z1794" s="203"/>
      <c r="AA1794" s="203"/>
      <c r="AB1794" s="203"/>
      <c r="AC1794" s="203"/>
      <c r="AD1794" s="203"/>
      <c r="AE1794" s="203"/>
      <c r="AF1794" s="203"/>
      <c r="AG1794" s="203"/>
      <c r="AH1794" s="203"/>
      <c r="AI1794" s="203"/>
      <c r="AJ1794" s="203"/>
      <c r="AK1794" s="203"/>
      <c r="AL1794" s="203"/>
      <c r="AM1794" s="203"/>
      <c r="AN1794" s="203"/>
      <c r="AO1794" s="203"/>
      <c r="AP1794" s="203"/>
      <c r="AQ1794" s="203"/>
      <c r="AR1794" s="203"/>
      <c r="AS1794" s="203"/>
      <c r="AT1794" s="203"/>
      <c r="AU1794" s="203"/>
      <c r="AV1794" s="203"/>
      <c r="AW1794" s="203"/>
      <c r="AX1794" s="203"/>
      <c r="AY1794" s="203"/>
      <c r="AZ1794" s="203"/>
      <c r="BA1794" s="203"/>
      <c r="BB1794" s="203"/>
      <c r="BC1794" s="203"/>
      <c r="BD1794" s="203"/>
      <c r="BE1794" s="203"/>
      <c r="BF1794" s="203"/>
      <c r="BG1794" s="203"/>
      <c r="BH1794" s="203"/>
      <c r="BI1794" s="203"/>
      <c r="BJ1794" s="203"/>
      <c r="BK1794" s="203"/>
      <c r="BL1794" s="203"/>
      <c r="BM1794" s="10"/>
      <c r="BN1794" s="10"/>
      <c r="BO1794" s="10"/>
      <c r="BP1794" s="10"/>
      <c r="BQ1794" s="10"/>
      <c r="BR1794" s="10"/>
      <c r="BS1794" s="10"/>
      <c r="BT1794" s="10"/>
      <c r="BU1794" s="10"/>
      <c r="BV1794" s="10"/>
      <c r="BW1794" s="10"/>
      <c r="BX1794" s="10"/>
      <c r="BY1794" s="10"/>
      <c r="BZ1794" s="10"/>
      <c r="CA1794" s="10"/>
      <c r="CB1794" s="10"/>
      <c r="CC1794" s="10"/>
      <c r="CD1794" s="10"/>
      <c r="CE1794" s="10"/>
      <c r="CF1794" s="10"/>
      <c r="CG1794" s="10"/>
      <c r="CH1794" s="10"/>
      <c r="CI1794" s="10"/>
      <c r="CJ1794" s="10"/>
      <c r="CK1794" s="10"/>
      <c r="CL1794" s="10"/>
      <c r="CM1794" s="10"/>
      <c r="CN1794" s="10"/>
      <c r="CO1794" s="10"/>
      <c r="CP1794" s="10"/>
      <c r="CQ1794" s="10"/>
      <c r="CR1794" s="10"/>
      <c r="CS1794" s="10"/>
      <c r="CT1794" s="10"/>
      <c r="CU1794" s="10"/>
      <c r="CV1794" s="10"/>
      <c r="CW1794" s="10"/>
      <c r="CX1794" s="10"/>
      <c r="CY1794" s="10"/>
      <c r="CZ1794" s="10"/>
      <c r="DA1794" s="10"/>
      <c r="DB1794" s="10"/>
      <c r="DC1794" s="10"/>
      <c r="DD1794" s="10"/>
      <c r="DE1794" s="10"/>
      <c r="DF1794" s="10"/>
      <c r="DG1794" s="10"/>
      <c r="DH1794" s="10"/>
      <c r="DI1794" s="10"/>
      <c r="DJ1794" s="10"/>
      <c r="DK1794" s="10"/>
      <c r="DL1794" s="10"/>
      <c r="DM1794" s="10"/>
      <c r="DN1794" s="10"/>
      <c r="DO1794" s="10"/>
      <c r="DP1794" s="10"/>
      <c r="DQ1794" s="10"/>
      <c r="DR1794" s="10"/>
      <c r="DS1794" s="10"/>
      <c r="DT1794" s="10"/>
      <c r="DU1794" s="10"/>
      <c r="DV1794" s="10"/>
      <c r="DW1794" s="10"/>
      <c r="DX1794" s="10"/>
      <c r="DY1794" s="10"/>
      <c r="DZ1794" s="10"/>
      <c r="EA1794" s="10"/>
      <c r="EB1794" s="10"/>
      <c r="EC1794" s="10"/>
      <c r="ED1794" s="10"/>
      <c r="EE1794" s="10"/>
      <c r="EF1794" s="10"/>
      <c r="EG1794" s="10"/>
      <c r="EH1794" s="10"/>
      <c r="EI1794" s="10"/>
      <c r="EJ1794" s="10"/>
      <c r="EK1794" s="10"/>
      <c r="EL1794" s="10"/>
      <c r="EM1794" s="10"/>
      <c r="EN1794" s="10"/>
      <c r="EO1794" s="10"/>
      <c r="EP1794" s="10"/>
      <c r="EQ1794" s="10"/>
      <c r="ER1794" s="10"/>
      <c r="ES1794" s="10"/>
      <c r="ET1794" s="10"/>
      <c r="EU1794" s="10"/>
      <c r="EV1794" s="10"/>
      <c r="EW1794" s="10"/>
      <c r="EX1794" s="10"/>
      <c r="EY1794" s="10"/>
      <c r="EZ1794" s="10"/>
      <c r="FA1794" s="10"/>
      <c r="FB1794" s="10"/>
      <c r="FC1794" s="10"/>
      <c r="FD1794" s="10"/>
      <c r="FE1794" s="10"/>
      <c r="FF1794" s="10"/>
      <c r="FG1794" s="10"/>
      <c r="FH1794" s="10"/>
      <c r="FI1794" s="10"/>
      <c r="FJ1794" s="10"/>
      <c r="FK1794" s="10"/>
      <c r="FL1794" s="10"/>
      <c r="FM1794" s="10"/>
      <c r="FN1794" s="10"/>
      <c r="FO1794" s="10"/>
      <c r="FP1794" s="10"/>
      <c r="FQ1794" s="10"/>
      <c r="FR1794" s="10"/>
      <c r="FS1794" s="10"/>
      <c r="FT1794" s="10"/>
      <c r="FU1794" s="10"/>
      <c r="FV1794" s="10"/>
      <c r="FW1794" s="10"/>
      <c r="FX1794" s="10"/>
      <c r="FY1794" s="10"/>
      <c r="FZ1794" s="10"/>
      <c r="GA1794" s="10"/>
      <c r="GB1794" s="10"/>
      <c r="GC1794" s="10"/>
      <c r="GD1794" s="10"/>
      <c r="GE1794" s="10"/>
      <c r="GF1794" s="10"/>
      <c r="GG1794" s="10"/>
      <c r="GH1794" s="10"/>
      <c r="GI1794" s="10"/>
      <c r="GJ1794" s="10"/>
      <c r="GK1794" s="10"/>
      <c r="GL1794" s="10"/>
      <c r="GM1794" s="10"/>
      <c r="GN1794" s="10"/>
      <c r="GO1794" s="10"/>
      <c r="GP1794" s="10"/>
      <c r="GQ1794" s="10"/>
      <c r="GR1794" s="10"/>
      <c r="GS1794" s="10"/>
      <c r="GT1794" s="10"/>
      <c r="GU1794" s="10"/>
      <c r="GV1794" s="10"/>
      <c r="GW1794" s="10"/>
      <c r="GX1794" s="10"/>
      <c r="GY1794" s="10"/>
      <c r="GZ1794" s="10"/>
      <c r="HA1794" s="10"/>
      <c r="HB1794" s="10"/>
      <c r="HC1794" s="10"/>
      <c r="HD1794" s="10"/>
      <c r="HE1794" s="10"/>
      <c r="HF1794" s="10"/>
      <c r="HG1794" s="10"/>
      <c r="HH1794" s="10"/>
      <c r="HI1794" s="10"/>
      <c r="HJ1794" s="10"/>
      <c r="HK1794" s="10"/>
      <c r="HL1794" s="10"/>
      <c r="HM1794" s="10"/>
      <c r="HN1794" s="10"/>
      <c r="HO1794" s="10"/>
      <c r="HP1794" s="10"/>
      <c r="HQ1794" s="10"/>
      <c r="HR1794" s="10"/>
      <c r="HS1794" s="10"/>
      <c r="HT1794" s="10"/>
      <c r="HU1794" s="10"/>
      <c r="HV1794" s="10"/>
      <c r="HW1794" s="10"/>
      <c r="HX1794" s="10"/>
      <c r="HY1794" s="10"/>
      <c r="HZ1794" s="10"/>
      <c r="IA1794" s="10"/>
      <c r="IB1794" s="10"/>
      <c r="IC1794" s="10"/>
      <c r="ID1794" s="10"/>
      <c r="IE1794" s="10"/>
      <c r="IF1794" s="10"/>
      <c r="IG1794" s="10"/>
      <c r="IH1794" s="10"/>
      <c r="II1794" s="10"/>
      <c r="IJ1794" s="10"/>
      <c r="IK1794" s="10"/>
      <c r="IL1794" s="10"/>
      <c r="IM1794" s="10"/>
      <c r="IN1794" s="10"/>
      <c r="IO1794" s="10"/>
      <c r="IP1794" s="10"/>
      <c r="IQ1794" s="10"/>
      <c r="IR1794" s="10"/>
      <c r="IS1794" s="10"/>
      <c r="IT1794" s="10"/>
      <c r="IU1794" s="10"/>
      <c r="IV1794" s="10"/>
    </row>
    <row r="1795" spans="1:260" s="10" customFormat="1" ht="12.75" customHeight="1" x14ac:dyDescent="0.2">
      <c r="A1795" s="203" t="s">
        <v>4028</v>
      </c>
      <c r="B1795" s="203" t="s">
        <v>4028</v>
      </c>
      <c r="C1795" s="203"/>
      <c r="D1795" s="214"/>
      <c r="E1795" s="203"/>
      <c r="F1795" s="203"/>
      <c r="G1795" s="203" t="s">
        <v>4028</v>
      </c>
      <c r="H1795" s="203" t="s">
        <v>4028</v>
      </c>
      <c r="I1795" s="203" t="s">
        <v>4028</v>
      </c>
      <c r="J1795" s="203" t="s">
        <v>4028</v>
      </c>
      <c r="K1795" s="203" t="s">
        <v>4028</v>
      </c>
      <c r="L1795" s="203" t="s">
        <v>4028</v>
      </c>
      <c r="M1795" s="203" t="s">
        <v>4028</v>
      </c>
      <c r="N1795" s="203" t="s">
        <v>4028</v>
      </c>
      <c r="O1795" s="203" t="s">
        <v>4028</v>
      </c>
      <c r="P1795" s="203" t="s">
        <v>4028</v>
      </c>
      <c r="Q1795" s="203"/>
      <c r="R1795" s="203"/>
      <c r="S1795" s="203"/>
      <c r="T1795" s="203" t="s">
        <v>4028</v>
      </c>
      <c r="U1795" s="203" t="s">
        <v>4028</v>
      </c>
      <c r="V1795" s="203" t="s">
        <v>4028</v>
      </c>
      <c r="W1795" s="203" t="s">
        <v>4028</v>
      </c>
      <c r="X1795" s="203" t="s">
        <v>4028</v>
      </c>
      <c r="Y1795" s="203" t="s">
        <v>4028</v>
      </c>
      <c r="Z1795" s="203" t="s">
        <v>4028</v>
      </c>
      <c r="AA1795" s="203" t="s">
        <v>4028</v>
      </c>
      <c r="AB1795" s="203" t="s">
        <v>4028</v>
      </c>
      <c r="AC1795" s="203" t="s">
        <v>4028</v>
      </c>
      <c r="AD1795" s="203" t="s">
        <v>4028</v>
      </c>
      <c r="AE1795" s="203" t="s">
        <v>4028</v>
      </c>
      <c r="AF1795" s="203" t="s">
        <v>4028</v>
      </c>
      <c r="AG1795" s="203" t="s">
        <v>4028</v>
      </c>
      <c r="AH1795" s="203" t="s">
        <v>4028</v>
      </c>
      <c r="AI1795" s="203" t="s">
        <v>4028</v>
      </c>
      <c r="AJ1795" s="203" t="s">
        <v>4028</v>
      </c>
      <c r="AK1795" s="203" t="s">
        <v>4028</v>
      </c>
      <c r="AL1795" s="203"/>
      <c r="AM1795" s="203"/>
      <c r="AN1795" s="203"/>
      <c r="AO1795" s="203"/>
      <c r="AP1795" s="203"/>
      <c r="AQ1795" s="203"/>
      <c r="AR1795" s="203"/>
      <c r="AS1795" s="203"/>
      <c r="AT1795" s="203"/>
      <c r="AU1795" s="203"/>
      <c r="AV1795" s="203"/>
      <c r="AW1795" s="203"/>
      <c r="AX1795" s="203"/>
      <c r="AY1795" s="203"/>
      <c r="AZ1795" s="203"/>
      <c r="BA1795" s="203"/>
      <c r="BB1795" s="203"/>
      <c r="BC1795" s="203"/>
      <c r="BD1795" s="203"/>
      <c r="BE1795" s="203"/>
      <c r="BF1795" s="203"/>
      <c r="BG1795" s="203"/>
      <c r="BH1795" s="203"/>
      <c r="BI1795" s="203"/>
      <c r="BJ1795" s="203"/>
      <c r="BK1795" s="203"/>
      <c r="BL1795" s="203"/>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c r="FC1795"/>
      <c r="FD1795"/>
      <c r="FE1795"/>
      <c r="FF1795"/>
      <c r="FG1795"/>
      <c r="FH1795"/>
      <c r="FI1795"/>
      <c r="FJ1795"/>
      <c r="FK1795"/>
      <c r="FL1795"/>
      <c r="FM1795"/>
      <c r="FN1795"/>
      <c r="FO1795"/>
      <c r="FP1795"/>
      <c r="FQ1795"/>
      <c r="FR1795"/>
      <c r="FS1795"/>
      <c r="FT1795"/>
      <c r="FU1795"/>
      <c r="FV1795"/>
      <c r="FW1795"/>
      <c r="FX1795"/>
      <c r="FY1795"/>
      <c r="FZ1795"/>
      <c r="GA1795"/>
      <c r="GB1795"/>
      <c r="GC1795"/>
      <c r="GD1795"/>
      <c r="GE1795"/>
      <c r="GF1795"/>
      <c r="GG1795"/>
      <c r="GH1795"/>
      <c r="GI1795"/>
      <c r="GJ1795"/>
      <c r="GK1795"/>
      <c r="GL1795"/>
      <c r="GM1795"/>
      <c r="GN1795"/>
      <c r="GO1795"/>
      <c r="GP1795"/>
      <c r="GQ1795"/>
      <c r="GR1795"/>
      <c r="GS1795"/>
      <c r="GT1795"/>
      <c r="GU1795"/>
      <c r="GV1795"/>
      <c r="GW1795"/>
      <c r="GX1795"/>
      <c r="GY1795"/>
      <c r="GZ1795"/>
      <c r="HA1795"/>
      <c r="HB1795"/>
      <c r="HC1795"/>
      <c r="HD1795"/>
      <c r="HE1795"/>
      <c r="HF1795"/>
      <c r="HG1795"/>
      <c r="HH1795"/>
      <c r="HI1795"/>
      <c r="HJ1795"/>
      <c r="HK1795"/>
      <c r="HL1795"/>
      <c r="HM1795"/>
      <c r="HN1795"/>
      <c r="HO1795"/>
      <c r="HP1795"/>
      <c r="HQ1795"/>
      <c r="HR1795"/>
      <c r="HS1795"/>
      <c r="HT1795"/>
      <c r="HU1795"/>
      <c r="HV1795"/>
      <c r="HW1795"/>
      <c r="HX1795"/>
      <c r="HY1795"/>
      <c r="HZ1795"/>
      <c r="IA1795"/>
      <c r="IB1795"/>
      <c r="IC1795"/>
      <c r="ID1795"/>
      <c r="IE1795"/>
      <c r="IF1795"/>
      <c r="IG1795"/>
      <c r="IH1795"/>
      <c r="II1795"/>
      <c r="IJ1795"/>
      <c r="IK1795"/>
      <c r="IL1795"/>
      <c r="IM1795"/>
      <c r="IN1795"/>
      <c r="IO1795"/>
      <c r="IP1795"/>
      <c r="IQ1795"/>
      <c r="IR1795"/>
      <c r="IS1795"/>
      <c r="IT1795"/>
      <c r="IU1795"/>
      <c r="IV1795"/>
      <c r="IW1795"/>
      <c r="IX1795"/>
      <c r="IY1795"/>
      <c r="IZ1795"/>
    </row>
    <row r="1796" spans="1:260" ht="12.75" customHeight="1" x14ac:dyDescent="0.2">
      <c r="A1796" s="203" t="s">
        <v>236</v>
      </c>
      <c r="B1796" s="203" t="s">
        <v>4208</v>
      </c>
      <c r="C1796" s="203" t="s">
        <v>1286</v>
      </c>
      <c r="D1796" s="214">
        <v>33962</v>
      </c>
      <c r="E1796" s="203" t="s">
        <v>1228</v>
      </c>
      <c r="F1796" s="203" t="s">
        <v>139</v>
      </c>
      <c r="G1796" s="203" t="s">
        <v>3420</v>
      </c>
      <c r="H1796" s="203" t="s">
        <v>236</v>
      </c>
      <c r="I1796" s="203" t="s">
        <v>237</v>
      </c>
      <c r="J1796" s="203"/>
      <c r="K1796" s="203" t="s">
        <v>236</v>
      </c>
      <c r="L1796" s="203" t="s">
        <v>237</v>
      </c>
      <c r="M1796" s="203">
        <v>0</v>
      </c>
      <c r="N1796" s="203" t="s">
        <v>279</v>
      </c>
      <c r="O1796" s="203" t="s">
        <v>237</v>
      </c>
      <c r="P1796" s="203">
        <v>0</v>
      </c>
      <c r="Q1796" s="203" t="s">
        <v>279</v>
      </c>
      <c r="R1796" s="203" t="s">
        <v>237</v>
      </c>
      <c r="S1796" s="203"/>
      <c r="T1796" s="203" t="s">
        <v>236</v>
      </c>
      <c r="U1796" s="203" t="s">
        <v>237</v>
      </c>
      <c r="V1796" s="203">
        <v>0</v>
      </c>
      <c r="W1796" s="203" t="s">
        <v>236</v>
      </c>
      <c r="X1796" s="203" t="s">
        <v>237</v>
      </c>
      <c r="Y1796" s="203">
        <v>0</v>
      </c>
      <c r="Z1796" s="203" t="s">
        <v>279</v>
      </c>
      <c r="AA1796" s="203" t="s">
        <v>237</v>
      </c>
      <c r="AB1796" s="203">
        <v>0</v>
      </c>
      <c r="AC1796" s="203">
        <v>0</v>
      </c>
      <c r="AD1796" s="203">
        <v>0</v>
      </c>
      <c r="AE1796" s="203">
        <v>0</v>
      </c>
      <c r="AF1796" s="203">
        <v>0</v>
      </c>
      <c r="AG1796" s="203">
        <v>0</v>
      </c>
      <c r="AH1796" s="203">
        <v>0</v>
      </c>
      <c r="AI1796" s="203">
        <v>0</v>
      </c>
      <c r="AJ1796" s="203">
        <v>0</v>
      </c>
      <c r="AK1796" s="203">
        <v>0</v>
      </c>
      <c r="AL1796" s="203"/>
      <c r="AM1796" s="203"/>
      <c r="AN1796" s="203"/>
      <c r="AO1796" s="203"/>
      <c r="AP1796" s="203"/>
      <c r="AQ1796" s="203"/>
      <c r="AR1796" s="203"/>
      <c r="AS1796" s="203"/>
      <c r="AT1796" s="203"/>
      <c r="AU1796" s="203"/>
      <c r="AV1796" s="203"/>
      <c r="AW1796" s="203"/>
      <c r="AX1796" s="203"/>
      <c r="AY1796" s="203"/>
      <c r="AZ1796" s="203"/>
      <c r="BA1796" s="203"/>
      <c r="BB1796" s="203"/>
      <c r="BC1796" s="203"/>
      <c r="BD1796" s="203"/>
      <c r="BE1796" s="203"/>
      <c r="BF1796" s="203"/>
      <c r="BG1796" s="203"/>
      <c r="BH1796" s="203"/>
      <c r="BI1796" s="203"/>
      <c r="BJ1796" s="203"/>
      <c r="BK1796" s="203"/>
      <c r="BL1796" s="203"/>
      <c r="IW1796" s="13"/>
      <c r="IX1796" s="13"/>
      <c r="IY1796" s="13"/>
      <c r="IZ1796" s="13"/>
    </row>
    <row r="1797" spans="1:260" ht="12.75" customHeight="1" x14ac:dyDescent="0.2">
      <c r="A1797" s="203" t="s">
        <v>236</v>
      </c>
      <c r="B1797" s="203" t="s">
        <v>4039</v>
      </c>
      <c r="C1797" s="203" t="s">
        <v>926</v>
      </c>
      <c r="D1797" s="214">
        <v>33761</v>
      </c>
      <c r="E1797" s="203" t="s">
        <v>1010</v>
      </c>
      <c r="F1797" s="203" t="s">
        <v>2112</v>
      </c>
      <c r="G1797" s="203" t="s">
        <v>3420</v>
      </c>
      <c r="H1797" s="203" t="s">
        <v>236</v>
      </c>
      <c r="I1797" s="203" t="s">
        <v>336</v>
      </c>
      <c r="J1797" s="203"/>
      <c r="K1797" s="203" t="s">
        <v>236</v>
      </c>
      <c r="L1797" s="203" t="s">
        <v>336</v>
      </c>
      <c r="M1797" s="203">
        <v>0</v>
      </c>
      <c r="N1797" s="203" t="s">
        <v>236</v>
      </c>
      <c r="O1797" s="203" t="s">
        <v>336</v>
      </c>
      <c r="P1797" s="203">
        <v>0</v>
      </c>
      <c r="Q1797" s="203" t="s">
        <v>236</v>
      </c>
      <c r="R1797" s="203" t="s">
        <v>336</v>
      </c>
      <c r="S1797" s="203" t="s">
        <v>328</v>
      </c>
      <c r="T1797" s="203" t="s">
        <v>236</v>
      </c>
      <c r="U1797" s="203" t="s">
        <v>336</v>
      </c>
      <c r="V1797" s="203">
        <v>0</v>
      </c>
      <c r="W1797" s="203" t="s">
        <v>236</v>
      </c>
      <c r="X1797" s="203" t="s">
        <v>336</v>
      </c>
      <c r="Y1797" s="203">
        <v>0</v>
      </c>
      <c r="Z1797" s="203" t="s">
        <v>236</v>
      </c>
      <c r="AA1797" s="203" t="s">
        <v>336</v>
      </c>
      <c r="AB1797" s="203">
        <v>0</v>
      </c>
      <c r="AC1797" s="203">
        <v>0</v>
      </c>
      <c r="AD1797" s="203">
        <v>0</v>
      </c>
      <c r="AE1797" s="203">
        <v>0</v>
      </c>
      <c r="AF1797" s="203">
        <v>0</v>
      </c>
      <c r="AG1797" s="203">
        <v>0</v>
      </c>
      <c r="AH1797" s="203">
        <v>0</v>
      </c>
      <c r="AI1797" s="203">
        <v>0</v>
      </c>
      <c r="AJ1797" s="203">
        <v>0</v>
      </c>
      <c r="AK1797" s="203">
        <v>0</v>
      </c>
      <c r="AL1797" s="203"/>
      <c r="AM1797" s="203"/>
      <c r="AN1797" s="203"/>
      <c r="AO1797" s="203"/>
      <c r="AP1797" s="203"/>
      <c r="AQ1797" s="203"/>
      <c r="AR1797" s="203"/>
      <c r="AS1797" s="203"/>
      <c r="AT1797" s="203"/>
      <c r="AU1797" s="203"/>
      <c r="AV1797" s="203"/>
      <c r="AW1797" s="203"/>
      <c r="AX1797" s="203"/>
      <c r="AY1797" s="203"/>
      <c r="AZ1797" s="203"/>
      <c r="BA1797" s="203"/>
      <c r="BB1797" s="203"/>
      <c r="BC1797" s="203"/>
      <c r="BD1797" s="203"/>
      <c r="BE1797" s="203"/>
      <c r="BF1797" s="203"/>
      <c r="BG1797" s="203"/>
      <c r="BH1797" s="203"/>
      <c r="BI1797" s="203"/>
      <c r="BJ1797" s="203"/>
      <c r="BK1797" s="203"/>
      <c r="BL1797" s="203"/>
      <c r="BM1797" s="10"/>
      <c r="BN1797" s="10"/>
      <c r="BO1797" s="10"/>
      <c r="BP1797" s="10"/>
      <c r="BQ1797" s="10"/>
      <c r="BR1797" s="10"/>
      <c r="BS1797" s="10"/>
      <c r="BT1797" s="10"/>
      <c r="BU1797" s="10"/>
      <c r="BV1797" s="10"/>
      <c r="BW1797" s="10"/>
      <c r="BX1797" s="10"/>
      <c r="BY1797" s="10"/>
      <c r="BZ1797" s="10"/>
      <c r="CA1797" s="10"/>
      <c r="CB1797" s="10"/>
      <c r="CC1797" s="10"/>
      <c r="CD1797" s="10"/>
      <c r="CE1797" s="10"/>
      <c r="CF1797" s="10"/>
      <c r="CG1797" s="10"/>
      <c r="CH1797" s="10"/>
      <c r="CI1797" s="10"/>
      <c r="CJ1797" s="10"/>
      <c r="CK1797" s="10"/>
      <c r="CL1797" s="10"/>
      <c r="CM1797" s="10"/>
      <c r="CN1797" s="10"/>
      <c r="CO1797" s="10"/>
      <c r="CP1797" s="10"/>
      <c r="CQ1797" s="10"/>
      <c r="CR1797" s="10"/>
      <c r="CS1797" s="10"/>
      <c r="CT1797" s="10"/>
      <c r="CU1797" s="10"/>
      <c r="CV1797" s="10"/>
      <c r="CW1797" s="10"/>
      <c r="CX1797" s="10"/>
      <c r="CY1797" s="10"/>
      <c r="CZ1797" s="10"/>
      <c r="DA1797" s="10"/>
      <c r="DB1797" s="10"/>
      <c r="DC1797" s="10"/>
      <c r="DD1797" s="10"/>
      <c r="DE1797" s="10"/>
      <c r="DF1797" s="10"/>
      <c r="DG1797" s="10"/>
      <c r="DH1797" s="10"/>
      <c r="DI1797" s="10"/>
      <c r="DJ1797" s="10"/>
      <c r="DK1797" s="10"/>
      <c r="DL1797" s="10"/>
      <c r="DM1797" s="10"/>
      <c r="DN1797" s="10"/>
      <c r="DO1797" s="10"/>
      <c r="DP1797" s="10"/>
      <c r="DQ1797" s="10"/>
      <c r="DR1797" s="10"/>
      <c r="DS1797" s="10"/>
      <c r="DT1797" s="10"/>
      <c r="DU1797" s="10"/>
      <c r="DV1797" s="10"/>
      <c r="DW1797" s="10"/>
      <c r="DX1797" s="10"/>
      <c r="DY1797" s="10"/>
      <c r="DZ1797" s="10"/>
      <c r="EA1797" s="10"/>
      <c r="EB1797" s="10"/>
      <c r="EC1797" s="10"/>
      <c r="ED1797" s="10"/>
      <c r="EE1797" s="10"/>
      <c r="EF1797" s="10"/>
      <c r="EG1797" s="10"/>
      <c r="EH1797" s="10"/>
      <c r="EI1797" s="10"/>
      <c r="EJ1797" s="10"/>
      <c r="EK1797" s="10"/>
      <c r="EL1797" s="10"/>
      <c r="EM1797" s="10"/>
      <c r="EN1797" s="10"/>
      <c r="EO1797" s="10"/>
      <c r="EP1797" s="10"/>
      <c r="EQ1797" s="10"/>
      <c r="ER1797" s="10"/>
      <c r="ES1797" s="10"/>
      <c r="ET1797" s="10"/>
      <c r="EU1797" s="10"/>
      <c r="EV1797" s="10"/>
      <c r="EW1797" s="10"/>
      <c r="EX1797" s="10"/>
      <c r="EY1797" s="10"/>
      <c r="EZ1797" s="10"/>
      <c r="FA1797" s="10"/>
      <c r="FB1797" s="10"/>
      <c r="FC1797" s="10"/>
      <c r="FD1797" s="10"/>
      <c r="FE1797" s="10"/>
      <c r="FF1797" s="10"/>
      <c r="FG1797" s="10"/>
      <c r="FH1797" s="10"/>
      <c r="FI1797" s="10"/>
      <c r="FJ1797" s="10"/>
      <c r="FK1797" s="10"/>
      <c r="FL1797" s="10"/>
      <c r="FM1797" s="10"/>
      <c r="FN1797" s="10"/>
      <c r="FO1797" s="10"/>
      <c r="FP1797" s="10"/>
      <c r="FQ1797" s="10"/>
      <c r="FR1797" s="10"/>
      <c r="FS1797" s="10"/>
      <c r="FT1797" s="10"/>
      <c r="FU1797" s="10"/>
      <c r="FV1797" s="10"/>
      <c r="FW1797" s="10"/>
      <c r="FX1797" s="10"/>
      <c r="FY1797" s="10"/>
      <c r="FZ1797" s="10"/>
      <c r="GA1797" s="10"/>
      <c r="GB1797" s="10"/>
      <c r="GC1797" s="10"/>
      <c r="GD1797" s="10"/>
      <c r="GE1797" s="10"/>
      <c r="GF1797" s="10"/>
      <c r="GG1797" s="10"/>
      <c r="GH1797" s="10"/>
      <c r="GI1797" s="10"/>
      <c r="GJ1797" s="10"/>
      <c r="GK1797" s="10"/>
      <c r="GL1797" s="10"/>
      <c r="GM1797" s="10"/>
      <c r="GN1797" s="10"/>
      <c r="GO1797" s="10"/>
      <c r="GP1797" s="10"/>
      <c r="GQ1797" s="10"/>
      <c r="GR1797" s="10"/>
      <c r="GS1797" s="10"/>
      <c r="GT1797" s="10"/>
      <c r="GU1797" s="10"/>
      <c r="GV1797" s="10"/>
      <c r="GW1797" s="10"/>
      <c r="GX1797" s="10"/>
      <c r="GY1797" s="10"/>
      <c r="GZ1797" s="10"/>
      <c r="HA1797" s="10"/>
      <c r="HB1797" s="10"/>
      <c r="HC1797" s="10"/>
      <c r="HD1797" s="10"/>
      <c r="HE1797" s="10"/>
      <c r="HF1797" s="10"/>
      <c r="HG1797" s="10"/>
      <c r="HH1797" s="10"/>
      <c r="HI1797" s="10"/>
      <c r="HJ1797" s="10"/>
      <c r="HK1797" s="10"/>
      <c r="HL1797" s="10"/>
      <c r="HM1797" s="10"/>
      <c r="HN1797" s="10"/>
      <c r="HO1797" s="10"/>
      <c r="HP1797" s="10"/>
      <c r="HQ1797" s="10"/>
      <c r="HR1797" s="10"/>
      <c r="HS1797" s="10"/>
      <c r="HT1797" s="10"/>
      <c r="HU1797" s="10"/>
      <c r="HV1797" s="10"/>
      <c r="HW1797" s="10"/>
      <c r="HX1797" s="10"/>
      <c r="HY1797" s="10"/>
      <c r="HZ1797" s="10"/>
      <c r="IA1797" s="10"/>
      <c r="IB1797" s="10"/>
      <c r="IC1797" s="10"/>
      <c r="ID1797" s="10"/>
      <c r="IE1797" s="10"/>
      <c r="IF1797" s="10"/>
      <c r="IG1797" s="10"/>
      <c r="IH1797" s="10"/>
      <c r="II1797" s="10"/>
      <c r="IJ1797" s="10"/>
      <c r="IK1797" s="10"/>
      <c r="IL1797" s="10"/>
      <c r="IM1797" s="10"/>
      <c r="IN1797" s="10"/>
      <c r="IO1797" s="10"/>
      <c r="IP1797" s="10"/>
      <c r="IQ1797" s="10"/>
      <c r="IR1797" s="10"/>
      <c r="IS1797" s="10"/>
      <c r="IT1797" s="10"/>
      <c r="IU1797" s="10"/>
      <c r="IV1797" s="10"/>
      <c r="IW1797" s="10"/>
      <c r="IX1797" s="10"/>
      <c r="IY1797" s="10"/>
      <c r="IZ1797" s="10"/>
    </row>
    <row r="1798" spans="1:260" s="10" customFormat="1" ht="12.75" customHeight="1" x14ac:dyDescent="0.2">
      <c r="A1798" s="203" t="s">
        <v>236</v>
      </c>
      <c r="B1798" s="203" t="s">
        <v>4299</v>
      </c>
      <c r="C1798" s="203" t="s">
        <v>2727</v>
      </c>
      <c r="D1798" s="214">
        <v>34135</v>
      </c>
      <c r="E1798" s="203" t="s">
        <v>2583</v>
      </c>
      <c r="F1798" s="203" t="s">
        <v>2588</v>
      </c>
      <c r="G1798" s="203" t="s">
        <v>3420</v>
      </c>
      <c r="H1798" s="203" t="s">
        <v>283</v>
      </c>
      <c r="I1798" s="203" t="s">
        <v>2235</v>
      </c>
      <c r="J1798" s="203"/>
      <c r="K1798" s="203" t="s">
        <v>283</v>
      </c>
      <c r="L1798" s="203" t="s">
        <v>2235</v>
      </c>
      <c r="M1798" s="203">
        <v>0</v>
      </c>
      <c r="N1798" s="203" t="s">
        <v>283</v>
      </c>
      <c r="O1798" s="203" t="s">
        <v>2235</v>
      </c>
      <c r="P1798" s="203">
        <v>0</v>
      </c>
      <c r="Q1798" s="203"/>
      <c r="R1798" s="203"/>
      <c r="S1798" s="203"/>
      <c r="T1798" s="203">
        <v>0</v>
      </c>
      <c r="U1798" s="203">
        <v>0</v>
      </c>
      <c r="V1798" s="203">
        <v>0</v>
      </c>
      <c r="W1798" s="203">
        <v>0</v>
      </c>
      <c r="X1798" s="203">
        <v>0</v>
      </c>
      <c r="Y1798" s="203">
        <v>0</v>
      </c>
      <c r="Z1798" s="203">
        <v>0</v>
      </c>
      <c r="AA1798" s="203">
        <v>0</v>
      </c>
      <c r="AB1798" s="203">
        <v>0</v>
      </c>
      <c r="AC1798" s="203">
        <v>0</v>
      </c>
      <c r="AD1798" s="203">
        <v>0</v>
      </c>
      <c r="AE1798" s="203">
        <v>0</v>
      </c>
      <c r="AF1798" s="203">
        <v>0</v>
      </c>
      <c r="AG1798" s="203">
        <v>0</v>
      </c>
      <c r="AH1798" s="203">
        <v>0</v>
      </c>
      <c r="AI1798" s="203">
        <v>0</v>
      </c>
      <c r="AJ1798" s="203">
        <v>0</v>
      </c>
      <c r="AK1798" s="203">
        <v>0</v>
      </c>
      <c r="AL1798" s="203"/>
      <c r="AM1798" s="203"/>
      <c r="AN1798" s="203"/>
      <c r="AO1798" s="203"/>
      <c r="AP1798" s="203"/>
      <c r="AQ1798" s="203"/>
      <c r="AR1798" s="203"/>
      <c r="AS1798" s="203"/>
      <c r="AT1798" s="203"/>
      <c r="AU1798" s="203"/>
      <c r="AV1798" s="203"/>
      <c r="AW1798" s="203"/>
      <c r="AX1798" s="203"/>
      <c r="AY1798" s="203"/>
      <c r="AZ1798" s="203"/>
      <c r="BA1798" s="203"/>
      <c r="BB1798" s="203"/>
      <c r="BC1798" s="203"/>
      <c r="BD1798" s="203"/>
      <c r="BE1798" s="203"/>
      <c r="BF1798" s="203"/>
      <c r="BG1798" s="203"/>
      <c r="BH1798" s="203"/>
      <c r="BI1798" s="203"/>
      <c r="BJ1798" s="203"/>
      <c r="BK1798" s="203"/>
      <c r="BL1798" s="203"/>
      <c r="BM1798" s="13"/>
      <c r="BN1798" s="13"/>
      <c r="BO1798" s="13"/>
      <c r="BP1798" s="13"/>
      <c r="BQ1798" s="13"/>
      <c r="BR1798" s="13"/>
      <c r="BS1798" s="13"/>
      <c r="BT1798" s="13"/>
      <c r="BU1798" s="13"/>
      <c r="BV1798" s="13"/>
      <c r="BW1798" s="13"/>
      <c r="BX1798" s="13"/>
      <c r="BY1798" s="13"/>
      <c r="BZ1798" s="13"/>
      <c r="CA1798" s="13"/>
      <c r="CB1798" s="13"/>
      <c r="CC1798" s="13"/>
      <c r="CD1798" s="13"/>
      <c r="CE1798" s="13"/>
      <c r="CF1798" s="13"/>
      <c r="CG1798" s="13"/>
      <c r="CH1798" s="13"/>
      <c r="CI1798" s="13"/>
      <c r="CJ1798" s="13"/>
      <c r="CK1798" s="13"/>
      <c r="CL1798" s="13"/>
      <c r="CM1798" s="13"/>
      <c r="CN1798" s="13"/>
      <c r="CO1798" s="13"/>
      <c r="CP1798" s="13"/>
      <c r="CQ1798" s="13"/>
      <c r="CR1798" s="13"/>
      <c r="CS1798" s="13"/>
      <c r="CT1798" s="13"/>
      <c r="CU1798" s="13"/>
      <c r="CV1798" s="13"/>
      <c r="CW1798" s="13"/>
      <c r="CX1798" s="13"/>
      <c r="CY1798" s="13"/>
      <c r="CZ1798" s="13"/>
      <c r="DA1798" s="13"/>
      <c r="DB1798" s="13"/>
      <c r="DC1798" s="13"/>
      <c r="DD1798" s="13"/>
      <c r="DE1798" s="13"/>
      <c r="DF1798" s="13"/>
      <c r="DG1798" s="13"/>
      <c r="DH1798" s="13"/>
      <c r="DI1798" s="13"/>
      <c r="DJ1798" s="13"/>
      <c r="DK1798" s="13"/>
      <c r="DL1798" s="13"/>
      <c r="DM1798" s="13"/>
      <c r="DN1798" s="13"/>
      <c r="DO1798" s="13"/>
      <c r="DP1798" s="13"/>
      <c r="DQ1798" s="13"/>
      <c r="DR1798" s="13"/>
      <c r="DS1798" s="13"/>
      <c r="DT1798" s="13"/>
      <c r="DU1798" s="13"/>
      <c r="DV1798" s="13"/>
      <c r="DW1798" s="13"/>
      <c r="DX1798" s="13"/>
      <c r="DY1798" s="13"/>
      <c r="DZ1798" s="13"/>
      <c r="EA1798" s="13"/>
      <c r="EB1798" s="13"/>
      <c r="EC1798" s="13"/>
      <c r="ED1798" s="13"/>
      <c r="EE1798" s="13"/>
      <c r="EF1798" s="13"/>
      <c r="EG1798" s="13"/>
      <c r="EH1798" s="13"/>
      <c r="EI1798" s="13"/>
      <c r="EJ1798" s="13"/>
      <c r="EK1798" s="13"/>
      <c r="EL1798" s="13"/>
      <c r="EM1798" s="13"/>
      <c r="EN1798" s="13"/>
      <c r="EO1798" s="13"/>
      <c r="EP1798" s="13"/>
      <c r="EQ1798" s="13"/>
      <c r="ER1798" s="13"/>
      <c r="ES1798" s="13"/>
      <c r="ET1798" s="13"/>
      <c r="EU1798" s="13"/>
      <c r="EV1798" s="13"/>
      <c r="EW1798" s="13"/>
      <c r="EX1798" s="13"/>
      <c r="EY1798" s="13"/>
      <c r="EZ1798" s="13"/>
      <c r="FA1798" s="13"/>
      <c r="FB1798" s="13"/>
      <c r="FC1798" s="13"/>
      <c r="FD1798" s="13"/>
      <c r="FE1798" s="13"/>
      <c r="FF1798" s="13"/>
      <c r="FG1798" s="13"/>
      <c r="FH1798" s="13"/>
      <c r="FI1798" s="13"/>
      <c r="FJ1798" s="13"/>
      <c r="FK1798" s="13"/>
      <c r="FL1798" s="13"/>
      <c r="FM1798" s="13"/>
      <c r="FN1798" s="13"/>
      <c r="FO1798" s="13"/>
      <c r="FP1798" s="13"/>
      <c r="FQ1798" s="13"/>
      <c r="FR1798" s="13"/>
      <c r="FS1798" s="13"/>
      <c r="FT1798" s="13"/>
      <c r="FU1798" s="13"/>
      <c r="FV1798" s="13"/>
      <c r="FW1798" s="13"/>
      <c r="FX1798" s="13"/>
      <c r="FY1798" s="13"/>
      <c r="FZ1798" s="13"/>
      <c r="GA1798" s="13"/>
      <c r="GB1798" s="13"/>
      <c r="GC1798" s="13"/>
      <c r="GD1798" s="13"/>
      <c r="GE1798" s="13"/>
      <c r="GF1798" s="13"/>
      <c r="GG1798" s="13"/>
      <c r="GH1798" s="13"/>
      <c r="GI1798" s="13"/>
      <c r="GJ1798" s="13"/>
      <c r="GK1798" s="13"/>
      <c r="GL1798" s="13"/>
      <c r="GM1798" s="13"/>
      <c r="GN1798" s="13"/>
      <c r="GO1798" s="13"/>
      <c r="GP1798" s="13"/>
      <c r="GQ1798" s="13"/>
      <c r="GR1798" s="13"/>
      <c r="GS1798" s="13"/>
      <c r="GT1798" s="13"/>
      <c r="GU1798" s="13"/>
      <c r="GV1798" s="13"/>
      <c r="GW1798" s="13"/>
      <c r="GX1798" s="13"/>
      <c r="GY1798" s="13"/>
      <c r="GZ1798" s="13"/>
      <c r="HA1798" s="13"/>
      <c r="HB1798" s="13"/>
      <c r="HC1798" s="13"/>
      <c r="HD1798" s="13"/>
      <c r="HE1798" s="13"/>
      <c r="HF1798" s="13"/>
      <c r="HG1798" s="13"/>
      <c r="HH1798" s="13"/>
      <c r="HI1798" s="13"/>
      <c r="HJ1798" s="13"/>
      <c r="HK1798" s="13"/>
      <c r="HL1798" s="13"/>
      <c r="HM1798" s="13"/>
      <c r="HN1798" s="13"/>
      <c r="HO1798" s="13"/>
      <c r="HP1798" s="13"/>
      <c r="HQ1798" s="13"/>
      <c r="HR1798" s="13"/>
      <c r="HS1798" s="13"/>
      <c r="HT1798" s="13"/>
      <c r="HU1798" s="13"/>
      <c r="HV1798" s="13"/>
      <c r="HW1798" s="13"/>
      <c r="HX1798" s="13"/>
      <c r="HY1798" s="13"/>
      <c r="HZ1798" s="13"/>
      <c r="IA1798" s="13"/>
      <c r="IB1798" s="13"/>
      <c r="IC1798" s="13"/>
      <c r="ID1798" s="13"/>
      <c r="IE1798" s="13"/>
      <c r="IF1798" s="13"/>
      <c r="IG1798" s="13"/>
      <c r="IH1798" s="13"/>
      <c r="II1798" s="13"/>
      <c r="IJ1798" s="13"/>
      <c r="IK1798" s="13"/>
      <c r="IL1798" s="13"/>
      <c r="IM1798" s="13"/>
      <c r="IN1798" s="13"/>
      <c r="IO1798" s="13"/>
      <c r="IP1798" s="13"/>
      <c r="IQ1798" s="13"/>
      <c r="IR1798" s="13"/>
      <c r="IS1798" s="13"/>
      <c r="IT1798" s="13"/>
      <c r="IU1798" s="13"/>
      <c r="IV1798" s="13"/>
      <c r="IW1798"/>
      <c r="IX1798"/>
      <c r="IY1798"/>
      <c r="IZ1798"/>
    </row>
    <row r="1799" spans="1:260" s="13" customFormat="1" ht="12.75" customHeight="1" x14ac:dyDescent="0.2">
      <c r="A1799" s="203" t="s">
        <v>283</v>
      </c>
      <c r="B1799" s="203" t="s">
        <v>4039</v>
      </c>
      <c r="C1799" s="203" t="s">
        <v>3715</v>
      </c>
      <c r="D1799" s="214">
        <v>35347</v>
      </c>
      <c r="E1799" s="203" t="s">
        <v>3463</v>
      </c>
      <c r="F1799" s="203" t="s">
        <v>4031</v>
      </c>
      <c r="G1799" s="203" t="s">
        <v>3420</v>
      </c>
      <c r="H1799" s="203" t="s">
        <v>283</v>
      </c>
      <c r="I1799" s="203" t="s">
        <v>4039</v>
      </c>
      <c r="J1799" s="203"/>
      <c r="K1799" s="203"/>
      <c r="L1799" s="203"/>
      <c r="M1799" s="203"/>
      <c r="N1799" s="203"/>
      <c r="O1799" s="203"/>
      <c r="P1799" s="203"/>
      <c r="Q1799" s="203"/>
      <c r="R1799" s="203"/>
      <c r="S1799" s="203"/>
      <c r="T1799" s="203"/>
      <c r="U1799" s="203"/>
      <c r="V1799" s="203"/>
      <c r="W1799" s="203"/>
      <c r="X1799" s="203"/>
      <c r="Y1799" s="203"/>
      <c r="Z1799" s="203"/>
      <c r="AA1799" s="203"/>
      <c r="AB1799" s="203"/>
      <c r="AC1799" s="203"/>
      <c r="AD1799" s="203"/>
      <c r="AE1799" s="203"/>
      <c r="AF1799" s="203"/>
      <c r="AG1799" s="203"/>
      <c r="AH1799" s="203"/>
      <c r="AI1799" s="203"/>
      <c r="AJ1799" s="203"/>
      <c r="AK1799" s="203"/>
      <c r="AL1799" s="203"/>
      <c r="AM1799" s="203"/>
      <c r="AN1799" s="203"/>
      <c r="AO1799" s="203" t="s">
        <v>339</v>
      </c>
      <c r="AP1799" s="203" t="s">
        <v>506</v>
      </c>
      <c r="AQ1799" s="203" t="s">
        <v>3601</v>
      </c>
      <c r="AR1799" s="203" t="s">
        <v>339</v>
      </c>
      <c r="AS1799" s="203" t="s">
        <v>506</v>
      </c>
      <c r="AT1799" s="203" t="s">
        <v>3602</v>
      </c>
      <c r="AU1799" s="203"/>
      <c r="AV1799" s="203"/>
      <c r="AW1799" s="203"/>
      <c r="AX1799" s="203"/>
      <c r="AY1799" s="203"/>
      <c r="AZ1799" s="203"/>
      <c r="BA1799" s="203"/>
      <c r="BB1799" s="203"/>
      <c r="BC1799" s="203"/>
      <c r="BD1799" s="203"/>
      <c r="BE1799" s="203"/>
      <c r="BF1799" s="203"/>
      <c r="BG1799" s="203"/>
      <c r="BH1799" s="203"/>
      <c r="BI1799" s="203"/>
      <c r="BJ1799" s="203"/>
      <c r="BK1799" s="203"/>
      <c r="BL1799" s="203"/>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c r="FC1799"/>
      <c r="FD1799"/>
      <c r="FE1799"/>
      <c r="FF1799"/>
      <c r="FG1799"/>
      <c r="FH1799"/>
      <c r="FI1799"/>
      <c r="FJ1799"/>
      <c r="FK1799"/>
      <c r="FL1799"/>
      <c r="FM1799"/>
      <c r="FN1799"/>
      <c r="FO1799"/>
      <c r="FP1799"/>
      <c r="FQ1799"/>
      <c r="FR1799"/>
      <c r="FS1799"/>
      <c r="FT1799"/>
      <c r="FU1799"/>
      <c r="FV1799"/>
      <c r="FW1799"/>
      <c r="FX1799"/>
      <c r="FY1799"/>
      <c r="FZ1799"/>
      <c r="GA1799"/>
      <c r="GB1799"/>
      <c r="GC1799"/>
      <c r="GD1799"/>
      <c r="GE1799"/>
      <c r="GF1799"/>
      <c r="GG1799"/>
      <c r="GH1799"/>
      <c r="GI1799"/>
      <c r="GJ1799"/>
      <c r="GK1799"/>
      <c r="GL1799"/>
      <c r="GM1799"/>
      <c r="GN1799"/>
      <c r="GO1799"/>
      <c r="GP1799"/>
      <c r="GQ1799"/>
      <c r="GR1799"/>
      <c r="GS1799"/>
      <c r="GT1799"/>
      <c r="GU1799"/>
      <c r="GV1799"/>
      <c r="GW1799"/>
      <c r="GX1799"/>
      <c r="GY1799"/>
      <c r="GZ1799"/>
      <c r="HA1799"/>
      <c r="HB1799"/>
      <c r="HC1799"/>
      <c r="HD1799"/>
      <c r="HE1799"/>
      <c r="HF1799"/>
      <c r="HG1799"/>
      <c r="HH1799"/>
      <c r="HI1799"/>
      <c r="HJ1799"/>
      <c r="HK1799"/>
      <c r="HL1799"/>
      <c r="HM1799"/>
      <c r="HN1799"/>
      <c r="HO1799"/>
      <c r="HP1799"/>
      <c r="HQ1799"/>
      <c r="HR1799"/>
      <c r="HS1799"/>
      <c r="HT1799"/>
      <c r="HU1799"/>
      <c r="HV1799"/>
      <c r="HW1799"/>
      <c r="HX1799"/>
      <c r="HY1799"/>
      <c r="HZ1799"/>
      <c r="IA1799"/>
      <c r="IB1799"/>
      <c r="IC1799"/>
      <c r="ID1799"/>
      <c r="IE1799"/>
      <c r="IF1799"/>
      <c r="IG1799"/>
      <c r="IH1799"/>
      <c r="II1799"/>
      <c r="IJ1799"/>
      <c r="IK1799"/>
      <c r="IL1799"/>
      <c r="IM1799"/>
      <c r="IN1799"/>
      <c r="IO1799"/>
      <c r="IP1799"/>
      <c r="IQ1799"/>
      <c r="IR1799"/>
      <c r="IS1799"/>
      <c r="IT1799"/>
      <c r="IU1799"/>
      <c r="IV1799"/>
    </row>
    <row r="1800" spans="1:260" s="10" customFormat="1" ht="12.75" customHeight="1" x14ac:dyDescent="0.2">
      <c r="A1800" s="203" t="s">
        <v>4029</v>
      </c>
      <c r="B1800" s="203" t="s">
        <v>4028</v>
      </c>
      <c r="C1800" s="203" t="s">
        <v>3221</v>
      </c>
      <c r="D1800" s="214">
        <v>34329</v>
      </c>
      <c r="E1800" s="203" t="s">
        <v>3063</v>
      </c>
      <c r="F1800" s="203" t="s">
        <v>3414</v>
      </c>
      <c r="G1800" s="203" t="s">
        <v>4028</v>
      </c>
      <c r="H1800" s="203" t="s">
        <v>4029</v>
      </c>
      <c r="I1800" s="203"/>
      <c r="J1800" s="203"/>
      <c r="K1800" s="203" t="s">
        <v>283</v>
      </c>
      <c r="L1800" s="203" t="s">
        <v>367</v>
      </c>
      <c r="M1800" s="203">
        <v>0</v>
      </c>
      <c r="N1800" s="203">
        <v>0</v>
      </c>
      <c r="O1800" s="203">
        <v>0</v>
      </c>
      <c r="P1800" s="203">
        <v>0</v>
      </c>
      <c r="Q1800" s="203"/>
      <c r="R1800" s="203"/>
      <c r="S1800" s="203"/>
      <c r="T1800" s="203">
        <v>0</v>
      </c>
      <c r="U1800" s="203">
        <v>0</v>
      </c>
      <c r="V1800" s="203">
        <v>0</v>
      </c>
      <c r="W1800" s="203">
        <v>0</v>
      </c>
      <c r="X1800" s="203">
        <v>0</v>
      </c>
      <c r="Y1800" s="203">
        <v>0</v>
      </c>
      <c r="Z1800" s="203">
        <v>0</v>
      </c>
      <c r="AA1800" s="203">
        <v>0</v>
      </c>
      <c r="AB1800" s="203">
        <v>0</v>
      </c>
      <c r="AC1800" s="203">
        <v>0</v>
      </c>
      <c r="AD1800" s="203">
        <v>0</v>
      </c>
      <c r="AE1800" s="203">
        <v>0</v>
      </c>
      <c r="AF1800" s="203">
        <v>0</v>
      </c>
      <c r="AG1800" s="203">
        <v>0</v>
      </c>
      <c r="AH1800" s="203">
        <v>0</v>
      </c>
      <c r="AI1800" s="203">
        <v>0</v>
      </c>
      <c r="AJ1800" s="203">
        <v>0</v>
      </c>
      <c r="AK1800" s="203">
        <v>0</v>
      </c>
      <c r="AL1800" s="203"/>
      <c r="AM1800" s="203"/>
      <c r="AN1800" s="203"/>
      <c r="AO1800" s="203"/>
      <c r="AP1800" s="203"/>
      <c r="AQ1800" s="203"/>
      <c r="AR1800" s="203"/>
      <c r="AS1800" s="203"/>
      <c r="AT1800" s="203"/>
      <c r="AU1800" s="203"/>
      <c r="AV1800" s="203"/>
      <c r="AW1800" s="203"/>
      <c r="AX1800" s="203"/>
      <c r="AY1800" s="203"/>
      <c r="AZ1800" s="203"/>
      <c r="BA1800" s="203"/>
      <c r="BB1800" s="203"/>
      <c r="BC1800" s="203"/>
      <c r="BD1800" s="203"/>
      <c r="BE1800" s="203"/>
      <c r="BF1800" s="203"/>
      <c r="BG1800" s="203"/>
      <c r="BH1800" s="203"/>
      <c r="BI1800" s="203"/>
      <c r="BJ1800" s="203"/>
      <c r="BK1800" s="203"/>
      <c r="BL1800" s="203"/>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c r="FC1800"/>
      <c r="FD1800"/>
      <c r="FE1800"/>
      <c r="FF1800"/>
      <c r="FG1800"/>
      <c r="FH1800"/>
      <c r="FI1800"/>
      <c r="FJ1800"/>
      <c r="FK1800"/>
      <c r="FL1800"/>
      <c r="FM1800"/>
      <c r="FN1800"/>
      <c r="FO1800"/>
      <c r="FP1800"/>
      <c r="FQ1800"/>
      <c r="FR1800"/>
      <c r="FS1800"/>
      <c r="FT1800"/>
      <c r="FU1800"/>
      <c r="FV1800"/>
      <c r="FW1800"/>
      <c r="FX1800"/>
      <c r="FY1800"/>
      <c r="FZ1800"/>
      <c r="GA1800"/>
      <c r="GB1800"/>
      <c r="GC1800"/>
      <c r="GD1800"/>
      <c r="GE1800"/>
      <c r="GF1800"/>
      <c r="GG1800"/>
      <c r="GH1800"/>
      <c r="GI1800"/>
      <c r="GJ1800"/>
      <c r="GK1800"/>
      <c r="GL1800"/>
      <c r="GM1800"/>
      <c r="GN1800"/>
      <c r="GO1800"/>
      <c r="GP1800"/>
      <c r="GQ1800"/>
      <c r="GR1800"/>
      <c r="GS1800"/>
      <c r="GT1800"/>
      <c r="GU1800"/>
      <c r="GV1800"/>
      <c r="GW1800"/>
      <c r="GX1800"/>
      <c r="GY1800"/>
      <c r="GZ1800"/>
      <c r="HA1800"/>
      <c r="HB1800"/>
      <c r="HC1800"/>
      <c r="HD1800"/>
      <c r="HE1800"/>
      <c r="HF1800"/>
      <c r="HG1800"/>
      <c r="HH1800"/>
      <c r="HI1800"/>
      <c r="HJ1800"/>
      <c r="HK1800"/>
      <c r="HL1800"/>
      <c r="HM1800"/>
      <c r="HN1800"/>
      <c r="HO1800"/>
      <c r="HP1800"/>
      <c r="HQ1800"/>
      <c r="HR1800"/>
      <c r="HS1800"/>
      <c r="HT1800"/>
      <c r="HU1800"/>
      <c r="HV1800"/>
      <c r="HW1800"/>
      <c r="HX1800"/>
      <c r="HY1800"/>
      <c r="HZ1800"/>
      <c r="IA1800"/>
      <c r="IB1800"/>
      <c r="IC1800"/>
      <c r="ID1800"/>
      <c r="IE1800"/>
      <c r="IF1800"/>
      <c r="IG1800"/>
      <c r="IH1800"/>
      <c r="II1800"/>
      <c r="IJ1800"/>
      <c r="IK1800"/>
      <c r="IL1800"/>
      <c r="IM1800"/>
      <c r="IN1800"/>
      <c r="IO1800"/>
      <c r="IP1800"/>
      <c r="IQ1800"/>
      <c r="IR1800"/>
      <c r="IS1800"/>
      <c r="IT1800"/>
      <c r="IU1800"/>
      <c r="IV1800"/>
    </row>
    <row r="1801" spans="1:260" s="10" customFormat="1" ht="12.75" customHeight="1" x14ac:dyDescent="0.2">
      <c r="A1801" s="203" t="s">
        <v>4054</v>
      </c>
      <c r="B1801" s="203" t="s">
        <v>4397</v>
      </c>
      <c r="C1801" s="203" t="s">
        <v>986</v>
      </c>
      <c r="D1801" s="214">
        <v>33187</v>
      </c>
      <c r="E1801" s="203" t="s">
        <v>997</v>
      </c>
      <c r="F1801" s="203" t="s">
        <v>2118</v>
      </c>
      <c r="G1801" s="203" t="s">
        <v>4726</v>
      </c>
      <c r="H1801" s="203" t="s">
        <v>128</v>
      </c>
      <c r="I1801" s="203" t="s">
        <v>88</v>
      </c>
      <c r="J1801" s="203" t="s">
        <v>328</v>
      </c>
      <c r="K1801" s="203" t="s">
        <v>128</v>
      </c>
      <c r="L1801" s="203" t="s">
        <v>88</v>
      </c>
      <c r="M1801" s="203" t="s">
        <v>365</v>
      </c>
      <c r="N1801" s="203" t="s">
        <v>128</v>
      </c>
      <c r="O1801" s="203" t="s">
        <v>88</v>
      </c>
      <c r="P1801" s="203" t="s">
        <v>365</v>
      </c>
      <c r="Q1801" s="203" t="s">
        <v>128</v>
      </c>
      <c r="R1801" s="203" t="s">
        <v>88</v>
      </c>
      <c r="S1801" s="203" t="s">
        <v>328</v>
      </c>
      <c r="T1801" s="203" t="s">
        <v>128</v>
      </c>
      <c r="U1801" s="203" t="s">
        <v>88</v>
      </c>
      <c r="V1801" s="203" t="s">
        <v>129</v>
      </c>
      <c r="W1801" s="203" t="s">
        <v>128</v>
      </c>
      <c r="X1801" s="203" t="s">
        <v>88</v>
      </c>
      <c r="Y1801" s="203" t="s">
        <v>129</v>
      </c>
      <c r="Z1801" s="203" t="s">
        <v>26</v>
      </c>
      <c r="AA1801" s="203" t="s">
        <v>88</v>
      </c>
      <c r="AB1801" s="203" t="s">
        <v>627</v>
      </c>
      <c r="AC1801" s="203">
        <v>0</v>
      </c>
      <c r="AD1801" s="203">
        <v>0</v>
      </c>
      <c r="AE1801" s="203">
        <v>0</v>
      </c>
      <c r="AF1801" s="203">
        <v>0</v>
      </c>
      <c r="AG1801" s="203">
        <v>0</v>
      </c>
      <c r="AH1801" s="203">
        <v>0</v>
      </c>
      <c r="AI1801" s="203">
        <v>0</v>
      </c>
      <c r="AJ1801" s="203">
        <v>0</v>
      </c>
      <c r="AK1801" s="203">
        <v>0</v>
      </c>
      <c r="AL1801" s="203"/>
      <c r="AM1801" s="203"/>
      <c r="AN1801" s="203"/>
      <c r="AO1801" s="203"/>
      <c r="AP1801" s="203"/>
      <c r="AQ1801" s="203"/>
      <c r="AR1801" s="203"/>
      <c r="AS1801" s="203"/>
      <c r="AT1801" s="203"/>
      <c r="AU1801" s="203"/>
      <c r="AV1801" s="203"/>
      <c r="AW1801" s="203"/>
      <c r="AX1801" s="203"/>
      <c r="AY1801" s="203"/>
      <c r="AZ1801" s="203"/>
      <c r="BA1801" s="203"/>
      <c r="BB1801" s="203"/>
      <c r="BC1801" s="203"/>
      <c r="BD1801" s="203"/>
      <c r="BE1801" s="203"/>
      <c r="BF1801" s="203"/>
      <c r="BG1801" s="203"/>
      <c r="BH1801" s="203"/>
      <c r="BI1801" s="203"/>
      <c r="BJ1801" s="203"/>
      <c r="BK1801" s="203"/>
      <c r="BL1801" s="203"/>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c r="FC1801"/>
      <c r="FD1801"/>
      <c r="FE1801"/>
      <c r="FF1801"/>
      <c r="FG1801"/>
      <c r="FH1801"/>
      <c r="FI1801"/>
      <c r="FJ1801"/>
      <c r="FK1801"/>
      <c r="FL1801"/>
      <c r="FM1801"/>
      <c r="FN1801"/>
      <c r="FO1801"/>
      <c r="FP1801"/>
      <c r="FQ1801"/>
      <c r="FR1801"/>
      <c r="FS1801"/>
      <c r="FT1801"/>
      <c r="FU1801"/>
      <c r="FV1801"/>
      <c r="FW1801"/>
      <c r="FX1801"/>
      <c r="FY1801"/>
      <c r="FZ1801"/>
      <c r="GA1801"/>
      <c r="GB1801"/>
      <c r="GC1801"/>
      <c r="GD1801"/>
      <c r="GE1801"/>
      <c r="GF1801"/>
      <c r="GG1801"/>
      <c r="GH1801"/>
      <c r="GI1801"/>
      <c r="GJ1801"/>
      <c r="GK1801"/>
      <c r="GL1801"/>
      <c r="GM1801"/>
      <c r="GN1801"/>
      <c r="GO1801"/>
      <c r="GP1801"/>
      <c r="GQ1801"/>
      <c r="GR1801"/>
      <c r="GS1801"/>
      <c r="GT1801"/>
      <c r="GU1801"/>
      <c r="GV1801"/>
      <c r="GW1801"/>
      <c r="GX1801"/>
      <c r="GY1801"/>
      <c r="GZ1801"/>
      <c r="HA1801"/>
      <c r="HB1801"/>
      <c r="HC1801"/>
      <c r="HD1801"/>
      <c r="HE1801"/>
      <c r="HF1801"/>
      <c r="HG1801"/>
      <c r="HH1801"/>
      <c r="HI1801"/>
      <c r="HJ1801"/>
      <c r="HK1801"/>
      <c r="HL1801"/>
      <c r="HM1801"/>
      <c r="HN1801"/>
      <c r="HO1801"/>
      <c r="HP1801"/>
      <c r="HQ1801"/>
      <c r="HR1801"/>
      <c r="HS1801"/>
      <c r="HT1801"/>
      <c r="HU1801"/>
      <c r="HV1801"/>
      <c r="HW1801"/>
      <c r="HX1801"/>
      <c r="HY1801"/>
      <c r="HZ1801"/>
      <c r="IA1801"/>
      <c r="IB1801"/>
      <c r="IC1801"/>
      <c r="ID1801"/>
      <c r="IE1801"/>
      <c r="IF1801"/>
      <c r="IG1801"/>
      <c r="IH1801"/>
      <c r="II1801"/>
      <c r="IJ1801"/>
      <c r="IK1801"/>
      <c r="IL1801"/>
      <c r="IM1801"/>
      <c r="IN1801"/>
      <c r="IO1801"/>
      <c r="IP1801"/>
      <c r="IQ1801"/>
      <c r="IR1801"/>
      <c r="IS1801"/>
      <c r="IT1801"/>
      <c r="IU1801"/>
      <c r="IV1801"/>
    </row>
    <row r="1802" spans="1:260" s="10" customFormat="1" ht="12.75" customHeight="1" x14ac:dyDescent="0.2">
      <c r="A1802" s="203" t="s">
        <v>4054</v>
      </c>
      <c r="B1802" s="203" t="s">
        <v>131</v>
      </c>
      <c r="C1802" s="203" t="s">
        <v>713</v>
      </c>
      <c r="D1802" s="214">
        <v>32821</v>
      </c>
      <c r="E1802" s="203" t="s">
        <v>738</v>
      </c>
      <c r="F1802" s="203" t="s">
        <v>2155</v>
      </c>
      <c r="G1802" s="203" t="s">
        <v>4726</v>
      </c>
      <c r="H1802" s="203" t="s">
        <v>128</v>
      </c>
      <c r="I1802" s="203" t="s">
        <v>131</v>
      </c>
      <c r="J1802" s="203" t="s">
        <v>328</v>
      </c>
      <c r="K1802" s="203" t="s">
        <v>128</v>
      </c>
      <c r="L1802" s="203" t="s">
        <v>131</v>
      </c>
      <c r="M1802" s="203" t="s">
        <v>328</v>
      </c>
      <c r="N1802" s="203" t="s">
        <v>128</v>
      </c>
      <c r="O1802" s="203" t="s">
        <v>131</v>
      </c>
      <c r="P1802" s="203" t="s">
        <v>328</v>
      </c>
      <c r="Q1802" s="203" t="s">
        <v>128</v>
      </c>
      <c r="R1802" s="203" t="s">
        <v>131</v>
      </c>
      <c r="S1802" s="203" t="s">
        <v>365</v>
      </c>
      <c r="T1802" s="203" t="s">
        <v>128</v>
      </c>
      <c r="U1802" s="203" t="s">
        <v>131</v>
      </c>
      <c r="V1802" s="203" t="s">
        <v>365</v>
      </c>
      <c r="W1802" s="203" t="s">
        <v>128</v>
      </c>
      <c r="X1802" s="203" t="s">
        <v>131</v>
      </c>
      <c r="Y1802" s="203" t="s">
        <v>365</v>
      </c>
      <c r="Z1802" s="203" t="s">
        <v>128</v>
      </c>
      <c r="AA1802" s="203" t="s">
        <v>131</v>
      </c>
      <c r="AB1802" s="203" t="s">
        <v>60</v>
      </c>
      <c r="AC1802" s="203" t="s">
        <v>128</v>
      </c>
      <c r="AD1802" s="203" t="s">
        <v>131</v>
      </c>
      <c r="AE1802" s="203" t="s">
        <v>60</v>
      </c>
      <c r="AF1802" s="203" t="s">
        <v>128</v>
      </c>
      <c r="AG1802" s="203" t="s">
        <v>131</v>
      </c>
      <c r="AH1802" s="203" t="s">
        <v>328</v>
      </c>
      <c r="AI1802" s="203">
        <v>0</v>
      </c>
      <c r="AJ1802" s="203">
        <v>0</v>
      </c>
      <c r="AK1802" s="203">
        <v>0</v>
      </c>
      <c r="AL1802" s="203"/>
      <c r="AM1802" s="203"/>
      <c r="AN1802" s="203"/>
      <c r="AO1802" s="203"/>
      <c r="AP1802" s="203"/>
      <c r="AQ1802" s="203"/>
      <c r="AR1802" s="203"/>
      <c r="AS1802" s="203"/>
      <c r="AT1802" s="203"/>
      <c r="AU1802" s="203"/>
      <c r="AV1802" s="203"/>
      <c r="AW1802" s="203"/>
      <c r="AX1802" s="203"/>
      <c r="AY1802" s="203"/>
      <c r="AZ1802" s="203"/>
      <c r="BA1802" s="203"/>
      <c r="BB1802" s="203"/>
      <c r="BC1802" s="203"/>
      <c r="BD1802" s="203"/>
      <c r="BE1802" s="203"/>
      <c r="BF1802" s="203"/>
      <c r="BG1802" s="203"/>
      <c r="BH1802" s="203"/>
      <c r="BI1802" s="203"/>
      <c r="BJ1802" s="203"/>
      <c r="BK1802" s="203"/>
      <c r="BL1802" s="203"/>
      <c r="BM1802" s="13"/>
      <c r="BN1802" s="13"/>
      <c r="BO1802" s="13"/>
      <c r="BP1802" s="13"/>
      <c r="BQ1802" s="13"/>
      <c r="BR1802" s="13"/>
      <c r="BS1802" s="13"/>
      <c r="BT1802" s="13"/>
      <c r="BU1802" s="13"/>
      <c r="BV1802" s="13"/>
      <c r="BW1802" s="13"/>
      <c r="BX1802" s="13"/>
      <c r="BY1802" s="13"/>
      <c r="BZ1802" s="13"/>
      <c r="CA1802" s="13"/>
      <c r="CB1802" s="13"/>
      <c r="CC1802" s="13"/>
      <c r="CD1802" s="13"/>
      <c r="CE1802" s="13"/>
      <c r="CF1802" s="13"/>
      <c r="CG1802" s="13"/>
      <c r="CH1802" s="13"/>
      <c r="CI1802" s="13"/>
      <c r="CJ1802" s="13"/>
      <c r="CK1802" s="13"/>
      <c r="CL1802" s="13"/>
      <c r="CM1802" s="13"/>
      <c r="CN1802" s="13"/>
      <c r="CO1802" s="13"/>
      <c r="CP1802" s="13"/>
      <c r="CQ1802" s="13"/>
      <c r="CR1802" s="13"/>
      <c r="CS1802" s="13"/>
      <c r="CT1802" s="13"/>
      <c r="CU1802" s="13"/>
      <c r="CV1802" s="13"/>
      <c r="CW1802" s="13"/>
      <c r="CX1802" s="13"/>
      <c r="CY1802" s="13"/>
      <c r="CZ1802" s="13"/>
      <c r="DA1802" s="13"/>
      <c r="DB1802" s="13"/>
      <c r="DC1802" s="13"/>
      <c r="DD1802" s="13"/>
      <c r="DE1802" s="13"/>
      <c r="DF1802" s="13"/>
      <c r="DG1802" s="13"/>
      <c r="DH1802" s="13"/>
      <c r="DI1802" s="13"/>
      <c r="DJ1802" s="13"/>
      <c r="DK1802" s="13"/>
      <c r="DL1802" s="13"/>
      <c r="DM1802" s="13"/>
      <c r="DN1802" s="13"/>
      <c r="DO1802" s="13"/>
      <c r="DP1802" s="13"/>
      <c r="DQ1802" s="13"/>
      <c r="DR1802" s="13"/>
      <c r="DS1802" s="13"/>
      <c r="DT1802" s="13"/>
      <c r="DU1802" s="13"/>
      <c r="DV1802" s="13"/>
      <c r="DW1802" s="13"/>
      <c r="DX1802" s="13"/>
      <c r="DY1802" s="13"/>
      <c r="DZ1802" s="13"/>
      <c r="EA1802" s="13"/>
      <c r="EB1802" s="13"/>
      <c r="EC1802" s="13"/>
      <c r="ED1802" s="13"/>
      <c r="EE1802" s="13"/>
      <c r="EF1802" s="13"/>
      <c r="EG1802" s="13"/>
      <c r="EH1802" s="13"/>
      <c r="EI1802" s="13"/>
      <c r="EJ1802" s="13"/>
      <c r="EK1802" s="13"/>
      <c r="EL1802" s="13"/>
      <c r="EM1802" s="13"/>
      <c r="EN1802" s="13"/>
      <c r="EO1802" s="13"/>
      <c r="EP1802" s="13"/>
      <c r="EQ1802" s="13"/>
      <c r="ER1802" s="13"/>
      <c r="ES1802" s="13"/>
      <c r="ET1802" s="13"/>
      <c r="EU1802" s="13"/>
      <c r="EV1802" s="13"/>
      <c r="EW1802" s="13"/>
      <c r="EX1802" s="13"/>
      <c r="EY1802" s="13"/>
      <c r="EZ1802" s="13"/>
      <c r="FA1802" s="13"/>
      <c r="FB1802" s="13"/>
      <c r="FC1802" s="13"/>
      <c r="FD1802" s="13"/>
      <c r="FE1802" s="13"/>
      <c r="FF1802" s="13"/>
      <c r="FG1802" s="13"/>
      <c r="FH1802" s="13"/>
      <c r="FI1802" s="13"/>
      <c r="FJ1802" s="13"/>
      <c r="FK1802" s="13"/>
      <c r="FL1802" s="13"/>
      <c r="FM1802" s="13"/>
      <c r="FN1802" s="13"/>
      <c r="FO1802" s="13"/>
      <c r="FP1802" s="13"/>
      <c r="FQ1802" s="13"/>
      <c r="FR1802" s="13"/>
      <c r="FS1802" s="13"/>
      <c r="FT1802" s="13"/>
      <c r="FU1802" s="13"/>
      <c r="FV1802" s="13"/>
      <c r="FW1802" s="13"/>
      <c r="FX1802" s="13"/>
      <c r="FY1802" s="13"/>
      <c r="FZ1802" s="13"/>
      <c r="GA1802" s="13"/>
      <c r="GB1802" s="13"/>
      <c r="GC1802" s="13"/>
      <c r="GD1802" s="13"/>
      <c r="GE1802" s="13"/>
      <c r="GF1802" s="13"/>
      <c r="GG1802" s="13"/>
      <c r="GH1802" s="13"/>
      <c r="GI1802" s="13"/>
      <c r="GJ1802" s="13"/>
      <c r="GK1802" s="13"/>
      <c r="GL1802" s="13"/>
      <c r="GM1802" s="13"/>
      <c r="GN1802" s="13"/>
      <c r="GO1802" s="13"/>
      <c r="GP1802" s="13"/>
      <c r="GQ1802" s="13"/>
      <c r="GR1802" s="13"/>
      <c r="GS1802" s="13"/>
      <c r="GT1802" s="13"/>
      <c r="GU1802" s="13"/>
      <c r="GV1802" s="13"/>
      <c r="GW1802" s="13"/>
      <c r="GX1802" s="13"/>
      <c r="GY1802" s="13"/>
      <c r="GZ1802" s="13"/>
      <c r="HA1802" s="13"/>
      <c r="HB1802" s="13"/>
      <c r="HC1802" s="13"/>
      <c r="HD1802" s="13"/>
      <c r="HE1802" s="13"/>
      <c r="HF1802" s="13"/>
      <c r="HG1802" s="13"/>
      <c r="HH1802" s="13"/>
      <c r="HI1802" s="13"/>
      <c r="HJ1802" s="13"/>
      <c r="HK1802" s="13"/>
      <c r="HL1802" s="13"/>
      <c r="HM1802" s="13"/>
      <c r="HN1802" s="13"/>
      <c r="HO1802" s="13"/>
      <c r="HP1802" s="13"/>
      <c r="HQ1802" s="13"/>
      <c r="HR1802" s="13"/>
      <c r="HS1802" s="13"/>
      <c r="HT1802" s="13"/>
      <c r="HU1802" s="13"/>
      <c r="HV1802" s="13"/>
      <c r="HW1802" s="13"/>
      <c r="HX1802" s="13"/>
      <c r="HY1802" s="13"/>
      <c r="HZ1802" s="13"/>
      <c r="IA1802" s="13"/>
      <c r="IB1802" s="13"/>
      <c r="IC1802" s="13"/>
      <c r="ID1802" s="13"/>
      <c r="IE1802" s="13"/>
      <c r="IF1802" s="13"/>
      <c r="IG1802" s="13"/>
      <c r="IH1802" s="13"/>
      <c r="II1802" s="13"/>
      <c r="IJ1802" s="13"/>
      <c r="IK1802" s="13"/>
      <c r="IL1802" s="13"/>
      <c r="IM1802" s="13"/>
      <c r="IN1802" s="13"/>
      <c r="IO1802" s="13"/>
      <c r="IP1802" s="13"/>
      <c r="IQ1802" s="13"/>
      <c r="IR1802" s="13"/>
      <c r="IS1802" s="13"/>
      <c r="IT1802" s="13"/>
      <c r="IU1802" s="13"/>
      <c r="IV1802" s="13"/>
    </row>
    <row r="1803" spans="1:260" s="10" customFormat="1" ht="12.75" customHeight="1" x14ac:dyDescent="0.2">
      <c r="A1803" s="203" t="s">
        <v>4028</v>
      </c>
      <c r="B1803" s="203" t="s">
        <v>4028</v>
      </c>
      <c r="C1803" s="203"/>
      <c r="D1803" s="214"/>
      <c r="E1803" s="203"/>
      <c r="F1803" s="203"/>
      <c r="G1803" s="203" t="s">
        <v>4028</v>
      </c>
      <c r="H1803" s="203"/>
      <c r="I1803" s="203"/>
      <c r="J1803" s="203"/>
      <c r="K1803" s="203" t="s">
        <v>4028</v>
      </c>
      <c r="L1803" s="203" t="s">
        <v>4028</v>
      </c>
      <c r="M1803" s="203" t="s">
        <v>4028</v>
      </c>
      <c r="N1803" s="203" t="s">
        <v>4028</v>
      </c>
      <c r="O1803" s="203" t="s">
        <v>4028</v>
      </c>
      <c r="P1803" s="203" t="s">
        <v>4028</v>
      </c>
      <c r="Q1803" s="203"/>
      <c r="R1803" s="203"/>
      <c r="S1803" s="203"/>
      <c r="T1803" s="203" t="s">
        <v>4028</v>
      </c>
      <c r="U1803" s="203" t="s">
        <v>4028</v>
      </c>
      <c r="V1803" s="203" t="s">
        <v>4028</v>
      </c>
      <c r="W1803" s="203" t="s">
        <v>4028</v>
      </c>
      <c r="X1803" s="203" t="s">
        <v>4028</v>
      </c>
      <c r="Y1803" s="203" t="s">
        <v>4028</v>
      </c>
      <c r="Z1803" s="203" t="s">
        <v>4028</v>
      </c>
      <c r="AA1803" s="203" t="s">
        <v>4028</v>
      </c>
      <c r="AB1803" s="203" t="s">
        <v>4028</v>
      </c>
      <c r="AC1803" s="203" t="s">
        <v>4028</v>
      </c>
      <c r="AD1803" s="203" t="s">
        <v>4028</v>
      </c>
      <c r="AE1803" s="203" t="s">
        <v>4028</v>
      </c>
      <c r="AF1803" s="203" t="s">
        <v>4028</v>
      </c>
      <c r="AG1803" s="203" t="s">
        <v>4028</v>
      </c>
      <c r="AH1803" s="203" t="s">
        <v>4028</v>
      </c>
      <c r="AI1803" s="203" t="s">
        <v>4028</v>
      </c>
      <c r="AJ1803" s="203" t="s">
        <v>4028</v>
      </c>
      <c r="AK1803" s="203" t="s">
        <v>4028</v>
      </c>
      <c r="AL1803" s="203"/>
      <c r="AM1803" s="203"/>
      <c r="AN1803" s="203"/>
      <c r="AO1803" s="203"/>
      <c r="AP1803" s="203"/>
      <c r="AQ1803" s="203"/>
      <c r="AR1803" s="203"/>
      <c r="AS1803" s="203"/>
      <c r="AT1803" s="203"/>
      <c r="AU1803" s="203"/>
      <c r="AV1803" s="203"/>
      <c r="AW1803" s="203"/>
      <c r="AX1803" s="203"/>
      <c r="AY1803" s="203"/>
      <c r="AZ1803" s="203"/>
      <c r="BA1803" s="203"/>
      <c r="BB1803" s="203"/>
      <c r="BC1803" s="203"/>
      <c r="BD1803" s="203"/>
      <c r="BE1803" s="203"/>
      <c r="BF1803" s="203"/>
      <c r="BG1803" s="203"/>
      <c r="BH1803" s="203"/>
      <c r="BI1803" s="203"/>
      <c r="BJ1803" s="203"/>
      <c r="BK1803" s="203"/>
      <c r="BL1803" s="203"/>
    </row>
    <row r="1804" spans="1:260" ht="12.75" customHeight="1" x14ac:dyDescent="0.2">
      <c r="A1804" s="203" t="s">
        <v>507</v>
      </c>
      <c r="B1804" s="203" t="s">
        <v>4138</v>
      </c>
      <c r="C1804" s="203" t="s">
        <v>2498</v>
      </c>
      <c r="D1804" s="214">
        <v>33522</v>
      </c>
      <c r="E1804" s="203" t="s">
        <v>1228</v>
      </c>
      <c r="F1804" s="203" t="s">
        <v>2776</v>
      </c>
      <c r="G1804" s="203" t="s">
        <v>4741</v>
      </c>
      <c r="H1804" s="203" t="s">
        <v>507</v>
      </c>
      <c r="I1804" s="203" t="s">
        <v>348</v>
      </c>
      <c r="J1804" s="203" t="s">
        <v>33</v>
      </c>
      <c r="K1804" s="203" t="s">
        <v>507</v>
      </c>
      <c r="L1804" s="203" t="s">
        <v>348</v>
      </c>
      <c r="M1804" s="203" t="s">
        <v>56</v>
      </c>
      <c r="N1804" s="203" t="s">
        <v>507</v>
      </c>
      <c r="O1804" s="203" t="s">
        <v>348</v>
      </c>
      <c r="P1804" s="203" t="s">
        <v>33</v>
      </c>
      <c r="Q1804" s="203"/>
      <c r="R1804" s="203"/>
      <c r="S1804" s="203"/>
      <c r="T1804" s="203" t="s">
        <v>507</v>
      </c>
      <c r="U1804" s="203" t="s">
        <v>348</v>
      </c>
      <c r="V1804" s="203" t="s">
        <v>385</v>
      </c>
      <c r="W1804" s="203" t="s">
        <v>507</v>
      </c>
      <c r="X1804" s="203" t="s">
        <v>348</v>
      </c>
      <c r="Y1804" s="203" t="s">
        <v>385</v>
      </c>
      <c r="Z1804" s="203" t="s">
        <v>507</v>
      </c>
      <c r="AA1804" s="203" t="s">
        <v>348</v>
      </c>
      <c r="AB1804" s="203" t="s">
        <v>33</v>
      </c>
      <c r="AC1804" s="203">
        <v>0</v>
      </c>
      <c r="AD1804" s="203">
        <v>0</v>
      </c>
      <c r="AE1804" s="203">
        <v>0</v>
      </c>
      <c r="AF1804" s="203">
        <v>0</v>
      </c>
      <c r="AG1804" s="203">
        <v>0</v>
      </c>
      <c r="AH1804" s="203">
        <v>0</v>
      </c>
      <c r="AI1804" s="203">
        <v>0</v>
      </c>
      <c r="AJ1804" s="203">
        <v>0</v>
      </c>
      <c r="AK1804" s="203">
        <v>0</v>
      </c>
      <c r="AL1804" s="203"/>
      <c r="AM1804" s="203"/>
      <c r="AN1804" s="203"/>
      <c r="AO1804" s="203"/>
      <c r="AP1804" s="203"/>
      <c r="AQ1804" s="203"/>
      <c r="AR1804" s="203"/>
      <c r="AS1804" s="203"/>
      <c r="AT1804" s="203"/>
      <c r="AU1804" s="203"/>
      <c r="AV1804" s="203"/>
      <c r="AW1804" s="203"/>
      <c r="AX1804" s="203"/>
      <c r="AY1804" s="203"/>
      <c r="AZ1804" s="203"/>
      <c r="BA1804" s="203"/>
      <c r="BB1804" s="203"/>
      <c r="BC1804" s="203"/>
      <c r="BD1804" s="203"/>
      <c r="BE1804" s="203"/>
      <c r="BF1804" s="203"/>
      <c r="BG1804" s="203"/>
      <c r="BH1804" s="203"/>
      <c r="BI1804" s="203"/>
      <c r="BJ1804" s="203"/>
      <c r="BK1804" s="203"/>
      <c r="BL1804" s="203"/>
    </row>
    <row r="1805" spans="1:260" ht="12.75" customHeight="1" x14ac:dyDescent="0.2">
      <c r="A1805" s="203" t="s">
        <v>332</v>
      </c>
      <c r="B1805" s="203" t="s">
        <v>4138</v>
      </c>
      <c r="C1805" s="203" t="s">
        <v>3953</v>
      </c>
      <c r="D1805" s="214">
        <v>33281</v>
      </c>
      <c r="E1805" s="203" t="s">
        <v>1004</v>
      </c>
      <c r="F1805" s="203" t="s">
        <v>2161</v>
      </c>
      <c r="G1805" s="203" t="s">
        <v>4793</v>
      </c>
      <c r="H1805" s="203" t="s">
        <v>332</v>
      </c>
      <c r="I1805" s="203" t="s">
        <v>348</v>
      </c>
      <c r="J1805" s="203" t="s">
        <v>230</v>
      </c>
      <c r="K1805" s="203" t="s">
        <v>332</v>
      </c>
      <c r="L1805" s="203" t="s">
        <v>348</v>
      </c>
      <c r="M1805" s="203" t="s">
        <v>230</v>
      </c>
      <c r="N1805" s="203" t="s">
        <v>332</v>
      </c>
      <c r="O1805" s="203" t="s">
        <v>348</v>
      </c>
      <c r="P1805" s="203" t="s">
        <v>225</v>
      </c>
      <c r="Q1805" s="203" t="s">
        <v>15</v>
      </c>
      <c r="R1805" s="203" t="s">
        <v>237</v>
      </c>
      <c r="S1805" s="203" t="s">
        <v>454</v>
      </c>
      <c r="T1805" s="203" t="s">
        <v>137</v>
      </c>
      <c r="U1805" s="203" t="s">
        <v>237</v>
      </c>
      <c r="V1805" s="203" t="s">
        <v>454</v>
      </c>
      <c r="W1805" s="203" t="s">
        <v>137</v>
      </c>
      <c r="X1805" s="203" t="s">
        <v>237</v>
      </c>
      <c r="Y1805" s="203" t="s">
        <v>454</v>
      </c>
      <c r="Z1805" s="203" t="s">
        <v>331</v>
      </c>
      <c r="AA1805" s="203" t="s">
        <v>237</v>
      </c>
      <c r="AB1805" s="203" t="s">
        <v>349</v>
      </c>
      <c r="AC1805" s="203">
        <v>0</v>
      </c>
      <c r="AD1805" s="203">
        <v>0</v>
      </c>
      <c r="AE1805" s="203">
        <v>0</v>
      </c>
      <c r="AF1805" s="203">
        <v>0</v>
      </c>
      <c r="AG1805" s="203">
        <v>0</v>
      </c>
      <c r="AH1805" s="203">
        <v>0</v>
      </c>
      <c r="AI1805" s="203">
        <v>0</v>
      </c>
      <c r="AJ1805" s="203">
        <v>0</v>
      </c>
      <c r="AK1805" s="203">
        <v>0</v>
      </c>
      <c r="AL1805" s="203"/>
      <c r="AM1805" s="203"/>
      <c r="AN1805" s="203"/>
      <c r="AO1805" s="203"/>
      <c r="AP1805" s="203"/>
      <c r="AQ1805" s="203"/>
      <c r="AR1805" s="203"/>
      <c r="AS1805" s="203"/>
      <c r="AT1805" s="203"/>
      <c r="AU1805" s="203"/>
      <c r="AV1805" s="203"/>
      <c r="AW1805" s="203"/>
      <c r="AX1805" s="203"/>
      <c r="AY1805" s="203"/>
      <c r="AZ1805" s="203"/>
      <c r="BA1805" s="203"/>
      <c r="BB1805" s="203"/>
      <c r="BC1805" s="203"/>
      <c r="BD1805" s="203"/>
      <c r="BE1805" s="203"/>
      <c r="BF1805" s="203"/>
      <c r="BG1805" s="203"/>
      <c r="BH1805" s="203"/>
      <c r="BI1805" s="203"/>
      <c r="BJ1805" s="203"/>
      <c r="BK1805" s="203"/>
      <c r="BL1805" s="203"/>
      <c r="BM1805" s="13"/>
      <c r="BN1805" s="13"/>
      <c r="BO1805" s="13"/>
      <c r="BP1805" s="13"/>
      <c r="BQ1805" s="13"/>
      <c r="BR1805" s="13"/>
      <c r="BS1805" s="13"/>
      <c r="BT1805" s="13"/>
      <c r="BU1805" s="13"/>
      <c r="BV1805" s="13"/>
      <c r="BW1805" s="13"/>
      <c r="BX1805" s="13"/>
      <c r="BY1805" s="13"/>
      <c r="BZ1805" s="13"/>
      <c r="CA1805" s="13"/>
      <c r="CB1805" s="13"/>
      <c r="CC1805" s="13"/>
      <c r="CD1805" s="13"/>
      <c r="CE1805" s="13"/>
      <c r="CF1805" s="13"/>
      <c r="CG1805" s="13"/>
      <c r="CH1805" s="13"/>
      <c r="CI1805" s="13"/>
      <c r="CJ1805" s="13"/>
      <c r="CK1805" s="13"/>
      <c r="CL1805" s="13"/>
      <c r="CM1805" s="13"/>
      <c r="CN1805" s="13"/>
      <c r="CO1805" s="13"/>
      <c r="CP1805" s="13"/>
      <c r="CQ1805" s="13"/>
      <c r="CR1805" s="13"/>
      <c r="CS1805" s="13"/>
      <c r="CT1805" s="13"/>
      <c r="CU1805" s="13"/>
      <c r="CV1805" s="13"/>
      <c r="CW1805" s="13"/>
      <c r="CX1805" s="13"/>
      <c r="CY1805" s="13"/>
      <c r="CZ1805" s="13"/>
      <c r="DA1805" s="13"/>
      <c r="DB1805" s="13"/>
      <c r="DC1805" s="13"/>
      <c r="DD1805" s="13"/>
      <c r="DE1805" s="13"/>
      <c r="DF1805" s="13"/>
      <c r="DG1805" s="13"/>
      <c r="DH1805" s="13"/>
      <c r="DI1805" s="13"/>
      <c r="DJ1805" s="13"/>
      <c r="DK1805" s="13"/>
      <c r="DL1805" s="13"/>
      <c r="DM1805" s="13"/>
      <c r="DN1805" s="13"/>
      <c r="DO1805" s="13"/>
      <c r="DP1805" s="13"/>
      <c r="DQ1805" s="13"/>
      <c r="DR1805" s="13"/>
      <c r="DS1805" s="13"/>
      <c r="DT1805" s="13"/>
      <c r="DU1805" s="13"/>
      <c r="DV1805" s="13"/>
      <c r="DW1805" s="13"/>
      <c r="DX1805" s="13"/>
      <c r="DY1805" s="13"/>
      <c r="DZ1805" s="13"/>
      <c r="EA1805" s="13"/>
      <c r="EB1805" s="13"/>
      <c r="EC1805" s="13"/>
      <c r="ED1805" s="13"/>
      <c r="EE1805" s="13"/>
      <c r="EF1805" s="13"/>
      <c r="EG1805" s="13"/>
      <c r="EH1805" s="13"/>
      <c r="EI1805" s="13"/>
      <c r="EJ1805" s="13"/>
      <c r="EK1805" s="13"/>
      <c r="EL1805" s="13"/>
      <c r="EM1805" s="13"/>
      <c r="EN1805" s="13"/>
      <c r="EO1805" s="13"/>
      <c r="EP1805" s="13"/>
      <c r="EQ1805" s="13"/>
      <c r="ER1805" s="13"/>
      <c r="ES1805" s="13"/>
      <c r="ET1805" s="13"/>
      <c r="EU1805" s="13"/>
      <c r="EV1805" s="13"/>
      <c r="EW1805" s="13"/>
      <c r="EX1805" s="13"/>
      <c r="EY1805" s="13"/>
      <c r="EZ1805" s="13"/>
      <c r="FA1805" s="13"/>
      <c r="FB1805" s="13"/>
      <c r="FC1805" s="13"/>
      <c r="FD1805" s="13"/>
      <c r="FE1805" s="13"/>
      <c r="FF1805" s="13"/>
      <c r="FG1805" s="13"/>
      <c r="FH1805" s="13"/>
      <c r="FI1805" s="13"/>
      <c r="FJ1805" s="13"/>
      <c r="FK1805" s="13"/>
      <c r="FL1805" s="13"/>
      <c r="FM1805" s="13"/>
      <c r="FN1805" s="13"/>
      <c r="FO1805" s="13"/>
      <c r="FP1805" s="13"/>
      <c r="FQ1805" s="13"/>
      <c r="FR1805" s="13"/>
      <c r="FS1805" s="13"/>
      <c r="FT1805" s="13"/>
      <c r="FU1805" s="13"/>
      <c r="FV1805" s="13"/>
      <c r="FW1805" s="13"/>
      <c r="FX1805" s="13"/>
      <c r="FY1805" s="13"/>
      <c r="FZ1805" s="13"/>
      <c r="GA1805" s="13"/>
      <c r="GB1805" s="13"/>
      <c r="GC1805" s="13"/>
      <c r="GD1805" s="13"/>
      <c r="GE1805" s="13"/>
      <c r="GF1805" s="13"/>
      <c r="GG1805" s="13"/>
      <c r="GH1805" s="13"/>
      <c r="GI1805" s="13"/>
      <c r="GJ1805" s="13"/>
      <c r="GK1805" s="13"/>
      <c r="GL1805" s="13"/>
      <c r="GM1805" s="13"/>
      <c r="GN1805" s="13"/>
      <c r="GO1805" s="13"/>
      <c r="GP1805" s="13"/>
      <c r="GQ1805" s="13"/>
      <c r="GR1805" s="13"/>
      <c r="GS1805" s="13"/>
      <c r="GT1805" s="13"/>
      <c r="GU1805" s="13"/>
      <c r="GV1805" s="13"/>
      <c r="GW1805" s="13"/>
      <c r="GX1805" s="13"/>
      <c r="GY1805" s="13"/>
      <c r="GZ1805" s="13"/>
      <c r="HA1805" s="13"/>
      <c r="HB1805" s="13"/>
      <c r="HC1805" s="13"/>
      <c r="HD1805" s="13"/>
      <c r="HE1805" s="13"/>
      <c r="HF1805" s="13"/>
      <c r="HG1805" s="13"/>
      <c r="HH1805" s="13"/>
      <c r="HI1805" s="13"/>
      <c r="HJ1805" s="13"/>
      <c r="HK1805" s="13"/>
      <c r="HL1805" s="13"/>
      <c r="HM1805" s="13"/>
      <c r="HN1805" s="13"/>
      <c r="HO1805" s="13"/>
      <c r="HP1805" s="13"/>
      <c r="HQ1805" s="13"/>
      <c r="HR1805" s="13"/>
      <c r="HS1805" s="13"/>
      <c r="HT1805" s="13"/>
      <c r="HU1805" s="13"/>
      <c r="HV1805" s="13"/>
      <c r="HW1805" s="13"/>
      <c r="HX1805" s="13"/>
      <c r="HY1805" s="13"/>
      <c r="HZ1805" s="13"/>
      <c r="IA1805" s="13"/>
      <c r="IB1805" s="13"/>
      <c r="IC1805" s="13"/>
      <c r="ID1805" s="13"/>
      <c r="IE1805" s="13"/>
      <c r="IF1805" s="13"/>
      <c r="IG1805" s="13"/>
      <c r="IH1805" s="13"/>
      <c r="II1805" s="13"/>
      <c r="IJ1805" s="13"/>
      <c r="IK1805" s="13"/>
      <c r="IL1805" s="13"/>
      <c r="IM1805" s="13"/>
      <c r="IN1805" s="13"/>
      <c r="IO1805" s="13"/>
      <c r="IP1805" s="13"/>
      <c r="IQ1805" s="13"/>
      <c r="IR1805" s="13"/>
      <c r="IS1805" s="13"/>
      <c r="IT1805" s="13"/>
      <c r="IU1805" s="13"/>
      <c r="IV1805" s="13"/>
    </row>
    <row r="1806" spans="1:260" ht="12.75" customHeight="1" x14ac:dyDescent="0.2">
      <c r="A1806" s="203" t="s">
        <v>505</v>
      </c>
      <c r="B1806" s="203" t="s">
        <v>4313</v>
      </c>
      <c r="C1806" s="203" t="s">
        <v>3247</v>
      </c>
      <c r="D1806" s="214">
        <v>34944</v>
      </c>
      <c r="E1806" s="203" t="s">
        <v>3248</v>
      </c>
      <c r="F1806" s="203" t="s">
        <v>3067</v>
      </c>
      <c r="G1806" s="203" t="s">
        <v>4716</v>
      </c>
      <c r="H1806" s="203" t="s">
        <v>505</v>
      </c>
      <c r="I1806" s="203" t="s">
        <v>23</v>
      </c>
      <c r="J1806" s="203" t="s">
        <v>227</v>
      </c>
      <c r="K1806" s="203" t="s">
        <v>505</v>
      </c>
      <c r="L1806" s="203" t="s">
        <v>23</v>
      </c>
      <c r="M1806" s="203" t="s">
        <v>41</v>
      </c>
      <c r="N1806" s="203">
        <v>0</v>
      </c>
      <c r="O1806" s="203">
        <v>0</v>
      </c>
      <c r="P1806" s="203">
        <v>0</v>
      </c>
      <c r="Q1806" s="203"/>
      <c r="R1806" s="203"/>
      <c r="S1806" s="203"/>
      <c r="T1806" s="203">
        <v>0</v>
      </c>
      <c r="U1806" s="203">
        <v>0</v>
      </c>
      <c r="V1806" s="203">
        <v>0</v>
      </c>
      <c r="W1806" s="203">
        <v>0</v>
      </c>
      <c r="X1806" s="203">
        <v>0</v>
      </c>
      <c r="Y1806" s="203">
        <v>0</v>
      </c>
      <c r="Z1806" s="203">
        <v>0</v>
      </c>
      <c r="AA1806" s="203">
        <v>0</v>
      </c>
      <c r="AB1806" s="203">
        <v>0</v>
      </c>
      <c r="AC1806" s="203">
        <v>0</v>
      </c>
      <c r="AD1806" s="203">
        <v>0</v>
      </c>
      <c r="AE1806" s="203">
        <v>0</v>
      </c>
      <c r="AF1806" s="203">
        <v>0</v>
      </c>
      <c r="AG1806" s="203">
        <v>0</v>
      </c>
      <c r="AH1806" s="203">
        <v>0</v>
      </c>
      <c r="AI1806" s="203">
        <v>0</v>
      </c>
      <c r="AJ1806" s="203">
        <v>0</v>
      </c>
      <c r="AK1806" s="203">
        <v>0</v>
      </c>
      <c r="AL1806" s="203"/>
      <c r="AM1806" s="203"/>
      <c r="AN1806" s="203"/>
      <c r="AO1806" s="203"/>
      <c r="AP1806" s="203"/>
      <c r="AQ1806" s="203"/>
      <c r="AR1806" s="203"/>
      <c r="AS1806" s="203"/>
      <c r="AT1806" s="203"/>
      <c r="AU1806" s="203"/>
      <c r="AV1806" s="203"/>
      <c r="AW1806" s="203"/>
      <c r="AX1806" s="203"/>
      <c r="AY1806" s="203"/>
      <c r="AZ1806" s="203"/>
      <c r="BA1806" s="203"/>
      <c r="BB1806" s="203"/>
      <c r="BC1806" s="203"/>
      <c r="BD1806" s="203"/>
      <c r="BE1806" s="203"/>
      <c r="BF1806" s="203"/>
      <c r="BG1806" s="203"/>
      <c r="BH1806" s="203"/>
      <c r="BI1806" s="203"/>
      <c r="BJ1806" s="203"/>
      <c r="BK1806" s="203"/>
      <c r="BL1806" s="203"/>
      <c r="BM1806" s="10"/>
      <c r="BN1806" s="10"/>
      <c r="BO1806" s="10"/>
      <c r="BP1806" s="10"/>
      <c r="BQ1806" s="10"/>
      <c r="BR1806" s="10"/>
      <c r="BS1806" s="10"/>
      <c r="BT1806" s="10"/>
      <c r="BU1806" s="10"/>
      <c r="BV1806" s="10"/>
      <c r="BW1806" s="10"/>
      <c r="BX1806" s="10"/>
      <c r="BY1806" s="10"/>
      <c r="BZ1806" s="10"/>
      <c r="CA1806" s="10"/>
      <c r="CB1806" s="10"/>
      <c r="CC1806" s="10"/>
      <c r="CD1806" s="10"/>
      <c r="CE1806" s="10"/>
      <c r="CF1806" s="10"/>
      <c r="CG1806" s="10"/>
      <c r="CH1806" s="10"/>
      <c r="CI1806" s="10"/>
      <c r="CJ1806" s="10"/>
      <c r="CK1806" s="10"/>
      <c r="CL1806" s="10"/>
      <c r="CM1806" s="10"/>
      <c r="CN1806" s="10"/>
      <c r="CO1806" s="10"/>
      <c r="CP1806" s="10"/>
      <c r="CQ1806" s="10"/>
      <c r="CR1806" s="10"/>
      <c r="CS1806" s="10"/>
      <c r="CT1806" s="10"/>
      <c r="CU1806" s="10"/>
      <c r="CV1806" s="10"/>
      <c r="CW1806" s="10"/>
      <c r="CX1806" s="10"/>
      <c r="CY1806" s="10"/>
      <c r="CZ1806" s="10"/>
      <c r="DA1806" s="10"/>
      <c r="DB1806" s="10"/>
      <c r="DC1806" s="10"/>
      <c r="DD1806" s="10"/>
      <c r="DE1806" s="10"/>
      <c r="DF1806" s="10"/>
      <c r="DG1806" s="10"/>
      <c r="DH1806" s="10"/>
      <c r="DI1806" s="10"/>
      <c r="DJ1806" s="10"/>
      <c r="DK1806" s="10"/>
      <c r="DL1806" s="10"/>
      <c r="DM1806" s="10"/>
      <c r="DN1806" s="10"/>
      <c r="DO1806" s="10"/>
      <c r="DP1806" s="10"/>
      <c r="DQ1806" s="10"/>
      <c r="DR1806" s="10"/>
      <c r="DS1806" s="10"/>
      <c r="DT1806" s="10"/>
      <c r="DU1806" s="10"/>
      <c r="DV1806" s="10"/>
      <c r="DW1806" s="10"/>
      <c r="DX1806" s="10"/>
      <c r="DY1806" s="10"/>
      <c r="DZ1806" s="10"/>
      <c r="EA1806" s="10"/>
      <c r="EB1806" s="10"/>
      <c r="EC1806" s="10"/>
      <c r="ED1806" s="10"/>
      <c r="EE1806" s="10"/>
      <c r="EF1806" s="10"/>
      <c r="EG1806" s="10"/>
      <c r="EH1806" s="10"/>
      <c r="EI1806" s="10"/>
      <c r="EJ1806" s="10"/>
      <c r="EK1806" s="10"/>
      <c r="EL1806" s="10"/>
      <c r="EM1806" s="10"/>
      <c r="EN1806" s="10"/>
      <c r="EO1806" s="10"/>
      <c r="EP1806" s="10"/>
      <c r="EQ1806" s="10"/>
      <c r="ER1806" s="10"/>
      <c r="ES1806" s="10"/>
      <c r="ET1806" s="10"/>
      <c r="EU1806" s="10"/>
      <c r="EV1806" s="10"/>
      <c r="EW1806" s="10"/>
      <c r="EX1806" s="10"/>
      <c r="EY1806" s="10"/>
      <c r="EZ1806" s="10"/>
      <c r="FA1806" s="10"/>
      <c r="FB1806" s="10"/>
      <c r="FC1806" s="10"/>
      <c r="FD1806" s="10"/>
      <c r="FE1806" s="10"/>
      <c r="FF1806" s="10"/>
      <c r="FG1806" s="10"/>
      <c r="FH1806" s="10"/>
      <c r="FI1806" s="10"/>
      <c r="FJ1806" s="10"/>
      <c r="FK1806" s="10"/>
      <c r="FL1806" s="10"/>
      <c r="FM1806" s="10"/>
      <c r="FN1806" s="10"/>
      <c r="FO1806" s="10"/>
      <c r="FP1806" s="10"/>
      <c r="FQ1806" s="10"/>
      <c r="FR1806" s="10"/>
      <c r="FS1806" s="10"/>
      <c r="FT1806" s="10"/>
      <c r="FU1806" s="10"/>
      <c r="FV1806" s="10"/>
      <c r="FW1806" s="10"/>
      <c r="FX1806" s="10"/>
      <c r="FY1806" s="10"/>
      <c r="FZ1806" s="10"/>
      <c r="GA1806" s="10"/>
      <c r="GB1806" s="10"/>
      <c r="GC1806" s="10"/>
      <c r="GD1806" s="10"/>
      <c r="GE1806" s="10"/>
      <c r="GF1806" s="10"/>
      <c r="GG1806" s="10"/>
      <c r="GH1806" s="10"/>
      <c r="GI1806" s="10"/>
      <c r="GJ1806" s="10"/>
      <c r="GK1806" s="10"/>
      <c r="GL1806" s="10"/>
      <c r="GM1806" s="10"/>
      <c r="GN1806" s="10"/>
      <c r="GO1806" s="10"/>
      <c r="GP1806" s="10"/>
      <c r="GQ1806" s="10"/>
      <c r="GR1806" s="10"/>
      <c r="GS1806" s="10"/>
      <c r="GT1806" s="10"/>
      <c r="GU1806" s="10"/>
      <c r="GV1806" s="10"/>
      <c r="GW1806" s="10"/>
      <c r="GX1806" s="10"/>
      <c r="GY1806" s="10"/>
      <c r="GZ1806" s="10"/>
      <c r="HA1806" s="10"/>
      <c r="HB1806" s="10"/>
      <c r="HC1806" s="10"/>
      <c r="HD1806" s="10"/>
      <c r="HE1806" s="10"/>
      <c r="HF1806" s="10"/>
      <c r="HG1806" s="10"/>
      <c r="HH1806" s="10"/>
      <c r="HI1806" s="10"/>
      <c r="HJ1806" s="10"/>
      <c r="HK1806" s="10"/>
      <c r="HL1806" s="10"/>
      <c r="HM1806" s="10"/>
      <c r="HN1806" s="10"/>
      <c r="HO1806" s="10"/>
      <c r="HP1806" s="10"/>
      <c r="HQ1806" s="10"/>
      <c r="HR1806" s="10"/>
      <c r="HS1806" s="10"/>
      <c r="HT1806" s="10"/>
      <c r="HU1806" s="10"/>
      <c r="HV1806" s="10"/>
      <c r="HW1806" s="10"/>
      <c r="HX1806" s="10"/>
      <c r="HY1806" s="10"/>
      <c r="HZ1806" s="10"/>
      <c r="IA1806" s="10"/>
      <c r="IB1806" s="10"/>
      <c r="IC1806" s="10"/>
      <c r="ID1806" s="10"/>
      <c r="IE1806" s="10"/>
      <c r="IF1806" s="10"/>
      <c r="IG1806" s="10"/>
      <c r="IH1806" s="10"/>
      <c r="II1806" s="10"/>
      <c r="IJ1806" s="10"/>
      <c r="IK1806" s="10"/>
      <c r="IL1806" s="10"/>
      <c r="IM1806" s="10"/>
      <c r="IN1806" s="10"/>
      <c r="IO1806" s="10"/>
      <c r="IP1806" s="10"/>
      <c r="IQ1806" s="10"/>
      <c r="IR1806" s="10"/>
      <c r="IS1806" s="10"/>
      <c r="IT1806" s="10"/>
      <c r="IU1806" s="10"/>
      <c r="IV1806" s="10"/>
    </row>
    <row r="1807" spans="1:260" ht="12.75" customHeight="1" x14ac:dyDescent="0.2">
      <c r="A1807" s="203" t="s">
        <v>1175</v>
      </c>
      <c r="B1807" s="203" t="s">
        <v>346</v>
      </c>
      <c r="C1807" s="203" t="s">
        <v>3853</v>
      </c>
      <c r="D1807" s="215">
        <v>33109</v>
      </c>
      <c r="E1807" s="205" t="s">
        <v>1005</v>
      </c>
      <c r="F1807" s="206" t="s">
        <v>4517</v>
      </c>
      <c r="G1807" s="206" t="s">
        <v>4871</v>
      </c>
      <c r="H1807" s="203" t="s">
        <v>1035</v>
      </c>
      <c r="I1807" s="203" t="s">
        <v>346</v>
      </c>
      <c r="J1807" s="203" t="s">
        <v>1474</v>
      </c>
      <c r="K1807" s="203"/>
      <c r="L1807" s="203"/>
      <c r="M1807" s="206"/>
      <c r="N1807" s="203" t="s">
        <v>16</v>
      </c>
      <c r="O1807" s="203" t="s">
        <v>336</v>
      </c>
      <c r="P1807" s="206" t="s">
        <v>349</v>
      </c>
      <c r="Q1807" s="203"/>
      <c r="R1807" s="203"/>
      <c r="S1807" s="203"/>
      <c r="T1807" s="203"/>
      <c r="U1807" s="203"/>
      <c r="V1807" s="203"/>
      <c r="W1807" s="203"/>
      <c r="X1807" s="203"/>
      <c r="Y1807" s="203"/>
      <c r="Z1807" s="203"/>
      <c r="AA1807" s="203"/>
      <c r="AB1807" s="203"/>
      <c r="AC1807" s="203"/>
      <c r="AD1807" s="203"/>
      <c r="AE1807" s="203"/>
      <c r="AF1807" s="203"/>
      <c r="AG1807" s="203"/>
      <c r="AH1807" s="203"/>
      <c r="AI1807" s="203"/>
      <c r="AJ1807" s="203"/>
      <c r="AK1807" s="203"/>
      <c r="AL1807" s="203"/>
      <c r="AM1807" s="203"/>
      <c r="AN1807" s="203"/>
      <c r="AO1807" s="203"/>
      <c r="AP1807" s="203"/>
      <c r="AQ1807" s="203"/>
      <c r="AR1807" s="203"/>
      <c r="AS1807" s="203"/>
      <c r="AT1807" s="203"/>
      <c r="AU1807" s="203"/>
      <c r="AV1807" s="203"/>
      <c r="AW1807" s="203"/>
      <c r="AX1807" s="203"/>
      <c r="AY1807" s="203"/>
      <c r="AZ1807" s="203"/>
      <c r="BA1807" s="203"/>
      <c r="BB1807" s="203"/>
      <c r="BC1807" s="203"/>
      <c r="BD1807" s="203"/>
      <c r="BE1807" s="203"/>
      <c r="BF1807" s="203"/>
      <c r="BG1807" s="203"/>
      <c r="BH1807" s="203"/>
      <c r="BI1807" s="203"/>
      <c r="BJ1807" s="203"/>
      <c r="BK1807" s="203"/>
      <c r="BL1807" s="203"/>
    </row>
    <row r="1808" spans="1:260" ht="12.75" customHeight="1" x14ac:dyDescent="0.2">
      <c r="A1808" s="203" t="s">
        <v>507</v>
      </c>
      <c r="B1808" s="203" t="s">
        <v>369</v>
      </c>
      <c r="C1808" s="203" t="s">
        <v>4182</v>
      </c>
      <c r="D1808" s="215">
        <v>35466</v>
      </c>
      <c r="E1808" s="205" t="s">
        <v>4511</v>
      </c>
      <c r="F1808" s="206" t="s">
        <v>4511</v>
      </c>
      <c r="G1808" s="206" t="s">
        <v>58</v>
      </c>
      <c r="H1808" s="203"/>
      <c r="I1808" s="203"/>
      <c r="J1808" s="206"/>
      <c r="K1808" s="203"/>
      <c r="L1808" s="203"/>
      <c r="M1808" s="206"/>
      <c r="N1808" s="203"/>
      <c r="O1808" s="203"/>
      <c r="P1808" s="206"/>
      <c r="Q1808" s="203"/>
      <c r="R1808" s="203"/>
      <c r="S1808" s="203"/>
      <c r="T1808" s="203"/>
      <c r="U1808" s="203"/>
      <c r="V1808" s="203"/>
      <c r="W1808" s="203"/>
      <c r="X1808" s="203"/>
      <c r="Y1808" s="203"/>
      <c r="Z1808" s="203"/>
      <c r="AA1808" s="203"/>
      <c r="AB1808" s="203"/>
      <c r="AC1808" s="203"/>
      <c r="AD1808" s="203"/>
      <c r="AE1808" s="203"/>
      <c r="AF1808" s="203"/>
      <c r="AG1808" s="203"/>
      <c r="AH1808" s="203"/>
      <c r="AI1808" s="203"/>
      <c r="AJ1808" s="203"/>
      <c r="AK1808" s="203"/>
      <c r="AL1808" s="203"/>
      <c r="AM1808" s="203"/>
      <c r="AN1808" s="203"/>
      <c r="AO1808" s="203"/>
      <c r="AP1808" s="203"/>
      <c r="AQ1808" s="203"/>
      <c r="AR1808" s="203"/>
      <c r="AS1808" s="203"/>
      <c r="AT1808" s="203"/>
      <c r="AU1808" s="203"/>
      <c r="AV1808" s="203"/>
      <c r="AW1808" s="203"/>
      <c r="AX1808" s="203"/>
      <c r="AY1808" s="203"/>
      <c r="AZ1808" s="203"/>
      <c r="BA1808" s="203"/>
      <c r="BB1808" s="203"/>
      <c r="BC1808" s="203"/>
      <c r="BD1808" s="203"/>
      <c r="BE1808" s="203"/>
      <c r="BF1808" s="203"/>
      <c r="BG1808" s="203"/>
      <c r="BH1808" s="203"/>
      <c r="BI1808" s="203"/>
      <c r="BJ1808" s="203"/>
      <c r="BK1808" s="203"/>
      <c r="BL1808" s="203"/>
      <c r="BM1808" s="13"/>
      <c r="BN1808" s="13"/>
      <c r="BO1808" s="13"/>
      <c r="BP1808" s="13"/>
      <c r="BQ1808" s="13"/>
      <c r="BR1808" s="13"/>
      <c r="BS1808" s="13"/>
      <c r="BT1808" s="13"/>
      <c r="BU1808" s="13"/>
      <c r="BV1808" s="13"/>
      <c r="BW1808" s="13"/>
      <c r="BX1808" s="13"/>
      <c r="BY1808" s="13"/>
      <c r="BZ1808" s="13"/>
      <c r="CA1808" s="13"/>
      <c r="CB1808" s="13"/>
      <c r="CC1808" s="13"/>
      <c r="CD1808" s="13"/>
      <c r="CE1808" s="13"/>
      <c r="CF1808" s="13"/>
      <c r="CG1808" s="13"/>
      <c r="CH1808" s="13"/>
      <c r="CI1808" s="13"/>
      <c r="CJ1808" s="13"/>
      <c r="CK1808" s="13"/>
      <c r="CL1808" s="13"/>
      <c r="CM1808" s="13"/>
      <c r="CN1808" s="13"/>
      <c r="CO1808" s="13"/>
      <c r="CP1808" s="13"/>
      <c r="CQ1808" s="13"/>
      <c r="CR1808" s="13"/>
      <c r="CS1808" s="13"/>
      <c r="CT1808" s="13"/>
      <c r="CU1808" s="13"/>
      <c r="CV1808" s="13"/>
      <c r="CW1808" s="13"/>
      <c r="CX1808" s="13"/>
      <c r="CY1808" s="13"/>
      <c r="CZ1808" s="13"/>
      <c r="DA1808" s="13"/>
      <c r="DB1808" s="13"/>
      <c r="DC1808" s="13"/>
      <c r="DD1808" s="13"/>
      <c r="DE1808" s="13"/>
      <c r="DF1808" s="13"/>
      <c r="DG1808" s="13"/>
      <c r="DH1808" s="13"/>
      <c r="DI1808" s="13"/>
      <c r="DJ1808" s="13"/>
      <c r="DK1808" s="13"/>
      <c r="DL1808" s="13"/>
      <c r="DM1808" s="13"/>
      <c r="DN1808" s="13"/>
      <c r="DO1808" s="13"/>
      <c r="DP1808" s="13"/>
      <c r="DQ1808" s="13"/>
      <c r="DR1808" s="13"/>
      <c r="DS1808" s="13"/>
      <c r="DT1808" s="13"/>
      <c r="DU1808" s="13"/>
      <c r="DV1808" s="13"/>
      <c r="DW1808" s="13"/>
      <c r="DX1808" s="13"/>
      <c r="DY1808" s="13"/>
      <c r="DZ1808" s="13"/>
      <c r="EA1808" s="13"/>
      <c r="EB1808" s="13"/>
      <c r="EC1808" s="13"/>
      <c r="ED1808" s="13"/>
      <c r="EE1808" s="13"/>
      <c r="EF1808" s="13"/>
      <c r="EG1808" s="13"/>
      <c r="EH1808" s="13"/>
      <c r="EI1808" s="13"/>
      <c r="EJ1808" s="13"/>
      <c r="EK1808" s="13"/>
      <c r="EL1808" s="13"/>
      <c r="EM1808" s="13"/>
      <c r="EN1808" s="13"/>
      <c r="EO1808" s="13"/>
      <c r="EP1808" s="13"/>
      <c r="EQ1808" s="13"/>
      <c r="ER1808" s="13"/>
      <c r="ES1808" s="13"/>
      <c r="ET1808" s="13"/>
      <c r="EU1808" s="13"/>
      <c r="EV1808" s="13"/>
      <c r="EW1808" s="13"/>
      <c r="EX1808" s="13"/>
      <c r="EY1808" s="13"/>
      <c r="EZ1808" s="13"/>
      <c r="FA1808" s="13"/>
      <c r="FB1808" s="13"/>
      <c r="FC1808" s="13"/>
      <c r="FD1808" s="13"/>
      <c r="FE1808" s="13"/>
      <c r="FF1808" s="13"/>
      <c r="FG1808" s="13"/>
      <c r="FH1808" s="13"/>
      <c r="FI1808" s="13"/>
      <c r="FJ1808" s="13"/>
      <c r="FK1808" s="13"/>
      <c r="FL1808" s="13"/>
      <c r="FM1808" s="13"/>
      <c r="FN1808" s="13"/>
      <c r="FO1808" s="13"/>
      <c r="FP1808" s="13"/>
      <c r="FQ1808" s="13"/>
      <c r="FR1808" s="13"/>
      <c r="FS1808" s="13"/>
      <c r="FT1808" s="13"/>
      <c r="FU1808" s="13"/>
      <c r="FV1808" s="13"/>
      <c r="FW1808" s="13"/>
      <c r="FX1808" s="13"/>
      <c r="FY1808" s="13"/>
      <c r="FZ1808" s="13"/>
      <c r="GA1808" s="13"/>
      <c r="GB1808" s="13"/>
      <c r="GC1808" s="13"/>
      <c r="GD1808" s="13"/>
      <c r="GE1808" s="13"/>
      <c r="GF1808" s="13"/>
      <c r="GG1808" s="13"/>
      <c r="GH1808" s="13"/>
      <c r="GI1808" s="13"/>
      <c r="GJ1808" s="13"/>
      <c r="GK1808" s="13"/>
      <c r="GL1808" s="13"/>
      <c r="GM1808" s="13"/>
      <c r="GN1808" s="13"/>
      <c r="GO1808" s="13"/>
      <c r="GP1808" s="13"/>
      <c r="GQ1808" s="13"/>
      <c r="GR1808" s="13"/>
      <c r="GS1808" s="13"/>
      <c r="GT1808" s="13"/>
      <c r="GU1808" s="13"/>
      <c r="GV1808" s="13"/>
      <c r="GW1808" s="13"/>
      <c r="GX1808" s="13"/>
      <c r="GY1808" s="13"/>
      <c r="GZ1808" s="13"/>
      <c r="HA1808" s="13"/>
      <c r="HB1808" s="13"/>
      <c r="HC1808" s="13"/>
      <c r="HD1808" s="13"/>
      <c r="HE1808" s="13"/>
      <c r="HF1808" s="13"/>
      <c r="HG1808" s="13"/>
      <c r="HH1808" s="13"/>
      <c r="HI1808" s="13"/>
      <c r="HJ1808" s="13"/>
      <c r="HK1808" s="13"/>
      <c r="HL1808" s="13"/>
      <c r="HM1808" s="13"/>
      <c r="HN1808" s="13"/>
      <c r="HO1808" s="13"/>
      <c r="HP1808" s="13"/>
      <c r="HQ1808" s="13"/>
      <c r="HR1808" s="13"/>
      <c r="HS1808" s="13"/>
      <c r="HT1808" s="13"/>
      <c r="HU1808" s="13"/>
      <c r="HV1808" s="13"/>
      <c r="HW1808" s="13"/>
      <c r="HX1808" s="13"/>
      <c r="HY1808" s="13"/>
      <c r="HZ1808" s="13"/>
      <c r="IA1808" s="13"/>
      <c r="IB1808" s="13"/>
      <c r="IC1808" s="13"/>
      <c r="ID1808" s="13"/>
      <c r="IE1808" s="13"/>
      <c r="IF1808" s="13"/>
      <c r="IG1808" s="13"/>
      <c r="IH1808" s="13"/>
      <c r="II1808" s="13"/>
      <c r="IJ1808" s="13"/>
      <c r="IK1808" s="13"/>
      <c r="IL1808" s="13"/>
      <c r="IM1808" s="13"/>
      <c r="IN1808" s="13"/>
      <c r="IO1808" s="13"/>
      <c r="IP1808" s="13"/>
      <c r="IQ1808" s="13"/>
      <c r="IR1808" s="13"/>
      <c r="IS1808" s="13"/>
      <c r="IT1808" s="13"/>
      <c r="IU1808" s="13"/>
      <c r="IV1808" s="13"/>
    </row>
    <row r="1809" spans="1:256" s="27" customFormat="1" ht="12.75" customHeight="1" x14ac:dyDescent="0.2">
      <c r="A1809" s="203" t="s">
        <v>507</v>
      </c>
      <c r="B1809" s="203" t="s">
        <v>4397</v>
      </c>
      <c r="C1809" s="203" t="s">
        <v>1897</v>
      </c>
      <c r="D1809" s="214">
        <v>34271</v>
      </c>
      <c r="E1809" s="203" t="s">
        <v>2033</v>
      </c>
      <c r="F1809" s="203" t="s">
        <v>2157</v>
      </c>
      <c r="G1809" s="203" t="s">
        <v>4721</v>
      </c>
      <c r="H1809" s="203" t="s">
        <v>57</v>
      </c>
      <c r="I1809" s="203" t="s">
        <v>88</v>
      </c>
      <c r="J1809" s="203" t="s">
        <v>280</v>
      </c>
      <c r="K1809" s="203" t="s">
        <v>571</v>
      </c>
      <c r="L1809" s="203" t="s">
        <v>88</v>
      </c>
      <c r="M1809" s="203" t="s">
        <v>349</v>
      </c>
      <c r="N1809" s="203" t="s">
        <v>1038</v>
      </c>
      <c r="O1809" s="203" t="s">
        <v>88</v>
      </c>
      <c r="P1809" s="203" t="s">
        <v>2436</v>
      </c>
      <c r="Q1809" s="203" t="s">
        <v>478</v>
      </c>
      <c r="R1809" s="203" t="s">
        <v>88</v>
      </c>
      <c r="S1809" s="203" t="s">
        <v>76</v>
      </c>
      <c r="T1809" s="203">
        <v>0</v>
      </c>
      <c r="U1809" s="203">
        <v>0</v>
      </c>
      <c r="V1809" s="203">
        <v>0</v>
      </c>
      <c r="W1809" s="203">
        <v>0</v>
      </c>
      <c r="X1809" s="203">
        <v>0</v>
      </c>
      <c r="Y1809" s="203">
        <v>0</v>
      </c>
      <c r="Z1809" s="203">
        <v>0</v>
      </c>
      <c r="AA1809" s="203">
        <v>0</v>
      </c>
      <c r="AB1809" s="203">
        <v>0</v>
      </c>
      <c r="AC1809" s="203">
        <v>0</v>
      </c>
      <c r="AD1809" s="203">
        <v>0</v>
      </c>
      <c r="AE1809" s="203">
        <v>0</v>
      </c>
      <c r="AF1809" s="203">
        <v>0</v>
      </c>
      <c r="AG1809" s="203">
        <v>0</v>
      </c>
      <c r="AH1809" s="203">
        <v>0</v>
      </c>
      <c r="AI1809" s="203">
        <v>0</v>
      </c>
      <c r="AJ1809" s="203">
        <v>0</v>
      </c>
      <c r="AK1809" s="203">
        <v>0</v>
      </c>
      <c r="AL1809" s="203"/>
      <c r="AM1809" s="203"/>
      <c r="AN1809" s="203"/>
      <c r="AO1809" s="203"/>
      <c r="AP1809" s="203"/>
      <c r="AQ1809" s="203"/>
      <c r="AR1809" s="203"/>
      <c r="AS1809" s="203"/>
      <c r="AT1809" s="203"/>
      <c r="AU1809" s="203"/>
      <c r="AV1809" s="203"/>
      <c r="AW1809" s="203"/>
      <c r="AX1809" s="203"/>
      <c r="AY1809" s="203"/>
      <c r="AZ1809" s="203"/>
      <c r="BA1809" s="203"/>
      <c r="BB1809" s="203"/>
      <c r="BC1809" s="203"/>
      <c r="BD1809" s="203"/>
      <c r="BE1809" s="203"/>
      <c r="BF1809" s="203"/>
      <c r="BG1809" s="203"/>
      <c r="BH1809" s="203"/>
      <c r="BI1809" s="203"/>
      <c r="BJ1809" s="203"/>
      <c r="BK1809" s="203"/>
      <c r="BL1809" s="203"/>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c r="FC1809"/>
      <c r="FD1809"/>
      <c r="FE1809"/>
      <c r="FF1809"/>
      <c r="FG1809"/>
      <c r="FH1809"/>
      <c r="FI1809"/>
      <c r="FJ1809"/>
      <c r="FK1809"/>
      <c r="FL1809"/>
      <c r="FM1809"/>
      <c r="FN1809"/>
      <c r="FO1809"/>
      <c r="FP1809"/>
      <c r="FQ1809"/>
      <c r="FR1809"/>
      <c r="FS1809"/>
      <c r="FT1809"/>
      <c r="FU1809"/>
      <c r="FV1809"/>
      <c r="FW1809"/>
      <c r="FX1809"/>
      <c r="FY1809"/>
      <c r="FZ1809"/>
      <c r="GA1809"/>
      <c r="GB1809"/>
      <c r="GC1809"/>
      <c r="GD1809"/>
      <c r="GE1809"/>
      <c r="GF1809"/>
      <c r="GG1809"/>
      <c r="GH1809"/>
      <c r="GI1809"/>
      <c r="GJ1809"/>
      <c r="GK1809"/>
      <c r="GL1809"/>
      <c r="GM1809"/>
      <c r="GN1809"/>
      <c r="GO1809"/>
      <c r="GP1809"/>
      <c r="GQ1809"/>
      <c r="GR1809"/>
      <c r="GS1809"/>
      <c r="GT1809"/>
      <c r="GU1809"/>
      <c r="GV1809"/>
      <c r="GW1809"/>
      <c r="GX1809"/>
      <c r="GY1809"/>
      <c r="GZ1809"/>
      <c r="HA1809"/>
      <c r="HB1809"/>
      <c r="HC1809"/>
      <c r="HD1809"/>
      <c r="HE1809"/>
      <c r="HF1809"/>
      <c r="HG1809"/>
      <c r="HH1809"/>
      <c r="HI1809"/>
      <c r="HJ1809"/>
      <c r="HK1809"/>
      <c r="HL1809"/>
      <c r="HM1809"/>
      <c r="HN1809"/>
      <c r="HO1809"/>
      <c r="HP1809"/>
      <c r="HQ1809"/>
      <c r="HR1809"/>
      <c r="HS1809"/>
      <c r="HT1809"/>
      <c r="HU1809"/>
      <c r="HV1809"/>
      <c r="HW1809"/>
      <c r="HX1809"/>
      <c r="HY1809"/>
      <c r="HZ1809"/>
      <c r="IA1809"/>
      <c r="IB1809"/>
      <c r="IC1809"/>
      <c r="ID1809"/>
      <c r="IE1809"/>
      <c r="IF1809"/>
      <c r="IG1809"/>
      <c r="IH1809"/>
      <c r="II1809"/>
      <c r="IJ1809"/>
      <c r="IK1809"/>
      <c r="IL1809"/>
      <c r="IM1809"/>
      <c r="IN1809"/>
      <c r="IO1809"/>
      <c r="IP1809"/>
      <c r="IQ1809"/>
      <c r="IR1809"/>
      <c r="IS1809"/>
      <c r="IT1809"/>
      <c r="IU1809"/>
      <c r="IV1809"/>
    </row>
    <row r="1810" spans="1:256" ht="12.75" customHeight="1" x14ac:dyDescent="0.2">
      <c r="A1810" s="10" t="s">
        <v>137</v>
      </c>
      <c r="B1810" s="10" t="s">
        <v>453</v>
      </c>
      <c r="C1810" s="202" t="s">
        <v>4948</v>
      </c>
      <c r="D1810" s="221">
        <v>34397</v>
      </c>
      <c r="E1810" s="5" t="s">
        <v>2624</v>
      </c>
      <c r="F1810" s="5" t="s">
        <v>4949</v>
      </c>
      <c r="G1810" s="201" t="str">
        <f>IF(ISERROR(VLOOKUP(TRIM(C1810),'R2020'!$A$1:$I$1991,8,FALSE)),"",VLOOKUP(TRIM(C1810),'R2020'!$A$1:$I$1991,8,FALSE))</f>
        <v>0-0 / 0-0</v>
      </c>
      <c r="H1810" s="27"/>
      <c r="I1810" s="27"/>
      <c r="J1810" s="27"/>
      <c r="K1810" s="27"/>
      <c r="L1810" s="27"/>
      <c r="M1810" s="27"/>
      <c r="N1810" s="203" t="s">
        <v>1038</v>
      </c>
      <c r="O1810" s="203" t="s">
        <v>336</v>
      </c>
      <c r="P1810" s="206" t="s">
        <v>2436</v>
      </c>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c r="BY1810" s="27"/>
      <c r="BZ1810" s="27"/>
      <c r="CA1810" s="27"/>
      <c r="CB1810" s="27"/>
      <c r="CC1810" s="27"/>
      <c r="CD1810" s="27"/>
      <c r="CE1810" s="27"/>
      <c r="CF1810" s="27"/>
      <c r="CG1810" s="27"/>
      <c r="CH1810" s="27"/>
      <c r="CI1810" s="27"/>
      <c r="CJ1810" s="27"/>
      <c r="CK1810" s="27"/>
      <c r="CL1810" s="27"/>
      <c r="CM1810" s="27"/>
      <c r="CN1810" s="27"/>
      <c r="CO1810" s="27"/>
      <c r="CP1810" s="27"/>
      <c r="CQ1810" s="27"/>
      <c r="CR1810" s="27"/>
      <c r="CS1810" s="27"/>
      <c r="CT1810" s="27"/>
      <c r="CU1810" s="27"/>
      <c r="CV1810" s="27"/>
      <c r="CW1810" s="27"/>
      <c r="CX1810" s="27"/>
      <c r="CY1810" s="27"/>
      <c r="CZ1810" s="27"/>
      <c r="DA1810" s="27"/>
      <c r="DB1810" s="27"/>
      <c r="DC1810" s="27"/>
      <c r="DD1810" s="27"/>
      <c r="DE1810" s="27"/>
      <c r="DF1810" s="27"/>
      <c r="DG1810" s="27"/>
      <c r="DH1810" s="27"/>
      <c r="DI1810" s="27"/>
      <c r="DJ1810" s="27"/>
      <c r="DK1810" s="27"/>
      <c r="DL1810" s="27"/>
      <c r="DM1810" s="27"/>
      <c r="DN1810" s="27"/>
      <c r="DO1810" s="27"/>
      <c r="DP1810" s="27"/>
      <c r="DQ1810" s="27"/>
      <c r="DR1810" s="27"/>
      <c r="DS1810" s="27"/>
      <c r="DT1810" s="27"/>
      <c r="DU1810" s="27"/>
      <c r="DV1810" s="27"/>
      <c r="DW1810" s="27"/>
      <c r="DX1810" s="27"/>
      <c r="DY1810" s="27"/>
      <c r="DZ1810" s="27"/>
      <c r="EA1810" s="27"/>
      <c r="EB1810" s="27"/>
      <c r="EC1810" s="27"/>
      <c r="ED1810" s="27"/>
      <c r="EE1810" s="27"/>
      <c r="EF1810" s="27"/>
      <c r="EG1810" s="27"/>
      <c r="EH1810" s="27"/>
      <c r="EI1810" s="27"/>
      <c r="EJ1810" s="27"/>
      <c r="EK1810" s="27"/>
      <c r="EL1810" s="27"/>
      <c r="EM1810" s="27"/>
      <c r="EN1810" s="27"/>
      <c r="EO1810" s="27"/>
      <c r="EP1810" s="27"/>
      <c r="EQ1810" s="27"/>
      <c r="ER1810" s="27"/>
      <c r="ES1810" s="27"/>
      <c r="ET1810" s="27"/>
      <c r="EU1810" s="27"/>
      <c r="EV1810" s="27"/>
      <c r="EW1810" s="27"/>
      <c r="EX1810" s="27"/>
      <c r="EY1810" s="27"/>
      <c r="EZ1810" s="27"/>
      <c r="FA1810" s="27"/>
      <c r="FB1810" s="27"/>
      <c r="FC1810" s="27"/>
      <c r="FD1810" s="27"/>
      <c r="FE1810" s="27"/>
      <c r="FF1810" s="27"/>
      <c r="FG1810" s="27"/>
      <c r="FH1810" s="27"/>
      <c r="FI1810" s="27"/>
      <c r="FJ1810" s="27"/>
      <c r="FK1810" s="27"/>
      <c r="FL1810" s="27"/>
      <c r="FM1810" s="27"/>
      <c r="FN1810" s="27"/>
      <c r="FO1810" s="27"/>
      <c r="FP1810" s="27"/>
      <c r="FQ1810" s="27"/>
      <c r="FR1810" s="27"/>
      <c r="FS1810" s="27"/>
      <c r="FT1810" s="27"/>
      <c r="FU1810" s="27"/>
      <c r="FV1810" s="27"/>
      <c r="FW1810" s="27"/>
      <c r="FX1810" s="27"/>
      <c r="FY1810" s="27"/>
      <c r="FZ1810" s="27"/>
      <c r="GA1810" s="27"/>
      <c r="GB1810" s="27"/>
      <c r="GC1810" s="27"/>
      <c r="GD1810" s="27"/>
      <c r="GE1810" s="27"/>
      <c r="GF1810" s="27"/>
      <c r="GG1810" s="27"/>
      <c r="GH1810" s="27"/>
      <c r="GI1810" s="27"/>
      <c r="GJ1810" s="27"/>
      <c r="GK1810" s="27"/>
      <c r="GL1810" s="27"/>
      <c r="GM1810" s="27"/>
      <c r="GN1810" s="27"/>
      <c r="GO1810" s="27"/>
      <c r="GP1810" s="27"/>
      <c r="GQ1810" s="27"/>
      <c r="GR1810" s="27"/>
      <c r="GS1810" s="27"/>
      <c r="GT1810" s="27"/>
      <c r="GU1810" s="27"/>
      <c r="GV1810" s="27"/>
      <c r="GW1810" s="27"/>
      <c r="GX1810" s="27"/>
      <c r="GY1810" s="27"/>
      <c r="GZ1810" s="27"/>
      <c r="HA1810" s="27"/>
      <c r="HB1810" s="27"/>
      <c r="HC1810" s="27"/>
      <c r="HD1810" s="27"/>
      <c r="HE1810" s="27"/>
      <c r="HF1810" s="27"/>
      <c r="HG1810" s="27"/>
      <c r="HH1810" s="27"/>
      <c r="HI1810" s="27"/>
      <c r="HJ1810" s="27"/>
      <c r="HK1810" s="27"/>
      <c r="HL1810" s="27"/>
      <c r="HM1810" s="27"/>
      <c r="HN1810" s="27"/>
      <c r="HO1810" s="27"/>
      <c r="HP1810" s="27"/>
      <c r="HQ1810" s="27"/>
      <c r="HR1810" s="27"/>
      <c r="HS1810" s="27"/>
      <c r="HT1810" s="27"/>
      <c r="HU1810" s="27"/>
      <c r="HV1810" s="27"/>
      <c r="HW1810" s="27"/>
      <c r="HX1810" s="27"/>
      <c r="HY1810" s="27"/>
      <c r="HZ1810" s="27"/>
      <c r="IA1810" s="27"/>
      <c r="IB1810" s="27"/>
      <c r="IC1810" s="27"/>
      <c r="ID1810" s="27"/>
      <c r="IE1810" s="27"/>
      <c r="IF1810" s="27"/>
      <c r="IG1810" s="27"/>
      <c r="IH1810" s="27"/>
      <c r="II1810" s="27"/>
      <c r="IJ1810" s="27"/>
      <c r="IK1810" s="27"/>
      <c r="IL1810" s="27"/>
      <c r="IM1810" s="27"/>
      <c r="IN1810" s="27"/>
      <c r="IO1810" s="27"/>
      <c r="IP1810" s="27"/>
      <c r="IQ1810" s="27"/>
      <c r="IR1810" s="27"/>
      <c r="IS1810" s="27"/>
      <c r="IT1810" s="27"/>
      <c r="IU1810" s="27"/>
      <c r="IV1810" s="27"/>
    </row>
    <row r="1811" spans="1:256" ht="12.75" customHeight="1" x14ac:dyDescent="0.2">
      <c r="A1811" s="203" t="s">
        <v>4058</v>
      </c>
      <c r="B1811" s="203" t="s">
        <v>4104</v>
      </c>
      <c r="C1811" s="203" t="s">
        <v>3753</v>
      </c>
      <c r="D1811" s="214">
        <v>35738</v>
      </c>
      <c r="E1811" s="203" t="s">
        <v>3456</v>
      </c>
      <c r="F1811" s="203" t="s">
        <v>3460</v>
      </c>
      <c r="G1811" s="203" t="s">
        <v>4890</v>
      </c>
      <c r="H1811" s="203" t="s">
        <v>331</v>
      </c>
      <c r="I1811" s="203" t="s">
        <v>22</v>
      </c>
      <c r="J1811" s="203" t="s">
        <v>41</v>
      </c>
      <c r="K1811" s="203"/>
      <c r="L1811" s="203"/>
      <c r="M1811" s="203"/>
      <c r="N1811" s="203"/>
      <c r="O1811" s="203"/>
      <c r="P1811" s="203"/>
      <c r="Q1811" s="203"/>
      <c r="R1811" s="203"/>
      <c r="S1811" s="203"/>
      <c r="T1811" s="203"/>
      <c r="U1811" s="203"/>
      <c r="V1811" s="203"/>
      <c r="W1811" s="203"/>
      <c r="X1811" s="203"/>
      <c r="Y1811" s="203"/>
      <c r="Z1811" s="203"/>
      <c r="AA1811" s="203"/>
      <c r="AB1811" s="203"/>
      <c r="AC1811" s="203"/>
      <c r="AD1811" s="203"/>
      <c r="AE1811" s="203"/>
      <c r="AF1811" s="203"/>
      <c r="AG1811" s="203"/>
      <c r="AH1811" s="203"/>
      <c r="AI1811" s="203"/>
      <c r="AJ1811" s="203"/>
      <c r="AK1811" s="203"/>
      <c r="AL1811" s="203"/>
      <c r="AM1811" s="203"/>
      <c r="AN1811" s="203"/>
      <c r="AO1811" s="203"/>
      <c r="AP1811" s="203"/>
      <c r="AQ1811" s="203"/>
      <c r="AR1811" s="203"/>
      <c r="AS1811" s="203"/>
      <c r="AT1811" s="203"/>
      <c r="AU1811" s="203"/>
      <c r="AV1811" s="203"/>
      <c r="AW1811" s="203"/>
      <c r="AX1811" s="203"/>
      <c r="AY1811" s="203"/>
      <c r="AZ1811" s="203"/>
      <c r="BA1811" s="203"/>
      <c r="BB1811" s="203"/>
      <c r="BC1811" s="203"/>
      <c r="BD1811" s="203"/>
      <c r="BE1811" s="203"/>
      <c r="BF1811" s="203"/>
      <c r="BG1811" s="203"/>
      <c r="BH1811" s="203"/>
      <c r="BI1811" s="203"/>
      <c r="BJ1811" s="203"/>
      <c r="BK1811" s="203"/>
      <c r="BL1811" s="203"/>
      <c r="BM1811" s="10"/>
      <c r="BN1811" s="10"/>
      <c r="BO1811" s="10"/>
      <c r="BP1811" s="10"/>
      <c r="BQ1811" s="10"/>
      <c r="BR1811" s="10"/>
      <c r="BS1811" s="10"/>
      <c r="BT1811" s="10"/>
      <c r="BU1811" s="10"/>
      <c r="BV1811" s="10"/>
      <c r="BW1811" s="10"/>
      <c r="BX1811" s="10"/>
      <c r="BY1811" s="10"/>
      <c r="BZ1811" s="10"/>
      <c r="CA1811" s="10"/>
      <c r="CB1811" s="10"/>
      <c r="CC1811" s="10"/>
      <c r="CD1811" s="10"/>
      <c r="CE1811" s="10"/>
      <c r="CF1811" s="10"/>
      <c r="CG1811" s="10"/>
      <c r="CH1811" s="10"/>
      <c r="CI1811" s="10"/>
      <c r="CJ1811" s="10"/>
      <c r="CK1811" s="10"/>
      <c r="CL1811" s="10"/>
      <c r="CM1811" s="10"/>
      <c r="CN1811" s="10"/>
      <c r="CO1811" s="10"/>
      <c r="CP1811" s="10"/>
      <c r="CQ1811" s="10"/>
      <c r="CR1811" s="10"/>
      <c r="CS1811" s="10"/>
      <c r="CT1811" s="10"/>
      <c r="CU1811" s="10"/>
      <c r="CV1811" s="10"/>
      <c r="CW1811" s="10"/>
      <c r="CX1811" s="10"/>
      <c r="CY1811" s="10"/>
      <c r="CZ1811" s="10"/>
      <c r="DA1811" s="10"/>
      <c r="DB1811" s="10"/>
      <c r="DC1811" s="10"/>
      <c r="DD1811" s="10"/>
      <c r="DE1811" s="10"/>
      <c r="DF1811" s="10"/>
      <c r="DG1811" s="10"/>
      <c r="DH1811" s="10"/>
      <c r="DI1811" s="10"/>
      <c r="DJ1811" s="10"/>
      <c r="DK1811" s="10"/>
      <c r="DL1811" s="10"/>
      <c r="DM1811" s="10"/>
      <c r="DN1811" s="10"/>
      <c r="DO1811" s="10"/>
      <c r="DP1811" s="10"/>
      <c r="DQ1811" s="10"/>
      <c r="DR1811" s="10"/>
      <c r="DS1811" s="10"/>
      <c r="DT1811" s="10"/>
      <c r="DU1811" s="10"/>
      <c r="DV1811" s="10"/>
      <c r="DW1811" s="10"/>
      <c r="DX1811" s="10"/>
      <c r="DY1811" s="10"/>
      <c r="DZ1811" s="10"/>
      <c r="EA1811" s="10"/>
      <c r="EB1811" s="10"/>
      <c r="EC1811" s="10"/>
      <c r="ED1811" s="10"/>
      <c r="EE1811" s="10"/>
      <c r="EF1811" s="10"/>
      <c r="EG1811" s="10"/>
      <c r="EH1811" s="10"/>
      <c r="EI1811" s="10"/>
      <c r="EJ1811" s="10"/>
      <c r="EK1811" s="10"/>
      <c r="EL1811" s="10"/>
      <c r="EM1811" s="10"/>
      <c r="EN1811" s="10"/>
      <c r="EO1811" s="10"/>
      <c r="EP1811" s="10"/>
      <c r="EQ1811" s="10"/>
      <c r="ER1811" s="10"/>
      <c r="ES1811" s="10"/>
      <c r="ET1811" s="10"/>
      <c r="EU1811" s="10"/>
      <c r="EV1811" s="10"/>
      <c r="EW1811" s="10"/>
      <c r="EX1811" s="10"/>
      <c r="EY1811" s="10"/>
      <c r="EZ1811" s="10"/>
      <c r="FA1811" s="10"/>
      <c r="FB1811" s="10"/>
      <c r="FC1811" s="10"/>
      <c r="FD1811" s="10"/>
      <c r="FE1811" s="10"/>
      <c r="FF1811" s="10"/>
      <c r="FG1811" s="10"/>
      <c r="FH1811" s="10"/>
      <c r="FI1811" s="10"/>
      <c r="FJ1811" s="10"/>
      <c r="FK1811" s="10"/>
      <c r="FL1811" s="10"/>
      <c r="FM1811" s="10"/>
      <c r="FN1811" s="10"/>
      <c r="FO1811" s="10"/>
      <c r="FP1811" s="10"/>
      <c r="FQ1811" s="10"/>
      <c r="FR1811" s="10"/>
      <c r="FS1811" s="10"/>
      <c r="FT1811" s="10"/>
      <c r="FU1811" s="10"/>
      <c r="FV1811" s="10"/>
      <c r="FW1811" s="10"/>
      <c r="FX1811" s="10"/>
      <c r="FY1811" s="10"/>
      <c r="FZ1811" s="10"/>
      <c r="GA1811" s="10"/>
      <c r="GB1811" s="10"/>
      <c r="GC1811" s="10"/>
      <c r="GD1811" s="10"/>
      <c r="GE1811" s="10"/>
      <c r="GF1811" s="10"/>
      <c r="GG1811" s="10"/>
      <c r="GH1811" s="10"/>
      <c r="GI1811" s="10"/>
      <c r="GJ1811" s="10"/>
      <c r="GK1811" s="10"/>
      <c r="GL1811" s="10"/>
      <c r="GM1811" s="10"/>
      <c r="GN1811" s="10"/>
      <c r="GO1811" s="10"/>
      <c r="GP1811" s="10"/>
      <c r="GQ1811" s="10"/>
      <c r="GR1811" s="10"/>
      <c r="GS1811" s="10"/>
      <c r="GT1811" s="10"/>
      <c r="GU1811" s="10"/>
      <c r="GV1811" s="10"/>
      <c r="GW1811" s="10"/>
      <c r="GX1811" s="10"/>
      <c r="GY1811" s="10"/>
      <c r="GZ1811" s="10"/>
      <c r="HA1811" s="10"/>
      <c r="HB1811" s="10"/>
      <c r="HC1811" s="10"/>
      <c r="HD1811" s="10"/>
      <c r="HE1811" s="10"/>
      <c r="HF1811" s="10"/>
      <c r="HG1811" s="10"/>
      <c r="HH1811" s="10"/>
      <c r="HI1811" s="10"/>
      <c r="HJ1811" s="10"/>
      <c r="HK1811" s="10"/>
      <c r="HL1811" s="10"/>
      <c r="HM1811" s="10"/>
      <c r="HN1811" s="10"/>
      <c r="HO1811" s="10"/>
      <c r="HP1811" s="10"/>
      <c r="HQ1811" s="10"/>
      <c r="HR1811" s="10"/>
      <c r="HS1811" s="10"/>
      <c r="HT1811" s="10"/>
      <c r="HU1811" s="10"/>
      <c r="HV1811" s="10"/>
      <c r="HW1811" s="10"/>
      <c r="HX1811" s="10"/>
      <c r="HY1811" s="10"/>
      <c r="HZ1811" s="10"/>
      <c r="IA1811" s="10"/>
      <c r="IB1811" s="10"/>
      <c r="IC1811" s="10"/>
      <c r="ID1811" s="10"/>
      <c r="IE1811" s="10"/>
      <c r="IF1811" s="10"/>
      <c r="IG1811" s="10"/>
      <c r="IH1811" s="10"/>
      <c r="II1811" s="10"/>
      <c r="IJ1811" s="10"/>
      <c r="IK1811" s="10"/>
      <c r="IL1811" s="10"/>
      <c r="IM1811" s="10"/>
      <c r="IN1811" s="10"/>
      <c r="IO1811" s="10"/>
      <c r="IP1811" s="10"/>
      <c r="IQ1811" s="10"/>
      <c r="IR1811" s="10"/>
      <c r="IS1811" s="10"/>
      <c r="IT1811" s="10"/>
      <c r="IU1811" s="10"/>
      <c r="IV1811" s="10"/>
    </row>
    <row r="1812" spans="1:256" ht="12.75" customHeight="1" x14ac:dyDescent="0.2">
      <c r="A1812" s="203" t="s">
        <v>4056</v>
      </c>
      <c r="B1812" s="203" t="s">
        <v>4192</v>
      </c>
      <c r="C1812" s="203" t="s">
        <v>3890</v>
      </c>
      <c r="D1812" s="214">
        <v>34960</v>
      </c>
      <c r="E1812" s="203" t="s">
        <v>3063</v>
      </c>
      <c r="F1812" s="203" t="s">
        <v>4025</v>
      </c>
      <c r="G1812" s="203" t="s">
        <v>4722</v>
      </c>
      <c r="H1812" s="203" t="s">
        <v>16</v>
      </c>
      <c r="I1812" s="203" t="s">
        <v>229</v>
      </c>
      <c r="J1812" s="203" t="s">
        <v>41</v>
      </c>
      <c r="K1812" s="203"/>
      <c r="L1812" s="203"/>
      <c r="M1812" s="203"/>
      <c r="N1812" s="203"/>
      <c r="O1812" s="203"/>
      <c r="P1812" s="203"/>
      <c r="Q1812" s="203"/>
      <c r="R1812" s="203"/>
      <c r="S1812" s="203"/>
      <c r="T1812" s="203"/>
      <c r="U1812" s="203"/>
      <c r="V1812" s="203"/>
      <c r="W1812" s="203"/>
      <c r="X1812" s="203"/>
      <c r="Y1812" s="203"/>
      <c r="Z1812" s="203"/>
      <c r="AA1812" s="203"/>
      <c r="AB1812" s="203"/>
      <c r="AC1812" s="203"/>
      <c r="AD1812" s="203"/>
      <c r="AE1812" s="203"/>
      <c r="AF1812" s="203"/>
      <c r="AG1812" s="203"/>
      <c r="AH1812" s="203"/>
      <c r="AI1812" s="203"/>
      <c r="AJ1812" s="203"/>
      <c r="AK1812" s="203"/>
      <c r="AL1812" s="203"/>
      <c r="AM1812" s="203"/>
      <c r="AN1812" s="203"/>
      <c r="AO1812" s="203"/>
      <c r="AP1812" s="203"/>
      <c r="AQ1812" s="203"/>
      <c r="AR1812" s="203"/>
      <c r="AS1812" s="203"/>
      <c r="AT1812" s="203"/>
      <c r="AU1812" s="203"/>
      <c r="AV1812" s="203"/>
      <c r="AW1812" s="203"/>
      <c r="AX1812" s="203"/>
      <c r="AY1812" s="203"/>
      <c r="AZ1812" s="203"/>
      <c r="BA1812" s="203"/>
      <c r="BB1812" s="203"/>
      <c r="BC1812" s="203"/>
      <c r="BD1812" s="203"/>
      <c r="BE1812" s="203"/>
      <c r="BF1812" s="203"/>
      <c r="BG1812" s="203"/>
      <c r="BH1812" s="203"/>
      <c r="BI1812" s="203"/>
      <c r="BJ1812" s="203"/>
      <c r="BK1812" s="203"/>
      <c r="BL1812" s="203"/>
      <c r="BM1812" s="10"/>
      <c r="BN1812" s="10"/>
      <c r="BO1812" s="10"/>
      <c r="BP1812" s="10"/>
      <c r="BQ1812" s="10"/>
      <c r="BR1812" s="10"/>
      <c r="BS1812" s="10"/>
      <c r="BT1812" s="10"/>
      <c r="BU1812" s="10"/>
      <c r="BV1812" s="10"/>
      <c r="BW1812" s="10"/>
      <c r="BX1812" s="10"/>
      <c r="BY1812" s="10"/>
      <c r="BZ1812" s="10"/>
      <c r="CA1812" s="10"/>
      <c r="CB1812" s="10"/>
      <c r="CC1812" s="10"/>
      <c r="CD1812" s="10"/>
      <c r="CE1812" s="10"/>
      <c r="CF1812" s="10"/>
      <c r="CG1812" s="10"/>
      <c r="CH1812" s="10"/>
      <c r="CI1812" s="10"/>
      <c r="CJ1812" s="10"/>
      <c r="CK1812" s="10"/>
      <c r="CL1812" s="10"/>
      <c r="CM1812" s="10"/>
      <c r="CN1812" s="10"/>
      <c r="CO1812" s="10"/>
      <c r="CP1812" s="10"/>
      <c r="CQ1812" s="10"/>
      <c r="CR1812" s="10"/>
      <c r="CS1812" s="10"/>
      <c r="CT1812" s="10"/>
      <c r="CU1812" s="10"/>
      <c r="CV1812" s="10"/>
      <c r="CW1812" s="10"/>
      <c r="CX1812" s="10"/>
      <c r="CY1812" s="10"/>
      <c r="CZ1812" s="10"/>
      <c r="DA1812" s="10"/>
      <c r="DB1812" s="10"/>
      <c r="DC1812" s="10"/>
      <c r="DD1812" s="10"/>
      <c r="DE1812" s="10"/>
      <c r="DF1812" s="10"/>
      <c r="DG1812" s="10"/>
      <c r="DH1812" s="10"/>
      <c r="DI1812" s="10"/>
      <c r="DJ1812" s="10"/>
      <c r="DK1812" s="10"/>
      <c r="DL1812" s="10"/>
      <c r="DM1812" s="10"/>
      <c r="DN1812" s="10"/>
      <c r="DO1812" s="10"/>
      <c r="DP1812" s="10"/>
      <c r="DQ1812" s="10"/>
      <c r="DR1812" s="10"/>
      <c r="DS1812" s="10"/>
      <c r="DT1812" s="10"/>
      <c r="DU1812" s="10"/>
      <c r="DV1812" s="10"/>
      <c r="DW1812" s="10"/>
      <c r="DX1812" s="10"/>
      <c r="DY1812" s="10"/>
      <c r="DZ1812" s="10"/>
      <c r="EA1812" s="10"/>
      <c r="EB1812" s="10"/>
      <c r="EC1812" s="10"/>
      <c r="ED1812" s="10"/>
      <c r="EE1812" s="10"/>
      <c r="EF1812" s="10"/>
      <c r="EG1812" s="10"/>
      <c r="EH1812" s="10"/>
      <c r="EI1812" s="10"/>
      <c r="EJ1812" s="10"/>
      <c r="EK1812" s="10"/>
      <c r="EL1812" s="10"/>
      <c r="EM1812" s="10"/>
      <c r="EN1812" s="10"/>
      <c r="EO1812" s="10"/>
      <c r="EP1812" s="10"/>
      <c r="EQ1812" s="10"/>
      <c r="ER1812" s="10"/>
      <c r="ES1812" s="10"/>
      <c r="ET1812" s="10"/>
      <c r="EU1812" s="10"/>
      <c r="EV1812" s="10"/>
      <c r="EW1812" s="10"/>
      <c r="EX1812" s="10"/>
      <c r="EY1812" s="10"/>
      <c r="EZ1812" s="10"/>
      <c r="FA1812" s="10"/>
      <c r="FB1812" s="10"/>
      <c r="FC1812" s="10"/>
      <c r="FD1812" s="10"/>
      <c r="FE1812" s="10"/>
      <c r="FF1812" s="10"/>
      <c r="FG1812" s="10"/>
      <c r="FH1812" s="10"/>
      <c r="FI1812" s="10"/>
      <c r="FJ1812" s="10"/>
      <c r="FK1812" s="10"/>
      <c r="FL1812" s="10"/>
      <c r="FM1812" s="10"/>
      <c r="FN1812" s="10"/>
      <c r="FO1812" s="10"/>
      <c r="FP1812" s="10"/>
      <c r="FQ1812" s="10"/>
      <c r="FR1812" s="10"/>
      <c r="FS1812" s="10"/>
      <c r="FT1812" s="10"/>
      <c r="FU1812" s="10"/>
      <c r="FV1812" s="10"/>
      <c r="FW1812" s="10"/>
      <c r="FX1812" s="10"/>
      <c r="FY1812" s="10"/>
      <c r="FZ1812" s="10"/>
      <c r="GA1812" s="10"/>
      <c r="GB1812" s="10"/>
      <c r="GC1812" s="10"/>
      <c r="GD1812" s="10"/>
      <c r="GE1812" s="10"/>
      <c r="GF1812" s="10"/>
      <c r="GG1812" s="10"/>
      <c r="GH1812" s="10"/>
      <c r="GI1812" s="10"/>
      <c r="GJ1812" s="10"/>
      <c r="GK1812" s="10"/>
      <c r="GL1812" s="10"/>
      <c r="GM1812" s="10"/>
      <c r="GN1812" s="10"/>
      <c r="GO1812" s="10"/>
      <c r="GP1812" s="10"/>
      <c r="GQ1812" s="10"/>
      <c r="GR1812" s="10"/>
      <c r="GS1812" s="10"/>
      <c r="GT1812" s="10"/>
      <c r="GU1812" s="10"/>
      <c r="GV1812" s="10"/>
      <c r="GW1812" s="10"/>
      <c r="GX1812" s="10"/>
      <c r="GY1812" s="10"/>
      <c r="GZ1812" s="10"/>
      <c r="HA1812" s="10"/>
      <c r="HB1812" s="10"/>
      <c r="HC1812" s="10"/>
      <c r="HD1812" s="10"/>
      <c r="HE1812" s="10"/>
      <c r="HF1812" s="10"/>
      <c r="HG1812" s="10"/>
      <c r="HH1812" s="10"/>
      <c r="HI1812" s="10"/>
      <c r="HJ1812" s="10"/>
      <c r="HK1812" s="10"/>
      <c r="HL1812" s="10"/>
      <c r="HM1812" s="10"/>
      <c r="HN1812" s="10"/>
      <c r="HO1812" s="10"/>
      <c r="HP1812" s="10"/>
      <c r="HQ1812" s="10"/>
      <c r="HR1812" s="10"/>
      <c r="HS1812" s="10"/>
      <c r="HT1812" s="10"/>
      <c r="HU1812" s="10"/>
      <c r="HV1812" s="10"/>
      <c r="HW1812" s="10"/>
      <c r="HX1812" s="10"/>
      <c r="HY1812" s="10"/>
      <c r="HZ1812" s="10"/>
      <c r="IA1812" s="10"/>
      <c r="IB1812" s="10"/>
      <c r="IC1812" s="10"/>
      <c r="ID1812" s="10"/>
      <c r="IE1812" s="10"/>
      <c r="IF1812" s="10"/>
      <c r="IG1812" s="10"/>
      <c r="IH1812" s="10"/>
      <c r="II1812" s="10"/>
      <c r="IJ1812" s="10"/>
      <c r="IK1812" s="10"/>
      <c r="IL1812" s="10"/>
      <c r="IM1812" s="10"/>
      <c r="IN1812" s="10"/>
      <c r="IO1812" s="10"/>
      <c r="IP1812" s="10"/>
      <c r="IQ1812" s="10"/>
      <c r="IR1812" s="10"/>
      <c r="IS1812" s="10"/>
      <c r="IT1812" s="10"/>
      <c r="IU1812" s="10"/>
      <c r="IV1812" s="10"/>
    </row>
    <row r="1813" spans="1:256" ht="12.75" customHeight="1" x14ac:dyDescent="0.2">
      <c r="A1813" s="203" t="s">
        <v>4029</v>
      </c>
      <c r="B1813" s="203" t="s">
        <v>4028</v>
      </c>
      <c r="C1813" s="203" t="s">
        <v>1284</v>
      </c>
      <c r="D1813" s="214">
        <v>33440</v>
      </c>
      <c r="E1813" s="203" t="s">
        <v>1283</v>
      </c>
      <c r="F1813" s="203" t="s">
        <v>138</v>
      </c>
      <c r="G1813" s="203" t="s">
        <v>4028</v>
      </c>
      <c r="H1813" s="203" t="s">
        <v>505</v>
      </c>
      <c r="I1813" s="203" t="s">
        <v>346</v>
      </c>
      <c r="J1813" s="203" t="s">
        <v>17</v>
      </c>
      <c r="K1813" s="203" t="s">
        <v>505</v>
      </c>
      <c r="L1813" s="203" t="s">
        <v>346</v>
      </c>
      <c r="M1813" s="203" t="s">
        <v>35</v>
      </c>
      <c r="N1813" s="203" t="s">
        <v>505</v>
      </c>
      <c r="O1813" s="203" t="s">
        <v>346</v>
      </c>
      <c r="P1813" s="203" t="s">
        <v>35</v>
      </c>
      <c r="Q1813" s="203" t="s">
        <v>505</v>
      </c>
      <c r="R1813" s="203" t="s">
        <v>346</v>
      </c>
      <c r="S1813" s="203" t="s">
        <v>29</v>
      </c>
      <c r="T1813" s="203" t="s">
        <v>505</v>
      </c>
      <c r="U1813" s="203" t="s">
        <v>346</v>
      </c>
      <c r="V1813" s="203" t="s">
        <v>56</v>
      </c>
      <c r="W1813" s="203" t="s">
        <v>505</v>
      </c>
      <c r="X1813" s="203" t="s">
        <v>346</v>
      </c>
      <c r="Y1813" s="203" t="s">
        <v>56</v>
      </c>
      <c r="Z1813" s="203" t="s">
        <v>505</v>
      </c>
      <c r="AA1813" s="203" t="s">
        <v>346</v>
      </c>
      <c r="AB1813" s="203" t="s">
        <v>480</v>
      </c>
      <c r="AC1813" s="203">
        <v>0</v>
      </c>
      <c r="AD1813" s="203">
        <v>0</v>
      </c>
      <c r="AE1813" s="203">
        <v>0</v>
      </c>
      <c r="AF1813" s="203">
        <v>0</v>
      </c>
      <c r="AG1813" s="203">
        <v>0</v>
      </c>
      <c r="AH1813" s="203">
        <v>0</v>
      </c>
      <c r="AI1813" s="203">
        <v>0</v>
      </c>
      <c r="AJ1813" s="203">
        <v>0</v>
      </c>
      <c r="AK1813" s="203">
        <v>0</v>
      </c>
      <c r="AL1813" s="203"/>
      <c r="AM1813" s="203"/>
      <c r="AN1813" s="203"/>
      <c r="AO1813" s="203"/>
      <c r="AP1813" s="203"/>
      <c r="AQ1813" s="203"/>
      <c r="AR1813" s="203"/>
      <c r="AS1813" s="203"/>
      <c r="AT1813" s="203"/>
      <c r="AU1813" s="203"/>
      <c r="AV1813" s="203"/>
      <c r="AW1813" s="203"/>
      <c r="AX1813" s="203"/>
      <c r="AY1813" s="203"/>
      <c r="AZ1813" s="203"/>
      <c r="BA1813" s="203"/>
      <c r="BB1813" s="203"/>
      <c r="BC1813" s="203"/>
      <c r="BD1813" s="203"/>
      <c r="BE1813" s="203"/>
      <c r="BF1813" s="203"/>
      <c r="BG1813" s="203"/>
      <c r="BH1813" s="203"/>
      <c r="BI1813" s="203"/>
      <c r="BJ1813" s="203"/>
      <c r="BK1813" s="203"/>
      <c r="BL1813" s="203"/>
      <c r="BM1813" s="10"/>
      <c r="BN1813" s="10"/>
      <c r="BO1813" s="10"/>
      <c r="BP1813" s="10"/>
      <c r="BQ1813" s="10"/>
      <c r="BR1813" s="10"/>
      <c r="BS1813" s="10"/>
      <c r="BT1813" s="10"/>
      <c r="BU1813" s="10"/>
      <c r="BV1813" s="10"/>
      <c r="BW1813" s="10"/>
      <c r="BX1813" s="10"/>
      <c r="BY1813" s="10"/>
      <c r="BZ1813" s="10"/>
      <c r="CA1813" s="10"/>
      <c r="CB1813" s="10"/>
      <c r="CC1813" s="10"/>
      <c r="CD1813" s="10"/>
      <c r="CE1813" s="10"/>
      <c r="CF1813" s="10"/>
      <c r="CG1813" s="10"/>
      <c r="CH1813" s="10"/>
      <c r="CI1813" s="10"/>
      <c r="CJ1813" s="10"/>
      <c r="CK1813" s="10"/>
      <c r="CL1813" s="10"/>
      <c r="CM1813" s="10"/>
      <c r="CN1813" s="10"/>
      <c r="CO1813" s="10"/>
      <c r="CP1813" s="10"/>
      <c r="CQ1813" s="10"/>
      <c r="CR1813" s="10"/>
      <c r="CS1813" s="10"/>
      <c r="CT1813" s="10"/>
      <c r="CU1813" s="10"/>
      <c r="CV1813" s="10"/>
      <c r="CW1813" s="10"/>
      <c r="CX1813" s="10"/>
      <c r="CY1813" s="10"/>
      <c r="CZ1813" s="10"/>
      <c r="DA1813" s="10"/>
      <c r="DB1813" s="10"/>
      <c r="DC1813" s="10"/>
      <c r="DD1813" s="10"/>
      <c r="DE1813" s="10"/>
      <c r="DF1813" s="10"/>
      <c r="DG1813" s="10"/>
      <c r="DH1813" s="10"/>
      <c r="DI1813" s="10"/>
      <c r="DJ1813" s="10"/>
      <c r="DK1813" s="10"/>
      <c r="DL1813" s="10"/>
      <c r="DM1813" s="10"/>
      <c r="DN1813" s="10"/>
      <c r="DO1813" s="10"/>
      <c r="DP1813" s="10"/>
      <c r="DQ1813" s="10"/>
      <c r="DR1813" s="10"/>
      <c r="DS1813" s="10"/>
      <c r="DT1813" s="10"/>
      <c r="DU1813" s="10"/>
      <c r="DV1813" s="10"/>
      <c r="DW1813" s="10"/>
      <c r="DX1813" s="10"/>
      <c r="DY1813" s="10"/>
      <c r="DZ1813" s="10"/>
      <c r="EA1813" s="10"/>
      <c r="EB1813" s="10"/>
      <c r="EC1813" s="10"/>
      <c r="ED1813" s="10"/>
      <c r="EE1813" s="10"/>
      <c r="EF1813" s="10"/>
      <c r="EG1813" s="10"/>
      <c r="EH1813" s="10"/>
      <c r="EI1813" s="10"/>
      <c r="EJ1813" s="10"/>
      <c r="EK1813" s="10"/>
      <c r="EL1813" s="10"/>
      <c r="EM1813" s="10"/>
      <c r="EN1813" s="10"/>
      <c r="EO1813" s="10"/>
      <c r="EP1813" s="10"/>
      <c r="EQ1813" s="10"/>
      <c r="ER1813" s="10"/>
      <c r="ES1813" s="10"/>
      <c r="ET1813" s="10"/>
      <c r="EU1813" s="10"/>
      <c r="EV1813" s="10"/>
      <c r="EW1813" s="10"/>
      <c r="EX1813" s="10"/>
      <c r="EY1813" s="10"/>
      <c r="EZ1813" s="10"/>
      <c r="FA1813" s="10"/>
      <c r="FB1813" s="10"/>
      <c r="FC1813" s="10"/>
      <c r="FD1813" s="10"/>
      <c r="FE1813" s="10"/>
      <c r="FF1813" s="10"/>
      <c r="FG1813" s="10"/>
      <c r="FH1813" s="10"/>
      <c r="FI1813" s="10"/>
      <c r="FJ1813" s="10"/>
      <c r="FK1813" s="10"/>
      <c r="FL1813" s="10"/>
      <c r="FM1813" s="10"/>
      <c r="FN1813" s="10"/>
      <c r="FO1813" s="10"/>
      <c r="FP1813" s="10"/>
      <c r="FQ1813" s="10"/>
      <c r="FR1813" s="10"/>
      <c r="FS1813" s="10"/>
      <c r="FT1813" s="10"/>
      <c r="FU1813" s="10"/>
      <c r="FV1813" s="10"/>
      <c r="FW1813" s="10"/>
      <c r="FX1813" s="10"/>
      <c r="FY1813" s="10"/>
      <c r="FZ1813" s="10"/>
      <c r="GA1813" s="10"/>
      <c r="GB1813" s="10"/>
      <c r="GC1813" s="10"/>
      <c r="GD1813" s="10"/>
      <c r="GE1813" s="10"/>
      <c r="GF1813" s="10"/>
      <c r="GG1813" s="10"/>
      <c r="GH1813" s="10"/>
      <c r="GI1813" s="10"/>
      <c r="GJ1813" s="10"/>
      <c r="GK1813" s="10"/>
      <c r="GL1813" s="10"/>
      <c r="GM1813" s="10"/>
      <c r="GN1813" s="10"/>
      <c r="GO1813" s="10"/>
      <c r="GP1813" s="10"/>
      <c r="GQ1813" s="10"/>
      <c r="GR1813" s="10"/>
      <c r="GS1813" s="10"/>
      <c r="GT1813" s="10"/>
      <c r="GU1813" s="10"/>
      <c r="GV1813" s="10"/>
      <c r="GW1813" s="10"/>
      <c r="GX1813" s="10"/>
      <c r="GY1813" s="10"/>
      <c r="GZ1813" s="10"/>
      <c r="HA1813" s="10"/>
      <c r="HB1813" s="10"/>
      <c r="HC1813" s="10"/>
      <c r="HD1813" s="10"/>
      <c r="HE1813" s="10"/>
      <c r="HF1813" s="10"/>
      <c r="HG1813" s="10"/>
      <c r="HH1813" s="10"/>
      <c r="HI1813" s="10"/>
      <c r="HJ1813" s="10"/>
      <c r="HK1813" s="10"/>
      <c r="HL1813" s="10"/>
      <c r="HM1813" s="10"/>
      <c r="HN1813" s="10"/>
      <c r="HO1813" s="10"/>
      <c r="HP1813" s="10"/>
      <c r="HQ1813" s="10"/>
      <c r="HR1813" s="10"/>
      <c r="HS1813" s="10"/>
      <c r="HT1813" s="10"/>
      <c r="HU1813" s="10"/>
      <c r="HV1813" s="10"/>
      <c r="HW1813" s="10"/>
      <c r="HX1813" s="10"/>
      <c r="HY1813" s="10"/>
      <c r="HZ1813" s="10"/>
      <c r="IA1813" s="10"/>
      <c r="IB1813" s="10"/>
      <c r="IC1813" s="10"/>
      <c r="ID1813" s="10"/>
      <c r="IE1813" s="10"/>
      <c r="IF1813" s="10"/>
      <c r="IG1813" s="10"/>
      <c r="IH1813" s="10"/>
      <c r="II1813" s="10"/>
      <c r="IJ1813" s="10"/>
      <c r="IK1813" s="10"/>
      <c r="IL1813" s="10"/>
      <c r="IM1813" s="10"/>
      <c r="IN1813" s="10"/>
      <c r="IO1813" s="10"/>
      <c r="IP1813" s="10"/>
      <c r="IQ1813" s="10"/>
      <c r="IR1813" s="10"/>
      <c r="IS1813" s="10"/>
      <c r="IT1813" s="10"/>
      <c r="IU1813" s="10"/>
      <c r="IV1813" s="10"/>
    </row>
    <row r="1814" spans="1:256" ht="12.75" customHeight="1" x14ac:dyDescent="0.2">
      <c r="A1814" s="203" t="s">
        <v>4029</v>
      </c>
      <c r="B1814" s="203" t="s">
        <v>4028</v>
      </c>
      <c r="C1814" s="203" t="s">
        <v>1707</v>
      </c>
      <c r="D1814" s="214">
        <v>32760</v>
      </c>
      <c r="E1814" s="203" t="s">
        <v>1005</v>
      </c>
      <c r="F1814" s="203" t="s">
        <v>2191</v>
      </c>
      <c r="G1814" s="203" t="s">
        <v>4028</v>
      </c>
      <c r="H1814" s="203" t="s">
        <v>15</v>
      </c>
      <c r="I1814" s="203" t="s">
        <v>348</v>
      </c>
      <c r="J1814" s="203" t="s">
        <v>349</v>
      </c>
      <c r="K1814" s="203" t="s">
        <v>15</v>
      </c>
      <c r="L1814" s="203" t="s">
        <v>460</v>
      </c>
      <c r="M1814" s="203" t="s">
        <v>41</v>
      </c>
      <c r="N1814" s="203">
        <v>0</v>
      </c>
      <c r="O1814" s="203">
        <v>0</v>
      </c>
      <c r="P1814" s="203">
        <v>0</v>
      </c>
      <c r="Q1814" s="203" t="s">
        <v>15</v>
      </c>
      <c r="R1814" s="203" t="s">
        <v>460</v>
      </c>
      <c r="S1814" s="203" t="s">
        <v>41</v>
      </c>
      <c r="T1814" s="203">
        <v>0</v>
      </c>
      <c r="U1814" s="203">
        <v>0</v>
      </c>
      <c r="V1814" s="203">
        <v>0</v>
      </c>
      <c r="W1814" s="203">
        <v>0</v>
      </c>
      <c r="X1814" s="203">
        <v>0</v>
      </c>
      <c r="Y1814" s="203">
        <v>0</v>
      </c>
      <c r="Z1814" s="203">
        <v>0</v>
      </c>
      <c r="AA1814" s="203">
        <v>0</v>
      </c>
      <c r="AB1814" s="203">
        <v>0</v>
      </c>
      <c r="AC1814" s="203">
        <v>0</v>
      </c>
      <c r="AD1814" s="203">
        <v>0</v>
      </c>
      <c r="AE1814" s="203">
        <v>0</v>
      </c>
      <c r="AF1814" s="203">
        <v>0</v>
      </c>
      <c r="AG1814" s="203">
        <v>0</v>
      </c>
      <c r="AH1814" s="203">
        <v>0</v>
      </c>
      <c r="AI1814" s="203">
        <v>0</v>
      </c>
      <c r="AJ1814" s="203">
        <v>0</v>
      </c>
      <c r="AK1814" s="203">
        <v>0</v>
      </c>
      <c r="AL1814" s="203"/>
      <c r="AM1814" s="203"/>
      <c r="AN1814" s="203"/>
      <c r="AO1814" s="203"/>
      <c r="AP1814" s="203"/>
      <c r="AQ1814" s="203"/>
      <c r="AR1814" s="203"/>
      <c r="AS1814" s="203"/>
      <c r="AT1814" s="203"/>
      <c r="AU1814" s="203"/>
      <c r="AV1814" s="203"/>
      <c r="AW1814" s="203"/>
      <c r="AX1814" s="203"/>
      <c r="AY1814" s="203"/>
      <c r="AZ1814" s="203"/>
      <c r="BA1814" s="203"/>
      <c r="BB1814" s="203"/>
      <c r="BC1814" s="203"/>
      <c r="BD1814" s="203"/>
      <c r="BE1814" s="203"/>
      <c r="BF1814" s="203"/>
      <c r="BG1814" s="203"/>
      <c r="BH1814" s="203"/>
      <c r="BI1814" s="203"/>
      <c r="BJ1814" s="203"/>
      <c r="BK1814" s="203"/>
      <c r="BL1814" s="203"/>
      <c r="BM1814" s="10"/>
      <c r="BN1814" s="10"/>
      <c r="BO1814" s="10"/>
      <c r="BP1814" s="10"/>
      <c r="BQ1814" s="10"/>
      <c r="BR1814" s="10"/>
      <c r="BS1814" s="10"/>
      <c r="BT1814" s="10"/>
      <c r="BU1814" s="10"/>
      <c r="BV1814" s="10"/>
      <c r="BW1814" s="10"/>
      <c r="BX1814" s="10"/>
      <c r="BY1814" s="10"/>
      <c r="BZ1814" s="10"/>
      <c r="CA1814" s="10"/>
      <c r="CB1814" s="10"/>
      <c r="CC1814" s="10"/>
      <c r="CD1814" s="10"/>
      <c r="CE1814" s="10"/>
      <c r="CF1814" s="10"/>
      <c r="CG1814" s="10"/>
      <c r="CH1814" s="10"/>
      <c r="CI1814" s="10"/>
      <c r="CJ1814" s="10"/>
      <c r="CK1814" s="10"/>
      <c r="CL1814" s="10"/>
      <c r="CM1814" s="10"/>
      <c r="CN1814" s="10"/>
      <c r="CO1814" s="10"/>
      <c r="CP1814" s="10"/>
      <c r="CQ1814" s="10"/>
      <c r="CR1814" s="10"/>
      <c r="CS1814" s="10"/>
      <c r="CT1814" s="10"/>
      <c r="CU1814" s="10"/>
      <c r="CV1814" s="10"/>
      <c r="CW1814" s="10"/>
      <c r="CX1814" s="10"/>
      <c r="CY1814" s="10"/>
      <c r="CZ1814" s="10"/>
      <c r="DA1814" s="10"/>
      <c r="DB1814" s="10"/>
      <c r="DC1814" s="10"/>
      <c r="DD1814" s="10"/>
      <c r="DE1814" s="10"/>
      <c r="DF1814" s="10"/>
      <c r="DG1814" s="10"/>
      <c r="DH1814" s="10"/>
      <c r="DI1814" s="10"/>
      <c r="DJ1814" s="10"/>
      <c r="DK1814" s="10"/>
      <c r="DL1814" s="10"/>
      <c r="DM1814" s="10"/>
      <c r="DN1814" s="10"/>
      <c r="DO1814" s="10"/>
      <c r="DP1814" s="10"/>
      <c r="DQ1814" s="10"/>
      <c r="DR1814" s="10"/>
      <c r="DS1814" s="10"/>
      <c r="DT1814" s="10"/>
      <c r="DU1814" s="10"/>
      <c r="DV1814" s="10"/>
      <c r="DW1814" s="10"/>
      <c r="DX1814" s="10"/>
      <c r="DY1814" s="10"/>
      <c r="DZ1814" s="10"/>
      <c r="EA1814" s="10"/>
      <c r="EB1814" s="10"/>
      <c r="EC1814" s="10"/>
      <c r="ED1814" s="10"/>
      <c r="EE1814" s="10"/>
      <c r="EF1814" s="10"/>
      <c r="EG1814" s="10"/>
      <c r="EH1814" s="10"/>
      <c r="EI1814" s="10"/>
      <c r="EJ1814" s="10"/>
      <c r="EK1814" s="10"/>
      <c r="EL1814" s="10"/>
      <c r="EM1814" s="10"/>
      <c r="EN1814" s="10"/>
      <c r="EO1814" s="10"/>
      <c r="EP1814" s="10"/>
      <c r="EQ1814" s="10"/>
      <c r="ER1814" s="10"/>
      <c r="ES1814" s="10"/>
      <c r="ET1814" s="10"/>
      <c r="EU1814" s="10"/>
      <c r="EV1814" s="10"/>
      <c r="EW1814" s="10"/>
      <c r="EX1814" s="10"/>
      <c r="EY1814" s="10"/>
      <c r="EZ1814" s="10"/>
      <c r="FA1814" s="10"/>
      <c r="FB1814" s="10"/>
      <c r="FC1814" s="10"/>
      <c r="FD1814" s="10"/>
      <c r="FE1814" s="10"/>
      <c r="FF1814" s="10"/>
      <c r="FG1814" s="10"/>
      <c r="FH1814" s="10"/>
      <c r="FI1814" s="10"/>
      <c r="FJ1814" s="10"/>
      <c r="FK1814" s="10"/>
      <c r="FL1814" s="10"/>
      <c r="FM1814" s="10"/>
      <c r="FN1814" s="10"/>
      <c r="FO1814" s="10"/>
      <c r="FP1814" s="10"/>
      <c r="FQ1814" s="10"/>
      <c r="FR1814" s="10"/>
      <c r="FS1814" s="10"/>
      <c r="FT1814" s="10"/>
      <c r="FU1814" s="10"/>
      <c r="FV1814" s="10"/>
      <c r="FW1814" s="10"/>
      <c r="FX1814" s="10"/>
      <c r="FY1814" s="10"/>
      <c r="FZ1814" s="10"/>
      <c r="GA1814" s="10"/>
      <c r="GB1814" s="10"/>
      <c r="GC1814" s="10"/>
      <c r="GD1814" s="10"/>
      <c r="GE1814" s="10"/>
      <c r="GF1814" s="10"/>
      <c r="GG1814" s="10"/>
      <c r="GH1814" s="10"/>
      <c r="GI1814" s="10"/>
      <c r="GJ1814" s="10"/>
      <c r="GK1814" s="10"/>
      <c r="GL1814" s="10"/>
      <c r="GM1814" s="10"/>
      <c r="GN1814" s="10"/>
      <c r="GO1814" s="10"/>
      <c r="GP1814" s="10"/>
      <c r="GQ1814" s="10"/>
      <c r="GR1814" s="10"/>
      <c r="GS1814" s="10"/>
      <c r="GT1814" s="10"/>
      <c r="GU1814" s="10"/>
      <c r="GV1814" s="10"/>
      <c r="GW1814" s="10"/>
      <c r="GX1814" s="10"/>
      <c r="GY1814" s="10"/>
      <c r="GZ1814" s="10"/>
      <c r="HA1814" s="10"/>
      <c r="HB1814" s="10"/>
      <c r="HC1814" s="10"/>
      <c r="HD1814" s="10"/>
      <c r="HE1814" s="10"/>
      <c r="HF1814" s="10"/>
      <c r="HG1814" s="10"/>
      <c r="HH1814" s="10"/>
      <c r="HI1814" s="10"/>
      <c r="HJ1814" s="10"/>
      <c r="HK1814" s="10"/>
      <c r="HL1814" s="10"/>
      <c r="HM1814" s="10"/>
      <c r="HN1814" s="10"/>
      <c r="HO1814" s="10"/>
      <c r="HP1814" s="10"/>
      <c r="HQ1814" s="10"/>
      <c r="HR1814" s="10"/>
      <c r="HS1814" s="10"/>
      <c r="HT1814" s="10"/>
      <c r="HU1814" s="10"/>
      <c r="HV1814" s="10"/>
      <c r="HW1814" s="10"/>
      <c r="HX1814" s="10"/>
      <c r="HY1814" s="10"/>
      <c r="HZ1814" s="10"/>
      <c r="IA1814" s="10"/>
      <c r="IB1814" s="10"/>
      <c r="IC1814" s="10"/>
      <c r="ID1814" s="10"/>
      <c r="IE1814" s="10"/>
      <c r="IF1814" s="10"/>
      <c r="IG1814" s="10"/>
      <c r="IH1814" s="10"/>
      <c r="II1814" s="10"/>
      <c r="IJ1814" s="10"/>
      <c r="IK1814" s="10"/>
      <c r="IL1814" s="10"/>
      <c r="IM1814" s="10"/>
      <c r="IN1814" s="10"/>
      <c r="IO1814" s="10"/>
      <c r="IP1814" s="10"/>
      <c r="IQ1814" s="10"/>
      <c r="IR1814" s="10"/>
      <c r="IS1814" s="10"/>
      <c r="IT1814" s="10"/>
      <c r="IU1814" s="10"/>
      <c r="IV1814" s="10"/>
    </row>
    <row r="1815" spans="1:256" ht="12.75" customHeight="1" x14ac:dyDescent="0.2">
      <c r="A1815" s="203" t="s">
        <v>4028</v>
      </c>
      <c r="B1815" s="203" t="s">
        <v>4028</v>
      </c>
      <c r="C1815" s="203"/>
      <c r="D1815" s="214"/>
      <c r="E1815" s="203"/>
      <c r="F1815" s="203"/>
      <c r="G1815" s="203" t="s">
        <v>4028</v>
      </c>
      <c r="H1815" s="203" t="s">
        <v>4028</v>
      </c>
      <c r="I1815" s="203" t="s">
        <v>4028</v>
      </c>
      <c r="J1815" s="203" t="s">
        <v>4028</v>
      </c>
      <c r="K1815" s="203" t="s">
        <v>4028</v>
      </c>
      <c r="L1815" s="203" t="s">
        <v>4028</v>
      </c>
      <c r="M1815" s="203" t="s">
        <v>4028</v>
      </c>
      <c r="N1815" s="203" t="s">
        <v>4028</v>
      </c>
      <c r="O1815" s="203" t="s">
        <v>4028</v>
      </c>
      <c r="P1815" s="203" t="s">
        <v>4028</v>
      </c>
      <c r="Q1815" s="203"/>
      <c r="R1815" s="203"/>
      <c r="S1815" s="203"/>
      <c r="T1815" s="203" t="s">
        <v>4028</v>
      </c>
      <c r="U1815" s="203" t="s">
        <v>4028</v>
      </c>
      <c r="V1815" s="203" t="s">
        <v>4028</v>
      </c>
      <c r="W1815" s="203" t="s">
        <v>4028</v>
      </c>
      <c r="X1815" s="203" t="s">
        <v>4028</v>
      </c>
      <c r="Y1815" s="203" t="s">
        <v>4028</v>
      </c>
      <c r="Z1815" s="203" t="s">
        <v>4028</v>
      </c>
      <c r="AA1815" s="203" t="s">
        <v>4028</v>
      </c>
      <c r="AB1815" s="203" t="s">
        <v>4028</v>
      </c>
      <c r="AC1815" s="203" t="s">
        <v>4028</v>
      </c>
      <c r="AD1815" s="203" t="s">
        <v>4028</v>
      </c>
      <c r="AE1815" s="203" t="s">
        <v>4028</v>
      </c>
      <c r="AF1815" s="203" t="s">
        <v>4028</v>
      </c>
      <c r="AG1815" s="203" t="s">
        <v>4028</v>
      </c>
      <c r="AH1815" s="203" t="s">
        <v>4028</v>
      </c>
      <c r="AI1815" s="203" t="s">
        <v>4028</v>
      </c>
      <c r="AJ1815" s="203" t="s">
        <v>4028</v>
      </c>
      <c r="AK1815" s="203" t="s">
        <v>4028</v>
      </c>
      <c r="AL1815" s="203"/>
      <c r="AM1815" s="203"/>
      <c r="AN1815" s="203"/>
      <c r="AO1815" s="203"/>
      <c r="AP1815" s="203"/>
      <c r="AQ1815" s="203"/>
      <c r="AR1815" s="203"/>
      <c r="AS1815" s="203"/>
      <c r="AT1815" s="203"/>
      <c r="AU1815" s="203"/>
      <c r="AV1815" s="203"/>
      <c r="AW1815" s="203"/>
      <c r="AX1815" s="203"/>
      <c r="AY1815" s="203"/>
      <c r="AZ1815" s="203"/>
      <c r="BA1815" s="203"/>
      <c r="BB1815" s="203"/>
      <c r="BC1815" s="203"/>
      <c r="BD1815" s="203"/>
      <c r="BE1815" s="203"/>
      <c r="BF1815" s="203"/>
      <c r="BG1815" s="203"/>
      <c r="BH1815" s="203"/>
      <c r="BI1815" s="203"/>
      <c r="BJ1815" s="203"/>
      <c r="BK1815" s="203"/>
      <c r="BL1815" s="203"/>
      <c r="BM1815" s="10"/>
      <c r="BN1815" s="10"/>
      <c r="BO1815" s="10"/>
      <c r="BP1815" s="10"/>
      <c r="BQ1815" s="10"/>
      <c r="BR1815" s="10"/>
      <c r="BS1815" s="10"/>
      <c r="BT1815" s="10"/>
      <c r="BU1815" s="10"/>
      <c r="BV1815" s="10"/>
      <c r="BW1815" s="10"/>
      <c r="BX1815" s="10"/>
      <c r="BY1815" s="10"/>
      <c r="BZ1815" s="10"/>
      <c r="CA1815" s="10"/>
      <c r="CB1815" s="10"/>
      <c r="CC1815" s="10"/>
      <c r="CD1815" s="10"/>
      <c r="CE1815" s="10"/>
      <c r="CF1815" s="10"/>
      <c r="CG1815" s="10"/>
      <c r="CH1815" s="10"/>
      <c r="CI1815" s="10"/>
      <c r="CJ1815" s="10"/>
      <c r="CK1815" s="10"/>
      <c r="CL1815" s="10"/>
      <c r="CM1815" s="10"/>
      <c r="CN1815" s="10"/>
      <c r="CO1815" s="10"/>
      <c r="CP1815" s="10"/>
      <c r="CQ1815" s="10"/>
      <c r="CR1815" s="10"/>
      <c r="CS1815" s="10"/>
      <c r="CT1815" s="10"/>
      <c r="CU1815" s="10"/>
      <c r="CV1815" s="10"/>
      <c r="CW1815" s="10"/>
      <c r="CX1815" s="10"/>
      <c r="CY1815" s="10"/>
      <c r="CZ1815" s="10"/>
      <c r="DA1815" s="10"/>
      <c r="DB1815" s="10"/>
      <c r="DC1815" s="10"/>
      <c r="DD1815" s="10"/>
      <c r="DE1815" s="10"/>
      <c r="DF1815" s="10"/>
      <c r="DG1815" s="10"/>
      <c r="DH1815" s="10"/>
      <c r="DI1815" s="10"/>
      <c r="DJ1815" s="10"/>
      <c r="DK1815" s="10"/>
      <c r="DL1815" s="10"/>
      <c r="DM1815" s="10"/>
      <c r="DN1815" s="10"/>
      <c r="DO1815" s="10"/>
      <c r="DP1815" s="10"/>
      <c r="DQ1815" s="10"/>
      <c r="DR1815" s="10"/>
      <c r="DS1815" s="10"/>
      <c r="DT1815" s="10"/>
      <c r="DU1815" s="10"/>
      <c r="DV1815" s="10"/>
      <c r="DW1815" s="10"/>
      <c r="DX1815" s="10"/>
      <c r="DY1815" s="10"/>
      <c r="DZ1815" s="10"/>
      <c r="EA1815" s="10"/>
      <c r="EB1815" s="10"/>
      <c r="EC1815" s="10"/>
      <c r="ED1815" s="10"/>
      <c r="EE1815" s="10"/>
      <c r="EF1815" s="10"/>
      <c r="EG1815" s="10"/>
      <c r="EH1815" s="10"/>
      <c r="EI1815" s="10"/>
      <c r="EJ1815" s="10"/>
      <c r="EK1815" s="10"/>
      <c r="EL1815" s="10"/>
      <c r="EM1815" s="10"/>
      <c r="EN1815" s="10"/>
      <c r="EO1815" s="10"/>
      <c r="EP1815" s="10"/>
      <c r="EQ1815" s="10"/>
      <c r="ER1815" s="10"/>
      <c r="ES1815" s="10"/>
      <c r="ET1815" s="10"/>
      <c r="EU1815" s="10"/>
      <c r="EV1815" s="10"/>
      <c r="EW1815" s="10"/>
      <c r="EX1815" s="10"/>
      <c r="EY1815" s="10"/>
      <c r="EZ1815" s="10"/>
      <c r="FA1815" s="10"/>
      <c r="FB1815" s="10"/>
      <c r="FC1815" s="10"/>
      <c r="FD1815" s="10"/>
      <c r="FE1815" s="10"/>
      <c r="FF1815" s="10"/>
      <c r="FG1815" s="10"/>
      <c r="FH1815" s="10"/>
      <c r="FI1815" s="10"/>
      <c r="FJ1815" s="10"/>
      <c r="FK1815" s="10"/>
      <c r="FL1815" s="10"/>
      <c r="FM1815" s="10"/>
      <c r="FN1815" s="10"/>
      <c r="FO1815" s="10"/>
      <c r="FP1815" s="10"/>
      <c r="FQ1815" s="10"/>
      <c r="FR1815" s="10"/>
      <c r="FS1815" s="10"/>
      <c r="FT1815" s="10"/>
      <c r="FU1815" s="10"/>
      <c r="FV1815" s="10"/>
      <c r="FW1815" s="10"/>
      <c r="FX1815" s="10"/>
      <c r="FY1815" s="10"/>
      <c r="FZ1815" s="10"/>
      <c r="GA1815" s="10"/>
      <c r="GB1815" s="10"/>
      <c r="GC1815" s="10"/>
      <c r="GD1815" s="10"/>
      <c r="GE1815" s="10"/>
      <c r="GF1815" s="10"/>
      <c r="GG1815" s="10"/>
      <c r="GH1815" s="10"/>
      <c r="GI1815" s="10"/>
      <c r="GJ1815" s="10"/>
      <c r="GK1815" s="10"/>
      <c r="GL1815" s="10"/>
      <c r="GM1815" s="10"/>
      <c r="GN1815" s="10"/>
      <c r="GO1815" s="10"/>
      <c r="GP1815" s="10"/>
      <c r="GQ1815" s="10"/>
      <c r="GR1815" s="10"/>
      <c r="GS1815" s="10"/>
      <c r="GT1815" s="10"/>
      <c r="GU1815" s="10"/>
      <c r="GV1815" s="10"/>
      <c r="GW1815" s="10"/>
      <c r="GX1815" s="10"/>
      <c r="GY1815" s="10"/>
      <c r="GZ1815" s="10"/>
      <c r="HA1815" s="10"/>
      <c r="HB1815" s="10"/>
      <c r="HC1815" s="10"/>
      <c r="HD1815" s="10"/>
      <c r="HE1815" s="10"/>
      <c r="HF1815" s="10"/>
      <c r="HG1815" s="10"/>
      <c r="HH1815" s="10"/>
      <c r="HI1815" s="10"/>
      <c r="HJ1815" s="10"/>
      <c r="HK1815" s="10"/>
      <c r="HL1815" s="10"/>
      <c r="HM1815" s="10"/>
      <c r="HN1815" s="10"/>
      <c r="HO1815" s="10"/>
      <c r="HP1815" s="10"/>
      <c r="HQ1815" s="10"/>
      <c r="HR1815" s="10"/>
      <c r="HS1815" s="10"/>
      <c r="HT1815" s="10"/>
      <c r="HU1815" s="10"/>
      <c r="HV1815" s="10"/>
      <c r="HW1815" s="10"/>
      <c r="HX1815" s="10"/>
      <c r="HY1815" s="10"/>
      <c r="HZ1815" s="10"/>
      <c r="IA1815" s="10"/>
      <c r="IB1815" s="10"/>
      <c r="IC1815" s="10"/>
      <c r="ID1815" s="10"/>
      <c r="IE1815" s="10"/>
      <c r="IF1815" s="10"/>
      <c r="IG1815" s="10"/>
      <c r="IH1815" s="10"/>
      <c r="II1815" s="10"/>
      <c r="IJ1815" s="10"/>
      <c r="IK1815" s="10"/>
      <c r="IL1815" s="10"/>
      <c r="IM1815" s="10"/>
      <c r="IN1815" s="10"/>
      <c r="IO1815" s="10"/>
      <c r="IP1815" s="10"/>
      <c r="IQ1815" s="10"/>
      <c r="IR1815" s="10"/>
      <c r="IS1815" s="10"/>
      <c r="IT1815" s="10"/>
      <c r="IU1815" s="10"/>
      <c r="IV1815" s="10"/>
    </row>
    <row r="1816" spans="1:256" ht="12.75" customHeight="1" x14ac:dyDescent="0.2">
      <c r="A1816" s="203" t="s">
        <v>31</v>
      </c>
      <c r="B1816" s="203" t="s">
        <v>4363</v>
      </c>
      <c r="C1816" s="203" t="s">
        <v>717</v>
      </c>
      <c r="D1816" s="214">
        <v>32699</v>
      </c>
      <c r="E1816" s="203" t="s">
        <v>757</v>
      </c>
      <c r="F1816" s="203" t="s">
        <v>2120</v>
      </c>
      <c r="G1816" s="203" t="s">
        <v>4803</v>
      </c>
      <c r="H1816" s="203" t="s">
        <v>31</v>
      </c>
      <c r="I1816" s="203" t="s">
        <v>367</v>
      </c>
      <c r="J1816" s="203" t="s">
        <v>90</v>
      </c>
      <c r="K1816" s="203" t="s">
        <v>31</v>
      </c>
      <c r="L1816" s="203" t="s">
        <v>367</v>
      </c>
      <c r="M1816" s="203" t="s">
        <v>382</v>
      </c>
      <c r="N1816" s="203" t="s">
        <v>31</v>
      </c>
      <c r="O1816" s="203" t="s">
        <v>367</v>
      </c>
      <c r="P1816" s="203" t="s">
        <v>70</v>
      </c>
      <c r="Q1816" s="203" t="s">
        <v>42</v>
      </c>
      <c r="R1816" s="203" t="s">
        <v>367</v>
      </c>
      <c r="S1816" s="203" t="s">
        <v>467</v>
      </c>
      <c r="T1816" s="203" t="s">
        <v>42</v>
      </c>
      <c r="U1816" s="203" t="s">
        <v>367</v>
      </c>
      <c r="V1816" s="203" t="s">
        <v>36</v>
      </c>
      <c r="W1816" s="203" t="s">
        <v>42</v>
      </c>
      <c r="X1816" s="203" t="s">
        <v>367</v>
      </c>
      <c r="Y1816" s="203" t="s">
        <v>36</v>
      </c>
      <c r="Z1816" s="203" t="s">
        <v>42</v>
      </c>
      <c r="AA1816" s="203" t="s">
        <v>367</v>
      </c>
      <c r="AB1816" s="203" t="s">
        <v>234</v>
      </c>
      <c r="AC1816" s="203" t="s">
        <v>34</v>
      </c>
      <c r="AD1816" s="203" t="s">
        <v>367</v>
      </c>
      <c r="AE1816" s="203" t="s">
        <v>854</v>
      </c>
      <c r="AF1816" s="203" t="s">
        <v>31</v>
      </c>
      <c r="AG1816" s="203" t="s">
        <v>367</v>
      </c>
      <c r="AH1816" s="203" t="s">
        <v>451</v>
      </c>
      <c r="AI1816" s="203">
        <v>0</v>
      </c>
      <c r="AJ1816" s="203">
        <v>0</v>
      </c>
      <c r="AK1816" s="203">
        <v>0</v>
      </c>
      <c r="AL1816" s="203"/>
      <c r="AM1816" s="203"/>
      <c r="AN1816" s="203"/>
      <c r="AO1816" s="203"/>
      <c r="AP1816" s="203"/>
      <c r="AQ1816" s="203"/>
      <c r="AR1816" s="203"/>
      <c r="AS1816" s="203"/>
      <c r="AT1816" s="203"/>
      <c r="AU1816" s="203"/>
      <c r="AV1816" s="203"/>
      <c r="AW1816" s="203"/>
      <c r="AX1816" s="203"/>
      <c r="AY1816" s="203"/>
      <c r="AZ1816" s="203"/>
      <c r="BA1816" s="203"/>
      <c r="BB1816" s="203"/>
      <c r="BC1816" s="203"/>
      <c r="BD1816" s="203"/>
      <c r="BE1816" s="203"/>
      <c r="BF1816" s="203"/>
      <c r="BG1816" s="203"/>
      <c r="BH1816" s="203"/>
      <c r="BI1816" s="203"/>
      <c r="BJ1816" s="203"/>
      <c r="BK1816" s="203"/>
      <c r="BL1816" s="203"/>
    </row>
    <row r="1817" spans="1:256" ht="12.75" customHeight="1" x14ac:dyDescent="0.2">
      <c r="A1817" s="203" t="s">
        <v>40</v>
      </c>
      <c r="B1817" s="203" t="s">
        <v>4372</v>
      </c>
      <c r="C1817" s="203" t="s">
        <v>3592</v>
      </c>
      <c r="D1817" s="214">
        <v>34762</v>
      </c>
      <c r="E1817" s="203" t="s">
        <v>3074</v>
      </c>
      <c r="F1817" s="203" t="s">
        <v>3450</v>
      </c>
      <c r="G1817" s="203" t="s">
        <v>4755</v>
      </c>
      <c r="H1817" s="203" t="s">
        <v>47</v>
      </c>
      <c r="I1817" s="203" t="s">
        <v>446</v>
      </c>
      <c r="J1817" s="203" t="s">
        <v>481</v>
      </c>
      <c r="K1817" s="203"/>
      <c r="L1817" s="203"/>
      <c r="M1817" s="203"/>
      <c r="N1817" s="203"/>
      <c r="O1817" s="203"/>
      <c r="P1817" s="203"/>
      <c r="Q1817" s="203"/>
      <c r="R1817" s="203"/>
      <c r="S1817" s="203"/>
      <c r="T1817" s="203"/>
      <c r="U1817" s="203"/>
      <c r="V1817" s="203"/>
      <c r="W1817" s="203"/>
      <c r="X1817" s="203"/>
      <c r="Y1817" s="203"/>
      <c r="Z1817" s="203"/>
      <c r="AA1817" s="203"/>
      <c r="AB1817" s="203"/>
      <c r="AC1817" s="203"/>
      <c r="AD1817" s="203"/>
      <c r="AE1817" s="203"/>
      <c r="AF1817" s="203"/>
      <c r="AG1817" s="203"/>
      <c r="AH1817" s="203"/>
      <c r="AI1817" s="203"/>
      <c r="AJ1817" s="203"/>
      <c r="AK1817" s="203"/>
      <c r="AL1817" s="203"/>
      <c r="AM1817" s="203"/>
      <c r="AN1817" s="203"/>
      <c r="AO1817" s="203"/>
      <c r="AP1817" s="203"/>
      <c r="AQ1817" s="203"/>
      <c r="AR1817" s="203"/>
      <c r="AS1817" s="203"/>
      <c r="AT1817" s="203"/>
      <c r="AU1817" s="203"/>
      <c r="AV1817" s="203"/>
      <c r="AW1817" s="203"/>
      <c r="AX1817" s="203"/>
      <c r="AY1817" s="203"/>
      <c r="AZ1817" s="203"/>
      <c r="BA1817" s="203"/>
      <c r="BB1817" s="203"/>
      <c r="BC1817" s="203"/>
      <c r="BD1817" s="203"/>
      <c r="BE1817" s="203"/>
      <c r="BF1817" s="203"/>
      <c r="BG1817" s="203"/>
      <c r="BH1817" s="203"/>
      <c r="BI1817" s="203"/>
      <c r="BJ1817" s="203"/>
      <c r="BK1817" s="203"/>
      <c r="BL1817" s="203"/>
    </row>
    <row r="1818" spans="1:256" ht="12.75" customHeight="1" x14ac:dyDescent="0.2">
      <c r="A1818" s="203" t="s">
        <v>228</v>
      </c>
      <c r="B1818" s="203" t="s">
        <v>4471</v>
      </c>
      <c r="C1818" s="203" t="s">
        <v>3070</v>
      </c>
      <c r="D1818" s="214">
        <v>34715</v>
      </c>
      <c r="E1818" s="203" t="s">
        <v>2888</v>
      </c>
      <c r="F1818" s="203" t="s">
        <v>3089</v>
      </c>
      <c r="G1818" s="203" t="s">
        <v>4776</v>
      </c>
      <c r="H1818" s="203" t="s">
        <v>42</v>
      </c>
      <c r="I1818" s="203" t="s">
        <v>27</v>
      </c>
      <c r="J1818" s="203" t="s">
        <v>46</v>
      </c>
      <c r="K1818" s="203" t="s">
        <v>42</v>
      </c>
      <c r="L1818" s="203" t="s">
        <v>27</v>
      </c>
      <c r="M1818" s="203" t="s">
        <v>416</v>
      </c>
      <c r="N1818" s="203">
        <v>0</v>
      </c>
      <c r="O1818" s="203">
        <v>0</v>
      </c>
      <c r="P1818" s="203">
        <v>0</v>
      </c>
      <c r="Q1818" s="203"/>
      <c r="R1818" s="203"/>
      <c r="S1818" s="203"/>
      <c r="T1818" s="203">
        <v>0</v>
      </c>
      <c r="U1818" s="203">
        <v>0</v>
      </c>
      <c r="V1818" s="203">
        <v>0</v>
      </c>
      <c r="W1818" s="203">
        <v>0</v>
      </c>
      <c r="X1818" s="203">
        <v>0</v>
      </c>
      <c r="Y1818" s="203">
        <v>0</v>
      </c>
      <c r="Z1818" s="203">
        <v>0</v>
      </c>
      <c r="AA1818" s="203">
        <v>0</v>
      </c>
      <c r="AB1818" s="203">
        <v>0</v>
      </c>
      <c r="AC1818" s="203">
        <v>0</v>
      </c>
      <c r="AD1818" s="203">
        <v>0</v>
      </c>
      <c r="AE1818" s="203">
        <v>0</v>
      </c>
      <c r="AF1818" s="203">
        <v>0</v>
      </c>
      <c r="AG1818" s="203">
        <v>0</v>
      </c>
      <c r="AH1818" s="203">
        <v>0</v>
      </c>
      <c r="AI1818" s="203">
        <v>0</v>
      </c>
      <c r="AJ1818" s="203">
        <v>0</v>
      </c>
      <c r="AK1818" s="203">
        <v>0</v>
      </c>
      <c r="AL1818" s="203"/>
      <c r="AM1818" s="203"/>
      <c r="AN1818" s="203"/>
      <c r="AO1818" s="203"/>
      <c r="AP1818" s="203"/>
      <c r="AQ1818" s="203"/>
      <c r="AR1818" s="203"/>
      <c r="AS1818" s="203"/>
      <c r="AT1818" s="203"/>
      <c r="AU1818" s="203"/>
      <c r="AV1818" s="203"/>
      <c r="AW1818" s="203"/>
      <c r="AX1818" s="203"/>
      <c r="AY1818" s="203"/>
      <c r="AZ1818" s="203"/>
      <c r="BA1818" s="203"/>
      <c r="BB1818" s="203"/>
      <c r="BC1818" s="203"/>
      <c r="BD1818" s="203"/>
      <c r="BE1818" s="203"/>
      <c r="BF1818" s="203"/>
      <c r="BG1818" s="203"/>
      <c r="BH1818" s="203"/>
      <c r="BI1818" s="203"/>
      <c r="BJ1818" s="203"/>
      <c r="BK1818" s="203"/>
      <c r="BL1818" s="203"/>
    </row>
    <row r="1819" spans="1:256" ht="12.75" customHeight="1" x14ac:dyDescent="0.2">
      <c r="A1819" s="203" t="s">
        <v>42</v>
      </c>
      <c r="B1819" s="203" t="s">
        <v>4397</v>
      </c>
      <c r="C1819" s="203" t="s">
        <v>2594</v>
      </c>
      <c r="D1819" s="214">
        <v>35241</v>
      </c>
      <c r="E1819" s="203" t="s">
        <v>2595</v>
      </c>
      <c r="F1819" s="203" t="s">
        <v>2630</v>
      </c>
      <c r="G1819" s="203" t="s">
        <v>4761</v>
      </c>
      <c r="H1819" s="203" t="s">
        <v>42</v>
      </c>
      <c r="I1819" s="203" t="s">
        <v>88</v>
      </c>
      <c r="J1819" s="203" t="s">
        <v>33</v>
      </c>
      <c r="K1819" s="203" t="s">
        <v>202</v>
      </c>
      <c r="L1819" s="203">
        <v>0</v>
      </c>
      <c r="M1819" s="203">
        <v>0</v>
      </c>
      <c r="N1819" s="203" t="s">
        <v>114</v>
      </c>
      <c r="O1819" s="203" t="s">
        <v>88</v>
      </c>
      <c r="P1819" s="203" t="s">
        <v>2596</v>
      </c>
      <c r="Q1819" s="203"/>
      <c r="R1819" s="203"/>
      <c r="S1819" s="203"/>
      <c r="T1819" s="203">
        <v>0</v>
      </c>
      <c r="U1819" s="203">
        <v>0</v>
      </c>
      <c r="V1819" s="203">
        <v>0</v>
      </c>
      <c r="W1819" s="203">
        <v>0</v>
      </c>
      <c r="X1819" s="203">
        <v>0</v>
      </c>
      <c r="Y1819" s="203">
        <v>0</v>
      </c>
      <c r="Z1819" s="203">
        <v>0</v>
      </c>
      <c r="AA1819" s="203">
        <v>0</v>
      </c>
      <c r="AB1819" s="203">
        <v>0</v>
      </c>
      <c r="AC1819" s="203">
        <v>0</v>
      </c>
      <c r="AD1819" s="203">
        <v>0</v>
      </c>
      <c r="AE1819" s="203">
        <v>0</v>
      </c>
      <c r="AF1819" s="203">
        <v>0</v>
      </c>
      <c r="AG1819" s="203">
        <v>0</v>
      </c>
      <c r="AH1819" s="203">
        <v>0</v>
      </c>
      <c r="AI1819" s="203">
        <v>0</v>
      </c>
      <c r="AJ1819" s="203">
        <v>0</v>
      </c>
      <c r="AK1819" s="203">
        <v>0</v>
      </c>
      <c r="AL1819" s="203"/>
      <c r="AM1819" s="203"/>
      <c r="AN1819" s="203"/>
      <c r="AO1819" s="203"/>
      <c r="AP1819" s="203"/>
      <c r="AQ1819" s="203"/>
      <c r="AR1819" s="203"/>
      <c r="AS1819" s="203"/>
      <c r="AT1819" s="203"/>
      <c r="AU1819" s="203"/>
      <c r="AV1819" s="203"/>
      <c r="AW1819" s="203"/>
      <c r="AX1819" s="203"/>
      <c r="AY1819" s="203"/>
      <c r="AZ1819" s="203"/>
      <c r="BA1819" s="203"/>
      <c r="BB1819" s="203"/>
      <c r="BC1819" s="203"/>
      <c r="BD1819" s="203"/>
      <c r="BE1819" s="203"/>
      <c r="BF1819" s="203"/>
      <c r="BG1819" s="203"/>
      <c r="BH1819" s="203"/>
      <c r="BI1819" s="203"/>
      <c r="BJ1819" s="203"/>
      <c r="BK1819" s="203"/>
      <c r="BL1819" s="203"/>
    </row>
    <row r="1820" spans="1:256" ht="12.75" customHeight="1" x14ac:dyDescent="0.2">
      <c r="A1820" s="203" t="s">
        <v>331</v>
      </c>
      <c r="B1820" s="203" t="s">
        <v>4449</v>
      </c>
      <c r="C1820" s="203" t="s">
        <v>632</v>
      </c>
      <c r="D1820" s="214">
        <v>31415</v>
      </c>
      <c r="E1820" s="203" t="s">
        <v>401</v>
      </c>
      <c r="F1820" s="203" t="s">
        <v>2167</v>
      </c>
      <c r="G1820" s="203" t="s">
        <v>4747</v>
      </c>
      <c r="H1820" s="203" t="s">
        <v>40</v>
      </c>
      <c r="I1820" s="203" t="s">
        <v>446</v>
      </c>
      <c r="J1820" s="203" t="s">
        <v>334</v>
      </c>
      <c r="K1820" s="203" t="s">
        <v>309</v>
      </c>
      <c r="L1820" s="203" t="s">
        <v>446</v>
      </c>
      <c r="M1820" s="203" t="s">
        <v>476</v>
      </c>
      <c r="N1820" s="203" t="s">
        <v>40</v>
      </c>
      <c r="O1820" s="203" t="s">
        <v>446</v>
      </c>
      <c r="P1820" s="203" t="s">
        <v>385</v>
      </c>
      <c r="Q1820" s="203" t="s">
        <v>40</v>
      </c>
      <c r="R1820" s="203" t="s">
        <v>446</v>
      </c>
      <c r="S1820" s="203" t="s">
        <v>227</v>
      </c>
      <c r="T1820" s="203" t="s">
        <v>40</v>
      </c>
      <c r="U1820" s="203" t="s">
        <v>450</v>
      </c>
      <c r="V1820" s="203" t="s">
        <v>531</v>
      </c>
      <c r="W1820" s="203" t="s">
        <v>40</v>
      </c>
      <c r="X1820" s="203" t="s">
        <v>450</v>
      </c>
      <c r="Y1820" s="203" t="s">
        <v>531</v>
      </c>
      <c r="Z1820" s="203" t="s">
        <v>40</v>
      </c>
      <c r="AA1820" s="203" t="s">
        <v>450</v>
      </c>
      <c r="AB1820" s="203" t="s">
        <v>531</v>
      </c>
      <c r="AC1820" s="203" t="s">
        <v>40</v>
      </c>
      <c r="AD1820" s="203" t="s">
        <v>450</v>
      </c>
      <c r="AE1820" s="203" t="s">
        <v>41</v>
      </c>
      <c r="AF1820" s="203" t="s">
        <v>40</v>
      </c>
      <c r="AG1820" s="203" t="s">
        <v>450</v>
      </c>
      <c r="AH1820" s="203" t="s">
        <v>531</v>
      </c>
      <c r="AI1820" s="203" t="s">
        <v>40</v>
      </c>
      <c r="AJ1820" s="203" t="s">
        <v>450</v>
      </c>
      <c r="AK1820" s="203" t="s">
        <v>349</v>
      </c>
      <c r="AL1820" s="203"/>
      <c r="AM1820" s="203"/>
      <c r="AN1820" s="203"/>
      <c r="AO1820" s="203"/>
      <c r="AP1820" s="203"/>
      <c r="AQ1820" s="203"/>
      <c r="AR1820" s="203"/>
      <c r="AS1820" s="203"/>
      <c r="AT1820" s="203"/>
      <c r="AU1820" s="203"/>
      <c r="AV1820" s="203"/>
      <c r="AW1820" s="203"/>
      <c r="AX1820" s="203"/>
      <c r="AY1820" s="203"/>
      <c r="AZ1820" s="203"/>
      <c r="BA1820" s="203"/>
      <c r="BB1820" s="203"/>
      <c r="BC1820" s="203"/>
      <c r="BD1820" s="203"/>
      <c r="BE1820" s="203"/>
      <c r="BF1820" s="203"/>
      <c r="BG1820" s="203"/>
      <c r="BH1820" s="203"/>
      <c r="BI1820" s="203"/>
      <c r="BJ1820" s="203"/>
      <c r="BK1820" s="203"/>
      <c r="BL1820" s="203"/>
    </row>
    <row r="1821" spans="1:256" ht="12.75" customHeight="1" x14ac:dyDescent="0.2">
      <c r="A1821" s="203" t="s">
        <v>4043</v>
      </c>
      <c r="B1821" s="203" t="s">
        <v>4053</v>
      </c>
      <c r="C1821" s="203" t="s">
        <v>2687</v>
      </c>
      <c r="D1821" s="214">
        <v>34764</v>
      </c>
      <c r="E1821" s="203" t="s">
        <v>2688</v>
      </c>
      <c r="F1821" s="203" t="s">
        <v>2593</v>
      </c>
      <c r="G1821" s="203" t="s">
        <v>4726</v>
      </c>
      <c r="H1821" s="203" t="s">
        <v>44</v>
      </c>
      <c r="I1821" s="203" t="s">
        <v>32</v>
      </c>
      <c r="J1821" s="203" t="s">
        <v>51</v>
      </c>
      <c r="K1821" s="203" t="s">
        <v>44</v>
      </c>
      <c r="L1821" s="203" t="s">
        <v>32</v>
      </c>
      <c r="M1821" s="203" t="s">
        <v>333</v>
      </c>
      <c r="N1821" s="203" t="s">
        <v>44</v>
      </c>
      <c r="O1821" s="203" t="s">
        <v>32</v>
      </c>
      <c r="P1821" s="203" t="s">
        <v>333</v>
      </c>
      <c r="Q1821" s="203"/>
      <c r="R1821" s="203"/>
      <c r="S1821" s="203"/>
      <c r="T1821" s="203">
        <v>0</v>
      </c>
      <c r="U1821" s="203">
        <v>0</v>
      </c>
      <c r="V1821" s="203">
        <v>0</v>
      </c>
      <c r="W1821" s="203">
        <v>0</v>
      </c>
      <c r="X1821" s="203">
        <v>0</v>
      </c>
      <c r="Y1821" s="203">
        <v>0</v>
      </c>
      <c r="Z1821" s="203">
        <v>0</v>
      </c>
      <c r="AA1821" s="203">
        <v>0</v>
      </c>
      <c r="AB1821" s="203">
        <v>0</v>
      </c>
      <c r="AC1821" s="203">
        <v>0</v>
      </c>
      <c r="AD1821" s="203">
        <v>0</v>
      </c>
      <c r="AE1821" s="203">
        <v>0</v>
      </c>
      <c r="AF1821" s="203">
        <v>0</v>
      </c>
      <c r="AG1821" s="203">
        <v>0</v>
      </c>
      <c r="AH1821" s="203">
        <v>0</v>
      </c>
      <c r="AI1821" s="203">
        <v>0</v>
      </c>
      <c r="AJ1821" s="203">
        <v>0</v>
      </c>
      <c r="AK1821" s="203">
        <v>0</v>
      </c>
      <c r="AL1821" s="203"/>
      <c r="AM1821" s="203"/>
      <c r="AN1821" s="203"/>
      <c r="AO1821" s="203"/>
      <c r="AP1821" s="203"/>
      <c r="AQ1821" s="203"/>
      <c r="AR1821" s="203"/>
      <c r="AS1821" s="203"/>
      <c r="AT1821" s="203"/>
      <c r="AU1821" s="203"/>
      <c r="AV1821" s="203"/>
      <c r="AW1821" s="203"/>
      <c r="AX1821" s="203"/>
      <c r="AY1821" s="203"/>
      <c r="AZ1821" s="203"/>
      <c r="BA1821" s="203"/>
      <c r="BB1821" s="203"/>
      <c r="BC1821" s="203"/>
      <c r="BD1821" s="203"/>
      <c r="BE1821" s="203"/>
      <c r="BF1821" s="203"/>
      <c r="BG1821" s="203"/>
      <c r="BH1821" s="203"/>
      <c r="BI1821" s="203"/>
      <c r="BJ1821" s="203"/>
      <c r="BK1821" s="203"/>
      <c r="BL1821" s="203"/>
    </row>
    <row r="1822" spans="1:256" ht="12.75" customHeight="1" x14ac:dyDescent="0.2">
      <c r="A1822" s="203" t="s">
        <v>331</v>
      </c>
      <c r="B1822" s="203" t="s">
        <v>4383</v>
      </c>
      <c r="C1822" s="203" t="s">
        <v>1413</v>
      </c>
      <c r="D1822" s="214">
        <v>34462</v>
      </c>
      <c r="E1822" s="203" t="s">
        <v>2034</v>
      </c>
      <c r="F1822" s="203" t="s">
        <v>2148</v>
      </c>
      <c r="G1822" s="203" t="s">
        <v>4715</v>
      </c>
      <c r="H1822" s="203" t="s">
        <v>47</v>
      </c>
      <c r="I1822" s="203" t="s">
        <v>346</v>
      </c>
      <c r="J1822" s="203" t="s">
        <v>479</v>
      </c>
      <c r="K1822" s="203" t="s">
        <v>40</v>
      </c>
      <c r="L1822" s="203" t="s">
        <v>346</v>
      </c>
      <c r="M1822" s="203" t="s">
        <v>51</v>
      </c>
      <c r="N1822" s="203" t="s">
        <v>49</v>
      </c>
      <c r="O1822" s="203" t="s">
        <v>346</v>
      </c>
      <c r="P1822" s="203" t="s">
        <v>51</v>
      </c>
      <c r="Q1822" s="203" t="s">
        <v>47</v>
      </c>
      <c r="R1822" s="203" t="s">
        <v>346</v>
      </c>
      <c r="S1822" s="203" t="s">
        <v>51</v>
      </c>
      <c r="T1822" s="203">
        <v>0</v>
      </c>
      <c r="U1822" s="203">
        <v>0</v>
      </c>
      <c r="V1822" s="203">
        <v>0</v>
      </c>
      <c r="W1822" s="203">
        <v>0</v>
      </c>
      <c r="X1822" s="203">
        <v>0</v>
      </c>
      <c r="Y1822" s="203">
        <v>0</v>
      </c>
      <c r="Z1822" s="203">
        <v>0</v>
      </c>
      <c r="AA1822" s="203">
        <v>0</v>
      </c>
      <c r="AB1822" s="203">
        <v>0</v>
      </c>
      <c r="AC1822" s="203">
        <v>0</v>
      </c>
      <c r="AD1822" s="203">
        <v>0</v>
      </c>
      <c r="AE1822" s="203">
        <v>0</v>
      </c>
      <c r="AF1822" s="203">
        <v>0</v>
      </c>
      <c r="AG1822" s="203">
        <v>0</v>
      </c>
      <c r="AH1822" s="203">
        <v>0</v>
      </c>
      <c r="AI1822" s="203">
        <v>0</v>
      </c>
      <c r="AJ1822" s="203">
        <v>0</v>
      </c>
      <c r="AK1822" s="203">
        <v>0</v>
      </c>
      <c r="AL1822" s="203"/>
      <c r="AM1822" s="203"/>
      <c r="AN1822" s="203"/>
      <c r="AO1822" s="203"/>
      <c r="AP1822" s="203"/>
      <c r="AQ1822" s="203"/>
      <c r="AR1822" s="203"/>
      <c r="AS1822" s="203"/>
      <c r="AT1822" s="203"/>
      <c r="AU1822" s="203"/>
      <c r="AV1822" s="203"/>
      <c r="AW1822" s="203"/>
      <c r="AX1822" s="203"/>
      <c r="AY1822" s="203"/>
      <c r="AZ1822" s="203"/>
      <c r="BA1822" s="203"/>
      <c r="BB1822" s="203"/>
      <c r="BC1822" s="203"/>
      <c r="BD1822" s="203"/>
      <c r="BE1822" s="203"/>
      <c r="BF1822" s="203"/>
      <c r="BG1822" s="203"/>
      <c r="BH1822" s="203"/>
      <c r="BI1822" s="203"/>
      <c r="BJ1822" s="203"/>
      <c r="BK1822" s="203"/>
      <c r="BL1822" s="203"/>
    </row>
    <row r="1823" spans="1:256" ht="12.75" customHeight="1" x14ac:dyDescent="0.2">
      <c r="A1823" s="203" t="s">
        <v>44</v>
      </c>
      <c r="B1823" s="203" t="s">
        <v>367</v>
      </c>
      <c r="C1823" s="203" t="s">
        <v>4371</v>
      </c>
      <c r="D1823" s="215">
        <v>35955</v>
      </c>
      <c r="E1823" s="205" t="s">
        <v>4513</v>
      </c>
      <c r="F1823" s="206" t="s">
        <v>4516</v>
      </c>
      <c r="G1823" s="206" t="s">
        <v>349</v>
      </c>
      <c r="H1823" s="203"/>
      <c r="I1823" s="203"/>
      <c r="J1823" s="206"/>
      <c r="K1823" s="203"/>
      <c r="L1823" s="203"/>
      <c r="M1823" s="206"/>
      <c r="N1823" s="203"/>
      <c r="O1823" s="203"/>
      <c r="P1823" s="206"/>
      <c r="Q1823" s="203"/>
      <c r="R1823" s="203"/>
      <c r="S1823" s="203"/>
      <c r="T1823" s="203"/>
      <c r="U1823" s="203"/>
      <c r="V1823" s="203"/>
      <c r="W1823" s="203"/>
      <c r="X1823" s="203"/>
      <c r="Y1823" s="203"/>
      <c r="Z1823" s="203"/>
      <c r="AA1823" s="203"/>
      <c r="AB1823" s="203"/>
      <c r="AC1823" s="203"/>
      <c r="AD1823" s="203"/>
      <c r="AE1823" s="203"/>
      <c r="AF1823" s="203"/>
      <c r="AG1823" s="203"/>
      <c r="AH1823" s="203"/>
      <c r="AI1823" s="203"/>
      <c r="AJ1823" s="203"/>
      <c r="AK1823" s="203"/>
      <c r="AL1823" s="203"/>
      <c r="AM1823" s="203"/>
      <c r="AN1823" s="203"/>
      <c r="AO1823" s="203"/>
      <c r="AP1823" s="203"/>
      <c r="AQ1823" s="203"/>
      <c r="AR1823" s="203"/>
      <c r="AS1823" s="203"/>
      <c r="AT1823" s="203"/>
      <c r="AU1823" s="203"/>
      <c r="AV1823" s="203"/>
      <c r="AW1823" s="203"/>
      <c r="AX1823" s="203"/>
      <c r="AY1823" s="203"/>
      <c r="AZ1823" s="203"/>
      <c r="BA1823" s="203"/>
      <c r="BB1823" s="203"/>
      <c r="BC1823" s="203"/>
      <c r="BD1823" s="203"/>
      <c r="BE1823" s="203"/>
      <c r="BF1823" s="203"/>
      <c r="BG1823" s="203"/>
      <c r="BH1823" s="203"/>
      <c r="BI1823" s="203"/>
      <c r="BJ1823" s="203"/>
      <c r="BK1823" s="203"/>
      <c r="BL1823" s="203"/>
    </row>
    <row r="1824" spans="1:256" ht="12.75" customHeight="1" x14ac:dyDescent="0.2">
      <c r="A1824" s="203" t="s">
        <v>4028</v>
      </c>
      <c r="B1824" s="203" t="s">
        <v>4028</v>
      </c>
      <c r="C1824" s="203"/>
      <c r="D1824" s="214"/>
      <c r="E1824" s="203"/>
      <c r="F1824" s="203"/>
      <c r="G1824" s="203" t="s">
        <v>4028</v>
      </c>
      <c r="H1824" s="203" t="s">
        <v>4028</v>
      </c>
      <c r="I1824" s="203" t="s">
        <v>4028</v>
      </c>
      <c r="J1824" s="203" t="s">
        <v>4028</v>
      </c>
      <c r="K1824" s="203" t="s">
        <v>4028</v>
      </c>
      <c r="L1824" s="203" t="s">
        <v>4028</v>
      </c>
      <c r="M1824" s="203" t="s">
        <v>4028</v>
      </c>
      <c r="N1824" s="203" t="s">
        <v>4028</v>
      </c>
      <c r="O1824" s="203" t="s">
        <v>4028</v>
      </c>
      <c r="P1824" s="203" t="s">
        <v>4028</v>
      </c>
      <c r="Q1824" s="203"/>
      <c r="R1824" s="203"/>
      <c r="S1824" s="203"/>
      <c r="T1824" s="203" t="s">
        <v>4028</v>
      </c>
      <c r="U1824" s="203" t="s">
        <v>4028</v>
      </c>
      <c r="V1824" s="203" t="s">
        <v>4028</v>
      </c>
      <c r="W1824" s="203" t="s">
        <v>4028</v>
      </c>
      <c r="X1824" s="203" t="s">
        <v>4028</v>
      </c>
      <c r="Y1824" s="203" t="s">
        <v>4028</v>
      </c>
      <c r="Z1824" s="203" t="s">
        <v>4028</v>
      </c>
      <c r="AA1824" s="203" t="s">
        <v>4028</v>
      </c>
      <c r="AB1824" s="203" t="s">
        <v>4028</v>
      </c>
      <c r="AC1824" s="203" t="s">
        <v>4028</v>
      </c>
      <c r="AD1824" s="203" t="s">
        <v>4028</v>
      </c>
      <c r="AE1824" s="203" t="s">
        <v>4028</v>
      </c>
      <c r="AF1824" s="203" t="s">
        <v>4028</v>
      </c>
      <c r="AG1824" s="203" t="s">
        <v>4028</v>
      </c>
      <c r="AH1824" s="203" t="s">
        <v>4028</v>
      </c>
      <c r="AI1824" s="203" t="s">
        <v>4028</v>
      </c>
      <c r="AJ1824" s="203" t="s">
        <v>4028</v>
      </c>
      <c r="AK1824" s="203" t="s">
        <v>4028</v>
      </c>
      <c r="AL1824" s="203"/>
      <c r="AM1824" s="203"/>
      <c r="AN1824" s="203"/>
      <c r="AO1824" s="203"/>
      <c r="AP1824" s="203"/>
      <c r="AQ1824" s="203"/>
      <c r="AR1824" s="203"/>
      <c r="AS1824" s="203"/>
      <c r="AT1824" s="203"/>
      <c r="AU1824" s="203"/>
      <c r="AV1824" s="203"/>
      <c r="AW1824" s="203"/>
      <c r="AX1824" s="203"/>
      <c r="AY1824" s="203"/>
      <c r="AZ1824" s="203"/>
      <c r="BA1824" s="203"/>
      <c r="BB1824" s="203"/>
      <c r="BC1824" s="203"/>
      <c r="BD1824" s="203"/>
      <c r="BE1824" s="203"/>
      <c r="BF1824" s="203"/>
      <c r="BG1824" s="203"/>
      <c r="BH1824" s="203"/>
      <c r="BI1824" s="203"/>
      <c r="BJ1824" s="203"/>
      <c r="BK1824" s="203"/>
      <c r="BL1824" s="203"/>
    </row>
    <row r="1825" spans="1:256" ht="12.75" customHeight="1" x14ac:dyDescent="0.2">
      <c r="A1825" s="203" t="s">
        <v>235</v>
      </c>
      <c r="B1825" s="203" t="s">
        <v>4313</v>
      </c>
      <c r="C1825" s="203" t="s">
        <v>2758</v>
      </c>
      <c r="D1825" s="214">
        <v>34890</v>
      </c>
      <c r="E1825" s="203" t="s">
        <v>2586</v>
      </c>
      <c r="F1825" s="203" t="s">
        <v>2624</v>
      </c>
      <c r="G1825" s="203" t="s">
        <v>4930</v>
      </c>
      <c r="H1825" s="203" t="s">
        <v>52</v>
      </c>
      <c r="I1825" s="203" t="s">
        <v>23</v>
      </c>
      <c r="J1825" s="203" t="s">
        <v>1064</v>
      </c>
      <c r="K1825" s="203" t="s">
        <v>52</v>
      </c>
      <c r="L1825" s="203" t="s">
        <v>23</v>
      </c>
      <c r="M1825" s="203" t="s">
        <v>1088</v>
      </c>
      <c r="N1825" s="203" t="s">
        <v>64</v>
      </c>
      <c r="O1825" s="203" t="s">
        <v>23</v>
      </c>
      <c r="P1825" s="203" t="s">
        <v>1064</v>
      </c>
      <c r="Q1825" s="203">
        <v>0</v>
      </c>
      <c r="R1825" s="203">
        <v>0</v>
      </c>
      <c r="S1825" s="203">
        <v>0</v>
      </c>
      <c r="T1825" s="203">
        <v>0</v>
      </c>
      <c r="U1825" s="203">
        <v>0</v>
      </c>
      <c r="V1825" s="203">
        <v>0</v>
      </c>
      <c r="W1825" s="203">
        <v>0</v>
      </c>
      <c r="X1825" s="203">
        <v>0</v>
      </c>
      <c r="Y1825" s="203">
        <v>0</v>
      </c>
      <c r="Z1825" s="203">
        <v>0</v>
      </c>
      <c r="AA1825" s="203">
        <v>0</v>
      </c>
      <c r="AB1825" s="203">
        <v>0</v>
      </c>
      <c r="AC1825" s="203">
        <v>0</v>
      </c>
      <c r="AD1825" s="203">
        <v>0</v>
      </c>
      <c r="AE1825" s="203">
        <v>0</v>
      </c>
      <c r="AF1825" s="203">
        <v>0</v>
      </c>
      <c r="AG1825" s="203">
        <v>0</v>
      </c>
      <c r="AH1825" s="203">
        <v>0</v>
      </c>
      <c r="AI1825" s="203">
        <v>0</v>
      </c>
      <c r="AJ1825" s="203">
        <v>0</v>
      </c>
      <c r="AK1825" s="203">
        <v>0</v>
      </c>
      <c r="AL1825" s="203"/>
      <c r="AM1825" s="203"/>
      <c r="AN1825" s="203"/>
      <c r="AO1825" s="203"/>
      <c r="AP1825" s="203"/>
      <c r="AQ1825" s="203"/>
      <c r="AR1825" s="203"/>
      <c r="AS1825" s="203"/>
      <c r="AT1825" s="203"/>
      <c r="AU1825" s="203"/>
      <c r="AV1825" s="203"/>
      <c r="AW1825" s="203"/>
      <c r="AX1825" s="203"/>
      <c r="AY1825" s="203"/>
      <c r="AZ1825" s="203"/>
      <c r="BA1825" s="203"/>
      <c r="BB1825" s="203"/>
      <c r="BC1825" s="203"/>
      <c r="BD1825" s="203"/>
      <c r="BE1825" s="203"/>
      <c r="BF1825" s="203"/>
      <c r="BG1825" s="203"/>
      <c r="BH1825" s="203"/>
      <c r="BI1825" s="203"/>
      <c r="BJ1825" s="203"/>
      <c r="BK1825" s="203"/>
      <c r="BL1825" s="203"/>
    </row>
    <row r="1826" spans="1:256" s="10" customFormat="1" ht="12.75" customHeight="1" x14ac:dyDescent="0.2">
      <c r="A1826" s="203" t="s">
        <v>455</v>
      </c>
      <c r="B1826" s="203" t="s">
        <v>4414</v>
      </c>
      <c r="C1826" s="203" t="s">
        <v>924</v>
      </c>
      <c r="D1826" s="214">
        <v>32869</v>
      </c>
      <c r="E1826" s="203" t="s">
        <v>1005</v>
      </c>
      <c r="F1826" s="203" t="s">
        <v>2166</v>
      </c>
      <c r="G1826" s="203" t="s">
        <v>4796</v>
      </c>
      <c r="H1826" s="203" t="s">
        <v>387</v>
      </c>
      <c r="I1826" s="203" t="s">
        <v>450</v>
      </c>
      <c r="J1826" s="203" t="s">
        <v>1163</v>
      </c>
      <c r="K1826" s="203" t="s">
        <v>126</v>
      </c>
      <c r="L1826" s="203" t="s">
        <v>450</v>
      </c>
      <c r="M1826" s="203" t="s">
        <v>1102</v>
      </c>
      <c r="N1826" s="203" t="s">
        <v>126</v>
      </c>
      <c r="O1826" s="203" t="s">
        <v>450</v>
      </c>
      <c r="P1826" s="203" t="s">
        <v>1843</v>
      </c>
      <c r="Q1826" s="203" t="s">
        <v>387</v>
      </c>
      <c r="R1826" s="203" t="s">
        <v>450</v>
      </c>
      <c r="S1826" s="203" t="s">
        <v>1056</v>
      </c>
      <c r="T1826" s="203" t="s">
        <v>387</v>
      </c>
      <c r="U1826" s="203" t="s">
        <v>450</v>
      </c>
      <c r="V1826" s="203" t="s">
        <v>1328</v>
      </c>
      <c r="W1826" s="203" t="s">
        <v>4028</v>
      </c>
      <c r="X1826" s="203" t="s">
        <v>4028</v>
      </c>
      <c r="Y1826" s="203" t="s">
        <v>4028</v>
      </c>
      <c r="Z1826" s="203" t="s">
        <v>4028</v>
      </c>
      <c r="AA1826" s="203" t="s">
        <v>4028</v>
      </c>
      <c r="AB1826" s="203" t="s">
        <v>4028</v>
      </c>
      <c r="AC1826" s="203">
        <v>0</v>
      </c>
      <c r="AD1826" s="203">
        <v>0</v>
      </c>
      <c r="AE1826" s="203">
        <v>0</v>
      </c>
      <c r="AF1826" s="203">
        <v>0</v>
      </c>
      <c r="AG1826" s="203">
        <v>0</v>
      </c>
      <c r="AH1826" s="203">
        <v>0</v>
      </c>
      <c r="AI1826" s="203">
        <v>0</v>
      </c>
      <c r="AJ1826" s="203">
        <v>0</v>
      </c>
      <c r="AK1826" s="203">
        <v>0</v>
      </c>
      <c r="AL1826" s="203"/>
      <c r="AM1826" s="203"/>
      <c r="AN1826" s="203"/>
      <c r="AO1826" s="203"/>
      <c r="AP1826" s="203"/>
      <c r="AQ1826" s="203"/>
      <c r="AR1826" s="203"/>
      <c r="AS1826" s="203"/>
      <c r="AT1826" s="203"/>
      <c r="AU1826" s="203"/>
      <c r="AV1826" s="203"/>
      <c r="AW1826" s="203"/>
      <c r="AX1826" s="203"/>
      <c r="AY1826" s="203"/>
      <c r="AZ1826" s="203"/>
      <c r="BA1826" s="203"/>
      <c r="BB1826" s="203"/>
      <c r="BC1826" s="203"/>
      <c r="BD1826" s="203"/>
      <c r="BE1826" s="203"/>
      <c r="BF1826" s="203"/>
      <c r="BG1826" s="203"/>
      <c r="BH1826" s="203"/>
      <c r="BI1826" s="203"/>
      <c r="BJ1826" s="203"/>
      <c r="BK1826" s="203"/>
      <c r="BL1826" s="203"/>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c r="FC1826"/>
      <c r="FD1826"/>
      <c r="FE1826"/>
      <c r="FF1826"/>
      <c r="FG1826"/>
      <c r="FH1826"/>
      <c r="FI1826"/>
      <c r="FJ1826"/>
      <c r="FK1826"/>
      <c r="FL1826"/>
      <c r="FM1826"/>
      <c r="FN1826"/>
      <c r="FO1826"/>
      <c r="FP1826"/>
      <c r="FQ1826"/>
      <c r="FR1826"/>
      <c r="FS1826"/>
      <c r="FT1826"/>
      <c r="FU1826"/>
      <c r="FV1826"/>
      <c r="FW1826"/>
      <c r="FX1826"/>
      <c r="FY1826"/>
      <c r="FZ1826"/>
      <c r="GA1826"/>
      <c r="GB1826"/>
      <c r="GC1826"/>
      <c r="GD1826"/>
      <c r="GE1826"/>
      <c r="GF1826"/>
      <c r="GG1826"/>
      <c r="GH1826"/>
      <c r="GI1826"/>
      <c r="GJ1826"/>
      <c r="GK1826"/>
      <c r="GL1826"/>
      <c r="GM1826"/>
      <c r="GN1826"/>
      <c r="GO1826"/>
      <c r="GP1826"/>
      <c r="GQ1826"/>
      <c r="GR1826"/>
      <c r="GS1826"/>
      <c r="GT1826"/>
      <c r="GU1826"/>
      <c r="GV1826"/>
      <c r="GW1826"/>
      <c r="GX1826"/>
      <c r="GY1826"/>
      <c r="GZ1826"/>
      <c r="HA1826"/>
      <c r="HB1826"/>
      <c r="HC1826"/>
      <c r="HD1826"/>
      <c r="HE1826"/>
      <c r="HF1826"/>
      <c r="HG1826"/>
      <c r="HH1826"/>
      <c r="HI1826"/>
      <c r="HJ1826"/>
      <c r="HK1826"/>
      <c r="HL1826"/>
      <c r="HM1826"/>
      <c r="HN1826"/>
      <c r="HO1826"/>
      <c r="HP1826"/>
      <c r="HQ1826"/>
      <c r="HR1826"/>
      <c r="HS1826"/>
      <c r="HT1826"/>
      <c r="HU1826"/>
      <c r="HV1826"/>
      <c r="HW1826"/>
      <c r="HX1826"/>
      <c r="HY1826"/>
      <c r="HZ1826"/>
      <c r="IA1826"/>
      <c r="IB1826"/>
      <c r="IC1826"/>
      <c r="ID1826"/>
      <c r="IE1826"/>
      <c r="IF1826"/>
      <c r="IG1826"/>
      <c r="IH1826"/>
      <c r="II1826"/>
      <c r="IJ1826"/>
      <c r="IK1826"/>
      <c r="IL1826"/>
      <c r="IM1826"/>
      <c r="IN1826"/>
      <c r="IO1826"/>
      <c r="IP1826"/>
      <c r="IQ1826"/>
      <c r="IR1826"/>
      <c r="IS1826"/>
      <c r="IT1826"/>
      <c r="IU1826"/>
      <c r="IV1826"/>
    </row>
    <row r="1827" spans="1:256" ht="12.75" customHeight="1" x14ac:dyDescent="0.2">
      <c r="A1827" s="203" t="s">
        <v>235</v>
      </c>
      <c r="B1827" s="203" t="s">
        <v>4053</v>
      </c>
      <c r="C1827" s="203" t="s">
        <v>3828</v>
      </c>
      <c r="D1827" s="214">
        <v>34913</v>
      </c>
      <c r="E1827" s="203" t="s">
        <v>3074</v>
      </c>
      <c r="F1827" s="203" t="s">
        <v>3074</v>
      </c>
      <c r="G1827" s="203" t="s">
        <v>4931</v>
      </c>
      <c r="H1827" s="203" t="s">
        <v>64</v>
      </c>
      <c r="I1827" s="203" t="s">
        <v>393</v>
      </c>
      <c r="J1827" s="203" t="s">
        <v>1058</v>
      </c>
      <c r="K1827" s="203" t="s">
        <v>64</v>
      </c>
      <c r="L1827" s="203" t="s">
        <v>393</v>
      </c>
      <c r="M1827" s="203" t="s">
        <v>1064</v>
      </c>
      <c r="N1827" s="203">
        <v>0</v>
      </c>
      <c r="O1827" s="203">
        <v>0</v>
      </c>
      <c r="P1827" s="203">
        <v>0</v>
      </c>
      <c r="Q1827" s="203"/>
      <c r="R1827" s="203"/>
      <c r="S1827" s="203"/>
      <c r="T1827" s="203">
        <v>0</v>
      </c>
      <c r="U1827" s="203">
        <v>0</v>
      </c>
      <c r="V1827" s="203">
        <v>0</v>
      </c>
      <c r="W1827" s="203">
        <v>0</v>
      </c>
      <c r="X1827" s="203">
        <v>0</v>
      </c>
      <c r="Y1827" s="203">
        <v>0</v>
      </c>
      <c r="Z1827" s="203">
        <v>0</v>
      </c>
      <c r="AA1827" s="203">
        <v>0</v>
      </c>
      <c r="AB1827" s="203">
        <v>0</v>
      </c>
      <c r="AC1827" s="203">
        <v>0</v>
      </c>
      <c r="AD1827" s="203">
        <v>0</v>
      </c>
      <c r="AE1827" s="203">
        <v>0</v>
      </c>
      <c r="AF1827" s="203">
        <v>0</v>
      </c>
      <c r="AG1827" s="203">
        <v>0</v>
      </c>
      <c r="AH1827" s="203">
        <v>0</v>
      </c>
      <c r="AI1827" s="203">
        <v>0</v>
      </c>
      <c r="AJ1827" s="203">
        <v>0</v>
      </c>
      <c r="AK1827" s="203">
        <v>0</v>
      </c>
      <c r="AL1827" s="203"/>
      <c r="AM1827" s="203"/>
      <c r="AN1827" s="203"/>
      <c r="AO1827" s="203"/>
      <c r="AP1827" s="203"/>
      <c r="AQ1827" s="203"/>
      <c r="AR1827" s="203"/>
      <c r="AS1827" s="203"/>
      <c r="AT1827" s="203"/>
      <c r="AU1827" s="203"/>
      <c r="AV1827" s="203"/>
      <c r="AW1827" s="203"/>
      <c r="AX1827" s="203"/>
      <c r="AY1827" s="203"/>
      <c r="AZ1827" s="203"/>
      <c r="BA1827" s="203"/>
      <c r="BB1827" s="203"/>
      <c r="BC1827" s="203"/>
      <c r="BD1827" s="203"/>
      <c r="BE1827" s="203"/>
      <c r="BF1827" s="203"/>
      <c r="BG1827" s="203"/>
      <c r="BH1827" s="203"/>
      <c r="BI1827" s="203"/>
      <c r="BJ1827" s="203"/>
      <c r="BK1827" s="203"/>
      <c r="BL1827" s="203"/>
    </row>
    <row r="1828" spans="1:256" ht="12.75" customHeight="1" x14ac:dyDescent="0.2">
      <c r="A1828" s="203" t="s">
        <v>455</v>
      </c>
      <c r="B1828" s="205" t="s">
        <v>237</v>
      </c>
      <c r="C1828" s="8" t="s">
        <v>2098</v>
      </c>
      <c r="D1828" s="221">
        <v>33847</v>
      </c>
      <c r="E1828" s="216" t="s">
        <v>1223</v>
      </c>
      <c r="F1828" s="8" t="s">
        <v>4517</v>
      </c>
      <c r="G1828" s="183" t="s">
        <v>1163</v>
      </c>
      <c r="H1828" s="203" t="s">
        <v>202</v>
      </c>
      <c r="I1828" s="205"/>
      <c r="J1828" s="183"/>
      <c r="K1828" s="203" t="s">
        <v>202</v>
      </c>
      <c r="L1828" s="205"/>
      <c r="M1828" s="183"/>
      <c r="N1828" s="203" t="s">
        <v>52</v>
      </c>
      <c r="O1828" s="205" t="s">
        <v>348</v>
      </c>
      <c r="P1828" s="183" t="s">
        <v>1180</v>
      </c>
      <c r="Q1828" s="203" t="s">
        <v>126</v>
      </c>
      <c r="R1828" s="205" t="s">
        <v>348</v>
      </c>
      <c r="S1828" s="183" t="s">
        <v>1791</v>
      </c>
      <c r="T1828" s="203" t="s">
        <v>387</v>
      </c>
      <c r="U1828" s="205" t="s">
        <v>348</v>
      </c>
      <c r="V1828" s="183" t="s">
        <v>1493</v>
      </c>
      <c r="W1828" s="203" t="s">
        <v>387</v>
      </c>
      <c r="X1828" s="205" t="s">
        <v>348</v>
      </c>
      <c r="Y1828" s="183" t="s">
        <v>1082</v>
      </c>
      <c r="Z1828" s="202"/>
      <c r="AA1828" s="202"/>
      <c r="AB1828" s="202"/>
      <c r="AC1828" s="202"/>
      <c r="AD1828" s="202"/>
      <c r="AE1828" s="202"/>
      <c r="AF1828" s="202"/>
      <c r="AG1828" s="202"/>
      <c r="AH1828" s="202"/>
      <c r="AI1828" s="202"/>
      <c r="AJ1828" s="202"/>
      <c r="AK1828" s="202"/>
      <c r="AL1828" s="202"/>
      <c r="AM1828" s="202"/>
      <c r="AN1828" s="202"/>
      <c r="AO1828" s="202"/>
      <c r="AP1828" s="202"/>
      <c r="AQ1828" s="202"/>
      <c r="AR1828" s="202"/>
      <c r="AS1828" s="202"/>
      <c r="AT1828" s="202"/>
      <c r="AU1828" s="202"/>
      <c r="AV1828" s="202"/>
      <c r="AW1828" s="202"/>
      <c r="AX1828" s="202"/>
      <c r="AY1828" s="202"/>
      <c r="AZ1828" s="202"/>
      <c r="BA1828" s="202"/>
      <c r="BB1828" s="202"/>
      <c r="BC1828" s="202"/>
      <c r="BD1828" s="202"/>
      <c r="BE1828" s="202"/>
      <c r="BF1828" s="202"/>
      <c r="BG1828" s="202"/>
      <c r="BH1828" s="202"/>
      <c r="BI1828" s="202"/>
      <c r="BJ1828" s="202"/>
      <c r="BK1828" s="202"/>
      <c r="BL1828" s="202"/>
    </row>
    <row r="1829" spans="1:256" ht="12.75" customHeight="1" x14ac:dyDescent="0.2">
      <c r="A1829" s="203" t="s">
        <v>126</v>
      </c>
      <c r="B1829" s="203" t="s">
        <v>4459</v>
      </c>
      <c r="C1829" s="203" t="s">
        <v>3143</v>
      </c>
      <c r="D1829" s="214">
        <v>34950</v>
      </c>
      <c r="E1829" s="203" t="s">
        <v>3144</v>
      </c>
      <c r="F1829" s="203" t="s">
        <v>3067</v>
      </c>
      <c r="G1829" s="203" t="s">
        <v>4932</v>
      </c>
      <c r="H1829" s="203" t="s">
        <v>126</v>
      </c>
      <c r="I1829" s="203" t="s">
        <v>346</v>
      </c>
      <c r="J1829" s="203" t="s">
        <v>1071</v>
      </c>
      <c r="K1829" s="203" t="s">
        <v>64</v>
      </c>
      <c r="L1829" s="203" t="s">
        <v>346</v>
      </c>
      <c r="M1829" s="203" t="s">
        <v>1058</v>
      </c>
      <c r="N1829" s="203">
        <v>0</v>
      </c>
      <c r="O1829" s="203">
        <v>0</v>
      </c>
      <c r="P1829" s="203">
        <v>0</v>
      </c>
      <c r="Q1829" s="203"/>
      <c r="R1829" s="203"/>
      <c r="S1829" s="203"/>
      <c r="T1829" s="203">
        <v>0</v>
      </c>
      <c r="U1829" s="203">
        <v>0</v>
      </c>
      <c r="V1829" s="203">
        <v>0</v>
      </c>
      <c r="W1829" s="203">
        <v>0</v>
      </c>
      <c r="X1829" s="203">
        <v>0</v>
      </c>
      <c r="Y1829" s="203">
        <v>0</v>
      </c>
      <c r="Z1829" s="203">
        <v>0</v>
      </c>
      <c r="AA1829" s="203">
        <v>0</v>
      </c>
      <c r="AB1829" s="203">
        <v>0</v>
      </c>
      <c r="AC1829" s="203">
        <v>0</v>
      </c>
      <c r="AD1829" s="203">
        <v>0</v>
      </c>
      <c r="AE1829" s="203">
        <v>0</v>
      </c>
      <c r="AF1829" s="203">
        <v>0</v>
      </c>
      <c r="AG1829" s="203">
        <v>0</v>
      </c>
      <c r="AH1829" s="203">
        <v>0</v>
      </c>
      <c r="AI1829" s="203">
        <v>0</v>
      </c>
      <c r="AJ1829" s="203">
        <v>0</v>
      </c>
      <c r="AK1829" s="203">
        <v>0</v>
      </c>
      <c r="AL1829" s="203"/>
      <c r="AM1829" s="203"/>
      <c r="AN1829" s="203"/>
      <c r="AO1829" s="203"/>
      <c r="AP1829" s="203"/>
      <c r="AQ1829" s="203"/>
      <c r="AR1829" s="203"/>
      <c r="AS1829" s="203"/>
      <c r="AT1829" s="203"/>
      <c r="AU1829" s="203"/>
      <c r="AV1829" s="203"/>
      <c r="AW1829" s="203"/>
      <c r="AX1829" s="203"/>
      <c r="AY1829" s="203"/>
      <c r="AZ1829" s="203"/>
      <c r="BA1829" s="203"/>
      <c r="BB1829" s="203"/>
      <c r="BC1829" s="203"/>
      <c r="BD1829" s="203"/>
      <c r="BE1829" s="203"/>
      <c r="BF1829" s="203"/>
      <c r="BG1829" s="203"/>
      <c r="BH1829" s="203"/>
      <c r="BI1829" s="203"/>
      <c r="BJ1829" s="203"/>
      <c r="BK1829" s="203"/>
      <c r="BL1829" s="203"/>
    </row>
    <row r="1830" spans="1:256" ht="12.75" customHeight="1" x14ac:dyDescent="0.2">
      <c r="A1830" s="203" t="s">
        <v>123</v>
      </c>
      <c r="B1830" s="203" t="s">
        <v>4372</v>
      </c>
      <c r="C1830" s="203" t="s">
        <v>1749</v>
      </c>
      <c r="D1830" s="214">
        <v>34516</v>
      </c>
      <c r="E1830" s="203" t="s">
        <v>2033</v>
      </c>
      <c r="F1830" s="203" t="s">
        <v>2156</v>
      </c>
      <c r="G1830" s="203" t="s">
        <v>4826</v>
      </c>
      <c r="H1830" s="203" t="s">
        <v>123</v>
      </c>
      <c r="I1830" s="203" t="s">
        <v>446</v>
      </c>
      <c r="J1830" s="203" t="s">
        <v>3708</v>
      </c>
      <c r="K1830" s="203" t="s">
        <v>323</v>
      </c>
      <c r="L1830" s="203" t="s">
        <v>446</v>
      </c>
      <c r="M1830" s="203" t="s">
        <v>1730</v>
      </c>
      <c r="N1830" s="203" t="s">
        <v>323</v>
      </c>
      <c r="O1830" s="203" t="s">
        <v>446</v>
      </c>
      <c r="P1830" s="203" t="s">
        <v>1202</v>
      </c>
      <c r="Q1830" s="203" t="s">
        <v>323</v>
      </c>
      <c r="R1830" s="203" t="s">
        <v>446</v>
      </c>
      <c r="S1830" s="203" t="s">
        <v>1221</v>
      </c>
      <c r="T1830" s="203">
        <v>0</v>
      </c>
      <c r="U1830" s="203">
        <v>0</v>
      </c>
      <c r="V1830" s="203">
        <v>0</v>
      </c>
      <c r="W1830" s="203">
        <v>0</v>
      </c>
      <c r="X1830" s="203">
        <v>0</v>
      </c>
      <c r="Y1830" s="203">
        <v>0</v>
      </c>
      <c r="Z1830" s="203">
        <v>0</v>
      </c>
      <c r="AA1830" s="203">
        <v>0</v>
      </c>
      <c r="AB1830" s="203">
        <v>0</v>
      </c>
      <c r="AC1830" s="203">
        <v>0</v>
      </c>
      <c r="AD1830" s="203">
        <v>0</v>
      </c>
      <c r="AE1830" s="203">
        <v>0</v>
      </c>
      <c r="AF1830" s="203">
        <v>0</v>
      </c>
      <c r="AG1830" s="203">
        <v>0</v>
      </c>
      <c r="AH1830" s="203">
        <v>0</v>
      </c>
      <c r="AI1830" s="203">
        <v>0</v>
      </c>
      <c r="AJ1830" s="203">
        <v>0</v>
      </c>
      <c r="AK1830" s="203">
        <v>0</v>
      </c>
      <c r="AL1830" s="203"/>
      <c r="AM1830" s="203"/>
      <c r="AN1830" s="203"/>
      <c r="AO1830" s="203"/>
      <c r="AP1830" s="203"/>
      <c r="AQ1830" s="203"/>
      <c r="AR1830" s="203"/>
      <c r="AS1830" s="203"/>
      <c r="AT1830" s="203"/>
      <c r="AU1830" s="203"/>
      <c r="AV1830" s="203"/>
      <c r="AW1830" s="203"/>
      <c r="AX1830" s="203"/>
      <c r="AY1830" s="203"/>
      <c r="AZ1830" s="203"/>
      <c r="BA1830" s="203"/>
      <c r="BB1830" s="203"/>
      <c r="BC1830" s="203"/>
      <c r="BD1830" s="203"/>
      <c r="BE1830" s="203"/>
      <c r="BF1830" s="203"/>
      <c r="BG1830" s="203"/>
      <c r="BH1830" s="203"/>
      <c r="BI1830" s="203"/>
      <c r="BJ1830" s="203"/>
      <c r="BK1830" s="203"/>
      <c r="BL1830" s="203"/>
    </row>
    <row r="1831" spans="1:256" ht="12.75" customHeight="1" x14ac:dyDescent="0.2">
      <c r="A1831" s="203" t="s">
        <v>125</v>
      </c>
      <c r="B1831" s="203" t="s">
        <v>4471</v>
      </c>
      <c r="C1831" s="203" t="s">
        <v>709</v>
      </c>
      <c r="D1831" s="214">
        <v>32371</v>
      </c>
      <c r="E1831" s="203" t="s">
        <v>754</v>
      </c>
      <c r="F1831" s="203" t="s">
        <v>2150</v>
      </c>
      <c r="G1831" s="203" t="s">
        <v>4933</v>
      </c>
      <c r="H1831" s="203" t="s">
        <v>323</v>
      </c>
      <c r="I1831" s="203" t="s">
        <v>27</v>
      </c>
      <c r="J1831" s="203" t="s">
        <v>2236</v>
      </c>
      <c r="K1831" s="203" t="s">
        <v>323</v>
      </c>
      <c r="L1831" s="203" t="s">
        <v>27</v>
      </c>
      <c r="M1831" s="203" t="s">
        <v>2965</v>
      </c>
      <c r="N1831" s="203" t="s">
        <v>123</v>
      </c>
      <c r="O1831" s="203" t="s">
        <v>27</v>
      </c>
      <c r="P1831" s="203" t="s">
        <v>1734</v>
      </c>
      <c r="Q1831" s="203" t="s">
        <v>123</v>
      </c>
      <c r="R1831" s="203" t="s">
        <v>27</v>
      </c>
      <c r="S1831" s="203" t="s">
        <v>1917</v>
      </c>
      <c r="T1831" s="203" t="s">
        <v>123</v>
      </c>
      <c r="U1831" s="203" t="s">
        <v>27</v>
      </c>
      <c r="V1831" s="203" t="s">
        <v>1460</v>
      </c>
      <c r="W1831" s="203" t="s">
        <v>123</v>
      </c>
      <c r="X1831" s="203" t="s">
        <v>27</v>
      </c>
      <c r="Y1831" s="203" t="s">
        <v>1460</v>
      </c>
      <c r="Z1831" s="203" t="s">
        <v>323</v>
      </c>
      <c r="AA1831" s="203" t="s">
        <v>27</v>
      </c>
      <c r="AB1831" s="203" t="s">
        <v>1143</v>
      </c>
      <c r="AC1831" s="203" t="s">
        <v>323</v>
      </c>
      <c r="AD1831" s="203" t="s">
        <v>27</v>
      </c>
      <c r="AE1831" s="203" t="s">
        <v>36</v>
      </c>
      <c r="AF1831" s="203" t="s">
        <v>323</v>
      </c>
      <c r="AG1831" s="203" t="s">
        <v>27</v>
      </c>
      <c r="AH1831" s="203" t="s">
        <v>671</v>
      </c>
      <c r="AI1831" s="203">
        <v>0</v>
      </c>
      <c r="AJ1831" s="203">
        <v>0</v>
      </c>
      <c r="AK1831" s="203">
        <v>0</v>
      </c>
      <c r="AL1831" s="203"/>
      <c r="AM1831" s="203"/>
      <c r="AN1831" s="203"/>
      <c r="AO1831" s="203"/>
      <c r="AP1831" s="203"/>
      <c r="AQ1831" s="203"/>
      <c r="AR1831" s="203"/>
      <c r="AS1831" s="203"/>
      <c r="AT1831" s="203"/>
      <c r="AU1831" s="203"/>
      <c r="AV1831" s="203"/>
      <c r="AW1831" s="203"/>
      <c r="AX1831" s="203"/>
      <c r="AY1831" s="203"/>
      <c r="AZ1831" s="203"/>
      <c r="BA1831" s="203"/>
      <c r="BB1831" s="203"/>
      <c r="BC1831" s="203"/>
      <c r="BD1831" s="203"/>
      <c r="BE1831" s="203"/>
      <c r="BF1831" s="203"/>
      <c r="BG1831" s="203"/>
      <c r="BH1831" s="203"/>
      <c r="BI1831" s="203"/>
      <c r="BJ1831" s="203"/>
      <c r="BK1831" s="203"/>
      <c r="BL1831" s="203"/>
    </row>
    <row r="1832" spans="1:256" ht="12.75" customHeight="1" x14ac:dyDescent="0.2">
      <c r="A1832" s="203" t="s">
        <v>125</v>
      </c>
      <c r="B1832" s="203" t="s">
        <v>4208</v>
      </c>
      <c r="C1832" s="203" t="s">
        <v>3613</v>
      </c>
      <c r="D1832" s="214">
        <v>35767</v>
      </c>
      <c r="E1832" s="203" t="s">
        <v>3614</v>
      </c>
      <c r="F1832" s="203" t="s">
        <v>3446</v>
      </c>
      <c r="G1832" s="203" t="s">
        <v>4866</v>
      </c>
      <c r="H1832" s="203" t="s">
        <v>125</v>
      </c>
      <c r="I1832" s="203" t="s">
        <v>237</v>
      </c>
      <c r="J1832" s="203" t="s">
        <v>1056</v>
      </c>
      <c r="K1832" s="203"/>
      <c r="L1832" s="203"/>
      <c r="M1832" s="203"/>
      <c r="N1832" s="203"/>
      <c r="O1832" s="203"/>
      <c r="P1832" s="203"/>
      <c r="Q1832" s="203"/>
      <c r="R1832" s="203"/>
      <c r="S1832" s="203"/>
      <c r="T1832" s="203"/>
      <c r="U1832" s="203"/>
      <c r="V1832" s="203"/>
      <c r="W1832" s="203"/>
      <c r="X1832" s="203"/>
      <c r="Y1832" s="203"/>
      <c r="Z1832" s="203"/>
      <c r="AA1832" s="203"/>
      <c r="AB1832" s="203"/>
      <c r="AC1832" s="203"/>
      <c r="AD1832" s="203"/>
      <c r="AE1832" s="203"/>
      <c r="AF1832" s="203"/>
      <c r="AG1832" s="203"/>
      <c r="AH1832" s="203"/>
      <c r="AI1832" s="203"/>
      <c r="AJ1832" s="203"/>
      <c r="AK1832" s="203"/>
      <c r="AL1832" s="203"/>
      <c r="AM1832" s="203"/>
      <c r="AN1832" s="203"/>
      <c r="AO1832" s="203"/>
      <c r="AP1832" s="203"/>
      <c r="AQ1832" s="203"/>
      <c r="AR1832" s="203"/>
      <c r="AS1832" s="203"/>
      <c r="AT1832" s="203"/>
      <c r="AU1832" s="203"/>
      <c r="AV1832" s="203"/>
      <c r="AW1832" s="203"/>
      <c r="AX1832" s="203"/>
      <c r="AY1832" s="203"/>
      <c r="AZ1832" s="203"/>
      <c r="BA1832" s="203"/>
      <c r="BB1832" s="203"/>
      <c r="BC1832" s="203"/>
      <c r="BD1832" s="203"/>
      <c r="BE1832" s="203"/>
      <c r="BF1832" s="203"/>
      <c r="BG1832" s="203"/>
      <c r="BH1832" s="203"/>
      <c r="BI1832" s="203"/>
      <c r="BJ1832" s="203"/>
      <c r="BK1832" s="203"/>
      <c r="BL1832" s="203"/>
    </row>
    <row r="1833" spans="1:256" s="27" customFormat="1" ht="12.75" customHeight="1" x14ac:dyDescent="0.2">
      <c r="A1833" s="203" t="s">
        <v>125</v>
      </c>
      <c r="B1833" s="203" t="s">
        <v>4245</v>
      </c>
      <c r="C1833" s="203" t="s">
        <v>1765</v>
      </c>
      <c r="D1833" s="214">
        <v>34451</v>
      </c>
      <c r="E1833" s="203" t="s">
        <v>2034</v>
      </c>
      <c r="F1833" s="203" t="s">
        <v>2158</v>
      </c>
      <c r="G1833" s="203" t="s">
        <v>4733</v>
      </c>
      <c r="H1833" s="203" t="s">
        <v>323</v>
      </c>
      <c r="I1833" s="203" t="s">
        <v>346</v>
      </c>
      <c r="J1833" s="203" t="s">
        <v>1988</v>
      </c>
      <c r="K1833" s="203" t="s">
        <v>125</v>
      </c>
      <c r="L1833" s="203" t="s">
        <v>346</v>
      </c>
      <c r="M1833" s="203" t="s">
        <v>1102</v>
      </c>
      <c r="N1833" s="203" t="s">
        <v>64</v>
      </c>
      <c r="O1833" s="203" t="s">
        <v>39</v>
      </c>
      <c r="P1833" s="203" t="s">
        <v>1064</v>
      </c>
      <c r="Q1833" s="203" t="s">
        <v>64</v>
      </c>
      <c r="R1833" s="203" t="s">
        <v>39</v>
      </c>
      <c r="S1833" s="203" t="s">
        <v>1064</v>
      </c>
      <c r="T1833" s="203">
        <v>0</v>
      </c>
      <c r="U1833" s="203">
        <v>0</v>
      </c>
      <c r="V1833" s="203">
        <v>0</v>
      </c>
      <c r="W1833" s="203">
        <v>0</v>
      </c>
      <c r="X1833" s="203">
        <v>0</v>
      </c>
      <c r="Y1833" s="203">
        <v>0</v>
      </c>
      <c r="Z1833" s="203">
        <v>0</v>
      </c>
      <c r="AA1833" s="203">
        <v>0</v>
      </c>
      <c r="AB1833" s="203">
        <v>0</v>
      </c>
      <c r="AC1833" s="203">
        <v>0</v>
      </c>
      <c r="AD1833" s="203">
        <v>0</v>
      </c>
      <c r="AE1833" s="203">
        <v>0</v>
      </c>
      <c r="AF1833" s="203">
        <v>0</v>
      </c>
      <c r="AG1833" s="203">
        <v>0</v>
      </c>
      <c r="AH1833" s="203">
        <v>0</v>
      </c>
      <c r="AI1833" s="203">
        <v>0</v>
      </c>
      <c r="AJ1833" s="203">
        <v>0</v>
      </c>
      <c r="AK1833" s="203">
        <v>0</v>
      </c>
      <c r="AL1833" s="203"/>
      <c r="AM1833" s="203"/>
      <c r="AN1833" s="203"/>
      <c r="AO1833" s="203"/>
      <c r="AP1833" s="203"/>
      <c r="AQ1833" s="203"/>
      <c r="AR1833" s="203"/>
      <c r="AS1833" s="203"/>
      <c r="AT1833" s="203"/>
      <c r="AU1833" s="203"/>
      <c r="AV1833" s="203"/>
      <c r="AW1833" s="203"/>
      <c r="AX1833" s="203"/>
      <c r="AY1833" s="203"/>
      <c r="AZ1833" s="203"/>
      <c r="BA1833" s="203"/>
      <c r="BB1833" s="203"/>
      <c r="BC1833" s="203"/>
      <c r="BD1833" s="203"/>
      <c r="BE1833" s="203"/>
      <c r="BF1833" s="203"/>
      <c r="BG1833" s="203"/>
      <c r="BH1833" s="203"/>
      <c r="BI1833" s="203"/>
      <c r="BJ1833" s="203"/>
      <c r="BK1833" s="203"/>
      <c r="BL1833" s="20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c r="HK1833"/>
      <c r="HL1833"/>
      <c r="HM1833"/>
      <c r="HN1833"/>
      <c r="HO1833"/>
      <c r="HP1833"/>
      <c r="HQ1833"/>
      <c r="HR1833"/>
      <c r="HS1833"/>
      <c r="HT1833"/>
      <c r="HU1833"/>
      <c r="HV1833"/>
      <c r="HW1833"/>
      <c r="HX1833"/>
      <c r="HY1833"/>
      <c r="HZ1833"/>
      <c r="IA1833"/>
      <c r="IB1833"/>
      <c r="IC1833"/>
      <c r="ID1833"/>
      <c r="IE1833"/>
      <c r="IF1833"/>
      <c r="IG1833"/>
      <c r="IH1833"/>
      <c r="II1833"/>
      <c r="IJ1833"/>
      <c r="IK1833"/>
      <c r="IL1833"/>
      <c r="IM1833"/>
      <c r="IN1833"/>
      <c r="IO1833"/>
      <c r="IP1833"/>
      <c r="IQ1833"/>
      <c r="IR1833"/>
      <c r="IS1833"/>
      <c r="IT1833"/>
      <c r="IU1833"/>
      <c r="IV1833"/>
    </row>
    <row r="1834" spans="1:256" ht="12.75" customHeight="1" x14ac:dyDescent="0.2">
      <c r="A1834" s="10" t="s">
        <v>64</v>
      </c>
      <c r="B1834" s="10" t="s">
        <v>4208</v>
      </c>
      <c r="C1834" s="202" t="s">
        <v>4219</v>
      </c>
      <c r="D1834" s="221">
        <v>35064</v>
      </c>
      <c r="E1834" s="5" t="s">
        <v>3439</v>
      </c>
      <c r="F1834" s="5" t="s">
        <v>4944</v>
      </c>
      <c r="G1834" s="201" t="str">
        <f>IF(ISERROR(VLOOKUP(TRIM(C1834),'R2020'!$A$1:$I$1991,8,FALSE)),"",VLOOKUP(TRIM(C1834),'R2020'!$A$1:$I$1991,8,FALSE))</f>
        <v xml:space="preserve">04-0 </v>
      </c>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c r="BY1834" s="27"/>
      <c r="BZ1834" s="27"/>
      <c r="CA1834" s="27"/>
      <c r="CB1834" s="27"/>
      <c r="CC1834" s="27"/>
      <c r="CD1834" s="27"/>
      <c r="CE1834" s="27"/>
      <c r="CF1834" s="27"/>
      <c r="CG1834" s="27"/>
      <c r="CH1834" s="27"/>
      <c r="CI1834" s="27"/>
      <c r="CJ1834" s="27"/>
      <c r="CK1834" s="27"/>
      <c r="CL1834" s="27"/>
      <c r="CM1834" s="27"/>
      <c r="CN1834" s="27"/>
      <c r="CO1834" s="27"/>
      <c r="CP1834" s="27"/>
      <c r="CQ1834" s="27"/>
      <c r="CR1834" s="27"/>
      <c r="CS1834" s="27"/>
      <c r="CT1834" s="27"/>
      <c r="CU1834" s="27"/>
      <c r="CV1834" s="27"/>
      <c r="CW1834" s="27"/>
      <c r="CX1834" s="27"/>
      <c r="CY1834" s="27"/>
      <c r="CZ1834" s="27"/>
      <c r="DA1834" s="27"/>
      <c r="DB1834" s="27"/>
      <c r="DC1834" s="27"/>
      <c r="DD1834" s="27"/>
      <c r="DE1834" s="27"/>
      <c r="DF1834" s="27"/>
      <c r="DG1834" s="27"/>
      <c r="DH1834" s="27"/>
      <c r="DI1834" s="27"/>
      <c r="DJ1834" s="27"/>
      <c r="DK1834" s="27"/>
      <c r="DL1834" s="27"/>
      <c r="DM1834" s="27"/>
      <c r="DN1834" s="27"/>
      <c r="DO1834" s="27"/>
      <c r="DP1834" s="27"/>
      <c r="DQ1834" s="27"/>
      <c r="DR1834" s="27"/>
      <c r="DS1834" s="27"/>
      <c r="DT1834" s="27"/>
      <c r="DU1834" s="27"/>
      <c r="DV1834" s="27"/>
      <c r="DW1834" s="27"/>
      <c r="DX1834" s="27"/>
      <c r="DY1834" s="27"/>
      <c r="DZ1834" s="27"/>
      <c r="EA1834" s="27"/>
      <c r="EB1834" s="27"/>
      <c r="EC1834" s="27"/>
      <c r="ED1834" s="27"/>
      <c r="EE1834" s="27"/>
      <c r="EF1834" s="27"/>
      <c r="EG1834" s="27"/>
      <c r="EH1834" s="27"/>
      <c r="EI1834" s="27"/>
      <c r="EJ1834" s="27"/>
      <c r="EK1834" s="27"/>
      <c r="EL1834" s="27"/>
      <c r="EM1834" s="27"/>
      <c r="EN1834" s="27"/>
      <c r="EO1834" s="27"/>
      <c r="EP1834" s="27"/>
      <c r="EQ1834" s="27"/>
      <c r="ER1834" s="27"/>
      <c r="ES1834" s="27"/>
      <c r="ET1834" s="27"/>
      <c r="EU1834" s="27"/>
      <c r="EV1834" s="27"/>
      <c r="EW1834" s="27"/>
      <c r="EX1834" s="27"/>
      <c r="EY1834" s="27"/>
      <c r="EZ1834" s="27"/>
      <c r="FA1834" s="27"/>
      <c r="FB1834" s="27"/>
      <c r="FC1834" s="27"/>
      <c r="FD1834" s="27"/>
      <c r="FE1834" s="27"/>
      <c r="FF1834" s="27"/>
      <c r="FG1834" s="27"/>
      <c r="FH1834" s="27"/>
      <c r="FI1834" s="27"/>
      <c r="FJ1834" s="27"/>
      <c r="FK1834" s="27"/>
      <c r="FL1834" s="27"/>
      <c r="FM1834" s="27"/>
      <c r="FN1834" s="27"/>
      <c r="FO1834" s="27"/>
      <c r="FP1834" s="27"/>
      <c r="FQ1834" s="27"/>
      <c r="FR1834" s="27"/>
      <c r="FS1834" s="27"/>
      <c r="FT1834" s="27"/>
      <c r="FU1834" s="27"/>
      <c r="FV1834" s="27"/>
      <c r="FW1834" s="27"/>
      <c r="FX1834" s="27"/>
      <c r="FY1834" s="27"/>
      <c r="FZ1834" s="27"/>
      <c r="GA1834" s="27"/>
      <c r="GB1834" s="27"/>
      <c r="GC1834" s="27"/>
      <c r="GD1834" s="27"/>
      <c r="GE1834" s="27"/>
      <c r="GF1834" s="27"/>
      <c r="GG1834" s="27"/>
      <c r="GH1834" s="27"/>
      <c r="GI1834" s="27"/>
      <c r="GJ1834" s="27"/>
      <c r="GK1834" s="27"/>
      <c r="GL1834" s="27"/>
      <c r="GM1834" s="27"/>
      <c r="GN1834" s="27"/>
      <c r="GO1834" s="27"/>
      <c r="GP1834" s="27"/>
      <c r="GQ1834" s="27"/>
      <c r="GR1834" s="27"/>
      <c r="GS1834" s="27"/>
      <c r="GT1834" s="27"/>
      <c r="GU1834" s="27"/>
      <c r="GV1834" s="27"/>
      <c r="GW1834" s="27"/>
      <c r="GX1834" s="27"/>
      <c r="GY1834" s="27"/>
      <c r="GZ1834" s="27"/>
      <c r="HA1834" s="27"/>
      <c r="HB1834" s="27"/>
      <c r="HC1834" s="27"/>
      <c r="HD1834" s="27"/>
      <c r="HE1834" s="27"/>
      <c r="HF1834" s="27"/>
      <c r="HG1834" s="27"/>
      <c r="HH1834" s="27"/>
      <c r="HI1834" s="27"/>
      <c r="HJ1834" s="27"/>
      <c r="HK1834" s="27"/>
      <c r="HL1834" s="27"/>
      <c r="HM1834" s="27"/>
      <c r="HN1834" s="27"/>
      <c r="HO1834" s="27"/>
      <c r="HP1834" s="27"/>
      <c r="HQ1834" s="27"/>
      <c r="HR1834" s="27"/>
      <c r="HS1834" s="27"/>
      <c r="HT1834" s="27"/>
      <c r="HU1834" s="27"/>
      <c r="HV1834" s="27"/>
      <c r="HW1834" s="27"/>
      <c r="HX1834" s="27"/>
      <c r="HY1834" s="27"/>
      <c r="HZ1834" s="27"/>
      <c r="IA1834" s="27"/>
      <c r="IB1834" s="27"/>
      <c r="IC1834" s="27"/>
      <c r="ID1834" s="27"/>
      <c r="IE1834" s="27"/>
      <c r="IF1834" s="27"/>
      <c r="IG1834" s="27"/>
      <c r="IH1834" s="27"/>
      <c r="II1834" s="27"/>
      <c r="IJ1834" s="27"/>
      <c r="IK1834" s="27"/>
      <c r="IL1834" s="27"/>
      <c r="IM1834" s="27"/>
      <c r="IN1834" s="27"/>
      <c r="IO1834" s="27"/>
      <c r="IP1834" s="27"/>
      <c r="IQ1834" s="27"/>
      <c r="IR1834" s="27"/>
      <c r="IS1834" s="27"/>
      <c r="IT1834" s="27"/>
      <c r="IU1834" s="27"/>
      <c r="IV1834" s="27"/>
    </row>
    <row r="1835" spans="1:256" ht="12.75" customHeight="1" x14ac:dyDescent="0.2">
      <c r="A1835" s="203" t="s">
        <v>4029</v>
      </c>
      <c r="B1835" s="203" t="s">
        <v>4028</v>
      </c>
      <c r="C1835" s="203" t="s">
        <v>844</v>
      </c>
      <c r="D1835" s="214">
        <v>32808</v>
      </c>
      <c r="E1835" s="203" t="s">
        <v>876</v>
      </c>
      <c r="F1835" s="203" t="s">
        <v>2148</v>
      </c>
      <c r="G1835" s="203" t="s">
        <v>4028</v>
      </c>
      <c r="H1835" s="203" t="s">
        <v>126</v>
      </c>
      <c r="I1835" s="203" t="s">
        <v>450</v>
      </c>
      <c r="J1835" s="203" t="s">
        <v>1146</v>
      </c>
      <c r="K1835" s="203" t="s">
        <v>455</v>
      </c>
      <c r="L1835" s="203" t="s">
        <v>2235</v>
      </c>
      <c r="M1835" s="203" t="s">
        <v>1086</v>
      </c>
      <c r="N1835" s="203" t="s">
        <v>455</v>
      </c>
      <c r="O1835" s="203" t="s">
        <v>2235</v>
      </c>
      <c r="P1835" s="203" t="s">
        <v>1109</v>
      </c>
      <c r="Q1835" s="203" t="s">
        <v>52</v>
      </c>
      <c r="R1835" s="203" t="s">
        <v>1678</v>
      </c>
      <c r="S1835" s="203" t="s">
        <v>1480</v>
      </c>
      <c r="T1835" s="203" t="s">
        <v>1431</v>
      </c>
      <c r="U1835" s="203" t="s">
        <v>350</v>
      </c>
      <c r="V1835" s="203" t="s">
        <v>1432</v>
      </c>
      <c r="W1835" s="203" t="s">
        <v>1431</v>
      </c>
      <c r="X1835" s="203" t="s">
        <v>350</v>
      </c>
      <c r="Y1835" s="203" t="s">
        <v>1432</v>
      </c>
      <c r="Z1835" s="203" t="s">
        <v>364</v>
      </c>
      <c r="AA1835" s="203" t="s">
        <v>350</v>
      </c>
      <c r="AB1835" s="203" t="s">
        <v>1061</v>
      </c>
      <c r="AC1835" s="203" t="s">
        <v>366</v>
      </c>
      <c r="AD1835" s="203" t="s">
        <v>122</v>
      </c>
      <c r="AE1835" s="203" t="s">
        <v>328</v>
      </c>
      <c r="AF1835" s="203">
        <v>0</v>
      </c>
      <c r="AG1835" s="203">
        <v>0</v>
      </c>
      <c r="AH1835" s="203">
        <v>0</v>
      </c>
      <c r="AI1835" s="203">
        <v>0</v>
      </c>
      <c r="AJ1835" s="203">
        <v>0</v>
      </c>
      <c r="AK1835" s="203">
        <v>0</v>
      </c>
      <c r="AL1835" s="203"/>
      <c r="AM1835" s="203"/>
      <c r="AN1835" s="203"/>
      <c r="AO1835" s="203"/>
      <c r="AP1835" s="203"/>
      <c r="AQ1835" s="203"/>
      <c r="AR1835" s="203"/>
      <c r="AS1835" s="203"/>
      <c r="AT1835" s="203"/>
      <c r="AU1835" s="203"/>
      <c r="AV1835" s="203"/>
      <c r="AW1835" s="203"/>
      <c r="AX1835" s="203"/>
      <c r="AY1835" s="203"/>
      <c r="AZ1835" s="203"/>
      <c r="BA1835" s="203"/>
      <c r="BB1835" s="203"/>
      <c r="BC1835" s="203"/>
      <c r="BD1835" s="203"/>
      <c r="BE1835" s="203"/>
      <c r="BF1835" s="203"/>
      <c r="BG1835" s="203"/>
      <c r="BH1835" s="203"/>
      <c r="BI1835" s="203"/>
      <c r="BJ1835" s="203"/>
      <c r="BK1835" s="203"/>
      <c r="BL1835" s="203"/>
    </row>
    <row r="1836" spans="1:256" ht="12.75" customHeight="1" x14ac:dyDescent="0.2">
      <c r="A1836" s="203" t="s">
        <v>4028</v>
      </c>
      <c r="B1836" s="203" t="s">
        <v>4028</v>
      </c>
      <c r="C1836" s="203"/>
      <c r="D1836" s="214"/>
      <c r="E1836" s="203"/>
      <c r="F1836" s="203"/>
      <c r="G1836" s="203" t="s">
        <v>4028</v>
      </c>
      <c r="H1836" s="203" t="s">
        <v>4028</v>
      </c>
      <c r="I1836" s="203" t="s">
        <v>4028</v>
      </c>
      <c r="J1836" s="203" t="s">
        <v>4028</v>
      </c>
      <c r="K1836" s="203" t="s">
        <v>4028</v>
      </c>
      <c r="L1836" s="203" t="s">
        <v>4028</v>
      </c>
      <c r="M1836" s="203" t="s">
        <v>4028</v>
      </c>
      <c r="N1836" s="203" t="s">
        <v>4028</v>
      </c>
      <c r="O1836" s="203" t="s">
        <v>4028</v>
      </c>
      <c r="P1836" s="203" t="s">
        <v>4028</v>
      </c>
      <c r="Q1836" s="203"/>
      <c r="R1836" s="203"/>
      <c r="S1836" s="203"/>
      <c r="T1836" s="203" t="s">
        <v>4028</v>
      </c>
      <c r="U1836" s="203" t="s">
        <v>4028</v>
      </c>
      <c r="V1836" s="203" t="s">
        <v>4028</v>
      </c>
      <c r="W1836" s="203" t="s">
        <v>4028</v>
      </c>
      <c r="X1836" s="203" t="s">
        <v>4028</v>
      </c>
      <c r="Y1836" s="203" t="s">
        <v>4028</v>
      </c>
      <c r="Z1836" s="203" t="s">
        <v>4028</v>
      </c>
      <c r="AA1836" s="203" t="s">
        <v>4028</v>
      </c>
      <c r="AB1836" s="203" t="s">
        <v>4028</v>
      </c>
      <c r="AC1836" s="203" t="s">
        <v>4028</v>
      </c>
      <c r="AD1836" s="203" t="s">
        <v>4028</v>
      </c>
      <c r="AE1836" s="203" t="s">
        <v>4028</v>
      </c>
      <c r="AF1836" s="203" t="s">
        <v>4028</v>
      </c>
      <c r="AG1836" s="203" t="s">
        <v>4028</v>
      </c>
      <c r="AH1836" s="203" t="s">
        <v>4028</v>
      </c>
      <c r="AI1836" s="203" t="s">
        <v>4028</v>
      </c>
      <c r="AJ1836" s="203" t="s">
        <v>4028</v>
      </c>
      <c r="AK1836" s="203" t="s">
        <v>4028</v>
      </c>
      <c r="AL1836" s="203"/>
      <c r="AM1836" s="203"/>
      <c r="AN1836" s="203"/>
      <c r="AO1836" s="203"/>
      <c r="AP1836" s="203"/>
      <c r="AQ1836" s="203"/>
      <c r="AR1836" s="203"/>
      <c r="AS1836" s="203"/>
      <c r="AT1836" s="203"/>
      <c r="AU1836" s="203"/>
      <c r="AV1836" s="203"/>
      <c r="AW1836" s="203"/>
      <c r="AX1836" s="203"/>
      <c r="AY1836" s="203"/>
      <c r="AZ1836" s="203"/>
      <c r="BA1836" s="203"/>
      <c r="BB1836" s="203"/>
      <c r="BC1836" s="203"/>
      <c r="BD1836" s="203"/>
      <c r="BE1836" s="203"/>
      <c r="BF1836" s="203"/>
      <c r="BG1836" s="203"/>
      <c r="BH1836" s="203"/>
      <c r="BI1836" s="203"/>
      <c r="BJ1836" s="203"/>
      <c r="BK1836" s="203"/>
      <c r="BL1836" s="203"/>
    </row>
    <row r="1837" spans="1:256" ht="12.75" customHeight="1" x14ac:dyDescent="0.2">
      <c r="A1837" s="203" t="s">
        <v>529</v>
      </c>
      <c r="B1837" s="203" t="s">
        <v>4120</v>
      </c>
      <c r="C1837" s="203" t="s">
        <v>2531</v>
      </c>
      <c r="D1837" s="214">
        <v>33650</v>
      </c>
      <c r="E1837" s="203" t="s">
        <v>2532</v>
      </c>
      <c r="F1837" s="203" t="s">
        <v>2888</v>
      </c>
      <c r="G1837" s="203" t="s">
        <v>4770</v>
      </c>
      <c r="H1837" s="203" t="s">
        <v>529</v>
      </c>
      <c r="I1837" s="203" t="s">
        <v>460</v>
      </c>
      <c r="J1837" s="203" t="s">
        <v>60</v>
      </c>
      <c r="K1837" s="203" t="s">
        <v>529</v>
      </c>
      <c r="L1837" s="203" t="s">
        <v>460</v>
      </c>
      <c r="M1837" s="203" t="s">
        <v>129</v>
      </c>
      <c r="N1837" s="203" t="s">
        <v>529</v>
      </c>
      <c r="O1837" s="203" t="s">
        <v>460</v>
      </c>
      <c r="P1837" s="203" t="s">
        <v>60</v>
      </c>
      <c r="Q1837" s="203"/>
      <c r="R1837" s="203"/>
      <c r="S1837" s="203"/>
      <c r="T1837" s="203" t="s">
        <v>327</v>
      </c>
      <c r="U1837" s="203" t="s">
        <v>460</v>
      </c>
      <c r="V1837" s="203" t="s">
        <v>328</v>
      </c>
      <c r="W1837" s="203" t="s">
        <v>327</v>
      </c>
      <c r="X1837" s="203" t="s">
        <v>460</v>
      </c>
      <c r="Y1837" s="203" t="s">
        <v>328</v>
      </c>
      <c r="Z1837" s="203" t="s">
        <v>529</v>
      </c>
      <c r="AA1837" s="203" t="s">
        <v>460</v>
      </c>
      <c r="AB1837" s="203" t="s">
        <v>365</v>
      </c>
      <c r="AC1837" s="203">
        <v>0</v>
      </c>
      <c r="AD1837" s="203">
        <v>0</v>
      </c>
      <c r="AE1837" s="203">
        <v>0</v>
      </c>
      <c r="AF1837" s="203">
        <v>0</v>
      </c>
      <c r="AG1837" s="203">
        <v>0</v>
      </c>
      <c r="AH1837" s="203">
        <v>0</v>
      </c>
      <c r="AI1837" s="203">
        <v>0</v>
      </c>
      <c r="AJ1837" s="203">
        <v>0</v>
      </c>
      <c r="AK1837" s="203">
        <v>0</v>
      </c>
      <c r="AL1837" s="203"/>
      <c r="AM1837" s="203"/>
      <c r="AN1837" s="203"/>
      <c r="AO1837" s="203"/>
      <c r="AP1837" s="203"/>
      <c r="AQ1837" s="203"/>
      <c r="AR1837" s="203"/>
      <c r="AS1837" s="203"/>
      <c r="AT1837" s="203"/>
      <c r="AU1837" s="203"/>
      <c r="AV1837" s="203"/>
      <c r="AW1837" s="203"/>
      <c r="AX1837" s="203"/>
      <c r="AY1837" s="203"/>
      <c r="AZ1837" s="203"/>
      <c r="BA1837" s="203"/>
      <c r="BB1837" s="203"/>
      <c r="BC1837" s="203"/>
      <c r="BD1837" s="203"/>
      <c r="BE1837" s="203"/>
      <c r="BF1837" s="203"/>
      <c r="BG1837" s="203"/>
      <c r="BH1837" s="203"/>
      <c r="BI1837" s="203"/>
      <c r="BJ1837" s="203"/>
      <c r="BK1837" s="203"/>
      <c r="BL1837" s="203"/>
    </row>
    <row r="1838" spans="1:256" ht="12.75" customHeight="1" x14ac:dyDescent="0.2">
      <c r="A1838" s="203" t="s">
        <v>529</v>
      </c>
      <c r="B1838" s="203" t="s">
        <v>4427</v>
      </c>
      <c r="C1838" s="203" t="s">
        <v>2681</v>
      </c>
      <c r="D1838" s="214">
        <v>34900</v>
      </c>
      <c r="E1838" s="203" t="s">
        <v>2583</v>
      </c>
      <c r="F1838" s="203" t="s">
        <v>2588</v>
      </c>
      <c r="G1838" s="203" t="s">
        <v>4735</v>
      </c>
      <c r="H1838" s="203" t="s">
        <v>529</v>
      </c>
      <c r="I1838" s="203" t="s">
        <v>453</v>
      </c>
      <c r="J1838" s="203" t="s">
        <v>60</v>
      </c>
      <c r="K1838" s="203" t="s">
        <v>529</v>
      </c>
      <c r="L1838" s="203" t="s">
        <v>453</v>
      </c>
      <c r="M1838" s="203" t="s">
        <v>328</v>
      </c>
      <c r="N1838" s="203" t="s">
        <v>327</v>
      </c>
      <c r="O1838" s="203" t="s">
        <v>453</v>
      </c>
      <c r="P1838" s="203" t="s">
        <v>328</v>
      </c>
      <c r="Q1838" s="203"/>
      <c r="R1838" s="203"/>
      <c r="S1838" s="203"/>
      <c r="T1838" s="203">
        <v>0</v>
      </c>
      <c r="U1838" s="203">
        <v>0</v>
      </c>
      <c r="V1838" s="203">
        <v>0</v>
      </c>
      <c r="W1838" s="203">
        <v>0</v>
      </c>
      <c r="X1838" s="203">
        <v>0</v>
      </c>
      <c r="Y1838" s="203">
        <v>0</v>
      </c>
      <c r="Z1838" s="203">
        <v>0</v>
      </c>
      <c r="AA1838" s="203">
        <v>0</v>
      </c>
      <c r="AB1838" s="203">
        <v>0</v>
      </c>
      <c r="AC1838" s="203">
        <v>0</v>
      </c>
      <c r="AD1838" s="203">
        <v>0</v>
      </c>
      <c r="AE1838" s="203">
        <v>0</v>
      </c>
      <c r="AF1838" s="203">
        <v>0</v>
      </c>
      <c r="AG1838" s="203">
        <v>0</v>
      </c>
      <c r="AH1838" s="203">
        <v>0</v>
      </c>
      <c r="AI1838" s="203">
        <v>0</v>
      </c>
      <c r="AJ1838" s="203">
        <v>0</v>
      </c>
      <c r="AK1838" s="203">
        <v>0</v>
      </c>
      <c r="AL1838" s="203"/>
      <c r="AM1838" s="203"/>
      <c r="AN1838" s="203"/>
      <c r="AO1838" s="203"/>
      <c r="AP1838" s="203"/>
      <c r="AQ1838" s="203"/>
      <c r="AR1838" s="203"/>
      <c r="AS1838" s="203"/>
      <c r="AT1838" s="203"/>
      <c r="AU1838" s="203"/>
      <c r="AV1838" s="203"/>
      <c r="AW1838" s="203"/>
      <c r="AX1838" s="203"/>
      <c r="AY1838" s="203"/>
      <c r="AZ1838" s="203"/>
      <c r="BA1838" s="203"/>
      <c r="BB1838" s="203"/>
      <c r="BC1838" s="203"/>
      <c r="BD1838" s="203"/>
      <c r="BE1838" s="203"/>
      <c r="BF1838" s="203"/>
      <c r="BG1838" s="203"/>
      <c r="BH1838" s="203"/>
      <c r="BI1838" s="203"/>
      <c r="BJ1838" s="203"/>
      <c r="BK1838" s="203"/>
      <c r="BL1838" s="203"/>
    </row>
    <row r="1839" spans="1:256" ht="12.75" customHeight="1" x14ac:dyDescent="0.2">
      <c r="A1839" s="203" t="s">
        <v>368</v>
      </c>
      <c r="B1839" s="203" t="s">
        <v>4313</v>
      </c>
      <c r="C1839" s="203" t="s">
        <v>1323</v>
      </c>
      <c r="D1839" s="214">
        <v>33372</v>
      </c>
      <c r="E1839" s="203" t="s">
        <v>1324</v>
      </c>
      <c r="F1839" s="203" t="s">
        <v>2171</v>
      </c>
      <c r="G1839" s="203" t="s">
        <v>4734</v>
      </c>
      <c r="H1839" s="203" t="s">
        <v>366</v>
      </c>
      <c r="I1839" s="203" t="s">
        <v>506</v>
      </c>
      <c r="J1839" s="203" t="s">
        <v>1060</v>
      </c>
      <c r="K1839" s="203" t="s">
        <v>366</v>
      </c>
      <c r="L1839" s="203" t="s">
        <v>506</v>
      </c>
      <c r="M1839" s="203" t="s">
        <v>1066</v>
      </c>
      <c r="N1839" s="203" t="s">
        <v>366</v>
      </c>
      <c r="O1839" s="203" t="s">
        <v>506</v>
      </c>
      <c r="P1839" s="203" t="s">
        <v>1374</v>
      </c>
      <c r="Q1839" s="203" t="s">
        <v>364</v>
      </c>
      <c r="R1839" s="203" t="s">
        <v>506</v>
      </c>
      <c r="S1839" s="203" t="s">
        <v>1061</v>
      </c>
      <c r="T1839" s="203" t="s">
        <v>364</v>
      </c>
      <c r="U1839" s="203" t="s">
        <v>506</v>
      </c>
      <c r="V1839" s="203" t="s">
        <v>1061</v>
      </c>
      <c r="W1839" s="203" t="s">
        <v>364</v>
      </c>
      <c r="X1839" s="203" t="s">
        <v>506</v>
      </c>
      <c r="Y1839" s="203" t="s">
        <v>1061</v>
      </c>
      <c r="Z1839" s="203" t="s">
        <v>364</v>
      </c>
      <c r="AA1839" s="203" t="s">
        <v>506</v>
      </c>
      <c r="AB1839" s="203" t="s">
        <v>1061</v>
      </c>
      <c r="AC1839" s="203">
        <v>0</v>
      </c>
      <c r="AD1839" s="203">
        <v>0</v>
      </c>
      <c r="AE1839" s="203">
        <v>0</v>
      </c>
      <c r="AF1839" s="203">
        <v>0</v>
      </c>
      <c r="AG1839" s="203">
        <v>0</v>
      </c>
      <c r="AH1839" s="203">
        <v>0</v>
      </c>
      <c r="AI1839" s="203">
        <v>0</v>
      </c>
      <c r="AJ1839" s="203">
        <v>0</v>
      </c>
      <c r="AK1839" s="203">
        <v>0</v>
      </c>
      <c r="AL1839" s="203"/>
      <c r="AM1839" s="203"/>
      <c r="AN1839" s="203"/>
      <c r="AO1839" s="203"/>
      <c r="AP1839" s="203"/>
      <c r="AQ1839" s="203"/>
      <c r="AR1839" s="203"/>
      <c r="AS1839" s="203"/>
      <c r="AT1839" s="203"/>
      <c r="AU1839" s="203"/>
      <c r="AV1839" s="203"/>
      <c r="AW1839" s="203"/>
      <c r="AX1839" s="203"/>
      <c r="AY1839" s="203"/>
      <c r="AZ1839" s="203"/>
      <c r="BA1839" s="203"/>
      <c r="BB1839" s="203"/>
      <c r="BC1839" s="203"/>
      <c r="BD1839" s="203"/>
      <c r="BE1839" s="203"/>
      <c r="BF1839" s="203"/>
      <c r="BG1839" s="203"/>
      <c r="BH1839" s="203"/>
      <c r="BI1839" s="203"/>
      <c r="BJ1839" s="203"/>
      <c r="BK1839" s="203"/>
      <c r="BL1839" s="203"/>
    </row>
    <row r="1840" spans="1:256" ht="12.75" customHeight="1" x14ac:dyDescent="0.2">
      <c r="A1840" s="205" t="s">
        <v>368</v>
      </c>
      <c r="B1840" s="205" t="s">
        <v>78</v>
      </c>
      <c r="C1840" s="203" t="s">
        <v>3056</v>
      </c>
      <c r="D1840" s="215">
        <v>32930</v>
      </c>
      <c r="E1840" s="216" t="s">
        <v>859</v>
      </c>
      <c r="F1840" s="216" t="s">
        <v>4516</v>
      </c>
      <c r="G1840" s="216" t="s">
        <v>1060</v>
      </c>
      <c r="H1840" s="205" t="s">
        <v>364</v>
      </c>
      <c r="I1840" s="205" t="s">
        <v>78</v>
      </c>
      <c r="J1840" s="216" t="s">
        <v>1061</v>
      </c>
      <c r="K1840" s="205" t="s">
        <v>364</v>
      </c>
      <c r="L1840" s="205" t="s">
        <v>367</v>
      </c>
      <c r="M1840" s="216" t="s">
        <v>1061</v>
      </c>
      <c r="N1840" s="203"/>
      <c r="O1840" s="205"/>
      <c r="P1840" s="206"/>
      <c r="Q1840" s="203"/>
      <c r="R1840" s="205"/>
      <c r="S1840" s="206"/>
      <c r="T1840" s="203" t="s">
        <v>364</v>
      </c>
      <c r="U1840" s="205" t="s">
        <v>237</v>
      </c>
      <c r="V1840" s="206" t="s">
        <v>1061</v>
      </c>
      <c r="W1840" s="203"/>
      <c r="X1840" s="205"/>
      <c r="Y1840" s="206"/>
      <c r="Z1840" s="203" t="s">
        <v>364</v>
      </c>
      <c r="AA1840" s="205" t="s">
        <v>237</v>
      </c>
      <c r="AB1840" s="206" t="s">
        <v>365</v>
      </c>
      <c r="AC1840" s="203"/>
      <c r="AD1840" s="205"/>
      <c r="AE1840" s="206"/>
      <c r="AF1840" s="203"/>
      <c r="AG1840" s="205"/>
      <c r="AH1840" s="206"/>
      <c r="AI1840" s="203"/>
      <c r="AJ1840" s="205"/>
      <c r="AK1840" s="206"/>
      <c r="AL1840" s="203"/>
      <c r="AM1840" s="205"/>
      <c r="AN1840" s="206"/>
      <c r="AO1840" s="203"/>
      <c r="AP1840" s="205"/>
      <c r="AQ1840" s="206"/>
      <c r="AR1840" s="203"/>
      <c r="AS1840" s="205"/>
      <c r="AT1840" s="206"/>
      <c r="AU1840" s="203"/>
      <c r="AV1840" s="205"/>
      <c r="AW1840" s="206"/>
      <c r="AX1840" s="203"/>
      <c r="AY1840" s="205"/>
      <c r="AZ1840" s="206"/>
      <c r="BA1840" s="203"/>
      <c r="BB1840" s="205"/>
      <c r="BC1840" s="206"/>
      <c r="BD1840" s="203"/>
      <c r="BE1840" s="203"/>
      <c r="BF1840" s="206"/>
      <c r="BG1840" s="205"/>
      <c r="BH1840" s="205"/>
      <c r="BI1840" s="205"/>
      <c r="BJ1840" s="205"/>
      <c r="BK1840" s="205"/>
      <c r="BL1840" s="205"/>
    </row>
    <row r="1841" spans="1:64" ht="12.75" customHeight="1" x14ac:dyDescent="0.2">
      <c r="A1841" s="203" t="s">
        <v>327</v>
      </c>
      <c r="B1841" s="203" t="s">
        <v>4275</v>
      </c>
      <c r="C1841" s="203" t="s">
        <v>2644</v>
      </c>
      <c r="D1841" s="214">
        <v>34705</v>
      </c>
      <c r="E1841" s="203" t="s">
        <v>2586</v>
      </c>
      <c r="F1841" s="203" t="s">
        <v>2893</v>
      </c>
      <c r="G1841" s="203" t="s">
        <v>4735</v>
      </c>
      <c r="H1841" s="203" t="s">
        <v>529</v>
      </c>
      <c r="I1841" s="203" t="s">
        <v>2215</v>
      </c>
      <c r="J1841" s="203" t="s">
        <v>328</v>
      </c>
      <c r="K1841" s="203" t="s">
        <v>529</v>
      </c>
      <c r="L1841" s="203" t="s">
        <v>2215</v>
      </c>
      <c r="M1841" s="203" t="s">
        <v>328</v>
      </c>
      <c r="N1841" s="203" t="s">
        <v>364</v>
      </c>
      <c r="O1841" s="203" t="s">
        <v>2215</v>
      </c>
      <c r="P1841" s="203" t="s">
        <v>1061</v>
      </c>
      <c r="Q1841" s="203"/>
      <c r="R1841" s="203"/>
      <c r="S1841" s="203"/>
      <c r="T1841" s="203">
        <v>0</v>
      </c>
      <c r="U1841" s="203">
        <v>0</v>
      </c>
      <c r="V1841" s="203">
        <v>0</v>
      </c>
      <c r="W1841" s="203">
        <v>0</v>
      </c>
      <c r="X1841" s="203">
        <v>0</v>
      </c>
      <c r="Y1841" s="203">
        <v>0</v>
      </c>
      <c r="Z1841" s="203">
        <v>0</v>
      </c>
      <c r="AA1841" s="203">
        <v>0</v>
      </c>
      <c r="AB1841" s="203">
        <v>0</v>
      </c>
      <c r="AC1841" s="203">
        <v>0</v>
      </c>
      <c r="AD1841" s="203">
        <v>0</v>
      </c>
      <c r="AE1841" s="203">
        <v>0</v>
      </c>
      <c r="AF1841" s="203">
        <v>0</v>
      </c>
      <c r="AG1841" s="203">
        <v>0</v>
      </c>
      <c r="AH1841" s="203">
        <v>0</v>
      </c>
      <c r="AI1841" s="203">
        <v>0</v>
      </c>
      <c r="AJ1841" s="203">
        <v>0</v>
      </c>
      <c r="AK1841" s="203">
        <v>0</v>
      </c>
      <c r="AL1841" s="203"/>
      <c r="AM1841" s="203"/>
      <c r="AN1841" s="203"/>
      <c r="AO1841" s="203"/>
      <c r="AP1841" s="203"/>
      <c r="AQ1841" s="203"/>
      <c r="AR1841" s="203"/>
      <c r="AS1841" s="203"/>
      <c r="AT1841" s="203"/>
      <c r="AU1841" s="203"/>
      <c r="AV1841" s="203"/>
      <c r="AW1841" s="203"/>
      <c r="AX1841" s="203"/>
      <c r="AY1841" s="203"/>
      <c r="AZ1841" s="203"/>
      <c r="BA1841" s="203"/>
      <c r="BB1841" s="203"/>
      <c r="BC1841" s="203"/>
      <c r="BD1841" s="203"/>
      <c r="BE1841" s="203"/>
      <c r="BF1841" s="203"/>
      <c r="BG1841" s="203"/>
      <c r="BH1841" s="203"/>
      <c r="BI1841" s="203"/>
      <c r="BJ1841" s="203"/>
      <c r="BK1841" s="203"/>
      <c r="BL1841" s="203"/>
    </row>
    <row r="1842" spans="1:64" ht="12.75" customHeight="1" x14ac:dyDescent="0.2">
      <c r="A1842" s="203" t="s">
        <v>4934</v>
      </c>
      <c r="B1842" s="203" t="s">
        <v>2215</v>
      </c>
      <c r="C1842" s="203" t="s">
        <v>4293</v>
      </c>
      <c r="D1842" s="215">
        <v>35581</v>
      </c>
      <c r="E1842" s="205" t="s">
        <v>3456</v>
      </c>
      <c r="F1842" s="206" t="s">
        <v>4510</v>
      </c>
      <c r="G1842" s="206" t="s">
        <v>1366</v>
      </c>
      <c r="H1842" s="203"/>
      <c r="I1842" s="203"/>
      <c r="J1842" s="206"/>
      <c r="K1842" s="203"/>
      <c r="L1842" s="203"/>
      <c r="M1842" s="206"/>
      <c r="N1842" s="203"/>
      <c r="O1842" s="203"/>
      <c r="P1842" s="206"/>
      <c r="Q1842" s="203"/>
      <c r="R1842" s="203"/>
      <c r="S1842" s="203"/>
      <c r="T1842" s="203"/>
      <c r="U1842" s="203"/>
      <c r="V1842" s="203"/>
      <c r="W1842" s="203"/>
      <c r="X1842" s="203"/>
      <c r="Y1842" s="203"/>
      <c r="Z1842" s="203"/>
      <c r="AA1842" s="203"/>
      <c r="AB1842" s="203"/>
      <c r="AC1842" s="203"/>
      <c r="AD1842" s="203"/>
      <c r="AE1842" s="203"/>
      <c r="AF1842" s="203"/>
      <c r="AG1842" s="203"/>
      <c r="AH1842" s="203"/>
      <c r="AI1842" s="203"/>
      <c r="AJ1842" s="203"/>
      <c r="AK1842" s="203"/>
      <c r="AL1842" s="203"/>
      <c r="AM1842" s="203"/>
      <c r="AN1842" s="203"/>
      <c r="AO1842" s="203"/>
      <c r="AP1842" s="203"/>
      <c r="AQ1842" s="203"/>
      <c r="AR1842" s="203"/>
      <c r="AS1842" s="203"/>
      <c r="AT1842" s="203"/>
      <c r="AU1842" s="203"/>
      <c r="AV1842" s="203"/>
      <c r="AW1842" s="203"/>
      <c r="AX1842" s="203"/>
      <c r="AY1842" s="203"/>
      <c r="AZ1842" s="203"/>
      <c r="BA1842" s="203"/>
      <c r="BB1842" s="203"/>
      <c r="BC1842" s="203"/>
      <c r="BD1842" s="203"/>
      <c r="BE1842" s="203"/>
      <c r="BF1842" s="203"/>
      <c r="BG1842" s="203"/>
      <c r="BH1842" s="203"/>
      <c r="BI1842" s="203"/>
      <c r="BJ1842" s="203"/>
      <c r="BK1842" s="203"/>
      <c r="BL1842" s="203"/>
    </row>
    <row r="1843" spans="1:64" ht="12.75" customHeight="1" x14ac:dyDescent="0.2">
      <c r="A1843" s="203" t="s">
        <v>366</v>
      </c>
      <c r="B1843" s="203" t="s">
        <v>446</v>
      </c>
      <c r="C1843" s="203" t="s">
        <v>4378</v>
      </c>
      <c r="D1843" s="215">
        <v>35348</v>
      </c>
      <c r="E1843" s="205" t="s">
        <v>4511</v>
      </c>
      <c r="F1843" s="206" t="s">
        <v>4517</v>
      </c>
      <c r="G1843" s="206" t="s">
        <v>1059</v>
      </c>
      <c r="H1843" s="203"/>
      <c r="I1843" s="203"/>
      <c r="J1843" s="206"/>
      <c r="K1843" s="203"/>
      <c r="L1843" s="203"/>
      <c r="M1843" s="206"/>
      <c r="N1843" s="203"/>
      <c r="O1843" s="203"/>
      <c r="P1843" s="206"/>
      <c r="Q1843" s="203"/>
      <c r="R1843" s="203"/>
      <c r="S1843" s="203"/>
      <c r="T1843" s="203"/>
      <c r="U1843" s="203"/>
      <c r="V1843" s="203"/>
      <c r="W1843" s="203"/>
      <c r="X1843" s="203"/>
      <c r="Y1843" s="203"/>
      <c r="Z1843" s="203"/>
      <c r="AA1843" s="203"/>
      <c r="AB1843" s="203"/>
      <c r="AC1843" s="203"/>
      <c r="AD1843" s="203"/>
      <c r="AE1843" s="203"/>
      <c r="AF1843" s="203"/>
      <c r="AG1843" s="203"/>
      <c r="AH1843" s="203"/>
      <c r="AI1843" s="203"/>
      <c r="AJ1843" s="203"/>
      <c r="AK1843" s="203"/>
      <c r="AL1843" s="203"/>
      <c r="AM1843" s="203"/>
      <c r="AN1843" s="203"/>
      <c r="AO1843" s="203"/>
      <c r="AP1843" s="203"/>
      <c r="AQ1843" s="203"/>
      <c r="AR1843" s="203"/>
      <c r="AS1843" s="203"/>
      <c r="AT1843" s="203"/>
      <c r="AU1843" s="203"/>
      <c r="AV1843" s="203"/>
      <c r="AW1843" s="203"/>
      <c r="AX1843" s="203"/>
      <c r="AY1843" s="203"/>
      <c r="AZ1843" s="203"/>
      <c r="BA1843" s="203"/>
      <c r="BB1843" s="203"/>
      <c r="BC1843" s="203"/>
      <c r="BD1843" s="203"/>
      <c r="BE1843" s="203"/>
      <c r="BF1843" s="203"/>
      <c r="BG1843" s="203"/>
      <c r="BH1843" s="203"/>
      <c r="BI1843" s="203"/>
      <c r="BJ1843" s="203"/>
      <c r="BK1843" s="203"/>
      <c r="BL1843" s="203"/>
    </row>
    <row r="1844" spans="1:64" ht="12.75" customHeight="1" x14ac:dyDescent="0.2">
      <c r="A1844" s="203" t="s">
        <v>368</v>
      </c>
      <c r="B1844" s="203" t="s">
        <v>4053</v>
      </c>
      <c r="C1844" s="203" t="s">
        <v>1367</v>
      </c>
      <c r="D1844" s="214">
        <v>33590</v>
      </c>
      <c r="E1844" s="203" t="s">
        <v>1224</v>
      </c>
      <c r="F1844" s="203" t="s">
        <v>2149</v>
      </c>
      <c r="G1844" s="203" t="s">
        <v>4737</v>
      </c>
      <c r="H1844" s="203" t="s">
        <v>368</v>
      </c>
      <c r="I1844" s="203" t="s">
        <v>393</v>
      </c>
      <c r="J1844" s="203" t="s">
        <v>1059</v>
      </c>
      <c r="K1844" s="203" t="s">
        <v>202</v>
      </c>
      <c r="L1844" s="203">
        <v>0</v>
      </c>
      <c r="M1844" s="203">
        <v>0</v>
      </c>
      <c r="N1844" s="203" t="s">
        <v>368</v>
      </c>
      <c r="O1844" s="203" t="s">
        <v>393</v>
      </c>
      <c r="P1844" s="203" t="s">
        <v>1115</v>
      </c>
      <c r="Q1844" s="203" t="s">
        <v>368</v>
      </c>
      <c r="R1844" s="203" t="s">
        <v>393</v>
      </c>
      <c r="S1844" s="203" t="s">
        <v>1084</v>
      </c>
      <c r="T1844" s="203" t="s">
        <v>368</v>
      </c>
      <c r="U1844" s="203" t="s">
        <v>393</v>
      </c>
      <c r="V1844" s="203" t="s">
        <v>1066</v>
      </c>
      <c r="W1844" s="203" t="s">
        <v>368</v>
      </c>
      <c r="X1844" s="203" t="s">
        <v>393</v>
      </c>
      <c r="Y1844" s="203" t="s">
        <v>1066</v>
      </c>
      <c r="Z1844" s="203">
        <v>0</v>
      </c>
      <c r="AA1844" s="203">
        <v>0</v>
      </c>
      <c r="AB1844" s="203">
        <v>0</v>
      </c>
      <c r="AC1844" s="203">
        <v>0</v>
      </c>
      <c r="AD1844" s="203">
        <v>0</v>
      </c>
      <c r="AE1844" s="203">
        <v>0</v>
      </c>
      <c r="AF1844" s="203">
        <v>0</v>
      </c>
      <c r="AG1844" s="203">
        <v>0</v>
      </c>
      <c r="AH1844" s="203">
        <v>0</v>
      </c>
      <c r="AI1844" s="203">
        <v>0</v>
      </c>
      <c r="AJ1844" s="203">
        <v>0</v>
      </c>
      <c r="AK1844" s="203">
        <v>0</v>
      </c>
      <c r="AL1844" s="203"/>
      <c r="AM1844" s="203"/>
      <c r="AN1844" s="203"/>
      <c r="AO1844" s="203"/>
      <c r="AP1844" s="203"/>
      <c r="AQ1844" s="203"/>
      <c r="AR1844" s="203"/>
      <c r="AS1844" s="203"/>
      <c r="AT1844" s="203"/>
      <c r="AU1844" s="203"/>
      <c r="AV1844" s="203"/>
      <c r="AW1844" s="203"/>
      <c r="AX1844" s="203"/>
      <c r="AY1844" s="203"/>
      <c r="AZ1844" s="203"/>
      <c r="BA1844" s="203"/>
      <c r="BB1844" s="203"/>
      <c r="BC1844" s="203"/>
      <c r="BD1844" s="203"/>
      <c r="BE1844" s="203"/>
      <c r="BF1844" s="203"/>
      <c r="BG1844" s="203"/>
      <c r="BH1844" s="203"/>
      <c r="BI1844" s="203"/>
      <c r="BJ1844" s="203"/>
      <c r="BK1844" s="203"/>
      <c r="BL1844" s="203"/>
    </row>
    <row r="1845" spans="1:64" ht="12.75" customHeight="1" x14ac:dyDescent="0.2">
      <c r="A1845" s="203" t="s">
        <v>364</v>
      </c>
      <c r="B1845" s="203" t="s">
        <v>229</v>
      </c>
      <c r="C1845" s="203" t="s">
        <v>3646</v>
      </c>
      <c r="D1845" s="214">
        <v>35052</v>
      </c>
      <c r="E1845" s="203" t="s">
        <v>3446</v>
      </c>
      <c r="F1845" s="203" t="s">
        <v>4026</v>
      </c>
      <c r="G1845" s="203" t="s">
        <v>4738</v>
      </c>
      <c r="H1845" s="203" t="s">
        <v>364</v>
      </c>
      <c r="I1845" s="203" t="s">
        <v>369</v>
      </c>
      <c r="J1845" s="203" t="s">
        <v>1061</v>
      </c>
      <c r="K1845" s="203"/>
      <c r="L1845" s="203"/>
      <c r="M1845" s="203"/>
      <c r="N1845" s="203"/>
      <c r="O1845" s="203"/>
      <c r="P1845" s="203"/>
      <c r="Q1845" s="203"/>
      <c r="R1845" s="203"/>
      <c r="S1845" s="203"/>
      <c r="T1845" s="203"/>
      <c r="U1845" s="203"/>
      <c r="V1845" s="203"/>
      <c r="W1845" s="203"/>
      <c r="X1845" s="203"/>
      <c r="Y1845" s="203"/>
      <c r="Z1845" s="203"/>
      <c r="AA1845" s="203"/>
      <c r="AB1845" s="203"/>
      <c r="AC1845" s="203"/>
      <c r="AD1845" s="203"/>
      <c r="AE1845" s="203"/>
      <c r="AF1845" s="203"/>
      <c r="AG1845" s="203"/>
      <c r="AH1845" s="203"/>
      <c r="AI1845" s="203"/>
      <c r="AJ1845" s="203"/>
      <c r="AK1845" s="203"/>
      <c r="AL1845" s="203"/>
      <c r="AM1845" s="203"/>
      <c r="AN1845" s="203"/>
      <c r="AO1845" s="203"/>
      <c r="AP1845" s="203"/>
      <c r="AQ1845" s="203"/>
      <c r="AR1845" s="203"/>
      <c r="AS1845" s="203"/>
      <c r="AT1845" s="203"/>
      <c r="AU1845" s="203"/>
      <c r="AV1845" s="203"/>
      <c r="AW1845" s="203"/>
      <c r="AX1845" s="203"/>
      <c r="AY1845" s="203"/>
      <c r="AZ1845" s="203"/>
      <c r="BA1845" s="203"/>
      <c r="BB1845" s="203"/>
      <c r="BC1845" s="203"/>
      <c r="BD1845" s="203"/>
      <c r="BE1845" s="203"/>
      <c r="BF1845" s="203"/>
      <c r="BG1845" s="203"/>
      <c r="BH1845" s="203"/>
      <c r="BI1845" s="203"/>
      <c r="BJ1845" s="203"/>
      <c r="BK1845" s="203"/>
      <c r="BL1845" s="203"/>
    </row>
    <row r="1846" spans="1:64" ht="12.75" customHeight="1" x14ac:dyDescent="0.2">
      <c r="A1846" s="203" t="s">
        <v>364</v>
      </c>
      <c r="B1846" s="203" t="s">
        <v>4471</v>
      </c>
      <c r="C1846" s="203" t="s">
        <v>3253</v>
      </c>
      <c r="D1846" s="214">
        <v>34433</v>
      </c>
      <c r="E1846" s="203" t="s">
        <v>2583</v>
      </c>
      <c r="F1846" s="203" t="s">
        <v>3081</v>
      </c>
      <c r="G1846" s="203" t="s">
        <v>4738</v>
      </c>
      <c r="H1846" s="203" t="s">
        <v>529</v>
      </c>
      <c r="I1846" s="203" t="s">
        <v>27</v>
      </c>
      <c r="J1846" s="203" t="s">
        <v>365</v>
      </c>
      <c r="K1846" s="203" t="s">
        <v>529</v>
      </c>
      <c r="L1846" s="203" t="s">
        <v>27</v>
      </c>
      <c r="M1846" s="203" t="s">
        <v>365</v>
      </c>
      <c r="N1846" s="203">
        <v>0</v>
      </c>
      <c r="O1846" s="203">
        <v>0</v>
      </c>
      <c r="P1846" s="203">
        <v>0</v>
      </c>
      <c r="Q1846" s="203"/>
      <c r="R1846" s="203"/>
      <c r="S1846" s="203"/>
      <c r="T1846" s="203">
        <v>0</v>
      </c>
      <c r="U1846" s="203">
        <v>0</v>
      </c>
      <c r="V1846" s="203">
        <v>0</v>
      </c>
      <c r="W1846" s="203">
        <v>0</v>
      </c>
      <c r="X1846" s="203">
        <v>0</v>
      </c>
      <c r="Y1846" s="203">
        <v>0</v>
      </c>
      <c r="Z1846" s="203">
        <v>0</v>
      </c>
      <c r="AA1846" s="203">
        <v>0</v>
      </c>
      <c r="AB1846" s="203">
        <v>0</v>
      </c>
      <c r="AC1846" s="203">
        <v>0</v>
      </c>
      <c r="AD1846" s="203">
        <v>0</v>
      </c>
      <c r="AE1846" s="203">
        <v>0</v>
      </c>
      <c r="AF1846" s="203">
        <v>0</v>
      </c>
      <c r="AG1846" s="203">
        <v>0</v>
      </c>
      <c r="AH1846" s="203">
        <v>0</v>
      </c>
      <c r="AI1846" s="203">
        <v>0</v>
      </c>
      <c r="AJ1846" s="203">
        <v>0</v>
      </c>
      <c r="AK1846" s="203">
        <v>0</v>
      </c>
      <c r="AL1846" s="203"/>
      <c r="AM1846" s="203"/>
      <c r="AN1846" s="203"/>
      <c r="AO1846" s="203"/>
      <c r="AP1846" s="203"/>
      <c r="AQ1846" s="203"/>
      <c r="AR1846" s="203"/>
      <c r="AS1846" s="203"/>
      <c r="AT1846" s="203"/>
      <c r="AU1846" s="203"/>
      <c r="AV1846" s="203"/>
      <c r="AW1846" s="203"/>
      <c r="AX1846" s="203"/>
      <c r="AY1846" s="203"/>
      <c r="AZ1846" s="203"/>
      <c r="BA1846" s="203"/>
      <c r="BB1846" s="203"/>
      <c r="BC1846" s="203"/>
      <c r="BD1846" s="203"/>
      <c r="BE1846" s="203"/>
      <c r="BF1846" s="203"/>
      <c r="BG1846" s="203"/>
      <c r="BH1846" s="203"/>
      <c r="BI1846" s="203"/>
      <c r="BJ1846" s="203"/>
      <c r="BK1846" s="203"/>
      <c r="BL1846" s="203"/>
    </row>
    <row r="1847" spans="1:64" ht="12.75" customHeight="1" x14ac:dyDescent="0.2">
      <c r="A1847" s="203" t="s">
        <v>4029</v>
      </c>
      <c r="B1847" s="203" t="s">
        <v>4028</v>
      </c>
      <c r="C1847" s="203" t="s">
        <v>3989</v>
      </c>
      <c r="D1847" s="214">
        <v>35767</v>
      </c>
      <c r="E1847" s="203" t="s">
        <v>3456</v>
      </c>
      <c r="F1847" s="203" t="s">
        <v>3446</v>
      </c>
      <c r="G1847" s="203" t="s">
        <v>4028</v>
      </c>
      <c r="H1847" s="203" t="s">
        <v>327</v>
      </c>
      <c r="I1847" s="203" t="s">
        <v>348</v>
      </c>
      <c r="J1847" s="203" t="s">
        <v>365</v>
      </c>
      <c r="K1847" s="203"/>
      <c r="L1847" s="203"/>
      <c r="M1847" s="203"/>
      <c r="N1847" s="203"/>
      <c r="O1847" s="203"/>
      <c r="P1847" s="203"/>
      <c r="Q1847" s="203"/>
      <c r="R1847" s="203"/>
      <c r="S1847" s="203"/>
      <c r="T1847" s="203"/>
      <c r="U1847" s="203"/>
      <c r="V1847" s="203"/>
      <c r="W1847" s="203"/>
      <c r="X1847" s="203"/>
      <c r="Y1847" s="203"/>
      <c r="Z1847" s="203"/>
      <c r="AA1847" s="203"/>
      <c r="AB1847" s="203"/>
      <c r="AC1847" s="203"/>
      <c r="AD1847" s="203"/>
      <c r="AE1847" s="203"/>
      <c r="AF1847" s="203"/>
      <c r="AG1847" s="203"/>
      <c r="AH1847" s="203"/>
      <c r="AI1847" s="203"/>
      <c r="AJ1847" s="203"/>
      <c r="AK1847" s="203"/>
      <c r="AL1847" s="203"/>
      <c r="AM1847" s="203"/>
      <c r="AN1847" s="203"/>
      <c r="AO1847" s="203"/>
      <c r="AP1847" s="203"/>
      <c r="AQ1847" s="203"/>
      <c r="AR1847" s="203"/>
      <c r="AS1847" s="203"/>
      <c r="AT1847" s="203"/>
      <c r="AU1847" s="203"/>
      <c r="AV1847" s="203"/>
      <c r="AW1847" s="203"/>
      <c r="AX1847" s="203"/>
      <c r="AY1847" s="203"/>
      <c r="AZ1847" s="203"/>
      <c r="BA1847" s="203"/>
      <c r="BB1847" s="203"/>
      <c r="BC1847" s="203"/>
      <c r="BD1847" s="203"/>
      <c r="BE1847" s="203"/>
      <c r="BF1847" s="203"/>
      <c r="BG1847" s="203"/>
      <c r="BH1847" s="203"/>
      <c r="BI1847" s="203"/>
      <c r="BJ1847" s="203"/>
      <c r="BK1847" s="203"/>
      <c r="BL1847" s="203"/>
    </row>
    <row r="1848" spans="1:64" ht="12.75" customHeight="1" x14ac:dyDescent="0.2">
      <c r="A1848" s="203" t="s">
        <v>4029</v>
      </c>
      <c r="B1848" s="203" t="s">
        <v>4028</v>
      </c>
      <c r="C1848" s="203" t="s">
        <v>2657</v>
      </c>
      <c r="D1848" s="214">
        <v>34937</v>
      </c>
      <c r="E1848" s="203" t="s">
        <v>2588</v>
      </c>
      <c r="F1848" s="203" t="s">
        <v>2583</v>
      </c>
      <c r="G1848" s="203" t="s">
        <v>4028</v>
      </c>
      <c r="H1848" s="203" t="s">
        <v>4029</v>
      </c>
      <c r="I1848" s="203"/>
      <c r="J1848" s="203"/>
      <c r="K1848" s="203" t="s">
        <v>368</v>
      </c>
      <c r="L1848" s="203" t="s">
        <v>122</v>
      </c>
      <c r="M1848" s="203" t="s">
        <v>1060</v>
      </c>
      <c r="N1848" s="203" t="s">
        <v>368</v>
      </c>
      <c r="O1848" s="203" t="s">
        <v>122</v>
      </c>
      <c r="P1848" s="203" t="s">
        <v>1366</v>
      </c>
      <c r="Q1848" s="203"/>
      <c r="R1848" s="203"/>
      <c r="S1848" s="203"/>
      <c r="T1848" s="203">
        <v>0</v>
      </c>
      <c r="U1848" s="203">
        <v>0</v>
      </c>
      <c r="V1848" s="203">
        <v>0</v>
      </c>
      <c r="W1848" s="203">
        <v>0</v>
      </c>
      <c r="X1848" s="203">
        <v>0</v>
      </c>
      <c r="Y1848" s="203">
        <v>0</v>
      </c>
      <c r="Z1848" s="203">
        <v>0</v>
      </c>
      <c r="AA1848" s="203">
        <v>0</v>
      </c>
      <c r="AB1848" s="203">
        <v>0</v>
      </c>
      <c r="AC1848" s="203">
        <v>0</v>
      </c>
      <c r="AD1848" s="203">
        <v>0</v>
      </c>
      <c r="AE1848" s="203">
        <v>0</v>
      </c>
      <c r="AF1848" s="203">
        <v>0</v>
      </c>
      <c r="AG1848" s="203">
        <v>0</v>
      </c>
      <c r="AH1848" s="203">
        <v>0</v>
      </c>
      <c r="AI1848" s="203">
        <v>0</v>
      </c>
      <c r="AJ1848" s="203">
        <v>0</v>
      </c>
      <c r="AK1848" s="203">
        <v>0</v>
      </c>
      <c r="AL1848" s="203"/>
      <c r="AM1848" s="203"/>
      <c r="AN1848" s="203"/>
      <c r="AO1848" s="203"/>
      <c r="AP1848" s="203"/>
      <c r="AQ1848" s="203"/>
      <c r="AR1848" s="203"/>
      <c r="AS1848" s="203"/>
      <c r="AT1848" s="203"/>
      <c r="AU1848" s="203"/>
      <c r="AV1848" s="203"/>
      <c r="AW1848" s="203"/>
      <c r="AX1848" s="203"/>
      <c r="AY1848" s="203"/>
      <c r="AZ1848" s="203"/>
      <c r="BA1848" s="203"/>
      <c r="BB1848" s="203"/>
      <c r="BC1848" s="203"/>
      <c r="BD1848" s="203"/>
      <c r="BE1848" s="203"/>
      <c r="BF1848" s="203"/>
      <c r="BG1848" s="203"/>
      <c r="BH1848" s="203"/>
      <c r="BI1848" s="203"/>
      <c r="BJ1848" s="203"/>
      <c r="BK1848" s="203"/>
      <c r="BL1848" s="203"/>
    </row>
    <row r="1849" spans="1:64" ht="12.75" customHeight="1" x14ac:dyDescent="0.2">
      <c r="A1849" s="203" t="s">
        <v>4028</v>
      </c>
      <c r="B1849" s="203" t="s">
        <v>4028</v>
      </c>
      <c r="C1849" s="203"/>
      <c r="D1849" s="214"/>
      <c r="E1849" s="203"/>
      <c r="F1849" s="203"/>
      <c r="G1849" s="203" t="s">
        <v>4028</v>
      </c>
      <c r="H1849" s="203" t="s">
        <v>4028</v>
      </c>
      <c r="I1849" s="203" t="s">
        <v>4028</v>
      </c>
      <c r="J1849" s="203" t="s">
        <v>4028</v>
      </c>
      <c r="K1849" s="203" t="s">
        <v>4028</v>
      </c>
      <c r="L1849" s="203" t="s">
        <v>4028</v>
      </c>
      <c r="M1849" s="203" t="s">
        <v>4028</v>
      </c>
      <c r="N1849" s="203" t="s">
        <v>4028</v>
      </c>
      <c r="O1849" s="203" t="s">
        <v>4028</v>
      </c>
      <c r="P1849" s="203" t="s">
        <v>4028</v>
      </c>
      <c r="Q1849" s="203"/>
      <c r="R1849" s="203"/>
      <c r="S1849" s="203"/>
      <c r="T1849" s="203" t="s">
        <v>4028</v>
      </c>
      <c r="U1849" s="203" t="s">
        <v>4028</v>
      </c>
      <c r="V1849" s="203" t="s">
        <v>4028</v>
      </c>
      <c r="W1849" s="203" t="s">
        <v>4028</v>
      </c>
      <c r="X1849" s="203" t="s">
        <v>4028</v>
      </c>
      <c r="Y1849" s="203" t="s">
        <v>4028</v>
      </c>
      <c r="Z1849" s="203" t="s">
        <v>4028</v>
      </c>
      <c r="AA1849" s="203" t="s">
        <v>4028</v>
      </c>
      <c r="AB1849" s="203" t="s">
        <v>4028</v>
      </c>
      <c r="AC1849" s="203" t="s">
        <v>4028</v>
      </c>
      <c r="AD1849" s="203" t="s">
        <v>4028</v>
      </c>
      <c r="AE1849" s="203" t="s">
        <v>4028</v>
      </c>
      <c r="AF1849" s="203" t="s">
        <v>4028</v>
      </c>
      <c r="AG1849" s="203" t="s">
        <v>4028</v>
      </c>
      <c r="AH1849" s="203" t="s">
        <v>4028</v>
      </c>
      <c r="AI1849" s="203" t="s">
        <v>4028</v>
      </c>
      <c r="AJ1849" s="203" t="s">
        <v>4028</v>
      </c>
      <c r="AK1849" s="203" t="s">
        <v>4028</v>
      </c>
      <c r="AL1849" s="203"/>
      <c r="AM1849" s="203"/>
      <c r="AN1849" s="203"/>
      <c r="AO1849" s="203"/>
      <c r="AP1849" s="203"/>
      <c r="AQ1849" s="203"/>
      <c r="AR1849" s="203"/>
      <c r="AS1849" s="203"/>
      <c r="AT1849" s="203"/>
      <c r="AU1849" s="203"/>
      <c r="AV1849" s="203"/>
      <c r="AW1849" s="203"/>
      <c r="AX1849" s="203"/>
      <c r="AY1849" s="203"/>
      <c r="AZ1849" s="203"/>
      <c r="BA1849" s="203"/>
      <c r="BB1849" s="203"/>
      <c r="BC1849" s="203"/>
      <c r="BD1849" s="203"/>
      <c r="BE1849" s="203"/>
      <c r="BF1849" s="203"/>
      <c r="BG1849" s="203"/>
      <c r="BH1849" s="203"/>
      <c r="BI1849" s="203"/>
      <c r="BJ1849" s="203"/>
      <c r="BK1849" s="203"/>
      <c r="BL1849" s="203"/>
    </row>
    <row r="1850" spans="1:64" s="27" customFormat="1" ht="12.75" customHeight="1" x14ac:dyDescent="0.2">
      <c r="A1850" s="236" t="s">
        <v>370</v>
      </c>
      <c r="B1850" s="10" t="s">
        <v>4245</v>
      </c>
      <c r="C1850" s="202" t="s">
        <v>4254</v>
      </c>
      <c r="D1850" s="221">
        <v>35279</v>
      </c>
      <c r="E1850" s="5" t="s">
        <v>4513</v>
      </c>
      <c r="F1850" s="194" t="s">
        <v>4975</v>
      </c>
      <c r="G1850" s="201" t="s">
        <v>3420</v>
      </c>
    </row>
    <row r="1851" spans="1:64" ht="12.75" customHeight="1" x14ac:dyDescent="0.2">
      <c r="A1851" s="203" t="s">
        <v>87</v>
      </c>
      <c r="B1851" s="203" t="s">
        <v>4120</v>
      </c>
      <c r="C1851" s="203" t="s">
        <v>766</v>
      </c>
      <c r="D1851" s="214">
        <v>32036</v>
      </c>
      <c r="E1851" s="203" t="s">
        <v>740</v>
      </c>
      <c r="F1851" s="203" t="s">
        <v>2169</v>
      </c>
      <c r="G1851" s="203" t="s">
        <v>3420</v>
      </c>
      <c r="H1851" s="203" t="s">
        <v>370</v>
      </c>
      <c r="I1851" s="203" t="s">
        <v>23</v>
      </c>
      <c r="J1851" s="203"/>
      <c r="K1851" s="203" t="s">
        <v>395</v>
      </c>
      <c r="L1851" s="203" t="s">
        <v>23</v>
      </c>
      <c r="M1851" s="203">
        <v>0</v>
      </c>
      <c r="N1851" s="203" t="s">
        <v>273</v>
      </c>
      <c r="O1851" s="203" t="s">
        <v>30</v>
      </c>
      <c r="P1851" s="203">
        <v>0</v>
      </c>
      <c r="Q1851" s="203" t="s">
        <v>1699</v>
      </c>
      <c r="R1851" s="203" t="s">
        <v>30</v>
      </c>
      <c r="S1851" s="203"/>
      <c r="T1851" s="203" t="s">
        <v>548</v>
      </c>
      <c r="U1851" s="203" t="s">
        <v>30</v>
      </c>
      <c r="V1851" s="203">
        <v>0</v>
      </c>
      <c r="W1851" s="203" t="s">
        <v>548</v>
      </c>
      <c r="X1851" s="203" t="s">
        <v>30</v>
      </c>
      <c r="Y1851" s="203">
        <v>0</v>
      </c>
      <c r="Z1851" s="203" t="s">
        <v>515</v>
      </c>
      <c r="AA1851" s="203" t="s">
        <v>506</v>
      </c>
      <c r="AB1851" s="203">
        <v>0</v>
      </c>
      <c r="AC1851" s="203" t="s">
        <v>293</v>
      </c>
      <c r="AD1851" s="203" t="s">
        <v>506</v>
      </c>
      <c r="AE1851" s="203">
        <v>0</v>
      </c>
      <c r="AF1851" s="203" t="s">
        <v>273</v>
      </c>
      <c r="AG1851" s="203" t="s">
        <v>506</v>
      </c>
      <c r="AH1851" s="203">
        <v>0</v>
      </c>
      <c r="AI1851" s="203">
        <v>0</v>
      </c>
      <c r="AJ1851" s="203">
        <v>0</v>
      </c>
      <c r="AK1851" s="203">
        <v>0</v>
      </c>
      <c r="AL1851" s="203"/>
      <c r="AM1851" s="203"/>
      <c r="AN1851" s="203"/>
      <c r="AO1851" s="203"/>
      <c r="AP1851" s="203"/>
      <c r="AQ1851" s="203"/>
      <c r="AR1851" s="203"/>
      <c r="AS1851" s="203"/>
      <c r="AT1851" s="203"/>
      <c r="AU1851" s="203"/>
      <c r="AV1851" s="203"/>
      <c r="AW1851" s="203"/>
      <c r="AX1851" s="203"/>
      <c r="AY1851" s="203"/>
      <c r="AZ1851" s="203"/>
      <c r="BA1851" s="203"/>
      <c r="BB1851" s="203"/>
      <c r="BC1851" s="203"/>
      <c r="BD1851" s="203"/>
      <c r="BE1851" s="203"/>
      <c r="BF1851" s="203"/>
      <c r="BG1851" s="203"/>
      <c r="BH1851" s="203"/>
      <c r="BI1851" s="203"/>
      <c r="BJ1851" s="203"/>
      <c r="BK1851" s="203"/>
      <c r="BL1851" s="203"/>
    </row>
    <row r="1852" spans="1:64" ht="12.75" customHeight="1" x14ac:dyDescent="0.2">
      <c r="A1852" s="203" t="s">
        <v>87</v>
      </c>
      <c r="B1852" s="203" t="s">
        <v>111</v>
      </c>
      <c r="C1852" s="203" t="s">
        <v>2819</v>
      </c>
      <c r="D1852" s="215">
        <v>34454</v>
      </c>
      <c r="E1852" s="205" t="s">
        <v>2585</v>
      </c>
      <c r="F1852" s="206" t="s">
        <v>4515</v>
      </c>
      <c r="G1852" s="206"/>
      <c r="H1852" s="203"/>
      <c r="I1852" s="203"/>
      <c r="J1852" s="203"/>
      <c r="K1852" s="203" t="s">
        <v>87</v>
      </c>
      <c r="L1852" s="203" t="s">
        <v>111</v>
      </c>
      <c r="M1852" s="203"/>
      <c r="N1852" s="203" t="s">
        <v>96</v>
      </c>
      <c r="O1852" s="203" t="s">
        <v>111</v>
      </c>
      <c r="P1852" s="206"/>
      <c r="Q1852" s="203"/>
      <c r="R1852" s="203"/>
      <c r="S1852" s="203"/>
      <c r="T1852" s="203"/>
      <c r="U1852" s="203"/>
      <c r="V1852" s="203"/>
      <c r="W1852" s="203"/>
      <c r="X1852" s="203"/>
      <c r="Y1852" s="203"/>
      <c r="Z1852" s="203"/>
      <c r="AA1852" s="203"/>
      <c r="AB1852" s="203"/>
      <c r="AC1852" s="203"/>
      <c r="AD1852" s="203"/>
      <c r="AE1852" s="203"/>
      <c r="AF1852" s="203"/>
      <c r="AG1852" s="203"/>
      <c r="AH1852" s="203"/>
      <c r="AI1852" s="203"/>
      <c r="AJ1852" s="203"/>
      <c r="AK1852" s="203"/>
      <c r="AL1852" s="203"/>
      <c r="AM1852" s="203"/>
      <c r="AN1852" s="203"/>
      <c r="AO1852" s="203"/>
      <c r="AP1852" s="203"/>
      <c r="AQ1852" s="203"/>
      <c r="AR1852" s="203"/>
      <c r="AS1852" s="203"/>
      <c r="AT1852" s="203"/>
      <c r="AU1852" s="203"/>
      <c r="AV1852" s="203"/>
      <c r="AW1852" s="203"/>
      <c r="AX1852" s="203"/>
      <c r="AY1852" s="203"/>
      <c r="AZ1852" s="203"/>
      <c r="BA1852" s="203"/>
      <c r="BB1852" s="203"/>
      <c r="BC1852" s="203"/>
      <c r="BD1852" s="203"/>
      <c r="BE1852" s="203"/>
      <c r="BF1852" s="203"/>
      <c r="BG1852" s="203"/>
      <c r="BH1852" s="203"/>
      <c r="BI1852" s="203"/>
      <c r="BJ1852" s="203"/>
      <c r="BK1852" s="203"/>
      <c r="BL1852" s="203"/>
    </row>
    <row r="1853" spans="1:64" ht="12.75" customHeight="1" x14ac:dyDescent="0.2">
      <c r="A1853" s="203" t="s">
        <v>4044</v>
      </c>
      <c r="B1853" s="203" t="s">
        <v>4221</v>
      </c>
      <c r="C1853" s="203" t="s">
        <v>1651</v>
      </c>
      <c r="D1853" s="214">
        <v>32422</v>
      </c>
      <c r="E1853" s="203" t="s">
        <v>858</v>
      </c>
      <c r="F1853" s="203" t="s">
        <v>2164</v>
      </c>
      <c r="G1853" s="203" t="s">
        <v>3420</v>
      </c>
      <c r="H1853" s="203" t="s">
        <v>12</v>
      </c>
      <c r="I1853" s="203" t="s">
        <v>336</v>
      </c>
      <c r="J1853" s="203"/>
      <c r="K1853" s="203" t="s">
        <v>12</v>
      </c>
      <c r="L1853" s="203" t="s">
        <v>122</v>
      </c>
      <c r="M1853" s="203">
        <v>0</v>
      </c>
      <c r="N1853" s="203" t="s">
        <v>12</v>
      </c>
      <c r="O1853" s="203" t="s">
        <v>122</v>
      </c>
      <c r="P1853" s="203">
        <v>0</v>
      </c>
      <c r="Q1853" s="203" t="s">
        <v>12</v>
      </c>
      <c r="R1853" s="203" t="s">
        <v>122</v>
      </c>
      <c r="S1853" s="203"/>
      <c r="T1853" s="203" t="s">
        <v>12</v>
      </c>
      <c r="U1853" s="203" t="s">
        <v>386</v>
      </c>
      <c r="V1853" s="203">
        <v>0</v>
      </c>
      <c r="W1853" s="203" t="s">
        <v>12</v>
      </c>
      <c r="X1853" s="203" t="s">
        <v>386</v>
      </c>
      <c r="Y1853" s="203">
        <v>0</v>
      </c>
      <c r="Z1853" s="203" t="s">
        <v>12</v>
      </c>
      <c r="AA1853" s="203" t="s">
        <v>386</v>
      </c>
      <c r="AB1853" s="203">
        <v>0</v>
      </c>
      <c r="AC1853" s="203" t="s">
        <v>12</v>
      </c>
      <c r="AD1853" s="203" t="s">
        <v>386</v>
      </c>
      <c r="AE1853" s="203">
        <v>0</v>
      </c>
      <c r="AF1853" s="203">
        <v>0</v>
      </c>
      <c r="AG1853" s="203">
        <v>0</v>
      </c>
      <c r="AH1853" s="203">
        <v>0</v>
      </c>
      <c r="AI1853" s="203">
        <v>0</v>
      </c>
      <c r="AJ1853" s="203">
        <v>0</v>
      </c>
      <c r="AK1853" s="203">
        <v>0</v>
      </c>
      <c r="AL1853" s="203"/>
      <c r="AM1853" s="203"/>
      <c r="AN1853" s="203"/>
      <c r="AO1853" s="203"/>
      <c r="AP1853" s="203"/>
      <c r="AQ1853" s="203"/>
      <c r="AR1853" s="203"/>
      <c r="AS1853" s="203"/>
      <c r="AT1853" s="203"/>
      <c r="AU1853" s="203"/>
      <c r="AV1853" s="203"/>
      <c r="AW1853" s="203"/>
      <c r="AX1853" s="203"/>
      <c r="AY1853" s="203"/>
      <c r="AZ1853" s="203"/>
      <c r="BA1853" s="203"/>
      <c r="BB1853" s="203"/>
      <c r="BC1853" s="203"/>
      <c r="BD1853" s="203"/>
      <c r="BE1853" s="203"/>
      <c r="BF1853" s="203"/>
      <c r="BG1853" s="203"/>
      <c r="BH1853" s="203"/>
      <c r="BI1853" s="203"/>
      <c r="BJ1853" s="203"/>
      <c r="BK1853" s="203"/>
      <c r="BL1853" s="203"/>
    </row>
    <row r="1854" spans="1:64" ht="12.75" customHeight="1" x14ac:dyDescent="0.2">
      <c r="A1854" s="203" t="s">
        <v>4041</v>
      </c>
      <c r="B1854" s="203" t="s">
        <v>4383</v>
      </c>
      <c r="C1854" s="203" t="s">
        <v>526</v>
      </c>
      <c r="D1854" s="214">
        <v>31876</v>
      </c>
      <c r="E1854" s="203" t="s">
        <v>401</v>
      </c>
      <c r="F1854" s="203" t="s">
        <v>2174</v>
      </c>
      <c r="G1854" s="203" t="s">
        <v>3420</v>
      </c>
      <c r="H1854" s="203" t="s">
        <v>4029</v>
      </c>
      <c r="I1854" s="203"/>
      <c r="J1854" s="203"/>
      <c r="K1854" s="203" t="s">
        <v>339</v>
      </c>
      <c r="L1854" s="203" t="s">
        <v>22</v>
      </c>
      <c r="M1854" s="203">
        <v>0</v>
      </c>
      <c r="N1854" s="203" t="s">
        <v>339</v>
      </c>
      <c r="O1854" s="203" t="s">
        <v>22</v>
      </c>
      <c r="P1854" s="203">
        <v>0</v>
      </c>
      <c r="Q1854" s="203" t="s">
        <v>339</v>
      </c>
      <c r="R1854" s="203" t="s">
        <v>22</v>
      </c>
      <c r="S1854" s="203"/>
      <c r="T1854" s="203" t="s">
        <v>339</v>
      </c>
      <c r="U1854" s="203" t="s">
        <v>22</v>
      </c>
      <c r="V1854" s="203">
        <v>0</v>
      </c>
      <c r="W1854" s="203" t="s">
        <v>339</v>
      </c>
      <c r="X1854" s="203" t="s">
        <v>22</v>
      </c>
      <c r="Y1854" s="203">
        <v>0</v>
      </c>
      <c r="Z1854" s="203" t="s">
        <v>339</v>
      </c>
      <c r="AA1854" s="203" t="s">
        <v>22</v>
      </c>
      <c r="AB1854" s="203">
        <v>0</v>
      </c>
      <c r="AC1854" s="203" t="s">
        <v>339</v>
      </c>
      <c r="AD1854" s="203" t="s">
        <v>22</v>
      </c>
      <c r="AE1854" s="203">
        <v>0</v>
      </c>
      <c r="AF1854" s="203" t="s">
        <v>339</v>
      </c>
      <c r="AG1854" s="203" t="s">
        <v>27</v>
      </c>
      <c r="AH1854" s="203">
        <v>0</v>
      </c>
      <c r="AI1854" s="203" t="s">
        <v>339</v>
      </c>
      <c r="AJ1854" s="203" t="s">
        <v>27</v>
      </c>
      <c r="AK1854" s="203">
        <v>0</v>
      </c>
      <c r="AL1854" s="203" t="s">
        <v>339</v>
      </c>
      <c r="AM1854" s="203" t="s">
        <v>27</v>
      </c>
      <c r="AN1854" s="203"/>
      <c r="AO1854" s="203"/>
      <c r="AP1854" s="203"/>
      <c r="AQ1854" s="203"/>
      <c r="AR1854" s="203"/>
      <c r="AS1854" s="203"/>
      <c r="AT1854" s="203"/>
      <c r="AU1854" s="203"/>
      <c r="AV1854" s="203"/>
      <c r="AW1854" s="203"/>
      <c r="AX1854" s="203"/>
      <c r="AY1854" s="203"/>
      <c r="AZ1854" s="203"/>
      <c r="BA1854" s="203"/>
      <c r="BB1854" s="203"/>
      <c r="BC1854" s="203"/>
      <c r="BD1854" s="203"/>
      <c r="BE1854" s="203"/>
      <c r="BF1854" s="203"/>
      <c r="BG1854" s="203"/>
      <c r="BH1854" s="203"/>
      <c r="BI1854" s="203"/>
      <c r="BJ1854" s="203"/>
      <c r="BK1854" s="203"/>
      <c r="BL1854" s="203"/>
    </row>
    <row r="1855" spans="1:64" ht="12.75" customHeight="1" x14ac:dyDescent="0.2">
      <c r="A1855" s="203"/>
      <c r="B1855" s="203"/>
      <c r="C1855" s="203"/>
      <c r="D1855" s="214"/>
      <c r="E1855" s="203"/>
      <c r="F1855" s="203"/>
      <c r="G1855" s="203"/>
      <c r="H1855" s="203"/>
      <c r="I1855" s="203"/>
      <c r="J1855" s="203"/>
      <c r="K1855" s="203"/>
      <c r="L1855" s="203"/>
      <c r="M1855" s="203"/>
      <c r="N1855" s="203"/>
      <c r="O1855" s="203"/>
      <c r="P1855" s="203"/>
      <c r="Q1855" s="203"/>
      <c r="R1855" s="203"/>
      <c r="S1855" s="203"/>
      <c r="T1855" s="203"/>
      <c r="U1855" s="203"/>
      <c r="V1855" s="203"/>
      <c r="W1855" s="203"/>
      <c r="X1855" s="203"/>
      <c r="Y1855" s="203"/>
      <c r="Z1855" s="203"/>
      <c r="AA1855" s="203"/>
      <c r="AB1855" s="203"/>
      <c r="AC1855" s="203"/>
      <c r="AD1855" s="203"/>
      <c r="AE1855" s="203"/>
      <c r="AF1855" s="203"/>
      <c r="AG1855" s="203"/>
      <c r="AH1855" s="203"/>
      <c r="AI1855" s="203"/>
      <c r="AJ1855" s="203"/>
      <c r="AK1855" s="203"/>
      <c r="AL1855" s="203"/>
      <c r="AM1855" s="203"/>
      <c r="AN1855" s="203"/>
      <c r="AO1855" s="203"/>
      <c r="AP1855" s="203"/>
      <c r="AQ1855" s="203"/>
      <c r="AR1855" s="203"/>
      <c r="AS1855" s="203"/>
      <c r="AT1855" s="203"/>
      <c r="AU1855" s="203"/>
      <c r="AV1855" s="203"/>
      <c r="AW1855" s="203"/>
      <c r="AX1855" s="203"/>
      <c r="AY1855" s="203"/>
      <c r="AZ1855" s="203"/>
      <c r="BA1855" s="203"/>
      <c r="BB1855" s="203"/>
      <c r="BC1855" s="203"/>
      <c r="BD1855" s="203"/>
      <c r="BE1855" s="203"/>
      <c r="BF1855" s="203"/>
      <c r="BG1855" s="203"/>
      <c r="BH1855" s="203"/>
      <c r="BI1855" s="203"/>
      <c r="BJ1855" s="203"/>
      <c r="BK1855" s="203"/>
      <c r="BL1855" s="203"/>
    </row>
    <row r="1856" spans="1:64" ht="12.75" customHeight="1" x14ac:dyDescent="0.2">
      <c r="A1856" s="203" t="s">
        <v>4028</v>
      </c>
      <c r="B1856" s="203" t="s">
        <v>4028</v>
      </c>
      <c r="C1856" s="203"/>
      <c r="D1856" s="218"/>
      <c r="E1856" s="203"/>
      <c r="F1856" s="203"/>
      <c r="G1856" s="203" t="s">
        <v>4028</v>
      </c>
      <c r="H1856" s="203"/>
      <c r="I1856" s="203"/>
      <c r="J1856" s="203" t="s">
        <v>4028</v>
      </c>
      <c r="K1856" s="203" t="s">
        <v>4028</v>
      </c>
      <c r="L1856" s="203" t="s">
        <v>4028</v>
      </c>
      <c r="M1856" s="203" t="s">
        <v>4028</v>
      </c>
      <c r="N1856" s="203" t="s">
        <v>4028</v>
      </c>
      <c r="O1856" s="203" t="s">
        <v>4028</v>
      </c>
      <c r="P1856" s="203" t="s">
        <v>4028</v>
      </c>
      <c r="Q1856" s="203"/>
      <c r="R1856" s="203"/>
      <c r="S1856" s="203"/>
      <c r="T1856" s="203" t="s">
        <v>4028</v>
      </c>
      <c r="U1856" s="203" t="s">
        <v>4028</v>
      </c>
      <c r="V1856" s="203" t="s">
        <v>4028</v>
      </c>
      <c r="W1856" s="203" t="s">
        <v>4028</v>
      </c>
      <c r="X1856" s="203" t="s">
        <v>4028</v>
      </c>
      <c r="Y1856" s="203" t="s">
        <v>4028</v>
      </c>
      <c r="Z1856" s="203" t="s">
        <v>4028</v>
      </c>
      <c r="AA1856" s="203" t="s">
        <v>4028</v>
      </c>
      <c r="AB1856" s="203" t="s">
        <v>4028</v>
      </c>
      <c r="AC1856" s="203" t="s">
        <v>4028</v>
      </c>
      <c r="AD1856" s="203" t="s">
        <v>4028</v>
      </c>
      <c r="AE1856" s="203" t="s">
        <v>4028</v>
      </c>
      <c r="AF1856" s="203" t="s">
        <v>4028</v>
      </c>
      <c r="AG1856" s="203" t="s">
        <v>4028</v>
      </c>
      <c r="AH1856" s="203" t="s">
        <v>4028</v>
      </c>
      <c r="AI1856" s="203" t="s">
        <v>4028</v>
      </c>
      <c r="AJ1856" s="203" t="s">
        <v>4028</v>
      </c>
      <c r="AK1856" s="203" t="s">
        <v>4028</v>
      </c>
      <c r="AL1856" s="203"/>
      <c r="AM1856" s="203"/>
      <c r="AN1856" s="203"/>
      <c r="AO1856" s="203"/>
      <c r="AP1856" s="203"/>
      <c r="AQ1856" s="203"/>
      <c r="AR1856" s="203"/>
      <c r="AS1856" s="203"/>
      <c r="AT1856" s="203"/>
      <c r="AU1856" s="203"/>
      <c r="AV1856" s="203"/>
      <c r="AW1856" s="203"/>
      <c r="AX1856" s="203"/>
      <c r="AY1856" s="203"/>
      <c r="AZ1856" s="203"/>
      <c r="BA1856" s="203"/>
      <c r="BB1856" s="203"/>
      <c r="BC1856" s="203"/>
      <c r="BD1856" s="203"/>
      <c r="BE1856" s="203"/>
      <c r="BF1856" s="203"/>
      <c r="BG1856" s="203"/>
      <c r="BH1856" s="203"/>
      <c r="BI1856" s="203"/>
      <c r="BJ1856" s="203"/>
      <c r="BK1856" s="203"/>
      <c r="BL1856" s="203"/>
    </row>
    <row r="1857" spans="1:256" ht="12.75" customHeight="1" x14ac:dyDescent="0.2">
      <c r="A1857" s="202"/>
      <c r="B1857" s="202"/>
      <c r="C1857" s="202"/>
      <c r="D1857" s="212" t="s">
        <v>2114</v>
      </c>
      <c r="E1857" s="17" t="s">
        <v>2115</v>
      </c>
      <c r="F1857" s="17" t="s">
        <v>2116</v>
      </c>
      <c r="G1857" s="17" t="s">
        <v>2117</v>
      </c>
      <c r="H1857" s="17"/>
      <c r="I1857" s="17"/>
      <c r="K1857" s="8" t="str">
        <f>IF(ISERROR(VLOOKUP(TRIM(B1857),ALL!$A$2:$AC$3977,11,FALSE)),"",VLOOKUP(TRIM(B1857),ALL!$A$2:$AC$3977,11,FALSE))</f>
        <v/>
      </c>
      <c r="L1857" s="8" t="str">
        <f>IF(ISERROR(VLOOKUP(TRIM(B1857),ALL!$A$2:$AC$3977,12,FALSE)),"",VLOOKUP(TRIM(B1857),ALL!$A$2:$AC$3977,12,FALSE))</f>
        <v/>
      </c>
      <c r="M1857" s="8" t="str">
        <f>IF(ISERROR(VLOOKUP(TRIM(B1857),ALL!$A$2:$AC$3977,13,FALSE)),"",VLOOKUP(TRIM(B1857),ALL!$A$2:$AC$3977,13,FALSE))</f>
        <v/>
      </c>
      <c r="N1857" s="8" t="str">
        <f>IF(ISERROR(VLOOKUP(TRIM(B1857),ALL!$A$2:$AC$3977,14,FALSE)),"",VLOOKUP(TRIM(B1857),ALL!$A$2:$AC$3977,14,FALSE))</f>
        <v/>
      </c>
      <c r="O1857" s="8" t="str">
        <f>IF(ISERROR(VLOOKUP(TRIM(B1857),ALL!$A$2:$AC$3977,15,FALSE)),"",VLOOKUP(TRIM(B1857),ALL!$A$2:$AC$3977,15,FALSE))</f>
        <v/>
      </c>
      <c r="P1857" s="8" t="str">
        <f>IF(ISERROR(VLOOKUP(TRIM(B1857),ALL!$A$2:$AC$3977,16,FALSE)),"",VLOOKUP(TRIM(B1857),ALL!$A$2:$AC$3977,16,FALSE))</f>
        <v/>
      </c>
      <c r="Q1857" s="202"/>
      <c r="S1857" s="202"/>
      <c r="T1857" s="202" t="str">
        <f>IF(ISERROR(VLOOKUP(TRIM(B1857),ALL!$A$2:$AC$3999,20,FALSE)),"",VLOOKUP(TRIM(B1857),ALL!$A$2:$AC$3999,20,FALSE))</f>
        <v/>
      </c>
      <c r="U1857" s="202" t="str">
        <f>IF(ISERROR(VLOOKUP(TRIM(B1857),ALL!$A$2:$AC$3999,21,FALSE)),"",VLOOKUP(TRIM(B1857),ALL!$A$2:$AC$3999,21,FALSE))</f>
        <v/>
      </c>
      <c r="V1857" s="202" t="str">
        <f>IF(ISERROR(VLOOKUP(TRIM(B1857),ALL!$A$2:$AC$3999,22,FALSE)),"",VLOOKUP(TRIM(B1857),ALL!$A$2:$AC$3999,22,FALSE))</f>
        <v/>
      </c>
      <c r="W1857" s="202" t="str">
        <f>IF(ISERROR(VLOOKUP(TRIM(B1857),ALL!$A$2:$AC$1999,20,FALSE)),"",VLOOKUP(TRIM(B1857),ALL!$A$2:$AC$1999,20,FALSE))</f>
        <v/>
      </c>
      <c r="X1857" s="202" t="str">
        <f>IF(ISERROR(VLOOKUP(TRIM(B1857),ALL!$A$2:$AC$1999,21,FALSE)),"",VLOOKUP(TRIM(B1857),ALL!$A$2:$AC$1999,21,FALSE))</f>
        <v/>
      </c>
      <c r="Y1857" s="202" t="str">
        <f>IF(ISERROR(VLOOKUP(TRIM(B1857),ALL!$A$2:$AC$1999,22,FALSE)),"",VLOOKUP(TRIM(B1857),ALL!$A$2:$AC$1999,22,FALSE))</f>
        <v/>
      </c>
      <c r="Z1857" s="202" t="str">
        <f>IF(ISERROR(VLOOKUP(TRIM(B1857),ALL!$A$2:$AC$1999,23,FALSE)),"",VLOOKUP(TRIM(B1857),ALL!$A$2:$AC$1999,23,FALSE))</f>
        <v/>
      </c>
      <c r="AA1857" s="202" t="str">
        <f>IF(ISERROR(VLOOKUP(TRIM(B1857),ALL!$A$2:$AC$1999,24,FALSE)),"",VLOOKUP(TRIM(B1857),ALL!$A$2:$AC$1999,24,FALSE))</f>
        <v/>
      </c>
      <c r="AB1857" s="202" t="str">
        <f>IF(ISERROR(VLOOKUP(TRIM(B1857),ALL!$A$2:$AC$1999,25,FALSE)),"",VLOOKUP(TRIM(B1857),ALL!$A$2:$AC$1999,25,FALSE))</f>
        <v/>
      </c>
      <c r="AC1857" s="202" t="s">
        <v>4028</v>
      </c>
      <c r="AD1857" s="202" t="s">
        <v>4028</v>
      </c>
      <c r="AE1857" s="202" t="s">
        <v>4028</v>
      </c>
      <c r="AF1857" s="202" t="s">
        <v>4028</v>
      </c>
      <c r="AG1857" s="202" t="s">
        <v>4028</v>
      </c>
      <c r="AH1857" s="202" t="s">
        <v>4028</v>
      </c>
      <c r="AI1857" s="202" t="s">
        <v>4028</v>
      </c>
      <c r="AJ1857" s="202" t="s">
        <v>4028</v>
      </c>
      <c r="AK1857" s="202" t="s">
        <v>4028</v>
      </c>
      <c r="AL1857" s="202"/>
      <c r="AO1857" s="202"/>
      <c r="AQ1857" s="1"/>
      <c r="AT1857" s="1"/>
      <c r="AU1857" s="202"/>
      <c r="AW1857" s="1"/>
      <c r="AX1857" s="202"/>
      <c r="AZ1857" s="1"/>
      <c r="BA1857" s="202"/>
      <c r="BB1857" s="1"/>
      <c r="BC1857" s="1"/>
      <c r="BD1857" s="202"/>
      <c r="BE1857" s="202"/>
      <c r="BF1857" s="1"/>
      <c r="BG1857" s="202"/>
      <c r="BH1857" s="202"/>
      <c r="BI1857" s="202"/>
      <c r="BJ1857" s="202"/>
      <c r="BK1857" s="2"/>
      <c r="BL1857" s="2"/>
    </row>
    <row r="1858" spans="1:256" ht="15" customHeight="1" x14ac:dyDescent="0.25">
      <c r="A1858" s="19" t="s">
        <v>4539</v>
      </c>
      <c r="B1858" s="202"/>
      <c r="C1858" s="202"/>
      <c r="D1858" s="213">
        <f>COUNTA(C1861:C1926)</f>
        <v>59</v>
      </c>
      <c r="E1858" s="14">
        <f>COUNTIF(A1861:A1926,"*HB*")-1</f>
        <v>2</v>
      </c>
      <c r="F1858" s="14">
        <f>COUNTIF(A1861:A1927,"*KR*")+COUNTIF(A1861:A1927,"*LK*")</f>
        <v>2</v>
      </c>
      <c r="G1858" s="14">
        <f>COUNTIF(A1861:A1927,"*PR*")+COUNTIF(A1861:A1927,"*LP*")</f>
        <v>1</v>
      </c>
      <c r="H1858" s="14"/>
      <c r="I1858" s="14"/>
      <c r="K1858" s="8" t="str">
        <f>IF(ISERROR(VLOOKUP(TRIM(B1858),ALL!$A$2:$AC$3977,11,FALSE)),"",VLOOKUP(TRIM(B1858),ALL!$A$2:$AC$3977,11,FALSE))</f>
        <v/>
      </c>
      <c r="L1858" s="8" t="str">
        <f>IF(ISERROR(VLOOKUP(TRIM(B1858),ALL!$A$2:$AC$3977,12,FALSE)),"",VLOOKUP(TRIM(B1858),ALL!$A$2:$AC$3977,12,FALSE))</f>
        <v/>
      </c>
      <c r="M1858" s="8" t="str">
        <f>IF(ISERROR(VLOOKUP(TRIM(B1858),ALL!$A$2:$AC$3977,13,FALSE)),"",VLOOKUP(TRIM(B1858),ALL!$A$2:$AC$3977,13,FALSE))</f>
        <v/>
      </c>
      <c r="N1858" s="8" t="str">
        <f>IF(ISERROR(VLOOKUP(TRIM(B1858),ALL!$A$2:$AC$3977,14,FALSE)),"",VLOOKUP(TRIM(B1858),ALL!$A$2:$AC$3977,14,FALSE))</f>
        <v/>
      </c>
      <c r="O1858" s="8" t="str">
        <f>IF(ISERROR(VLOOKUP(TRIM(B1858),ALL!$A$2:$AC$3977,15,FALSE)),"",VLOOKUP(TRIM(B1858),ALL!$A$2:$AC$3977,15,FALSE))</f>
        <v/>
      </c>
      <c r="P1858" s="8" t="str">
        <f>IF(ISERROR(VLOOKUP(TRIM(B1858),ALL!$A$2:$AC$3977,16,FALSE)),"",VLOOKUP(TRIM(B1858),ALL!$A$2:$AC$3977,16,FALSE))</f>
        <v/>
      </c>
      <c r="Q1858" s="3"/>
      <c r="S1858" s="202"/>
      <c r="T1858" s="202" t="str">
        <f>IF(ISERROR(VLOOKUP(TRIM(B1858),ALL!$A$2:$AC$3999,20,FALSE)),"",VLOOKUP(TRIM(B1858),ALL!$A$2:$AC$3999,20,FALSE))</f>
        <v/>
      </c>
      <c r="U1858" s="202" t="str">
        <f>IF(ISERROR(VLOOKUP(TRIM(B1858),ALL!$A$2:$AC$3999,21,FALSE)),"",VLOOKUP(TRIM(B1858),ALL!$A$2:$AC$3999,21,FALSE))</f>
        <v/>
      </c>
      <c r="V1858" s="202" t="str">
        <f>IF(ISERROR(VLOOKUP(TRIM(B1858),ALL!$A$2:$AC$3999,22,FALSE)),"",VLOOKUP(TRIM(B1858),ALL!$A$2:$AC$3999,22,FALSE))</f>
        <v/>
      </c>
      <c r="W1858" s="202" t="str">
        <f>IF(ISERROR(VLOOKUP(TRIM(B1858),ALL!$A$2:$AC$1999,20,FALSE)),"",VLOOKUP(TRIM(B1858),ALL!$A$2:$AC$1999,20,FALSE))</f>
        <v/>
      </c>
      <c r="X1858" s="202" t="str">
        <f>IF(ISERROR(VLOOKUP(TRIM(B1858),ALL!$A$2:$AC$1999,21,FALSE)),"",VLOOKUP(TRIM(B1858),ALL!$A$2:$AC$1999,21,FALSE))</f>
        <v/>
      </c>
      <c r="Y1858" s="202" t="str">
        <f>IF(ISERROR(VLOOKUP(TRIM(B1858),ALL!$A$2:$AC$1999,22,FALSE)),"",VLOOKUP(TRIM(B1858),ALL!$A$2:$AC$1999,22,FALSE))</f>
        <v/>
      </c>
      <c r="Z1858" s="202" t="str">
        <f>IF(ISERROR(VLOOKUP(TRIM(B1858),ALL!$A$2:$AC$1999,23,FALSE)),"",VLOOKUP(TRIM(B1858),ALL!$A$2:$AC$1999,23,FALSE))</f>
        <v/>
      </c>
      <c r="AA1858" s="202" t="str">
        <f>IF(ISERROR(VLOOKUP(TRIM(B1858),ALL!$A$2:$AC$1999,24,FALSE)),"",VLOOKUP(TRIM(B1858),ALL!$A$2:$AC$1999,24,FALSE))</f>
        <v/>
      </c>
      <c r="AB1858" s="202" t="str">
        <f>IF(ISERROR(VLOOKUP(TRIM(B1858),ALL!$A$2:$AC$1999,25,FALSE)),"",VLOOKUP(TRIM(B1858),ALL!$A$2:$AC$1999,25,FALSE))</f>
        <v/>
      </c>
      <c r="AC1858" s="202" t="s">
        <v>4028</v>
      </c>
      <c r="AD1858" s="202" t="s">
        <v>4028</v>
      </c>
      <c r="AE1858" s="202" t="s">
        <v>4028</v>
      </c>
      <c r="AF1858" s="202" t="s">
        <v>4028</v>
      </c>
      <c r="AG1858" s="202" t="s">
        <v>4028</v>
      </c>
      <c r="AH1858" s="202" t="s">
        <v>4028</v>
      </c>
      <c r="AI1858" s="202" t="s">
        <v>4028</v>
      </c>
      <c r="AJ1858" s="202" t="s">
        <v>4028</v>
      </c>
      <c r="AK1858" s="202" t="s">
        <v>4028</v>
      </c>
      <c r="AL1858" s="3"/>
      <c r="AM1858" s="202"/>
      <c r="AN1858" s="202"/>
      <c r="AO1858" s="202"/>
      <c r="AP1858" s="202"/>
      <c r="AQ1858" s="202"/>
      <c r="AR1858" s="202"/>
      <c r="AS1858" s="202"/>
      <c r="AT1858" s="202"/>
      <c r="AU1858" s="3"/>
      <c r="AV1858" s="202"/>
      <c r="AW1858" s="202"/>
      <c r="AX1858" s="202"/>
      <c r="AY1858" s="202"/>
      <c r="AZ1858" s="202"/>
      <c r="BA1858" s="202"/>
      <c r="BB1858" s="202"/>
      <c r="BC1858" s="1"/>
      <c r="BD1858" s="202"/>
      <c r="BE1858" s="202"/>
      <c r="BF1858" s="202"/>
      <c r="BG1858" s="202"/>
      <c r="BH1858" s="202"/>
      <c r="BI1858" s="202"/>
      <c r="BJ1858" s="202"/>
      <c r="BK1858" s="202"/>
      <c r="BL1858" s="202"/>
    </row>
    <row r="1859" spans="1:256" ht="12.75" customHeight="1" x14ac:dyDescent="0.2">
      <c r="A1859" s="8" t="s">
        <v>4707</v>
      </c>
      <c r="B1859" s="8"/>
      <c r="C1859" s="202"/>
      <c r="D1859" s="7"/>
      <c r="E1859" s="202"/>
      <c r="F1859" s="202"/>
      <c r="G1859" s="205" t="str">
        <f>IF(ISERROR(VLOOKUP(TRIM(C1859),'R2020'!$A$1:$I$1991,8,FALSE)),"",VLOOKUP(TRIM(C1859),'R2020'!$A$1:$I$1991,8,FALSE))</f>
        <v/>
      </c>
      <c r="H1859" s="202"/>
      <c r="I1859" s="202"/>
      <c r="J1859" s="8"/>
      <c r="K1859" s="8" t="str">
        <f>IF(ISERROR(VLOOKUP(TRIM(C1859),ALL!$A$2:$AC$3977,11,FALSE)),"",VLOOKUP(TRIM(C1859),ALL!$A$2:$AC$3977,11,FALSE))</f>
        <v/>
      </c>
      <c r="L1859" s="8" t="str">
        <f>IF(ISERROR(VLOOKUP(TRIM(C1859),ALL!$A$2:$AC$3977,12,FALSE)),"",VLOOKUP(TRIM(C1859),ALL!$A$2:$AC$3977,12,FALSE))</f>
        <v/>
      </c>
      <c r="M1859" s="8" t="str">
        <f>IF(ISERROR(VLOOKUP(TRIM(C1859),ALL!$A$2:$AC$3977,13,FALSE)),"",VLOOKUP(TRIM(C1859),ALL!$A$2:$AC$3977,13,FALSE))</f>
        <v/>
      </c>
      <c r="N1859" s="8" t="str">
        <f>IF(ISERROR(VLOOKUP(TRIM(C1859),ALL!$A$2:$AC$3977,14,FALSE)),"",VLOOKUP(TRIM(C1859),ALL!$A$2:$AC$3977,14,FALSE))</f>
        <v/>
      </c>
      <c r="O1859" s="8" t="str">
        <f>IF(ISERROR(VLOOKUP(TRIM(C1859),ALL!$A$2:$AC$3977,15,FALSE)),"",VLOOKUP(TRIM(C1859),ALL!$A$2:$AC$3977,15,FALSE))</f>
        <v/>
      </c>
      <c r="P1859" s="8" t="str">
        <f>IF(ISERROR(VLOOKUP(TRIM(C1859),ALL!$A$2:$AC$3977,16,FALSE)),"",VLOOKUP(TRIM(C1859),ALL!$A$2:$AC$3977,16,FALSE))</f>
        <v/>
      </c>
      <c r="Q1859" s="8"/>
      <c r="R1859" s="202"/>
      <c r="S1859" s="202"/>
      <c r="T1859" s="202" t="str">
        <f>IF(ISERROR(VLOOKUP(TRIM(C1859),ALL!$A$2:$AC$3999,20,FALSE)),"",VLOOKUP(TRIM(C1859),ALL!$A$2:$AC$3999,20,FALSE))</f>
        <v/>
      </c>
      <c r="U1859" s="202" t="str">
        <f>IF(ISERROR(VLOOKUP(TRIM(C1859),ALL!$A$2:$AC$3999,21,FALSE)),"",VLOOKUP(TRIM(C1859),ALL!$A$2:$AC$3999,21,FALSE))</f>
        <v/>
      </c>
      <c r="V1859" s="202" t="str">
        <f>IF(ISERROR(VLOOKUP(TRIM(C1859),ALL!$A$2:$AC$3999,22,FALSE)),"",VLOOKUP(TRIM(C1859),ALL!$A$2:$AC$3999,22,FALSE))</f>
        <v/>
      </c>
      <c r="W1859" s="202" t="str">
        <f>IF(ISERROR(VLOOKUP(TRIM(C1859),ALL!$A$2:$AC$1999,20,FALSE)),"",VLOOKUP(TRIM(C1859),ALL!$A$2:$AC$1999,20,FALSE))</f>
        <v/>
      </c>
      <c r="X1859" s="202" t="str">
        <f>IF(ISERROR(VLOOKUP(TRIM(C1859),ALL!$A$2:$AC$1999,21,FALSE)),"",VLOOKUP(TRIM(C1859),ALL!$A$2:$AC$1999,21,FALSE))</f>
        <v/>
      </c>
      <c r="Y1859" s="202" t="str">
        <f>IF(ISERROR(VLOOKUP(TRIM(C1859),ALL!$A$2:$AC$1999,22,FALSE)),"",VLOOKUP(TRIM(C1859),ALL!$A$2:$AC$1999,22,FALSE))</f>
        <v/>
      </c>
      <c r="Z1859" s="202" t="str">
        <f>IF(ISERROR(VLOOKUP(TRIM(C1859),ALL!$A$2:$AC$1999,23,FALSE)),"",VLOOKUP(TRIM(C1859),ALL!$A$2:$AC$1999,23,FALSE))</f>
        <v/>
      </c>
      <c r="AA1859" s="202" t="str">
        <f>IF(ISERROR(VLOOKUP(TRIM(C1859),ALL!$A$2:$AC$1999,24,FALSE)),"",VLOOKUP(TRIM(C1859),ALL!$A$2:$AC$1999,24,FALSE))</f>
        <v/>
      </c>
      <c r="AB1859" s="202" t="str">
        <f>IF(ISERROR(VLOOKUP(TRIM(C1859),ALL!$A$2:$AC$1999,25,FALSE)),"",VLOOKUP(TRIM(C1859),ALL!$A$2:$AC$1999,25,FALSE))</f>
        <v/>
      </c>
      <c r="AC1859" s="202" t="s">
        <v>4028</v>
      </c>
      <c r="AD1859" s="202" t="s">
        <v>4028</v>
      </c>
      <c r="AE1859" s="202" t="s">
        <v>4028</v>
      </c>
      <c r="AF1859" s="202" t="s">
        <v>4028</v>
      </c>
      <c r="AG1859" s="202" t="s">
        <v>4028</v>
      </c>
      <c r="AH1859" s="202" t="s">
        <v>4028</v>
      </c>
      <c r="AI1859" s="202" t="s">
        <v>4028</v>
      </c>
      <c r="AJ1859" s="202" t="s">
        <v>4028</v>
      </c>
      <c r="AK1859" s="202" t="s">
        <v>4028</v>
      </c>
      <c r="AL1859" s="202"/>
      <c r="AM1859" s="202"/>
      <c r="AN1859" s="202"/>
      <c r="AO1859" s="202"/>
      <c r="AP1859" s="202"/>
      <c r="AQ1859" s="202"/>
      <c r="AR1859" s="202"/>
      <c r="AS1859" s="202"/>
      <c r="AT1859" s="202"/>
      <c r="AU1859" s="202"/>
      <c r="AV1859" s="202"/>
      <c r="AW1859" s="202"/>
      <c r="AX1859" s="202"/>
      <c r="AY1859" s="202"/>
      <c r="AZ1859" s="202"/>
      <c r="BA1859" s="202"/>
      <c r="BB1859" s="202"/>
      <c r="BC1859" s="1"/>
      <c r="BD1859" s="202"/>
      <c r="BE1859" s="202"/>
      <c r="BF1859" s="202"/>
      <c r="BG1859" s="202"/>
      <c r="BH1859" s="202"/>
      <c r="BI1859" s="202"/>
      <c r="BJ1859" s="202"/>
      <c r="BK1859" s="202"/>
      <c r="BL1859" s="202"/>
    </row>
    <row r="1860" spans="1:256" ht="12.75" customHeight="1" x14ac:dyDescent="0.2">
      <c r="A1860" s="226" t="s">
        <v>5039</v>
      </c>
      <c r="B1860" s="203"/>
      <c r="C1860" s="203"/>
      <c r="D1860" s="218"/>
      <c r="E1860" s="203"/>
      <c r="F1860" s="203"/>
      <c r="G1860" s="203"/>
      <c r="H1860" s="203"/>
      <c r="I1860" s="203"/>
      <c r="J1860" s="203"/>
      <c r="K1860" s="203" t="s">
        <v>4028</v>
      </c>
      <c r="L1860" s="203" t="s">
        <v>4028</v>
      </c>
      <c r="M1860" s="203" t="s">
        <v>4028</v>
      </c>
      <c r="N1860" s="203" t="s">
        <v>4028</v>
      </c>
      <c r="O1860" s="203" t="s">
        <v>4028</v>
      </c>
      <c r="P1860" s="203" t="s">
        <v>4028</v>
      </c>
      <c r="Q1860" s="203"/>
      <c r="R1860" s="203"/>
      <c r="S1860" s="203"/>
      <c r="T1860" s="203" t="s">
        <v>4028</v>
      </c>
      <c r="U1860" s="203" t="s">
        <v>4028</v>
      </c>
      <c r="V1860" s="203" t="s">
        <v>4028</v>
      </c>
      <c r="W1860" s="203" t="s">
        <v>4028</v>
      </c>
      <c r="X1860" s="203" t="s">
        <v>4028</v>
      </c>
      <c r="Y1860" s="203" t="s">
        <v>4028</v>
      </c>
      <c r="Z1860" s="203" t="s">
        <v>4028</v>
      </c>
      <c r="AA1860" s="203" t="s">
        <v>4028</v>
      </c>
      <c r="AB1860" s="203" t="s">
        <v>4028</v>
      </c>
      <c r="AC1860" s="203" t="s">
        <v>4028</v>
      </c>
      <c r="AD1860" s="203" t="s">
        <v>4028</v>
      </c>
      <c r="AE1860" s="203" t="s">
        <v>4028</v>
      </c>
      <c r="AF1860" s="203" t="s">
        <v>4028</v>
      </c>
      <c r="AG1860" s="203" t="s">
        <v>4028</v>
      </c>
      <c r="AH1860" s="203" t="s">
        <v>4028</v>
      </c>
      <c r="AI1860" s="203" t="s">
        <v>4028</v>
      </c>
      <c r="AJ1860" s="203" t="s">
        <v>4028</v>
      </c>
      <c r="AK1860" s="203" t="s">
        <v>4028</v>
      </c>
      <c r="AL1860" s="203"/>
      <c r="AM1860" s="203"/>
      <c r="AN1860" s="203"/>
      <c r="AO1860" s="203"/>
      <c r="AP1860" s="203"/>
      <c r="AQ1860" s="203"/>
      <c r="AR1860" s="203"/>
      <c r="AS1860" s="203"/>
      <c r="AT1860" s="203"/>
      <c r="AU1860" s="203"/>
      <c r="AV1860" s="203"/>
      <c r="AW1860" s="203"/>
      <c r="AX1860" s="203"/>
      <c r="AY1860" s="203"/>
      <c r="AZ1860" s="203"/>
      <c r="BA1860" s="203"/>
      <c r="BB1860" s="203"/>
      <c r="BC1860" s="203"/>
      <c r="BD1860" s="203"/>
      <c r="BE1860" s="203"/>
      <c r="BF1860" s="203"/>
      <c r="BG1860" s="203"/>
      <c r="BH1860" s="203"/>
      <c r="BI1860" s="203"/>
      <c r="BJ1860" s="203"/>
      <c r="BK1860" s="203"/>
      <c r="BL1860" s="203"/>
    </row>
    <row r="1861" spans="1:256" ht="12.75" customHeight="1" x14ac:dyDescent="0.2">
      <c r="A1861" s="203" t="s">
        <v>193</v>
      </c>
      <c r="B1861" s="203" t="s">
        <v>4235</v>
      </c>
      <c r="C1861" s="203" t="s">
        <v>475</v>
      </c>
      <c r="D1861" s="214">
        <v>29928</v>
      </c>
      <c r="E1861" s="203" t="s">
        <v>312</v>
      </c>
      <c r="F1861" s="203" t="s">
        <v>2148</v>
      </c>
      <c r="G1861" s="203" t="s">
        <v>3420</v>
      </c>
      <c r="H1861" s="203" t="s">
        <v>193</v>
      </c>
      <c r="I1861" s="203" t="s">
        <v>2215</v>
      </c>
      <c r="J1861" s="203">
        <v>0</v>
      </c>
      <c r="K1861" s="203" t="s">
        <v>193</v>
      </c>
      <c r="L1861" s="203" t="s">
        <v>2215</v>
      </c>
      <c r="M1861" s="203">
        <v>0</v>
      </c>
      <c r="N1861" s="203" t="s">
        <v>193</v>
      </c>
      <c r="O1861" s="203" t="s">
        <v>2215</v>
      </c>
      <c r="P1861" s="203">
        <v>0</v>
      </c>
      <c r="Q1861" s="203" t="s">
        <v>193</v>
      </c>
      <c r="R1861" s="203" t="s">
        <v>59</v>
      </c>
      <c r="S1861" s="203"/>
      <c r="T1861" s="203" t="s">
        <v>193</v>
      </c>
      <c r="U1861" s="203" t="s">
        <v>59</v>
      </c>
      <c r="V1861" s="203">
        <v>0</v>
      </c>
      <c r="W1861" s="203" t="s">
        <v>193</v>
      </c>
      <c r="X1861" s="203" t="s">
        <v>59</v>
      </c>
      <c r="Y1861" s="203">
        <v>0</v>
      </c>
      <c r="Z1861" s="203" t="s">
        <v>193</v>
      </c>
      <c r="AA1861" s="203" t="s">
        <v>59</v>
      </c>
      <c r="AB1861" s="203">
        <v>0</v>
      </c>
      <c r="AC1861" s="203" t="s">
        <v>193</v>
      </c>
      <c r="AD1861" s="203" t="s">
        <v>59</v>
      </c>
      <c r="AE1861" s="203">
        <v>0</v>
      </c>
      <c r="AF1861" s="203" t="s">
        <v>193</v>
      </c>
      <c r="AG1861" s="203" t="s">
        <v>59</v>
      </c>
      <c r="AH1861" s="203">
        <v>0</v>
      </c>
      <c r="AI1861" s="203" t="s">
        <v>193</v>
      </c>
      <c r="AJ1861" s="203" t="s">
        <v>59</v>
      </c>
      <c r="AK1861" s="203">
        <v>0</v>
      </c>
      <c r="AL1861" s="203" t="s">
        <v>193</v>
      </c>
      <c r="AM1861" s="203" t="s">
        <v>59</v>
      </c>
      <c r="AN1861" s="203"/>
      <c r="AO1861" s="203" t="s">
        <v>193</v>
      </c>
      <c r="AP1861" s="203" t="s">
        <v>59</v>
      </c>
      <c r="AQ1861" s="203" t="s">
        <v>285</v>
      </c>
      <c r="AR1861" s="203" t="s">
        <v>193</v>
      </c>
      <c r="AS1861" s="203" t="s">
        <v>59</v>
      </c>
      <c r="AT1861" s="203" t="s">
        <v>288</v>
      </c>
      <c r="AU1861" s="203" t="s">
        <v>193</v>
      </c>
      <c r="AV1861" s="203" t="s">
        <v>59</v>
      </c>
      <c r="AW1861" s="203" t="s">
        <v>557</v>
      </c>
      <c r="AX1861" s="203" t="s">
        <v>193</v>
      </c>
      <c r="AY1861" s="203" t="s">
        <v>59</v>
      </c>
      <c r="AZ1861" s="203" t="s">
        <v>205</v>
      </c>
      <c r="BA1861" s="203"/>
      <c r="BB1861" s="203"/>
      <c r="BC1861" s="203"/>
      <c r="BD1861" s="203"/>
      <c r="BE1861" s="203"/>
      <c r="BF1861" s="203"/>
      <c r="BG1861" s="203"/>
      <c r="BH1861" s="203"/>
      <c r="BI1861" s="203"/>
      <c r="BJ1861" s="203"/>
      <c r="BK1861" s="203"/>
      <c r="BL1861" s="203"/>
    </row>
    <row r="1862" spans="1:256" ht="12.75" customHeight="1" x14ac:dyDescent="0.2">
      <c r="A1862" s="203" t="s">
        <v>193</v>
      </c>
      <c r="B1862" s="203" t="s">
        <v>4414</v>
      </c>
      <c r="C1862" s="203" t="s">
        <v>3874</v>
      </c>
      <c r="D1862" s="214">
        <v>34897</v>
      </c>
      <c r="E1862" s="203" t="s">
        <v>3067</v>
      </c>
      <c r="F1862" s="203" t="s">
        <v>3460</v>
      </c>
      <c r="G1862" s="203" t="s">
        <v>3420</v>
      </c>
      <c r="H1862" s="203" t="s">
        <v>193</v>
      </c>
      <c r="I1862" s="203" t="s">
        <v>450</v>
      </c>
      <c r="J1862" s="203"/>
      <c r="K1862" s="203"/>
      <c r="L1862" s="203"/>
      <c r="M1862" s="203"/>
      <c r="N1862" s="203"/>
      <c r="O1862" s="203"/>
      <c r="P1862" s="203"/>
      <c r="Q1862" s="203"/>
      <c r="R1862" s="203"/>
      <c r="S1862" s="203"/>
      <c r="T1862" s="203"/>
      <c r="U1862" s="203"/>
      <c r="V1862" s="203"/>
      <c r="W1862" s="203"/>
      <c r="X1862" s="203"/>
      <c r="Y1862" s="203"/>
      <c r="Z1862" s="203"/>
      <c r="AA1862" s="203"/>
      <c r="AB1862" s="203"/>
      <c r="AC1862" s="203"/>
      <c r="AD1862" s="203"/>
      <c r="AE1862" s="203"/>
      <c r="AF1862" s="203"/>
      <c r="AG1862" s="203"/>
      <c r="AH1862" s="203"/>
      <c r="AI1862" s="203"/>
      <c r="AJ1862" s="203"/>
      <c r="AK1862" s="203"/>
      <c r="AL1862" s="203"/>
      <c r="AM1862" s="203"/>
      <c r="AN1862" s="203"/>
      <c r="AO1862" s="203"/>
      <c r="AP1862" s="203"/>
      <c r="AQ1862" s="203"/>
      <c r="AR1862" s="203"/>
      <c r="AS1862" s="203"/>
      <c r="AT1862" s="203"/>
      <c r="AU1862" s="203"/>
      <c r="AV1862" s="203"/>
      <c r="AW1862" s="203"/>
      <c r="AX1862" s="203"/>
      <c r="AY1862" s="203"/>
      <c r="AZ1862" s="203"/>
      <c r="BA1862" s="203"/>
      <c r="BB1862" s="203"/>
      <c r="BC1862" s="203"/>
      <c r="BD1862" s="203"/>
      <c r="BE1862" s="203"/>
      <c r="BF1862" s="203"/>
      <c r="BG1862" s="203"/>
      <c r="BH1862" s="203"/>
      <c r="BI1862" s="203"/>
      <c r="BJ1862" s="203"/>
      <c r="BK1862" s="203"/>
      <c r="BL1862" s="203"/>
    </row>
    <row r="1863" spans="1:256" ht="12.75" customHeight="1" x14ac:dyDescent="0.2">
      <c r="A1863" s="203" t="s">
        <v>4028</v>
      </c>
      <c r="B1863" s="203" t="s">
        <v>4028</v>
      </c>
      <c r="C1863" s="203"/>
      <c r="D1863" s="214"/>
      <c r="E1863" s="203"/>
      <c r="F1863" s="203"/>
      <c r="G1863" s="203" t="s">
        <v>4028</v>
      </c>
      <c r="H1863" s="203" t="s">
        <v>4028</v>
      </c>
      <c r="I1863" s="203" t="s">
        <v>4028</v>
      </c>
      <c r="J1863" s="203" t="s">
        <v>4028</v>
      </c>
      <c r="K1863" s="203" t="s">
        <v>4028</v>
      </c>
      <c r="L1863" s="203" t="s">
        <v>4028</v>
      </c>
      <c r="M1863" s="203" t="s">
        <v>4028</v>
      </c>
      <c r="N1863" s="203" t="s">
        <v>4028</v>
      </c>
      <c r="O1863" s="203" t="s">
        <v>4028</v>
      </c>
      <c r="P1863" s="203" t="s">
        <v>4028</v>
      </c>
      <c r="Q1863" s="203"/>
      <c r="R1863" s="203"/>
      <c r="S1863" s="203"/>
      <c r="T1863" s="203" t="s">
        <v>4028</v>
      </c>
      <c r="U1863" s="203" t="s">
        <v>4028</v>
      </c>
      <c r="V1863" s="203" t="s">
        <v>4028</v>
      </c>
      <c r="W1863" s="203" t="s">
        <v>4028</v>
      </c>
      <c r="X1863" s="203" t="s">
        <v>4028</v>
      </c>
      <c r="Y1863" s="203" t="s">
        <v>4028</v>
      </c>
      <c r="Z1863" s="203" t="s">
        <v>4028</v>
      </c>
      <c r="AA1863" s="203" t="s">
        <v>4028</v>
      </c>
      <c r="AB1863" s="203" t="s">
        <v>4028</v>
      </c>
      <c r="AC1863" s="203" t="s">
        <v>4028</v>
      </c>
      <c r="AD1863" s="203" t="s">
        <v>4028</v>
      </c>
      <c r="AE1863" s="203" t="s">
        <v>4028</v>
      </c>
      <c r="AF1863" s="203" t="s">
        <v>4028</v>
      </c>
      <c r="AG1863" s="203" t="s">
        <v>4028</v>
      </c>
      <c r="AH1863" s="203" t="s">
        <v>4028</v>
      </c>
      <c r="AI1863" s="203" t="s">
        <v>4028</v>
      </c>
      <c r="AJ1863" s="203" t="s">
        <v>4028</v>
      </c>
      <c r="AK1863" s="203" t="s">
        <v>4028</v>
      </c>
      <c r="AL1863" s="203"/>
      <c r="AM1863" s="203"/>
      <c r="AN1863" s="203"/>
      <c r="AO1863" s="203"/>
      <c r="AP1863" s="203"/>
      <c r="AQ1863" s="203"/>
      <c r="AR1863" s="203"/>
      <c r="AS1863" s="203"/>
      <c r="AT1863" s="203"/>
      <c r="AU1863" s="203"/>
      <c r="AV1863" s="203"/>
      <c r="AW1863" s="203"/>
      <c r="AX1863" s="203"/>
      <c r="AY1863" s="203"/>
      <c r="AZ1863" s="203"/>
      <c r="BA1863" s="203"/>
      <c r="BB1863" s="203"/>
      <c r="BC1863" s="203"/>
      <c r="BD1863" s="203"/>
      <c r="BE1863" s="203"/>
      <c r="BF1863" s="203"/>
      <c r="BG1863" s="203"/>
      <c r="BH1863" s="203"/>
      <c r="BI1863" s="203"/>
      <c r="BJ1863" s="203"/>
      <c r="BK1863" s="203"/>
      <c r="BL1863" s="203"/>
    </row>
    <row r="1864" spans="1:256" ht="12.75" customHeight="1" x14ac:dyDescent="0.2">
      <c r="A1864" s="203" t="s">
        <v>344</v>
      </c>
      <c r="B1864" s="203" t="s">
        <v>4072</v>
      </c>
      <c r="C1864" s="203" t="s">
        <v>716</v>
      </c>
      <c r="D1864" s="214">
        <v>32863</v>
      </c>
      <c r="E1864" s="203" t="s">
        <v>756</v>
      </c>
      <c r="F1864" s="203" t="s">
        <v>2130</v>
      </c>
      <c r="G1864" s="203" t="s">
        <v>4609</v>
      </c>
      <c r="H1864" s="203" t="s">
        <v>344</v>
      </c>
      <c r="I1864" s="203" t="s">
        <v>39</v>
      </c>
      <c r="J1864" s="203" t="s">
        <v>3695</v>
      </c>
      <c r="K1864" s="203" t="s">
        <v>344</v>
      </c>
      <c r="L1864" s="203" t="s">
        <v>367</v>
      </c>
      <c r="M1864" s="203" t="s">
        <v>3040</v>
      </c>
      <c r="N1864" s="203" t="s">
        <v>344</v>
      </c>
      <c r="O1864" s="203" t="s">
        <v>367</v>
      </c>
      <c r="P1864" s="203" t="s">
        <v>2535</v>
      </c>
      <c r="Q1864" s="203" t="s">
        <v>344</v>
      </c>
      <c r="R1864" s="203" t="s">
        <v>367</v>
      </c>
      <c r="S1864" s="203" t="s">
        <v>1965</v>
      </c>
      <c r="T1864" s="203" t="s">
        <v>344</v>
      </c>
      <c r="U1864" s="203" t="s">
        <v>367</v>
      </c>
      <c r="V1864" s="203" t="s">
        <v>1624</v>
      </c>
      <c r="W1864" s="203" t="s">
        <v>344</v>
      </c>
      <c r="X1864" s="203" t="s">
        <v>367</v>
      </c>
      <c r="Y1864" s="203" t="s">
        <v>1624</v>
      </c>
      <c r="Z1864" s="203" t="s">
        <v>344</v>
      </c>
      <c r="AA1864" s="203" t="s">
        <v>367</v>
      </c>
      <c r="AB1864" s="203" t="s">
        <v>347</v>
      </c>
      <c r="AC1864" s="203" t="s">
        <v>344</v>
      </c>
      <c r="AD1864" s="203" t="s">
        <v>367</v>
      </c>
      <c r="AE1864" s="203" t="s">
        <v>333</v>
      </c>
      <c r="AF1864" s="203" t="s">
        <v>344</v>
      </c>
      <c r="AG1864" s="203" t="s">
        <v>367</v>
      </c>
      <c r="AH1864" s="203" t="s">
        <v>41</v>
      </c>
      <c r="AI1864" s="203">
        <v>0</v>
      </c>
      <c r="AJ1864" s="203">
        <v>0</v>
      </c>
      <c r="AK1864" s="203">
        <v>0</v>
      </c>
      <c r="AL1864" s="203"/>
      <c r="AM1864" s="203"/>
      <c r="AN1864" s="203"/>
      <c r="AO1864" s="203"/>
      <c r="AP1864" s="203"/>
      <c r="AQ1864" s="203"/>
      <c r="AR1864" s="203"/>
      <c r="AS1864" s="203"/>
      <c r="AT1864" s="203"/>
      <c r="AU1864" s="203"/>
      <c r="AV1864" s="203"/>
      <c r="AW1864" s="203"/>
      <c r="AX1864" s="203"/>
      <c r="AY1864" s="203"/>
      <c r="AZ1864" s="203"/>
      <c r="BA1864" s="203"/>
      <c r="BB1864" s="203"/>
      <c r="BC1864" s="203"/>
      <c r="BD1864" s="203"/>
      <c r="BE1864" s="203"/>
      <c r="BF1864" s="203"/>
      <c r="BG1864" s="203"/>
      <c r="BH1864" s="203"/>
      <c r="BI1864" s="203"/>
      <c r="BJ1864" s="203"/>
      <c r="BK1864" s="203"/>
      <c r="BL1864" s="203"/>
    </row>
    <row r="1865" spans="1:256" s="27" customFormat="1" ht="12.75" customHeight="1" x14ac:dyDescent="0.2">
      <c r="A1865" s="203" t="s">
        <v>344</v>
      </c>
      <c r="B1865" s="203" t="s">
        <v>32</v>
      </c>
      <c r="C1865" s="203" t="s">
        <v>2608</v>
      </c>
      <c r="D1865" s="214">
        <v>34758</v>
      </c>
      <c r="E1865" s="203" t="s">
        <v>2586</v>
      </c>
      <c r="F1865" s="203" t="s">
        <v>2593</v>
      </c>
      <c r="G1865" s="203" t="s">
        <v>4610</v>
      </c>
      <c r="H1865" s="203" t="s">
        <v>344</v>
      </c>
      <c r="I1865" s="203" t="s">
        <v>111</v>
      </c>
      <c r="J1865" s="203" t="s">
        <v>3503</v>
      </c>
      <c r="K1865" s="203" t="s">
        <v>344</v>
      </c>
      <c r="L1865" s="203" t="s">
        <v>111</v>
      </c>
      <c r="M1865" s="203" t="s">
        <v>3033</v>
      </c>
      <c r="N1865" s="203" t="s">
        <v>183</v>
      </c>
      <c r="O1865" s="203" t="s">
        <v>111</v>
      </c>
      <c r="P1865" s="203" t="s">
        <v>2609</v>
      </c>
      <c r="Q1865" s="203"/>
      <c r="R1865" s="203"/>
      <c r="S1865" s="203"/>
      <c r="T1865" s="203">
        <v>0</v>
      </c>
      <c r="U1865" s="203">
        <v>0</v>
      </c>
      <c r="V1865" s="203">
        <v>0</v>
      </c>
      <c r="W1865" s="203">
        <v>0</v>
      </c>
      <c r="X1865" s="203">
        <v>0</v>
      </c>
      <c r="Y1865" s="203">
        <v>0</v>
      </c>
      <c r="Z1865" s="203">
        <v>0</v>
      </c>
      <c r="AA1865" s="203">
        <v>0</v>
      </c>
      <c r="AB1865" s="203">
        <v>0</v>
      </c>
      <c r="AC1865" s="203">
        <v>0</v>
      </c>
      <c r="AD1865" s="203">
        <v>0</v>
      </c>
      <c r="AE1865" s="203">
        <v>0</v>
      </c>
      <c r="AF1865" s="203">
        <v>0</v>
      </c>
      <c r="AG1865" s="203">
        <v>0</v>
      </c>
      <c r="AH1865" s="203">
        <v>0</v>
      </c>
      <c r="AI1865" s="203">
        <v>0</v>
      </c>
      <c r="AJ1865" s="203">
        <v>0</v>
      </c>
      <c r="AK1865" s="203">
        <v>0</v>
      </c>
      <c r="AL1865" s="203"/>
      <c r="AM1865" s="203"/>
      <c r="AN1865" s="203"/>
      <c r="AO1865" s="203"/>
      <c r="AP1865" s="203"/>
      <c r="AQ1865" s="203"/>
      <c r="AR1865" s="203"/>
      <c r="AS1865" s="203"/>
      <c r="AT1865" s="203"/>
      <c r="AU1865" s="203"/>
      <c r="AV1865" s="203"/>
      <c r="AW1865" s="203"/>
      <c r="AX1865" s="203"/>
      <c r="AY1865" s="203"/>
      <c r="AZ1865" s="203"/>
      <c r="BA1865" s="203"/>
      <c r="BB1865" s="203"/>
      <c r="BC1865" s="203"/>
      <c r="BD1865" s="203"/>
      <c r="BE1865" s="203"/>
      <c r="BF1865" s="203"/>
      <c r="BG1865" s="203"/>
      <c r="BH1865" s="203"/>
      <c r="BI1865" s="203"/>
      <c r="BJ1865" s="203"/>
      <c r="BK1865" s="203"/>
      <c r="BL1865" s="203"/>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c r="FC1865"/>
      <c r="FD1865"/>
      <c r="FE1865"/>
      <c r="FF1865"/>
      <c r="FG1865"/>
      <c r="FH1865"/>
      <c r="FI1865"/>
      <c r="FJ1865"/>
      <c r="FK1865"/>
      <c r="FL1865"/>
      <c r="FM1865"/>
      <c r="FN1865"/>
      <c r="FO1865"/>
      <c r="FP1865"/>
      <c r="FQ1865"/>
      <c r="FR1865"/>
      <c r="FS1865"/>
      <c r="FT1865"/>
      <c r="FU1865"/>
      <c r="FV1865"/>
      <c r="FW1865"/>
      <c r="FX1865"/>
      <c r="FY1865"/>
      <c r="FZ1865"/>
      <c r="GA1865"/>
      <c r="GB1865"/>
      <c r="GC1865"/>
      <c r="GD1865"/>
      <c r="GE1865"/>
      <c r="GF1865"/>
      <c r="GG1865"/>
      <c r="GH1865"/>
      <c r="GI1865"/>
      <c r="GJ1865"/>
      <c r="GK1865"/>
      <c r="GL1865"/>
      <c r="GM1865"/>
      <c r="GN1865"/>
      <c r="GO1865"/>
      <c r="GP1865"/>
      <c r="GQ1865"/>
      <c r="GR1865"/>
      <c r="GS1865"/>
      <c r="GT1865"/>
      <c r="GU1865"/>
      <c r="GV1865"/>
      <c r="GW1865"/>
      <c r="GX1865"/>
      <c r="GY1865"/>
      <c r="GZ1865"/>
      <c r="HA1865"/>
      <c r="HB1865"/>
      <c r="HC1865"/>
      <c r="HD1865"/>
      <c r="HE1865"/>
      <c r="HF1865"/>
      <c r="HG1865"/>
      <c r="HH1865"/>
      <c r="HI1865"/>
      <c r="HJ1865"/>
      <c r="HK1865"/>
      <c r="HL1865"/>
      <c r="HM1865"/>
      <c r="HN1865"/>
      <c r="HO1865"/>
      <c r="HP1865"/>
      <c r="HQ1865"/>
      <c r="HR1865"/>
      <c r="HS1865"/>
      <c r="HT1865"/>
      <c r="HU1865"/>
      <c r="HV1865"/>
      <c r="HW1865"/>
      <c r="HX1865"/>
      <c r="HY1865"/>
      <c r="HZ1865"/>
      <c r="IA1865"/>
      <c r="IB1865"/>
      <c r="IC1865"/>
      <c r="ID1865"/>
      <c r="IE1865"/>
      <c r="IF1865"/>
      <c r="IG1865"/>
      <c r="IH1865"/>
      <c r="II1865"/>
      <c r="IJ1865"/>
      <c r="IK1865"/>
      <c r="IL1865"/>
      <c r="IM1865"/>
      <c r="IN1865"/>
      <c r="IO1865"/>
      <c r="IP1865"/>
      <c r="IQ1865"/>
      <c r="IR1865"/>
      <c r="IS1865"/>
      <c r="IT1865"/>
      <c r="IU1865"/>
      <c r="IV1865"/>
    </row>
    <row r="1866" spans="1:256" s="27" customFormat="1" ht="12.75" customHeight="1" x14ac:dyDescent="0.2">
      <c r="A1866" s="10" t="s">
        <v>344</v>
      </c>
      <c r="B1866" s="10" t="s">
        <v>4221</v>
      </c>
      <c r="C1866" s="202" t="s">
        <v>4227</v>
      </c>
      <c r="D1866" s="221">
        <v>35151</v>
      </c>
      <c r="E1866" s="5" t="s">
        <v>3063</v>
      </c>
      <c r="F1866" s="5" t="s">
        <v>4964</v>
      </c>
      <c r="G1866" s="201" t="s">
        <v>4962</v>
      </c>
    </row>
    <row r="1867" spans="1:256" ht="12.75" customHeight="1" x14ac:dyDescent="0.2">
      <c r="A1867" s="203" t="s">
        <v>4028</v>
      </c>
      <c r="B1867" s="203" t="s">
        <v>4028</v>
      </c>
      <c r="C1867" s="203"/>
      <c r="D1867" s="214"/>
      <c r="E1867" s="203"/>
      <c r="F1867" s="203"/>
      <c r="G1867" s="203" t="s">
        <v>4028</v>
      </c>
      <c r="H1867" s="203" t="s">
        <v>4028</v>
      </c>
      <c r="I1867" s="203" t="s">
        <v>4028</v>
      </c>
      <c r="J1867" s="203" t="s">
        <v>4028</v>
      </c>
      <c r="K1867" s="203" t="s">
        <v>4028</v>
      </c>
      <c r="L1867" s="203" t="s">
        <v>4028</v>
      </c>
      <c r="M1867" s="203" t="s">
        <v>4028</v>
      </c>
      <c r="N1867" s="203" t="s">
        <v>4028</v>
      </c>
      <c r="O1867" s="203" t="s">
        <v>4028</v>
      </c>
      <c r="P1867" s="203" t="s">
        <v>4028</v>
      </c>
      <c r="Q1867" s="203"/>
      <c r="R1867" s="203"/>
      <c r="S1867" s="203"/>
      <c r="T1867" s="203" t="s">
        <v>4028</v>
      </c>
      <c r="U1867" s="203" t="s">
        <v>4028</v>
      </c>
      <c r="V1867" s="203" t="s">
        <v>4028</v>
      </c>
      <c r="W1867" s="203" t="s">
        <v>4028</v>
      </c>
      <c r="X1867" s="203" t="s">
        <v>4028</v>
      </c>
      <c r="Y1867" s="203" t="s">
        <v>4028</v>
      </c>
      <c r="Z1867" s="203" t="s">
        <v>4028</v>
      </c>
      <c r="AA1867" s="203" t="s">
        <v>4028</v>
      </c>
      <c r="AB1867" s="203" t="s">
        <v>4028</v>
      </c>
      <c r="AC1867" s="203" t="s">
        <v>4028</v>
      </c>
      <c r="AD1867" s="203" t="s">
        <v>4028</v>
      </c>
      <c r="AE1867" s="203" t="s">
        <v>4028</v>
      </c>
      <c r="AF1867" s="203" t="s">
        <v>4028</v>
      </c>
      <c r="AG1867" s="203" t="s">
        <v>4028</v>
      </c>
      <c r="AH1867" s="203" t="s">
        <v>4028</v>
      </c>
      <c r="AI1867" s="203" t="s">
        <v>4028</v>
      </c>
      <c r="AJ1867" s="203" t="s">
        <v>4028</v>
      </c>
      <c r="AK1867" s="203" t="s">
        <v>4028</v>
      </c>
      <c r="AL1867" s="203"/>
      <c r="AM1867" s="203"/>
      <c r="AN1867" s="203"/>
      <c r="AO1867" s="203"/>
      <c r="AP1867" s="203"/>
      <c r="AQ1867" s="203"/>
      <c r="AR1867" s="203"/>
      <c r="AS1867" s="203"/>
      <c r="AT1867" s="203"/>
      <c r="AU1867" s="203"/>
      <c r="AV1867" s="203"/>
      <c r="AW1867" s="203"/>
      <c r="AX1867" s="203"/>
      <c r="AY1867" s="203"/>
      <c r="AZ1867" s="203"/>
      <c r="BA1867" s="203"/>
      <c r="BB1867" s="203"/>
      <c r="BC1867" s="203"/>
      <c r="BD1867" s="203"/>
      <c r="BE1867" s="203"/>
      <c r="BF1867" s="203"/>
      <c r="BG1867" s="203"/>
      <c r="BH1867" s="203"/>
      <c r="BI1867" s="203"/>
      <c r="BJ1867" s="203"/>
      <c r="BK1867" s="203"/>
      <c r="BL1867" s="203"/>
    </row>
    <row r="1868" spans="1:256" ht="12.75" customHeight="1" x14ac:dyDescent="0.2">
      <c r="A1868" s="203" t="s">
        <v>236</v>
      </c>
      <c r="B1868" s="203" t="s">
        <v>4235</v>
      </c>
      <c r="C1868" s="203" t="s">
        <v>808</v>
      </c>
      <c r="D1868" s="214">
        <v>32826</v>
      </c>
      <c r="E1868" s="203" t="s">
        <v>858</v>
      </c>
      <c r="F1868" s="203" t="s">
        <v>2119</v>
      </c>
      <c r="G1868" s="203" t="s">
        <v>3420</v>
      </c>
      <c r="H1868" s="203" t="s">
        <v>279</v>
      </c>
      <c r="I1868" s="203" t="s">
        <v>103</v>
      </c>
      <c r="J1868" s="203"/>
      <c r="K1868" s="203" t="s">
        <v>279</v>
      </c>
      <c r="L1868" s="203" t="s">
        <v>103</v>
      </c>
      <c r="M1868" s="203">
        <v>0</v>
      </c>
      <c r="N1868" s="203" t="s">
        <v>279</v>
      </c>
      <c r="O1868" s="203" t="s">
        <v>103</v>
      </c>
      <c r="P1868" s="203">
        <v>0</v>
      </c>
      <c r="Q1868" s="203" t="s">
        <v>236</v>
      </c>
      <c r="R1868" s="203" t="s">
        <v>103</v>
      </c>
      <c r="S1868" s="203"/>
      <c r="T1868" s="203" t="s">
        <v>279</v>
      </c>
      <c r="U1868" s="203" t="s">
        <v>103</v>
      </c>
      <c r="V1868" s="203">
        <v>0</v>
      </c>
      <c r="W1868" s="203" t="s">
        <v>279</v>
      </c>
      <c r="X1868" s="203" t="s">
        <v>103</v>
      </c>
      <c r="Y1868" s="203">
        <v>0</v>
      </c>
      <c r="Z1868" s="203" t="s">
        <v>236</v>
      </c>
      <c r="AA1868" s="203" t="s">
        <v>103</v>
      </c>
      <c r="AB1868" s="203">
        <v>0</v>
      </c>
      <c r="AC1868" s="203" t="s">
        <v>96</v>
      </c>
      <c r="AD1868" s="203" t="s">
        <v>103</v>
      </c>
      <c r="AE1868" s="203">
        <v>0</v>
      </c>
      <c r="AF1868" s="203">
        <v>0</v>
      </c>
      <c r="AG1868" s="203">
        <v>0</v>
      </c>
      <c r="AH1868" s="203">
        <v>0</v>
      </c>
      <c r="AI1868" s="203">
        <v>0</v>
      </c>
      <c r="AJ1868" s="203">
        <v>0</v>
      </c>
      <c r="AK1868" s="203">
        <v>0</v>
      </c>
      <c r="AL1868" s="203"/>
      <c r="AM1868" s="203"/>
      <c r="AN1868" s="203"/>
      <c r="AO1868" s="203"/>
      <c r="AP1868" s="203"/>
      <c r="AQ1868" s="203"/>
      <c r="AR1868" s="203"/>
      <c r="AS1868" s="203"/>
      <c r="AT1868" s="203"/>
      <c r="AU1868" s="203"/>
      <c r="AV1868" s="203"/>
      <c r="AW1868" s="203"/>
      <c r="AX1868" s="203"/>
      <c r="AY1868" s="203"/>
      <c r="AZ1868" s="203"/>
      <c r="BA1868" s="203"/>
      <c r="BB1868" s="203"/>
      <c r="BC1868" s="203"/>
      <c r="BD1868" s="203"/>
      <c r="BE1868" s="203"/>
      <c r="BF1868" s="203"/>
      <c r="BG1868" s="203"/>
      <c r="BH1868" s="203"/>
      <c r="BI1868" s="203"/>
      <c r="BJ1868" s="203"/>
      <c r="BK1868" s="203"/>
      <c r="BL1868" s="203"/>
    </row>
    <row r="1869" spans="1:256" ht="12.75" customHeight="1" x14ac:dyDescent="0.2">
      <c r="A1869" s="203" t="s">
        <v>279</v>
      </c>
      <c r="B1869" s="203" t="s">
        <v>4192</v>
      </c>
      <c r="C1869" s="203" t="s">
        <v>3276</v>
      </c>
      <c r="D1869" s="214">
        <v>34296</v>
      </c>
      <c r="E1869" s="203" t="s">
        <v>2586</v>
      </c>
      <c r="F1869" s="203" t="s">
        <v>3413</v>
      </c>
      <c r="G1869" s="203" t="s">
        <v>3420</v>
      </c>
      <c r="H1869" s="203" t="s">
        <v>279</v>
      </c>
      <c r="I1869" s="203" t="s">
        <v>229</v>
      </c>
      <c r="J1869" s="203"/>
      <c r="K1869" s="203" t="s">
        <v>283</v>
      </c>
      <c r="L1869" s="203" t="s">
        <v>229</v>
      </c>
      <c r="M1869" s="203">
        <v>0</v>
      </c>
      <c r="N1869" s="203">
        <v>0</v>
      </c>
      <c r="O1869" s="203">
        <v>0</v>
      </c>
      <c r="P1869" s="203">
        <v>0</v>
      </c>
      <c r="Q1869" s="203"/>
      <c r="R1869" s="203"/>
      <c r="S1869" s="203"/>
      <c r="T1869" s="203">
        <v>0</v>
      </c>
      <c r="U1869" s="203">
        <v>0</v>
      </c>
      <c r="V1869" s="203">
        <v>0</v>
      </c>
      <c r="W1869" s="203">
        <v>0</v>
      </c>
      <c r="X1869" s="203">
        <v>0</v>
      </c>
      <c r="Y1869" s="203">
        <v>0</v>
      </c>
      <c r="Z1869" s="203">
        <v>0</v>
      </c>
      <c r="AA1869" s="203">
        <v>0</v>
      </c>
      <c r="AB1869" s="203">
        <v>0</v>
      </c>
      <c r="AC1869" s="203">
        <v>0</v>
      </c>
      <c r="AD1869" s="203">
        <v>0</v>
      </c>
      <c r="AE1869" s="203">
        <v>0</v>
      </c>
      <c r="AF1869" s="203">
        <v>0</v>
      </c>
      <c r="AG1869" s="203">
        <v>0</v>
      </c>
      <c r="AH1869" s="203">
        <v>0</v>
      </c>
      <c r="AI1869" s="203">
        <v>0</v>
      </c>
      <c r="AJ1869" s="203">
        <v>0</v>
      </c>
      <c r="AK1869" s="203">
        <v>0</v>
      </c>
      <c r="AL1869" s="203"/>
      <c r="AM1869" s="203"/>
      <c r="AN1869" s="203"/>
      <c r="AO1869" s="203"/>
      <c r="AP1869" s="203"/>
      <c r="AQ1869" s="203"/>
      <c r="AR1869" s="203"/>
      <c r="AS1869" s="203"/>
      <c r="AT1869" s="203"/>
      <c r="AU1869" s="203"/>
      <c r="AV1869" s="203"/>
      <c r="AW1869" s="203"/>
      <c r="AX1869" s="203"/>
      <c r="AY1869" s="203"/>
      <c r="AZ1869" s="203"/>
      <c r="BA1869" s="203"/>
      <c r="BB1869" s="203"/>
      <c r="BC1869" s="203"/>
      <c r="BD1869" s="203"/>
      <c r="BE1869" s="203"/>
      <c r="BF1869" s="203"/>
      <c r="BG1869" s="203"/>
      <c r="BH1869" s="203"/>
      <c r="BI1869" s="203"/>
      <c r="BJ1869" s="203"/>
      <c r="BK1869" s="203"/>
      <c r="BL1869" s="203"/>
    </row>
    <row r="1870" spans="1:256" ht="12.75" customHeight="1" x14ac:dyDescent="0.2">
      <c r="A1870" s="203" t="s">
        <v>279</v>
      </c>
      <c r="B1870" s="203" t="s">
        <v>88</v>
      </c>
      <c r="C1870" s="203" t="s">
        <v>4403</v>
      </c>
      <c r="D1870" s="215">
        <v>36162</v>
      </c>
      <c r="E1870" s="205" t="s">
        <v>4772</v>
      </c>
      <c r="F1870" s="206" t="s">
        <v>4511</v>
      </c>
      <c r="G1870" s="206"/>
      <c r="H1870" s="203"/>
      <c r="I1870" s="203"/>
      <c r="J1870" s="206"/>
      <c r="K1870" s="203"/>
      <c r="L1870" s="203"/>
      <c r="M1870" s="206"/>
      <c r="N1870" s="203"/>
      <c r="O1870" s="203"/>
      <c r="P1870" s="206"/>
      <c r="Q1870" s="203"/>
      <c r="R1870" s="203"/>
      <c r="S1870" s="203"/>
      <c r="T1870" s="203"/>
      <c r="U1870" s="203"/>
      <c r="V1870" s="203"/>
      <c r="W1870" s="203"/>
      <c r="X1870" s="203"/>
      <c r="Y1870" s="203"/>
      <c r="Z1870" s="203"/>
      <c r="AA1870" s="203"/>
      <c r="AB1870" s="203"/>
      <c r="AC1870" s="203"/>
      <c r="AD1870" s="203"/>
      <c r="AE1870" s="203"/>
      <c r="AF1870" s="203"/>
      <c r="AG1870" s="203"/>
      <c r="AH1870" s="203"/>
      <c r="AI1870" s="203"/>
      <c r="AJ1870" s="203"/>
      <c r="AK1870" s="203"/>
      <c r="AL1870" s="203"/>
      <c r="AM1870" s="203"/>
      <c r="AN1870" s="203"/>
      <c r="AO1870" s="203"/>
      <c r="AP1870" s="203"/>
      <c r="AQ1870" s="203"/>
      <c r="AR1870" s="203"/>
      <c r="AS1870" s="203"/>
      <c r="AT1870" s="203"/>
      <c r="AU1870" s="203"/>
      <c r="AV1870" s="203"/>
      <c r="AW1870" s="203"/>
      <c r="AX1870" s="203"/>
      <c r="AY1870" s="203"/>
      <c r="AZ1870" s="203"/>
      <c r="BA1870" s="203"/>
      <c r="BB1870" s="203"/>
      <c r="BC1870" s="203"/>
      <c r="BD1870" s="203"/>
      <c r="BE1870" s="203"/>
      <c r="BF1870" s="203"/>
      <c r="BG1870" s="203"/>
      <c r="BH1870" s="203"/>
      <c r="BI1870" s="203"/>
      <c r="BJ1870" s="203"/>
      <c r="BK1870" s="203"/>
      <c r="BL1870" s="203"/>
    </row>
    <row r="1871" spans="1:256" ht="12.75" customHeight="1" x14ac:dyDescent="0.2">
      <c r="A1871" s="203" t="s">
        <v>283</v>
      </c>
      <c r="B1871" s="203" t="s">
        <v>103</v>
      </c>
      <c r="C1871" s="203" t="s">
        <v>4239</v>
      </c>
      <c r="D1871" s="215">
        <v>35708</v>
      </c>
      <c r="E1871" s="205" t="s">
        <v>4514</v>
      </c>
      <c r="F1871" s="206" t="s">
        <v>4511</v>
      </c>
      <c r="G1871" s="206"/>
      <c r="H1871" s="203"/>
      <c r="I1871" s="203"/>
      <c r="J1871" s="206"/>
      <c r="K1871" s="203"/>
      <c r="L1871" s="203"/>
      <c r="M1871" s="206"/>
      <c r="N1871" s="203"/>
      <c r="O1871" s="203"/>
      <c r="P1871" s="206"/>
      <c r="Q1871" s="203"/>
      <c r="R1871" s="203"/>
      <c r="S1871" s="203"/>
      <c r="T1871" s="203"/>
      <c r="U1871" s="203"/>
      <c r="V1871" s="203"/>
      <c r="W1871" s="203"/>
      <c r="X1871" s="203"/>
      <c r="Y1871" s="203"/>
      <c r="Z1871" s="203"/>
      <c r="AA1871" s="203"/>
      <c r="AB1871" s="203"/>
      <c r="AC1871" s="203"/>
      <c r="AD1871" s="203"/>
      <c r="AE1871" s="203"/>
      <c r="AF1871" s="203"/>
      <c r="AG1871" s="203"/>
      <c r="AH1871" s="203"/>
      <c r="AI1871" s="203"/>
      <c r="AJ1871" s="203"/>
      <c r="AK1871" s="203"/>
      <c r="AL1871" s="203"/>
      <c r="AM1871" s="203"/>
      <c r="AN1871" s="203"/>
      <c r="AO1871" s="203"/>
      <c r="AP1871" s="203"/>
      <c r="AQ1871" s="203"/>
      <c r="AR1871" s="203"/>
      <c r="AS1871" s="203"/>
      <c r="AT1871" s="203"/>
      <c r="AU1871" s="203"/>
      <c r="AV1871" s="203"/>
      <c r="AW1871" s="203"/>
      <c r="AX1871" s="203"/>
      <c r="AY1871" s="203"/>
      <c r="AZ1871" s="203"/>
      <c r="BA1871" s="203"/>
      <c r="BB1871" s="203"/>
      <c r="BC1871" s="203"/>
      <c r="BD1871" s="203"/>
      <c r="BE1871" s="203"/>
      <c r="BF1871" s="203"/>
      <c r="BG1871" s="203"/>
      <c r="BH1871" s="203"/>
      <c r="BI1871" s="203"/>
      <c r="BJ1871" s="203"/>
      <c r="BK1871" s="203"/>
      <c r="BL1871" s="203"/>
    </row>
    <row r="1872" spans="1:256" ht="12.75" customHeight="1" x14ac:dyDescent="0.2">
      <c r="A1872" s="203" t="s">
        <v>4029</v>
      </c>
      <c r="B1872" s="203" t="s">
        <v>4028</v>
      </c>
      <c r="C1872" s="203" t="s">
        <v>3323</v>
      </c>
      <c r="D1872" s="214">
        <v>34982</v>
      </c>
      <c r="E1872" s="203" t="s">
        <v>3089</v>
      </c>
      <c r="F1872" s="203" t="s">
        <v>3089</v>
      </c>
      <c r="G1872" s="203" t="s">
        <v>4028</v>
      </c>
      <c r="H1872" s="203" t="s">
        <v>236</v>
      </c>
      <c r="I1872" s="203" t="s">
        <v>229</v>
      </c>
      <c r="J1872" s="203"/>
      <c r="K1872" s="203" t="s">
        <v>236</v>
      </c>
      <c r="L1872" s="203" t="s">
        <v>229</v>
      </c>
      <c r="M1872" s="203">
        <v>0</v>
      </c>
      <c r="N1872" s="203">
        <v>0</v>
      </c>
      <c r="O1872" s="203">
        <v>0</v>
      </c>
      <c r="P1872" s="203">
        <v>0</v>
      </c>
      <c r="Q1872" s="203"/>
      <c r="R1872" s="203"/>
      <c r="S1872" s="203"/>
      <c r="T1872" s="203">
        <v>0</v>
      </c>
      <c r="U1872" s="203">
        <v>0</v>
      </c>
      <c r="V1872" s="203">
        <v>0</v>
      </c>
      <c r="W1872" s="203">
        <v>0</v>
      </c>
      <c r="X1872" s="203">
        <v>0</v>
      </c>
      <c r="Y1872" s="203">
        <v>0</v>
      </c>
      <c r="Z1872" s="203">
        <v>0</v>
      </c>
      <c r="AA1872" s="203">
        <v>0</v>
      </c>
      <c r="AB1872" s="203">
        <v>0</v>
      </c>
      <c r="AC1872" s="203">
        <v>0</v>
      </c>
      <c r="AD1872" s="203">
        <v>0</v>
      </c>
      <c r="AE1872" s="203">
        <v>0</v>
      </c>
      <c r="AF1872" s="203">
        <v>0</v>
      </c>
      <c r="AG1872" s="203">
        <v>0</v>
      </c>
      <c r="AH1872" s="203">
        <v>0</v>
      </c>
      <c r="AI1872" s="203">
        <v>0</v>
      </c>
      <c r="AJ1872" s="203">
        <v>0</v>
      </c>
      <c r="AK1872" s="203">
        <v>0</v>
      </c>
      <c r="AL1872" s="203"/>
      <c r="AM1872" s="203"/>
      <c r="AN1872" s="203"/>
      <c r="AO1872" s="203"/>
      <c r="AP1872" s="203"/>
      <c r="AQ1872" s="203"/>
      <c r="AR1872" s="203"/>
      <c r="AS1872" s="203"/>
      <c r="AT1872" s="203"/>
      <c r="AU1872" s="203"/>
      <c r="AV1872" s="203"/>
      <c r="AW1872" s="203"/>
      <c r="AX1872" s="203"/>
      <c r="AY1872" s="203"/>
      <c r="AZ1872" s="203"/>
      <c r="BA1872" s="203"/>
      <c r="BB1872" s="203"/>
      <c r="BC1872" s="203"/>
      <c r="BD1872" s="203"/>
      <c r="BE1872" s="203"/>
      <c r="BF1872" s="203"/>
      <c r="BG1872" s="203"/>
      <c r="BH1872" s="203"/>
      <c r="BI1872" s="203"/>
      <c r="BJ1872" s="203"/>
      <c r="BK1872" s="203"/>
      <c r="BL1872" s="203"/>
    </row>
    <row r="1873" spans="1:260" ht="12.75" customHeight="1" x14ac:dyDescent="0.2">
      <c r="A1873" s="10" t="s">
        <v>4047</v>
      </c>
      <c r="B1873" s="10" t="s">
        <v>4372</v>
      </c>
      <c r="C1873" s="202" t="s">
        <v>1943</v>
      </c>
      <c r="D1873" s="221">
        <v>33750</v>
      </c>
      <c r="E1873" s="5" t="s">
        <v>1575</v>
      </c>
      <c r="F1873" s="5" t="s">
        <v>4949</v>
      </c>
      <c r="G1873" s="201" t="str">
        <f>IF(ISERROR(VLOOKUP(TRIM(C1873),'R2020'!$A$1:$I$1991,8,FALSE)),"",VLOOKUP(TRIM(C1873),'R2020'!$A$1:$I$1991,8,FALSE))</f>
        <v xml:space="preserve">4-0 </v>
      </c>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c r="BY1873" s="27"/>
      <c r="BZ1873" s="27"/>
      <c r="CA1873" s="27"/>
      <c r="CB1873" s="27"/>
      <c r="CC1873" s="27"/>
      <c r="CD1873" s="27"/>
      <c r="CE1873" s="27"/>
      <c r="CF1873" s="27"/>
      <c r="CG1873" s="27"/>
      <c r="CH1873" s="27"/>
      <c r="CI1873" s="27"/>
      <c r="CJ1873" s="27"/>
      <c r="CK1873" s="27"/>
      <c r="CL1873" s="27"/>
      <c r="CM1873" s="27"/>
      <c r="CN1873" s="27"/>
      <c r="CO1873" s="27"/>
      <c r="CP1873" s="27"/>
      <c r="CQ1873" s="27"/>
      <c r="CR1873" s="27"/>
      <c r="CS1873" s="27"/>
      <c r="CT1873" s="27"/>
      <c r="CU1873" s="27"/>
      <c r="CV1873" s="27"/>
      <c r="CW1873" s="27"/>
      <c r="CX1873" s="27"/>
      <c r="CY1873" s="27"/>
      <c r="CZ1873" s="27"/>
      <c r="DA1873" s="27"/>
      <c r="DB1873" s="27"/>
      <c r="DC1873" s="27"/>
      <c r="DD1873" s="27"/>
      <c r="DE1873" s="27"/>
      <c r="DF1873" s="27"/>
      <c r="DG1873" s="27"/>
      <c r="DH1873" s="27"/>
      <c r="DI1873" s="27"/>
      <c r="DJ1873" s="27"/>
      <c r="DK1873" s="27"/>
      <c r="DL1873" s="27"/>
      <c r="DM1873" s="27"/>
      <c r="DN1873" s="27"/>
      <c r="DO1873" s="27"/>
      <c r="DP1873" s="27"/>
      <c r="DQ1873" s="27"/>
      <c r="DR1873" s="27"/>
      <c r="DS1873" s="27"/>
      <c r="DT1873" s="27"/>
      <c r="DU1873" s="27"/>
      <c r="DV1873" s="27"/>
      <c r="DW1873" s="27"/>
      <c r="DX1873" s="27"/>
      <c r="DY1873" s="27"/>
      <c r="DZ1873" s="27"/>
      <c r="EA1873" s="27"/>
      <c r="EB1873" s="27"/>
      <c r="EC1873" s="27"/>
      <c r="ED1873" s="27"/>
      <c r="EE1873" s="27"/>
      <c r="EF1873" s="27"/>
      <c r="EG1873" s="27"/>
      <c r="EH1873" s="27"/>
      <c r="EI1873" s="27"/>
      <c r="EJ1873" s="27"/>
      <c r="EK1873" s="27"/>
      <c r="EL1873" s="27"/>
      <c r="EM1873" s="27"/>
      <c r="EN1873" s="27"/>
      <c r="EO1873" s="27"/>
      <c r="EP1873" s="27"/>
      <c r="EQ1873" s="27"/>
      <c r="ER1873" s="27"/>
      <c r="ES1873" s="27"/>
      <c r="ET1873" s="27"/>
      <c r="EU1873" s="27"/>
      <c r="EV1873" s="27"/>
      <c r="EW1873" s="27"/>
      <c r="EX1873" s="27"/>
      <c r="EY1873" s="27"/>
      <c r="EZ1873" s="27"/>
      <c r="FA1873" s="27"/>
      <c r="FB1873" s="27"/>
      <c r="FC1873" s="27"/>
      <c r="FD1873" s="27"/>
      <c r="FE1873" s="27"/>
      <c r="FF1873" s="27"/>
      <c r="FG1873" s="27"/>
      <c r="FH1873" s="27"/>
      <c r="FI1873" s="27"/>
      <c r="FJ1873" s="27"/>
      <c r="FK1873" s="27"/>
      <c r="FL1873" s="27"/>
      <c r="FM1873" s="27"/>
      <c r="FN1873" s="27"/>
      <c r="FO1873" s="27"/>
      <c r="FP1873" s="27"/>
      <c r="FQ1873" s="27"/>
      <c r="FR1873" s="27"/>
      <c r="FS1873" s="27"/>
      <c r="FT1873" s="27"/>
      <c r="FU1873" s="27"/>
      <c r="FV1873" s="27"/>
      <c r="FW1873" s="27"/>
      <c r="FX1873" s="27"/>
      <c r="FY1873" s="27"/>
      <c r="FZ1873" s="27"/>
      <c r="GA1873" s="27"/>
      <c r="GB1873" s="27"/>
      <c r="GC1873" s="27"/>
      <c r="GD1873" s="27"/>
      <c r="GE1873" s="27"/>
      <c r="GF1873" s="27"/>
      <c r="GG1873" s="27"/>
      <c r="GH1873" s="27"/>
      <c r="GI1873" s="27"/>
      <c r="GJ1873" s="27"/>
      <c r="GK1873" s="27"/>
      <c r="GL1873" s="27"/>
      <c r="GM1873" s="27"/>
      <c r="GN1873" s="27"/>
      <c r="GO1873" s="27"/>
      <c r="GP1873" s="27"/>
      <c r="GQ1873" s="27"/>
      <c r="GR1873" s="27"/>
      <c r="GS1873" s="27"/>
      <c r="GT1873" s="27"/>
      <c r="GU1873" s="27"/>
      <c r="GV1873" s="27"/>
      <c r="GW1873" s="27"/>
      <c r="GX1873" s="27"/>
      <c r="GY1873" s="27"/>
      <c r="GZ1873" s="27"/>
      <c r="HA1873" s="27"/>
      <c r="HB1873" s="27"/>
      <c r="HC1873" s="27"/>
      <c r="HD1873" s="27"/>
      <c r="HE1873" s="27"/>
      <c r="HF1873" s="27"/>
      <c r="HG1873" s="27"/>
      <c r="HH1873" s="27"/>
      <c r="HI1873" s="27"/>
      <c r="HJ1873" s="27"/>
      <c r="HK1873" s="27"/>
      <c r="HL1873" s="27"/>
      <c r="HM1873" s="27"/>
      <c r="HN1873" s="27"/>
      <c r="HO1873" s="27"/>
      <c r="HP1873" s="27"/>
      <c r="HQ1873" s="27"/>
      <c r="HR1873" s="27"/>
      <c r="HS1873" s="27"/>
      <c r="HT1873" s="27"/>
      <c r="HU1873" s="27"/>
      <c r="HV1873" s="27"/>
      <c r="HW1873" s="27"/>
      <c r="HX1873" s="27"/>
      <c r="HY1873" s="27"/>
      <c r="HZ1873" s="27"/>
      <c r="IA1873" s="27"/>
      <c r="IB1873" s="27"/>
      <c r="IC1873" s="27"/>
      <c r="ID1873" s="27"/>
      <c r="IE1873" s="27"/>
      <c r="IF1873" s="27"/>
      <c r="IG1873" s="27"/>
      <c r="IH1873" s="27"/>
      <c r="II1873" s="27"/>
      <c r="IJ1873" s="27"/>
      <c r="IK1873" s="27"/>
      <c r="IL1873" s="27"/>
      <c r="IM1873" s="27"/>
      <c r="IN1873" s="27"/>
      <c r="IO1873" s="27"/>
      <c r="IP1873" s="27"/>
      <c r="IQ1873" s="27"/>
      <c r="IR1873" s="27"/>
      <c r="IS1873" s="27"/>
      <c r="IT1873" s="27"/>
      <c r="IU1873" s="27"/>
      <c r="IV1873" s="27"/>
    </row>
    <row r="1874" spans="1:260" ht="12.75" customHeight="1" x14ac:dyDescent="0.2">
      <c r="A1874" s="203" t="s">
        <v>4054</v>
      </c>
      <c r="B1874" s="203" t="s">
        <v>4245</v>
      </c>
      <c r="C1874" s="203" t="s">
        <v>917</v>
      </c>
      <c r="D1874" s="214">
        <v>33124</v>
      </c>
      <c r="E1874" s="203" t="s">
        <v>1008</v>
      </c>
      <c r="F1874" s="203" t="s">
        <v>2147</v>
      </c>
      <c r="G1874" s="203" t="s">
        <v>4715</v>
      </c>
      <c r="H1874" s="203" t="s">
        <v>1195</v>
      </c>
      <c r="I1874" s="203" t="s">
        <v>448</v>
      </c>
      <c r="J1874" s="203" t="s">
        <v>365</v>
      </c>
      <c r="K1874" s="203" t="s">
        <v>26</v>
      </c>
      <c r="L1874" s="203" t="s">
        <v>448</v>
      </c>
      <c r="M1874" s="203" t="s">
        <v>685</v>
      </c>
      <c r="N1874" s="203" t="s">
        <v>202</v>
      </c>
      <c r="O1874" s="203">
        <v>0</v>
      </c>
      <c r="P1874" s="203">
        <v>0</v>
      </c>
      <c r="Q1874" s="203" t="s">
        <v>128</v>
      </c>
      <c r="R1874" s="203" t="s">
        <v>448</v>
      </c>
      <c r="S1874" s="203" t="s">
        <v>60</v>
      </c>
      <c r="T1874" s="203" t="s">
        <v>128</v>
      </c>
      <c r="U1874" s="203" t="s">
        <v>448</v>
      </c>
      <c r="V1874" s="203" t="s">
        <v>328</v>
      </c>
      <c r="W1874" s="203" t="s">
        <v>128</v>
      </c>
      <c r="X1874" s="203" t="s">
        <v>448</v>
      </c>
      <c r="Y1874" s="203" t="s">
        <v>328</v>
      </c>
      <c r="Z1874" s="203">
        <v>0</v>
      </c>
      <c r="AA1874" s="203">
        <v>0</v>
      </c>
      <c r="AB1874" s="203">
        <v>0</v>
      </c>
      <c r="AC1874" s="203">
        <v>0</v>
      </c>
      <c r="AD1874" s="203">
        <v>0</v>
      </c>
      <c r="AE1874" s="203">
        <v>0</v>
      </c>
      <c r="AF1874" s="203">
        <v>0</v>
      </c>
      <c r="AG1874" s="203">
        <v>0</v>
      </c>
      <c r="AH1874" s="203">
        <v>0</v>
      </c>
      <c r="AI1874" s="203">
        <v>0</v>
      </c>
      <c r="AJ1874" s="203">
        <v>0</v>
      </c>
      <c r="AK1874" s="203">
        <v>0</v>
      </c>
      <c r="AL1874" s="203"/>
      <c r="AM1874" s="203"/>
      <c r="AN1874" s="203"/>
      <c r="AO1874" s="203"/>
      <c r="AP1874" s="203"/>
      <c r="AQ1874" s="203"/>
      <c r="AR1874" s="203"/>
      <c r="AS1874" s="203"/>
      <c r="AT1874" s="203"/>
      <c r="AU1874" s="203"/>
      <c r="AV1874" s="203"/>
      <c r="AW1874" s="203"/>
      <c r="AX1874" s="203"/>
      <c r="AY1874" s="203"/>
      <c r="AZ1874" s="203"/>
      <c r="BA1874" s="203"/>
      <c r="BB1874" s="203"/>
      <c r="BC1874" s="203"/>
      <c r="BD1874" s="203"/>
      <c r="BE1874" s="203"/>
      <c r="BF1874" s="203"/>
      <c r="BG1874" s="203"/>
      <c r="BH1874" s="203"/>
      <c r="BI1874" s="203"/>
      <c r="BJ1874" s="203"/>
      <c r="BK1874" s="203"/>
      <c r="BL1874" s="203"/>
    </row>
    <row r="1875" spans="1:260" ht="12.75" customHeight="1" x14ac:dyDescent="0.2">
      <c r="A1875" s="203" t="s">
        <v>128</v>
      </c>
      <c r="B1875" s="203" t="s">
        <v>4414</v>
      </c>
      <c r="C1875" s="203" t="s">
        <v>991</v>
      </c>
      <c r="D1875" s="214">
        <v>33037</v>
      </c>
      <c r="E1875" s="203" t="s">
        <v>997</v>
      </c>
      <c r="F1875" s="203" t="s">
        <v>2159</v>
      </c>
      <c r="G1875" s="203" t="s">
        <v>4747</v>
      </c>
      <c r="H1875" s="203" t="s">
        <v>128</v>
      </c>
      <c r="I1875" s="203" t="s">
        <v>450</v>
      </c>
      <c r="J1875" s="203" t="s">
        <v>328</v>
      </c>
      <c r="K1875" s="203" t="s">
        <v>128</v>
      </c>
      <c r="L1875" s="203" t="s">
        <v>450</v>
      </c>
      <c r="M1875" s="203" t="s">
        <v>60</v>
      </c>
      <c r="N1875" s="203" t="s">
        <v>464</v>
      </c>
      <c r="O1875" s="203" t="s">
        <v>450</v>
      </c>
      <c r="P1875" s="203" t="s">
        <v>2207</v>
      </c>
      <c r="Q1875" s="203" t="s">
        <v>128</v>
      </c>
      <c r="R1875" s="203" t="s">
        <v>111</v>
      </c>
      <c r="S1875" s="203" t="s">
        <v>328</v>
      </c>
      <c r="T1875" s="203" t="s">
        <v>128</v>
      </c>
      <c r="U1875" s="203" t="s">
        <v>111</v>
      </c>
      <c r="V1875" s="203" t="s">
        <v>129</v>
      </c>
      <c r="W1875" s="203" t="s">
        <v>128</v>
      </c>
      <c r="X1875" s="203" t="s">
        <v>111</v>
      </c>
      <c r="Y1875" s="203" t="s">
        <v>129</v>
      </c>
      <c r="Z1875" s="203" t="s">
        <v>128</v>
      </c>
      <c r="AA1875" s="203" t="s">
        <v>111</v>
      </c>
      <c r="AB1875" s="203" t="s">
        <v>129</v>
      </c>
      <c r="AC1875" s="203">
        <v>0</v>
      </c>
      <c r="AD1875" s="203">
        <v>0</v>
      </c>
      <c r="AE1875" s="203">
        <v>0</v>
      </c>
      <c r="AF1875" s="203">
        <v>0</v>
      </c>
      <c r="AG1875" s="203">
        <v>0</v>
      </c>
      <c r="AH1875" s="203">
        <v>0</v>
      </c>
      <c r="AI1875" s="203">
        <v>0</v>
      </c>
      <c r="AJ1875" s="203">
        <v>0</v>
      </c>
      <c r="AK1875" s="203">
        <v>0</v>
      </c>
      <c r="AL1875" s="203"/>
      <c r="AM1875" s="203"/>
      <c r="AN1875" s="203"/>
      <c r="AO1875" s="203"/>
      <c r="AP1875" s="203"/>
      <c r="AQ1875" s="203"/>
      <c r="AR1875" s="203"/>
      <c r="AS1875" s="203"/>
      <c r="AT1875" s="203"/>
      <c r="AU1875" s="203"/>
      <c r="AV1875" s="203"/>
      <c r="AW1875" s="203"/>
      <c r="AX1875" s="203"/>
      <c r="AY1875" s="203"/>
      <c r="AZ1875" s="203"/>
      <c r="BA1875" s="203"/>
      <c r="BB1875" s="203"/>
      <c r="BC1875" s="203"/>
      <c r="BD1875" s="203"/>
      <c r="BE1875" s="203"/>
      <c r="BF1875" s="203"/>
      <c r="BG1875" s="203"/>
      <c r="BH1875" s="203"/>
      <c r="BI1875" s="203"/>
      <c r="BJ1875" s="203"/>
      <c r="BK1875" s="203"/>
      <c r="BL1875" s="203"/>
      <c r="BM1875" s="10"/>
      <c r="BN1875" s="10"/>
      <c r="BO1875" s="10"/>
      <c r="BP1875" s="10"/>
      <c r="BQ1875" s="10"/>
      <c r="BR1875" s="10"/>
      <c r="BS1875" s="10"/>
      <c r="BT1875" s="10"/>
      <c r="BU1875" s="10"/>
      <c r="BV1875" s="10"/>
      <c r="BW1875" s="10"/>
      <c r="BX1875" s="10"/>
      <c r="BY1875" s="10"/>
      <c r="BZ1875" s="10"/>
      <c r="CA1875" s="10"/>
      <c r="CB1875" s="10"/>
      <c r="CC1875" s="10"/>
      <c r="CD1875" s="10"/>
      <c r="CE1875" s="10"/>
      <c r="CF1875" s="10"/>
      <c r="CG1875" s="10"/>
      <c r="CH1875" s="10"/>
      <c r="CI1875" s="10"/>
      <c r="CJ1875" s="10"/>
      <c r="CK1875" s="10"/>
      <c r="CL1875" s="10"/>
      <c r="CM1875" s="10"/>
      <c r="CN1875" s="10"/>
      <c r="CO1875" s="10"/>
      <c r="CP1875" s="10"/>
      <c r="CQ1875" s="10"/>
      <c r="CR1875" s="10"/>
      <c r="CS1875" s="10"/>
      <c r="CT1875" s="10"/>
      <c r="CU1875" s="10"/>
      <c r="CV1875" s="10"/>
      <c r="CW1875" s="10"/>
      <c r="CX1875" s="10"/>
      <c r="CY1875" s="10"/>
      <c r="CZ1875" s="10"/>
      <c r="DA1875" s="10"/>
      <c r="DB1875" s="10"/>
      <c r="DC1875" s="10"/>
      <c r="DD1875" s="10"/>
      <c r="DE1875" s="10"/>
      <c r="DF1875" s="10"/>
      <c r="DG1875" s="10"/>
      <c r="DH1875" s="10"/>
      <c r="DI1875" s="10"/>
      <c r="DJ1875" s="10"/>
      <c r="DK1875" s="10"/>
      <c r="DL1875" s="10"/>
      <c r="DM1875" s="10"/>
      <c r="DN1875" s="10"/>
      <c r="DO1875" s="10"/>
      <c r="DP1875" s="10"/>
      <c r="DQ1875" s="10"/>
      <c r="DR1875" s="10"/>
      <c r="DS1875" s="10"/>
      <c r="DT1875" s="10"/>
      <c r="DU1875" s="10"/>
      <c r="DV1875" s="10"/>
      <c r="DW1875" s="10"/>
      <c r="DX1875" s="10"/>
      <c r="DY1875" s="10"/>
      <c r="DZ1875" s="10"/>
      <c r="EA1875" s="10"/>
      <c r="EB1875" s="10"/>
      <c r="EC1875" s="10"/>
      <c r="ED1875" s="10"/>
      <c r="EE1875" s="10"/>
      <c r="EF1875" s="10"/>
      <c r="EG1875" s="10"/>
      <c r="EH1875" s="10"/>
      <c r="EI1875" s="10"/>
      <c r="EJ1875" s="10"/>
      <c r="EK1875" s="10"/>
      <c r="EL1875" s="10"/>
      <c r="EM1875" s="10"/>
      <c r="EN1875" s="10"/>
      <c r="EO1875" s="10"/>
      <c r="EP1875" s="10"/>
      <c r="EQ1875" s="10"/>
      <c r="ER1875" s="10"/>
      <c r="ES1875" s="10"/>
      <c r="ET1875" s="10"/>
      <c r="EU1875" s="10"/>
      <c r="EV1875" s="10"/>
      <c r="EW1875" s="10"/>
      <c r="EX1875" s="10"/>
      <c r="EY1875" s="10"/>
      <c r="EZ1875" s="10"/>
      <c r="FA1875" s="10"/>
      <c r="FB1875" s="10"/>
      <c r="FC1875" s="10"/>
      <c r="FD1875" s="10"/>
      <c r="FE1875" s="10"/>
      <c r="FF1875" s="10"/>
      <c r="FG1875" s="10"/>
      <c r="FH1875" s="10"/>
      <c r="FI1875" s="10"/>
      <c r="FJ1875" s="10"/>
      <c r="FK1875" s="10"/>
      <c r="FL1875" s="10"/>
      <c r="FM1875" s="10"/>
      <c r="FN1875" s="10"/>
      <c r="FO1875" s="10"/>
      <c r="FP1875" s="10"/>
      <c r="FQ1875" s="10"/>
      <c r="FR1875" s="10"/>
      <c r="FS1875" s="10"/>
      <c r="FT1875" s="10"/>
      <c r="FU1875" s="10"/>
      <c r="FV1875" s="10"/>
      <c r="FW1875" s="10"/>
      <c r="FX1875" s="10"/>
      <c r="FY1875" s="10"/>
      <c r="FZ1875" s="10"/>
      <c r="GA1875" s="10"/>
      <c r="GB1875" s="10"/>
      <c r="GC1875" s="10"/>
      <c r="GD1875" s="10"/>
      <c r="GE1875" s="10"/>
      <c r="GF1875" s="10"/>
      <c r="GG1875" s="10"/>
      <c r="GH1875" s="10"/>
      <c r="GI1875" s="10"/>
      <c r="GJ1875" s="10"/>
      <c r="GK1875" s="10"/>
      <c r="GL1875" s="10"/>
      <c r="GM1875" s="10"/>
      <c r="GN1875" s="10"/>
      <c r="GO1875" s="10"/>
      <c r="GP1875" s="10"/>
      <c r="GQ1875" s="10"/>
      <c r="GR1875" s="10"/>
      <c r="GS1875" s="10"/>
      <c r="GT1875" s="10"/>
      <c r="GU1875" s="10"/>
      <c r="GV1875" s="10"/>
      <c r="GW1875" s="10"/>
      <c r="GX1875" s="10"/>
      <c r="GY1875" s="10"/>
      <c r="GZ1875" s="10"/>
      <c r="HA1875" s="10"/>
      <c r="HB1875" s="10"/>
      <c r="HC1875" s="10"/>
      <c r="HD1875" s="10"/>
      <c r="HE1875" s="10"/>
      <c r="HF1875" s="10"/>
      <c r="HG1875" s="10"/>
      <c r="HH1875" s="10"/>
      <c r="HI1875" s="10"/>
      <c r="HJ1875" s="10"/>
      <c r="HK1875" s="10"/>
      <c r="HL1875" s="10"/>
      <c r="HM1875" s="10"/>
      <c r="HN1875" s="10"/>
      <c r="HO1875" s="10"/>
      <c r="HP1875" s="10"/>
      <c r="HQ1875" s="10"/>
      <c r="HR1875" s="10"/>
      <c r="HS1875" s="10"/>
      <c r="HT1875" s="10"/>
      <c r="HU1875" s="10"/>
      <c r="HV1875" s="10"/>
      <c r="HW1875" s="10"/>
      <c r="HX1875" s="10"/>
      <c r="HY1875" s="10"/>
      <c r="HZ1875" s="10"/>
      <c r="IA1875" s="10"/>
      <c r="IB1875" s="10"/>
      <c r="IC1875" s="10"/>
      <c r="ID1875" s="10"/>
      <c r="IE1875" s="10"/>
      <c r="IF1875" s="10"/>
      <c r="IG1875" s="10"/>
      <c r="IH1875" s="10"/>
      <c r="II1875" s="10"/>
      <c r="IJ1875" s="10"/>
      <c r="IK1875" s="10"/>
      <c r="IL1875" s="10"/>
      <c r="IM1875" s="10"/>
      <c r="IN1875" s="10"/>
      <c r="IO1875" s="10"/>
      <c r="IP1875" s="10"/>
      <c r="IQ1875" s="10"/>
      <c r="IR1875" s="10"/>
      <c r="IS1875" s="10"/>
      <c r="IT1875" s="10"/>
      <c r="IU1875" s="10"/>
      <c r="IV1875" s="10"/>
      <c r="IW1875" s="202"/>
      <c r="IX1875" s="202"/>
      <c r="IY1875" s="202"/>
      <c r="IZ1875" s="202"/>
    </row>
    <row r="1876" spans="1:260" ht="12.75" customHeight="1" x14ac:dyDescent="0.2">
      <c r="A1876" s="203" t="s">
        <v>4029</v>
      </c>
      <c r="B1876" s="203" t="s">
        <v>4028</v>
      </c>
      <c r="C1876" s="203" t="s">
        <v>3203</v>
      </c>
      <c r="D1876" s="214">
        <v>34531</v>
      </c>
      <c r="E1876" s="203" t="s">
        <v>2586</v>
      </c>
      <c r="F1876" s="203" t="s">
        <v>3067</v>
      </c>
      <c r="G1876" s="203" t="s">
        <v>4028</v>
      </c>
      <c r="H1876" s="203" t="s">
        <v>464</v>
      </c>
      <c r="I1876" s="203" t="s">
        <v>506</v>
      </c>
      <c r="J1876" s="203" t="s">
        <v>1417</v>
      </c>
      <c r="K1876" s="203" t="s">
        <v>464</v>
      </c>
      <c r="L1876" s="203" t="s">
        <v>506</v>
      </c>
      <c r="M1876" s="203" t="s">
        <v>696</v>
      </c>
      <c r="N1876" s="203">
        <v>0</v>
      </c>
      <c r="O1876" s="203">
        <v>0</v>
      </c>
      <c r="P1876" s="203">
        <v>0</v>
      </c>
      <c r="Q1876" s="203"/>
      <c r="R1876" s="203"/>
      <c r="S1876" s="203"/>
      <c r="T1876" s="203">
        <v>0</v>
      </c>
      <c r="U1876" s="203">
        <v>0</v>
      </c>
      <c r="V1876" s="203">
        <v>0</v>
      </c>
      <c r="W1876" s="203">
        <v>0</v>
      </c>
      <c r="X1876" s="203">
        <v>0</v>
      </c>
      <c r="Y1876" s="203">
        <v>0</v>
      </c>
      <c r="Z1876" s="203">
        <v>0</v>
      </c>
      <c r="AA1876" s="203">
        <v>0</v>
      </c>
      <c r="AB1876" s="203">
        <v>0</v>
      </c>
      <c r="AC1876" s="203">
        <v>0</v>
      </c>
      <c r="AD1876" s="203">
        <v>0</v>
      </c>
      <c r="AE1876" s="203">
        <v>0</v>
      </c>
      <c r="AF1876" s="203">
        <v>0</v>
      </c>
      <c r="AG1876" s="203">
        <v>0</v>
      </c>
      <c r="AH1876" s="203">
        <v>0</v>
      </c>
      <c r="AI1876" s="203">
        <v>0</v>
      </c>
      <c r="AJ1876" s="203">
        <v>0</v>
      </c>
      <c r="AK1876" s="203">
        <v>0</v>
      </c>
      <c r="AL1876" s="203"/>
      <c r="AM1876" s="203"/>
      <c r="AN1876" s="203"/>
      <c r="AO1876" s="203"/>
      <c r="AP1876" s="203"/>
      <c r="AQ1876" s="203"/>
      <c r="AR1876" s="203"/>
      <c r="AS1876" s="203"/>
      <c r="AT1876" s="203"/>
      <c r="AU1876" s="203"/>
      <c r="AV1876" s="203"/>
      <c r="AW1876" s="203"/>
      <c r="AX1876" s="203"/>
      <c r="AY1876" s="203"/>
      <c r="AZ1876" s="203"/>
      <c r="BA1876" s="203"/>
      <c r="BB1876" s="203"/>
      <c r="BC1876" s="203"/>
      <c r="BD1876" s="203"/>
      <c r="BE1876" s="203"/>
      <c r="BF1876" s="203"/>
      <c r="BG1876" s="203"/>
      <c r="BH1876" s="203"/>
      <c r="BI1876" s="203"/>
      <c r="BJ1876" s="203"/>
      <c r="BK1876" s="203"/>
      <c r="BL1876" s="203"/>
    </row>
    <row r="1877" spans="1:260" ht="12.75" customHeight="1" x14ac:dyDescent="0.2">
      <c r="A1877" s="203" t="s">
        <v>4029</v>
      </c>
      <c r="B1877" s="203" t="s">
        <v>4028</v>
      </c>
      <c r="C1877" s="203" t="s">
        <v>1274</v>
      </c>
      <c r="D1877" s="214">
        <v>33014</v>
      </c>
      <c r="E1877" s="203" t="s">
        <v>1001</v>
      </c>
      <c r="F1877" s="203" t="s">
        <v>2184</v>
      </c>
      <c r="G1877" s="203" t="s">
        <v>4028</v>
      </c>
      <c r="H1877" s="203" t="s">
        <v>128</v>
      </c>
      <c r="I1877" s="203" t="s">
        <v>367</v>
      </c>
      <c r="J1877" s="203" t="s">
        <v>129</v>
      </c>
      <c r="K1877" s="203" t="s">
        <v>26</v>
      </c>
      <c r="L1877" s="203" t="s">
        <v>367</v>
      </c>
      <c r="M1877" s="203" t="s">
        <v>685</v>
      </c>
      <c r="N1877" s="203" t="s">
        <v>26</v>
      </c>
      <c r="O1877" s="203" t="s">
        <v>367</v>
      </c>
      <c r="P1877" s="203" t="s">
        <v>627</v>
      </c>
      <c r="Q1877" s="203" t="s">
        <v>464</v>
      </c>
      <c r="R1877" s="203" t="s">
        <v>367</v>
      </c>
      <c r="S1877" s="203" t="s">
        <v>41</v>
      </c>
      <c r="T1877" s="203" t="s">
        <v>128</v>
      </c>
      <c r="U1877" s="203" t="s">
        <v>367</v>
      </c>
      <c r="V1877" s="203" t="s">
        <v>60</v>
      </c>
      <c r="W1877" s="203" t="s">
        <v>128</v>
      </c>
      <c r="X1877" s="203" t="s">
        <v>367</v>
      </c>
      <c r="Y1877" s="203" t="s">
        <v>60</v>
      </c>
      <c r="Z1877" s="203" t="s">
        <v>26</v>
      </c>
      <c r="AA1877" s="203" t="s">
        <v>367</v>
      </c>
      <c r="AB1877" s="203" t="s">
        <v>454</v>
      </c>
      <c r="AC1877" s="203">
        <v>0</v>
      </c>
      <c r="AD1877" s="203">
        <v>0</v>
      </c>
      <c r="AE1877" s="203">
        <v>0</v>
      </c>
      <c r="AF1877" s="203">
        <v>0</v>
      </c>
      <c r="AG1877" s="203">
        <v>0</v>
      </c>
      <c r="AH1877" s="203">
        <v>0</v>
      </c>
      <c r="AI1877" s="203">
        <v>0</v>
      </c>
      <c r="AJ1877" s="203">
        <v>0</v>
      </c>
      <c r="AK1877" s="203">
        <v>0</v>
      </c>
      <c r="AL1877" s="203"/>
      <c r="AM1877" s="203"/>
      <c r="AN1877" s="203"/>
      <c r="AO1877" s="203"/>
      <c r="AP1877" s="203"/>
      <c r="AQ1877" s="203"/>
      <c r="AR1877" s="203"/>
      <c r="AS1877" s="203"/>
      <c r="AT1877" s="203"/>
      <c r="AU1877" s="203"/>
      <c r="AV1877" s="203"/>
      <c r="AW1877" s="203"/>
      <c r="AX1877" s="203"/>
      <c r="AY1877" s="203"/>
      <c r="AZ1877" s="203"/>
      <c r="BA1877" s="203"/>
      <c r="BB1877" s="203"/>
      <c r="BC1877" s="203"/>
      <c r="BD1877" s="203"/>
      <c r="BE1877" s="203"/>
      <c r="BF1877" s="203"/>
      <c r="BG1877" s="203"/>
      <c r="BH1877" s="203"/>
      <c r="BI1877" s="203"/>
      <c r="BJ1877" s="203"/>
      <c r="BK1877" s="203"/>
      <c r="BL1877" s="203"/>
    </row>
    <row r="1878" spans="1:260" ht="12.75" customHeight="1" x14ac:dyDescent="0.2">
      <c r="A1878" s="203" t="s">
        <v>4028</v>
      </c>
      <c r="B1878" s="203" t="s">
        <v>4028</v>
      </c>
      <c r="C1878" s="203"/>
      <c r="D1878" s="214"/>
      <c r="E1878" s="203"/>
      <c r="F1878" s="203"/>
      <c r="G1878" s="203" t="s">
        <v>4028</v>
      </c>
      <c r="H1878" s="203" t="s">
        <v>4028</v>
      </c>
      <c r="I1878" s="203" t="s">
        <v>4028</v>
      </c>
      <c r="J1878" s="203" t="s">
        <v>4028</v>
      </c>
      <c r="K1878" s="203" t="s">
        <v>4028</v>
      </c>
      <c r="L1878" s="203" t="s">
        <v>4028</v>
      </c>
      <c r="M1878" s="203" t="s">
        <v>4028</v>
      </c>
      <c r="N1878" s="203" t="s">
        <v>4028</v>
      </c>
      <c r="O1878" s="203" t="s">
        <v>4028</v>
      </c>
      <c r="P1878" s="203" t="s">
        <v>4028</v>
      </c>
      <c r="Q1878" s="203"/>
      <c r="R1878" s="203"/>
      <c r="S1878" s="203"/>
      <c r="T1878" s="203" t="s">
        <v>4028</v>
      </c>
      <c r="U1878" s="203" t="s">
        <v>4028</v>
      </c>
      <c r="V1878" s="203" t="s">
        <v>4028</v>
      </c>
      <c r="W1878" s="203" t="s">
        <v>4028</v>
      </c>
      <c r="X1878" s="203" t="s">
        <v>4028</v>
      </c>
      <c r="Y1878" s="203" t="s">
        <v>4028</v>
      </c>
      <c r="Z1878" s="203" t="s">
        <v>4028</v>
      </c>
      <c r="AA1878" s="203" t="s">
        <v>4028</v>
      </c>
      <c r="AB1878" s="203" t="s">
        <v>4028</v>
      </c>
      <c r="AC1878" s="203" t="s">
        <v>4028</v>
      </c>
      <c r="AD1878" s="203" t="s">
        <v>4028</v>
      </c>
      <c r="AE1878" s="203" t="s">
        <v>4028</v>
      </c>
      <c r="AF1878" s="203" t="s">
        <v>4028</v>
      </c>
      <c r="AG1878" s="203" t="s">
        <v>4028</v>
      </c>
      <c r="AH1878" s="203" t="s">
        <v>4028</v>
      </c>
      <c r="AI1878" s="203" t="s">
        <v>4028</v>
      </c>
      <c r="AJ1878" s="203" t="s">
        <v>4028</v>
      </c>
      <c r="AK1878" s="203" t="s">
        <v>4028</v>
      </c>
      <c r="AL1878" s="203"/>
      <c r="AM1878" s="203"/>
      <c r="AN1878" s="203"/>
      <c r="AO1878" s="203"/>
      <c r="AP1878" s="203"/>
      <c r="AQ1878" s="203"/>
      <c r="AR1878" s="203"/>
      <c r="AS1878" s="203"/>
      <c r="AT1878" s="203"/>
      <c r="AU1878" s="203"/>
      <c r="AV1878" s="203"/>
      <c r="AW1878" s="203"/>
      <c r="AX1878" s="203"/>
      <c r="AY1878" s="203"/>
      <c r="AZ1878" s="203"/>
      <c r="BA1878" s="203"/>
      <c r="BB1878" s="203"/>
      <c r="BC1878" s="203"/>
      <c r="BD1878" s="203"/>
      <c r="BE1878" s="203"/>
      <c r="BF1878" s="203"/>
      <c r="BG1878" s="203"/>
      <c r="BH1878" s="203"/>
      <c r="BI1878" s="203"/>
      <c r="BJ1878" s="203"/>
      <c r="BK1878" s="203"/>
      <c r="BL1878" s="203"/>
    </row>
    <row r="1879" spans="1:260" ht="12.75" customHeight="1" x14ac:dyDescent="0.2">
      <c r="A1879" s="203" t="s">
        <v>332</v>
      </c>
      <c r="B1879" s="203" t="s">
        <v>4459</v>
      </c>
      <c r="C1879" s="203" t="s">
        <v>805</v>
      </c>
      <c r="D1879" s="214">
        <v>32691</v>
      </c>
      <c r="E1879" s="203" t="s">
        <v>855</v>
      </c>
      <c r="F1879" s="203" t="s">
        <v>2148</v>
      </c>
      <c r="G1879" s="203" t="s">
        <v>4743</v>
      </c>
      <c r="H1879" s="203" t="s">
        <v>332</v>
      </c>
      <c r="I1879" s="203" t="s">
        <v>346</v>
      </c>
      <c r="J1879" s="203" t="s">
        <v>17</v>
      </c>
      <c r="K1879" s="203" t="s">
        <v>15</v>
      </c>
      <c r="L1879" s="203" t="s">
        <v>346</v>
      </c>
      <c r="M1879" s="203" t="s">
        <v>208</v>
      </c>
      <c r="N1879" s="203" t="s">
        <v>332</v>
      </c>
      <c r="O1879" s="203" t="s">
        <v>346</v>
      </c>
      <c r="P1879" s="203" t="s">
        <v>334</v>
      </c>
      <c r="Q1879" s="203" t="s">
        <v>332</v>
      </c>
      <c r="R1879" s="203" t="s">
        <v>346</v>
      </c>
      <c r="S1879" s="203" t="s">
        <v>56</v>
      </c>
      <c r="T1879" s="203" t="s">
        <v>332</v>
      </c>
      <c r="U1879" s="203" t="s">
        <v>336</v>
      </c>
      <c r="V1879" s="203" t="s">
        <v>225</v>
      </c>
      <c r="W1879" s="203" t="s">
        <v>332</v>
      </c>
      <c r="X1879" s="203" t="s">
        <v>336</v>
      </c>
      <c r="Y1879" s="203" t="s">
        <v>225</v>
      </c>
      <c r="Z1879" s="203" t="s">
        <v>57</v>
      </c>
      <c r="AA1879" s="203" t="s">
        <v>336</v>
      </c>
      <c r="AB1879" s="203" t="s">
        <v>545</v>
      </c>
      <c r="AC1879" s="203" t="s">
        <v>226</v>
      </c>
      <c r="AD1879" s="203" t="s">
        <v>336</v>
      </c>
      <c r="AE1879" s="203" t="s">
        <v>225</v>
      </c>
      <c r="AF1879" s="203">
        <v>0</v>
      </c>
      <c r="AG1879" s="203">
        <v>0</v>
      </c>
      <c r="AH1879" s="203">
        <v>0</v>
      </c>
      <c r="AI1879" s="203">
        <v>0</v>
      </c>
      <c r="AJ1879" s="203">
        <v>0</v>
      </c>
      <c r="AK1879" s="203">
        <v>0</v>
      </c>
      <c r="AL1879" s="203"/>
      <c r="AM1879" s="203"/>
      <c r="AN1879" s="203"/>
      <c r="AO1879" s="203"/>
      <c r="AP1879" s="203"/>
      <c r="AQ1879" s="203"/>
      <c r="AR1879" s="203"/>
      <c r="AS1879" s="203"/>
      <c r="AT1879" s="203"/>
      <c r="AU1879" s="203"/>
      <c r="AV1879" s="203"/>
      <c r="AW1879" s="203"/>
      <c r="AX1879" s="203"/>
      <c r="AY1879" s="203"/>
      <c r="AZ1879" s="203"/>
      <c r="BA1879" s="203"/>
      <c r="BB1879" s="203"/>
      <c r="BC1879" s="203"/>
      <c r="BD1879" s="203"/>
      <c r="BE1879" s="203"/>
      <c r="BF1879" s="203"/>
      <c r="BG1879" s="203"/>
      <c r="BH1879" s="203"/>
      <c r="BI1879" s="203"/>
      <c r="BJ1879" s="203"/>
      <c r="BK1879" s="203"/>
      <c r="BL1879" s="203"/>
    </row>
    <row r="1880" spans="1:260" ht="12.75" customHeight="1" x14ac:dyDescent="0.2">
      <c r="A1880" s="203" t="s">
        <v>505</v>
      </c>
      <c r="B1880" s="203" t="s">
        <v>4363</v>
      </c>
      <c r="C1880" s="203" t="s">
        <v>2324</v>
      </c>
      <c r="D1880" s="214">
        <v>33442</v>
      </c>
      <c r="E1880" s="203" t="s">
        <v>1002</v>
      </c>
      <c r="F1880" s="203" t="s">
        <v>2588</v>
      </c>
      <c r="G1880" s="203" t="s">
        <v>4743</v>
      </c>
      <c r="H1880" s="203" t="s">
        <v>505</v>
      </c>
      <c r="I1880" s="203" t="s">
        <v>367</v>
      </c>
      <c r="J1880" s="203" t="s">
        <v>33</v>
      </c>
      <c r="K1880" s="203" t="s">
        <v>505</v>
      </c>
      <c r="L1880" s="203" t="s">
        <v>367</v>
      </c>
      <c r="M1880" s="203" t="s">
        <v>29</v>
      </c>
      <c r="N1880" s="203" t="s">
        <v>505</v>
      </c>
      <c r="O1880" s="203" t="s">
        <v>367</v>
      </c>
      <c r="P1880" s="203" t="s">
        <v>33</v>
      </c>
      <c r="Q1880" s="203"/>
      <c r="R1880" s="203"/>
      <c r="S1880" s="203"/>
      <c r="T1880" s="203" t="s">
        <v>505</v>
      </c>
      <c r="U1880" s="203" t="s">
        <v>367</v>
      </c>
      <c r="V1880" s="203" t="s">
        <v>29</v>
      </c>
      <c r="W1880" s="203" t="s">
        <v>505</v>
      </c>
      <c r="X1880" s="203" t="s">
        <v>367</v>
      </c>
      <c r="Y1880" s="203" t="s">
        <v>29</v>
      </c>
      <c r="Z1880" s="203" t="s">
        <v>505</v>
      </c>
      <c r="AA1880" s="203" t="s">
        <v>367</v>
      </c>
      <c r="AB1880" s="203" t="s">
        <v>33</v>
      </c>
      <c r="AC1880" s="203">
        <v>0</v>
      </c>
      <c r="AD1880" s="203">
        <v>0</v>
      </c>
      <c r="AE1880" s="203">
        <v>0</v>
      </c>
      <c r="AF1880" s="203">
        <v>0</v>
      </c>
      <c r="AG1880" s="203">
        <v>0</v>
      </c>
      <c r="AH1880" s="203">
        <v>0</v>
      </c>
      <c r="AI1880" s="203">
        <v>0</v>
      </c>
      <c r="AJ1880" s="203">
        <v>0</v>
      </c>
      <c r="AK1880" s="203">
        <v>0</v>
      </c>
      <c r="AL1880" s="203"/>
      <c r="AM1880" s="203"/>
      <c r="AN1880" s="203"/>
      <c r="AO1880" s="203"/>
      <c r="AP1880" s="203"/>
      <c r="AQ1880" s="203"/>
      <c r="AR1880" s="203"/>
      <c r="AS1880" s="203"/>
      <c r="AT1880" s="203"/>
      <c r="AU1880" s="203"/>
      <c r="AV1880" s="203"/>
      <c r="AW1880" s="203"/>
      <c r="AX1880" s="203"/>
      <c r="AY1880" s="203"/>
      <c r="AZ1880" s="203"/>
      <c r="BA1880" s="203"/>
      <c r="BB1880" s="203"/>
      <c r="BC1880" s="203"/>
      <c r="BD1880" s="203"/>
      <c r="BE1880" s="203"/>
      <c r="BF1880" s="203"/>
      <c r="BG1880" s="203"/>
      <c r="BH1880" s="203"/>
      <c r="BI1880" s="203"/>
      <c r="BJ1880" s="203"/>
      <c r="BK1880" s="203"/>
      <c r="BL1880" s="203"/>
    </row>
    <row r="1881" spans="1:260" ht="12.75" customHeight="1" x14ac:dyDescent="0.2">
      <c r="A1881" s="203" t="s">
        <v>228</v>
      </c>
      <c r="B1881" s="203" t="s">
        <v>4053</v>
      </c>
      <c r="C1881" s="203" t="s">
        <v>3775</v>
      </c>
      <c r="D1881" s="214">
        <v>34752</v>
      </c>
      <c r="E1881" s="203" t="s">
        <v>3776</v>
      </c>
      <c r="F1881" s="203" t="s">
        <v>3456</v>
      </c>
      <c r="G1881" s="203" t="s">
        <v>4724</v>
      </c>
      <c r="H1881" s="203" t="s">
        <v>228</v>
      </c>
      <c r="I1881" s="203" t="s">
        <v>393</v>
      </c>
      <c r="J1881" s="203" t="s">
        <v>58</v>
      </c>
      <c r="K1881" s="203"/>
      <c r="L1881" s="203"/>
      <c r="M1881" s="203"/>
      <c r="N1881" s="203"/>
      <c r="O1881" s="203"/>
      <c r="P1881" s="203"/>
      <c r="Q1881" s="203"/>
      <c r="R1881" s="203"/>
      <c r="S1881" s="203"/>
      <c r="T1881" s="203"/>
      <c r="U1881" s="203"/>
      <c r="V1881" s="203"/>
      <c r="W1881" s="203"/>
      <c r="X1881" s="203"/>
      <c r="Y1881" s="203"/>
      <c r="Z1881" s="203"/>
      <c r="AA1881" s="203"/>
      <c r="AB1881" s="203"/>
      <c r="AC1881" s="203"/>
      <c r="AD1881" s="203"/>
      <c r="AE1881" s="203"/>
      <c r="AF1881" s="203"/>
      <c r="AG1881" s="203"/>
      <c r="AH1881" s="203"/>
      <c r="AI1881" s="203"/>
      <c r="AJ1881" s="203"/>
      <c r="AK1881" s="203"/>
      <c r="AL1881" s="203"/>
      <c r="AM1881" s="203"/>
      <c r="AN1881" s="203"/>
      <c r="AO1881" s="203"/>
      <c r="AP1881" s="203"/>
      <c r="AQ1881" s="203"/>
      <c r="AR1881" s="203"/>
      <c r="AS1881" s="203"/>
      <c r="AT1881" s="203"/>
      <c r="AU1881" s="203"/>
      <c r="AV1881" s="203"/>
      <c r="AW1881" s="203"/>
      <c r="AX1881" s="203"/>
      <c r="AY1881" s="203"/>
      <c r="AZ1881" s="203"/>
      <c r="BA1881" s="203"/>
      <c r="BB1881" s="203"/>
      <c r="BC1881" s="203"/>
      <c r="BD1881" s="203"/>
      <c r="BE1881" s="203"/>
      <c r="BF1881" s="203"/>
      <c r="BG1881" s="203"/>
      <c r="BH1881" s="203"/>
      <c r="BI1881" s="203"/>
      <c r="BJ1881" s="203"/>
      <c r="BK1881" s="203"/>
      <c r="BL1881" s="203"/>
    </row>
    <row r="1882" spans="1:260" ht="12.75" customHeight="1" x14ac:dyDescent="0.2">
      <c r="A1882" s="203" t="s">
        <v>331</v>
      </c>
      <c r="B1882" s="203" t="s">
        <v>4093</v>
      </c>
      <c r="C1882" s="203" t="s">
        <v>1455</v>
      </c>
      <c r="D1882" s="214">
        <v>31347</v>
      </c>
      <c r="E1882" s="203" t="s">
        <v>401</v>
      </c>
      <c r="F1882" s="203" t="s">
        <v>2175</v>
      </c>
      <c r="G1882" s="203" t="s">
        <v>4724</v>
      </c>
      <c r="H1882" s="203" t="s">
        <v>331</v>
      </c>
      <c r="I1882" s="203" t="s">
        <v>233</v>
      </c>
      <c r="J1882" s="203" t="s">
        <v>349</v>
      </c>
      <c r="K1882" s="203" t="s">
        <v>388</v>
      </c>
      <c r="L1882" s="203" t="s">
        <v>27</v>
      </c>
      <c r="M1882" s="203" t="s">
        <v>454</v>
      </c>
      <c r="N1882" s="203" t="s">
        <v>2322</v>
      </c>
      <c r="O1882" s="203" t="s">
        <v>27</v>
      </c>
      <c r="P1882" s="203" t="s">
        <v>2211</v>
      </c>
      <c r="Q1882" s="203" t="s">
        <v>331</v>
      </c>
      <c r="R1882" s="203" t="s">
        <v>27</v>
      </c>
      <c r="S1882" s="203" t="s">
        <v>481</v>
      </c>
      <c r="T1882" s="203" t="s">
        <v>331</v>
      </c>
      <c r="U1882" s="203" t="s">
        <v>27</v>
      </c>
      <c r="V1882" s="203" t="s">
        <v>333</v>
      </c>
      <c r="W1882" s="203" t="s">
        <v>331</v>
      </c>
      <c r="X1882" s="203" t="s">
        <v>27</v>
      </c>
      <c r="Y1882" s="203" t="s">
        <v>333</v>
      </c>
      <c r="Z1882" s="203">
        <v>0</v>
      </c>
      <c r="AA1882" s="203">
        <v>0</v>
      </c>
      <c r="AB1882" s="203">
        <v>0</v>
      </c>
      <c r="AC1882" s="203">
        <v>0</v>
      </c>
      <c r="AD1882" s="203">
        <v>0</v>
      </c>
      <c r="AE1882" s="203">
        <v>0</v>
      </c>
      <c r="AF1882" s="203">
        <v>0</v>
      </c>
      <c r="AG1882" s="203">
        <v>0</v>
      </c>
      <c r="AH1882" s="203">
        <v>0</v>
      </c>
      <c r="AI1882" s="203">
        <v>0</v>
      </c>
      <c r="AJ1882" s="203">
        <v>0</v>
      </c>
      <c r="AK1882" s="203">
        <v>0</v>
      </c>
      <c r="AL1882" s="203"/>
      <c r="AM1882" s="203"/>
      <c r="AN1882" s="203"/>
      <c r="AO1882" s="203"/>
      <c r="AP1882" s="203"/>
      <c r="AQ1882" s="203"/>
      <c r="AR1882" s="203"/>
      <c r="AS1882" s="203"/>
      <c r="AT1882" s="203"/>
      <c r="AU1882" s="203"/>
      <c r="AV1882" s="203"/>
      <c r="AW1882" s="203"/>
      <c r="AX1882" s="203"/>
      <c r="AY1882" s="203"/>
      <c r="AZ1882" s="203"/>
      <c r="BA1882" s="203"/>
      <c r="BB1882" s="203"/>
      <c r="BC1882" s="203"/>
      <c r="BD1882" s="203"/>
      <c r="BE1882" s="203"/>
      <c r="BF1882" s="203"/>
      <c r="BG1882" s="203"/>
      <c r="BH1882" s="203"/>
      <c r="BI1882" s="203"/>
      <c r="BJ1882" s="203"/>
      <c r="BK1882" s="203"/>
      <c r="BL1882" s="203"/>
    </row>
    <row r="1883" spans="1:260" s="27" customFormat="1" ht="12.75" customHeight="1" x14ac:dyDescent="0.2">
      <c r="A1883" s="203" t="s">
        <v>505</v>
      </c>
      <c r="B1883" s="203" t="s">
        <v>32</v>
      </c>
      <c r="C1883" s="203" t="s">
        <v>4321</v>
      </c>
      <c r="D1883" s="215">
        <v>36383</v>
      </c>
      <c r="E1883" s="205" t="s">
        <v>4865</v>
      </c>
      <c r="F1883" s="206" t="s">
        <v>4514</v>
      </c>
      <c r="G1883" s="206" t="s">
        <v>351</v>
      </c>
      <c r="H1883" s="203"/>
      <c r="I1883" s="203"/>
      <c r="J1883" s="206"/>
      <c r="K1883" s="203"/>
      <c r="L1883" s="203"/>
      <c r="M1883" s="206"/>
      <c r="N1883" s="203"/>
      <c r="O1883" s="203"/>
      <c r="P1883" s="206"/>
      <c r="Q1883" s="203"/>
      <c r="R1883" s="203"/>
      <c r="S1883" s="203"/>
      <c r="T1883" s="203"/>
      <c r="U1883" s="203"/>
      <c r="V1883" s="203"/>
      <c r="W1883" s="203"/>
      <c r="X1883" s="203"/>
      <c r="Y1883" s="203"/>
      <c r="Z1883" s="203"/>
      <c r="AA1883" s="203"/>
      <c r="AB1883" s="203"/>
      <c r="AC1883" s="203"/>
      <c r="AD1883" s="203"/>
      <c r="AE1883" s="203"/>
      <c r="AF1883" s="203"/>
      <c r="AG1883" s="203"/>
      <c r="AH1883" s="203"/>
      <c r="AI1883" s="203"/>
      <c r="AJ1883" s="203"/>
      <c r="AK1883" s="203"/>
      <c r="AL1883" s="203"/>
      <c r="AM1883" s="203"/>
      <c r="AN1883" s="203"/>
      <c r="AO1883" s="203"/>
      <c r="AP1883" s="203"/>
      <c r="AQ1883" s="203"/>
      <c r="AR1883" s="203"/>
      <c r="AS1883" s="203"/>
      <c r="AT1883" s="203"/>
      <c r="AU1883" s="203"/>
      <c r="AV1883" s="203"/>
      <c r="AW1883" s="203"/>
      <c r="AX1883" s="203"/>
      <c r="AY1883" s="203"/>
      <c r="AZ1883" s="203"/>
      <c r="BA1883" s="203"/>
      <c r="BB1883" s="203"/>
      <c r="BC1883" s="203"/>
      <c r="BD1883" s="203"/>
      <c r="BE1883" s="203"/>
      <c r="BF1883" s="203"/>
      <c r="BG1883" s="203"/>
      <c r="BH1883" s="203"/>
      <c r="BI1883" s="203"/>
      <c r="BJ1883" s="203"/>
      <c r="BK1883" s="203"/>
      <c r="BL1883" s="20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c r="FC1883"/>
      <c r="FD1883"/>
      <c r="FE1883"/>
      <c r="FF1883"/>
      <c r="FG1883"/>
      <c r="FH1883"/>
      <c r="FI1883"/>
      <c r="FJ1883"/>
      <c r="FK1883"/>
      <c r="FL1883"/>
      <c r="FM1883"/>
      <c r="FN1883"/>
      <c r="FO1883"/>
      <c r="FP1883"/>
      <c r="FQ1883"/>
      <c r="FR1883"/>
      <c r="FS1883"/>
      <c r="FT1883"/>
      <c r="FU1883"/>
      <c r="FV1883"/>
      <c r="FW1883"/>
      <c r="FX1883"/>
      <c r="FY1883"/>
      <c r="FZ1883"/>
      <c r="GA1883"/>
      <c r="GB1883"/>
      <c r="GC1883"/>
      <c r="GD1883"/>
      <c r="GE1883"/>
      <c r="GF1883"/>
      <c r="GG1883"/>
      <c r="GH1883"/>
      <c r="GI1883"/>
      <c r="GJ1883"/>
      <c r="GK1883"/>
      <c r="GL1883"/>
      <c r="GM1883"/>
      <c r="GN1883"/>
      <c r="GO1883"/>
      <c r="GP1883"/>
      <c r="GQ1883"/>
      <c r="GR1883"/>
      <c r="GS1883"/>
      <c r="GT1883"/>
      <c r="GU1883"/>
      <c r="GV1883"/>
      <c r="GW1883"/>
      <c r="GX1883"/>
      <c r="GY1883"/>
      <c r="GZ1883"/>
      <c r="HA1883"/>
      <c r="HB1883"/>
      <c r="HC1883"/>
      <c r="HD1883"/>
      <c r="HE1883"/>
      <c r="HF1883"/>
      <c r="HG1883"/>
      <c r="HH1883"/>
      <c r="HI1883"/>
      <c r="HJ1883"/>
      <c r="HK1883"/>
      <c r="HL1883"/>
      <c r="HM1883"/>
      <c r="HN1883"/>
      <c r="HO1883"/>
      <c r="HP1883"/>
      <c r="HQ1883"/>
      <c r="HR1883"/>
      <c r="HS1883"/>
      <c r="HT1883"/>
      <c r="HU1883"/>
      <c r="HV1883"/>
      <c r="HW1883"/>
      <c r="HX1883"/>
      <c r="HY1883"/>
      <c r="HZ1883"/>
      <c r="IA1883"/>
      <c r="IB1883"/>
      <c r="IC1883"/>
      <c r="ID1883"/>
      <c r="IE1883"/>
      <c r="IF1883"/>
      <c r="IG1883"/>
      <c r="IH1883"/>
      <c r="II1883"/>
      <c r="IJ1883"/>
      <c r="IK1883"/>
      <c r="IL1883"/>
      <c r="IM1883"/>
      <c r="IN1883"/>
      <c r="IO1883"/>
      <c r="IP1883"/>
      <c r="IQ1883"/>
      <c r="IR1883"/>
      <c r="IS1883"/>
      <c r="IT1883"/>
      <c r="IU1883"/>
      <c r="IV1883"/>
    </row>
    <row r="1884" spans="1:260" s="27" customFormat="1" ht="12.75" customHeight="1" x14ac:dyDescent="0.2">
      <c r="A1884" s="10" t="s">
        <v>4056</v>
      </c>
      <c r="B1884" s="10" t="s">
        <v>229</v>
      </c>
      <c r="C1884" s="202" t="s">
        <v>4183</v>
      </c>
      <c r="D1884" s="221">
        <v>35324</v>
      </c>
      <c r="E1884" s="5" t="s">
        <v>4513</v>
      </c>
      <c r="F1884" s="5" t="s">
        <v>4944</v>
      </c>
      <c r="G1884" s="201" t="str">
        <f>IF(ISERROR(VLOOKUP(TRIM(C1884),'R2020'!$A$1:$I$1991,8,FALSE)),"",VLOOKUP(TRIM(C1884),'R2020'!$A$1:$I$1991,8,FALSE))</f>
        <v>0-3 / 0-3</v>
      </c>
    </row>
    <row r="1885" spans="1:260" ht="12.75" customHeight="1" x14ac:dyDescent="0.2">
      <c r="A1885" s="10" t="s">
        <v>16</v>
      </c>
      <c r="B1885" s="10" t="s">
        <v>4345</v>
      </c>
      <c r="C1885" s="202" t="s">
        <v>4352</v>
      </c>
      <c r="D1885" s="221">
        <v>35297</v>
      </c>
      <c r="E1885" s="5" t="s">
        <v>3450</v>
      </c>
      <c r="F1885" s="5" t="s">
        <v>4944</v>
      </c>
      <c r="G1885" s="201" t="str">
        <f>IF(ISERROR(VLOOKUP(TRIM(C1885),'R2020'!$A$1:$I$1991,8,FALSE)),"",VLOOKUP(TRIM(C1885),'R2020'!$A$1:$I$1991,8,FALSE))</f>
        <v xml:space="preserve">0-3 </v>
      </c>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c r="BY1885" s="27"/>
      <c r="BZ1885" s="27"/>
      <c r="CA1885" s="27"/>
      <c r="CB1885" s="27"/>
      <c r="CC1885" s="27"/>
      <c r="CD1885" s="27"/>
      <c r="CE1885" s="27"/>
      <c r="CF1885" s="27"/>
      <c r="CG1885" s="27"/>
      <c r="CH1885" s="27"/>
      <c r="CI1885" s="27"/>
      <c r="CJ1885" s="27"/>
      <c r="CK1885" s="27"/>
      <c r="CL1885" s="27"/>
      <c r="CM1885" s="27"/>
      <c r="CN1885" s="27"/>
      <c r="CO1885" s="27"/>
      <c r="CP1885" s="27"/>
      <c r="CQ1885" s="27"/>
      <c r="CR1885" s="27"/>
      <c r="CS1885" s="27"/>
      <c r="CT1885" s="27"/>
      <c r="CU1885" s="27"/>
      <c r="CV1885" s="27"/>
      <c r="CW1885" s="27"/>
      <c r="CX1885" s="27"/>
      <c r="CY1885" s="27"/>
      <c r="CZ1885" s="27"/>
      <c r="DA1885" s="27"/>
      <c r="DB1885" s="27"/>
      <c r="DC1885" s="27"/>
      <c r="DD1885" s="27"/>
      <c r="DE1885" s="27"/>
      <c r="DF1885" s="27"/>
      <c r="DG1885" s="27"/>
      <c r="DH1885" s="27"/>
      <c r="DI1885" s="27"/>
      <c r="DJ1885" s="27"/>
      <c r="DK1885" s="27"/>
      <c r="DL1885" s="27"/>
      <c r="DM1885" s="27"/>
      <c r="DN1885" s="27"/>
      <c r="DO1885" s="27"/>
      <c r="DP1885" s="27"/>
      <c r="DQ1885" s="27"/>
      <c r="DR1885" s="27"/>
      <c r="DS1885" s="27"/>
      <c r="DT1885" s="27"/>
      <c r="DU1885" s="27"/>
      <c r="DV1885" s="27"/>
      <c r="DW1885" s="27"/>
      <c r="DX1885" s="27"/>
      <c r="DY1885" s="27"/>
      <c r="DZ1885" s="27"/>
      <c r="EA1885" s="27"/>
      <c r="EB1885" s="27"/>
      <c r="EC1885" s="27"/>
      <c r="ED1885" s="27"/>
      <c r="EE1885" s="27"/>
      <c r="EF1885" s="27"/>
      <c r="EG1885" s="27"/>
      <c r="EH1885" s="27"/>
      <c r="EI1885" s="27"/>
      <c r="EJ1885" s="27"/>
      <c r="EK1885" s="27"/>
      <c r="EL1885" s="27"/>
      <c r="EM1885" s="27"/>
      <c r="EN1885" s="27"/>
      <c r="EO1885" s="27"/>
      <c r="EP1885" s="27"/>
      <c r="EQ1885" s="27"/>
      <c r="ER1885" s="27"/>
      <c r="ES1885" s="27"/>
      <c r="ET1885" s="27"/>
      <c r="EU1885" s="27"/>
      <c r="EV1885" s="27"/>
      <c r="EW1885" s="27"/>
      <c r="EX1885" s="27"/>
      <c r="EY1885" s="27"/>
      <c r="EZ1885" s="27"/>
      <c r="FA1885" s="27"/>
      <c r="FB1885" s="27"/>
      <c r="FC1885" s="27"/>
      <c r="FD1885" s="27"/>
      <c r="FE1885" s="27"/>
      <c r="FF1885" s="27"/>
      <c r="FG1885" s="27"/>
      <c r="FH1885" s="27"/>
      <c r="FI1885" s="27"/>
      <c r="FJ1885" s="27"/>
      <c r="FK1885" s="27"/>
      <c r="FL1885" s="27"/>
      <c r="FM1885" s="27"/>
      <c r="FN1885" s="27"/>
      <c r="FO1885" s="27"/>
      <c r="FP1885" s="27"/>
      <c r="FQ1885" s="27"/>
      <c r="FR1885" s="27"/>
      <c r="FS1885" s="27"/>
      <c r="FT1885" s="27"/>
      <c r="FU1885" s="27"/>
      <c r="FV1885" s="27"/>
      <c r="FW1885" s="27"/>
      <c r="FX1885" s="27"/>
      <c r="FY1885" s="27"/>
      <c r="FZ1885" s="27"/>
      <c r="GA1885" s="27"/>
      <c r="GB1885" s="27"/>
      <c r="GC1885" s="27"/>
      <c r="GD1885" s="27"/>
      <c r="GE1885" s="27"/>
      <c r="GF1885" s="27"/>
      <c r="GG1885" s="27"/>
      <c r="GH1885" s="27"/>
      <c r="GI1885" s="27"/>
      <c r="GJ1885" s="27"/>
      <c r="GK1885" s="27"/>
      <c r="GL1885" s="27"/>
      <c r="GM1885" s="27"/>
      <c r="GN1885" s="27"/>
      <c r="GO1885" s="27"/>
      <c r="GP1885" s="27"/>
      <c r="GQ1885" s="27"/>
      <c r="GR1885" s="27"/>
      <c r="GS1885" s="27"/>
      <c r="GT1885" s="27"/>
      <c r="GU1885" s="27"/>
      <c r="GV1885" s="27"/>
      <c r="GW1885" s="27"/>
      <c r="GX1885" s="27"/>
      <c r="GY1885" s="27"/>
      <c r="GZ1885" s="27"/>
      <c r="HA1885" s="27"/>
      <c r="HB1885" s="27"/>
      <c r="HC1885" s="27"/>
      <c r="HD1885" s="27"/>
      <c r="HE1885" s="27"/>
      <c r="HF1885" s="27"/>
      <c r="HG1885" s="27"/>
      <c r="HH1885" s="27"/>
      <c r="HI1885" s="27"/>
      <c r="HJ1885" s="27"/>
      <c r="HK1885" s="27"/>
      <c r="HL1885" s="27"/>
      <c r="HM1885" s="27"/>
      <c r="HN1885" s="27"/>
      <c r="HO1885" s="27"/>
      <c r="HP1885" s="27"/>
      <c r="HQ1885" s="27"/>
      <c r="HR1885" s="27"/>
      <c r="HS1885" s="27"/>
      <c r="HT1885" s="27"/>
      <c r="HU1885" s="27"/>
      <c r="HV1885" s="27"/>
      <c r="HW1885" s="27"/>
      <c r="HX1885" s="27"/>
      <c r="HY1885" s="27"/>
      <c r="HZ1885" s="27"/>
      <c r="IA1885" s="27"/>
      <c r="IB1885" s="27"/>
      <c r="IC1885" s="27"/>
      <c r="ID1885" s="27"/>
      <c r="IE1885" s="27"/>
      <c r="IF1885" s="27"/>
      <c r="IG1885" s="27"/>
      <c r="IH1885" s="27"/>
      <c r="II1885" s="27"/>
      <c r="IJ1885" s="27"/>
      <c r="IK1885" s="27"/>
      <c r="IL1885" s="27"/>
      <c r="IM1885" s="27"/>
      <c r="IN1885" s="27"/>
      <c r="IO1885" s="27"/>
      <c r="IP1885" s="27"/>
      <c r="IQ1885" s="27"/>
      <c r="IR1885" s="27"/>
      <c r="IS1885" s="27"/>
      <c r="IT1885" s="27"/>
      <c r="IU1885" s="27"/>
      <c r="IV1885" s="27"/>
    </row>
    <row r="1886" spans="1:260" ht="12.75" customHeight="1" x14ac:dyDescent="0.2">
      <c r="A1886" s="203" t="s">
        <v>4056</v>
      </c>
      <c r="B1886" s="203" t="s">
        <v>4221</v>
      </c>
      <c r="C1886" s="203" t="s">
        <v>1549</v>
      </c>
      <c r="D1886" s="214">
        <v>33308</v>
      </c>
      <c r="E1886" s="203" t="s">
        <v>1225</v>
      </c>
      <c r="F1886" s="203" t="s">
        <v>4034</v>
      </c>
      <c r="G1886" s="203" t="s">
        <v>4722</v>
      </c>
      <c r="H1886" s="203" t="s">
        <v>1035</v>
      </c>
      <c r="I1886" s="203" t="s">
        <v>446</v>
      </c>
      <c r="J1886" s="203" t="s">
        <v>1036</v>
      </c>
      <c r="K1886" s="203" t="s">
        <v>1037</v>
      </c>
      <c r="L1886" s="203" t="s">
        <v>446</v>
      </c>
      <c r="M1886" s="203" t="s">
        <v>1474</v>
      </c>
      <c r="N1886" s="203" t="s">
        <v>1037</v>
      </c>
      <c r="O1886" s="203" t="s">
        <v>446</v>
      </c>
      <c r="P1886" s="203" t="s">
        <v>1474</v>
      </c>
      <c r="Q1886" s="203" t="s">
        <v>478</v>
      </c>
      <c r="R1886" s="203" t="s">
        <v>446</v>
      </c>
      <c r="S1886" s="203" t="s">
        <v>454</v>
      </c>
      <c r="T1886" s="203" t="s">
        <v>1035</v>
      </c>
      <c r="U1886" s="203" t="s">
        <v>446</v>
      </c>
      <c r="V1886" s="203" t="s">
        <v>1040</v>
      </c>
      <c r="W1886" s="203"/>
      <c r="X1886" s="203"/>
      <c r="Y1886" s="203"/>
      <c r="Z1886" s="203"/>
      <c r="AA1886" s="203"/>
      <c r="AB1886" s="203"/>
      <c r="AC1886" s="203"/>
      <c r="AD1886" s="203"/>
      <c r="AE1886" s="203"/>
      <c r="AF1886" s="203"/>
      <c r="AG1886" s="203"/>
      <c r="AH1886" s="203"/>
      <c r="AI1886" s="203"/>
      <c r="AJ1886" s="203"/>
      <c r="AK1886" s="203"/>
      <c r="AL1886" s="203"/>
      <c r="AM1886" s="203"/>
      <c r="AN1886" s="203"/>
      <c r="AO1886" s="203"/>
      <c r="AP1886" s="203"/>
      <c r="AQ1886" s="203"/>
      <c r="AR1886" s="203"/>
      <c r="AS1886" s="203"/>
      <c r="AT1886" s="203"/>
      <c r="AU1886" s="203"/>
      <c r="AV1886" s="203"/>
      <c r="AW1886" s="203"/>
      <c r="AX1886" s="203"/>
      <c r="AY1886" s="203"/>
      <c r="AZ1886" s="203"/>
      <c r="BA1886" s="203"/>
      <c r="BB1886" s="203"/>
      <c r="BC1886" s="203"/>
      <c r="BD1886" s="203"/>
      <c r="BE1886" s="203"/>
      <c r="BF1886" s="203"/>
      <c r="BG1886" s="203"/>
      <c r="BH1886" s="203"/>
      <c r="BI1886" s="203"/>
      <c r="BJ1886" s="203"/>
      <c r="BK1886" s="203"/>
      <c r="BL1886" s="203"/>
    </row>
    <row r="1887" spans="1:260" ht="12.75" customHeight="1" x14ac:dyDescent="0.2">
      <c r="A1887" s="203" t="s">
        <v>16</v>
      </c>
      <c r="B1887" s="203" t="s">
        <v>4383</v>
      </c>
      <c r="C1887" s="203" t="s">
        <v>3178</v>
      </c>
      <c r="D1887" s="214">
        <v>34944</v>
      </c>
      <c r="E1887" s="203" t="s">
        <v>3089</v>
      </c>
      <c r="F1887" s="203" t="s">
        <v>3280</v>
      </c>
      <c r="G1887" s="203" t="s">
        <v>4714</v>
      </c>
      <c r="H1887" s="203" t="s">
        <v>507</v>
      </c>
      <c r="I1887" s="203" t="s">
        <v>30</v>
      </c>
      <c r="J1887" s="203" t="s">
        <v>347</v>
      </c>
      <c r="K1887" s="203" t="s">
        <v>507</v>
      </c>
      <c r="L1887" s="203" t="s">
        <v>30</v>
      </c>
      <c r="M1887" s="203" t="s">
        <v>230</v>
      </c>
      <c r="N1887" s="203">
        <v>0</v>
      </c>
      <c r="O1887" s="203">
        <v>0</v>
      </c>
      <c r="P1887" s="203">
        <v>0</v>
      </c>
      <c r="Q1887" s="203"/>
      <c r="R1887" s="203"/>
      <c r="S1887" s="203"/>
      <c r="T1887" s="203">
        <v>0</v>
      </c>
      <c r="U1887" s="203">
        <v>0</v>
      </c>
      <c r="V1887" s="203">
        <v>0</v>
      </c>
      <c r="W1887" s="203">
        <v>0</v>
      </c>
      <c r="X1887" s="203">
        <v>0</v>
      </c>
      <c r="Y1887" s="203">
        <v>0</v>
      </c>
      <c r="Z1887" s="203">
        <v>0</v>
      </c>
      <c r="AA1887" s="203">
        <v>0</v>
      </c>
      <c r="AB1887" s="203">
        <v>0</v>
      </c>
      <c r="AC1887" s="203">
        <v>0</v>
      </c>
      <c r="AD1887" s="203">
        <v>0</v>
      </c>
      <c r="AE1887" s="203">
        <v>0</v>
      </c>
      <c r="AF1887" s="203">
        <v>0</v>
      </c>
      <c r="AG1887" s="203">
        <v>0</v>
      </c>
      <c r="AH1887" s="203">
        <v>0</v>
      </c>
      <c r="AI1887" s="203">
        <v>0</v>
      </c>
      <c r="AJ1887" s="203">
        <v>0</v>
      </c>
      <c r="AK1887" s="203">
        <v>0</v>
      </c>
      <c r="AL1887" s="203"/>
      <c r="AM1887" s="203"/>
      <c r="AN1887" s="203"/>
      <c r="AO1887" s="203"/>
      <c r="AP1887" s="203"/>
      <c r="AQ1887" s="203"/>
      <c r="AR1887" s="203"/>
      <c r="AS1887" s="203"/>
      <c r="AT1887" s="203"/>
      <c r="AU1887" s="203"/>
      <c r="AV1887" s="203"/>
      <c r="AW1887" s="203"/>
      <c r="AX1887" s="203"/>
      <c r="AY1887" s="203"/>
      <c r="AZ1887" s="203"/>
      <c r="BA1887" s="203"/>
      <c r="BB1887" s="203"/>
      <c r="BC1887" s="203"/>
      <c r="BD1887" s="203"/>
      <c r="BE1887" s="203"/>
      <c r="BF1887" s="203"/>
      <c r="BG1887" s="203"/>
      <c r="BH1887" s="203"/>
      <c r="BI1887" s="203"/>
      <c r="BJ1887" s="203"/>
      <c r="BK1887" s="203"/>
      <c r="BL1887" s="203"/>
    </row>
    <row r="1888" spans="1:260" ht="12.75" customHeight="1" x14ac:dyDescent="0.2">
      <c r="A1888" s="203" t="s">
        <v>331</v>
      </c>
      <c r="B1888" s="203" t="s">
        <v>4459</v>
      </c>
      <c r="C1888" s="203" t="s">
        <v>710</v>
      </c>
      <c r="D1888" s="214">
        <v>32415</v>
      </c>
      <c r="E1888" s="203" t="s">
        <v>643</v>
      </c>
      <c r="F1888" s="203" t="s">
        <v>2160</v>
      </c>
      <c r="G1888" s="203" t="s">
        <v>4714</v>
      </c>
      <c r="H1888" s="203" t="s">
        <v>1037</v>
      </c>
      <c r="I1888" s="203" t="s">
        <v>232</v>
      </c>
      <c r="J1888" s="203" t="s">
        <v>1036</v>
      </c>
      <c r="K1888" s="203" t="s">
        <v>331</v>
      </c>
      <c r="L1888" s="203" t="s">
        <v>22</v>
      </c>
      <c r="M1888" s="203" t="s">
        <v>349</v>
      </c>
      <c r="N1888" s="203" t="s">
        <v>228</v>
      </c>
      <c r="O1888" s="203" t="s">
        <v>23</v>
      </c>
      <c r="P1888" s="203" t="s">
        <v>41</v>
      </c>
      <c r="Q1888" s="203" t="s">
        <v>478</v>
      </c>
      <c r="R1888" s="203" t="s">
        <v>30</v>
      </c>
      <c r="S1888" s="203" t="s">
        <v>347</v>
      </c>
      <c r="T1888" s="203" t="s">
        <v>228</v>
      </c>
      <c r="U1888" s="203" t="s">
        <v>30</v>
      </c>
      <c r="V1888" s="203" t="s">
        <v>347</v>
      </c>
      <c r="W1888" s="203" t="s">
        <v>228</v>
      </c>
      <c r="X1888" s="203" t="s">
        <v>30</v>
      </c>
      <c r="Y1888" s="203" t="s">
        <v>347</v>
      </c>
      <c r="Z1888" s="203" t="s">
        <v>1037</v>
      </c>
      <c r="AA1888" s="203" t="s">
        <v>448</v>
      </c>
      <c r="AB1888" s="203" t="s">
        <v>1040</v>
      </c>
      <c r="AC1888" s="203" t="s">
        <v>505</v>
      </c>
      <c r="AD1888" s="203" t="s">
        <v>237</v>
      </c>
      <c r="AE1888" s="203" t="s">
        <v>41</v>
      </c>
      <c r="AF1888" s="203" t="s">
        <v>478</v>
      </c>
      <c r="AG1888" s="203" t="s">
        <v>237</v>
      </c>
      <c r="AH1888" s="203" t="s">
        <v>333</v>
      </c>
      <c r="AI1888" s="203">
        <v>0</v>
      </c>
      <c r="AJ1888" s="203">
        <v>0</v>
      </c>
      <c r="AK1888" s="203">
        <v>0</v>
      </c>
      <c r="AL1888" s="203"/>
      <c r="AM1888" s="203"/>
      <c r="AN1888" s="203"/>
      <c r="AO1888" s="203"/>
      <c r="AP1888" s="203"/>
      <c r="AQ1888" s="203"/>
      <c r="AR1888" s="203"/>
      <c r="AS1888" s="203"/>
      <c r="AT1888" s="203"/>
      <c r="AU1888" s="203"/>
      <c r="AV1888" s="203"/>
      <c r="AW1888" s="203"/>
      <c r="AX1888" s="203"/>
      <c r="AY1888" s="203"/>
      <c r="AZ1888" s="203"/>
      <c r="BA1888" s="203"/>
      <c r="BB1888" s="203"/>
      <c r="BC1888" s="203"/>
      <c r="BD1888" s="203"/>
      <c r="BE1888" s="203"/>
      <c r="BF1888" s="203"/>
      <c r="BG1888" s="203"/>
      <c r="BH1888" s="203"/>
      <c r="BI1888" s="203"/>
      <c r="BJ1888" s="203"/>
      <c r="BK1888" s="203"/>
      <c r="BL1888" s="203"/>
    </row>
    <row r="1889" spans="1:260" ht="12.75" customHeight="1" x14ac:dyDescent="0.2">
      <c r="A1889" s="203" t="s">
        <v>16</v>
      </c>
      <c r="B1889" s="203" t="s">
        <v>4363</v>
      </c>
      <c r="C1889" s="203" t="s">
        <v>1958</v>
      </c>
      <c r="D1889" s="214">
        <v>33771</v>
      </c>
      <c r="E1889" s="203" t="s">
        <v>1575</v>
      </c>
      <c r="F1889" s="203" t="s">
        <v>4030</v>
      </c>
      <c r="G1889" s="203" t="s">
        <v>4714</v>
      </c>
      <c r="H1889" s="203" t="s">
        <v>16</v>
      </c>
      <c r="I1889" s="203" t="s">
        <v>367</v>
      </c>
      <c r="J1889" s="203" t="s">
        <v>41</v>
      </c>
      <c r="K1889" s="203"/>
      <c r="L1889" s="203"/>
      <c r="M1889" s="203"/>
      <c r="N1889" s="203" t="s">
        <v>57</v>
      </c>
      <c r="O1889" s="203" t="s">
        <v>131</v>
      </c>
      <c r="P1889" s="203" t="s">
        <v>351</v>
      </c>
      <c r="Q1889" s="203" t="s">
        <v>332</v>
      </c>
      <c r="R1889" s="203" t="s">
        <v>131</v>
      </c>
      <c r="S1889" s="203" t="s">
        <v>349</v>
      </c>
      <c r="T1889" s="203"/>
      <c r="U1889" s="203"/>
      <c r="V1889" s="203"/>
      <c r="W1889" s="203"/>
      <c r="X1889" s="203"/>
      <c r="Y1889" s="203"/>
      <c r="Z1889" s="203"/>
      <c r="AA1889" s="203"/>
      <c r="AB1889" s="203"/>
      <c r="AC1889" s="203"/>
      <c r="AD1889" s="203"/>
      <c r="AE1889" s="203"/>
      <c r="AF1889" s="203"/>
      <c r="AG1889" s="203"/>
      <c r="AH1889" s="203"/>
      <c r="AI1889" s="203"/>
      <c r="AJ1889" s="203"/>
      <c r="AK1889" s="203"/>
      <c r="AL1889" s="203"/>
      <c r="AM1889" s="203"/>
      <c r="AN1889" s="203"/>
      <c r="AO1889" s="203"/>
      <c r="AP1889" s="203"/>
      <c r="AQ1889" s="203"/>
      <c r="AR1889" s="203"/>
      <c r="AS1889" s="203"/>
      <c r="AT1889" s="203"/>
      <c r="AU1889" s="203"/>
      <c r="AV1889" s="203"/>
      <c r="AW1889" s="203"/>
      <c r="AX1889" s="203"/>
      <c r="AY1889" s="203"/>
      <c r="AZ1889" s="203"/>
      <c r="BA1889" s="203"/>
      <c r="BB1889" s="203"/>
      <c r="BC1889" s="203"/>
      <c r="BD1889" s="203"/>
      <c r="BE1889" s="203"/>
      <c r="BF1889" s="203"/>
      <c r="BG1889" s="203"/>
      <c r="BH1889" s="203"/>
      <c r="BI1889" s="203"/>
      <c r="BJ1889" s="203"/>
      <c r="BK1889" s="203"/>
      <c r="BL1889" s="203"/>
    </row>
    <row r="1890" spans="1:260" ht="12.75" customHeight="1" x14ac:dyDescent="0.2">
      <c r="A1890" s="203" t="s">
        <v>331</v>
      </c>
      <c r="B1890" s="203" t="s">
        <v>4313</v>
      </c>
      <c r="C1890" s="203" t="s">
        <v>3274</v>
      </c>
      <c r="D1890" s="214">
        <v>34993</v>
      </c>
      <c r="E1890" s="203" t="s">
        <v>3067</v>
      </c>
      <c r="F1890" s="203" t="s">
        <v>3074</v>
      </c>
      <c r="G1890" s="203" t="s">
        <v>4714</v>
      </c>
      <c r="H1890" s="203" t="s">
        <v>1037</v>
      </c>
      <c r="I1890" s="203" t="s">
        <v>23</v>
      </c>
      <c r="J1890" s="203" t="s">
        <v>1040</v>
      </c>
      <c r="K1890" s="203" t="s">
        <v>228</v>
      </c>
      <c r="L1890" s="203" t="s">
        <v>23</v>
      </c>
      <c r="M1890" s="203" t="s">
        <v>41</v>
      </c>
      <c r="N1890" s="203">
        <v>0</v>
      </c>
      <c r="O1890" s="203">
        <v>0</v>
      </c>
      <c r="P1890" s="203">
        <v>0</v>
      </c>
      <c r="Q1890" s="203"/>
      <c r="R1890" s="203"/>
      <c r="S1890" s="203"/>
      <c r="T1890" s="203">
        <v>0</v>
      </c>
      <c r="U1890" s="203">
        <v>0</v>
      </c>
      <c r="V1890" s="203">
        <v>0</v>
      </c>
      <c r="W1890" s="203">
        <v>0</v>
      </c>
      <c r="X1890" s="203">
        <v>0</v>
      </c>
      <c r="Y1890" s="203">
        <v>0</v>
      </c>
      <c r="Z1890" s="203">
        <v>0</v>
      </c>
      <c r="AA1890" s="203">
        <v>0</v>
      </c>
      <c r="AB1890" s="203">
        <v>0</v>
      </c>
      <c r="AC1890" s="203">
        <v>0</v>
      </c>
      <c r="AD1890" s="203">
        <v>0</v>
      </c>
      <c r="AE1890" s="203">
        <v>0</v>
      </c>
      <c r="AF1890" s="203">
        <v>0</v>
      </c>
      <c r="AG1890" s="203">
        <v>0</v>
      </c>
      <c r="AH1890" s="203">
        <v>0</v>
      </c>
      <c r="AI1890" s="203">
        <v>0</v>
      </c>
      <c r="AJ1890" s="203">
        <v>0</v>
      </c>
      <c r="AK1890" s="203">
        <v>0</v>
      </c>
      <c r="AL1890" s="203"/>
      <c r="AM1890" s="203"/>
      <c r="AN1890" s="203"/>
      <c r="AO1890" s="203"/>
      <c r="AP1890" s="203"/>
      <c r="AQ1890" s="203"/>
      <c r="AR1890" s="203"/>
      <c r="AS1890" s="203"/>
      <c r="AT1890" s="203"/>
      <c r="AU1890" s="203"/>
      <c r="AV1890" s="203"/>
      <c r="AW1890" s="203"/>
      <c r="AX1890" s="203"/>
      <c r="AY1890" s="203"/>
      <c r="AZ1890" s="203"/>
      <c r="BA1890" s="203"/>
      <c r="BB1890" s="203"/>
      <c r="BC1890" s="203"/>
      <c r="BD1890" s="203"/>
      <c r="BE1890" s="203"/>
      <c r="BF1890" s="203"/>
      <c r="BG1890" s="203"/>
      <c r="BH1890" s="203"/>
      <c r="BI1890" s="203"/>
      <c r="BJ1890" s="203"/>
      <c r="BK1890" s="203"/>
      <c r="BL1890" s="203"/>
    </row>
    <row r="1891" spans="1:260" ht="12.75" customHeight="1" x14ac:dyDescent="0.2">
      <c r="A1891" s="203" t="s">
        <v>16</v>
      </c>
      <c r="B1891" s="203" t="s">
        <v>4439</v>
      </c>
      <c r="C1891" s="203" t="s">
        <v>1314</v>
      </c>
      <c r="D1891" s="214">
        <v>32638</v>
      </c>
      <c r="E1891" s="203" t="s">
        <v>866</v>
      </c>
      <c r="F1891" s="203" t="s">
        <v>3460</v>
      </c>
      <c r="G1891" s="203" t="s">
        <v>4714</v>
      </c>
      <c r="H1891" s="203" t="s">
        <v>15</v>
      </c>
      <c r="I1891" s="203" t="s">
        <v>446</v>
      </c>
      <c r="J1891" s="203" t="s">
        <v>349</v>
      </c>
      <c r="K1891" s="203" t="s">
        <v>507</v>
      </c>
      <c r="L1891" s="203" t="s">
        <v>131</v>
      </c>
      <c r="M1891" s="203" t="s">
        <v>225</v>
      </c>
      <c r="N1891" s="203" t="s">
        <v>16</v>
      </c>
      <c r="O1891" s="203" t="s">
        <v>460</v>
      </c>
      <c r="P1891" s="203" t="s">
        <v>41</v>
      </c>
      <c r="Q1891" s="203" t="s">
        <v>331</v>
      </c>
      <c r="R1891" s="203" t="s">
        <v>393</v>
      </c>
      <c r="S1891" s="203" t="s">
        <v>349</v>
      </c>
      <c r="T1891" s="203" t="s">
        <v>1037</v>
      </c>
      <c r="U1891" s="203" t="s">
        <v>27</v>
      </c>
      <c r="V1891" s="203" t="s">
        <v>1040</v>
      </c>
      <c r="W1891" s="203" t="s">
        <v>1037</v>
      </c>
      <c r="X1891" s="203" t="s">
        <v>27</v>
      </c>
      <c r="Y1891" s="203" t="s">
        <v>1040</v>
      </c>
      <c r="Z1891" s="203" t="s">
        <v>228</v>
      </c>
      <c r="AA1891" s="203" t="s">
        <v>27</v>
      </c>
      <c r="AB1891" s="203" t="s">
        <v>349</v>
      </c>
      <c r="AC1891" s="203">
        <v>0</v>
      </c>
      <c r="AD1891" s="203">
        <v>0</v>
      </c>
      <c r="AE1891" s="203">
        <v>0</v>
      </c>
      <c r="AF1891" s="203">
        <v>0</v>
      </c>
      <c r="AG1891" s="203">
        <v>0</v>
      </c>
      <c r="AH1891" s="203">
        <v>0</v>
      </c>
      <c r="AI1891" s="203">
        <v>0</v>
      </c>
      <c r="AJ1891" s="203">
        <v>0</v>
      </c>
      <c r="AK1891" s="203">
        <v>0</v>
      </c>
      <c r="AL1891" s="203"/>
      <c r="AM1891" s="203"/>
      <c r="AN1891" s="203"/>
      <c r="AO1891" s="203"/>
      <c r="AP1891" s="203"/>
      <c r="AQ1891" s="203"/>
      <c r="AR1891" s="203"/>
      <c r="AS1891" s="203"/>
      <c r="AT1891" s="203"/>
      <c r="AU1891" s="203"/>
      <c r="AV1891" s="203"/>
      <c r="AW1891" s="203"/>
      <c r="AX1891" s="203"/>
      <c r="AY1891" s="203"/>
      <c r="AZ1891" s="203"/>
      <c r="BA1891" s="203"/>
      <c r="BB1891" s="203"/>
      <c r="BC1891" s="203"/>
      <c r="BD1891" s="203"/>
      <c r="BE1891" s="203"/>
      <c r="BF1891" s="203"/>
      <c r="BG1891" s="203"/>
      <c r="BH1891" s="203"/>
      <c r="BI1891" s="203"/>
      <c r="BJ1891" s="203"/>
      <c r="BK1891" s="203"/>
      <c r="BL1891" s="203"/>
    </row>
    <row r="1892" spans="1:260" ht="12.75" customHeight="1" x14ac:dyDescent="0.2">
      <c r="A1892" s="203" t="s">
        <v>4029</v>
      </c>
      <c r="B1892" s="203" t="s">
        <v>4028</v>
      </c>
      <c r="C1892" s="203" t="s">
        <v>2500</v>
      </c>
      <c r="D1892" s="214">
        <v>33548</v>
      </c>
      <c r="E1892" s="203" t="s">
        <v>2501</v>
      </c>
      <c r="F1892" s="203" t="s">
        <v>2585</v>
      </c>
      <c r="G1892" s="203" t="s">
        <v>4028</v>
      </c>
      <c r="H1892" s="203" t="s">
        <v>4029</v>
      </c>
      <c r="I1892" s="203"/>
      <c r="J1892" s="203" t="s">
        <v>4028</v>
      </c>
      <c r="K1892" s="203" t="s">
        <v>4028</v>
      </c>
      <c r="L1892" s="203" t="s">
        <v>4028</v>
      </c>
      <c r="M1892" s="203" t="s">
        <v>4028</v>
      </c>
      <c r="N1892" s="203" t="s">
        <v>4028</v>
      </c>
      <c r="O1892" s="203" t="s">
        <v>4028</v>
      </c>
      <c r="P1892" s="203" t="s">
        <v>4028</v>
      </c>
      <c r="Q1892" s="203"/>
      <c r="R1892" s="203"/>
      <c r="S1892" s="203"/>
      <c r="T1892" s="203" t="s">
        <v>4028</v>
      </c>
      <c r="U1892" s="203" t="s">
        <v>4028</v>
      </c>
      <c r="V1892" s="203" t="s">
        <v>4028</v>
      </c>
      <c r="W1892" s="203" t="s">
        <v>4028</v>
      </c>
      <c r="X1892" s="203" t="s">
        <v>4028</v>
      </c>
      <c r="Y1892" s="203" t="s">
        <v>4028</v>
      </c>
      <c r="Z1892" s="203" t="s">
        <v>4028</v>
      </c>
      <c r="AA1892" s="203" t="s">
        <v>4028</v>
      </c>
      <c r="AB1892" s="203" t="s">
        <v>4028</v>
      </c>
      <c r="AC1892" s="203" t="s">
        <v>4028</v>
      </c>
      <c r="AD1892" s="203" t="s">
        <v>4028</v>
      </c>
      <c r="AE1892" s="203" t="s">
        <v>4028</v>
      </c>
      <c r="AF1892" s="203" t="s">
        <v>4028</v>
      </c>
      <c r="AG1892" s="203" t="s">
        <v>4028</v>
      </c>
      <c r="AH1892" s="203" t="s">
        <v>4028</v>
      </c>
      <c r="AI1892" s="203" t="s">
        <v>4028</v>
      </c>
      <c r="AJ1892" s="203" t="s">
        <v>4028</v>
      </c>
      <c r="AK1892" s="203" t="s">
        <v>4028</v>
      </c>
      <c r="AL1892" s="203"/>
      <c r="AM1892" s="203"/>
      <c r="AN1892" s="203"/>
      <c r="AO1892" s="203"/>
      <c r="AP1892" s="203"/>
      <c r="AQ1892" s="203"/>
      <c r="AR1892" s="203"/>
      <c r="AS1892" s="203"/>
      <c r="AT1892" s="203"/>
      <c r="AU1892" s="203"/>
      <c r="AV1892" s="203"/>
      <c r="AW1892" s="203"/>
      <c r="AX1892" s="203"/>
      <c r="AY1892" s="203"/>
      <c r="AZ1892" s="203"/>
      <c r="BA1892" s="203"/>
      <c r="BB1892" s="203"/>
      <c r="BC1892" s="203"/>
      <c r="BD1892" s="203"/>
      <c r="BE1892" s="203"/>
      <c r="BF1892" s="203"/>
      <c r="BG1892" s="203"/>
      <c r="BH1892" s="203"/>
      <c r="BI1892" s="203"/>
      <c r="BJ1892" s="203"/>
      <c r="BK1892" s="203"/>
      <c r="BL1892" s="203"/>
    </row>
    <row r="1893" spans="1:260" ht="12.75" customHeight="1" x14ac:dyDescent="0.2">
      <c r="A1893" s="203" t="s">
        <v>4028</v>
      </c>
      <c r="B1893" s="203" t="s">
        <v>4028</v>
      </c>
      <c r="C1893" s="203"/>
      <c r="D1893" s="214"/>
      <c r="E1893" s="203"/>
      <c r="F1893" s="203"/>
      <c r="G1893" s="203" t="s">
        <v>4028</v>
      </c>
      <c r="H1893" s="203" t="s">
        <v>4028</v>
      </c>
      <c r="I1893" s="203" t="s">
        <v>4028</v>
      </c>
      <c r="J1893" s="203" t="s">
        <v>4028</v>
      </c>
      <c r="K1893" s="203" t="s">
        <v>4028</v>
      </c>
      <c r="L1893" s="203" t="s">
        <v>4028</v>
      </c>
      <c r="M1893" s="203" t="s">
        <v>4028</v>
      </c>
      <c r="N1893" s="203" t="s">
        <v>4028</v>
      </c>
      <c r="O1893" s="203" t="s">
        <v>4028</v>
      </c>
      <c r="P1893" s="203" t="s">
        <v>4028</v>
      </c>
      <c r="Q1893" s="203"/>
      <c r="R1893" s="203"/>
      <c r="S1893" s="203"/>
      <c r="T1893" s="203" t="s">
        <v>4028</v>
      </c>
      <c r="U1893" s="203" t="s">
        <v>4028</v>
      </c>
      <c r="V1893" s="203" t="s">
        <v>4028</v>
      </c>
      <c r="W1893" s="203" t="s">
        <v>4028</v>
      </c>
      <c r="X1893" s="203" t="s">
        <v>4028</v>
      </c>
      <c r="Y1893" s="203" t="s">
        <v>4028</v>
      </c>
      <c r="Z1893" s="203" t="s">
        <v>4028</v>
      </c>
      <c r="AA1893" s="203" t="s">
        <v>4028</v>
      </c>
      <c r="AB1893" s="203" t="s">
        <v>4028</v>
      </c>
      <c r="AC1893" s="203" t="s">
        <v>4028</v>
      </c>
      <c r="AD1893" s="203" t="s">
        <v>4028</v>
      </c>
      <c r="AE1893" s="203" t="s">
        <v>4028</v>
      </c>
      <c r="AF1893" s="203" t="s">
        <v>4028</v>
      </c>
      <c r="AG1893" s="203" t="s">
        <v>4028</v>
      </c>
      <c r="AH1893" s="203" t="s">
        <v>4028</v>
      </c>
      <c r="AI1893" s="203" t="s">
        <v>4028</v>
      </c>
      <c r="AJ1893" s="203" t="s">
        <v>4028</v>
      </c>
      <c r="AK1893" s="203" t="s">
        <v>4028</v>
      </c>
      <c r="AL1893" s="203"/>
      <c r="AM1893" s="203"/>
      <c r="AN1893" s="203"/>
      <c r="AO1893" s="203"/>
      <c r="AP1893" s="203"/>
      <c r="AQ1893" s="203"/>
      <c r="AR1893" s="203"/>
      <c r="AS1893" s="203"/>
      <c r="AT1893" s="203"/>
      <c r="AU1893" s="203"/>
      <c r="AV1893" s="203"/>
      <c r="AW1893" s="203"/>
      <c r="AX1893" s="203"/>
      <c r="AY1893" s="203"/>
      <c r="AZ1893" s="203"/>
      <c r="BA1893" s="203"/>
      <c r="BB1893" s="203"/>
      <c r="BC1893" s="203"/>
      <c r="BD1893" s="203"/>
      <c r="BE1893" s="203"/>
      <c r="BF1893" s="203"/>
      <c r="BG1893" s="203"/>
      <c r="BH1893" s="203"/>
      <c r="BI1893" s="203"/>
      <c r="BJ1893" s="203"/>
      <c r="BK1893" s="203"/>
      <c r="BL1893" s="203"/>
    </row>
    <row r="1894" spans="1:260" ht="12.75" customHeight="1" x14ac:dyDescent="0.2">
      <c r="A1894" s="203" t="s">
        <v>31</v>
      </c>
      <c r="B1894" s="203" t="s">
        <v>4345</v>
      </c>
      <c r="C1894" s="203" t="s">
        <v>1321</v>
      </c>
      <c r="D1894" s="214">
        <v>32949</v>
      </c>
      <c r="E1894" s="203" t="s">
        <v>739</v>
      </c>
      <c r="F1894" s="203" t="s">
        <v>2156</v>
      </c>
      <c r="G1894" s="203" t="s">
        <v>4746</v>
      </c>
      <c r="H1894" s="203" t="s">
        <v>34</v>
      </c>
      <c r="I1894" s="203" t="s">
        <v>232</v>
      </c>
      <c r="J1894" s="203" t="s">
        <v>545</v>
      </c>
      <c r="K1894" s="203" t="s">
        <v>482</v>
      </c>
      <c r="L1894" s="203" t="s">
        <v>232</v>
      </c>
      <c r="M1894" s="203" t="s">
        <v>533</v>
      </c>
      <c r="N1894" s="203" t="s">
        <v>31</v>
      </c>
      <c r="O1894" s="203" t="s">
        <v>232</v>
      </c>
      <c r="P1894" s="203" t="s">
        <v>531</v>
      </c>
      <c r="Q1894" s="203" t="s">
        <v>309</v>
      </c>
      <c r="R1894" s="203" t="s">
        <v>39</v>
      </c>
      <c r="S1894" s="203" t="s">
        <v>1769</v>
      </c>
      <c r="T1894" s="203" t="s">
        <v>44</v>
      </c>
      <c r="U1894" s="203" t="s">
        <v>39</v>
      </c>
      <c r="V1894" s="203" t="s">
        <v>225</v>
      </c>
      <c r="W1894" s="203" t="s">
        <v>44</v>
      </c>
      <c r="X1894" s="203" t="s">
        <v>39</v>
      </c>
      <c r="Y1894" s="203" t="s">
        <v>225</v>
      </c>
      <c r="Z1894" s="203" t="s">
        <v>49</v>
      </c>
      <c r="AA1894" s="203" t="s">
        <v>39</v>
      </c>
      <c r="AB1894" s="203" t="s">
        <v>349</v>
      </c>
      <c r="AC1894" s="203" t="s">
        <v>44</v>
      </c>
      <c r="AD1894" s="203" t="s">
        <v>103</v>
      </c>
      <c r="AE1894" s="203" t="s">
        <v>41</v>
      </c>
      <c r="AF1894" s="203">
        <v>0</v>
      </c>
      <c r="AG1894" s="203">
        <v>0</v>
      </c>
      <c r="AH1894" s="203">
        <v>0</v>
      </c>
      <c r="AI1894" s="203">
        <v>0</v>
      </c>
      <c r="AJ1894" s="203">
        <v>0</v>
      </c>
      <c r="AK1894" s="203">
        <v>0</v>
      </c>
      <c r="AL1894" s="203"/>
      <c r="AM1894" s="203"/>
      <c r="AN1894" s="203"/>
      <c r="AO1894" s="203"/>
      <c r="AP1894" s="203"/>
      <c r="AQ1894" s="203"/>
      <c r="AR1894" s="203"/>
      <c r="AS1894" s="203"/>
      <c r="AT1894" s="203"/>
      <c r="AU1894" s="203"/>
      <c r="AV1894" s="203"/>
      <c r="AW1894" s="203"/>
      <c r="AX1894" s="203"/>
      <c r="AY1894" s="203"/>
      <c r="AZ1894" s="203"/>
      <c r="BA1894" s="203"/>
      <c r="BB1894" s="203"/>
      <c r="BC1894" s="203"/>
      <c r="BD1894" s="203"/>
      <c r="BE1894" s="203"/>
      <c r="BF1894" s="203"/>
      <c r="BG1894" s="203"/>
      <c r="BH1894" s="203"/>
      <c r="BI1894" s="203"/>
      <c r="BJ1894" s="203"/>
      <c r="BK1894" s="203"/>
      <c r="BL1894" s="203"/>
    </row>
    <row r="1895" spans="1:260" ht="12.75" customHeight="1" x14ac:dyDescent="0.2">
      <c r="A1895" s="203" t="s">
        <v>482</v>
      </c>
      <c r="B1895" s="203" t="s">
        <v>111</v>
      </c>
      <c r="C1895" s="203" t="s">
        <v>4447</v>
      </c>
      <c r="D1895" s="215">
        <v>35706</v>
      </c>
      <c r="E1895" s="205" t="s">
        <v>4788</v>
      </c>
      <c r="F1895" s="206" t="s">
        <v>4514</v>
      </c>
      <c r="G1895" s="206" t="s">
        <v>58</v>
      </c>
      <c r="H1895" s="203"/>
      <c r="I1895" s="203"/>
      <c r="J1895" s="206"/>
      <c r="K1895" s="203"/>
      <c r="L1895" s="203"/>
      <c r="M1895" s="206"/>
      <c r="N1895" s="203"/>
      <c r="O1895" s="203"/>
      <c r="P1895" s="206"/>
      <c r="Q1895" s="203"/>
      <c r="R1895" s="203"/>
      <c r="S1895" s="203"/>
      <c r="T1895" s="203"/>
      <c r="U1895" s="203"/>
      <c r="V1895" s="203"/>
      <c r="W1895" s="203"/>
      <c r="X1895" s="203"/>
      <c r="Y1895" s="203"/>
      <c r="Z1895" s="203"/>
      <c r="AA1895" s="203"/>
      <c r="AB1895" s="203"/>
      <c r="AC1895" s="203"/>
      <c r="AD1895" s="203"/>
      <c r="AE1895" s="203"/>
      <c r="AF1895" s="203"/>
      <c r="AG1895" s="203"/>
      <c r="AH1895" s="203"/>
      <c r="AI1895" s="203"/>
      <c r="AJ1895" s="203"/>
      <c r="AK1895" s="203"/>
      <c r="AL1895" s="203"/>
      <c r="AM1895" s="203"/>
      <c r="AN1895" s="203"/>
      <c r="AO1895" s="203"/>
      <c r="AP1895" s="203"/>
      <c r="AQ1895" s="203"/>
      <c r="AR1895" s="203"/>
      <c r="AS1895" s="203"/>
      <c r="AT1895" s="203"/>
      <c r="AU1895" s="203"/>
      <c r="AV1895" s="203"/>
      <c r="AW1895" s="203"/>
      <c r="AX1895" s="203"/>
      <c r="AY1895" s="203"/>
      <c r="AZ1895" s="203"/>
      <c r="BA1895" s="203"/>
      <c r="BB1895" s="203"/>
      <c r="BC1895" s="203"/>
      <c r="BD1895" s="203"/>
      <c r="BE1895" s="203"/>
      <c r="BF1895" s="203"/>
      <c r="BG1895" s="203"/>
      <c r="BH1895" s="203"/>
      <c r="BI1895" s="203"/>
      <c r="BJ1895" s="203"/>
      <c r="BK1895" s="203"/>
      <c r="BL1895" s="203"/>
    </row>
    <row r="1896" spans="1:260" ht="12.75" customHeight="1" x14ac:dyDescent="0.2">
      <c r="A1896" s="203" t="s">
        <v>47</v>
      </c>
      <c r="B1896" s="203" t="s">
        <v>393</v>
      </c>
      <c r="C1896" s="203" t="s">
        <v>4063</v>
      </c>
      <c r="D1896" s="215">
        <v>35926</v>
      </c>
      <c r="E1896" s="205" t="s">
        <v>4514</v>
      </c>
      <c r="F1896" s="206" t="s">
        <v>4517</v>
      </c>
      <c r="G1896" s="206" t="s">
        <v>479</v>
      </c>
      <c r="H1896" s="203"/>
      <c r="I1896" s="203"/>
      <c r="J1896" s="206"/>
      <c r="K1896" s="203"/>
      <c r="L1896" s="203"/>
      <c r="M1896" s="206"/>
      <c r="N1896" s="203"/>
      <c r="O1896" s="203"/>
      <c r="P1896" s="206"/>
      <c r="Q1896" s="203"/>
      <c r="R1896" s="203"/>
      <c r="S1896" s="203"/>
      <c r="T1896" s="203"/>
      <c r="U1896" s="203"/>
      <c r="V1896" s="203"/>
      <c r="W1896" s="203"/>
      <c r="X1896" s="203"/>
      <c r="Y1896" s="203"/>
      <c r="Z1896" s="203"/>
      <c r="AA1896" s="203"/>
      <c r="AB1896" s="203"/>
      <c r="AC1896" s="203"/>
      <c r="AD1896" s="203"/>
      <c r="AE1896" s="203"/>
      <c r="AF1896" s="203"/>
      <c r="AG1896" s="203"/>
      <c r="AH1896" s="203"/>
      <c r="AI1896" s="203"/>
      <c r="AJ1896" s="203"/>
      <c r="AK1896" s="203"/>
      <c r="AL1896" s="203"/>
      <c r="AM1896" s="203"/>
      <c r="AN1896" s="203"/>
      <c r="AO1896" s="203"/>
      <c r="AP1896" s="203"/>
      <c r="AQ1896" s="203"/>
      <c r="AR1896" s="203"/>
      <c r="AS1896" s="203"/>
      <c r="AT1896" s="203"/>
      <c r="AU1896" s="203"/>
      <c r="AV1896" s="203"/>
      <c r="AW1896" s="203"/>
      <c r="AX1896" s="203"/>
      <c r="AY1896" s="203"/>
      <c r="AZ1896" s="203"/>
      <c r="BA1896" s="203"/>
      <c r="BB1896" s="203"/>
      <c r="BC1896" s="203"/>
      <c r="BD1896" s="203"/>
      <c r="BE1896" s="203"/>
      <c r="BF1896" s="203"/>
      <c r="BG1896" s="203"/>
      <c r="BH1896" s="203"/>
      <c r="BI1896" s="203"/>
      <c r="BJ1896" s="203"/>
      <c r="BK1896" s="203"/>
      <c r="BL1896" s="203"/>
    </row>
    <row r="1897" spans="1:260" ht="12.75" customHeight="1" x14ac:dyDescent="0.2">
      <c r="A1897" s="203" t="s">
        <v>331</v>
      </c>
      <c r="B1897" s="203" t="s">
        <v>4449</v>
      </c>
      <c r="C1897" s="203" t="s">
        <v>1530</v>
      </c>
      <c r="D1897" s="214">
        <v>34153</v>
      </c>
      <c r="E1897" s="203" t="s">
        <v>1579</v>
      </c>
      <c r="F1897" s="203" t="s">
        <v>4031</v>
      </c>
      <c r="G1897" s="203" t="s">
        <v>4747</v>
      </c>
      <c r="H1897" s="203" t="s">
        <v>47</v>
      </c>
      <c r="I1897" s="203" t="s">
        <v>122</v>
      </c>
      <c r="J1897" s="203" t="s">
        <v>479</v>
      </c>
      <c r="K1897" s="203" t="s">
        <v>202</v>
      </c>
      <c r="L1897" s="203"/>
      <c r="M1897" s="203"/>
      <c r="N1897" s="203" t="s">
        <v>31</v>
      </c>
      <c r="O1897" s="203" t="s">
        <v>55</v>
      </c>
      <c r="P1897" s="203" t="s">
        <v>531</v>
      </c>
      <c r="Q1897" s="203" t="s">
        <v>31</v>
      </c>
      <c r="R1897" s="203" t="s">
        <v>55</v>
      </c>
      <c r="S1897" s="203" t="s">
        <v>51</v>
      </c>
      <c r="T1897" s="203" t="s">
        <v>40</v>
      </c>
      <c r="U1897" s="203" t="s">
        <v>55</v>
      </c>
      <c r="V1897" s="203" t="s">
        <v>349</v>
      </c>
      <c r="W1897" s="203"/>
      <c r="X1897" s="203"/>
      <c r="Y1897" s="203"/>
      <c r="Z1897" s="203"/>
      <c r="AA1897" s="203"/>
      <c r="AB1897" s="203"/>
      <c r="AC1897" s="203"/>
      <c r="AD1897" s="203"/>
      <c r="AE1897" s="203"/>
      <c r="AF1897" s="203"/>
      <c r="AG1897" s="203"/>
      <c r="AH1897" s="203"/>
      <c r="AI1897" s="203"/>
      <c r="AJ1897" s="203"/>
      <c r="AK1897" s="203"/>
      <c r="AL1897" s="203"/>
      <c r="AM1897" s="203"/>
      <c r="AN1897" s="203"/>
      <c r="AO1897" s="203"/>
      <c r="AP1897" s="203"/>
      <c r="AQ1897" s="203"/>
      <c r="AR1897" s="203"/>
      <c r="AS1897" s="203"/>
      <c r="AT1897" s="203"/>
      <c r="AU1897" s="203"/>
      <c r="AV1897" s="203"/>
      <c r="AW1897" s="203"/>
      <c r="AX1897" s="203"/>
      <c r="AY1897" s="203"/>
      <c r="AZ1897" s="203"/>
      <c r="BA1897" s="203"/>
      <c r="BB1897" s="203"/>
      <c r="BC1897" s="203"/>
      <c r="BD1897" s="203"/>
      <c r="BE1897" s="203"/>
      <c r="BF1897" s="203"/>
      <c r="BG1897" s="203"/>
      <c r="BH1897" s="203"/>
      <c r="BI1897" s="203"/>
      <c r="BJ1897" s="203"/>
      <c r="BK1897" s="203"/>
      <c r="BL1897" s="203"/>
    </row>
    <row r="1898" spans="1:260" ht="12.75" customHeight="1" x14ac:dyDescent="0.2">
      <c r="A1898" s="203" t="s">
        <v>4091</v>
      </c>
      <c r="B1898" s="203" t="s">
        <v>4104</v>
      </c>
      <c r="C1898" s="203" t="s">
        <v>3176</v>
      </c>
      <c r="D1898" s="214">
        <v>34319</v>
      </c>
      <c r="E1898" s="203" t="s">
        <v>3076</v>
      </c>
      <c r="F1898" s="203" t="s">
        <v>3414</v>
      </c>
      <c r="G1898" s="203" t="s">
        <v>4856</v>
      </c>
      <c r="H1898" s="203" t="s">
        <v>125</v>
      </c>
      <c r="I1898" s="203" t="s">
        <v>22</v>
      </c>
      <c r="J1898" s="203" t="s">
        <v>1089</v>
      </c>
      <c r="K1898" s="203" t="s">
        <v>44</v>
      </c>
      <c r="L1898" s="203" t="s">
        <v>22</v>
      </c>
      <c r="M1898" s="203" t="s">
        <v>349</v>
      </c>
      <c r="N1898" s="203">
        <v>0</v>
      </c>
      <c r="O1898" s="203">
        <v>0</v>
      </c>
      <c r="P1898" s="203">
        <v>0</v>
      </c>
      <c r="Q1898" s="203"/>
      <c r="R1898" s="203"/>
      <c r="S1898" s="203"/>
      <c r="T1898" s="203">
        <v>0</v>
      </c>
      <c r="U1898" s="203">
        <v>0</v>
      </c>
      <c r="V1898" s="203">
        <v>0</v>
      </c>
      <c r="W1898" s="203">
        <v>0</v>
      </c>
      <c r="X1898" s="203">
        <v>0</v>
      </c>
      <c r="Y1898" s="203">
        <v>0</v>
      </c>
      <c r="Z1898" s="203">
        <v>0</v>
      </c>
      <c r="AA1898" s="203">
        <v>0</v>
      </c>
      <c r="AB1898" s="203">
        <v>0</v>
      </c>
      <c r="AC1898" s="203">
        <v>0</v>
      </c>
      <c r="AD1898" s="203">
        <v>0</v>
      </c>
      <c r="AE1898" s="203">
        <v>0</v>
      </c>
      <c r="AF1898" s="203">
        <v>0</v>
      </c>
      <c r="AG1898" s="203">
        <v>0</v>
      </c>
      <c r="AH1898" s="203">
        <v>0</v>
      </c>
      <c r="AI1898" s="203">
        <v>0</v>
      </c>
      <c r="AJ1898" s="203">
        <v>0</v>
      </c>
      <c r="AK1898" s="203">
        <v>0</v>
      </c>
      <c r="AL1898" s="203"/>
      <c r="AM1898" s="203"/>
      <c r="AN1898" s="203"/>
      <c r="AO1898" s="203"/>
      <c r="AP1898" s="203"/>
      <c r="AQ1898" s="203"/>
      <c r="AR1898" s="203"/>
      <c r="AS1898" s="203"/>
      <c r="AT1898" s="203"/>
      <c r="AU1898" s="203"/>
      <c r="AV1898" s="203"/>
      <c r="AW1898" s="203"/>
      <c r="AX1898" s="203"/>
      <c r="AY1898" s="203"/>
      <c r="AZ1898" s="203"/>
      <c r="BA1898" s="203"/>
      <c r="BB1898" s="203"/>
      <c r="BC1898" s="203"/>
      <c r="BD1898" s="203"/>
      <c r="BE1898" s="203"/>
      <c r="BF1898" s="203"/>
      <c r="BG1898" s="203"/>
      <c r="BH1898" s="203"/>
      <c r="BI1898" s="203"/>
      <c r="BJ1898" s="203"/>
      <c r="BK1898" s="203"/>
      <c r="BL1898" s="203"/>
      <c r="BM1898" s="202"/>
      <c r="BN1898" s="202"/>
      <c r="BO1898" s="202"/>
      <c r="BP1898" s="202"/>
      <c r="BQ1898" s="202"/>
      <c r="BR1898" s="202"/>
      <c r="BS1898" s="202"/>
      <c r="BT1898" s="202"/>
      <c r="BU1898" s="202"/>
      <c r="BV1898" s="202"/>
      <c r="BW1898" s="202"/>
      <c r="BX1898" s="202"/>
      <c r="BY1898" s="202"/>
      <c r="BZ1898" s="202"/>
      <c r="CA1898" s="202"/>
      <c r="CB1898" s="202"/>
      <c r="CC1898" s="202"/>
      <c r="CD1898" s="202"/>
      <c r="CE1898" s="202"/>
      <c r="CF1898" s="202"/>
      <c r="CG1898" s="202"/>
      <c r="CH1898" s="202"/>
      <c r="CI1898" s="202"/>
      <c r="CJ1898" s="202"/>
      <c r="CK1898" s="202"/>
      <c r="CL1898" s="202"/>
      <c r="CM1898" s="202"/>
      <c r="CN1898" s="202"/>
      <c r="CO1898" s="202"/>
      <c r="CP1898" s="202"/>
      <c r="CQ1898" s="202"/>
      <c r="CR1898" s="202"/>
      <c r="CS1898" s="202"/>
      <c r="CT1898" s="202"/>
      <c r="CU1898" s="202"/>
      <c r="CV1898" s="202"/>
      <c r="CW1898" s="202"/>
      <c r="CX1898" s="202"/>
      <c r="CY1898" s="202"/>
      <c r="CZ1898" s="202"/>
      <c r="DA1898" s="202"/>
      <c r="DB1898" s="202"/>
      <c r="DC1898" s="202"/>
      <c r="DD1898" s="202"/>
      <c r="DE1898" s="202"/>
      <c r="DF1898" s="202"/>
      <c r="DG1898" s="202"/>
      <c r="DH1898" s="202"/>
      <c r="DI1898" s="202"/>
      <c r="DJ1898" s="202"/>
      <c r="DK1898" s="202"/>
      <c r="DL1898" s="202"/>
      <c r="DM1898" s="202"/>
      <c r="DN1898" s="202"/>
      <c r="DO1898" s="202"/>
      <c r="DP1898" s="202"/>
      <c r="DQ1898" s="202"/>
      <c r="DR1898" s="202"/>
      <c r="DS1898" s="202"/>
      <c r="DT1898" s="202"/>
      <c r="DU1898" s="202"/>
      <c r="DV1898" s="202"/>
      <c r="DW1898" s="202"/>
      <c r="DX1898" s="202"/>
      <c r="DY1898" s="202"/>
      <c r="DZ1898" s="202"/>
      <c r="EA1898" s="202"/>
      <c r="EB1898" s="202"/>
      <c r="EC1898" s="202"/>
      <c r="ED1898" s="202"/>
      <c r="EE1898" s="202"/>
      <c r="EF1898" s="202"/>
      <c r="EG1898" s="202"/>
      <c r="EH1898" s="202"/>
      <c r="EI1898" s="202"/>
      <c r="EJ1898" s="202"/>
      <c r="EK1898" s="202"/>
      <c r="EL1898" s="202"/>
      <c r="EM1898" s="202"/>
      <c r="EN1898" s="202"/>
      <c r="EO1898" s="202"/>
      <c r="EP1898" s="202"/>
      <c r="EQ1898" s="202"/>
      <c r="ER1898" s="202"/>
      <c r="ES1898" s="202"/>
      <c r="ET1898" s="202"/>
      <c r="EU1898" s="202"/>
      <c r="EV1898" s="202"/>
      <c r="EW1898" s="202"/>
      <c r="EX1898" s="202"/>
      <c r="EY1898" s="202"/>
      <c r="EZ1898" s="202"/>
      <c r="FA1898" s="202"/>
      <c r="FB1898" s="202"/>
      <c r="FC1898" s="202"/>
      <c r="FD1898" s="202"/>
      <c r="FE1898" s="202"/>
      <c r="FF1898" s="202"/>
      <c r="FG1898" s="202"/>
      <c r="FH1898" s="202"/>
      <c r="FI1898" s="202"/>
      <c r="FJ1898" s="202"/>
      <c r="FK1898" s="202"/>
      <c r="FL1898" s="202"/>
      <c r="FM1898" s="202"/>
      <c r="FN1898" s="202"/>
      <c r="FO1898" s="202"/>
      <c r="FP1898" s="202"/>
      <c r="FQ1898" s="202"/>
      <c r="FR1898" s="202"/>
      <c r="FS1898" s="202"/>
      <c r="FT1898" s="202"/>
      <c r="FU1898" s="202"/>
      <c r="FV1898" s="202"/>
      <c r="FW1898" s="202"/>
      <c r="FX1898" s="202"/>
      <c r="FY1898" s="202"/>
      <c r="FZ1898" s="202"/>
      <c r="GA1898" s="202"/>
      <c r="GB1898" s="202"/>
      <c r="GC1898" s="202"/>
      <c r="GD1898" s="202"/>
      <c r="GE1898" s="202"/>
      <c r="GF1898" s="202"/>
      <c r="GG1898" s="202"/>
      <c r="GH1898" s="202"/>
      <c r="GI1898" s="202"/>
      <c r="GJ1898" s="202"/>
      <c r="GK1898" s="202"/>
      <c r="GL1898" s="202"/>
      <c r="GM1898" s="202"/>
      <c r="GN1898" s="202"/>
      <c r="GO1898" s="202"/>
      <c r="GP1898" s="202"/>
      <c r="GQ1898" s="202"/>
      <c r="GR1898" s="202"/>
      <c r="GS1898" s="202"/>
      <c r="GT1898" s="202"/>
      <c r="GU1898" s="202"/>
      <c r="GV1898" s="202"/>
      <c r="GW1898" s="202"/>
      <c r="GX1898" s="202"/>
      <c r="GY1898" s="202"/>
      <c r="GZ1898" s="202"/>
      <c r="HA1898" s="202"/>
      <c r="HB1898" s="202"/>
      <c r="HC1898" s="202"/>
      <c r="HD1898" s="202"/>
      <c r="HE1898" s="202"/>
      <c r="HF1898" s="202"/>
      <c r="HG1898" s="202"/>
      <c r="HH1898" s="202"/>
      <c r="HI1898" s="202"/>
      <c r="HJ1898" s="202"/>
      <c r="HK1898" s="202"/>
      <c r="HL1898" s="202"/>
      <c r="HM1898" s="202"/>
      <c r="HN1898" s="202"/>
      <c r="HO1898" s="202"/>
      <c r="HP1898" s="202"/>
      <c r="HQ1898" s="202"/>
      <c r="HR1898" s="202"/>
      <c r="HS1898" s="202"/>
      <c r="HT1898" s="202"/>
      <c r="HU1898" s="202"/>
      <c r="HV1898" s="202"/>
      <c r="HW1898" s="202"/>
      <c r="HX1898" s="202"/>
      <c r="HY1898" s="202"/>
      <c r="HZ1898" s="202"/>
      <c r="IA1898" s="202"/>
      <c r="IB1898" s="202"/>
      <c r="IC1898" s="202"/>
      <c r="ID1898" s="202"/>
      <c r="IE1898" s="202"/>
      <c r="IF1898" s="202"/>
      <c r="IG1898" s="202"/>
      <c r="IH1898" s="202"/>
      <c r="II1898" s="202"/>
      <c r="IJ1898" s="202"/>
      <c r="IK1898" s="202"/>
      <c r="IL1898" s="202"/>
      <c r="IM1898" s="202"/>
      <c r="IN1898" s="202"/>
      <c r="IO1898" s="202"/>
      <c r="IP1898" s="202"/>
      <c r="IQ1898" s="202"/>
      <c r="IR1898" s="202"/>
      <c r="IS1898" s="202"/>
      <c r="IT1898" s="202"/>
      <c r="IU1898" s="202"/>
      <c r="IV1898" s="202"/>
      <c r="IW1898" s="202"/>
      <c r="IX1898" s="202"/>
      <c r="IY1898" s="202"/>
      <c r="IZ1898" s="202"/>
    </row>
    <row r="1899" spans="1:260" ht="12.75" customHeight="1" x14ac:dyDescent="0.2">
      <c r="A1899" s="203" t="s">
        <v>4043</v>
      </c>
      <c r="B1899" s="203" t="s">
        <v>4138</v>
      </c>
      <c r="C1899" s="203" t="s">
        <v>719</v>
      </c>
      <c r="D1899" s="214">
        <v>32330</v>
      </c>
      <c r="E1899" s="203" t="s">
        <v>758</v>
      </c>
      <c r="F1899" s="203" t="s">
        <v>2161</v>
      </c>
      <c r="G1899" s="203" t="s">
        <v>4726</v>
      </c>
      <c r="H1899" s="203" t="s">
        <v>44</v>
      </c>
      <c r="I1899" s="203" t="s">
        <v>393</v>
      </c>
      <c r="J1899" s="203" t="s">
        <v>351</v>
      </c>
      <c r="K1899" s="203" t="s">
        <v>44</v>
      </c>
      <c r="L1899" s="203" t="s">
        <v>232</v>
      </c>
      <c r="M1899" s="203" t="s">
        <v>481</v>
      </c>
      <c r="N1899" s="203" t="s">
        <v>44</v>
      </c>
      <c r="O1899" s="203" t="s">
        <v>393</v>
      </c>
      <c r="P1899" s="203" t="s">
        <v>20</v>
      </c>
      <c r="Q1899" s="203" t="s">
        <v>42</v>
      </c>
      <c r="R1899" s="203" t="s">
        <v>393</v>
      </c>
      <c r="S1899" s="203" t="s">
        <v>227</v>
      </c>
      <c r="T1899" s="203" t="s">
        <v>49</v>
      </c>
      <c r="U1899" s="203" t="s">
        <v>393</v>
      </c>
      <c r="V1899" s="203" t="s">
        <v>349</v>
      </c>
      <c r="W1899" s="203" t="s">
        <v>49</v>
      </c>
      <c r="X1899" s="203" t="s">
        <v>393</v>
      </c>
      <c r="Y1899" s="203" t="s">
        <v>349</v>
      </c>
      <c r="Z1899" s="203">
        <v>0</v>
      </c>
      <c r="AA1899" s="203">
        <v>0</v>
      </c>
      <c r="AB1899" s="203">
        <v>0</v>
      </c>
      <c r="AC1899" s="203">
        <v>0</v>
      </c>
      <c r="AD1899" s="203">
        <v>0</v>
      </c>
      <c r="AE1899" s="203">
        <v>0</v>
      </c>
      <c r="AF1899" s="203" t="s">
        <v>42</v>
      </c>
      <c r="AG1899" s="203" t="s">
        <v>122</v>
      </c>
      <c r="AH1899" s="203" t="s">
        <v>416</v>
      </c>
      <c r="AI1899" s="203">
        <v>0</v>
      </c>
      <c r="AJ1899" s="203">
        <v>0</v>
      </c>
      <c r="AK1899" s="203">
        <v>0</v>
      </c>
      <c r="AL1899" s="203"/>
      <c r="AM1899" s="203"/>
      <c r="AN1899" s="203"/>
      <c r="AO1899" s="203"/>
      <c r="AP1899" s="203"/>
      <c r="AQ1899" s="203"/>
      <c r="AR1899" s="203"/>
      <c r="AS1899" s="203"/>
      <c r="AT1899" s="203"/>
      <c r="AU1899" s="203"/>
      <c r="AV1899" s="203"/>
      <c r="AW1899" s="203"/>
      <c r="AX1899" s="203"/>
      <c r="AY1899" s="203"/>
      <c r="AZ1899" s="203"/>
      <c r="BA1899" s="203"/>
      <c r="BB1899" s="203"/>
      <c r="BC1899" s="203"/>
      <c r="BD1899" s="203"/>
      <c r="BE1899" s="203"/>
      <c r="BF1899" s="203"/>
      <c r="BG1899" s="203"/>
      <c r="BH1899" s="203"/>
      <c r="BI1899" s="203"/>
      <c r="BJ1899" s="203"/>
      <c r="BK1899" s="203"/>
      <c r="BL1899" s="203"/>
    </row>
    <row r="1900" spans="1:260" ht="12.75" customHeight="1" x14ac:dyDescent="0.2">
      <c r="A1900" s="203" t="s">
        <v>44</v>
      </c>
      <c r="B1900" s="203" t="s">
        <v>386</v>
      </c>
      <c r="C1900" s="203" t="s">
        <v>4256</v>
      </c>
      <c r="D1900" s="215">
        <v>36366</v>
      </c>
      <c r="E1900" s="205" t="s">
        <v>4875</v>
      </c>
      <c r="F1900" s="206" t="s">
        <v>4514</v>
      </c>
      <c r="G1900" s="206" t="s">
        <v>41</v>
      </c>
      <c r="H1900" s="203"/>
      <c r="I1900" s="203"/>
      <c r="J1900" s="206"/>
      <c r="K1900" s="203"/>
      <c r="L1900" s="203"/>
      <c r="M1900" s="206"/>
      <c r="N1900" s="203"/>
      <c r="O1900" s="203"/>
      <c r="P1900" s="206"/>
      <c r="Q1900" s="203"/>
      <c r="R1900" s="203"/>
      <c r="S1900" s="203"/>
      <c r="T1900" s="203"/>
      <c r="U1900" s="203"/>
      <c r="V1900" s="203"/>
      <c r="W1900" s="203"/>
      <c r="X1900" s="203"/>
      <c r="Y1900" s="203"/>
      <c r="Z1900" s="203"/>
      <c r="AA1900" s="203"/>
      <c r="AB1900" s="203"/>
      <c r="AC1900" s="203"/>
      <c r="AD1900" s="203"/>
      <c r="AE1900" s="203"/>
      <c r="AF1900" s="203"/>
      <c r="AG1900" s="203"/>
      <c r="AH1900" s="203"/>
      <c r="AI1900" s="203"/>
      <c r="AJ1900" s="203"/>
      <c r="AK1900" s="203"/>
      <c r="AL1900" s="203"/>
      <c r="AM1900" s="203"/>
      <c r="AN1900" s="203"/>
      <c r="AO1900" s="203"/>
      <c r="AP1900" s="203"/>
      <c r="AQ1900" s="203"/>
      <c r="AR1900" s="203"/>
      <c r="AS1900" s="203"/>
      <c r="AT1900" s="203"/>
      <c r="AU1900" s="203"/>
      <c r="AV1900" s="203"/>
      <c r="AW1900" s="203"/>
      <c r="AX1900" s="203"/>
      <c r="AY1900" s="203"/>
      <c r="AZ1900" s="203"/>
      <c r="BA1900" s="203"/>
      <c r="BB1900" s="203"/>
      <c r="BC1900" s="203"/>
      <c r="BD1900" s="203"/>
      <c r="BE1900" s="203"/>
      <c r="BF1900" s="203"/>
      <c r="BG1900" s="203"/>
      <c r="BH1900" s="203"/>
      <c r="BI1900" s="203"/>
      <c r="BJ1900" s="203"/>
      <c r="BK1900" s="203"/>
      <c r="BL1900" s="203"/>
    </row>
    <row r="1901" spans="1:260" ht="12.75" customHeight="1" x14ac:dyDescent="0.2">
      <c r="A1901" s="203" t="s">
        <v>331</v>
      </c>
      <c r="B1901" s="203" t="s">
        <v>4235</v>
      </c>
      <c r="C1901" s="203" t="s">
        <v>3470</v>
      </c>
      <c r="D1901" s="214">
        <v>35083</v>
      </c>
      <c r="E1901" s="203" t="s">
        <v>3456</v>
      </c>
      <c r="F1901" s="203" t="s">
        <v>3450</v>
      </c>
      <c r="G1901" s="203" t="s">
        <v>4714</v>
      </c>
      <c r="H1901" s="203" t="s">
        <v>44</v>
      </c>
      <c r="I1901" s="203" t="s">
        <v>103</v>
      </c>
      <c r="J1901" s="203" t="s">
        <v>351</v>
      </c>
      <c r="K1901" s="203"/>
      <c r="L1901" s="203"/>
      <c r="M1901" s="203"/>
      <c r="N1901" s="203"/>
      <c r="O1901" s="203"/>
      <c r="P1901" s="203"/>
      <c r="Q1901" s="203"/>
      <c r="R1901" s="203"/>
      <c r="S1901" s="203"/>
      <c r="T1901" s="203"/>
      <c r="U1901" s="203"/>
      <c r="V1901" s="203"/>
      <c r="W1901" s="203"/>
      <c r="X1901" s="203"/>
      <c r="Y1901" s="203"/>
      <c r="Z1901" s="203"/>
      <c r="AA1901" s="203"/>
      <c r="AB1901" s="203"/>
      <c r="AC1901" s="203"/>
      <c r="AD1901" s="203"/>
      <c r="AE1901" s="203"/>
      <c r="AF1901" s="203"/>
      <c r="AG1901" s="203"/>
      <c r="AH1901" s="203"/>
      <c r="AI1901" s="203"/>
      <c r="AJ1901" s="203"/>
      <c r="AK1901" s="203"/>
      <c r="AL1901" s="203"/>
      <c r="AM1901" s="203"/>
      <c r="AN1901" s="203"/>
      <c r="AO1901" s="203"/>
      <c r="AP1901" s="203"/>
      <c r="AQ1901" s="203"/>
      <c r="AR1901" s="203"/>
      <c r="AS1901" s="203"/>
      <c r="AT1901" s="203"/>
      <c r="AU1901" s="203"/>
      <c r="AV1901" s="203"/>
      <c r="AW1901" s="203"/>
      <c r="AX1901" s="203"/>
      <c r="AY1901" s="203"/>
      <c r="AZ1901" s="203"/>
      <c r="BA1901" s="203"/>
      <c r="BB1901" s="203"/>
      <c r="BC1901" s="203"/>
      <c r="BD1901" s="203"/>
      <c r="BE1901" s="203"/>
      <c r="BF1901" s="203"/>
      <c r="BG1901" s="203"/>
      <c r="BH1901" s="203"/>
      <c r="BI1901" s="203"/>
      <c r="BJ1901" s="203"/>
      <c r="BK1901" s="203"/>
      <c r="BL1901" s="203"/>
    </row>
    <row r="1902" spans="1:260" ht="12.75" customHeight="1" x14ac:dyDescent="0.2">
      <c r="A1902" s="203" t="s">
        <v>4028</v>
      </c>
      <c r="B1902" s="203" t="s">
        <v>4028</v>
      </c>
      <c r="C1902" s="203" t="s">
        <v>2026</v>
      </c>
      <c r="D1902" s="214">
        <v>33990</v>
      </c>
      <c r="E1902" s="203" t="s">
        <v>2032</v>
      </c>
      <c r="F1902" s="203" t="s">
        <v>2179</v>
      </c>
      <c r="G1902" s="203" t="s">
        <v>4028</v>
      </c>
      <c r="H1902" s="203" t="s">
        <v>44</v>
      </c>
      <c r="I1902" s="203" t="s">
        <v>111</v>
      </c>
      <c r="J1902" s="203" t="s">
        <v>225</v>
      </c>
      <c r="K1902" s="203" t="s">
        <v>44</v>
      </c>
      <c r="L1902" s="203" t="s">
        <v>111</v>
      </c>
      <c r="M1902" s="203" t="s">
        <v>50</v>
      </c>
      <c r="N1902" s="203" t="s">
        <v>44</v>
      </c>
      <c r="O1902" s="203" t="s">
        <v>111</v>
      </c>
      <c r="P1902" s="203" t="s">
        <v>333</v>
      </c>
      <c r="Q1902" s="203" t="s">
        <v>44</v>
      </c>
      <c r="R1902" s="203" t="s">
        <v>111</v>
      </c>
      <c r="S1902" s="203" t="s">
        <v>351</v>
      </c>
      <c r="T1902" s="203">
        <v>0</v>
      </c>
      <c r="U1902" s="203">
        <v>0</v>
      </c>
      <c r="V1902" s="203">
        <v>0</v>
      </c>
      <c r="W1902" s="203">
        <v>0</v>
      </c>
      <c r="X1902" s="203">
        <v>0</v>
      </c>
      <c r="Y1902" s="203">
        <v>0</v>
      </c>
      <c r="Z1902" s="203">
        <v>0</v>
      </c>
      <c r="AA1902" s="203">
        <v>0</v>
      </c>
      <c r="AB1902" s="203">
        <v>0</v>
      </c>
      <c r="AC1902" s="203">
        <v>0</v>
      </c>
      <c r="AD1902" s="203">
        <v>0</v>
      </c>
      <c r="AE1902" s="203">
        <v>0</v>
      </c>
      <c r="AF1902" s="203">
        <v>0</v>
      </c>
      <c r="AG1902" s="203">
        <v>0</v>
      </c>
      <c r="AH1902" s="203">
        <v>0</v>
      </c>
      <c r="AI1902" s="203">
        <v>0</v>
      </c>
      <c r="AJ1902" s="203">
        <v>0</v>
      </c>
      <c r="AK1902" s="203">
        <v>0</v>
      </c>
      <c r="AL1902" s="203"/>
      <c r="AM1902" s="203"/>
      <c r="AN1902" s="203"/>
      <c r="AO1902" s="203"/>
      <c r="AP1902" s="203"/>
      <c r="AQ1902" s="203"/>
      <c r="AR1902" s="203"/>
      <c r="AS1902" s="203"/>
      <c r="AT1902" s="203"/>
      <c r="AU1902" s="203"/>
      <c r="AV1902" s="203"/>
      <c r="AW1902" s="203"/>
      <c r="AX1902" s="203"/>
      <c r="AY1902" s="203"/>
      <c r="AZ1902" s="203"/>
      <c r="BA1902" s="203"/>
      <c r="BB1902" s="203"/>
      <c r="BC1902" s="203"/>
      <c r="BD1902" s="203"/>
      <c r="BE1902" s="203"/>
      <c r="BF1902" s="203"/>
      <c r="BG1902" s="203"/>
      <c r="BH1902" s="203"/>
      <c r="BI1902" s="203"/>
      <c r="BJ1902" s="203"/>
      <c r="BK1902" s="203"/>
      <c r="BL1902" s="203"/>
    </row>
    <row r="1903" spans="1:260" ht="12.75" customHeight="1" x14ac:dyDescent="0.2">
      <c r="A1903" s="203" t="s">
        <v>4028</v>
      </c>
      <c r="B1903" s="203" t="s">
        <v>4028</v>
      </c>
      <c r="C1903" s="203"/>
      <c r="D1903" s="214"/>
      <c r="E1903" s="203"/>
      <c r="F1903" s="203"/>
      <c r="G1903" s="203" t="s">
        <v>4028</v>
      </c>
      <c r="H1903" s="203" t="s">
        <v>4028</v>
      </c>
      <c r="I1903" s="203" t="s">
        <v>4028</v>
      </c>
      <c r="J1903" s="203" t="s">
        <v>4028</v>
      </c>
      <c r="K1903" s="203" t="s">
        <v>4028</v>
      </c>
      <c r="L1903" s="203" t="s">
        <v>4028</v>
      </c>
      <c r="M1903" s="203" t="s">
        <v>4028</v>
      </c>
      <c r="N1903" s="203" t="s">
        <v>4028</v>
      </c>
      <c r="O1903" s="203" t="s">
        <v>4028</v>
      </c>
      <c r="P1903" s="203" t="s">
        <v>4028</v>
      </c>
      <c r="Q1903" s="203"/>
      <c r="R1903" s="203"/>
      <c r="S1903" s="203"/>
      <c r="T1903" s="203" t="s">
        <v>4028</v>
      </c>
      <c r="U1903" s="203" t="s">
        <v>4028</v>
      </c>
      <c r="V1903" s="203" t="s">
        <v>4028</v>
      </c>
      <c r="W1903" s="203" t="s">
        <v>4028</v>
      </c>
      <c r="X1903" s="203" t="s">
        <v>4028</v>
      </c>
      <c r="Y1903" s="203" t="s">
        <v>4028</v>
      </c>
      <c r="Z1903" s="203" t="s">
        <v>4028</v>
      </c>
      <c r="AA1903" s="203" t="s">
        <v>4028</v>
      </c>
      <c r="AB1903" s="203" t="s">
        <v>4028</v>
      </c>
      <c r="AC1903" s="203" t="s">
        <v>4028</v>
      </c>
      <c r="AD1903" s="203" t="s">
        <v>4028</v>
      </c>
      <c r="AE1903" s="203" t="s">
        <v>4028</v>
      </c>
      <c r="AF1903" s="203" t="s">
        <v>4028</v>
      </c>
      <c r="AG1903" s="203" t="s">
        <v>4028</v>
      </c>
      <c r="AH1903" s="203" t="s">
        <v>4028</v>
      </c>
      <c r="AI1903" s="203" t="s">
        <v>4028</v>
      </c>
      <c r="AJ1903" s="203" t="s">
        <v>4028</v>
      </c>
      <c r="AK1903" s="203" t="s">
        <v>4028</v>
      </c>
      <c r="AL1903" s="203"/>
      <c r="AM1903" s="203"/>
      <c r="AN1903" s="203"/>
      <c r="AO1903" s="203"/>
      <c r="AP1903" s="203"/>
      <c r="AQ1903" s="203"/>
      <c r="AR1903" s="203"/>
      <c r="AS1903" s="203"/>
      <c r="AT1903" s="203"/>
      <c r="AU1903" s="203"/>
      <c r="AV1903" s="203"/>
      <c r="AW1903" s="203"/>
      <c r="AX1903" s="203"/>
      <c r="AY1903" s="203"/>
      <c r="AZ1903" s="203"/>
      <c r="BA1903" s="203"/>
      <c r="BB1903" s="203"/>
      <c r="BC1903" s="203"/>
      <c r="BD1903" s="203"/>
      <c r="BE1903" s="203"/>
      <c r="BF1903" s="203"/>
      <c r="BG1903" s="203"/>
      <c r="BH1903" s="203"/>
      <c r="BI1903" s="203"/>
      <c r="BJ1903" s="203"/>
      <c r="BK1903" s="203"/>
      <c r="BL1903" s="203"/>
    </row>
    <row r="1904" spans="1:260" ht="12.75" customHeight="1" x14ac:dyDescent="0.2">
      <c r="A1904" s="203" t="s">
        <v>4105</v>
      </c>
      <c r="B1904" s="203" t="s">
        <v>4104</v>
      </c>
      <c r="C1904" s="203" t="s">
        <v>3515</v>
      </c>
      <c r="D1904" s="214">
        <v>35908</v>
      </c>
      <c r="E1904" s="203" t="s">
        <v>3516</v>
      </c>
      <c r="F1904" s="203" t="s">
        <v>3899</v>
      </c>
      <c r="G1904" s="203" t="s">
        <v>4935</v>
      </c>
      <c r="H1904" s="203" t="s">
        <v>125</v>
      </c>
      <c r="I1904" s="203" t="s">
        <v>22</v>
      </c>
      <c r="J1904" s="203" t="s">
        <v>2403</v>
      </c>
      <c r="K1904" s="203"/>
      <c r="L1904" s="203"/>
      <c r="M1904" s="203"/>
      <c r="N1904" s="203"/>
      <c r="O1904" s="203"/>
      <c r="P1904" s="203"/>
      <c r="Q1904" s="203"/>
      <c r="R1904" s="203"/>
      <c r="S1904" s="203"/>
      <c r="T1904" s="203"/>
      <c r="U1904" s="203"/>
      <c r="V1904" s="203"/>
      <c r="W1904" s="203"/>
      <c r="X1904" s="203"/>
      <c r="Y1904" s="203"/>
      <c r="Z1904" s="203"/>
      <c r="AA1904" s="203"/>
      <c r="AB1904" s="203"/>
      <c r="AC1904" s="203"/>
      <c r="AD1904" s="203"/>
      <c r="AE1904" s="203"/>
      <c r="AF1904" s="203"/>
      <c r="AG1904" s="203"/>
      <c r="AH1904" s="203"/>
      <c r="AI1904" s="203"/>
      <c r="AJ1904" s="203"/>
      <c r="AK1904" s="203"/>
      <c r="AL1904" s="203"/>
      <c r="AM1904" s="203"/>
      <c r="AN1904" s="203"/>
      <c r="AO1904" s="203"/>
      <c r="AP1904" s="203"/>
      <c r="AQ1904" s="203"/>
      <c r="AR1904" s="203"/>
      <c r="AS1904" s="203"/>
      <c r="AT1904" s="203"/>
      <c r="AU1904" s="203"/>
      <c r="AV1904" s="203"/>
      <c r="AW1904" s="203"/>
      <c r="AX1904" s="203"/>
      <c r="AY1904" s="203"/>
      <c r="AZ1904" s="203"/>
      <c r="BA1904" s="203"/>
      <c r="BB1904" s="203"/>
      <c r="BC1904" s="203"/>
      <c r="BD1904" s="203"/>
      <c r="BE1904" s="203"/>
      <c r="BF1904" s="203"/>
      <c r="BG1904" s="203"/>
      <c r="BH1904" s="203"/>
      <c r="BI1904" s="203"/>
      <c r="BJ1904" s="203"/>
      <c r="BK1904" s="203"/>
      <c r="BL1904" s="203"/>
    </row>
    <row r="1905" spans="1:64" ht="12.75" customHeight="1" x14ac:dyDescent="0.2">
      <c r="A1905" s="203" t="s">
        <v>235</v>
      </c>
      <c r="B1905" s="203" t="s">
        <v>131</v>
      </c>
      <c r="C1905" s="203" t="s">
        <v>3358</v>
      </c>
      <c r="D1905" s="214">
        <v>34603</v>
      </c>
      <c r="E1905" s="203" t="s">
        <v>2586</v>
      </c>
      <c r="F1905" s="203" t="s">
        <v>3065</v>
      </c>
      <c r="G1905" s="203" t="s">
        <v>4911</v>
      </c>
      <c r="H1905" s="203" t="s">
        <v>52</v>
      </c>
      <c r="I1905" s="203" t="s">
        <v>131</v>
      </c>
      <c r="J1905" s="203" t="s">
        <v>1221</v>
      </c>
      <c r="K1905" s="203" t="s">
        <v>64</v>
      </c>
      <c r="L1905" s="203" t="s">
        <v>131</v>
      </c>
      <c r="M1905" s="203" t="s">
        <v>1071</v>
      </c>
      <c r="N1905" s="203">
        <v>0</v>
      </c>
      <c r="O1905" s="203">
        <v>0</v>
      </c>
      <c r="P1905" s="203">
        <v>0</v>
      </c>
      <c r="Q1905" s="203"/>
      <c r="R1905" s="203"/>
      <c r="S1905" s="203"/>
      <c r="T1905" s="203">
        <v>0</v>
      </c>
      <c r="U1905" s="203">
        <v>0</v>
      </c>
      <c r="V1905" s="203">
        <v>0</v>
      </c>
      <c r="W1905" s="203" t="s">
        <v>4028</v>
      </c>
      <c r="X1905" s="203" t="s">
        <v>4028</v>
      </c>
      <c r="Y1905" s="203" t="s">
        <v>4028</v>
      </c>
      <c r="Z1905" s="203" t="s">
        <v>4028</v>
      </c>
      <c r="AA1905" s="203" t="s">
        <v>4028</v>
      </c>
      <c r="AB1905" s="203" t="s">
        <v>4028</v>
      </c>
      <c r="AC1905" s="203">
        <v>0</v>
      </c>
      <c r="AD1905" s="203">
        <v>0</v>
      </c>
      <c r="AE1905" s="203">
        <v>0</v>
      </c>
      <c r="AF1905" s="203">
        <v>0</v>
      </c>
      <c r="AG1905" s="203">
        <v>0</v>
      </c>
      <c r="AH1905" s="203">
        <v>0</v>
      </c>
      <c r="AI1905" s="203">
        <v>0</v>
      </c>
      <c r="AJ1905" s="203">
        <v>0</v>
      </c>
      <c r="AK1905" s="203">
        <v>0</v>
      </c>
      <c r="AL1905" s="203"/>
      <c r="AM1905" s="203"/>
      <c r="AN1905" s="203"/>
      <c r="AO1905" s="203"/>
      <c r="AP1905" s="203"/>
      <c r="AQ1905" s="203"/>
      <c r="AR1905" s="203"/>
      <c r="AS1905" s="203"/>
      <c r="AT1905" s="203"/>
      <c r="AU1905" s="203"/>
      <c r="AV1905" s="203"/>
      <c r="AW1905" s="203"/>
      <c r="AX1905" s="203"/>
      <c r="AY1905" s="203"/>
      <c r="AZ1905" s="203"/>
      <c r="BA1905" s="203"/>
      <c r="BB1905" s="203"/>
      <c r="BC1905" s="203"/>
      <c r="BD1905" s="203"/>
      <c r="BE1905" s="203"/>
      <c r="BF1905" s="203"/>
      <c r="BG1905" s="203"/>
      <c r="BH1905" s="203"/>
      <c r="BI1905" s="203"/>
      <c r="BJ1905" s="203"/>
      <c r="BK1905" s="203"/>
      <c r="BL1905" s="203"/>
    </row>
    <row r="1906" spans="1:64" ht="12.75" customHeight="1" x14ac:dyDescent="0.2">
      <c r="A1906" s="203" t="s">
        <v>455</v>
      </c>
      <c r="B1906" s="203" t="s">
        <v>4221</v>
      </c>
      <c r="C1906" s="203" t="s">
        <v>3430</v>
      </c>
      <c r="D1906" s="214">
        <v>33705</v>
      </c>
      <c r="E1906" s="203" t="s">
        <v>1575</v>
      </c>
      <c r="F1906" s="203" t="s">
        <v>4035</v>
      </c>
      <c r="G1906" s="203" t="s">
        <v>4731</v>
      </c>
      <c r="H1906" s="203" t="s">
        <v>387</v>
      </c>
      <c r="I1906" s="203" t="s">
        <v>336</v>
      </c>
      <c r="J1906" s="203" t="s">
        <v>1064</v>
      </c>
      <c r="K1906" s="203"/>
      <c r="L1906" s="203"/>
      <c r="M1906" s="203"/>
      <c r="N1906" s="203"/>
      <c r="O1906" s="203"/>
      <c r="P1906" s="203"/>
      <c r="Q1906" s="203"/>
      <c r="R1906" s="203"/>
      <c r="S1906" s="203"/>
      <c r="T1906" s="203"/>
      <c r="U1906" s="203"/>
      <c r="V1906" s="203"/>
      <c r="W1906" s="203"/>
      <c r="X1906" s="203"/>
      <c r="Y1906" s="203"/>
      <c r="Z1906" s="203"/>
      <c r="AA1906" s="203"/>
      <c r="AB1906" s="203"/>
      <c r="AC1906" s="203"/>
      <c r="AD1906" s="203"/>
      <c r="AE1906" s="203"/>
      <c r="AF1906" s="203"/>
      <c r="AG1906" s="203"/>
      <c r="AH1906" s="203"/>
      <c r="AI1906" s="203"/>
      <c r="AJ1906" s="203"/>
      <c r="AK1906" s="203"/>
      <c r="AL1906" s="203"/>
      <c r="AM1906" s="203"/>
      <c r="AN1906" s="203"/>
      <c r="AO1906" s="203"/>
      <c r="AP1906" s="203"/>
      <c r="AQ1906" s="203"/>
      <c r="AR1906" s="203"/>
      <c r="AS1906" s="203"/>
      <c r="AT1906" s="203"/>
      <c r="AU1906" s="203"/>
      <c r="AV1906" s="203"/>
      <c r="AW1906" s="203"/>
      <c r="AX1906" s="203"/>
      <c r="AY1906" s="203"/>
      <c r="AZ1906" s="203"/>
      <c r="BA1906" s="203"/>
      <c r="BB1906" s="203"/>
      <c r="BC1906" s="203"/>
      <c r="BD1906" s="203"/>
      <c r="BE1906" s="203"/>
      <c r="BF1906" s="203"/>
      <c r="BG1906" s="203"/>
      <c r="BH1906" s="203"/>
      <c r="BI1906" s="203"/>
      <c r="BJ1906" s="203"/>
      <c r="BK1906" s="203"/>
      <c r="BL1906" s="203"/>
    </row>
    <row r="1907" spans="1:64" ht="12.75" customHeight="1" x14ac:dyDescent="0.2">
      <c r="A1907" s="203" t="s">
        <v>387</v>
      </c>
      <c r="B1907" s="203" t="s">
        <v>4053</v>
      </c>
      <c r="C1907" s="203" t="s">
        <v>929</v>
      </c>
      <c r="D1907" s="214">
        <v>33180</v>
      </c>
      <c r="E1907" s="203" t="s">
        <v>1001</v>
      </c>
      <c r="F1907" s="203" t="s">
        <v>2189</v>
      </c>
      <c r="G1907" s="203" t="s">
        <v>4733</v>
      </c>
      <c r="H1907" s="203" t="s">
        <v>64</v>
      </c>
      <c r="I1907" s="203" t="s">
        <v>448</v>
      </c>
      <c r="J1907" s="203" t="s">
        <v>1064</v>
      </c>
      <c r="K1907" s="203" t="s">
        <v>64</v>
      </c>
      <c r="L1907" s="203" t="s">
        <v>88</v>
      </c>
      <c r="M1907" s="203" t="s">
        <v>1064</v>
      </c>
      <c r="N1907" s="203" t="s">
        <v>64</v>
      </c>
      <c r="O1907" s="203" t="s">
        <v>393</v>
      </c>
      <c r="P1907" s="203" t="s">
        <v>1064</v>
      </c>
      <c r="Q1907" s="203" t="s">
        <v>64</v>
      </c>
      <c r="R1907" s="203" t="s">
        <v>393</v>
      </c>
      <c r="S1907" s="203" t="s">
        <v>1058</v>
      </c>
      <c r="T1907" s="203">
        <v>0</v>
      </c>
      <c r="U1907" s="203">
        <v>0</v>
      </c>
      <c r="V1907" s="203">
        <v>0</v>
      </c>
      <c r="W1907" s="203">
        <v>0</v>
      </c>
      <c r="X1907" s="203">
        <v>0</v>
      </c>
      <c r="Y1907" s="203">
        <v>0</v>
      </c>
      <c r="Z1907" s="203" t="s">
        <v>64</v>
      </c>
      <c r="AA1907" s="203" t="s">
        <v>386</v>
      </c>
      <c r="AB1907" s="203" t="s">
        <v>1064</v>
      </c>
      <c r="AC1907" s="203">
        <v>0</v>
      </c>
      <c r="AD1907" s="203">
        <v>0</v>
      </c>
      <c r="AE1907" s="203">
        <v>0</v>
      </c>
      <c r="AF1907" s="203">
        <v>0</v>
      </c>
      <c r="AG1907" s="203">
        <v>0</v>
      </c>
      <c r="AH1907" s="203">
        <v>0</v>
      </c>
      <c r="AI1907" s="203">
        <v>0</v>
      </c>
      <c r="AJ1907" s="203">
        <v>0</v>
      </c>
      <c r="AK1907" s="203">
        <v>0</v>
      </c>
      <c r="AL1907" s="203"/>
      <c r="AM1907" s="203"/>
      <c r="AN1907" s="203"/>
      <c r="AO1907" s="203"/>
      <c r="AP1907" s="203"/>
      <c r="AQ1907" s="203"/>
      <c r="AR1907" s="203"/>
      <c r="AS1907" s="203"/>
      <c r="AT1907" s="203"/>
      <c r="AU1907" s="203"/>
      <c r="AV1907" s="203"/>
      <c r="AW1907" s="203"/>
      <c r="AX1907" s="203"/>
      <c r="AY1907" s="203"/>
      <c r="AZ1907" s="203"/>
      <c r="BA1907" s="203"/>
      <c r="BB1907" s="203"/>
      <c r="BC1907" s="203"/>
      <c r="BD1907" s="203"/>
      <c r="BE1907" s="203"/>
      <c r="BF1907" s="203"/>
      <c r="BG1907" s="203"/>
      <c r="BH1907" s="203"/>
      <c r="BI1907" s="203"/>
      <c r="BJ1907" s="203"/>
      <c r="BK1907" s="203"/>
      <c r="BL1907" s="203"/>
    </row>
    <row r="1908" spans="1:64" s="27" customFormat="1" ht="12.75" customHeight="1" x14ac:dyDescent="0.2">
      <c r="A1908" s="10" t="s">
        <v>387</v>
      </c>
      <c r="B1908" s="10" t="s">
        <v>4345</v>
      </c>
      <c r="C1908" s="202" t="s">
        <v>4357</v>
      </c>
      <c r="D1908" s="221">
        <v>35387</v>
      </c>
      <c r="E1908" s="5" t="s">
        <v>4513</v>
      </c>
      <c r="F1908" s="194" t="s">
        <v>4974</v>
      </c>
      <c r="G1908" s="201" t="s">
        <v>4733</v>
      </c>
    </row>
    <row r="1909" spans="1:64" ht="12.75" customHeight="1" x14ac:dyDescent="0.2">
      <c r="A1909" s="203" t="s">
        <v>4028</v>
      </c>
      <c r="B1909" s="203" t="s">
        <v>4028</v>
      </c>
      <c r="C1909" s="203"/>
      <c r="D1909" s="214"/>
      <c r="E1909" s="203"/>
      <c r="F1909" s="203"/>
      <c r="G1909" s="203" t="s">
        <v>4028</v>
      </c>
      <c r="H1909" s="203" t="s">
        <v>4028</v>
      </c>
      <c r="I1909" s="203" t="s">
        <v>4028</v>
      </c>
      <c r="J1909" s="203" t="s">
        <v>4028</v>
      </c>
      <c r="K1909" s="203" t="s">
        <v>4028</v>
      </c>
      <c r="L1909" s="203" t="s">
        <v>4028</v>
      </c>
      <c r="M1909" s="203" t="s">
        <v>4028</v>
      </c>
      <c r="N1909" s="203" t="s">
        <v>4028</v>
      </c>
      <c r="O1909" s="203" t="s">
        <v>4028</v>
      </c>
      <c r="P1909" s="203" t="s">
        <v>4028</v>
      </c>
      <c r="Q1909" s="203"/>
      <c r="R1909" s="203"/>
      <c r="S1909" s="203"/>
      <c r="T1909" s="203" t="s">
        <v>4028</v>
      </c>
      <c r="U1909" s="203" t="s">
        <v>4028</v>
      </c>
      <c r="V1909" s="203" t="s">
        <v>4028</v>
      </c>
      <c r="W1909" s="203" t="s">
        <v>4028</v>
      </c>
      <c r="X1909" s="203" t="s">
        <v>4028</v>
      </c>
      <c r="Y1909" s="203" t="s">
        <v>4028</v>
      </c>
      <c r="Z1909" s="203" t="s">
        <v>4028</v>
      </c>
      <c r="AA1909" s="203" t="s">
        <v>4028</v>
      </c>
      <c r="AB1909" s="203" t="s">
        <v>4028</v>
      </c>
      <c r="AC1909" s="203" t="s">
        <v>4028</v>
      </c>
      <c r="AD1909" s="203" t="s">
        <v>4028</v>
      </c>
      <c r="AE1909" s="203" t="s">
        <v>4028</v>
      </c>
      <c r="AF1909" s="203" t="s">
        <v>4028</v>
      </c>
      <c r="AG1909" s="203" t="s">
        <v>4028</v>
      </c>
      <c r="AH1909" s="203" t="s">
        <v>4028</v>
      </c>
      <c r="AI1909" s="203" t="s">
        <v>4028</v>
      </c>
      <c r="AJ1909" s="203" t="s">
        <v>4028</v>
      </c>
      <c r="AK1909" s="203" t="s">
        <v>4028</v>
      </c>
      <c r="AL1909" s="203"/>
      <c r="AM1909" s="203"/>
      <c r="AN1909" s="203"/>
      <c r="AO1909" s="203"/>
      <c r="AP1909" s="203"/>
      <c r="AQ1909" s="203"/>
      <c r="AR1909" s="203"/>
      <c r="AS1909" s="203"/>
      <c r="AT1909" s="203"/>
      <c r="AU1909" s="203"/>
      <c r="AV1909" s="203"/>
      <c r="AW1909" s="203"/>
      <c r="AX1909" s="203"/>
      <c r="AY1909" s="203"/>
      <c r="AZ1909" s="203"/>
      <c r="BA1909" s="203"/>
      <c r="BB1909" s="203"/>
      <c r="BC1909" s="203"/>
      <c r="BD1909" s="203"/>
      <c r="BE1909" s="203"/>
      <c r="BF1909" s="203"/>
      <c r="BG1909" s="203"/>
      <c r="BH1909" s="203"/>
      <c r="BI1909" s="203"/>
      <c r="BJ1909" s="203"/>
      <c r="BK1909" s="203"/>
      <c r="BL1909" s="203"/>
    </row>
    <row r="1910" spans="1:64" ht="12.75" customHeight="1" x14ac:dyDescent="0.2">
      <c r="A1910" s="203" t="s">
        <v>366</v>
      </c>
      <c r="B1910" s="203" t="s">
        <v>4459</v>
      </c>
      <c r="C1910" s="203" t="s">
        <v>982</v>
      </c>
      <c r="D1910" s="214">
        <v>33284</v>
      </c>
      <c r="E1910" s="203" t="s">
        <v>1021</v>
      </c>
      <c r="F1910" s="203" t="s">
        <v>2155</v>
      </c>
      <c r="G1910" s="203" t="s">
        <v>4734</v>
      </c>
      <c r="H1910" s="203" t="s">
        <v>366</v>
      </c>
      <c r="I1910" s="203" t="s">
        <v>346</v>
      </c>
      <c r="J1910" s="203" t="s">
        <v>1060</v>
      </c>
      <c r="K1910" s="203" t="s">
        <v>366</v>
      </c>
      <c r="L1910" s="203" t="s">
        <v>346</v>
      </c>
      <c r="M1910" s="203" t="s">
        <v>1059</v>
      </c>
      <c r="N1910" s="203" t="s">
        <v>366</v>
      </c>
      <c r="O1910" s="203" t="s">
        <v>367</v>
      </c>
      <c r="P1910" s="203" t="s">
        <v>1366</v>
      </c>
      <c r="Q1910" s="203" t="s">
        <v>366</v>
      </c>
      <c r="R1910" s="203" t="s">
        <v>367</v>
      </c>
      <c r="S1910" s="203" t="s">
        <v>1072</v>
      </c>
      <c r="T1910" s="203" t="s">
        <v>366</v>
      </c>
      <c r="U1910" s="203" t="s">
        <v>367</v>
      </c>
      <c r="V1910" s="203" t="s">
        <v>1100</v>
      </c>
      <c r="W1910" s="203" t="s">
        <v>4028</v>
      </c>
      <c r="X1910" s="203" t="s">
        <v>4028</v>
      </c>
      <c r="Y1910" s="203" t="s">
        <v>4028</v>
      </c>
      <c r="Z1910" s="203" t="s">
        <v>4028</v>
      </c>
      <c r="AA1910" s="203" t="s">
        <v>4028</v>
      </c>
      <c r="AB1910" s="203" t="s">
        <v>4028</v>
      </c>
      <c r="AC1910" s="203">
        <v>0</v>
      </c>
      <c r="AD1910" s="203">
        <v>0</v>
      </c>
      <c r="AE1910" s="203">
        <v>0</v>
      </c>
      <c r="AF1910" s="203">
        <v>0</v>
      </c>
      <c r="AG1910" s="203">
        <v>0</v>
      </c>
      <c r="AH1910" s="203">
        <v>0</v>
      </c>
      <c r="AI1910" s="203">
        <v>0</v>
      </c>
      <c r="AJ1910" s="203">
        <v>0</v>
      </c>
      <c r="AK1910" s="203">
        <v>0</v>
      </c>
      <c r="AL1910" s="203"/>
      <c r="AM1910" s="203"/>
      <c r="AN1910" s="203"/>
      <c r="AO1910" s="203"/>
      <c r="AP1910" s="203"/>
      <c r="AQ1910" s="203"/>
      <c r="AR1910" s="203"/>
      <c r="AS1910" s="203"/>
      <c r="AT1910" s="203"/>
      <c r="AU1910" s="203"/>
      <c r="AV1910" s="203"/>
      <c r="AW1910" s="203"/>
      <c r="AX1910" s="203"/>
      <c r="AY1910" s="203"/>
      <c r="AZ1910" s="203"/>
      <c r="BA1910" s="203"/>
      <c r="BB1910" s="203"/>
      <c r="BC1910" s="203"/>
      <c r="BD1910" s="203"/>
      <c r="BE1910" s="203"/>
      <c r="BF1910" s="203"/>
      <c r="BG1910" s="203"/>
      <c r="BH1910" s="203"/>
      <c r="BI1910" s="203"/>
      <c r="BJ1910" s="203"/>
      <c r="BK1910" s="203"/>
      <c r="BL1910" s="203"/>
    </row>
    <row r="1911" spans="1:64" ht="12.75" customHeight="1" x14ac:dyDescent="0.2">
      <c r="A1911" s="203" t="s">
        <v>529</v>
      </c>
      <c r="B1911" s="203" t="s">
        <v>393</v>
      </c>
      <c r="C1911" s="203" t="s">
        <v>4070</v>
      </c>
      <c r="D1911" s="214">
        <v>36061</v>
      </c>
      <c r="E1911" s="205" t="s">
        <v>4936</v>
      </c>
      <c r="F1911" s="206" t="s">
        <v>4936</v>
      </c>
      <c r="G1911" s="206" t="s">
        <v>328</v>
      </c>
      <c r="H1911" s="203"/>
      <c r="I1911" s="203"/>
      <c r="J1911" s="206"/>
      <c r="K1911" s="203"/>
      <c r="L1911" s="203"/>
      <c r="M1911" s="206"/>
      <c r="N1911" s="203"/>
      <c r="O1911" s="203"/>
      <c r="P1911" s="206"/>
      <c r="Q1911" s="203"/>
      <c r="R1911" s="203"/>
      <c r="S1911" s="203"/>
      <c r="T1911" s="203"/>
      <c r="U1911" s="203"/>
      <c r="V1911" s="203"/>
      <c r="W1911" s="203"/>
      <c r="X1911" s="203"/>
      <c r="Y1911" s="203"/>
      <c r="Z1911" s="203"/>
      <c r="AA1911" s="203"/>
      <c r="AB1911" s="203"/>
      <c r="AC1911" s="203"/>
      <c r="AD1911" s="203"/>
      <c r="AE1911" s="203"/>
      <c r="AF1911" s="203"/>
      <c r="AG1911" s="203"/>
      <c r="AH1911" s="203"/>
      <c r="AI1911" s="203"/>
      <c r="AJ1911" s="203"/>
      <c r="AK1911" s="203"/>
      <c r="AL1911" s="203"/>
      <c r="AM1911" s="203"/>
      <c r="AN1911" s="203"/>
      <c r="AO1911" s="203"/>
      <c r="AP1911" s="203"/>
      <c r="AQ1911" s="203"/>
      <c r="AR1911" s="203"/>
      <c r="AS1911" s="203"/>
      <c r="AT1911" s="203"/>
      <c r="AU1911" s="203"/>
      <c r="AV1911" s="203"/>
      <c r="AW1911" s="203"/>
      <c r="AX1911" s="203"/>
      <c r="AY1911" s="203"/>
      <c r="AZ1911" s="203"/>
      <c r="BA1911" s="203"/>
      <c r="BB1911" s="203"/>
      <c r="BC1911" s="203"/>
      <c r="BD1911" s="203"/>
      <c r="BE1911" s="203"/>
      <c r="BF1911" s="203"/>
      <c r="BG1911" s="203"/>
      <c r="BH1911" s="203"/>
      <c r="BI1911" s="203"/>
      <c r="BJ1911" s="203"/>
      <c r="BK1911" s="203"/>
      <c r="BL1911" s="203"/>
    </row>
    <row r="1912" spans="1:64" ht="12.75" customHeight="1" x14ac:dyDescent="0.2">
      <c r="A1912" s="203" t="s">
        <v>171</v>
      </c>
      <c r="B1912" s="203" t="s">
        <v>4104</v>
      </c>
      <c r="C1912" s="203" t="s">
        <v>3142</v>
      </c>
      <c r="D1912" s="214">
        <v>34616</v>
      </c>
      <c r="E1912" s="203" t="s">
        <v>2585</v>
      </c>
      <c r="F1912" s="203" t="s">
        <v>3422</v>
      </c>
      <c r="G1912" s="203" t="s">
        <v>4735</v>
      </c>
      <c r="H1912" s="203" t="s">
        <v>4028</v>
      </c>
      <c r="I1912" s="203" t="s">
        <v>4028</v>
      </c>
      <c r="J1912" s="203" t="s">
        <v>4028</v>
      </c>
      <c r="K1912" s="203" t="s">
        <v>4028</v>
      </c>
      <c r="L1912" s="203" t="s">
        <v>4028</v>
      </c>
      <c r="M1912" s="203" t="s">
        <v>4028</v>
      </c>
      <c r="N1912" s="203" t="s">
        <v>4028</v>
      </c>
      <c r="O1912" s="203" t="s">
        <v>4028</v>
      </c>
      <c r="P1912" s="203" t="s">
        <v>4028</v>
      </c>
      <c r="Q1912" s="203"/>
      <c r="R1912" s="203"/>
      <c r="S1912" s="203"/>
      <c r="T1912" s="203" t="s">
        <v>4028</v>
      </c>
      <c r="U1912" s="203" t="s">
        <v>4028</v>
      </c>
      <c r="V1912" s="203" t="s">
        <v>4028</v>
      </c>
      <c r="W1912" s="203" t="s">
        <v>4028</v>
      </c>
      <c r="X1912" s="203" t="s">
        <v>4028</v>
      </c>
      <c r="Y1912" s="203" t="s">
        <v>4028</v>
      </c>
      <c r="Z1912" s="203" t="s">
        <v>4028</v>
      </c>
      <c r="AA1912" s="203" t="s">
        <v>4028</v>
      </c>
      <c r="AB1912" s="203" t="s">
        <v>4028</v>
      </c>
      <c r="AC1912" s="203" t="s">
        <v>4028</v>
      </c>
      <c r="AD1912" s="203" t="s">
        <v>4028</v>
      </c>
      <c r="AE1912" s="203" t="s">
        <v>4028</v>
      </c>
      <c r="AF1912" s="203" t="s">
        <v>4028</v>
      </c>
      <c r="AG1912" s="203" t="s">
        <v>4028</v>
      </c>
      <c r="AH1912" s="203" t="s">
        <v>4028</v>
      </c>
      <c r="AI1912" s="203" t="s">
        <v>4028</v>
      </c>
      <c r="AJ1912" s="203" t="s">
        <v>4028</v>
      </c>
      <c r="AK1912" s="203" t="s">
        <v>4028</v>
      </c>
      <c r="AL1912" s="203"/>
      <c r="AM1912" s="203"/>
      <c r="AN1912" s="203"/>
      <c r="AO1912" s="203"/>
      <c r="AP1912" s="203"/>
      <c r="AQ1912" s="203"/>
      <c r="AR1912" s="203"/>
      <c r="AS1912" s="203"/>
      <c r="AT1912" s="203"/>
      <c r="AU1912" s="203"/>
      <c r="AV1912" s="203"/>
      <c r="AW1912" s="203"/>
      <c r="AX1912" s="203"/>
      <c r="AY1912" s="203"/>
      <c r="AZ1912" s="203"/>
      <c r="BA1912" s="203"/>
      <c r="BB1912" s="203"/>
      <c r="BC1912" s="203"/>
      <c r="BD1912" s="203"/>
      <c r="BE1912" s="203"/>
      <c r="BF1912" s="203"/>
      <c r="BG1912" s="203"/>
      <c r="BH1912" s="203"/>
      <c r="BI1912" s="203"/>
      <c r="BJ1912" s="203"/>
      <c r="BK1912" s="203"/>
      <c r="BL1912" s="203"/>
    </row>
    <row r="1913" spans="1:64" ht="12.75" customHeight="1" x14ac:dyDescent="0.2">
      <c r="A1913" s="203" t="s">
        <v>364</v>
      </c>
      <c r="B1913" s="203" t="s">
        <v>4160</v>
      </c>
      <c r="C1913" s="203" t="s">
        <v>2732</v>
      </c>
      <c r="D1913" s="214">
        <v>34942</v>
      </c>
      <c r="E1913" s="203" t="s">
        <v>2583</v>
      </c>
      <c r="F1913" s="203" t="s">
        <v>2583</v>
      </c>
      <c r="G1913" s="203" t="s">
        <v>4738</v>
      </c>
      <c r="H1913" s="203" t="s">
        <v>171</v>
      </c>
      <c r="I1913" s="203" t="s">
        <v>506</v>
      </c>
      <c r="J1913" s="203" t="s">
        <v>328</v>
      </c>
      <c r="K1913" s="203" t="s">
        <v>171</v>
      </c>
      <c r="L1913" s="203" t="s">
        <v>506</v>
      </c>
      <c r="M1913" s="203" t="s">
        <v>328</v>
      </c>
      <c r="N1913" s="203" t="s">
        <v>327</v>
      </c>
      <c r="O1913" s="203" t="s">
        <v>506</v>
      </c>
      <c r="P1913" s="203" t="s">
        <v>328</v>
      </c>
      <c r="Q1913" s="203"/>
      <c r="R1913" s="203"/>
      <c r="S1913" s="203"/>
      <c r="T1913" s="203">
        <v>0</v>
      </c>
      <c r="U1913" s="203">
        <v>0</v>
      </c>
      <c r="V1913" s="203">
        <v>0</v>
      </c>
      <c r="W1913" s="203">
        <v>0</v>
      </c>
      <c r="X1913" s="203">
        <v>0</v>
      </c>
      <c r="Y1913" s="203">
        <v>0</v>
      </c>
      <c r="Z1913" s="203">
        <v>0</v>
      </c>
      <c r="AA1913" s="203">
        <v>0</v>
      </c>
      <c r="AB1913" s="203">
        <v>0</v>
      </c>
      <c r="AC1913" s="203">
        <v>0</v>
      </c>
      <c r="AD1913" s="203">
        <v>0</v>
      </c>
      <c r="AE1913" s="203">
        <v>0</v>
      </c>
      <c r="AF1913" s="203">
        <v>0</v>
      </c>
      <c r="AG1913" s="203">
        <v>0</v>
      </c>
      <c r="AH1913" s="203">
        <v>0</v>
      </c>
      <c r="AI1913" s="203">
        <v>0</v>
      </c>
      <c r="AJ1913" s="203">
        <v>0</v>
      </c>
      <c r="AK1913" s="203">
        <v>0</v>
      </c>
      <c r="AL1913" s="203"/>
      <c r="AM1913" s="203"/>
      <c r="AN1913" s="203"/>
      <c r="AO1913" s="203"/>
      <c r="AP1913" s="203"/>
      <c r="AQ1913" s="203"/>
      <c r="AR1913" s="203"/>
      <c r="AS1913" s="203"/>
      <c r="AT1913" s="203"/>
      <c r="AU1913" s="203"/>
      <c r="AV1913" s="203"/>
      <c r="AW1913" s="203"/>
      <c r="AX1913" s="203"/>
      <c r="AY1913" s="203"/>
      <c r="AZ1913" s="203"/>
      <c r="BA1913" s="203"/>
      <c r="BB1913" s="203"/>
      <c r="BC1913" s="203"/>
      <c r="BD1913" s="203"/>
      <c r="BE1913" s="203"/>
      <c r="BF1913" s="203"/>
      <c r="BG1913" s="203"/>
      <c r="BH1913" s="203"/>
      <c r="BI1913" s="203"/>
      <c r="BJ1913" s="203"/>
      <c r="BK1913" s="203"/>
      <c r="BL1913" s="203"/>
    </row>
    <row r="1914" spans="1:64" ht="12.75" customHeight="1" x14ac:dyDescent="0.2">
      <c r="A1914" s="203" t="s">
        <v>364</v>
      </c>
      <c r="B1914" s="203" t="s">
        <v>4263</v>
      </c>
      <c r="C1914" s="203" t="s">
        <v>3971</v>
      </c>
      <c r="D1914" s="214">
        <v>35143</v>
      </c>
      <c r="E1914" s="203" t="s">
        <v>3076</v>
      </c>
      <c r="F1914" s="203" t="s">
        <v>4034</v>
      </c>
      <c r="G1914" s="203" t="s">
        <v>4738</v>
      </c>
      <c r="H1914" s="203" t="s">
        <v>364</v>
      </c>
      <c r="I1914" s="203" t="s">
        <v>55</v>
      </c>
      <c r="J1914" s="203" t="s">
        <v>1061</v>
      </c>
      <c r="K1914" s="203"/>
      <c r="L1914" s="203"/>
      <c r="M1914" s="203"/>
      <c r="N1914" s="203"/>
      <c r="O1914" s="203"/>
      <c r="P1914" s="203"/>
      <c r="Q1914" s="203"/>
      <c r="R1914" s="203"/>
      <c r="S1914" s="203"/>
      <c r="T1914" s="203"/>
      <c r="U1914" s="203"/>
      <c r="V1914" s="203"/>
      <c r="W1914" s="203"/>
      <c r="X1914" s="203"/>
      <c r="Y1914" s="203"/>
      <c r="Z1914" s="203"/>
      <c r="AA1914" s="203"/>
      <c r="AB1914" s="203"/>
      <c r="AC1914" s="203"/>
      <c r="AD1914" s="203"/>
      <c r="AE1914" s="203"/>
      <c r="AF1914" s="203"/>
      <c r="AG1914" s="203"/>
      <c r="AH1914" s="203"/>
      <c r="AI1914" s="203"/>
      <c r="AJ1914" s="203"/>
      <c r="AK1914" s="203"/>
      <c r="AL1914" s="203"/>
      <c r="AM1914" s="203"/>
      <c r="AN1914" s="203"/>
      <c r="AO1914" s="203"/>
      <c r="AP1914" s="203"/>
      <c r="AQ1914" s="203"/>
      <c r="AR1914" s="203"/>
      <c r="AS1914" s="203"/>
      <c r="AT1914" s="203"/>
      <c r="AU1914" s="203"/>
      <c r="AV1914" s="203"/>
      <c r="AW1914" s="203"/>
      <c r="AX1914" s="203"/>
      <c r="AY1914" s="203"/>
      <c r="AZ1914" s="203"/>
      <c r="BA1914" s="203"/>
      <c r="BB1914" s="203"/>
      <c r="BC1914" s="203"/>
      <c r="BD1914" s="203"/>
      <c r="BE1914" s="203"/>
      <c r="BF1914" s="203"/>
      <c r="BG1914" s="203"/>
      <c r="BH1914" s="203"/>
      <c r="BI1914" s="203"/>
      <c r="BJ1914" s="203"/>
      <c r="BK1914" s="203"/>
      <c r="BL1914" s="203"/>
    </row>
    <row r="1915" spans="1:64" s="27" customFormat="1" ht="12.75" customHeight="1" x14ac:dyDescent="0.2">
      <c r="A1915" s="10" t="s">
        <v>529</v>
      </c>
      <c r="B1915" s="10" t="s">
        <v>229</v>
      </c>
      <c r="C1915" s="202" t="s">
        <v>1747</v>
      </c>
      <c r="D1915" s="221">
        <v>33203</v>
      </c>
      <c r="E1915" s="5" t="s">
        <v>1584</v>
      </c>
      <c r="F1915" s="194" t="s">
        <v>4975</v>
      </c>
      <c r="G1915" s="201" t="s">
        <v>4771</v>
      </c>
    </row>
    <row r="1916" spans="1:64" s="27" customFormat="1" ht="12.75" customHeight="1" x14ac:dyDescent="0.2">
      <c r="A1916" s="10" t="s">
        <v>364</v>
      </c>
      <c r="B1916" s="10" t="s">
        <v>4275</v>
      </c>
      <c r="C1916" s="202" t="s">
        <v>4295</v>
      </c>
      <c r="D1916" s="221">
        <v>34134</v>
      </c>
      <c r="E1916" s="5" t="s">
        <v>4513</v>
      </c>
      <c r="F1916" s="194" t="s">
        <v>4976</v>
      </c>
      <c r="G1916" s="201" t="s">
        <v>4738</v>
      </c>
    </row>
    <row r="1917" spans="1:64" s="27" customFormat="1" ht="12.75" customHeight="1" x14ac:dyDescent="0.2">
      <c r="A1917" s="10" t="s">
        <v>364</v>
      </c>
      <c r="B1917" s="10" t="s">
        <v>446</v>
      </c>
      <c r="C1917" s="8" t="s">
        <v>4978</v>
      </c>
      <c r="D1917" s="221">
        <v>35898</v>
      </c>
      <c r="E1917" s="5" t="s">
        <v>4513</v>
      </c>
      <c r="F1917" s="194" t="s">
        <v>4977</v>
      </c>
      <c r="G1917" s="201" t="s">
        <v>3420</v>
      </c>
    </row>
    <row r="1918" spans="1:64" ht="12.75" customHeight="1" x14ac:dyDescent="0.2">
      <c r="A1918" s="203" t="s">
        <v>4029</v>
      </c>
      <c r="B1918" s="203" t="s">
        <v>4028</v>
      </c>
      <c r="C1918" s="203" t="s">
        <v>1441</v>
      </c>
      <c r="D1918" s="214">
        <v>33652</v>
      </c>
      <c r="E1918" s="203" t="s">
        <v>1574</v>
      </c>
      <c r="F1918" s="203" t="s">
        <v>2165</v>
      </c>
      <c r="G1918" s="203" t="s">
        <v>4028</v>
      </c>
      <c r="H1918" s="203" t="s">
        <v>366</v>
      </c>
      <c r="I1918" s="203" t="s">
        <v>111</v>
      </c>
      <c r="J1918" s="203" t="s">
        <v>1060</v>
      </c>
      <c r="K1918" s="203" t="s">
        <v>366</v>
      </c>
      <c r="L1918" s="203" t="s">
        <v>111</v>
      </c>
      <c r="M1918" s="203" t="s">
        <v>1366</v>
      </c>
      <c r="N1918" s="203" t="s">
        <v>368</v>
      </c>
      <c r="O1918" s="203" t="s">
        <v>111</v>
      </c>
      <c r="P1918" s="203" t="s">
        <v>1084</v>
      </c>
      <c r="Q1918" s="203" t="s">
        <v>532</v>
      </c>
      <c r="R1918" s="203" t="s">
        <v>111</v>
      </c>
      <c r="S1918" s="203" t="s">
        <v>1066</v>
      </c>
      <c r="T1918" s="203" t="s">
        <v>366</v>
      </c>
      <c r="U1918" s="203" t="s">
        <v>111</v>
      </c>
      <c r="V1918" s="203" t="s">
        <v>1059</v>
      </c>
      <c r="W1918" s="203" t="s">
        <v>366</v>
      </c>
      <c r="X1918" s="203" t="s">
        <v>111</v>
      </c>
      <c r="Y1918" s="203" t="s">
        <v>1059</v>
      </c>
      <c r="Z1918" s="203">
        <v>0</v>
      </c>
      <c r="AA1918" s="203">
        <v>0</v>
      </c>
      <c r="AB1918" s="203">
        <v>0</v>
      </c>
      <c r="AC1918" s="203">
        <v>0</v>
      </c>
      <c r="AD1918" s="203">
        <v>0</v>
      </c>
      <c r="AE1918" s="203">
        <v>0</v>
      </c>
      <c r="AF1918" s="203">
        <v>0</v>
      </c>
      <c r="AG1918" s="203">
        <v>0</v>
      </c>
      <c r="AH1918" s="203">
        <v>0</v>
      </c>
      <c r="AI1918" s="203">
        <v>0</v>
      </c>
      <c r="AJ1918" s="203">
        <v>0</v>
      </c>
      <c r="AK1918" s="203">
        <v>0</v>
      </c>
      <c r="AL1918" s="203"/>
      <c r="AM1918" s="203"/>
      <c r="AN1918" s="203"/>
      <c r="AO1918" s="203"/>
      <c r="AP1918" s="203"/>
      <c r="AQ1918" s="203"/>
      <c r="AR1918" s="203"/>
      <c r="AS1918" s="203"/>
      <c r="AT1918" s="203"/>
      <c r="AU1918" s="203"/>
      <c r="AV1918" s="203"/>
      <c r="AW1918" s="203"/>
      <c r="AX1918" s="203"/>
      <c r="AY1918" s="203"/>
      <c r="AZ1918" s="203"/>
      <c r="BA1918" s="203"/>
      <c r="BB1918" s="203"/>
      <c r="BC1918" s="203"/>
      <c r="BD1918" s="203"/>
      <c r="BE1918" s="203"/>
      <c r="BF1918" s="203"/>
      <c r="BG1918" s="203"/>
      <c r="BH1918" s="203"/>
      <c r="BI1918" s="203"/>
      <c r="BJ1918" s="203"/>
      <c r="BK1918" s="203"/>
      <c r="BL1918" s="203"/>
    </row>
    <row r="1919" spans="1:64" ht="12.75" customHeight="1" x14ac:dyDescent="0.2">
      <c r="A1919" s="203" t="s">
        <v>4029</v>
      </c>
      <c r="B1919" s="203" t="s">
        <v>4028</v>
      </c>
      <c r="C1919" s="203" t="s">
        <v>706</v>
      </c>
      <c r="D1919" s="214">
        <v>32665</v>
      </c>
      <c r="E1919" s="203" t="s">
        <v>753</v>
      </c>
      <c r="F1919" s="203" t="s">
        <v>2165</v>
      </c>
      <c r="G1919" s="203" t="s">
        <v>4028</v>
      </c>
      <c r="H1919" s="203" t="s">
        <v>327</v>
      </c>
      <c r="I1919" s="203" t="s">
        <v>460</v>
      </c>
      <c r="J1919" s="203" t="s">
        <v>328</v>
      </c>
      <c r="K1919" s="203" t="s">
        <v>327</v>
      </c>
      <c r="L1919" s="203" t="s">
        <v>460</v>
      </c>
      <c r="M1919" s="203" t="s">
        <v>60</v>
      </c>
      <c r="N1919" s="203" t="s">
        <v>327</v>
      </c>
      <c r="O1919" s="203" t="s">
        <v>460</v>
      </c>
      <c r="P1919" s="203" t="s">
        <v>60</v>
      </c>
      <c r="Q1919" s="203" t="s">
        <v>529</v>
      </c>
      <c r="R1919" s="203" t="s">
        <v>386</v>
      </c>
      <c r="S1919" s="203" t="s">
        <v>328</v>
      </c>
      <c r="T1919" s="203" t="s">
        <v>327</v>
      </c>
      <c r="U1919" s="203" t="s">
        <v>30</v>
      </c>
      <c r="V1919" s="203" t="s">
        <v>60</v>
      </c>
      <c r="W1919" s="203" t="s">
        <v>327</v>
      </c>
      <c r="X1919" s="203" t="s">
        <v>30</v>
      </c>
      <c r="Y1919" s="203" t="s">
        <v>60</v>
      </c>
      <c r="Z1919" s="203" t="s">
        <v>327</v>
      </c>
      <c r="AA1919" s="203" t="s">
        <v>30</v>
      </c>
      <c r="AB1919" s="203" t="s">
        <v>60</v>
      </c>
      <c r="AC1919" s="203" t="s">
        <v>327</v>
      </c>
      <c r="AD1919" s="203" t="s">
        <v>30</v>
      </c>
      <c r="AE1919" s="203" t="s">
        <v>328</v>
      </c>
      <c r="AF1919" s="203" t="s">
        <v>364</v>
      </c>
      <c r="AG1919" s="203" t="s">
        <v>30</v>
      </c>
      <c r="AH1919" s="203" t="s">
        <v>365</v>
      </c>
      <c r="AI1919" s="203">
        <v>0</v>
      </c>
      <c r="AJ1919" s="203">
        <v>0</v>
      </c>
      <c r="AK1919" s="203">
        <v>0</v>
      </c>
      <c r="AL1919" s="203"/>
      <c r="AM1919" s="203"/>
      <c r="AN1919" s="203"/>
      <c r="AO1919" s="203"/>
      <c r="AP1919" s="203"/>
      <c r="AQ1919" s="203"/>
      <c r="AR1919" s="203"/>
      <c r="AS1919" s="203"/>
      <c r="AT1919" s="203"/>
      <c r="AU1919" s="203"/>
      <c r="AV1919" s="203"/>
      <c r="AW1919" s="203"/>
      <c r="AX1919" s="203"/>
      <c r="AY1919" s="203"/>
      <c r="AZ1919" s="203"/>
      <c r="BA1919" s="203"/>
      <c r="BB1919" s="203"/>
      <c r="BC1919" s="203"/>
      <c r="BD1919" s="203"/>
      <c r="BE1919" s="203"/>
      <c r="BF1919" s="203"/>
      <c r="BG1919" s="203"/>
      <c r="BH1919" s="203"/>
      <c r="BI1919" s="203"/>
      <c r="BJ1919" s="203"/>
      <c r="BK1919" s="203"/>
      <c r="BL1919" s="203"/>
    </row>
    <row r="1920" spans="1:64" ht="12.75" customHeight="1" x14ac:dyDescent="0.2">
      <c r="A1920" s="203" t="s">
        <v>4028</v>
      </c>
      <c r="B1920" s="203" t="s">
        <v>4028</v>
      </c>
      <c r="C1920" s="203" t="s">
        <v>1711</v>
      </c>
      <c r="D1920" s="214">
        <v>32783</v>
      </c>
      <c r="E1920" s="203" t="s">
        <v>1001</v>
      </c>
      <c r="F1920" s="203" t="s">
        <v>2167</v>
      </c>
      <c r="G1920" s="203" t="s">
        <v>4028</v>
      </c>
      <c r="H1920" s="203" t="s">
        <v>327</v>
      </c>
      <c r="I1920" s="203" t="s">
        <v>369</v>
      </c>
      <c r="J1920" s="203" t="s">
        <v>365</v>
      </c>
      <c r="K1920" s="203" t="s">
        <v>364</v>
      </c>
      <c r="L1920" s="203" t="s">
        <v>23</v>
      </c>
      <c r="M1920" s="203" t="s">
        <v>1061</v>
      </c>
      <c r="N1920" s="203" t="s">
        <v>529</v>
      </c>
      <c r="O1920" s="203" t="s">
        <v>103</v>
      </c>
      <c r="P1920" s="203" t="s">
        <v>60</v>
      </c>
      <c r="Q1920" s="203" t="s">
        <v>529</v>
      </c>
      <c r="R1920" s="203" t="s">
        <v>103</v>
      </c>
      <c r="S1920" s="203" t="s">
        <v>328</v>
      </c>
      <c r="T1920" s="203">
        <v>0</v>
      </c>
      <c r="U1920" s="203">
        <v>0</v>
      </c>
      <c r="V1920" s="203">
        <v>0</v>
      </c>
      <c r="W1920" s="203">
        <v>0</v>
      </c>
      <c r="X1920" s="203">
        <v>0</v>
      </c>
      <c r="Y1920" s="203">
        <v>0</v>
      </c>
      <c r="Z1920" s="203" t="s">
        <v>364</v>
      </c>
      <c r="AA1920" s="203" t="s">
        <v>39</v>
      </c>
      <c r="AB1920" s="203" t="s">
        <v>1061</v>
      </c>
      <c r="AC1920" s="203">
        <v>0</v>
      </c>
      <c r="AD1920" s="203">
        <v>0</v>
      </c>
      <c r="AE1920" s="203">
        <v>0</v>
      </c>
      <c r="AF1920" s="203">
        <v>0</v>
      </c>
      <c r="AG1920" s="203">
        <v>0</v>
      </c>
      <c r="AH1920" s="203">
        <v>0</v>
      </c>
      <c r="AI1920" s="203">
        <v>0</v>
      </c>
      <c r="AJ1920" s="203">
        <v>0</v>
      </c>
      <c r="AK1920" s="203">
        <v>0</v>
      </c>
      <c r="AL1920" s="203"/>
      <c r="AM1920" s="203"/>
      <c r="AN1920" s="203"/>
      <c r="AO1920" s="203"/>
      <c r="AP1920" s="203"/>
      <c r="AQ1920" s="203"/>
      <c r="AR1920" s="203"/>
      <c r="AS1920" s="203"/>
      <c r="AT1920" s="203"/>
      <c r="AU1920" s="203"/>
      <c r="AV1920" s="203"/>
      <c r="AW1920" s="203"/>
      <c r="AX1920" s="203"/>
      <c r="AY1920" s="203"/>
      <c r="AZ1920" s="203"/>
      <c r="BA1920" s="203"/>
      <c r="BB1920" s="203"/>
      <c r="BC1920" s="203"/>
      <c r="BD1920" s="203"/>
      <c r="BE1920" s="203"/>
      <c r="BF1920" s="203"/>
      <c r="BG1920" s="203"/>
      <c r="BH1920" s="203"/>
      <c r="BI1920" s="203"/>
      <c r="BJ1920" s="203"/>
      <c r="BK1920" s="203"/>
      <c r="BL1920" s="203"/>
    </row>
    <row r="1921" spans="1:256" ht="12.75" customHeight="1" x14ac:dyDescent="0.2">
      <c r="A1921" s="203" t="s">
        <v>4028</v>
      </c>
      <c r="B1921" s="203" t="s">
        <v>4028</v>
      </c>
      <c r="C1921" s="203" t="s">
        <v>1774</v>
      </c>
      <c r="D1921" s="214">
        <v>34407</v>
      </c>
      <c r="E1921" s="203" t="s">
        <v>2028</v>
      </c>
      <c r="F1921" s="203" t="s">
        <v>2164</v>
      </c>
      <c r="G1921" s="203" t="s">
        <v>4028</v>
      </c>
      <c r="H1921" s="203"/>
      <c r="I1921" s="203"/>
      <c r="J1921" s="203"/>
      <c r="K1921" s="203" t="s">
        <v>364</v>
      </c>
      <c r="L1921" s="203" t="s">
        <v>39</v>
      </c>
      <c r="M1921" s="203" t="s">
        <v>1061</v>
      </c>
      <c r="N1921" s="203" t="s">
        <v>202</v>
      </c>
      <c r="O1921" s="203">
        <v>0</v>
      </c>
      <c r="P1921" s="203">
        <v>0</v>
      </c>
      <c r="Q1921" s="203" t="s">
        <v>529</v>
      </c>
      <c r="R1921" s="203" t="s">
        <v>39</v>
      </c>
      <c r="S1921" s="203" t="s">
        <v>328</v>
      </c>
      <c r="T1921" s="203">
        <v>0</v>
      </c>
      <c r="U1921" s="203">
        <v>0</v>
      </c>
      <c r="V1921" s="203">
        <v>0</v>
      </c>
      <c r="W1921" s="203" t="s">
        <v>4028</v>
      </c>
      <c r="X1921" s="203" t="s">
        <v>4028</v>
      </c>
      <c r="Y1921" s="203" t="s">
        <v>4028</v>
      </c>
      <c r="Z1921" s="203" t="s">
        <v>4028</v>
      </c>
      <c r="AA1921" s="203" t="s">
        <v>4028</v>
      </c>
      <c r="AB1921" s="203" t="s">
        <v>4028</v>
      </c>
      <c r="AC1921" s="203">
        <v>0</v>
      </c>
      <c r="AD1921" s="203">
        <v>0</v>
      </c>
      <c r="AE1921" s="203">
        <v>0</v>
      </c>
      <c r="AF1921" s="203">
        <v>0</v>
      </c>
      <c r="AG1921" s="203">
        <v>0</v>
      </c>
      <c r="AH1921" s="203">
        <v>0</v>
      </c>
      <c r="AI1921" s="203">
        <v>0</v>
      </c>
      <c r="AJ1921" s="203">
        <v>0</v>
      </c>
      <c r="AK1921" s="203">
        <v>0</v>
      </c>
      <c r="AL1921" s="203"/>
      <c r="AM1921" s="203"/>
      <c r="AN1921" s="203"/>
      <c r="AO1921" s="203"/>
      <c r="AP1921" s="203"/>
      <c r="AQ1921" s="203"/>
      <c r="AR1921" s="203"/>
      <c r="AS1921" s="203"/>
      <c r="AT1921" s="203"/>
      <c r="AU1921" s="203"/>
      <c r="AV1921" s="203"/>
      <c r="AW1921" s="203"/>
      <c r="AX1921" s="203"/>
      <c r="AY1921" s="203"/>
      <c r="AZ1921" s="203"/>
      <c r="BA1921" s="203"/>
      <c r="BB1921" s="203"/>
      <c r="BC1921" s="203"/>
      <c r="BD1921" s="203"/>
      <c r="BE1921" s="203"/>
      <c r="BF1921" s="203"/>
      <c r="BG1921" s="203"/>
      <c r="BH1921" s="203"/>
      <c r="BI1921" s="203"/>
      <c r="BJ1921" s="203"/>
      <c r="BK1921" s="203"/>
      <c r="BL1921" s="203"/>
    </row>
    <row r="1922" spans="1:256" ht="12.75" customHeight="1" x14ac:dyDescent="0.2">
      <c r="A1922" s="203" t="s">
        <v>4028</v>
      </c>
      <c r="B1922" s="203" t="s">
        <v>4028</v>
      </c>
      <c r="C1922" s="203"/>
      <c r="D1922" s="214"/>
      <c r="E1922" s="203"/>
      <c r="F1922" s="203"/>
      <c r="G1922" s="203" t="s">
        <v>4028</v>
      </c>
      <c r="H1922" s="203"/>
      <c r="I1922" s="203"/>
      <c r="J1922" s="203"/>
      <c r="K1922" s="203" t="s">
        <v>4028</v>
      </c>
      <c r="L1922" s="203" t="s">
        <v>4028</v>
      </c>
      <c r="M1922" s="203" t="s">
        <v>4028</v>
      </c>
      <c r="N1922" s="203" t="s">
        <v>4028</v>
      </c>
      <c r="O1922" s="203" t="s">
        <v>4028</v>
      </c>
      <c r="P1922" s="203" t="s">
        <v>4028</v>
      </c>
      <c r="Q1922" s="203"/>
      <c r="R1922" s="203"/>
      <c r="S1922" s="203"/>
      <c r="T1922" s="203" t="s">
        <v>4028</v>
      </c>
      <c r="U1922" s="203" t="s">
        <v>4028</v>
      </c>
      <c r="V1922" s="203" t="s">
        <v>4028</v>
      </c>
      <c r="W1922" s="203" t="s">
        <v>4028</v>
      </c>
      <c r="X1922" s="203" t="s">
        <v>4028</v>
      </c>
      <c r="Y1922" s="203" t="s">
        <v>4028</v>
      </c>
      <c r="Z1922" s="203" t="s">
        <v>4028</v>
      </c>
      <c r="AA1922" s="203" t="s">
        <v>4028</v>
      </c>
      <c r="AB1922" s="203" t="s">
        <v>4028</v>
      </c>
      <c r="AC1922" s="203" t="s">
        <v>4028</v>
      </c>
      <c r="AD1922" s="203" t="s">
        <v>4028</v>
      </c>
      <c r="AE1922" s="203" t="s">
        <v>4028</v>
      </c>
      <c r="AF1922" s="203" t="s">
        <v>4028</v>
      </c>
      <c r="AG1922" s="203" t="s">
        <v>4028</v>
      </c>
      <c r="AH1922" s="203" t="s">
        <v>4028</v>
      </c>
      <c r="AI1922" s="203" t="s">
        <v>4028</v>
      </c>
      <c r="AJ1922" s="203" t="s">
        <v>4028</v>
      </c>
      <c r="AK1922" s="203" t="s">
        <v>4028</v>
      </c>
      <c r="AL1922" s="203"/>
      <c r="AM1922" s="203"/>
      <c r="AN1922" s="203"/>
      <c r="AO1922" s="203"/>
      <c r="AP1922" s="203"/>
      <c r="AQ1922" s="203"/>
      <c r="AR1922" s="203"/>
      <c r="AS1922" s="203"/>
      <c r="AT1922" s="203"/>
      <c r="AU1922" s="203"/>
      <c r="AV1922" s="203"/>
      <c r="AW1922" s="203"/>
      <c r="AX1922" s="203"/>
      <c r="AY1922" s="203"/>
      <c r="AZ1922" s="203"/>
      <c r="BA1922" s="203"/>
      <c r="BB1922" s="203"/>
      <c r="BC1922" s="203"/>
      <c r="BD1922" s="203"/>
      <c r="BE1922" s="203"/>
      <c r="BF1922" s="203"/>
      <c r="BG1922" s="203"/>
      <c r="BH1922" s="203"/>
      <c r="BI1922" s="203"/>
      <c r="BJ1922" s="203"/>
      <c r="BK1922" s="203"/>
      <c r="BL1922" s="203"/>
    </row>
    <row r="1923" spans="1:256" ht="12.75" customHeight="1" x14ac:dyDescent="0.2">
      <c r="A1923" s="203" t="s">
        <v>4527</v>
      </c>
      <c r="B1923" s="203" t="s">
        <v>4449</v>
      </c>
      <c r="C1923" s="203" t="s">
        <v>2860</v>
      </c>
      <c r="D1923" s="214">
        <v>34445</v>
      </c>
      <c r="E1923" s="203" t="s">
        <v>2031</v>
      </c>
      <c r="F1923" s="203" t="s">
        <v>2601</v>
      </c>
      <c r="G1923" s="203" t="s">
        <v>3420</v>
      </c>
      <c r="H1923" s="203"/>
      <c r="I1923" s="203"/>
      <c r="J1923" s="203"/>
      <c r="K1923" s="203" t="s">
        <v>273</v>
      </c>
      <c r="L1923" s="203" t="s">
        <v>386</v>
      </c>
      <c r="M1923" s="203">
        <v>0</v>
      </c>
      <c r="N1923" s="203" t="s">
        <v>248</v>
      </c>
      <c r="O1923" s="203" t="s">
        <v>386</v>
      </c>
      <c r="P1923" s="203">
        <v>0</v>
      </c>
      <c r="Q1923" s="203"/>
      <c r="R1923" s="203"/>
      <c r="S1923" s="203"/>
      <c r="T1923" s="203">
        <v>0</v>
      </c>
      <c r="U1923" s="203">
        <v>0</v>
      </c>
      <c r="V1923" s="203">
        <v>0</v>
      </c>
      <c r="W1923" s="203">
        <v>0</v>
      </c>
      <c r="X1923" s="203">
        <v>0</v>
      </c>
      <c r="Y1923" s="203">
        <v>0</v>
      </c>
      <c r="Z1923" s="203">
        <v>0</v>
      </c>
      <c r="AA1923" s="203">
        <v>0</v>
      </c>
      <c r="AB1923" s="203">
        <v>0</v>
      </c>
      <c r="AC1923" s="203">
        <v>0</v>
      </c>
      <c r="AD1923" s="203">
        <v>0</v>
      </c>
      <c r="AE1923" s="203">
        <v>0</v>
      </c>
      <c r="AF1923" s="203">
        <v>0</v>
      </c>
      <c r="AG1923" s="203">
        <v>0</v>
      </c>
      <c r="AH1923" s="203">
        <v>0</v>
      </c>
      <c r="AI1923" s="203">
        <v>0</v>
      </c>
      <c r="AJ1923" s="203">
        <v>0</v>
      </c>
      <c r="AK1923" s="203">
        <v>0</v>
      </c>
      <c r="AL1923" s="203"/>
      <c r="AM1923" s="203"/>
      <c r="AN1923" s="203"/>
      <c r="AO1923" s="203"/>
      <c r="AP1923" s="203"/>
      <c r="AQ1923" s="203"/>
      <c r="AR1923" s="203"/>
      <c r="AS1923" s="203"/>
      <c r="AT1923" s="203"/>
      <c r="AU1923" s="203"/>
      <c r="AV1923" s="203"/>
      <c r="AW1923" s="203"/>
      <c r="AX1923" s="203"/>
      <c r="AY1923" s="203"/>
      <c r="AZ1923" s="203"/>
      <c r="BA1923" s="203"/>
      <c r="BB1923" s="203"/>
      <c r="BC1923" s="203"/>
      <c r="BD1923" s="203"/>
      <c r="BE1923" s="203"/>
      <c r="BF1923" s="203"/>
      <c r="BG1923" s="203"/>
      <c r="BH1923" s="203"/>
      <c r="BI1923" s="203"/>
      <c r="BJ1923" s="203"/>
      <c r="BK1923" s="203"/>
      <c r="BL1923" s="203"/>
    </row>
    <row r="1924" spans="1:256" ht="12.75" customHeight="1" x14ac:dyDescent="0.2">
      <c r="A1924" s="203" t="s">
        <v>370</v>
      </c>
      <c r="B1924" s="203" t="s">
        <v>237</v>
      </c>
      <c r="C1924" s="203" t="s">
        <v>4019</v>
      </c>
      <c r="D1924" s="214">
        <v>35004</v>
      </c>
      <c r="E1924" s="203" t="s">
        <v>3448</v>
      </c>
      <c r="F1924" s="203"/>
      <c r="G1924" s="203" t="s">
        <v>4028</v>
      </c>
      <c r="H1924" s="203" t="s">
        <v>4028</v>
      </c>
      <c r="I1924" s="203" t="s">
        <v>4028</v>
      </c>
      <c r="J1924" s="203"/>
      <c r="K1924" s="203"/>
      <c r="L1924" s="203"/>
      <c r="M1924" s="203"/>
      <c r="N1924" s="203"/>
      <c r="O1924" s="203"/>
      <c r="P1924" s="203"/>
      <c r="Q1924" s="203"/>
      <c r="R1924" s="203"/>
      <c r="S1924" s="203"/>
      <c r="T1924" s="203"/>
      <c r="U1924" s="203"/>
      <c r="V1924" s="203"/>
      <c r="W1924" s="203"/>
      <c r="X1924" s="203"/>
      <c r="Y1924" s="203"/>
      <c r="Z1924" s="203"/>
      <c r="AA1924" s="203"/>
      <c r="AB1924" s="203"/>
      <c r="AC1924" s="203"/>
      <c r="AD1924" s="203"/>
      <c r="AE1924" s="203"/>
      <c r="AF1924" s="203"/>
      <c r="AG1924" s="203"/>
      <c r="AH1924" s="203"/>
      <c r="AI1924" s="203"/>
      <c r="AJ1924" s="203"/>
      <c r="AK1924" s="203"/>
      <c r="AL1924" s="203"/>
      <c r="AM1924" s="203"/>
      <c r="AN1924" s="203"/>
      <c r="AO1924" s="203"/>
      <c r="AP1924" s="203"/>
      <c r="AQ1924" s="203"/>
      <c r="AR1924" s="203"/>
      <c r="AS1924" s="203"/>
      <c r="AT1924" s="203"/>
      <c r="AU1924" s="203"/>
      <c r="AV1924" s="203"/>
      <c r="AW1924" s="203"/>
      <c r="AX1924" s="203"/>
      <c r="AY1924" s="203"/>
      <c r="AZ1924" s="203"/>
      <c r="BA1924" s="203"/>
      <c r="BB1924" s="203"/>
      <c r="BC1924" s="203"/>
      <c r="BD1924" s="203"/>
      <c r="BE1924" s="203"/>
      <c r="BF1924" s="203"/>
      <c r="BG1924" s="203"/>
      <c r="BH1924" s="203"/>
      <c r="BI1924" s="203"/>
      <c r="BJ1924" s="203"/>
      <c r="BK1924" s="203"/>
      <c r="BL1924" s="203"/>
    </row>
    <row r="1925" spans="1:256" ht="12.75" customHeight="1" x14ac:dyDescent="0.2">
      <c r="A1925" s="205" t="s">
        <v>339</v>
      </c>
      <c r="B1925" s="205" t="s">
        <v>460</v>
      </c>
      <c r="C1925" s="203" t="s">
        <v>4128</v>
      </c>
      <c r="D1925" s="215">
        <v>33554</v>
      </c>
      <c r="E1925" s="216" t="s">
        <v>1225</v>
      </c>
      <c r="F1925" s="216" t="s">
        <v>4515</v>
      </c>
      <c r="G1925" s="216"/>
      <c r="H1925" s="205"/>
      <c r="I1925" s="205"/>
      <c r="J1925" s="216"/>
      <c r="K1925" s="205"/>
      <c r="L1925" s="205"/>
      <c r="M1925" s="216"/>
      <c r="N1925" s="203"/>
      <c r="O1925" s="205"/>
      <c r="P1925" s="206"/>
      <c r="Q1925" s="203" t="s">
        <v>339</v>
      </c>
      <c r="R1925" s="205" t="s">
        <v>55</v>
      </c>
      <c r="S1925" s="206"/>
      <c r="T1925" s="203" t="s">
        <v>339</v>
      </c>
      <c r="U1925" s="205" t="s">
        <v>55</v>
      </c>
      <c r="V1925" s="206"/>
      <c r="W1925" s="203" t="s">
        <v>339</v>
      </c>
      <c r="X1925" s="205" t="s">
        <v>55</v>
      </c>
      <c r="Y1925" s="206"/>
      <c r="Z1925" s="203"/>
      <c r="AA1925" s="205"/>
      <c r="AB1925" s="206"/>
      <c r="AC1925" s="203"/>
      <c r="AD1925" s="205"/>
      <c r="AE1925" s="206"/>
      <c r="AF1925" s="203"/>
      <c r="AG1925" s="205"/>
      <c r="AH1925" s="206"/>
      <c r="AI1925" s="203"/>
      <c r="AJ1925" s="205"/>
      <c r="AK1925" s="206"/>
      <c r="AL1925" s="203"/>
      <c r="AM1925" s="205"/>
      <c r="AN1925" s="206"/>
      <c r="AO1925" s="203"/>
      <c r="AP1925" s="205"/>
      <c r="AQ1925" s="206"/>
      <c r="AR1925" s="203"/>
      <c r="AS1925" s="205"/>
      <c r="AT1925" s="206"/>
      <c r="AU1925" s="203"/>
      <c r="AV1925" s="205"/>
      <c r="AW1925" s="206"/>
      <c r="AX1925" s="203"/>
      <c r="AY1925" s="205"/>
      <c r="AZ1925" s="206"/>
      <c r="BA1925" s="203"/>
      <c r="BB1925" s="205"/>
      <c r="BC1925" s="206"/>
      <c r="BD1925" s="203"/>
      <c r="BE1925" s="203"/>
      <c r="BF1925" s="206"/>
      <c r="BG1925" s="205"/>
      <c r="BH1925" s="205"/>
      <c r="BI1925" s="205"/>
      <c r="BJ1925" s="205"/>
      <c r="BK1925" s="205"/>
      <c r="BL1925" s="205"/>
    </row>
    <row r="1926" spans="1:256" ht="12.75" customHeight="1" x14ac:dyDescent="0.2">
      <c r="A1926" s="203" t="s">
        <v>4044</v>
      </c>
      <c r="B1926" s="203" t="s">
        <v>4345</v>
      </c>
      <c r="C1926" s="203" t="s">
        <v>3464</v>
      </c>
      <c r="D1926" s="214">
        <v>35599</v>
      </c>
      <c r="E1926" s="203" t="s">
        <v>3460</v>
      </c>
      <c r="F1926" s="203" t="s">
        <v>3439</v>
      </c>
      <c r="G1926" s="203" t="s">
        <v>3420</v>
      </c>
      <c r="H1926" s="203" t="s">
        <v>4044</v>
      </c>
      <c r="I1926" s="203" t="s">
        <v>4345</v>
      </c>
      <c r="J1926" s="203"/>
      <c r="K1926" s="203"/>
      <c r="L1926" s="203"/>
      <c r="M1926" s="203"/>
      <c r="N1926" s="203"/>
      <c r="O1926" s="203"/>
      <c r="P1926" s="203"/>
      <c r="Q1926" s="203"/>
      <c r="R1926" s="203"/>
      <c r="S1926" s="203"/>
      <c r="T1926" s="203"/>
      <c r="U1926" s="203"/>
      <c r="V1926" s="203"/>
      <c r="W1926" s="203"/>
      <c r="X1926" s="203"/>
      <c r="Y1926" s="203"/>
      <c r="Z1926" s="203"/>
      <c r="AA1926" s="203"/>
      <c r="AB1926" s="203"/>
      <c r="AC1926" s="203"/>
      <c r="AD1926" s="203"/>
      <c r="AE1926" s="203"/>
      <c r="AF1926" s="203"/>
      <c r="AG1926" s="203"/>
      <c r="AH1926" s="203"/>
      <c r="AI1926" s="203"/>
      <c r="AJ1926" s="203"/>
      <c r="AK1926" s="203"/>
      <c r="AL1926" s="203"/>
      <c r="AM1926" s="203"/>
      <c r="AN1926" s="203"/>
      <c r="AO1926" s="203"/>
      <c r="AP1926" s="203"/>
      <c r="AQ1926" s="203"/>
      <c r="AR1926" s="203"/>
      <c r="AS1926" s="203"/>
      <c r="AT1926" s="203"/>
      <c r="AU1926" s="203"/>
      <c r="AV1926" s="203"/>
      <c r="AW1926" s="203"/>
      <c r="AX1926" s="203"/>
      <c r="AY1926" s="203"/>
      <c r="AZ1926" s="203"/>
      <c r="BA1926" s="203"/>
      <c r="BB1926" s="203"/>
      <c r="BC1926" s="203"/>
      <c r="BD1926" s="203"/>
      <c r="BE1926" s="203"/>
      <c r="BF1926" s="203"/>
      <c r="BG1926" s="203"/>
      <c r="BH1926" s="203"/>
      <c r="BI1926" s="203"/>
      <c r="BJ1926" s="203"/>
      <c r="BK1926" s="203"/>
      <c r="BL1926" s="203"/>
    </row>
    <row r="1927" spans="1:256" ht="12.75" customHeight="1" x14ac:dyDescent="0.2">
      <c r="A1927" s="203"/>
      <c r="B1927" s="203" t="s">
        <v>4028</v>
      </c>
      <c r="C1927" s="203"/>
      <c r="D1927" s="218"/>
      <c r="E1927" s="203"/>
      <c r="F1927" s="203"/>
      <c r="G1927" s="203" t="s">
        <v>4028</v>
      </c>
      <c r="H1927" s="203"/>
      <c r="I1927" s="203"/>
      <c r="J1927" s="203" t="s">
        <v>4028</v>
      </c>
      <c r="K1927" s="203" t="s">
        <v>4028</v>
      </c>
      <c r="L1927" s="203" t="s">
        <v>4028</v>
      </c>
      <c r="M1927" s="203" t="s">
        <v>4028</v>
      </c>
      <c r="N1927" s="203" t="s">
        <v>4028</v>
      </c>
      <c r="O1927" s="203" t="s">
        <v>4028</v>
      </c>
      <c r="P1927" s="203" t="s">
        <v>4028</v>
      </c>
      <c r="Q1927" s="203"/>
      <c r="R1927" s="203"/>
      <c r="S1927" s="203"/>
      <c r="T1927" s="203" t="s">
        <v>4028</v>
      </c>
      <c r="U1927" s="203" t="s">
        <v>4028</v>
      </c>
      <c r="V1927" s="203" t="s">
        <v>4028</v>
      </c>
      <c r="W1927" s="203" t="s">
        <v>4028</v>
      </c>
      <c r="X1927" s="203" t="s">
        <v>4028</v>
      </c>
      <c r="Y1927" s="203" t="s">
        <v>4028</v>
      </c>
      <c r="Z1927" s="203" t="s">
        <v>4028</v>
      </c>
      <c r="AA1927" s="203" t="s">
        <v>4028</v>
      </c>
      <c r="AB1927" s="203" t="s">
        <v>4028</v>
      </c>
      <c r="AC1927" s="203" t="s">
        <v>4028</v>
      </c>
      <c r="AD1927" s="203" t="s">
        <v>4028</v>
      </c>
      <c r="AE1927" s="203" t="s">
        <v>4028</v>
      </c>
      <c r="AF1927" s="203" t="s">
        <v>4028</v>
      </c>
      <c r="AG1927" s="203" t="s">
        <v>4028</v>
      </c>
      <c r="AH1927" s="203" t="s">
        <v>4028</v>
      </c>
      <c r="AI1927" s="203" t="s">
        <v>4028</v>
      </c>
      <c r="AJ1927" s="203" t="s">
        <v>4028</v>
      </c>
      <c r="AK1927" s="203" t="s">
        <v>4028</v>
      </c>
      <c r="AL1927" s="203"/>
      <c r="AM1927" s="203"/>
      <c r="AN1927" s="203"/>
      <c r="AO1927" s="203"/>
      <c r="AP1927" s="203"/>
      <c r="AQ1927" s="203"/>
      <c r="AR1927" s="203"/>
      <c r="AS1927" s="203"/>
      <c r="AT1927" s="203"/>
      <c r="AU1927" s="203"/>
      <c r="AV1927" s="203"/>
      <c r="AW1927" s="203"/>
      <c r="AX1927" s="203"/>
      <c r="AY1927" s="203"/>
      <c r="AZ1927" s="203"/>
      <c r="BA1927" s="203"/>
      <c r="BB1927" s="203"/>
      <c r="BC1927" s="203"/>
      <c r="BD1927" s="203"/>
      <c r="BE1927" s="203"/>
      <c r="BF1927" s="203"/>
      <c r="BG1927" s="203"/>
      <c r="BH1927" s="203"/>
      <c r="BI1927" s="203"/>
      <c r="BJ1927" s="203"/>
      <c r="BK1927" s="203"/>
      <c r="BL1927" s="203"/>
    </row>
    <row r="1928" spans="1:256" ht="12.75" customHeight="1" x14ac:dyDescent="0.2">
      <c r="A1928" s="202"/>
      <c r="B1928" s="202"/>
      <c r="C1928" s="202"/>
      <c r="D1928" s="212" t="s">
        <v>2114</v>
      </c>
      <c r="E1928" s="17" t="s">
        <v>2115</v>
      </c>
      <c r="F1928" s="17" t="s">
        <v>2116</v>
      </c>
      <c r="G1928" s="17" t="s">
        <v>2117</v>
      </c>
      <c r="H1928" s="17"/>
      <c r="I1928" s="17"/>
      <c r="K1928" s="8" t="str">
        <f>IF(ISERROR(VLOOKUP(TRIM(B1928),ALL!$A$2:$AC$3977,11,FALSE)),"",VLOOKUP(TRIM(B1928),ALL!$A$2:$AC$3977,11,FALSE))</f>
        <v/>
      </c>
      <c r="L1928" s="8" t="str">
        <f>IF(ISERROR(VLOOKUP(TRIM(B1928),ALL!$A$2:$AC$3977,12,FALSE)),"",VLOOKUP(TRIM(B1928),ALL!$A$2:$AC$3977,12,FALSE))</f>
        <v/>
      </c>
      <c r="M1928" s="8" t="str">
        <f>IF(ISERROR(VLOOKUP(TRIM(B1928),ALL!$A$2:$AC$3977,13,FALSE)),"",VLOOKUP(TRIM(B1928),ALL!$A$2:$AC$3977,13,FALSE))</f>
        <v/>
      </c>
      <c r="N1928" s="8" t="str">
        <f>IF(ISERROR(VLOOKUP(TRIM(B1928),ALL!$A$2:$AC$3977,14,FALSE)),"",VLOOKUP(TRIM(B1928),ALL!$A$2:$AC$3977,14,FALSE))</f>
        <v/>
      </c>
      <c r="O1928" s="8" t="str">
        <f>IF(ISERROR(VLOOKUP(TRIM(B1928),ALL!$A$2:$AC$3977,15,FALSE)),"",VLOOKUP(TRIM(B1928),ALL!$A$2:$AC$3977,15,FALSE))</f>
        <v/>
      </c>
      <c r="P1928" s="8" t="str">
        <f>IF(ISERROR(VLOOKUP(TRIM(B1928),ALL!$A$2:$AC$3977,16,FALSE)),"",VLOOKUP(TRIM(B1928),ALL!$A$2:$AC$3977,16,FALSE))</f>
        <v/>
      </c>
      <c r="Q1928" s="202"/>
      <c r="S1928" s="202"/>
      <c r="T1928" s="202" t="str">
        <f>IF(ISERROR(VLOOKUP(TRIM(B1928),ALL!$A$2:$AC$3999,20,FALSE)),"",VLOOKUP(TRIM(B1928),ALL!$A$2:$AC$3999,20,FALSE))</f>
        <v/>
      </c>
      <c r="U1928" s="202" t="str">
        <f>IF(ISERROR(VLOOKUP(TRIM(B1928),ALL!$A$2:$AC$3999,21,FALSE)),"",VLOOKUP(TRIM(B1928),ALL!$A$2:$AC$3999,21,FALSE))</f>
        <v/>
      </c>
      <c r="V1928" s="202" t="str">
        <f>IF(ISERROR(VLOOKUP(TRIM(B1928),ALL!$A$2:$AC$3999,22,FALSE)),"",VLOOKUP(TRIM(B1928),ALL!$A$2:$AC$3999,22,FALSE))</f>
        <v/>
      </c>
      <c r="W1928" s="202" t="str">
        <f>IF(ISERROR(VLOOKUP(TRIM(B1928),ALL!$A$2:$AC$1999,20,FALSE)),"",VLOOKUP(TRIM(B1928),ALL!$A$2:$AC$1999,20,FALSE))</f>
        <v/>
      </c>
      <c r="X1928" s="202" t="str">
        <f>IF(ISERROR(VLOOKUP(TRIM(B1928),ALL!$A$2:$AC$1999,21,FALSE)),"",VLOOKUP(TRIM(B1928),ALL!$A$2:$AC$1999,21,FALSE))</f>
        <v/>
      </c>
      <c r="Y1928" s="202" t="str">
        <f>IF(ISERROR(VLOOKUP(TRIM(B1928),ALL!$A$2:$AC$1999,22,FALSE)),"",VLOOKUP(TRIM(B1928),ALL!$A$2:$AC$1999,22,FALSE))</f>
        <v/>
      </c>
      <c r="Z1928" s="202" t="str">
        <f>IF(ISERROR(VLOOKUP(TRIM(B1928),ALL!$A$2:$AC$1999,23,FALSE)),"",VLOOKUP(TRIM(B1928),ALL!$A$2:$AC$1999,23,FALSE))</f>
        <v/>
      </c>
      <c r="AA1928" s="202" t="str">
        <f>IF(ISERROR(VLOOKUP(TRIM(B1928),ALL!$A$2:$AC$1999,24,FALSE)),"",VLOOKUP(TRIM(B1928),ALL!$A$2:$AC$1999,24,FALSE))</f>
        <v/>
      </c>
      <c r="AB1928" s="202" t="str">
        <f>IF(ISERROR(VLOOKUP(TRIM(B1928),ALL!$A$2:$AC$1999,25,FALSE)),"",VLOOKUP(TRIM(B1928),ALL!$A$2:$AC$1999,25,FALSE))</f>
        <v/>
      </c>
      <c r="AC1928" s="202" t="s">
        <v>4028</v>
      </c>
      <c r="AD1928" s="202" t="s">
        <v>4028</v>
      </c>
      <c r="AE1928" s="202" t="s">
        <v>4028</v>
      </c>
      <c r="AF1928" s="202" t="s">
        <v>4028</v>
      </c>
      <c r="AG1928" s="202" t="s">
        <v>4028</v>
      </c>
      <c r="AH1928" s="202" t="s">
        <v>4028</v>
      </c>
      <c r="AI1928" s="202" t="s">
        <v>4028</v>
      </c>
      <c r="AJ1928" s="202" t="s">
        <v>4028</v>
      </c>
      <c r="AK1928" s="202" t="s">
        <v>4028</v>
      </c>
      <c r="AL1928" s="202"/>
      <c r="AM1928" s="202"/>
      <c r="AN1928" s="202"/>
      <c r="AO1928" s="202"/>
      <c r="AP1928" s="202"/>
      <c r="AQ1928" s="202"/>
      <c r="AR1928" s="202"/>
      <c r="AS1928" s="202"/>
      <c r="AT1928" s="202"/>
      <c r="AU1928" s="202"/>
      <c r="AV1928" s="202"/>
      <c r="AW1928" s="202"/>
      <c r="AX1928" s="202"/>
      <c r="AY1928" s="202"/>
      <c r="AZ1928" s="202"/>
      <c r="BA1928" s="202"/>
      <c r="BB1928" s="202"/>
      <c r="BC1928" s="1"/>
      <c r="BD1928" s="202"/>
      <c r="BE1928" s="202"/>
      <c r="BF1928" s="202"/>
      <c r="BG1928" s="202"/>
      <c r="BH1928" s="202"/>
      <c r="BI1928" s="202"/>
      <c r="BJ1928" s="202"/>
      <c r="BK1928" s="202"/>
      <c r="BL1928" s="202"/>
    </row>
    <row r="1929" spans="1:256" ht="15" customHeight="1" x14ac:dyDescent="0.25">
      <c r="A1929" s="19" t="s">
        <v>2111</v>
      </c>
      <c r="B1929" s="202"/>
      <c r="C1929" s="202"/>
      <c r="D1929" s="213">
        <f>COUNTA(C1932:C1995)</f>
        <v>55</v>
      </c>
      <c r="E1929" s="14">
        <f>COUNTIF(A1931:A1995,"*HB*")-1</f>
        <v>3</v>
      </c>
      <c r="F1929" s="14">
        <f>COUNTIF(A1931:A1995,"*KR*")+COUNTIF(A1931:A1995,"*LK*")</f>
        <v>1</v>
      </c>
      <c r="G1929" s="14">
        <f>COUNTIF(A1931:A1995,"*PR*")+COUNTIF(A1931:A1995,"*LP*")</f>
        <v>2</v>
      </c>
      <c r="H1929" s="14"/>
      <c r="I1929" s="14"/>
      <c r="K1929" s="8" t="str">
        <f>IF(ISERROR(VLOOKUP(TRIM(B1929),ALL!$A$2:$AC$3977,11,FALSE)),"",VLOOKUP(TRIM(B1929),ALL!$A$2:$AC$3977,11,FALSE))</f>
        <v/>
      </c>
      <c r="L1929" s="8" t="str">
        <f>IF(ISERROR(VLOOKUP(TRIM(B1929),ALL!$A$2:$AC$3977,12,FALSE)),"",VLOOKUP(TRIM(B1929),ALL!$A$2:$AC$3977,12,FALSE))</f>
        <v/>
      </c>
      <c r="M1929" s="8" t="str">
        <f>IF(ISERROR(VLOOKUP(TRIM(B1929),ALL!$A$2:$AC$3977,13,FALSE)),"",VLOOKUP(TRIM(B1929),ALL!$A$2:$AC$3977,13,FALSE))</f>
        <v/>
      </c>
      <c r="N1929" s="8" t="str">
        <f>IF(ISERROR(VLOOKUP(TRIM(B1929),ALL!$A$2:$AC$3977,14,FALSE)),"",VLOOKUP(TRIM(B1929),ALL!$A$2:$AC$3977,14,FALSE))</f>
        <v/>
      </c>
      <c r="O1929" s="8" t="str">
        <f>IF(ISERROR(VLOOKUP(TRIM(B1929),ALL!$A$2:$AC$3977,15,FALSE)),"",VLOOKUP(TRIM(B1929),ALL!$A$2:$AC$3977,15,FALSE))</f>
        <v/>
      </c>
      <c r="P1929" s="8" t="str">
        <f>IF(ISERROR(VLOOKUP(TRIM(B1929),ALL!$A$2:$AC$3977,16,FALSE)),"",VLOOKUP(TRIM(B1929),ALL!$A$2:$AC$3977,16,FALSE))</f>
        <v/>
      </c>
      <c r="Q1929" s="3"/>
      <c r="S1929" s="202"/>
      <c r="T1929" s="202" t="str">
        <f>IF(ISERROR(VLOOKUP(TRIM(B1929),ALL!$A$2:$AC$3999,20,FALSE)),"",VLOOKUP(TRIM(B1929),ALL!$A$2:$AC$3999,20,FALSE))</f>
        <v/>
      </c>
      <c r="U1929" s="202" t="str">
        <f>IF(ISERROR(VLOOKUP(TRIM(B1929),ALL!$A$2:$AC$3999,21,FALSE)),"",VLOOKUP(TRIM(B1929),ALL!$A$2:$AC$3999,21,FALSE))</f>
        <v/>
      </c>
      <c r="V1929" s="202" t="str">
        <f>IF(ISERROR(VLOOKUP(TRIM(B1929),ALL!$A$2:$AC$3999,22,FALSE)),"",VLOOKUP(TRIM(B1929),ALL!$A$2:$AC$3999,22,FALSE))</f>
        <v/>
      </c>
      <c r="W1929" s="202" t="str">
        <f>IF(ISERROR(VLOOKUP(TRIM(B1929),ALL!$A$2:$AC$1999,20,FALSE)),"",VLOOKUP(TRIM(B1929),ALL!$A$2:$AC$1999,20,FALSE))</f>
        <v/>
      </c>
      <c r="X1929" s="202" t="str">
        <f>IF(ISERROR(VLOOKUP(TRIM(B1929),ALL!$A$2:$AC$1999,21,FALSE)),"",VLOOKUP(TRIM(B1929),ALL!$A$2:$AC$1999,21,FALSE))</f>
        <v/>
      </c>
      <c r="Y1929" s="202" t="str">
        <f>IF(ISERROR(VLOOKUP(TRIM(B1929),ALL!$A$2:$AC$1999,22,FALSE)),"",VLOOKUP(TRIM(B1929),ALL!$A$2:$AC$1999,22,FALSE))</f>
        <v/>
      </c>
      <c r="Z1929" s="202" t="str">
        <f>IF(ISERROR(VLOOKUP(TRIM(B1929),ALL!$A$2:$AC$1999,23,FALSE)),"",VLOOKUP(TRIM(B1929),ALL!$A$2:$AC$1999,23,FALSE))</f>
        <v/>
      </c>
      <c r="AA1929" s="202" t="str">
        <f>IF(ISERROR(VLOOKUP(TRIM(B1929),ALL!$A$2:$AC$1999,24,FALSE)),"",VLOOKUP(TRIM(B1929),ALL!$A$2:$AC$1999,24,FALSE))</f>
        <v/>
      </c>
      <c r="AB1929" s="202" t="str">
        <f>IF(ISERROR(VLOOKUP(TRIM(B1929),ALL!$A$2:$AC$1999,25,FALSE)),"",VLOOKUP(TRIM(B1929),ALL!$A$2:$AC$1999,25,FALSE))</f>
        <v/>
      </c>
      <c r="AC1929" s="202" t="s">
        <v>4028</v>
      </c>
      <c r="AD1929" s="202" t="s">
        <v>4028</v>
      </c>
      <c r="AE1929" s="202" t="s">
        <v>4028</v>
      </c>
      <c r="AF1929" s="202" t="s">
        <v>4028</v>
      </c>
      <c r="AG1929" s="202" t="s">
        <v>4028</v>
      </c>
      <c r="AH1929" s="202" t="s">
        <v>4028</v>
      </c>
      <c r="AI1929" s="202" t="s">
        <v>4028</v>
      </c>
      <c r="AJ1929" s="202" t="s">
        <v>4028</v>
      </c>
      <c r="AK1929" s="202" t="s">
        <v>4028</v>
      </c>
      <c r="AL1929" s="3"/>
      <c r="AO1929" s="202"/>
      <c r="AQ1929" s="1"/>
      <c r="AT1929" s="1"/>
      <c r="AU1929" s="3"/>
      <c r="AW1929" s="1"/>
      <c r="AX1929" s="202"/>
      <c r="AZ1929" s="1"/>
      <c r="BA1929" s="202"/>
      <c r="BB1929" s="1"/>
      <c r="BC1929" s="1"/>
      <c r="BD1929" s="202"/>
      <c r="BE1929" s="202"/>
      <c r="BF1929" s="1"/>
      <c r="BG1929" s="202"/>
      <c r="BH1929" s="202"/>
      <c r="BI1929" s="202"/>
      <c r="BJ1929" s="202"/>
      <c r="BK1929" s="2"/>
      <c r="BL1929" s="2"/>
    </row>
    <row r="1930" spans="1:256" ht="12.75" customHeight="1" x14ac:dyDescent="0.2">
      <c r="A1930" s="8" t="s">
        <v>4708</v>
      </c>
      <c r="B1930" s="8"/>
      <c r="C1930" s="202"/>
      <c r="D1930" s="7"/>
      <c r="G1930" s="205"/>
      <c r="J1930" s="8"/>
      <c r="K1930" s="8" t="str">
        <f>IF(ISERROR(VLOOKUP(TRIM(C1930),ALL!$A$2:$AC$3977,11,FALSE)),"",VLOOKUP(TRIM(C1930),ALL!$A$2:$AC$3977,11,FALSE))</f>
        <v/>
      </c>
      <c r="L1930" s="8" t="str">
        <f>IF(ISERROR(VLOOKUP(TRIM(C1930),ALL!$A$2:$AC$3977,12,FALSE)),"",VLOOKUP(TRIM(C1930),ALL!$A$2:$AC$3977,12,FALSE))</f>
        <v/>
      </c>
      <c r="M1930" s="8" t="str">
        <f>IF(ISERROR(VLOOKUP(TRIM(C1930),ALL!$A$2:$AC$3977,13,FALSE)),"",VLOOKUP(TRIM(C1930),ALL!$A$2:$AC$3977,13,FALSE))</f>
        <v/>
      </c>
      <c r="N1930" s="8" t="str">
        <f>IF(ISERROR(VLOOKUP(TRIM(C1930),ALL!$A$2:$AC$3977,14,FALSE)),"",VLOOKUP(TRIM(C1930),ALL!$A$2:$AC$3977,14,FALSE))</f>
        <v/>
      </c>
      <c r="O1930" s="8" t="str">
        <f>IF(ISERROR(VLOOKUP(TRIM(C1930),ALL!$A$2:$AC$3977,15,FALSE)),"",VLOOKUP(TRIM(C1930),ALL!$A$2:$AC$3977,15,FALSE))</f>
        <v/>
      </c>
      <c r="P1930" s="8" t="str">
        <f>IF(ISERROR(VLOOKUP(TRIM(C1930),ALL!$A$2:$AC$3977,16,FALSE)),"",VLOOKUP(TRIM(C1930),ALL!$A$2:$AC$3977,16,FALSE))</f>
        <v/>
      </c>
      <c r="Q1930" s="8"/>
      <c r="S1930" s="1"/>
      <c r="T1930" s="202" t="str">
        <f>IF(ISERROR(VLOOKUP(TRIM(C1930),ALL!$A$2:$AC$3999,20,FALSE)),"",VLOOKUP(TRIM(C1930),ALL!$A$2:$AC$3999,20,FALSE))</f>
        <v/>
      </c>
      <c r="U1930" s="202" t="str">
        <f>IF(ISERROR(VLOOKUP(TRIM(C1930),ALL!$A$2:$AC$3999,21,FALSE)),"",VLOOKUP(TRIM(C1930),ALL!$A$2:$AC$3999,21,FALSE))</f>
        <v/>
      </c>
      <c r="V1930" s="202" t="str">
        <f>IF(ISERROR(VLOOKUP(TRIM(C1930),ALL!$A$2:$AC$3999,22,FALSE)),"",VLOOKUP(TRIM(C1930),ALL!$A$2:$AC$3999,22,FALSE))</f>
        <v/>
      </c>
      <c r="W1930" s="202" t="str">
        <f>IF(ISERROR(VLOOKUP(TRIM(C1930),ALL!$A$2:$AC$1999,20,FALSE)),"",VLOOKUP(TRIM(C1930),ALL!$A$2:$AC$1999,20,FALSE))</f>
        <v/>
      </c>
      <c r="X1930" s="202" t="str">
        <f>IF(ISERROR(VLOOKUP(TRIM(C1930),ALL!$A$2:$AC$1999,21,FALSE)),"",VLOOKUP(TRIM(C1930),ALL!$A$2:$AC$1999,21,FALSE))</f>
        <v/>
      </c>
      <c r="Y1930" s="202" t="str">
        <f>IF(ISERROR(VLOOKUP(TRIM(C1930),ALL!$A$2:$AC$1999,22,FALSE)),"",VLOOKUP(TRIM(C1930),ALL!$A$2:$AC$1999,22,FALSE))</f>
        <v/>
      </c>
      <c r="Z1930" s="202" t="str">
        <f>IF(ISERROR(VLOOKUP(TRIM(C1930),ALL!$A$2:$AC$1999,23,FALSE)),"",VLOOKUP(TRIM(C1930),ALL!$A$2:$AC$1999,23,FALSE))</f>
        <v/>
      </c>
      <c r="AA1930" s="202" t="str">
        <f>IF(ISERROR(VLOOKUP(TRIM(C1930),ALL!$A$2:$AC$1999,24,FALSE)),"",VLOOKUP(TRIM(C1930),ALL!$A$2:$AC$1999,24,FALSE))</f>
        <v/>
      </c>
      <c r="AB1930" s="202" t="str">
        <f>IF(ISERROR(VLOOKUP(TRIM(C1930),ALL!$A$2:$AC$1999,25,FALSE)),"",VLOOKUP(TRIM(C1930),ALL!$A$2:$AC$1999,25,FALSE))</f>
        <v/>
      </c>
      <c r="AC1930" s="202" t="s">
        <v>4028</v>
      </c>
      <c r="AD1930" s="202" t="s">
        <v>4028</v>
      </c>
      <c r="AE1930" s="202" t="s">
        <v>4028</v>
      </c>
      <c r="AF1930" s="202" t="s">
        <v>4028</v>
      </c>
      <c r="AG1930" s="202" t="s">
        <v>4028</v>
      </c>
      <c r="AH1930" s="202" t="s">
        <v>4028</v>
      </c>
      <c r="AI1930" s="202" t="s">
        <v>4028</v>
      </c>
      <c r="AJ1930" s="202" t="s">
        <v>4028</v>
      </c>
      <c r="AK1930" s="202" t="s">
        <v>4028</v>
      </c>
      <c r="AL1930" s="202"/>
      <c r="AO1930" s="202"/>
      <c r="AQ1930" s="1"/>
      <c r="AT1930" s="1"/>
      <c r="AU1930" s="202"/>
      <c r="AW1930" s="1"/>
      <c r="AX1930" s="202"/>
      <c r="AZ1930" s="1"/>
      <c r="BA1930" s="202"/>
      <c r="BB1930" s="1"/>
      <c r="BC1930" s="1"/>
      <c r="BD1930" s="202"/>
      <c r="BE1930" s="202"/>
      <c r="BF1930" s="1"/>
      <c r="BG1930" s="202"/>
      <c r="BH1930" s="202"/>
      <c r="BI1930" s="202"/>
      <c r="BJ1930" s="202"/>
      <c r="BK1930" s="2"/>
      <c r="BL1930" s="2"/>
    </row>
    <row r="1931" spans="1:256" ht="12.75" customHeight="1" x14ac:dyDescent="0.2">
      <c r="A1931" s="233" t="s">
        <v>4986</v>
      </c>
      <c r="B1931" s="203"/>
      <c r="C1931" s="203"/>
      <c r="D1931" s="218"/>
      <c r="E1931" s="203"/>
      <c r="F1931" s="203"/>
      <c r="G1931" s="203" t="s">
        <v>4028</v>
      </c>
      <c r="H1931" s="203"/>
      <c r="I1931" s="203"/>
      <c r="J1931" s="203" t="s">
        <v>4028</v>
      </c>
      <c r="K1931" s="203" t="s">
        <v>4028</v>
      </c>
      <c r="L1931" s="203" t="s">
        <v>4028</v>
      </c>
      <c r="M1931" s="203" t="s">
        <v>4028</v>
      </c>
      <c r="N1931" s="203" t="s">
        <v>4028</v>
      </c>
      <c r="O1931" s="203" t="s">
        <v>4028</v>
      </c>
      <c r="P1931" s="203" t="s">
        <v>4028</v>
      </c>
      <c r="Q1931" s="203"/>
      <c r="R1931" s="203"/>
      <c r="S1931" s="203"/>
      <c r="T1931" s="203" t="s">
        <v>4028</v>
      </c>
      <c r="U1931" s="203" t="s">
        <v>4028</v>
      </c>
      <c r="V1931" s="203" t="s">
        <v>4028</v>
      </c>
      <c r="W1931" s="203" t="s">
        <v>4028</v>
      </c>
      <c r="X1931" s="203" t="s">
        <v>4028</v>
      </c>
      <c r="Y1931" s="203" t="s">
        <v>4028</v>
      </c>
      <c r="Z1931" s="203" t="s">
        <v>4028</v>
      </c>
      <c r="AA1931" s="203" t="s">
        <v>4028</v>
      </c>
      <c r="AB1931" s="203" t="s">
        <v>4028</v>
      </c>
      <c r="AC1931" s="203" t="s">
        <v>4028</v>
      </c>
      <c r="AD1931" s="203" t="s">
        <v>4028</v>
      </c>
      <c r="AE1931" s="203" t="s">
        <v>4028</v>
      </c>
      <c r="AF1931" s="203" t="s">
        <v>4028</v>
      </c>
      <c r="AG1931" s="203" t="s">
        <v>4028</v>
      </c>
      <c r="AH1931" s="203" t="s">
        <v>4028</v>
      </c>
      <c r="AI1931" s="203" t="s">
        <v>4028</v>
      </c>
      <c r="AJ1931" s="203" t="s">
        <v>4028</v>
      </c>
      <c r="AK1931" s="203" t="s">
        <v>4028</v>
      </c>
      <c r="AL1931" s="203"/>
      <c r="AM1931" s="203"/>
      <c r="AN1931" s="203"/>
      <c r="AO1931" s="203"/>
      <c r="AP1931" s="203"/>
      <c r="AQ1931" s="203"/>
      <c r="AR1931" s="203"/>
      <c r="AS1931" s="203"/>
      <c r="AT1931" s="203"/>
      <c r="AU1931" s="203"/>
      <c r="AV1931" s="203"/>
      <c r="AW1931" s="203"/>
      <c r="AX1931" s="203"/>
      <c r="AY1931" s="203"/>
      <c r="AZ1931" s="203"/>
      <c r="BA1931" s="203"/>
      <c r="BB1931" s="203"/>
      <c r="BC1931" s="203"/>
      <c r="BD1931" s="203"/>
      <c r="BE1931" s="203"/>
      <c r="BF1931" s="203"/>
      <c r="BG1931" s="203"/>
      <c r="BH1931" s="203"/>
      <c r="BI1931" s="203"/>
      <c r="BJ1931" s="203"/>
      <c r="BK1931" s="203"/>
      <c r="BL1931" s="203"/>
    </row>
    <row r="1932" spans="1:256" ht="12.75" customHeight="1" x14ac:dyDescent="0.2">
      <c r="A1932" s="203" t="s">
        <v>193</v>
      </c>
      <c r="B1932" s="203" t="s">
        <v>4221</v>
      </c>
      <c r="C1932" s="203" t="s">
        <v>2867</v>
      </c>
      <c r="D1932" s="214">
        <v>34956</v>
      </c>
      <c r="E1932" s="203" t="s">
        <v>2868</v>
      </c>
      <c r="F1932" s="203" t="s">
        <v>2866</v>
      </c>
      <c r="G1932" s="203" t="s">
        <v>3420</v>
      </c>
      <c r="H1932" s="203" t="s">
        <v>193</v>
      </c>
      <c r="I1932" s="203" t="s">
        <v>336</v>
      </c>
      <c r="J1932" s="203"/>
      <c r="K1932" s="203" t="s">
        <v>193</v>
      </c>
      <c r="L1932" s="203" t="s">
        <v>336</v>
      </c>
      <c r="M1932" s="203">
        <v>0</v>
      </c>
      <c r="N1932" s="203" t="s">
        <v>193</v>
      </c>
      <c r="O1932" s="203" t="s">
        <v>336</v>
      </c>
      <c r="P1932" s="203">
        <v>0</v>
      </c>
      <c r="Q1932" s="203"/>
      <c r="R1932" s="203"/>
      <c r="S1932" s="203"/>
      <c r="T1932" s="203">
        <v>0</v>
      </c>
      <c r="U1932" s="203">
        <v>0</v>
      </c>
      <c r="V1932" s="203">
        <v>0</v>
      </c>
      <c r="W1932" s="203" t="s">
        <v>4028</v>
      </c>
      <c r="X1932" s="203" t="s">
        <v>4028</v>
      </c>
      <c r="Y1932" s="203" t="s">
        <v>4028</v>
      </c>
      <c r="Z1932" s="203" t="s">
        <v>4028</v>
      </c>
      <c r="AA1932" s="203" t="s">
        <v>4028</v>
      </c>
      <c r="AB1932" s="203" t="s">
        <v>4028</v>
      </c>
      <c r="AC1932" s="203">
        <v>0</v>
      </c>
      <c r="AD1932" s="203">
        <v>0</v>
      </c>
      <c r="AE1932" s="203">
        <v>0</v>
      </c>
      <c r="AF1932" s="203">
        <v>0</v>
      </c>
      <c r="AG1932" s="203">
        <v>0</v>
      </c>
      <c r="AH1932" s="203">
        <v>0</v>
      </c>
      <c r="AI1932" s="203">
        <v>0</v>
      </c>
      <c r="AJ1932" s="203">
        <v>0</v>
      </c>
      <c r="AK1932" s="203">
        <v>0</v>
      </c>
      <c r="AL1932" s="203"/>
      <c r="AM1932" s="203"/>
      <c r="AN1932" s="203"/>
      <c r="AO1932" s="203"/>
      <c r="AP1932" s="203"/>
      <c r="AQ1932" s="203"/>
      <c r="AR1932" s="203"/>
      <c r="AS1932" s="203"/>
      <c r="AT1932" s="203"/>
      <c r="AU1932" s="203"/>
      <c r="AV1932" s="203"/>
      <c r="AW1932" s="203"/>
      <c r="AX1932" s="203"/>
      <c r="AY1932" s="203"/>
      <c r="AZ1932" s="203"/>
      <c r="BA1932" s="203"/>
      <c r="BB1932" s="203"/>
      <c r="BC1932" s="203"/>
      <c r="BD1932" s="203"/>
      <c r="BE1932" s="203"/>
      <c r="BF1932" s="203"/>
      <c r="BG1932" s="203"/>
      <c r="BH1932" s="203"/>
      <c r="BI1932" s="203"/>
      <c r="BJ1932" s="203"/>
      <c r="BK1932" s="203"/>
      <c r="BL1932" s="203"/>
    </row>
    <row r="1933" spans="1:256" s="27" customFormat="1" ht="12.75" customHeight="1" x14ac:dyDescent="0.2">
      <c r="A1933" s="203" t="s">
        <v>193</v>
      </c>
      <c r="B1933" s="203" t="s">
        <v>4148</v>
      </c>
      <c r="C1933" s="203" t="s">
        <v>3440</v>
      </c>
      <c r="D1933" s="214">
        <v>33852</v>
      </c>
      <c r="E1933" s="203" t="s">
        <v>2030</v>
      </c>
      <c r="F1933" s="203" t="s">
        <v>4033</v>
      </c>
      <c r="G1933" s="203" t="s">
        <v>3420</v>
      </c>
      <c r="H1933" s="203" t="s">
        <v>193</v>
      </c>
      <c r="I1933" s="203" t="s">
        <v>4148</v>
      </c>
      <c r="J1933" s="203" t="s">
        <v>3420</v>
      </c>
      <c r="K1933" s="203"/>
      <c r="L1933" s="203"/>
      <c r="M1933" s="203"/>
      <c r="N1933" s="203"/>
      <c r="O1933" s="203"/>
      <c r="P1933" s="203"/>
      <c r="Q1933" s="203"/>
      <c r="R1933" s="203"/>
      <c r="S1933" s="203"/>
      <c r="T1933" s="203"/>
      <c r="U1933" s="203"/>
      <c r="V1933" s="203"/>
      <c r="W1933" s="203"/>
      <c r="X1933" s="203"/>
      <c r="Y1933" s="203"/>
      <c r="Z1933" s="203"/>
      <c r="AA1933" s="203"/>
      <c r="AB1933" s="203"/>
      <c r="AC1933" s="203"/>
      <c r="AD1933" s="203"/>
      <c r="AE1933" s="203"/>
      <c r="AF1933" s="203"/>
      <c r="AG1933" s="203"/>
      <c r="AH1933" s="203"/>
      <c r="AI1933" s="203"/>
      <c r="AJ1933" s="203"/>
      <c r="AK1933" s="203"/>
      <c r="AL1933" s="203"/>
      <c r="AM1933" s="203"/>
      <c r="AN1933" s="203"/>
      <c r="AO1933" s="203"/>
      <c r="AP1933" s="203"/>
      <c r="AQ1933" s="203"/>
      <c r="AR1933" s="203"/>
      <c r="AS1933" s="203"/>
      <c r="AT1933" s="203"/>
      <c r="AU1933" s="203"/>
      <c r="AV1933" s="203"/>
      <c r="AW1933" s="203"/>
      <c r="AX1933" s="203"/>
      <c r="AY1933" s="203"/>
      <c r="AZ1933" s="203"/>
      <c r="BA1933" s="203"/>
      <c r="BB1933" s="203"/>
      <c r="BC1933" s="203"/>
      <c r="BD1933" s="203"/>
      <c r="BE1933" s="203"/>
      <c r="BF1933" s="203"/>
      <c r="BG1933" s="203"/>
      <c r="BH1933" s="203"/>
      <c r="BI1933" s="203"/>
      <c r="BJ1933" s="203"/>
      <c r="BK1933" s="203"/>
      <c r="BL1933" s="203"/>
      <c r="BM1933"/>
      <c r="BN1933"/>
      <c r="BO1933"/>
      <c r="BP1933"/>
      <c r="BQ1933"/>
      <c r="BR1933"/>
      <c r="BS1933"/>
      <c r="BT1933"/>
      <c r="BU1933"/>
      <c r="BV1933"/>
      <c r="BW1933"/>
      <c r="BX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I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c r="FC1933"/>
      <c r="FD1933"/>
      <c r="FE1933"/>
      <c r="FF1933"/>
      <c r="FG1933"/>
      <c r="FH1933"/>
      <c r="FI1933"/>
      <c r="FJ1933"/>
      <c r="FK1933"/>
      <c r="FL1933"/>
      <c r="FM1933"/>
      <c r="FN1933"/>
      <c r="FO1933"/>
      <c r="FP1933"/>
      <c r="FQ1933"/>
      <c r="FR1933"/>
      <c r="FS1933"/>
      <c r="FT1933"/>
      <c r="FU1933"/>
      <c r="FV1933"/>
      <c r="FW1933"/>
      <c r="FX1933"/>
      <c r="FY1933"/>
      <c r="FZ1933"/>
      <c r="GA1933"/>
      <c r="GB1933"/>
      <c r="GC1933"/>
      <c r="GD1933"/>
      <c r="GE1933"/>
      <c r="GF1933"/>
      <c r="GG1933"/>
      <c r="GH1933"/>
      <c r="GI1933"/>
      <c r="GJ1933"/>
      <c r="GK1933"/>
      <c r="GL1933"/>
      <c r="GM1933"/>
      <c r="GN1933"/>
      <c r="GO1933"/>
      <c r="GP1933"/>
      <c r="GQ1933"/>
      <c r="GR1933"/>
      <c r="GS1933"/>
      <c r="GT1933"/>
      <c r="GU1933"/>
      <c r="GV1933"/>
      <c r="GW1933"/>
      <c r="GX1933"/>
      <c r="GY1933"/>
      <c r="GZ1933"/>
      <c r="HA1933"/>
      <c r="HB1933"/>
      <c r="HC1933"/>
      <c r="HD1933"/>
      <c r="HE1933"/>
      <c r="HF1933"/>
      <c r="HG1933"/>
      <c r="HH1933"/>
      <c r="HI1933"/>
      <c r="HJ1933"/>
      <c r="HK1933"/>
      <c r="HL1933"/>
      <c r="HM1933"/>
      <c r="HN1933"/>
      <c r="HO1933"/>
      <c r="HP1933"/>
      <c r="HQ1933"/>
      <c r="HR1933"/>
      <c r="HS1933"/>
      <c r="HT1933"/>
      <c r="HU1933"/>
      <c r="HV1933"/>
      <c r="HW1933"/>
      <c r="HX1933"/>
      <c r="HY1933"/>
      <c r="HZ1933"/>
      <c r="IA1933"/>
      <c r="IB1933"/>
      <c r="IC1933"/>
      <c r="ID1933"/>
      <c r="IE1933"/>
      <c r="IF1933"/>
      <c r="IG1933"/>
      <c r="IH1933"/>
      <c r="II1933"/>
      <c r="IJ1933"/>
      <c r="IK1933"/>
      <c r="IL1933"/>
      <c r="IM1933"/>
      <c r="IN1933"/>
      <c r="IO1933"/>
      <c r="IP1933"/>
      <c r="IQ1933"/>
      <c r="IR1933"/>
      <c r="IS1933"/>
      <c r="IT1933"/>
      <c r="IU1933"/>
      <c r="IV1933"/>
    </row>
    <row r="1934" spans="1:256" ht="12.75" customHeight="1" x14ac:dyDescent="0.2">
      <c r="A1934" s="10" t="s">
        <v>193</v>
      </c>
      <c r="B1934" s="10" t="s">
        <v>4263</v>
      </c>
      <c r="C1934" s="202" t="s">
        <v>4264</v>
      </c>
      <c r="D1934" s="221">
        <v>31230</v>
      </c>
      <c r="E1934" s="5" t="s">
        <v>410</v>
      </c>
      <c r="F1934" s="194" t="s">
        <v>4949</v>
      </c>
      <c r="G1934" s="201" t="s">
        <v>939</v>
      </c>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c r="BY1934" s="27"/>
      <c r="BZ1934" s="27"/>
      <c r="CA1934" s="27"/>
      <c r="CB1934" s="27"/>
      <c r="CC1934" s="27"/>
      <c r="CD1934" s="27"/>
      <c r="CE1934" s="27"/>
      <c r="CF1934" s="27"/>
      <c r="CG1934" s="27"/>
      <c r="CH1934" s="27"/>
      <c r="CI1934" s="27"/>
      <c r="CJ1934" s="27"/>
      <c r="CK1934" s="27"/>
      <c r="CL1934" s="27"/>
      <c r="CM1934" s="27"/>
      <c r="CN1934" s="27"/>
      <c r="CO1934" s="27"/>
      <c r="CP1934" s="27"/>
      <c r="CQ1934" s="27"/>
      <c r="CR1934" s="27"/>
      <c r="CS1934" s="27"/>
      <c r="CT1934" s="27"/>
      <c r="CU1934" s="27"/>
      <c r="CV1934" s="27"/>
      <c r="CW1934" s="27"/>
      <c r="CX1934" s="27"/>
      <c r="CY1934" s="27"/>
      <c r="CZ1934" s="27"/>
      <c r="DA1934" s="27"/>
      <c r="DB1934" s="27"/>
      <c r="DC1934" s="27"/>
      <c r="DD1934" s="27"/>
      <c r="DE1934" s="27"/>
      <c r="DF1934" s="27"/>
      <c r="DG1934" s="27"/>
      <c r="DH1934" s="27"/>
      <c r="DI1934" s="27"/>
      <c r="DJ1934" s="27"/>
      <c r="DK1934" s="27"/>
      <c r="DL1934" s="27"/>
      <c r="DM1934" s="27"/>
      <c r="DN1934" s="27"/>
      <c r="DO1934" s="27"/>
      <c r="DP1934" s="27"/>
      <c r="DQ1934" s="27"/>
      <c r="DR1934" s="27"/>
      <c r="DS1934" s="27"/>
      <c r="DT1934" s="27"/>
      <c r="DU1934" s="27"/>
      <c r="DV1934" s="27"/>
      <c r="DW1934" s="27"/>
      <c r="DX1934" s="27"/>
      <c r="DY1934" s="27"/>
      <c r="DZ1934" s="27"/>
      <c r="EA1934" s="27"/>
      <c r="EB1934" s="27"/>
      <c r="EC1934" s="27"/>
      <c r="ED1934" s="27"/>
      <c r="EE1934" s="27"/>
      <c r="EF1934" s="27"/>
      <c r="EG1934" s="27"/>
      <c r="EH1934" s="27"/>
      <c r="EI1934" s="27"/>
      <c r="EJ1934" s="27"/>
      <c r="EK1934" s="27"/>
      <c r="EL1934" s="27"/>
      <c r="EM1934" s="27"/>
      <c r="EN1934" s="27"/>
      <c r="EO1934" s="27"/>
      <c r="EP1934" s="27"/>
      <c r="EQ1934" s="27"/>
      <c r="ER1934" s="27"/>
      <c r="ES1934" s="27"/>
      <c r="ET1934" s="27"/>
      <c r="EU1934" s="27"/>
      <c r="EV1934" s="27"/>
      <c r="EW1934" s="27"/>
      <c r="EX1934" s="27"/>
      <c r="EY1934" s="27"/>
      <c r="EZ1934" s="27"/>
      <c r="FA1934" s="27"/>
      <c r="FB1934" s="27"/>
      <c r="FC1934" s="27"/>
      <c r="FD1934" s="27"/>
      <c r="FE1934" s="27"/>
      <c r="FF1934" s="27"/>
      <c r="FG1934" s="27"/>
      <c r="FH1934" s="27"/>
      <c r="FI1934" s="27"/>
      <c r="FJ1934" s="27"/>
      <c r="FK1934" s="27"/>
      <c r="FL1934" s="27"/>
      <c r="FM1934" s="27"/>
      <c r="FN1934" s="27"/>
      <c r="FO1934" s="27"/>
      <c r="FP1934" s="27"/>
      <c r="FQ1934" s="27"/>
      <c r="FR1934" s="27"/>
      <c r="FS1934" s="27"/>
      <c r="FT1934" s="27"/>
      <c r="FU1934" s="27"/>
      <c r="FV1934" s="27"/>
      <c r="FW1934" s="27"/>
      <c r="FX1934" s="27"/>
      <c r="FY1934" s="27"/>
      <c r="FZ1934" s="27"/>
      <c r="GA1934" s="27"/>
      <c r="GB1934" s="27"/>
      <c r="GC1934" s="27"/>
      <c r="GD1934" s="27"/>
      <c r="GE1934" s="27"/>
      <c r="GF1934" s="27"/>
      <c r="GG1934" s="27"/>
      <c r="GH1934" s="27"/>
      <c r="GI1934" s="27"/>
      <c r="GJ1934" s="27"/>
      <c r="GK1934" s="27"/>
      <c r="GL1934" s="27"/>
      <c r="GM1934" s="27"/>
      <c r="GN1934" s="27"/>
      <c r="GO1934" s="27"/>
      <c r="GP1934" s="27"/>
      <c r="GQ1934" s="27"/>
      <c r="GR1934" s="27"/>
      <c r="GS1934" s="27"/>
      <c r="GT1934" s="27"/>
      <c r="GU1934" s="27"/>
      <c r="GV1934" s="27"/>
      <c r="GW1934" s="27"/>
      <c r="GX1934" s="27"/>
      <c r="GY1934" s="27"/>
      <c r="GZ1934" s="27"/>
      <c r="HA1934" s="27"/>
      <c r="HB1934" s="27"/>
      <c r="HC1934" s="27"/>
      <c r="HD1934" s="27"/>
      <c r="HE1934" s="27"/>
      <c r="HF1934" s="27"/>
      <c r="HG1934" s="27"/>
      <c r="HH1934" s="27"/>
      <c r="HI1934" s="27"/>
      <c r="HJ1934" s="27"/>
      <c r="HK1934" s="27"/>
      <c r="HL1934" s="27"/>
      <c r="HM1934" s="27"/>
      <c r="HN1934" s="27"/>
      <c r="HO1934" s="27"/>
      <c r="HP1934" s="27"/>
      <c r="HQ1934" s="27"/>
      <c r="HR1934" s="27"/>
      <c r="HS1934" s="27"/>
      <c r="HT1934" s="27"/>
      <c r="HU1934" s="27"/>
      <c r="HV1934" s="27"/>
      <c r="HW1934" s="27"/>
      <c r="HX1934" s="27"/>
      <c r="HY1934" s="27"/>
      <c r="HZ1934" s="27"/>
      <c r="IA1934" s="27"/>
      <c r="IB1934" s="27"/>
      <c r="IC1934" s="27"/>
      <c r="ID1934" s="27"/>
      <c r="IE1934" s="27"/>
      <c r="IF1934" s="27"/>
      <c r="IG1934" s="27"/>
      <c r="IH1934" s="27"/>
      <c r="II1934" s="27"/>
      <c r="IJ1934" s="27"/>
      <c r="IK1934" s="27"/>
      <c r="IL1934" s="27"/>
      <c r="IM1934" s="27"/>
      <c r="IN1934" s="27"/>
      <c r="IO1934" s="27"/>
      <c r="IP1934" s="27"/>
      <c r="IQ1934" s="27"/>
      <c r="IR1934" s="27"/>
      <c r="IS1934" s="27"/>
      <c r="IT1934" s="27"/>
      <c r="IU1934" s="27"/>
      <c r="IV1934" s="27"/>
    </row>
    <row r="1935" spans="1:256" ht="12.75" customHeight="1" x14ac:dyDescent="0.2">
      <c r="A1935" s="203" t="s">
        <v>4028</v>
      </c>
      <c r="B1935" s="203" t="s">
        <v>4028</v>
      </c>
      <c r="C1935" s="203"/>
      <c r="D1935" s="214"/>
      <c r="E1935" s="203"/>
      <c r="F1935" s="203"/>
      <c r="G1935" s="203" t="s">
        <v>4028</v>
      </c>
      <c r="H1935" s="203" t="s">
        <v>4028</v>
      </c>
      <c r="I1935" s="203" t="s">
        <v>4028</v>
      </c>
      <c r="J1935" s="203" t="s">
        <v>4028</v>
      </c>
      <c r="K1935" s="203" t="s">
        <v>4028</v>
      </c>
      <c r="L1935" s="203" t="s">
        <v>4028</v>
      </c>
      <c r="M1935" s="203" t="s">
        <v>4028</v>
      </c>
      <c r="N1935" s="203" t="s">
        <v>4028</v>
      </c>
      <c r="O1935" s="203" t="s">
        <v>4028</v>
      </c>
      <c r="P1935" s="203" t="s">
        <v>4028</v>
      </c>
      <c r="Q1935" s="203"/>
      <c r="R1935" s="203"/>
      <c r="S1935" s="203"/>
      <c r="T1935" s="203" t="s">
        <v>4028</v>
      </c>
      <c r="U1935" s="203" t="s">
        <v>4028</v>
      </c>
      <c r="V1935" s="203" t="s">
        <v>4028</v>
      </c>
      <c r="W1935" s="203" t="s">
        <v>4028</v>
      </c>
      <c r="X1935" s="203" t="s">
        <v>4028</v>
      </c>
      <c r="Y1935" s="203" t="s">
        <v>4028</v>
      </c>
      <c r="Z1935" s="203" t="s">
        <v>4028</v>
      </c>
      <c r="AA1935" s="203" t="s">
        <v>4028</v>
      </c>
      <c r="AB1935" s="203" t="s">
        <v>4028</v>
      </c>
      <c r="AC1935" s="203" t="s">
        <v>4028</v>
      </c>
      <c r="AD1935" s="203" t="s">
        <v>4028</v>
      </c>
      <c r="AE1935" s="203" t="s">
        <v>4028</v>
      </c>
      <c r="AF1935" s="203" t="s">
        <v>4028</v>
      </c>
      <c r="AG1935" s="203" t="s">
        <v>4028</v>
      </c>
      <c r="AH1935" s="203" t="s">
        <v>4028</v>
      </c>
      <c r="AI1935" s="203" t="s">
        <v>4028</v>
      </c>
      <c r="AJ1935" s="203" t="s">
        <v>4028</v>
      </c>
      <c r="AK1935" s="203" t="s">
        <v>4028</v>
      </c>
      <c r="AL1935" s="203"/>
      <c r="AM1935" s="203"/>
      <c r="AN1935" s="203"/>
      <c r="AO1935" s="203"/>
      <c r="AP1935" s="203"/>
      <c r="AQ1935" s="203"/>
      <c r="AR1935" s="203"/>
      <c r="AS1935" s="203"/>
      <c r="AT1935" s="203"/>
      <c r="AU1935" s="203"/>
      <c r="AV1935" s="203"/>
      <c r="AW1935" s="203"/>
      <c r="AX1935" s="203"/>
      <c r="AY1935" s="203"/>
      <c r="AZ1935" s="203"/>
      <c r="BA1935" s="203"/>
      <c r="BB1935" s="203"/>
      <c r="BC1935" s="203"/>
      <c r="BD1935" s="203"/>
      <c r="BE1935" s="203"/>
      <c r="BF1935" s="203"/>
      <c r="BG1935" s="203"/>
      <c r="BH1935" s="203"/>
      <c r="BI1935" s="203"/>
      <c r="BJ1935" s="203"/>
      <c r="BK1935" s="203"/>
      <c r="BL1935" s="203"/>
    </row>
    <row r="1936" spans="1:256" ht="12.75" customHeight="1" x14ac:dyDescent="0.2">
      <c r="A1936" s="203" t="s">
        <v>344</v>
      </c>
      <c r="B1936" s="203" t="s">
        <v>4160</v>
      </c>
      <c r="C1936" s="203" t="s">
        <v>1891</v>
      </c>
      <c r="D1936" s="214">
        <v>34902</v>
      </c>
      <c r="E1936" s="203" t="s">
        <v>2044</v>
      </c>
      <c r="F1936" s="203" t="s">
        <v>2145</v>
      </c>
      <c r="G1936" s="203" t="s">
        <v>4611</v>
      </c>
      <c r="H1936" s="203" t="s">
        <v>344</v>
      </c>
      <c r="I1936" s="203" t="s">
        <v>506</v>
      </c>
      <c r="J1936" s="203" t="s">
        <v>3586</v>
      </c>
      <c r="K1936" s="203" t="s">
        <v>344</v>
      </c>
      <c r="L1936" s="203" t="s">
        <v>506</v>
      </c>
      <c r="M1936" s="203" t="s">
        <v>3027</v>
      </c>
      <c r="N1936" s="203" t="s">
        <v>344</v>
      </c>
      <c r="O1936" s="203" t="s">
        <v>506</v>
      </c>
      <c r="P1936" s="203" t="s">
        <v>2509</v>
      </c>
      <c r="Q1936" s="203" t="s">
        <v>344</v>
      </c>
      <c r="R1936" s="203" t="s">
        <v>506</v>
      </c>
      <c r="S1936" s="203" t="s">
        <v>1892</v>
      </c>
      <c r="T1936" s="203">
        <v>0</v>
      </c>
      <c r="U1936" s="203">
        <v>0</v>
      </c>
      <c r="V1936" s="203">
        <v>0</v>
      </c>
      <c r="W1936" s="203">
        <v>0</v>
      </c>
      <c r="X1936" s="203">
        <v>0</v>
      </c>
      <c r="Y1936" s="203">
        <v>0</v>
      </c>
      <c r="Z1936" s="203">
        <v>0</v>
      </c>
      <c r="AA1936" s="203">
        <v>0</v>
      </c>
      <c r="AB1936" s="203">
        <v>0</v>
      </c>
      <c r="AC1936" s="203">
        <v>0</v>
      </c>
      <c r="AD1936" s="203">
        <v>0</v>
      </c>
      <c r="AE1936" s="203">
        <v>0</v>
      </c>
      <c r="AF1936" s="203">
        <v>0</v>
      </c>
      <c r="AG1936" s="203">
        <v>0</v>
      </c>
      <c r="AH1936" s="203">
        <v>0</v>
      </c>
      <c r="AI1936" s="203">
        <v>0</v>
      </c>
      <c r="AJ1936" s="203">
        <v>0</v>
      </c>
      <c r="AK1936" s="203">
        <v>0</v>
      </c>
      <c r="AL1936" s="203"/>
      <c r="AM1936" s="203"/>
      <c r="AN1936" s="203"/>
      <c r="AO1936" s="203"/>
      <c r="AP1936" s="203"/>
      <c r="AQ1936" s="203"/>
      <c r="AR1936" s="203"/>
      <c r="AS1936" s="203"/>
      <c r="AT1936" s="203"/>
      <c r="AU1936" s="203"/>
      <c r="AV1936" s="203"/>
      <c r="AW1936" s="203"/>
      <c r="AX1936" s="203"/>
      <c r="AY1936" s="203"/>
      <c r="AZ1936" s="203"/>
      <c r="BA1936" s="203"/>
      <c r="BB1936" s="203"/>
      <c r="BC1936" s="203"/>
      <c r="BD1936" s="203"/>
      <c r="BE1936" s="203"/>
      <c r="BF1936" s="203"/>
      <c r="BG1936" s="203"/>
      <c r="BH1936" s="203"/>
      <c r="BI1936" s="203"/>
      <c r="BJ1936" s="203"/>
      <c r="BK1936" s="203"/>
      <c r="BL1936" s="203"/>
    </row>
    <row r="1937" spans="1:64" ht="12.75" customHeight="1" x14ac:dyDescent="0.2">
      <c r="A1937" s="203" t="s">
        <v>344</v>
      </c>
      <c r="B1937" s="203" t="s">
        <v>4275</v>
      </c>
      <c r="C1937" s="203" t="s">
        <v>2650</v>
      </c>
      <c r="D1937" s="214">
        <v>34836</v>
      </c>
      <c r="E1937" s="203" t="s">
        <v>2586</v>
      </c>
      <c r="F1937" s="203" t="s">
        <v>2593</v>
      </c>
      <c r="G1937" s="203" t="s">
        <v>4612</v>
      </c>
      <c r="H1937" s="203" t="s">
        <v>2277</v>
      </c>
      <c r="I1937" s="203" t="s">
        <v>2215</v>
      </c>
      <c r="J1937" s="203" t="s">
        <v>3583</v>
      </c>
      <c r="K1937" s="203" t="s">
        <v>344</v>
      </c>
      <c r="L1937" s="203" t="s">
        <v>2215</v>
      </c>
      <c r="M1937" s="203" t="s">
        <v>2998</v>
      </c>
      <c r="N1937" s="203" t="s">
        <v>183</v>
      </c>
      <c r="O1937" s="203" t="s">
        <v>2215</v>
      </c>
      <c r="P1937" s="203" t="s">
        <v>2651</v>
      </c>
      <c r="Q1937" s="203"/>
      <c r="R1937" s="203"/>
      <c r="S1937" s="203"/>
      <c r="T1937" s="203">
        <v>0</v>
      </c>
      <c r="U1937" s="203">
        <v>0</v>
      </c>
      <c r="V1937" s="203">
        <v>0</v>
      </c>
      <c r="W1937" s="203">
        <v>0</v>
      </c>
      <c r="X1937" s="203">
        <v>0</v>
      </c>
      <c r="Y1937" s="203">
        <v>0</v>
      </c>
      <c r="Z1937" s="203">
        <v>0</v>
      </c>
      <c r="AA1937" s="203">
        <v>0</v>
      </c>
      <c r="AB1937" s="203">
        <v>0</v>
      </c>
      <c r="AC1937" s="203">
        <v>0</v>
      </c>
      <c r="AD1937" s="203">
        <v>0</v>
      </c>
      <c r="AE1937" s="203">
        <v>0</v>
      </c>
      <c r="AF1937" s="203">
        <v>0</v>
      </c>
      <c r="AG1937" s="203">
        <v>0</v>
      </c>
      <c r="AH1937" s="203">
        <v>0</v>
      </c>
      <c r="AI1937" s="203">
        <v>0</v>
      </c>
      <c r="AJ1937" s="203">
        <v>0</v>
      </c>
      <c r="AK1937" s="203">
        <v>0</v>
      </c>
      <c r="AL1937" s="203"/>
      <c r="AM1937" s="203"/>
      <c r="AN1937" s="203"/>
      <c r="AO1937" s="203"/>
      <c r="AP1937" s="203"/>
      <c r="AQ1937" s="203"/>
      <c r="AR1937" s="203"/>
      <c r="AS1937" s="203"/>
      <c r="AT1937" s="203"/>
      <c r="AU1937" s="203"/>
      <c r="AV1937" s="203"/>
      <c r="AW1937" s="203"/>
      <c r="AX1937" s="203"/>
      <c r="AY1937" s="203"/>
      <c r="AZ1937" s="203"/>
      <c r="BA1937" s="203"/>
      <c r="BB1937" s="203"/>
      <c r="BC1937" s="203"/>
      <c r="BD1937" s="203"/>
      <c r="BE1937" s="203"/>
      <c r="BF1937" s="203"/>
      <c r="BG1937" s="203"/>
      <c r="BH1937" s="203"/>
      <c r="BI1937" s="203"/>
      <c r="BJ1937" s="203"/>
      <c r="BK1937" s="203"/>
      <c r="BL1937" s="203"/>
    </row>
    <row r="1938" spans="1:64" ht="12.75" customHeight="1" x14ac:dyDescent="0.2">
      <c r="A1938" s="203" t="s">
        <v>4503</v>
      </c>
      <c r="B1938" s="203" t="s">
        <v>4235</v>
      </c>
      <c r="C1938" s="203" t="s">
        <v>3185</v>
      </c>
      <c r="D1938" s="214">
        <v>35381</v>
      </c>
      <c r="E1938" s="203" t="s">
        <v>3076</v>
      </c>
      <c r="F1938" s="203" t="s">
        <v>3076</v>
      </c>
      <c r="G1938" s="203" t="s">
        <v>3887</v>
      </c>
      <c r="H1938" s="203" t="s">
        <v>2113</v>
      </c>
      <c r="I1938" s="203" t="s">
        <v>103</v>
      </c>
      <c r="J1938" s="203" t="s">
        <v>3670</v>
      </c>
      <c r="K1938" s="203" t="s">
        <v>344</v>
      </c>
      <c r="L1938" s="203" t="s">
        <v>103</v>
      </c>
      <c r="M1938" s="203" t="s">
        <v>3186</v>
      </c>
      <c r="N1938" s="203">
        <v>0</v>
      </c>
      <c r="O1938" s="203">
        <v>0</v>
      </c>
      <c r="P1938" s="203">
        <v>0</v>
      </c>
      <c r="Q1938" s="203"/>
      <c r="R1938" s="203"/>
      <c r="S1938" s="203"/>
      <c r="T1938" s="203">
        <v>0</v>
      </c>
      <c r="U1938" s="203">
        <v>0</v>
      </c>
      <c r="V1938" s="203">
        <v>0</v>
      </c>
      <c r="W1938" s="203">
        <v>0</v>
      </c>
      <c r="X1938" s="203">
        <v>0</v>
      </c>
      <c r="Y1938" s="203">
        <v>0</v>
      </c>
      <c r="Z1938" s="203">
        <v>0</v>
      </c>
      <c r="AA1938" s="203">
        <v>0</v>
      </c>
      <c r="AB1938" s="203">
        <v>0</v>
      </c>
      <c r="AC1938" s="203">
        <v>0</v>
      </c>
      <c r="AD1938" s="203">
        <v>0</v>
      </c>
      <c r="AE1938" s="203">
        <v>0</v>
      </c>
      <c r="AF1938" s="203">
        <v>0</v>
      </c>
      <c r="AG1938" s="203">
        <v>0</v>
      </c>
      <c r="AH1938" s="203">
        <v>0</v>
      </c>
      <c r="AI1938" s="203">
        <v>0</v>
      </c>
      <c r="AJ1938" s="203">
        <v>0</v>
      </c>
      <c r="AK1938" s="203">
        <v>0</v>
      </c>
      <c r="AL1938" s="203"/>
      <c r="AM1938" s="203"/>
      <c r="AN1938" s="203"/>
      <c r="AO1938" s="203"/>
      <c r="AP1938" s="203"/>
      <c r="AQ1938" s="203"/>
      <c r="AR1938" s="203"/>
      <c r="AS1938" s="203"/>
      <c r="AT1938" s="203"/>
      <c r="AU1938" s="203"/>
      <c r="AV1938" s="203"/>
      <c r="AW1938" s="203"/>
      <c r="AX1938" s="203"/>
      <c r="AY1938" s="203"/>
      <c r="AZ1938" s="203"/>
      <c r="BA1938" s="203"/>
      <c r="BB1938" s="203"/>
      <c r="BC1938" s="203"/>
      <c r="BD1938" s="203"/>
      <c r="BE1938" s="203"/>
      <c r="BF1938" s="203"/>
      <c r="BG1938" s="203"/>
      <c r="BH1938" s="203"/>
      <c r="BI1938" s="203"/>
      <c r="BJ1938" s="203"/>
      <c r="BK1938" s="203"/>
      <c r="BL1938" s="203"/>
    </row>
    <row r="1939" spans="1:64" s="27" customFormat="1" ht="12.75" customHeight="1" x14ac:dyDescent="0.2">
      <c r="A1939" s="10" t="s">
        <v>344</v>
      </c>
      <c r="B1939" s="10" t="s">
        <v>4397</v>
      </c>
      <c r="C1939" s="202" t="s">
        <v>2618</v>
      </c>
      <c r="D1939" s="221">
        <v>34640</v>
      </c>
      <c r="E1939" s="5" t="s">
        <v>2586</v>
      </c>
      <c r="F1939" s="5" t="s">
        <v>4954</v>
      </c>
      <c r="G1939" s="201" t="s">
        <v>4960</v>
      </c>
    </row>
    <row r="1940" spans="1:64" ht="12.75" customHeight="1" x14ac:dyDescent="0.2">
      <c r="A1940" s="203" t="s">
        <v>4028</v>
      </c>
      <c r="B1940" s="203" t="s">
        <v>4028</v>
      </c>
      <c r="C1940" s="203"/>
      <c r="D1940" s="214"/>
      <c r="E1940" s="203"/>
      <c r="F1940" s="203"/>
      <c r="G1940" s="203" t="s">
        <v>4028</v>
      </c>
      <c r="H1940" s="203" t="s">
        <v>4028</v>
      </c>
      <c r="I1940" s="203" t="s">
        <v>4028</v>
      </c>
      <c r="J1940" s="203" t="s">
        <v>4028</v>
      </c>
      <c r="K1940" s="203" t="s">
        <v>4028</v>
      </c>
      <c r="L1940" s="203" t="s">
        <v>4028</v>
      </c>
      <c r="M1940" s="203" t="s">
        <v>4028</v>
      </c>
      <c r="N1940" s="203" t="s">
        <v>4028</v>
      </c>
      <c r="O1940" s="203" t="s">
        <v>4028</v>
      </c>
      <c r="P1940" s="203" t="s">
        <v>4028</v>
      </c>
      <c r="Q1940" s="203"/>
      <c r="R1940" s="203"/>
      <c r="S1940" s="203"/>
      <c r="T1940" s="203" t="s">
        <v>4028</v>
      </c>
      <c r="U1940" s="203" t="s">
        <v>4028</v>
      </c>
      <c r="V1940" s="203" t="s">
        <v>4028</v>
      </c>
      <c r="W1940" s="203" t="s">
        <v>4028</v>
      </c>
      <c r="X1940" s="203" t="s">
        <v>4028</v>
      </c>
      <c r="Y1940" s="203" t="s">
        <v>4028</v>
      </c>
      <c r="Z1940" s="203" t="s">
        <v>4028</v>
      </c>
      <c r="AA1940" s="203" t="s">
        <v>4028</v>
      </c>
      <c r="AB1940" s="203" t="s">
        <v>4028</v>
      </c>
      <c r="AC1940" s="203" t="s">
        <v>4028</v>
      </c>
      <c r="AD1940" s="203" t="s">
        <v>4028</v>
      </c>
      <c r="AE1940" s="203" t="s">
        <v>4028</v>
      </c>
      <c r="AF1940" s="203" t="s">
        <v>4028</v>
      </c>
      <c r="AG1940" s="203" t="s">
        <v>4028</v>
      </c>
      <c r="AH1940" s="203" t="s">
        <v>4028</v>
      </c>
      <c r="AI1940" s="203" t="s">
        <v>4028</v>
      </c>
      <c r="AJ1940" s="203" t="s">
        <v>4028</v>
      </c>
      <c r="AK1940" s="203" t="s">
        <v>4028</v>
      </c>
      <c r="AL1940" s="203"/>
      <c r="AM1940" s="203"/>
      <c r="AN1940" s="203"/>
      <c r="AO1940" s="203"/>
      <c r="AP1940" s="203"/>
      <c r="AQ1940" s="203"/>
      <c r="AR1940" s="203"/>
      <c r="AS1940" s="203"/>
      <c r="AT1940" s="203"/>
      <c r="AU1940" s="203"/>
      <c r="AV1940" s="203"/>
      <c r="AW1940" s="203"/>
      <c r="AX1940" s="203"/>
      <c r="AY1940" s="203"/>
      <c r="AZ1940" s="203"/>
      <c r="BA1940" s="203"/>
      <c r="BB1940" s="203"/>
      <c r="BC1940" s="203"/>
      <c r="BD1940" s="203"/>
      <c r="BE1940" s="203"/>
      <c r="BF1940" s="203"/>
      <c r="BG1940" s="203"/>
      <c r="BH1940" s="203"/>
      <c r="BI1940" s="203"/>
      <c r="BJ1940" s="203"/>
      <c r="BK1940" s="203"/>
      <c r="BL1940" s="203"/>
    </row>
    <row r="1941" spans="1:64" ht="12.75" customHeight="1" x14ac:dyDescent="0.2">
      <c r="A1941" s="203" t="s">
        <v>279</v>
      </c>
      <c r="B1941" s="203" t="s">
        <v>4160</v>
      </c>
      <c r="C1941" s="203" t="s">
        <v>1556</v>
      </c>
      <c r="D1941" s="214">
        <v>34502</v>
      </c>
      <c r="E1941" s="203" t="s">
        <v>1606</v>
      </c>
      <c r="F1941" s="203" t="s">
        <v>2119</v>
      </c>
      <c r="G1941" s="203" t="s">
        <v>3420</v>
      </c>
      <c r="H1941" s="203" t="s">
        <v>279</v>
      </c>
      <c r="I1941" s="203" t="s">
        <v>506</v>
      </c>
      <c r="J1941" s="203"/>
      <c r="K1941" s="203" t="s">
        <v>279</v>
      </c>
      <c r="L1941" s="203" t="s">
        <v>506</v>
      </c>
      <c r="M1941" s="203">
        <v>0</v>
      </c>
      <c r="N1941" s="203" t="s">
        <v>279</v>
      </c>
      <c r="O1941" s="203" t="s">
        <v>23</v>
      </c>
      <c r="P1941" s="203">
        <v>0</v>
      </c>
      <c r="Q1941" s="203" t="s">
        <v>279</v>
      </c>
      <c r="R1941" s="203" t="s">
        <v>23</v>
      </c>
      <c r="S1941" s="203"/>
      <c r="T1941" s="203" t="s">
        <v>279</v>
      </c>
      <c r="U1941" s="203" t="s">
        <v>23</v>
      </c>
      <c r="V1941" s="203">
        <v>0</v>
      </c>
      <c r="W1941" s="203" t="s">
        <v>279</v>
      </c>
      <c r="X1941" s="203" t="s">
        <v>23</v>
      </c>
      <c r="Y1941" s="203">
        <v>0</v>
      </c>
      <c r="Z1941" s="203">
        <v>0</v>
      </c>
      <c r="AA1941" s="203">
        <v>0</v>
      </c>
      <c r="AB1941" s="203">
        <v>0</v>
      </c>
      <c r="AC1941" s="203">
        <v>0</v>
      </c>
      <c r="AD1941" s="203">
        <v>0</v>
      </c>
      <c r="AE1941" s="203">
        <v>0</v>
      </c>
      <c r="AF1941" s="203">
        <v>0</v>
      </c>
      <c r="AG1941" s="203">
        <v>0</v>
      </c>
      <c r="AH1941" s="203">
        <v>0</v>
      </c>
      <c r="AI1941" s="203">
        <v>0</v>
      </c>
      <c r="AJ1941" s="203">
        <v>0</v>
      </c>
      <c r="AK1941" s="203">
        <v>0</v>
      </c>
      <c r="AL1941" s="203"/>
      <c r="AM1941" s="203"/>
      <c r="AN1941" s="203"/>
      <c r="AO1941" s="203"/>
      <c r="AP1941" s="203"/>
      <c r="AQ1941" s="203"/>
      <c r="AR1941" s="203"/>
      <c r="AS1941" s="203"/>
      <c r="AT1941" s="203"/>
      <c r="AU1941" s="203"/>
      <c r="AV1941" s="203"/>
      <c r="AW1941" s="203"/>
      <c r="AX1941" s="203"/>
      <c r="AY1941" s="203"/>
      <c r="AZ1941" s="203"/>
      <c r="BA1941" s="203"/>
      <c r="BB1941" s="203"/>
      <c r="BC1941" s="203"/>
      <c r="BD1941" s="203"/>
      <c r="BE1941" s="203"/>
      <c r="BF1941" s="203"/>
      <c r="BG1941" s="203"/>
      <c r="BH1941" s="203"/>
      <c r="BI1941" s="203"/>
      <c r="BJ1941" s="203"/>
      <c r="BK1941" s="203"/>
      <c r="BL1941" s="203"/>
    </row>
    <row r="1942" spans="1:64" ht="12.75" customHeight="1" x14ac:dyDescent="0.2">
      <c r="A1942" s="203" t="s">
        <v>236</v>
      </c>
      <c r="B1942" s="203" t="s">
        <v>4104</v>
      </c>
      <c r="C1942" s="203" t="s">
        <v>3249</v>
      </c>
      <c r="D1942" s="214">
        <v>35534</v>
      </c>
      <c r="E1942" s="203" t="s">
        <v>3250</v>
      </c>
      <c r="F1942" s="203" t="s">
        <v>3089</v>
      </c>
      <c r="G1942" s="203" t="s">
        <v>3420</v>
      </c>
      <c r="H1942" s="203" t="s">
        <v>449</v>
      </c>
      <c r="I1942" s="203" t="s">
        <v>22</v>
      </c>
      <c r="J1942" s="203"/>
      <c r="K1942" s="203" t="s">
        <v>279</v>
      </c>
      <c r="L1942" s="203" t="s">
        <v>22</v>
      </c>
      <c r="M1942" s="203">
        <v>0</v>
      </c>
      <c r="N1942" s="203">
        <v>0</v>
      </c>
      <c r="O1942" s="203">
        <v>0</v>
      </c>
      <c r="P1942" s="203">
        <v>0</v>
      </c>
      <c r="Q1942" s="203"/>
      <c r="R1942" s="203"/>
      <c r="S1942" s="203"/>
      <c r="T1942" s="203">
        <v>0</v>
      </c>
      <c r="U1942" s="203">
        <v>0</v>
      </c>
      <c r="V1942" s="203">
        <v>0</v>
      </c>
      <c r="W1942" s="203">
        <v>0</v>
      </c>
      <c r="X1942" s="203">
        <v>0</v>
      </c>
      <c r="Y1942" s="203">
        <v>0</v>
      </c>
      <c r="Z1942" s="203">
        <v>0</v>
      </c>
      <c r="AA1942" s="203">
        <v>0</v>
      </c>
      <c r="AB1942" s="203">
        <v>0</v>
      </c>
      <c r="AC1942" s="203">
        <v>0</v>
      </c>
      <c r="AD1942" s="203">
        <v>0</v>
      </c>
      <c r="AE1942" s="203">
        <v>0</v>
      </c>
      <c r="AF1942" s="203">
        <v>0</v>
      </c>
      <c r="AG1942" s="203">
        <v>0</v>
      </c>
      <c r="AH1942" s="203">
        <v>0</v>
      </c>
      <c r="AI1942" s="203">
        <v>0</v>
      </c>
      <c r="AJ1942" s="203">
        <v>0</v>
      </c>
      <c r="AK1942" s="203">
        <v>0</v>
      </c>
      <c r="AL1942" s="203"/>
      <c r="AM1942" s="203"/>
      <c r="AN1942" s="203"/>
      <c r="AO1942" s="203"/>
      <c r="AP1942" s="203"/>
      <c r="AQ1942" s="203"/>
      <c r="AR1942" s="203"/>
      <c r="AS1942" s="203"/>
      <c r="AT1942" s="203"/>
      <c r="AU1942" s="203"/>
      <c r="AV1942" s="203"/>
      <c r="AW1942" s="203"/>
      <c r="AX1942" s="203"/>
      <c r="AY1942" s="203"/>
      <c r="AZ1942" s="203"/>
      <c r="BA1942" s="203"/>
      <c r="BB1942" s="203"/>
      <c r="BC1942" s="203"/>
      <c r="BD1942" s="203"/>
      <c r="BE1942" s="203"/>
      <c r="BF1942" s="203"/>
      <c r="BG1942" s="203"/>
      <c r="BH1942" s="203"/>
      <c r="BI1942" s="203"/>
      <c r="BJ1942" s="203"/>
      <c r="BK1942" s="203"/>
      <c r="BL1942" s="203"/>
    </row>
    <row r="1943" spans="1:64" ht="12.75" customHeight="1" x14ac:dyDescent="0.2">
      <c r="A1943" s="203" t="s">
        <v>4492</v>
      </c>
      <c r="B1943" s="203" t="s">
        <v>4120</v>
      </c>
      <c r="C1943" s="203" t="s">
        <v>3246</v>
      </c>
      <c r="D1943" s="214">
        <v>34616</v>
      </c>
      <c r="E1943" s="203" t="s">
        <v>3089</v>
      </c>
      <c r="F1943" s="203" t="s">
        <v>3067</v>
      </c>
      <c r="G1943" s="203" t="s">
        <v>3420</v>
      </c>
      <c r="H1943" s="203" t="s">
        <v>279</v>
      </c>
      <c r="I1943" s="203" t="s">
        <v>460</v>
      </c>
      <c r="J1943" s="203"/>
      <c r="K1943" s="203" t="s">
        <v>283</v>
      </c>
      <c r="L1943" s="203" t="s">
        <v>460</v>
      </c>
      <c r="M1943" s="203">
        <v>0</v>
      </c>
      <c r="N1943" s="203">
        <v>0</v>
      </c>
      <c r="O1943" s="203">
        <v>0</v>
      </c>
      <c r="P1943" s="203">
        <v>0</v>
      </c>
      <c r="Q1943" s="203"/>
      <c r="R1943" s="203"/>
      <c r="S1943" s="203"/>
      <c r="T1943" s="203">
        <v>0</v>
      </c>
      <c r="U1943" s="203">
        <v>0</v>
      </c>
      <c r="V1943" s="203">
        <v>0</v>
      </c>
      <c r="W1943" s="203">
        <v>0</v>
      </c>
      <c r="X1943" s="203">
        <v>0</v>
      </c>
      <c r="Y1943" s="203">
        <v>0</v>
      </c>
      <c r="Z1943" s="203">
        <v>0</v>
      </c>
      <c r="AA1943" s="203">
        <v>0</v>
      </c>
      <c r="AB1943" s="203">
        <v>0</v>
      </c>
      <c r="AC1943" s="203">
        <v>0</v>
      </c>
      <c r="AD1943" s="203">
        <v>0</v>
      </c>
      <c r="AE1943" s="203">
        <v>0</v>
      </c>
      <c r="AF1943" s="203">
        <v>0</v>
      </c>
      <c r="AG1943" s="203">
        <v>0</v>
      </c>
      <c r="AH1943" s="203">
        <v>0</v>
      </c>
      <c r="AI1943" s="203">
        <v>0</v>
      </c>
      <c r="AJ1943" s="203">
        <v>0</v>
      </c>
      <c r="AK1943" s="203">
        <v>0</v>
      </c>
      <c r="AL1943" s="203"/>
      <c r="AM1943" s="203"/>
      <c r="AN1943" s="203"/>
      <c r="AO1943" s="203"/>
      <c r="AP1943" s="203"/>
      <c r="AQ1943" s="203"/>
      <c r="AR1943" s="203"/>
      <c r="AS1943" s="203"/>
      <c r="AT1943" s="203"/>
      <c r="AU1943" s="203"/>
      <c r="AV1943" s="203"/>
      <c r="AW1943" s="203"/>
      <c r="AX1943" s="203"/>
      <c r="AY1943" s="203"/>
      <c r="AZ1943" s="203"/>
      <c r="BA1943" s="203"/>
      <c r="BB1943" s="203"/>
      <c r="BC1943" s="203"/>
      <c r="BD1943" s="203"/>
      <c r="BE1943" s="203"/>
      <c r="BF1943" s="203"/>
      <c r="BG1943" s="203"/>
      <c r="BH1943" s="203"/>
      <c r="BI1943" s="203"/>
      <c r="BJ1943" s="203"/>
      <c r="BK1943" s="203"/>
      <c r="BL1943" s="203"/>
    </row>
    <row r="1944" spans="1:64" ht="12.75" customHeight="1" x14ac:dyDescent="0.2">
      <c r="A1944" s="203" t="s">
        <v>283</v>
      </c>
      <c r="B1944" s="203" t="s">
        <v>4235</v>
      </c>
      <c r="C1944" s="203" t="s">
        <v>3718</v>
      </c>
      <c r="D1944" s="214">
        <v>34551</v>
      </c>
      <c r="E1944" s="203" t="s">
        <v>2031</v>
      </c>
      <c r="F1944" s="203" t="s">
        <v>3439</v>
      </c>
      <c r="G1944" s="203" t="s">
        <v>3420</v>
      </c>
      <c r="H1944" s="203" t="s">
        <v>283</v>
      </c>
      <c r="I1944" s="203" t="s">
        <v>103</v>
      </c>
      <c r="J1944" s="203"/>
      <c r="K1944" s="203"/>
      <c r="L1944" s="203"/>
      <c r="M1944" s="203"/>
      <c r="N1944" s="203"/>
      <c r="O1944" s="203"/>
      <c r="P1944" s="203"/>
      <c r="Q1944" s="203"/>
      <c r="R1944" s="203"/>
      <c r="S1944" s="203"/>
      <c r="T1944" s="203"/>
      <c r="U1944" s="203"/>
      <c r="V1944" s="203"/>
      <c r="W1944" s="203"/>
      <c r="X1944" s="203"/>
      <c r="Y1944" s="203"/>
      <c r="Z1944" s="203"/>
      <c r="AA1944" s="203"/>
      <c r="AB1944" s="203"/>
      <c r="AC1944" s="203"/>
      <c r="AD1944" s="203"/>
      <c r="AE1944" s="203"/>
      <c r="AF1944" s="203"/>
      <c r="AG1944" s="203"/>
      <c r="AH1944" s="203"/>
      <c r="AI1944" s="203"/>
      <c r="AJ1944" s="203"/>
      <c r="AK1944" s="203"/>
      <c r="AL1944" s="203"/>
      <c r="AM1944" s="203"/>
      <c r="AN1944" s="203"/>
      <c r="AO1944" s="203"/>
      <c r="AP1944" s="203"/>
      <c r="AQ1944" s="203"/>
      <c r="AR1944" s="203"/>
      <c r="AS1944" s="203"/>
      <c r="AT1944" s="203"/>
      <c r="AU1944" s="203"/>
      <c r="AV1944" s="203"/>
      <c r="AW1944" s="203"/>
      <c r="AX1944" s="203"/>
      <c r="AY1944" s="203"/>
      <c r="AZ1944" s="203"/>
      <c r="BA1944" s="203"/>
      <c r="BB1944" s="203"/>
      <c r="BC1944" s="203"/>
      <c r="BD1944" s="203"/>
      <c r="BE1944" s="203"/>
      <c r="BF1944" s="203"/>
      <c r="BG1944" s="203"/>
      <c r="BH1944" s="203"/>
      <c r="BI1944" s="203"/>
      <c r="BJ1944" s="203"/>
      <c r="BK1944" s="203"/>
      <c r="BL1944" s="203"/>
    </row>
    <row r="1945" spans="1:64" ht="12.75" customHeight="1" x14ac:dyDescent="0.2">
      <c r="A1945" s="203" t="s">
        <v>128</v>
      </c>
      <c r="B1945" s="203" t="s">
        <v>4275</v>
      </c>
      <c r="C1945" s="203" t="s">
        <v>1856</v>
      </c>
      <c r="D1945" s="214">
        <v>34675</v>
      </c>
      <c r="E1945" s="203" t="s">
        <v>2034</v>
      </c>
      <c r="F1945" s="203" t="s">
        <v>140</v>
      </c>
      <c r="G1945" s="203" t="s">
        <v>4747</v>
      </c>
      <c r="H1945" s="203" t="s">
        <v>128</v>
      </c>
      <c r="I1945" s="203" t="s">
        <v>2215</v>
      </c>
      <c r="J1945" s="203" t="s">
        <v>328</v>
      </c>
      <c r="K1945" s="203" t="s">
        <v>202</v>
      </c>
      <c r="L1945" s="203">
        <v>0</v>
      </c>
      <c r="M1945" s="203">
        <v>0</v>
      </c>
      <c r="N1945" s="203" t="s">
        <v>128</v>
      </c>
      <c r="O1945" s="203" t="s">
        <v>2215</v>
      </c>
      <c r="P1945" s="203" t="s">
        <v>129</v>
      </c>
      <c r="Q1945" s="203" t="s">
        <v>128</v>
      </c>
      <c r="R1945" s="203" t="s">
        <v>59</v>
      </c>
      <c r="S1945" s="203" t="s">
        <v>328</v>
      </c>
      <c r="T1945" s="203">
        <v>0</v>
      </c>
      <c r="U1945" s="203">
        <v>0</v>
      </c>
      <c r="V1945" s="203">
        <v>0</v>
      </c>
      <c r="W1945" s="203">
        <v>0</v>
      </c>
      <c r="X1945" s="203">
        <v>0</v>
      </c>
      <c r="Y1945" s="203">
        <v>0</v>
      </c>
      <c r="Z1945" s="203">
        <v>0</v>
      </c>
      <c r="AA1945" s="203">
        <v>0</v>
      </c>
      <c r="AB1945" s="203">
        <v>0</v>
      </c>
      <c r="AC1945" s="203">
        <v>0</v>
      </c>
      <c r="AD1945" s="203">
        <v>0</v>
      </c>
      <c r="AE1945" s="203">
        <v>0</v>
      </c>
      <c r="AF1945" s="203">
        <v>0</v>
      </c>
      <c r="AG1945" s="203">
        <v>0</v>
      </c>
      <c r="AH1945" s="203">
        <v>0</v>
      </c>
      <c r="AI1945" s="203">
        <v>0</v>
      </c>
      <c r="AJ1945" s="203">
        <v>0</v>
      </c>
      <c r="AK1945" s="203">
        <v>0</v>
      </c>
      <c r="AL1945" s="203"/>
      <c r="AM1945" s="203"/>
      <c r="AN1945" s="203"/>
      <c r="AO1945" s="203"/>
      <c r="AP1945" s="203"/>
      <c r="AQ1945" s="203"/>
      <c r="AR1945" s="203"/>
      <c r="AS1945" s="203"/>
      <c r="AT1945" s="203"/>
      <c r="AU1945" s="203"/>
      <c r="AV1945" s="203"/>
      <c r="AW1945" s="203"/>
      <c r="AX1945" s="203"/>
      <c r="AY1945" s="203"/>
      <c r="AZ1945" s="203"/>
      <c r="BA1945" s="203"/>
      <c r="BB1945" s="203"/>
      <c r="BC1945" s="203"/>
      <c r="BD1945" s="203"/>
      <c r="BE1945" s="203"/>
      <c r="BF1945" s="203"/>
      <c r="BG1945" s="203"/>
      <c r="BH1945" s="203"/>
      <c r="BI1945" s="203"/>
      <c r="BJ1945" s="203"/>
      <c r="BK1945" s="203"/>
      <c r="BL1945" s="203"/>
    </row>
    <row r="1946" spans="1:64" ht="12.75" customHeight="1" x14ac:dyDescent="0.2">
      <c r="A1946" s="203" t="s">
        <v>128</v>
      </c>
      <c r="B1946" s="203" t="s">
        <v>4372</v>
      </c>
      <c r="C1946" s="203" t="s">
        <v>3179</v>
      </c>
      <c r="D1946" s="214">
        <v>35118</v>
      </c>
      <c r="E1946" s="203" t="s">
        <v>3076</v>
      </c>
      <c r="F1946" s="203" t="s">
        <v>3089</v>
      </c>
      <c r="G1946" s="203" t="s">
        <v>4714</v>
      </c>
      <c r="H1946" s="203" t="s">
        <v>4029</v>
      </c>
      <c r="I1946" s="203"/>
      <c r="J1946" s="203"/>
      <c r="K1946" s="203" t="s">
        <v>464</v>
      </c>
      <c r="L1946" s="203" t="s">
        <v>446</v>
      </c>
      <c r="M1946" s="203" t="s">
        <v>1047</v>
      </c>
      <c r="N1946" s="203">
        <v>0</v>
      </c>
      <c r="O1946" s="203">
        <v>0</v>
      </c>
      <c r="P1946" s="203">
        <v>0</v>
      </c>
      <c r="Q1946" s="203"/>
      <c r="R1946" s="203"/>
      <c r="S1946" s="203"/>
      <c r="T1946" s="203">
        <v>0</v>
      </c>
      <c r="U1946" s="203">
        <v>0</v>
      </c>
      <c r="V1946" s="203">
        <v>0</v>
      </c>
      <c r="W1946" s="203">
        <v>0</v>
      </c>
      <c r="X1946" s="203">
        <v>0</v>
      </c>
      <c r="Y1946" s="203">
        <v>0</v>
      </c>
      <c r="Z1946" s="203">
        <v>0</v>
      </c>
      <c r="AA1946" s="203">
        <v>0</v>
      </c>
      <c r="AB1946" s="203">
        <v>0</v>
      </c>
      <c r="AC1946" s="203">
        <v>0</v>
      </c>
      <c r="AD1946" s="203">
        <v>0</v>
      </c>
      <c r="AE1946" s="203">
        <v>0</v>
      </c>
      <c r="AF1946" s="203">
        <v>0</v>
      </c>
      <c r="AG1946" s="203">
        <v>0</v>
      </c>
      <c r="AH1946" s="203">
        <v>0</v>
      </c>
      <c r="AI1946" s="203">
        <v>0</v>
      </c>
      <c r="AJ1946" s="203">
        <v>0</v>
      </c>
      <c r="AK1946" s="203">
        <v>0</v>
      </c>
      <c r="AL1946" s="203"/>
      <c r="AM1946" s="203"/>
      <c r="AN1946" s="203"/>
      <c r="AO1946" s="203"/>
      <c r="AP1946" s="203"/>
      <c r="AQ1946" s="203"/>
      <c r="AR1946" s="203"/>
      <c r="AS1946" s="203"/>
      <c r="AT1946" s="203"/>
      <c r="AU1946" s="203"/>
      <c r="AV1946" s="203"/>
      <c r="AW1946" s="203"/>
      <c r="AX1946" s="203"/>
      <c r="AY1946" s="203"/>
      <c r="AZ1946" s="203"/>
      <c r="BA1946" s="203"/>
      <c r="BB1946" s="203"/>
      <c r="BC1946" s="203"/>
      <c r="BD1946" s="203"/>
      <c r="BE1946" s="203"/>
      <c r="BF1946" s="203"/>
      <c r="BG1946" s="203"/>
      <c r="BH1946" s="203"/>
      <c r="BI1946" s="203"/>
      <c r="BJ1946" s="203"/>
      <c r="BK1946" s="203"/>
      <c r="BL1946" s="203"/>
    </row>
    <row r="1947" spans="1:64" ht="12.75" customHeight="1" x14ac:dyDescent="0.2">
      <c r="A1947" s="203" t="s">
        <v>464</v>
      </c>
      <c r="B1947" s="203" t="s">
        <v>2215</v>
      </c>
      <c r="C1947" s="203" t="s">
        <v>4284</v>
      </c>
      <c r="D1947" s="215">
        <v>35658</v>
      </c>
      <c r="E1947" s="205" t="s">
        <v>3448</v>
      </c>
      <c r="F1947" s="206" t="s">
        <v>4510</v>
      </c>
      <c r="G1947" s="206" t="s">
        <v>1417</v>
      </c>
      <c r="H1947" s="203"/>
      <c r="I1947" s="203"/>
      <c r="J1947" s="206"/>
      <c r="K1947" s="203"/>
      <c r="L1947" s="203"/>
      <c r="M1947" s="206"/>
      <c r="N1947" s="203"/>
      <c r="O1947" s="203"/>
      <c r="P1947" s="206"/>
      <c r="Q1947" s="203"/>
      <c r="R1947" s="203"/>
      <c r="S1947" s="203"/>
      <c r="T1947" s="203"/>
      <c r="U1947" s="203"/>
      <c r="V1947" s="203"/>
      <c r="W1947" s="203"/>
      <c r="X1947" s="203"/>
      <c r="Y1947" s="203"/>
      <c r="Z1947" s="203"/>
      <c r="AA1947" s="203"/>
      <c r="AB1947" s="203"/>
      <c r="AC1947" s="203"/>
      <c r="AD1947" s="203"/>
      <c r="AE1947" s="203"/>
      <c r="AF1947" s="203"/>
      <c r="AG1947" s="203"/>
      <c r="AH1947" s="203"/>
      <c r="AI1947" s="203"/>
      <c r="AJ1947" s="203"/>
      <c r="AK1947" s="203"/>
      <c r="AL1947" s="203"/>
      <c r="AM1947" s="203"/>
      <c r="AN1947" s="203"/>
      <c r="AO1947" s="203"/>
      <c r="AP1947" s="203"/>
      <c r="AQ1947" s="203"/>
      <c r="AR1947" s="203"/>
      <c r="AS1947" s="203"/>
      <c r="AT1947" s="203"/>
      <c r="AU1947" s="203"/>
      <c r="AV1947" s="203"/>
      <c r="AW1947" s="203"/>
      <c r="AX1947" s="203"/>
      <c r="AY1947" s="203"/>
      <c r="AZ1947" s="203"/>
      <c r="BA1947" s="203"/>
      <c r="BB1947" s="203"/>
      <c r="BC1947" s="203"/>
      <c r="BD1947" s="203"/>
      <c r="BE1947" s="203"/>
      <c r="BF1947" s="203"/>
      <c r="BG1947" s="203"/>
      <c r="BH1947" s="203"/>
      <c r="BI1947" s="203"/>
      <c r="BJ1947" s="203"/>
      <c r="BK1947" s="203"/>
      <c r="BL1947" s="203"/>
    </row>
    <row r="1948" spans="1:64" ht="12.75" customHeight="1" x14ac:dyDescent="0.2">
      <c r="A1948" s="203" t="s">
        <v>4029</v>
      </c>
      <c r="B1948" s="203" t="s">
        <v>4028</v>
      </c>
      <c r="C1948" s="203" t="s">
        <v>3329</v>
      </c>
      <c r="D1948" s="214">
        <v>35279</v>
      </c>
      <c r="E1948" s="203" t="s">
        <v>3074</v>
      </c>
      <c r="F1948" s="203" t="s">
        <v>3081</v>
      </c>
      <c r="G1948" s="203" t="s">
        <v>4028</v>
      </c>
      <c r="H1948" s="203" t="s">
        <v>26</v>
      </c>
      <c r="I1948" s="203" t="s">
        <v>336</v>
      </c>
      <c r="J1948" s="203" t="s">
        <v>685</v>
      </c>
      <c r="K1948" s="203" t="s">
        <v>128</v>
      </c>
      <c r="L1948" s="203" t="s">
        <v>336</v>
      </c>
      <c r="M1948" s="203" t="s">
        <v>365</v>
      </c>
      <c r="N1948" s="203">
        <v>0</v>
      </c>
      <c r="O1948" s="203">
        <v>0</v>
      </c>
      <c r="P1948" s="203">
        <v>0</v>
      </c>
      <c r="Q1948" s="203"/>
      <c r="R1948" s="203"/>
      <c r="S1948" s="203"/>
      <c r="T1948" s="203">
        <v>0</v>
      </c>
      <c r="U1948" s="203">
        <v>0</v>
      </c>
      <c r="V1948" s="203">
        <v>0</v>
      </c>
      <c r="W1948" s="203">
        <v>0</v>
      </c>
      <c r="X1948" s="203">
        <v>0</v>
      </c>
      <c r="Y1948" s="203">
        <v>0</v>
      </c>
      <c r="Z1948" s="203">
        <v>0</v>
      </c>
      <c r="AA1948" s="203">
        <v>0</v>
      </c>
      <c r="AB1948" s="203">
        <v>0</v>
      </c>
      <c r="AC1948" s="203">
        <v>0</v>
      </c>
      <c r="AD1948" s="203">
        <v>0</v>
      </c>
      <c r="AE1948" s="203">
        <v>0</v>
      </c>
      <c r="AF1948" s="203">
        <v>0</v>
      </c>
      <c r="AG1948" s="203">
        <v>0</v>
      </c>
      <c r="AH1948" s="203">
        <v>0</v>
      </c>
      <c r="AI1948" s="203">
        <v>0</v>
      </c>
      <c r="AJ1948" s="203">
        <v>0</v>
      </c>
      <c r="AK1948" s="203">
        <v>0</v>
      </c>
      <c r="AL1948" s="203"/>
      <c r="AM1948" s="203"/>
      <c r="AN1948" s="203"/>
      <c r="AO1948" s="203"/>
      <c r="AP1948" s="203"/>
      <c r="AQ1948" s="203"/>
      <c r="AR1948" s="203"/>
      <c r="AS1948" s="203"/>
      <c r="AT1948" s="203"/>
      <c r="AU1948" s="203"/>
      <c r="AV1948" s="203"/>
      <c r="AW1948" s="203"/>
      <c r="AX1948" s="203"/>
      <c r="AY1948" s="203"/>
      <c r="AZ1948" s="203"/>
      <c r="BA1948" s="203"/>
      <c r="BB1948" s="203"/>
      <c r="BC1948" s="203"/>
      <c r="BD1948" s="203"/>
      <c r="BE1948" s="203"/>
      <c r="BF1948" s="203"/>
      <c r="BG1948" s="203"/>
      <c r="BH1948" s="203"/>
      <c r="BI1948" s="203"/>
      <c r="BJ1948" s="203"/>
      <c r="BK1948" s="203"/>
      <c r="BL1948" s="203"/>
    </row>
    <row r="1949" spans="1:64" ht="12.75" customHeight="1" x14ac:dyDescent="0.2">
      <c r="A1949" s="203" t="s">
        <v>4028</v>
      </c>
      <c r="B1949" s="203" t="s">
        <v>4028</v>
      </c>
      <c r="C1949" s="203"/>
      <c r="D1949" s="214"/>
      <c r="E1949" s="203"/>
      <c r="F1949" s="203"/>
      <c r="G1949" s="203" t="s">
        <v>4028</v>
      </c>
      <c r="H1949" s="203" t="s">
        <v>4028</v>
      </c>
      <c r="I1949" s="203" t="s">
        <v>4028</v>
      </c>
      <c r="J1949" s="203" t="s">
        <v>4028</v>
      </c>
      <c r="K1949" s="203" t="s">
        <v>4028</v>
      </c>
      <c r="L1949" s="203" t="s">
        <v>4028</v>
      </c>
      <c r="M1949" s="203" t="s">
        <v>4028</v>
      </c>
      <c r="N1949" s="203" t="s">
        <v>4028</v>
      </c>
      <c r="O1949" s="203" t="s">
        <v>4028</v>
      </c>
      <c r="P1949" s="203" t="s">
        <v>4028</v>
      </c>
      <c r="Q1949" s="203"/>
      <c r="R1949" s="203"/>
      <c r="S1949" s="203"/>
      <c r="T1949" s="203" t="s">
        <v>4028</v>
      </c>
      <c r="U1949" s="203" t="s">
        <v>4028</v>
      </c>
      <c r="V1949" s="203" t="s">
        <v>4028</v>
      </c>
      <c r="W1949" s="203" t="s">
        <v>4028</v>
      </c>
      <c r="X1949" s="203" t="s">
        <v>4028</v>
      </c>
      <c r="Y1949" s="203" t="s">
        <v>4028</v>
      </c>
      <c r="Z1949" s="203" t="s">
        <v>4028</v>
      </c>
      <c r="AA1949" s="203" t="s">
        <v>4028</v>
      </c>
      <c r="AB1949" s="203" t="s">
        <v>4028</v>
      </c>
      <c r="AC1949" s="203" t="s">
        <v>4028</v>
      </c>
      <c r="AD1949" s="203" t="s">
        <v>4028</v>
      </c>
      <c r="AE1949" s="203" t="s">
        <v>4028</v>
      </c>
      <c r="AF1949" s="203" t="s">
        <v>4028</v>
      </c>
      <c r="AG1949" s="203" t="s">
        <v>4028</v>
      </c>
      <c r="AH1949" s="203" t="s">
        <v>4028</v>
      </c>
      <c r="AI1949" s="203" t="s">
        <v>4028</v>
      </c>
      <c r="AJ1949" s="203" t="s">
        <v>4028</v>
      </c>
      <c r="AK1949" s="203" t="s">
        <v>4028</v>
      </c>
      <c r="AL1949" s="203"/>
      <c r="AM1949" s="203"/>
      <c r="AN1949" s="203"/>
      <c r="AO1949" s="203"/>
      <c r="AP1949" s="203"/>
      <c r="AQ1949" s="203"/>
      <c r="AR1949" s="203"/>
      <c r="AS1949" s="203"/>
      <c r="AT1949" s="203"/>
      <c r="AU1949" s="203"/>
      <c r="AV1949" s="203"/>
      <c r="AW1949" s="203"/>
      <c r="AX1949" s="203"/>
      <c r="AY1949" s="203"/>
      <c r="AZ1949" s="203"/>
      <c r="BA1949" s="203"/>
      <c r="BB1949" s="203"/>
      <c r="BC1949" s="203"/>
      <c r="BD1949" s="203"/>
      <c r="BE1949" s="203"/>
      <c r="BF1949" s="203"/>
      <c r="BG1949" s="203"/>
      <c r="BH1949" s="203"/>
      <c r="BI1949" s="203"/>
      <c r="BJ1949" s="203"/>
      <c r="BK1949" s="203"/>
      <c r="BL1949" s="203"/>
    </row>
    <row r="1950" spans="1:64" ht="12.75" customHeight="1" x14ac:dyDescent="0.2">
      <c r="A1950" s="203" t="s">
        <v>228</v>
      </c>
      <c r="B1950" s="203" t="s">
        <v>4138</v>
      </c>
      <c r="C1950" s="203" t="s">
        <v>1813</v>
      </c>
      <c r="D1950" s="214">
        <v>34563</v>
      </c>
      <c r="E1950" s="203" t="s">
        <v>2065</v>
      </c>
      <c r="F1950" s="203" t="s">
        <v>139</v>
      </c>
      <c r="G1950" s="203" t="s">
        <v>4743</v>
      </c>
      <c r="H1950" s="203" t="s">
        <v>228</v>
      </c>
      <c r="I1950" s="203" t="s">
        <v>346</v>
      </c>
      <c r="J1950" s="203" t="s">
        <v>384</v>
      </c>
      <c r="K1950" s="203" t="s">
        <v>228</v>
      </c>
      <c r="L1950" s="203" t="s">
        <v>346</v>
      </c>
      <c r="M1950" s="203" t="s">
        <v>480</v>
      </c>
      <c r="N1950" s="203" t="s">
        <v>228</v>
      </c>
      <c r="O1950" s="203" t="s">
        <v>346</v>
      </c>
      <c r="P1950" s="203" t="s">
        <v>56</v>
      </c>
      <c r="Q1950" s="203" t="s">
        <v>228</v>
      </c>
      <c r="R1950" s="203" t="s">
        <v>346</v>
      </c>
      <c r="S1950" s="203" t="s">
        <v>56</v>
      </c>
      <c r="T1950" s="203">
        <v>0</v>
      </c>
      <c r="U1950" s="203">
        <v>0</v>
      </c>
      <c r="V1950" s="203">
        <v>0</v>
      </c>
      <c r="W1950" s="203">
        <v>0</v>
      </c>
      <c r="X1950" s="203">
        <v>0</v>
      </c>
      <c r="Y1950" s="203">
        <v>0</v>
      </c>
      <c r="Z1950" s="203">
        <v>0</v>
      </c>
      <c r="AA1950" s="203">
        <v>0</v>
      </c>
      <c r="AB1950" s="203">
        <v>0</v>
      </c>
      <c r="AC1950" s="203">
        <v>0</v>
      </c>
      <c r="AD1950" s="203">
        <v>0</v>
      </c>
      <c r="AE1950" s="203">
        <v>0</v>
      </c>
      <c r="AF1950" s="203">
        <v>0</v>
      </c>
      <c r="AG1950" s="203">
        <v>0</v>
      </c>
      <c r="AH1950" s="203">
        <v>0</v>
      </c>
      <c r="AI1950" s="203">
        <v>0</v>
      </c>
      <c r="AJ1950" s="203">
        <v>0</v>
      </c>
      <c r="AK1950" s="203">
        <v>0</v>
      </c>
      <c r="AL1950" s="203"/>
      <c r="AM1950" s="203"/>
      <c r="AN1950" s="203"/>
      <c r="AO1950" s="203"/>
      <c r="AP1950" s="203"/>
      <c r="AQ1950" s="203"/>
      <c r="AR1950" s="203"/>
      <c r="AS1950" s="203"/>
      <c r="AT1950" s="203"/>
      <c r="AU1950" s="203"/>
      <c r="AV1950" s="203"/>
      <c r="AW1950" s="203"/>
      <c r="AX1950" s="203"/>
      <c r="AY1950" s="203"/>
      <c r="AZ1950" s="203"/>
      <c r="BA1950" s="203"/>
      <c r="BB1950" s="203"/>
      <c r="BC1950" s="203"/>
      <c r="BD1950" s="203"/>
      <c r="BE1950" s="203"/>
      <c r="BF1950" s="203"/>
      <c r="BG1950" s="203"/>
      <c r="BH1950" s="203"/>
      <c r="BI1950" s="203"/>
      <c r="BJ1950" s="203"/>
      <c r="BK1950" s="203"/>
      <c r="BL1950" s="203"/>
    </row>
    <row r="1951" spans="1:64" ht="12.75" customHeight="1" x14ac:dyDescent="0.2">
      <c r="A1951" s="203" t="s">
        <v>505</v>
      </c>
      <c r="B1951" s="203" t="s">
        <v>4235</v>
      </c>
      <c r="C1951" s="203" t="s">
        <v>693</v>
      </c>
      <c r="D1951" s="214">
        <v>32364</v>
      </c>
      <c r="E1951" s="203" t="s">
        <v>748</v>
      </c>
      <c r="F1951" s="203" t="s">
        <v>2149</v>
      </c>
      <c r="G1951" s="203" t="s">
        <v>4743</v>
      </c>
      <c r="H1951" s="203" t="s">
        <v>505</v>
      </c>
      <c r="I1951" s="203" t="s">
        <v>103</v>
      </c>
      <c r="J1951" s="203" t="s">
        <v>33</v>
      </c>
      <c r="K1951" s="203" t="s">
        <v>505</v>
      </c>
      <c r="L1951" s="203" t="s">
        <v>103</v>
      </c>
      <c r="M1951" s="203" t="s">
        <v>29</v>
      </c>
      <c r="N1951" s="203" t="s">
        <v>505</v>
      </c>
      <c r="O1951" s="203" t="s">
        <v>103</v>
      </c>
      <c r="P1951" s="203" t="s">
        <v>35</v>
      </c>
      <c r="Q1951" s="203" t="s">
        <v>505</v>
      </c>
      <c r="R1951" s="203" t="s">
        <v>103</v>
      </c>
      <c r="S1951" s="203" t="s">
        <v>35</v>
      </c>
      <c r="T1951" s="203" t="s">
        <v>505</v>
      </c>
      <c r="U1951" s="203" t="s">
        <v>103</v>
      </c>
      <c r="V1951" s="203" t="s">
        <v>33</v>
      </c>
      <c r="W1951" s="203" t="s">
        <v>505</v>
      </c>
      <c r="X1951" s="203" t="s">
        <v>103</v>
      </c>
      <c r="Y1951" s="203" t="s">
        <v>33</v>
      </c>
      <c r="Z1951" s="203" t="s">
        <v>1175</v>
      </c>
      <c r="AA1951" s="203" t="s">
        <v>103</v>
      </c>
      <c r="AB1951" s="203" t="s">
        <v>1176</v>
      </c>
      <c r="AC1951" s="203" t="s">
        <v>505</v>
      </c>
      <c r="AD1951" s="203" t="s">
        <v>103</v>
      </c>
      <c r="AE1951" s="203" t="s">
        <v>56</v>
      </c>
      <c r="AF1951" s="203" t="s">
        <v>505</v>
      </c>
      <c r="AG1951" s="203" t="s">
        <v>103</v>
      </c>
      <c r="AH1951" s="203" t="s">
        <v>225</v>
      </c>
      <c r="AI1951" s="203">
        <v>0</v>
      </c>
      <c r="AJ1951" s="203">
        <v>0</v>
      </c>
      <c r="AK1951" s="203">
        <v>0</v>
      </c>
      <c r="AL1951" s="203"/>
      <c r="AM1951" s="203"/>
      <c r="AN1951" s="203"/>
      <c r="AO1951" s="203"/>
      <c r="AP1951" s="203"/>
      <c r="AQ1951" s="203"/>
      <c r="AR1951" s="203"/>
      <c r="AS1951" s="203"/>
      <c r="AT1951" s="203"/>
      <c r="AU1951" s="203"/>
      <c r="AV1951" s="203"/>
      <c r="AW1951" s="203"/>
      <c r="AX1951" s="203"/>
      <c r="AY1951" s="203"/>
      <c r="AZ1951" s="203"/>
      <c r="BA1951" s="203"/>
      <c r="BB1951" s="203"/>
      <c r="BC1951" s="203"/>
      <c r="BD1951" s="203"/>
      <c r="BE1951" s="203"/>
      <c r="BF1951" s="203"/>
      <c r="BG1951" s="203"/>
      <c r="BH1951" s="203"/>
      <c r="BI1951" s="203"/>
      <c r="BJ1951" s="203"/>
      <c r="BK1951" s="203"/>
      <c r="BL1951" s="203"/>
    </row>
    <row r="1952" spans="1:64" ht="12.75" customHeight="1" x14ac:dyDescent="0.2">
      <c r="A1952" s="203" t="s">
        <v>332</v>
      </c>
      <c r="B1952" s="203" t="s">
        <v>4245</v>
      </c>
      <c r="C1952" s="203" t="s">
        <v>1183</v>
      </c>
      <c r="D1952" s="214">
        <v>33628</v>
      </c>
      <c r="E1952" s="203" t="s">
        <v>1223</v>
      </c>
      <c r="F1952" s="203" t="s">
        <v>140</v>
      </c>
      <c r="G1952" s="203" t="s">
        <v>4743</v>
      </c>
      <c r="H1952" s="203" t="s">
        <v>332</v>
      </c>
      <c r="I1952" s="203" t="s">
        <v>386</v>
      </c>
      <c r="J1952" s="203" t="s">
        <v>33</v>
      </c>
      <c r="K1952" s="203" t="s">
        <v>332</v>
      </c>
      <c r="L1952" s="203" t="s">
        <v>386</v>
      </c>
      <c r="M1952" s="203" t="s">
        <v>33</v>
      </c>
      <c r="N1952" s="203" t="s">
        <v>15</v>
      </c>
      <c r="O1952" s="203" t="s">
        <v>386</v>
      </c>
      <c r="P1952" s="203" t="s">
        <v>560</v>
      </c>
      <c r="Q1952" s="203" t="s">
        <v>332</v>
      </c>
      <c r="R1952" s="203" t="s">
        <v>386</v>
      </c>
      <c r="S1952" s="203" t="s">
        <v>33</v>
      </c>
      <c r="T1952" s="203">
        <v>0</v>
      </c>
      <c r="U1952" s="203">
        <v>0</v>
      </c>
      <c r="V1952" s="203">
        <v>0</v>
      </c>
      <c r="W1952" s="203">
        <v>0</v>
      </c>
      <c r="X1952" s="203">
        <v>0</v>
      </c>
      <c r="Y1952" s="203">
        <v>0</v>
      </c>
      <c r="Z1952" s="203" t="s">
        <v>226</v>
      </c>
      <c r="AA1952" s="203" t="s">
        <v>386</v>
      </c>
      <c r="AB1952" s="203" t="s">
        <v>334</v>
      </c>
      <c r="AC1952" s="203">
        <v>0</v>
      </c>
      <c r="AD1952" s="203">
        <v>0</v>
      </c>
      <c r="AE1952" s="203">
        <v>0</v>
      </c>
      <c r="AF1952" s="203">
        <v>0</v>
      </c>
      <c r="AG1952" s="203">
        <v>0</v>
      </c>
      <c r="AH1952" s="203">
        <v>0</v>
      </c>
      <c r="AI1952" s="203">
        <v>0</v>
      </c>
      <c r="AJ1952" s="203">
        <v>0</v>
      </c>
      <c r="AK1952" s="203">
        <v>0</v>
      </c>
      <c r="AL1952" s="203"/>
      <c r="AM1952" s="203"/>
      <c r="AN1952" s="203"/>
      <c r="AO1952" s="203"/>
      <c r="AP1952" s="203"/>
      <c r="AQ1952" s="203"/>
      <c r="AR1952" s="203"/>
      <c r="AS1952" s="203"/>
      <c r="AT1952" s="203"/>
      <c r="AU1952" s="203"/>
      <c r="AV1952" s="203"/>
      <c r="AW1952" s="203"/>
      <c r="AX1952" s="203"/>
      <c r="AY1952" s="203"/>
      <c r="AZ1952" s="203"/>
      <c r="BA1952" s="203"/>
      <c r="BB1952" s="203"/>
      <c r="BC1952" s="203"/>
      <c r="BD1952" s="203"/>
      <c r="BE1952" s="203"/>
      <c r="BF1952" s="203"/>
      <c r="BG1952" s="203"/>
      <c r="BH1952" s="203"/>
      <c r="BI1952" s="203"/>
      <c r="BJ1952" s="203"/>
      <c r="BK1952" s="203"/>
      <c r="BL1952" s="203"/>
    </row>
    <row r="1953" spans="1:260" ht="12.75" customHeight="1" x14ac:dyDescent="0.2">
      <c r="A1953" s="203" t="s">
        <v>507</v>
      </c>
      <c r="B1953" s="203" t="s">
        <v>4427</v>
      </c>
      <c r="C1953" s="203" t="s">
        <v>599</v>
      </c>
      <c r="D1953" s="214">
        <v>31909</v>
      </c>
      <c r="E1953" s="203" t="s">
        <v>647</v>
      </c>
      <c r="F1953" s="203" t="s">
        <v>207</v>
      </c>
      <c r="G1953" s="203" t="s">
        <v>4776</v>
      </c>
      <c r="H1953" s="203" t="s">
        <v>507</v>
      </c>
      <c r="I1953" s="203" t="s">
        <v>453</v>
      </c>
      <c r="J1953" s="203" t="s">
        <v>58</v>
      </c>
      <c r="K1953" s="203" t="s">
        <v>226</v>
      </c>
      <c r="L1953" s="203" t="s">
        <v>78</v>
      </c>
      <c r="M1953" s="203" t="s">
        <v>385</v>
      </c>
      <c r="N1953" s="203" t="s">
        <v>202</v>
      </c>
      <c r="O1953" s="203">
        <v>0</v>
      </c>
      <c r="P1953" s="203">
        <v>0</v>
      </c>
      <c r="Q1953" s="203" t="s">
        <v>507</v>
      </c>
      <c r="R1953" s="203" t="s">
        <v>78</v>
      </c>
      <c r="S1953" s="203" t="s">
        <v>56</v>
      </c>
      <c r="T1953" s="203" t="s">
        <v>507</v>
      </c>
      <c r="U1953" s="203" t="s">
        <v>78</v>
      </c>
      <c r="V1953" s="203" t="s">
        <v>29</v>
      </c>
      <c r="W1953" s="203" t="s">
        <v>507</v>
      </c>
      <c r="X1953" s="203" t="s">
        <v>78</v>
      </c>
      <c r="Y1953" s="203" t="s">
        <v>29</v>
      </c>
      <c r="Z1953" s="203" t="s">
        <v>507</v>
      </c>
      <c r="AA1953" s="203" t="s">
        <v>111</v>
      </c>
      <c r="AB1953" s="203" t="s">
        <v>17</v>
      </c>
      <c r="AC1953" s="203" t="s">
        <v>507</v>
      </c>
      <c r="AD1953" s="203" t="s">
        <v>111</v>
      </c>
      <c r="AE1953" s="203" t="s">
        <v>35</v>
      </c>
      <c r="AF1953" s="203" t="s">
        <v>507</v>
      </c>
      <c r="AG1953" s="203" t="s">
        <v>111</v>
      </c>
      <c r="AH1953" s="203" t="s">
        <v>480</v>
      </c>
      <c r="AI1953" s="203" t="s">
        <v>507</v>
      </c>
      <c r="AJ1953" s="203" t="s">
        <v>111</v>
      </c>
      <c r="AK1953" s="203" t="s">
        <v>481</v>
      </c>
      <c r="AL1953" s="203"/>
      <c r="AM1953" s="203"/>
      <c r="AN1953" s="203"/>
      <c r="AO1953" s="203"/>
      <c r="AP1953" s="203"/>
      <c r="AQ1953" s="203"/>
      <c r="AR1953" s="203"/>
      <c r="AS1953" s="203"/>
      <c r="AT1953" s="203"/>
      <c r="AU1953" s="203"/>
      <c r="AV1953" s="203"/>
      <c r="AW1953" s="203"/>
      <c r="AX1953" s="203"/>
      <c r="AY1953" s="203"/>
      <c r="AZ1953" s="203"/>
      <c r="BA1953" s="203"/>
      <c r="BB1953" s="203"/>
      <c r="BC1953" s="203"/>
      <c r="BD1953" s="203"/>
      <c r="BE1953" s="203"/>
      <c r="BF1953" s="203"/>
      <c r="BG1953" s="203"/>
      <c r="BH1953" s="203"/>
      <c r="BI1953" s="203"/>
      <c r="BJ1953" s="203"/>
      <c r="BK1953" s="203"/>
      <c r="BL1953" s="203"/>
    </row>
    <row r="1954" spans="1:260" ht="12.75" customHeight="1" x14ac:dyDescent="0.2">
      <c r="A1954" s="203" t="s">
        <v>507</v>
      </c>
      <c r="B1954" s="203" t="s">
        <v>4245</v>
      </c>
      <c r="C1954" s="203" t="s">
        <v>1074</v>
      </c>
      <c r="D1954" s="214">
        <v>33536</v>
      </c>
      <c r="E1954" s="203" t="s">
        <v>1225</v>
      </c>
      <c r="F1954" s="203" t="s">
        <v>2119</v>
      </c>
      <c r="G1954" s="203" t="s">
        <v>4720</v>
      </c>
      <c r="H1954" s="203" t="s">
        <v>507</v>
      </c>
      <c r="I1954" s="203" t="s">
        <v>386</v>
      </c>
      <c r="J1954" s="203" t="s">
        <v>230</v>
      </c>
      <c r="K1954" s="203" t="s">
        <v>507</v>
      </c>
      <c r="L1954" s="203" t="s">
        <v>386</v>
      </c>
      <c r="M1954" s="203" t="s">
        <v>225</v>
      </c>
      <c r="N1954" s="203" t="s">
        <v>507</v>
      </c>
      <c r="O1954" s="203" t="s">
        <v>22</v>
      </c>
      <c r="P1954" s="203" t="s">
        <v>29</v>
      </c>
      <c r="Q1954" s="203" t="s">
        <v>507</v>
      </c>
      <c r="R1954" s="203" t="s">
        <v>22</v>
      </c>
      <c r="S1954" s="203" t="s">
        <v>29</v>
      </c>
      <c r="T1954" s="203" t="s">
        <v>507</v>
      </c>
      <c r="U1954" s="203" t="s">
        <v>22</v>
      </c>
      <c r="V1954" s="203" t="s">
        <v>17</v>
      </c>
      <c r="W1954" s="203" t="s">
        <v>507</v>
      </c>
      <c r="X1954" s="203" t="s">
        <v>22</v>
      </c>
      <c r="Y1954" s="203" t="s">
        <v>17</v>
      </c>
      <c r="Z1954" s="203" t="s">
        <v>507</v>
      </c>
      <c r="AA1954" s="203" t="s">
        <v>22</v>
      </c>
      <c r="AB1954" s="203" t="s">
        <v>225</v>
      </c>
      <c r="AC1954" s="203">
        <v>0</v>
      </c>
      <c r="AD1954" s="203">
        <v>0</v>
      </c>
      <c r="AE1954" s="203">
        <v>0</v>
      </c>
      <c r="AF1954" s="203">
        <v>0</v>
      </c>
      <c r="AG1954" s="203">
        <v>0</v>
      </c>
      <c r="AH1954" s="203">
        <v>0</v>
      </c>
      <c r="AI1954" s="203">
        <v>0</v>
      </c>
      <c r="AJ1954" s="203">
        <v>0</v>
      </c>
      <c r="AK1954" s="203">
        <v>0</v>
      </c>
      <c r="AL1954" s="203"/>
      <c r="AM1954" s="203"/>
      <c r="AN1954" s="203"/>
      <c r="AO1954" s="203"/>
      <c r="AP1954" s="203"/>
      <c r="AQ1954" s="203"/>
      <c r="AR1954" s="203"/>
      <c r="AS1954" s="203"/>
      <c r="AT1954" s="203"/>
      <c r="AU1954" s="203"/>
      <c r="AV1954" s="203"/>
      <c r="AW1954" s="203"/>
      <c r="AX1954" s="203"/>
      <c r="AY1954" s="203"/>
      <c r="AZ1954" s="203"/>
      <c r="BA1954" s="203"/>
      <c r="BB1954" s="203"/>
      <c r="BC1954" s="203"/>
      <c r="BD1954" s="203"/>
      <c r="BE1954" s="203"/>
      <c r="BF1954" s="203"/>
      <c r="BG1954" s="203"/>
      <c r="BH1954" s="203"/>
      <c r="BI1954" s="203"/>
      <c r="BJ1954" s="203"/>
      <c r="BK1954" s="203"/>
      <c r="BL1954" s="203"/>
    </row>
    <row r="1955" spans="1:260" ht="12.75" customHeight="1" x14ac:dyDescent="0.2">
      <c r="A1955" s="203" t="s">
        <v>1037</v>
      </c>
      <c r="B1955" s="203" t="s">
        <v>30</v>
      </c>
      <c r="C1955" s="203" t="s">
        <v>4386</v>
      </c>
      <c r="D1955" s="215">
        <v>35592</v>
      </c>
      <c r="E1955" s="205" t="s">
        <v>4511</v>
      </c>
      <c r="F1955" s="206" t="s">
        <v>4511</v>
      </c>
      <c r="G1955" s="206" t="s">
        <v>1040</v>
      </c>
      <c r="H1955" s="203"/>
      <c r="I1955" s="203"/>
      <c r="J1955" s="206"/>
      <c r="K1955" s="203"/>
      <c r="L1955" s="203"/>
      <c r="M1955" s="206"/>
      <c r="N1955" s="203"/>
      <c r="O1955" s="203"/>
      <c r="P1955" s="206"/>
      <c r="Q1955" s="203"/>
      <c r="R1955" s="203"/>
      <c r="S1955" s="203"/>
      <c r="T1955" s="203"/>
      <c r="U1955" s="203"/>
      <c r="V1955" s="203"/>
      <c r="W1955" s="203"/>
      <c r="X1955" s="203"/>
      <c r="Y1955" s="203"/>
      <c r="Z1955" s="203"/>
      <c r="AA1955" s="203"/>
      <c r="AB1955" s="203"/>
      <c r="AC1955" s="203"/>
      <c r="AD1955" s="203"/>
      <c r="AE1955" s="203"/>
      <c r="AF1955" s="203"/>
      <c r="AG1955" s="203"/>
      <c r="AH1955" s="203"/>
      <c r="AI1955" s="203"/>
      <c r="AJ1955" s="203"/>
      <c r="AK1955" s="203"/>
      <c r="AL1955" s="203"/>
      <c r="AM1955" s="203"/>
      <c r="AN1955" s="203"/>
      <c r="AO1955" s="203"/>
      <c r="AP1955" s="203"/>
      <c r="AQ1955" s="203"/>
      <c r="AR1955" s="203"/>
      <c r="AS1955" s="203"/>
      <c r="AT1955" s="203"/>
      <c r="AU1955" s="203"/>
      <c r="AV1955" s="203"/>
      <c r="AW1955" s="203"/>
      <c r="AX1955" s="203"/>
      <c r="AY1955" s="203"/>
      <c r="AZ1955" s="203"/>
      <c r="BA1955" s="203"/>
      <c r="BB1955" s="203"/>
      <c r="BC1955" s="203"/>
      <c r="BD1955" s="203"/>
      <c r="BE1955" s="203"/>
      <c r="BF1955" s="203"/>
      <c r="BG1955" s="203"/>
      <c r="BH1955" s="203"/>
      <c r="BI1955" s="203"/>
      <c r="BJ1955" s="203"/>
      <c r="BK1955" s="203"/>
      <c r="BL1955" s="203"/>
    </row>
    <row r="1956" spans="1:260" ht="12.75" customHeight="1" x14ac:dyDescent="0.2">
      <c r="A1956" s="203" t="s">
        <v>16</v>
      </c>
      <c r="B1956" s="203" t="s">
        <v>4263</v>
      </c>
      <c r="C1956" s="203" t="s">
        <v>702</v>
      </c>
      <c r="D1956" s="214">
        <v>32589</v>
      </c>
      <c r="E1956" s="203" t="s">
        <v>738</v>
      </c>
      <c r="F1956" s="203" t="s">
        <v>3418</v>
      </c>
      <c r="G1956" s="203" t="s">
        <v>4714</v>
      </c>
      <c r="H1956" s="203" t="s">
        <v>15</v>
      </c>
      <c r="I1956" s="203" t="s">
        <v>55</v>
      </c>
      <c r="J1956" s="203" t="s">
        <v>41</v>
      </c>
      <c r="K1956" s="203" t="s">
        <v>57</v>
      </c>
      <c r="L1956" s="203" t="s">
        <v>88</v>
      </c>
      <c r="M1956" s="203" t="s">
        <v>41</v>
      </c>
      <c r="N1956" s="203" t="s">
        <v>57</v>
      </c>
      <c r="O1956" s="203" t="s">
        <v>88</v>
      </c>
      <c r="P1956" s="203" t="s">
        <v>1712</v>
      </c>
      <c r="Q1956" s="203" t="s">
        <v>661</v>
      </c>
      <c r="R1956" s="203" t="s">
        <v>88</v>
      </c>
      <c r="S1956" s="203" t="s">
        <v>545</v>
      </c>
      <c r="T1956" s="203" t="s">
        <v>332</v>
      </c>
      <c r="U1956" s="203" t="s">
        <v>386</v>
      </c>
      <c r="V1956" s="203" t="s">
        <v>225</v>
      </c>
      <c r="W1956" s="203" t="s">
        <v>4028</v>
      </c>
      <c r="X1956" s="203" t="s">
        <v>4028</v>
      </c>
      <c r="Y1956" s="203" t="s">
        <v>4028</v>
      </c>
      <c r="Z1956" s="203" t="s">
        <v>4028</v>
      </c>
      <c r="AA1956" s="203" t="s">
        <v>4028</v>
      </c>
      <c r="AB1956" s="203" t="s">
        <v>4028</v>
      </c>
      <c r="AC1956" s="203" t="s">
        <v>332</v>
      </c>
      <c r="AD1956" s="203" t="s">
        <v>23</v>
      </c>
      <c r="AE1956" s="203" t="s">
        <v>33</v>
      </c>
      <c r="AF1956" s="203" t="s">
        <v>57</v>
      </c>
      <c r="AG1956" s="203" t="s">
        <v>23</v>
      </c>
      <c r="AH1956" s="203" t="s">
        <v>230</v>
      </c>
      <c r="AI1956" s="203">
        <v>0</v>
      </c>
      <c r="AJ1956" s="203">
        <v>0</v>
      </c>
      <c r="AK1956" s="203">
        <v>0</v>
      </c>
      <c r="AL1956" s="203"/>
      <c r="AM1956" s="203"/>
      <c r="AN1956" s="203"/>
      <c r="AO1956" s="203"/>
      <c r="AP1956" s="203"/>
      <c r="AQ1956" s="203"/>
      <c r="AR1956" s="203"/>
      <c r="AS1956" s="203"/>
      <c r="AT1956" s="203"/>
      <c r="AU1956" s="203"/>
      <c r="AV1956" s="203"/>
      <c r="AW1956" s="203"/>
      <c r="AX1956" s="203"/>
      <c r="AY1956" s="203"/>
      <c r="AZ1956" s="203"/>
      <c r="BA1956" s="203"/>
      <c r="BB1956" s="203"/>
      <c r="BC1956" s="203"/>
      <c r="BD1956" s="203"/>
      <c r="BE1956" s="203"/>
      <c r="BF1956" s="203"/>
      <c r="BG1956" s="203"/>
      <c r="BH1956" s="203"/>
      <c r="BI1956" s="203"/>
      <c r="BJ1956" s="203"/>
      <c r="BK1956" s="203"/>
      <c r="BL1956" s="203"/>
    </row>
    <row r="1957" spans="1:260" ht="12.75" customHeight="1" x14ac:dyDescent="0.2">
      <c r="A1957" s="203" t="s">
        <v>4123</v>
      </c>
      <c r="B1957" s="203" t="s">
        <v>4372</v>
      </c>
      <c r="C1957" s="203" t="s">
        <v>1900</v>
      </c>
      <c r="D1957" s="214">
        <v>33410</v>
      </c>
      <c r="E1957" s="203" t="s">
        <v>1225</v>
      </c>
      <c r="F1957" s="203" t="s">
        <v>4972</v>
      </c>
      <c r="G1957" s="203" t="s">
        <v>4722</v>
      </c>
      <c r="H1957" s="203" t="s">
        <v>15</v>
      </c>
      <c r="I1957" s="203" t="s">
        <v>103</v>
      </c>
      <c r="J1957" s="203" t="s">
        <v>41</v>
      </c>
      <c r="K1957" s="203" t="s">
        <v>15</v>
      </c>
      <c r="L1957" s="203" t="s">
        <v>103</v>
      </c>
      <c r="M1957" s="203" t="s">
        <v>349</v>
      </c>
      <c r="N1957" s="203">
        <v>0</v>
      </c>
      <c r="O1957" s="203">
        <v>0</v>
      </c>
      <c r="P1957" s="203">
        <v>0</v>
      </c>
      <c r="Q1957" s="203" t="s">
        <v>332</v>
      </c>
      <c r="R1957" s="203" t="s">
        <v>88</v>
      </c>
      <c r="S1957" s="203" t="s">
        <v>349</v>
      </c>
      <c r="T1957" s="203">
        <v>0</v>
      </c>
      <c r="U1957" s="203">
        <v>0</v>
      </c>
      <c r="V1957" s="203">
        <v>0</v>
      </c>
      <c r="W1957" s="203">
        <v>0</v>
      </c>
      <c r="X1957" s="203">
        <v>0</v>
      </c>
      <c r="Y1957" s="203">
        <v>0</v>
      </c>
      <c r="Z1957" s="203">
        <v>0</v>
      </c>
      <c r="AA1957" s="203">
        <v>0</v>
      </c>
      <c r="AB1957" s="203">
        <v>0</v>
      </c>
      <c r="AC1957" s="203">
        <v>0</v>
      </c>
      <c r="AD1957" s="203">
        <v>0</v>
      </c>
      <c r="AE1957" s="203">
        <v>0</v>
      </c>
      <c r="AF1957" s="203">
        <v>0</v>
      </c>
      <c r="AG1957" s="203">
        <v>0</v>
      </c>
      <c r="AH1957" s="203">
        <v>0</v>
      </c>
      <c r="AI1957" s="203">
        <v>0</v>
      </c>
      <c r="AJ1957" s="203">
        <v>0</v>
      </c>
      <c r="AK1957" s="203">
        <v>0</v>
      </c>
      <c r="AL1957" s="203"/>
      <c r="AM1957" s="203"/>
      <c r="AN1957" s="203"/>
      <c r="AO1957" s="203"/>
      <c r="AP1957" s="203"/>
      <c r="AQ1957" s="203"/>
      <c r="AR1957" s="203"/>
      <c r="AS1957" s="203"/>
      <c r="AT1957" s="203"/>
      <c r="AU1957" s="203"/>
      <c r="AV1957" s="203"/>
      <c r="AW1957" s="203"/>
      <c r="AX1957" s="203"/>
      <c r="AY1957" s="203"/>
      <c r="AZ1957" s="203"/>
      <c r="BA1957" s="203"/>
      <c r="BB1957" s="203"/>
      <c r="BC1957" s="203"/>
      <c r="BD1957" s="203"/>
      <c r="BE1957" s="203"/>
      <c r="BF1957" s="203"/>
      <c r="BG1957" s="203"/>
      <c r="BH1957" s="203"/>
      <c r="BI1957" s="203"/>
      <c r="BJ1957" s="203"/>
      <c r="BK1957" s="203"/>
      <c r="BL1957" s="203"/>
      <c r="BM1957" s="10"/>
      <c r="BN1957" s="10"/>
      <c r="BO1957" s="10"/>
      <c r="BP1957" s="10"/>
      <c r="BQ1957" s="10"/>
      <c r="BR1957" s="10"/>
      <c r="BS1957" s="10"/>
      <c r="BT1957" s="10"/>
      <c r="BU1957" s="10"/>
      <c r="BV1957" s="10"/>
      <c r="BW1957" s="10"/>
      <c r="BX1957" s="10"/>
      <c r="BY1957" s="10"/>
      <c r="BZ1957" s="10"/>
      <c r="CA1957" s="10"/>
      <c r="CB1957" s="10"/>
      <c r="CC1957" s="10"/>
      <c r="CD1957" s="10"/>
      <c r="CE1957" s="10"/>
      <c r="CF1957" s="10"/>
      <c r="CG1957" s="10"/>
      <c r="CH1957" s="10"/>
      <c r="CI1957" s="10"/>
      <c r="CJ1957" s="10"/>
      <c r="CK1957" s="10"/>
      <c r="CL1957" s="10"/>
      <c r="CM1957" s="10"/>
      <c r="CN1957" s="10"/>
      <c r="CO1957" s="10"/>
      <c r="CP1957" s="10"/>
      <c r="CQ1957" s="10"/>
      <c r="CR1957" s="10"/>
      <c r="CS1957" s="10"/>
      <c r="CT1957" s="10"/>
      <c r="CU1957" s="10"/>
      <c r="CV1957" s="10"/>
      <c r="CW1957" s="10"/>
      <c r="CX1957" s="10"/>
      <c r="CY1957" s="10"/>
      <c r="CZ1957" s="10"/>
      <c r="DA1957" s="10"/>
      <c r="DB1957" s="10"/>
      <c r="DC1957" s="10"/>
      <c r="DD1957" s="10"/>
      <c r="DE1957" s="10"/>
      <c r="DF1957" s="10"/>
      <c r="DG1957" s="10"/>
      <c r="DH1957" s="10"/>
      <c r="DI1957" s="10"/>
      <c r="DJ1957" s="10"/>
      <c r="DK1957" s="10"/>
      <c r="DL1957" s="10"/>
      <c r="DM1957" s="10"/>
      <c r="DN1957" s="10"/>
      <c r="DO1957" s="10"/>
      <c r="DP1957" s="10"/>
      <c r="DQ1957" s="10"/>
      <c r="DR1957" s="10"/>
      <c r="DS1957" s="10"/>
      <c r="DT1957" s="10"/>
      <c r="DU1957" s="10"/>
      <c r="DV1957" s="10"/>
      <c r="DW1957" s="10"/>
      <c r="DX1957" s="10"/>
      <c r="DY1957" s="10"/>
      <c r="DZ1957" s="10"/>
      <c r="EA1957" s="10"/>
      <c r="EB1957" s="10"/>
      <c r="EC1957" s="10"/>
      <c r="ED1957" s="10"/>
      <c r="EE1957" s="10"/>
      <c r="EF1957" s="10"/>
      <c r="EG1957" s="10"/>
      <c r="EH1957" s="10"/>
      <c r="EI1957" s="10"/>
      <c r="EJ1957" s="10"/>
      <c r="EK1957" s="10"/>
      <c r="EL1957" s="10"/>
      <c r="EM1957" s="10"/>
      <c r="EN1957" s="10"/>
      <c r="EO1957" s="10"/>
      <c r="EP1957" s="10"/>
      <c r="EQ1957" s="10"/>
      <c r="ER1957" s="10"/>
      <c r="ES1957" s="10"/>
      <c r="ET1957" s="10"/>
      <c r="EU1957" s="10"/>
      <c r="EV1957" s="10"/>
      <c r="EW1957" s="10"/>
      <c r="EX1957" s="10"/>
      <c r="EY1957" s="10"/>
      <c r="EZ1957" s="10"/>
      <c r="FA1957" s="10"/>
      <c r="FB1957" s="10"/>
      <c r="FC1957" s="10"/>
      <c r="FD1957" s="10"/>
      <c r="FE1957" s="10"/>
      <c r="FF1957" s="10"/>
      <c r="FG1957" s="10"/>
      <c r="FH1957" s="10"/>
      <c r="FI1957" s="10"/>
      <c r="FJ1957" s="10"/>
      <c r="FK1957" s="10"/>
      <c r="FL1957" s="10"/>
      <c r="FM1957" s="10"/>
      <c r="FN1957" s="10"/>
      <c r="FO1957" s="10"/>
      <c r="FP1957" s="10"/>
      <c r="FQ1957" s="10"/>
      <c r="FR1957" s="10"/>
      <c r="FS1957" s="10"/>
      <c r="FT1957" s="10"/>
      <c r="FU1957" s="10"/>
      <c r="FV1957" s="10"/>
      <c r="FW1957" s="10"/>
      <c r="FX1957" s="10"/>
      <c r="FY1957" s="10"/>
      <c r="FZ1957" s="10"/>
      <c r="GA1957" s="10"/>
      <c r="GB1957" s="10"/>
      <c r="GC1957" s="10"/>
      <c r="GD1957" s="10"/>
      <c r="GE1957" s="10"/>
      <c r="GF1957" s="10"/>
      <c r="GG1957" s="10"/>
      <c r="GH1957" s="10"/>
      <c r="GI1957" s="10"/>
      <c r="GJ1957" s="10"/>
      <c r="GK1957" s="10"/>
      <c r="GL1957" s="10"/>
      <c r="GM1957" s="10"/>
      <c r="GN1957" s="10"/>
      <c r="GO1957" s="10"/>
      <c r="GP1957" s="10"/>
      <c r="GQ1957" s="10"/>
      <c r="GR1957" s="10"/>
      <c r="GS1957" s="10"/>
      <c r="GT1957" s="10"/>
      <c r="GU1957" s="10"/>
      <c r="GV1957" s="10"/>
      <c r="GW1957" s="10"/>
      <c r="GX1957" s="10"/>
      <c r="GY1957" s="10"/>
      <c r="GZ1957" s="10"/>
      <c r="HA1957" s="10"/>
      <c r="HB1957" s="10"/>
      <c r="HC1957" s="10"/>
      <c r="HD1957" s="10"/>
      <c r="HE1957" s="10"/>
      <c r="HF1957" s="10"/>
      <c r="HG1957" s="10"/>
      <c r="HH1957" s="10"/>
      <c r="HI1957" s="10"/>
      <c r="HJ1957" s="10"/>
      <c r="HK1957" s="10"/>
      <c r="HL1957" s="10"/>
      <c r="HM1957" s="10"/>
      <c r="HN1957" s="10"/>
      <c r="HO1957" s="10"/>
      <c r="HP1957" s="10"/>
      <c r="HQ1957" s="10"/>
      <c r="HR1957" s="10"/>
      <c r="HS1957" s="10"/>
      <c r="HT1957" s="10"/>
      <c r="HU1957" s="10"/>
      <c r="HV1957" s="10"/>
      <c r="HW1957" s="10"/>
      <c r="HX1957" s="10"/>
      <c r="HY1957" s="10"/>
      <c r="HZ1957" s="10"/>
      <c r="IA1957" s="10"/>
      <c r="IB1957" s="10"/>
      <c r="IC1957" s="10"/>
      <c r="ID1957" s="10"/>
      <c r="IE1957" s="10"/>
      <c r="IF1957" s="10"/>
      <c r="IG1957" s="10"/>
      <c r="IH1957" s="10"/>
      <c r="II1957" s="10"/>
      <c r="IJ1957" s="10"/>
      <c r="IK1957" s="10"/>
      <c r="IL1957" s="10"/>
      <c r="IM1957" s="10"/>
      <c r="IN1957" s="10"/>
      <c r="IO1957" s="10"/>
      <c r="IP1957" s="10"/>
      <c r="IQ1957" s="10"/>
      <c r="IR1957" s="10"/>
      <c r="IS1957" s="10"/>
      <c r="IT1957" s="10"/>
      <c r="IU1957" s="10"/>
      <c r="IV1957" s="10"/>
      <c r="IW1957" s="202"/>
      <c r="IX1957" s="202"/>
      <c r="IY1957" s="202"/>
      <c r="IZ1957" s="202"/>
    </row>
    <row r="1958" spans="1:260" ht="12.75" customHeight="1" x14ac:dyDescent="0.2">
      <c r="A1958" s="203" t="s">
        <v>4029</v>
      </c>
      <c r="B1958" s="203" t="s">
        <v>4028</v>
      </c>
      <c r="C1958" s="203" t="s">
        <v>3848</v>
      </c>
      <c r="D1958" s="214">
        <v>35640</v>
      </c>
      <c r="E1958" s="203" t="s">
        <v>3463</v>
      </c>
      <c r="F1958" s="203" t="s">
        <v>4034</v>
      </c>
      <c r="G1958" s="203" t="s">
        <v>4028</v>
      </c>
      <c r="H1958" s="203" t="s">
        <v>4028</v>
      </c>
      <c r="I1958" s="203" t="s">
        <v>4028</v>
      </c>
      <c r="J1958" s="203" t="s">
        <v>4028</v>
      </c>
      <c r="K1958" s="203"/>
      <c r="L1958" s="203"/>
      <c r="M1958" s="203"/>
      <c r="N1958" s="203"/>
      <c r="O1958" s="203"/>
      <c r="P1958" s="203"/>
      <c r="Q1958" s="203"/>
      <c r="R1958" s="203"/>
      <c r="S1958" s="203"/>
      <c r="T1958" s="203"/>
      <c r="U1958" s="203"/>
      <c r="V1958" s="203"/>
      <c r="W1958" s="203"/>
      <c r="X1958" s="203"/>
      <c r="Y1958" s="203"/>
      <c r="Z1958" s="203"/>
      <c r="AA1958" s="203"/>
      <c r="AB1958" s="203"/>
      <c r="AC1958" s="203"/>
      <c r="AD1958" s="203"/>
      <c r="AE1958" s="203"/>
      <c r="AF1958" s="203"/>
      <c r="AG1958" s="203"/>
      <c r="AH1958" s="203"/>
      <c r="AI1958" s="203"/>
      <c r="AJ1958" s="203"/>
      <c r="AK1958" s="203"/>
      <c r="AL1958" s="203"/>
      <c r="AM1958" s="203"/>
      <c r="AN1958" s="203"/>
      <c r="AO1958" s="203"/>
      <c r="AP1958" s="203"/>
      <c r="AQ1958" s="203"/>
      <c r="AR1958" s="203"/>
      <c r="AS1958" s="203"/>
      <c r="AT1958" s="203"/>
      <c r="AU1958" s="203"/>
      <c r="AV1958" s="203"/>
      <c r="AW1958" s="203"/>
      <c r="AX1958" s="203"/>
      <c r="AY1958" s="203"/>
      <c r="AZ1958" s="203"/>
      <c r="BA1958" s="203"/>
      <c r="BB1958" s="203"/>
      <c r="BC1958" s="203"/>
      <c r="BD1958" s="203"/>
      <c r="BE1958" s="203"/>
      <c r="BF1958" s="203"/>
      <c r="BG1958" s="203"/>
      <c r="BH1958" s="203"/>
      <c r="BI1958" s="203"/>
      <c r="BJ1958" s="203"/>
      <c r="BK1958" s="203"/>
      <c r="BL1958" s="203"/>
    </row>
    <row r="1959" spans="1:260" ht="12.75" customHeight="1" x14ac:dyDescent="0.2">
      <c r="A1959" s="203" t="s">
        <v>4029</v>
      </c>
      <c r="B1959" s="203" t="s">
        <v>4028</v>
      </c>
      <c r="C1959" s="203" t="s">
        <v>3563</v>
      </c>
      <c r="D1959" s="214">
        <v>35236</v>
      </c>
      <c r="E1959" s="203" t="s">
        <v>3074</v>
      </c>
      <c r="F1959" s="203" t="s">
        <v>4032</v>
      </c>
      <c r="G1959" s="203" t="s">
        <v>4028</v>
      </c>
      <c r="H1959" s="203" t="s">
        <v>4028</v>
      </c>
      <c r="I1959" s="203" t="s">
        <v>4028</v>
      </c>
      <c r="J1959" s="203" t="s">
        <v>4028</v>
      </c>
      <c r="K1959" s="203"/>
      <c r="L1959" s="203"/>
      <c r="M1959" s="203"/>
      <c r="N1959" s="203"/>
      <c r="O1959" s="203"/>
      <c r="P1959" s="203"/>
      <c r="Q1959" s="203"/>
      <c r="R1959" s="203"/>
      <c r="S1959" s="203"/>
      <c r="T1959" s="203"/>
      <c r="U1959" s="203"/>
      <c r="V1959" s="203"/>
      <c r="W1959" s="203"/>
      <c r="X1959" s="203"/>
      <c r="Y1959" s="203"/>
      <c r="Z1959" s="203"/>
      <c r="AA1959" s="203"/>
      <c r="AB1959" s="203"/>
      <c r="AC1959" s="203"/>
      <c r="AD1959" s="203"/>
      <c r="AE1959" s="203"/>
      <c r="AF1959" s="203"/>
      <c r="AG1959" s="203"/>
      <c r="AH1959" s="203"/>
      <c r="AI1959" s="203"/>
      <c r="AJ1959" s="203"/>
      <c r="AK1959" s="203"/>
      <c r="AL1959" s="203"/>
      <c r="AM1959" s="203"/>
      <c r="AN1959" s="203"/>
      <c r="AO1959" s="203"/>
      <c r="AP1959" s="203"/>
      <c r="AQ1959" s="203"/>
      <c r="AR1959" s="203"/>
      <c r="AS1959" s="203"/>
      <c r="AT1959" s="203"/>
      <c r="AU1959" s="203"/>
      <c r="AV1959" s="203"/>
      <c r="AW1959" s="203"/>
      <c r="AX1959" s="203"/>
      <c r="AY1959" s="203"/>
      <c r="AZ1959" s="203"/>
      <c r="BA1959" s="203"/>
      <c r="BB1959" s="203"/>
      <c r="BC1959" s="203"/>
      <c r="BD1959" s="203"/>
      <c r="BE1959" s="203"/>
      <c r="BF1959" s="203"/>
      <c r="BG1959" s="203"/>
      <c r="BH1959" s="203"/>
      <c r="BI1959" s="203"/>
      <c r="BJ1959" s="203"/>
      <c r="BK1959" s="203"/>
      <c r="BL1959" s="203"/>
    </row>
    <row r="1960" spans="1:260" ht="12.75" customHeight="1" x14ac:dyDescent="0.2">
      <c r="A1960" s="203"/>
      <c r="B1960" s="203" t="s">
        <v>4028</v>
      </c>
      <c r="C1960" s="203" t="s">
        <v>2062</v>
      </c>
      <c r="D1960" s="214">
        <v>34386</v>
      </c>
      <c r="E1960" s="203" t="s">
        <v>2063</v>
      </c>
      <c r="F1960" s="203" t="s">
        <v>2160</v>
      </c>
      <c r="G1960" s="203" t="s">
        <v>4028</v>
      </c>
      <c r="H1960" s="203"/>
      <c r="I1960" s="203"/>
      <c r="J1960" s="203"/>
      <c r="K1960" s="203" t="s">
        <v>16</v>
      </c>
      <c r="L1960" s="203" t="s">
        <v>111</v>
      </c>
      <c r="M1960" s="203" t="s">
        <v>349</v>
      </c>
      <c r="N1960" s="203">
        <v>0</v>
      </c>
      <c r="O1960" s="203">
        <v>0</v>
      </c>
      <c r="P1960" s="203">
        <v>0</v>
      </c>
      <c r="Q1960" s="203" t="s">
        <v>226</v>
      </c>
      <c r="R1960" s="203" t="s">
        <v>111</v>
      </c>
      <c r="S1960" s="203" t="s">
        <v>41</v>
      </c>
      <c r="T1960" s="203">
        <v>0</v>
      </c>
      <c r="U1960" s="203">
        <v>0</v>
      </c>
      <c r="V1960" s="203">
        <v>0</v>
      </c>
      <c r="W1960" s="203">
        <v>0</v>
      </c>
      <c r="X1960" s="203">
        <v>0</v>
      </c>
      <c r="Y1960" s="203">
        <v>0</v>
      </c>
      <c r="Z1960" s="203">
        <v>0</v>
      </c>
      <c r="AA1960" s="203">
        <v>0</v>
      </c>
      <c r="AB1960" s="203">
        <v>0</v>
      </c>
      <c r="AC1960" s="203">
        <v>0</v>
      </c>
      <c r="AD1960" s="203">
        <v>0</v>
      </c>
      <c r="AE1960" s="203">
        <v>0</v>
      </c>
      <c r="AF1960" s="203">
        <v>0</v>
      </c>
      <c r="AG1960" s="203">
        <v>0</v>
      </c>
      <c r="AH1960" s="203">
        <v>0</v>
      </c>
      <c r="AI1960" s="203">
        <v>0</v>
      </c>
      <c r="AJ1960" s="203">
        <v>0</v>
      </c>
      <c r="AK1960" s="203">
        <v>0</v>
      </c>
      <c r="AL1960" s="203"/>
      <c r="AM1960" s="203"/>
      <c r="AN1960" s="203"/>
      <c r="AO1960" s="203"/>
      <c r="AP1960" s="203"/>
      <c r="AQ1960" s="203"/>
      <c r="AR1960" s="203"/>
      <c r="AS1960" s="203"/>
      <c r="AT1960" s="203"/>
      <c r="AU1960" s="203"/>
      <c r="AV1960" s="203"/>
      <c r="AW1960" s="203"/>
      <c r="AX1960" s="203"/>
      <c r="AY1960" s="203"/>
      <c r="AZ1960" s="203"/>
      <c r="BA1960" s="203"/>
      <c r="BB1960" s="203"/>
      <c r="BC1960" s="203"/>
      <c r="BD1960" s="203"/>
      <c r="BE1960" s="203"/>
      <c r="BF1960" s="203"/>
      <c r="BG1960" s="203"/>
      <c r="BH1960" s="203"/>
      <c r="BI1960" s="203"/>
      <c r="BJ1960" s="203"/>
      <c r="BK1960" s="203"/>
      <c r="BL1960" s="203"/>
    </row>
    <row r="1961" spans="1:260" ht="12.75" customHeight="1" x14ac:dyDescent="0.2">
      <c r="A1961" s="203" t="s">
        <v>4028</v>
      </c>
      <c r="B1961" s="203" t="s">
        <v>4028</v>
      </c>
      <c r="C1961" s="203"/>
      <c r="D1961" s="214"/>
      <c r="E1961" s="203"/>
      <c r="F1961" s="203"/>
      <c r="G1961" s="203" t="s">
        <v>4028</v>
      </c>
      <c r="H1961" s="203" t="s">
        <v>4028</v>
      </c>
      <c r="I1961" s="203" t="s">
        <v>4028</v>
      </c>
      <c r="J1961" s="203" t="s">
        <v>4028</v>
      </c>
      <c r="K1961" s="203" t="s">
        <v>4028</v>
      </c>
      <c r="L1961" s="203" t="s">
        <v>4028</v>
      </c>
      <c r="M1961" s="203" t="s">
        <v>4028</v>
      </c>
      <c r="N1961" s="203" t="s">
        <v>4028</v>
      </c>
      <c r="O1961" s="203" t="s">
        <v>4028</v>
      </c>
      <c r="P1961" s="203" t="s">
        <v>4028</v>
      </c>
      <c r="Q1961" s="203"/>
      <c r="R1961" s="203"/>
      <c r="S1961" s="203"/>
      <c r="T1961" s="203" t="s">
        <v>4028</v>
      </c>
      <c r="U1961" s="203" t="s">
        <v>4028</v>
      </c>
      <c r="V1961" s="203" t="s">
        <v>4028</v>
      </c>
      <c r="W1961" s="203" t="s">
        <v>4028</v>
      </c>
      <c r="X1961" s="203" t="s">
        <v>4028</v>
      </c>
      <c r="Y1961" s="203" t="s">
        <v>4028</v>
      </c>
      <c r="Z1961" s="203" t="s">
        <v>4028</v>
      </c>
      <c r="AA1961" s="203" t="s">
        <v>4028</v>
      </c>
      <c r="AB1961" s="203" t="s">
        <v>4028</v>
      </c>
      <c r="AC1961" s="203" t="s">
        <v>4028</v>
      </c>
      <c r="AD1961" s="203" t="s">
        <v>4028</v>
      </c>
      <c r="AE1961" s="203" t="s">
        <v>4028</v>
      </c>
      <c r="AF1961" s="203" t="s">
        <v>4028</v>
      </c>
      <c r="AG1961" s="203" t="s">
        <v>4028</v>
      </c>
      <c r="AH1961" s="203" t="s">
        <v>4028</v>
      </c>
      <c r="AI1961" s="203" t="s">
        <v>4028</v>
      </c>
      <c r="AJ1961" s="203" t="s">
        <v>4028</v>
      </c>
      <c r="AK1961" s="203" t="s">
        <v>4028</v>
      </c>
      <c r="AL1961" s="203"/>
      <c r="AM1961" s="203"/>
      <c r="AN1961" s="203"/>
      <c r="AO1961" s="203"/>
      <c r="AP1961" s="203"/>
      <c r="AQ1961" s="203"/>
      <c r="AR1961" s="203"/>
      <c r="AS1961" s="203"/>
      <c r="AT1961" s="203"/>
      <c r="AU1961" s="203"/>
      <c r="AV1961" s="203"/>
      <c r="AW1961" s="203"/>
      <c r="AX1961" s="203"/>
      <c r="AY1961" s="203"/>
      <c r="AZ1961" s="203"/>
      <c r="BA1961" s="203"/>
      <c r="BB1961" s="203"/>
      <c r="BC1961" s="203"/>
      <c r="BD1961" s="203"/>
      <c r="BE1961" s="203"/>
      <c r="BF1961" s="203"/>
      <c r="BG1961" s="203"/>
      <c r="BH1961" s="203"/>
      <c r="BI1961" s="203"/>
      <c r="BJ1961" s="203"/>
      <c r="BK1961" s="203"/>
      <c r="BL1961" s="203"/>
    </row>
    <row r="1962" spans="1:260" ht="12.75" customHeight="1" x14ac:dyDescent="0.2">
      <c r="A1962" s="203" t="s">
        <v>31</v>
      </c>
      <c r="B1962" s="203" t="s">
        <v>4397</v>
      </c>
      <c r="C1962" s="203" t="s">
        <v>595</v>
      </c>
      <c r="D1962" s="214">
        <v>32236</v>
      </c>
      <c r="E1962" s="203" t="s">
        <v>646</v>
      </c>
      <c r="F1962" s="203" t="s">
        <v>140</v>
      </c>
      <c r="G1962" s="203" t="s">
        <v>4880</v>
      </c>
      <c r="H1962" s="203" t="s">
        <v>31</v>
      </c>
      <c r="I1962" s="203" t="s">
        <v>88</v>
      </c>
      <c r="J1962" s="203" t="s">
        <v>19</v>
      </c>
      <c r="K1962" s="203" t="s">
        <v>31</v>
      </c>
      <c r="L1962" s="203" t="s">
        <v>88</v>
      </c>
      <c r="M1962" s="203" t="s">
        <v>480</v>
      </c>
      <c r="N1962" s="203" t="s">
        <v>31</v>
      </c>
      <c r="O1962" s="203" t="s">
        <v>88</v>
      </c>
      <c r="P1962" s="203" t="s">
        <v>19</v>
      </c>
      <c r="Q1962" s="203" t="s">
        <v>42</v>
      </c>
      <c r="R1962" s="203" t="s">
        <v>88</v>
      </c>
      <c r="S1962" s="203" t="s">
        <v>29</v>
      </c>
      <c r="T1962" s="203" t="s">
        <v>123</v>
      </c>
      <c r="U1962" s="203" t="s">
        <v>88</v>
      </c>
      <c r="V1962" s="203" t="s">
        <v>1424</v>
      </c>
      <c r="W1962" s="203" t="s">
        <v>123</v>
      </c>
      <c r="X1962" s="203" t="s">
        <v>88</v>
      </c>
      <c r="Y1962" s="203" t="s">
        <v>1424</v>
      </c>
      <c r="Z1962" s="203" t="s">
        <v>125</v>
      </c>
      <c r="AA1962" s="203" t="s">
        <v>88</v>
      </c>
      <c r="AB1962" s="203" t="s">
        <v>1123</v>
      </c>
      <c r="AC1962" s="203" t="s">
        <v>31</v>
      </c>
      <c r="AD1962" s="203" t="s">
        <v>88</v>
      </c>
      <c r="AE1962" s="203" t="s">
        <v>416</v>
      </c>
      <c r="AF1962" s="203">
        <v>0</v>
      </c>
      <c r="AG1962" s="203">
        <v>0</v>
      </c>
      <c r="AH1962" s="203">
        <v>0</v>
      </c>
      <c r="AI1962" s="203" t="s">
        <v>44</v>
      </c>
      <c r="AJ1962" s="203" t="s">
        <v>88</v>
      </c>
      <c r="AK1962" s="203" t="s">
        <v>347</v>
      </c>
      <c r="AL1962" s="203"/>
      <c r="AM1962" s="203"/>
      <c r="AN1962" s="203"/>
      <c r="AO1962" s="203"/>
      <c r="AP1962" s="203"/>
      <c r="AQ1962" s="203"/>
      <c r="AR1962" s="203"/>
      <c r="AS1962" s="203"/>
      <c r="AT1962" s="203"/>
      <c r="AU1962" s="203"/>
      <c r="AV1962" s="203"/>
      <c r="AW1962" s="203"/>
      <c r="AX1962" s="203"/>
      <c r="AY1962" s="203"/>
      <c r="AZ1962" s="203"/>
      <c r="BA1962" s="203"/>
      <c r="BB1962" s="203"/>
      <c r="BC1962" s="203"/>
      <c r="BD1962" s="203"/>
      <c r="BE1962" s="203"/>
      <c r="BF1962" s="203"/>
      <c r="BG1962" s="203"/>
      <c r="BH1962" s="203"/>
      <c r="BI1962" s="203"/>
      <c r="BJ1962" s="203"/>
      <c r="BK1962" s="203"/>
      <c r="BL1962" s="203"/>
    </row>
    <row r="1963" spans="1:260" ht="12.75" customHeight="1" x14ac:dyDescent="0.2">
      <c r="A1963" s="203" t="s">
        <v>40</v>
      </c>
      <c r="B1963" s="203" t="s">
        <v>4208</v>
      </c>
      <c r="C1963" s="203" t="s">
        <v>1937</v>
      </c>
      <c r="D1963" s="214">
        <v>34976</v>
      </c>
      <c r="E1963" s="203" t="s">
        <v>2046</v>
      </c>
      <c r="F1963" s="203" t="s">
        <v>2147</v>
      </c>
      <c r="G1963" s="203" t="s">
        <v>4777</v>
      </c>
      <c r="H1963" s="203" t="s">
        <v>40</v>
      </c>
      <c r="I1963" s="203" t="s">
        <v>237</v>
      </c>
      <c r="J1963" s="203" t="s">
        <v>302</v>
      </c>
      <c r="K1963" s="203" t="s">
        <v>40</v>
      </c>
      <c r="L1963" s="203" t="s">
        <v>237</v>
      </c>
      <c r="M1963" s="203" t="s">
        <v>303</v>
      </c>
      <c r="N1963" s="203" t="s">
        <v>40</v>
      </c>
      <c r="O1963" s="203" t="s">
        <v>237</v>
      </c>
      <c r="P1963" s="203" t="s">
        <v>35</v>
      </c>
      <c r="Q1963" s="203" t="s">
        <v>49</v>
      </c>
      <c r="R1963" s="203" t="s">
        <v>237</v>
      </c>
      <c r="S1963" s="203" t="s">
        <v>479</v>
      </c>
      <c r="T1963" s="203">
        <v>0</v>
      </c>
      <c r="U1963" s="203">
        <v>0</v>
      </c>
      <c r="V1963" s="203">
        <v>0</v>
      </c>
      <c r="W1963" s="203">
        <v>0</v>
      </c>
      <c r="X1963" s="203">
        <v>0</v>
      </c>
      <c r="Y1963" s="203">
        <v>0</v>
      </c>
      <c r="Z1963" s="203">
        <v>0</v>
      </c>
      <c r="AA1963" s="203">
        <v>0</v>
      </c>
      <c r="AB1963" s="203">
        <v>0</v>
      </c>
      <c r="AC1963" s="203">
        <v>0</v>
      </c>
      <c r="AD1963" s="203">
        <v>0</v>
      </c>
      <c r="AE1963" s="203">
        <v>0</v>
      </c>
      <c r="AF1963" s="203">
        <v>0</v>
      </c>
      <c r="AG1963" s="203">
        <v>0</v>
      </c>
      <c r="AH1963" s="203">
        <v>0</v>
      </c>
      <c r="AI1963" s="203">
        <v>0</v>
      </c>
      <c r="AJ1963" s="203">
        <v>0</v>
      </c>
      <c r="AK1963" s="203">
        <v>0</v>
      </c>
      <c r="AL1963" s="203"/>
      <c r="AM1963" s="203"/>
      <c r="AN1963" s="203"/>
      <c r="AO1963" s="203"/>
      <c r="AP1963" s="203"/>
      <c r="AQ1963" s="203"/>
      <c r="AR1963" s="203"/>
      <c r="AS1963" s="203"/>
      <c r="AT1963" s="203"/>
      <c r="AU1963" s="203"/>
      <c r="AV1963" s="203"/>
      <c r="AW1963" s="203"/>
      <c r="AX1963" s="203"/>
      <c r="AY1963" s="203"/>
      <c r="AZ1963" s="203"/>
      <c r="BA1963" s="203"/>
      <c r="BB1963" s="203"/>
      <c r="BC1963" s="203"/>
      <c r="BD1963" s="203"/>
      <c r="BE1963" s="203"/>
      <c r="BF1963" s="203"/>
      <c r="BG1963" s="203"/>
      <c r="BH1963" s="203"/>
      <c r="BI1963" s="203"/>
      <c r="BJ1963" s="203"/>
      <c r="BK1963" s="203"/>
      <c r="BL1963" s="203"/>
    </row>
    <row r="1964" spans="1:260" ht="12.75" customHeight="1" x14ac:dyDescent="0.2">
      <c r="A1964" s="203" t="s">
        <v>44</v>
      </c>
      <c r="B1964" s="216" t="s">
        <v>22</v>
      </c>
      <c r="C1964" s="203" t="s">
        <v>3267</v>
      </c>
      <c r="D1964" s="215">
        <v>33707</v>
      </c>
      <c r="E1964" s="216" t="s">
        <v>1575</v>
      </c>
      <c r="F1964" s="216" t="s">
        <v>4516</v>
      </c>
      <c r="G1964" s="216" t="s">
        <v>46</v>
      </c>
      <c r="H1964" s="203" t="s">
        <v>44</v>
      </c>
      <c r="I1964" s="216" t="s">
        <v>22</v>
      </c>
      <c r="J1964" s="216" t="s">
        <v>349</v>
      </c>
      <c r="K1964" s="203" t="s">
        <v>44</v>
      </c>
      <c r="L1964" s="216" t="s">
        <v>22</v>
      </c>
      <c r="M1964" s="216" t="s">
        <v>333</v>
      </c>
      <c r="N1964" s="203"/>
      <c r="O1964" s="216"/>
      <c r="P1964" s="216"/>
      <c r="Q1964" s="203"/>
      <c r="R1964" s="216"/>
      <c r="S1964" s="216"/>
      <c r="T1964" s="203"/>
      <c r="U1964" s="216"/>
      <c r="V1964" s="216"/>
      <c r="W1964" s="203"/>
      <c r="X1964" s="216"/>
      <c r="Y1964" s="216"/>
      <c r="Z1964" s="203"/>
      <c r="AA1964" s="216"/>
      <c r="AB1964" s="216"/>
      <c r="AC1964" s="203"/>
      <c r="AD1964" s="216"/>
      <c r="AE1964" s="216"/>
      <c r="AF1964" s="203"/>
      <c r="AG1964" s="216"/>
      <c r="AH1964" s="216"/>
      <c r="AI1964" s="203"/>
      <c r="AJ1964" s="216"/>
      <c r="AK1964" s="216"/>
      <c r="AL1964" s="203"/>
      <c r="AM1964" s="216"/>
      <c r="AN1964" s="216"/>
      <c r="AO1964" s="203"/>
      <c r="AP1964" s="216"/>
      <c r="AQ1964" s="216"/>
      <c r="AR1964" s="203"/>
      <c r="AS1964" s="216"/>
      <c r="AT1964" s="216"/>
      <c r="AU1964" s="203"/>
      <c r="AV1964" s="216"/>
      <c r="AW1964" s="216"/>
      <c r="AX1964" s="203"/>
      <c r="AY1964" s="216"/>
      <c r="AZ1964" s="216"/>
      <c r="BA1964" s="203"/>
      <c r="BB1964" s="216"/>
      <c r="BC1964" s="216"/>
      <c r="BD1964" s="203"/>
      <c r="BE1964" s="204"/>
      <c r="BF1964" s="216"/>
      <c r="BG1964" s="205"/>
      <c r="BH1964" s="203"/>
      <c r="BI1964" s="206"/>
      <c r="BJ1964" s="205"/>
      <c r="BK1964" s="205"/>
      <c r="BL1964" s="217"/>
    </row>
    <row r="1965" spans="1:260" ht="12.75" customHeight="1" x14ac:dyDescent="0.2">
      <c r="A1965" s="203" t="s">
        <v>4043</v>
      </c>
      <c r="B1965" s="203" t="s">
        <v>4160</v>
      </c>
      <c r="C1965" s="203" t="s">
        <v>1386</v>
      </c>
      <c r="D1965" s="214">
        <v>33870</v>
      </c>
      <c r="E1965" s="203" t="s">
        <v>1574</v>
      </c>
      <c r="F1965" s="203" t="s">
        <v>2189</v>
      </c>
      <c r="G1965" s="203" t="s">
        <v>4720</v>
      </c>
      <c r="H1965" s="203"/>
      <c r="I1965" s="203"/>
      <c r="J1965" s="203"/>
      <c r="K1965" s="203" t="s">
        <v>44</v>
      </c>
      <c r="L1965" s="203" t="s">
        <v>506</v>
      </c>
      <c r="M1965" s="203" t="s">
        <v>46</v>
      </c>
      <c r="N1965" s="203" t="s">
        <v>202</v>
      </c>
      <c r="O1965" s="203">
        <v>0</v>
      </c>
      <c r="P1965" s="203">
        <v>0</v>
      </c>
      <c r="Q1965" s="203" t="s">
        <v>44</v>
      </c>
      <c r="R1965" s="203" t="s">
        <v>506</v>
      </c>
      <c r="S1965" s="203" t="s">
        <v>41</v>
      </c>
      <c r="T1965" s="203" t="s">
        <v>44</v>
      </c>
      <c r="U1965" s="203" t="s">
        <v>506</v>
      </c>
      <c r="V1965" s="203" t="s">
        <v>349</v>
      </c>
      <c r="W1965" s="203" t="s">
        <v>44</v>
      </c>
      <c r="X1965" s="203" t="s">
        <v>506</v>
      </c>
      <c r="Y1965" s="203" t="s">
        <v>349</v>
      </c>
      <c r="Z1965" s="203">
        <v>0</v>
      </c>
      <c r="AA1965" s="203">
        <v>0</v>
      </c>
      <c r="AB1965" s="203">
        <v>0</v>
      </c>
      <c r="AC1965" s="203">
        <v>0</v>
      </c>
      <c r="AD1965" s="203">
        <v>0</v>
      </c>
      <c r="AE1965" s="203">
        <v>0</v>
      </c>
      <c r="AF1965" s="203">
        <v>0</v>
      </c>
      <c r="AG1965" s="203">
        <v>0</v>
      </c>
      <c r="AH1965" s="203">
        <v>0</v>
      </c>
      <c r="AI1965" s="203">
        <v>0</v>
      </c>
      <c r="AJ1965" s="203">
        <v>0</v>
      </c>
      <c r="AK1965" s="203">
        <v>0</v>
      </c>
      <c r="AL1965" s="203"/>
      <c r="AM1965" s="203"/>
      <c r="AN1965" s="203"/>
      <c r="AO1965" s="203"/>
      <c r="AP1965" s="203"/>
      <c r="AQ1965" s="203"/>
      <c r="AR1965" s="203"/>
      <c r="AS1965" s="203"/>
      <c r="AT1965" s="203"/>
      <c r="AU1965" s="203"/>
      <c r="AV1965" s="203"/>
      <c r="AW1965" s="203"/>
      <c r="AX1965" s="203"/>
      <c r="AY1965" s="203"/>
      <c r="AZ1965" s="203"/>
      <c r="BA1965" s="203"/>
      <c r="BB1965" s="203"/>
      <c r="BC1965" s="203"/>
      <c r="BD1965" s="203"/>
      <c r="BE1965" s="203"/>
      <c r="BF1965" s="203"/>
      <c r="BG1965" s="203"/>
      <c r="BH1965" s="203"/>
      <c r="BI1965" s="203"/>
      <c r="BJ1965" s="203"/>
      <c r="BK1965" s="203"/>
      <c r="BL1965" s="203"/>
    </row>
    <row r="1966" spans="1:260" ht="12.75" customHeight="1" x14ac:dyDescent="0.2">
      <c r="A1966" s="203" t="s">
        <v>331</v>
      </c>
      <c r="B1966" s="203" t="s">
        <v>4275</v>
      </c>
      <c r="C1966" s="203" t="s">
        <v>987</v>
      </c>
      <c r="D1966" s="214">
        <v>32545</v>
      </c>
      <c r="E1966" s="203" t="s">
        <v>1001</v>
      </c>
      <c r="F1966" s="203" t="s">
        <v>2169</v>
      </c>
      <c r="G1966" s="203" t="s">
        <v>4715</v>
      </c>
      <c r="H1966" s="203" t="s">
        <v>49</v>
      </c>
      <c r="I1966" s="203" t="s">
        <v>2215</v>
      </c>
      <c r="J1966" s="203" t="s">
        <v>479</v>
      </c>
      <c r="K1966" s="203" t="s">
        <v>49</v>
      </c>
      <c r="L1966" s="203" t="s">
        <v>2215</v>
      </c>
      <c r="M1966" s="203" t="s">
        <v>351</v>
      </c>
      <c r="N1966" s="203" t="s">
        <v>47</v>
      </c>
      <c r="O1966" s="203" t="s">
        <v>2215</v>
      </c>
      <c r="P1966" s="203" t="s">
        <v>349</v>
      </c>
      <c r="Q1966" s="203" t="s">
        <v>513</v>
      </c>
      <c r="R1966" s="203" t="s">
        <v>59</v>
      </c>
      <c r="S1966" s="203" t="s">
        <v>58</v>
      </c>
      <c r="T1966" s="203" t="s">
        <v>44</v>
      </c>
      <c r="U1966" s="203" t="s">
        <v>59</v>
      </c>
      <c r="V1966" s="203" t="s">
        <v>349</v>
      </c>
      <c r="W1966" s="203" t="s">
        <v>44</v>
      </c>
      <c r="X1966" s="203" t="s">
        <v>59</v>
      </c>
      <c r="Y1966" s="203" t="s">
        <v>349</v>
      </c>
      <c r="Z1966" s="203">
        <v>0</v>
      </c>
      <c r="AA1966" s="203">
        <v>0</v>
      </c>
      <c r="AB1966" s="203">
        <v>0</v>
      </c>
      <c r="AC1966" s="203">
        <v>0</v>
      </c>
      <c r="AD1966" s="203">
        <v>0</v>
      </c>
      <c r="AE1966" s="203">
        <v>0</v>
      </c>
      <c r="AF1966" s="203">
        <v>0</v>
      </c>
      <c r="AG1966" s="203">
        <v>0</v>
      </c>
      <c r="AH1966" s="203">
        <v>0</v>
      </c>
      <c r="AI1966" s="203">
        <v>0</v>
      </c>
      <c r="AJ1966" s="203">
        <v>0</v>
      </c>
      <c r="AK1966" s="203">
        <v>0</v>
      </c>
      <c r="AL1966" s="203"/>
      <c r="AM1966" s="203"/>
      <c r="AN1966" s="203"/>
      <c r="AO1966" s="203"/>
      <c r="AP1966" s="203"/>
      <c r="AQ1966" s="203"/>
      <c r="AR1966" s="203"/>
      <c r="AS1966" s="203"/>
      <c r="AT1966" s="203"/>
      <c r="AU1966" s="203"/>
      <c r="AV1966" s="203"/>
      <c r="AW1966" s="203"/>
      <c r="AX1966" s="203"/>
      <c r="AY1966" s="203"/>
      <c r="AZ1966" s="203"/>
      <c r="BA1966" s="203"/>
      <c r="BB1966" s="203"/>
      <c r="BC1966" s="203"/>
      <c r="BD1966" s="203"/>
      <c r="BE1966" s="203"/>
      <c r="BF1966" s="203"/>
      <c r="BG1966" s="203"/>
      <c r="BH1966" s="203"/>
      <c r="BI1966" s="203"/>
      <c r="BJ1966" s="203"/>
      <c r="BK1966" s="203"/>
      <c r="BL1966" s="203"/>
    </row>
    <row r="1967" spans="1:260" ht="12.75" customHeight="1" x14ac:dyDescent="0.2">
      <c r="A1967" s="203" t="s">
        <v>331</v>
      </c>
      <c r="B1967" s="203" t="s">
        <v>4299</v>
      </c>
      <c r="C1967" s="203" t="s">
        <v>1920</v>
      </c>
      <c r="D1967" s="214">
        <v>34779</v>
      </c>
      <c r="E1967" s="203" t="s">
        <v>2034</v>
      </c>
      <c r="F1967" s="203" t="s">
        <v>2152</v>
      </c>
      <c r="G1967" s="203" t="s">
        <v>4714</v>
      </c>
      <c r="H1967" s="203" t="s">
        <v>34</v>
      </c>
      <c r="I1967" s="203" t="s">
        <v>369</v>
      </c>
      <c r="J1967" s="203" t="s">
        <v>481</v>
      </c>
      <c r="K1967" s="203" t="s">
        <v>47</v>
      </c>
      <c r="L1967" s="203" t="s">
        <v>369</v>
      </c>
      <c r="M1967" s="203" t="s">
        <v>385</v>
      </c>
      <c r="N1967" s="203" t="s">
        <v>28</v>
      </c>
      <c r="O1967" s="203" t="s">
        <v>369</v>
      </c>
      <c r="P1967" s="203" t="s">
        <v>531</v>
      </c>
      <c r="Q1967" s="203" t="s">
        <v>482</v>
      </c>
      <c r="R1967" s="203" t="s">
        <v>369</v>
      </c>
      <c r="S1967" s="203" t="s">
        <v>333</v>
      </c>
      <c r="T1967" s="203">
        <v>0</v>
      </c>
      <c r="U1967" s="203">
        <v>0</v>
      </c>
      <c r="V1967" s="203">
        <v>0</v>
      </c>
      <c r="W1967" s="203">
        <v>0</v>
      </c>
      <c r="X1967" s="203">
        <v>0</v>
      </c>
      <c r="Y1967" s="203">
        <v>0</v>
      </c>
      <c r="Z1967" s="203">
        <v>0</v>
      </c>
      <c r="AA1967" s="203">
        <v>0</v>
      </c>
      <c r="AB1967" s="203">
        <v>0</v>
      </c>
      <c r="AC1967" s="203">
        <v>0</v>
      </c>
      <c r="AD1967" s="203">
        <v>0</v>
      </c>
      <c r="AE1967" s="203">
        <v>0</v>
      </c>
      <c r="AF1967" s="203">
        <v>0</v>
      </c>
      <c r="AG1967" s="203">
        <v>0</v>
      </c>
      <c r="AH1967" s="203">
        <v>0</v>
      </c>
      <c r="AI1967" s="203">
        <v>0</v>
      </c>
      <c r="AJ1967" s="203">
        <v>0</v>
      </c>
      <c r="AK1967" s="203">
        <v>0</v>
      </c>
      <c r="AL1967" s="203"/>
      <c r="AM1967" s="203"/>
      <c r="AN1967" s="203"/>
      <c r="AO1967" s="203"/>
      <c r="AP1967" s="203"/>
      <c r="AQ1967" s="203"/>
      <c r="AR1967" s="203"/>
      <c r="AS1967" s="203"/>
      <c r="AT1967" s="203"/>
      <c r="AU1967" s="203"/>
      <c r="AV1967" s="203"/>
      <c r="AW1967" s="203"/>
      <c r="AX1967" s="203"/>
      <c r="AY1967" s="203"/>
      <c r="AZ1967" s="203"/>
      <c r="BA1967" s="203"/>
      <c r="BB1967" s="203"/>
      <c r="BC1967" s="203"/>
      <c r="BD1967" s="203"/>
      <c r="BE1967" s="203"/>
      <c r="BF1967" s="203"/>
      <c r="BG1967" s="203"/>
      <c r="BH1967" s="203"/>
      <c r="BI1967" s="203"/>
      <c r="BJ1967" s="203"/>
      <c r="BK1967" s="203"/>
      <c r="BL1967" s="203"/>
    </row>
    <row r="1968" spans="1:260" s="10" customFormat="1" ht="12.75" customHeight="1" x14ac:dyDescent="0.2">
      <c r="A1968" s="203" t="s">
        <v>4156</v>
      </c>
      <c r="B1968" s="203" t="s">
        <v>4148</v>
      </c>
      <c r="C1968" s="203" t="s">
        <v>918</v>
      </c>
      <c r="D1968" s="214">
        <v>31972</v>
      </c>
      <c r="E1968" s="203" t="s">
        <v>997</v>
      </c>
      <c r="F1968" s="203" t="s">
        <v>4975</v>
      </c>
      <c r="G1968" s="203" t="s">
        <v>4727</v>
      </c>
      <c r="H1968" s="203" t="s">
        <v>47</v>
      </c>
      <c r="I1968" s="203" t="s">
        <v>103</v>
      </c>
      <c r="J1968" s="203" t="s">
        <v>479</v>
      </c>
      <c r="K1968" s="203" t="s">
        <v>48</v>
      </c>
      <c r="L1968" s="203" t="s">
        <v>103</v>
      </c>
      <c r="M1968" s="203" t="s">
        <v>302</v>
      </c>
      <c r="N1968" s="203" t="s">
        <v>44</v>
      </c>
      <c r="O1968" s="203" t="s">
        <v>103</v>
      </c>
      <c r="P1968" s="203" t="s">
        <v>481</v>
      </c>
      <c r="Q1968" s="203" t="s">
        <v>44</v>
      </c>
      <c r="R1968" s="203" t="s">
        <v>448</v>
      </c>
      <c r="S1968" s="203" t="s">
        <v>479</v>
      </c>
      <c r="T1968" s="203" t="s">
        <v>44</v>
      </c>
      <c r="U1968" s="203" t="s">
        <v>448</v>
      </c>
      <c r="V1968" s="203" t="s">
        <v>349</v>
      </c>
      <c r="W1968" s="203" t="s">
        <v>44</v>
      </c>
      <c r="X1968" s="203" t="s">
        <v>448</v>
      </c>
      <c r="Y1968" s="203" t="s">
        <v>349</v>
      </c>
      <c r="Z1968" s="203" t="s">
        <v>44</v>
      </c>
      <c r="AA1968" s="203" t="s">
        <v>448</v>
      </c>
      <c r="AB1968" s="203" t="s">
        <v>41</v>
      </c>
      <c r="AC1968" s="203">
        <v>0</v>
      </c>
      <c r="AD1968" s="203">
        <v>0</v>
      </c>
      <c r="AE1968" s="203">
        <v>0</v>
      </c>
      <c r="AF1968" s="203">
        <v>0</v>
      </c>
      <c r="AG1968" s="203">
        <v>0</v>
      </c>
      <c r="AH1968" s="203">
        <v>0</v>
      </c>
      <c r="AI1968" s="203">
        <v>0</v>
      </c>
      <c r="AJ1968" s="203">
        <v>0</v>
      </c>
      <c r="AK1968" s="203">
        <v>0</v>
      </c>
      <c r="AL1968" s="203"/>
      <c r="AM1968" s="203"/>
      <c r="AN1968" s="203"/>
      <c r="AO1968" s="203"/>
      <c r="AP1968" s="203"/>
      <c r="AQ1968" s="203"/>
      <c r="AR1968" s="203"/>
      <c r="AS1968" s="203"/>
      <c r="AT1968" s="203"/>
      <c r="AU1968" s="203"/>
      <c r="AV1968" s="203"/>
      <c r="AW1968" s="203"/>
      <c r="AX1968" s="203"/>
      <c r="AY1968" s="203"/>
      <c r="AZ1968" s="203"/>
      <c r="BA1968" s="203"/>
      <c r="BB1968" s="203"/>
      <c r="BC1968" s="203"/>
      <c r="BD1968" s="203"/>
      <c r="BE1968" s="203"/>
      <c r="BF1968" s="203"/>
      <c r="BG1968" s="203"/>
      <c r="BH1968" s="203"/>
      <c r="BI1968" s="203"/>
      <c r="BJ1968" s="203"/>
      <c r="BK1968" s="203"/>
      <c r="BL1968" s="203"/>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1"/>
      <c r="CX1968" s="1"/>
      <c r="CY1968" s="1"/>
      <c r="CZ1968" s="1"/>
      <c r="DA1968" s="1"/>
      <c r="DB1968" s="1"/>
      <c r="DC1968" s="1"/>
      <c r="DD1968" s="1"/>
      <c r="DE1968" s="1"/>
      <c r="DF1968" s="1"/>
      <c r="DG1968" s="1"/>
      <c r="DH1968" s="1"/>
      <c r="DI1968" s="1"/>
      <c r="DJ1968" s="1"/>
      <c r="DK1968" s="1"/>
      <c r="DL1968" s="1"/>
      <c r="DM1968" s="1"/>
      <c r="DN1968" s="1"/>
      <c r="DO1968" s="1"/>
      <c r="DP1968" s="1"/>
      <c r="DQ1968" s="1"/>
      <c r="DR1968" s="1"/>
      <c r="DS1968" s="1"/>
      <c r="DT1968" s="1"/>
      <c r="DU1968" s="1"/>
      <c r="DV1968" s="1"/>
      <c r="DW1968" s="1"/>
      <c r="DX1968" s="1"/>
      <c r="DY1968" s="1"/>
      <c r="DZ1968" s="1"/>
      <c r="EA1968" s="1"/>
      <c r="EB1968" s="1"/>
      <c r="EC1968" s="1"/>
      <c r="ED1968" s="1"/>
      <c r="EE1968" s="1"/>
      <c r="EF1968" s="1"/>
      <c r="EG1968" s="1"/>
      <c r="EH1968" s="1"/>
      <c r="EI1968" s="1"/>
      <c r="EJ1968" s="1"/>
      <c r="EK1968" s="1"/>
      <c r="EL1968" s="1"/>
      <c r="EM1968" s="1"/>
      <c r="EN1968" s="1"/>
      <c r="EO1968" s="1"/>
      <c r="EP1968" s="1"/>
      <c r="EQ1968" s="1"/>
      <c r="ER1968" s="1"/>
      <c r="ES1968" s="1"/>
      <c r="ET1968" s="1"/>
      <c r="EU1968" s="1"/>
      <c r="EV1968" s="1"/>
      <c r="EW1968" s="1"/>
      <c r="EX1968" s="1"/>
      <c r="EY1968" s="1"/>
      <c r="EZ1968" s="1"/>
      <c r="FA1968" s="1"/>
      <c r="FB1968" s="1"/>
      <c r="FC1968" s="1"/>
      <c r="FD1968" s="1"/>
      <c r="FE1968" s="1"/>
      <c r="FF1968" s="1"/>
      <c r="FG1968" s="1"/>
      <c r="FH1968" s="1"/>
      <c r="FI1968" s="1"/>
      <c r="FJ1968" s="1"/>
      <c r="FK1968" s="1"/>
      <c r="FL1968" s="1"/>
      <c r="FM1968" s="1"/>
      <c r="FN1968" s="1"/>
      <c r="FO1968" s="1"/>
      <c r="FP1968" s="1"/>
      <c r="FQ1968" s="1"/>
      <c r="FR1968" s="1"/>
      <c r="FS1968" s="1"/>
      <c r="FT1968" s="1"/>
      <c r="FU1968" s="1"/>
      <c r="FV1968" s="1"/>
      <c r="FW1968" s="1"/>
      <c r="FX1968" s="1"/>
      <c r="FY1968" s="1"/>
      <c r="FZ1968" s="1"/>
      <c r="GA1968" s="1"/>
      <c r="GB1968" s="1"/>
      <c r="GC1968" s="1"/>
      <c r="GD1968" s="1"/>
      <c r="GE1968" s="1"/>
      <c r="GF1968" s="1"/>
      <c r="GG1968" s="1"/>
      <c r="GH1968" s="1"/>
      <c r="GI1968" s="1"/>
      <c r="GJ1968" s="1"/>
      <c r="GK1968" s="1"/>
      <c r="GL1968" s="1"/>
      <c r="GM1968" s="1"/>
      <c r="GN1968" s="1"/>
      <c r="GO1968" s="1"/>
      <c r="GP1968" s="1"/>
      <c r="GQ1968" s="1"/>
      <c r="GR1968" s="1"/>
      <c r="GS1968" s="1"/>
      <c r="GT1968" s="1"/>
      <c r="GU1968" s="1"/>
      <c r="GV1968" s="1"/>
      <c r="GW1968" s="1"/>
      <c r="GX1968" s="1"/>
      <c r="GY1968" s="1"/>
      <c r="GZ1968" s="1"/>
      <c r="HA1968" s="1"/>
      <c r="HB1968" s="1"/>
      <c r="HC1968" s="1"/>
      <c r="HD1968" s="1"/>
      <c r="HE1968" s="1"/>
      <c r="HF1968" s="1"/>
      <c r="HG1968" s="1"/>
      <c r="HH1968" s="1"/>
      <c r="HI1968" s="1"/>
      <c r="HJ1968" s="1"/>
      <c r="HK1968" s="1"/>
      <c r="HL1968" s="1"/>
      <c r="HM1968" s="1"/>
      <c r="HN1968" s="1"/>
      <c r="HO1968" s="1"/>
      <c r="HP1968" s="1"/>
      <c r="HQ1968" s="1"/>
      <c r="HR1968" s="1"/>
      <c r="HS1968" s="1"/>
      <c r="HT1968" s="1"/>
      <c r="HU1968" s="1"/>
      <c r="HV1968" s="1"/>
      <c r="HW1968" s="1"/>
      <c r="HX1968" s="1"/>
      <c r="HY1968" s="1"/>
      <c r="HZ1968" s="1"/>
      <c r="IA1968" s="1"/>
      <c r="IB1968" s="1"/>
      <c r="IC1968" s="1"/>
      <c r="ID1968" s="1"/>
      <c r="IE1968" s="1"/>
      <c r="IF1968" s="1"/>
      <c r="IG1968" s="1"/>
      <c r="IH1968" s="1"/>
      <c r="II1968" s="1"/>
      <c r="IJ1968" s="1"/>
      <c r="IK1968" s="1"/>
      <c r="IL1968" s="1"/>
      <c r="IM1968" s="1"/>
      <c r="IN1968" s="1"/>
      <c r="IO1968" s="1"/>
      <c r="IP1968" s="1"/>
      <c r="IQ1968" s="1"/>
      <c r="IR1968" s="1"/>
      <c r="IS1968" s="1"/>
      <c r="IT1968" s="1"/>
      <c r="IU1968" s="1"/>
      <c r="IV1968" s="1"/>
      <c r="IW1968" s="1"/>
      <c r="IX1968" s="1"/>
      <c r="IY1968" s="1"/>
      <c r="IZ1968" s="1"/>
    </row>
    <row r="1969" spans="1:256" ht="12.75" customHeight="1" x14ac:dyDescent="0.2">
      <c r="A1969" s="203" t="s">
        <v>4028</v>
      </c>
      <c r="B1969" s="203" t="s">
        <v>4028</v>
      </c>
      <c r="C1969" s="203"/>
      <c r="D1969" s="214"/>
      <c r="E1969" s="203"/>
      <c r="F1969" s="203"/>
      <c r="G1969" s="203" t="s">
        <v>4028</v>
      </c>
      <c r="H1969" s="203" t="s">
        <v>4028</v>
      </c>
      <c r="I1969" s="203" t="s">
        <v>4028</v>
      </c>
      <c r="J1969" s="203" t="s">
        <v>4028</v>
      </c>
      <c r="K1969" s="203" t="s">
        <v>4028</v>
      </c>
      <c r="L1969" s="203" t="s">
        <v>4028</v>
      </c>
      <c r="M1969" s="203" t="s">
        <v>4028</v>
      </c>
      <c r="N1969" s="203" t="s">
        <v>4028</v>
      </c>
      <c r="O1969" s="203" t="s">
        <v>4028</v>
      </c>
      <c r="P1969" s="203" t="s">
        <v>4028</v>
      </c>
      <c r="Q1969" s="203"/>
      <c r="R1969" s="203"/>
      <c r="S1969" s="203"/>
      <c r="T1969" s="203" t="s">
        <v>4028</v>
      </c>
      <c r="U1969" s="203" t="s">
        <v>4028</v>
      </c>
      <c r="V1969" s="203" t="s">
        <v>4028</v>
      </c>
      <c r="W1969" s="203" t="s">
        <v>4028</v>
      </c>
      <c r="X1969" s="203" t="s">
        <v>4028</v>
      </c>
      <c r="Y1969" s="203" t="s">
        <v>4028</v>
      </c>
      <c r="Z1969" s="203" t="s">
        <v>4028</v>
      </c>
      <c r="AA1969" s="203" t="s">
        <v>4028</v>
      </c>
      <c r="AB1969" s="203" t="s">
        <v>4028</v>
      </c>
      <c r="AC1969" s="203" t="s">
        <v>4028</v>
      </c>
      <c r="AD1969" s="203" t="s">
        <v>4028</v>
      </c>
      <c r="AE1969" s="203" t="s">
        <v>4028</v>
      </c>
      <c r="AF1969" s="203" t="s">
        <v>4028</v>
      </c>
      <c r="AG1969" s="203" t="s">
        <v>4028</v>
      </c>
      <c r="AH1969" s="203" t="s">
        <v>4028</v>
      </c>
      <c r="AI1969" s="203" t="s">
        <v>4028</v>
      </c>
      <c r="AJ1969" s="203" t="s">
        <v>4028</v>
      </c>
      <c r="AK1969" s="203" t="s">
        <v>4028</v>
      </c>
      <c r="AL1969" s="203"/>
      <c r="AM1969" s="203"/>
      <c r="AN1969" s="203"/>
      <c r="AO1969" s="203"/>
      <c r="AP1969" s="203"/>
      <c r="AQ1969" s="203"/>
      <c r="AR1969" s="203"/>
      <c r="AS1969" s="203"/>
      <c r="AT1969" s="203"/>
      <c r="AU1969" s="203"/>
      <c r="AV1969" s="203"/>
      <c r="AW1969" s="203"/>
      <c r="AX1969" s="203"/>
      <c r="AY1969" s="203"/>
      <c r="AZ1969" s="203"/>
      <c r="BA1969" s="203"/>
      <c r="BB1969" s="203"/>
      <c r="BC1969" s="203"/>
      <c r="BD1969" s="203"/>
      <c r="BE1969" s="203"/>
      <c r="BF1969" s="203"/>
      <c r="BG1969" s="203"/>
      <c r="BH1969" s="203"/>
      <c r="BI1969" s="203"/>
      <c r="BJ1969" s="203"/>
      <c r="BK1969" s="203"/>
      <c r="BL1969" s="203"/>
    </row>
    <row r="1970" spans="1:256" ht="12.75" customHeight="1" x14ac:dyDescent="0.2">
      <c r="A1970" s="203" t="s">
        <v>540</v>
      </c>
      <c r="B1970" s="203" t="s">
        <v>4427</v>
      </c>
      <c r="C1970" s="203" t="s">
        <v>853</v>
      </c>
      <c r="D1970" s="214">
        <v>33051</v>
      </c>
      <c r="E1970" s="203" t="s">
        <v>857</v>
      </c>
      <c r="F1970" s="203" t="s">
        <v>138</v>
      </c>
      <c r="G1970" s="203" t="s">
        <v>4937</v>
      </c>
      <c r="H1970" s="203" t="s">
        <v>540</v>
      </c>
      <c r="I1970" s="203" t="s">
        <v>453</v>
      </c>
      <c r="J1970" s="203" t="s">
        <v>1077</v>
      </c>
      <c r="K1970" s="203" t="s">
        <v>540</v>
      </c>
      <c r="L1970" s="203" t="s">
        <v>453</v>
      </c>
      <c r="M1970" s="203" t="s">
        <v>1446</v>
      </c>
      <c r="N1970" s="203" t="s">
        <v>540</v>
      </c>
      <c r="O1970" s="203" t="s">
        <v>453</v>
      </c>
      <c r="P1970" s="203" t="s">
        <v>2405</v>
      </c>
      <c r="Q1970" s="203" t="s">
        <v>540</v>
      </c>
      <c r="R1970" s="203" t="s">
        <v>453</v>
      </c>
      <c r="S1970" s="203" t="s">
        <v>1543</v>
      </c>
      <c r="T1970" s="203" t="s">
        <v>540</v>
      </c>
      <c r="U1970" s="203" t="s">
        <v>453</v>
      </c>
      <c r="V1970" s="203" t="s">
        <v>1446</v>
      </c>
      <c r="W1970" s="203" t="s">
        <v>4028</v>
      </c>
      <c r="X1970" s="203" t="s">
        <v>4028</v>
      </c>
      <c r="Y1970" s="203" t="s">
        <v>4028</v>
      </c>
      <c r="Z1970" s="203" t="s">
        <v>4028</v>
      </c>
      <c r="AA1970" s="203" t="s">
        <v>4028</v>
      </c>
      <c r="AB1970" s="203" t="s">
        <v>4028</v>
      </c>
      <c r="AC1970" s="203" t="s">
        <v>540</v>
      </c>
      <c r="AD1970" s="203" t="s">
        <v>453</v>
      </c>
      <c r="AE1970" s="203" t="s">
        <v>480</v>
      </c>
      <c r="AF1970" s="203">
        <v>0</v>
      </c>
      <c r="AG1970" s="203">
        <v>0</v>
      </c>
      <c r="AH1970" s="203">
        <v>0</v>
      </c>
      <c r="AI1970" s="203">
        <v>0</v>
      </c>
      <c r="AJ1970" s="203">
        <v>0</v>
      </c>
      <c r="AK1970" s="203">
        <v>0</v>
      </c>
      <c r="AL1970" s="203"/>
      <c r="AM1970" s="203"/>
      <c r="AN1970" s="203"/>
      <c r="AO1970" s="203"/>
      <c r="AP1970" s="203"/>
      <c r="AQ1970" s="203"/>
      <c r="AR1970" s="203"/>
      <c r="AS1970" s="203"/>
      <c r="AT1970" s="203"/>
      <c r="AU1970" s="203"/>
      <c r="AV1970" s="203"/>
      <c r="AW1970" s="203"/>
      <c r="AX1970" s="203"/>
      <c r="AY1970" s="203"/>
      <c r="AZ1970" s="203"/>
      <c r="BA1970" s="203"/>
      <c r="BB1970" s="203"/>
      <c r="BC1970" s="203"/>
      <c r="BD1970" s="203"/>
      <c r="BE1970" s="203"/>
      <c r="BF1970" s="203"/>
      <c r="BG1970" s="203"/>
      <c r="BH1970" s="203"/>
      <c r="BI1970" s="203"/>
      <c r="BJ1970" s="203"/>
      <c r="BK1970" s="203"/>
      <c r="BL1970" s="203"/>
    </row>
    <row r="1971" spans="1:256" ht="12.75" customHeight="1" x14ac:dyDescent="0.2">
      <c r="A1971" s="203" t="s">
        <v>235</v>
      </c>
      <c r="B1971" s="203" t="s">
        <v>4138</v>
      </c>
      <c r="C1971" s="203" t="s">
        <v>731</v>
      </c>
      <c r="D1971" s="214">
        <v>32694</v>
      </c>
      <c r="E1971" s="203" t="s">
        <v>739</v>
      </c>
      <c r="F1971" s="203" t="s">
        <v>2170</v>
      </c>
      <c r="G1971" s="203" t="s">
        <v>4938</v>
      </c>
      <c r="H1971" s="203" t="s">
        <v>125</v>
      </c>
      <c r="I1971" s="203" t="s">
        <v>506</v>
      </c>
      <c r="J1971" s="203" t="s">
        <v>1064</v>
      </c>
      <c r="K1971" s="203" t="s">
        <v>235</v>
      </c>
      <c r="L1971" s="203" t="s">
        <v>111</v>
      </c>
      <c r="M1971" s="203" t="s">
        <v>1082</v>
      </c>
      <c r="N1971" s="203" t="s">
        <v>202</v>
      </c>
      <c r="O1971" s="203">
        <v>0</v>
      </c>
      <c r="P1971" s="203">
        <v>0</v>
      </c>
      <c r="Q1971" s="203" t="s">
        <v>52</v>
      </c>
      <c r="R1971" s="203" t="s">
        <v>23</v>
      </c>
      <c r="S1971" s="203" t="s">
        <v>1057</v>
      </c>
      <c r="T1971" s="203" t="s">
        <v>553</v>
      </c>
      <c r="U1971" s="203" t="s">
        <v>23</v>
      </c>
      <c r="V1971" s="203" t="s">
        <v>1219</v>
      </c>
      <c r="W1971" s="203" t="s">
        <v>553</v>
      </c>
      <c r="X1971" s="203" t="s">
        <v>23</v>
      </c>
      <c r="Y1971" s="203" t="s">
        <v>1219</v>
      </c>
      <c r="Z1971" s="203" t="s">
        <v>64</v>
      </c>
      <c r="AA1971" s="203" t="s">
        <v>453</v>
      </c>
      <c r="AB1971" s="203" t="s">
        <v>1064</v>
      </c>
      <c r="AC1971" s="203" t="s">
        <v>125</v>
      </c>
      <c r="AD1971" s="203" t="s">
        <v>453</v>
      </c>
      <c r="AE1971" s="203" t="s">
        <v>349</v>
      </c>
      <c r="AF1971" s="203" t="s">
        <v>64</v>
      </c>
      <c r="AG1971" s="203" t="s">
        <v>453</v>
      </c>
      <c r="AH1971" s="203" t="s">
        <v>333</v>
      </c>
      <c r="AI1971" s="203">
        <v>0</v>
      </c>
      <c r="AJ1971" s="203">
        <v>0</v>
      </c>
      <c r="AK1971" s="203">
        <v>0</v>
      </c>
      <c r="AL1971" s="203"/>
      <c r="AM1971" s="203"/>
      <c r="AN1971" s="203"/>
      <c r="AO1971" s="203"/>
      <c r="AP1971" s="203"/>
      <c r="AQ1971" s="203"/>
      <c r="AR1971" s="203"/>
      <c r="AS1971" s="203"/>
      <c r="AT1971" s="203"/>
      <c r="AU1971" s="203"/>
      <c r="AV1971" s="203"/>
      <c r="AW1971" s="203"/>
      <c r="AX1971" s="203"/>
      <c r="AY1971" s="203"/>
      <c r="AZ1971" s="203"/>
      <c r="BA1971" s="203"/>
      <c r="BB1971" s="203"/>
      <c r="BC1971" s="203"/>
      <c r="BD1971" s="203"/>
      <c r="BE1971" s="203"/>
      <c r="BF1971" s="203"/>
      <c r="BG1971" s="203"/>
      <c r="BH1971" s="203"/>
      <c r="BI1971" s="203"/>
      <c r="BJ1971" s="203"/>
      <c r="BK1971" s="203"/>
      <c r="BL1971" s="203"/>
    </row>
    <row r="1972" spans="1:256" ht="12.75" customHeight="1" x14ac:dyDescent="0.2">
      <c r="A1972" s="203" t="s">
        <v>123</v>
      </c>
      <c r="B1972" s="203" t="s">
        <v>4449</v>
      </c>
      <c r="C1972" s="203" t="s">
        <v>593</v>
      </c>
      <c r="D1972" s="214">
        <v>32567</v>
      </c>
      <c r="E1972" s="203" t="s">
        <v>645</v>
      </c>
      <c r="F1972" s="203" t="s">
        <v>2112</v>
      </c>
      <c r="G1972" s="203" t="s">
        <v>4939</v>
      </c>
      <c r="H1972" s="203" t="s">
        <v>42</v>
      </c>
      <c r="I1972" s="203" t="s">
        <v>122</v>
      </c>
      <c r="J1972" s="203" t="s">
        <v>19</v>
      </c>
      <c r="K1972" s="203" t="s">
        <v>42</v>
      </c>
      <c r="L1972" s="203" t="s">
        <v>122</v>
      </c>
      <c r="M1972" s="203" t="s">
        <v>671</v>
      </c>
      <c r="N1972" s="203" t="s">
        <v>31</v>
      </c>
      <c r="O1972" s="203" t="s">
        <v>30</v>
      </c>
      <c r="P1972" s="203" t="s">
        <v>19</v>
      </c>
      <c r="Q1972" s="203" t="s">
        <v>31</v>
      </c>
      <c r="R1972" s="203" t="s">
        <v>30</v>
      </c>
      <c r="S1972" s="203" t="s">
        <v>33</v>
      </c>
      <c r="T1972" s="203" t="s">
        <v>42</v>
      </c>
      <c r="U1972" s="203" t="s">
        <v>30</v>
      </c>
      <c r="V1972" s="203" t="s">
        <v>531</v>
      </c>
      <c r="W1972" s="203" t="s">
        <v>42</v>
      </c>
      <c r="X1972" s="203" t="s">
        <v>30</v>
      </c>
      <c r="Y1972" s="203" t="s">
        <v>531</v>
      </c>
      <c r="Z1972" s="203" t="s">
        <v>42</v>
      </c>
      <c r="AA1972" s="203" t="s">
        <v>30</v>
      </c>
      <c r="AB1972" s="203" t="s">
        <v>301</v>
      </c>
      <c r="AC1972" s="203" t="s">
        <v>42</v>
      </c>
      <c r="AD1972" s="203" t="s">
        <v>30</v>
      </c>
      <c r="AE1972" s="203" t="s">
        <v>467</v>
      </c>
      <c r="AF1972" s="203" t="s">
        <v>42</v>
      </c>
      <c r="AG1972" s="203" t="s">
        <v>30</v>
      </c>
      <c r="AH1972" s="203" t="s">
        <v>69</v>
      </c>
      <c r="AI1972" s="203" t="s">
        <v>44</v>
      </c>
      <c r="AJ1972" s="203" t="s">
        <v>30</v>
      </c>
      <c r="AK1972" s="203" t="s">
        <v>347</v>
      </c>
      <c r="AL1972" s="203"/>
      <c r="AM1972" s="203"/>
      <c r="AN1972" s="203"/>
      <c r="AO1972" s="203"/>
      <c r="AP1972" s="203"/>
      <c r="AQ1972" s="203"/>
      <c r="AR1972" s="203"/>
      <c r="AS1972" s="203"/>
      <c r="AT1972" s="203"/>
      <c r="AU1972" s="203"/>
      <c r="AV1972" s="203"/>
      <c r="AW1972" s="203"/>
      <c r="AX1972" s="203"/>
      <c r="AY1972" s="203"/>
      <c r="AZ1972" s="203"/>
      <c r="BA1972" s="203"/>
      <c r="BB1972" s="203"/>
      <c r="BC1972" s="203"/>
      <c r="BD1972" s="203"/>
      <c r="BE1972" s="203"/>
      <c r="BF1972" s="203"/>
      <c r="BG1972" s="203"/>
      <c r="BH1972" s="203"/>
      <c r="BI1972" s="203"/>
      <c r="BJ1972" s="203"/>
      <c r="BK1972" s="203"/>
      <c r="BL1972" s="203"/>
    </row>
    <row r="1973" spans="1:256" ht="12.75" customHeight="1" x14ac:dyDescent="0.2">
      <c r="A1973" s="203" t="s">
        <v>52</v>
      </c>
      <c r="B1973" s="203" t="s">
        <v>4138</v>
      </c>
      <c r="C1973" s="203" t="s">
        <v>3936</v>
      </c>
      <c r="D1973" s="214">
        <v>34858</v>
      </c>
      <c r="E1973" s="203" t="s">
        <v>3446</v>
      </c>
      <c r="F1973" s="203" t="s">
        <v>3450</v>
      </c>
      <c r="G1973" s="203" t="s">
        <v>4940</v>
      </c>
      <c r="H1973" s="203" t="s">
        <v>64</v>
      </c>
      <c r="I1973" s="203" t="s">
        <v>348</v>
      </c>
      <c r="J1973" s="203" t="s">
        <v>1064</v>
      </c>
      <c r="K1973" s="203"/>
      <c r="L1973" s="203"/>
      <c r="M1973" s="203"/>
      <c r="N1973" s="203"/>
      <c r="O1973" s="203"/>
      <c r="P1973" s="203"/>
      <c r="Q1973" s="203"/>
      <c r="R1973" s="203"/>
      <c r="S1973" s="203"/>
      <c r="T1973" s="203"/>
      <c r="U1973" s="203"/>
      <c r="V1973" s="203"/>
      <c r="W1973" s="203"/>
      <c r="X1973" s="203"/>
      <c r="Y1973" s="203"/>
      <c r="Z1973" s="203"/>
      <c r="AA1973" s="203"/>
      <c r="AB1973" s="203"/>
      <c r="AC1973" s="203"/>
      <c r="AD1973" s="203"/>
      <c r="AE1973" s="203"/>
      <c r="AF1973" s="203"/>
      <c r="AG1973" s="203"/>
      <c r="AH1973" s="203"/>
      <c r="AI1973" s="203"/>
      <c r="AJ1973" s="203"/>
      <c r="AK1973" s="203"/>
      <c r="AL1973" s="203"/>
      <c r="AM1973" s="203"/>
      <c r="AN1973" s="203"/>
      <c r="AO1973" s="203"/>
      <c r="AP1973" s="203"/>
      <c r="AQ1973" s="203"/>
      <c r="AR1973" s="203"/>
      <c r="AS1973" s="203"/>
      <c r="AT1973" s="203"/>
      <c r="AU1973" s="203"/>
      <c r="AV1973" s="203"/>
      <c r="AW1973" s="203"/>
      <c r="AX1973" s="203"/>
      <c r="AY1973" s="203"/>
      <c r="AZ1973" s="203"/>
      <c r="BA1973" s="203"/>
      <c r="BB1973" s="203"/>
      <c r="BC1973" s="203"/>
      <c r="BD1973" s="203"/>
      <c r="BE1973" s="203"/>
      <c r="BF1973" s="203"/>
      <c r="BG1973" s="203"/>
      <c r="BH1973" s="203"/>
      <c r="BI1973" s="203"/>
      <c r="BJ1973" s="203"/>
      <c r="BK1973" s="203"/>
      <c r="BL1973" s="203"/>
    </row>
    <row r="1974" spans="1:256" ht="12.75" customHeight="1" x14ac:dyDescent="0.2">
      <c r="A1974" s="203" t="s">
        <v>123</v>
      </c>
      <c r="B1974" s="203" t="s">
        <v>4120</v>
      </c>
      <c r="C1974" s="203" t="s">
        <v>733</v>
      </c>
      <c r="D1974" s="214">
        <v>33011</v>
      </c>
      <c r="E1974" s="203" t="s">
        <v>761</v>
      </c>
      <c r="F1974" s="203" t="s">
        <v>207</v>
      </c>
      <c r="G1974" s="203" t="s">
        <v>4730</v>
      </c>
      <c r="H1974" s="203" t="s">
        <v>42</v>
      </c>
      <c r="I1974" s="203" t="s">
        <v>506</v>
      </c>
      <c r="J1974" s="203" t="s">
        <v>671</v>
      </c>
      <c r="K1974" s="203" t="s">
        <v>42</v>
      </c>
      <c r="L1974" s="203" t="s">
        <v>32</v>
      </c>
      <c r="M1974" s="203" t="s">
        <v>85</v>
      </c>
      <c r="N1974" s="203" t="s">
        <v>123</v>
      </c>
      <c r="O1974" s="203" t="s">
        <v>2235</v>
      </c>
      <c r="P1974" s="203" t="s">
        <v>2403</v>
      </c>
      <c r="Q1974" s="203" t="s">
        <v>42</v>
      </c>
      <c r="R1974" s="203" t="s">
        <v>1678</v>
      </c>
      <c r="S1974" s="203" t="s">
        <v>225</v>
      </c>
      <c r="T1974" s="203" t="s">
        <v>42</v>
      </c>
      <c r="U1974" s="203" t="s">
        <v>350</v>
      </c>
      <c r="V1974" s="203" t="s">
        <v>302</v>
      </c>
      <c r="W1974" s="203" t="s">
        <v>42</v>
      </c>
      <c r="X1974" s="203" t="s">
        <v>350</v>
      </c>
      <c r="Y1974" s="203" t="s">
        <v>302</v>
      </c>
      <c r="Z1974" s="203" t="s">
        <v>42</v>
      </c>
      <c r="AA1974" s="203" t="s">
        <v>350</v>
      </c>
      <c r="AB1974" s="203" t="s">
        <v>290</v>
      </c>
      <c r="AC1974" s="203" t="s">
        <v>42</v>
      </c>
      <c r="AD1974" s="203" t="s">
        <v>350</v>
      </c>
      <c r="AE1974" s="203" t="s">
        <v>314</v>
      </c>
      <c r="AF1974" s="203" t="s">
        <v>44</v>
      </c>
      <c r="AG1974" s="203" t="s">
        <v>350</v>
      </c>
      <c r="AH1974" s="203" t="s">
        <v>50</v>
      </c>
      <c r="AI1974" s="203">
        <v>0</v>
      </c>
      <c r="AJ1974" s="203">
        <v>0</v>
      </c>
      <c r="AK1974" s="203">
        <v>0</v>
      </c>
      <c r="AL1974" s="203"/>
      <c r="AM1974" s="203"/>
      <c r="AN1974" s="203"/>
      <c r="AO1974" s="203"/>
      <c r="AP1974" s="203"/>
      <c r="AQ1974" s="203"/>
      <c r="AR1974" s="203"/>
      <c r="AS1974" s="203"/>
      <c r="AT1974" s="203"/>
      <c r="AU1974" s="203"/>
      <c r="AV1974" s="203"/>
      <c r="AW1974" s="203"/>
      <c r="AX1974" s="203"/>
      <c r="AY1974" s="203"/>
      <c r="AZ1974" s="203"/>
      <c r="BA1974" s="203"/>
      <c r="BB1974" s="203"/>
      <c r="BC1974" s="203"/>
      <c r="BD1974" s="203"/>
      <c r="BE1974" s="203"/>
      <c r="BF1974" s="203"/>
      <c r="BG1974" s="203"/>
      <c r="BH1974" s="203"/>
      <c r="BI1974" s="203"/>
      <c r="BJ1974" s="203"/>
      <c r="BK1974" s="203"/>
      <c r="BL1974" s="203"/>
    </row>
    <row r="1975" spans="1:256" ht="12.75" customHeight="1" x14ac:dyDescent="0.2">
      <c r="A1975" s="203" t="s">
        <v>64</v>
      </c>
      <c r="B1975" s="203" t="s">
        <v>4275</v>
      </c>
      <c r="C1975" s="203" t="s">
        <v>1782</v>
      </c>
      <c r="D1975" s="214">
        <v>34201</v>
      </c>
      <c r="E1975" s="203" t="s">
        <v>2033</v>
      </c>
      <c r="F1975" s="203" t="s">
        <v>2165</v>
      </c>
      <c r="G1975" s="203" t="s">
        <v>4800</v>
      </c>
      <c r="H1975" s="203" t="s">
        <v>52</v>
      </c>
      <c r="I1975" s="203" t="s">
        <v>448</v>
      </c>
      <c r="J1975" s="203" t="s">
        <v>1144</v>
      </c>
      <c r="K1975" s="203" t="s">
        <v>235</v>
      </c>
      <c r="L1975" s="203" t="s">
        <v>448</v>
      </c>
      <c r="M1975" s="203" t="s">
        <v>1082</v>
      </c>
      <c r="N1975" s="203" t="s">
        <v>235</v>
      </c>
      <c r="O1975" s="203" t="s">
        <v>448</v>
      </c>
      <c r="P1975" s="203" t="s">
        <v>1063</v>
      </c>
      <c r="Q1975" s="203" t="s">
        <v>64</v>
      </c>
      <c r="R1975" s="203" t="s">
        <v>448</v>
      </c>
      <c r="S1975" s="203" t="s">
        <v>1064</v>
      </c>
      <c r="T1975" s="203">
        <v>0</v>
      </c>
      <c r="U1975" s="203">
        <v>0</v>
      </c>
      <c r="V1975" s="203">
        <v>0</v>
      </c>
      <c r="W1975" s="203" t="s">
        <v>4028</v>
      </c>
      <c r="X1975" s="203" t="s">
        <v>4028</v>
      </c>
      <c r="Y1975" s="203" t="s">
        <v>4028</v>
      </c>
      <c r="Z1975" s="203" t="s">
        <v>4028</v>
      </c>
      <c r="AA1975" s="203" t="s">
        <v>4028</v>
      </c>
      <c r="AB1975" s="203" t="s">
        <v>4028</v>
      </c>
      <c r="AC1975" s="203">
        <v>0</v>
      </c>
      <c r="AD1975" s="203">
        <v>0</v>
      </c>
      <c r="AE1975" s="203">
        <v>0</v>
      </c>
      <c r="AF1975" s="203">
        <v>0</v>
      </c>
      <c r="AG1975" s="203">
        <v>0</v>
      </c>
      <c r="AH1975" s="203">
        <v>0</v>
      </c>
      <c r="AI1975" s="203">
        <v>0</v>
      </c>
      <c r="AJ1975" s="203">
        <v>0</v>
      </c>
      <c r="AK1975" s="203">
        <v>0</v>
      </c>
      <c r="AL1975" s="203"/>
      <c r="AM1975" s="203"/>
      <c r="AN1975" s="203"/>
      <c r="AO1975" s="203"/>
      <c r="AP1975" s="203"/>
      <c r="AQ1975" s="203"/>
      <c r="AR1975" s="203"/>
      <c r="AS1975" s="203"/>
      <c r="AT1975" s="203"/>
      <c r="AU1975" s="203"/>
      <c r="AV1975" s="203"/>
      <c r="AW1975" s="203"/>
      <c r="AX1975" s="203"/>
      <c r="AY1975" s="203"/>
      <c r="AZ1975" s="203"/>
      <c r="BA1975" s="203"/>
      <c r="BB1975" s="203"/>
      <c r="BC1975" s="203"/>
      <c r="BD1975" s="203"/>
      <c r="BE1975" s="203"/>
      <c r="BF1975" s="203"/>
      <c r="BG1975" s="203"/>
      <c r="BH1975" s="203"/>
      <c r="BI1975" s="203"/>
      <c r="BJ1975" s="203"/>
      <c r="BK1975" s="203"/>
      <c r="BL1975" s="203"/>
    </row>
    <row r="1976" spans="1:256" ht="12.75" customHeight="1" x14ac:dyDescent="0.2">
      <c r="A1976" s="203" t="s">
        <v>125</v>
      </c>
      <c r="B1976" s="203" t="s">
        <v>4383</v>
      </c>
      <c r="C1976" s="203" t="s">
        <v>1981</v>
      </c>
      <c r="D1976" s="214">
        <v>34199</v>
      </c>
      <c r="E1976" s="203" t="s">
        <v>1577</v>
      </c>
      <c r="F1976" s="203" t="s">
        <v>2176</v>
      </c>
      <c r="G1976" s="203" t="s">
        <v>4733</v>
      </c>
      <c r="H1976" s="203" t="s">
        <v>126</v>
      </c>
      <c r="I1976" s="203" t="s">
        <v>30</v>
      </c>
      <c r="J1976" s="203" t="s">
        <v>2429</v>
      </c>
      <c r="K1976" s="203" t="s">
        <v>64</v>
      </c>
      <c r="L1976" s="203" t="s">
        <v>22</v>
      </c>
      <c r="M1976" s="203" t="s">
        <v>1064</v>
      </c>
      <c r="N1976" s="203" t="s">
        <v>540</v>
      </c>
      <c r="O1976" s="203" t="s">
        <v>22</v>
      </c>
      <c r="P1976" s="203" t="s">
        <v>1064</v>
      </c>
      <c r="Q1976" s="203" t="s">
        <v>64</v>
      </c>
      <c r="R1976" s="203" t="s">
        <v>22</v>
      </c>
      <c r="S1976" s="203" t="s">
        <v>1064</v>
      </c>
      <c r="T1976" s="203">
        <v>0</v>
      </c>
      <c r="U1976" s="203">
        <v>0</v>
      </c>
      <c r="V1976" s="203">
        <v>0</v>
      </c>
      <c r="W1976" s="203">
        <v>0</v>
      </c>
      <c r="X1976" s="203">
        <v>0</v>
      </c>
      <c r="Y1976" s="203">
        <v>0</v>
      </c>
      <c r="Z1976" s="203">
        <v>0</v>
      </c>
      <c r="AA1976" s="203">
        <v>0</v>
      </c>
      <c r="AB1976" s="203">
        <v>0</v>
      </c>
      <c r="AC1976" s="203">
        <v>0</v>
      </c>
      <c r="AD1976" s="203">
        <v>0</v>
      </c>
      <c r="AE1976" s="203">
        <v>0</v>
      </c>
      <c r="AF1976" s="203">
        <v>0</v>
      </c>
      <c r="AG1976" s="203">
        <v>0</v>
      </c>
      <c r="AH1976" s="203">
        <v>0</v>
      </c>
      <c r="AI1976" s="203">
        <v>0</v>
      </c>
      <c r="AJ1976" s="203">
        <v>0</v>
      </c>
      <c r="AK1976" s="203">
        <v>0</v>
      </c>
      <c r="AL1976" s="203"/>
      <c r="AM1976" s="203"/>
      <c r="AN1976" s="203"/>
      <c r="AO1976" s="203"/>
      <c r="AP1976" s="203"/>
      <c r="AQ1976" s="203"/>
      <c r="AR1976" s="203"/>
      <c r="AS1976" s="203"/>
      <c r="AT1976" s="203"/>
      <c r="AU1976" s="203"/>
      <c r="AV1976" s="203"/>
      <c r="AW1976" s="203"/>
      <c r="AX1976" s="203"/>
      <c r="AY1976" s="203"/>
      <c r="AZ1976" s="203"/>
      <c r="BA1976" s="203"/>
      <c r="BB1976" s="203"/>
      <c r="BC1976" s="203"/>
      <c r="BD1976" s="203"/>
      <c r="BE1976" s="203"/>
      <c r="BF1976" s="203"/>
      <c r="BG1976" s="203"/>
      <c r="BH1976" s="203"/>
      <c r="BI1976" s="203"/>
      <c r="BJ1976" s="203"/>
      <c r="BK1976" s="203"/>
      <c r="BL1976" s="203"/>
    </row>
    <row r="1977" spans="1:256" s="27" customFormat="1" ht="12.75" customHeight="1" x14ac:dyDescent="0.2">
      <c r="A1977" s="10" t="s">
        <v>64</v>
      </c>
      <c r="B1977" s="10" t="s">
        <v>4397</v>
      </c>
      <c r="C1977" s="202" t="s">
        <v>4409</v>
      </c>
      <c r="D1977" s="221">
        <v>35528</v>
      </c>
      <c r="E1977" s="5" t="s">
        <v>4516</v>
      </c>
      <c r="F1977" s="194" t="s">
        <v>4974</v>
      </c>
      <c r="G1977" s="201" t="s">
        <v>4733</v>
      </c>
    </row>
    <row r="1978" spans="1:256" ht="12.75" customHeight="1" x14ac:dyDescent="0.2">
      <c r="A1978" s="203" t="s">
        <v>4028</v>
      </c>
      <c r="B1978" s="203" t="s">
        <v>4028</v>
      </c>
      <c r="C1978" s="203" t="s">
        <v>3110</v>
      </c>
      <c r="D1978" s="214">
        <v>35043</v>
      </c>
      <c r="E1978" s="203" t="s">
        <v>3067</v>
      </c>
      <c r="F1978" s="203" t="s">
        <v>3067</v>
      </c>
      <c r="G1978" s="203" t="s">
        <v>4028</v>
      </c>
      <c r="H1978" s="203" t="s">
        <v>123</v>
      </c>
      <c r="I1978" s="203" t="s">
        <v>30</v>
      </c>
      <c r="J1978" s="203" t="s">
        <v>1162</v>
      </c>
      <c r="K1978" s="203" t="s">
        <v>125</v>
      </c>
      <c r="L1978" s="203" t="s">
        <v>30</v>
      </c>
      <c r="M1978" s="203" t="s">
        <v>1089</v>
      </c>
      <c r="N1978" s="203">
        <v>0</v>
      </c>
      <c r="O1978" s="203">
        <v>0</v>
      </c>
      <c r="P1978" s="203">
        <v>0</v>
      </c>
      <c r="Q1978" s="203"/>
      <c r="R1978" s="203"/>
      <c r="S1978" s="203"/>
      <c r="T1978" s="203">
        <v>0</v>
      </c>
      <c r="U1978" s="203">
        <v>0</v>
      </c>
      <c r="V1978" s="203">
        <v>0</v>
      </c>
      <c r="W1978" s="203">
        <v>0</v>
      </c>
      <c r="X1978" s="203">
        <v>0</v>
      </c>
      <c r="Y1978" s="203">
        <v>0</v>
      </c>
      <c r="Z1978" s="203">
        <v>0</v>
      </c>
      <c r="AA1978" s="203">
        <v>0</v>
      </c>
      <c r="AB1978" s="203">
        <v>0</v>
      </c>
      <c r="AC1978" s="203">
        <v>0</v>
      </c>
      <c r="AD1978" s="203">
        <v>0</v>
      </c>
      <c r="AE1978" s="203">
        <v>0</v>
      </c>
      <c r="AF1978" s="203">
        <v>0</v>
      </c>
      <c r="AG1978" s="203">
        <v>0</v>
      </c>
      <c r="AH1978" s="203">
        <v>0</v>
      </c>
      <c r="AI1978" s="203">
        <v>0</v>
      </c>
      <c r="AJ1978" s="203">
        <v>0</v>
      </c>
      <c r="AK1978" s="203">
        <v>0</v>
      </c>
      <c r="AL1978" s="203"/>
      <c r="AM1978" s="203"/>
      <c r="AN1978" s="203"/>
      <c r="AO1978" s="203"/>
      <c r="AP1978" s="203"/>
      <c r="AQ1978" s="203"/>
      <c r="AR1978" s="203"/>
      <c r="AS1978" s="203"/>
      <c r="AT1978" s="203"/>
      <c r="AU1978" s="203"/>
      <c r="AV1978" s="203"/>
      <c r="AW1978" s="203"/>
      <c r="AX1978" s="203"/>
      <c r="AY1978" s="203"/>
      <c r="AZ1978" s="203"/>
      <c r="BA1978" s="203"/>
      <c r="BB1978" s="203"/>
      <c r="BC1978" s="203"/>
      <c r="BD1978" s="203"/>
      <c r="BE1978" s="203"/>
      <c r="BF1978" s="203"/>
      <c r="BG1978" s="203"/>
      <c r="BH1978" s="203"/>
      <c r="BI1978" s="203"/>
      <c r="BJ1978" s="203"/>
      <c r="BK1978" s="203"/>
      <c r="BL1978" s="203"/>
    </row>
    <row r="1979" spans="1:256" ht="12.75" customHeight="1" x14ac:dyDescent="0.2">
      <c r="A1979" s="203" t="s">
        <v>4028</v>
      </c>
      <c r="B1979" s="203" t="s">
        <v>4028</v>
      </c>
      <c r="C1979" s="203"/>
      <c r="D1979" s="214"/>
      <c r="E1979" s="203"/>
      <c r="F1979" s="203"/>
      <c r="G1979" s="203" t="s">
        <v>4028</v>
      </c>
      <c r="H1979" s="203" t="s">
        <v>4028</v>
      </c>
      <c r="I1979" s="203" t="s">
        <v>4028</v>
      </c>
      <c r="J1979" s="203" t="s">
        <v>4028</v>
      </c>
      <c r="K1979" s="203" t="s">
        <v>4028</v>
      </c>
      <c r="L1979" s="203" t="s">
        <v>4028</v>
      </c>
      <c r="M1979" s="203" t="s">
        <v>4028</v>
      </c>
      <c r="N1979" s="203" t="s">
        <v>4028</v>
      </c>
      <c r="O1979" s="203" t="s">
        <v>4028</v>
      </c>
      <c r="P1979" s="203" t="s">
        <v>4028</v>
      </c>
      <c r="Q1979" s="203"/>
      <c r="R1979" s="203"/>
      <c r="S1979" s="203"/>
      <c r="T1979" s="203" t="s">
        <v>4028</v>
      </c>
      <c r="U1979" s="203" t="s">
        <v>4028</v>
      </c>
      <c r="V1979" s="203" t="s">
        <v>4028</v>
      </c>
      <c r="W1979" s="203" t="s">
        <v>4028</v>
      </c>
      <c r="X1979" s="203" t="s">
        <v>4028</v>
      </c>
      <c r="Y1979" s="203" t="s">
        <v>4028</v>
      </c>
      <c r="Z1979" s="203" t="s">
        <v>4028</v>
      </c>
      <c r="AA1979" s="203" t="s">
        <v>4028</v>
      </c>
      <c r="AB1979" s="203" t="s">
        <v>4028</v>
      </c>
      <c r="AC1979" s="203" t="s">
        <v>4028</v>
      </c>
      <c r="AD1979" s="203" t="s">
        <v>4028</v>
      </c>
      <c r="AE1979" s="203" t="s">
        <v>4028</v>
      </c>
      <c r="AF1979" s="203" t="s">
        <v>4028</v>
      </c>
      <c r="AG1979" s="203" t="s">
        <v>4028</v>
      </c>
      <c r="AH1979" s="203" t="s">
        <v>4028</v>
      </c>
      <c r="AI1979" s="203" t="s">
        <v>4028</v>
      </c>
      <c r="AJ1979" s="203" t="s">
        <v>4028</v>
      </c>
      <c r="AK1979" s="203" t="s">
        <v>4028</v>
      </c>
      <c r="AL1979" s="203"/>
      <c r="AM1979" s="203"/>
      <c r="AN1979" s="203"/>
      <c r="AO1979" s="203"/>
      <c r="AP1979" s="203"/>
      <c r="AQ1979" s="203"/>
      <c r="AR1979" s="203"/>
      <c r="AS1979" s="203"/>
      <c r="AT1979" s="203"/>
      <c r="AU1979" s="203"/>
      <c r="AV1979" s="203"/>
      <c r="AW1979" s="203"/>
      <c r="AX1979" s="203"/>
      <c r="AY1979" s="203"/>
      <c r="AZ1979" s="203"/>
      <c r="BA1979" s="203"/>
      <c r="BB1979" s="203"/>
      <c r="BC1979" s="203"/>
      <c r="BD1979" s="203"/>
      <c r="BE1979" s="203"/>
      <c r="BF1979" s="203"/>
      <c r="BG1979" s="203"/>
      <c r="BH1979" s="203"/>
      <c r="BI1979" s="203"/>
      <c r="BJ1979" s="203"/>
      <c r="BK1979" s="203"/>
      <c r="BL1979" s="203"/>
    </row>
    <row r="1980" spans="1:256" ht="12.75" customHeight="1" x14ac:dyDescent="0.2">
      <c r="A1980" s="203" t="s">
        <v>529</v>
      </c>
      <c r="B1980" s="203" t="s">
        <v>4072</v>
      </c>
      <c r="C1980" s="203" t="s">
        <v>1528</v>
      </c>
      <c r="D1980" s="214">
        <v>33978</v>
      </c>
      <c r="E1980" s="203" t="s">
        <v>1601</v>
      </c>
      <c r="F1980" s="203" t="s">
        <v>2133</v>
      </c>
      <c r="G1980" s="203" t="s">
        <v>4770</v>
      </c>
      <c r="H1980" s="203" t="s">
        <v>327</v>
      </c>
      <c r="I1980" s="203" t="s">
        <v>39</v>
      </c>
      <c r="J1980" s="203" t="s">
        <v>129</v>
      </c>
      <c r="K1980" s="203" t="s">
        <v>529</v>
      </c>
      <c r="L1980" s="203" t="s">
        <v>2235</v>
      </c>
      <c r="M1980" s="203" t="s">
        <v>365</v>
      </c>
      <c r="N1980" s="203" t="s">
        <v>529</v>
      </c>
      <c r="O1980" s="203" t="s">
        <v>55</v>
      </c>
      <c r="P1980" s="203" t="s">
        <v>129</v>
      </c>
      <c r="Q1980" s="203" t="s">
        <v>529</v>
      </c>
      <c r="R1980" s="203" t="s">
        <v>55</v>
      </c>
      <c r="S1980" s="203" t="s">
        <v>129</v>
      </c>
      <c r="T1980" s="203" t="s">
        <v>529</v>
      </c>
      <c r="U1980" s="203" t="s">
        <v>55</v>
      </c>
      <c r="V1980" s="203" t="s">
        <v>60</v>
      </c>
      <c r="W1980" s="203" t="s">
        <v>529</v>
      </c>
      <c r="X1980" s="203" t="s">
        <v>55</v>
      </c>
      <c r="Y1980" s="203" t="s">
        <v>60</v>
      </c>
      <c r="Z1980" s="203">
        <v>0</v>
      </c>
      <c r="AA1980" s="203">
        <v>0</v>
      </c>
      <c r="AB1980" s="203">
        <v>0</v>
      </c>
      <c r="AC1980" s="203">
        <v>0</v>
      </c>
      <c r="AD1980" s="203">
        <v>0</v>
      </c>
      <c r="AE1980" s="203">
        <v>0</v>
      </c>
      <c r="AF1980" s="203">
        <v>0</v>
      </c>
      <c r="AG1980" s="203">
        <v>0</v>
      </c>
      <c r="AH1980" s="203">
        <v>0</v>
      </c>
      <c r="AI1980" s="203">
        <v>0</v>
      </c>
      <c r="AJ1980" s="203">
        <v>0</v>
      </c>
      <c r="AK1980" s="203">
        <v>0</v>
      </c>
      <c r="AL1980" s="203"/>
      <c r="AM1980" s="203"/>
      <c r="AN1980" s="203"/>
      <c r="AO1980" s="203"/>
      <c r="AP1980" s="203"/>
      <c r="AQ1980" s="203"/>
      <c r="AR1980" s="203"/>
      <c r="AS1980" s="203"/>
      <c r="AT1980" s="203"/>
      <c r="AU1980" s="203"/>
      <c r="AV1980" s="203"/>
      <c r="AW1980" s="203"/>
      <c r="AX1980" s="203"/>
      <c r="AY1980" s="203"/>
      <c r="AZ1980" s="203"/>
      <c r="BA1980" s="203"/>
      <c r="BB1980" s="203"/>
      <c r="BC1980" s="203"/>
      <c r="BD1980" s="203"/>
      <c r="BE1980" s="203"/>
      <c r="BF1980" s="203"/>
      <c r="BG1980" s="203"/>
      <c r="BH1980" s="203"/>
      <c r="BI1980" s="203"/>
      <c r="BJ1980" s="203"/>
      <c r="BK1980" s="203"/>
      <c r="BL1980" s="203"/>
    </row>
    <row r="1981" spans="1:256" ht="12.75" customHeight="1" x14ac:dyDescent="0.2">
      <c r="A1981" s="203" t="s">
        <v>171</v>
      </c>
      <c r="B1981" s="203" t="s">
        <v>4120</v>
      </c>
      <c r="C1981" s="203" t="s">
        <v>689</v>
      </c>
      <c r="D1981" s="214">
        <v>32624</v>
      </c>
      <c r="E1981" s="203" t="s">
        <v>736</v>
      </c>
      <c r="F1981" s="203" t="s">
        <v>2179</v>
      </c>
      <c r="G1981" s="203" t="s">
        <v>4770</v>
      </c>
      <c r="H1981" s="203" t="s">
        <v>364</v>
      </c>
      <c r="I1981" s="203" t="s">
        <v>460</v>
      </c>
      <c r="J1981" s="203" t="s">
        <v>1061</v>
      </c>
      <c r="K1981" s="203" t="s">
        <v>364</v>
      </c>
      <c r="L1981" s="203" t="s">
        <v>446</v>
      </c>
      <c r="M1981" s="203" t="s">
        <v>1366</v>
      </c>
      <c r="N1981" s="203" t="s">
        <v>327</v>
      </c>
      <c r="O1981" s="203" t="s">
        <v>446</v>
      </c>
      <c r="P1981" s="203" t="s">
        <v>365</v>
      </c>
      <c r="Q1981" s="203" t="s">
        <v>327</v>
      </c>
      <c r="R1981" s="203" t="s">
        <v>446</v>
      </c>
      <c r="S1981" s="203" t="s">
        <v>365</v>
      </c>
      <c r="T1981" s="203" t="s">
        <v>171</v>
      </c>
      <c r="U1981" s="203" t="s">
        <v>446</v>
      </c>
      <c r="V1981" s="203" t="s">
        <v>328</v>
      </c>
      <c r="W1981" s="203" t="s">
        <v>171</v>
      </c>
      <c r="X1981" s="203" t="s">
        <v>446</v>
      </c>
      <c r="Y1981" s="203" t="s">
        <v>328</v>
      </c>
      <c r="Z1981" s="203" t="s">
        <v>327</v>
      </c>
      <c r="AA1981" s="203" t="s">
        <v>348</v>
      </c>
      <c r="AB1981" s="203" t="s">
        <v>328</v>
      </c>
      <c r="AC1981" s="203" t="s">
        <v>364</v>
      </c>
      <c r="AD1981" s="203" t="s">
        <v>348</v>
      </c>
      <c r="AE1981" s="203" t="s">
        <v>365</v>
      </c>
      <c r="AF1981" s="203" t="s">
        <v>364</v>
      </c>
      <c r="AG1981" s="203" t="s">
        <v>348</v>
      </c>
      <c r="AH1981" s="203" t="s">
        <v>365</v>
      </c>
      <c r="AI1981" s="203">
        <v>0</v>
      </c>
      <c r="AJ1981" s="203">
        <v>0</v>
      </c>
      <c r="AK1981" s="203">
        <v>0</v>
      </c>
      <c r="AL1981" s="203"/>
      <c r="AM1981" s="203"/>
      <c r="AN1981" s="203"/>
      <c r="AO1981" s="203"/>
      <c r="AP1981" s="203"/>
      <c r="AQ1981" s="203"/>
      <c r="AR1981" s="203"/>
      <c r="AS1981" s="203"/>
      <c r="AT1981" s="203"/>
      <c r="AU1981" s="203"/>
      <c r="AV1981" s="203"/>
      <c r="AW1981" s="203"/>
      <c r="AX1981" s="203"/>
      <c r="AY1981" s="203"/>
      <c r="AZ1981" s="203"/>
      <c r="BA1981" s="203"/>
      <c r="BB1981" s="203"/>
      <c r="BC1981" s="203"/>
      <c r="BD1981" s="203"/>
      <c r="BE1981" s="203"/>
      <c r="BF1981" s="203"/>
      <c r="BG1981" s="203"/>
      <c r="BH1981" s="203"/>
      <c r="BI1981" s="203"/>
      <c r="BJ1981" s="203"/>
      <c r="BK1981" s="203"/>
      <c r="BL1981" s="203"/>
    </row>
    <row r="1982" spans="1:256" ht="12.75" customHeight="1" x14ac:dyDescent="0.2">
      <c r="A1982" s="203" t="s">
        <v>171</v>
      </c>
      <c r="B1982" s="203" t="s">
        <v>4275</v>
      </c>
      <c r="C1982" s="203" t="s">
        <v>1050</v>
      </c>
      <c r="D1982" s="214">
        <v>32677</v>
      </c>
      <c r="E1982" s="203" t="s">
        <v>742</v>
      </c>
      <c r="F1982" s="203" t="s">
        <v>138</v>
      </c>
      <c r="G1982" s="203" t="s">
        <v>4734</v>
      </c>
      <c r="H1982" s="203" t="s">
        <v>529</v>
      </c>
      <c r="I1982" s="203" t="s">
        <v>229</v>
      </c>
      <c r="J1982" s="203" t="s">
        <v>60</v>
      </c>
      <c r="K1982" s="203" t="s">
        <v>327</v>
      </c>
      <c r="L1982" s="203" t="s">
        <v>229</v>
      </c>
      <c r="M1982" s="203" t="s">
        <v>129</v>
      </c>
      <c r="N1982" s="203" t="s">
        <v>327</v>
      </c>
      <c r="O1982" s="203" t="s">
        <v>229</v>
      </c>
      <c r="P1982" s="203" t="s">
        <v>60</v>
      </c>
      <c r="Q1982" s="203" t="s">
        <v>327</v>
      </c>
      <c r="R1982" s="203" t="s">
        <v>229</v>
      </c>
      <c r="S1982" s="203" t="s">
        <v>129</v>
      </c>
      <c r="T1982" s="203" t="s">
        <v>327</v>
      </c>
      <c r="U1982" s="203" t="s">
        <v>229</v>
      </c>
      <c r="V1982" s="203" t="s">
        <v>129</v>
      </c>
      <c r="W1982" s="203" t="s">
        <v>327</v>
      </c>
      <c r="X1982" s="203" t="s">
        <v>229</v>
      </c>
      <c r="Y1982" s="203" t="s">
        <v>129</v>
      </c>
      <c r="Z1982" s="203" t="s">
        <v>327</v>
      </c>
      <c r="AA1982" s="203" t="s">
        <v>229</v>
      </c>
      <c r="AB1982" s="203" t="s">
        <v>129</v>
      </c>
      <c r="AC1982" s="203" t="s">
        <v>327</v>
      </c>
      <c r="AD1982" s="203" t="s">
        <v>229</v>
      </c>
      <c r="AE1982" s="203" t="s">
        <v>60</v>
      </c>
      <c r="AF1982" s="203" t="s">
        <v>171</v>
      </c>
      <c r="AG1982" s="203" t="s">
        <v>229</v>
      </c>
      <c r="AH1982" s="203" t="s">
        <v>328</v>
      </c>
      <c r="AI1982" s="203">
        <v>0</v>
      </c>
      <c r="AJ1982" s="203">
        <v>0</v>
      </c>
      <c r="AK1982" s="203">
        <v>0</v>
      </c>
      <c r="AL1982" s="203"/>
      <c r="AM1982" s="203"/>
      <c r="AN1982" s="203"/>
      <c r="AO1982" s="203"/>
      <c r="AP1982" s="203"/>
      <c r="AQ1982" s="203"/>
      <c r="AR1982" s="203"/>
      <c r="AS1982" s="203"/>
      <c r="AT1982" s="203"/>
      <c r="AU1982" s="203"/>
      <c r="AV1982" s="203"/>
      <c r="AW1982" s="203"/>
      <c r="AX1982" s="203"/>
      <c r="AY1982" s="203"/>
      <c r="AZ1982" s="203"/>
      <c r="BA1982" s="203"/>
      <c r="BB1982" s="203"/>
      <c r="BC1982" s="203"/>
      <c r="BD1982" s="203"/>
      <c r="BE1982" s="203"/>
      <c r="BF1982" s="203"/>
      <c r="BG1982" s="203"/>
      <c r="BH1982" s="203"/>
      <c r="BI1982" s="203"/>
      <c r="BJ1982" s="203"/>
      <c r="BK1982" s="203"/>
      <c r="BL1982" s="203"/>
    </row>
    <row r="1983" spans="1:256" ht="12.75" customHeight="1" x14ac:dyDescent="0.2">
      <c r="A1983" s="203" t="s">
        <v>364</v>
      </c>
      <c r="B1983" s="203" t="s">
        <v>4397</v>
      </c>
      <c r="C1983" s="203" t="s">
        <v>1737</v>
      </c>
      <c r="D1983" s="214">
        <v>33620</v>
      </c>
      <c r="E1983" s="203" t="s">
        <v>1001</v>
      </c>
      <c r="F1983" s="203" t="s">
        <v>2166</v>
      </c>
      <c r="G1983" s="203" t="s">
        <v>4738</v>
      </c>
      <c r="H1983" s="203" t="s">
        <v>171</v>
      </c>
      <c r="I1983" s="203" t="s">
        <v>2235</v>
      </c>
      <c r="J1983" s="203" t="s">
        <v>60</v>
      </c>
      <c r="K1983" s="203" t="s">
        <v>171</v>
      </c>
      <c r="L1983" s="203" t="s">
        <v>2235</v>
      </c>
      <c r="M1983" s="203" t="s">
        <v>60</v>
      </c>
      <c r="N1983" s="203" t="s">
        <v>2245</v>
      </c>
      <c r="O1983" s="203" t="s">
        <v>2235</v>
      </c>
      <c r="P1983" s="203" t="s">
        <v>60</v>
      </c>
      <c r="Q1983" s="203" t="s">
        <v>171</v>
      </c>
      <c r="R1983" s="203" t="s">
        <v>233</v>
      </c>
      <c r="S1983" s="203" t="s">
        <v>328</v>
      </c>
      <c r="T1983" s="203" t="s">
        <v>364</v>
      </c>
      <c r="U1983" s="203" t="s">
        <v>233</v>
      </c>
      <c r="V1983" s="203" t="s">
        <v>1736</v>
      </c>
      <c r="W1983" s="203" t="s">
        <v>364</v>
      </c>
      <c r="X1983" s="203" t="s">
        <v>233</v>
      </c>
      <c r="Y1983" s="203" t="s">
        <v>1736</v>
      </c>
      <c r="Z1983" s="203" t="s">
        <v>364</v>
      </c>
      <c r="AA1983" s="203" t="s">
        <v>233</v>
      </c>
      <c r="AB1983" s="203" t="s">
        <v>1066</v>
      </c>
      <c r="AC1983" s="203">
        <v>0</v>
      </c>
      <c r="AD1983" s="203">
        <v>0</v>
      </c>
      <c r="AE1983" s="203">
        <v>0</v>
      </c>
      <c r="AF1983" s="203">
        <v>0</v>
      </c>
      <c r="AG1983" s="203">
        <v>0</v>
      </c>
      <c r="AH1983" s="203">
        <v>0</v>
      </c>
      <c r="AI1983" s="203">
        <v>0</v>
      </c>
      <c r="AJ1983" s="203">
        <v>0</v>
      </c>
      <c r="AK1983" s="203">
        <v>0</v>
      </c>
      <c r="AL1983" s="203"/>
      <c r="AM1983" s="203"/>
      <c r="AN1983" s="203"/>
      <c r="AO1983" s="203"/>
      <c r="AP1983" s="203"/>
      <c r="AQ1983" s="203"/>
      <c r="AR1983" s="203"/>
      <c r="AS1983" s="203"/>
      <c r="AT1983" s="203"/>
      <c r="AU1983" s="203"/>
      <c r="AV1983" s="203"/>
      <c r="AW1983" s="203"/>
      <c r="AX1983" s="203"/>
      <c r="AY1983" s="203"/>
      <c r="AZ1983" s="203"/>
      <c r="BA1983" s="203"/>
      <c r="BB1983" s="203"/>
      <c r="BC1983" s="203"/>
      <c r="BD1983" s="203"/>
      <c r="BE1983" s="203"/>
      <c r="BF1983" s="203"/>
      <c r="BG1983" s="203"/>
      <c r="BH1983" s="203"/>
      <c r="BI1983" s="203"/>
      <c r="BJ1983" s="203"/>
      <c r="BK1983" s="203"/>
      <c r="BL1983" s="203"/>
    </row>
    <row r="1984" spans="1:256" s="27" customFormat="1" ht="12.75" customHeight="1" x14ac:dyDescent="0.2">
      <c r="A1984" s="203" t="s">
        <v>4501</v>
      </c>
      <c r="B1984" s="203" t="s">
        <v>4148</v>
      </c>
      <c r="C1984" s="203" t="s">
        <v>3357</v>
      </c>
      <c r="D1984" s="214">
        <v>34542</v>
      </c>
      <c r="E1984" s="203" t="s">
        <v>2601</v>
      </c>
      <c r="F1984" s="203" t="s">
        <v>3421</v>
      </c>
      <c r="G1984" s="203" t="s">
        <v>4738</v>
      </c>
      <c r="H1984" s="203" t="s">
        <v>170</v>
      </c>
      <c r="I1984" s="203" t="s">
        <v>448</v>
      </c>
      <c r="J1984" s="203" t="s">
        <v>1061</v>
      </c>
      <c r="K1984" s="203" t="s">
        <v>364</v>
      </c>
      <c r="L1984" s="203" t="s">
        <v>448</v>
      </c>
      <c r="M1984" s="203" t="s">
        <v>1061</v>
      </c>
      <c r="N1984" s="203">
        <v>0</v>
      </c>
      <c r="O1984" s="203">
        <v>0</v>
      </c>
      <c r="P1984" s="203">
        <v>0</v>
      </c>
      <c r="Q1984" s="203"/>
      <c r="R1984" s="203"/>
      <c r="S1984" s="203"/>
      <c r="T1984" s="203">
        <v>0</v>
      </c>
      <c r="U1984" s="203">
        <v>0</v>
      </c>
      <c r="V1984" s="203">
        <v>0</v>
      </c>
      <c r="W1984" s="203" t="s">
        <v>4028</v>
      </c>
      <c r="X1984" s="203" t="s">
        <v>4028</v>
      </c>
      <c r="Y1984" s="203" t="s">
        <v>4028</v>
      </c>
      <c r="Z1984" s="203" t="s">
        <v>4028</v>
      </c>
      <c r="AA1984" s="203" t="s">
        <v>4028</v>
      </c>
      <c r="AB1984" s="203" t="s">
        <v>4028</v>
      </c>
      <c r="AC1984" s="203">
        <v>0</v>
      </c>
      <c r="AD1984" s="203">
        <v>0</v>
      </c>
      <c r="AE1984" s="203">
        <v>0</v>
      </c>
      <c r="AF1984" s="203">
        <v>0</v>
      </c>
      <c r="AG1984" s="203">
        <v>0</v>
      </c>
      <c r="AH1984" s="203">
        <v>0</v>
      </c>
      <c r="AI1984" s="203">
        <v>0</v>
      </c>
      <c r="AJ1984" s="203">
        <v>0</v>
      </c>
      <c r="AK1984" s="203">
        <v>0</v>
      </c>
      <c r="AL1984" s="203"/>
      <c r="AM1984" s="203"/>
      <c r="AN1984" s="203"/>
      <c r="AO1984" s="203"/>
      <c r="AP1984" s="203"/>
      <c r="AQ1984" s="203"/>
      <c r="AR1984" s="203"/>
      <c r="AS1984" s="203"/>
      <c r="AT1984" s="203"/>
      <c r="AU1984" s="203"/>
      <c r="AV1984" s="203"/>
      <c r="AW1984" s="203"/>
      <c r="AX1984" s="203"/>
      <c r="AY1984" s="203"/>
      <c r="AZ1984" s="203"/>
      <c r="BA1984" s="203"/>
      <c r="BB1984" s="203"/>
      <c r="BC1984" s="203"/>
      <c r="BD1984" s="203"/>
      <c r="BE1984" s="203"/>
      <c r="BF1984" s="203"/>
      <c r="BG1984" s="203"/>
      <c r="BH1984" s="203"/>
      <c r="BI1984" s="203"/>
      <c r="BJ1984" s="203"/>
      <c r="BK1984" s="203"/>
      <c r="BL1984" s="203"/>
      <c r="BM1984"/>
      <c r="BN1984"/>
      <c r="BO1984"/>
      <c r="BP1984"/>
      <c r="BQ1984"/>
      <c r="BR1984"/>
      <c r="BS1984"/>
      <c r="BT1984"/>
      <c r="BU1984"/>
      <c r="BV1984"/>
      <c r="BW1984"/>
      <c r="BX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I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c r="FC1984"/>
      <c r="FD1984"/>
      <c r="FE1984"/>
      <c r="FF1984"/>
      <c r="FG1984"/>
      <c r="FH1984"/>
      <c r="FI1984"/>
      <c r="FJ1984"/>
      <c r="FK1984"/>
      <c r="FL1984"/>
      <c r="FM1984"/>
      <c r="FN1984"/>
      <c r="FO1984"/>
      <c r="FP1984"/>
      <c r="FQ1984"/>
      <c r="FR1984"/>
      <c r="FS1984"/>
      <c r="FT1984"/>
      <c r="FU1984"/>
      <c r="FV1984"/>
      <c r="FW1984"/>
      <c r="FX1984"/>
      <c r="FY1984"/>
      <c r="FZ1984"/>
      <c r="GA1984"/>
      <c r="GB1984"/>
      <c r="GC1984"/>
      <c r="GD1984"/>
      <c r="GE1984"/>
      <c r="GF1984"/>
      <c r="GG1984"/>
      <c r="GH1984"/>
      <c r="GI1984"/>
      <c r="GJ1984"/>
      <c r="GK1984"/>
      <c r="GL1984"/>
      <c r="GM1984"/>
      <c r="GN1984"/>
      <c r="GO1984"/>
      <c r="GP1984"/>
      <c r="GQ1984"/>
      <c r="GR1984"/>
      <c r="GS1984"/>
      <c r="GT1984"/>
      <c r="GU1984"/>
      <c r="GV1984"/>
      <c r="GW1984"/>
      <c r="GX1984"/>
      <c r="GY1984"/>
      <c r="GZ1984"/>
      <c r="HA1984"/>
      <c r="HB1984"/>
      <c r="HC1984"/>
      <c r="HD1984"/>
      <c r="HE1984"/>
      <c r="HF1984"/>
      <c r="HG1984"/>
      <c r="HH1984"/>
      <c r="HI1984"/>
      <c r="HJ1984"/>
      <c r="HK1984"/>
      <c r="HL1984"/>
      <c r="HM1984"/>
      <c r="HN1984"/>
      <c r="HO1984"/>
      <c r="HP1984"/>
      <c r="HQ1984"/>
      <c r="HR1984"/>
      <c r="HS1984"/>
      <c r="HT1984"/>
      <c r="HU1984"/>
      <c r="HV1984"/>
      <c r="HW1984"/>
      <c r="HX1984"/>
      <c r="HY1984"/>
      <c r="HZ1984"/>
      <c r="IA1984"/>
      <c r="IB1984"/>
      <c r="IC1984"/>
      <c r="ID1984"/>
      <c r="IE1984"/>
      <c r="IF1984"/>
      <c r="IG1984"/>
      <c r="IH1984"/>
      <c r="II1984"/>
      <c r="IJ1984"/>
      <c r="IK1984"/>
      <c r="IL1984"/>
      <c r="IM1984"/>
      <c r="IN1984"/>
      <c r="IO1984"/>
      <c r="IP1984"/>
      <c r="IQ1984"/>
      <c r="IR1984"/>
      <c r="IS1984"/>
      <c r="IT1984"/>
      <c r="IU1984"/>
      <c r="IV1984"/>
    </row>
    <row r="1985" spans="1:256" ht="12.75" customHeight="1" x14ac:dyDescent="0.2">
      <c r="A1985" s="10" t="s">
        <v>364</v>
      </c>
      <c r="B1985" s="10" t="s">
        <v>4372</v>
      </c>
      <c r="C1985" s="202" t="s">
        <v>4379</v>
      </c>
      <c r="D1985" s="221">
        <v>36013</v>
      </c>
      <c r="E1985" s="5" t="s">
        <v>4513</v>
      </c>
      <c r="F1985" s="5" t="s">
        <v>4944</v>
      </c>
      <c r="G1985" s="201" t="str">
        <f>IF(ISERROR(VLOOKUP(TRIM(C1985),'R2020'!$A$1:$I$1991,8,FALSE)),"",VLOOKUP(TRIM(C1985),'R2020'!$A$1:$I$1991,8,FALSE))</f>
        <v xml:space="preserve">00 </v>
      </c>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c r="BY1985" s="27"/>
      <c r="BZ1985" s="27"/>
      <c r="CA1985" s="27"/>
      <c r="CB1985" s="27"/>
      <c r="CC1985" s="27"/>
      <c r="CD1985" s="27"/>
      <c r="CE1985" s="27"/>
      <c r="CF1985" s="27"/>
      <c r="CG1985" s="27"/>
      <c r="CH1985" s="27"/>
      <c r="CI1985" s="27"/>
      <c r="CJ1985" s="27"/>
      <c r="CK1985" s="27"/>
      <c r="CL1985" s="27"/>
      <c r="CM1985" s="27"/>
      <c r="CN1985" s="27"/>
      <c r="CO1985" s="27"/>
      <c r="CP1985" s="27"/>
      <c r="CQ1985" s="27"/>
      <c r="CR1985" s="27"/>
      <c r="CS1985" s="27"/>
      <c r="CT1985" s="27"/>
      <c r="CU1985" s="27"/>
      <c r="CV1985" s="27"/>
      <c r="CW1985" s="27"/>
      <c r="CX1985" s="27"/>
      <c r="CY1985" s="27"/>
      <c r="CZ1985" s="27"/>
      <c r="DA1985" s="27"/>
      <c r="DB1985" s="27"/>
      <c r="DC1985" s="27"/>
      <c r="DD1985" s="27"/>
      <c r="DE1985" s="27"/>
      <c r="DF1985" s="27"/>
      <c r="DG1985" s="27"/>
      <c r="DH1985" s="27"/>
      <c r="DI1985" s="27"/>
      <c r="DJ1985" s="27"/>
      <c r="DK1985" s="27"/>
      <c r="DL1985" s="27"/>
      <c r="DM1985" s="27"/>
      <c r="DN1985" s="27"/>
      <c r="DO1985" s="27"/>
      <c r="DP1985" s="27"/>
      <c r="DQ1985" s="27"/>
      <c r="DR1985" s="27"/>
      <c r="DS1985" s="27"/>
      <c r="DT1985" s="27"/>
      <c r="DU1985" s="27"/>
      <c r="DV1985" s="27"/>
      <c r="DW1985" s="27"/>
      <c r="DX1985" s="27"/>
      <c r="DY1985" s="27"/>
      <c r="DZ1985" s="27"/>
      <c r="EA1985" s="27"/>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7"/>
      <c r="FD1985" s="27"/>
      <c r="FE1985" s="27"/>
      <c r="FF1985" s="27"/>
      <c r="FG1985" s="27"/>
      <c r="FH1985" s="27"/>
      <c r="FI1985" s="27"/>
      <c r="FJ1985" s="27"/>
      <c r="FK1985" s="27"/>
      <c r="FL1985" s="27"/>
      <c r="FM1985" s="27"/>
      <c r="FN1985" s="27"/>
      <c r="FO1985" s="27"/>
      <c r="FP1985" s="27"/>
      <c r="FQ1985" s="27"/>
      <c r="FR1985" s="27"/>
      <c r="FS1985" s="27"/>
      <c r="FT1985" s="27"/>
      <c r="FU1985" s="27"/>
      <c r="FV1985" s="27"/>
      <c r="FW1985" s="27"/>
      <c r="FX1985" s="27"/>
      <c r="FY1985" s="27"/>
      <c r="FZ1985" s="27"/>
      <c r="GA1985" s="27"/>
      <c r="GB1985" s="27"/>
      <c r="GC1985" s="27"/>
      <c r="GD1985" s="27"/>
      <c r="GE1985" s="27"/>
      <c r="GF1985" s="27"/>
      <c r="GG1985" s="27"/>
      <c r="GH1985" s="27"/>
      <c r="GI1985" s="27"/>
      <c r="GJ1985" s="27"/>
      <c r="GK1985" s="27"/>
      <c r="GL1985" s="27"/>
      <c r="GM1985" s="27"/>
      <c r="GN1985" s="27"/>
      <c r="GO1985" s="27"/>
      <c r="GP1985" s="27"/>
      <c r="GQ1985" s="27"/>
      <c r="GR1985" s="27"/>
      <c r="GS1985" s="27"/>
      <c r="GT1985" s="27"/>
      <c r="GU1985" s="27"/>
      <c r="GV1985" s="27"/>
      <c r="GW1985" s="27"/>
      <c r="GX1985" s="27"/>
      <c r="GY1985" s="27"/>
      <c r="GZ1985" s="27"/>
      <c r="HA1985" s="27"/>
      <c r="HB1985" s="27"/>
      <c r="HC1985" s="27"/>
      <c r="HD1985" s="27"/>
      <c r="HE1985" s="27"/>
      <c r="HF1985" s="27"/>
      <c r="HG1985" s="27"/>
      <c r="HH1985" s="27"/>
      <c r="HI1985" s="27"/>
      <c r="HJ1985" s="27"/>
      <c r="HK1985" s="27"/>
      <c r="HL1985" s="27"/>
      <c r="HM1985" s="27"/>
      <c r="HN1985" s="27"/>
      <c r="HO1985" s="27"/>
      <c r="HP1985" s="27"/>
      <c r="HQ1985" s="27"/>
      <c r="HR1985" s="27"/>
      <c r="HS1985" s="27"/>
      <c r="HT1985" s="27"/>
      <c r="HU1985" s="27"/>
      <c r="HV1985" s="27"/>
      <c r="HW1985" s="27"/>
      <c r="HX1985" s="27"/>
      <c r="HY1985" s="27"/>
      <c r="HZ1985" s="27"/>
      <c r="IA1985" s="27"/>
      <c r="IB1985" s="27"/>
      <c r="IC1985" s="27"/>
      <c r="ID1985" s="27"/>
      <c r="IE1985" s="27"/>
      <c r="IF1985" s="27"/>
      <c r="IG1985" s="27"/>
      <c r="IH1985" s="27"/>
      <c r="II1985" s="27"/>
      <c r="IJ1985" s="27"/>
      <c r="IK1985" s="27"/>
      <c r="IL1985" s="27"/>
      <c r="IM1985" s="27"/>
      <c r="IN1985" s="27"/>
      <c r="IO1985" s="27"/>
      <c r="IP1985" s="27"/>
      <c r="IQ1985" s="27"/>
      <c r="IR1985" s="27"/>
      <c r="IS1985" s="27"/>
      <c r="IT1985" s="27"/>
      <c r="IU1985" s="27"/>
      <c r="IV1985" s="27"/>
    </row>
    <row r="1986" spans="1:256" s="27" customFormat="1" ht="12.75" customHeight="1" x14ac:dyDescent="0.2">
      <c r="A1986" s="10" t="s">
        <v>364</v>
      </c>
      <c r="B1986" s="10" t="s">
        <v>4120</v>
      </c>
      <c r="C1986" s="202" t="s">
        <v>4131</v>
      </c>
      <c r="D1986" s="221">
        <v>34072</v>
      </c>
      <c r="E1986" s="5" t="s">
        <v>2030</v>
      </c>
      <c r="F1986" s="194" t="s">
        <v>4976</v>
      </c>
      <c r="G1986" s="201" t="s">
        <v>4738</v>
      </c>
    </row>
    <row r="1987" spans="1:256" ht="12.75" customHeight="1" x14ac:dyDescent="0.2">
      <c r="A1987" s="203" t="s">
        <v>4029</v>
      </c>
      <c r="B1987" s="203" t="s">
        <v>4028</v>
      </c>
      <c r="C1987" s="203" t="s">
        <v>601</v>
      </c>
      <c r="D1987" s="214">
        <v>32635</v>
      </c>
      <c r="E1987" s="203" t="s">
        <v>649</v>
      </c>
      <c r="F1987" s="203" t="s">
        <v>2119</v>
      </c>
      <c r="G1987" s="203" t="s">
        <v>4028</v>
      </c>
      <c r="H1987" s="203" t="s">
        <v>368</v>
      </c>
      <c r="I1987" s="203" t="s">
        <v>39</v>
      </c>
      <c r="J1987" s="203" t="s">
        <v>1129</v>
      </c>
      <c r="K1987" s="203" t="s">
        <v>202</v>
      </c>
      <c r="L1987" s="203">
        <v>0</v>
      </c>
      <c r="M1987" s="203">
        <v>0</v>
      </c>
      <c r="N1987" s="203" t="s">
        <v>368</v>
      </c>
      <c r="O1987" s="203" t="s">
        <v>453</v>
      </c>
      <c r="P1987" s="203" t="s">
        <v>1093</v>
      </c>
      <c r="Q1987" s="203" t="s">
        <v>368</v>
      </c>
      <c r="R1987" s="203" t="s">
        <v>453</v>
      </c>
      <c r="S1987" s="203" t="s">
        <v>1093</v>
      </c>
      <c r="T1987" s="203" t="s">
        <v>368</v>
      </c>
      <c r="U1987" s="203" t="s">
        <v>453</v>
      </c>
      <c r="V1987" s="203" t="s">
        <v>1135</v>
      </c>
      <c r="W1987" s="203" t="s">
        <v>368</v>
      </c>
      <c r="X1987" s="203" t="s">
        <v>453</v>
      </c>
      <c r="Y1987" s="203" t="s">
        <v>1135</v>
      </c>
      <c r="Z1987" s="203" t="s">
        <v>368</v>
      </c>
      <c r="AA1987" s="203" t="s">
        <v>453</v>
      </c>
      <c r="AB1987" s="203" t="s">
        <v>1135</v>
      </c>
      <c r="AC1987" s="203" t="s">
        <v>368</v>
      </c>
      <c r="AD1987" s="203" t="s">
        <v>453</v>
      </c>
      <c r="AE1987" s="203" t="s">
        <v>129</v>
      </c>
      <c r="AF1987" s="203" t="s">
        <v>368</v>
      </c>
      <c r="AG1987" s="203" t="s">
        <v>453</v>
      </c>
      <c r="AH1987" s="203" t="s">
        <v>129</v>
      </c>
      <c r="AI1987" s="203" t="s">
        <v>368</v>
      </c>
      <c r="AJ1987" s="203" t="s">
        <v>453</v>
      </c>
      <c r="AK1987" s="203" t="s">
        <v>60</v>
      </c>
      <c r="AL1987" s="203"/>
      <c r="AM1987" s="203"/>
      <c r="AN1987" s="203"/>
      <c r="AO1987" s="203"/>
      <c r="AP1987" s="203"/>
      <c r="AQ1987" s="203"/>
      <c r="AR1987" s="203"/>
      <c r="AS1987" s="203"/>
      <c r="AT1987" s="203"/>
      <c r="AU1987" s="203"/>
      <c r="AV1987" s="203"/>
      <c r="AW1987" s="203"/>
      <c r="AX1987" s="203"/>
      <c r="AY1987" s="203"/>
      <c r="AZ1987" s="203"/>
      <c r="BA1987" s="203"/>
      <c r="BB1987" s="203"/>
      <c r="BC1987" s="203"/>
      <c r="BD1987" s="203"/>
      <c r="BE1987" s="203"/>
      <c r="BF1987" s="203"/>
      <c r="BG1987" s="203"/>
      <c r="BH1987" s="203"/>
      <c r="BI1987" s="203"/>
      <c r="BJ1987" s="203"/>
      <c r="BK1987" s="203"/>
      <c r="BL1987" s="203"/>
    </row>
    <row r="1988" spans="1:256" ht="12.75" customHeight="1" x14ac:dyDescent="0.2">
      <c r="A1988" s="203" t="s">
        <v>4029</v>
      </c>
      <c r="B1988" s="203" t="s">
        <v>4028</v>
      </c>
      <c r="C1988" s="203" t="s">
        <v>2682</v>
      </c>
      <c r="D1988" s="214">
        <v>34515</v>
      </c>
      <c r="E1988" s="203" t="s">
        <v>2585</v>
      </c>
      <c r="F1988" s="203" t="s">
        <v>2893</v>
      </c>
      <c r="G1988" s="203" t="s">
        <v>4028</v>
      </c>
      <c r="H1988" s="203" t="s">
        <v>364</v>
      </c>
      <c r="I1988" s="203" t="s">
        <v>446</v>
      </c>
      <c r="J1988" s="203" t="s">
        <v>1059</v>
      </c>
      <c r="K1988" s="203" t="s">
        <v>364</v>
      </c>
      <c r="L1988" s="203" t="s">
        <v>103</v>
      </c>
      <c r="M1988" s="203" t="s">
        <v>1061</v>
      </c>
      <c r="N1988" s="203" t="s">
        <v>364</v>
      </c>
      <c r="O1988" s="203" t="s">
        <v>103</v>
      </c>
      <c r="P1988" s="203" t="s">
        <v>1061</v>
      </c>
      <c r="Q1988" s="203"/>
      <c r="R1988" s="203"/>
      <c r="S1988" s="203"/>
      <c r="T1988" s="203">
        <v>0</v>
      </c>
      <c r="U1988" s="203">
        <v>0</v>
      </c>
      <c r="V1988" s="203">
        <v>0</v>
      </c>
      <c r="W1988" s="203">
        <v>0</v>
      </c>
      <c r="X1988" s="203">
        <v>0</v>
      </c>
      <c r="Y1988" s="203">
        <v>0</v>
      </c>
      <c r="Z1988" s="203">
        <v>0</v>
      </c>
      <c r="AA1988" s="203">
        <v>0</v>
      </c>
      <c r="AB1988" s="203">
        <v>0</v>
      </c>
      <c r="AC1988" s="203">
        <v>0</v>
      </c>
      <c r="AD1988" s="203">
        <v>0</v>
      </c>
      <c r="AE1988" s="203">
        <v>0</v>
      </c>
      <c r="AF1988" s="203">
        <v>0</v>
      </c>
      <c r="AG1988" s="203">
        <v>0</v>
      </c>
      <c r="AH1988" s="203">
        <v>0</v>
      </c>
      <c r="AI1988" s="203">
        <v>0</v>
      </c>
      <c r="AJ1988" s="203">
        <v>0</v>
      </c>
      <c r="AK1988" s="203">
        <v>0</v>
      </c>
      <c r="AL1988" s="203"/>
      <c r="AM1988" s="203"/>
      <c r="AN1988" s="203"/>
      <c r="AO1988" s="203"/>
      <c r="AP1988" s="203"/>
      <c r="AQ1988" s="203"/>
      <c r="AR1988" s="203"/>
      <c r="AS1988" s="203"/>
      <c r="AT1988" s="203"/>
      <c r="AU1988" s="203"/>
      <c r="AV1988" s="203"/>
      <c r="AW1988" s="203"/>
      <c r="AX1988" s="203"/>
      <c r="AY1988" s="203"/>
      <c r="AZ1988" s="203"/>
      <c r="BA1988" s="203"/>
      <c r="BB1988" s="203"/>
      <c r="BC1988" s="203"/>
      <c r="BD1988" s="203"/>
      <c r="BE1988" s="203"/>
      <c r="BF1988" s="203"/>
      <c r="BG1988" s="203"/>
      <c r="BH1988" s="203"/>
      <c r="BI1988" s="203"/>
      <c r="BJ1988" s="203"/>
      <c r="BK1988" s="203"/>
      <c r="BL1988" s="203"/>
    </row>
    <row r="1989" spans="1:256" ht="12.75" customHeight="1" x14ac:dyDescent="0.2">
      <c r="A1989" s="203" t="s">
        <v>4029</v>
      </c>
      <c r="B1989" s="203" t="s">
        <v>4028</v>
      </c>
      <c r="C1989" s="203" t="s">
        <v>1908</v>
      </c>
      <c r="D1989" s="214">
        <v>34920</v>
      </c>
      <c r="E1989" s="203" t="s">
        <v>2054</v>
      </c>
      <c r="F1989" s="203" t="s">
        <v>2145</v>
      </c>
      <c r="G1989" s="203" t="s">
        <v>4028</v>
      </c>
      <c r="H1989" s="203" t="s">
        <v>529</v>
      </c>
      <c r="I1989" s="203" t="s">
        <v>367</v>
      </c>
      <c r="J1989" s="203" t="s">
        <v>365</v>
      </c>
      <c r="K1989" s="203" t="s">
        <v>529</v>
      </c>
      <c r="L1989" s="203" t="s">
        <v>367</v>
      </c>
      <c r="M1989" s="203" t="s">
        <v>328</v>
      </c>
      <c r="N1989" s="203" t="s">
        <v>364</v>
      </c>
      <c r="O1989" s="203" t="s">
        <v>30</v>
      </c>
      <c r="P1989" s="203" t="s">
        <v>1059</v>
      </c>
      <c r="Q1989" s="203" t="s">
        <v>171</v>
      </c>
      <c r="R1989" s="203" t="s">
        <v>30</v>
      </c>
      <c r="S1989" s="203" t="s">
        <v>328</v>
      </c>
      <c r="T1989" s="203">
        <v>0</v>
      </c>
      <c r="U1989" s="203">
        <v>0</v>
      </c>
      <c r="V1989" s="203">
        <v>0</v>
      </c>
      <c r="W1989" s="203">
        <v>0</v>
      </c>
      <c r="X1989" s="203">
        <v>0</v>
      </c>
      <c r="Y1989" s="203">
        <v>0</v>
      </c>
      <c r="Z1989" s="203">
        <v>0</v>
      </c>
      <c r="AA1989" s="203">
        <v>0</v>
      </c>
      <c r="AB1989" s="203">
        <v>0</v>
      </c>
      <c r="AC1989" s="203">
        <v>0</v>
      </c>
      <c r="AD1989" s="203">
        <v>0</v>
      </c>
      <c r="AE1989" s="203">
        <v>0</v>
      </c>
      <c r="AF1989" s="203">
        <v>0</v>
      </c>
      <c r="AG1989" s="203">
        <v>0</v>
      </c>
      <c r="AH1989" s="203">
        <v>0</v>
      </c>
      <c r="AI1989" s="203">
        <v>0</v>
      </c>
      <c r="AJ1989" s="203">
        <v>0</v>
      </c>
      <c r="AK1989" s="203">
        <v>0</v>
      </c>
      <c r="AL1989" s="203"/>
      <c r="AM1989" s="203"/>
      <c r="AN1989" s="203"/>
      <c r="AO1989" s="203"/>
      <c r="AP1989" s="203"/>
      <c r="AQ1989" s="203"/>
      <c r="AR1989" s="203"/>
      <c r="AS1989" s="203"/>
      <c r="AT1989" s="203"/>
      <c r="AU1989" s="203"/>
      <c r="AV1989" s="203"/>
      <c r="AW1989" s="203"/>
      <c r="AX1989" s="203"/>
      <c r="AY1989" s="203"/>
      <c r="AZ1989" s="203"/>
      <c r="BA1989" s="203"/>
      <c r="BB1989" s="203"/>
      <c r="BC1989" s="203"/>
      <c r="BD1989" s="203"/>
      <c r="BE1989" s="203"/>
      <c r="BF1989" s="203"/>
      <c r="BG1989" s="203"/>
      <c r="BH1989" s="203"/>
      <c r="BI1989" s="203"/>
      <c r="BJ1989" s="203"/>
      <c r="BK1989" s="203"/>
      <c r="BL1989" s="203"/>
    </row>
    <row r="1990" spans="1:256" ht="12.75" customHeight="1" x14ac:dyDescent="0.2">
      <c r="A1990" s="203" t="s">
        <v>4028</v>
      </c>
      <c r="B1990" s="203" t="s">
        <v>4028</v>
      </c>
      <c r="C1990" s="203"/>
      <c r="D1990" s="214"/>
      <c r="E1990" s="203"/>
      <c r="F1990" s="203"/>
      <c r="G1990" s="203" t="s">
        <v>4028</v>
      </c>
      <c r="H1990" s="203" t="s">
        <v>4028</v>
      </c>
      <c r="I1990" s="203" t="s">
        <v>4028</v>
      </c>
      <c r="J1990" s="203" t="s">
        <v>4028</v>
      </c>
      <c r="K1990" s="203" t="s">
        <v>4028</v>
      </c>
      <c r="L1990" s="203" t="s">
        <v>4028</v>
      </c>
      <c r="M1990" s="203" t="s">
        <v>4028</v>
      </c>
      <c r="N1990" s="203" t="s">
        <v>4028</v>
      </c>
      <c r="O1990" s="203" t="s">
        <v>4028</v>
      </c>
      <c r="P1990" s="203" t="s">
        <v>4028</v>
      </c>
      <c r="Q1990" s="203"/>
      <c r="R1990" s="203"/>
      <c r="S1990" s="203"/>
      <c r="T1990" s="203" t="s">
        <v>4028</v>
      </c>
      <c r="U1990" s="203" t="s">
        <v>4028</v>
      </c>
      <c r="V1990" s="203" t="s">
        <v>4028</v>
      </c>
      <c r="W1990" s="203" t="s">
        <v>4028</v>
      </c>
      <c r="X1990" s="203" t="s">
        <v>4028</v>
      </c>
      <c r="Y1990" s="203" t="s">
        <v>4028</v>
      </c>
      <c r="Z1990" s="203" t="s">
        <v>4028</v>
      </c>
      <c r="AA1990" s="203" t="s">
        <v>4028</v>
      </c>
      <c r="AB1990" s="203" t="s">
        <v>4028</v>
      </c>
      <c r="AC1990" s="203" t="s">
        <v>4028</v>
      </c>
      <c r="AD1990" s="203" t="s">
        <v>4028</v>
      </c>
      <c r="AE1990" s="203" t="s">
        <v>4028</v>
      </c>
      <c r="AF1990" s="203" t="s">
        <v>4028</v>
      </c>
      <c r="AG1990" s="203" t="s">
        <v>4028</v>
      </c>
      <c r="AH1990" s="203" t="s">
        <v>4028</v>
      </c>
      <c r="AI1990" s="203" t="s">
        <v>4028</v>
      </c>
      <c r="AJ1990" s="203" t="s">
        <v>4028</v>
      </c>
      <c r="AK1990" s="203" t="s">
        <v>4028</v>
      </c>
      <c r="AL1990" s="203"/>
      <c r="AM1990" s="203"/>
      <c r="AN1990" s="203"/>
      <c r="AO1990" s="203"/>
      <c r="AP1990" s="203"/>
      <c r="AQ1990" s="203"/>
      <c r="AR1990" s="203"/>
      <c r="AS1990" s="203"/>
      <c r="AT1990" s="203"/>
      <c r="AU1990" s="203"/>
      <c r="AV1990" s="203"/>
      <c r="AW1990" s="203"/>
      <c r="AX1990" s="203"/>
      <c r="AY1990" s="203"/>
      <c r="AZ1990" s="203"/>
      <c r="BA1990" s="203"/>
      <c r="BB1990" s="203"/>
      <c r="BC1990" s="203"/>
      <c r="BD1990" s="203"/>
      <c r="BE1990" s="203"/>
      <c r="BF1990" s="203"/>
      <c r="BG1990" s="203"/>
      <c r="BH1990" s="203"/>
      <c r="BI1990" s="203"/>
      <c r="BJ1990" s="203"/>
      <c r="BK1990" s="203"/>
      <c r="BL1990" s="203"/>
    </row>
    <row r="1991" spans="1:256" ht="12.75" customHeight="1" x14ac:dyDescent="0.2">
      <c r="A1991" s="203" t="s">
        <v>4028</v>
      </c>
      <c r="B1991" s="203" t="s">
        <v>4028</v>
      </c>
      <c r="C1991" s="203" t="s">
        <v>2861</v>
      </c>
      <c r="D1991" s="214">
        <v>34366</v>
      </c>
      <c r="E1991" s="203" t="s">
        <v>2586</v>
      </c>
      <c r="F1991" s="203" t="s">
        <v>2891</v>
      </c>
      <c r="G1991" s="203" t="s">
        <v>4028</v>
      </c>
      <c r="H1991" s="203" t="s">
        <v>395</v>
      </c>
      <c r="I1991" s="203" t="s">
        <v>2235</v>
      </c>
      <c r="J1991" s="203"/>
      <c r="K1991" s="203" t="s">
        <v>248</v>
      </c>
      <c r="L1991" s="203" t="s">
        <v>2235</v>
      </c>
      <c r="M1991" s="203">
        <v>0</v>
      </c>
      <c r="N1991" s="203" t="s">
        <v>273</v>
      </c>
      <c r="O1991" s="203" t="s">
        <v>446</v>
      </c>
      <c r="P1991" s="203">
        <v>0</v>
      </c>
      <c r="Q1991" s="203"/>
      <c r="R1991" s="203"/>
      <c r="S1991" s="203"/>
      <c r="T1991" s="203">
        <v>0</v>
      </c>
      <c r="U1991" s="203">
        <v>0</v>
      </c>
      <c r="V1991" s="203">
        <v>0</v>
      </c>
      <c r="W1991" s="203">
        <v>0</v>
      </c>
      <c r="X1991" s="203">
        <v>0</v>
      </c>
      <c r="Y1991" s="203">
        <v>0</v>
      </c>
      <c r="Z1991" s="203">
        <v>0</v>
      </c>
      <c r="AA1991" s="203">
        <v>0</v>
      </c>
      <c r="AB1991" s="203">
        <v>0</v>
      </c>
      <c r="AC1991" s="203">
        <v>0</v>
      </c>
      <c r="AD1991" s="203">
        <v>0</v>
      </c>
      <c r="AE1991" s="203">
        <v>0</v>
      </c>
      <c r="AF1991" s="203">
        <v>0</v>
      </c>
      <c r="AG1991" s="203">
        <v>0</v>
      </c>
      <c r="AH1991" s="203">
        <v>0</v>
      </c>
      <c r="AI1991" s="203">
        <v>0</v>
      </c>
      <c r="AJ1991" s="203">
        <v>0</v>
      </c>
      <c r="AK1991" s="203">
        <v>0</v>
      </c>
      <c r="AL1991" s="203"/>
      <c r="AM1991" s="203"/>
      <c r="AN1991" s="203"/>
      <c r="AO1991" s="203"/>
      <c r="AP1991" s="203"/>
      <c r="AQ1991" s="203"/>
      <c r="AR1991" s="203"/>
      <c r="AS1991" s="203"/>
      <c r="AT1991" s="203"/>
      <c r="AU1991" s="203"/>
      <c r="AV1991" s="203"/>
      <c r="AW1991" s="203"/>
      <c r="AX1991" s="203"/>
      <c r="AY1991" s="203"/>
      <c r="AZ1991" s="203"/>
      <c r="BA1991" s="203"/>
      <c r="BB1991" s="203"/>
      <c r="BC1991" s="203"/>
      <c r="BD1991" s="203"/>
      <c r="BE1991" s="203"/>
      <c r="BF1991" s="203"/>
      <c r="BG1991" s="203"/>
      <c r="BH1991" s="203"/>
      <c r="BI1991" s="203"/>
      <c r="BJ1991" s="203"/>
      <c r="BK1991" s="203"/>
      <c r="BL1991" s="203"/>
    </row>
    <row r="1992" spans="1:256" ht="12.75" customHeight="1" x14ac:dyDescent="0.2">
      <c r="A1992" s="203" t="s">
        <v>4041</v>
      </c>
      <c r="B1992" s="203" t="s">
        <v>4104</v>
      </c>
      <c r="C1992" s="203" t="s">
        <v>3907</v>
      </c>
      <c r="D1992" s="214">
        <v>35165</v>
      </c>
      <c r="E1992" s="203" t="s">
        <v>3063</v>
      </c>
      <c r="F1992" s="203" t="s">
        <v>3463</v>
      </c>
      <c r="G1992" s="203" t="s">
        <v>3420</v>
      </c>
      <c r="H1992" s="203" t="s">
        <v>339</v>
      </c>
      <c r="I1992" s="203" t="s">
        <v>22</v>
      </c>
      <c r="J1992" s="203"/>
      <c r="K1992" s="203"/>
      <c r="L1992" s="203"/>
      <c r="M1992" s="203"/>
      <c r="N1992" s="203"/>
      <c r="O1992" s="203"/>
      <c r="P1992" s="203"/>
      <c r="Q1992" s="203"/>
      <c r="R1992" s="203"/>
      <c r="S1992" s="203"/>
      <c r="T1992" s="203"/>
      <c r="U1992" s="203"/>
      <c r="V1992" s="203"/>
      <c r="W1992" s="203"/>
      <c r="X1992" s="203"/>
      <c r="Y1992" s="203"/>
      <c r="Z1992" s="203"/>
      <c r="AA1992" s="203"/>
      <c r="AB1992" s="203"/>
      <c r="AC1992" s="203"/>
      <c r="AD1992" s="203"/>
      <c r="AE1992" s="203"/>
      <c r="AF1992" s="203"/>
      <c r="AG1992" s="203"/>
      <c r="AH1992" s="203"/>
      <c r="AI1992" s="203"/>
      <c r="AJ1992" s="203"/>
      <c r="AK1992" s="203"/>
      <c r="AL1992" s="203"/>
      <c r="AM1992" s="203"/>
      <c r="AN1992" s="203"/>
      <c r="AO1992" s="203"/>
      <c r="AP1992" s="203"/>
      <c r="AQ1992" s="203"/>
      <c r="AR1992" s="203"/>
      <c r="AS1992" s="203"/>
      <c r="AT1992" s="203"/>
      <c r="AU1992" s="203"/>
      <c r="AV1992" s="203"/>
      <c r="AW1992" s="203"/>
      <c r="AX1992" s="203"/>
      <c r="AY1992" s="203"/>
      <c r="AZ1992" s="203"/>
      <c r="BA1992" s="203"/>
      <c r="BB1992" s="203"/>
      <c r="BC1992" s="203"/>
      <c r="BD1992" s="203"/>
      <c r="BE1992" s="203"/>
      <c r="BF1992" s="203"/>
      <c r="BG1992" s="203"/>
      <c r="BH1992" s="203"/>
      <c r="BI1992" s="203"/>
      <c r="BJ1992" s="203"/>
      <c r="BK1992" s="203"/>
      <c r="BL1992" s="203"/>
    </row>
    <row r="1993" spans="1:256" ht="12.75" customHeight="1" x14ac:dyDescent="0.2">
      <c r="A1993" s="203" t="s">
        <v>4044</v>
      </c>
      <c r="B1993" s="203" t="s">
        <v>4138</v>
      </c>
      <c r="C1993" s="203" t="s">
        <v>3619</v>
      </c>
      <c r="D1993" s="214">
        <v>35615</v>
      </c>
      <c r="E1993" s="203" t="s">
        <v>3448</v>
      </c>
      <c r="F1993" s="203" t="s">
        <v>3439</v>
      </c>
      <c r="G1993" s="203" t="s">
        <v>3420</v>
      </c>
      <c r="H1993" s="203" t="s">
        <v>12</v>
      </c>
      <c r="I1993" s="203" t="s">
        <v>348</v>
      </c>
      <c r="J1993" s="203"/>
      <c r="K1993" s="203"/>
      <c r="L1993" s="203"/>
      <c r="M1993" s="203"/>
      <c r="N1993" s="203"/>
      <c r="O1993" s="203"/>
      <c r="P1993" s="203"/>
      <c r="Q1993" s="203"/>
      <c r="R1993" s="203"/>
      <c r="S1993" s="203"/>
      <c r="T1993" s="203"/>
      <c r="U1993" s="203"/>
      <c r="V1993" s="203"/>
      <c r="W1993" s="203"/>
      <c r="X1993" s="203"/>
      <c r="Y1993" s="203"/>
      <c r="Z1993" s="203"/>
      <c r="AA1993" s="203"/>
      <c r="AB1993" s="203"/>
      <c r="AC1993" s="203"/>
      <c r="AD1993" s="203"/>
      <c r="AE1993" s="203"/>
      <c r="AF1993" s="203"/>
      <c r="AG1993" s="203"/>
      <c r="AH1993" s="203"/>
      <c r="AI1993" s="203"/>
      <c r="AJ1993" s="203"/>
      <c r="AK1993" s="203"/>
      <c r="AL1993" s="203"/>
      <c r="AM1993" s="203"/>
      <c r="AN1993" s="203"/>
      <c r="AO1993" s="203"/>
      <c r="AP1993" s="203"/>
      <c r="AQ1993" s="203"/>
      <c r="AR1993" s="203"/>
      <c r="AS1993" s="203"/>
      <c r="AT1993" s="203"/>
      <c r="AU1993" s="203"/>
      <c r="AV1993" s="203"/>
      <c r="AW1993" s="203"/>
      <c r="AX1993" s="203"/>
      <c r="AY1993" s="203"/>
      <c r="AZ1993" s="203"/>
      <c r="BA1993" s="203"/>
      <c r="BB1993" s="203"/>
      <c r="BC1993" s="203"/>
      <c r="BD1993" s="203"/>
      <c r="BE1993" s="203"/>
      <c r="BF1993" s="203"/>
      <c r="BG1993" s="203"/>
      <c r="BH1993" s="203"/>
      <c r="BI1993" s="203"/>
      <c r="BJ1993" s="203"/>
      <c r="BK1993" s="203"/>
      <c r="BL1993" s="203"/>
    </row>
    <row r="1994" spans="1:256" ht="12.75" customHeight="1" x14ac:dyDescent="0.2">
      <c r="A1994" s="203" t="s">
        <v>4028</v>
      </c>
      <c r="B1994" s="203" t="s">
        <v>4028</v>
      </c>
      <c r="C1994" s="203"/>
      <c r="D1994" s="218"/>
      <c r="E1994" s="203"/>
      <c r="F1994" s="203"/>
      <c r="G1994" s="203"/>
      <c r="H1994" s="203"/>
      <c r="I1994" s="203"/>
      <c r="J1994" s="203" t="s">
        <v>4028</v>
      </c>
      <c r="K1994" s="203" t="s">
        <v>4028</v>
      </c>
      <c r="L1994" s="203" t="s">
        <v>4028</v>
      </c>
      <c r="M1994" s="203" t="s">
        <v>4028</v>
      </c>
      <c r="N1994" s="203"/>
      <c r="O1994" s="203"/>
      <c r="P1994" s="203"/>
      <c r="Q1994" s="203"/>
      <c r="R1994" s="203"/>
      <c r="S1994" s="203"/>
      <c r="T1994" s="203"/>
      <c r="U1994" s="203"/>
      <c r="V1994" s="203"/>
      <c r="W1994" s="203"/>
      <c r="X1994" s="203"/>
      <c r="Y1994" s="203"/>
      <c r="Z1994" s="203"/>
      <c r="AA1994" s="203"/>
      <c r="AB1994" s="203"/>
      <c r="AC1994" s="203"/>
      <c r="AD1994" s="203"/>
      <c r="AE1994" s="203"/>
      <c r="AF1994" s="203"/>
      <c r="AG1994" s="203"/>
      <c r="AH1994" s="203"/>
      <c r="AI1994" s="203"/>
      <c r="AJ1994" s="203"/>
      <c r="AK1994" s="203"/>
      <c r="AL1994" s="203"/>
      <c r="AM1994" s="203"/>
      <c r="AN1994" s="203"/>
      <c r="AO1994" s="203"/>
      <c r="AP1994" s="203"/>
      <c r="AQ1994" s="203"/>
      <c r="AR1994" s="203"/>
      <c r="AS1994" s="203"/>
      <c r="AT1994" s="203"/>
      <c r="AU1994" s="203"/>
      <c r="AV1994" s="203"/>
      <c r="AW1994" s="203"/>
      <c r="AX1994" s="203"/>
      <c r="AY1994" s="203"/>
      <c r="AZ1994" s="203"/>
      <c r="BA1994" s="203"/>
      <c r="BB1994" s="203"/>
      <c r="BC1994" s="203"/>
      <c r="BD1994" s="203"/>
      <c r="BE1994" s="203"/>
      <c r="BF1994" s="203"/>
      <c r="BG1994" s="203"/>
      <c r="BH1994" s="203"/>
      <c r="BI1994" s="203"/>
      <c r="BJ1994" s="203"/>
      <c r="BK1994" s="203"/>
      <c r="BL1994" s="203"/>
    </row>
    <row r="1995" spans="1:256" ht="12.75" customHeight="1" x14ac:dyDescent="0.2">
      <c r="A1995" s="203"/>
      <c r="B1995" s="203" t="s">
        <v>4028</v>
      </c>
      <c r="C1995" s="203"/>
      <c r="D1995" s="218"/>
      <c r="E1995" s="203"/>
      <c r="F1995" s="203"/>
      <c r="G1995" s="203"/>
      <c r="H1995" s="203"/>
      <c r="I1995" s="203"/>
      <c r="J1995" s="203" t="s">
        <v>4028</v>
      </c>
      <c r="K1995" s="203" t="s">
        <v>4028</v>
      </c>
      <c r="L1995" s="203" t="s">
        <v>4028</v>
      </c>
      <c r="M1995" s="203" t="s">
        <v>4028</v>
      </c>
      <c r="N1995" s="203"/>
      <c r="O1995" s="203"/>
      <c r="P1995" s="203"/>
      <c r="Q1995" s="203"/>
      <c r="R1995" s="203"/>
      <c r="S1995" s="203"/>
      <c r="T1995" s="203"/>
      <c r="U1995" s="203"/>
      <c r="V1995" s="203"/>
      <c r="W1995" s="203"/>
      <c r="X1995" s="203"/>
      <c r="Y1995" s="203"/>
      <c r="Z1995" s="203"/>
      <c r="AA1995" s="203"/>
      <c r="AB1995" s="203"/>
      <c r="AC1995" s="203"/>
      <c r="AD1995" s="203"/>
      <c r="AE1995" s="203"/>
      <c r="AF1995" s="203"/>
      <c r="AG1995" s="203"/>
      <c r="AH1995" s="203"/>
      <c r="AI1995" s="203"/>
      <c r="AJ1995" s="203"/>
      <c r="AK1995" s="203"/>
      <c r="AL1995" s="203"/>
      <c r="AM1995" s="203"/>
      <c r="AN1995" s="203"/>
      <c r="AO1995" s="203"/>
      <c r="AP1995" s="203"/>
      <c r="AQ1995" s="203"/>
      <c r="AR1995" s="203"/>
      <c r="AS1995" s="203"/>
      <c r="AT1995" s="203"/>
      <c r="AU1995" s="203"/>
      <c r="AV1995" s="203"/>
      <c r="AW1995" s="203"/>
      <c r="AX1995" s="203"/>
      <c r="AY1995" s="203"/>
      <c r="AZ1995" s="203"/>
      <c r="BA1995" s="203"/>
      <c r="BB1995" s="203"/>
      <c r="BC1995" s="203"/>
      <c r="BD1995" s="203"/>
      <c r="BE1995" s="203"/>
      <c r="BF1995" s="203"/>
      <c r="BG1995" s="203"/>
      <c r="BH1995" s="203"/>
      <c r="BI1995" s="203"/>
      <c r="BJ1995" s="203"/>
      <c r="BK1995" s="203"/>
      <c r="BL1995" s="203"/>
    </row>
    <row r="1996" spans="1:256" ht="12.75" customHeight="1" x14ac:dyDescent="0.2">
      <c r="A1996" s="202" t="s">
        <v>666</v>
      </c>
      <c r="B1996" s="202"/>
      <c r="C1996" s="202"/>
      <c r="D1996" s="7"/>
      <c r="E1996" s="202"/>
      <c r="F1996" s="202"/>
      <c r="G1996" s="202"/>
      <c r="H1996" s="202"/>
      <c r="I1996" s="202"/>
      <c r="J1996" s="202"/>
      <c r="K1996" s="202"/>
      <c r="L1996" s="202"/>
      <c r="M1996" s="202"/>
      <c r="N1996" s="202"/>
      <c r="O1996" s="202"/>
      <c r="P1996" s="202"/>
      <c r="Q1996" s="202"/>
      <c r="R1996" s="202"/>
      <c r="S1996" s="202"/>
      <c r="T1996" s="202"/>
      <c r="U1996" s="202"/>
      <c r="V1996" s="202"/>
      <c r="W1996" s="202"/>
      <c r="X1996" s="202"/>
      <c r="Y1996" s="202"/>
      <c r="Z1996" s="202"/>
      <c r="AA1996" s="202"/>
      <c r="AB1996" s="202"/>
      <c r="AC1996" s="202"/>
      <c r="AD1996" s="202"/>
      <c r="AE1996" s="202"/>
      <c r="AF1996" s="202"/>
      <c r="AG1996" s="202"/>
      <c r="AH1996" s="202"/>
      <c r="AI1996" s="202"/>
      <c r="AJ1996" s="202"/>
      <c r="AK1996" s="202"/>
      <c r="AL1996" s="202"/>
      <c r="AM1996" s="202"/>
      <c r="AN1996" s="202"/>
      <c r="AO1996" s="202"/>
      <c r="AP1996" s="202"/>
      <c r="AQ1996" s="202"/>
      <c r="AR1996" s="202"/>
      <c r="AS1996" s="202"/>
      <c r="AT1996" s="202"/>
      <c r="AU1996" s="202"/>
      <c r="AV1996" s="202"/>
      <c r="AW1996" s="202"/>
      <c r="AX1996" s="202"/>
      <c r="AY1996" s="202"/>
      <c r="AZ1996" s="202"/>
      <c r="BA1996" s="202"/>
      <c r="BB1996" s="202"/>
      <c r="BC1996" s="202"/>
      <c r="BD1996" s="202"/>
      <c r="BE1996" s="202"/>
      <c r="BF1996" s="202"/>
      <c r="BG1996" s="202"/>
      <c r="BH1996" s="202"/>
      <c r="BI1996" s="202"/>
      <c r="BJ1996" s="202"/>
      <c r="BK1996" s="202"/>
      <c r="BL1996" s="202"/>
    </row>
    <row r="1997" spans="1:256" ht="12.75" customHeight="1" x14ac:dyDescent="0.2">
      <c r="A1997" s="202" t="s">
        <v>135</v>
      </c>
      <c r="B1997" s="202"/>
      <c r="C1997" s="202"/>
      <c r="D1997" s="7"/>
      <c r="E1997" s="202"/>
      <c r="F1997" s="202"/>
      <c r="G1997" s="202"/>
      <c r="H1997" s="202"/>
      <c r="I1997" s="202"/>
      <c r="J1997" s="202"/>
      <c r="K1997" s="202"/>
      <c r="L1997" s="202"/>
      <c r="M1997" s="202"/>
      <c r="N1997" s="202"/>
      <c r="O1997" s="202"/>
      <c r="P1997" s="202"/>
      <c r="Q1997" s="202"/>
      <c r="R1997" s="202"/>
      <c r="S1997" s="202"/>
      <c r="T1997" s="202"/>
      <c r="U1997" s="202"/>
      <c r="V1997" s="202"/>
      <c r="W1997" s="202"/>
      <c r="X1997" s="202"/>
      <c r="Y1997" s="202"/>
      <c r="Z1997" s="202"/>
      <c r="AA1997" s="202"/>
      <c r="AB1997" s="202"/>
      <c r="AC1997" s="202"/>
      <c r="AD1997" s="202"/>
      <c r="AE1997" s="202"/>
      <c r="AF1997" s="202"/>
      <c r="AG1997" s="202"/>
      <c r="AH1997" s="202"/>
      <c r="AI1997" s="202"/>
      <c r="AJ1997" s="202"/>
      <c r="AK1997" s="202"/>
      <c r="AL1997" s="202"/>
      <c r="AM1997" s="202"/>
      <c r="AN1997" s="202"/>
      <c r="AO1997" s="202"/>
      <c r="AP1997" s="202"/>
      <c r="AQ1997" s="202"/>
      <c r="AR1997" s="202"/>
      <c r="AS1997" s="202"/>
      <c r="AT1997" s="202"/>
      <c r="AU1997" s="202"/>
      <c r="AV1997" s="202"/>
      <c r="AW1997" s="202"/>
      <c r="AX1997" s="202"/>
      <c r="AY1997" s="202"/>
      <c r="AZ1997" s="202"/>
      <c r="BA1997" s="202"/>
      <c r="BB1997" s="202"/>
      <c r="BC1997" s="202"/>
      <c r="BD1997" s="202"/>
      <c r="BE1997" s="202"/>
      <c r="BF1997" s="202"/>
      <c r="BG1997" s="202"/>
      <c r="BH1997" s="202"/>
      <c r="BI1997" s="202"/>
      <c r="BJ1997" s="202"/>
      <c r="BK1997" s="202"/>
      <c r="BL1997" s="202"/>
    </row>
    <row r="1998" spans="1:256" ht="12.75" customHeight="1" x14ac:dyDescent="0.2">
      <c r="A1998" s="202"/>
      <c r="B1998" s="202"/>
      <c r="C1998" s="202"/>
      <c r="D1998" s="7"/>
      <c r="E1998" s="202"/>
      <c r="F1998" s="202"/>
      <c r="G1998" s="202"/>
      <c r="H1998" s="202"/>
      <c r="I1998" s="202"/>
      <c r="J1998" s="202"/>
      <c r="K1998" s="202"/>
      <c r="L1998" s="202"/>
      <c r="M1998" s="202"/>
      <c r="N1998" s="202"/>
      <c r="O1998" s="202"/>
      <c r="P1998" s="202"/>
      <c r="Q1998" s="202"/>
      <c r="R1998" s="202"/>
      <c r="S1998" s="202"/>
      <c r="T1998" s="202"/>
      <c r="U1998" s="202"/>
      <c r="V1998" s="202"/>
      <c r="W1998" s="202"/>
      <c r="X1998" s="202"/>
      <c r="Y1998" s="202"/>
      <c r="Z1998" s="202"/>
      <c r="AA1998" s="202"/>
      <c r="AB1998" s="202"/>
      <c r="AC1998" s="202"/>
      <c r="AD1998" s="202"/>
      <c r="AE1998" s="202"/>
      <c r="AF1998" s="202"/>
      <c r="AG1998" s="202"/>
      <c r="AH1998" s="202"/>
      <c r="AI1998" s="202"/>
      <c r="AJ1998" s="202"/>
      <c r="AK1998" s="202"/>
      <c r="AL1998" s="202"/>
      <c r="AM1998" s="202"/>
      <c r="AN1998" s="202"/>
      <c r="AO1998" s="202"/>
      <c r="AP1998" s="202"/>
      <c r="AQ1998" s="202"/>
      <c r="AR1998" s="202"/>
      <c r="AS1998" s="202"/>
      <c r="AT1998" s="202"/>
      <c r="AU1998" s="202"/>
      <c r="AV1998" s="202"/>
      <c r="AW1998" s="202"/>
      <c r="AX1998" s="202"/>
      <c r="AY1998" s="202"/>
      <c r="AZ1998" s="202"/>
      <c r="BA1998" s="202"/>
      <c r="BB1998" s="202"/>
      <c r="BC1998" s="202"/>
      <c r="BD1998" s="202"/>
      <c r="BE1998" s="202"/>
      <c r="BF1998" s="202"/>
      <c r="BG1998" s="202"/>
      <c r="BH1998" s="202"/>
      <c r="BI1998" s="202"/>
      <c r="BJ1998" s="202"/>
      <c r="BK1998" s="202"/>
      <c r="BL1998" s="202"/>
    </row>
    <row r="1999" spans="1:256" ht="12.75" customHeight="1" x14ac:dyDescent="0.2">
      <c r="A1999" s="202" t="s">
        <v>776</v>
      </c>
      <c r="B1999" s="202"/>
      <c r="C1999" s="202"/>
      <c r="D1999" s="7"/>
      <c r="E1999" s="202"/>
      <c r="F1999" s="202"/>
      <c r="G1999" s="202"/>
      <c r="H1999" s="202"/>
      <c r="I1999" s="202"/>
      <c r="J1999" s="202"/>
      <c r="K1999" s="202"/>
      <c r="L1999" s="202"/>
      <c r="M1999" s="202"/>
      <c r="N1999" s="202"/>
      <c r="O1999" s="202"/>
      <c r="P1999" s="202"/>
      <c r="Q1999" s="202"/>
      <c r="R1999" s="202"/>
      <c r="S1999" s="202"/>
      <c r="T1999" s="202"/>
      <c r="U1999" s="202"/>
      <c r="V1999" s="202"/>
      <c r="W1999" s="202"/>
      <c r="X1999" s="202"/>
      <c r="Y1999" s="202"/>
      <c r="Z1999" s="202"/>
      <c r="AA1999" s="202"/>
      <c r="AB1999" s="202"/>
      <c r="AC1999" s="202"/>
      <c r="AD1999" s="202"/>
      <c r="AE1999" s="202"/>
      <c r="AF1999" s="202"/>
      <c r="AG1999" s="202"/>
      <c r="AH1999" s="202"/>
      <c r="AI1999" s="202"/>
      <c r="AJ1999" s="202"/>
      <c r="AK1999" s="202"/>
      <c r="AL1999" s="202"/>
      <c r="AM1999" s="202"/>
      <c r="AN1999" s="202"/>
      <c r="AO1999" s="202"/>
      <c r="AP1999" s="202"/>
      <c r="AQ1999" s="202"/>
      <c r="AR1999" s="202"/>
      <c r="AS1999" s="202"/>
      <c r="AT1999" s="202"/>
      <c r="AU1999" s="202"/>
      <c r="AV1999" s="202"/>
      <c r="AW1999" s="202"/>
      <c r="AX1999" s="202"/>
      <c r="AY1999" s="202"/>
      <c r="AZ1999" s="202"/>
      <c r="BA1999" s="202"/>
      <c r="BB1999" s="202"/>
      <c r="BC1999" s="202"/>
      <c r="BD1999" s="202"/>
      <c r="BE1999" s="202"/>
      <c r="BF1999" s="202"/>
      <c r="BG1999" s="202"/>
      <c r="BH1999" s="202"/>
      <c r="BI1999" s="202"/>
      <c r="BJ1999" s="202"/>
      <c r="BK1999" s="202"/>
      <c r="BL1999" s="202"/>
    </row>
    <row r="2000" spans="1:256" ht="12.75" customHeight="1" x14ac:dyDescent="0.2">
      <c r="A2000" s="202" t="s">
        <v>1684</v>
      </c>
      <c r="B2000" s="202"/>
      <c r="C2000" s="202"/>
      <c r="D2000" s="7"/>
      <c r="E2000" s="202"/>
      <c r="F2000" s="202"/>
      <c r="G2000" s="202"/>
      <c r="H2000" s="202"/>
      <c r="I2000" s="202"/>
      <c r="J2000" s="202"/>
      <c r="K2000" s="202"/>
      <c r="L2000" s="202"/>
      <c r="M2000" s="202"/>
      <c r="N2000" s="202"/>
      <c r="O2000" s="202"/>
      <c r="P2000" s="202"/>
      <c r="Q2000" s="202"/>
      <c r="R2000" s="202"/>
      <c r="S2000" s="202"/>
      <c r="T2000" s="202"/>
      <c r="U2000" s="202"/>
      <c r="V2000" s="202"/>
      <c r="W2000" s="202"/>
      <c r="X2000" s="202"/>
      <c r="Y2000" s="202"/>
      <c r="Z2000" s="202"/>
      <c r="AA2000" s="202"/>
      <c r="AB2000" s="202"/>
      <c r="AC2000" s="202"/>
      <c r="AD2000" s="202"/>
      <c r="AE2000" s="202"/>
      <c r="AF2000" s="202"/>
      <c r="AG2000" s="202"/>
      <c r="AH2000" s="202"/>
      <c r="AI2000" s="202"/>
      <c r="AJ2000" s="202"/>
      <c r="AK2000" s="202"/>
      <c r="AL2000" s="202"/>
      <c r="AM2000" s="202"/>
      <c r="AN2000" s="202"/>
      <c r="AO2000" s="202"/>
      <c r="AP2000" s="202"/>
      <c r="AQ2000" s="202"/>
      <c r="AR2000" s="202"/>
      <c r="AS2000" s="202"/>
      <c r="AT2000" s="202"/>
      <c r="AU2000" s="202"/>
      <c r="AV2000" s="202"/>
      <c r="AW2000" s="202"/>
      <c r="AX2000" s="202"/>
      <c r="AY2000" s="202"/>
      <c r="AZ2000" s="202"/>
      <c r="BA2000" s="202"/>
      <c r="BB2000" s="202"/>
      <c r="BC2000" s="202"/>
      <c r="BD2000" s="202"/>
      <c r="BE2000" s="202"/>
      <c r="BF2000" s="202"/>
      <c r="BG2000" s="202"/>
      <c r="BH2000" s="202"/>
      <c r="BI2000" s="202"/>
      <c r="BJ2000" s="202"/>
      <c r="BK2000" s="202"/>
      <c r="BL2000" s="202"/>
    </row>
    <row r="2001" spans="1:64" ht="12.75" customHeight="1" x14ac:dyDescent="0.2">
      <c r="A2001" s="202"/>
      <c r="B2001" s="202"/>
      <c r="C2001" s="202"/>
      <c r="D2001" s="7"/>
      <c r="E2001" s="202"/>
      <c r="F2001" s="202"/>
      <c r="G2001" s="202"/>
      <c r="H2001" s="202"/>
      <c r="I2001" s="202"/>
      <c r="J2001" s="202"/>
      <c r="K2001" s="202"/>
      <c r="L2001" s="202"/>
      <c r="M2001" s="202"/>
      <c r="N2001" s="202"/>
      <c r="O2001" s="202"/>
      <c r="P2001" s="202"/>
      <c r="Q2001" s="202"/>
      <c r="R2001" s="202"/>
      <c r="S2001" s="202"/>
      <c r="T2001" s="202"/>
      <c r="U2001" s="202"/>
      <c r="V2001" s="202"/>
      <c r="W2001" s="202"/>
      <c r="X2001" s="202"/>
      <c r="Y2001" s="202"/>
      <c r="Z2001" s="202"/>
      <c r="AA2001" s="202"/>
      <c r="AB2001" s="202"/>
      <c r="AC2001" s="202"/>
      <c r="AD2001" s="202"/>
      <c r="AE2001" s="202"/>
      <c r="AF2001" s="202"/>
      <c r="AG2001" s="202"/>
      <c r="AH2001" s="202"/>
      <c r="AI2001" s="202"/>
      <c r="AJ2001" s="202"/>
      <c r="AK2001" s="202"/>
      <c r="AL2001" s="202"/>
      <c r="AM2001" s="202"/>
      <c r="AN2001" s="202"/>
      <c r="AO2001" s="202"/>
      <c r="AP2001" s="202"/>
      <c r="AQ2001" s="202"/>
      <c r="AR2001" s="202"/>
      <c r="AS2001" s="202"/>
      <c r="AT2001" s="202"/>
      <c r="AU2001" s="202"/>
      <c r="AV2001" s="202"/>
      <c r="AW2001" s="202"/>
      <c r="AX2001" s="202"/>
      <c r="AY2001" s="202"/>
      <c r="AZ2001" s="202"/>
      <c r="BA2001" s="202"/>
      <c r="BB2001" s="202"/>
      <c r="BC2001" s="202"/>
      <c r="BD2001" s="202"/>
      <c r="BE2001" s="202"/>
      <c r="BF2001" s="202"/>
      <c r="BG2001" s="202"/>
      <c r="BH2001" s="202"/>
      <c r="BI2001" s="202"/>
      <c r="BJ2001" s="202"/>
      <c r="BK2001" s="202"/>
      <c r="BL2001" s="202"/>
    </row>
    <row r="2002" spans="1:64" ht="12.75" customHeight="1" x14ac:dyDescent="0.2">
      <c r="A2002" s="202" t="s">
        <v>1694</v>
      </c>
      <c r="B2002" s="202"/>
      <c r="C2002" s="202"/>
      <c r="D2002" s="7"/>
      <c r="E2002" s="202"/>
      <c r="F2002" s="202"/>
      <c r="G2002" s="202"/>
      <c r="H2002" s="202"/>
      <c r="I2002" s="202"/>
      <c r="J2002" s="202"/>
      <c r="K2002" s="202"/>
      <c r="L2002" s="202"/>
      <c r="M2002" s="202"/>
      <c r="N2002" s="202"/>
      <c r="O2002" s="202"/>
      <c r="P2002" s="202"/>
      <c r="Q2002" s="202"/>
      <c r="R2002" s="202"/>
      <c r="S2002" s="202"/>
      <c r="T2002" s="202"/>
      <c r="U2002" s="202"/>
      <c r="V2002" s="202"/>
      <c r="W2002" s="202"/>
      <c r="X2002" s="202"/>
      <c r="Y2002" s="202"/>
      <c r="Z2002" s="202"/>
      <c r="AA2002" s="202"/>
      <c r="AB2002" s="202"/>
      <c r="AC2002" s="202"/>
      <c r="AD2002" s="202"/>
      <c r="AE2002" s="202"/>
      <c r="AF2002" s="202"/>
      <c r="AG2002" s="202"/>
      <c r="AH2002" s="202"/>
      <c r="AI2002" s="202"/>
      <c r="AJ2002" s="202"/>
      <c r="AK2002" s="202"/>
      <c r="AL2002" s="202"/>
      <c r="AM2002" s="202"/>
      <c r="AN2002" s="202"/>
      <c r="AO2002" s="202"/>
      <c r="AP2002" s="202"/>
      <c r="AQ2002" s="202"/>
      <c r="AR2002" s="202"/>
      <c r="AS2002" s="202"/>
      <c r="AT2002" s="202"/>
      <c r="AU2002" s="202"/>
      <c r="AV2002" s="202"/>
      <c r="AW2002" s="202"/>
      <c r="AX2002" s="202"/>
      <c r="AY2002" s="202"/>
      <c r="AZ2002" s="202"/>
      <c r="BA2002" s="202"/>
      <c r="BB2002" s="202"/>
      <c r="BC2002" s="202"/>
      <c r="BD2002" s="202"/>
      <c r="BE2002" s="202"/>
      <c r="BF2002" s="202"/>
      <c r="BG2002" s="202"/>
      <c r="BH2002" s="202"/>
      <c r="BI2002" s="202"/>
      <c r="BJ2002" s="202"/>
      <c r="BK2002" s="202"/>
      <c r="BL2002" s="202"/>
    </row>
    <row r="2003" spans="1:64" ht="12.75" customHeight="1" x14ac:dyDescent="0.2">
      <c r="A2003" s="202"/>
      <c r="B2003" s="202"/>
      <c r="C2003" s="202"/>
      <c r="D2003" s="7"/>
      <c r="E2003" s="202"/>
      <c r="F2003" s="202"/>
      <c r="G2003" s="202"/>
      <c r="H2003" s="202"/>
      <c r="I2003" s="202"/>
      <c r="J2003" s="202"/>
      <c r="K2003" s="202"/>
      <c r="L2003" s="202"/>
      <c r="M2003" s="202"/>
      <c r="N2003" s="202"/>
      <c r="O2003" s="202"/>
      <c r="P2003" s="202"/>
      <c r="Q2003" s="202"/>
      <c r="R2003" s="202"/>
      <c r="S2003" s="202"/>
      <c r="T2003" s="202"/>
      <c r="U2003" s="202"/>
      <c r="V2003" s="202"/>
      <c r="W2003" s="202"/>
      <c r="X2003" s="202"/>
      <c r="Y2003" s="202"/>
      <c r="Z2003" s="202"/>
      <c r="AA2003" s="202"/>
      <c r="AB2003" s="202"/>
      <c r="AC2003" s="202"/>
      <c r="AD2003" s="202"/>
      <c r="AE2003" s="202"/>
      <c r="AF2003" s="202"/>
      <c r="AG2003" s="202"/>
      <c r="AH2003" s="202"/>
      <c r="AI2003" s="202"/>
      <c r="AJ2003" s="202"/>
      <c r="AK2003" s="202"/>
      <c r="AL2003" s="202"/>
      <c r="AM2003" s="202"/>
      <c r="AN2003" s="202"/>
      <c r="AO2003" s="202"/>
      <c r="AP2003" s="202"/>
      <c r="AQ2003" s="202"/>
      <c r="AR2003" s="202"/>
      <c r="AS2003" s="202"/>
      <c r="AT2003" s="202"/>
      <c r="AU2003" s="202"/>
      <c r="AV2003" s="202"/>
      <c r="AW2003" s="202"/>
      <c r="AX2003" s="202"/>
      <c r="AY2003" s="202"/>
      <c r="AZ2003" s="202"/>
      <c r="BA2003" s="202"/>
      <c r="BB2003" s="202"/>
      <c r="BC2003" s="202"/>
      <c r="BD2003" s="202"/>
      <c r="BE2003" s="202"/>
      <c r="BF2003" s="202"/>
      <c r="BG2003" s="202"/>
      <c r="BH2003" s="202"/>
      <c r="BI2003" s="202"/>
      <c r="BJ2003" s="202"/>
      <c r="BK2003" s="202"/>
      <c r="BL2003" s="202"/>
    </row>
    <row r="2004" spans="1:64" ht="12.75" customHeight="1" x14ac:dyDescent="0.2">
      <c r="A2004" s="202"/>
      <c r="B2004" s="202"/>
      <c r="C2004" s="202"/>
      <c r="D2004" s="7"/>
      <c r="E2004" s="202"/>
      <c r="F2004" s="202"/>
      <c r="G2004" s="202"/>
      <c r="H2004" s="202"/>
      <c r="I2004" s="202"/>
      <c r="J2004" s="202"/>
      <c r="K2004" s="202"/>
      <c r="L2004" s="202"/>
      <c r="M2004" s="202"/>
      <c r="N2004" s="202"/>
      <c r="O2004" s="202"/>
      <c r="P2004" s="202"/>
      <c r="Q2004" s="202"/>
      <c r="R2004" s="202"/>
      <c r="S2004" s="202"/>
      <c r="T2004" s="202"/>
      <c r="U2004" s="202"/>
      <c r="V2004" s="202"/>
      <c r="W2004" s="202"/>
      <c r="X2004" s="202"/>
      <c r="Y2004" s="202"/>
      <c r="Z2004" s="202"/>
      <c r="AA2004" s="202"/>
      <c r="AB2004" s="202"/>
      <c r="AC2004" s="202"/>
      <c r="AD2004" s="202"/>
      <c r="AE2004" s="202"/>
      <c r="AF2004" s="202"/>
      <c r="AG2004" s="202"/>
      <c r="AH2004" s="202"/>
      <c r="AI2004" s="202"/>
      <c r="AJ2004" s="202"/>
      <c r="AK2004" s="202"/>
      <c r="AL2004" s="202"/>
      <c r="AM2004" s="202"/>
      <c r="AN2004" s="202"/>
      <c r="AO2004" s="202"/>
      <c r="AP2004" s="202"/>
      <c r="AQ2004" s="202"/>
      <c r="AR2004" s="202"/>
      <c r="AS2004" s="202"/>
      <c r="AT2004" s="202"/>
      <c r="AU2004" s="202"/>
      <c r="AV2004" s="202"/>
      <c r="AW2004" s="202"/>
      <c r="AX2004" s="202"/>
      <c r="AY2004" s="202"/>
      <c r="AZ2004" s="202"/>
      <c r="BA2004" s="202"/>
      <c r="BB2004" s="202"/>
      <c r="BC2004" s="202"/>
      <c r="BD2004" s="202"/>
      <c r="BE2004" s="202"/>
      <c r="BF2004" s="202"/>
      <c r="BG2004" s="202"/>
      <c r="BH2004" s="202"/>
      <c r="BI2004" s="202"/>
      <c r="BJ2004" s="202"/>
      <c r="BK2004" s="202"/>
      <c r="BL2004" s="202"/>
    </row>
    <row r="2005" spans="1:64" ht="12.75" customHeight="1" x14ac:dyDescent="0.2">
      <c r="A2005" s="202" t="s">
        <v>2193</v>
      </c>
      <c r="B2005" s="202"/>
      <c r="C2005" s="202">
        <v>1502</v>
      </c>
      <c r="D2005" s="7"/>
      <c r="E2005" s="202" t="s">
        <v>2196</v>
      </c>
      <c r="F2005" s="202">
        <v>1484</v>
      </c>
      <c r="G2005" s="202"/>
      <c r="H2005" s="202"/>
      <c r="I2005" s="202"/>
      <c r="J2005" s="202"/>
      <c r="K2005" s="202"/>
      <c r="L2005" s="202"/>
      <c r="M2005" s="202"/>
      <c r="N2005" s="202"/>
      <c r="O2005" s="202"/>
      <c r="P2005" s="202"/>
      <c r="Q2005" s="202"/>
      <c r="R2005" s="202"/>
      <c r="S2005" s="202"/>
      <c r="T2005" s="202"/>
      <c r="U2005" s="202"/>
      <c r="V2005" s="202"/>
      <c r="W2005" s="202"/>
      <c r="X2005" s="202"/>
      <c r="Y2005" s="202"/>
      <c r="Z2005" s="202"/>
      <c r="AA2005" s="202"/>
      <c r="AB2005" s="202"/>
      <c r="AC2005" s="202"/>
      <c r="AD2005" s="202"/>
      <c r="AE2005" s="202"/>
      <c r="AF2005" s="202"/>
      <c r="AG2005" s="202"/>
      <c r="AH2005" s="202"/>
      <c r="AI2005" s="202"/>
      <c r="AJ2005" s="202"/>
      <c r="AK2005" s="202"/>
      <c r="AL2005" s="202"/>
      <c r="AM2005" s="202"/>
      <c r="AN2005" s="202"/>
      <c r="AO2005" s="202"/>
      <c r="AP2005" s="202"/>
      <c r="AQ2005" s="202"/>
      <c r="AR2005" s="202"/>
      <c r="AS2005" s="202"/>
      <c r="AT2005" s="202"/>
      <c r="AU2005" s="202"/>
      <c r="AV2005" s="202"/>
      <c r="AW2005" s="202"/>
      <c r="AX2005" s="202"/>
      <c r="AY2005" s="202"/>
      <c r="AZ2005" s="202"/>
      <c r="BA2005" s="202"/>
      <c r="BB2005" s="202"/>
      <c r="BC2005" s="202"/>
      <c r="BD2005" s="202"/>
      <c r="BE2005" s="202"/>
      <c r="BF2005" s="202"/>
      <c r="BG2005" s="202"/>
      <c r="BH2005" s="202"/>
      <c r="BI2005" s="202"/>
      <c r="BJ2005" s="202"/>
      <c r="BK2005" s="202"/>
      <c r="BL2005" s="202"/>
    </row>
    <row r="2006" spans="1:64" ht="12.75" customHeight="1" x14ac:dyDescent="0.2">
      <c r="A2006" s="202"/>
      <c r="B2006" s="202"/>
      <c r="C2006" s="202"/>
      <c r="D2006" s="7"/>
      <c r="E2006" s="202"/>
      <c r="F2006" s="202"/>
      <c r="G2006" s="202"/>
      <c r="H2006" s="202"/>
      <c r="I2006" s="202"/>
      <c r="J2006" s="202"/>
      <c r="K2006" s="202"/>
      <c r="L2006" s="202"/>
      <c r="M2006" s="202"/>
      <c r="N2006" s="202"/>
      <c r="O2006" s="202"/>
      <c r="P2006" s="202"/>
      <c r="Q2006" s="202"/>
      <c r="R2006" s="202"/>
      <c r="S2006" s="202"/>
      <c r="T2006" s="202"/>
      <c r="U2006" s="202"/>
      <c r="V2006" s="202"/>
      <c r="W2006" s="202"/>
      <c r="X2006" s="202"/>
      <c r="Y2006" s="202"/>
      <c r="Z2006" s="202"/>
      <c r="AA2006" s="202"/>
      <c r="AB2006" s="202"/>
      <c r="AC2006" s="202"/>
      <c r="AD2006" s="202"/>
      <c r="AE2006" s="202"/>
      <c r="AF2006" s="202"/>
      <c r="AG2006" s="202"/>
      <c r="AH2006" s="202"/>
      <c r="AI2006" s="202"/>
      <c r="AJ2006" s="202"/>
      <c r="AK2006" s="202"/>
      <c r="AL2006" s="202"/>
      <c r="AM2006" s="202"/>
      <c r="AN2006" s="202"/>
      <c r="AO2006" s="202"/>
      <c r="AP2006" s="202"/>
      <c r="AQ2006" s="202"/>
      <c r="AR2006" s="202"/>
      <c r="AS2006" s="202"/>
      <c r="AT2006" s="202"/>
      <c r="AU2006" s="202"/>
      <c r="AV2006" s="202"/>
      <c r="AW2006" s="202"/>
      <c r="AX2006" s="202"/>
      <c r="AY2006" s="202"/>
      <c r="AZ2006" s="202"/>
      <c r="BA2006" s="202"/>
      <c r="BB2006" s="202"/>
      <c r="BC2006" s="202"/>
      <c r="BD2006" s="202"/>
      <c r="BE2006" s="202"/>
      <c r="BF2006" s="202"/>
      <c r="BG2006" s="202"/>
      <c r="BH2006" s="202"/>
      <c r="BI2006" s="202"/>
      <c r="BJ2006" s="202"/>
      <c r="BK2006" s="202"/>
      <c r="BL2006" s="202"/>
    </row>
    <row r="2007" spans="1:64" ht="12.75" customHeight="1" x14ac:dyDescent="0.2">
      <c r="A2007" s="202"/>
      <c r="B2007" s="202"/>
      <c r="C2007" s="202"/>
      <c r="D2007" s="7"/>
      <c r="E2007" s="202"/>
      <c r="F2007" s="202"/>
      <c r="G2007" s="202"/>
      <c r="H2007" s="202"/>
      <c r="I2007" s="202"/>
      <c r="J2007" s="202"/>
      <c r="K2007" s="202"/>
      <c r="L2007" s="202"/>
      <c r="M2007" s="202"/>
      <c r="N2007" s="202"/>
      <c r="O2007" s="202"/>
      <c r="P2007" s="202"/>
      <c r="Q2007" s="202"/>
      <c r="R2007" s="202"/>
      <c r="S2007" s="202"/>
      <c r="T2007" s="202"/>
      <c r="U2007" s="202"/>
      <c r="V2007" s="202"/>
      <c r="W2007" s="202"/>
      <c r="X2007" s="202"/>
      <c r="Y2007" s="202"/>
      <c r="Z2007" s="202"/>
      <c r="AA2007" s="202"/>
      <c r="AB2007" s="202"/>
      <c r="AC2007" s="202"/>
      <c r="AD2007" s="202"/>
      <c r="AE2007" s="202"/>
      <c r="AF2007" s="202"/>
      <c r="AG2007" s="202"/>
      <c r="AH2007" s="202"/>
      <c r="AI2007" s="202"/>
      <c r="AJ2007" s="202"/>
      <c r="AK2007" s="202"/>
      <c r="AL2007" s="202"/>
      <c r="AM2007" s="202"/>
      <c r="AN2007" s="202"/>
      <c r="AO2007" s="202"/>
      <c r="AP2007" s="202"/>
      <c r="AQ2007" s="202"/>
      <c r="AR2007" s="202"/>
      <c r="AS2007" s="202"/>
      <c r="AT2007" s="202"/>
      <c r="AU2007" s="202"/>
      <c r="AV2007" s="202"/>
      <c r="AW2007" s="202"/>
      <c r="AX2007" s="202"/>
      <c r="AY2007" s="202"/>
      <c r="AZ2007" s="202"/>
      <c r="BA2007" s="202"/>
      <c r="BB2007" s="202"/>
      <c r="BC2007" s="202"/>
      <c r="BD2007" s="202"/>
      <c r="BE2007" s="202"/>
      <c r="BF2007" s="202"/>
      <c r="BG2007" s="202"/>
      <c r="BH2007" s="202"/>
      <c r="BI2007" s="202"/>
      <c r="BJ2007" s="202"/>
      <c r="BK2007" s="202"/>
      <c r="BL2007" s="202"/>
    </row>
    <row r="2008" spans="1:64" ht="12.75" customHeight="1" x14ac:dyDescent="0.2">
      <c r="A2008" s="202"/>
      <c r="B2008" s="202"/>
      <c r="C2008" s="202"/>
      <c r="D2008" s="7"/>
      <c r="E2008" s="202"/>
      <c r="F2008" s="202"/>
      <c r="G2008" s="202"/>
      <c r="H2008" s="202"/>
      <c r="I2008" s="202"/>
      <c r="J2008" s="202"/>
      <c r="K2008" s="202"/>
      <c r="L2008" s="202"/>
      <c r="M2008" s="202"/>
      <c r="N2008" s="202"/>
      <c r="O2008" s="202"/>
      <c r="P2008" s="202"/>
      <c r="Q2008" s="202"/>
      <c r="R2008" s="202"/>
      <c r="S2008" s="202"/>
      <c r="T2008" s="202"/>
      <c r="U2008" s="202"/>
      <c r="V2008" s="202"/>
      <c r="W2008" s="202"/>
      <c r="X2008" s="202"/>
      <c r="Y2008" s="202"/>
      <c r="Z2008" s="202"/>
      <c r="AA2008" s="202"/>
      <c r="AB2008" s="202"/>
      <c r="AC2008" s="202"/>
      <c r="AD2008" s="202"/>
      <c r="AE2008" s="202"/>
      <c r="AF2008" s="202"/>
      <c r="AG2008" s="202"/>
      <c r="AH2008" s="202"/>
      <c r="AI2008" s="202"/>
      <c r="AJ2008" s="202"/>
      <c r="AK2008" s="202"/>
      <c r="AL2008" s="202"/>
      <c r="AM2008" s="202"/>
      <c r="AN2008" s="202"/>
      <c r="AO2008" s="202"/>
      <c r="AP2008" s="202"/>
      <c r="AQ2008" s="202"/>
      <c r="AR2008" s="202"/>
      <c r="AS2008" s="202"/>
      <c r="AT2008" s="202"/>
      <c r="AU2008" s="202"/>
      <c r="AV2008" s="202"/>
      <c r="AW2008" s="202"/>
      <c r="AX2008" s="202"/>
      <c r="AY2008" s="202"/>
      <c r="AZ2008" s="202"/>
      <c r="BA2008" s="202"/>
      <c r="BB2008" s="202"/>
      <c r="BC2008" s="202"/>
      <c r="BD2008" s="202"/>
      <c r="BE2008" s="202"/>
      <c r="BF2008" s="202"/>
      <c r="BG2008" s="202"/>
      <c r="BH2008" s="202"/>
      <c r="BI2008" s="202"/>
      <c r="BJ2008" s="202"/>
      <c r="BK2008" s="202"/>
      <c r="BL2008" s="202"/>
    </row>
    <row r="2009" spans="1:64" ht="12.75" customHeight="1" x14ac:dyDescent="0.2">
      <c r="A2009" s="202"/>
      <c r="B2009" s="202"/>
      <c r="C2009" s="202"/>
      <c r="D2009" s="7"/>
      <c r="E2009" s="202"/>
      <c r="F2009" s="202"/>
      <c r="G2009" s="202"/>
      <c r="H2009" s="202"/>
      <c r="I2009" s="202"/>
      <c r="J2009" s="202"/>
      <c r="K2009" s="202"/>
      <c r="L2009" s="202"/>
      <c r="M2009" s="202"/>
      <c r="N2009" s="202"/>
      <c r="O2009" s="202"/>
      <c r="P2009" s="202"/>
      <c r="Q2009" s="202"/>
      <c r="R2009" s="202"/>
      <c r="S2009" s="202"/>
      <c r="T2009" s="202"/>
      <c r="U2009" s="202"/>
      <c r="V2009" s="202"/>
      <c r="W2009" s="202"/>
      <c r="X2009" s="202"/>
      <c r="Y2009" s="202"/>
      <c r="Z2009" s="202"/>
      <c r="AA2009" s="202"/>
      <c r="AB2009" s="202"/>
      <c r="AC2009" s="202"/>
      <c r="AD2009" s="202"/>
      <c r="AE2009" s="202"/>
      <c r="AF2009" s="202"/>
      <c r="AG2009" s="202"/>
      <c r="AH2009" s="202"/>
      <c r="AI2009" s="202"/>
      <c r="AJ2009" s="202"/>
      <c r="AK2009" s="202"/>
      <c r="AL2009" s="202"/>
      <c r="AM2009" s="202"/>
      <c r="AN2009" s="202"/>
      <c r="AO2009" s="202"/>
      <c r="AP2009" s="202"/>
      <c r="AQ2009" s="202"/>
      <c r="AR2009" s="202"/>
      <c r="AS2009" s="202"/>
      <c r="AT2009" s="202"/>
      <c r="AU2009" s="202"/>
      <c r="AV2009" s="202"/>
      <c r="AW2009" s="202"/>
      <c r="AX2009" s="202"/>
      <c r="AY2009" s="202"/>
      <c r="AZ2009" s="202"/>
      <c r="BA2009" s="202"/>
      <c r="BB2009" s="202"/>
      <c r="BC2009" s="202"/>
      <c r="BD2009" s="202"/>
      <c r="BE2009" s="202"/>
      <c r="BF2009" s="202"/>
      <c r="BG2009" s="202"/>
      <c r="BH2009" s="202"/>
      <c r="BI2009" s="202"/>
      <c r="BJ2009" s="202"/>
      <c r="BK2009" s="202"/>
      <c r="BL2009" s="202"/>
    </row>
    <row r="2010" spans="1:64" ht="12.75" customHeight="1" x14ac:dyDescent="0.2">
      <c r="A2010" s="202"/>
      <c r="B2010" s="202"/>
      <c r="C2010" s="202"/>
      <c r="D2010" s="7"/>
      <c r="E2010" s="202"/>
      <c r="F2010" s="202"/>
      <c r="G2010" s="202"/>
      <c r="H2010" s="202"/>
      <c r="I2010" s="202"/>
      <c r="J2010" s="202"/>
      <c r="K2010" s="202"/>
      <c r="L2010" s="202"/>
      <c r="M2010" s="202"/>
      <c r="N2010" s="202"/>
      <c r="O2010" s="202"/>
      <c r="P2010" s="202"/>
      <c r="Q2010" s="202"/>
      <c r="R2010" s="202"/>
      <c r="S2010" s="202"/>
      <c r="T2010" s="202"/>
      <c r="U2010" s="202"/>
      <c r="V2010" s="202"/>
      <c r="W2010" s="202"/>
      <c r="X2010" s="202"/>
      <c r="Y2010" s="202"/>
      <c r="Z2010" s="202"/>
      <c r="AA2010" s="202"/>
      <c r="AB2010" s="202"/>
      <c r="AC2010" s="202"/>
      <c r="AD2010" s="202"/>
      <c r="AE2010" s="202"/>
      <c r="AF2010" s="202"/>
      <c r="AG2010" s="202"/>
      <c r="AH2010" s="202"/>
      <c r="AI2010" s="202"/>
      <c r="AJ2010" s="202"/>
      <c r="AK2010" s="202"/>
      <c r="AL2010" s="202"/>
      <c r="AM2010" s="202"/>
      <c r="AN2010" s="202"/>
      <c r="AO2010" s="202"/>
      <c r="AP2010" s="202"/>
      <c r="AQ2010" s="202"/>
      <c r="AR2010" s="202"/>
      <c r="AS2010" s="202"/>
      <c r="AT2010" s="202"/>
      <c r="AU2010" s="202"/>
      <c r="AV2010" s="202"/>
      <c r="AW2010" s="202"/>
      <c r="AX2010" s="202"/>
      <c r="AY2010" s="202"/>
      <c r="AZ2010" s="202"/>
      <c r="BA2010" s="202"/>
      <c r="BB2010" s="202"/>
      <c r="BC2010" s="202"/>
      <c r="BD2010" s="202"/>
      <c r="BE2010" s="202"/>
      <c r="BF2010" s="202"/>
      <c r="BG2010" s="202"/>
      <c r="BH2010" s="202"/>
      <c r="BI2010" s="202"/>
      <c r="BJ2010" s="202"/>
      <c r="BK2010" s="202"/>
      <c r="BL2010" s="202"/>
    </row>
    <row r="2011" spans="1:64" ht="12.75" customHeight="1" x14ac:dyDescent="0.2">
      <c r="A2011" s="202"/>
      <c r="B2011" s="202"/>
      <c r="C2011" s="202"/>
      <c r="D2011" s="7"/>
      <c r="E2011" s="202"/>
      <c r="F2011" s="202"/>
      <c r="G2011" s="202"/>
      <c r="H2011" s="202"/>
      <c r="I2011" s="202"/>
      <c r="J2011" s="202"/>
      <c r="K2011" s="202"/>
      <c r="L2011" s="202"/>
      <c r="M2011" s="202"/>
      <c r="N2011" s="202"/>
      <c r="O2011" s="202"/>
      <c r="P2011" s="202"/>
      <c r="Q2011" s="202"/>
      <c r="R2011" s="202"/>
      <c r="S2011" s="202"/>
      <c r="T2011" s="202"/>
      <c r="U2011" s="202"/>
      <c r="V2011" s="202"/>
      <c r="W2011" s="202"/>
      <c r="X2011" s="202"/>
      <c r="Y2011" s="202"/>
      <c r="Z2011" s="202"/>
      <c r="AA2011" s="202"/>
      <c r="AB2011" s="202"/>
      <c r="AC2011" s="202"/>
      <c r="AD2011" s="202"/>
      <c r="AE2011" s="202"/>
      <c r="AF2011" s="202"/>
      <c r="AG2011" s="202"/>
      <c r="AH2011" s="202"/>
      <c r="AI2011" s="202"/>
      <c r="AJ2011" s="202"/>
      <c r="AK2011" s="202"/>
      <c r="AL2011" s="202"/>
      <c r="AM2011" s="202"/>
      <c r="AN2011" s="202"/>
      <c r="AO2011" s="202"/>
      <c r="AP2011" s="202"/>
      <c r="AQ2011" s="202"/>
      <c r="AR2011" s="202"/>
      <c r="AS2011" s="202"/>
      <c r="AT2011" s="202"/>
      <c r="AU2011" s="202"/>
      <c r="AV2011" s="202"/>
      <c r="AW2011" s="202"/>
      <c r="AX2011" s="202"/>
      <c r="AY2011" s="202"/>
      <c r="AZ2011" s="202"/>
      <c r="BA2011" s="202"/>
      <c r="BB2011" s="202"/>
      <c r="BC2011" s="202"/>
      <c r="BD2011" s="202"/>
      <c r="BE2011" s="202"/>
      <c r="BF2011" s="202"/>
      <c r="BG2011" s="202"/>
      <c r="BH2011" s="202"/>
      <c r="BI2011" s="202"/>
      <c r="BJ2011" s="202"/>
      <c r="BK2011" s="202"/>
      <c r="BL2011" s="202"/>
    </row>
    <row r="2012" spans="1:64" ht="12.75" customHeight="1" x14ac:dyDescent="0.2">
      <c r="A2012" s="202"/>
      <c r="B2012" s="202"/>
      <c r="C2012" s="202"/>
      <c r="D2012" s="7"/>
      <c r="E2012" s="202"/>
      <c r="F2012" s="202"/>
      <c r="G2012" s="202"/>
      <c r="H2012" s="202"/>
      <c r="I2012" s="202"/>
      <c r="J2012" s="202"/>
      <c r="K2012" s="202"/>
      <c r="L2012" s="202"/>
      <c r="M2012" s="202"/>
      <c r="N2012" s="202"/>
      <c r="O2012" s="202"/>
      <c r="P2012" s="202"/>
      <c r="Q2012" s="202"/>
      <c r="R2012" s="202"/>
      <c r="S2012" s="202"/>
      <c r="T2012" s="202"/>
      <c r="U2012" s="202"/>
      <c r="V2012" s="202"/>
      <c r="W2012" s="202"/>
      <c r="X2012" s="202"/>
      <c r="Y2012" s="202"/>
      <c r="Z2012" s="202"/>
      <c r="AA2012" s="202"/>
      <c r="AB2012" s="202"/>
      <c r="AC2012" s="202"/>
      <c r="AD2012" s="202"/>
      <c r="AE2012" s="202"/>
      <c r="AF2012" s="202"/>
      <c r="AG2012" s="202"/>
      <c r="AH2012" s="202"/>
      <c r="AI2012" s="202"/>
      <c r="AJ2012" s="202"/>
      <c r="AK2012" s="202"/>
      <c r="AL2012" s="202"/>
      <c r="AM2012" s="202"/>
      <c r="AN2012" s="202"/>
      <c r="AO2012" s="202"/>
      <c r="AP2012" s="202"/>
      <c r="AQ2012" s="202"/>
      <c r="AR2012" s="202"/>
      <c r="AS2012" s="202"/>
      <c r="AT2012" s="202"/>
      <c r="AU2012" s="202"/>
      <c r="AV2012" s="202"/>
      <c r="AW2012" s="202"/>
      <c r="AX2012" s="202"/>
      <c r="AY2012" s="202"/>
      <c r="AZ2012" s="202"/>
      <c r="BA2012" s="202"/>
      <c r="BB2012" s="202"/>
      <c r="BC2012" s="202"/>
      <c r="BD2012" s="202"/>
      <c r="BE2012" s="202"/>
      <c r="BF2012" s="202"/>
      <c r="BG2012" s="202"/>
      <c r="BH2012" s="202"/>
      <c r="BI2012" s="202"/>
      <c r="BJ2012" s="202"/>
      <c r="BK2012" s="202"/>
      <c r="BL2012" s="202"/>
    </row>
    <row r="2013" spans="1:64" ht="12.75" customHeight="1" x14ac:dyDescent="0.2">
      <c r="A2013" s="202"/>
      <c r="B2013" s="202"/>
      <c r="C2013" s="202"/>
      <c r="D2013" s="7"/>
      <c r="E2013" s="202"/>
      <c r="F2013" s="202"/>
      <c r="G2013" s="202"/>
      <c r="H2013" s="202"/>
      <c r="I2013" s="202"/>
      <c r="J2013" s="202"/>
      <c r="K2013" s="202"/>
      <c r="L2013" s="202"/>
      <c r="M2013" s="202"/>
      <c r="N2013" s="202"/>
      <c r="O2013" s="202"/>
      <c r="P2013" s="202"/>
      <c r="Q2013" s="202"/>
      <c r="R2013" s="202"/>
      <c r="S2013" s="202"/>
      <c r="T2013" s="202"/>
      <c r="U2013" s="202"/>
      <c r="V2013" s="202"/>
      <c r="W2013" s="202"/>
      <c r="X2013" s="202"/>
      <c r="Y2013" s="202"/>
      <c r="Z2013" s="202"/>
      <c r="AA2013" s="202"/>
      <c r="AB2013" s="202"/>
      <c r="AC2013" s="202"/>
      <c r="AD2013" s="202"/>
      <c r="AE2013" s="202"/>
      <c r="AF2013" s="202"/>
      <c r="AG2013" s="202"/>
      <c r="AH2013" s="202"/>
      <c r="AI2013" s="202"/>
      <c r="AJ2013" s="202"/>
      <c r="AK2013" s="202"/>
      <c r="AL2013" s="202"/>
      <c r="AM2013" s="202"/>
      <c r="AN2013" s="202"/>
      <c r="AO2013" s="202"/>
      <c r="AP2013" s="202"/>
      <c r="AQ2013" s="202"/>
      <c r="AR2013" s="202"/>
      <c r="AS2013" s="202"/>
      <c r="AT2013" s="202"/>
      <c r="AU2013" s="202"/>
      <c r="AV2013" s="202"/>
      <c r="AW2013" s="202"/>
      <c r="AX2013" s="202"/>
      <c r="AY2013" s="202"/>
      <c r="AZ2013" s="202"/>
      <c r="BA2013" s="202"/>
      <c r="BB2013" s="202"/>
      <c r="BC2013" s="202"/>
      <c r="BD2013" s="202"/>
      <c r="BE2013" s="202"/>
      <c r="BF2013" s="202"/>
      <c r="BG2013" s="202"/>
      <c r="BH2013" s="202"/>
      <c r="BI2013" s="202"/>
      <c r="BJ2013" s="202"/>
      <c r="BK2013" s="202"/>
      <c r="BL2013" s="202"/>
    </row>
    <row r="2014" spans="1:64" ht="12.75" customHeight="1" x14ac:dyDescent="0.2">
      <c r="A2014" s="202"/>
      <c r="B2014" s="202"/>
      <c r="C2014" s="202"/>
      <c r="D2014" s="7"/>
      <c r="E2014" s="202"/>
      <c r="F2014" s="202"/>
      <c r="G2014" s="202"/>
      <c r="H2014" s="202"/>
      <c r="I2014" s="202"/>
      <c r="J2014" s="202"/>
      <c r="K2014" s="202"/>
      <c r="L2014" s="202"/>
      <c r="M2014" s="202"/>
      <c r="N2014" s="202"/>
      <c r="O2014" s="202"/>
      <c r="P2014" s="202"/>
      <c r="Q2014" s="202"/>
      <c r="R2014" s="202"/>
      <c r="S2014" s="202"/>
      <c r="T2014" s="202"/>
      <c r="U2014" s="202"/>
      <c r="V2014" s="202"/>
      <c r="W2014" s="202"/>
      <c r="X2014" s="202"/>
      <c r="Y2014" s="202"/>
      <c r="Z2014" s="202"/>
      <c r="AA2014" s="202"/>
      <c r="AB2014" s="202"/>
      <c r="AC2014" s="202"/>
      <c r="AD2014" s="202"/>
      <c r="AE2014" s="202"/>
      <c r="AF2014" s="202"/>
      <c r="AG2014" s="202"/>
      <c r="AH2014" s="202"/>
      <c r="AI2014" s="202"/>
      <c r="AJ2014" s="202"/>
      <c r="AK2014" s="202"/>
      <c r="AL2014" s="202"/>
      <c r="AM2014" s="202"/>
      <c r="AN2014" s="202"/>
      <c r="AO2014" s="202"/>
      <c r="AP2014" s="202"/>
      <c r="AQ2014" s="202"/>
      <c r="AR2014" s="202"/>
      <c r="AS2014" s="202"/>
      <c r="AT2014" s="202"/>
      <c r="AU2014" s="202"/>
      <c r="AV2014" s="202"/>
      <c r="AW2014" s="202"/>
      <c r="AX2014" s="202"/>
      <c r="AY2014" s="202"/>
      <c r="AZ2014" s="202"/>
      <c r="BA2014" s="202"/>
      <c r="BB2014" s="202"/>
      <c r="BC2014" s="202"/>
      <c r="BD2014" s="202"/>
      <c r="BE2014" s="202"/>
      <c r="BF2014" s="202"/>
      <c r="BG2014" s="202"/>
      <c r="BH2014" s="202"/>
      <c r="BI2014" s="202"/>
      <c r="BJ2014" s="202"/>
      <c r="BK2014" s="202"/>
      <c r="BL2014" s="202"/>
    </row>
    <row r="2015" spans="1:64" ht="12.75" customHeight="1" x14ac:dyDescent="0.2">
      <c r="A2015" s="202"/>
      <c r="B2015" s="202"/>
      <c r="C2015" s="202"/>
      <c r="D2015" s="7"/>
      <c r="E2015" s="202"/>
      <c r="F2015" s="202"/>
      <c r="G2015" s="202"/>
      <c r="H2015" s="202"/>
      <c r="I2015" s="202"/>
      <c r="J2015" s="202"/>
      <c r="K2015" s="202"/>
      <c r="L2015" s="202"/>
      <c r="M2015" s="202"/>
      <c r="N2015" s="202"/>
      <c r="O2015" s="202"/>
      <c r="P2015" s="202"/>
      <c r="Q2015" s="202"/>
      <c r="R2015" s="202"/>
      <c r="S2015" s="202"/>
      <c r="T2015" s="202"/>
      <c r="U2015" s="202"/>
      <c r="V2015" s="202"/>
      <c r="W2015" s="202"/>
      <c r="X2015" s="202"/>
      <c r="Y2015" s="202"/>
      <c r="Z2015" s="202"/>
      <c r="AA2015" s="202"/>
      <c r="AB2015" s="202"/>
      <c r="AC2015" s="202"/>
      <c r="AD2015" s="202"/>
      <c r="AE2015" s="202"/>
      <c r="AF2015" s="202"/>
      <c r="AG2015" s="202"/>
      <c r="AH2015" s="202"/>
      <c r="AI2015" s="202"/>
      <c r="AJ2015" s="202"/>
      <c r="AK2015" s="202"/>
      <c r="AL2015" s="202"/>
      <c r="AM2015" s="202"/>
      <c r="AN2015" s="202"/>
      <c r="AO2015" s="202"/>
      <c r="AP2015" s="202"/>
      <c r="AQ2015" s="202"/>
      <c r="AR2015" s="202"/>
      <c r="AS2015" s="202"/>
      <c r="AT2015" s="202"/>
      <c r="AU2015" s="202"/>
      <c r="AV2015" s="202"/>
      <c r="AW2015" s="202"/>
      <c r="AX2015" s="202"/>
      <c r="AY2015" s="202"/>
      <c r="AZ2015" s="202"/>
      <c r="BA2015" s="202"/>
      <c r="BB2015" s="202"/>
      <c r="BC2015" s="202"/>
      <c r="BD2015" s="202"/>
      <c r="BE2015" s="202"/>
      <c r="BF2015" s="202"/>
      <c r="BG2015" s="202"/>
      <c r="BH2015" s="202"/>
      <c r="BI2015" s="202"/>
      <c r="BJ2015" s="202"/>
      <c r="BK2015" s="202"/>
      <c r="BL2015" s="202"/>
    </row>
    <row r="2016" spans="1:64" ht="12.75" customHeight="1" x14ac:dyDescent="0.2">
      <c r="A2016" s="202"/>
      <c r="B2016" s="202"/>
      <c r="C2016" s="202"/>
      <c r="D2016" s="7"/>
      <c r="E2016" s="202"/>
      <c r="F2016" s="202"/>
      <c r="G2016" s="202"/>
      <c r="H2016" s="202"/>
      <c r="I2016" s="202"/>
      <c r="J2016" s="202"/>
      <c r="K2016" s="202"/>
      <c r="L2016" s="202"/>
      <c r="M2016" s="202"/>
      <c r="N2016" s="202"/>
      <c r="O2016" s="202"/>
      <c r="P2016" s="202"/>
      <c r="Q2016" s="202"/>
      <c r="R2016" s="202"/>
      <c r="S2016" s="202"/>
      <c r="T2016" s="202"/>
      <c r="U2016" s="202"/>
      <c r="V2016" s="202"/>
      <c r="W2016" s="202"/>
      <c r="X2016" s="202"/>
      <c r="Y2016" s="202"/>
      <c r="Z2016" s="202"/>
      <c r="AA2016" s="202"/>
      <c r="AB2016" s="202"/>
      <c r="AC2016" s="202"/>
      <c r="AD2016" s="202"/>
      <c r="AE2016" s="202"/>
      <c r="AF2016" s="202"/>
      <c r="AG2016" s="202"/>
      <c r="AH2016" s="202"/>
      <c r="AI2016" s="202"/>
      <c r="AJ2016" s="202"/>
      <c r="AK2016" s="202"/>
      <c r="AL2016" s="202"/>
      <c r="AM2016" s="202"/>
      <c r="AN2016" s="202"/>
      <c r="AO2016" s="202"/>
      <c r="AP2016" s="202"/>
      <c r="AQ2016" s="202"/>
      <c r="AR2016" s="202"/>
      <c r="AS2016" s="202"/>
      <c r="AT2016" s="202"/>
      <c r="AU2016" s="202"/>
      <c r="AV2016" s="202"/>
      <c r="AW2016" s="202"/>
      <c r="AX2016" s="202"/>
      <c r="AY2016" s="202"/>
      <c r="AZ2016" s="202"/>
      <c r="BA2016" s="202"/>
      <c r="BB2016" s="202"/>
      <c r="BC2016" s="202"/>
      <c r="BD2016" s="202"/>
      <c r="BE2016" s="202"/>
      <c r="BF2016" s="202"/>
      <c r="BG2016" s="202"/>
      <c r="BH2016" s="202"/>
      <c r="BI2016" s="202"/>
      <c r="BJ2016" s="202"/>
      <c r="BK2016" s="202"/>
      <c r="BL2016" s="202"/>
    </row>
    <row r="2017" spans="1:64" ht="12.75" customHeight="1" x14ac:dyDescent="0.2">
      <c r="A2017" s="202"/>
      <c r="B2017" s="202"/>
      <c r="C2017" s="202"/>
      <c r="D2017" s="7"/>
      <c r="E2017" s="202"/>
      <c r="F2017" s="202"/>
      <c r="G2017" s="202"/>
      <c r="H2017" s="202"/>
      <c r="I2017" s="202"/>
      <c r="J2017" s="202"/>
      <c r="K2017" s="202"/>
      <c r="L2017" s="202"/>
      <c r="M2017" s="202"/>
      <c r="N2017" s="202"/>
      <c r="O2017" s="202"/>
      <c r="P2017" s="202"/>
      <c r="Q2017" s="202"/>
      <c r="R2017" s="202"/>
      <c r="S2017" s="202"/>
      <c r="T2017" s="202"/>
      <c r="U2017" s="202"/>
      <c r="V2017" s="202"/>
      <c r="W2017" s="202"/>
      <c r="X2017" s="202"/>
      <c r="Y2017" s="202"/>
      <c r="Z2017" s="202"/>
      <c r="AA2017" s="202"/>
      <c r="AB2017" s="202"/>
      <c r="AC2017" s="202"/>
      <c r="AD2017" s="202"/>
      <c r="AE2017" s="202"/>
      <c r="AF2017" s="202"/>
      <c r="AG2017" s="202"/>
      <c r="AH2017" s="202"/>
      <c r="AI2017" s="202"/>
      <c r="AJ2017" s="202"/>
      <c r="AK2017" s="202"/>
      <c r="AL2017" s="202"/>
      <c r="AM2017" s="202"/>
      <c r="AN2017" s="202"/>
      <c r="AO2017" s="202"/>
      <c r="AP2017" s="202"/>
      <c r="AQ2017" s="202"/>
      <c r="AR2017" s="202"/>
      <c r="AS2017" s="202"/>
      <c r="AT2017" s="202"/>
      <c r="AU2017" s="202"/>
      <c r="AV2017" s="202"/>
      <c r="AW2017" s="202"/>
      <c r="AX2017" s="202"/>
      <c r="AY2017" s="202"/>
      <c r="AZ2017" s="202"/>
      <c r="BA2017" s="202"/>
      <c r="BB2017" s="202"/>
      <c r="BC2017" s="202"/>
      <c r="BD2017" s="202"/>
      <c r="BE2017" s="202"/>
      <c r="BF2017" s="202"/>
      <c r="BG2017" s="202"/>
      <c r="BH2017" s="202"/>
      <c r="BI2017" s="202"/>
      <c r="BJ2017" s="202"/>
      <c r="BK2017" s="202"/>
      <c r="BL2017" s="202"/>
    </row>
    <row r="2018" spans="1:64" ht="12.75" customHeight="1" x14ac:dyDescent="0.2">
      <c r="A2018" s="202"/>
      <c r="B2018" s="202"/>
      <c r="C2018" s="202"/>
      <c r="D2018" s="7"/>
      <c r="E2018" s="202"/>
      <c r="F2018" s="202"/>
      <c r="G2018" s="202"/>
      <c r="H2018" s="202"/>
      <c r="I2018" s="202"/>
      <c r="J2018" s="202"/>
      <c r="K2018" s="202"/>
      <c r="L2018" s="202"/>
      <c r="M2018" s="202"/>
      <c r="N2018" s="202"/>
      <c r="O2018" s="202"/>
      <c r="P2018" s="202"/>
      <c r="Q2018" s="202"/>
      <c r="R2018" s="202"/>
      <c r="S2018" s="202"/>
      <c r="T2018" s="202"/>
      <c r="U2018" s="202"/>
      <c r="V2018" s="202"/>
      <c r="W2018" s="202"/>
      <c r="X2018" s="202"/>
      <c r="Y2018" s="202"/>
      <c r="Z2018" s="202"/>
      <c r="AA2018" s="202"/>
      <c r="AB2018" s="202"/>
      <c r="AC2018" s="202"/>
      <c r="AD2018" s="202"/>
      <c r="AE2018" s="202"/>
      <c r="AF2018" s="202"/>
      <c r="AG2018" s="202"/>
      <c r="AH2018" s="202"/>
      <c r="AI2018" s="202"/>
      <c r="AJ2018" s="202"/>
      <c r="AK2018" s="202"/>
      <c r="AL2018" s="202"/>
      <c r="AM2018" s="202"/>
      <c r="AN2018" s="202"/>
      <c r="AO2018" s="202"/>
      <c r="AP2018" s="202"/>
      <c r="AQ2018" s="202"/>
      <c r="AR2018" s="202"/>
      <c r="AS2018" s="202"/>
      <c r="AT2018" s="202"/>
      <c r="AU2018" s="202"/>
      <c r="AV2018" s="202"/>
      <c r="AW2018" s="202"/>
      <c r="AX2018" s="202"/>
      <c r="AY2018" s="202"/>
      <c r="AZ2018" s="202"/>
      <c r="BA2018" s="202"/>
      <c r="BB2018" s="202"/>
      <c r="BC2018" s="202"/>
      <c r="BD2018" s="202"/>
      <c r="BE2018" s="202"/>
      <c r="BF2018" s="202"/>
      <c r="BG2018" s="202"/>
      <c r="BH2018" s="202"/>
      <c r="BI2018" s="202"/>
      <c r="BJ2018" s="202"/>
      <c r="BK2018" s="202"/>
      <c r="BL2018" s="202"/>
    </row>
    <row r="2019" spans="1:64" ht="12.75" customHeight="1" x14ac:dyDescent="0.2">
      <c r="A2019" s="202"/>
      <c r="B2019" s="202"/>
      <c r="C2019" s="202"/>
      <c r="D2019" s="7"/>
      <c r="E2019" s="202"/>
      <c r="F2019" s="202"/>
      <c r="G2019" s="202"/>
      <c r="H2019" s="202"/>
      <c r="I2019" s="202"/>
      <c r="J2019" s="202"/>
      <c r="K2019" s="202"/>
      <c r="L2019" s="202"/>
      <c r="M2019" s="202"/>
      <c r="N2019" s="202"/>
      <c r="O2019" s="202"/>
      <c r="P2019" s="202"/>
      <c r="Q2019" s="202"/>
      <c r="R2019" s="202"/>
      <c r="S2019" s="202"/>
      <c r="T2019" s="202"/>
      <c r="U2019" s="202"/>
      <c r="V2019" s="202"/>
      <c r="W2019" s="202"/>
      <c r="X2019" s="202"/>
      <c r="Y2019" s="202"/>
      <c r="Z2019" s="202"/>
      <c r="AA2019" s="202"/>
      <c r="AB2019" s="202"/>
      <c r="AC2019" s="202"/>
      <c r="AD2019" s="202"/>
      <c r="AE2019" s="202"/>
      <c r="AF2019" s="202"/>
      <c r="AG2019" s="202"/>
      <c r="AH2019" s="202"/>
      <c r="AI2019" s="202"/>
      <c r="AJ2019" s="202"/>
      <c r="AK2019" s="202"/>
      <c r="AL2019" s="202"/>
      <c r="AM2019" s="202"/>
      <c r="AN2019" s="202"/>
      <c r="AO2019" s="202"/>
      <c r="AP2019" s="202"/>
      <c r="AQ2019" s="202"/>
      <c r="AR2019" s="202"/>
      <c r="AS2019" s="202"/>
      <c r="AT2019" s="202"/>
      <c r="AU2019" s="202"/>
      <c r="AV2019" s="202"/>
      <c r="AW2019" s="202"/>
      <c r="AX2019" s="202"/>
      <c r="AY2019" s="202"/>
      <c r="AZ2019" s="202"/>
      <c r="BA2019" s="202"/>
      <c r="BB2019" s="202"/>
      <c r="BC2019" s="202"/>
      <c r="BD2019" s="202"/>
      <c r="BE2019" s="202"/>
      <c r="BF2019" s="202"/>
      <c r="BG2019" s="202"/>
      <c r="BH2019" s="202"/>
      <c r="BI2019" s="202"/>
      <c r="BJ2019" s="202"/>
      <c r="BK2019" s="202"/>
      <c r="BL2019" s="202"/>
    </row>
    <row r="2020" spans="1:64" ht="12.75" customHeight="1" x14ac:dyDescent="0.2">
      <c r="A2020" s="202"/>
      <c r="B2020" s="202"/>
      <c r="C2020" s="202"/>
      <c r="D2020" s="7"/>
      <c r="E2020" s="202"/>
      <c r="F2020" s="202"/>
      <c r="G2020" s="202"/>
      <c r="H2020" s="202"/>
      <c r="I2020" s="202"/>
      <c r="J2020" s="202"/>
      <c r="K2020" s="202"/>
      <c r="L2020" s="202"/>
      <c r="M2020" s="202"/>
      <c r="N2020" s="202"/>
      <c r="O2020" s="202"/>
      <c r="P2020" s="202"/>
      <c r="Q2020" s="202"/>
      <c r="R2020" s="202"/>
      <c r="S2020" s="202"/>
      <c r="T2020" s="202"/>
      <c r="U2020" s="202"/>
      <c r="V2020" s="202"/>
      <c r="W2020" s="202"/>
      <c r="X2020" s="202"/>
      <c r="Y2020" s="202"/>
      <c r="Z2020" s="202"/>
      <c r="AA2020" s="202"/>
      <c r="AB2020" s="202"/>
      <c r="AC2020" s="202"/>
      <c r="AD2020" s="202"/>
      <c r="AE2020" s="202"/>
      <c r="AF2020" s="202"/>
      <c r="AG2020" s="202"/>
      <c r="AH2020" s="202"/>
      <c r="AI2020" s="202"/>
      <c r="AJ2020" s="202"/>
      <c r="AK2020" s="202"/>
      <c r="AL2020" s="202"/>
      <c r="AM2020" s="202"/>
      <c r="AN2020" s="202"/>
      <c r="AO2020" s="202"/>
      <c r="AP2020" s="202"/>
      <c r="AQ2020" s="202"/>
      <c r="AR2020" s="202"/>
      <c r="AS2020" s="202"/>
      <c r="AT2020" s="202"/>
      <c r="AU2020" s="202"/>
      <c r="AV2020" s="202"/>
      <c r="AW2020" s="202"/>
      <c r="AX2020" s="202"/>
      <c r="AY2020" s="202"/>
      <c r="AZ2020" s="202"/>
      <c r="BA2020" s="202"/>
      <c r="BB2020" s="202"/>
      <c r="BC2020" s="202"/>
      <c r="BD2020" s="202"/>
      <c r="BE2020" s="202"/>
      <c r="BF2020" s="202"/>
      <c r="BG2020" s="202"/>
      <c r="BH2020" s="202"/>
      <c r="BI2020" s="202"/>
      <c r="BJ2020" s="202"/>
      <c r="BK2020" s="202"/>
      <c r="BL2020" s="202"/>
    </row>
    <row r="2021" spans="1:64" ht="12.75" customHeight="1" x14ac:dyDescent="0.2">
      <c r="A2021" s="202"/>
      <c r="B2021" s="202"/>
      <c r="C2021" s="202"/>
      <c r="D2021" s="7"/>
      <c r="E2021" s="202"/>
      <c r="F2021" s="202"/>
      <c r="G2021" s="202"/>
      <c r="H2021" s="202"/>
      <c r="I2021" s="202"/>
      <c r="J2021" s="202"/>
      <c r="K2021" s="202"/>
      <c r="L2021" s="202"/>
      <c r="M2021" s="202"/>
      <c r="N2021" s="202"/>
      <c r="O2021" s="202"/>
      <c r="P2021" s="202"/>
      <c r="Q2021" s="202"/>
      <c r="R2021" s="202"/>
      <c r="S2021" s="202"/>
      <c r="T2021" s="202"/>
      <c r="U2021" s="202"/>
      <c r="V2021" s="202"/>
      <c r="W2021" s="202"/>
      <c r="X2021" s="202"/>
      <c r="Y2021" s="202"/>
      <c r="Z2021" s="202"/>
      <c r="AA2021" s="202"/>
      <c r="AB2021" s="202"/>
      <c r="AC2021" s="202"/>
      <c r="AD2021" s="202"/>
      <c r="AE2021" s="202"/>
      <c r="AF2021" s="202"/>
      <c r="AG2021" s="202"/>
      <c r="AH2021" s="202"/>
      <c r="AI2021" s="202"/>
      <c r="AJ2021" s="202"/>
      <c r="AK2021" s="202"/>
      <c r="AL2021" s="202"/>
      <c r="AM2021" s="202"/>
      <c r="AN2021" s="202"/>
      <c r="AO2021" s="202"/>
      <c r="AP2021" s="202"/>
      <c r="AQ2021" s="202"/>
      <c r="AR2021" s="202"/>
      <c r="AS2021" s="202"/>
      <c r="AT2021" s="202"/>
      <c r="AU2021" s="202"/>
      <c r="AV2021" s="202"/>
      <c r="AW2021" s="202"/>
      <c r="AX2021" s="202"/>
      <c r="AY2021" s="202"/>
      <c r="AZ2021" s="202"/>
      <c r="BA2021" s="202"/>
      <c r="BB2021" s="202"/>
      <c r="BC2021" s="202"/>
      <c r="BD2021" s="202"/>
      <c r="BE2021" s="202"/>
      <c r="BF2021" s="202"/>
      <c r="BG2021" s="202"/>
      <c r="BH2021" s="202"/>
      <c r="BI2021" s="202"/>
      <c r="BJ2021" s="202"/>
      <c r="BK2021" s="202"/>
      <c r="BL2021" s="202"/>
    </row>
    <row r="2022" spans="1:64" ht="12.75" customHeight="1" x14ac:dyDescent="0.2">
      <c r="A2022" s="202"/>
      <c r="B2022" s="202"/>
      <c r="C2022" s="202"/>
      <c r="D2022" s="7"/>
      <c r="E2022" s="202"/>
      <c r="F2022" s="202"/>
      <c r="G2022" s="202"/>
      <c r="H2022" s="202"/>
      <c r="I2022" s="202"/>
      <c r="J2022" s="202"/>
      <c r="K2022" s="202"/>
      <c r="L2022" s="202"/>
      <c r="M2022" s="202"/>
      <c r="N2022" s="202"/>
      <c r="O2022" s="202"/>
      <c r="P2022" s="202"/>
      <c r="Q2022" s="202"/>
      <c r="R2022" s="202"/>
      <c r="S2022" s="202"/>
      <c r="T2022" s="202"/>
      <c r="U2022" s="202"/>
      <c r="V2022" s="202"/>
      <c r="W2022" s="202"/>
      <c r="X2022" s="202"/>
      <c r="Y2022" s="202"/>
      <c r="Z2022" s="202"/>
      <c r="AA2022" s="202"/>
      <c r="AB2022" s="202"/>
      <c r="AC2022" s="202"/>
      <c r="AD2022" s="202"/>
      <c r="AE2022" s="202"/>
      <c r="AF2022" s="202"/>
      <c r="AG2022" s="202"/>
      <c r="AH2022" s="202"/>
      <c r="AI2022" s="202"/>
      <c r="AJ2022" s="202"/>
      <c r="AK2022" s="202"/>
      <c r="AL2022" s="202"/>
      <c r="AM2022" s="202"/>
      <c r="AN2022" s="202"/>
      <c r="AO2022" s="202"/>
      <c r="AP2022" s="202"/>
      <c r="AQ2022" s="202"/>
      <c r="AR2022" s="202"/>
      <c r="AS2022" s="202"/>
      <c r="AT2022" s="202"/>
      <c r="AU2022" s="202"/>
      <c r="AV2022" s="202"/>
      <c r="AW2022" s="202"/>
      <c r="AX2022" s="202"/>
      <c r="AY2022" s="202"/>
      <c r="AZ2022" s="202"/>
      <c r="BA2022" s="202"/>
      <c r="BB2022" s="202"/>
      <c r="BC2022" s="202"/>
      <c r="BD2022" s="202"/>
      <c r="BE2022" s="202"/>
      <c r="BF2022" s="202"/>
      <c r="BG2022" s="202"/>
      <c r="BH2022" s="202"/>
      <c r="BI2022" s="202"/>
      <c r="BJ2022" s="202"/>
      <c r="BK2022" s="202"/>
      <c r="BL2022" s="202"/>
    </row>
    <row r="2023" spans="1:64" ht="12.75" customHeight="1" x14ac:dyDescent="0.2">
      <c r="A2023" s="202"/>
      <c r="B2023" s="202"/>
      <c r="C2023" s="202"/>
      <c r="D2023" s="7"/>
      <c r="E2023" s="202"/>
      <c r="F2023" s="202"/>
      <c r="G2023" s="202"/>
      <c r="H2023" s="202"/>
      <c r="I2023" s="202"/>
      <c r="J2023" s="202"/>
      <c r="K2023" s="202"/>
      <c r="L2023" s="202"/>
      <c r="M2023" s="202"/>
      <c r="N2023" s="202"/>
      <c r="O2023" s="202"/>
      <c r="P2023" s="202"/>
      <c r="Q2023" s="202"/>
      <c r="R2023" s="202"/>
      <c r="S2023" s="202"/>
      <c r="T2023" s="202"/>
      <c r="U2023" s="202"/>
      <c r="V2023" s="202"/>
      <c r="W2023" s="202"/>
      <c r="X2023" s="202"/>
      <c r="Y2023" s="202"/>
      <c r="Z2023" s="202"/>
      <c r="AA2023" s="202"/>
      <c r="AB2023" s="202"/>
      <c r="AC2023" s="202"/>
      <c r="AD2023" s="202"/>
      <c r="AE2023" s="202"/>
      <c r="AF2023" s="202"/>
      <c r="AG2023" s="202"/>
      <c r="AH2023" s="202"/>
      <c r="AI2023" s="202"/>
      <c r="AJ2023" s="202"/>
      <c r="AK2023" s="202"/>
      <c r="AL2023" s="202"/>
      <c r="AM2023" s="202"/>
      <c r="AN2023" s="202"/>
      <c r="AO2023" s="202"/>
      <c r="AP2023" s="202"/>
      <c r="AQ2023" s="202"/>
      <c r="AR2023" s="202"/>
      <c r="AS2023" s="202"/>
      <c r="AT2023" s="202"/>
      <c r="AU2023" s="202"/>
      <c r="AV2023" s="202"/>
      <c r="AW2023" s="202"/>
      <c r="AX2023" s="202"/>
      <c r="AY2023" s="202"/>
      <c r="AZ2023" s="202"/>
      <c r="BA2023" s="202"/>
      <c r="BB2023" s="202"/>
      <c r="BC2023" s="202"/>
      <c r="BD2023" s="202"/>
      <c r="BE2023" s="202"/>
      <c r="BF2023" s="202"/>
      <c r="BG2023" s="202"/>
      <c r="BH2023" s="202"/>
      <c r="BI2023" s="202"/>
      <c r="BJ2023" s="202"/>
      <c r="BK2023" s="202"/>
      <c r="BL2023" s="202"/>
    </row>
    <row r="2024" spans="1:64" ht="12.75" customHeight="1" x14ac:dyDescent="0.2">
      <c r="A2024" s="202"/>
      <c r="B2024" s="202"/>
      <c r="C2024" s="202"/>
      <c r="D2024" s="7"/>
      <c r="E2024" s="202"/>
      <c r="F2024" s="202"/>
      <c r="G2024" s="202"/>
      <c r="H2024" s="202"/>
      <c r="I2024" s="202"/>
      <c r="J2024" s="202"/>
      <c r="K2024" s="202"/>
      <c r="L2024" s="202"/>
      <c r="M2024" s="202"/>
      <c r="N2024" s="202"/>
      <c r="O2024" s="202"/>
      <c r="P2024" s="202"/>
      <c r="Q2024" s="202"/>
      <c r="R2024" s="202"/>
      <c r="S2024" s="202"/>
      <c r="T2024" s="202"/>
      <c r="U2024" s="202"/>
      <c r="V2024" s="202"/>
      <c r="W2024" s="202"/>
      <c r="X2024" s="202"/>
      <c r="Y2024" s="202"/>
      <c r="Z2024" s="202"/>
      <c r="AA2024" s="202"/>
      <c r="AB2024" s="202"/>
      <c r="AC2024" s="202"/>
      <c r="AD2024" s="202"/>
      <c r="AE2024" s="202"/>
      <c r="AF2024" s="202"/>
      <c r="AG2024" s="202"/>
      <c r="AH2024" s="202"/>
      <c r="AI2024" s="202"/>
      <c r="AJ2024" s="202"/>
      <c r="AK2024" s="202"/>
      <c r="AL2024" s="202"/>
      <c r="AM2024" s="202"/>
      <c r="AN2024" s="202"/>
      <c r="AO2024" s="202"/>
      <c r="AP2024" s="202"/>
      <c r="AQ2024" s="202"/>
      <c r="AR2024" s="202"/>
      <c r="AS2024" s="202"/>
      <c r="AT2024" s="202"/>
      <c r="AU2024" s="202"/>
      <c r="AV2024" s="202"/>
      <c r="AW2024" s="202"/>
      <c r="AX2024" s="202"/>
      <c r="AY2024" s="202"/>
      <c r="AZ2024" s="202"/>
      <c r="BA2024" s="202"/>
      <c r="BB2024" s="202"/>
      <c r="BC2024" s="202"/>
      <c r="BD2024" s="202"/>
      <c r="BE2024" s="202"/>
      <c r="BF2024" s="202"/>
      <c r="BG2024" s="202"/>
      <c r="BH2024" s="202"/>
      <c r="BI2024" s="202"/>
      <c r="BJ2024" s="202"/>
      <c r="BK2024" s="202"/>
      <c r="BL2024" s="202"/>
    </row>
    <row r="2025" spans="1:64" ht="12.75" customHeight="1" x14ac:dyDescent="0.2">
      <c r="A2025" s="202"/>
      <c r="B2025" s="202"/>
      <c r="C2025" s="202"/>
      <c r="D2025" s="7"/>
      <c r="E2025" s="202"/>
      <c r="F2025" s="202"/>
      <c r="G2025" s="202"/>
      <c r="H2025" s="202"/>
      <c r="I2025" s="202"/>
      <c r="J2025" s="202"/>
      <c r="K2025" s="202"/>
      <c r="L2025" s="202"/>
      <c r="M2025" s="202"/>
      <c r="N2025" s="202"/>
      <c r="O2025" s="202"/>
      <c r="P2025" s="202"/>
      <c r="Q2025" s="202"/>
      <c r="R2025" s="202"/>
      <c r="S2025" s="202"/>
      <c r="T2025" s="202"/>
      <c r="U2025" s="202"/>
      <c r="V2025" s="202"/>
      <c r="W2025" s="202"/>
      <c r="X2025" s="202"/>
      <c r="Y2025" s="202"/>
      <c r="Z2025" s="202"/>
      <c r="AA2025" s="202"/>
      <c r="AB2025" s="202"/>
      <c r="AC2025" s="202"/>
      <c r="AD2025" s="202"/>
      <c r="AE2025" s="202"/>
      <c r="AF2025" s="202"/>
      <c r="AG2025" s="202"/>
      <c r="AH2025" s="202"/>
      <c r="AI2025" s="202"/>
      <c r="AJ2025" s="202"/>
      <c r="AK2025" s="202"/>
      <c r="AL2025" s="202"/>
      <c r="AM2025" s="202"/>
      <c r="AN2025" s="202"/>
      <c r="AO2025" s="202"/>
      <c r="AP2025" s="202"/>
      <c r="AQ2025" s="202"/>
      <c r="AR2025" s="202"/>
      <c r="AS2025" s="202"/>
      <c r="AT2025" s="202"/>
      <c r="AU2025" s="202"/>
      <c r="AV2025" s="202"/>
      <c r="AW2025" s="202"/>
      <c r="AX2025" s="202"/>
      <c r="AY2025" s="202"/>
      <c r="AZ2025" s="202"/>
      <c r="BA2025" s="202"/>
      <c r="BB2025" s="202"/>
      <c r="BC2025" s="202"/>
      <c r="BD2025" s="202"/>
      <c r="BE2025" s="202"/>
      <c r="BF2025" s="202"/>
      <c r="BG2025" s="202"/>
      <c r="BH2025" s="202"/>
      <c r="BI2025" s="202"/>
      <c r="BJ2025" s="202"/>
      <c r="BK2025" s="202"/>
      <c r="BL2025" s="202"/>
    </row>
    <row r="2026" spans="1:64" ht="12.75" customHeight="1" x14ac:dyDescent="0.2">
      <c r="A2026" s="202"/>
      <c r="B2026" s="202"/>
      <c r="C2026" s="202"/>
      <c r="D2026" s="7"/>
      <c r="E2026" s="202"/>
      <c r="F2026" s="202"/>
      <c r="G2026" s="202"/>
      <c r="H2026" s="202"/>
      <c r="I2026" s="202"/>
      <c r="J2026" s="202"/>
      <c r="K2026" s="202"/>
      <c r="L2026" s="202"/>
      <c r="M2026" s="202"/>
      <c r="N2026" s="202"/>
      <c r="O2026" s="202"/>
      <c r="P2026" s="202"/>
      <c r="Q2026" s="202"/>
      <c r="R2026" s="202"/>
      <c r="S2026" s="202"/>
      <c r="T2026" s="202"/>
      <c r="U2026" s="202"/>
      <c r="V2026" s="202"/>
      <c r="W2026" s="202"/>
      <c r="X2026" s="202"/>
      <c r="Y2026" s="202"/>
      <c r="Z2026" s="202"/>
      <c r="AA2026" s="202"/>
      <c r="AB2026" s="202"/>
      <c r="AC2026" s="202"/>
      <c r="AD2026" s="202"/>
      <c r="AE2026" s="202"/>
      <c r="AF2026" s="202"/>
      <c r="AG2026" s="202"/>
      <c r="AH2026" s="202"/>
      <c r="AI2026" s="202"/>
      <c r="AJ2026" s="202"/>
      <c r="AK2026" s="202"/>
      <c r="AL2026" s="202"/>
      <c r="AM2026" s="202"/>
      <c r="AN2026" s="202"/>
      <c r="AO2026" s="202"/>
      <c r="AP2026" s="202"/>
      <c r="AQ2026" s="202"/>
      <c r="AR2026" s="202"/>
      <c r="AS2026" s="202"/>
      <c r="AT2026" s="202"/>
      <c r="AU2026" s="202"/>
      <c r="AV2026" s="202"/>
      <c r="AW2026" s="202"/>
      <c r="AX2026" s="202"/>
      <c r="AY2026" s="202"/>
      <c r="AZ2026" s="202"/>
      <c r="BA2026" s="202"/>
      <c r="BB2026" s="202"/>
      <c r="BC2026" s="202"/>
      <c r="BD2026" s="202"/>
      <c r="BE2026" s="202"/>
      <c r="BF2026" s="202"/>
      <c r="BG2026" s="202"/>
      <c r="BH2026" s="202"/>
      <c r="BI2026" s="202"/>
      <c r="BJ2026" s="202"/>
      <c r="BK2026" s="202"/>
      <c r="BL2026" s="202"/>
    </row>
    <row r="2027" spans="1:64" ht="12.75" customHeight="1" x14ac:dyDescent="0.2">
      <c r="A2027" s="202"/>
      <c r="B2027" s="202"/>
      <c r="C2027" s="202"/>
      <c r="D2027" s="7"/>
      <c r="E2027" s="202"/>
      <c r="F2027" s="202"/>
      <c r="G2027" s="202"/>
      <c r="H2027" s="202"/>
      <c r="I2027" s="202"/>
      <c r="J2027" s="202"/>
      <c r="K2027" s="202"/>
      <c r="L2027" s="202"/>
      <c r="M2027" s="202"/>
      <c r="N2027" s="202"/>
      <c r="O2027" s="202"/>
      <c r="P2027" s="202"/>
      <c r="Q2027" s="202"/>
      <c r="R2027" s="202"/>
      <c r="S2027" s="202"/>
      <c r="T2027" s="202"/>
      <c r="U2027" s="202"/>
      <c r="V2027" s="202"/>
      <c r="W2027" s="202"/>
      <c r="X2027" s="202"/>
      <c r="Y2027" s="202"/>
      <c r="Z2027" s="202"/>
      <c r="AA2027" s="202"/>
      <c r="AB2027" s="202"/>
      <c r="AC2027" s="202"/>
      <c r="AD2027" s="202"/>
      <c r="AE2027" s="202"/>
      <c r="AF2027" s="202"/>
      <c r="AG2027" s="202"/>
      <c r="AH2027" s="202"/>
      <c r="AI2027" s="202"/>
      <c r="AJ2027" s="202"/>
      <c r="AK2027" s="202"/>
      <c r="AL2027" s="202"/>
      <c r="AM2027" s="202"/>
      <c r="AN2027" s="202"/>
      <c r="AO2027" s="202"/>
      <c r="AP2027" s="202"/>
      <c r="AQ2027" s="202"/>
      <c r="AR2027" s="202"/>
      <c r="AS2027" s="202"/>
      <c r="AT2027" s="202"/>
      <c r="AU2027" s="202"/>
      <c r="AV2027" s="202"/>
      <c r="AW2027" s="202"/>
      <c r="AX2027" s="202"/>
      <c r="AY2027" s="202"/>
      <c r="AZ2027" s="202"/>
      <c r="BA2027" s="202"/>
      <c r="BB2027" s="202"/>
      <c r="BC2027" s="202"/>
      <c r="BD2027" s="202"/>
      <c r="BE2027" s="202"/>
      <c r="BF2027" s="202"/>
      <c r="BG2027" s="202"/>
      <c r="BH2027" s="202"/>
      <c r="BI2027" s="202"/>
      <c r="BJ2027" s="202"/>
      <c r="BK2027" s="202"/>
      <c r="BL2027" s="202"/>
    </row>
    <row r="2028" spans="1:64" ht="12.75" customHeight="1" x14ac:dyDescent="0.2">
      <c r="A2028" s="202"/>
      <c r="B2028" s="202"/>
      <c r="C2028" s="202"/>
      <c r="D2028" s="7"/>
      <c r="E2028" s="202"/>
      <c r="F2028" s="202"/>
      <c r="G2028" s="202"/>
      <c r="H2028" s="202"/>
      <c r="I2028" s="202"/>
      <c r="J2028" s="202"/>
      <c r="K2028" s="202"/>
      <c r="L2028" s="202"/>
      <c r="M2028" s="202"/>
      <c r="N2028" s="202"/>
      <c r="O2028" s="202"/>
      <c r="P2028" s="202"/>
      <c r="Q2028" s="202"/>
      <c r="R2028" s="202"/>
      <c r="S2028" s="202"/>
      <c r="T2028" s="202"/>
      <c r="U2028" s="202"/>
      <c r="V2028" s="202"/>
      <c r="W2028" s="202"/>
      <c r="X2028" s="202"/>
      <c r="Y2028" s="202"/>
      <c r="Z2028" s="202"/>
      <c r="AA2028" s="202"/>
      <c r="AB2028" s="202"/>
      <c r="AC2028" s="202"/>
      <c r="AD2028" s="202"/>
      <c r="AE2028" s="202"/>
      <c r="AF2028" s="202"/>
      <c r="AG2028" s="202"/>
      <c r="AH2028" s="202"/>
      <c r="AI2028" s="202"/>
      <c r="AJ2028" s="202"/>
      <c r="AK2028" s="202"/>
      <c r="AL2028" s="202"/>
      <c r="AM2028" s="202"/>
      <c r="AN2028" s="202"/>
      <c r="AO2028" s="202"/>
      <c r="AP2028" s="202"/>
      <c r="AQ2028" s="202"/>
      <c r="AR2028" s="202"/>
      <c r="AS2028" s="202"/>
      <c r="AT2028" s="202"/>
      <c r="AU2028" s="202"/>
      <c r="AV2028" s="202"/>
      <c r="AW2028" s="202"/>
      <c r="AX2028" s="202"/>
      <c r="AY2028" s="202"/>
      <c r="AZ2028" s="202"/>
      <c r="BA2028" s="202"/>
      <c r="BB2028" s="202"/>
      <c r="BC2028" s="202"/>
      <c r="BD2028" s="202"/>
      <c r="BE2028" s="202"/>
      <c r="BF2028" s="202"/>
      <c r="BG2028" s="202"/>
      <c r="BH2028" s="202"/>
      <c r="BI2028" s="202"/>
      <c r="BJ2028" s="202"/>
      <c r="BK2028" s="202"/>
      <c r="BL2028" s="202"/>
    </row>
    <row r="2029" spans="1:64" ht="12.75" customHeight="1" x14ac:dyDescent="0.2">
      <c r="A2029" s="202"/>
      <c r="B2029" s="202"/>
      <c r="C2029" s="202"/>
      <c r="D2029" s="7"/>
      <c r="E2029" s="202"/>
      <c r="F2029" s="202"/>
      <c r="G2029" s="202"/>
      <c r="H2029" s="202"/>
      <c r="I2029" s="202"/>
      <c r="J2029" s="202"/>
      <c r="K2029" s="202"/>
      <c r="L2029" s="202"/>
      <c r="M2029" s="202"/>
      <c r="N2029" s="202"/>
      <c r="O2029" s="202"/>
      <c r="P2029" s="202"/>
      <c r="Q2029" s="202"/>
      <c r="R2029" s="202"/>
      <c r="S2029" s="202"/>
      <c r="T2029" s="202"/>
      <c r="U2029" s="202"/>
      <c r="V2029" s="202"/>
      <c r="W2029" s="202"/>
      <c r="X2029" s="202"/>
      <c r="Y2029" s="202"/>
      <c r="Z2029" s="202"/>
      <c r="AA2029" s="202"/>
      <c r="AB2029" s="202"/>
      <c r="AC2029" s="202"/>
      <c r="AD2029" s="202"/>
      <c r="AE2029" s="202"/>
      <c r="AF2029" s="202"/>
      <c r="AG2029" s="202"/>
      <c r="AH2029" s="202"/>
      <c r="AI2029" s="202"/>
      <c r="AJ2029" s="202"/>
      <c r="AK2029" s="202"/>
      <c r="AL2029" s="202"/>
      <c r="AM2029" s="202"/>
      <c r="AN2029" s="202"/>
      <c r="AO2029" s="202"/>
      <c r="AP2029" s="202"/>
      <c r="AQ2029" s="202"/>
      <c r="AR2029" s="202"/>
      <c r="AS2029" s="202"/>
      <c r="AT2029" s="202"/>
      <c r="AU2029" s="202"/>
      <c r="AV2029" s="202"/>
      <c r="AW2029" s="202"/>
      <c r="AX2029" s="202"/>
      <c r="AY2029" s="202"/>
      <c r="AZ2029" s="202"/>
      <c r="BA2029" s="202"/>
      <c r="BB2029" s="202"/>
      <c r="BC2029" s="202"/>
      <c r="BD2029" s="202"/>
      <c r="BE2029" s="202"/>
      <c r="BF2029" s="202"/>
      <c r="BG2029" s="202"/>
      <c r="BH2029" s="202"/>
      <c r="BI2029" s="202"/>
      <c r="BJ2029" s="202"/>
      <c r="BK2029" s="202"/>
      <c r="BL2029" s="202"/>
    </row>
    <row r="2030" spans="1:64" ht="12.75" customHeight="1" x14ac:dyDescent="0.2">
      <c r="A2030" s="202"/>
      <c r="B2030" s="202"/>
      <c r="C2030" s="202"/>
      <c r="D2030" s="7"/>
      <c r="E2030" s="202"/>
      <c r="F2030" s="202"/>
      <c r="G2030" s="202"/>
      <c r="H2030" s="202"/>
      <c r="I2030" s="202"/>
      <c r="J2030" s="202"/>
      <c r="K2030" s="202"/>
      <c r="L2030" s="202"/>
      <c r="M2030" s="202"/>
      <c r="N2030" s="202"/>
      <c r="O2030" s="202"/>
      <c r="P2030" s="202"/>
      <c r="Q2030" s="202"/>
      <c r="R2030" s="202"/>
      <c r="S2030" s="202"/>
      <c r="T2030" s="202"/>
      <c r="U2030" s="202"/>
      <c r="V2030" s="202"/>
      <c r="W2030" s="202"/>
      <c r="X2030" s="202"/>
      <c r="Y2030" s="202"/>
      <c r="Z2030" s="202"/>
      <c r="AA2030" s="202"/>
      <c r="AB2030" s="202"/>
      <c r="AC2030" s="202"/>
      <c r="AD2030" s="202"/>
      <c r="AE2030" s="202"/>
      <c r="AF2030" s="202"/>
      <c r="AG2030" s="202"/>
      <c r="AH2030" s="202"/>
      <c r="AI2030" s="202"/>
      <c r="AJ2030" s="202"/>
      <c r="AK2030" s="202"/>
      <c r="AL2030" s="202"/>
      <c r="AM2030" s="202"/>
      <c r="AN2030" s="202"/>
      <c r="AO2030" s="202"/>
      <c r="AP2030" s="202"/>
      <c r="AQ2030" s="202"/>
      <c r="AR2030" s="202"/>
      <c r="AS2030" s="202"/>
      <c r="AT2030" s="202"/>
      <c r="AU2030" s="202"/>
      <c r="AV2030" s="202"/>
      <c r="AW2030" s="202"/>
      <c r="AX2030" s="202"/>
      <c r="AY2030" s="202"/>
      <c r="AZ2030" s="202"/>
      <c r="BA2030" s="202"/>
      <c r="BB2030" s="202"/>
      <c r="BC2030" s="202"/>
      <c r="BD2030" s="202"/>
      <c r="BE2030" s="202"/>
      <c r="BF2030" s="202"/>
      <c r="BG2030" s="202"/>
      <c r="BH2030" s="202"/>
      <c r="BI2030" s="202"/>
      <c r="BJ2030" s="202"/>
      <c r="BK2030" s="202"/>
      <c r="BL2030" s="202"/>
    </row>
    <row r="2031" spans="1:64" ht="12.75" customHeight="1" x14ac:dyDescent="0.2">
      <c r="A2031" s="202"/>
      <c r="B2031" s="202"/>
      <c r="C2031" s="202"/>
      <c r="D2031" s="7"/>
      <c r="E2031" s="202"/>
      <c r="F2031" s="202"/>
      <c r="G2031" s="202"/>
      <c r="H2031" s="202"/>
      <c r="I2031" s="202"/>
      <c r="J2031" s="202"/>
      <c r="K2031" s="202"/>
      <c r="L2031" s="202"/>
      <c r="M2031" s="202"/>
      <c r="N2031" s="202"/>
      <c r="O2031" s="202"/>
      <c r="P2031" s="202"/>
      <c r="Q2031" s="202"/>
      <c r="R2031" s="202"/>
      <c r="S2031" s="202"/>
      <c r="T2031" s="202"/>
      <c r="U2031" s="202"/>
      <c r="V2031" s="202"/>
      <c r="W2031" s="202"/>
      <c r="X2031" s="202"/>
      <c r="Y2031" s="202"/>
      <c r="Z2031" s="202"/>
      <c r="AA2031" s="202"/>
      <c r="AB2031" s="202"/>
      <c r="AC2031" s="202"/>
      <c r="AD2031" s="202"/>
      <c r="AE2031" s="202"/>
      <c r="AF2031" s="202"/>
      <c r="AG2031" s="202"/>
      <c r="AH2031" s="202"/>
      <c r="AI2031" s="202"/>
      <c r="AJ2031" s="202"/>
      <c r="AK2031" s="202"/>
      <c r="AL2031" s="202"/>
      <c r="AM2031" s="202"/>
      <c r="AN2031" s="202"/>
      <c r="AO2031" s="202"/>
      <c r="AP2031" s="202"/>
      <c r="AQ2031" s="202"/>
      <c r="AR2031" s="202"/>
      <c r="AS2031" s="202"/>
      <c r="AT2031" s="202"/>
      <c r="AU2031" s="202"/>
      <c r="AV2031" s="202"/>
      <c r="AW2031" s="202"/>
      <c r="AX2031" s="202"/>
      <c r="AY2031" s="202"/>
      <c r="AZ2031" s="202"/>
      <c r="BA2031" s="202"/>
      <c r="BB2031" s="202"/>
      <c r="BC2031" s="202"/>
      <c r="BD2031" s="202"/>
      <c r="BE2031" s="202"/>
      <c r="BF2031" s="202"/>
      <c r="BG2031" s="202"/>
      <c r="BH2031" s="202"/>
      <c r="BI2031" s="202"/>
      <c r="BJ2031" s="202"/>
      <c r="BK2031" s="202"/>
      <c r="BL2031" s="202"/>
    </row>
    <row r="2032" spans="1:64" ht="12.75" customHeight="1" x14ac:dyDescent="0.2">
      <c r="A2032" s="202"/>
      <c r="B2032" s="202"/>
      <c r="C2032" s="202"/>
      <c r="D2032" s="7"/>
      <c r="E2032" s="202"/>
      <c r="F2032" s="202"/>
      <c r="G2032" s="202"/>
      <c r="H2032" s="202"/>
      <c r="I2032" s="202"/>
      <c r="J2032" s="202"/>
      <c r="K2032" s="202"/>
      <c r="L2032" s="202"/>
      <c r="M2032" s="202"/>
      <c r="N2032" s="202"/>
      <c r="O2032" s="202"/>
      <c r="P2032" s="202"/>
      <c r="Q2032" s="202"/>
      <c r="R2032" s="202"/>
      <c r="S2032" s="202"/>
      <c r="T2032" s="202"/>
      <c r="U2032" s="202"/>
      <c r="V2032" s="202"/>
      <c r="W2032" s="202"/>
      <c r="X2032" s="202"/>
      <c r="Y2032" s="202"/>
      <c r="Z2032" s="202"/>
      <c r="AA2032" s="202"/>
      <c r="AB2032" s="202"/>
      <c r="AC2032" s="202"/>
      <c r="AD2032" s="202"/>
      <c r="AE2032" s="202"/>
      <c r="AF2032" s="202"/>
      <c r="AG2032" s="202"/>
      <c r="AH2032" s="202"/>
      <c r="AI2032" s="202"/>
      <c r="AJ2032" s="202"/>
      <c r="AK2032" s="202"/>
      <c r="AL2032" s="202"/>
      <c r="AM2032" s="202"/>
      <c r="AN2032" s="202"/>
      <c r="AO2032" s="202"/>
      <c r="AP2032" s="202"/>
      <c r="AQ2032" s="202"/>
      <c r="AR2032" s="202"/>
      <c r="AS2032" s="202"/>
      <c r="AT2032" s="202"/>
      <c r="AU2032" s="202"/>
      <c r="AV2032" s="202"/>
      <c r="AW2032" s="202"/>
      <c r="AX2032" s="202"/>
      <c r="AY2032" s="202"/>
      <c r="AZ2032" s="202"/>
      <c r="BA2032" s="202"/>
      <c r="BB2032" s="202"/>
      <c r="BC2032" s="202"/>
      <c r="BD2032" s="202"/>
      <c r="BE2032" s="202"/>
      <c r="BF2032" s="202"/>
      <c r="BG2032" s="202"/>
      <c r="BH2032" s="202"/>
      <c r="BI2032" s="202"/>
      <c r="BJ2032" s="202"/>
      <c r="BK2032" s="202"/>
      <c r="BL2032" s="202"/>
    </row>
    <row r="2033" spans="1:64" ht="12.75" customHeight="1" x14ac:dyDescent="0.2">
      <c r="A2033" s="202"/>
      <c r="B2033" s="202"/>
      <c r="C2033" s="202"/>
      <c r="D2033" s="7"/>
      <c r="E2033" s="202"/>
      <c r="F2033" s="202"/>
      <c r="G2033" s="202"/>
      <c r="H2033" s="202"/>
      <c r="I2033" s="202"/>
      <c r="J2033" s="202"/>
      <c r="K2033" s="202"/>
      <c r="L2033" s="202"/>
      <c r="M2033" s="202"/>
      <c r="N2033" s="202"/>
      <c r="O2033" s="202"/>
      <c r="P2033" s="202"/>
      <c r="Q2033" s="202"/>
      <c r="R2033" s="202"/>
      <c r="S2033" s="202"/>
      <c r="T2033" s="202"/>
      <c r="U2033" s="202"/>
      <c r="V2033" s="202"/>
      <c r="W2033" s="202"/>
      <c r="X2033" s="202"/>
      <c r="Y2033" s="202"/>
      <c r="Z2033" s="202"/>
      <c r="AA2033" s="202"/>
      <c r="AB2033" s="202"/>
      <c r="AC2033" s="202"/>
      <c r="AD2033" s="202"/>
      <c r="AE2033" s="202"/>
      <c r="AF2033" s="202"/>
      <c r="AG2033" s="202"/>
      <c r="AH2033" s="202"/>
      <c r="AI2033" s="202"/>
      <c r="AJ2033" s="202"/>
      <c r="AK2033" s="202"/>
      <c r="AL2033" s="202"/>
      <c r="AM2033" s="202"/>
      <c r="AN2033" s="202"/>
      <c r="AO2033" s="202"/>
      <c r="AP2033" s="202"/>
      <c r="AQ2033" s="202"/>
      <c r="AR2033" s="202"/>
      <c r="AS2033" s="202"/>
      <c r="AT2033" s="202"/>
      <c r="AU2033" s="202"/>
      <c r="AV2033" s="202"/>
      <c r="AW2033" s="202"/>
      <c r="AX2033" s="202"/>
      <c r="AY2033" s="202"/>
      <c r="AZ2033" s="202"/>
      <c r="BA2033" s="202"/>
      <c r="BB2033" s="202"/>
      <c r="BC2033" s="202"/>
      <c r="BD2033" s="202"/>
      <c r="BE2033" s="202"/>
      <c r="BF2033" s="202"/>
      <c r="BG2033" s="202"/>
      <c r="BH2033" s="202"/>
      <c r="BI2033" s="202"/>
      <c r="BJ2033" s="202"/>
      <c r="BK2033" s="202"/>
      <c r="BL2033" s="202"/>
    </row>
    <row r="2034" spans="1:64" ht="12.75" customHeight="1" x14ac:dyDescent="0.2">
      <c r="A2034" s="202"/>
      <c r="B2034" s="202"/>
      <c r="C2034" s="202"/>
      <c r="D2034" s="7"/>
      <c r="E2034" s="202"/>
      <c r="F2034" s="202"/>
      <c r="G2034" s="202"/>
      <c r="H2034" s="202"/>
      <c r="I2034" s="202"/>
      <c r="J2034" s="202"/>
      <c r="K2034" s="202"/>
      <c r="L2034" s="202"/>
      <c r="M2034" s="202"/>
      <c r="N2034" s="202"/>
      <c r="O2034" s="202"/>
      <c r="P2034" s="202"/>
      <c r="Q2034" s="202"/>
      <c r="R2034" s="202"/>
      <c r="S2034" s="202"/>
      <c r="T2034" s="202"/>
      <c r="U2034" s="202"/>
      <c r="V2034" s="202"/>
      <c r="W2034" s="202"/>
      <c r="X2034" s="202"/>
      <c r="Y2034" s="202"/>
      <c r="Z2034" s="202"/>
      <c r="AA2034" s="202"/>
      <c r="AB2034" s="202"/>
      <c r="AC2034" s="202"/>
      <c r="AD2034" s="202"/>
      <c r="AE2034" s="202"/>
      <c r="AF2034" s="202"/>
      <c r="AG2034" s="202"/>
      <c r="AH2034" s="202"/>
      <c r="AI2034" s="202"/>
      <c r="AJ2034" s="202"/>
      <c r="AK2034" s="202"/>
      <c r="AL2034" s="202"/>
      <c r="AM2034" s="202"/>
      <c r="AN2034" s="202"/>
      <c r="AO2034" s="202"/>
      <c r="AP2034" s="202"/>
      <c r="AQ2034" s="202"/>
      <c r="AR2034" s="202"/>
      <c r="AS2034" s="202"/>
      <c r="AT2034" s="202"/>
      <c r="AU2034" s="202"/>
      <c r="AV2034" s="202"/>
      <c r="AW2034" s="202"/>
      <c r="AX2034" s="202"/>
      <c r="AY2034" s="202"/>
      <c r="AZ2034" s="202"/>
      <c r="BA2034" s="202"/>
      <c r="BB2034" s="202"/>
      <c r="BC2034" s="202"/>
      <c r="BD2034" s="202"/>
      <c r="BE2034" s="202"/>
      <c r="BF2034" s="202"/>
      <c r="BG2034" s="202"/>
      <c r="BH2034" s="202"/>
      <c r="BI2034" s="202"/>
      <c r="BJ2034" s="202"/>
      <c r="BK2034" s="202"/>
      <c r="BL2034" s="202"/>
    </row>
    <row r="2035" spans="1:64" ht="12.75" customHeight="1" x14ac:dyDescent="0.2">
      <c r="C2035" s="202"/>
    </row>
    <row r="2036" spans="1:64" ht="12.75" customHeight="1" x14ac:dyDescent="0.2">
      <c r="C2036" s="202"/>
    </row>
    <row r="2037" spans="1:64" ht="12.75" customHeight="1" x14ac:dyDescent="0.2">
      <c r="C2037" s="202"/>
    </row>
    <row r="2038" spans="1:64" ht="12.75" customHeight="1" x14ac:dyDescent="0.2">
      <c r="C2038" s="202"/>
    </row>
    <row r="2039" spans="1:64" ht="12.75" customHeight="1" x14ac:dyDescent="0.2">
      <c r="C2039" s="202"/>
    </row>
    <row r="2040" spans="1:64" ht="12.75" customHeight="1" x14ac:dyDescent="0.2">
      <c r="C2040" s="202"/>
    </row>
    <row r="2041" spans="1:64" ht="12.75" customHeight="1" x14ac:dyDescent="0.2">
      <c r="C2041" s="202"/>
    </row>
    <row r="2042" spans="1:64" ht="12.75" customHeight="1" x14ac:dyDescent="0.2">
      <c r="C2042" s="202"/>
    </row>
    <row r="2043" spans="1:64" ht="12.75" customHeight="1" x14ac:dyDescent="0.2">
      <c r="C2043" s="202"/>
    </row>
    <row r="2044" spans="1:64" ht="12.75" customHeight="1" x14ac:dyDescent="0.2">
      <c r="C2044" s="202"/>
    </row>
    <row r="2045" spans="1:64" ht="12.75" customHeight="1" x14ac:dyDescent="0.2">
      <c r="C2045" s="202"/>
    </row>
    <row r="2046" spans="1:64" ht="12.75" customHeight="1" x14ac:dyDescent="0.2">
      <c r="C2046" s="202"/>
    </row>
    <row r="2047" spans="1:64" ht="12.75" customHeight="1" x14ac:dyDescent="0.2">
      <c r="C2047" s="202"/>
    </row>
    <row r="2048" spans="1:64" ht="12.75" customHeight="1" x14ac:dyDescent="0.2">
      <c r="C2048" s="202"/>
    </row>
    <row r="2049" spans="3:3" ht="12.75" customHeight="1" x14ac:dyDescent="0.2">
      <c r="C2049" s="202"/>
    </row>
    <row r="2050" spans="3:3" ht="12.75" customHeight="1" x14ac:dyDescent="0.2">
      <c r="C2050" s="202"/>
    </row>
    <row r="2051" spans="3:3" ht="12.75" customHeight="1" x14ac:dyDescent="0.2">
      <c r="C2051" s="202"/>
    </row>
    <row r="2052" spans="3:3" ht="12.75" customHeight="1" x14ac:dyDescent="0.2">
      <c r="C2052" s="202"/>
    </row>
    <row r="2053" spans="3:3" ht="12.75" customHeight="1" x14ac:dyDescent="0.2">
      <c r="C2053" s="202"/>
    </row>
    <row r="2054" spans="3:3" ht="12.75" customHeight="1" x14ac:dyDescent="0.2">
      <c r="C2054" s="202"/>
    </row>
    <row r="2055" spans="3:3" ht="12.75" customHeight="1" x14ac:dyDescent="0.2">
      <c r="C2055" s="202"/>
    </row>
    <row r="2056" spans="3:3" ht="12.75" customHeight="1" x14ac:dyDescent="0.2">
      <c r="C2056" s="202"/>
    </row>
    <row r="2057" spans="3:3" ht="12.75" customHeight="1" x14ac:dyDescent="0.2">
      <c r="C2057" s="202"/>
    </row>
    <row r="2058" spans="3:3" ht="12.75" customHeight="1" x14ac:dyDescent="0.2">
      <c r="C2058" s="202"/>
    </row>
    <row r="2059" spans="3:3" ht="12.75" customHeight="1" x14ac:dyDescent="0.2">
      <c r="C2059" s="202"/>
    </row>
    <row r="2060" spans="3:3" ht="12.75" customHeight="1" x14ac:dyDescent="0.2">
      <c r="C2060" s="202"/>
    </row>
    <row r="2061" spans="3:3" ht="12.75" customHeight="1" x14ac:dyDescent="0.2">
      <c r="C2061" s="202"/>
    </row>
    <row r="2062" spans="3:3" ht="12.75" customHeight="1" x14ac:dyDescent="0.2">
      <c r="C2062" s="202"/>
    </row>
    <row r="2063" spans="3:3" ht="12.75" customHeight="1" x14ac:dyDescent="0.2">
      <c r="C2063" s="202"/>
    </row>
    <row r="2064" spans="3:3" ht="12.75" customHeight="1" x14ac:dyDescent="0.2">
      <c r="C2064" s="202"/>
    </row>
    <row r="2065" spans="3:3" ht="12.75" customHeight="1" x14ac:dyDescent="0.2">
      <c r="C2065" s="202"/>
    </row>
    <row r="2066" spans="3:3" ht="12.75" customHeight="1" x14ac:dyDescent="0.2">
      <c r="C2066" s="202"/>
    </row>
    <row r="2067" spans="3:3" ht="12.75" customHeight="1" x14ac:dyDescent="0.2">
      <c r="C2067" s="202"/>
    </row>
    <row r="2068" spans="3:3" ht="12.75" customHeight="1" x14ac:dyDescent="0.2">
      <c r="C2068" s="202"/>
    </row>
    <row r="2069" spans="3:3" ht="12.75" customHeight="1" x14ac:dyDescent="0.2">
      <c r="C2069" s="202"/>
    </row>
    <row r="2070" spans="3:3" ht="12.75" customHeight="1" x14ac:dyDescent="0.2">
      <c r="C2070" s="202"/>
    </row>
    <row r="2071" spans="3:3" ht="12.75" customHeight="1" x14ac:dyDescent="0.2">
      <c r="C2071" s="202"/>
    </row>
    <row r="2072" spans="3:3" ht="12.75" customHeight="1" x14ac:dyDescent="0.2">
      <c r="C2072" s="202"/>
    </row>
    <row r="2073" spans="3:3" ht="12.75" customHeight="1" x14ac:dyDescent="0.2">
      <c r="C2073" s="202"/>
    </row>
    <row r="2074" spans="3:3" ht="12.75" customHeight="1" x14ac:dyDescent="0.2">
      <c r="C2074" s="202"/>
    </row>
    <row r="2075" spans="3:3" ht="12.75" customHeight="1" x14ac:dyDescent="0.2">
      <c r="C2075" s="202"/>
    </row>
    <row r="2076" spans="3:3" ht="12.75" customHeight="1" x14ac:dyDescent="0.2">
      <c r="C2076" s="202"/>
    </row>
    <row r="2077" spans="3:3" ht="12.75" customHeight="1" x14ac:dyDescent="0.2">
      <c r="C2077" s="202"/>
    </row>
    <row r="2078" spans="3:3" ht="12.75" customHeight="1" x14ac:dyDescent="0.2">
      <c r="C2078" s="202"/>
    </row>
    <row r="2079" spans="3:3" ht="12.75" customHeight="1" x14ac:dyDescent="0.2">
      <c r="C2079" s="202"/>
    </row>
    <row r="2080" spans="3:3" ht="12.75" customHeight="1" x14ac:dyDescent="0.2">
      <c r="C2080" s="202"/>
    </row>
    <row r="2081" spans="3:3" ht="12.75" customHeight="1" x14ac:dyDescent="0.2">
      <c r="C2081" s="202"/>
    </row>
    <row r="2082" spans="3:3" ht="12.75" customHeight="1" x14ac:dyDescent="0.2">
      <c r="C2082" s="202"/>
    </row>
    <row r="2083" spans="3:3" ht="12.75" customHeight="1" x14ac:dyDescent="0.2">
      <c r="C2083" s="202"/>
    </row>
    <row r="2084" spans="3:3" ht="12.75" customHeight="1" x14ac:dyDescent="0.2">
      <c r="C2084" s="202"/>
    </row>
    <row r="2085" spans="3:3" ht="12.75" customHeight="1" x14ac:dyDescent="0.2">
      <c r="C2085" s="202"/>
    </row>
    <row r="2086" spans="3:3" ht="12.75" customHeight="1" x14ac:dyDescent="0.2">
      <c r="C2086" s="202"/>
    </row>
    <row r="2087" spans="3:3" ht="12.75" customHeight="1" x14ac:dyDescent="0.2">
      <c r="C2087" s="202"/>
    </row>
    <row r="2088" spans="3:3" ht="12.75" customHeight="1" x14ac:dyDescent="0.2">
      <c r="C2088" s="202"/>
    </row>
    <row r="2089" spans="3:3" ht="12.75" customHeight="1" x14ac:dyDescent="0.2">
      <c r="C2089" s="202"/>
    </row>
    <row r="2090" spans="3:3" ht="12.75" customHeight="1" x14ac:dyDescent="0.2">
      <c r="C2090" s="202"/>
    </row>
    <row r="2091" spans="3:3" ht="12.75" customHeight="1" x14ac:dyDescent="0.2">
      <c r="C2091" s="202"/>
    </row>
    <row r="2092" spans="3:3" ht="12.75" customHeight="1" x14ac:dyDescent="0.2">
      <c r="C2092" s="202"/>
    </row>
    <row r="2093" spans="3:3" ht="12.75" customHeight="1" x14ac:dyDescent="0.2">
      <c r="C2093" s="202"/>
    </row>
    <row r="2094" spans="3:3" ht="12.75" customHeight="1" x14ac:dyDescent="0.2">
      <c r="C2094" s="202"/>
    </row>
    <row r="2095" spans="3:3" ht="12.75" customHeight="1" x14ac:dyDescent="0.2">
      <c r="C2095" s="202"/>
    </row>
    <row r="2096" spans="3:3" ht="12.75" customHeight="1" x14ac:dyDescent="0.2">
      <c r="C2096" s="202"/>
    </row>
    <row r="2097" spans="3:3" ht="12.75" customHeight="1" x14ac:dyDescent="0.2">
      <c r="C2097" s="202"/>
    </row>
    <row r="2098" spans="3:3" ht="12.75" customHeight="1" x14ac:dyDescent="0.2">
      <c r="C2098" s="202"/>
    </row>
    <row r="2099" spans="3:3" ht="12.75" customHeight="1" x14ac:dyDescent="0.2">
      <c r="C2099" s="202"/>
    </row>
    <row r="2100" spans="3:3" ht="12.75" customHeight="1" x14ac:dyDescent="0.2">
      <c r="C2100" s="202"/>
    </row>
    <row r="2101" spans="3:3" ht="12.75" customHeight="1" x14ac:dyDescent="0.2">
      <c r="C2101" s="202"/>
    </row>
    <row r="2102" spans="3:3" ht="12.75" customHeight="1" x14ac:dyDescent="0.2">
      <c r="C2102" s="202"/>
    </row>
    <row r="2103" spans="3:3" ht="12.75" customHeight="1" x14ac:dyDescent="0.2">
      <c r="C2103" s="202"/>
    </row>
    <row r="2104" spans="3:3" ht="12.75" customHeight="1" x14ac:dyDescent="0.2">
      <c r="C2104" s="202"/>
    </row>
    <row r="2105" spans="3:3" ht="12.75" customHeight="1" x14ac:dyDescent="0.2">
      <c r="C2105" s="202"/>
    </row>
    <row r="2106" spans="3:3" ht="12.75" customHeight="1" x14ac:dyDescent="0.2">
      <c r="C2106" s="202"/>
    </row>
    <row r="2107" spans="3:3" ht="12.75" customHeight="1" x14ac:dyDescent="0.2">
      <c r="C2107" s="202"/>
    </row>
    <row r="2108" spans="3:3" ht="12.75" customHeight="1" x14ac:dyDescent="0.2">
      <c r="C2108" s="202"/>
    </row>
    <row r="2109" spans="3:3" ht="12.75" customHeight="1" x14ac:dyDescent="0.2">
      <c r="C2109" s="202"/>
    </row>
    <row r="2110" spans="3:3" ht="12.75" customHeight="1" x14ac:dyDescent="0.2">
      <c r="C2110" s="202"/>
    </row>
    <row r="2111" spans="3:3" ht="12.75" customHeight="1" x14ac:dyDescent="0.2">
      <c r="C2111" s="202"/>
    </row>
    <row r="2112" spans="3:3" ht="12.75" customHeight="1" x14ac:dyDescent="0.2">
      <c r="C2112" s="202"/>
    </row>
    <row r="2113" spans="3:3" ht="12.75" customHeight="1" x14ac:dyDescent="0.2">
      <c r="C2113" s="202"/>
    </row>
    <row r="2114" spans="3:3" ht="12.75" customHeight="1" x14ac:dyDescent="0.2">
      <c r="C2114" s="202"/>
    </row>
    <row r="2115" spans="3:3" ht="12.75" customHeight="1" x14ac:dyDescent="0.2">
      <c r="C2115" s="202"/>
    </row>
    <row r="2116" spans="3:3" ht="12.75" customHeight="1" x14ac:dyDescent="0.2">
      <c r="C2116" s="202"/>
    </row>
    <row r="2117" spans="3:3" ht="12.75" customHeight="1" x14ac:dyDescent="0.2">
      <c r="C2117" s="202"/>
    </row>
    <row r="2118" spans="3:3" ht="12.75" customHeight="1" x14ac:dyDescent="0.2">
      <c r="C2118" s="202"/>
    </row>
    <row r="2119" spans="3:3" ht="12.75" customHeight="1" x14ac:dyDescent="0.2">
      <c r="C2119" s="202"/>
    </row>
    <row r="2120" spans="3:3" ht="12.75" customHeight="1" x14ac:dyDescent="0.2">
      <c r="C2120" s="202"/>
    </row>
    <row r="2121" spans="3:3" ht="12.75" customHeight="1" x14ac:dyDescent="0.2">
      <c r="C2121" s="202"/>
    </row>
    <row r="2122" spans="3:3" ht="12.75" customHeight="1" x14ac:dyDescent="0.2">
      <c r="C2122" s="202"/>
    </row>
    <row r="2123" spans="3:3" ht="12.75" customHeight="1" x14ac:dyDescent="0.2">
      <c r="C2123" s="202"/>
    </row>
    <row r="2124" spans="3:3" ht="12.75" customHeight="1" x14ac:dyDescent="0.2">
      <c r="C2124" s="202"/>
    </row>
    <row r="2125" spans="3:3" ht="12.75" customHeight="1" x14ac:dyDescent="0.2">
      <c r="C2125" s="202"/>
    </row>
    <row r="2126" spans="3:3" ht="12.75" customHeight="1" x14ac:dyDescent="0.2">
      <c r="C2126" s="202"/>
    </row>
    <row r="2127" spans="3:3" ht="12.75" customHeight="1" x14ac:dyDescent="0.2">
      <c r="C2127" s="202"/>
    </row>
    <row r="2128" spans="3:3" ht="12.75" customHeight="1" x14ac:dyDescent="0.2">
      <c r="C2128" s="202"/>
    </row>
    <row r="2129" spans="3:3" ht="12.75" customHeight="1" x14ac:dyDescent="0.2">
      <c r="C2129" s="202"/>
    </row>
    <row r="2130" spans="3:3" ht="12.75" customHeight="1" x14ac:dyDescent="0.2">
      <c r="C2130" s="202"/>
    </row>
    <row r="2131" spans="3:3" ht="12.75" customHeight="1" x14ac:dyDescent="0.2">
      <c r="C2131" s="202"/>
    </row>
    <row r="2132" spans="3:3" ht="12.75" customHeight="1" x14ac:dyDescent="0.2">
      <c r="C2132" s="202"/>
    </row>
    <row r="2133" spans="3:3" ht="12.75" customHeight="1" x14ac:dyDescent="0.2">
      <c r="C2133" s="202"/>
    </row>
    <row r="2134" spans="3:3" ht="12.75" customHeight="1" x14ac:dyDescent="0.2">
      <c r="C2134" s="202"/>
    </row>
    <row r="2135" spans="3:3" ht="12.75" customHeight="1" x14ac:dyDescent="0.2">
      <c r="C2135" s="202"/>
    </row>
    <row r="2136" spans="3:3" ht="12.75" customHeight="1" x14ac:dyDescent="0.2">
      <c r="C2136" s="202"/>
    </row>
    <row r="2137" spans="3:3" ht="12.75" customHeight="1" x14ac:dyDescent="0.2">
      <c r="C2137" s="202"/>
    </row>
    <row r="2138" spans="3:3" ht="12.75" customHeight="1" x14ac:dyDescent="0.2">
      <c r="C2138" s="202"/>
    </row>
    <row r="2139" spans="3:3" ht="12.75" customHeight="1" x14ac:dyDescent="0.2">
      <c r="C2139" s="202"/>
    </row>
    <row r="2140" spans="3:3" ht="12.75" customHeight="1" x14ac:dyDescent="0.2">
      <c r="C2140" s="202"/>
    </row>
    <row r="2141" spans="3:3" ht="12.75" customHeight="1" x14ac:dyDescent="0.2">
      <c r="C2141" s="202"/>
    </row>
    <row r="2142" spans="3:3" ht="12.75" customHeight="1" x14ac:dyDescent="0.2">
      <c r="C2142" s="202"/>
    </row>
    <row r="2143" spans="3:3" ht="12.75" customHeight="1" x14ac:dyDescent="0.2">
      <c r="C2143" s="202"/>
    </row>
    <row r="2144" spans="3:3" ht="12.75" customHeight="1" x14ac:dyDescent="0.2">
      <c r="C2144" s="202"/>
    </row>
    <row r="2145" spans="3:3" ht="12.75" customHeight="1" x14ac:dyDescent="0.2">
      <c r="C2145" s="202"/>
    </row>
    <row r="2146" spans="3:3" ht="12.75" customHeight="1" x14ac:dyDescent="0.2">
      <c r="C2146" s="202"/>
    </row>
    <row r="2147" spans="3:3" ht="12.75" customHeight="1" x14ac:dyDescent="0.2">
      <c r="C2147" s="202"/>
    </row>
    <row r="2148" spans="3:3" ht="12.75" customHeight="1" x14ac:dyDescent="0.2">
      <c r="C2148" s="202"/>
    </row>
    <row r="2149" spans="3:3" ht="12.75" customHeight="1" x14ac:dyDescent="0.2">
      <c r="C2149" s="202"/>
    </row>
    <row r="2150" spans="3:3" ht="12.75" customHeight="1" x14ac:dyDescent="0.2">
      <c r="C2150" s="202"/>
    </row>
    <row r="2151" spans="3:3" ht="12.75" customHeight="1" x14ac:dyDescent="0.2">
      <c r="C2151" s="202"/>
    </row>
    <row r="2152" spans="3:3" ht="12.75" customHeight="1" x14ac:dyDescent="0.2">
      <c r="C2152" s="202"/>
    </row>
    <row r="2153" spans="3:3" ht="12.75" customHeight="1" x14ac:dyDescent="0.2">
      <c r="C2153" s="202"/>
    </row>
    <row r="2154" spans="3:3" ht="12.75" customHeight="1" x14ac:dyDescent="0.2">
      <c r="C2154" s="202"/>
    </row>
    <row r="2155" spans="3:3" ht="12.75" customHeight="1" x14ac:dyDescent="0.2">
      <c r="C2155" s="202"/>
    </row>
    <row r="2156" spans="3:3" ht="12.75" customHeight="1" x14ac:dyDescent="0.2">
      <c r="C2156" s="202"/>
    </row>
    <row r="2157" spans="3:3" ht="12.75" customHeight="1" x14ac:dyDescent="0.2">
      <c r="C2157" s="202"/>
    </row>
    <row r="2158" spans="3:3" ht="12.75" customHeight="1" x14ac:dyDescent="0.2">
      <c r="C2158" s="202"/>
    </row>
    <row r="2159" spans="3:3" ht="12.75" customHeight="1" x14ac:dyDescent="0.2">
      <c r="C2159" s="202"/>
    </row>
    <row r="2160" spans="3:3" ht="12.75" customHeight="1" x14ac:dyDescent="0.2">
      <c r="C2160" s="202"/>
    </row>
    <row r="2161" spans="3:3" ht="12.75" customHeight="1" x14ac:dyDescent="0.2">
      <c r="C2161" s="202"/>
    </row>
    <row r="2162" spans="3:3" ht="12.75" customHeight="1" x14ac:dyDescent="0.2">
      <c r="C2162" s="202"/>
    </row>
    <row r="2163" spans="3:3" ht="12.75" customHeight="1" x14ac:dyDescent="0.2">
      <c r="C2163" s="202"/>
    </row>
    <row r="2164" spans="3:3" ht="12.75" customHeight="1" x14ac:dyDescent="0.2">
      <c r="C2164" s="202"/>
    </row>
    <row r="2165" spans="3:3" ht="12.75" customHeight="1" x14ac:dyDescent="0.2">
      <c r="C2165" s="202"/>
    </row>
    <row r="2166" spans="3:3" ht="12.75" customHeight="1" x14ac:dyDescent="0.2">
      <c r="C2166" s="202"/>
    </row>
    <row r="2167" spans="3:3" ht="12.75" customHeight="1" x14ac:dyDescent="0.2">
      <c r="C2167" s="202"/>
    </row>
    <row r="2168" spans="3:3" ht="12.75" customHeight="1" x14ac:dyDescent="0.2">
      <c r="C2168" s="202"/>
    </row>
    <row r="2169" spans="3:3" ht="12.75" customHeight="1" x14ac:dyDescent="0.2">
      <c r="C2169" s="202"/>
    </row>
    <row r="2170" spans="3:3" ht="12.75" customHeight="1" x14ac:dyDescent="0.2">
      <c r="C2170" s="202"/>
    </row>
    <row r="2171" spans="3:3" ht="12.75" customHeight="1" x14ac:dyDescent="0.2">
      <c r="C2171" s="202"/>
    </row>
    <row r="2172" spans="3:3" ht="12.75" customHeight="1" x14ac:dyDescent="0.2">
      <c r="C2172" s="202"/>
    </row>
    <row r="2173" spans="3:3" ht="12.75" customHeight="1" x14ac:dyDescent="0.2">
      <c r="C2173" s="202"/>
    </row>
    <row r="2174" spans="3:3" ht="12.75" customHeight="1" x14ac:dyDescent="0.2">
      <c r="C2174" s="202"/>
    </row>
    <row r="2175" spans="3:3" ht="12.75" customHeight="1" x14ac:dyDescent="0.2">
      <c r="C2175" s="202"/>
    </row>
    <row r="2176" spans="3:3" ht="12.75" customHeight="1" x14ac:dyDescent="0.2">
      <c r="C2176" s="202"/>
    </row>
    <row r="2177" spans="3:3" ht="12.75" customHeight="1" x14ac:dyDescent="0.2">
      <c r="C2177" s="202"/>
    </row>
    <row r="2178" spans="3:3" ht="12.75" customHeight="1" x14ac:dyDescent="0.2">
      <c r="C2178" s="202"/>
    </row>
    <row r="2179" spans="3:3" ht="12.75" customHeight="1" x14ac:dyDescent="0.2">
      <c r="C2179" s="202"/>
    </row>
    <row r="2180" spans="3:3" ht="12.75" customHeight="1" x14ac:dyDescent="0.2">
      <c r="C2180" s="202"/>
    </row>
    <row r="2181" spans="3:3" ht="12.75" customHeight="1" x14ac:dyDescent="0.2">
      <c r="C2181" s="202"/>
    </row>
    <row r="2182" spans="3:3" ht="12.75" customHeight="1" x14ac:dyDescent="0.2">
      <c r="C2182" s="202"/>
    </row>
    <row r="2183" spans="3:3" ht="12.75" customHeight="1" x14ac:dyDescent="0.2">
      <c r="C2183" s="202"/>
    </row>
    <row r="2184" spans="3:3" ht="12.75" customHeight="1" x14ac:dyDescent="0.2">
      <c r="C2184" s="202"/>
    </row>
    <row r="2185" spans="3:3" ht="12.75" customHeight="1" x14ac:dyDescent="0.2">
      <c r="C2185" s="202"/>
    </row>
    <row r="2186" spans="3:3" ht="12.75" customHeight="1" x14ac:dyDescent="0.2">
      <c r="C2186" s="202"/>
    </row>
    <row r="2187" spans="3:3" ht="12.75" customHeight="1" x14ac:dyDescent="0.2">
      <c r="C2187" s="202"/>
    </row>
  </sheetData>
  <sortState xmlns:xlrd2="http://schemas.microsoft.com/office/spreadsheetml/2017/richdata2" ref="A765:IZ766">
    <sortCondition descending="1" ref="A766"/>
  </sortState>
  <phoneticPr fontId="0" type="noConversion"/>
  <conditionalFormatting sqref="C2188:C65416">
    <cfRule type="duplicateValues" dxfId="609" priority="75248" stopIfTrue="1"/>
    <cfRule type="duplicateValues" dxfId="608" priority="75249" stopIfTrue="1"/>
  </conditionalFormatting>
  <conditionalFormatting sqref="C2188:C65416">
    <cfRule type="duplicateValues" dxfId="607" priority="76110" stopIfTrue="1"/>
  </conditionalFormatting>
  <conditionalFormatting sqref="C1:C2 C5 B3:B4">
    <cfRule type="duplicateValues" dxfId="606" priority="454" stopIfTrue="1"/>
    <cfRule type="duplicateValues" dxfId="605" priority="455" stopIfTrue="1"/>
  </conditionalFormatting>
  <conditionalFormatting sqref="C1:C2 C5 B3:B4">
    <cfRule type="duplicateValues" dxfId="604" priority="453" stopIfTrue="1"/>
  </conditionalFormatting>
  <conditionalFormatting sqref="C77 B75:B76">
    <cfRule type="duplicateValues" dxfId="603" priority="451" stopIfTrue="1"/>
    <cfRule type="duplicateValues" dxfId="602" priority="452" stopIfTrue="1"/>
  </conditionalFormatting>
  <conditionalFormatting sqref="C77 B75:B76">
    <cfRule type="duplicateValues" dxfId="601" priority="450" stopIfTrue="1"/>
  </conditionalFormatting>
  <conditionalFormatting sqref="C146 B144:B145">
    <cfRule type="duplicateValues" dxfId="600" priority="448" stopIfTrue="1"/>
    <cfRule type="duplicateValues" dxfId="599" priority="449" stopIfTrue="1"/>
  </conditionalFormatting>
  <conditionalFormatting sqref="C146 B144:B145">
    <cfRule type="duplicateValues" dxfId="598" priority="447" stopIfTrue="1"/>
  </conditionalFormatting>
  <conditionalFormatting sqref="B216:B217 C218">
    <cfRule type="duplicateValues" dxfId="597" priority="445" stopIfTrue="1"/>
    <cfRule type="duplicateValues" dxfId="596" priority="446" stopIfTrue="1"/>
  </conditionalFormatting>
  <conditionalFormatting sqref="B216:B217 C218">
    <cfRule type="duplicateValues" dxfId="595" priority="444" stopIfTrue="1"/>
  </conditionalFormatting>
  <conditionalFormatting sqref="C289 B287:B288">
    <cfRule type="duplicateValues" dxfId="594" priority="442" stopIfTrue="1"/>
    <cfRule type="duplicateValues" dxfId="593" priority="443" stopIfTrue="1"/>
  </conditionalFormatting>
  <conditionalFormatting sqref="C289 B287:B288">
    <cfRule type="duplicateValues" dxfId="592" priority="441" stopIfTrue="1"/>
  </conditionalFormatting>
  <conditionalFormatting sqref="C360 B358:B359">
    <cfRule type="duplicateValues" dxfId="591" priority="439" stopIfTrue="1"/>
    <cfRule type="duplicateValues" dxfId="590" priority="440" stopIfTrue="1"/>
  </conditionalFormatting>
  <conditionalFormatting sqref="C360 B358:B359">
    <cfRule type="duplicateValues" dxfId="589" priority="438" stopIfTrue="1"/>
  </conditionalFormatting>
  <conditionalFormatting sqref="C431 B429:B430">
    <cfRule type="duplicateValues" dxfId="588" priority="436" stopIfTrue="1"/>
    <cfRule type="duplicateValues" dxfId="587" priority="437" stopIfTrue="1"/>
  </conditionalFormatting>
  <conditionalFormatting sqref="C431 B429:B430">
    <cfRule type="duplicateValues" dxfId="586" priority="435" stopIfTrue="1"/>
  </conditionalFormatting>
  <conditionalFormatting sqref="C502 B500:B501">
    <cfRule type="duplicateValues" dxfId="585" priority="433" stopIfTrue="1"/>
    <cfRule type="duplicateValues" dxfId="584" priority="434" stopIfTrue="1"/>
  </conditionalFormatting>
  <conditionalFormatting sqref="C502 B500:B501">
    <cfRule type="duplicateValues" dxfId="583" priority="432" stopIfTrue="1"/>
  </conditionalFormatting>
  <conditionalFormatting sqref="C574 B572:B573">
    <cfRule type="duplicateValues" dxfId="582" priority="430" stopIfTrue="1"/>
    <cfRule type="duplicateValues" dxfId="581" priority="431" stopIfTrue="1"/>
  </conditionalFormatting>
  <conditionalFormatting sqref="C574 B572:B573">
    <cfRule type="duplicateValues" dxfId="580" priority="429" stopIfTrue="1"/>
  </conditionalFormatting>
  <conditionalFormatting sqref="C646 B644:B645">
    <cfRule type="duplicateValues" dxfId="579" priority="427" stopIfTrue="1"/>
    <cfRule type="duplicateValues" dxfId="578" priority="428" stopIfTrue="1"/>
  </conditionalFormatting>
  <conditionalFormatting sqref="C646 B644:B645">
    <cfRule type="duplicateValues" dxfId="577" priority="426" stopIfTrue="1"/>
  </conditionalFormatting>
  <conditionalFormatting sqref="B716:B717 C718">
    <cfRule type="duplicateValues" dxfId="576" priority="424" stopIfTrue="1"/>
    <cfRule type="duplicateValues" dxfId="575" priority="425" stopIfTrue="1"/>
  </conditionalFormatting>
  <conditionalFormatting sqref="B716:B717 C718">
    <cfRule type="duplicateValues" dxfId="574" priority="423" stopIfTrue="1"/>
  </conditionalFormatting>
  <conditionalFormatting sqref="C785 B783:B784">
    <cfRule type="duplicateValues" dxfId="573" priority="421" stopIfTrue="1"/>
    <cfRule type="duplicateValues" dxfId="572" priority="422" stopIfTrue="1"/>
  </conditionalFormatting>
  <conditionalFormatting sqref="C785 B783:B784">
    <cfRule type="duplicateValues" dxfId="571" priority="420" stopIfTrue="1"/>
  </conditionalFormatting>
  <conditionalFormatting sqref="C857 B855:B856">
    <cfRule type="duplicateValues" dxfId="570" priority="418" stopIfTrue="1"/>
    <cfRule type="duplicateValues" dxfId="569" priority="419" stopIfTrue="1"/>
  </conditionalFormatting>
  <conditionalFormatting sqref="C857 B855:B856">
    <cfRule type="duplicateValues" dxfId="568" priority="417" stopIfTrue="1"/>
  </conditionalFormatting>
  <conditionalFormatting sqref="C929 B927:B928">
    <cfRule type="duplicateValues" dxfId="567" priority="415" stopIfTrue="1"/>
    <cfRule type="duplicateValues" dxfId="566" priority="416" stopIfTrue="1"/>
  </conditionalFormatting>
  <conditionalFormatting sqref="C929 B927:B928">
    <cfRule type="duplicateValues" dxfId="565" priority="414" stopIfTrue="1"/>
  </conditionalFormatting>
  <conditionalFormatting sqref="C1001 B999:B1000">
    <cfRule type="duplicateValues" dxfId="564" priority="412" stopIfTrue="1"/>
    <cfRule type="duplicateValues" dxfId="563" priority="413" stopIfTrue="1"/>
  </conditionalFormatting>
  <conditionalFormatting sqref="C1001 B999:B1000">
    <cfRule type="duplicateValues" dxfId="562" priority="411" stopIfTrue="1"/>
  </conditionalFormatting>
  <conditionalFormatting sqref="C1073 B1071:B1072">
    <cfRule type="duplicateValues" dxfId="561" priority="409" stopIfTrue="1"/>
    <cfRule type="duplicateValues" dxfId="560" priority="410" stopIfTrue="1"/>
  </conditionalFormatting>
  <conditionalFormatting sqref="C1073 B1071:B1072">
    <cfRule type="duplicateValues" dxfId="559" priority="408" stopIfTrue="1"/>
  </conditionalFormatting>
  <conditionalFormatting sqref="C1142 B1140:B1141">
    <cfRule type="duplicateValues" dxfId="558" priority="406" stopIfTrue="1"/>
    <cfRule type="duplicateValues" dxfId="557" priority="407" stopIfTrue="1"/>
  </conditionalFormatting>
  <conditionalFormatting sqref="C1142 B1140:B1141">
    <cfRule type="duplicateValues" dxfId="556" priority="405" stopIfTrue="1"/>
  </conditionalFormatting>
  <conditionalFormatting sqref="B1213:B1214 C1215">
    <cfRule type="duplicateValues" dxfId="555" priority="403" stopIfTrue="1"/>
    <cfRule type="duplicateValues" dxfId="554" priority="404" stopIfTrue="1"/>
  </conditionalFormatting>
  <conditionalFormatting sqref="C1215 B1213:B1214">
    <cfRule type="duplicateValues" dxfId="553" priority="402" stopIfTrue="1"/>
  </conditionalFormatting>
  <conditionalFormatting sqref="B1284:B1285 C1286">
    <cfRule type="duplicateValues" dxfId="552" priority="400" stopIfTrue="1"/>
    <cfRule type="duplicateValues" dxfId="551" priority="401" stopIfTrue="1"/>
  </conditionalFormatting>
  <conditionalFormatting sqref="C1286 B1284:B1285">
    <cfRule type="duplicateValues" dxfId="550" priority="399" stopIfTrue="1"/>
  </conditionalFormatting>
  <conditionalFormatting sqref="B1355:B1356 C1357">
    <cfRule type="duplicateValues" dxfId="549" priority="397" stopIfTrue="1"/>
    <cfRule type="duplicateValues" dxfId="548" priority="398" stopIfTrue="1"/>
  </conditionalFormatting>
  <conditionalFormatting sqref="B1355:B1356 C1357">
    <cfRule type="duplicateValues" dxfId="547" priority="396" stopIfTrue="1"/>
  </conditionalFormatting>
  <conditionalFormatting sqref="C1429 B1427:B1428">
    <cfRule type="duplicateValues" dxfId="546" priority="394" stopIfTrue="1"/>
    <cfRule type="duplicateValues" dxfId="545" priority="395" stopIfTrue="1"/>
  </conditionalFormatting>
  <conditionalFormatting sqref="C1429 B1427:B1428">
    <cfRule type="duplicateValues" dxfId="544" priority="393" stopIfTrue="1"/>
  </conditionalFormatting>
  <conditionalFormatting sqref="C1501 B1499:B1500">
    <cfRule type="duplicateValues" dxfId="543" priority="391" stopIfTrue="1"/>
    <cfRule type="duplicateValues" dxfId="542" priority="392" stopIfTrue="1"/>
  </conditionalFormatting>
  <conditionalFormatting sqref="C1501 B1499:B1500">
    <cfRule type="duplicateValues" dxfId="541" priority="390" stopIfTrue="1"/>
  </conditionalFormatting>
  <conditionalFormatting sqref="B1570:B1571 C1572">
    <cfRule type="duplicateValues" dxfId="540" priority="388" stopIfTrue="1"/>
    <cfRule type="duplicateValues" dxfId="539" priority="389" stopIfTrue="1"/>
  </conditionalFormatting>
  <conditionalFormatting sqref="B1570:B1571 C1572">
    <cfRule type="duplicateValues" dxfId="538" priority="387" stopIfTrue="1"/>
  </conditionalFormatting>
  <conditionalFormatting sqref="B1642:B1643 C1644">
    <cfRule type="duplicateValues" dxfId="537" priority="385" stopIfTrue="1"/>
    <cfRule type="duplicateValues" dxfId="536" priority="386" stopIfTrue="1"/>
  </conditionalFormatting>
  <conditionalFormatting sqref="B1642:B1643 C1644">
    <cfRule type="duplicateValues" dxfId="535" priority="384" stopIfTrue="1"/>
  </conditionalFormatting>
  <conditionalFormatting sqref="B1713:B1714 C1715">
    <cfRule type="duplicateValues" dxfId="534" priority="382" stopIfTrue="1"/>
    <cfRule type="duplicateValues" dxfId="533" priority="383" stopIfTrue="1"/>
  </conditionalFormatting>
  <conditionalFormatting sqref="B1713:B1714 C1715">
    <cfRule type="duplicateValues" dxfId="532" priority="381" stopIfTrue="1"/>
  </conditionalFormatting>
  <conditionalFormatting sqref="B1785:B1786 C1787">
    <cfRule type="duplicateValues" dxfId="531" priority="379" stopIfTrue="1"/>
    <cfRule type="duplicateValues" dxfId="530" priority="380" stopIfTrue="1"/>
  </conditionalFormatting>
  <conditionalFormatting sqref="B1785:B1786 C1787">
    <cfRule type="duplicateValues" dxfId="529" priority="378" stopIfTrue="1"/>
  </conditionalFormatting>
  <conditionalFormatting sqref="C1859 B1857:B1858">
    <cfRule type="duplicateValues" dxfId="528" priority="376" stopIfTrue="1"/>
    <cfRule type="duplicateValues" dxfId="527" priority="377" stopIfTrue="1"/>
  </conditionalFormatting>
  <conditionalFormatting sqref="C1859 B1857:B1858">
    <cfRule type="duplicateValues" dxfId="526" priority="375" stopIfTrue="1"/>
  </conditionalFormatting>
  <conditionalFormatting sqref="C1930 B1928:B1929">
    <cfRule type="duplicateValues" dxfId="525" priority="373" stopIfTrue="1"/>
    <cfRule type="duplicateValues" dxfId="524" priority="374" stopIfTrue="1"/>
  </conditionalFormatting>
  <conditionalFormatting sqref="C1930 B1928:B1929">
    <cfRule type="duplicateValues" dxfId="523" priority="372" stopIfTrue="1"/>
  </conditionalFormatting>
  <conditionalFormatting sqref="C1422">
    <cfRule type="duplicateValues" dxfId="522" priority="370" stopIfTrue="1"/>
    <cfRule type="duplicateValues" dxfId="521" priority="371" stopIfTrue="1"/>
  </conditionalFormatting>
  <conditionalFormatting sqref="C1422">
    <cfRule type="duplicateValues" dxfId="520" priority="369" stopIfTrue="1"/>
  </conditionalFormatting>
  <conditionalFormatting sqref="C922">
    <cfRule type="duplicateValues" dxfId="519" priority="367" stopIfTrue="1"/>
    <cfRule type="duplicateValues" dxfId="518" priority="368" stopIfTrue="1"/>
  </conditionalFormatting>
  <conditionalFormatting sqref="C922">
    <cfRule type="duplicateValues" dxfId="517" priority="366" stopIfTrue="1"/>
  </conditionalFormatting>
  <conditionalFormatting sqref="C703">
    <cfRule type="duplicateValues" dxfId="516" priority="364" stopIfTrue="1"/>
    <cfRule type="duplicateValues" dxfId="515" priority="365" stopIfTrue="1"/>
  </conditionalFormatting>
  <conditionalFormatting sqref="C703">
    <cfRule type="duplicateValues" dxfId="514" priority="363" stopIfTrue="1"/>
  </conditionalFormatting>
  <conditionalFormatting sqref="C601">
    <cfRule type="duplicateValues" dxfId="513" priority="361" stopIfTrue="1"/>
    <cfRule type="duplicateValues" dxfId="512" priority="362" stopIfTrue="1"/>
  </conditionalFormatting>
  <conditionalFormatting sqref="C601">
    <cfRule type="duplicateValues" dxfId="511" priority="360" stopIfTrue="1"/>
  </conditionalFormatting>
  <conditionalFormatting sqref="C471">
    <cfRule type="duplicateValues" dxfId="510" priority="358" stopIfTrue="1"/>
    <cfRule type="duplicateValues" dxfId="509" priority="359" stopIfTrue="1"/>
  </conditionalFormatting>
  <conditionalFormatting sqref="C471">
    <cfRule type="duplicateValues" dxfId="508" priority="357" stopIfTrue="1"/>
  </conditionalFormatting>
  <conditionalFormatting sqref="C970">
    <cfRule type="duplicateValues" dxfId="507" priority="355" stopIfTrue="1"/>
    <cfRule type="duplicateValues" dxfId="506" priority="356" stopIfTrue="1"/>
  </conditionalFormatting>
  <conditionalFormatting sqref="C970">
    <cfRule type="duplicateValues" dxfId="505" priority="354" stopIfTrue="1"/>
  </conditionalFormatting>
  <conditionalFormatting sqref="C1834">
    <cfRule type="duplicateValues" dxfId="504" priority="352" stopIfTrue="1"/>
    <cfRule type="duplicateValues" dxfId="503" priority="353" stopIfTrue="1"/>
  </conditionalFormatting>
  <conditionalFormatting sqref="C1834">
    <cfRule type="duplicateValues" dxfId="502" priority="351" stopIfTrue="1"/>
  </conditionalFormatting>
  <conditionalFormatting sqref="C1884">
    <cfRule type="duplicateValues" dxfId="501" priority="349" stopIfTrue="1"/>
    <cfRule type="duplicateValues" dxfId="500" priority="350" stopIfTrue="1"/>
  </conditionalFormatting>
  <conditionalFormatting sqref="C1884">
    <cfRule type="duplicateValues" dxfId="499" priority="348" stopIfTrue="1"/>
  </conditionalFormatting>
  <conditionalFormatting sqref="C1185">
    <cfRule type="duplicateValues" dxfId="498" priority="346" stopIfTrue="1"/>
    <cfRule type="duplicateValues" dxfId="497" priority="347" stopIfTrue="1"/>
  </conditionalFormatting>
  <conditionalFormatting sqref="C1185">
    <cfRule type="duplicateValues" dxfId="496" priority="345" stopIfTrue="1"/>
  </conditionalFormatting>
  <conditionalFormatting sqref="C1622">
    <cfRule type="duplicateValues" dxfId="495" priority="343" stopIfTrue="1"/>
    <cfRule type="duplicateValues" dxfId="494" priority="344" stopIfTrue="1"/>
  </conditionalFormatting>
  <conditionalFormatting sqref="C1622">
    <cfRule type="duplicateValues" dxfId="493" priority="342" stopIfTrue="1"/>
  </conditionalFormatting>
  <conditionalFormatting sqref="C307">
    <cfRule type="duplicateValues" dxfId="492" priority="340" stopIfTrue="1"/>
    <cfRule type="duplicateValues" dxfId="491" priority="341" stopIfTrue="1"/>
  </conditionalFormatting>
  <conditionalFormatting sqref="C307">
    <cfRule type="duplicateValues" dxfId="490" priority="339" stopIfTrue="1"/>
  </conditionalFormatting>
  <conditionalFormatting sqref="C1605">
    <cfRule type="duplicateValues" dxfId="489" priority="337" stopIfTrue="1"/>
    <cfRule type="duplicateValues" dxfId="488" priority="338" stopIfTrue="1"/>
  </conditionalFormatting>
  <conditionalFormatting sqref="C1605">
    <cfRule type="duplicateValues" dxfId="487" priority="336" stopIfTrue="1"/>
  </conditionalFormatting>
  <conditionalFormatting sqref="C1885">
    <cfRule type="duplicateValues" dxfId="486" priority="334" stopIfTrue="1"/>
    <cfRule type="duplicateValues" dxfId="485" priority="335" stopIfTrue="1"/>
  </conditionalFormatting>
  <conditionalFormatting sqref="C1885">
    <cfRule type="duplicateValues" dxfId="484" priority="333" stopIfTrue="1"/>
  </conditionalFormatting>
  <conditionalFormatting sqref="C1742">
    <cfRule type="duplicateValues" dxfId="483" priority="331" stopIfTrue="1"/>
    <cfRule type="duplicateValues" dxfId="482" priority="332" stopIfTrue="1"/>
  </conditionalFormatting>
  <conditionalFormatting sqref="C1742">
    <cfRule type="duplicateValues" dxfId="481" priority="330" stopIfTrue="1"/>
  </conditionalFormatting>
  <conditionalFormatting sqref="C1132">
    <cfRule type="duplicateValues" dxfId="480" priority="328" stopIfTrue="1"/>
    <cfRule type="duplicateValues" dxfId="479" priority="329" stopIfTrue="1"/>
  </conditionalFormatting>
  <conditionalFormatting sqref="C1132">
    <cfRule type="duplicateValues" dxfId="478" priority="327" stopIfTrue="1"/>
  </conditionalFormatting>
  <conditionalFormatting sqref="C531">
    <cfRule type="duplicateValues" dxfId="477" priority="325" stopIfTrue="1"/>
    <cfRule type="duplicateValues" dxfId="476" priority="326" stopIfTrue="1"/>
  </conditionalFormatting>
  <conditionalFormatting sqref="C531">
    <cfRule type="duplicateValues" dxfId="475" priority="324" stopIfTrue="1"/>
  </conditionalFormatting>
  <conditionalFormatting sqref="C52">
    <cfRule type="duplicateValues" dxfId="474" priority="322" stopIfTrue="1"/>
    <cfRule type="duplicateValues" dxfId="473" priority="323" stopIfTrue="1"/>
  </conditionalFormatting>
  <conditionalFormatting sqref="C52">
    <cfRule type="duplicateValues" dxfId="472" priority="321" stopIfTrue="1"/>
  </conditionalFormatting>
  <conditionalFormatting sqref="C1041">
    <cfRule type="duplicateValues" dxfId="471" priority="319" stopIfTrue="1"/>
    <cfRule type="duplicateValues" dxfId="470" priority="320" stopIfTrue="1"/>
  </conditionalFormatting>
  <conditionalFormatting sqref="C1041">
    <cfRule type="duplicateValues" dxfId="469" priority="318" stopIfTrue="1"/>
  </conditionalFormatting>
  <conditionalFormatting sqref="C1314">
    <cfRule type="duplicateValues" dxfId="468" priority="316" stopIfTrue="1"/>
    <cfRule type="duplicateValues" dxfId="467" priority="317" stopIfTrue="1"/>
  </conditionalFormatting>
  <conditionalFormatting sqref="C1314">
    <cfRule type="duplicateValues" dxfId="466" priority="315" stopIfTrue="1"/>
  </conditionalFormatting>
  <conditionalFormatting sqref="C1531">
    <cfRule type="duplicateValues" dxfId="465" priority="313" stopIfTrue="1"/>
    <cfRule type="duplicateValues" dxfId="464" priority="314" stopIfTrue="1"/>
  </conditionalFormatting>
  <conditionalFormatting sqref="C1531">
    <cfRule type="duplicateValues" dxfId="463" priority="312" stopIfTrue="1"/>
  </conditionalFormatting>
  <conditionalFormatting sqref="C1532">
    <cfRule type="duplicateValues" dxfId="462" priority="310" stopIfTrue="1"/>
    <cfRule type="duplicateValues" dxfId="461" priority="311" stopIfTrue="1"/>
  </conditionalFormatting>
  <conditionalFormatting sqref="C1532">
    <cfRule type="duplicateValues" dxfId="460" priority="309" stopIfTrue="1"/>
  </conditionalFormatting>
  <conditionalFormatting sqref="C980">
    <cfRule type="duplicateValues" dxfId="459" priority="307" stopIfTrue="1"/>
    <cfRule type="duplicateValues" dxfId="458" priority="308" stopIfTrue="1"/>
  </conditionalFormatting>
  <conditionalFormatting sqref="C980">
    <cfRule type="duplicateValues" dxfId="457" priority="306" stopIfTrue="1"/>
  </conditionalFormatting>
  <conditionalFormatting sqref="C1985">
    <cfRule type="duplicateValues" dxfId="456" priority="304" stopIfTrue="1"/>
    <cfRule type="duplicateValues" dxfId="455" priority="305" stopIfTrue="1"/>
  </conditionalFormatting>
  <conditionalFormatting sqref="C1985">
    <cfRule type="duplicateValues" dxfId="454" priority="303" stopIfTrue="1"/>
  </conditionalFormatting>
  <conditionalFormatting sqref="C1582">
    <cfRule type="duplicateValues" dxfId="453" priority="301" stopIfTrue="1"/>
    <cfRule type="duplicateValues" dxfId="452" priority="302" stopIfTrue="1"/>
  </conditionalFormatting>
  <conditionalFormatting sqref="C1582">
    <cfRule type="duplicateValues" dxfId="451" priority="300" stopIfTrue="1"/>
  </conditionalFormatting>
  <conditionalFormatting sqref="C1281">
    <cfRule type="duplicateValues" dxfId="450" priority="298" stopIfTrue="1"/>
    <cfRule type="duplicateValues" dxfId="449" priority="299" stopIfTrue="1"/>
  </conditionalFormatting>
  <conditionalFormatting sqref="C1281">
    <cfRule type="duplicateValues" dxfId="448" priority="297" stopIfTrue="1"/>
  </conditionalFormatting>
  <conditionalFormatting sqref="C212">
    <cfRule type="duplicateValues" dxfId="447" priority="295" stopIfTrue="1"/>
    <cfRule type="duplicateValues" dxfId="446" priority="296" stopIfTrue="1"/>
  </conditionalFormatting>
  <conditionalFormatting sqref="C212">
    <cfRule type="duplicateValues" dxfId="445" priority="294" stopIfTrue="1"/>
  </conditionalFormatting>
  <conditionalFormatting sqref="C282">
    <cfRule type="duplicateValues" dxfId="444" priority="292" stopIfTrue="1"/>
    <cfRule type="duplicateValues" dxfId="443" priority="293" stopIfTrue="1"/>
  </conditionalFormatting>
  <conditionalFormatting sqref="C282">
    <cfRule type="duplicateValues" dxfId="442" priority="291" stopIfTrue="1"/>
  </conditionalFormatting>
  <conditionalFormatting sqref="C1810">
    <cfRule type="duplicateValues" dxfId="441" priority="289" stopIfTrue="1"/>
    <cfRule type="duplicateValues" dxfId="440" priority="290" stopIfTrue="1"/>
  </conditionalFormatting>
  <conditionalFormatting sqref="C1810">
    <cfRule type="duplicateValues" dxfId="439" priority="288" stopIfTrue="1"/>
  </conditionalFormatting>
  <conditionalFormatting sqref="C401">
    <cfRule type="duplicateValues" dxfId="438" priority="286" stopIfTrue="1"/>
    <cfRule type="duplicateValues" dxfId="437" priority="287" stopIfTrue="1"/>
  </conditionalFormatting>
  <conditionalFormatting sqref="C401">
    <cfRule type="duplicateValues" dxfId="436" priority="285" stopIfTrue="1"/>
  </conditionalFormatting>
  <conditionalFormatting sqref="C1103">
    <cfRule type="duplicateValues" dxfId="435" priority="283" stopIfTrue="1"/>
    <cfRule type="duplicateValues" dxfId="434" priority="284" stopIfTrue="1"/>
  </conditionalFormatting>
  <conditionalFormatting sqref="C1103">
    <cfRule type="duplicateValues" dxfId="433" priority="282" stopIfTrue="1"/>
  </conditionalFormatting>
  <conditionalFormatting sqref="C1396">
    <cfRule type="duplicateValues" dxfId="432" priority="280" stopIfTrue="1"/>
    <cfRule type="duplicateValues" dxfId="431" priority="281" stopIfTrue="1"/>
  </conditionalFormatting>
  <conditionalFormatting sqref="C1396">
    <cfRule type="duplicateValues" dxfId="430" priority="279" stopIfTrue="1"/>
  </conditionalFormatting>
  <conditionalFormatting sqref="C622">
    <cfRule type="duplicateValues" dxfId="429" priority="277" stopIfTrue="1"/>
    <cfRule type="duplicateValues" dxfId="428" priority="278" stopIfTrue="1"/>
  </conditionalFormatting>
  <conditionalFormatting sqref="C622">
    <cfRule type="duplicateValues" dxfId="427" priority="276" stopIfTrue="1"/>
  </conditionalFormatting>
  <conditionalFormatting sqref="C702">
    <cfRule type="duplicateValues" dxfId="426" priority="274" stopIfTrue="1"/>
    <cfRule type="duplicateValues" dxfId="425" priority="275" stopIfTrue="1"/>
  </conditionalFormatting>
  <conditionalFormatting sqref="C702">
    <cfRule type="duplicateValues" dxfId="424" priority="273" stopIfTrue="1"/>
  </conditionalFormatting>
  <conditionalFormatting sqref="C864">
    <cfRule type="duplicateValues" dxfId="423" priority="271" stopIfTrue="1"/>
    <cfRule type="duplicateValues" dxfId="422" priority="272" stopIfTrue="1"/>
  </conditionalFormatting>
  <conditionalFormatting sqref="C864">
    <cfRule type="duplicateValues" dxfId="421" priority="270" stopIfTrue="1"/>
  </conditionalFormatting>
  <conditionalFormatting sqref="C1186">
    <cfRule type="duplicateValues" dxfId="420" priority="268" stopIfTrue="1"/>
    <cfRule type="duplicateValues" dxfId="419" priority="269" stopIfTrue="1"/>
  </conditionalFormatting>
  <conditionalFormatting sqref="C1186">
    <cfRule type="duplicateValues" dxfId="418" priority="267" stopIfTrue="1"/>
  </conditionalFormatting>
  <conditionalFormatting sqref="C226">
    <cfRule type="duplicateValues" dxfId="417" priority="265" stopIfTrue="1"/>
    <cfRule type="duplicateValues" dxfId="416" priority="266" stopIfTrue="1"/>
  </conditionalFormatting>
  <conditionalFormatting sqref="C226">
    <cfRule type="duplicateValues" dxfId="415" priority="264" stopIfTrue="1"/>
  </conditionalFormatting>
  <conditionalFormatting sqref="C86">
    <cfRule type="duplicateValues" dxfId="414" priority="262" stopIfTrue="1"/>
    <cfRule type="duplicateValues" dxfId="413" priority="263" stopIfTrue="1"/>
  </conditionalFormatting>
  <conditionalFormatting sqref="C86">
    <cfRule type="duplicateValues" dxfId="412" priority="261" stopIfTrue="1"/>
  </conditionalFormatting>
  <conditionalFormatting sqref="C996">
    <cfRule type="duplicateValues" dxfId="411" priority="259" stopIfTrue="1"/>
    <cfRule type="duplicateValues" dxfId="410" priority="260" stopIfTrue="1"/>
  </conditionalFormatting>
  <conditionalFormatting sqref="C996">
    <cfRule type="duplicateValues" dxfId="409" priority="258" stopIfTrue="1"/>
  </conditionalFormatting>
  <conditionalFormatting sqref="C744">
    <cfRule type="duplicateValues" dxfId="408" priority="256" stopIfTrue="1"/>
    <cfRule type="duplicateValues" dxfId="407" priority="257" stopIfTrue="1"/>
  </conditionalFormatting>
  <conditionalFormatting sqref="C744">
    <cfRule type="duplicateValues" dxfId="406" priority="255" stopIfTrue="1"/>
  </conditionalFormatting>
  <conditionalFormatting sqref="C497">
    <cfRule type="duplicateValues" dxfId="405" priority="253" stopIfTrue="1"/>
    <cfRule type="duplicateValues" dxfId="404" priority="254" stopIfTrue="1"/>
  </conditionalFormatting>
  <conditionalFormatting sqref="C497">
    <cfRule type="duplicateValues" dxfId="403" priority="252" stopIfTrue="1"/>
  </conditionalFormatting>
  <conditionalFormatting sqref="C298">
    <cfRule type="duplicateValues" dxfId="402" priority="250" stopIfTrue="1"/>
    <cfRule type="duplicateValues" dxfId="401" priority="251" stopIfTrue="1"/>
  </conditionalFormatting>
  <conditionalFormatting sqref="C298">
    <cfRule type="duplicateValues" dxfId="400" priority="249" stopIfTrue="1"/>
  </conditionalFormatting>
  <conditionalFormatting sqref="C1718">
    <cfRule type="duplicateValues" dxfId="399" priority="247" stopIfTrue="1"/>
    <cfRule type="duplicateValues" dxfId="398" priority="248" stopIfTrue="1"/>
  </conditionalFormatting>
  <conditionalFormatting sqref="C1718">
    <cfRule type="duplicateValues" dxfId="397" priority="246" stopIfTrue="1"/>
  </conditionalFormatting>
  <conditionalFormatting sqref="C1873">
    <cfRule type="duplicateValues" dxfId="396" priority="244" stopIfTrue="1"/>
    <cfRule type="duplicateValues" dxfId="395" priority="245" stopIfTrue="1"/>
  </conditionalFormatting>
  <conditionalFormatting sqref="C1873">
    <cfRule type="duplicateValues" dxfId="394" priority="243" stopIfTrue="1"/>
  </conditionalFormatting>
  <conditionalFormatting sqref="C567">
    <cfRule type="duplicateValues" dxfId="393" priority="241" stopIfTrue="1"/>
    <cfRule type="duplicateValues" dxfId="392" priority="242" stopIfTrue="1"/>
  </conditionalFormatting>
  <conditionalFormatting sqref="C567">
    <cfRule type="duplicateValues" dxfId="391" priority="240" stopIfTrue="1"/>
  </conditionalFormatting>
  <conditionalFormatting sqref="C815">
    <cfRule type="duplicateValues" dxfId="390" priority="238" stopIfTrue="1"/>
    <cfRule type="duplicateValues" dxfId="389" priority="239" stopIfTrue="1"/>
  </conditionalFormatting>
  <conditionalFormatting sqref="C815">
    <cfRule type="duplicateValues" dxfId="388" priority="237" stopIfTrue="1"/>
  </conditionalFormatting>
  <conditionalFormatting sqref="C29">
    <cfRule type="duplicateValues" dxfId="387" priority="235" stopIfTrue="1"/>
    <cfRule type="duplicateValues" dxfId="386" priority="236" stopIfTrue="1"/>
  </conditionalFormatting>
  <conditionalFormatting sqref="C29">
    <cfRule type="duplicateValues" dxfId="385" priority="234" stopIfTrue="1"/>
  </conditionalFormatting>
  <conditionalFormatting sqref="C1040">
    <cfRule type="duplicateValues" dxfId="384" priority="232" stopIfTrue="1"/>
    <cfRule type="duplicateValues" dxfId="383" priority="233" stopIfTrue="1"/>
  </conditionalFormatting>
  <conditionalFormatting sqref="C1040">
    <cfRule type="duplicateValues" dxfId="382" priority="231" stopIfTrue="1"/>
  </conditionalFormatting>
  <conditionalFormatting sqref="C1300">
    <cfRule type="duplicateValues" dxfId="381" priority="229" stopIfTrue="1"/>
    <cfRule type="duplicateValues" dxfId="380" priority="230" stopIfTrue="1"/>
  </conditionalFormatting>
  <conditionalFormatting sqref="C1300">
    <cfRule type="duplicateValues" dxfId="379" priority="228" stopIfTrue="1"/>
  </conditionalFormatting>
  <conditionalFormatting sqref="C149">
    <cfRule type="duplicateValues" dxfId="378" priority="226" stopIfTrue="1"/>
    <cfRule type="duplicateValues" dxfId="377" priority="227" stopIfTrue="1"/>
  </conditionalFormatting>
  <conditionalFormatting sqref="C149">
    <cfRule type="duplicateValues" dxfId="376" priority="225" stopIfTrue="1"/>
  </conditionalFormatting>
  <conditionalFormatting sqref="C1519">
    <cfRule type="duplicateValues" dxfId="375" priority="223" stopIfTrue="1"/>
    <cfRule type="duplicateValues" dxfId="374" priority="224" stopIfTrue="1"/>
  </conditionalFormatting>
  <conditionalFormatting sqref="C1519">
    <cfRule type="duplicateValues" dxfId="373" priority="222" stopIfTrue="1"/>
  </conditionalFormatting>
  <conditionalFormatting sqref="C1475">
    <cfRule type="duplicateValues" dxfId="372" priority="220" stopIfTrue="1"/>
    <cfRule type="duplicateValues" dxfId="371" priority="221" stopIfTrue="1"/>
  </conditionalFormatting>
  <conditionalFormatting sqref="C1475">
    <cfRule type="duplicateValues" dxfId="370" priority="219" stopIfTrue="1"/>
  </conditionalFormatting>
  <conditionalFormatting sqref="C472">
    <cfRule type="duplicateValues" dxfId="369" priority="217" stopIfTrue="1"/>
    <cfRule type="duplicateValues" dxfId="368" priority="218" stopIfTrue="1"/>
  </conditionalFormatting>
  <conditionalFormatting sqref="C472">
    <cfRule type="duplicateValues" dxfId="367" priority="216" stopIfTrue="1"/>
  </conditionalFormatting>
  <conditionalFormatting sqref="C1243">
    <cfRule type="duplicateValues" dxfId="366" priority="214" stopIfTrue="1"/>
    <cfRule type="duplicateValues" dxfId="365" priority="215" stopIfTrue="1"/>
  </conditionalFormatting>
  <conditionalFormatting sqref="C1243">
    <cfRule type="duplicateValues" dxfId="364" priority="213" stopIfTrue="1"/>
  </conditionalFormatting>
  <conditionalFormatting sqref="C53">
    <cfRule type="duplicateValues" dxfId="363" priority="211" stopIfTrue="1"/>
    <cfRule type="duplicateValues" dxfId="362" priority="212" stopIfTrue="1"/>
  </conditionalFormatting>
  <conditionalFormatting sqref="C53">
    <cfRule type="duplicateValues" dxfId="361" priority="210" stopIfTrue="1"/>
  </conditionalFormatting>
  <conditionalFormatting sqref="C1934">
    <cfRule type="duplicateValues" dxfId="360" priority="208" stopIfTrue="1"/>
    <cfRule type="duplicateValues" dxfId="359" priority="209" stopIfTrue="1"/>
  </conditionalFormatting>
  <conditionalFormatting sqref="C1934">
    <cfRule type="duplicateValues" dxfId="358" priority="207" stopIfTrue="1"/>
  </conditionalFormatting>
  <conditionalFormatting sqref="C1090">
    <cfRule type="duplicateValues" dxfId="357" priority="205" stopIfTrue="1"/>
    <cfRule type="duplicateValues" dxfId="356" priority="206" stopIfTrue="1"/>
  </conditionalFormatting>
  <conditionalFormatting sqref="C1090">
    <cfRule type="duplicateValues" dxfId="355" priority="204" stopIfTrue="1"/>
  </conditionalFormatting>
  <conditionalFormatting sqref="C2009:C2187">
    <cfRule type="duplicateValues" dxfId="354" priority="202" stopIfTrue="1"/>
    <cfRule type="duplicateValues" dxfId="353" priority="203" stopIfTrue="1"/>
  </conditionalFormatting>
  <conditionalFormatting sqref="C2009:C2187">
    <cfRule type="duplicateValues" dxfId="352" priority="201" stopIfTrue="1"/>
  </conditionalFormatting>
  <conditionalFormatting sqref="C375">
    <cfRule type="duplicateValues" dxfId="351" priority="198" stopIfTrue="1"/>
    <cfRule type="duplicateValues" dxfId="350" priority="199" stopIfTrue="1"/>
  </conditionalFormatting>
  <conditionalFormatting sqref="C375">
    <cfRule type="duplicateValues" dxfId="349" priority="197" stopIfTrue="1"/>
  </conditionalFormatting>
  <conditionalFormatting sqref="C1397">
    <cfRule type="duplicateValues" dxfId="348" priority="195" stopIfTrue="1"/>
    <cfRule type="duplicateValues" dxfId="347" priority="196" stopIfTrue="1"/>
  </conditionalFormatting>
  <conditionalFormatting sqref="C1397">
    <cfRule type="duplicateValues" dxfId="346" priority="194" stopIfTrue="1"/>
  </conditionalFormatting>
  <conditionalFormatting sqref="C870">
    <cfRule type="duplicateValues" dxfId="345" priority="192" stopIfTrue="1"/>
    <cfRule type="duplicateValues" dxfId="344" priority="193" stopIfTrue="1"/>
  </conditionalFormatting>
  <conditionalFormatting sqref="C870">
    <cfRule type="duplicateValues" dxfId="343" priority="191" stopIfTrue="1"/>
  </conditionalFormatting>
  <conditionalFormatting sqref="C681">
    <cfRule type="duplicateValues" dxfId="342" priority="189" stopIfTrue="1"/>
    <cfRule type="duplicateValues" dxfId="341" priority="190" stopIfTrue="1"/>
  </conditionalFormatting>
  <conditionalFormatting sqref="C681">
    <cfRule type="duplicateValues" dxfId="340" priority="188" stopIfTrue="1"/>
  </conditionalFormatting>
  <conditionalFormatting sqref="C582">
    <cfRule type="duplicateValues" dxfId="339" priority="186" stopIfTrue="1"/>
    <cfRule type="duplicateValues" dxfId="338" priority="187" stopIfTrue="1"/>
  </conditionalFormatting>
  <conditionalFormatting sqref="C582">
    <cfRule type="duplicateValues" dxfId="337" priority="185" stopIfTrue="1"/>
  </conditionalFormatting>
  <conditionalFormatting sqref="C493">
    <cfRule type="duplicateValues" dxfId="336" priority="183" stopIfTrue="1"/>
    <cfRule type="duplicateValues" dxfId="335" priority="184" stopIfTrue="1"/>
  </conditionalFormatting>
  <conditionalFormatting sqref="C493">
    <cfRule type="duplicateValues" dxfId="334" priority="182" stopIfTrue="1"/>
  </conditionalFormatting>
  <conditionalFormatting sqref="C1701">
    <cfRule type="duplicateValues" dxfId="333" priority="180" stopIfTrue="1"/>
    <cfRule type="duplicateValues" dxfId="332" priority="181" stopIfTrue="1"/>
  </conditionalFormatting>
  <conditionalFormatting sqref="C1701">
    <cfRule type="duplicateValues" dxfId="331" priority="179" stopIfTrue="1"/>
  </conditionalFormatting>
  <conditionalFormatting sqref="C1710">
    <cfRule type="duplicateValues" dxfId="330" priority="177" stopIfTrue="1"/>
    <cfRule type="duplicateValues" dxfId="329" priority="178" stopIfTrue="1"/>
  </conditionalFormatting>
  <conditionalFormatting sqref="C1710">
    <cfRule type="duplicateValues" dxfId="328" priority="176" stopIfTrue="1"/>
  </conditionalFormatting>
  <conditionalFormatting sqref="C1205">
    <cfRule type="duplicateValues" dxfId="327" priority="174" stopIfTrue="1"/>
    <cfRule type="duplicateValues" dxfId="326" priority="175" stopIfTrue="1"/>
  </conditionalFormatting>
  <conditionalFormatting sqref="C1205">
    <cfRule type="duplicateValues" dxfId="325" priority="173" stopIfTrue="1"/>
  </conditionalFormatting>
  <conditionalFormatting sqref="C818">
    <cfRule type="duplicateValues" dxfId="324" priority="171" stopIfTrue="1"/>
    <cfRule type="duplicateValues" dxfId="323" priority="172" stopIfTrue="1"/>
  </conditionalFormatting>
  <conditionalFormatting sqref="C818">
    <cfRule type="duplicateValues" dxfId="322" priority="170" stopIfTrue="1"/>
  </conditionalFormatting>
  <conditionalFormatting sqref="C246">
    <cfRule type="duplicateValues" dxfId="321" priority="168" stopIfTrue="1"/>
    <cfRule type="duplicateValues" dxfId="320" priority="169" stopIfTrue="1"/>
  </conditionalFormatting>
  <conditionalFormatting sqref="C246">
    <cfRule type="duplicateValues" dxfId="319" priority="167" stopIfTrue="1"/>
  </conditionalFormatting>
  <conditionalFormatting sqref="C343">
    <cfRule type="duplicateValues" dxfId="318" priority="165" stopIfTrue="1"/>
    <cfRule type="duplicateValues" dxfId="317" priority="166" stopIfTrue="1"/>
  </conditionalFormatting>
  <conditionalFormatting sqref="C343">
    <cfRule type="duplicateValues" dxfId="316" priority="164" stopIfTrue="1"/>
  </conditionalFormatting>
  <conditionalFormatting sqref="C816">
    <cfRule type="duplicateValues" dxfId="315" priority="162" stopIfTrue="1"/>
    <cfRule type="duplicateValues" dxfId="314" priority="163" stopIfTrue="1"/>
  </conditionalFormatting>
  <conditionalFormatting sqref="C816">
    <cfRule type="duplicateValues" dxfId="313" priority="161" stopIfTrue="1"/>
  </conditionalFormatting>
  <conditionalFormatting sqref="C1743">
    <cfRule type="duplicateValues" dxfId="312" priority="159" stopIfTrue="1"/>
    <cfRule type="duplicateValues" dxfId="311" priority="160" stopIfTrue="1"/>
  </conditionalFormatting>
  <conditionalFormatting sqref="C1743">
    <cfRule type="duplicateValues" dxfId="310" priority="158" stopIfTrue="1"/>
  </conditionalFormatting>
  <conditionalFormatting sqref="C836">
    <cfRule type="duplicateValues" dxfId="309" priority="156" stopIfTrue="1"/>
    <cfRule type="duplicateValues" dxfId="308" priority="157" stopIfTrue="1"/>
  </conditionalFormatting>
  <conditionalFormatting sqref="C836">
    <cfRule type="duplicateValues" dxfId="307" priority="155" stopIfTrue="1"/>
  </conditionalFormatting>
  <conditionalFormatting sqref="C542">
    <cfRule type="duplicateValues" dxfId="306" priority="153" stopIfTrue="1"/>
    <cfRule type="duplicateValues" dxfId="305" priority="154" stopIfTrue="1"/>
  </conditionalFormatting>
  <conditionalFormatting sqref="C542">
    <cfRule type="duplicateValues" dxfId="304" priority="152" stopIfTrue="1"/>
  </conditionalFormatting>
  <conditionalFormatting sqref="C42">
    <cfRule type="duplicateValues" dxfId="303" priority="150" stopIfTrue="1"/>
    <cfRule type="duplicateValues" dxfId="302" priority="151" stopIfTrue="1"/>
  </conditionalFormatting>
  <conditionalFormatting sqref="C42">
    <cfRule type="duplicateValues" dxfId="301" priority="149" stopIfTrue="1"/>
  </conditionalFormatting>
  <conditionalFormatting sqref="C1042">
    <cfRule type="duplicateValues" dxfId="300" priority="147" stopIfTrue="1"/>
    <cfRule type="duplicateValues" dxfId="299" priority="148" stopIfTrue="1"/>
  </conditionalFormatting>
  <conditionalFormatting sqref="C1042">
    <cfRule type="duplicateValues" dxfId="298" priority="146" stopIfTrue="1"/>
  </conditionalFormatting>
  <conditionalFormatting sqref="C1699">
    <cfRule type="duplicateValues" dxfId="297" priority="144" stopIfTrue="1"/>
    <cfRule type="duplicateValues" dxfId="296" priority="145" stopIfTrue="1"/>
  </conditionalFormatting>
  <conditionalFormatting sqref="C1699">
    <cfRule type="duplicateValues" dxfId="295" priority="143" stopIfTrue="1"/>
  </conditionalFormatting>
  <conditionalFormatting sqref="C198">
    <cfRule type="duplicateValues" dxfId="294" priority="141" stopIfTrue="1"/>
    <cfRule type="duplicateValues" dxfId="293" priority="142" stopIfTrue="1"/>
  </conditionalFormatting>
  <conditionalFormatting sqref="C198">
    <cfRule type="duplicateValues" dxfId="292" priority="140" stopIfTrue="1"/>
  </conditionalFormatting>
  <conditionalFormatting sqref="C1561">
    <cfRule type="duplicateValues" dxfId="291" priority="138" stopIfTrue="1"/>
    <cfRule type="duplicateValues" dxfId="290" priority="139" stopIfTrue="1"/>
  </conditionalFormatting>
  <conditionalFormatting sqref="C1561">
    <cfRule type="duplicateValues" dxfId="289" priority="137" stopIfTrue="1"/>
  </conditionalFormatting>
  <conditionalFormatting sqref="C1315">
    <cfRule type="duplicateValues" dxfId="288" priority="135" stopIfTrue="1"/>
    <cfRule type="duplicateValues" dxfId="287" priority="136" stopIfTrue="1"/>
  </conditionalFormatting>
  <conditionalFormatting sqref="C1315">
    <cfRule type="duplicateValues" dxfId="286" priority="134" stopIfTrue="1"/>
  </conditionalFormatting>
  <conditionalFormatting sqref="C1652">
    <cfRule type="duplicateValues" dxfId="285" priority="132" stopIfTrue="1"/>
    <cfRule type="duplicateValues" dxfId="284" priority="133" stopIfTrue="1"/>
  </conditionalFormatting>
  <conditionalFormatting sqref="C1652">
    <cfRule type="duplicateValues" dxfId="283" priority="131" stopIfTrue="1"/>
  </conditionalFormatting>
  <conditionalFormatting sqref="C1455">
    <cfRule type="duplicateValues" dxfId="282" priority="126" stopIfTrue="1"/>
    <cfRule type="duplicateValues" dxfId="281" priority="127" stopIfTrue="1"/>
  </conditionalFormatting>
  <conditionalFormatting sqref="C1455">
    <cfRule type="duplicateValues" dxfId="280" priority="125" stopIfTrue="1"/>
  </conditionalFormatting>
  <conditionalFormatting sqref="C747">
    <cfRule type="duplicateValues" dxfId="279" priority="123" stopIfTrue="1"/>
    <cfRule type="duplicateValues" dxfId="278" priority="124" stopIfTrue="1"/>
  </conditionalFormatting>
  <conditionalFormatting sqref="C747">
    <cfRule type="duplicateValues" dxfId="277" priority="122" stopIfTrue="1"/>
  </conditionalFormatting>
  <conditionalFormatting sqref="C1939">
    <cfRule type="duplicateValues" dxfId="276" priority="120" stopIfTrue="1"/>
    <cfRule type="duplicateValues" dxfId="275" priority="121" stopIfTrue="1"/>
  </conditionalFormatting>
  <conditionalFormatting sqref="C1939">
    <cfRule type="duplicateValues" dxfId="274" priority="119" stopIfTrue="1"/>
  </conditionalFormatting>
  <conditionalFormatting sqref="C1866">
    <cfRule type="duplicateValues" dxfId="273" priority="117" stopIfTrue="1"/>
    <cfRule type="duplicateValues" dxfId="272" priority="118" stopIfTrue="1"/>
  </conditionalFormatting>
  <conditionalFormatting sqref="C1866">
    <cfRule type="duplicateValues" dxfId="271" priority="116" stopIfTrue="1"/>
  </conditionalFormatting>
  <conditionalFormatting sqref="C1106 C1094">
    <cfRule type="duplicateValues" dxfId="270" priority="76324"/>
  </conditionalFormatting>
  <conditionalFormatting sqref="C1135">
    <cfRule type="duplicateValues" dxfId="269" priority="114"/>
  </conditionalFormatting>
  <conditionalFormatting sqref="C492">
    <cfRule type="duplicateValues" dxfId="268" priority="113"/>
  </conditionalFormatting>
  <conditionalFormatting sqref="C707">
    <cfRule type="duplicateValues" dxfId="267" priority="111" stopIfTrue="1"/>
    <cfRule type="duplicateValues" dxfId="266" priority="112" stopIfTrue="1"/>
  </conditionalFormatting>
  <conditionalFormatting sqref="C707">
    <cfRule type="duplicateValues" dxfId="265" priority="110" stopIfTrue="1"/>
  </conditionalFormatting>
  <conditionalFormatting sqref="C1171">
    <cfRule type="duplicateValues" dxfId="264" priority="109"/>
  </conditionalFormatting>
  <conditionalFormatting sqref="C778">
    <cfRule type="duplicateValues" dxfId="263" priority="107" stopIfTrue="1"/>
    <cfRule type="duplicateValues" dxfId="262" priority="108" stopIfTrue="1"/>
  </conditionalFormatting>
  <conditionalFormatting sqref="C778">
    <cfRule type="duplicateValues" dxfId="261" priority="106" stopIfTrue="1"/>
  </conditionalFormatting>
  <conditionalFormatting sqref="C434">
    <cfRule type="duplicateValues" dxfId="260" priority="105"/>
  </conditionalFormatting>
  <conditionalFormatting sqref="C413">
    <cfRule type="duplicateValues" dxfId="259" priority="103" stopIfTrue="1"/>
    <cfRule type="duplicateValues" dxfId="258" priority="104" stopIfTrue="1"/>
  </conditionalFormatting>
  <conditionalFormatting sqref="C413">
    <cfRule type="duplicateValues" dxfId="257" priority="102" stopIfTrue="1"/>
  </conditionalFormatting>
  <conditionalFormatting sqref="C332">
    <cfRule type="duplicateValues" dxfId="256" priority="100" stopIfTrue="1"/>
    <cfRule type="duplicateValues" dxfId="255" priority="101" stopIfTrue="1"/>
  </conditionalFormatting>
  <conditionalFormatting sqref="C332">
    <cfRule type="duplicateValues" dxfId="254" priority="99" stopIfTrue="1"/>
  </conditionalFormatting>
  <conditionalFormatting sqref="C1781">
    <cfRule type="duplicateValues" dxfId="253" priority="98"/>
  </conditionalFormatting>
  <conditionalFormatting sqref="C1875">
    <cfRule type="duplicateValues" dxfId="252" priority="97"/>
  </conditionalFormatting>
  <conditionalFormatting sqref="C805">
    <cfRule type="duplicateValues" dxfId="251" priority="95" stopIfTrue="1"/>
    <cfRule type="duplicateValues" dxfId="250" priority="96" stopIfTrue="1"/>
  </conditionalFormatting>
  <conditionalFormatting sqref="C805">
    <cfRule type="duplicateValues" dxfId="249" priority="94" stopIfTrue="1"/>
  </conditionalFormatting>
  <conditionalFormatting sqref="C505">
    <cfRule type="duplicateValues" dxfId="248" priority="93"/>
  </conditionalFormatting>
  <conditionalFormatting sqref="C68">
    <cfRule type="duplicateValues" dxfId="247" priority="91" stopIfTrue="1"/>
    <cfRule type="duplicateValues" dxfId="246" priority="92" stopIfTrue="1"/>
  </conditionalFormatting>
  <conditionalFormatting sqref="C68">
    <cfRule type="duplicateValues" dxfId="245" priority="90" stopIfTrue="1"/>
  </conditionalFormatting>
  <conditionalFormatting sqref="C1067">
    <cfRule type="duplicateValues" dxfId="244" priority="88" stopIfTrue="1"/>
    <cfRule type="duplicateValues" dxfId="243" priority="89" stopIfTrue="1"/>
  </conditionalFormatting>
  <conditionalFormatting sqref="C1067">
    <cfRule type="duplicateValues" dxfId="242" priority="87" stopIfTrue="1"/>
  </conditionalFormatting>
  <conditionalFormatting sqref="C1790">
    <cfRule type="duplicateValues" dxfId="241" priority="85" stopIfTrue="1"/>
    <cfRule type="duplicateValues" dxfId="240" priority="86" stopIfTrue="1"/>
  </conditionalFormatting>
  <conditionalFormatting sqref="C1790">
    <cfRule type="duplicateValues" dxfId="239" priority="84" stopIfTrue="1"/>
  </conditionalFormatting>
  <conditionalFormatting sqref="C1289">
    <cfRule type="duplicateValues" dxfId="238" priority="83"/>
  </conditionalFormatting>
  <conditionalFormatting sqref="C1493">
    <cfRule type="duplicateValues" dxfId="237" priority="81" stopIfTrue="1"/>
    <cfRule type="duplicateValues" dxfId="236" priority="82" stopIfTrue="1"/>
  </conditionalFormatting>
  <conditionalFormatting sqref="C1493">
    <cfRule type="duplicateValues" dxfId="235" priority="80" stopIfTrue="1"/>
  </conditionalFormatting>
  <conditionalFormatting sqref="C1957">
    <cfRule type="duplicateValues" dxfId="234" priority="79"/>
  </conditionalFormatting>
  <conditionalFormatting sqref="C1700">
    <cfRule type="duplicateValues" dxfId="233" priority="77" stopIfTrue="1"/>
    <cfRule type="duplicateValues" dxfId="232" priority="78" stopIfTrue="1"/>
  </conditionalFormatting>
  <conditionalFormatting sqref="C1700">
    <cfRule type="duplicateValues" dxfId="231" priority="76" stopIfTrue="1"/>
  </conditionalFormatting>
  <conditionalFormatting sqref="C1229">
    <cfRule type="duplicateValues" dxfId="230" priority="75"/>
  </conditionalFormatting>
  <conditionalFormatting sqref="C663">
    <cfRule type="duplicateValues" dxfId="229" priority="73" stopIfTrue="1"/>
    <cfRule type="duplicateValues" dxfId="228" priority="74" stopIfTrue="1"/>
  </conditionalFormatting>
  <conditionalFormatting sqref="C663">
    <cfRule type="duplicateValues" dxfId="227" priority="72" stopIfTrue="1"/>
  </conditionalFormatting>
  <conditionalFormatting sqref="C460">
    <cfRule type="duplicateValues" dxfId="226" priority="71"/>
  </conditionalFormatting>
  <conditionalFormatting sqref="C376">
    <cfRule type="duplicateValues" dxfId="225" priority="69" stopIfTrue="1"/>
    <cfRule type="duplicateValues" dxfId="224" priority="70" stopIfTrue="1"/>
  </conditionalFormatting>
  <conditionalFormatting sqref="C376">
    <cfRule type="duplicateValues" dxfId="223" priority="68" stopIfTrue="1"/>
  </conditionalFormatting>
  <conditionalFormatting sqref="C1744">
    <cfRule type="duplicateValues" dxfId="222" priority="67"/>
  </conditionalFormatting>
  <conditionalFormatting sqref="C1908">
    <cfRule type="duplicateValues" dxfId="221" priority="65" stopIfTrue="1"/>
    <cfRule type="duplicateValues" dxfId="220" priority="66" stopIfTrue="1"/>
  </conditionalFormatting>
  <conditionalFormatting sqref="C1908">
    <cfRule type="duplicateValues" dxfId="219" priority="64" stopIfTrue="1"/>
  </conditionalFormatting>
  <conditionalFormatting sqref="C518">
    <cfRule type="duplicateValues" dxfId="218" priority="62" stopIfTrue="1"/>
    <cfRule type="duplicateValues" dxfId="217" priority="63" stopIfTrue="1"/>
  </conditionalFormatting>
  <conditionalFormatting sqref="C518">
    <cfRule type="duplicateValues" dxfId="216" priority="61" stopIfTrue="1"/>
  </conditionalFormatting>
  <conditionalFormatting sqref="C1052">
    <cfRule type="duplicateValues" dxfId="215" priority="59" stopIfTrue="1"/>
    <cfRule type="duplicateValues" dxfId="214" priority="60" stopIfTrue="1"/>
  </conditionalFormatting>
  <conditionalFormatting sqref="C1052">
    <cfRule type="duplicateValues" dxfId="213" priority="58" stopIfTrue="1"/>
  </conditionalFormatting>
  <conditionalFormatting sqref="C1335">
    <cfRule type="duplicateValues" dxfId="212" priority="57"/>
  </conditionalFormatting>
  <conditionalFormatting sqref="C1977">
    <cfRule type="duplicateValues" dxfId="211" priority="55" stopIfTrue="1"/>
    <cfRule type="duplicateValues" dxfId="210" priority="56" stopIfTrue="1"/>
  </conditionalFormatting>
  <conditionalFormatting sqref="C1977">
    <cfRule type="duplicateValues" dxfId="209" priority="54" stopIfTrue="1"/>
  </conditionalFormatting>
  <conditionalFormatting sqref="C1703">
    <cfRule type="duplicateValues" dxfId="208" priority="52" stopIfTrue="1"/>
    <cfRule type="duplicateValues" dxfId="207" priority="53" stopIfTrue="1"/>
  </conditionalFormatting>
  <conditionalFormatting sqref="C1703">
    <cfRule type="duplicateValues" dxfId="206" priority="51" stopIfTrue="1"/>
  </conditionalFormatting>
  <conditionalFormatting sqref="C1245">
    <cfRule type="duplicateValues" dxfId="205" priority="50"/>
  </conditionalFormatting>
  <conditionalFormatting sqref="C673">
    <cfRule type="duplicateValues" dxfId="204" priority="49"/>
  </conditionalFormatting>
  <conditionalFormatting sqref="C363">
    <cfRule type="duplicateValues" dxfId="203" priority="47" stopIfTrue="1"/>
    <cfRule type="duplicateValues" dxfId="202" priority="48" stopIfTrue="1"/>
  </conditionalFormatting>
  <conditionalFormatting sqref="C363">
    <cfRule type="duplicateValues" dxfId="201" priority="46" stopIfTrue="1"/>
  </conditionalFormatting>
  <conditionalFormatting sqref="C1766">
    <cfRule type="duplicateValues" dxfId="200" priority="45"/>
  </conditionalFormatting>
  <conditionalFormatting sqref="C1745">
    <cfRule type="duplicateValues" dxfId="199" priority="44"/>
  </conditionalFormatting>
  <conditionalFormatting sqref="C1756">
    <cfRule type="duplicateValues" dxfId="198" priority="43"/>
  </conditionalFormatting>
  <conditionalFormatting sqref="C1898">
    <cfRule type="duplicateValues" dxfId="197" priority="42"/>
  </conditionalFormatting>
  <conditionalFormatting sqref="C1915">
    <cfRule type="duplicateValues" dxfId="196" priority="40" stopIfTrue="1"/>
    <cfRule type="duplicateValues" dxfId="195" priority="41" stopIfTrue="1"/>
  </conditionalFormatting>
  <conditionalFormatting sqref="C1915">
    <cfRule type="duplicateValues" dxfId="194" priority="39" stopIfTrue="1"/>
  </conditionalFormatting>
  <conditionalFormatting sqref="C1916">
    <cfRule type="duplicateValues" dxfId="193" priority="37" stopIfTrue="1"/>
    <cfRule type="duplicateValues" dxfId="192" priority="38" stopIfTrue="1"/>
  </conditionalFormatting>
  <conditionalFormatting sqref="C1916">
    <cfRule type="duplicateValues" dxfId="191" priority="36" stopIfTrue="1"/>
  </conditionalFormatting>
  <conditionalFormatting sqref="C1917">
    <cfRule type="duplicateValues" dxfId="190" priority="34" stopIfTrue="1"/>
    <cfRule type="duplicateValues" dxfId="189" priority="35" stopIfTrue="1"/>
  </conditionalFormatting>
  <conditionalFormatting sqref="C1917">
    <cfRule type="duplicateValues" dxfId="188" priority="33" stopIfTrue="1"/>
  </conditionalFormatting>
  <conditionalFormatting sqref="C551">
    <cfRule type="duplicateValues" dxfId="187" priority="31" stopIfTrue="1"/>
    <cfRule type="duplicateValues" dxfId="186" priority="32" stopIfTrue="1"/>
  </conditionalFormatting>
  <conditionalFormatting sqref="C551">
    <cfRule type="duplicateValues" dxfId="185" priority="30" stopIfTrue="1"/>
  </conditionalFormatting>
  <conditionalFormatting sqref="C552">
    <cfRule type="duplicateValues" dxfId="184" priority="29"/>
  </conditionalFormatting>
  <conditionalFormatting sqref="C1850">
    <cfRule type="duplicateValues" dxfId="183" priority="27" stopIfTrue="1"/>
    <cfRule type="duplicateValues" dxfId="182" priority="28" stopIfTrue="1"/>
  </conditionalFormatting>
  <conditionalFormatting sqref="C1850">
    <cfRule type="duplicateValues" dxfId="181" priority="26" stopIfTrue="1"/>
  </conditionalFormatting>
  <conditionalFormatting sqref="C425">
    <cfRule type="duplicateValues" dxfId="180" priority="24" stopIfTrue="1"/>
    <cfRule type="duplicateValues" dxfId="179" priority="25" stopIfTrue="1"/>
  </conditionalFormatting>
  <conditionalFormatting sqref="C425">
    <cfRule type="duplicateValues" dxfId="178" priority="23" stopIfTrue="1"/>
  </conditionalFormatting>
  <conditionalFormatting sqref="C1986">
    <cfRule type="duplicateValues" dxfId="177" priority="21" stopIfTrue="1"/>
    <cfRule type="duplicateValues" dxfId="176" priority="22" stopIfTrue="1"/>
  </conditionalFormatting>
  <conditionalFormatting sqref="C1986">
    <cfRule type="duplicateValues" dxfId="175" priority="20" stopIfTrue="1"/>
  </conditionalFormatting>
  <conditionalFormatting sqref="C725">
    <cfRule type="duplicateValues" dxfId="174" priority="19"/>
  </conditionalFormatting>
  <conditionalFormatting sqref="C1968">
    <cfRule type="duplicateValues" dxfId="173" priority="18"/>
  </conditionalFormatting>
  <conditionalFormatting sqref="C1256">
    <cfRule type="duplicateValues" dxfId="172" priority="16" stopIfTrue="1"/>
    <cfRule type="duplicateValues" dxfId="171" priority="17" stopIfTrue="1"/>
  </conditionalFormatting>
  <conditionalFormatting sqref="C1256">
    <cfRule type="duplicateValues" dxfId="170" priority="15" stopIfTrue="1"/>
  </conditionalFormatting>
  <conditionalFormatting sqref="C1262">
    <cfRule type="duplicateValues" dxfId="169" priority="14"/>
  </conditionalFormatting>
  <conditionalFormatting sqref="C1263">
    <cfRule type="duplicateValues" dxfId="168" priority="12" stopIfTrue="1"/>
    <cfRule type="duplicateValues" dxfId="167" priority="13" stopIfTrue="1"/>
  </conditionalFormatting>
  <conditionalFormatting sqref="C1263">
    <cfRule type="duplicateValues" dxfId="166" priority="11" stopIfTrue="1"/>
  </conditionalFormatting>
  <conditionalFormatting sqref="C1270">
    <cfRule type="duplicateValues" dxfId="165" priority="9" stopIfTrue="1"/>
    <cfRule type="duplicateValues" dxfId="164" priority="10" stopIfTrue="1"/>
  </conditionalFormatting>
  <conditionalFormatting sqref="C1270">
    <cfRule type="duplicateValues" dxfId="163" priority="8" stopIfTrue="1"/>
  </conditionalFormatting>
  <conditionalFormatting sqref="C1271">
    <cfRule type="duplicateValues" dxfId="162" priority="6" stopIfTrue="1"/>
    <cfRule type="duplicateValues" dxfId="161" priority="7" stopIfTrue="1"/>
  </conditionalFormatting>
  <conditionalFormatting sqref="C1271">
    <cfRule type="duplicateValues" dxfId="160" priority="5" stopIfTrue="1"/>
  </conditionalFormatting>
  <conditionalFormatting sqref="C1978:C1985 C1940:C1956 C1:C41 C819:C835 C1095:C1105 C1107:C1134 C1562:C1651 C247:C331 C748:C777 C837:C869 C817 C1316:C1334 C1336:C1396 C543:C550 C682:C706 C583:C662 C1136:C1170 C43:C67 C344:C362 C199:C245 C494:C504 C1206:C1228 C1398:C1454 C1043:C1051 C708:C724 C1172:C1204 C435:C459 C414:C424 C333:C342 C1782:C1789 C1876:C1897 C1899:C1907 C779:C804 C806:C815 C506:C517 C69:C197 C1068:C1093 C1290:C1314 C1494:C1560 C1456:C1492 C1958:C1967 C1702 C1230:C1244 C664:C672 C461:C491 C1711:C1742 C1867:C1874 C519:C541 C1053:C1066 C871:C1041 C1791:C1849 C1704:C1709 C1653:C1698 C1246:C1253 C674:C680 C364:C374 C377:C412 C1767:C1780 C1757:C1765 C1746:C1755 C1909:C1914 C1918:C1938 C553:C581 C1851:C1865 C426:C433 C1987:C1048576 C726:C746 C1969:C1976 C1257:C1261 C1280:C1288 C1264:C1269 C1272:C1278 C1255">
    <cfRule type="duplicateValues" dxfId="159" priority="76339"/>
  </conditionalFormatting>
  <conditionalFormatting sqref="C1254">
    <cfRule type="duplicateValues" dxfId="158" priority="2" stopIfTrue="1"/>
    <cfRule type="duplicateValues" dxfId="157" priority="3" stopIfTrue="1"/>
  </conditionalFormatting>
  <conditionalFormatting sqref="C1254">
    <cfRule type="duplicateValues" dxfId="156" priority="1" stopIfTrue="1"/>
  </conditionalFormatting>
  <pageMargins left="0.75" right="0.75" top="1" bottom="1" header="0.5" footer="0.5"/>
  <pageSetup orientation="portrait" horizontalDpi="200" verticalDpi="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CE66D-387A-4370-9F4D-5CA5489A2FE2}">
  <sheetPr codeName="Sheet2"/>
  <dimension ref="A1:IZ890"/>
  <sheetViews>
    <sheetView topLeftCell="A323" workbookViewId="0">
      <selection activeCell="A359" sqref="A359:XFD359"/>
    </sheetView>
  </sheetViews>
  <sheetFormatPr defaultColWidth="8.85546875" defaultRowHeight="12.75" customHeight="1" x14ac:dyDescent="0.2"/>
  <cols>
    <col min="1" max="1" width="11.85546875" style="27" customWidth="1"/>
    <col min="2" max="2" width="8.85546875" style="27"/>
    <col min="3" max="3" width="24" style="27" customWidth="1"/>
    <col min="4" max="4" width="12.85546875" style="232" customWidth="1"/>
    <col min="5" max="6" width="12.5703125" style="100" customWidth="1"/>
    <col min="7" max="7" width="15.140625" style="76" bestFit="1" customWidth="1"/>
    <col min="8" max="93" width="8.85546875" style="27"/>
    <col min="94" max="94" width="24" style="27" customWidth="1"/>
    <col min="95" max="97" width="8.85546875" style="27"/>
    <col min="98" max="98" width="12" style="27" customWidth="1"/>
    <col min="99" max="99" width="15.42578125" style="27" customWidth="1"/>
    <col min="100" max="16384" width="8.85546875" style="27"/>
  </cols>
  <sheetData>
    <row r="1" spans="1:7" ht="12.75" customHeight="1" x14ac:dyDescent="0.2">
      <c r="A1" s="10" t="s">
        <v>4710</v>
      </c>
      <c r="B1" s="10" t="s">
        <v>4037</v>
      </c>
      <c r="C1" s="202" t="s">
        <v>4036</v>
      </c>
      <c r="D1" s="221" t="s">
        <v>4507</v>
      </c>
      <c r="E1" s="5" t="s">
        <v>4508</v>
      </c>
      <c r="F1" s="5" t="s">
        <v>1304</v>
      </c>
      <c r="G1" s="201" t="s">
        <v>4488</v>
      </c>
    </row>
    <row r="2" spans="1:7" ht="12.75" customHeight="1" x14ac:dyDescent="0.2">
      <c r="A2" s="10" t="s">
        <v>64</v>
      </c>
      <c r="B2" s="10" t="s">
        <v>4245</v>
      </c>
      <c r="C2" s="202" t="s">
        <v>4255</v>
      </c>
      <c r="D2" s="221">
        <v>35005</v>
      </c>
      <c r="E2" s="5" t="s">
        <v>3439</v>
      </c>
      <c r="F2" s="5"/>
      <c r="G2" s="201" t="s">
        <v>4733</v>
      </c>
    </row>
    <row r="3" spans="1:7" ht="12.75" customHeight="1" x14ac:dyDescent="0.2">
      <c r="A3" s="10" t="s">
        <v>331</v>
      </c>
      <c r="B3" s="10" t="s">
        <v>4221</v>
      </c>
      <c r="C3" s="202" t="s">
        <v>4229</v>
      </c>
      <c r="D3" s="221">
        <v>35354</v>
      </c>
      <c r="E3" s="5" t="s">
        <v>4513</v>
      </c>
      <c r="F3" s="5"/>
      <c r="G3" s="201" t="s">
        <v>4714</v>
      </c>
    </row>
    <row r="4" spans="1:7" ht="12.75" customHeight="1" x14ac:dyDescent="0.2">
      <c r="A4" s="10" t="s">
        <v>4407</v>
      </c>
      <c r="B4" s="10" t="s">
        <v>4397</v>
      </c>
      <c r="C4" s="202" t="s">
        <v>4408</v>
      </c>
      <c r="D4" s="221">
        <v>35677</v>
      </c>
      <c r="E4" s="5" t="s">
        <v>4513</v>
      </c>
      <c r="F4" s="5"/>
      <c r="G4" s="201" t="s">
        <v>4959</v>
      </c>
    </row>
    <row r="5" spans="1:7" ht="12.75" customHeight="1" x14ac:dyDescent="0.2">
      <c r="A5" s="10" t="s">
        <v>364</v>
      </c>
      <c r="B5" s="10" t="s">
        <v>4192</v>
      </c>
      <c r="C5" s="202" t="s">
        <v>3479</v>
      </c>
      <c r="D5" s="221">
        <v>33984</v>
      </c>
      <c r="E5" s="5" t="s">
        <v>1575</v>
      </c>
      <c r="F5" s="5"/>
      <c r="G5" s="201" t="s">
        <v>4738</v>
      </c>
    </row>
    <row r="6" spans="1:7" ht="12.75" customHeight="1" x14ac:dyDescent="0.2">
      <c r="A6" s="10" t="s">
        <v>283</v>
      </c>
      <c r="B6" s="10" t="s">
        <v>4053</v>
      </c>
      <c r="C6" s="202" t="s">
        <v>4060</v>
      </c>
      <c r="D6" s="221">
        <v>35224</v>
      </c>
      <c r="E6" s="5" t="s">
        <v>4513</v>
      </c>
      <c r="F6" s="5"/>
      <c r="G6" s="201" t="s">
        <v>3420</v>
      </c>
    </row>
    <row r="7" spans="1:7" ht="12.75" customHeight="1" x14ac:dyDescent="0.2">
      <c r="A7" s="10" t="s">
        <v>4043</v>
      </c>
      <c r="B7" s="10" t="s">
        <v>4148</v>
      </c>
      <c r="C7" s="202" t="s">
        <v>4154</v>
      </c>
      <c r="D7" s="221">
        <v>35832</v>
      </c>
      <c r="E7" s="5" t="s">
        <v>4513</v>
      </c>
      <c r="F7" s="5"/>
      <c r="G7" s="201" t="s">
        <v>4714</v>
      </c>
    </row>
    <row r="8" spans="1:7" ht="12.75" customHeight="1" x14ac:dyDescent="0.2">
      <c r="A8" s="10" t="s">
        <v>16</v>
      </c>
      <c r="B8" s="10" t="s">
        <v>4427</v>
      </c>
      <c r="C8" s="202" t="s">
        <v>4430</v>
      </c>
      <c r="D8" s="221">
        <v>31901</v>
      </c>
      <c r="E8" s="5" t="s">
        <v>634</v>
      </c>
      <c r="F8" s="5"/>
      <c r="G8" s="201" t="s">
        <v>4714</v>
      </c>
    </row>
    <row r="9" spans="1:7" ht="12.75" customHeight="1" x14ac:dyDescent="0.2">
      <c r="A9" s="10" t="s">
        <v>193</v>
      </c>
      <c r="B9" s="10" t="s">
        <v>4208</v>
      </c>
      <c r="C9" s="202" t="s">
        <v>3500</v>
      </c>
      <c r="D9" s="221">
        <v>34610</v>
      </c>
      <c r="E9" s="5" t="s">
        <v>3063</v>
      </c>
      <c r="F9" s="5"/>
      <c r="G9" s="201" t="s">
        <v>3420</v>
      </c>
    </row>
    <row r="10" spans="1:7" ht="12.75" customHeight="1" x14ac:dyDescent="0.2">
      <c r="A10" s="10" t="s">
        <v>331</v>
      </c>
      <c r="B10" s="10" t="s">
        <v>4275</v>
      </c>
      <c r="C10" s="202" t="s">
        <v>4294</v>
      </c>
      <c r="D10" s="221">
        <v>35310</v>
      </c>
      <c r="E10" s="5" t="s">
        <v>3439</v>
      </c>
      <c r="F10" s="5"/>
      <c r="G10" s="201" t="s">
        <v>4714</v>
      </c>
    </row>
    <row r="11" spans="1:7" ht="12.75" customHeight="1" x14ac:dyDescent="0.2">
      <c r="A11" s="10" t="s">
        <v>364</v>
      </c>
      <c r="B11" s="10" t="s">
        <v>4148</v>
      </c>
      <c r="C11" s="202" t="s">
        <v>3094</v>
      </c>
      <c r="D11" s="221">
        <v>34893</v>
      </c>
      <c r="E11" s="5" t="s">
        <v>3063</v>
      </c>
      <c r="F11" s="5"/>
      <c r="G11" s="201" t="s">
        <v>4738</v>
      </c>
    </row>
    <row r="12" spans="1:7" ht="12.75" customHeight="1" x14ac:dyDescent="0.2">
      <c r="A12" s="10" t="s">
        <v>4043</v>
      </c>
      <c r="B12" s="10" t="s">
        <v>229</v>
      </c>
      <c r="C12" s="202" t="s">
        <v>4188</v>
      </c>
      <c r="D12" s="221">
        <v>35381</v>
      </c>
      <c r="E12" s="5" t="s">
        <v>3450</v>
      </c>
      <c r="F12" s="5"/>
      <c r="G12" s="201" t="s">
        <v>4714</v>
      </c>
    </row>
    <row r="13" spans="1:7" ht="12.75" customHeight="1" x14ac:dyDescent="0.2">
      <c r="A13" s="10" t="s">
        <v>331</v>
      </c>
      <c r="B13" s="10" t="s">
        <v>4235</v>
      </c>
      <c r="C13" s="202" t="s">
        <v>4243</v>
      </c>
      <c r="D13" s="221">
        <v>35845</v>
      </c>
      <c r="E13" s="5" t="s">
        <v>4513</v>
      </c>
      <c r="F13" s="5"/>
      <c r="G13" s="201" t="s">
        <v>4714</v>
      </c>
    </row>
    <row r="14" spans="1:7" ht="12.75" customHeight="1" x14ac:dyDescent="0.2">
      <c r="A14" s="10" t="s">
        <v>331</v>
      </c>
      <c r="B14" s="10" t="s">
        <v>4039</v>
      </c>
      <c r="C14" s="202" t="s">
        <v>2627</v>
      </c>
      <c r="D14" s="221">
        <v>34528</v>
      </c>
      <c r="E14" s="5" t="s">
        <v>2031</v>
      </c>
      <c r="F14" s="5"/>
      <c r="G14" s="201" t="s">
        <v>4715</v>
      </c>
    </row>
    <row r="15" spans="1:7" ht="12.75" customHeight="1" x14ac:dyDescent="0.2">
      <c r="A15" s="10" t="s">
        <v>364</v>
      </c>
      <c r="B15" s="10" t="s">
        <v>4221</v>
      </c>
      <c r="C15" s="202" t="s">
        <v>3549</v>
      </c>
      <c r="D15" s="221">
        <v>35172</v>
      </c>
      <c r="E15" s="5" t="s">
        <v>3065</v>
      </c>
      <c r="F15" s="5"/>
      <c r="G15" s="201" t="s">
        <v>4738</v>
      </c>
    </row>
    <row r="16" spans="1:7" ht="12.75" customHeight="1" x14ac:dyDescent="0.2">
      <c r="A16" s="10" t="s">
        <v>331</v>
      </c>
      <c r="B16" s="10" t="s">
        <v>4439</v>
      </c>
      <c r="C16" s="202" t="s">
        <v>4443</v>
      </c>
      <c r="D16" s="221">
        <v>35768</v>
      </c>
      <c r="E16" s="5" t="s">
        <v>4513</v>
      </c>
      <c r="F16" s="5"/>
      <c r="G16" s="201" t="s">
        <v>4714</v>
      </c>
    </row>
    <row r="17" spans="1:7" ht="12.75" customHeight="1" x14ac:dyDescent="0.2">
      <c r="A17" s="10" t="s">
        <v>16</v>
      </c>
      <c r="B17" s="10" t="s">
        <v>4093</v>
      </c>
      <c r="C17" s="202" t="s">
        <v>1279</v>
      </c>
      <c r="D17" s="221">
        <v>32153</v>
      </c>
      <c r="E17" s="5" t="s">
        <v>1001</v>
      </c>
      <c r="F17" s="5"/>
      <c r="G17" s="201" t="s">
        <v>4714</v>
      </c>
    </row>
    <row r="18" spans="1:7" ht="12.75" customHeight="1" x14ac:dyDescent="0.2">
      <c r="A18" s="10" t="s">
        <v>193</v>
      </c>
      <c r="B18" s="10" t="s">
        <v>4160</v>
      </c>
      <c r="C18" s="202" t="s">
        <v>4171</v>
      </c>
      <c r="D18" s="221">
        <v>35393</v>
      </c>
      <c r="E18" s="5" t="s">
        <v>4515</v>
      </c>
      <c r="F18" s="5"/>
      <c r="G18" s="201" t="s">
        <v>3420</v>
      </c>
    </row>
    <row r="19" spans="1:7" ht="12.75" customHeight="1" x14ac:dyDescent="0.2">
      <c r="A19" s="10" t="s">
        <v>4083</v>
      </c>
      <c r="B19" s="10" t="s">
        <v>4263</v>
      </c>
      <c r="C19" s="202" t="s">
        <v>4266</v>
      </c>
      <c r="D19" s="221">
        <v>35936</v>
      </c>
      <c r="E19" s="5" t="s">
        <v>4513</v>
      </c>
      <c r="F19" s="5"/>
      <c r="G19" s="201" t="s">
        <v>4722</v>
      </c>
    </row>
    <row r="20" spans="1:7" ht="12.75" customHeight="1" x14ac:dyDescent="0.2">
      <c r="A20" s="10" t="s">
        <v>331</v>
      </c>
      <c r="B20" s="10" t="s">
        <v>4245</v>
      </c>
      <c r="C20" s="202" t="s">
        <v>3584</v>
      </c>
      <c r="D20" s="221">
        <v>34347</v>
      </c>
      <c r="E20" s="5" t="s">
        <v>3063</v>
      </c>
      <c r="F20" s="5"/>
      <c r="G20" s="201" t="s">
        <v>4715</v>
      </c>
    </row>
    <row r="21" spans="1:7" ht="12.75" customHeight="1" x14ac:dyDescent="0.2">
      <c r="A21" s="10" t="s">
        <v>125</v>
      </c>
      <c r="B21" s="10" t="s">
        <v>4414</v>
      </c>
      <c r="C21" s="202" t="s">
        <v>4424</v>
      </c>
      <c r="D21" s="221">
        <v>33553</v>
      </c>
      <c r="E21" s="5" t="s">
        <v>634</v>
      </c>
      <c r="F21" s="5"/>
      <c r="G21" s="201" t="s">
        <v>4800</v>
      </c>
    </row>
    <row r="22" spans="1:7" ht="12.75" customHeight="1" x14ac:dyDescent="0.2">
      <c r="A22" s="10" t="s">
        <v>364</v>
      </c>
      <c r="B22" s="10" t="s">
        <v>4372</v>
      </c>
      <c r="C22" s="202" t="s">
        <v>2659</v>
      </c>
      <c r="D22" s="221">
        <v>33800</v>
      </c>
      <c r="E22" s="5" t="s">
        <v>2031</v>
      </c>
      <c r="F22" s="5"/>
      <c r="G22" s="201" t="s">
        <v>4738</v>
      </c>
    </row>
    <row r="23" spans="1:7" ht="12.75" customHeight="1" x14ac:dyDescent="0.2">
      <c r="A23" s="10" t="s">
        <v>4041</v>
      </c>
      <c r="B23" s="10" t="s">
        <v>4372</v>
      </c>
      <c r="C23" s="202" t="s">
        <v>3597</v>
      </c>
      <c r="D23" s="221">
        <v>33952</v>
      </c>
      <c r="E23" s="5" t="s">
        <v>1575</v>
      </c>
      <c r="F23" s="5"/>
      <c r="G23" s="201" t="s">
        <v>3420</v>
      </c>
    </row>
    <row r="24" spans="1:7" ht="12.75" customHeight="1" x14ac:dyDescent="0.2">
      <c r="A24" s="10" t="s">
        <v>344</v>
      </c>
      <c r="B24" s="10" t="s">
        <v>4039</v>
      </c>
      <c r="C24" s="202" t="s">
        <v>4048</v>
      </c>
      <c r="D24" s="221">
        <v>34295</v>
      </c>
      <c r="E24" s="5" t="s">
        <v>1575</v>
      </c>
      <c r="F24" s="5"/>
      <c r="G24" s="201" t="s">
        <v>4961</v>
      </c>
    </row>
    <row r="25" spans="1:7" ht="12.75" customHeight="1" x14ac:dyDescent="0.2">
      <c r="A25" s="10" t="s">
        <v>364</v>
      </c>
      <c r="B25" s="10" t="s">
        <v>4104</v>
      </c>
      <c r="C25" s="202" t="s">
        <v>4112</v>
      </c>
      <c r="D25" s="221">
        <v>35097</v>
      </c>
      <c r="E25" s="5" t="s">
        <v>4519</v>
      </c>
      <c r="F25" s="5"/>
      <c r="G25" s="201" t="s">
        <v>4737</v>
      </c>
    </row>
    <row r="26" spans="1:7" ht="12.75" customHeight="1" x14ac:dyDescent="0.2">
      <c r="A26" s="10" t="s">
        <v>193</v>
      </c>
      <c r="B26" s="10" t="s">
        <v>4160</v>
      </c>
      <c r="C26" s="202" t="s">
        <v>3618</v>
      </c>
      <c r="D26" s="221">
        <v>33420</v>
      </c>
      <c r="E26" s="5" t="s">
        <v>1235</v>
      </c>
      <c r="F26" s="5"/>
      <c r="G26" s="201" t="s">
        <v>3420</v>
      </c>
    </row>
    <row r="27" spans="1:7" ht="12.75" customHeight="1" x14ac:dyDescent="0.2">
      <c r="A27" s="10" t="s">
        <v>331</v>
      </c>
      <c r="B27" s="10" t="s">
        <v>4363</v>
      </c>
      <c r="C27" s="202" t="s">
        <v>2676</v>
      </c>
      <c r="D27" s="221">
        <v>34242</v>
      </c>
      <c r="E27" s="5" t="s">
        <v>2593</v>
      </c>
      <c r="F27" s="5"/>
      <c r="G27" s="201" t="s">
        <v>4714</v>
      </c>
    </row>
    <row r="28" spans="1:7" ht="12.75" customHeight="1" x14ac:dyDescent="0.2">
      <c r="A28" s="10" t="s">
        <v>4041</v>
      </c>
      <c r="B28" s="10" t="s">
        <v>4459</v>
      </c>
      <c r="C28" s="202" t="s">
        <v>4464</v>
      </c>
      <c r="D28" s="221">
        <v>30709</v>
      </c>
      <c r="E28" s="5" t="s">
        <v>358</v>
      </c>
      <c r="F28" s="5"/>
      <c r="G28" s="201" t="s">
        <v>3420</v>
      </c>
    </row>
    <row r="29" spans="1:7" ht="12.75" customHeight="1" x14ac:dyDescent="0.2">
      <c r="A29" s="10" t="s">
        <v>16</v>
      </c>
      <c r="B29" s="10" t="s">
        <v>4414</v>
      </c>
      <c r="C29" s="202" t="s">
        <v>4417</v>
      </c>
      <c r="D29" s="221">
        <v>34829</v>
      </c>
      <c r="E29" s="5" t="s">
        <v>3439</v>
      </c>
      <c r="F29" s="5"/>
      <c r="G29" s="201" t="s">
        <v>4714</v>
      </c>
    </row>
    <row r="30" spans="1:7" ht="12.75" customHeight="1" x14ac:dyDescent="0.2">
      <c r="A30" s="10" t="s">
        <v>364</v>
      </c>
      <c r="B30" s="10" t="s">
        <v>4363</v>
      </c>
      <c r="C30" s="202" t="s">
        <v>4370</v>
      </c>
      <c r="D30" s="221">
        <v>35082</v>
      </c>
      <c r="E30" s="5" t="s">
        <v>3063</v>
      </c>
      <c r="F30" s="5"/>
      <c r="G30" s="201" t="s">
        <v>4738</v>
      </c>
    </row>
    <row r="31" spans="1:7" ht="12.75" customHeight="1" x14ac:dyDescent="0.2">
      <c r="A31" s="10" t="s">
        <v>331</v>
      </c>
      <c r="B31" s="10" t="s">
        <v>4235</v>
      </c>
      <c r="C31" s="202" t="s">
        <v>1890</v>
      </c>
      <c r="D31" s="221">
        <v>33702</v>
      </c>
      <c r="E31" s="5" t="s">
        <v>1572</v>
      </c>
      <c r="F31" s="5"/>
      <c r="G31" s="201" t="s">
        <v>4747</v>
      </c>
    </row>
    <row r="32" spans="1:7" ht="12.75" customHeight="1" x14ac:dyDescent="0.2">
      <c r="A32" s="10" t="s">
        <v>331</v>
      </c>
      <c r="B32" s="10" t="s">
        <v>4363</v>
      </c>
      <c r="C32" s="202" t="s">
        <v>4366</v>
      </c>
      <c r="D32" s="221">
        <v>35683</v>
      </c>
      <c r="E32" s="5" t="s">
        <v>3448</v>
      </c>
      <c r="F32" s="5"/>
      <c r="G32" s="201" t="s">
        <v>4714</v>
      </c>
    </row>
    <row r="33" spans="1:7" ht="12.75" customHeight="1" x14ac:dyDescent="0.2">
      <c r="A33" s="10" t="s">
        <v>16</v>
      </c>
      <c r="B33" s="10" t="s">
        <v>4275</v>
      </c>
      <c r="C33" s="202" t="s">
        <v>1320</v>
      </c>
      <c r="D33" s="221">
        <v>33146</v>
      </c>
      <c r="E33" s="5" t="s">
        <v>1225</v>
      </c>
      <c r="F33" s="5"/>
      <c r="G33" s="201" t="s">
        <v>4714</v>
      </c>
    </row>
    <row r="34" spans="1:7" ht="12.75" customHeight="1" x14ac:dyDescent="0.2">
      <c r="A34" s="10" t="s">
        <v>364</v>
      </c>
      <c r="B34" s="10" t="s">
        <v>4053</v>
      </c>
      <c r="C34" s="202" t="s">
        <v>4064</v>
      </c>
      <c r="D34" s="221">
        <v>36099</v>
      </c>
      <c r="E34" s="5" t="s">
        <v>4513</v>
      </c>
      <c r="F34" s="5"/>
      <c r="G34" s="201" t="s">
        <v>4738</v>
      </c>
    </row>
    <row r="35" spans="1:7" ht="12.75" customHeight="1" x14ac:dyDescent="0.2">
      <c r="A35" s="10" t="s">
        <v>331</v>
      </c>
      <c r="B35" s="10" t="s">
        <v>4160</v>
      </c>
      <c r="C35" s="202" t="s">
        <v>4175</v>
      </c>
      <c r="D35" s="221">
        <v>34177</v>
      </c>
      <c r="E35" s="5" t="s">
        <v>4513</v>
      </c>
      <c r="F35" s="5"/>
      <c r="G35" s="201" t="s">
        <v>4714</v>
      </c>
    </row>
    <row r="36" spans="1:7" ht="12.75" customHeight="1" x14ac:dyDescent="0.2">
      <c r="A36" s="10" t="s">
        <v>331</v>
      </c>
      <c r="B36" s="10" t="s">
        <v>4104</v>
      </c>
      <c r="C36" s="202" t="s">
        <v>4114</v>
      </c>
      <c r="D36" s="221">
        <v>33958</v>
      </c>
      <c r="E36" s="5" t="s">
        <v>3063</v>
      </c>
      <c r="F36" s="5"/>
      <c r="G36" s="201" t="s">
        <v>4714</v>
      </c>
    </row>
    <row r="37" spans="1:7" ht="12.75" customHeight="1" x14ac:dyDescent="0.2">
      <c r="A37" s="10" t="s">
        <v>283</v>
      </c>
      <c r="B37" s="10" t="s">
        <v>4221</v>
      </c>
      <c r="C37" s="202" t="s">
        <v>4228</v>
      </c>
      <c r="D37" s="221">
        <v>34717</v>
      </c>
      <c r="E37" s="5" t="s">
        <v>2593</v>
      </c>
      <c r="F37" s="5"/>
      <c r="G37" s="201" t="s">
        <v>3420</v>
      </c>
    </row>
    <row r="38" spans="1:7" ht="12.75" customHeight="1" x14ac:dyDescent="0.2">
      <c r="A38" s="10" t="s">
        <v>364</v>
      </c>
      <c r="B38" s="10" t="s">
        <v>4104</v>
      </c>
      <c r="C38" s="202" t="s">
        <v>4115</v>
      </c>
      <c r="D38" s="221">
        <v>35647</v>
      </c>
      <c r="E38" s="5" t="s">
        <v>4519</v>
      </c>
      <c r="F38" s="5"/>
      <c r="G38" s="201" t="s">
        <v>4737</v>
      </c>
    </row>
    <row r="39" spans="1:7" ht="12.75" customHeight="1" x14ac:dyDescent="0.2">
      <c r="A39" s="10" t="s">
        <v>4058</v>
      </c>
      <c r="B39" s="10" t="s">
        <v>4414</v>
      </c>
      <c r="C39" s="202" t="s">
        <v>3652</v>
      </c>
      <c r="D39" s="221">
        <v>34258</v>
      </c>
      <c r="E39" s="5" t="s">
        <v>2028</v>
      </c>
      <c r="F39" s="5"/>
      <c r="G39" s="201" t="s">
        <v>4791</v>
      </c>
    </row>
    <row r="40" spans="1:7" ht="12.75" customHeight="1" x14ac:dyDescent="0.2">
      <c r="A40" s="10" t="s">
        <v>331</v>
      </c>
      <c r="B40" s="10" t="s">
        <v>4235</v>
      </c>
      <c r="C40" s="202" t="s">
        <v>2693</v>
      </c>
      <c r="D40" s="221">
        <v>34226</v>
      </c>
      <c r="E40" s="5" t="s">
        <v>2585</v>
      </c>
      <c r="F40" s="5"/>
      <c r="G40" s="201" t="s">
        <v>4714</v>
      </c>
    </row>
    <row r="41" spans="1:7" ht="12.75" customHeight="1" x14ac:dyDescent="0.2">
      <c r="A41" s="10" t="s">
        <v>4043</v>
      </c>
      <c r="B41" s="10" t="s">
        <v>4138</v>
      </c>
      <c r="C41" s="202" t="s">
        <v>4145</v>
      </c>
      <c r="D41" s="221">
        <v>35419</v>
      </c>
      <c r="E41" s="5" t="s">
        <v>3460</v>
      </c>
      <c r="F41" s="5"/>
      <c r="G41" s="201" t="s">
        <v>4714</v>
      </c>
    </row>
    <row r="42" spans="1:7" ht="12.75" customHeight="1" x14ac:dyDescent="0.2">
      <c r="A42" s="10" t="s">
        <v>364</v>
      </c>
      <c r="B42" s="10" t="s">
        <v>4138</v>
      </c>
      <c r="C42" s="202" t="s">
        <v>4146</v>
      </c>
      <c r="D42" s="221">
        <v>34311</v>
      </c>
      <c r="E42" s="5" t="s">
        <v>4513</v>
      </c>
      <c r="F42" s="5"/>
      <c r="G42" s="201" t="s">
        <v>4738</v>
      </c>
    </row>
    <row r="43" spans="1:7" ht="12.75" customHeight="1" x14ac:dyDescent="0.2">
      <c r="A43" s="10" t="s">
        <v>364</v>
      </c>
      <c r="B43" s="10" t="s">
        <v>4397</v>
      </c>
      <c r="C43" s="202" t="s">
        <v>4410</v>
      </c>
      <c r="D43" s="221">
        <v>35459</v>
      </c>
      <c r="E43" s="5" t="s">
        <v>4513</v>
      </c>
      <c r="F43" s="5"/>
      <c r="G43" s="201" t="s">
        <v>4738</v>
      </c>
    </row>
    <row r="44" spans="1:7" ht="12.75" customHeight="1" x14ac:dyDescent="0.2">
      <c r="A44" s="10" t="s">
        <v>331</v>
      </c>
      <c r="B44" s="10" t="s">
        <v>32</v>
      </c>
      <c r="C44" s="202" t="s">
        <v>4329</v>
      </c>
      <c r="D44" s="221">
        <v>35761</v>
      </c>
      <c r="E44" s="5" t="s">
        <v>4513</v>
      </c>
      <c r="F44" s="5"/>
      <c r="G44" s="201" t="s">
        <v>4714</v>
      </c>
    </row>
    <row r="45" spans="1:7" ht="12.75" customHeight="1" x14ac:dyDescent="0.2">
      <c r="A45" s="10" t="s">
        <v>364</v>
      </c>
      <c r="B45" s="10" t="s">
        <v>131</v>
      </c>
      <c r="C45" s="202" t="s">
        <v>4020</v>
      </c>
      <c r="D45" s="221">
        <v>34924</v>
      </c>
      <c r="E45" s="5" t="s">
        <v>3063</v>
      </c>
      <c r="F45" s="5"/>
      <c r="G45" s="201" t="s">
        <v>4738</v>
      </c>
    </row>
    <row r="46" spans="1:7" ht="12.75" customHeight="1" x14ac:dyDescent="0.2">
      <c r="A46" s="10" t="s">
        <v>64</v>
      </c>
      <c r="B46" s="10" t="s">
        <v>4192</v>
      </c>
      <c r="C46" s="202" t="s">
        <v>3211</v>
      </c>
      <c r="D46" s="221">
        <v>34386</v>
      </c>
      <c r="E46" s="5" t="s">
        <v>2586</v>
      </c>
      <c r="F46" s="5"/>
      <c r="G46" s="201" t="s">
        <v>4733</v>
      </c>
    </row>
    <row r="47" spans="1:7" ht="12.75" customHeight="1" x14ac:dyDescent="0.2">
      <c r="A47" s="10" t="s">
        <v>4043</v>
      </c>
      <c r="B47" s="10" t="s">
        <v>4148</v>
      </c>
      <c r="C47" s="202" t="s">
        <v>4157</v>
      </c>
      <c r="D47" s="221">
        <v>35913</v>
      </c>
      <c r="E47" s="5" t="s">
        <v>4517</v>
      </c>
      <c r="F47" s="5"/>
      <c r="G47" s="201" t="s">
        <v>4715</v>
      </c>
    </row>
    <row r="48" spans="1:7" ht="12.75" customHeight="1" x14ac:dyDescent="0.2">
      <c r="A48" s="10" t="s">
        <v>4047</v>
      </c>
      <c r="B48" s="10" t="s">
        <v>4263</v>
      </c>
      <c r="C48" s="202" t="s">
        <v>4265</v>
      </c>
      <c r="D48" s="221">
        <v>34821</v>
      </c>
      <c r="E48" s="5" t="s">
        <v>4513</v>
      </c>
      <c r="F48" s="5"/>
      <c r="G48" s="201" t="s">
        <v>4747</v>
      </c>
    </row>
    <row r="49" spans="1:7" ht="12.75" customHeight="1" x14ac:dyDescent="0.2">
      <c r="A49" s="10" t="s">
        <v>4043</v>
      </c>
      <c r="B49" s="10" t="s">
        <v>4383</v>
      </c>
      <c r="C49" s="202" t="s">
        <v>4395</v>
      </c>
      <c r="D49" s="221">
        <v>35606</v>
      </c>
      <c r="E49" s="5" t="s">
        <v>4513</v>
      </c>
      <c r="F49" s="5"/>
      <c r="G49" s="201" t="s">
        <v>4714</v>
      </c>
    </row>
    <row r="50" spans="1:7" ht="12.6" customHeight="1" x14ac:dyDescent="0.2">
      <c r="A50" s="10" t="s">
        <v>4043</v>
      </c>
      <c r="B50" s="10" t="s">
        <v>4104</v>
      </c>
      <c r="C50" s="202" t="s">
        <v>4116</v>
      </c>
      <c r="D50" s="221">
        <v>34795</v>
      </c>
      <c r="E50" s="5" t="s">
        <v>4519</v>
      </c>
      <c r="F50" s="5"/>
      <c r="G50" s="201" t="s">
        <v>4714</v>
      </c>
    </row>
    <row r="51" spans="1:7" ht="12.75" customHeight="1" x14ac:dyDescent="0.2">
      <c r="A51" s="10" t="s">
        <v>331</v>
      </c>
      <c r="B51" s="10" t="s">
        <v>4449</v>
      </c>
      <c r="C51" s="202" t="s">
        <v>4455</v>
      </c>
      <c r="D51" s="221">
        <v>34487</v>
      </c>
      <c r="E51" s="5" t="s">
        <v>2601</v>
      </c>
      <c r="F51" s="5"/>
      <c r="G51" s="201" t="s">
        <v>4842</v>
      </c>
    </row>
    <row r="52" spans="1:7" ht="12.75" customHeight="1" x14ac:dyDescent="0.2">
      <c r="A52" s="10" t="s">
        <v>364</v>
      </c>
      <c r="B52" s="10" t="s">
        <v>4383</v>
      </c>
      <c r="C52" s="202" t="s">
        <v>3229</v>
      </c>
      <c r="D52" s="221">
        <v>34439</v>
      </c>
      <c r="E52" s="5" t="s">
        <v>2586</v>
      </c>
      <c r="F52" s="5"/>
      <c r="G52" s="201" t="s">
        <v>4738</v>
      </c>
    </row>
    <row r="53" spans="1:7" ht="12.75" customHeight="1" x14ac:dyDescent="0.2">
      <c r="A53" s="10" t="s">
        <v>193</v>
      </c>
      <c r="B53" s="10" t="s">
        <v>4245</v>
      </c>
      <c r="C53" s="202" t="s">
        <v>4253</v>
      </c>
      <c r="D53" s="221">
        <v>35166</v>
      </c>
      <c r="E53" s="5" t="s">
        <v>4516</v>
      </c>
      <c r="F53" s="5"/>
      <c r="G53" s="201" t="s">
        <v>3420</v>
      </c>
    </row>
    <row r="54" spans="1:7" ht="12.75" customHeight="1" x14ac:dyDescent="0.2">
      <c r="A54" s="10" t="s">
        <v>364</v>
      </c>
      <c r="B54" s="10" t="s">
        <v>4245</v>
      </c>
      <c r="C54" s="202" t="s">
        <v>2733</v>
      </c>
      <c r="D54" s="221">
        <v>34510</v>
      </c>
      <c r="E54" s="5" t="s">
        <v>2586</v>
      </c>
      <c r="F54" s="5"/>
      <c r="G54" s="201" t="s">
        <v>4738</v>
      </c>
    </row>
    <row r="55" spans="1:7" ht="12.75" customHeight="1" x14ac:dyDescent="0.2">
      <c r="A55" s="10" t="s">
        <v>283</v>
      </c>
      <c r="B55" s="10" t="s">
        <v>4383</v>
      </c>
      <c r="C55" s="202" t="s">
        <v>4388</v>
      </c>
      <c r="D55" s="221">
        <v>35673</v>
      </c>
      <c r="E55" s="5" t="s">
        <v>4513</v>
      </c>
      <c r="F55" s="5"/>
      <c r="G55" s="201" t="s">
        <v>3420</v>
      </c>
    </row>
    <row r="56" spans="1:7" ht="12.75" customHeight="1" x14ac:dyDescent="0.2">
      <c r="A56" s="10" t="s">
        <v>4044</v>
      </c>
      <c r="B56" s="10" t="s">
        <v>4372</v>
      </c>
      <c r="C56" s="202" t="s">
        <v>4377</v>
      </c>
      <c r="D56" s="221">
        <v>35758</v>
      </c>
      <c r="E56" s="5" t="s">
        <v>4516</v>
      </c>
      <c r="F56" s="5"/>
      <c r="G56" s="201" t="s">
        <v>3420</v>
      </c>
    </row>
    <row r="57" spans="1:7" ht="12.75" customHeight="1" x14ac:dyDescent="0.2">
      <c r="A57" s="10" t="s">
        <v>364</v>
      </c>
      <c r="B57" s="10" t="s">
        <v>4093</v>
      </c>
      <c r="C57" s="202" t="s">
        <v>3237</v>
      </c>
      <c r="D57" s="221">
        <v>33810</v>
      </c>
      <c r="E57" s="5" t="s">
        <v>1575</v>
      </c>
      <c r="F57" s="5"/>
      <c r="G57" s="201" t="s">
        <v>4738</v>
      </c>
    </row>
    <row r="58" spans="1:7" ht="12.75" customHeight="1" x14ac:dyDescent="0.2">
      <c r="A58" s="10" t="s">
        <v>364</v>
      </c>
      <c r="B58" s="10" t="s">
        <v>4192</v>
      </c>
      <c r="C58" s="202" t="s">
        <v>3763</v>
      </c>
      <c r="D58" s="221">
        <v>35108</v>
      </c>
      <c r="E58" s="5" t="s">
        <v>3063</v>
      </c>
      <c r="F58" s="5"/>
      <c r="G58" s="201" t="s">
        <v>4738</v>
      </c>
    </row>
    <row r="59" spans="1:7" ht="12.75" customHeight="1" x14ac:dyDescent="0.2">
      <c r="A59" s="10" t="s">
        <v>331</v>
      </c>
      <c r="B59" s="10" t="s">
        <v>4120</v>
      </c>
      <c r="C59" s="202" t="s">
        <v>1214</v>
      </c>
      <c r="D59" s="221">
        <v>33827</v>
      </c>
      <c r="E59" s="5" t="s">
        <v>1235</v>
      </c>
      <c r="F59" s="5"/>
      <c r="G59" s="201" t="s">
        <v>4714</v>
      </c>
    </row>
    <row r="60" spans="1:7" ht="12.75" customHeight="1" x14ac:dyDescent="0.2">
      <c r="A60" s="10" t="s">
        <v>331</v>
      </c>
      <c r="B60" s="10" t="s">
        <v>4397</v>
      </c>
      <c r="C60" s="202" t="s">
        <v>1516</v>
      </c>
      <c r="D60" s="221">
        <v>33931</v>
      </c>
      <c r="E60" s="5" t="s">
        <v>1575</v>
      </c>
      <c r="F60" s="5"/>
      <c r="G60" s="201" t="s">
        <v>4715</v>
      </c>
    </row>
    <row r="61" spans="1:7" ht="12.75" customHeight="1" x14ac:dyDescent="0.2">
      <c r="A61" s="10" t="s">
        <v>331</v>
      </c>
      <c r="B61" s="10" t="s">
        <v>4148</v>
      </c>
      <c r="C61" s="202" t="s">
        <v>4158</v>
      </c>
      <c r="D61" s="221" t="s">
        <v>4533</v>
      </c>
      <c r="E61" s="5" t="s">
        <v>4519</v>
      </c>
      <c r="F61" s="5"/>
      <c r="G61" s="201" t="s">
        <v>4714</v>
      </c>
    </row>
    <row r="62" spans="1:7" ht="12.75" customHeight="1" x14ac:dyDescent="0.2">
      <c r="A62" s="10" t="s">
        <v>110</v>
      </c>
      <c r="B62" s="10" t="s">
        <v>4245</v>
      </c>
      <c r="C62" s="202" t="s">
        <v>4247</v>
      </c>
      <c r="D62" s="221">
        <v>31995</v>
      </c>
      <c r="E62" s="5" t="s">
        <v>739</v>
      </c>
      <c r="F62" s="5"/>
      <c r="G62" s="201" t="s">
        <v>4747</v>
      </c>
    </row>
    <row r="63" spans="1:7" ht="12.75" customHeight="1" x14ac:dyDescent="0.2">
      <c r="A63" s="10" t="s">
        <v>364</v>
      </c>
      <c r="B63" s="10" t="s">
        <v>4449</v>
      </c>
      <c r="C63" s="202" t="s">
        <v>4456</v>
      </c>
      <c r="D63" s="221">
        <v>35745</v>
      </c>
      <c r="E63" s="5" t="s">
        <v>4513</v>
      </c>
      <c r="F63" s="5"/>
      <c r="G63" s="201" t="s">
        <v>4738</v>
      </c>
    </row>
    <row r="64" spans="1:7" ht="12.75" customHeight="1" x14ac:dyDescent="0.2">
      <c r="A64" s="10" t="s">
        <v>4043</v>
      </c>
      <c r="B64" s="10" t="s">
        <v>4414</v>
      </c>
      <c r="C64" s="202" t="s">
        <v>4426</v>
      </c>
      <c r="D64" s="221">
        <v>34961</v>
      </c>
      <c r="E64" s="5" t="s">
        <v>4513</v>
      </c>
      <c r="F64" s="5"/>
      <c r="G64" s="201" t="s">
        <v>4714</v>
      </c>
    </row>
    <row r="65" spans="1:7" ht="12.75" customHeight="1" x14ac:dyDescent="0.2">
      <c r="A65" s="10" t="s">
        <v>331</v>
      </c>
      <c r="B65" s="10" t="s">
        <v>4427</v>
      </c>
      <c r="C65" s="202" t="s">
        <v>3793</v>
      </c>
      <c r="D65" s="221">
        <v>34992</v>
      </c>
      <c r="E65" s="5" t="s">
        <v>3448</v>
      </c>
      <c r="F65" s="5"/>
      <c r="G65" s="201" t="s">
        <v>4842</v>
      </c>
    </row>
    <row r="66" spans="1:7" ht="12.75" customHeight="1" x14ac:dyDescent="0.2">
      <c r="A66" s="10" t="s">
        <v>364</v>
      </c>
      <c r="B66" s="10" t="s">
        <v>4221</v>
      </c>
      <c r="C66" s="202" t="s">
        <v>4233</v>
      </c>
      <c r="D66" s="221">
        <v>35048</v>
      </c>
      <c r="E66" s="5" t="s">
        <v>3063</v>
      </c>
      <c r="F66" s="5"/>
      <c r="G66" s="201" t="s">
        <v>4738</v>
      </c>
    </row>
    <row r="67" spans="1:7" ht="12.75" customHeight="1" x14ac:dyDescent="0.2">
      <c r="A67" s="10" t="s">
        <v>4043</v>
      </c>
      <c r="B67" s="10" t="s">
        <v>4427</v>
      </c>
      <c r="C67" s="202" t="s">
        <v>4435</v>
      </c>
      <c r="D67" s="221">
        <v>33858</v>
      </c>
      <c r="E67" s="5" t="s">
        <v>1002</v>
      </c>
      <c r="F67" s="5"/>
      <c r="G67" s="201" t="s">
        <v>4842</v>
      </c>
    </row>
    <row r="68" spans="1:7" ht="12.75" customHeight="1" x14ac:dyDescent="0.2">
      <c r="A68" s="10" t="s">
        <v>364</v>
      </c>
      <c r="B68" s="10" t="s">
        <v>4192</v>
      </c>
      <c r="C68" s="202" t="s">
        <v>4204</v>
      </c>
      <c r="D68" s="221">
        <v>35731</v>
      </c>
      <c r="E68" s="5" t="s">
        <v>4513</v>
      </c>
      <c r="F68" s="5"/>
      <c r="G68" s="201" t="s">
        <v>4738</v>
      </c>
    </row>
    <row r="69" spans="1:7" ht="12.75" customHeight="1" x14ac:dyDescent="0.2">
      <c r="A69" s="10" t="s">
        <v>4058</v>
      </c>
      <c r="B69" s="10" t="s">
        <v>229</v>
      </c>
      <c r="C69" s="202" t="s">
        <v>4184</v>
      </c>
      <c r="D69" s="221">
        <v>35052</v>
      </c>
      <c r="E69" s="5" t="s">
        <v>4513</v>
      </c>
      <c r="F69" s="5"/>
      <c r="G69" s="201" t="s">
        <v>4890</v>
      </c>
    </row>
    <row r="70" spans="1:7" ht="12.75" customHeight="1" x14ac:dyDescent="0.2">
      <c r="A70" s="10" t="s">
        <v>364</v>
      </c>
      <c r="B70" s="10" t="s">
        <v>4313</v>
      </c>
      <c r="C70" s="202" t="s">
        <v>3819</v>
      </c>
      <c r="D70" s="221">
        <v>35603</v>
      </c>
      <c r="E70" s="5" t="s">
        <v>3448</v>
      </c>
      <c r="F70" s="5"/>
      <c r="G70" s="201" t="s">
        <v>4738</v>
      </c>
    </row>
    <row r="71" spans="1:7" ht="12.75" customHeight="1" x14ac:dyDescent="0.2">
      <c r="A71" s="10" t="s">
        <v>331</v>
      </c>
      <c r="B71" s="10" t="s">
        <v>4275</v>
      </c>
      <c r="C71" s="202" t="s">
        <v>4281</v>
      </c>
      <c r="D71" s="221">
        <v>34470</v>
      </c>
      <c r="E71" s="5" t="s">
        <v>3063</v>
      </c>
      <c r="F71" s="5"/>
      <c r="G71" s="201" t="s">
        <v>4715</v>
      </c>
    </row>
    <row r="72" spans="1:7" ht="12.75" customHeight="1" x14ac:dyDescent="0.2">
      <c r="A72" s="10" t="s">
        <v>4043</v>
      </c>
      <c r="B72" s="10" t="s">
        <v>4449</v>
      </c>
      <c r="C72" s="202" t="s">
        <v>3820</v>
      </c>
      <c r="D72" s="221">
        <v>34274</v>
      </c>
      <c r="E72" s="5" t="s">
        <v>2624</v>
      </c>
      <c r="F72" s="5"/>
      <c r="G72" s="201" t="s">
        <v>4842</v>
      </c>
    </row>
    <row r="73" spans="1:7" ht="12.75" customHeight="1" x14ac:dyDescent="0.2">
      <c r="A73" s="10" t="s">
        <v>4042</v>
      </c>
      <c r="B73" s="10" t="s">
        <v>4397</v>
      </c>
      <c r="C73" s="202" t="s">
        <v>4401</v>
      </c>
      <c r="D73" s="221">
        <v>35292</v>
      </c>
      <c r="E73" s="5" t="s">
        <v>4513</v>
      </c>
      <c r="F73" s="5"/>
      <c r="G73" s="201" t="s">
        <v>4890</v>
      </c>
    </row>
    <row r="74" spans="1:7" ht="12.75" customHeight="1" x14ac:dyDescent="0.2">
      <c r="A74" s="10" t="s">
        <v>4058</v>
      </c>
      <c r="B74" s="10" t="s">
        <v>32</v>
      </c>
      <c r="C74" s="202" t="s">
        <v>3832</v>
      </c>
      <c r="D74" s="221">
        <v>34367</v>
      </c>
      <c r="E74" s="5" t="s">
        <v>2586</v>
      </c>
      <c r="F74" s="5"/>
      <c r="G74" s="201" t="s">
        <v>4890</v>
      </c>
    </row>
    <row r="75" spans="1:7" ht="12.75" customHeight="1" x14ac:dyDescent="0.2">
      <c r="A75" s="10" t="s">
        <v>4041</v>
      </c>
      <c r="B75" s="10" t="s">
        <v>4138</v>
      </c>
      <c r="C75" s="202" t="s">
        <v>1713</v>
      </c>
      <c r="D75" s="221">
        <v>33653</v>
      </c>
      <c r="E75" s="5" t="s">
        <v>1225</v>
      </c>
      <c r="F75" s="5"/>
      <c r="G75" s="201" t="s">
        <v>3420</v>
      </c>
    </row>
    <row r="76" spans="1:7" ht="12.75" customHeight="1" x14ac:dyDescent="0.2">
      <c r="A76" s="10" t="s">
        <v>364</v>
      </c>
      <c r="B76" s="10" t="s">
        <v>32</v>
      </c>
      <c r="C76" s="202" t="s">
        <v>4331</v>
      </c>
      <c r="D76" s="221">
        <v>34630</v>
      </c>
      <c r="E76" s="5" t="s">
        <v>3448</v>
      </c>
      <c r="F76" s="5"/>
      <c r="G76" s="201" t="s">
        <v>4737</v>
      </c>
    </row>
    <row r="77" spans="1:7" ht="12.75" customHeight="1" x14ac:dyDescent="0.2">
      <c r="A77" s="10" t="s">
        <v>344</v>
      </c>
      <c r="B77" s="10" t="s">
        <v>4120</v>
      </c>
      <c r="C77" s="202" t="s">
        <v>4126</v>
      </c>
      <c r="D77" s="221">
        <v>35202</v>
      </c>
      <c r="E77" s="5" t="s">
        <v>4513</v>
      </c>
      <c r="F77" s="5"/>
      <c r="G77" s="201" t="s">
        <v>4963</v>
      </c>
    </row>
    <row r="78" spans="1:7" ht="12.75" customHeight="1" x14ac:dyDescent="0.2">
      <c r="A78" s="10" t="s">
        <v>4043</v>
      </c>
      <c r="B78" s="10" t="s">
        <v>4449</v>
      </c>
      <c r="C78" s="202" t="s">
        <v>4457</v>
      </c>
      <c r="D78" s="221">
        <v>35325</v>
      </c>
      <c r="E78" s="5" t="s">
        <v>4513</v>
      </c>
      <c r="F78" s="5"/>
      <c r="G78" s="201" t="s">
        <v>4714</v>
      </c>
    </row>
    <row r="79" spans="1:7" ht="12.75" customHeight="1" x14ac:dyDescent="0.2">
      <c r="A79" s="10" t="s">
        <v>364</v>
      </c>
      <c r="B79" s="10" t="s">
        <v>4104</v>
      </c>
      <c r="C79" s="202" t="s">
        <v>4117</v>
      </c>
      <c r="D79" s="221">
        <v>35814</v>
      </c>
      <c r="E79" s="5" t="s">
        <v>4510</v>
      </c>
      <c r="F79" s="5"/>
      <c r="G79" s="201" t="s">
        <v>4738</v>
      </c>
    </row>
    <row r="80" spans="1:7" ht="12.75" customHeight="1" x14ac:dyDescent="0.2">
      <c r="A80" s="10" t="s">
        <v>64</v>
      </c>
      <c r="B80" s="10" t="s">
        <v>4208</v>
      </c>
      <c r="C80" s="202" t="s">
        <v>4217</v>
      </c>
      <c r="D80" s="221">
        <v>34949</v>
      </c>
      <c r="E80" s="5" t="s">
        <v>4513</v>
      </c>
      <c r="F80" s="5"/>
      <c r="G80" s="201" t="s">
        <v>4733</v>
      </c>
    </row>
    <row r="81" spans="1:7" ht="12.75" customHeight="1" x14ac:dyDescent="0.2">
      <c r="A81" s="10" t="s">
        <v>4043</v>
      </c>
      <c r="B81" s="10" t="s">
        <v>4459</v>
      </c>
      <c r="C81" s="202" t="s">
        <v>4469</v>
      </c>
      <c r="D81" s="221">
        <v>35362</v>
      </c>
      <c r="E81" s="5" t="s">
        <v>4513</v>
      </c>
      <c r="F81" s="5"/>
      <c r="G81" s="201" t="s">
        <v>4842</v>
      </c>
    </row>
    <row r="82" spans="1:7" ht="12.75" customHeight="1" x14ac:dyDescent="0.2">
      <c r="A82" s="10" t="s">
        <v>364</v>
      </c>
      <c r="B82" s="10" t="s">
        <v>4471</v>
      </c>
      <c r="C82" s="202" t="s">
        <v>3856</v>
      </c>
      <c r="D82" s="221">
        <v>35306</v>
      </c>
      <c r="E82" s="5" t="s">
        <v>3063</v>
      </c>
      <c r="F82" s="5"/>
      <c r="G82" s="201" t="s">
        <v>4737</v>
      </c>
    </row>
    <row r="83" spans="1:7" ht="12.75" customHeight="1" x14ac:dyDescent="0.2">
      <c r="A83" s="10" t="s">
        <v>364</v>
      </c>
      <c r="B83" s="10" t="s">
        <v>4208</v>
      </c>
      <c r="C83" s="202" t="s">
        <v>3857</v>
      </c>
      <c r="D83" s="221">
        <v>34331</v>
      </c>
      <c r="E83" s="5" t="s">
        <v>2033</v>
      </c>
      <c r="F83" s="5"/>
      <c r="G83" s="201" t="s">
        <v>4738</v>
      </c>
    </row>
    <row r="84" spans="1:7" ht="12.75" customHeight="1" x14ac:dyDescent="0.2">
      <c r="A84" s="10" t="s">
        <v>125</v>
      </c>
      <c r="B84" s="10" t="s">
        <v>4459</v>
      </c>
      <c r="C84" s="202" t="s">
        <v>692</v>
      </c>
      <c r="D84" s="221">
        <v>31836</v>
      </c>
      <c r="E84" s="5" t="s">
        <v>738</v>
      </c>
      <c r="F84" s="5"/>
      <c r="G84" s="201" t="s">
        <v>4752</v>
      </c>
    </row>
    <row r="85" spans="1:7" ht="12.75" customHeight="1" x14ac:dyDescent="0.2">
      <c r="A85" s="10" t="s">
        <v>331</v>
      </c>
      <c r="B85" s="10" t="s">
        <v>4245</v>
      </c>
      <c r="C85" s="202" t="s">
        <v>1393</v>
      </c>
      <c r="D85" s="221">
        <v>33565</v>
      </c>
      <c r="E85" s="5" t="s">
        <v>1224</v>
      </c>
      <c r="F85" s="5"/>
      <c r="G85" s="201" t="s">
        <v>4714</v>
      </c>
    </row>
    <row r="86" spans="1:7" ht="12.75" customHeight="1" x14ac:dyDescent="0.2">
      <c r="A86" s="10" t="s">
        <v>4058</v>
      </c>
      <c r="B86" s="10" t="s">
        <v>4245</v>
      </c>
      <c r="C86" s="202" t="s">
        <v>4249</v>
      </c>
      <c r="D86" s="221">
        <v>35068</v>
      </c>
      <c r="E86" s="5" t="s">
        <v>3076</v>
      </c>
      <c r="F86" s="5"/>
      <c r="G86" s="201" t="s">
        <v>4890</v>
      </c>
    </row>
    <row r="87" spans="1:7" ht="12.75" customHeight="1" x14ac:dyDescent="0.2">
      <c r="A87" s="10" t="s">
        <v>125</v>
      </c>
      <c r="B87" s="10" t="s">
        <v>4053</v>
      </c>
      <c r="C87" s="202" t="s">
        <v>4069</v>
      </c>
      <c r="D87" s="221">
        <v>33657</v>
      </c>
      <c r="E87" s="5" t="s">
        <v>1584</v>
      </c>
      <c r="F87" s="5"/>
      <c r="G87" s="201" t="s">
        <v>4733</v>
      </c>
    </row>
    <row r="88" spans="1:7" ht="12.75" customHeight="1" x14ac:dyDescent="0.2">
      <c r="A88" s="10" t="s">
        <v>364</v>
      </c>
      <c r="B88" s="10" t="s">
        <v>4160</v>
      </c>
      <c r="C88" s="202" t="s">
        <v>2025</v>
      </c>
      <c r="D88" s="221">
        <v>34903</v>
      </c>
      <c r="E88" s="5" t="s">
        <v>2028</v>
      </c>
      <c r="F88" s="5"/>
      <c r="G88" s="201" t="s">
        <v>4738</v>
      </c>
    </row>
    <row r="89" spans="1:7" ht="12.75" customHeight="1" x14ac:dyDescent="0.2">
      <c r="A89" s="10" t="s">
        <v>364</v>
      </c>
      <c r="B89" s="10" t="s">
        <v>4160</v>
      </c>
      <c r="C89" s="202" t="s">
        <v>4176</v>
      </c>
      <c r="D89" s="221">
        <v>35534</v>
      </c>
      <c r="E89" s="5" t="s">
        <v>4510</v>
      </c>
      <c r="F89" s="5"/>
      <c r="G89" s="201" t="s">
        <v>4738</v>
      </c>
    </row>
    <row r="90" spans="1:7" ht="12.75" customHeight="1" x14ac:dyDescent="0.2">
      <c r="A90" s="10" t="s">
        <v>364</v>
      </c>
      <c r="B90" s="10" t="s">
        <v>4245</v>
      </c>
      <c r="C90" s="202" t="s">
        <v>4262</v>
      </c>
      <c r="D90" s="221">
        <v>34891</v>
      </c>
      <c r="E90" s="5" t="s">
        <v>3448</v>
      </c>
      <c r="F90" s="5"/>
      <c r="G90" s="201" t="s">
        <v>4738</v>
      </c>
    </row>
    <row r="91" spans="1:7" ht="12.75" customHeight="1" x14ac:dyDescent="0.2">
      <c r="A91" s="10" t="s">
        <v>193</v>
      </c>
      <c r="B91" s="10" t="s">
        <v>4192</v>
      </c>
      <c r="C91" s="202" t="s">
        <v>4199</v>
      </c>
      <c r="D91" s="221">
        <v>35255</v>
      </c>
      <c r="E91" s="5" t="s">
        <v>4513</v>
      </c>
      <c r="F91" s="5"/>
      <c r="G91" s="201" t="s">
        <v>3420</v>
      </c>
    </row>
    <row r="92" spans="1:7" ht="12.75" customHeight="1" x14ac:dyDescent="0.2">
      <c r="A92" s="10" t="s">
        <v>364</v>
      </c>
      <c r="B92" s="10" t="s">
        <v>4299</v>
      </c>
      <c r="C92" s="202" t="s">
        <v>4312</v>
      </c>
      <c r="D92" s="221">
        <v>34836</v>
      </c>
      <c r="E92" s="5" t="s">
        <v>3439</v>
      </c>
      <c r="F92" s="5"/>
      <c r="G92" s="201" t="s">
        <v>4737</v>
      </c>
    </row>
    <row r="93" spans="1:7" ht="12.75" customHeight="1" x14ac:dyDescent="0.2">
      <c r="A93" s="10" t="s">
        <v>364</v>
      </c>
      <c r="B93" s="10" t="s">
        <v>4208</v>
      </c>
      <c r="C93" s="202" t="s">
        <v>4218</v>
      </c>
      <c r="D93" s="221">
        <v>35684</v>
      </c>
      <c r="E93" s="5" t="s">
        <v>4515</v>
      </c>
      <c r="F93" s="5"/>
      <c r="G93" s="201" t="s">
        <v>4738</v>
      </c>
    </row>
    <row r="94" spans="1:7" ht="12.75" customHeight="1" x14ac:dyDescent="0.2">
      <c r="A94" s="10" t="s">
        <v>4058</v>
      </c>
      <c r="B94" s="10" t="s">
        <v>4160</v>
      </c>
      <c r="C94" s="202" t="s">
        <v>4166</v>
      </c>
      <c r="D94" s="221">
        <v>34585</v>
      </c>
      <c r="E94" s="5" t="s">
        <v>3074</v>
      </c>
      <c r="F94" s="5"/>
      <c r="G94" s="201" t="s">
        <v>4890</v>
      </c>
    </row>
    <row r="95" spans="1:7" ht="12.75" customHeight="1" x14ac:dyDescent="0.2">
      <c r="A95" s="10" t="s">
        <v>364</v>
      </c>
      <c r="B95" s="10" t="s">
        <v>4120</v>
      </c>
      <c r="C95" s="202" t="s">
        <v>4134</v>
      </c>
      <c r="D95" s="221">
        <v>35346</v>
      </c>
      <c r="E95" s="5" t="s">
        <v>3463</v>
      </c>
      <c r="F95" s="5"/>
      <c r="G95" s="201" t="s">
        <v>4738</v>
      </c>
    </row>
    <row r="96" spans="1:7" ht="12.75" customHeight="1" x14ac:dyDescent="0.2">
      <c r="A96" s="10" t="s">
        <v>16</v>
      </c>
      <c r="B96" s="10" t="s">
        <v>4427</v>
      </c>
      <c r="C96" s="202" t="s">
        <v>3305</v>
      </c>
      <c r="D96" s="221">
        <v>34530</v>
      </c>
      <c r="E96" s="5" t="s">
        <v>3063</v>
      </c>
      <c r="F96" s="5"/>
      <c r="G96" s="201" t="s">
        <v>4714</v>
      </c>
    </row>
    <row r="97" spans="1:260" ht="12.75" customHeight="1" x14ac:dyDescent="0.2">
      <c r="A97" s="10" t="s">
        <v>16</v>
      </c>
      <c r="B97" s="10" t="s">
        <v>4383</v>
      </c>
      <c r="C97" s="202" t="s">
        <v>4387</v>
      </c>
      <c r="D97" s="221">
        <v>33728</v>
      </c>
      <c r="E97" s="5" t="s">
        <v>2586</v>
      </c>
      <c r="F97" s="5"/>
      <c r="G97" s="201" t="s">
        <v>4714</v>
      </c>
    </row>
    <row r="98" spans="1:260" ht="12.75" customHeight="1" x14ac:dyDescent="0.2">
      <c r="A98" s="10" t="s">
        <v>283</v>
      </c>
      <c r="B98" s="10" t="s">
        <v>4372</v>
      </c>
      <c r="C98" s="202" t="s">
        <v>4376</v>
      </c>
      <c r="D98" s="221">
        <v>35541</v>
      </c>
      <c r="E98" s="5" t="s">
        <v>3448</v>
      </c>
      <c r="F98" s="5"/>
      <c r="G98" s="201" t="s">
        <v>3420</v>
      </c>
    </row>
    <row r="99" spans="1:260" ht="12.75" customHeight="1" x14ac:dyDescent="0.2">
      <c r="A99" s="10" t="s">
        <v>364</v>
      </c>
      <c r="B99" s="10" t="s">
        <v>4459</v>
      </c>
      <c r="C99" s="202" t="s">
        <v>3919</v>
      </c>
      <c r="D99" s="221">
        <v>34092</v>
      </c>
      <c r="E99" s="5" t="s">
        <v>1577</v>
      </c>
      <c r="F99" s="5"/>
      <c r="G99" s="201" t="s">
        <v>4738</v>
      </c>
    </row>
    <row r="100" spans="1:260" ht="12.75" customHeight="1" x14ac:dyDescent="0.2">
      <c r="A100" s="10" t="s">
        <v>16</v>
      </c>
      <c r="B100" s="10" t="s">
        <v>4275</v>
      </c>
      <c r="C100" s="202" t="s">
        <v>4282</v>
      </c>
      <c r="D100" s="221">
        <v>35647</v>
      </c>
      <c r="E100" s="5" t="s">
        <v>4513</v>
      </c>
      <c r="F100" s="5"/>
      <c r="G100" s="201" t="s">
        <v>4714</v>
      </c>
    </row>
    <row r="101" spans="1:260" ht="12.75" customHeight="1" x14ac:dyDescent="0.2">
      <c r="A101" s="10" t="s">
        <v>331</v>
      </c>
      <c r="B101" s="10" t="s">
        <v>4471</v>
      </c>
      <c r="C101" s="202" t="s">
        <v>4475</v>
      </c>
      <c r="D101" s="221">
        <v>34759</v>
      </c>
      <c r="E101" s="5" t="s">
        <v>4513</v>
      </c>
      <c r="F101" s="5"/>
      <c r="G101" s="201" t="s">
        <v>4714</v>
      </c>
    </row>
    <row r="102" spans="1:260" ht="12.75" customHeight="1" x14ac:dyDescent="0.2">
      <c r="A102" s="10" t="s">
        <v>364</v>
      </c>
      <c r="B102" s="10" t="s">
        <v>4427</v>
      </c>
      <c r="C102" s="202" t="s">
        <v>4438</v>
      </c>
      <c r="D102" s="221">
        <v>34779</v>
      </c>
      <c r="E102" s="5" t="s">
        <v>3448</v>
      </c>
      <c r="F102" s="5"/>
      <c r="G102" s="201" t="s">
        <v>4738</v>
      </c>
    </row>
    <row r="103" spans="1:260" customFormat="1" ht="12.75" customHeight="1" x14ac:dyDescent="0.2">
      <c r="A103" s="203" t="s">
        <v>364</v>
      </c>
      <c r="B103" s="203" t="s">
        <v>4363</v>
      </c>
      <c r="C103" s="203" t="s">
        <v>927</v>
      </c>
      <c r="D103" s="214">
        <v>33482</v>
      </c>
      <c r="E103" s="203" t="s">
        <v>997</v>
      </c>
      <c r="F103" s="203" t="s">
        <v>2158</v>
      </c>
      <c r="G103" s="203" t="s">
        <v>4737</v>
      </c>
      <c r="H103" s="203" t="s">
        <v>364</v>
      </c>
      <c r="I103" s="203" t="s">
        <v>367</v>
      </c>
      <c r="J103" s="203" t="s">
        <v>1059</v>
      </c>
      <c r="K103" s="203" t="s">
        <v>366</v>
      </c>
      <c r="L103" s="203" t="s">
        <v>27</v>
      </c>
      <c r="M103" s="203" t="s">
        <v>1084</v>
      </c>
      <c r="N103" s="203" t="s">
        <v>368</v>
      </c>
      <c r="O103" s="203" t="s">
        <v>27</v>
      </c>
      <c r="P103" s="203" t="s">
        <v>1072</v>
      </c>
      <c r="Q103" s="203" t="s">
        <v>532</v>
      </c>
      <c r="R103" s="203" t="s">
        <v>78</v>
      </c>
      <c r="S103" s="203" t="s">
        <v>1060</v>
      </c>
      <c r="T103" s="203" t="s">
        <v>364</v>
      </c>
      <c r="U103" s="203" t="s">
        <v>78</v>
      </c>
      <c r="V103" s="203" t="s">
        <v>1061</v>
      </c>
      <c r="W103" s="203" t="s">
        <v>364</v>
      </c>
      <c r="X103" s="203" t="s">
        <v>78</v>
      </c>
      <c r="Y103" s="203" t="s">
        <v>1061</v>
      </c>
      <c r="Z103" s="203" t="s">
        <v>366</v>
      </c>
      <c r="AA103" s="203" t="s">
        <v>336</v>
      </c>
      <c r="AB103" s="203" t="s">
        <v>1066</v>
      </c>
      <c r="AC103" s="203">
        <v>0</v>
      </c>
      <c r="AD103" s="203">
        <v>0</v>
      </c>
      <c r="AE103" s="203">
        <v>0</v>
      </c>
      <c r="AF103" s="203">
        <v>0</v>
      </c>
      <c r="AG103" s="203">
        <v>0</v>
      </c>
      <c r="AH103" s="203">
        <v>0</v>
      </c>
      <c r="AI103" s="203">
        <v>0</v>
      </c>
      <c r="AJ103" s="203">
        <v>0</v>
      </c>
      <c r="AK103" s="203">
        <v>0</v>
      </c>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IW103" s="10"/>
      <c r="IX103" s="10"/>
      <c r="IY103" s="10"/>
      <c r="IZ103" s="10"/>
    </row>
    <row r="104" spans="1:260" ht="12.75" customHeight="1" x14ac:dyDescent="0.2">
      <c r="A104" s="10" t="s">
        <v>364</v>
      </c>
      <c r="B104" s="10" t="s">
        <v>4439</v>
      </c>
      <c r="C104" s="202" t="s">
        <v>905</v>
      </c>
      <c r="D104" s="221">
        <v>33145</v>
      </c>
      <c r="E104" s="5" t="s">
        <v>997</v>
      </c>
      <c r="F104" s="5"/>
      <c r="G104" s="201" t="s">
        <v>4737</v>
      </c>
    </row>
    <row r="105" spans="1:260" ht="12.75" customHeight="1" x14ac:dyDescent="0.2">
      <c r="A105" s="10" t="s">
        <v>364</v>
      </c>
      <c r="B105" s="10" t="s">
        <v>336</v>
      </c>
      <c r="C105" s="202" t="s">
        <v>1471</v>
      </c>
      <c r="D105" s="221">
        <v>32584</v>
      </c>
      <c r="E105" s="5" t="s">
        <v>859</v>
      </c>
      <c r="F105" s="5"/>
      <c r="G105" s="201" t="s">
        <v>4738</v>
      </c>
    </row>
    <row r="106" spans="1:260" ht="12.75" customHeight="1" x14ac:dyDescent="0.2">
      <c r="A106" s="10" t="s">
        <v>4043</v>
      </c>
      <c r="B106" s="10" t="s">
        <v>4471</v>
      </c>
      <c r="C106" s="202" t="s">
        <v>4483</v>
      </c>
      <c r="D106" s="221">
        <v>35299</v>
      </c>
      <c r="E106" s="5" t="s">
        <v>4515</v>
      </c>
      <c r="F106" s="5"/>
      <c r="G106" s="201" t="s">
        <v>4714</v>
      </c>
    </row>
    <row r="107" spans="1:260" ht="12.75" customHeight="1" x14ac:dyDescent="0.2">
      <c r="A107" s="10" t="s">
        <v>4058</v>
      </c>
      <c r="B107" s="10" t="s">
        <v>4397</v>
      </c>
      <c r="C107" s="202" t="s">
        <v>4402</v>
      </c>
      <c r="D107" s="221">
        <v>35309</v>
      </c>
      <c r="E107" s="5" t="s">
        <v>4513</v>
      </c>
      <c r="F107" s="5"/>
      <c r="G107" s="201" t="s">
        <v>4890</v>
      </c>
    </row>
    <row r="108" spans="1:260" ht="12.75" customHeight="1" x14ac:dyDescent="0.2">
      <c r="A108" s="10" t="s">
        <v>4043</v>
      </c>
      <c r="B108" s="10" t="s">
        <v>4263</v>
      </c>
      <c r="C108" s="202" t="s">
        <v>4273</v>
      </c>
      <c r="D108" s="221">
        <v>35653</v>
      </c>
      <c r="E108" s="5" t="s">
        <v>4513</v>
      </c>
      <c r="F108" s="5"/>
      <c r="G108" s="201" t="s">
        <v>4721</v>
      </c>
    </row>
    <row r="109" spans="1:260" ht="12.75" customHeight="1" x14ac:dyDescent="0.2">
      <c r="A109" s="10" t="s">
        <v>4043</v>
      </c>
      <c r="B109" s="10" t="s">
        <v>4072</v>
      </c>
      <c r="C109" s="202" t="s">
        <v>4092</v>
      </c>
      <c r="D109" s="221">
        <v>35403</v>
      </c>
      <c r="E109" s="5" t="s">
        <v>4517</v>
      </c>
      <c r="F109" s="5"/>
      <c r="G109" s="201" t="s">
        <v>4714</v>
      </c>
    </row>
    <row r="110" spans="1:260" ht="12.75" customHeight="1" x14ac:dyDescent="0.2">
      <c r="A110" s="10" t="s">
        <v>331</v>
      </c>
      <c r="B110" s="10" t="s">
        <v>4235</v>
      </c>
      <c r="C110" s="202" t="s">
        <v>3061</v>
      </c>
      <c r="D110" s="221">
        <v>32363</v>
      </c>
      <c r="E110" s="5" t="s">
        <v>639</v>
      </c>
      <c r="F110" s="5"/>
      <c r="G110" s="201" t="s">
        <v>4714</v>
      </c>
    </row>
    <row r="111" spans="1:260" ht="12.75" customHeight="1" x14ac:dyDescent="0.2">
      <c r="A111" s="10" t="s">
        <v>331</v>
      </c>
      <c r="B111" s="10" t="s">
        <v>4449</v>
      </c>
      <c r="C111" s="202" t="s">
        <v>1718</v>
      </c>
      <c r="D111" s="221">
        <v>33283</v>
      </c>
      <c r="E111" s="5" t="s">
        <v>1225</v>
      </c>
      <c r="F111" s="5"/>
      <c r="G111" s="201" t="s">
        <v>4714</v>
      </c>
    </row>
    <row r="112" spans="1:260" ht="12.75" customHeight="1" x14ac:dyDescent="0.2">
      <c r="A112" s="10" t="s">
        <v>331</v>
      </c>
      <c r="B112" s="10" t="s">
        <v>4427</v>
      </c>
      <c r="C112" s="202" t="s">
        <v>2838</v>
      </c>
      <c r="D112" s="221">
        <v>34353</v>
      </c>
      <c r="E112" s="5" t="s">
        <v>2586</v>
      </c>
      <c r="F112" s="5"/>
      <c r="G112" s="201" t="s">
        <v>4714</v>
      </c>
    </row>
    <row r="113" spans="1:260" ht="12.75" customHeight="1" x14ac:dyDescent="0.2">
      <c r="A113" s="10" t="s">
        <v>64</v>
      </c>
      <c r="B113" s="10" t="s">
        <v>4313</v>
      </c>
      <c r="C113" s="202" t="s">
        <v>3980</v>
      </c>
      <c r="D113" s="221">
        <v>32624</v>
      </c>
      <c r="E113" s="5" t="s">
        <v>855</v>
      </c>
      <c r="F113" s="5"/>
      <c r="G113" s="201" t="s">
        <v>4733</v>
      </c>
    </row>
    <row r="114" spans="1:260" ht="12.75" customHeight="1" x14ac:dyDescent="0.2">
      <c r="A114" s="10" t="s">
        <v>331</v>
      </c>
      <c r="B114" s="10" t="s">
        <v>4192</v>
      </c>
      <c r="C114" s="202" t="s">
        <v>931</v>
      </c>
      <c r="D114" s="221">
        <v>32468</v>
      </c>
      <c r="E114" s="5" t="s">
        <v>1011</v>
      </c>
      <c r="F114" s="5"/>
      <c r="G114" s="201" t="s">
        <v>4714</v>
      </c>
    </row>
    <row r="115" spans="1:260" ht="12.75" customHeight="1" x14ac:dyDescent="0.2">
      <c r="A115" s="10" t="s">
        <v>4043</v>
      </c>
      <c r="B115" s="10" t="s">
        <v>4208</v>
      </c>
      <c r="C115" s="202" t="s">
        <v>4220</v>
      </c>
      <c r="D115" s="221">
        <v>32613</v>
      </c>
      <c r="E115" s="5" t="s">
        <v>866</v>
      </c>
      <c r="F115" s="5"/>
      <c r="G115" s="201" t="s">
        <v>4714</v>
      </c>
    </row>
    <row r="116" spans="1:260" ht="12.75" customHeight="1" x14ac:dyDescent="0.2">
      <c r="A116" s="10" t="s">
        <v>387</v>
      </c>
      <c r="B116" s="10" t="s">
        <v>4120</v>
      </c>
      <c r="C116" s="202" t="s">
        <v>4137</v>
      </c>
      <c r="D116" s="221">
        <v>35247</v>
      </c>
      <c r="E116" s="5" t="s">
        <v>4513</v>
      </c>
      <c r="F116" s="5"/>
      <c r="G116" s="201" t="s">
        <v>4733</v>
      </c>
    </row>
    <row r="117" spans="1:260" ht="12.75" customHeight="1" x14ac:dyDescent="0.2">
      <c r="A117" s="10" t="s">
        <v>193</v>
      </c>
      <c r="B117" s="10" t="s">
        <v>4459</v>
      </c>
      <c r="C117" s="202" t="s">
        <v>4463</v>
      </c>
      <c r="D117" s="221">
        <v>34726</v>
      </c>
      <c r="E117" s="5" t="s">
        <v>3065</v>
      </c>
      <c r="F117" s="5"/>
      <c r="G117" s="201" t="s">
        <v>3420</v>
      </c>
    </row>
    <row r="118" spans="1:260" ht="12.75" customHeight="1" x14ac:dyDescent="0.2">
      <c r="A118" s="10" t="s">
        <v>364</v>
      </c>
      <c r="B118" s="10" t="s">
        <v>4053</v>
      </c>
      <c r="C118" s="202" t="s">
        <v>2918</v>
      </c>
      <c r="D118" s="221">
        <v>32847</v>
      </c>
      <c r="E118" s="5" t="s">
        <v>1002</v>
      </c>
      <c r="F118" s="5"/>
      <c r="G118" s="201" t="s">
        <v>4738</v>
      </c>
    </row>
    <row r="119" spans="1:260" ht="12.75" customHeight="1" x14ac:dyDescent="0.2">
      <c r="A119" s="10" t="s">
        <v>283</v>
      </c>
      <c r="B119" s="10" t="s">
        <v>4471</v>
      </c>
      <c r="C119" s="202" t="s">
        <v>4478</v>
      </c>
      <c r="D119" s="221">
        <v>35443</v>
      </c>
      <c r="E119" s="5" t="s">
        <v>4513</v>
      </c>
      <c r="F119" s="5"/>
      <c r="G119" s="201" t="s">
        <v>3420</v>
      </c>
    </row>
    <row r="120" spans="1:260" ht="12.75" customHeight="1" x14ac:dyDescent="0.2">
      <c r="A120" s="10" t="s">
        <v>4043</v>
      </c>
      <c r="B120" s="10" t="s">
        <v>131</v>
      </c>
      <c r="C120" s="202" t="s">
        <v>4344</v>
      </c>
      <c r="D120" s="221">
        <v>34083</v>
      </c>
      <c r="E120" s="5" t="s">
        <v>2586</v>
      </c>
      <c r="F120" s="5"/>
      <c r="G120" s="201" t="s">
        <v>4714</v>
      </c>
    </row>
    <row r="121" spans="1:260" ht="12.75" customHeight="1" x14ac:dyDescent="0.2">
      <c r="A121" s="10" t="s">
        <v>331</v>
      </c>
      <c r="B121" s="10" t="s">
        <v>4093</v>
      </c>
      <c r="C121" s="202" t="s">
        <v>4103</v>
      </c>
      <c r="D121" s="221">
        <v>33900</v>
      </c>
      <c r="E121" s="5" t="s">
        <v>4518</v>
      </c>
      <c r="F121" s="5"/>
      <c r="G121" s="201" t="s">
        <v>4842</v>
      </c>
    </row>
    <row r="122" spans="1:260" ht="12.75" customHeight="1" x14ac:dyDescent="0.2">
      <c r="A122" s="10" t="s">
        <v>283</v>
      </c>
      <c r="B122" s="10" t="s">
        <v>4104</v>
      </c>
      <c r="C122" s="202" t="s">
        <v>4009</v>
      </c>
      <c r="D122" s="221">
        <v>34053</v>
      </c>
      <c r="E122" s="5" t="s">
        <v>2031</v>
      </c>
      <c r="F122" s="5"/>
      <c r="G122" s="201" t="s">
        <v>3420</v>
      </c>
    </row>
    <row r="123" spans="1:260" ht="12.75" customHeight="1" x14ac:dyDescent="0.2">
      <c r="A123" s="10"/>
      <c r="B123" s="10"/>
      <c r="C123" s="202"/>
      <c r="D123" s="221"/>
      <c r="E123" s="5"/>
      <c r="F123" s="5"/>
      <c r="G123" s="201"/>
    </row>
    <row r="124" spans="1:260" ht="12.75" customHeight="1" x14ac:dyDescent="0.2">
      <c r="A124" s="10"/>
      <c r="B124" s="10"/>
      <c r="C124" s="202"/>
      <c r="D124" s="221"/>
      <c r="E124" s="5"/>
      <c r="F124" s="5"/>
      <c r="G124" s="201"/>
    </row>
    <row r="125" spans="1:260" ht="12.75" customHeight="1" x14ac:dyDescent="0.2">
      <c r="A125" s="236" t="s">
        <v>4967</v>
      </c>
      <c r="B125" s="10"/>
      <c r="C125" s="202"/>
      <c r="D125" s="221"/>
      <c r="E125" s="5"/>
      <c r="F125" s="5"/>
      <c r="G125" s="201"/>
    </row>
    <row r="126" spans="1:260" customFormat="1" ht="12.75" customHeight="1" x14ac:dyDescent="0.2">
      <c r="A126" s="203" t="s">
        <v>4043</v>
      </c>
      <c r="B126" s="203" t="s">
        <v>4053</v>
      </c>
      <c r="C126" s="203" t="s">
        <v>2552</v>
      </c>
      <c r="D126" s="214">
        <v>32592</v>
      </c>
      <c r="E126" s="203" t="s">
        <v>734</v>
      </c>
      <c r="F126" s="203" t="s">
        <v>2593</v>
      </c>
      <c r="G126" s="203" t="s">
        <v>4715</v>
      </c>
      <c r="H126" s="203" t="s">
        <v>108</v>
      </c>
      <c r="I126" s="203" t="s">
        <v>393</v>
      </c>
      <c r="J126" s="203" t="s">
        <v>531</v>
      </c>
      <c r="K126" s="203" t="s">
        <v>42</v>
      </c>
      <c r="L126" s="203" t="s">
        <v>55</v>
      </c>
      <c r="M126" s="203" t="s">
        <v>347</v>
      </c>
      <c r="N126" s="203" t="s">
        <v>42</v>
      </c>
      <c r="O126" s="203" t="s">
        <v>55</v>
      </c>
      <c r="P126" s="203" t="s">
        <v>481</v>
      </c>
      <c r="Q126" s="203"/>
      <c r="R126" s="203"/>
      <c r="S126" s="203"/>
      <c r="T126" s="203" t="s">
        <v>42</v>
      </c>
      <c r="U126" s="203" t="s">
        <v>55</v>
      </c>
      <c r="V126" s="203" t="s">
        <v>56</v>
      </c>
      <c r="W126" s="203" t="s">
        <v>42</v>
      </c>
      <c r="X126" s="203" t="s">
        <v>55</v>
      </c>
      <c r="Y126" s="203" t="s">
        <v>56</v>
      </c>
      <c r="Z126" s="203" t="s">
        <v>42</v>
      </c>
      <c r="AA126" s="203" t="s">
        <v>55</v>
      </c>
      <c r="AB126" s="203" t="s">
        <v>225</v>
      </c>
      <c r="AC126" s="203" t="s">
        <v>44</v>
      </c>
      <c r="AD126" s="203" t="s">
        <v>55</v>
      </c>
      <c r="AE126" s="203" t="s">
        <v>349</v>
      </c>
      <c r="AF126" s="203" t="s">
        <v>49</v>
      </c>
      <c r="AG126" s="203" t="s">
        <v>55</v>
      </c>
      <c r="AH126" s="203" t="s">
        <v>333</v>
      </c>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c r="IV126" s="10"/>
    </row>
    <row r="127" spans="1:260" customFormat="1" ht="12.75" customHeight="1" x14ac:dyDescent="0.2">
      <c r="A127" s="203" t="s">
        <v>64</v>
      </c>
      <c r="B127" s="203" t="s">
        <v>4427</v>
      </c>
      <c r="C127" s="203" t="s">
        <v>3517</v>
      </c>
      <c r="D127" s="214">
        <v>35681</v>
      </c>
      <c r="E127" s="203" t="s">
        <v>3460</v>
      </c>
      <c r="F127" s="203" t="s">
        <v>4025</v>
      </c>
      <c r="G127" s="203" t="s">
        <v>4733</v>
      </c>
      <c r="H127" s="203" t="s">
        <v>64</v>
      </c>
      <c r="I127" s="203" t="s">
        <v>453</v>
      </c>
      <c r="J127" s="203" t="s">
        <v>1064</v>
      </c>
      <c r="K127" s="203"/>
      <c r="L127" s="203"/>
      <c r="M127" s="203"/>
      <c r="N127" s="203"/>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3"/>
      <c r="BC127" s="203"/>
      <c r="BD127" s="203"/>
      <c r="BE127" s="203"/>
      <c r="BF127" s="203"/>
      <c r="BG127" s="203"/>
      <c r="BH127" s="203"/>
      <c r="BI127" s="203"/>
      <c r="BJ127" s="203"/>
      <c r="BK127" s="203"/>
      <c r="BL127" s="203"/>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c r="HW127" s="10"/>
      <c r="HX127" s="10"/>
      <c r="HY127" s="10"/>
      <c r="HZ127" s="10"/>
      <c r="IA127" s="10"/>
      <c r="IB127" s="10"/>
      <c r="IC127" s="10"/>
      <c r="ID127" s="10"/>
      <c r="IE127" s="10"/>
      <c r="IF127" s="10"/>
      <c r="IG127" s="10"/>
      <c r="IH127" s="10"/>
      <c r="II127" s="10"/>
      <c r="IJ127" s="10"/>
      <c r="IK127" s="10"/>
      <c r="IL127" s="10"/>
      <c r="IM127" s="10"/>
      <c r="IN127" s="10"/>
      <c r="IO127" s="10"/>
      <c r="IP127" s="10"/>
      <c r="IQ127" s="10"/>
      <c r="IR127" s="10"/>
      <c r="IS127" s="10"/>
      <c r="IT127" s="10"/>
      <c r="IU127" s="10"/>
      <c r="IV127" s="10"/>
      <c r="IW127" s="10"/>
      <c r="IX127" s="10"/>
      <c r="IY127" s="10"/>
      <c r="IZ127" s="10"/>
    </row>
    <row r="128" spans="1:260" s="10" customFormat="1" ht="12.75" customHeight="1" x14ac:dyDescent="0.2">
      <c r="A128" s="203" t="s">
        <v>364</v>
      </c>
      <c r="B128" s="203" t="s">
        <v>4120</v>
      </c>
      <c r="C128" s="203" t="s">
        <v>1944</v>
      </c>
      <c r="D128" s="214">
        <v>34195</v>
      </c>
      <c r="E128" s="203" t="s">
        <v>2028</v>
      </c>
      <c r="F128" s="203" t="s">
        <v>2184</v>
      </c>
      <c r="G128" s="203" t="s">
        <v>4738</v>
      </c>
      <c r="H128" s="203" t="s">
        <v>364</v>
      </c>
      <c r="I128" s="203" t="s">
        <v>460</v>
      </c>
      <c r="J128" s="203" t="s">
        <v>1061</v>
      </c>
      <c r="K128" s="203" t="s">
        <v>364</v>
      </c>
      <c r="L128" s="203" t="s">
        <v>460</v>
      </c>
      <c r="M128" s="203" t="s">
        <v>1061</v>
      </c>
      <c r="N128" s="203" t="s">
        <v>364</v>
      </c>
      <c r="O128" s="203" t="s">
        <v>460</v>
      </c>
      <c r="P128" s="203" t="s">
        <v>1061</v>
      </c>
      <c r="Q128" s="203" t="s">
        <v>364</v>
      </c>
      <c r="R128" s="203" t="s">
        <v>460</v>
      </c>
      <c r="S128" s="203" t="s">
        <v>1061</v>
      </c>
      <c r="T128" s="203">
        <v>0</v>
      </c>
      <c r="U128" s="203">
        <v>0</v>
      </c>
      <c r="V128" s="203">
        <v>0</v>
      </c>
      <c r="W128" s="203">
        <v>0</v>
      </c>
      <c r="X128" s="203">
        <v>0</v>
      </c>
      <c r="Y128" s="203">
        <v>0</v>
      </c>
      <c r="Z128" s="203">
        <v>0</v>
      </c>
      <c r="AA128" s="203">
        <v>0</v>
      </c>
      <c r="AB128" s="203">
        <v>0</v>
      </c>
      <c r="AC128" s="203">
        <v>0</v>
      </c>
      <c r="AD128" s="203">
        <v>0</v>
      </c>
      <c r="AE128" s="203">
        <v>0</v>
      </c>
      <c r="AF128" s="203">
        <v>0</v>
      </c>
      <c r="AG128" s="203">
        <v>0</v>
      </c>
      <c r="AH128" s="203">
        <v>0</v>
      </c>
      <c r="AI128" s="203">
        <v>0</v>
      </c>
      <c r="AJ128" s="203">
        <v>0</v>
      </c>
      <c r="AK128" s="203">
        <v>0</v>
      </c>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c r="BI128" s="203"/>
      <c r="BJ128" s="203"/>
      <c r="BK128" s="203"/>
      <c r="BL128" s="203"/>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s="202"/>
      <c r="IX128" s="202"/>
      <c r="IY128" s="202"/>
      <c r="IZ128" s="202"/>
    </row>
    <row r="129" spans="1:260" customFormat="1" ht="12.75" customHeight="1" x14ac:dyDescent="0.2">
      <c r="A129" s="203" t="s">
        <v>331</v>
      </c>
      <c r="B129" s="203" t="s">
        <v>4235</v>
      </c>
      <c r="C129" s="203" t="s">
        <v>1825</v>
      </c>
      <c r="D129" s="214">
        <v>34081</v>
      </c>
      <c r="E129" s="203" t="s">
        <v>2033</v>
      </c>
      <c r="F129" s="203" t="s">
        <v>2155</v>
      </c>
      <c r="G129" s="203" t="s">
        <v>4714</v>
      </c>
      <c r="H129" s="203" t="s">
        <v>4028</v>
      </c>
      <c r="I129" s="203" t="s">
        <v>4028</v>
      </c>
      <c r="J129" s="203" t="s">
        <v>4028</v>
      </c>
      <c r="K129" s="203" t="s">
        <v>4028</v>
      </c>
      <c r="L129" s="203" t="s">
        <v>4028</v>
      </c>
      <c r="M129" s="203" t="s">
        <v>4028</v>
      </c>
      <c r="N129" s="203" t="s">
        <v>4028</v>
      </c>
      <c r="O129" s="203" t="s">
        <v>4028</v>
      </c>
      <c r="P129" s="203" t="s">
        <v>4028</v>
      </c>
      <c r="Q129" s="203" t="s">
        <v>4028</v>
      </c>
      <c r="R129" s="203" t="s">
        <v>4028</v>
      </c>
      <c r="S129" s="203" t="s">
        <v>4028</v>
      </c>
      <c r="T129" s="203" t="s">
        <v>4028</v>
      </c>
      <c r="U129" s="203" t="s">
        <v>4028</v>
      </c>
      <c r="V129" s="203" t="s">
        <v>4028</v>
      </c>
      <c r="W129" s="203" t="s">
        <v>4028</v>
      </c>
      <c r="X129" s="203" t="s">
        <v>4028</v>
      </c>
      <c r="Y129" s="203" t="s">
        <v>4028</v>
      </c>
      <c r="Z129" s="203" t="s">
        <v>4028</v>
      </c>
      <c r="AA129" s="203" t="s">
        <v>4028</v>
      </c>
      <c r="AB129" s="203" t="s">
        <v>4028</v>
      </c>
      <c r="AC129" s="203" t="s">
        <v>4028</v>
      </c>
      <c r="AD129" s="203" t="s">
        <v>4028</v>
      </c>
      <c r="AE129" s="203" t="s">
        <v>4028</v>
      </c>
      <c r="AF129" s="203" t="s">
        <v>4028</v>
      </c>
      <c r="AG129" s="203" t="s">
        <v>4028</v>
      </c>
      <c r="AH129" s="203" t="s">
        <v>4028</v>
      </c>
      <c r="AI129" s="203" t="s">
        <v>4028</v>
      </c>
      <c r="AJ129" s="203" t="s">
        <v>4028</v>
      </c>
      <c r="AK129" s="203" t="s">
        <v>4028</v>
      </c>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row>
    <row r="130" spans="1:260" s="10" customFormat="1" ht="12.75" customHeight="1" x14ac:dyDescent="0.2">
      <c r="A130" s="203" t="s">
        <v>4043</v>
      </c>
      <c r="B130" s="203" t="s">
        <v>4160</v>
      </c>
      <c r="C130" s="203" t="s">
        <v>830</v>
      </c>
      <c r="D130" s="214">
        <v>32834</v>
      </c>
      <c r="E130" s="203" t="s">
        <v>858</v>
      </c>
      <c r="F130" s="203" t="s">
        <v>2156</v>
      </c>
      <c r="G130" s="203" t="s">
        <v>4721</v>
      </c>
      <c r="H130" s="203" t="s">
        <v>47</v>
      </c>
      <c r="I130" s="203" t="s">
        <v>506</v>
      </c>
      <c r="J130" s="203" t="s">
        <v>41</v>
      </c>
      <c r="K130" s="203" t="s">
        <v>42</v>
      </c>
      <c r="L130" s="203" t="s">
        <v>506</v>
      </c>
      <c r="M130" s="203" t="s">
        <v>230</v>
      </c>
      <c r="N130" s="203" t="s">
        <v>42</v>
      </c>
      <c r="O130" s="203" t="s">
        <v>506</v>
      </c>
      <c r="P130" s="203" t="s">
        <v>225</v>
      </c>
      <c r="Q130" s="203" t="s">
        <v>34</v>
      </c>
      <c r="R130" s="203" t="s">
        <v>506</v>
      </c>
      <c r="S130" s="203" t="s">
        <v>199</v>
      </c>
      <c r="T130" s="203" t="s">
        <v>28</v>
      </c>
      <c r="U130" s="203" t="s">
        <v>506</v>
      </c>
      <c r="V130" s="203" t="s">
        <v>50</v>
      </c>
      <c r="W130" s="203" t="s">
        <v>28</v>
      </c>
      <c r="X130" s="203" t="s">
        <v>506</v>
      </c>
      <c r="Y130" s="203" t="s">
        <v>50</v>
      </c>
      <c r="Z130" s="203" t="s">
        <v>559</v>
      </c>
      <c r="AA130" s="203" t="s">
        <v>506</v>
      </c>
      <c r="AB130" s="203" t="s">
        <v>545</v>
      </c>
      <c r="AC130" s="203" t="s">
        <v>44</v>
      </c>
      <c r="AD130" s="203" t="s">
        <v>506</v>
      </c>
      <c r="AE130" s="203" t="s">
        <v>349</v>
      </c>
      <c r="AF130" s="203">
        <v>0</v>
      </c>
      <c r="AG130" s="203">
        <v>0</v>
      </c>
      <c r="AH130" s="203">
        <v>0</v>
      </c>
      <c r="AI130" s="203">
        <v>0</v>
      </c>
      <c r="AJ130" s="203">
        <v>0</v>
      </c>
      <c r="AK130" s="203">
        <v>0</v>
      </c>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c r="BI130" s="203"/>
      <c r="BJ130" s="203"/>
      <c r="BK130" s="203"/>
      <c r="BL130" s="203"/>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s="202"/>
      <c r="IX130" s="202"/>
      <c r="IY130" s="202"/>
      <c r="IZ130" s="202"/>
    </row>
    <row r="131" spans="1:260" customFormat="1" ht="12.75" customHeight="1" x14ac:dyDescent="0.2">
      <c r="A131" s="203" t="s">
        <v>364</v>
      </c>
      <c r="B131" s="203" t="s">
        <v>4072</v>
      </c>
      <c r="C131" s="203" t="s">
        <v>2326</v>
      </c>
      <c r="D131" s="214">
        <v>33124</v>
      </c>
      <c r="E131" s="203" t="s">
        <v>1227</v>
      </c>
      <c r="F131" s="203" t="s">
        <v>2891</v>
      </c>
      <c r="G131" s="203" t="s">
        <v>4736</v>
      </c>
      <c r="H131" s="203" t="s">
        <v>529</v>
      </c>
      <c r="I131" s="203" t="s">
        <v>103</v>
      </c>
      <c r="J131" s="203" t="s">
        <v>365</v>
      </c>
      <c r="K131" s="203" t="s">
        <v>529</v>
      </c>
      <c r="L131" s="203" t="s">
        <v>103</v>
      </c>
      <c r="M131" s="203" t="s">
        <v>60</v>
      </c>
      <c r="N131" s="203" t="s">
        <v>364</v>
      </c>
      <c r="O131" s="203" t="s">
        <v>103</v>
      </c>
      <c r="P131" s="203" t="s">
        <v>1059</v>
      </c>
      <c r="Q131" s="203">
        <v>0</v>
      </c>
      <c r="R131" s="203">
        <v>0</v>
      </c>
      <c r="S131" s="203">
        <v>0</v>
      </c>
      <c r="T131" s="203" t="s">
        <v>529</v>
      </c>
      <c r="U131" s="203" t="s">
        <v>348</v>
      </c>
      <c r="V131" s="203" t="s">
        <v>328</v>
      </c>
      <c r="W131" s="203" t="s">
        <v>529</v>
      </c>
      <c r="X131" s="203" t="s">
        <v>348</v>
      </c>
      <c r="Y131" s="203" t="s">
        <v>328</v>
      </c>
      <c r="Z131" s="203" t="s">
        <v>364</v>
      </c>
      <c r="AA131" s="203" t="s">
        <v>348</v>
      </c>
      <c r="AB131" s="203" t="s">
        <v>1061</v>
      </c>
      <c r="AC131" s="203">
        <v>0</v>
      </c>
      <c r="AD131" s="203">
        <v>0</v>
      </c>
      <c r="AE131" s="203">
        <v>0</v>
      </c>
      <c r="AF131" s="203">
        <v>0</v>
      </c>
      <c r="AG131" s="203">
        <v>0</v>
      </c>
      <c r="AH131" s="203">
        <v>0</v>
      </c>
      <c r="AI131" s="203">
        <v>0</v>
      </c>
      <c r="AJ131" s="203">
        <v>0</v>
      </c>
      <c r="AK131" s="203">
        <v>0</v>
      </c>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3"/>
      <c r="BM131" s="202"/>
      <c r="BN131" s="202"/>
      <c r="BO131" s="202"/>
      <c r="BP131" s="202"/>
      <c r="BQ131" s="202"/>
      <c r="BR131" s="202"/>
      <c r="BS131" s="202"/>
      <c r="BT131" s="202"/>
      <c r="BU131" s="202"/>
      <c r="BV131" s="202"/>
      <c r="BW131" s="202"/>
      <c r="BX131" s="202"/>
      <c r="BY131" s="202"/>
      <c r="BZ131" s="202"/>
      <c r="CA131" s="202"/>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c r="CY131" s="202"/>
      <c r="CZ131" s="202"/>
      <c r="DA131" s="202"/>
      <c r="DB131" s="202"/>
      <c r="DC131" s="202"/>
      <c r="DD131" s="202"/>
      <c r="DE131" s="202"/>
      <c r="DF131" s="202"/>
      <c r="DG131" s="202"/>
      <c r="DH131" s="202"/>
      <c r="DI131" s="202"/>
      <c r="DJ131" s="202"/>
      <c r="DK131" s="202"/>
      <c r="DL131" s="202"/>
      <c r="DM131" s="202"/>
      <c r="DN131" s="202"/>
      <c r="DO131" s="202"/>
      <c r="DP131" s="202"/>
      <c r="DQ131" s="202"/>
      <c r="DR131" s="202"/>
      <c r="DS131" s="202"/>
      <c r="DT131" s="202"/>
      <c r="DU131" s="202"/>
      <c r="DV131" s="202"/>
      <c r="DW131" s="202"/>
      <c r="DX131" s="202"/>
      <c r="DY131" s="202"/>
      <c r="DZ131" s="202"/>
      <c r="EA131" s="202"/>
      <c r="EB131" s="202"/>
      <c r="EC131" s="202"/>
      <c r="ED131" s="202"/>
      <c r="EE131" s="202"/>
      <c r="EF131" s="202"/>
      <c r="EG131" s="202"/>
      <c r="EH131" s="202"/>
      <c r="EI131" s="202"/>
      <c r="EJ131" s="202"/>
      <c r="EK131" s="202"/>
      <c r="EL131" s="202"/>
      <c r="EM131" s="202"/>
      <c r="EN131" s="202"/>
      <c r="EO131" s="202"/>
      <c r="EP131" s="202"/>
      <c r="EQ131" s="202"/>
      <c r="ER131" s="202"/>
      <c r="ES131" s="202"/>
      <c r="ET131" s="202"/>
      <c r="EU131" s="202"/>
      <c r="EV131" s="202"/>
      <c r="EW131" s="202"/>
      <c r="EX131" s="202"/>
      <c r="EY131" s="202"/>
      <c r="EZ131" s="202"/>
      <c r="FA131" s="202"/>
      <c r="FB131" s="202"/>
      <c r="FC131" s="202"/>
      <c r="FD131" s="202"/>
      <c r="FE131" s="202"/>
      <c r="FF131" s="202"/>
      <c r="FG131" s="202"/>
      <c r="FH131" s="202"/>
      <c r="FI131" s="202"/>
      <c r="FJ131" s="202"/>
      <c r="FK131" s="202"/>
      <c r="FL131" s="202"/>
      <c r="FM131" s="202"/>
      <c r="FN131" s="202"/>
      <c r="FO131" s="202"/>
      <c r="FP131" s="202"/>
      <c r="FQ131" s="202"/>
      <c r="FR131" s="202"/>
      <c r="FS131" s="202"/>
      <c r="FT131" s="202"/>
      <c r="FU131" s="202"/>
      <c r="FV131" s="202"/>
      <c r="FW131" s="202"/>
      <c r="FX131" s="202"/>
      <c r="FY131" s="202"/>
      <c r="FZ131" s="202"/>
      <c r="GA131" s="202"/>
      <c r="GB131" s="202"/>
      <c r="GC131" s="202"/>
      <c r="GD131" s="202"/>
      <c r="GE131" s="202"/>
      <c r="GF131" s="202"/>
      <c r="GG131" s="202"/>
      <c r="GH131" s="202"/>
      <c r="GI131" s="202"/>
      <c r="GJ131" s="202"/>
      <c r="GK131" s="202"/>
      <c r="GL131" s="202"/>
      <c r="GM131" s="202"/>
      <c r="GN131" s="202"/>
      <c r="GO131" s="202"/>
      <c r="GP131" s="202"/>
      <c r="GQ131" s="202"/>
      <c r="GR131" s="202"/>
      <c r="GS131" s="202"/>
      <c r="GT131" s="202"/>
      <c r="GU131" s="202"/>
      <c r="GV131" s="202"/>
      <c r="GW131" s="202"/>
      <c r="GX131" s="202"/>
      <c r="GY131" s="202"/>
      <c r="GZ131" s="202"/>
      <c r="HA131" s="202"/>
      <c r="HB131" s="202"/>
      <c r="HC131" s="202"/>
      <c r="HD131" s="202"/>
      <c r="HE131" s="202"/>
      <c r="HF131" s="202"/>
      <c r="HG131" s="202"/>
      <c r="HH131" s="202"/>
      <c r="HI131" s="202"/>
      <c r="HJ131" s="202"/>
      <c r="HK131" s="202"/>
      <c r="HL131" s="202"/>
      <c r="HM131" s="202"/>
      <c r="HN131" s="202"/>
      <c r="HO131" s="202"/>
      <c r="HP131" s="202"/>
      <c r="HQ131" s="202"/>
      <c r="HR131" s="202"/>
      <c r="HS131" s="202"/>
      <c r="HT131" s="202"/>
      <c r="HU131" s="202"/>
      <c r="HV131" s="202"/>
      <c r="HW131" s="202"/>
      <c r="HX131" s="202"/>
      <c r="HY131" s="202"/>
      <c r="HZ131" s="202"/>
      <c r="IA131" s="202"/>
      <c r="IB131" s="202"/>
      <c r="IC131" s="202"/>
      <c r="ID131" s="202"/>
      <c r="IE131" s="202"/>
      <c r="IF131" s="202"/>
      <c r="IG131" s="202"/>
      <c r="IH131" s="202"/>
      <c r="II131" s="202"/>
      <c r="IJ131" s="202"/>
      <c r="IK131" s="202"/>
      <c r="IL131" s="202"/>
      <c r="IM131" s="202"/>
      <c r="IN131" s="202"/>
      <c r="IO131" s="202"/>
      <c r="IP131" s="202"/>
      <c r="IQ131" s="202"/>
      <c r="IR131" s="202"/>
      <c r="IS131" s="202"/>
      <c r="IT131" s="202"/>
      <c r="IU131" s="202"/>
      <c r="IV131" s="202"/>
    </row>
    <row r="132" spans="1:260" s="10" customFormat="1" ht="12.75" customHeight="1" x14ac:dyDescent="0.2">
      <c r="A132" s="203" t="s">
        <v>331</v>
      </c>
      <c r="B132" s="203" t="s">
        <v>4072</v>
      </c>
      <c r="C132" s="203" t="s">
        <v>1208</v>
      </c>
      <c r="D132" s="214">
        <v>33234</v>
      </c>
      <c r="E132" s="203" t="s">
        <v>1227</v>
      </c>
      <c r="F132" s="203" t="s">
        <v>2165</v>
      </c>
      <c r="G132" s="203" t="s">
        <v>4714</v>
      </c>
      <c r="H132" s="203" t="s">
        <v>47</v>
      </c>
      <c r="I132" s="203" t="s">
        <v>39</v>
      </c>
      <c r="J132" s="203" t="s">
        <v>349</v>
      </c>
      <c r="K132" s="203" t="s">
        <v>47</v>
      </c>
      <c r="L132" s="203" t="s">
        <v>23</v>
      </c>
      <c r="M132" s="203" t="s">
        <v>349</v>
      </c>
      <c r="N132" s="203" t="s">
        <v>28</v>
      </c>
      <c r="O132" s="203" t="s">
        <v>23</v>
      </c>
      <c r="P132" s="203" t="s">
        <v>451</v>
      </c>
      <c r="Q132" s="203" t="s">
        <v>47</v>
      </c>
      <c r="R132" s="203" t="s">
        <v>23</v>
      </c>
      <c r="S132" s="203" t="s">
        <v>349</v>
      </c>
      <c r="T132" s="203" t="s">
        <v>28</v>
      </c>
      <c r="U132" s="203" t="s">
        <v>23</v>
      </c>
      <c r="V132" s="203" t="s">
        <v>479</v>
      </c>
      <c r="W132" s="203" t="s">
        <v>28</v>
      </c>
      <c r="X132" s="203" t="s">
        <v>23</v>
      </c>
      <c r="Y132" s="203" t="s">
        <v>479</v>
      </c>
      <c r="Z132" s="203" t="s">
        <v>482</v>
      </c>
      <c r="AA132" s="203" t="s">
        <v>23</v>
      </c>
      <c r="AB132" s="203" t="s">
        <v>476</v>
      </c>
      <c r="AC132" s="203">
        <v>0</v>
      </c>
      <c r="AD132" s="203">
        <v>0</v>
      </c>
      <c r="AE132" s="203">
        <v>0</v>
      </c>
      <c r="AF132" s="203">
        <v>0</v>
      </c>
      <c r="AG132" s="203">
        <v>0</v>
      </c>
      <c r="AH132" s="203">
        <v>0</v>
      </c>
      <c r="AI132" s="203">
        <v>0</v>
      </c>
      <c r="AJ132" s="203">
        <v>0</v>
      </c>
      <c r="AK132" s="203">
        <v>0</v>
      </c>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IW132" s="13"/>
      <c r="IX132" s="13"/>
      <c r="IY132" s="13"/>
      <c r="IZ132" s="13"/>
    </row>
    <row r="133" spans="1:260" s="13" customFormat="1" ht="12.75" customHeight="1" x14ac:dyDescent="0.2">
      <c r="A133" s="203" t="s">
        <v>64</v>
      </c>
      <c r="B133" s="203" t="s">
        <v>4471</v>
      </c>
      <c r="C133" s="203" t="s">
        <v>4021</v>
      </c>
      <c r="D133" s="214">
        <v>34953</v>
      </c>
      <c r="E133" s="203" t="s">
        <v>3074</v>
      </c>
      <c r="F133" s="203" t="s">
        <v>3076</v>
      </c>
      <c r="G133" s="203" t="s">
        <v>4733</v>
      </c>
      <c r="H133" s="203" t="s">
        <v>387</v>
      </c>
      <c r="I133" s="203" t="s">
        <v>27</v>
      </c>
      <c r="J133" s="203" t="s">
        <v>1221</v>
      </c>
      <c r="K133" s="203" t="s">
        <v>387</v>
      </c>
      <c r="L133" s="203" t="s">
        <v>27</v>
      </c>
      <c r="M133" s="203" t="s">
        <v>1088</v>
      </c>
      <c r="N133" s="203">
        <v>0</v>
      </c>
      <c r="O133" s="203">
        <v>0</v>
      </c>
      <c r="P133" s="203">
        <v>0</v>
      </c>
      <c r="Q133" s="203">
        <v>0</v>
      </c>
      <c r="R133" s="203">
        <v>0</v>
      </c>
      <c r="S133" s="203">
        <v>0</v>
      </c>
      <c r="T133" s="203">
        <v>0</v>
      </c>
      <c r="U133" s="203">
        <v>0</v>
      </c>
      <c r="V133" s="203">
        <v>0</v>
      </c>
      <c r="W133" s="203">
        <v>0</v>
      </c>
      <c r="X133" s="203">
        <v>0</v>
      </c>
      <c r="Y133" s="203">
        <v>0</v>
      </c>
      <c r="Z133" s="203">
        <v>0</v>
      </c>
      <c r="AA133" s="203">
        <v>0</v>
      </c>
      <c r="AB133" s="203">
        <v>0</v>
      </c>
      <c r="AC133" s="203">
        <v>0</v>
      </c>
      <c r="AD133" s="203">
        <v>0</v>
      </c>
      <c r="AE133" s="203">
        <v>0</v>
      </c>
      <c r="AF133" s="203">
        <v>0</v>
      </c>
      <c r="AG133" s="203">
        <v>0</v>
      </c>
      <c r="AH133" s="203">
        <v>0</v>
      </c>
      <c r="AI133" s="203">
        <v>0</v>
      </c>
      <c r="AJ133" s="203">
        <v>0</v>
      </c>
      <c r="AK133" s="203">
        <v>0</v>
      </c>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c r="BM133" s="202"/>
      <c r="BN133" s="202"/>
      <c r="BO133" s="202"/>
      <c r="BP133" s="202"/>
      <c r="BQ133" s="202"/>
      <c r="BR133" s="202"/>
      <c r="BS133" s="202"/>
      <c r="BT133" s="202"/>
      <c r="BU133" s="202"/>
      <c r="BV133" s="202"/>
      <c r="BW133" s="202"/>
      <c r="BX133" s="202"/>
      <c r="BY133" s="202"/>
      <c r="BZ133" s="202"/>
      <c r="CA133" s="202"/>
      <c r="CB133" s="202"/>
      <c r="CC133" s="202"/>
      <c r="CD133" s="202"/>
      <c r="CE133" s="202"/>
      <c r="CF133" s="202"/>
      <c r="CG133" s="202"/>
      <c r="CH133" s="202"/>
      <c r="CI133" s="202"/>
      <c r="CJ133" s="202"/>
      <c r="CK133" s="202"/>
      <c r="CL133" s="202"/>
      <c r="CM133" s="202"/>
      <c r="CN133" s="202"/>
      <c r="CO133" s="202"/>
      <c r="CP133" s="202"/>
      <c r="CQ133" s="202"/>
      <c r="CR133" s="202"/>
      <c r="CS133" s="202"/>
      <c r="CT133" s="202"/>
      <c r="CU133" s="202"/>
      <c r="CV133" s="202"/>
      <c r="CW133" s="202"/>
      <c r="CX133" s="202"/>
      <c r="CY133" s="202"/>
      <c r="CZ133" s="202"/>
      <c r="DA133" s="202"/>
      <c r="DB133" s="202"/>
      <c r="DC133" s="202"/>
      <c r="DD133" s="202"/>
      <c r="DE133" s="202"/>
      <c r="DF133" s="202"/>
      <c r="DG133" s="202"/>
      <c r="DH133" s="202"/>
      <c r="DI133" s="202"/>
      <c r="DJ133" s="202"/>
      <c r="DK133" s="202"/>
      <c r="DL133" s="202"/>
      <c r="DM133" s="202"/>
      <c r="DN133" s="202"/>
      <c r="DO133" s="202"/>
      <c r="DP133" s="202"/>
      <c r="DQ133" s="202"/>
      <c r="DR133" s="202"/>
      <c r="DS133" s="202"/>
      <c r="DT133" s="202"/>
      <c r="DU133" s="202"/>
      <c r="DV133" s="202"/>
      <c r="DW133" s="202"/>
      <c r="DX133" s="202"/>
      <c r="DY133" s="202"/>
      <c r="DZ133" s="202"/>
      <c r="EA133" s="202"/>
      <c r="EB133" s="202"/>
      <c r="EC133" s="202"/>
      <c r="ED133" s="202"/>
      <c r="EE133" s="202"/>
      <c r="EF133" s="202"/>
      <c r="EG133" s="202"/>
      <c r="EH133" s="202"/>
      <c r="EI133" s="202"/>
      <c r="EJ133" s="202"/>
      <c r="EK133" s="202"/>
      <c r="EL133" s="202"/>
      <c r="EM133" s="202"/>
      <c r="EN133" s="202"/>
      <c r="EO133" s="202"/>
      <c r="EP133" s="202"/>
      <c r="EQ133" s="202"/>
      <c r="ER133" s="202"/>
      <c r="ES133" s="202"/>
      <c r="ET133" s="202"/>
      <c r="EU133" s="202"/>
      <c r="EV133" s="202"/>
      <c r="EW133" s="202"/>
      <c r="EX133" s="202"/>
      <c r="EY133" s="202"/>
      <c r="EZ133" s="202"/>
      <c r="FA133" s="202"/>
      <c r="FB133" s="202"/>
      <c r="FC133" s="202"/>
      <c r="FD133" s="202"/>
      <c r="FE133" s="202"/>
      <c r="FF133" s="202"/>
      <c r="FG133" s="202"/>
      <c r="FH133" s="202"/>
      <c r="FI133" s="202"/>
      <c r="FJ133" s="202"/>
      <c r="FK133" s="202"/>
      <c r="FL133" s="202"/>
      <c r="FM133" s="202"/>
      <c r="FN133" s="202"/>
      <c r="FO133" s="202"/>
      <c r="FP133" s="202"/>
      <c r="FQ133" s="202"/>
      <c r="FR133" s="202"/>
      <c r="FS133" s="202"/>
      <c r="FT133" s="202"/>
      <c r="FU133" s="202"/>
      <c r="FV133" s="202"/>
      <c r="FW133" s="202"/>
      <c r="FX133" s="202"/>
      <c r="FY133" s="202"/>
      <c r="FZ133" s="202"/>
      <c r="GA133" s="202"/>
      <c r="GB133" s="202"/>
      <c r="GC133" s="202"/>
      <c r="GD133" s="202"/>
      <c r="GE133" s="202"/>
      <c r="GF133" s="202"/>
      <c r="GG133" s="202"/>
      <c r="GH133" s="202"/>
      <c r="GI133" s="202"/>
      <c r="GJ133" s="202"/>
      <c r="GK133" s="202"/>
      <c r="GL133" s="202"/>
      <c r="GM133" s="202"/>
      <c r="GN133" s="202"/>
      <c r="GO133" s="202"/>
      <c r="GP133" s="202"/>
      <c r="GQ133" s="202"/>
      <c r="GR133" s="202"/>
      <c r="GS133" s="202"/>
      <c r="GT133" s="202"/>
      <c r="GU133" s="202"/>
      <c r="GV133" s="202"/>
      <c r="GW133" s="202"/>
      <c r="GX133" s="202"/>
      <c r="GY133" s="202"/>
      <c r="GZ133" s="202"/>
      <c r="HA133" s="202"/>
      <c r="HB133" s="202"/>
      <c r="HC133" s="202"/>
      <c r="HD133" s="202"/>
      <c r="HE133" s="202"/>
      <c r="HF133" s="202"/>
      <c r="HG133" s="202"/>
      <c r="HH133" s="202"/>
      <c r="HI133" s="202"/>
      <c r="HJ133" s="202"/>
      <c r="HK133" s="202"/>
      <c r="HL133" s="202"/>
      <c r="HM133" s="202"/>
      <c r="HN133" s="202"/>
      <c r="HO133" s="202"/>
      <c r="HP133" s="202"/>
      <c r="HQ133" s="202"/>
      <c r="HR133" s="202"/>
      <c r="HS133" s="202"/>
      <c r="HT133" s="202"/>
      <c r="HU133" s="202"/>
      <c r="HV133" s="202"/>
      <c r="HW133" s="202"/>
      <c r="HX133" s="202"/>
      <c r="HY133" s="202"/>
      <c r="HZ133" s="202"/>
      <c r="IA133" s="202"/>
      <c r="IB133" s="202"/>
      <c r="IC133" s="202"/>
      <c r="ID133" s="202"/>
      <c r="IE133" s="202"/>
      <c r="IF133" s="202"/>
      <c r="IG133" s="202"/>
      <c r="IH133" s="202"/>
      <c r="II133" s="202"/>
      <c r="IJ133" s="202"/>
      <c r="IK133" s="202"/>
      <c r="IL133" s="202"/>
      <c r="IM133" s="202"/>
      <c r="IN133" s="202"/>
      <c r="IO133" s="202"/>
      <c r="IP133" s="202"/>
      <c r="IQ133" s="202"/>
      <c r="IR133" s="202"/>
      <c r="IS133" s="202"/>
      <c r="IT133" s="202"/>
      <c r="IU133" s="202"/>
      <c r="IV133" s="202"/>
      <c r="IW133" s="202"/>
      <c r="IX133" s="202"/>
      <c r="IY133" s="202"/>
      <c r="IZ133" s="202"/>
    </row>
    <row r="134" spans="1:260" customFormat="1" ht="12.75" customHeight="1" x14ac:dyDescent="0.2">
      <c r="A134" s="203" t="s">
        <v>4058</v>
      </c>
      <c r="B134" s="203" t="s">
        <v>4221</v>
      </c>
      <c r="C134" s="203" t="s">
        <v>3720</v>
      </c>
      <c r="D134" s="214">
        <v>35031</v>
      </c>
      <c r="E134" s="203" t="s">
        <v>2585</v>
      </c>
      <c r="F134" s="203" t="s">
        <v>3439</v>
      </c>
      <c r="G134" s="203" t="s">
        <v>4791</v>
      </c>
      <c r="H134" s="203" t="s">
        <v>1037</v>
      </c>
      <c r="I134" s="203" t="s">
        <v>336</v>
      </c>
      <c r="J134" s="203" t="s">
        <v>1206</v>
      </c>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3"/>
      <c r="BK134" s="203"/>
      <c r="BL134" s="203"/>
      <c r="BM134" s="202"/>
      <c r="BN134" s="202"/>
      <c r="BO134" s="202"/>
      <c r="BP134" s="202"/>
      <c r="BQ134" s="202"/>
      <c r="BR134" s="202"/>
      <c r="BS134" s="202"/>
      <c r="BT134" s="202"/>
      <c r="BU134" s="202"/>
      <c r="BV134" s="202"/>
      <c r="BW134" s="202"/>
      <c r="BX134" s="202"/>
      <c r="BY134" s="202"/>
      <c r="BZ134" s="202"/>
      <c r="CA134" s="202"/>
      <c r="CB134" s="202"/>
      <c r="CC134" s="202"/>
      <c r="CD134" s="202"/>
      <c r="CE134" s="202"/>
      <c r="CF134" s="202"/>
      <c r="CG134" s="202"/>
      <c r="CH134" s="202"/>
      <c r="CI134" s="202"/>
      <c r="CJ134" s="202"/>
      <c r="CK134" s="202"/>
      <c r="CL134" s="202"/>
      <c r="CM134" s="202"/>
      <c r="CN134" s="202"/>
      <c r="CO134" s="202"/>
      <c r="CP134" s="202"/>
      <c r="CQ134" s="202"/>
      <c r="CR134" s="202"/>
      <c r="CS134" s="202"/>
      <c r="CT134" s="202"/>
      <c r="CU134" s="202"/>
      <c r="CV134" s="202"/>
      <c r="CW134" s="202"/>
      <c r="CX134" s="202"/>
      <c r="CY134" s="202"/>
      <c r="CZ134" s="202"/>
      <c r="DA134" s="202"/>
      <c r="DB134" s="202"/>
      <c r="DC134" s="202"/>
      <c r="DD134" s="202"/>
      <c r="DE134" s="202"/>
      <c r="DF134" s="202"/>
      <c r="DG134" s="202"/>
      <c r="DH134" s="202"/>
      <c r="DI134" s="202"/>
      <c r="DJ134" s="202"/>
      <c r="DK134" s="202"/>
      <c r="DL134" s="202"/>
      <c r="DM134" s="202"/>
      <c r="DN134" s="202"/>
      <c r="DO134" s="202"/>
      <c r="DP134" s="202"/>
      <c r="DQ134" s="202"/>
      <c r="DR134" s="202"/>
      <c r="DS134" s="202"/>
      <c r="DT134" s="202"/>
      <c r="DU134" s="202"/>
      <c r="DV134" s="202"/>
      <c r="DW134" s="202"/>
      <c r="DX134" s="202"/>
      <c r="DY134" s="202"/>
      <c r="DZ134" s="202"/>
      <c r="EA134" s="202"/>
      <c r="EB134" s="202"/>
      <c r="EC134" s="202"/>
      <c r="ED134" s="202"/>
      <c r="EE134" s="202"/>
      <c r="EF134" s="202"/>
      <c r="EG134" s="202"/>
      <c r="EH134" s="202"/>
      <c r="EI134" s="202"/>
      <c r="EJ134" s="202"/>
      <c r="EK134" s="202"/>
      <c r="EL134" s="202"/>
      <c r="EM134" s="202"/>
      <c r="EN134" s="202"/>
      <c r="EO134" s="202"/>
      <c r="EP134" s="202"/>
      <c r="EQ134" s="202"/>
      <c r="ER134" s="202"/>
      <c r="ES134" s="202"/>
      <c r="ET134" s="202"/>
      <c r="EU134" s="202"/>
      <c r="EV134" s="202"/>
      <c r="EW134" s="202"/>
      <c r="EX134" s="202"/>
      <c r="EY134" s="202"/>
      <c r="EZ134" s="202"/>
      <c r="FA134" s="202"/>
      <c r="FB134" s="202"/>
      <c r="FC134" s="202"/>
      <c r="FD134" s="202"/>
      <c r="FE134" s="202"/>
      <c r="FF134" s="202"/>
      <c r="FG134" s="202"/>
      <c r="FH134" s="202"/>
      <c r="FI134" s="202"/>
      <c r="FJ134" s="202"/>
      <c r="FK134" s="202"/>
      <c r="FL134" s="202"/>
      <c r="FM134" s="202"/>
      <c r="FN134" s="202"/>
      <c r="FO134" s="202"/>
      <c r="FP134" s="202"/>
      <c r="FQ134" s="202"/>
      <c r="FR134" s="202"/>
      <c r="FS134" s="202"/>
      <c r="FT134" s="202"/>
      <c r="FU134" s="202"/>
      <c r="FV134" s="202"/>
      <c r="FW134" s="202"/>
      <c r="FX134" s="202"/>
      <c r="FY134" s="202"/>
      <c r="FZ134" s="202"/>
      <c r="GA134" s="202"/>
      <c r="GB134" s="202"/>
      <c r="GC134" s="202"/>
      <c r="GD134" s="202"/>
      <c r="GE134" s="202"/>
      <c r="GF134" s="202"/>
      <c r="GG134" s="202"/>
      <c r="GH134" s="202"/>
      <c r="GI134" s="202"/>
      <c r="GJ134" s="202"/>
      <c r="GK134" s="202"/>
      <c r="GL134" s="202"/>
      <c r="GM134" s="202"/>
      <c r="GN134" s="202"/>
      <c r="GO134" s="202"/>
      <c r="GP134" s="202"/>
      <c r="GQ134" s="202"/>
      <c r="GR134" s="202"/>
      <c r="GS134" s="202"/>
      <c r="GT134" s="202"/>
      <c r="GU134" s="202"/>
      <c r="GV134" s="202"/>
      <c r="GW134" s="202"/>
      <c r="GX134" s="202"/>
      <c r="GY134" s="202"/>
      <c r="GZ134" s="202"/>
      <c r="HA134" s="202"/>
      <c r="HB134" s="202"/>
      <c r="HC134" s="202"/>
      <c r="HD134" s="202"/>
      <c r="HE134" s="202"/>
      <c r="HF134" s="202"/>
      <c r="HG134" s="202"/>
      <c r="HH134" s="202"/>
      <c r="HI134" s="202"/>
      <c r="HJ134" s="202"/>
      <c r="HK134" s="202"/>
      <c r="HL134" s="202"/>
      <c r="HM134" s="202"/>
      <c r="HN134" s="202"/>
      <c r="HO134" s="202"/>
      <c r="HP134" s="202"/>
      <c r="HQ134" s="202"/>
      <c r="HR134" s="202"/>
      <c r="HS134" s="202"/>
      <c r="HT134" s="202"/>
      <c r="HU134" s="202"/>
      <c r="HV134" s="202"/>
      <c r="HW134" s="202"/>
      <c r="HX134" s="202"/>
      <c r="HY134" s="202"/>
      <c r="HZ134" s="202"/>
      <c r="IA134" s="202"/>
      <c r="IB134" s="202"/>
      <c r="IC134" s="202"/>
      <c r="ID134" s="202"/>
      <c r="IE134" s="202"/>
      <c r="IF134" s="202"/>
      <c r="IG134" s="202"/>
      <c r="IH134" s="202"/>
      <c r="II134" s="202"/>
      <c r="IJ134" s="202"/>
      <c r="IK134" s="202"/>
      <c r="IL134" s="202"/>
      <c r="IM134" s="202"/>
      <c r="IN134" s="202"/>
      <c r="IO134" s="202"/>
      <c r="IP134" s="202"/>
      <c r="IQ134" s="202"/>
      <c r="IR134" s="202"/>
      <c r="IS134" s="202"/>
      <c r="IT134" s="202"/>
      <c r="IU134" s="202"/>
      <c r="IV134" s="202"/>
      <c r="IW134" s="202"/>
      <c r="IX134" s="202"/>
      <c r="IY134" s="202"/>
      <c r="IZ134" s="202"/>
    </row>
    <row r="135" spans="1:260" s="13" customFormat="1" ht="12.75" customHeight="1" x14ac:dyDescent="0.2">
      <c r="A135" s="203" t="s">
        <v>364</v>
      </c>
      <c r="B135" s="203" t="s">
        <v>4039</v>
      </c>
      <c r="C135" s="203" t="s">
        <v>203</v>
      </c>
      <c r="D135" s="214">
        <v>30788</v>
      </c>
      <c r="E135" s="203" t="s">
        <v>3</v>
      </c>
      <c r="F135" s="203" t="s">
        <v>2150</v>
      </c>
      <c r="G135" s="203" t="s">
        <v>4737</v>
      </c>
      <c r="H135" s="203" t="s">
        <v>529</v>
      </c>
      <c r="I135" s="203" t="s">
        <v>336</v>
      </c>
      <c r="J135" s="203" t="s">
        <v>328</v>
      </c>
      <c r="K135" s="203" t="s">
        <v>529</v>
      </c>
      <c r="L135" s="203" t="s">
        <v>336</v>
      </c>
      <c r="M135" s="203" t="s">
        <v>60</v>
      </c>
      <c r="N135" s="203" t="s">
        <v>529</v>
      </c>
      <c r="O135" s="203" t="s">
        <v>336</v>
      </c>
      <c r="P135" s="203" t="s">
        <v>328</v>
      </c>
      <c r="Q135" s="203" t="s">
        <v>529</v>
      </c>
      <c r="R135" s="203" t="s">
        <v>336</v>
      </c>
      <c r="S135" s="203" t="s">
        <v>60</v>
      </c>
      <c r="T135" s="203" t="s">
        <v>327</v>
      </c>
      <c r="U135" s="203" t="s">
        <v>336</v>
      </c>
      <c r="V135" s="203" t="s">
        <v>129</v>
      </c>
      <c r="W135" s="203" t="s">
        <v>327</v>
      </c>
      <c r="X135" s="203" t="s">
        <v>336</v>
      </c>
      <c r="Y135" s="203" t="s">
        <v>129</v>
      </c>
      <c r="Z135" s="203" t="s">
        <v>327</v>
      </c>
      <c r="AA135" s="203" t="s">
        <v>336</v>
      </c>
      <c r="AB135" s="203" t="s">
        <v>60</v>
      </c>
      <c r="AC135" s="203" t="s">
        <v>327</v>
      </c>
      <c r="AD135" s="203" t="s">
        <v>336</v>
      </c>
      <c r="AE135" s="203" t="s">
        <v>129</v>
      </c>
      <c r="AF135" s="203" t="s">
        <v>327</v>
      </c>
      <c r="AG135" s="203" t="s">
        <v>336</v>
      </c>
      <c r="AH135" s="203" t="s">
        <v>129</v>
      </c>
      <c r="AI135" s="203" t="s">
        <v>529</v>
      </c>
      <c r="AJ135" s="203" t="s">
        <v>448</v>
      </c>
      <c r="AK135" s="203" t="s">
        <v>60</v>
      </c>
      <c r="AL135" s="203" t="s">
        <v>529</v>
      </c>
      <c r="AM135" s="203" t="s">
        <v>448</v>
      </c>
      <c r="AN135" s="203" t="s">
        <v>129</v>
      </c>
      <c r="AO135" s="203" t="s">
        <v>529</v>
      </c>
      <c r="AP135" s="203" t="s">
        <v>448</v>
      </c>
      <c r="AQ135" s="203" t="s">
        <v>60</v>
      </c>
      <c r="AR135" s="203" t="s">
        <v>327</v>
      </c>
      <c r="AS135" s="203" t="s">
        <v>448</v>
      </c>
      <c r="AT135" s="203" t="s">
        <v>328</v>
      </c>
      <c r="AU135" s="203" t="s">
        <v>529</v>
      </c>
      <c r="AV135" s="203" t="s">
        <v>448</v>
      </c>
      <c r="AW135" s="203" t="s">
        <v>328</v>
      </c>
      <c r="AX135" s="203"/>
      <c r="AY135" s="203"/>
      <c r="AZ135" s="203"/>
      <c r="BA135" s="203"/>
      <c r="BB135" s="203"/>
      <c r="BC135" s="203"/>
      <c r="BD135" s="203"/>
      <c r="BE135" s="203"/>
      <c r="BF135" s="203"/>
      <c r="BG135" s="203"/>
      <c r="BH135" s="203"/>
      <c r="BI135" s="203"/>
      <c r="BJ135" s="203"/>
      <c r="BK135" s="203"/>
      <c r="BL135" s="203"/>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s="10"/>
      <c r="IX135" s="10"/>
      <c r="IY135" s="10"/>
      <c r="IZ135" s="10"/>
    </row>
    <row r="136" spans="1:260" customFormat="1" ht="12.75" customHeight="1" x14ac:dyDescent="0.2">
      <c r="A136" s="203" t="s">
        <v>4156</v>
      </c>
      <c r="B136" s="203" t="s">
        <v>4221</v>
      </c>
      <c r="C136" s="203" t="s">
        <v>750</v>
      </c>
      <c r="D136" s="214">
        <v>32950</v>
      </c>
      <c r="E136" s="203" t="s">
        <v>751</v>
      </c>
      <c r="F136" s="203" t="s">
        <v>3418</v>
      </c>
      <c r="G136" s="203" t="s">
        <v>4727</v>
      </c>
      <c r="H136" s="203" t="s">
        <v>47</v>
      </c>
      <c r="I136" s="203" t="s">
        <v>233</v>
      </c>
      <c r="J136" s="203" t="s">
        <v>479</v>
      </c>
      <c r="K136" s="203" t="s">
        <v>49</v>
      </c>
      <c r="L136" s="203" t="s">
        <v>2215</v>
      </c>
      <c r="M136" s="203" t="s">
        <v>333</v>
      </c>
      <c r="N136" s="203" t="s">
        <v>28</v>
      </c>
      <c r="O136" s="203" t="s">
        <v>2215</v>
      </c>
      <c r="P136" s="203" t="s">
        <v>481</v>
      </c>
      <c r="Q136" s="203" t="s">
        <v>42</v>
      </c>
      <c r="R136" s="203" t="s">
        <v>59</v>
      </c>
      <c r="S136" s="203" t="s">
        <v>476</v>
      </c>
      <c r="T136" s="203" t="s">
        <v>42</v>
      </c>
      <c r="U136" s="203" t="s">
        <v>59</v>
      </c>
      <c r="V136" s="203" t="s">
        <v>334</v>
      </c>
      <c r="W136" s="203" t="s">
        <v>42</v>
      </c>
      <c r="X136" s="203" t="s">
        <v>59</v>
      </c>
      <c r="Y136" s="203" t="s">
        <v>334</v>
      </c>
      <c r="Z136" s="203" t="s">
        <v>42</v>
      </c>
      <c r="AA136" s="203" t="s">
        <v>59</v>
      </c>
      <c r="AB136" s="203" t="s">
        <v>56</v>
      </c>
      <c r="AC136" s="203" t="s">
        <v>31</v>
      </c>
      <c r="AD136" s="203" t="s">
        <v>59</v>
      </c>
      <c r="AE136" s="203" t="s">
        <v>33</v>
      </c>
      <c r="AF136" s="203" t="s">
        <v>31</v>
      </c>
      <c r="AG136" s="203" t="s">
        <v>59</v>
      </c>
      <c r="AH136" s="203" t="s">
        <v>481</v>
      </c>
      <c r="AI136" s="203">
        <v>0</v>
      </c>
      <c r="AJ136" s="203">
        <v>0</v>
      </c>
      <c r="AK136" s="203">
        <v>0</v>
      </c>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c r="BM136" s="202"/>
      <c r="BN136" s="202"/>
      <c r="BO136" s="202"/>
      <c r="BP136" s="202"/>
      <c r="BQ136" s="202"/>
      <c r="BR136" s="202"/>
      <c r="BS136" s="202"/>
      <c r="BT136" s="202"/>
      <c r="BU136" s="202"/>
      <c r="BV136" s="202"/>
      <c r="BW136" s="202"/>
      <c r="BX136" s="202"/>
      <c r="BY136" s="202"/>
      <c r="BZ136" s="202"/>
      <c r="CA136" s="202"/>
      <c r="CB136" s="202"/>
      <c r="CC136" s="202"/>
      <c r="CD136" s="202"/>
      <c r="CE136" s="202"/>
      <c r="CF136" s="202"/>
      <c r="CG136" s="202"/>
      <c r="CH136" s="202"/>
      <c r="CI136" s="202"/>
      <c r="CJ136" s="202"/>
      <c r="CK136" s="202"/>
      <c r="CL136" s="202"/>
      <c r="CM136" s="202"/>
      <c r="CN136" s="202"/>
      <c r="CO136" s="202"/>
      <c r="CP136" s="202"/>
      <c r="CQ136" s="202"/>
      <c r="CR136" s="202"/>
      <c r="CS136" s="202"/>
      <c r="CT136" s="202"/>
      <c r="CU136" s="202"/>
      <c r="CV136" s="202"/>
      <c r="CW136" s="202"/>
      <c r="CX136" s="202"/>
      <c r="CY136" s="202"/>
      <c r="CZ136" s="202"/>
      <c r="DA136" s="202"/>
      <c r="DB136" s="202"/>
      <c r="DC136" s="202"/>
      <c r="DD136" s="202"/>
      <c r="DE136" s="202"/>
      <c r="DF136" s="202"/>
      <c r="DG136" s="202"/>
      <c r="DH136" s="202"/>
      <c r="DI136" s="202"/>
      <c r="DJ136" s="202"/>
      <c r="DK136" s="202"/>
      <c r="DL136" s="202"/>
      <c r="DM136" s="202"/>
      <c r="DN136" s="202"/>
      <c r="DO136" s="202"/>
      <c r="DP136" s="202"/>
      <c r="DQ136" s="202"/>
      <c r="DR136" s="202"/>
      <c r="DS136" s="202"/>
      <c r="DT136" s="202"/>
      <c r="DU136" s="202"/>
      <c r="DV136" s="202"/>
      <c r="DW136" s="202"/>
      <c r="DX136" s="202"/>
      <c r="DY136" s="202"/>
      <c r="DZ136" s="202"/>
      <c r="EA136" s="202"/>
      <c r="EB136" s="202"/>
      <c r="EC136" s="202"/>
      <c r="ED136" s="202"/>
      <c r="EE136" s="202"/>
      <c r="EF136" s="202"/>
      <c r="EG136" s="202"/>
      <c r="EH136" s="202"/>
      <c r="EI136" s="202"/>
      <c r="EJ136" s="202"/>
      <c r="EK136" s="202"/>
      <c r="EL136" s="202"/>
      <c r="EM136" s="202"/>
      <c r="EN136" s="202"/>
      <c r="EO136" s="202"/>
      <c r="EP136" s="202"/>
      <c r="EQ136" s="202"/>
      <c r="ER136" s="202"/>
      <c r="ES136" s="202"/>
      <c r="ET136" s="202"/>
      <c r="EU136" s="202"/>
      <c r="EV136" s="202"/>
      <c r="EW136" s="202"/>
      <c r="EX136" s="202"/>
      <c r="EY136" s="202"/>
      <c r="EZ136" s="202"/>
      <c r="FA136" s="202"/>
      <c r="FB136" s="202"/>
      <c r="FC136" s="202"/>
      <c r="FD136" s="202"/>
      <c r="FE136" s="202"/>
      <c r="FF136" s="202"/>
      <c r="FG136" s="202"/>
      <c r="FH136" s="202"/>
      <c r="FI136" s="202"/>
      <c r="FJ136" s="202"/>
      <c r="FK136" s="202"/>
      <c r="FL136" s="202"/>
      <c r="FM136" s="202"/>
      <c r="FN136" s="202"/>
      <c r="FO136" s="202"/>
      <c r="FP136" s="202"/>
      <c r="FQ136" s="202"/>
      <c r="FR136" s="202"/>
      <c r="FS136" s="202"/>
      <c r="FT136" s="202"/>
      <c r="FU136" s="202"/>
      <c r="FV136" s="202"/>
      <c r="FW136" s="202"/>
      <c r="FX136" s="202"/>
      <c r="FY136" s="202"/>
      <c r="FZ136" s="202"/>
      <c r="GA136" s="202"/>
      <c r="GB136" s="202"/>
      <c r="GC136" s="202"/>
      <c r="GD136" s="202"/>
      <c r="GE136" s="202"/>
      <c r="GF136" s="202"/>
      <c r="GG136" s="202"/>
      <c r="GH136" s="202"/>
      <c r="GI136" s="202"/>
      <c r="GJ136" s="202"/>
      <c r="GK136" s="202"/>
      <c r="GL136" s="202"/>
      <c r="GM136" s="202"/>
      <c r="GN136" s="202"/>
      <c r="GO136" s="202"/>
      <c r="GP136" s="202"/>
      <c r="GQ136" s="202"/>
      <c r="GR136" s="202"/>
      <c r="GS136" s="202"/>
      <c r="GT136" s="202"/>
      <c r="GU136" s="202"/>
      <c r="GV136" s="202"/>
      <c r="GW136" s="202"/>
      <c r="GX136" s="202"/>
      <c r="GY136" s="202"/>
      <c r="GZ136" s="202"/>
      <c r="HA136" s="202"/>
      <c r="HB136" s="202"/>
      <c r="HC136" s="202"/>
      <c r="HD136" s="202"/>
      <c r="HE136" s="202"/>
      <c r="HF136" s="202"/>
      <c r="HG136" s="202"/>
      <c r="HH136" s="202"/>
      <c r="HI136" s="202"/>
      <c r="HJ136" s="202"/>
      <c r="HK136" s="202"/>
      <c r="HL136" s="202"/>
      <c r="HM136" s="202"/>
      <c r="HN136" s="202"/>
      <c r="HO136" s="202"/>
      <c r="HP136" s="202"/>
      <c r="HQ136" s="202"/>
      <c r="HR136" s="202"/>
      <c r="HS136" s="202"/>
      <c r="HT136" s="202"/>
      <c r="HU136" s="202"/>
      <c r="HV136" s="202"/>
      <c r="HW136" s="202"/>
      <c r="HX136" s="202"/>
      <c r="HY136" s="202"/>
      <c r="HZ136" s="202"/>
      <c r="IA136" s="202"/>
      <c r="IB136" s="202"/>
      <c r="IC136" s="202"/>
      <c r="ID136" s="202"/>
      <c r="IE136" s="202"/>
      <c r="IF136" s="202"/>
      <c r="IG136" s="202"/>
      <c r="IH136" s="202"/>
      <c r="II136" s="202"/>
      <c r="IJ136" s="202"/>
      <c r="IK136" s="202"/>
      <c r="IL136" s="202"/>
      <c r="IM136" s="202"/>
      <c r="IN136" s="202"/>
      <c r="IO136" s="202"/>
      <c r="IP136" s="202"/>
      <c r="IQ136" s="202"/>
      <c r="IR136" s="202"/>
      <c r="IS136" s="202"/>
      <c r="IT136" s="202"/>
      <c r="IU136" s="202"/>
      <c r="IV136" s="202"/>
      <c r="IW136" s="10"/>
      <c r="IX136" s="10"/>
      <c r="IY136" s="10"/>
      <c r="IZ136" s="10"/>
    </row>
    <row r="137" spans="1:260" customFormat="1" ht="12.75" customHeight="1" x14ac:dyDescent="0.2">
      <c r="A137" s="203" t="s">
        <v>4044</v>
      </c>
      <c r="B137" s="203" t="s">
        <v>4192</v>
      </c>
      <c r="C137" s="203" t="s">
        <v>1027</v>
      </c>
      <c r="D137" s="214">
        <v>32931</v>
      </c>
      <c r="E137" s="203" t="s">
        <v>1007</v>
      </c>
      <c r="F137" s="203" t="s">
        <v>2160</v>
      </c>
      <c r="G137" s="203" t="s">
        <v>3420</v>
      </c>
      <c r="H137" s="203" t="s">
        <v>12</v>
      </c>
      <c r="I137" s="203" t="s">
        <v>369</v>
      </c>
      <c r="J137" s="203"/>
      <c r="K137" s="203" t="s">
        <v>12</v>
      </c>
      <c r="L137" s="203" t="s">
        <v>369</v>
      </c>
      <c r="M137" s="203">
        <v>0</v>
      </c>
      <c r="N137" s="203" t="s">
        <v>12</v>
      </c>
      <c r="O137" s="203" t="s">
        <v>369</v>
      </c>
      <c r="P137" s="203">
        <v>0</v>
      </c>
      <c r="Q137" s="203" t="s">
        <v>12</v>
      </c>
      <c r="R137" s="203" t="s">
        <v>369</v>
      </c>
      <c r="S137" s="203"/>
      <c r="T137" s="203" t="s">
        <v>12</v>
      </c>
      <c r="U137" s="203" t="s">
        <v>369</v>
      </c>
      <c r="V137" s="203">
        <v>0</v>
      </c>
      <c r="W137" s="203" t="s">
        <v>12</v>
      </c>
      <c r="X137" s="203" t="s">
        <v>369</v>
      </c>
      <c r="Y137" s="203">
        <v>0</v>
      </c>
      <c r="Z137" s="203" t="s">
        <v>12</v>
      </c>
      <c r="AA137" s="203" t="s">
        <v>369</v>
      </c>
      <c r="AB137" s="203">
        <v>0</v>
      </c>
      <c r="AC137" s="203">
        <v>0</v>
      </c>
      <c r="AD137" s="203">
        <v>0</v>
      </c>
      <c r="AE137" s="203">
        <v>0</v>
      </c>
      <c r="AF137" s="203">
        <v>0</v>
      </c>
      <c r="AG137" s="203">
        <v>0</v>
      </c>
      <c r="AH137" s="203">
        <v>0</v>
      </c>
      <c r="AI137" s="203">
        <v>0</v>
      </c>
      <c r="AJ137" s="203">
        <v>0</v>
      </c>
      <c r="AK137" s="203">
        <v>0</v>
      </c>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c r="IP137" s="13"/>
      <c r="IQ137" s="13"/>
      <c r="IR137" s="13"/>
      <c r="IS137" s="13"/>
      <c r="IT137" s="13"/>
      <c r="IU137" s="13"/>
      <c r="IV137" s="13"/>
      <c r="IW137" s="202"/>
      <c r="IX137" s="202"/>
      <c r="IY137" s="202"/>
      <c r="IZ137" s="202"/>
    </row>
    <row r="138" spans="1:260" customFormat="1" ht="12.75" customHeight="1" x14ac:dyDescent="0.2">
      <c r="A138" s="203" t="s">
        <v>4091</v>
      </c>
      <c r="B138" s="203" t="s">
        <v>4093</v>
      </c>
      <c r="C138" s="203" t="s">
        <v>1145</v>
      </c>
      <c r="D138" s="214">
        <v>33229</v>
      </c>
      <c r="E138" s="203" t="s">
        <v>1228</v>
      </c>
      <c r="F138" s="203" t="s">
        <v>2158</v>
      </c>
      <c r="G138" s="203" t="s">
        <v>4824</v>
      </c>
      <c r="H138" s="203" t="s">
        <v>31</v>
      </c>
      <c r="I138" s="203" t="s">
        <v>233</v>
      </c>
      <c r="J138" s="203" t="s">
        <v>302</v>
      </c>
      <c r="K138" s="203" t="s">
        <v>31</v>
      </c>
      <c r="L138" s="203" t="s">
        <v>233</v>
      </c>
      <c r="M138" s="203" t="s">
        <v>227</v>
      </c>
      <c r="N138" s="203" t="s">
        <v>202</v>
      </c>
      <c r="O138" s="203">
        <v>0</v>
      </c>
      <c r="P138" s="203">
        <v>0</v>
      </c>
      <c r="Q138" s="203" t="s">
        <v>125</v>
      </c>
      <c r="R138" s="203" t="s">
        <v>27</v>
      </c>
      <c r="S138" s="203" t="s">
        <v>1919</v>
      </c>
      <c r="T138" s="203" t="s">
        <v>323</v>
      </c>
      <c r="U138" s="203" t="s">
        <v>27</v>
      </c>
      <c r="V138" s="203" t="s">
        <v>1106</v>
      </c>
      <c r="W138" s="203" t="s">
        <v>323</v>
      </c>
      <c r="X138" s="203" t="s">
        <v>27</v>
      </c>
      <c r="Y138" s="203" t="s">
        <v>1106</v>
      </c>
      <c r="Z138" s="203" t="s">
        <v>123</v>
      </c>
      <c r="AA138" s="203" t="s">
        <v>27</v>
      </c>
      <c r="AB138" s="203" t="s">
        <v>1146</v>
      </c>
      <c r="AC138" s="203">
        <v>0</v>
      </c>
      <c r="AD138" s="203">
        <v>0</v>
      </c>
      <c r="AE138" s="203">
        <v>0</v>
      </c>
      <c r="AF138" s="203">
        <v>0</v>
      </c>
      <c r="AG138" s="203">
        <v>0</v>
      </c>
      <c r="AH138" s="203">
        <v>0</v>
      </c>
      <c r="AI138" s="203">
        <v>0</v>
      </c>
      <c r="AJ138" s="203">
        <v>0</v>
      </c>
      <c r="AK138" s="203">
        <v>0</v>
      </c>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c r="IW138" s="10"/>
      <c r="IX138" s="10"/>
      <c r="IY138" s="10"/>
      <c r="IZ138" s="10"/>
    </row>
    <row r="139" spans="1:260" customFormat="1" ht="12.75" customHeight="1" x14ac:dyDescent="0.2">
      <c r="A139" s="203" t="s">
        <v>364</v>
      </c>
      <c r="B139" s="203" t="s">
        <v>4235</v>
      </c>
      <c r="C139" s="203" t="s">
        <v>3269</v>
      </c>
      <c r="D139" s="214">
        <v>34276</v>
      </c>
      <c r="E139" s="203" t="s">
        <v>3063</v>
      </c>
      <c r="F139" s="203" t="s">
        <v>3417</v>
      </c>
      <c r="G139" s="203" t="s">
        <v>4738</v>
      </c>
      <c r="H139" s="203" t="s">
        <v>364</v>
      </c>
      <c r="I139" s="203" t="s">
        <v>103</v>
      </c>
      <c r="J139" s="203" t="s">
        <v>1059</v>
      </c>
      <c r="K139" s="203" t="s">
        <v>364</v>
      </c>
      <c r="L139" s="203" t="s">
        <v>103</v>
      </c>
      <c r="M139" s="203" t="s">
        <v>1061</v>
      </c>
      <c r="N139" s="203"/>
      <c r="O139" s="203"/>
      <c r="P139" s="203"/>
      <c r="Q139" s="203">
        <v>0</v>
      </c>
      <c r="R139" s="203">
        <v>0</v>
      </c>
      <c r="S139" s="203">
        <v>0</v>
      </c>
      <c r="T139" s="203">
        <v>0</v>
      </c>
      <c r="U139" s="203">
        <v>0</v>
      </c>
      <c r="V139" s="203">
        <v>0</v>
      </c>
      <c r="W139" s="203">
        <v>0</v>
      </c>
      <c r="X139" s="203">
        <v>0</v>
      </c>
      <c r="Y139" s="203">
        <v>0</v>
      </c>
      <c r="Z139" s="203">
        <v>0</v>
      </c>
      <c r="AA139" s="203">
        <v>0</v>
      </c>
      <c r="AB139" s="203">
        <v>0</v>
      </c>
      <c r="AC139" s="203">
        <v>0</v>
      </c>
      <c r="AD139" s="203">
        <v>0</v>
      </c>
      <c r="AE139" s="203">
        <v>0</v>
      </c>
      <c r="AF139" s="203">
        <v>0</v>
      </c>
      <c r="AG139" s="203">
        <v>0</v>
      </c>
      <c r="AH139" s="203">
        <v>0</v>
      </c>
      <c r="AI139" s="203">
        <v>0</v>
      </c>
      <c r="AJ139" s="203">
        <v>0</v>
      </c>
      <c r="AK139" s="203">
        <v>0</v>
      </c>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c r="BI139" s="203"/>
      <c r="BJ139" s="203"/>
      <c r="BK139" s="203"/>
      <c r="BL139" s="203"/>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row>
    <row r="140" spans="1:260" s="10" customFormat="1" ht="12.75" customHeight="1" x14ac:dyDescent="0.2">
      <c r="A140" s="203" t="s">
        <v>364</v>
      </c>
      <c r="B140" s="203" t="s">
        <v>4192</v>
      </c>
      <c r="C140" s="203" t="s">
        <v>1877</v>
      </c>
      <c r="D140" s="214">
        <v>34544</v>
      </c>
      <c r="E140" s="203" t="s">
        <v>2030</v>
      </c>
      <c r="F140" s="203" t="s">
        <v>2177</v>
      </c>
      <c r="G140" s="203" t="s">
        <v>4737</v>
      </c>
      <c r="H140" s="203" t="s">
        <v>364</v>
      </c>
      <c r="I140" s="203" t="s">
        <v>229</v>
      </c>
      <c r="J140" s="203" t="s">
        <v>1066</v>
      </c>
      <c r="K140" s="203" t="s">
        <v>532</v>
      </c>
      <c r="L140" s="203" t="s">
        <v>229</v>
      </c>
      <c r="M140" s="203" t="s">
        <v>1059</v>
      </c>
      <c r="N140" s="203" t="s">
        <v>364</v>
      </c>
      <c r="O140" s="203" t="s">
        <v>229</v>
      </c>
      <c r="P140" s="203" t="s">
        <v>1059</v>
      </c>
      <c r="Q140" s="203" t="s">
        <v>364</v>
      </c>
      <c r="R140" s="203" t="s">
        <v>229</v>
      </c>
      <c r="S140" s="203" t="s">
        <v>1061</v>
      </c>
      <c r="T140" s="203">
        <v>0</v>
      </c>
      <c r="U140" s="203">
        <v>0</v>
      </c>
      <c r="V140" s="203">
        <v>0</v>
      </c>
      <c r="W140" s="203">
        <v>0</v>
      </c>
      <c r="X140" s="203">
        <v>0</v>
      </c>
      <c r="Y140" s="203">
        <v>0</v>
      </c>
      <c r="Z140" s="203">
        <v>0</v>
      </c>
      <c r="AA140" s="203">
        <v>0</v>
      </c>
      <c r="AB140" s="203">
        <v>0</v>
      </c>
      <c r="AC140" s="203">
        <v>0</v>
      </c>
      <c r="AD140" s="203">
        <v>0</v>
      </c>
      <c r="AE140" s="203">
        <v>0</v>
      </c>
      <c r="AF140" s="203">
        <v>0</v>
      </c>
      <c r="AG140" s="203">
        <v>0</v>
      </c>
      <c r="AH140" s="203">
        <v>0</v>
      </c>
      <c r="AI140" s="203">
        <v>0</v>
      </c>
      <c r="AJ140" s="203">
        <v>0</v>
      </c>
      <c r="AK140" s="203">
        <v>0</v>
      </c>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c r="BG140" s="203"/>
      <c r="BH140" s="203"/>
      <c r="BI140" s="203"/>
      <c r="BJ140" s="203"/>
      <c r="BK140" s="203"/>
      <c r="BL140" s="203"/>
      <c r="BM140" s="202"/>
      <c r="BN140" s="202"/>
      <c r="BO140" s="202"/>
      <c r="BP140" s="202"/>
      <c r="BQ140" s="202"/>
      <c r="BR140" s="202"/>
      <c r="BS140" s="202"/>
      <c r="BT140" s="202"/>
      <c r="BU140" s="202"/>
      <c r="BV140" s="202"/>
      <c r="BW140" s="202"/>
      <c r="BX140" s="202"/>
      <c r="BY140" s="202"/>
      <c r="BZ140" s="202"/>
      <c r="CA140" s="202"/>
      <c r="CB140" s="202"/>
      <c r="CC140" s="202"/>
      <c r="CD140" s="202"/>
      <c r="CE140" s="202"/>
      <c r="CF140" s="202"/>
      <c r="CG140" s="202"/>
      <c r="CH140" s="202"/>
      <c r="CI140" s="202"/>
      <c r="CJ140" s="202"/>
      <c r="CK140" s="202"/>
      <c r="CL140" s="202"/>
      <c r="CM140" s="202"/>
      <c r="CN140" s="202"/>
      <c r="CO140" s="202"/>
      <c r="CP140" s="202"/>
      <c r="CQ140" s="202"/>
      <c r="CR140" s="202"/>
      <c r="CS140" s="202"/>
      <c r="CT140" s="202"/>
      <c r="CU140" s="202"/>
      <c r="CV140" s="202"/>
      <c r="CW140" s="202"/>
      <c r="CX140" s="202"/>
      <c r="CY140" s="202"/>
      <c r="CZ140" s="202"/>
      <c r="DA140" s="202"/>
      <c r="DB140" s="202"/>
      <c r="DC140" s="202"/>
      <c r="DD140" s="202"/>
      <c r="DE140" s="202"/>
      <c r="DF140" s="202"/>
      <c r="DG140" s="202"/>
      <c r="DH140" s="202"/>
      <c r="DI140" s="202"/>
      <c r="DJ140" s="202"/>
      <c r="DK140" s="202"/>
      <c r="DL140" s="202"/>
      <c r="DM140" s="202"/>
      <c r="DN140" s="202"/>
      <c r="DO140" s="202"/>
      <c r="DP140" s="202"/>
      <c r="DQ140" s="202"/>
      <c r="DR140" s="202"/>
      <c r="DS140" s="202"/>
      <c r="DT140" s="202"/>
      <c r="DU140" s="202"/>
      <c r="DV140" s="202"/>
      <c r="DW140" s="202"/>
      <c r="DX140" s="202"/>
      <c r="DY140" s="202"/>
      <c r="DZ140" s="202"/>
      <c r="EA140" s="202"/>
      <c r="EB140" s="202"/>
      <c r="EC140" s="202"/>
      <c r="ED140" s="202"/>
      <c r="EE140" s="202"/>
      <c r="EF140" s="202"/>
      <c r="EG140" s="202"/>
      <c r="EH140" s="202"/>
      <c r="EI140" s="202"/>
      <c r="EJ140" s="202"/>
      <c r="EK140" s="202"/>
      <c r="EL140" s="202"/>
      <c r="EM140" s="202"/>
      <c r="EN140" s="202"/>
      <c r="EO140" s="202"/>
      <c r="EP140" s="202"/>
      <c r="EQ140" s="202"/>
      <c r="ER140" s="202"/>
      <c r="ES140" s="202"/>
      <c r="ET140" s="202"/>
      <c r="EU140" s="202"/>
      <c r="EV140" s="202"/>
      <c r="EW140" s="202"/>
      <c r="EX140" s="202"/>
      <c r="EY140" s="202"/>
      <c r="EZ140" s="202"/>
      <c r="FA140" s="202"/>
      <c r="FB140" s="202"/>
      <c r="FC140" s="202"/>
      <c r="FD140" s="202"/>
      <c r="FE140" s="202"/>
      <c r="FF140" s="202"/>
      <c r="FG140" s="202"/>
      <c r="FH140" s="202"/>
      <c r="FI140" s="202"/>
      <c r="FJ140" s="202"/>
      <c r="FK140" s="202"/>
      <c r="FL140" s="202"/>
      <c r="FM140" s="202"/>
      <c r="FN140" s="202"/>
      <c r="FO140" s="202"/>
      <c r="FP140" s="202"/>
      <c r="FQ140" s="202"/>
      <c r="FR140" s="202"/>
      <c r="FS140" s="202"/>
      <c r="FT140" s="202"/>
      <c r="FU140" s="202"/>
      <c r="FV140" s="202"/>
      <c r="FW140" s="202"/>
      <c r="FX140" s="202"/>
      <c r="FY140" s="202"/>
      <c r="FZ140" s="202"/>
      <c r="GA140" s="202"/>
      <c r="GB140" s="202"/>
      <c r="GC140" s="202"/>
      <c r="GD140" s="202"/>
      <c r="GE140" s="202"/>
      <c r="GF140" s="202"/>
      <c r="GG140" s="202"/>
      <c r="GH140" s="202"/>
      <c r="GI140" s="202"/>
      <c r="GJ140" s="202"/>
      <c r="GK140" s="202"/>
      <c r="GL140" s="202"/>
      <c r="GM140" s="202"/>
      <c r="GN140" s="202"/>
      <c r="GO140" s="202"/>
      <c r="GP140" s="202"/>
      <c r="GQ140" s="202"/>
      <c r="GR140" s="202"/>
      <c r="GS140" s="202"/>
      <c r="GT140" s="202"/>
      <c r="GU140" s="202"/>
      <c r="GV140" s="202"/>
      <c r="GW140" s="202"/>
      <c r="GX140" s="202"/>
      <c r="GY140" s="202"/>
      <c r="GZ140" s="202"/>
      <c r="HA140" s="202"/>
      <c r="HB140" s="202"/>
      <c r="HC140" s="202"/>
      <c r="HD140" s="202"/>
      <c r="HE140" s="202"/>
      <c r="HF140" s="202"/>
      <c r="HG140" s="202"/>
      <c r="HH140" s="202"/>
      <c r="HI140" s="202"/>
      <c r="HJ140" s="202"/>
      <c r="HK140" s="202"/>
      <c r="HL140" s="202"/>
      <c r="HM140" s="202"/>
      <c r="HN140" s="202"/>
      <c r="HO140" s="202"/>
      <c r="HP140" s="202"/>
      <c r="HQ140" s="202"/>
      <c r="HR140" s="202"/>
      <c r="HS140" s="202"/>
      <c r="HT140" s="202"/>
      <c r="HU140" s="202"/>
      <c r="HV140" s="202"/>
      <c r="HW140" s="202"/>
      <c r="HX140" s="202"/>
      <c r="HY140" s="202"/>
      <c r="HZ140" s="202"/>
      <c r="IA140" s="202"/>
      <c r="IB140" s="202"/>
      <c r="IC140" s="202"/>
      <c r="ID140" s="202"/>
      <c r="IE140" s="202"/>
      <c r="IF140" s="202"/>
      <c r="IG140" s="202"/>
      <c r="IH140" s="202"/>
      <c r="II140" s="202"/>
      <c r="IJ140" s="202"/>
      <c r="IK140" s="202"/>
      <c r="IL140" s="202"/>
      <c r="IM140" s="202"/>
      <c r="IN140" s="202"/>
      <c r="IO140" s="202"/>
      <c r="IP140" s="202"/>
      <c r="IQ140" s="202"/>
      <c r="IR140" s="202"/>
      <c r="IS140" s="202"/>
      <c r="IT140" s="202"/>
      <c r="IU140" s="202"/>
      <c r="IV140" s="202"/>
      <c r="IW140" s="202"/>
      <c r="IX140" s="202"/>
      <c r="IY140" s="202"/>
      <c r="IZ140" s="202"/>
    </row>
    <row r="141" spans="1:260" s="10" customFormat="1" ht="12.75" customHeight="1" x14ac:dyDescent="0.2">
      <c r="A141" s="203" t="s">
        <v>331</v>
      </c>
      <c r="B141" s="203" t="s">
        <v>4263</v>
      </c>
      <c r="C141" s="203" t="s">
        <v>3292</v>
      </c>
      <c r="D141" s="214">
        <v>34627</v>
      </c>
      <c r="E141" s="203" t="s">
        <v>3067</v>
      </c>
      <c r="F141" s="203" t="s">
        <v>3065</v>
      </c>
      <c r="G141" s="203" t="s">
        <v>4714</v>
      </c>
      <c r="H141" s="203" t="s">
        <v>16</v>
      </c>
      <c r="I141" s="203" t="s">
        <v>55</v>
      </c>
      <c r="J141" s="203" t="s">
        <v>349</v>
      </c>
      <c r="K141" s="203" t="s">
        <v>1038</v>
      </c>
      <c r="L141" s="203" t="s">
        <v>336</v>
      </c>
      <c r="M141" s="203" t="s">
        <v>2436</v>
      </c>
      <c r="N141" s="203">
        <v>0</v>
      </c>
      <c r="O141" s="203">
        <v>0</v>
      </c>
      <c r="P141" s="203">
        <v>0</v>
      </c>
      <c r="Q141" s="203"/>
      <c r="R141" s="203"/>
      <c r="S141" s="203"/>
      <c r="T141" s="203">
        <v>0</v>
      </c>
      <c r="U141" s="203">
        <v>0</v>
      </c>
      <c r="V141" s="203">
        <v>0</v>
      </c>
      <c r="W141" s="203">
        <v>0</v>
      </c>
      <c r="X141" s="203">
        <v>0</v>
      </c>
      <c r="Y141" s="203">
        <v>0</v>
      </c>
      <c r="Z141" s="203">
        <v>0</v>
      </c>
      <c r="AA141" s="203">
        <v>0</v>
      </c>
      <c r="AB141" s="203">
        <v>0</v>
      </c>
      <c r="AC141" s="203">
        <v>0</v>
      </c>
      <c r="AD141" s="203">
        <v>0</v>
      </c>
      <c r="AE141" s="203">
        <v>0</v>
      </c>
      <c r="AF141" s="203">
        <v>0</v>
      </c>
      <c r="AG141" s="203">
        <v>0</v>
      </c>
      <c r="AH141" s="203">
        <v>0</v>
      </c>
      <c r="AI141" s="203">
        <v>0</v>
      </c>
      <c r="AJ141" s="203">
        <v>0</v>
      </c>
      <c r="AK141" s="203">
        <v>0</v>
      </c>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c r="IW141" s="202"/>
      <c r="IX141" s="202"/>
      <c r="IY141" s="202"/>
      <c r="IZ141" s="202"/>
    </row>
    <row r="142" spans="1:260" s="10" customFormat="1" ht="12.75" customHeight="1" x14ac:dyDescent="0.2">
      <c r="A142" s="203" t="s">
        <v>4043</v>
      </c>
      <c r="B142" s="203" t="s">
        <v>4299</v>
      </c>
      <c r="C142" s="203" t="s">
        <v>3297</v>
      </c>
      <c r="D142" s="214">
        <v>34463</v>
      </c>
      <c r="E142" s="203" t="s">
        <v>2583</v>
      </c>
      <c r="F142" s="203" t="s">
        <v>3413</v>
      </c>
      <c r="G142" s="203" t="s">
        <v>4715</v>
      </c>
      <c r="H142" s="203" t="s">
        <v>4029</v>
      </c>
      <c r="I142" s="203" t="s">
        <v>4028</v>
      </c>
      <c r="J142" s="203" t="s">
        <v>4028</v>
      </c>
      <c r="K142" s="203" t="s">
        <v>4028</v>
      </c>
      <c r="L142" s="203" t="s">
        <v>4028</v>
      </c>
      <c r="M142" s="203" t="s">
        <v>4028</v>
      </c>
      <c r="N142" s="203" t="s">
        <v>4028</v>
      </c>
      <c r="O142" s="203" t="s">
        <v>4028</v>
      </c>
      <c r="P142" s="203" t="s">
        <v>4028</v>
      </c>
      <c r="Q142" s="203"/>
      <c r="R142" s="203"/>
      <c r="S142" s="203"/>
      <c r="T142" s="203"/>
      <c r="U142" s="203"/>
      <c r="V142" s="203"/>
      <c r="W142" s="203"/>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c r="BH142" s="203"/>
      <c r="BI142" s="203"/>
      <c r="BJ142" s="203"/>
      <c r="BK142" s="203"/>
      <c r="BL142" s="203"/>
      <c r="BM142" s="202"/>
      <c r="BN142" s="202"/>
      <c r="BO142" s="202"/>
      <c r="BP142" s="202"/>
      <c r="BQ142" s="202"/>
      <c r="BR142" s="202"/>
      <c r="BS142" s="202"/>
      <c r="BT142" s="202"/>
      <c r="BU142" s="202"/>
      <c r="BV142" s="202"/>
      <c r="BW142" s="202"/>
      <c r="BX142" s="202"/>
      <c r="BY142" s="202"/>
      <c r="BZ142" s="202"/>
      <c r="CA142" s="202"/>
      <c r="CB142" s="202"/>
      <c r="CC142" s="202"/>
      <c r="CD142" s="202"/>
      <c r="CE142" s="202"/>
      <c r="CF142" s="202"/>
      <c r="CG142" s="202"/>
      <c r="CH142" s="202"/>
      <c r="CI142" s="202"/>
      <c r="CJ142" s="202"/>
      <c r="CK142" s="202"/>
      <c r="CL142" s="202"/>
      <c r="CM142" s="202"/>
      <c r="CN142" s="202"/>
      <c r="CO142" s="202"/>
      <c r="CP142" s="202"/>
      <c r="CQ142" s="202"/>
      <c r="CR142" s="202"/>
      <c r="CS142" s="202"/>
      <c r="CT142" s="202"/>
      <c r="CU142" s="202"/>
      <c r="CV142" s="202"/>
      <c r="CW142" s="202"/>
      <c r="CX142" s="202"/>
      <c r="CY142" s="202"/>
      <c r="CZ142" s="202"/>
      <c r="DA142" s="202"/>
      <c r="DB142" s="202"/>
      <c r="DC142" s="202"/>
      <c r="DD142" s="202"/>
      <c r="DE142" s="202"/>
      <c r="DF142" s="202"/>
      <c r="DG142" s="202"/>
      <c r="DH142" s="202"/>
      <c r="DI142" s="202"/>
      <c r="DJ142" s="202"/>
      <c r="DK142" s="202"/>
      <c r="DL142" s="202"/>
      <c r="DM142" s="202"/>
      <c r="DN142" s="202"/>
      <c r="DO142" s="202"/>
      <c r="DP142" s="202"/>
      <c r="DQ142" s="202"/>
      <c r="DR142" s="202"/>
      <c r="DS142" s="202"/>
      <c r="DT142" s="202"/>
      <c r="DU142" s="202"/>
      <c r="DV142" s="202"/>
      <c r="DW142" s="202"/>
      <c r="DX142" s="202"/>
      <c r="DY142" s="202"/>
      <c r="DZ142" s="202"/>
      <c r="EA142" s="202"/>
      <c r="EB142" s="202"/>
      <c r="EC142" s="202"/>
      <c r="ED142" s="202"/>
      <c r="EE142" s="202"/>
      <c r="EF142" s="202"/>
      <c r="EG142" s="202"/>
      <c r="EH142" s="202"/>
      <c r="EI142" s="202"/>
      <c r="EJ142" s="202"/>
      <c r="EK142" s="202"/>
      <c r="EL142" s="202"/>
      <c r="EM142" s="202"/>
      <c r="EN142" s="202"/>
      <c r="EO142" s="202"/>
      <c r="EP142" s="202"/>
      <c r="EQ142" s="202"/>
      <c r="ER142" s="202"/>
      <c r="ES142" s="202"/>
      <c r="ET142" s="202"/>
      <c r="EU142" s="202"/>
      <c r="EV142" s="202"/>
      <c r="EW142" s="202"/>
      <c r="EX142" s="202"/>
      <c r="EY142" s="202"/>
      <c r="EZ142" s="202"/>
      <c r="FA142" s="202"/>
      <c r="FB142" s="202"/>
      <c r="FC142" s="202"/>
      <c r="FD142" s="202"/>
      <c r="FE142" s="202"/>
      <c r="FF142" s="202"/>
      <c r="FG142" s="202"/>
      <c r="FH142" s="202"/>
      <c r="FI142" s="202"/>
      <c r="FJ142" s="202"/>
      <c r="FK142" s="202"/>
      <c r="FL142" s="202"/>
      <c r="FM142" s="202"/>
      <c r="FN142" s="202"/>
      <c r="FO142" s="202"/>
      <c r="FP142" s="202"/>
      <c r="FQ142" s="202"/>
      <c r="FR142" s="202"/>
      <c r="FS142" s="202"/>
      <c r="FT142" s="202"/>
      <c r="FU142" s="202"/>
      <c r="FV142" s="202"/>
      <c r="FW142" s="202"/>
      <c r="FX142" s="202"/>
      <c r="FY142" s="202"/>
      <c r="FZ142" s="202"/>
      <c r="GA142" s="202"/>
      <c r="GB142" s="202"/>
      <c r="GC142" s="202"/>
      <c r="GD142" s="202"/>
      <c r="GE142" s="202"/>
      <c r="GF142" s="202"/>
      <c r="GG142" s="202"/>
      <c r="GH142" s="202"/>
      <c r="GI142" s="202"/>
      <c r="GJ142" s="202"/>
      <c r="GK142" s="202"/>
      <c r="GL142" s="202"/>
      <c r="GM142" s="202"/>
      <c r="GN142" s="202"/>
      <c r="GO142" s="202"/>
      <c r="GP142" s="202"/>
      <c r="GQ142" s="202"/>
      <c r="GR142" s="202"/>
      <c r="GS142" s="202"/>
      <c r="GT142" s="202"/>
      <c r="GU142" s="202"/>
      <c r="GV142" s="202"/>
      <c r="GW142" s="202"/>
      <c r="GX142" s="202"/>
      <c r="GY142" s="202"/>
      <c r="GZ142" s="202"/>
      <c r="HA142" s="202"/>
      <c r="HB142" s="202"/>
      <c r="HC142" s="202"/>
      <c r="HD142" s="202"/>
      <c r="HE142" s="202"/>
      <c r="HF142" s="202"/>
      <c r="HG142" s="202"/>
      <c r="HH142" s="202"/>
      <c r="HI142" s="202"/>
      <c r="HJ142" s="202"/>
      <c r="HK142" s="202"/>
      <c r="HL142" s="202"/>
      <c r="HM142" s="202"/>
      <c r="HN142" s="202"/>
      <c r="HO142" s="202"/>
      <c r="HP142" s="202"/>
      <c r="HQ142" s="202"/>
      <c r="HR142" s="202"/>
      <c r="HS142" s="202"/>
      <c r="HT142" s="202"/>
      <c r="HU142" s="202"/>
      <c r="HV142" s="202"/>
      <c r="HW142" s="202"/>
      <c r="HX142" s="202"/>
      <c r="HY142" s="202"/>
      <c r="HZ142" s="202"/>
      <c r="IA142" s="202"/>
      <c r="IB142" s="202"/>
      <c r="IC142" s="202"/>
      <c r="ID142" s="202"/>
      <c r="IE142" s="202"/>
      <c r="IF142" s="202"/>
      <c r="IG142" s="202"/>
      <c r="IH142" s="202"/>
      <c r="II142" s="202"/>
      <c r="IJ142" s="202"/>
      <c r="IK142" s="202"/>
      <c r="IL142" s="202"/>
      <c r="IM142" s="202"/>
      <c r="IN142" s="202"/>
      <c r="IO142" s="202"/>
      <c r="IP142" s="202"/>
      <c r="IQ142" s="202"/>
      <c r="IR142" s="202"/>
      <c r="IS142" s="202"/>
      <c r="IT142" s="202"/>
      <c r="IU142" s="202"/>
      <c r="IV142" s="202"/>
      <c r="IW142" s="202"/>
      <c r="IX142" s="202"/>
      <c r="IY142" s="202"/>
      <c r="IZ142" s="202"/>
    </row>
    <row r="143" spans="1:260" s="10" customFormat="1" ht="12.75" customHeight="1" x14ac:dyDescent="0.2">
      <c r="A143" s="203" t="s">
        <v>64</v>
      </c>
      <c r="B143" s="203" t="s">
        <v>4363</v>
      </c>
      <c r="C143" s="203" t="s">
        <v>799</v>
      </c>
      <c r="D143" s="214">
        <v>32184</v>
      </c>
      <c r="E143" s="203" t="s">
        <v>742</v>
      </c>
      <c r="F143" s="203" t="s">
        <v>2167</v>
      </c>
      <c r="G143" s="203" t="s">
        <v>4733</v>
      </c>
      <c r="H143" s="203" t="s">
        <v>125</v>
      </c>
      <c r="I143" s="203" t="s">
        <v>367</v>
      </c>
      <c r="J143" s="203" t="s">
        <v>1063</v>
      </c>
      <c r="K143" s="203" t="s">
        <v>125</v>
      </c>
      <c r="L143" s="203" t="s">
        <v>367</v>
      </c>
      <c r="M143" s="203" t="s">
        <v>1055</v>
      </c>
      <c r="N143" s="203" t="s">
        <v>52</v>
      </c>
      <c r="O143" s="203" t="s">
        <v>367</v>
      </c>
      <c r="P143" s="203" t="s">
        <v>1109</v>
      </c>
      <c r="Q143" s="203" t="s">
        <v>256</v>
      </c>
      <c r="R143" s="203" t="s">
        <v>367</v>
      </c>
      <c r="S143" s="203" t="s">
        <v>1081</v>
      </c>
      <c r="T143" s="203" t="s">
        <v>126</v>
      </c>
      <c r="U143" s="203" t="s">
        <v>348</v>
      </c>
      <c r="V143" s="203" t="s">
        <v>1108</v>
      </c>
      <c r="W143" s="203" t="s">
        <v>126</v>
      </c>
      <c r="X143" s="203" t="s">
        <v>348</v>
      </c>
      <c r="Y143" s="203" t="s">
        <v>1108</v>
      </c>
      <c r="Z143" s="203" t="s">
        <v>126</v>
      </c>
      <c r="AA143" s="203" t="s">
        <v>348</v>
      </c>
      <c r="AB143" s="203" t="s">
        <v>1158</v>
      </c>
      <c r="AC143" s="203" t="s">
        <v>125</v>
      </c>
      <c r="AD143" s="203" t="s">
        <v>348</v>
      </c>
      <c r="AE143" s="203" t="s">
        <v>333</v>
      </c>
      <c r="AF143" s="203">
        <v>0</v>
      </c>
      <c r="AG143" s="203">
        <v>0</v>
      </c>
      <c r="AH143" s="203">
        <v>0</v>
      </c>
      <c r="AI143" s="203">
        <v>0</v>
      </c>
      <c r="AJ143" s="203">
        <v>0</v>
      </c>
      <c r="AK143" s="203">
        <v>0</v>
      </c>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c r="BG143" s="203"/>
      <c r="BH143" s="203"/>
      <c r="BI143" s="203"/>
      <c r="BJ143" s="203"/>
      <c r="BK143" s="203"/>
      <c r="BL143" s="203"/>
      <c r="BM143" s="202"/>
      <c r="BN143" s="202"/>
      <c r="BO143" s="202"/>
      <c r="BP143" s="202"/>
      <c r="BQ143" s="202"/>
      <c r="BR143" s="202"/>
      <c r="BS143" s="202"/>
      <c r="BT143" s="202"/>
      <c r="BU143" s="202"/>
      <c r="BV143" s="202"/>
      <c r="BW143" s="202"/>
      <c r="BX143" s="202"/>
      <c r="BY143" s="202"/>
      <c r="BZ143" s="202"/>
      <c r="CA143" s="202"/>
      <c r="CB143" s="202"/>
      <c r="CC143" s="202"/>
      <c r="CD143" s="202"/>
      <c r="CE143" s="202"/>
      <c r="CF143" s="202"/>
      <c r="CG143" s="202"/>
      <c r="CH143" s="202"/>
      <c r="CI143" s="202"/>
      <c r="CJ143" s="202"/>
      <c r="CK143" s="202"/>
      <c r="CL143" s="202"/>
      <c r="CM143" s="202"/>
      <c r="CN143" s="202"/>
      <c r="CO143" s="202"/>
      <c r="CP143" s="202"/>
      <c r="CQ143" s="202"/>
      <c r="CR143" s="202"/>
      <c r="CS143" s="202"/>
      <c r="CT143" s="202"/>
      <c r="CU143" s="202"/>
      <c r="CV143" s="202"/>
      <c r="CW143" s="202"/>
      <c r="CX143" s="202"/>
      <c r="CY143" s="202"/>
      <c r="CZ143" s="202"/>
      <c r="DA143" s="202"/>
      <c r="DB143" s="202"/>
      <c r="DC143" s="202"/>
      <c r="DD143" s="202"/>
      <c r="DE143" s="202"/>
      <c r="DF143" s="202"/>
      <c r="DG143" s="202"/>
      <c r="DH143" s="202"/>
      <c r="DI143" s="202"/>
      <c r="DJ143" s="202"/>
      <c r="DK143" s="202"/>
      <c r="DL143" s="202"/>
      <c r="DM143" s="202"/>
      <c r="DN143" s="202"/>
      <c r="DO143" s="202"/>
      <c r="DP143" s="202"/>
      <c r="DQ143" s="202"/>
      <c r="DR143" s="202"/>
      <c r="DS143" s="202"/>
      <c r="DT143" s="202"/>
      <c r="DU143" s="202"/>
      <c r="DV143" s="202"/>
      <c r="DW143" s="202"/>
      <c r="DX143" s="202"/>
      <c r="DY143" s="202"/>
      <c r="DZ143" s="202"/>
      <c r="EA143" s="202"/>
      <c r="EB143" s="202"/>
      <c r="EC143" s="202"/>
      <c r="ED143" s="202"/>
      <c r="EE143" s="202"/>
      <c r="EF143" s="202"/>
      <c r="EG143" s="202"/>
      <c r="EH143" s="202"/>
      <c r="EI143" s="202"/>
      <c r="EJ143" s="202"/>
      <c r="EK143" s="202"/>
      <c r="EL143" s="202"/>
      <c r="EM143" s="202"/>
      <c r="EN143" s="202"/>
      <c r="EO143" s="202"/>
      <c r="EP143" s="202"/>
      <c r="EQ143" s="202"/>
      <c r="ER143" s="202"/>
      <c r="ES143" s="202"/>
      <c r="ET143" s="202"/>
      <c r="EU143" s="202"/>
      <c r="EV143" s="202"/>
      <c r="EW143" s="202"/>
      <c r="EX143" s="202"/>
      <c r="EY143" s="202"/>
      <c r="EZ143" s="202"/>
      <c r="FA143" s="202"/>
      <c r="FB143" s="202"/>
      <c r="FC143" s="202"/>
      <c r="FD143" s="202"/>
      <c r="FE143" s="202"/>
      <c r="FF143" s="202"/>
      <c r="FG143" s="202"/>
      <c r="FH143" s="202"/>
      <c r="FI143" s="202"/>
      <c r="FJ143" s="202"/>
      <c r="FK143" s="202"/>
      <c r="FL143" s="202"/>
      <c r="FM143" s="202"/>
      <c r="FN143" s="202"/>
      <c r="FO143" s="202"/>
      <c r="FP143" s="202"/>
      <c r="FQ143" s="202"/>
      <c r="FR143" s="202"/>
      <c r="FS143" s="202"/>
      <c r="FT143" s="202"/>
      <c r="FU143" s="202"/>
      <c r="FV143" s="202"/>
      <c r="FW143" s="202"/>
      <c r="FX143" s="202"/>
      <c r="FY143" s="202"/>
      <c r="FZ143" s="202"/>
      <c r="GA143" s="202"/>
      <c r="GB143" s="202"/>
      <c r="GC143" s="202"/>
      <c r="GD143" s="202"/>
      <c r="GE143" s="202"/>
      <c r="GF143" s="202"/>
      <c r="GG143" s="202"/>
      <c r="GH143" s="202"/>
      <c r="GI143" s="202"/>
      <c r="GJ143" s="202"/>
      <c r="GK143" s="202"/>
      <c r="GL143" s="202"/>
      <c r="GM143" s="202"/>
      <c r="GN143" s="202"/>
      <c r="GO143" s="202"/>
      <c r="GP143" s="202"/>
      <c r="GQ143" s="202"/>
      <c r="GR143" s="202"/>
      <c r="GS143" s="202"/>
      <c r="GT143" s="202"/>
      <c r="GU143" s="202"/>
      <c r="GV143" s="202"/>
      <c r="GW143" s="202"/>
      <c r="GX143" s="202"/>
      <c r="GY143" s="202"/>
      <c r="GZ143" s="202"/>
      <c r="HA143" s="202"/>
      <c r="HB143" s="202"/>
      <c r="HC143" s="202"/>
      <c r="HD143" s="202"/>
      <c r="HE143" s="202"/>
      <c r="HF143" s="202"/>
      <c r="HG143" s="202"/>
      <c r="HH143" s="202"/>
      <c r="HI143" s="202"/>
      <c r="HJ143" s="202"/>
      <c r="HK143" s="202"/>
      <c r="HL143" s="202"/>
      <c r="HM143" s="202"/>
      <c r="HN143" s="202"/>
      <c r="HO143" s="202"/>
      <c r="HP143" s="202"/>
      <c r="HQ143" s="202"/>
      <c r="HR143" s="202"/>
      <c r="HS143" s="202"/>
      <c r="HT143" s="202"/>
      <c r="HU143" s="202"/>
      <c r="HV143" s="202"/>
      <c r="HW143" s="202"/>
      <c r="HX143" s="202"/>
      <c r="HY143" s="202"/>
      <c r="HZ143" s="202"/>
      <c r="IA143" s="202"/>
      <c r="IB143" s="202"/>
      <c r="IC143" s="202"/>
      <c r="ID143" s="202"/>
      <c r="IE143" s="202"/>
      <c r="IF143" s="202"/>
      <c r="IG143" s="202"/>
      <c r="IH143" s="202"/>
      <c r="II143" s="202"/>
      <c r="IJ143" s="202"/>
      <c r="IK143" s="202"/>
      <c r="IL143" s="202"/>
      <c r="IM143" s="202"/>
      <c r="IN143" s="202"/>
      <c r="IO143" s="202"/>
      <c r="IP143" s="202"/>
      <c r="IQ143" s="202"/>
      <c r="IR143" s="202"/>
      <c r="IS143" s="202"/>
      <c r="IT143" s="202"/>
      <c r="IU143" s="202"/>
      <c r="IV143" s="202"/>
    </row>
    <row r="144" spans="1:260" s="13" customFormat="1" ht="12.75" customHeight="1" x14ac:dyDescent="0.2">
      <c r="A144" s="203" t="s">
        <v>4043</v>
      </c>
      <c r="B144" s="203" t="s">
        <v>4275</v>
      </c>
      <c r="C144" s="203" t="s">
        <v>2798</v>
      </c>
      <c r="D144" s="214">
        <v>34811</v>
      </c>
      <c r="E144" s="203" t="s">
        <v>2624</v>
      </c>
      <c r="F144" s="203" t="s">
        <v>2893</v>
      </c>
      <c r="G144" s="203" t="s">
        <v>4721</v>
      </c>
      <c r="H144" s="203" t="s">
        <v>44</v>
      </c>
      <c r="I144" s="203" t="s">
        <v>2215</v>
      </c>
      <c r="J144" s="203" t="s">
        <v>481</v>
      </c>
      <c r="K144" s="203" t="s">
        <v>44</v>
      </c>
      <c r="L144" s="203" t="s">
        <v>2215</v>
      </c>
      <c r="M144" s="203" t="s">
        <v>50</v>
      </c>
      <c r="N144" s="203" t="s">
        <v>44</v>
      </c>
      <c r="O144" s="203" t="s">
        <v>2215</v>
      </c>
      <c r="P144" s="203" t="s">
        <v>41</v>
      </c>
      <c r="Q144" s="203"/>
      <c r="R144" s="203"/>
      <c r="S144" s="203"/>
      <c r="T144" s="203">
        <v>0</v>
      </c>
      <c r="U144" s="203">
        <v>0</v>
      </c>
      <c r="V144" s="203">
        <v>0</v>
      </c>
      <c r="W144" s="203">
        <v>0</v>
      </c>
      <c r="X144" s="203">
        <v>0</v>
      </c>
      <c r="Y144" s="203">
        <v>0</v>
      </c>
      <c r="Z144" s="203">
        <v>0</v>
      </c>
      <c r="AA144" s="203">
        <v>0</v>
      </c>
      <c r="AB144" s="203">
        <v>0</v>
      </c>
      <c r="AC144" s="203">
        <v>0</v>
      </c>
      <c r="AD144" s="203">
        <v>0</v>
      </c>
      <c r="AE144" s="203">
        <v>0</v>
      </c>
      <c r="AF144" s="203">
        <v>0</v>
      </c>
      <c r="AG144" s="203">
        <v>0</v>
      </c>
      <c r="AH144" s="203">
        <v>0</v>
      </c>
      <c r="AI144" s="203">
        <v>0</v>
      </c>
      <c r="AJ144" s="203">
        <v>0</v>
      </c>
      <c r="AK144" s="203">
        <v>0</v>
      </c>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c r="BG144" s="203"/>
      <c r="BH144" s="203"/>
      <c r="BI144" s="203"/>
      <c r="BJ144" s="203"/>
      <c r="BK144" s="203"/>
      <c r="BL144" s="203"/>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202"/>
      <c r="IX144" s="202"/>
      <c r="IY144" s="202"/>
      <c r="IZ144" s="202"/>
    </row>
    <row r="145" spans="1:260" s="10" customFormat="1" ht="12.75" customHeight="1" x14ac:dyDescent="0.2">
      <c r="A145" s="203" t="s">
        <v>331</v>
      </c>
      <c r="B145" s="203" t="s">
        <v>4104</v>
      </c>
      <c r="C145" s="203" t="s">
        <v>3301</v>
      </c>
      <c r="D145" s="214">
        <v>34359</v>
      </c>
      <c r="E145" s="203" t="s">
        <v>3063</v>
      </c>
      <c r="F145" s="203" t="s">
        <v>3413</v>
      </c>
      <c r="G145" s="203" t="s">
        <v>4714</v>
      </c>
      <c r="H145" s="203" t="s">
        <v>505</v>
      </c>
      <c r="I145" s="203" t="s">
        <v>2215</v>
      </c>
      <c r="J145" s="203" t="s">
        <v>351</v>
      </c>
      <c r="K145" s="203" t="s">
        <v>331</v>
      </c>
      <c r="L145" s="203" t="s">
        <v>2215</v>
      </c>
      <c r="M145" s="203" t="s">
        <v>349</v>
      </c>
      <c r="N145" s="203">
        <v>0</v>
      </c>
      <c r="O145" s="203">
        <v>0</v>
      </c>
      <c r="P145" s="203">
        <v>0</v>
      </c>
      <c r="Q145" s="203"/>
      <c r="R145" s="203"/>
      <c r="S145" s="203"/>
      <c r="T145" s="203">
        <v>0</v>
      </c>
      <c r="U145" s="203">
        <v>0</v>
      </c>
      <c r="V145" s="203">
        <v>0</v>
      </c>
      <c r="W145" s="203">
        <v>0</v>
      </c>
      <c r="X145" s="203">
        <v>0</v>
      </c>
      <c r="Y145" s="203">
        <v>0</v>
      </c>
      <c r="Z145" s="203">
        <v>0</v>
      </c>
      <c r="AA145" s="203">
        <v>0</v>
      </c>
      <c r="AB145" s="203">
        <v>0</v>
      </c>
      <c r="AC145" s="203">
        <v>0</v>
      </c>
      <c r="AD145" s="203">
        <v>0</v>
      </c>
      <c r="AE145" s="203">
        <v>0</v>
      </c>
      <c r="AF145" s="203">
        <v>0</v>
      </c>
      <c r="AG145" s="203">
        <v>0</v>
      </c>
      <c r="AH145" s="203">
        <v>0</v>
      </c>
      <c r="AI145" s="203">
        <v>0</v>
      </c>
      <c r="AJ145" s="203">
        <v>0</v>
      </c>
      <c r="AK145" s="203">
        <v>0</v>
      </c>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3"/>
      <c r="BK145" s="203"/>
      <c r="BL145" s="203"/>
    </row>
    <row r="146" spans="1:260" customFormat="1" ht="12.75" customHeight="1" x14ac:dyDescent="0.2">
      <c r="A146" s="203" t="s">
        <v>368</v>
      </c>
      <c r="B146" s="203" t="s">
        <v>4138</v>
      </c>
      <c r="C146" s="203" t="s">
        <v>977</v>
      </c>
      <c r="D146" s="214">
        <v>32029</v>
      </c>
      <c r="E146" s="203" t="s">
        <v>634</v>
      </c>
      <c r="F146" s="203" t="s">
        <v>2168</v>
      </c>
      <c r="G146" s="203" t="s">
        <v>4738</v>
      </c>
      <c r="H146" s="203" t="s">
        <v>532</v>
      </c>
      <c r="I146" s="203" t="s">
        <v>131</v>
      </c>
      <c r="J146" s="203" t="s">
        <v>1060</v>
      </c>
      <c r="K146" s="203">
        <v>0</v>
      </c>
      <c r="L146" s="203">
        <v>0</v>
      </c>
      <c r="M146" s="203">
        <v>0</v>
      </c>
      <c r="N146" s="203" t="s">
        <v>366</v>
      </c>
      <c r="O146" s="203" t="s">
        <v>131</v>
      </c>
      <c r="P146" s="203" t="s">
        <v>1115</v>
      </c>
      <c r="Q146" s="203" t="s">
        <v>366</v>
      </c>
      <c r="R146" s="203" t="s">
        <v>131</v>
      </c>
      <c r="S146" s="203" t="s">
        <v>1072</v>
      </c>
      <c r="T146" s="203" t="s">
        <v>366</v>
      </c>
      <c r="U146" s="203" t="s">
        <v>131</v>
      </c>
      <c r="V146" s="203" t="s">
        <v>1066</v>
      </c>
      <c r="W146" s="203" t="s">
        <v>366</v>
      </c>
      <c r="X146" s="203" t="s">
        <v>131</v>
      </c>
      <c r="Y146" s="203" t="s">
        <v>1066</v>
      </c>
      <c r="Z146" s="203" t="s">
        <v>364</v>
      </c>
      <c r="AA146" s="203" t="s">
        <v>131</v>
      </c>
      <c r="AB146" s="203" t="s">
        <v>1061</v>
      </c>
      <c r="AC146" s="203">
        <v>0</v>
      </c>
      <c r="AD146" s="203">
        <v>0</v>
      </c>
      <c r="AE146" s="203">
        <v>0</v>
      </c>
      <c r="AF146" s="203">
        <v>0</v>
      </c>
      <c r="AG146" s="203">
        <v>0</v>
      </c>
      <c r="AH146" s="203">
        <v>0</v>
      </c>
      <c r="AI146" s="203">
        <v>0</v>
      </c>
      <c r="AJ146" s="203">
        <v>0</v>
      </c>
      <c r="AK146" s="203">
        <v>0</v>
      </c>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2"/>
      <c r="BN146" s="202"/>
      <c r="BO146" s="202"/>
      <c r="BP146" s="202"/>
      <c r="BQ146" s="202"/>
      <c r="BR146" s="202"/>
      <c r="BS146" s="202"/>
      <c r="BT146" s="202"/>
      <c r="BU146" s="202"/>
      <c r="BV146" s="202"/>
      <c r="BW146" s="202"/>
      <c r="BX146" s="202"/>
      <c r="BY146" s="202"/>
      <c r="BZ146" s="202"/>
      <c r="CA146" s="202"/>
      <c r="CB146" s="202"/>
      <c r="CC146" s="202"/>
      <c r="CD146" s="202"/>
      <c r="CE146" s="202"/>
      <c r="CF146" s="202"/>
      <c r="CG146" s="202"/>
      <c r="CH146" s="202"/>
      <c r="CI146" s="202"/>
      <c r="CJ146" s="202"/>
      <c r="CK146" s="202"/>
      <c r="CL146" s="202"/>
      <c r="CM146" s="202"/>
      <c r="CN146" s="202"/>
      <c r="CO146" s="202"/>
      <c r="CP146" s="202"/>
      <c r="CQ146" s="202"/>
      <c r="CR146" s="202"/>
      <c r="CS146" s="202"/>
      <c r="CT146" s="202"/>
      <c r="CU146" s="202"/>
      <c r="CV146" s="202"/>
      <c r="CW146" s="202"/>
      <c r="CX146" s="202"/>
      <c r="CY146" s="202"/>
      <c r="CZ146" s="202"/>
      <c r="DA146" s="202"/>
      <c r="DB146" s="202"/>
      <c r="DC146" s="202"/>
      <c r="DD146" s="202"/>
      <c r="DE146" s="202"/>
      <c r="DF146" s="202"/>
      <c r="DG146" s="202"/>
      <c r="DH146" s="202"/>
      <c r="DI146" s="202"/>
      <c r="DJ146" s="202"/>
      <c r="DK146" s="202"/>
      <c r="DL146" s="202"/>
      <c r="DM146" s="202"/>
      <c r="DN146" s="202"/>
      <c r="DO146" s="202"/>
      <c r="DP146" s="202"/>
      <c r="DQ146" s="202"/>
      <c r="DR146" s="202"/>
      <c r="DS146" s="202"/>
      <c r="DT146" s="202"/>
      <c r="DU146" s="202"/>
      <c r="DV146" s="202"/>
      <c r="DW146" s="202"/>
      <c r="DX146" s="202"/>
      <c r="DY146" s="202"/>
      <c r="DZ146" s="202"/>
      <c r="EA146" s="202"/>
      <c r="EB146" s="202"/>
      <c r="EC146" s="202"/>
      <c r="ED146" s="202"/>
      <c r="EE146" s="202"/>
      <c r="EF146" s="202"/>
      <c r="EG146" s="202"/>
      <c r="EH146" s="202"/>
      <c r="EI146" s="202"/>
      <c r="EJ146" s="202"/>
      <c r="EK146" s="202"/>
      <c r="EL146" s="202"/>
      <c r="EM146" s="202"/>
      <c r="EN146" s="202"/>
      <c r="EO146" s="202"/>
      <c r="EP146" s="202"/>
      <c r="EQ146" s="202"/>
      <c r="ER146" s="202"/>
      <c r="ES146" s="202"/>
      <c r="ET146" s="202"/>
      <c r="EU146" s="202"/>
      <c r="EV146" s="202"/>
      <c r="EW146" s="202"/>
      <c r="EX146" s="202"/>
      <c r="EY146" s="202"/>
      <c r="EZ146" s="202"/>
      <c r="FA146" s="202"/>
      <c r="FB146" s="202"/>
      <c r="FC146" s="202"/>
      <c r="FD146" s="202"/>
      <c r="FE146" s="202"/>
      <c r="FF146" s="202"/>
      <c r="FG146" s="202"/>
      <c r="FH146" s="202"/>
      <c r="FI146" s="202"/>
      <c r="FJ146" s="202"/>
      <c r="FK146" s="202"/>
      <c r="FL146" s="202"/>
      <c r="FM146" s="202"/>
      <c r="FN146" s="202"/>
      <c r="FO146" s="202"/>
      <c r="FP146" s="202"/>
      <c r="FQ146" s="202"/>
      <c r="FR146" s="202"/>
      <c r="FS146" s="202"/>
      <c r="FT146" s="202"/>
      <c r="FU146" s="202"/>
      <c r="FV146" s="202"/>
      <c r="FW146" s="202"/>
      <c r="FX146" s="202"/>
      <c r="FY146" s="202"/>
      <c r="FZ146" s="202"/>
      <c r="GA146" s="202"/>
      <c r="GB146" s="202"/>
      <c r="GC146" s="202"/>
      <c r="GD146" s="202"/>
      <c r="GE146" s="202"/>
      <c r="GF146" s="202"/>
      <c r="GG146" s="202"/>
      <c r="GH146" s="202"/>
      <c r="GI146" s="202"/>
      <c r="GJ146" s="202"/>
      <c r="GK146" s="202"/>
      <c r="GL146" s="202"/>
      <c r="GM146" s="202"/>
      <c r="GN146" s="202"/>
      <c r="GO146" s="202"/>
      <c r="GP146" s="202"/>
      <c r="GQ146" s="202"/>
      <c r="GR146" s="202"/>
      <c r="GS146" s="202"/>
      <c r="GT146" s="202"/>
      <c r="GU146" s="202"/>
      <c r="GV146" s="202"/>
      <c r="GW146" s="202"/>
      <c r="GX146" s="202"/>
      <c r="GY146" s="202"/>
      <c r="GZ146" s="202"/>
      <c r="HA146" s="202"/>
      <c r="HB146" s="202"/>
      <c r="HC146" s="202"/>
      <c r="HD146" s="202"/>
      <c r="HE146" s="202"/>
      <c r="HF146" s="202"/>
      <c r="HG146" s="202"/>
      <c r="HH146" s="202"/>
      <c r="HI146" s="202"/>
      <c r="HJ146" s="202"/>
      <c r="HK146" s="202"/>
      <c r="HL146" s="202"/>
      <c r="HM146" s="202"/>
      <c r="HN146" s="202"/>
      <c r="HO146" s="202"/>
      <c r="HP146" s="202"/>
      <c r="HQ146" s="202"/>
      <c r="HR146" s="202"/>
      <c r="HS146" s="202"/>
      <c r="HT146" s="202"/>
      <c r="HU146" s="202"/>
      <c r="HV146" s="202"/>
      <c r="HW146" s="202"/>
      <c r="HX146" s="202"/>
      <c r="HY146" s="202"/>
      <c r="HZ146" s="202"/>
      <c r="IA146" s="202"/>
      <c r="IB146" s="202"/>
      <c r="IC146" s="202"/>
      <c r="ID146" s="202"/>
      <c r="IE146" s="202"/>
      <c r="IF146" s="202"/>
      <c r="IG146" s="202"/>
      <c r="IH146" s="202"/>
      <c r="II146" s="202"/>
      <c r="IJ146" s="202"/>
      <c r="IK146" s="202"/>
      <c r="IL146" s="202"/>
      <c r="IM146" s="202"/>
      <c r="IN146" s="202"/>
      <c r="IO146" s="202"/>
      <c r="IP146" s="202"/>
      <c r="IQ146" s="202"/>
      <c r="IR146" s="202"/>
      <c r="IS146" s="202"/>
      <c r="IT146" s="202"/>
      <c r="IU146" s="202"/>
      <c r="IV146" s="202"/>
    </row>
    <row r="147" spans="1:260" customFormat="1" ht="12.75" customHeight="1" x14ac:dyDescent="0.2">
      <c r="A147" s="203" t="s">
        <v>4083</v>
      </c>
      <c r="B147" s="203" t="s">
        <v>4439</v>
      </c>
      <c r="C147" s="203" t="s">
        <v>3905</v>
      </c>
      <c r="D147" s="214">
        <v>35392</v>
      </c>
      <c r="E147" s="203" t="s">
        <v>3463</v>
      </c>
      <c r="F147" s="203" t="s">
        <v>4026</v>
      </c>
      <c r="G147" s="203" t="s">
        <v>4722</v>
      </c>
      <c r="H147" s="203" t="s">
        <v>331</v>
      </c>
      <c r="I147" s="203" t="s">
        <v>111</v>
      </c>
      <c r="J147" s="203" t="s">
        <v>349</v>
      </c>
      <c r="K147" s="203"/>
      <c r="L147" s="203"/>
      <c r="M147" s="203"/>
      <c r="N147" s="203"/>
      <c r="O147" s="203"/>
      <c r="P147" s="203"/>
      <c r="Q147" s="203"/>
      <c r="R147" s="203"/>
      <c r="S147" s="203"/>
      <c r="T147" s="203"/>
      <c r="U147" s="203"/>
      <c r="V147" s="203"/>
      <c r="W147" s="203"/>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c r="BG147" s="203"/>
      <c r="BH147" s="203"/>
      <c r="BI147" s="203"/>
      <c r="BJ147" s="203"/>
      <c r="BK147" s="203"/>
      <c r="BL147" s="203"/>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row>
    <row r="148" spans="1:260" customFormat="1" ht="12.75" customHeight="1" x14ac:dyDescent="0.2">
      <c r="A148" s="203" t="s">
        <v>331</v>
      </c>
      <c r="B148" s="203" t="s">
        <v>4235</v>
      </c>
      <c r="C148" s="203" t="s">
        <v>3318</v>
      </c>
      <c r="D148" s="214">
        <v>34929</v>
      </c>
      <c r="E148" s="203" t="s">
        <v>3063</v>
      </c>
      <c r="F148" s="203" t="s">
        <v>3416</v>
      </c>
      <c r="G148" s="203" t="s">
        <v>4715</v>
      </c>
      <c r="H148" s="203"/>
      <c r="I148" s="203"/>
      <c r="J148" s="203"/>
      <c r="K148" s="203" t="s">
        <v>47</v>
      </c>
      <c r="L148" s="203" t="s">
        <v>367</v>
      </c>
      <c r="M148" s="203" t="s">
        <v>41</v>
      </c>
      <c r="N148" s="203">
        <v>0</v>
      </c>
      <c r="O148" s="203">
        <v>0</v>
      </c>
      <c r="P148" s="203">
        <v>0</v>
      </c>
      <c r="Q148" s="203"/>
      <c r="R148" s="203"/>
      <c r="S148" s="203"/>
      <c r="T148" s="203">
        <v>0</v>
      </c>
      <c r="U148" s="203">
        <v>0</v>
      </c>
      <c r="V148" s="203">
        <v>0</v>
      </c>
      <c r="W148" s="203">
        <v>0</v>
      </c>
      <c r="X148" s="203">
        <v>0</v>
      </c>
      <c r="Y148" s="203">
        <v>0</v>
      </c>
      <c r="Z148" s="203">
        <v>0</v>
      </c>
      <c r="AA148" s="203">
        <v>0</v>
      </c>
      <c r="AB148" s="203">
        <v>0</v>
      </c>
      <c r="AC148" s="203">
        <v>0</v>
      </c>
      <c r="AD148" s="203">
        <v>0</v>
      </c>
      <c r="AE148" s="203">
        <v>0</v>
      </c>
      <c r="AF148" s="203">
        <v>0</v>
      </c>
      <c r="AG148" s="203">
        <v>0</v>
      </c>
      <c r="AH148" s="203">
        <v>0</v>
      </c>
      <c r="AI148" s="203">
        <v>0</v>
      </c>
      <c r="AJ148" s="203">
        <v>0</v>
      </c>
      <c r="AK148" s="203">
        <v>0</v>
      </c>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202"/>
      <c r="BN148" s="202"/>
      <c r="BO148" s="202"/>
      <c r="BP148" s="202"/>
      <c r="BQ148" s="202"/>
      <c r="BR148" s="202"/>
      <c r="BS148" s="202"/>
      <c r="BT148" s="202"/>
      <c r="BU148" s="202"/>
      <c r="BV148" s="202"/>
      <c r="BW148" s="202"/>
      <c r="BX148" s="202"/>
      <c r="BY148" s="202"/>
      <c r="BZ148" s="202"/>
      <c r="CA148" s="202"/>
      <c r="CB148" s="202"/>
      <c r="CC148" s="202"/>
      <c r="CD148" s="202"/>
      <c r="CE148" s="202"/>
      <c r="CF148" s="202"/>
      <c r="CG148" s="202"/>
      <c r="CH148" s="202"/>
      <c r="CI148" s="202"/>
      <c r="CJ148" s="202"/>
      <c r="CK148" s="202"/>
      <c r="CL148" s="202"/>
      <c r="CM148" s="202"/>
      <c r="CN148" s="202"/>
      <c r="CO148" s="202"/>
      <c r="CP148" s="202"/>
      <c r="CQ148" s="202"/>
      <c r="CR148" s="202"/>
      <c r="CS148" s="202"/>
      <c r="CT148" s="202"/>
      <c r="CU148" s="202"/>
      <c r="CV148" s="202"/>
      <c r="CW148" s="202"/>
      <c r="CX148" s="202"/>
      <c r="CY148" s="202"/>
      <c r="CZ148" s="202"/>
      <c r="DA148" s="202"/>
      <c r="DB148" s="202"/>
      <c r="DC148" s="202"/>
      <c r="DD148" s="202"/>
      <c r="DE148" s="202"/>
      <c r="DF148" s="202"/>
      <c r="DG148" s="202"/>
      <c r="DH148" s="202"/>
      <c r="DI148" s="202"/>
      <c r="DJ148" s="202"/>
      <c r="DK148" s="202"/>
      <c r="DL148" s="202"/>
      <c r="DM148" s="202"/>
      <c r="DN148" s="202"/>
      <c r="DO148" s="202"/>
      <c r="DP148" s="202"/>
      <c r="DQ148" s="202"/>
      <c r="DR148" s="202"/>
      <c r="DS148" s="202"/>
      <c r="DT148" s="202"/>
      <c r="DU148" s="202"/>
      <c r="DV148" s="202"/>
      <c r="DW148" s="202"/>
      <c r="DX148" s="202"/>
      <c r="DY148" s="202"/>
      <c r="DZ148" s="202"/>
      <c r="EA148" s="202"/>
      <c r="EB148" s="202"/>
      <c r="EC148" s="202"/>
      <c r="ED148" s="202"/>
      <c r="EE148" s="202"/>
      <c r="EF148" s="202"/>
      <c r="EG148" s="202"/>
      <c r="EH148" s="202"/>
      <c r="EI148" s="202"/>
      <c r="EJ148" s="202"/>
      <c r="EK148" s="202"/>
      <c r="EL148" s="202"/>
      <c r="EM148" s="202"/>
      <c r="EN148" s="202"/>
      <c r="EO148" s="202"/>
      <c r="EP148" s="202"/>
      <c r="EQ148" s="202"/>
      <c r="ER148" s="202"/>
      <c r="ES148" s="202"/>
      <c r="ET148" s="202"/>
      <c r="EU148" s="202"/>
      <c r="EV148" s="202"/>
      <c r="EW148" s="202"/>
      <c r="EX148" s="202"/>
      <c r="EY148" s="202"/>
      <c r="EZ148" s="202"/>
      <c r="FA148" s="202"/>
      <c r="FB148" s="202"/>
      <c r="FC148" s="202"/>
      <c r="FD148" s="202"/>
      <c r="FE148" s="202"/>
      <c r="FF148" s="202"/>
      <c r="FG148" s="202"/>
      <c r="FH148" s="202"/>
      <c r="FI148" s="202"/>
      <c r="FJ148" s="202"/>
      <c r="FK148" s="202"/>
      <c r="FL148" s="202"/>
      <c r="FM148" s="202"/>
      <c r="FN148" s="202"/>
      <c r="FO148" s="202"/>
      <c r="FP148" s="202"/>
      <c r="FQ148" s="202"/>
      <c r="FR148" s="202"/>
      <c r="FS148" s="202"/>
      <c r="FT148" s="202"/>
      <c r="FU148" s="202"/>
      <c r="FV148" s="202"/>
      <c r="FW148" s="202"/>
      <c r="FX148" s="202"/>
      <c r="FY148" s="202"/>
      <c r="FZ148" s="202"/>
      <c r="GA148" s="202"/>
      <c r="GB148" s="202"/>
      <c r="GC148" s="202"/>
      <c r="GD148" s="202"/>
      <c r="GE148" s="202"/>
      <c r="GF148" s="202"/>
      <c r="GG148" s="202"/>
      <c r="GH148" s="202"/>
      <c r="GI148" s="202"/>
      <c r="GJ148" s="202"/>
      <c r="GK148" s="202"/>
      <c r="GL148" s="202"/>
      <c r="GM148" s="202"/>
      <c r="GN148" s="202"/>
      <c r="GO148" s="202"/>
      <c r="GP148" s="202"/>
      <c r="GQ148" s="202"/>
      <c r="GR148" s="202"/>
      <c r="GS148" s="202"/>
      <c r="GT148" s="202"/>
      <c r="GU148" s="202"/>
      <c r="GV148" s="202"/>
      <c r="GW148" s="202"/>
      <c r="GX148" s="202"/>
      <c r="GY148" s="202"/>
      <c r="GZ148" s="202"/>
      <c r="HA148" s="202"/>
      <c r="HB148" s="202"/>
      <c r="HC148" s="202"/>
      <c r="HD148" s="202"/>
      <c r="HE148" s="202"/>
      <c r="HF148" s="202"/>
      <c r="HG148" s="202"/>
      <c r="HH148" s="202"/>
      <c r="HI148" s="202"/>
      <c r="HJ148" s="202"/>
      <c r="HK148" s="202"/>
      <c r="HL148" s="202"/>
      <c r="HM148" s="202"/>
      <c r="HN148" s="202"/>
      <c r="HO148" s="202"/>
      <c r="HP148" s="202"/>
      <c r="HQ148" s="202"/>
      <c r="HR148" s="202"/>
      <c r="HS148" s="202"/>
      <c r="HT148" s="202"/>
      <c r="HU148" s="202"/>
      <c r="HV148" s="202"/>
      <c r="HW148" s="202"/>
      <c r="HX148" s="202"/>
      <c r="HY148" s="202"/>
      <c r="HZ148" s="202"/>
      <c r="IA148" s="202"/>
      <c r="IB148" s="202"/>
      <c r="IC148" s="202"/>
      <c r="ID148" s="202"/>
      <c r="IE148" s="202"/>
      <c r="IF148" s="202"/>
      <c r="IG148" s="202"/>
      <c r="IH148" s="202"/>
      <c r="II148" s="202"/>
      <c r="IJ148" s="202"/>
      <c r="IK148" s="202"/>
      <c r="IL148" s="202"/>
      <c r="IM148" s="202"/>
      <c r="IN148" s="202"/>
      <c r="IO148" s="202"/>
      <c r="IP148" s="202"/>
      <c r="IQ148" s="202"/>
      <c r="IR148" s="202"/>
      <c r="IS148" s="202"/>
      <c r="IT148" s="202"/>
      <c r="IU148" s="202"/>
      <c r="IV148" s="202"/>
      <c r="IW148" s="202"/>
      <c r="IX148" s="202"/>
      <c r="IY148" s="202"/>
      <c r="IZ148" s="202"/>
    </row>
    <row r="149" spans="1:260" s="10" customFormat="1" ht="12.75" customHeight="1" x14ac:dyDescent="0.2">
      <c r="A149" s="203" t="s">
        <v>125</v>
      </c>
      <c r="B149" s="203" t="s">
        <v>4104</v>
      </c>
      <c r="C149" s="203" t="s">
        <v>3405</v>
      </c>
      <c r="D149" s="214">
        <v>33137</v>
      </c>
      <c r="E149" s="203" t="s">
        <v>1225</v>
      </c>
      <c r="F149" s="203" t="s">
        <v>3416</v>
      </c>
      <c r="G149" s="203" t="s">
        <v>4733</v>
      </c>
      <c r="H149" s="203" t="s">
        <v>64</v>
      </c>
      <c r="I149" s="203" t="s">
        <v>348</v>
      </c>
      <c r="J149" s="203" t="s">
        <v>1064</v>
      </c>
      <c r="K149" s="203" t="s">
        <v>256</v>
      </c>
      <c r="L149" s="203" t="s">
        <v>122</v>
      </c>
      <c r="M149" s="203" t="s">
        <v>1055</v>
      </c>
      <c r="N149" s="203" t="s">
        <v>125</v>
      </c>
      <c r="O149" s="203" t="s">
        <v>122</v>
      </c>
      <c r="P149" s="203" t="s">
        <v>1063</v>
      </c>
      <c r="Q149" s="203" t="s">
        <v>64</v>
      </c>
      <c r="R149" s="203" t="s">
        <v>122</v>
      </c>
      <c r="S149" s="203" t="s">
        <v>1064</v>
      </c>
      <c r="T149" s="203">
        <v>0</v>
      </c>
      <c r="U149" s="203">
        <v>0</v>
      </c>
      <c r="V149" s="203">
        <v>0</v>
      </c>
      <c r="W149" s="203">
        <v>0</v>
      </c>
      <c r="X149" s="203">
        <v>0</v>
      </c>
      <c r="Y149" s="203">
        <v>0</v>
      </c>
      <c r="Z149" s="203" t="s">
        <v>64</v>
      </c>
      <c r="AA149" s="203" t="s">
        <v>22</v>
      </c>
      <c r="AB149" s="203" t="s">
        <v>1064</v>
      </c>
      <c r="AC149" s="203">
        <v>0</v>
      </c>
      <c r="AD149" s="203">
        <v>0</v>
      </c>
      <c r="AE149" s="203">
        <v>0</v>
      </c>
      <c r="AF149" s="203">
        <v>0</v>
      </c>
      <c r="AG149" s="203">
        <v>0</v>
      </c>
      <c r="AH149" s="203">
        <v>0</v>
      </c>
      <c r="AI149" s="203">
        <v>0</v>
      </c>
      <c r="AJ149" s="203">
        <v>0</v>
      </c>
      <c r="AK149" s="203">
        <v>0</v>
      </c>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IW149" s="202"/>
      <c r="IX149" s="202"/>
      <c r="IY149" s="202"/>
      <c r="IZ149" s="202"/>
    </row>
    <row r="150" spans="1:260" customFormat="1" ht="12.75" customHeight="1" x14ac:dyDescent="0.2">
      <c r="A150" s="203" t="s">
        <v>364</v>
      </c>
      <c r="B150" s="203" t="s">
        <v>4138</v>
      </c>
      <c r="C150" s="203" t="s">
        <v>3944</v>
      </c>
      <c r="D150" s="214">
        <v>35135</v>
      </c>
      <c r="E150" s="203" t="s">
        <v>3063</v>
      </c>
      <c r="F150" s="203" t="s">
        <v>4030</v>
      </c>
      <c r="G150" s="203" t="s">
        <v>4738</v>
      </c>
      <c r="H150" s="203" t="s">
        <v>364</v>
      </c>
      <c r="I150" s="203" t="s">
        <v>4138</v>
      </c>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2"/>
      <c r="BN150" s="202"/>
      <c r="BO150" s="202"/>
      <c r="BP150" s="202"/>
      <c r="BQ150" s="202"/>
      <c r="BR150" s="202"/>
      <c r="BS150" s="202"/>
      <c r="BT150" s="202"/>
      <c r="BU150" s="202"/>
      <c r="BV150" s="202"/>
      <c r="BW150" s="202"/>
      <c r="BX150" s="202"/>
      <c r="BY150" s="202"/>
      <c r="BZ150" s="202"/>
      <c r="CA150" s="202"/>
      <c r="CB150" s="202"/>
      <c r="CC150" s="202"/>
      <c r="CD150" s="202"/>
      <c r="CE150" s="202"/>
      <c r="CF150" s="202"/>
      <c r="CG150" s="202"/>
      <c r="CH150" s="202"/>
      <c r="CI150" s="202"/>
      <c r="CJ150" s="202"/>
      <c r="CK150" s="202"/>
      <c r="CL150" s="202"/>
      <c r="CM150" s="202"/>
      <c r="CN150" s="202"/>
      <c r="CO150" s="202"/>
      <c r="CP150" s="202"/>
      <c r="CQ150" s="202"/>
      <c r="CR150" s="202"/>
      <c r="CS150" s="202"/>
      <c r="CT150" s="202"/>
      <c r="CU150" s="202"/>
      <c r="CV150" s="202"/>
      <c r="CW150" s="202"/>
      <c r="CX150" s="202"/>
      <c r="CY150" s="202"/>
      <c r="CZ150" s="202"/>
      <c r="DA150" s="202"/>
      <c r="DB150" s="202"/>
      <c r="DC150" s="202"/>
      <c r="DD150" s="202"/>
      <c r="DE150" s="202"/>
      <c r="DF150" s="202"/>
      <c r="DG150" s="202"/>
      <c r="DH150" s="202"/>
      <c r="DI150" s="202"/>
      <c r="DJ150" s="202"/>
      <c r="DK150" s="202"/>
      <c r="DL150" s="202"/>
      <c r="DM150" s="202"/>
      <c r="DN150" s="202"/>
      <c r="DO150" s="202"/>
      <c r="DP150" s="202"/>
      <c r="DQ150" s="202"/>
      <c r="DR150" s="202"/>
      <c r="DS150" s="202"/>
      <c r="DT150" s="202"/>
      <c r="DU150" s="202"/>
      <c r="DV150" s="202"/>
      <c r="DW150" s="202"/>
      <c r="DX150" s="202"/>
      <c r="DY150" s="202"/>
      <c r="DZ150" s="202"/>
      <c r="EA150" s="202"/>
      <c r="EB150" s="202"/>
      <c r="EC150" s="202"/>
      <c r="ED150" s="202"/>
      <c r="EE150" s="202"/>
      <c r="EF150" s="202"/>
      <c r="EG150" s="202"/>
      <c r="EH150" s="202"/>
      <c r="EI150" s="202"/>
      <c r="EJ150" s="202"/>
      <c r="EK150" s="202"/>
      <c r="EL150" s="202"/>
      <c r="EM150" s="202"/>
      <c r="EN150" s="202"/>
      <c r="EO150" s="202"/>
      <c r="EP150" s="202"/>
      <c r="EQ150" s="202"/>
      <c r="ER150" s="202"/>
      <c r="ES150" s="202"/>
      <c r="ET150" s="202"/>
      <c r="EU150" s="202"/>
      <c r="EV150" s="202"/>
      <c r="EW150" s="202"/>
      <c r="EX150" s="202"/>
      <c r="EY150" s="202"/>
      <c r="EZ150" s="202"/>
      <c r="FA150" s="202"/>
      <c r="FB150" s="202"/>
      <c r="FC150" s="202"/>
      <c r="FD150" s="202"/>
      <c r="FE150" s="202"/>
      <c r="FF150" s="202"/>
      <c r="FG150" s="202"/>
      <c r="FH150" s="202"/>
      <c r="FI150" s="202"/>
      <c r="FJ150" s="202"/>
      <c r="FK150" s="202"/>
      <c r="FL150" s="202"/>
      <c r="FM150" s="202"/>
      <c r="FN150" s="202"/>
      <c r="FO150" s="202"/>
      <c r="FP150" s="202"/>
      <c r="FQ150" s="202"/>
      <c r="FR150" s="202"/>
      <c r="FS150" s="202"/>
      <c r="FT150" s="202"/>
      <c r="FU150" s="202"/>
      <c r="FV150" s="202"/>
      <c r="FW150" s="202"/>
      <c r="FX150" s="202"/>
      <c r="FY150" s="202"/>
      <c r="FZ150" s="202"/>
      <c r="GA150" s="202"/>
      <c r="GB150" s="202"/>
      <c r="GC150" s="202"/>
      <c r="GD150" s="202"/>
      <c r="GE150" s="202"/>
      <c r="GF150" s="202"/>
      <c r="GG150" s="202"/>
      <c r="GH150" s="202"/>
      <c r="GI150" s="202"/>
      <c r="GJ150" s="202"/>
      <c r="GK150" s="202"/>
      <c r="GL150" s="202"/>
      <c r="GM150" s="202"/>
      <c r="GN150" s="202"/>
      <c r="GO150" s="202"/>
      <c r="GP150" s="202"/>
      <c r="GQ150" s="202"/>
      <c r="GR150" s="202"/>
      <c r="GS150" s="202"/>
      <c r="GT150" s="202"/>
      <c r="GU150" s="202"/>
      <c r="GV150" s="202"/>
      <c r="GW150" s="202"/>
      <c r="GX150" s="202"/>
      <c r="GY150" s="202"/>
      <c r="GZ150" s="202"/>
      <c r="HA150" s="202"/>
      <c r="HB150" s="202"/>
      <c r="HC150" s="202"/>
      <c r="HD150" s="202"/>
      <c r="HE150" s="202"/>
      <c r="HF150" s="202"/>
      <c r="HG150" s="202"/>
      <c r="HH150" s="202"/>
      <c r="HI150" s="202"/>
      <c r="HJ150" s="202"/>
      <c r="HK150" s="202"/>
      <c r="HL150" s="202"/>
      <c r="HM150" s="202"/>
      <c r="HN150" s="202"/>
      <c r="HO150" s="202"/>
      <c r="HP150" s="202"/>
      <c r="HQ150" s="202"/>
      <c r="HR150" s="202"/>
      <c r="HS150" s="202"/>
      <c r="HT150" s="202"/>
      <c r="HU150" s="202"/>
      <c r="HV150" s="202"/>
      <c r="HW150" s="202"/>
      <c r="HX150" s="202"/>
      <c r="HY150" s="202"/>
      <c r="HZ150" s="202"/>
      <c r="IA150" s="202"/>
      <c r="IB150" s="202"/>
      <c r="IC150" s="202"/>
      <c r="ID150" s="202"/>
      <c r="IE150" s="202"/>
      <c r="IF150" s="202"/>
      <c r="IG150" s="202"/>
      <c r="IH150" s="202"/>
      <c r="II150" s="202"/>
      <c r="IJ150" s="202"/>
      <c r="IK150" s="202"/>
      <c r="IL150" s="202"/>
      <c r="IM150" s="202"/>
      <c r="IN150" s="202"/>
      <c r="IO150" s="202"/>
      <c r="IP150" s="202"/>
      <c r="IQ150" s="202"/>
      <c r="IR150" s="202"/>
      <c r="IS150" s="202"/>
      <c r="IT150" s="202"/>
      <c r="IU150" s="202"/>
      <c r="IV150" s="202"/>
      <c r="IW150" s="202"/>
      <c r="IX150" s="202"/>
      <c r="IY150" s="202"/>
      <c r="IZ150" s="202"/>
    </row>
    <row r="151" spans="1:260" customFormat="1" ht="12.75" customHeight="1" x14ac:dyDescent="0.2">
      <c r="A151" s="203" t="s">
        <v>331</v>
      </c>
      <c r="B151" s="203" t="s">
        <v>4313</v>
      </c>
      <c r="C151" s="203" t="s">
        <v>1346</v>
      </c>
      <c r="D151" s="214">
        <v>31952</v>
      </c>
      <c r="E151" s="203" t="s">
        <v>638</v>
      </c>
      <c r="F151" s="203" t="s">
        <v>2194</v>
      </c>
      <c r="G151" s="203" t="s">
        <v>4714</v>
      </c>
      <c r="H151" s="203" t="s">
        <v>4028</v>
      </c>
      <c r="I151" s="203" t="s">
        <v>4028</v>
      </c>
      <c r="J151" s="203" t="s">
        <v>4028</v>
      </c>
      <c r="K151" s="203" t="s">
        <v>4028</v>
      </c>
      <c r="L151" s="203" t="s">
        <v>4028</v>
      </c>
      <c r="M151" s="203" t="s">
        <v>4028</v>
      </c>
      <c r="N151" s="203" t="s">
        <v>4028</v>
      </c>
      <c r="O151" s="203" t="s">
        <v>4028</v>
      </c>
      <c r="P151" s="203" t="s">
        <v>4028</v>
      </c>
      <c r="Q151" s="203" t="s">
        <v>1037</v>
      </c>
      <c r="R151" s="203" t="s">
        <v>32</v>
      </c>
      <c r="S151" s="203" t="s">
        <v>1040</v>
      </c>
      <c r="T151" s="203" t="s">
        <v>4028</v>
      </c>
      <c r="U151" s="203" t="s">
        <v>4028</v>
      </c>
      <c r="V151" s="203" t="s">
        <v>4028</v>
      </c>
      <c r="W151" s="203" t="s">
        <v>4028</v>
      </c>
      <c r="X151" s="203" t="s">
        <v>4028</v>
      </c>
      <c r="Y151" s="203" t="s">
        <v>4028</v>
      </c>
      <c r="Z151" s="203" t="s">
        <v>4028</v>
      </c>
      <c r="AA151" s="203" t="s">
        <v>4028</v>
      </c>
      <c r="AB151" s="203" t="s">
        <v>4028</v>
      </c>
      <c r="AC151" s="203" t="s">
        <v>4028</v>
      </c>
      <c r="AD151" s="203" t="s">
        <v>4028</v>
      </c>
      <c r="AE151" s="203" t="s">
        <v>4028</v>
      </c>
      <c r="AF151" s="203" t="s">
        <v>4028</v>
      </c>
      <c r="AG151" s="203" t="s">
        <v>4028</v>
      </c>
      <c r="AH151" s="203" t="s">
        <v>4028</v>
      </c>
      <c r="AI151" s="203" t="s">
        <v>4028</v>
      </c>
      <c r="AJ151" s="203" t="s">
        <v>4028</v>
      </c>
      <c r="AK151" s="203" t="s">
        <v>4028</v>
      </c>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c r="IW151" s="27"/>
      <c r="IX151" s="27"/>
      <c r="IY151" s="27"/>
      <c r="IZ151" s="27"/>
    </row>
    <row r="152" spans="1:260" customFormat="1" ht="12.75" customHeight="1" x14ac:dyDescent="0.2">
      <c r="A152" s="203" t="s">
        <v>4041</v>
      </c>
      <c r="B152" s="203" t="s">
        <v>131</v>
      </c>
      <c r="C152" s="203" t="s">
        <v>767</v>
      </c>
      <c r="D152" s="214">
        <v>32168</v>
      </c>
      <c r="E152" s="203" t="s">
        <v>742</v>
      </c>
      <c r="F152" s="203" t="s">
        <v>2159</v>
      </c>
      <c r="G152" s="203" t="s">
        <v>3420</v>
      </c>
      <c r="H152" s="203" t="s">
        <v>339</v>
      </c>
      <c r="I152" s="203" t="s">
        <v>131</v>
      </c>
      <c r="J152" s="203"/>
      <c r="K152" s="203" t="s">
        <v>339</v>
      </c>
      <c r="L152" s="203" t="s">
        <v>131</v>
      </c>
      <c r="M152" s="203">
        <v>0</v>
      </c>
      <c r="N152" s="203" t="s">
        <v>339</v>
      </c>
      <c r="O152" s="203" t="s">
        <v>506</v>
      </c>
      <c r="P152" s="203">
        <v>0</v>
      </c>
      <c r="Q152" s="203" t="s">
        <v>339</v>
      </c>
      <c r="R152" s="203" t="s">
        <v>506</v>
      </c>
      <c r="S152" s="203"/>
      <c r="T152" s="203" t="s">
        <v>339</v>
      </c>
      <c r="U152" s="203" t="s">
        <v>506</v>
      </c>
      <c r="V152" s="203">
        <v>0</v>
      </c>
      <c r="W152" s="203" t="s">
        <v>339</v>
      </c>
      <c r="X152" s="203" t="s">
        <v>506</v>
      </c>
      <c r="Y152" s="203">
        <v>0</v>
      </c>
      <c r="Z152" s="203" t="s">
        <v>339</v>
      </c>
      <c r="AA152" s="203" t="s">
        <v>506</v>
      </c>
      <c r="AB152" s="203">
        <v>0</v>
      </c>
      <c r="AC152" s="203" t="s">
        <v>339</v>
      </c>
      <c r="AD152" s="203" t="s">
        <v>506</v>
      </c>
      <c r="AE152" s="203">
        <v>0</v>
      </c>
      <c r="AF152" s="203" t="s">
        <v>339</v>
      </c>
      <c r="AG152" s="203" t="s">
        <v>506</v>
      </c>
      <c r="AH152" s="203">
        <v>0</v>
      </c>
      <c r="AI152" s="203">
        <v>0</v>
      </c>
      <c r="AJ152" s="203">
        <v>0</v>
      </c>
      <c r="AK152" s="203">
        <v>0</v>
      </c>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c r="BI152" s="203"/>
      <c r="BJ152" s="203"/>
      <c r="BK152" s="203"/>
      <c r="BL152" s="203"/>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c r="IV152" s="10"/>
    </row>
    <row r="153" spans="1:260" s="13" customFormat="1" ht="12.75" customHeight="1" x14ac:dyDescent="0.2">
      <c r="A153" s="203" t="s">
        <v>4028</v>
      </c>
      <c r="B153" s="203" t="s">
        <v>4028</v>
      </c>
      <c r="C153" s="203" t="s">
        <v>1793</v>
      </c>
      <c r="D153" s="214">
        <v>34630</v>
      </c>
      <c r="E153" s="203" t="s">
        <v>2030</v>
      </c>
      <c r="F153" s="203" t="s">
        <v>4025</v>
      </c>
      <c r="G153" s="203" t="s">
        <v>4028</v>
      </c>
      <c r="H153" s="203" t="s">
        <v>110</v>
      </c>
      <c r="I153" s="203" t="s">
        <v>237</v>
      </c>
      <c r="J153" s="203" t="s">
        <v>2929</v>
      </c>
      <c r="K153" s="203" t="s">
        <v>202</v>
      </c>
      <c r="L153" s="203"/>
      <c r="M153" s="203"/>
      <c r="N153" s="203" t="s">
        <v>110</v>
      </c>
      <c r="O153" s="203" t="s">
        <v>348</v>
      </c>
      <c r="P153" s="203" t="s">
        <v>2318</v>
      </c>
      <c r="Q153" s="203" t="s">
        <v>110</v>
      </c>
      <c r="R153" s="203" t="s">
        <v>348</v>
      </c>
      <c r="S153" s="203" t="s">
        <v>1616</v>
      </c>
      <c r="T153" s="203"/>
      <c r="U153" s="203"/>
      <c r="V153" s="203"/>
      <c r="W153" s="203"/>
      <c r="X153" s="203"/>
      <c r="Y153" s="203"/>
      <c r="Z153" s="203"/>
      <c r="AA153" s="203"/>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s="10"/>
      <c r="IX153" s="10"/>
      <c r="IY153" s="10"/>
      <c r="IZ153" s="10"/>
    </row>
    <row r="154" spans="1:260" customFormat="1" ht="12.75" customHeight="1" x14ac:dyDescent="0.2">
      <c r="A154" s="203" t="s">
        <v>4028</v>
      </c>
      <c r="B154" s="203" t="s">
        <v>4028</v>
      </c>
      <c r="C154" s="203" t="s">
        <v>1547</v>
      </c>
      <c r="D154" s="214">
        <v>33755</v>
      </c>
      <c r="E154" s="203" t="s">
        <v>1235</v>
      </c>
      <c r="F154" s="203" t="s">
        <v>2166</v>
      </c>
      <c r="G154" s="203" t="s">
        <v>4028</v>
      </c>
      <c r="H154" s="203" t="s">
        <v>4029</v>
      </c>
      <c r="I154" s="203" t="s">
        <v>4028</v>
      </c>
      <c r="J154" s="203" t="s">
        <v>4028</v>
      </c>
      <c r="K154" s="203" t="s">
        <v>4028</v>
      </c>
      <c r="L154" s="203" t="s">
        <v>4028</v>
      </c>
      <c r="M154" s="203" t="s">
        <v>4028</v>
      </c>
      <c r="N154" s="203" t="s">
        <v>4028</v>
      </c>
      <c r="O154" s="203" t="s">
        <v>4028</v>
      </c>
      <c r="P154" s="203" t="s">
        <v>4028</v>
      </c>
      <c r="Q154" s="203" t="s">
        <v>279</v>
      </c>
      <c r="R154" s="203" t="s">
        <v>446</v>
      </c>
      <c r="S154" s="203"/>
      <c r="T154" s="203" t="s">
        <v>4028</v>
      </c>
      <c r="U154" s="203" t="s">
        <v>4028</v>
      </c>
      <c r="V154" s="203" t="s">
        <v>4028</v>
      </c>
      <c r="W154" s="203" t="s">
        <v>4028</v>
      </c>
      <c r="X154" s="203" t="s">
        <v>4028</v>
      </c>
      <c r="Y154" s="203" t="s">
        <v>4028</v>
      </c>
      <c r="Z154" s="203" t="s">
        <v>4028</v>
      </c>
      <c r="AA154" s="203" t="s">
        <v>4028</v>
      </c>
      <c r="AB154" s="203" t="s">
        <v>4028</v>
      </c>
      <c r="AC154" s="203" t="s">
        <v>4028</v>
      </c>
      <c r="AD154" s="203" t="s">
        <v>4028</v>
      </c>
      <c r="AE154" s="203" t="s">
        <v>4028</v>
      </c>
      <c r="AF154" s="203" t="s">
        <v>4028</v>
      </c>
      <c r="AG154" s="203" t="s">
        <v>4028</v>
      </c>
      <c r="AH154" s="203" t="s">
        <v>4028</v>
      </c>
      <c r="AI154" s="203" t="s">
        <v>4028</v>
      </c>
      <c r="AJ154" s="203" t="s">
        <v>4028</v>
      </c>
      <c r="AK154" s="203" t="s">
        <v>4028</v>
      </c>
      <c r="AL154" s="203"/>
      <c r="AM154" s="203"/>
      <c r="AN154" s="203"/>
      <c r="AO154" s="203"/>
      <c r="AP154" s="203"/>
      <c r="AQ154" s="203"/>
      <c r="AR154" s="203"/>
      <c r="AS154" s="203"/>
      <c r="AT154" s="203"/>
      <c r="AU154" s="203"/>
      <c r="AV154" s="203"/>
      <c r="AW154" s="203"/>
      <c r="AX154" s="203"/>
      <c r="AY154" s="203"/>
      <c r="AZ154" s="203"/>
      <c r="BA154" s="203"/>
      <c r="BB154" s="203"/>
      <c r="BC154" s="203"/>
      <c r="BD154" s="203"/>
      <c r="BE154" s="203"/>
      <c r="BF154" s="203"/>
      <c r="BG154" s="203"/>
      <c r="BH154" s="203"/>
      <c r="BI154" s="203"/>
      <c r="BJ154" s="203"/>
      <c r="BK154" s="203"/>
      <c r="BL154" s="203"/>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row>
    <row r="155" spans="1:260" customFormat="1" ht="12.75" customHeight="1" x14ac:dyDescent="0.2">
      <c r="A155" s="203" t="s">
        <v>4028</v>
      </c>
      <c r="B155" s="203" t="s">
        <v>4028</v>
      </c>
      <c r="C155" s="203" t="s">
        <v>3625</v>
      </c>
      <c r="D155" s="214">
        <v>34982</v>
      </c>
      <c r="E155" s="203" t="s">
        <v>3063</v>
      </c>
      <c r="F155" s="203" t="s">
        <v>3439</v>
      </c>
      <c r="G155" s="203" t="s">
        <v>4028</v>
      </c>
      <c r="H155" s="203" t="s">
        <v>26</v>
      </c>
      <c r="I155" s="203" t="s">
        <v>393</v>
      </c>
      <c r="J155" s="203" t="s">
        <v>980</v>
      </c>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3"/>
      <c r="BC155" s="203"/>
      <c r="BD155" s="203"/>
      <c r="BE155" s="203"/>
      <c r="BF155" s="203"/>
      <c r="BG155" s="203"/>
      <c r="BH155" s="203"/>
      <c r="BI155" s="203"/>
      <c r="BJ155" s="203"/>
      <c r="BK155" s="203"/>
      <c r="BL155" s="203"/>
    </row>
    <row r="156" spans="1:260" s="10" customFormat="1" ht="12.75" customHeight="1" x14ac:dyDescent="0.2">
      <c r="A156" s="203" t="s">
        <v>4028</v>
      </c>
      <c r="B156" s="203" t="s">
        <v>4028</v>
      </c>
      <c r="C156" s="203" t="s">
        <v>2761</v>
      </c>
      <c r="D156" s="214">
        <v>33667</v>
      </c>
      <c r="E156" s="203" t="s">
        <v>1575</v>
      </c>
      <c r="F156" s="203" t="s">
        <v>2924</v>
      </c>
      <c r="G156" s="203" t="s">
        <v>4028</v>
      </c>
      <c r="H156" s="203" t="s">
        <v>4029</v>
      </c>
      <c r="I156" s="203" t="s">
        <v>4028</v>
      </c>
      <c r="J156" s="203" t="s">
        <v>4028</v>
      </c>
      <c r="K156" s="203" t="s">
        <v>4028</v>
      </c>
      <c r="L156" s="203" t="s">
        <v>4028</v>
      </c>
      <c r="M156" s="203" t="s">
        <v>4028</v>
      </c>
      <c r="N156" s="203" t="s">
        <v>4028</v>
      </c>
      <c r="O156" s="203" t="s">
        <v>4028</v>
      </c>
      <c r="P156" s="203" t="s">
        <v>4028</v>
      </c>
      <c r="Q156" s="203"/>
      <c r="R156" s="203"/>
      <c r="S156" s="203"/>
      <c r="T156" s="203" t="s">
        <v>4028</v>
      </c>
      <c r="U156" s="203" t="s">
        <v>4028</v>
      </c>
      <c r="V156" s="203" t="s">
        <v>4028</v>
      </c>
      <c r="W156" s="203" t="s">
        <v>4028</v>
      </c>
      <c r="X156" s="203" t="s">
        <v>4028</v>
      </c>
      <c r="Y156" s="203" t="s">
        <v>4028</v>
      </c>
      <c r="Z156" s="203" t="s">
        <v>4028</v>
      </c>
      <c r="AA156" s="203" t="s">
        <v>4028</v>
      </c>
      <c r="AB156" s="203" t="s">
        <v>4028</v>
      </c>
      <c r="AC156" s="203" t="s">
        <v>4028</v>
      </c>
      <c r="AD156" s="203" t="s">
        <v>4028</v>
      </c>
      <c r="AE156" s="203" t="s">
        <v>4028</v>
      </c>
      <c r="AF156" s="203" t="s">
        <v>4028</v>
      </c>
      <c r="AG156" s="203" t="s">
        <v>4028</v>
      </c>
      <c r="AH156" s="203" t="s">
        <v>4028</v>
      </c>
      <c r="AI156" s="203" t="s">
        <v>4028</v>
      </c>
      <c r="AJ156" s="203" t="s">
        <v>4028</v>
      </c>
      <c r="AK156" s="203" t="s">
        <v>4028</v>
      </c>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c r="IW156"/>
      <c r="IX156"/>
      <c r="IY156"/>
      <c r="IZ156"/>
    </row>
    <row r="157" spans="1:260" ht="12.75" customHeight="1" x14ac:dyDescent="0.2">
      <c r="A157" s="203" t="s">
        <v>4028</v>
      </c>
      <c r="B157" s="203" t="s">
        <v>4028</v>
      </c>
      <c r="C157" s="203" t="s">
        <v>3778</v>
      </c>
      <c r="D157" s="214">
        <v>35218</v>
      </c>
      <c r="E157" s="203" t="s">
        <v>3081</v>
      </c>
      <c r="F157" s="203" t="s">
        <v>4031</v>
      </c>
      <c r="G157" s="203" t="s">
        <v>4028</v>
      </c>
      <c r="H157" s="203" t="s">
        <v>47</v>
      </c>
      <c r="I157" s="203" t="s">
        <v>30</v>
      </c>
      <c r="J157" s="203" t="s">
        <v>333</v>
      </c>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s="202"/>
      <c r="IX157" s="202"/>
      <c r="IY157" s="202"/>
      <c r="IZ157" s="202"/>
    </row>
    <row r="158" spans="1:260" customFormat="1" ht="12.75" customHeight="1" x14ac:dyDescent="0.2">
      <c r="A158" s="203" t="s">
        <v>4028</v>
      </c>
      <c r="B158" s="203" t="s">
        <v>4028</v>
      </c>
      <c r="C158" s="203" t="s">
        <v>993</v>
      </c>
      <c r="D158" s="214">
        <v>33582</v>
      </c>
      <c r="E158" s="203" t="s">
        <v>1026</v>
      </c>
      <c r="F158" s="203" t="s">
        <v>2150</v>
      </c>
      <c r="G158" s="203" t="s">
        <v>4028</v>
      </c>
      <c r="H158" s="203" t="s">
        <v>366</v>
      </c>
      <c r="I158" s="203" t="s">
        <v>22</v>
      </c>
      <c r="J158" s="203" t="s">
        <v>1059</v>
      </c>
      <c r="K158" s="203" t="s">
        <v>366</v>
      </c>
      <c r="L158" s="203" t="s">
        <v>22</v>
      </c>
      <c r="M158" s="203" t="s">
        <v>1060</v>
      </c>
      <c r="N158" s="203" t="s">
        <v>366</v>
      </c>
      <c r="O158" s="203" t="s">
        <v>111</v>
      </c>
      <c r="P158" s="203" t="s">
        <v>1084</v>
      </c>
      <c r="Q158" s="203" t="s">
        <v>368</v>
      </c>
      <c r="R158" s="203" t="s">
        <v>111</v>
      </c>
      <c r="S158" s="203" t="s">
        <v>1060</v>
      </c>
      <c r="T158" s="203" t="s">
        <v>368</v>
      </c>
      <c r="U158" s="203" t="s">
        <v>111</v>
      </c>
      <c r="V158" s="203" t="s">
        <v>1084</v>
      </c>
      <c r="W158" s="203" t="s">
        <v>368</v>
      </c>
      <c r="X158" s="203" t="s">
        <v>111</v>
      </c>
      <c r="Y158" s="203" t="s">
        <v>1084</v>
      </c>
      <c r="Z158" s="203" t="s">
        <v>368</v>
      </c>
      <c r="AA158" s="203" t="s">
        <v>111</v>
      </c>
      <c r="AB158" s="203" t="s">
        <v>1072</v>
      </c>
      <c r="AC158" s="203">
        <v>0</v>
      </c>
      <c r="AD158" s="203">
        <v>0</v>
      </c>
      <c r="AE158" s="203">
        <v>0</v>
      </c>
      <c r="AF158" s="203">
        <v>0</v>
      </c>
      <c r="AG158" s="203">
        <v>0</v>
      </c>
      <c r="AH158" s="203">
        <v>0</v>
      </c>
      <c r="AI158" s="203">
        <v>0</v>
      </c>
      <c r="AJ158" s="203">
        <v>0</v>
      </c>
      <c r="AK158" s="203">
        <v>0</v>
      </c>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c r="BG158" s="203"/>
      <c r="BH158" s="203"/>
      <c r="BI158" s="203"/>
      <c r="BJ158" s="203"/>
      <c r="BK158" s="203"/>
      <c r="BL158" s="203"/>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row>
    <row r="159" spans="1:260" s="10" customFormat="1" ht="12.75" customHeight="1" x14ac:dyDescent="0.2">
      <c r="A159" s="203" t="s">
        <v>4028</v>
      </c>
      <c r="B159" s="203" t="s">
        <v>4028</v>
      </c>
      <c r="C159" s="203" t="s">
        <v>3893</v>
      </c>
      <c r="D159" s="214">
        <v>35384</v>
      </c>
      <c r="E159" s="203" t="s">
        <v>3460</v>
      </c>
      <c r="F159" s="203" t="s">
        <v>3463</v>
      </c>
      <c r="G159" s="203" t="s">
        <v>4028</v>
      </c>
      <c r="H159" s="203" t="s">
        <v>4028</v>
      </c>
      <c r="I159" s="203" t="s">
        <v>4028</v>
      </c>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60" customFormat="1" ht="12.75" customHeight="1" x14ac:dyDescent="0.2">
      <c r="A160" s="203" t="s">
        <v>4028</v>
      </c>
      <c r="B160" s="203" t="s">
        <v>4028</v>
      </c>
      <c r="C160" s="203" t="s">
        <v>2779</v>
      </c>
      <c r="D160" s="214">
        <v>33477</v>
      </c>
      <c r="E160" s="203" t="s">
        <v>1575</v>
      </c>
      <c r="F160" s="203" t="s">
        <v>3419</v>
      </c>
      <c r="G160" s="203" t="s">
        <v>4028</v>
      </c>
      <c r="H160" s="203" t="s">
        <v>47</v>
      </c>
      <c r="I160" s="203" t="s">
        <v>30</v>
      </c>
      <c r="J160" s="203" t="s">
        <v>333</v>
      </c>
      <c r="K160" s="203" t="s">
        <v>47</v>
      </c>
      <c r="L160" s="203" t="s">
        <v>78</v>
      </c>
      <c r="M160" s="203" t="s">
        <v>349</v>
      </c>
      <c r="N160" s="203" t="s">
        <v>42</v>
      </c>
      <c r="O160" s="203" t="s">
        <v>78</v>
      </c>
      <c r="P160" s="203" t="s">
        <v>38</v>
      </c>
      <c r="Q160" s="203"/>
      <c r="R160" s="203"/>
      <c r="S160" s="203"/>
      <c r="T160" s="203">
        <v>0</v>
      </c>
      <c r="U160" s="203">
        <v>0</v>
      </c>
      <c r="V160" s="203">
        <v>0</v>
      </c>
      <c r="W160" s="203">
        <v>0</v>
      </c>
      <c r="X160" s="203">
        <v>0</v>
      </c>
      <c r="Y160" s="203">
        <v>0</v>
      </c>
      <c r="Z160" s="203">
        <v>0</v>
      </c>
      <c r="AA160" s="203">
        <v>0</v>
      </c>
      <c r="AB160" s="203">
        <v>0</v>
      </c>
      <c r="AC160" s="203">
        <v>0</v>
      </c>
      <c r="AD160" s="203">
        <v>0</v>
      </c>
      <c r="AE160" s="203">
        <v>0</v>
      </c>
      <c r="AF160" s="203">
        <v>0</v>
      </c>
      <c r="AG160" s="203">
        <v>0</v>
      </c>
      <c r="AH160" s="203">
        <v>0</v>
      </c>
      <c r="AI160" s="203">
        <v>0</v>
      </c>
      <c r="AJ160" s="203">
        <v>0</v>
      </c>
      <c r="AK160" s="203">
        <v>0</v>
      </c>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c r="BG160" s="203"/>
      <c r="BH160" s="203"/>
      <c r="BI160" s="203"/>
      <c r="BJ160" s="203"/>
      <c r="BK160" s="203"/>
      <c r="BL160" s="203"/>
      <c r="BM160" s="202"/>
      <c r="BN160" s="202"/>
      <c r="BO160" s="202"/>
      <c r="BP160" s="202"/>
      <c r="BQ160" s="202"/>
      <c r="BR160" s="202"/>
      <c r="BS160" s="202"/>
      <c r="BT160" s="202"/>
      <c r="BU160" s="202"/>
      <c r="BV160" s="202"/>
      <c r="BW160" s="202"/>
      <c r="BX160" s="202"/>
      <c r="BY160" s="202"/>
      <c r="BZ160" s="202"/>
      <c r="CA160" s="202"/>
      <c r="CB160" s="202"/>
      <c r="CC160" s="202"/>
      <c r="CD160" s="202"/>
      <c r="CE160" s="202"/>
      <c r="CF160" s="202"/>
      <c r="CG160" s="202"/>
      <c r="CH160" s="202"/>
      <c r="CI160" s="202"/>
      <c r="CJ160" s="202"/>
      <c r="CK160" s="202"/>
      <c r="CL160" s="202"/>
      <c r="CM160" s="202"/>
      <c r="CN160" s="202"/>
      <c r="CO160" s="202"/>
      <c r="CP160" s="202"/>
      <c r="CQ160" s="202"/>
      <c r="CR160" s="202"/>
      <c r="CS160" s="202"/>
      <c r="CT160" s="202"/>
      <c r="CU160" s="202"/>
      <c r="CV160" s="202"/>
      <c r="CW160" s="202"/>
      <c r="CX160" s="202"/>
      <c r="CY160" s="202"/>
      <c r="CZ160" s="202"/>
      <c r="DA160" s="202"/>
      <c r="DB160" s="202"/>
      <c r="DC160" s="202"/>
      <c r="DD160" s="202"/>
      <c r="DE160" s="202"/>
      <c r="DF160" s="202"/>
      <c r="DG160" s="202"/>
      <c r="DH160" s="202"/>
      <c r="DI160" s="202"/>
      <c r="DJ160" s="202"/>
      <c r="DK160" s="202"/>
      <c r="DL160" s="202"/>
      <c r="DM160" s="202"/>
      <c r="DN160" s="202"/>
      <c r="DO160" s="202"/>
      <c r="DP160" s="202"/>
      <c r="DQ160" s="202"/>
      <c r="DR160" s="202"/>
      <c r="DS160" s="202"/>
      <c r="DT160" s="202"/>
      <c r="DU160" s="202"/>
      <c r="DV160" s="202"/>
      <c r="DW160" s="202"/>
      <c r="DX160" s="202"/>
      <c r="DY160" s="202"/>
      <c r="DZ160" s="202"/>
      <c r="EA160" s="202"/>
      <c r="EB160" s="202"/>
      <c r="EC160" s="202"/>
      <c r="ED160" s="202"/>
      <c r="EE160" s="202"/>
      <c r="EF160" s="202"/>
      <c r="EG160" s="202"/>
      <c r="EH160" s="202"/>
      <c r="EI160" s="202"/>
      <c r="EJ160" s="202"/>
      <c r="EK160" s="202"/>
      <c r="EL160" s="202"/>
      <c r="EM160" s="202"/>
      <c r="EN160" s="202"/>
      <c r="EO160" s="202"/>
      <c r="EP160" s="202"/>
      <c r="EQ160" s="202"/>
      <c r="ER160" s="202"/>
      <c r="ES160" s="202"/>
      <c r="ET160" s="202"/>
      <c r="EU160" s="202"/>
      <c r="EV160" s="202"/>
      <c r="EW160" s="202"/>
      <c r="EX160" s="202"/>
      <c r="EY160" s="202"/>
      <c r="EZ160" s="202"/>
      <c r="FA160" s="202"/>
      <c r="FB160" s="202"/>
      <c r="FC160" s="202"/>
      <c r="FD160" s="202"/>
      <c r="FE160" s="202"/>
      <c r="FF160" s="202"/>
      <c r="FG160" s="202"/>
      <c r="FH160" s="202"/>
      <c r="FI160" s="202"/>
      <c r="FJ160" s="202"/>
      <c r="FK160" s="202"/>
      <c r="FL160" s="202"/>
      <c r="FM160" s="202"/>
      <c r="FN160" s="202"/>
      <c r="FO160" s="202"/>
      <c r="FP160" s="202"/>
      <c r="FQ160" s="202"/>
      <c r="FR160" s="202"/>
      <c r="FS160" s="202"/>
      <c r="FT160" s="202"/>
      <c r="FU160" s="202"/>
      <c r="FV160" s="202"/>
      <c r="FW160" s="202"/>
      <c r="FX160" s="202"/>
      <c r="FY160" s="202"/>
      <c r="FZ160" s="202"/>
      <c r="GA160" s="202"/>
      <c r="GB160" s="202"/>
      <c r="GC160" s="202"/>
      <c r="GD160" s="202"/>
      <c r="GE160" s="202"/>
      <c r="GF160" s="202"/>
      <c r="GG160" s="202"/>
      <c r="GH160" s="202"/>
      <c r="GI160" s="202"/>
      <c r="GJ160" s="202"/>
      <c r="GK160" s="202"/>
      <c r="GL160" s="202"/>
      <c r="GM160" s="202"/>
      <c r="GN160" s="202"/>
      <c r="GO160" s="202"/>
      <c r="GP160" s="202"/>
      <c r="GQ160" s="202"/>
      <c r="GR160" s="202"/>
      <c r="GS160" s="202"/>
      <c r="GT160" s="202"/>
      <c r="GU160" s="202"/>
      <c r="GV160" s="202"/>
      <c r="GW160" s="202"/>
      <c r="GX160" s="202"/>
      <c r="GY160" s="202"/>
      <c r="GZ160" s="202"/>
      <c r="HA160" s="202"/>
      <c r="HB160" s="202"/>
      <c r="HC160" s="202"/>
      <c r="HD160" s="202"/>
      <c r="HE160" s="202"/>
      <c r="HF160" s="202"/>
      <c r="HG160" s="202"/>
      <c r="HH160" s="202"/>
      <c r="HI160" s="202"/>
      <c r="HJ160" s="202"/>
      <c r="HK160" s="202"/>
      <c r="HL160" s="202"/>
      <c r="HM160" s="202"/>
      <c r="HN160" s="202"/>
      <c r="HO160" s="202"/>
      <c r="HP160" s="202"/>
      <c r="HQ160" s="202"/>
      <c r="HR160" s="202"/>
      <c r="HS160" s="202"/>
      <c r="HT160" s="202"/>
      <c r="HU160" s="202"/>
      <c r="HV160" s="202"/>
      <c r="HW160" s="202"/>
      <c r="HX160" s="202"/>
      <c r="HY160" s="202"/>
      <c r="HZ160" s="202"/>
      <c r="IA160" s="202"/>
      <c r="IB160" s="202"/>
      <c r="IC160" s="202"/>
      <c r="ID160" s="202"/>
      <c r="IE160" s="202"/>
      <c r="IF160" s="202"/>
      <c r="IG160" s="202"/>
      <c r="IH160" s="202"/>
      <c r="II160" s="202"/>
      <c r="IJ160" s="202"/>
      <c r="IK160" s="202"/>
      <c r="IL160" s="202"/>
      <c r="IM160" s="202"/>
      <c r="IN160" s="202"/>
      <c r="IO160" s="202"/>
      <c r="IP160" s="202"/>
      <c r="IQ160" s="202"/>
      <c r="IR160" s="202"/>
      <c r="IS160" s="202"/>
      <c r="IT160" s="202"/>
      <c r="IU160" s="202"/>
      <c r="IV160" s="202"/>
    </row>
    <row r="161" spans="1:260" s="10" customFormat="1" ht="12.75" customHeight="1" x14ac:dyDescent="0.2">
      <c r="A161" s="203" t="s">
        <v>4028</v>
      </c>
      <c r="B161" s="203" t="s">
        <v>4028</v>
      </c>
      <c r="C161" s="203" t="s">
        <v>2799</v>
      </c>
      <c r="D161" s="214">
        <v>34043</v>
      </c>
      <c r="E161" s="203" t="s">
        <v>2586</v>
      </c>
      <c r="F161" s="203" t="s">
        <v>2923</v>
      </c>
      <c r="G161" s="203" t="s">
        <v>4028</v>
      </c>
      <c r="H161" s="203"/>
      <c r="I161" s="203"/>
      <c r="J161" s="203"/>
      <c r="K161" s="203" t="s">
        <v>49</v>
      </c>
      <c r="L161" s="203" t="s">
        <v>506</v>
      </c>
      <c r="M161" s="203" t="s">
        <v>481</v>
      </c>
      <c r="N161" s="203" t="s">
        <v>47</v>
      </c>
      <c r="O161" s="203" t="s">
        <v>506</v>
      </c>
      <c r="P161" s="203" t="s">
        <v>41</v>
      </c>
      <c r="Q161" s="203"/>
      <c r="R161" s="203"/>
      <c r="S161" s="203"/>
      <c r="T161" s="203">
        <v>0</v>
      </c>
      <c r="U161" s="203">
        <v>0</v>
      </c>
      <c r="V161" s="203">
        <v>0</v>
      </c>
      <c r="W161" s="203">
        <v>0</v>
      </c>
      <c r="X161" s="203">
        <v>0</v>
      </c>
      <c r="Y161" s="203">
        <v>0</v>
      </c>
      <c r="Z161" s="203">
        <v>0</v>
      </c>
      <c r="AA161" s="203">
        <v>0</v>
      </c>
      <c r="AB161" s="203">
        <v>0</v>
      </c>
      <c r="AC161" s="203">
        <v>0</v>
      </c>
      <c r="AD161" s="203">
        <v>0</v>
      </c>
      <c r="AE161" s="203">
        <v>0</v>
      </c>
      <c r="AF161" s="203">
        <v>0</v>
      </c>
      <c r="AG161" s="203">
        <v>0</v>
      </c>
      <c r="AH161" s="203">
        <v>0</v>
      </c>
      <c r="AI161" s="203">
        <v>0</v>
      </c>
      <c r="AJ161" s="203">
        <v>0</v>
      </c>
      <c r="AK161" s="203">
        <v>0</v>
      </c>
      <c r="AL161" s="203"/>
      <c r="AM161" s="203"/>
      <c r="AN161" s="203"/>
      <c r="AO161" s="203"/>
      <c r="AP161" s="203"/>
      <c r="AQ161" s="203"/>
      <c r="AR161" s="203"/>
      <c r="AS161" s="203"/>
      <c r="AT161" s="203"/>
      <c r="AU161" s="203"/>
      <c r="AV161" s="203"/>
      <c r="AW161" s="203"/>
      <c r="AX161" s="203"/>
      <c r="AY161" s="203"/>
      <c r="AZ161" s="203"/>
      <c r="BA161" s="203"/>
      <c r="BB161" s="203"/>
      <c r="BC161" s="203"/>
      <c r="BD161" s="203"/>
      <c r="BE161" s="203"/>
      <c r="BF161" s="203"/>
      <c r="BG161" s="203"/>
      <c r="BH161" s="203"/>
      <c r="BI161" s="203"/>
      <c r="BJ161" s="203"/>
      <c r="BK161" s="203"/>
      <c r="BL161" s="203"/>
    </row>
    <row r="162" spans="1:260" customFormat="1" ht="12.75" customHeight="1" x14ac:dyDescent="0.2">
      <c r="A162" s="203" t="s">
        <v>4028</v>
      </c>
      <c r="B162" s="203" t="s">
        <v>4028</v>
      </c>
      <c r="C162" s="203" t="s">
        <v>1251</v>
      </c>
      <c r="D162" s="214">
        <v>33722</v>
      </c>
      <c r="E162" s="203" t="s">
        <v>1298</v>
      </c>
      <c r="F162" s="203" t="s">
        <v>2119</v>
      </c>
      <c r="G162" s="203" t="s">
        <v>4028</v>
      </c>
      <c r="H162" s="203" t="s">
        <v>193</v>
      </c>
      <c r="I162" s="203" t="s">
        <v>2235</v>
      </c>
      <c r="J162" s="203"/>
      <c r="K162" s="203" t="s">
        <v>193</v>
      </c>
      <c r="L162" s="203" t="s">
        <v>386</v>
      </c>
      <c r="M162" s="203">
        <v>0</v>
      </c>
      <c r="N162" s="203" t="s">
        <v>193</v>
      </c>
      <c r="O162" s="203" t="s">
        <v>386</v>
      </c>
      <c r="P162" s="203">
        <v>0</v>
      </c>
      <c r="Q162" s="203" t="s">
        <v>193</v>
      </c>
      <c r="R162" s="203" t="s">
        <v>386</v>
      </c>
      <c r="S162" s="203"/>
      <c r="T162" s="203" t="s">
        <v>193</v>
      </c>
      <c r="U162" s="203" t="s">
        <v>386</v>
      </c>
      <c r="V162" s="203">
        <v>0</v>
      </c>
      <c r="W162" s="203" t="s">
        <v>193</v>
      </c>
      <c r="X162" s="203" t="s">
        <v>386</v>
      </c>
      <c r="Y162" s="203">
        <v>0</v>
      </c>
      <c r="Z162" s="203" t="s">
        <v>193</v>
      </c>
      <c r="AA162" s="203" t="s">
        <v>386</v>
      </c>
      <c r="AB162" s="203">
        <v>0</v>
      </c>
      <c r="AC162" s="203">
        <v>0</v>
      </c>
      <c r="AD162" s="203">
        <v>0</v>
      </c>
      <c r="AE162" s="203">
        <v>0</v>
      </c>
      <c r="AF162" s="203">
        <v>0</v>
      </c>
      <c r="AG162" s="203">
        <v>0</v>
      </c>
      <c r="AH162" s="203">
        <v>0</v>
      </c>
      <c r="AI162" s="203">
        <v>0</v>
      </c>
      <c r="AJ162" s="203">
        <v>0</v>
      </c>
      <c r="AK162" s="203">
        <v>0</v>
      </c>
      <c r="AL162" s="203"/>
      <c r="AM162" s="203"/>
      <c r="AN162" s="203"/>
      <c r="AO162" s="203"/>
      <c r="AP162" s="203"/>
      <c r="AQ162" s="203"/>
      <c r="AR162" s="203"/>
      <c r="AS162" s="203"/>
      <c r="AT162" s="203"/>
      <c r="AU162" s="203"/>
      <c r="AV162" s="203"/>
      <c r="AW162" s="203"/>
      <c r="AX162" s="203"/>
      <c r="AY162" s="203"/>
      <c r="AZ162" s="203"/>
      <c r="BA162" s="203"/>
      <c r="BB162" s="203"/>
      <c r="BC162" s="203"/>
      <c r="BD162" s="203"/>
      <c r="BE162" s="203"/>
      <c r="BF162" s="203"/>
      <c r="BG162" s="203"/>
      <c r="BH162" s="203"/>
      <c r="BI162" s="203"/>
      <c r="BJ162" s="203"/>
      <c r="BK162" s="203"/>
      <c r="BL162" s="203"/>
      <c r="BM162" s="202"/>
      <c r="BN162" s="202"/>
      <c r="BO162" s="202"/>
      <c r="BP162" s="202"/>
      <c r="BQ162" s="202"/>
      <c r="BR162" s="202"/>
      <c r="BS162" s="202"/>
      <c r="BT162" s="202"/>
      <c r="BU162" s="202"/>
      <c r="BV162" s="202"/>
      <c r="BW162" s="202"/>
      <c r="BX162" s="202"/>
      <c r="BY162" s="202"/>
      <c r="BZ162" s="202"/>
      <c r="CA162" s="202"/>
      <c r="CB162" s="202"/>
      <c r="CC162" s="202"/>
      <c r="CD162" s="202"/>
      <c r="CE162" s="202"/>
      <c r="CF162" s="202"/>
      <c r="CG162" s="202"/>
      <c r="CH162" s="202"/>
      <c r="CI162" s="202"/>
      <c r="CJ162" s="202"/>
      <c r="CK162" s="202"/>
      <c r="CL162" s="202"/>
      <c r="CM162" s="202"/>
      <c r="CN162" s="202"/>
      <c r="CO162" s="202"/>
      <c r="CP162" s="202"/>
      <c r="CQ162" s="202"/>
      <c r="CR162" s="202"/>
      <c r="CS162" s="202"/>
      <c r="CT162" s="202"/>
      <c r="CU162" s="202"/>
      <c r="CV162" s="202"/>
      <c r="CW162" s="202"/>
      <c r="CX162" s="202"/>
      <c r="CY162" s="202"/>
      <c r="CZ162" s="202"/>
      <c r="DA162" s="202"/>
      <c r="DB162" s="202"/>
      <c r="DC162" s="202"/>
      <c r="DD162" s="202"/>
      <c r="DE162" s="202"/>
      <c r="DF162" s="202"/>
      <c r="DG162" s="202"/>
      <c r="DH162" s="202"/>
      <c r="DI162" s="202"/>
      <c r="DJ162" s="202"/>
      <c r="DK162" s="202"/>
      <c r="DL162" s="202"/>
      <c r="DM162" s="202"/>
      <c r="DN162" s="202"/>
      <c r="DO162" s="202"/>
      <c r="DP162" s="202"/>
      <c r="DQ162" s="202"/>
      <c r="DR162" s="202"/>
      <c r="DS162" s="202"/>
      <c r="DT162" s="202"/>
      <c r="DU162" s="202"/>
      <c r="DV162" s="202"/>
      <c r="DW162" s="202"/>
      <c r="DX162" s="202"/>
      <c r="DY162" s="202"/>
      <c r="DZ162" s="202"/>
      <c r="EA162" s="202"/>
      <c r="EB162" s="202"/>
      <c r="EC162" s="202"/>
      <c r="ED162" s="202"/>
      <c r="EE162" s="202"/>
      <c r="EF162" s="202"/>
      <c r="EG162" s="202"/>
      <c r="EH162" s="202"/>
      <c r="EI162" s="202"/>
      <c r="EJ162" s="202"/>
      <c r="EK162" s="202"/>
      <c r="EL162" s="202"/>
      <c r="EM162" s="202"/>
      <c r="EN162" s="202"/>
      <c r="EO162" s="202"/>
      <c r="EP162" s="202"/>
      <c r="EQ162" s="202"/>
      <c r="ER162" s="202"/>
      <c r="ES162" s="202"/>
      <c r="ET162" s="202"/>
      <c r="EU162" s="202"/>
      <c r="EV162" s="202"/>
      <c r="EW162" s="202"/>
      <c r="EX162" s="202"/>
      <c r="EY162" s="202"/>
      <c r="EZ162" s="202"/>
      <c r="FA162" s="202"/>
      <c r="FB162" s="202"/>
      <c r="FC162" s="202"/>
      <c r="FD162" s="202"/>
      <c r="FE162" s="202"/>
      <c r="FF162" s="202"/>
      <c r="FG162" s="202"/>
      <c r="FH162" s="202"/>
      <c r="FI162" s="202"/>
      <c r="FJ162" s="202"/>
      <c r="FK162" s="202"/>
      <c r="FL162" s="202"/>
      <c r="FM162" s="202"/>
      <c r="FN162" s="202"/>
      <c r="FO162" s="202"/>
      <c r="FP162" s="202"/>
      <c r="FQ162" s="202"/>
      <c r="FR162" s="202"/>
      <c r="FS162" s="202"/>
      <c r="FT162" s="202"/>
      <c r="FU162" s="202"/>
      <c r="FV162" s="202"/>
      <c r="FW162" s="202"/>
      <c r="FX162" s="202"/>
      <c r="FY162" s="202"/>
      <c r="FZ162" s="202"/>
      <c r="GA162" s="202"/>
      <c r="GB162" s="202"/>
      <c r="GC162" s="202"/>
      <c r="GD162" s="202"/>
      <c r="GE162" s="202"/>
      <c r="GF162" s="202"/>
      <c r="GG162" s="202"/>
      <c r="GH162" s="202"/>
      <c r="GI162" s="202"/>
      <c r="GJ162" s="202"/>
      <c r="GK162" s="202"/>
      <c r="GL162" s="202"/>
      <c r="GM162" s="202"/>
      <c r="GN162" s="202"/>
      <c r="GO162" s="202"/>
      <c r="GP162" s="202"/>
      <c r="GQ162" s="202"/>
      <c r="GR162" s="202"/>
      <c r="GS162" s="202"/>
      <c r="GT162" s="202"/>
      <c r="GU162" s="202"/>
      <c r="GV162" s="202"/>
      <c r="GW162" s="202"/>
      <c r="GX162" s="202"/>
      <c r="GY162" s="202"/>
      <c r="GZ162" s="202"/>
      <c r="HA162" s="202"/>
      <c r="HB162" s="202"/>
      <c r="HC162" s="202"/>
      <c r="HD162" s="202"/>
      <c r="HE162" s="202"/>
      <c r="HF162" s="202"/>
      <c r="HG162" s="202"/>
      <c r="HH162" s="202"/>
      <c r="HI162" s="202"/>
      <c r="HJ162" s="202"/>
      <c r="HK162" s="202"/>
      <c r="HL162" s="202"/>
      <c r="HM162" s="202"/>
      <c r="HN162" s="202"/>
      <c r="HO162" s="202"/>
      <c r="HP162" s="202"/>
      <c r="HQ162" s="202"/>
      <c r="HR162" s="202"/>
      <c r="HS162" s="202"/>
      <c r="HT162" s="202"/>
      <c r="HU162" s="202"/>
      <c r="HV162" s="202"/>
      <c r="HW162" s="202"/>
      <c r="HX162" s="202"/>
      <c r="HY162" s="202"/>
      <c r="HZ162" s="202"/>
      <c r="IA162" s="202"/>
      <c r="IB162" s="202"/>
      <c r="IC162" s="202"/>
      <c r="ID162" s="202"/>
      <c r="IE162" s="202"/>
      <c r="IF162" s="202"/>
      <c r="IG162" s="202"/>
      <c r="IH162" s="202"/>
      <c r="II162" s="202"/>
      <c r="IJ162" s="202"/>
      <c r="IK162" s="202"/>
      <c r="IL162" s="202"/>
      <c r="IM162" s="202"/>
      <c r="IN162" s="202"/>
      <c r="IO162" s="202"/>
      <c r="IP162" s="202"/>
      <c r="IQ162" s="202"/>
      <c r="IR162" s="202"/>
      <c r="IS162" s="202"/>
      <c r="IT162" s="202"/>
      <c r="IU162" s="202"/>
      <c r="IV162" s="202"/>
    </row>
    <row r="163" spans="1:260" s="10" customFormat="1" ht="12.75" customHeight="1" x14ac:dyDescent="0.2">
      <c r="A163" s="203" t="s">
        <v>4028</v>
      </c>
      <c r="B163" s="203" t="s">
        <v>4028</v>
      </c>
      <c r="C163" s="203" t="s">
        <v>2855</v>
      </c>
      <c r="D163" s="214">
        <v>35067</v>
      </c>
      <c r="E163" s="203" t="s">
        <v>2588</v>
      </c>
      <c r="F163" s="203" t="s">
        <v>2588</v>
      </c>
      <c r="G163" s="203" t="s">
        <v>4028</v>
      </c>
      <c r="H163" s="203" t="s">
        <v>4029</v>
      </c>
      <c r="I163" s="203"/>
      <c r="J163" s="203"/>
      <c r="K163" s="203" t="s">
        <v>193</v>
      </c>
      <c r="L163" s="203" t="s">
        <v>237</v>
      </c>
      <c r="M163" s="203" t="s">
        <v>1652</v>
      </c>
      <c r="N163" s="203" t="s">
        <v>193</v>
      </c>
      <c r="O163" s="203" t="s">
        <v>348</v>
      </c>
      <c r="P163" s="203">
        <v>0</v>
      </c>
      <c r="Q163" s="203"/>
      <c r="R163" s="203"/>
      <c r="S163" s="203"/>
      <c r="T163" s="203">
        <v>0</v>
      </c>
      <c r="U163" s="203">
        <v>0</v>
      </c>
      <c r="V163" s="203">
        <v>0</v>
      </c>
      <c r="W163" s="203">
        <v>0</v>
      </c>
      <c r="X163" s="203">
        <v>0</v>
      </c>
      <c r="Y163" s="203">
        <v>0</v>
      </c>
      <c r="Z163" s="203">
        <v>0</v>
      </c>
      <c r="AA163" s="203">
        <v>0</v>
      </c>
      <c r="AB163" s="203">
        <v>0</v>
      </c>
      <c r="AC163" s="203">
        <v>0</v>
      </c>
      <c r="AD163" s="203">
        <v>0</v>
      </c>
      <c r="AE163" s="203">
        <v>0</v>
      </c>
      <c r="AF163" s="203">
        <v>0</v>
      </c>
      <c r="AG163" s="203">
        <v>0</v>
      </c>
      <c r="AH163" s="203">
        <v>0</v>
      </c>
      <c r="AI163" s="203">
        <v>0</v>
      </c>
      <c r="AJ163" s="203">
        <v>0</v>
      </c>
      <c r="AK163" s="203">
        <v>0</v>
      </c>
      <c r="AL163" s="203"/>
      <c r="AM163" s="203"/>
      <c r="AN163" s="203"/>
      <c r="AO163" s="203"/>
      <c r="AP163" s="203"/>
      <c r="AQ163" s="203"/>
      <c r="AR163" s="203"/>
      <c r="AS163" s="203"/>
      <c r="AT163" s="203"/>
      <c r="AU163" s="203"/>
      <c r="AV163" s="203"/>
      <c r="AW163" s="203"/>
      <c r="AX163" s="203"/>
      <c r="AY163" s="203"/>
      <c r="AZ163" s="203"/>
      <c r="BA163" s="203"/>
      <c r="BB163" s="203"/>
      <c r="BC163" s="203"/>
      <c r="BD163" s="203"/>
      <c r="BE163" s="203"/>
      <c r="BF163" s="203"/>
      <c r="BG163" s="203"/>
      <c r="BH163" s="203"/>
      <c r="BI163" s="203"/>
      <c r="BJ163" s="203"/>
      <c r="BK163" s="203"/>
      <c r="BL163" s="203"/>
      <c r="BM163" s="202"/>
      <c r="BN163" s="202"/>
      <c r="BO163" s="202"/>
      <c r="BP163" s="202"/>
      <c r="BQ163" s="202"/>
      <c r="BR163" s="202"/>
      <c r="BS163" s="202"/>
      <c r="BT163" s="202"/>
      <c r="BU163" s="202"/>
      <c r="BV163" s="202"/>
      <c r="BW163" s="202"/>
      <c r="BX163" s="202"/>
      <c r="BY163" s="202"/>
      <c r="BZ163" s="202"/>
      <c r="CA163" s="202"/>
      <c r="CB163" s="202"/>
      <c r="CC163" s="202"/>
      <c r="CD163" s="202"/>
      <c r="CE163" s="202"/>
      <c r="CF163" s="202"/>
      <c r="CG163" s="202"/>
      <c r="CH163" s="202"/>
      <c r="CI163" s="202"/>
      <c r="CJ163" s="202"/>
      <c r="CK163" s="202"/>
      <c r="CL163" s="202"/>
      <c r="CM163" s="202"/>
      <c r="CN163" s="202"/>
      <c r="CO163" s="202"/>
      <c r="CP163" s="202"/>
      <c r="CQ163" s="202"/>
      <c r="CR163" s="202"/>
      <c r="CS163" s="202"/>
      <c r="CT163" s="202"/>
      <c r="CU163" s="202"/>
      <c r="CV163" s="202"/>
      <c r="CW163" s="202"/>
      <c r="CX163" s="202"/>
      <c r="CY163" s="202"/>
      <c r="CZ163" s="202"/>
      <c r="DA163" s="202"/>
      <c r="DB163" s="202"/>
      <c r="DC163" s="202"/>
      <c r="DD163" s="202"/>
      <c r="DE163" s="202"/>
      <c r="DF163" s="202"/>
      <c r="DG163" s="202"/>
      <c r="DH163" s="202"/>
      <c r="DI163" s="202"/>
      <c r="DJ163" s="202"/>
      <c r="DK163" s="202"/>
      <c r="DL163" s="202"/>
      <c r="DM163" s="202"/>
      <c r="DN163" s="202"/>
      <c r="DO163" s="202"/>
      <c r="DP163" s="202"/>
      <c r="DQ163" s="202"/>
      <c r="DR163" s="202"/>
      <c r="DS163" s="202"/>
      <c r="DT163" s="202"/>
      <c r="DU163" s="202"/>
      <c r="DV163" s="202"/>
      <c r="DW163" s="202"/>
      <c r="DX163" s="202"/>
      <c r="DY163" s="202"/>
      <c r="DZ163" s="202"/>
      <c r="EA163" s="202"/>
      <c r="EB163" s="202"/>
      <c r="EC163" s="202"/>
      <c r="ED163" s="202"/>
      <c r="EE163" s="202"/>
      <c r="EF163" s="202"/>
      <c r="EG163" s="202"/>
      <c r="EH163" s="202"/>
      <c r="EI163" s="202"/>
      <c r="EJ163" s="202"/>
      <c r="EK163" s="202"/>
      <c r="EL163" s="202"/>
      <c r="EM163" s="202"/>
      <c r="EN163" s="202"/>
      <c r="EO163" s="202"/>
      <c r="EP163" s="202"/>
      <c r="EQ163" s="202"/>
      <c r="ER163" s="202"/>
      <c r="ES163" s="202"/>
      <c r="ET163" s="202"/>
      <c r="EU163" s="202"/>
      <c r="EV163" s="202"/>
      <c r="EW163" s="202"/>
      <c r="EX163" s="202"/>
      <c r="EY163" s="202"/>
      <c r="EZ163" s="202"/>
      <c r="FA163" s="202"/>
      <c r="FB163" s="202"/>
      <c r="FC163" s="202"/>
      <c r="FD163" s="202"/>
      <c r="FE163" s="202"/>
      <c r="FF163" s="202"/>
      <c r="FG163" s="202"/>
      <c r="FH163" s="202"/>
      <c r="FI163" s="202"/>
      <c r="FJ163" s="202"/>
      <c r="FK163" s="202"/>
      <c r="FL163" s="202"/>
      <c r="FM163" s="202"/>
      <c r="FN163" s="202"/>
      <c r="FO163" s="202"/>
      <c r="FP163" s="202"/>
      <c r="FQ163" s="202"/>
      <c r="FR163" s="202"/>
      <c r="FS163" s="202"/>
      <c r="FT163" s="202"/>
      <c r="FU163" s="202"/>
      <c r="FV163" s="202"/>
      <c r="FW163" s="202"/>
      <c r="FX163" s="202"/>
      <c r="FY163" s="202"/>
      <c r="FZ163" s="202"/>
      <c r="GA163" s="202"/>
      <c r="GB163" s="202"/>
      <c r="GC163" s="202"/>
      <c r="GD163" s="202"/>
      <c r="GE163" s="202"/>
      <c r="GF163" s="202"/>
      <c r="GG163" s="202"/>
      <c r="GH163" s="202"/>
      <c r="GI163" s="202"/>
      <c r="GJ163" s="202"/>
      <c r="GK163" s="202"/>
      <c r="GL163" s="202"/>
      <c r="GM163" s="202"/>
      <c r="GN163" s="202"/>
      <c r="GO163" s="202"/>
      <c r="GP163" s="202"/>
      <c r="GQ163" s="202"/>
      <c r="GR163" s="202"/>
      <c r="GS163" s="202"/>
      <c r="GT163" s="202"/>
      <c r="GU163" s="202"/>
      <c r="GV163" s="202"/>
      <c r="GW163" s="202"/>
      <c r="GX163" s="202"/>
      <c r="GY163" s="202"/>
      <c r="GZ163" s="202"/>
      <c r="HA163" s="202"/>
      <c r="HB163" s="202"/>
      <c r="HC163" s="202"/>
      <c r="HD163" s="202"/>
      <c r="HE163" s="202"/>
      <c r="HF163" s="202"/>
      <c r="HG163" s="202"/>
      <c r="HH163" s="202"/>
      <c r="HI163" s="202"/>
      <c r="HJ163" s="202"/>
      <c r="HK163" s="202"/>
      <c r="HL163" s="202"/>
      <c r="HM163" s="202"/>
      <c r="HN163" s="202"/>
      <c r="HO163" s="202"/>
      <c r="HP163" s="202"/>
      <c r="HQ163" s="202"/>
      <c r="HR163" s="202"/>
      <c r="HS163" s="202"/>
      <c r="HT163" s="202"/>
      <c r="HU163" s="202"/>
      <c r="HV163" s="202"/>
      <c r="HW163" s="202"/>
      <c r="HX163" s="202"/>
      <c r="HY163" s="202"/>
      <c r="HZ163" s="202"/>
      <c r="IA163" s="202"/>
      <c r="IB163" s="202"/>
      <c r="IC163" s="202"/>
      <c r="ID163" s="202"/>
      <c r="IE163" s="202"/>
      <c r="IF163" s="202"/>
      <c r="IG163" s="202"/>
      <c r="IH163" s="202"/>
      <c r="II163" s="202"/>
      <c r="IJ163" s="202"/>
      <c r="IK163" s="202"/>
      <c r="IL163" s="202"/>
      <c r="IM163" s="202"/>
      <c r="IN163" s="202"/>
      <c r="IO163" s="202"/>
      <c r="IP163" s="202"/>
      <c r="IQ163" s="202"/>
      <c r="IR163" s="202"/>
      <c r="IS163" s="202"/>
      <c r="IT163" s="202"/>
      <c r="IU163" s="202"/>
      <c r="IV163" s="202"/>
      <c r="IW163"/>
      <c r="IX163"/>
      <c r="IY163"/>
      <c r="IZ163"/>
    </row>
    <row r="164" spans="1:260" s="10" customFormat="1" ht="12.75" customHeight="1" x14ac:dyDescent="0.2">
      <c r="A164" s="203" t="s">
        <v>4028</v>
      </c>
      <c r="B164" s="203" t="s">
        <v>4028</v>
      </c>
      <c r="C164" s="203" t="s">
        <v>79</v>
      </c>
      <c r="D164" s="214">
        <v>30487</v>
      </c>
      <c r="E164" s="203" t="s">
        <v>243</v>
      </c>
      <c r="F164" s="203" t="s">
        <v>2153</v>
      </c>
      <c r="G164" s="203" t="s">
        <v>4028</v>
      </c>
      <c r="H164" s="203" t="s">
        <v>2113</v>
      </c>
      <c r="I164" s="203" t="s">
        <v>88</v>
      </c>
      <c r="J164" s="203" t="s">
        <v>3927</v>
      </c>
      <c r="K164" s="203" t="s">
        <v>2113</v>
      </c>
      <c r="L164" s="203" t="s">
        <v>88</v>
      </c>
      <c r="M164" s="203" t="s">
        <v>3029</v>
      </c>
      <c r="N164" s="203" t="s">
        <v>202</v>
      </c>
      <c r="O164" s="203">
        <v>0</v>
      </c>
      <c r="P164" s="203">
        <v>0</v>
      </c>
      <c r="Q164" s="203" t="s">
        <v>97</v>
      </c>
      <c r="R164" s="203" t="s">
        <v>88</v>
      </c>
      <c r="S164" s="203" t="s">
        <v>1895</v>
      </c>
      <c r="T164" s="203" t="s">
        <v>1625</v>
      </c>
      <c r="U164" s="203" t="s">
        <v>88</v>
      </c>
      <c r="V164" s="203" t="s">
        <v>1626</v>
      </c>
      <c r="W164" s="203" t="s">
        <v>1625</v>
      </c>
      <c r="X164" s="203" t="s">
        <v>88</v>
      </c>
      <c r="Y164" s="203" t="s">
        <v>1626</v>
      </c>
      <c r="Z164" s="203" t="s">
        <v>97</v>
      </c>
      <c r="AA164" s="203" t="s">
        <v>88</v>
      </c>
      <c r="AB164" s="203" t="s">
        <v>349</v>
      </c>
      <c r="AC164" s="203" t="s">
        <v>811</v>
      </c>
      <c r="AD164" s="203" t="s">
        <v>367</v>
      </c>
      <c r="AE164" s="203" t="s">
        <v>349</v>
      </c>
      <c r="AF164" s="203" t="s">
        <v>68</v>
      </c>
      <c r="AG164" s="203" t="s">
        <v>367</v>
      </c>
      <c r="AH164" s="203" t="s">
        <v>349</v>
      </c>
      <c r="AI164" s="203" t="s">
        <v>546</v>
      </c>
      <c r="AJ164" s="203" t="s">
        <v>59</v>
      </c>
      <c r="AK164" s="203" t="s">
        <v>41</v>
      </c>
      <c r="AL164" s="203" t="s">
        <v>68</v>
      </c>
      <c r="AM164" s="203" t="s">
        <v>59</v>
      </c>
      <c r="AN164" s="203" t="s">
        <v>41</v>
      </c>
      <c r="AO164" s="203" t="s">
        <v>68</v>
      </c>
      <c r="AP164" s="203" t="s">
        <v>59</v>
      </c>
      <c r="AQ164" s="203" t="s">
        <v>100</v>
      </c>
      <c r="AR164" s="203" t="s">
        <v>68</v>
      </c>
      <c r="AS164" s="203" t="s">
        <v>59</v>
      </c>
      <c r="AT164" s="203" t="s">
        <v>165</v>
      </c>
      <c r="AU164" s="203" t="s">
        <v>202</v>
      </c>
      <c r="AV164" s="203"/>
      <c r="AW164" s="203"/>
      <c r="AX164" s="203" t="s">
        <v>546</v>
      </c>
      <c r="AY164" s="203" t="s">
        <v>59</v>
      </c>
      <c r="AZ164" s="203" t="s">
        <v>161</v>
      </c>
      <c r="BA164" s="203"/>
      <c r="BB164" s="203"/>
      <c r="BC164" s="203"/>
      <c r="BD164" s="203"/>
      <c r="BE164" s="203"/>
      <c r="BF164" s="203"/>
      <c r="BG164" s="203"/>
      <c r="BH164" s="203"/>
      <c r="BI164" s="203"/>
      <c r="BJ164" s="203"/>
      <c r="BK164" s="203"/>
      <c r="BL164" s="203"/>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60" customFormat="1" ht="12.75" customHeight="1" x14ac:dyDescent="0.2">
      <c r="A165" s="203" t="s">
        <v>4028</v>
      </c>
      <c r="B165" s="203" t="s">
        <v>4028</v>
      </c>
      <c r="C165" s="203" t="s">
        <v>3969</v>
      </c>
      <c r="D165" s="214">
        <v>35159</v>
      </c>
      <c r="E165" s="203" t="s">
        <v>3081</v>
      </c>
      <c r="F165" s="203" t="s">
        <v>4026</v>
      </c>
      <c r="G165" s="203" t="s">
        <v>4028</v>
      </c>
      <c r="H165" s="203" t="s">
        <v>283</v>
      </c>
      <c r="I165" s="203" t="s">
        <v>122</v>
      </c>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202"/>
      <c r="IX165" s="202"/>
      <c r="IY165" s="202"/>
      <c r="IZ165" s="202"/>
    </row>
    <row r="166" spans="1:260" customFormat="1" ht="12.75" customHeight="1" x14ac:dyDescent="0.2">
      <c r="A166" s="203" t="s">
        <v>4028</v>
      </c>
      <c r="B166" s="203" t="s">
        <v>4028</v>
      </c>
      <c r="C166" s="203" t="s">
        <v>3371</v>
      </c>
      <c r="D166" s="214">
        <v>34795</v>
      </c>
      <c r="E166" s="203" t="s">
        <v>3063</v>
      </c>
      <c r="F166" s="203" t="s">
        <v>3413</v>
      </c>
      <c r="G166" s="203" t="s">
        <v>4028</v>
      </c>
      <c r="H166" s="203" t="s">
        <v>4029</v>
      </c>
      <c r="I166" s="203"/>
      <c r="J166" s="203"/>
      <c r="K166" s="203" t="s">
        <v>273</v>
      </c>
      <c r="L166" s="203" t="s">
        <v>30</v>
      </c>
      <c r="M166" s="203">
        <v>0</v>
      </c>
      <c r="N166" s="203">
        <v>0</v>
      </c>
      <c r="O166" s="203">
        <v>0</v>
      </c>
      <c r="P166" s="203">
        <v>0</v>
      </c>
      <c r="Q166" s="203"/>
      <c r="R166" s="203"/>
      <c r="S166" s="203"/>
      <c r="T166" s="203">
        <v>0</v>
      </c>
      <c r="U166" s="203">
        <v>0</v>
      </c>
      <c r="V166" s="203">
        <v>0</v>
      </c>
      <c r="W166" s="203">
        <v>0</v>
      </c>
      <c r="X166" s="203">
        <v>0</v>
      </c>
      <c r="Y166" s="203">
        <v>0</v>
      </c>
      <c r="Z166" s="203">
        <v>0</v>
      </c>
      <c r="AA166" s="203">
        <v>0</v>
      </c>
      <c r="AB166" s="203">
        <v>0</v>
      </c>
      <c r="AC166" s="203">
        <v>0</v>
      </c>
      <c r="AD166" s="203">
        <v>0</v>
      </c>
      <c r="AE166" s="203">
        <v>0</v>
      </c>
      <c r="AF166" s="203">
        <v>0</v>
      </c>
      <c r="AG166" s="203">
        <v>0</v>
      </c>
      <c r="AH166" s="203">
        <v>0</v>
      </c>
      <c r="AI166" s="203">
        <v>0</v>
      </c>
      <c r="AJ166" s="203">
        <v>0</v>
      </c>
      <c r="AK166" s="203">
        <v>0</v>
      </c>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c r="BF166" s="203"/>
      <c r="BG166" s="203"/>
      <c r="BH166" s="203"/>
      <c r="BI166" s="203"/>
      <c r="BJ166" s="203"/>
      <c r="BK166" s="203"/>
      <c r="BL166" s="203"/>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row>
    <row r="167" spans="1:260" s="10" customFormat="1" ht="12.75" customHeight="1" x14ac:dyDescent="0.2">
      <c r="A167" s="203" t="s">
        <v>4028</v>
      </c>
      <c r="B167" s="203" t="s">
        <v>4028</v>
      </c>
      <c r="C167" s="203" t="s">
        <v>2077</v>
      </c>
      <c r="D167" s="214">
        <v>33901</v>
      </c>
      <c r="E167" s="203" t="s">
        <v>2031</v>
      </c>
      <c r="F167" s="203" t="s">
        <v>2173</v>
      </c>
      <c r="G167" s="203" t="s">
        <v>4028</v>
      </c>
      <c r="H167" s="203" t="s">
        <v>4029</v>
      </c>
      <c r="I167" s="203"/>
      <c r="J167" s="203"/>
      <c r="K167" s="203" t="s">
        <v>87</v>
      </c>
      <c r="L167" s="203" t="s">
        <v>367</v>
      </c>
      <c r="M167" s="203">
        <v>0</v>
      </c>
      <c r="N167" s="203" t="s">
        <v>272</v>
      </c>
      <c r="O167" s="203" t="s">
        <v>367</v>
      </c>
      <c r="P167" s="203">
        <v>0</v>
      </c>
      <c r="Q167" s="203" t="s">
        <v>273</v>
      </c>
      <c r="R167" s="203" t="s">
        <v>367</v>
      </c>
      <c r="S167" s="203"/>
      <c r="T167" s="203">
        <v>0</v>
      </c>
      <c r="U167" s="203">
        <v>0</v>
      </c>
      <c r="V167" s="203">
        <v>0</v>
      </c>
      <c r="W167" s="203">
        <v>0</v>
      </c>
      <c r="X167" s="203">
        <v>0</v>
      </c>
      <c r="Y167" s="203">
        <v>0</v>
      </c>
      <c r="Z167" s="203">
        <v>0</v>
      </c>
      <c r="AA167" s="203">
        <v>0</v>
      </c>
      <c r="AB167" s="203">
        <v>0</v>
      </c>
      <c r="AC167" s="203">
        <v>0</v>
      </c>
      <c r="AD167" s="203">
        <v>0</v>
      </c>
      <c r="AE167" s="203">
        <v>0</v>
      </c>
      <c r="AF167" s="203">
        <v>0</v>
      </c>
      <c r="AG167" s="203">
        <v>0</v>
      </c>
      <c r="AH167" s="203">
        <v>0</v>
      </c>
      <c r="AI167" s="203">
        <v>0</v>
      </c>
      <c r="AJ167" s="203">
        <v>0</v>
      </c>
      <c r="AK167" s="203">
        <v>0</v>
      </c>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60" customFormat="1" ht="12.75" customHeight="1" x14ac:dyDescent="0.2">
      <c r="A168" s="203" t="s">
        <v>4028</v>
      </c>
      <c r="B168" s="203" t="s">
        <v>4028</v>
      </c>
      <c r="C168" s="203" t="s">
        <v>2881</v>
      </c>
      <c r="D168" s="214">
        <v>32710</v>
      </c>
      <c r="E168" s="203" t="s">
        <v>742</v>
      </c>
      <c r="F168" s="203" t="s">
        <v>2174</v>
      </c>
      <c r="G168" s="203" t="s">
        <v>4028</v>
      </c>
      <c r="H168" s="203" t="s">
        <v>12</v>
      </c>
      <c r="I168" s="203" t="s">
        <v>506</v>
      </c>
      <c r="J168" s="203"/>
      <c r="K168" s="203" t="s">
        <v>12</v>
      </c>
      <c r="L168" s="203" t="s">
        <v>506</v>
      </c>
      <c r="M168" s="203">
        <v>0</v>
      </c>
      <c r="N168" s="203" t="s">
        <v>12</v>
      </c>
      <c r="O168" s="203" t="s">
        <v>506</v>
      </c>
      <c r="P168" s="203">
        <v>0</v>
      </c>
      <c r="Q168" s="203" t="s">
        <v>12</v>
      </c>
      <c r="R168" s="203" t="s">
        <v>506</v>
      </c>
      <c r="S168" s="203"/>
      <c r="T168" s="203" t="s">
        <v>12</v>
      </c>
      <c r="U168" s="203" t="s">
        <v>506</v>
      </c>
      <c r="V168" s="203">
        <v>0</v>
      </c>
      <c r="W168" s="203" t="s">
        <v>12</v>
      </c>
      <c r="X168" s="203" t="s">
        <v>506</v>
      </c>
      <c r="Y168" s="203">
        <v>0</v>
      </c>
      <c r="Z168" s="203" t="s">
        <v>12</v>
      </c>
      <c r="AA168" s="203" t="s">
        <v>506</v>
      </c>
      <c r="AB168" s="203">
        <v>0</v>
      </c>
      <c r="AC168" s="203">
        <v>0</v>
      </c>
      <c r="AD168" s="203">
        <v>0</v>
      </c>
      <c r="AE168" s="203">
        <v>0</v>
      </c>
      <c r="AF168" s="203">
        <v>0</v>
      </c>
      <c r="AG168" s="203">
        <v>0</v>
      </c>
      <c r="AH168" s="203">
        <v>0</v>
      </c>
      <c r="AI168" s="203">
        <v>0</v>
      </c>
      <c r="AJ168" s="203">
        <v>0</v>
      </c>
      <c r="AK168" s="203">
        <v>0</v>
      </c>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row>
    <row r="169" spans="1:260" s="10" customFormat="1" ht="12.75" customHeight="1" x14ac:dyDescent="0.2">
      <c r="A169" s="203" t="s">
        <v>4028</v>
      </c>
      <c r="B169" s="203" t="s">
        <v>4028</v>
      </c>
      <c r="C169" s="203" t="s">
        <v>3099</v>
      </c>
      <c r="D169" s="214">
        <v>34891</v>
      </c>
      <c r="E169" s="203" t="s">
        <v>2585</v>
      </c>
      <c r="F169" s="203" t="s">
        <v>3414</v>
      </c>
      <c r="G169" s="203" t="s">
        <v>4028</v>
      </c>
      <c r="H169" s="203" t="s">
        <v>4029</v>
      </c>
      <c r="I169" s="203"/>
      <c r="J169" s="203"/>
      <c r="K169" s="203" t="s">
        <v>128</v>
      </c>
      <c r="L169" s="203" t="s">
        <v>229</v>
      </c>
      <c r="M169" s="203" t="s">
        <v>328</v>
      </c>
      <c r="N169" s="203">
        <v>0</v>
      </c>
      <c r="O169" s="203">
        <v>0</v>
      </c>
      <c r="P169" s="203">
        <v>0</v>
      </c>
      <c r="Q169" s="203"/>
      <c r="R169" s="203"/>
      <c r="S169" s="203"/>
      <c r="T169" s="203">
        <v>0</v>
      </c>
      <c r="U169" s="203">
        <v>0</v>
      </c>
      <c r="V169" s="203">
        <v>0</v>
      </c>
      <c r="W169" s="203">
        <v>0</v>
      </c>
      <c r="X169" s="203">
        <v>0</v>
      </c>
      <c r="Y169" s="203">
        <v>0</v>
      </c>
      <c r="Z169" s="203">
        <v>0</v>
      </c>
      <c r="AA169" s="203">
        <v>0</v>
      </c>
      <c r="AB169" s="203">
        <v>0</v>
      </c>
      <c r="AC169" s="203">
        <v>0</v>
      </c>
      <c r="AD169" s="203">
        <v>0</v>
      </c>
      <c r="AE169" s="203">
        <v>0</v>
      </c>
      <c r="AF169" s="203">
        <v>0</v>
      </c>
      <c r="AG169" s="203">
        <v>0</v>
      </c>
      <c r="AH169" s="203">
        <v>0</v>
      </c>
      <c r="AI169" s="203">
        <v>0</v>
      </c>
      <c r="AJ169" s="203">
        <v>0</v>
      </c>
      <c r="AK169" s="203">
        <v>0</v>
      </c>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c r="IW169" s="202"/>
      <c r="IX169" s="202"/>
      <c r="IY169" s="202"/>
      <c r="IZ169" s="202"/>
    </row>
    <row r="170" spans="1:260" customFormat="1" ht="12.75" customHeight="1" x14ac:dyDescent="0.2">
      <c r="A170" s="203" t="s">
        <v>4028</v>
      </c>
      <c r="B170" s="203" t="s">
        <v>4028</v>
      </c>
      <c r="C170" s="203" t="s">
        <v>3407</v>
      </c>
      <c r="D170" s="214">
        <v>31227</v>
      </c>
      <c r="E170" s="203" t="s">
        <v>407</v>
      </c>
      <c r="F170" s="203" t="s">
        <v>2189</v>
      </c>
      <c r="G170" s="203" t="s">
        <v>4028</v>
      </c>
      <c r="H170" s="203" t="s">
        <v>339</v>
      </c>
      <c r="I170" s="203" t="s">
        <v>233</v>
      </c>
      <c r="J170" s="203"/>
      <c r="K170" s="203" t="s">
        <v>339</v>
      </c>
      <c r="L170" s="203" t="s">
        <v>233</v>
      </c>
      <c r="M170" s="203">
        <v>0</v>
      </c>
      <c r="N170" s="203" t="s">
        <v>339</v>
      </c>
      <c r="O170" s="203" t="s">
        <v>233</v>
      </c>
      <c r="P170" s="203">
        <v>0</v>
      </c>
      <c r="Q170" s="203" t="s">
        <v>339</v>
      </c>
      <c r="R170" s="203" t="s">
        <v>453</v>
      </c>
      <c r="S170" s="203"/>
      <c r="T170" s="203" t="s">
        <v>339</v>
      </c>
      <c r="U170" s="203" t="s">
        <v>453</v>
      </c>
      <c r="V170" s="203">
        <v>0</v>
      </c>
      <c r="W170" s="203" t="s">
        <v>339</v>
      </c>
      <c r="X170" s="203" t="s">
        <v>453</v>
      </c>
      <c r="Y170" s="203">
        <v>0</v>
      </c>
      <c r="Z170" s="203" t="s">
        <v>339</v>
      </c>
      <c r="AA170" s="203" t="s">
        <v>453</v>
      </c>
      <c r="AB170" s="203">
        <v>0</v>
      </c>
      <c r="AC170" s="203" t="s">
        <v>339</v>
      </c>
      <c r="AD170" s="203" t="s">
        <v>453</v>
      </c>
      <c r="AE170" s="203">
        <v>0</v>
      </c>
      <c r="AF170" s="203" t="s">
        <v>339</v>
      </c>
      <c r="AG170" s="203" t="s">
        <v>453</v>
      </c>
      <c r="AH170" s="203">
        <v>0</v>
      </c>
      <c r="AI170" s="203">
        <v>0</v>
      </c>
      <c r="AJ170" s="203">
        <v>0</v>
      </c>
      <c r="AK170" s="203">
        <v>0</v>
      </c>
      <c r="AL170" s="203"/>
      <c r="AM170" s="203"/>
      <c r="AN170" s="203"/>
      <c r="AO170" s="203"/>
      <c r="AP170" s="203"/>
      <c r="AQ170" s="203"/>
      <c r="AR170" s="203"/>
      <c r="AS170" s="203"/>
      <c r="AT170" s="203"/>
      <c r="AU170" s="203"/>
      <c r="AV170" s="203"/>
      <c r="AW170" s="203"/>
      <c r="AX170" s="203"/>
      <c r="AY170" s="203"/>
      <c r="AZ170" s="203"/>
      <c r="BA170" s="203"/>
      <c r="BB170" s="203"/>
      <c r="BC170" s="203"/>
      <c r="BD170" s="203"/>
      <c r="BE170" s="203"/>
      <c r="BF170" s="203"/>
      <c r="BG170" s="203"/>
      <c r="BH170" s="203"/>
      <c r="BI170" s="203"/>
      <c r="BJ170" s="203"/>
      <c r="BK170" s="203"/>
      <c r="BL170" s="203"/>
      <c r="BM170" s="202"/>
      <c r="BN170" s="202"/>
      <c r="BO170" s="202"/>
      <c r="BP170" s="202"/>
      <c r="BQ170" s="202"/>
      <c r="BR170" s="202"/>
      <c r="BS170" s="202"/>
      <c r="BT170" s="202"/>
      <c r="BU170" s="202"/>
      <c r="BV170" s="202"/>
      <c r="BW170" s="202"/>
      <c r="BX170" s="202"/>
      <c r="BY170" s="202"/>
      <c r="BZ170" s="202"/>
      <c r="CA170" s="202"/>
      <c r="CB170" s="202"/>
      <c r="CC170" s="202"/>
      <c r="CD170" s="202"/>
      <c r="CE170" s="202"/>
      <c r="CF170" s="202"/>
      <c r="CG170" s="202"/>
      <c r="CH170" s="202"/>
      <c r="CI170" s="202"/>
      <c r="CJ170" s="202"/>
      <c r="CK170" s="202"/>
      <c r="CL170" s="202"/>
      <c r="CM170" s="202"/>
      <c r="CN170" s="202"/>
      <c r="CO170" s="202"/>
      <c r="CP170" s="202"/>
      <c r="CQ170" s="202"/>
      <c r="CR170" s="202"/>
      <c r="CS170" s="202"/>
      <c r="CT170" s="202"/>
      <c r="CU170" s="202"/>
      <c r="CV170" s="202"/>
      <c r="CW170" s="202"/>
      <c r="CX170" s="202"/>
      <c r="CY170" s="202"/>
      <c r="CZ170" s="202"/>
      <c r="DA170" s="202"/>
      <c r="DB170" s="202"/>
      <c r="DC170" s="202"/>
      <c r="DD170" s="202"/>
      <c r="DE170" s="202"/>
      <c r="DF170" s="202"/>
      <c r="DG170" s="202"/>
      <c r="DH170" s="202"/>
      <c r="DI170" s="202"/>
      <c r="DJ170" s="202"/>
      <c r="DK170" s="202"/>
      <c r="DL170" s="202"/>
      <c r="DM170" s="202"/>
      <c r="DN170" s="202"/>
      <c r="DO170" s="202"/>
      <c r="DP170" s="202"/>
      <c r="DQ170" s="202"/>
      <c r="DR170" s="202"/>
      <c r="DS170" s="202"/>
      <c r="DT170" s="202"/>
      <c r="DU170" s="202"/>
      <c r="DV170" s="202"/>
      <c r="DW170" s="202"/>
      <c r="DX170" s="202"/>
      <c r="DY170" s="202"/>
      <c r="DZ170" s="202"/>
      <c r="EA170" s="202"/>
      <c r="EB170" s="202"/>
      <c r="EC170" s="202"/>
      <c r="ED170" s="202"/>
      <c r="EE170" s="202"/>
      <c r="EF170" s="202"/>
      <c r="EG170" s="202"/>
      <c r="EH170" s="202"/>
      <c r="EI170" s="202"/>
      <c r="EJ170" s="202"/>
      <c r="EK170" s="202"/>
      <c r="EL170" s="202"/>
      <c r="EM170" s="202"/>
      <c r="EN170" s="202"/>
      <c r="EO170" s="202"/>
      <c r="EP170" s="202"/>
      <c r="EQ170" s="202"/>
      <c r="ER170" s="202"/>
      <c r="ES170" s="202"/>
      <c r="ET170" s="202"/>
      <c r="EU170" s="202"/>
      <c r="EV170" s="202"/>
      <c r="EW170" s="202"/>
      <c r="EX170" s="202"/>
      <c r="EY170" s="202"/>
      <c r="EZ170" s="202"/>
      <c r="FA170" s="202"/>
      <c r="FB170" s="202"/>
      <c r="FC170" s="202"/>
      <c r="FD170" s="202"/>
      <c r="FE170" s="202"/>
      <c r="FF170" s="202"/>
      <c r="FG170" s="202"/>
      <c r="FH170" s="202"/>
      <c r="FI170" s="202"/>
      <c r="FJ170" s="202"/>
      <c r="FK170" s="202"/>
      <c r="FL170" s="202"/>
      <c r="FM170" s="202"/>
      <c r="FN170" s="202"/>
      <c r="FO170" s="202"/>
      <c r="FP170" s="202"/>
      <c r="FQ170" s="202"/>
      <c r="FR170" s="202"/>
      <c r="FS170" s="202"/>
      <c r="FT170" s="202"/>
      <c r="FU170" s="202"/>
      <c r="FV170" s="202"/>
      <c r="FW170" s="202"/>
      <c r="FX170" s="202"/>
      <c r="FY170" s="202"/>
      <c r="FZ170" s="202"/>
      <c r="GA170" s="202"/>
      <c r="GB170" s="202"/>
      <c r="GC170" s="202"/>
      <c r="GD170" s="202"/>
      <c r="GE170" s="202"/>
      <c r="GF170" s="202"/>
      <c r="GG170" s="202"/>
      <c r="GH170" s="202"/>
      <c r="GI170" s="202"/>
      <c r="GJ170" s="202"/>
      <c r="GK170" s="202"/>
      <c r="GL170" s="202"/>
      <c r="GM170" s="202"/>
      <c r="GN170" s="202"/>
      <c r="GO170" s="202"/>
      <c r="GP170" s="202"/>
      <c r="GQ170" s="202"/>
      <c r="GR170" s="202"/>
      <c r="GS170" s="202"/>
      <c r="GT170" s="202"/>
      <c r="GU170" s="202"/>
      <c r="GV170" s="202"/>
      <c r="GW170" s="202"/>
      <c r="GX170" s="202"/>
      <c r="GY170" s="202"/>
      <c r="GZ170" s="202"/>
      <c r="HA170" s="202"/>
      <c r="HB170" s="202"/>
      <c r="HC170" s="202"/>
      <c r="HD170" s="202"/>
      <c r="HE170" s="202"/>
      <c r="HF170" s="202"/>
      <c r="HG170" s="202"/>
      <c r="HH170" s="202"/>
      <c r="HI170" s="202"/>
      <c r="HJ170" s="202"/>
      <c r="HK170" s="202"/>
      <c r="HL170" s="202"/>
      <c r="HM170" s="202"/>
      <c r="HN170" s="202"/>
      <c r="HO170" s="202"/>
      <c r="HP170" s="202"/>
      <c r="HQ170" s="202"/>
      <c r="HR170" s="202"/>
      <c r="HS170" s="202"/>
      <c r="HT170" s="202"/>
      <c r="HU170" s="202"/>
      <c r="HV170" s="202"/>
      <c r="HW170" s="202"/>
      <c r="HX170" s="202"/>
      <c r="HY170" s="202"/>
      <c r="HZ170" s="202"/>
      <c r="IA170" s="202"/>
      <c r="IB170" s="202"/>
      <c r="IC170" s="202"/>
      <c r="ID170" s="202"/>
      <c r="IE170" s="202"/>
      <c r="IF170" s="202"/>
      <c r="IG170" s="202"/>
      <c r="IH170" s="202"/>
      <c r="II170" s="202"/>
      <c r="IJ170" s="202"/>
      <c r="IK170" s="202"/>
      <c r="IL170" s="202"/>
      <c r="IM170" s="202"/>
      <c r="IN170" s="202"/>
      <c r="IO170" s="202"/>
      <c r="IP170" s="202"/>
      <c r="IQ170" s="202"/>
      <c r="IR170" s="202"/>
      <c r="IS170" s="202"/>
      <c r="IT170" s="202"/>
      <c r="IU170" s="202"/>
      <c r="IV170" s="202"/>
      <c r="IW170" s="10"/>
      <c r="IX170" s="10"/>
      <c r="IY170" s="10"/>
      <c r="IZ170" s="10"/>
    </row>
    <row r="171" spans="1:260" s="10" customFormat="1" ht="12.75" customHeight="1" x14ac:dyDescent="0.2">
      <c r="A171" s="203" t="s">
        <v>4028</v>
      </c>
      <c r="B171" s="203" t="s">
        <v>4028</v>
      </c>
      <c r="C171" s="203" t="s">
        <v>2808</v>
      </c>
      <c r="D171" s="214">
        <v>34644</v>
      </c>
      <c r="E171" s="203" t="s">
        <v>2601</v>
      </c>
      <c r="F171" s="203" t="s">
        <v>2925</v>
      </c>
      <c r="G171" s="203" t="s">
        <v>4028</v>
      </c>
      <c r="H171" s="203" t="s">
        <v>47</v>
      </c>
      <c r="I171" s="203" t="s">
        <v>2235</v>
      </c>
      <c r="J171" s="203" t="s">
        <v>349</v>
      </c>
      <c r="K171" s="203" t="s">
        <v>47</v>
      </c>
      <c r="L171" s="203" t="s">
        <v>2235</v>
      </c>
      <c r="M171" s="203" t="s">
        <v>349</v>
      </c>
      <c r="N171" s="203" t="s">
        <v>513</v>
      </c>
      <c r="O171" s="203" t="s">
        <v>2235</v>
      </c>
      <c r="P171" s="203" t="s">
        <v>349</v>
      </c>
      <c r="Q171" s="203">
        <v>0</v>
      </c>
      <c r="R171" s="203">
        <v>0</v>
      </c>
      <c r="S171" s="203">
        <v>0</v>
      </c>
      <c r="T171" s="203">
        <v>0</v>
      </c>
      <c r="U171" s="203">
        <v>0</v>
      </c>
      <c r="V171" s="203">
        <v>0</v>
      </c>
      <c r="W171" s="203">
        <v>0</v>
      </c>
      <c r="X171" s="203">
        <v>0</v>
      </c>
      <c r="Y171" s="203">
        <v>0</v>
      </c>
      <c r="Z171" s="203">
        <v>0</v>
      </c>
      <c r="AA171" s="203">
        <v>0</v>
      </c>
      <c r="AB171" s="203">
        <v>0</v>
      </c>
      <c r="AC171" s="203">
        <v>0</v>
      </c>
      <c r="AD171" s="203">
        <v>0</v>
      </c>
      <c r="AE171" s="203">
        <v>0</v>
      </c>
      <c r="AF171" s="203">
        <v>0</v>
      </c>
      <c r="AG171" s="203">
        <v>0</v>
      </c>
      <c r="AH171" s="203">
        <v>0</v>
      </c>
      <c r="AI171" s="203">
        <v>0</v>
      </c>
      <c r="AJ171" s="203">
        <v>0</v>
      </c>
      <c r="AK171" s="203">
        <v>0</v>
      </c>
      <c r="AL171" s="203"/>
      <c r="AM171" s="203"/>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IW171" s="202"/>
      <c r="IX171" s="202"/>
      <c r="IY171" s="202"/>
      <c r="IZ171" s="202"/>
    </row>
    <row r="172" spans="1:260" s="10" customFormat="1" ht="12.75" customHeight="1" x14ac:dyDescent="0.2">
      <c r="A172" s="203" t="s">
        <v>4028</v>
      </c>
      <c r="B172" s="203" t="s">
        <v>4028</v>
      </c>
      <c r="C172" s="203" t="s">
        <v>678</v>
      </c>
      <c r="D172" s="214">
        <v>32830</v>
      </c>
      <c r="E172" s="203" t="s">
        <v>737</v>
      </c>
      <c r="F172" s="203" t="s">
        <v>140</v>
      </c>
      <c r="G172" s="203" t="s">
        <v>4028</v>
      </c>
      <c r="H172" s="203">
        <v>0</v>
      </c>
      <c r="I172" s="203">
        <v>0</v>
      </c>
      <c r="J172" s="203">
        <v>0</v>
      </c>
      <c r="K172" s="203" t="s">
        <v>28</v>
      </c>
      <c r="L172" s="203" t="s">
        <v>386</v>
      </c>
      <c r="M172" s="203" t="s">
        <v>385</v>
      </c>
      <c r="N172" s="203" t="s">
        <v>47</v>
      </c>
      <c r="O172" s="203" t="s">
        <v>386</v>
      </c>
      <c r="P172" s="203" t="s">
        <v>58</v>
      </c>
      <c r="Q172" s="203" t="s">
        <v>40</v>
      </c>
      <c r="R172" s="203" t="s">
        <v>233</v>
      </c>
      <c r="S172" s="203" t="s">
        <v>480</v>
      </c>
      <c r="T172" s="203" t="s">
        <v>482</v>
      </c>
      <c r="U172" s="203" t="s">
        <v>233</v>
      </c>
      <c r="V172" s="203" t="s">
        <v>384</v>
      </c>
      <c r="W172" s="203" t="s">
        <v>482</v>
      </c>
      <c r="X172" s="203" t="s">
        <v>233</v>
      </c>
      <c r="Y172" s="203" t="s">
        <v>384</v>
      </c>
      <c r="Z172" s="203" t="s">
        <v>28</v>
      </c>
      <c r="AA172" s="203" t="s">
        <v>233</v>
      </c>
      <c r="AB172" s="203" t="s">
        <v>558</v>
      </c>
      <c r="AC172" s="203" t="s">
        <v>482</v>
      </c>
      <c r="AD172" s="203" t="s">
        <v>233</v>
      </c>
      <c r="AE172" s="203" t="s">
        <v>230</v>
      </c>
      <c r="AF172" s="203" t="s">
        <v>513</v>
      </c>
      <c r="AG172" s="203" t="s">
        <v>233</v>
      </c>
      <c r="AH172" s="203" t="s">
        <v>302</v>
      </c>
      <c r="AI172" s="203">
        <v>0</v>
      </c>
      <c r="AJ172" s="203">
        <v>0</v>
      </c>
      <c r="AK172" s="203">
        <v>0</v>
      </c>
      <c r="AL172" s="203"/>
      <c r="AM172" s="203"/>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60" customFormat="1" ht="12.75" customHeight="1" x14ac:dyDescent="0.2">
      <c r="A173" s="203" t="s">
        <v>4028</v>
      </c>
      <c r="B173" s="203" t="s">
        <v>4028</v>
      </c>
      <c r="C173" s="203" t="s">
        <v>3113</v>
      </c>
      <c r="D173" s="214">
        <v>35318</v>
      </c>
      <c r="E173" s="203" t="s">
        <v>3067</v>
      </c>
      <c r="F173" s="203" t="s">
        <v>3081</v>
      </c>
      <c r="G173" s="203" t="s">
        <v>4028</v>
      </c>
      <c r="H173" s="203" t="s">
        <v>1037</v>
      </c>
      <c r="I173" s="203" t="s">
        <v>27</v>
      </c>
      <c r="J173" s="203" t="s">
        <v>1039</v>
      </c>
      <c r="K173" s="203" t="s">
        <v>331</v>
      </c>
      <c r="L173" s="203" t="s">
        <v>27</v>
      </c>
      <c r="M173" s="203" t="s">
        <v>349</v>
      </c>
      <c r="N173" s="203"/>
      <c r="O173" s="203"/>
      <c r="P173" s="203"/>
      <c r="Q173" s="203">
        <v>0</v>
      </c>
      <c r="R173" s="203">
        <v>0</v>
      </c>
      <c r="S173" s="203">
        <v>0</v>
      </c>
      <c r="T173" s="203">
        <v>0</v>
      </c>
      <c r="U173" s="203">
        <v>0</v>
      </c>
      <c r="V173" s="203">
        <v>0</v>
      </c>
      <c r="W173" s="203">
        <v>0</v>
      </c>
      <c r="X173" s="203">
        <v>0</v>
      </c>
      <c r="Y173" s="203">
        <v>0</v>
      </c>
      <c r="Z173" s="203">
        <v>0</v>
      </c>
      <c r="AA173" s="203">
        <v>0</v>
      </c>
      <c r="AB173" s="203">
        <v>0</v>
      </c>
      <c r="AC173" s="203">
        <v>0</v>
      </c>
      <c r="AD173" s="203">
        <v>0</v>
      </c>
      <c r="AE173" s="203">
        <v>0</v>
      </c>
      <c r="AF173" s="203">
        <v>0</v>
      </c>
      <c r="AG173" s="203">
        <v>0</v>
      </c>
      <c r="AH173" s="203">
        <v>0</v>
      </c>
      <c r="AI173" s="203">
        <v>0</v>
      </c>
      <c r="AJ173" s="203">
        <v>0</v>
      </c>
      <c r="AK173" s="203">
        <v>0</v>
      </c>
      <c r="AL173" s="203"/>
      <c r="AM173" s="203"/>
      <c r="AN173" s="203"/>
      <c r="AO173" s="203"/>
      <c r="AP173" s="203"/>
      <c r="AQ173" s="203"/>
      <c r="AR173" s="203"/>
      <c r="AS173" s="203"/>
      <c r="AT173" s="203"/>
      <c r="AU173" s="203"/>
      <c r="AV173" s="203"/>
      <c r="AW173" s="203"/>
      <c r="AX173" s="203"/>
      <c r="AY173" s="203"/>
      <c r="AZ173" s="203"/>
      <c r="BA173" s="203"/>
      <c r="BB173" s="203"/>
      <c r="BC173" s="203"/>
      <c r="BD173" s="203"/>
      <c r="BE173" s="203"/>
      <c r="BF173" s="203"/>
      <c r="BG173" s="203"/>
      <c r="BH173" s="203"/>
      <c r="BI173" s="203"/>
      <c r="BJ173" s="203"/>
      <c r="BK173" s="203"/>
      <c r="BL173" s="203"/>
    </row>
    <row r="174" spans="1:260" customFormat="1" ht="12.75" customHeight="1" x14ac:dyDescent="0.2">
      <c r="A174" s="203" t="s">
        <v>4028</v>
      </c>
      <c r="B174" s="203" t="s">
        <v>4028</v>
      </c>
      <c r="C174" s="203" t="s">
        <v>514</v>
      </c>
      <c r="D174" s="214">
        <v>30870</v>
      </c>
      <c r="E174" s="203" t="s">
        <v>360</v>
      </c>
      <c r="F174" s="203" t="s">
        <v>2174</v>
      </c>
      <c r="G174" s="203" t="s">
        <v>4028</v>
      </c>
      <c r="H174" s="203" t="s">
        <v>368</v>
      </c>
      <c r="I174" s="203" t="s">
        <v>30</v>
      </c>
      <c r="J174" s="203" t="s">
        <v>1072</v>
      </c>
      <c r="K174" s="203" t="s">
        <v>368</v>
      </c>
      <c r="L174" s="203" t="s">
        <v>78</v>
      </c>
      <c r="M174" s="203" t="s">
        <v>1066</v>
      </c>
      <c r="N174" s="203" t="s">
        <v>532</v>
      </c>
      <c r="O174" s="203" t="s">
        <v>78</v>
      </c>
      <c r="P174" s="203" t="s">
        <v>1072</v>
      </c>
      <c r="Q174" s="203" t="s">
        <v>366</v>
      </c>
      <c r="R174" s="203" t="s">
        <v>111</v>
      </c>
      <c r="S174" s="203" t="s">
        <v>1060</v>
      </c>
      <c r="T174" s="203">
        <v>0</v>
      </c>
      <c r="U174" s="203">
        <v>0</v>
      </c>
      <c r="V174" s="203">
        <v>0</v>
      </c>
      <c r="W174" s="203">
        <v>0</v>
      </c>
      <c r="X174" s="203">
        <v>0</v>
      </c>
      <c r="Y174" s="203">
        <v>0</v>
      </c>
      <c r="Z174" s="203" t="s">
        <v>366</v>
      </c>
      <c r="AA174" s="203" t="s">
        <v>111</v>
      </c>
      <c r="AB174" s="203" t="s">
        <v>1129</v>
      </c>
      <c r="AC174" s="203" t="s">
        <v>368</v>
      </c>
      <c r="AD174" s="203" t="s">
        <v>103</v>
      </c>
      <c r="AE174" s="203" t="s">
        <v>60</v>
      </c>
      <c r="AF174" s="203" t="s">
        <v>368</v>
      </c>
      <c r="AG174" s="203" t="s">
        <v>103</v>
      </c>
      <c r="AH174" s="203" t="s">
        <v>60</v>
      </c>
      <c r="AI174" s="203" t="s">
        <v>368</v>
      </c>
      <c r="AJ174" s="203" t="s">
        <v>103</v>
      </c>
      <c r="AK174" s="203" t="s">
        <v>129</v>
      </c>
      <c r="AL174" s="203" t="s">
        <v>368</v>
      </c>
      <c r="AM174" s="203" t="s">
        <v>103</v>
      </c>
      <c r="AN174" s="203" t="s">
        <v>129</v>
      </c>
      <c r="AO174" s="203" t="s">
        <v>368</v>
      </c>
      <c r="AP174" s="203" t="s">
        <v>103</v>
      </c>
      <c r="AQ174" s="203" t="s">
        <v>60</v>
      </c>
      <c r="AR174" s="203" t="s">
        <v>368</v>
      </c>
      <c r="AS174" s="203" t="s">
        <v>103</v>
      </c>
      <c r="AT174" s="203" t="s">
        <v>60</v>
      </c>
      <c r="AU174" s="203" t="s">
        <v>366</v>
      </c>
      <c r="AV174" s="203" t="s">
        <v>103</v>
      </c>
      <c r="AW174" s="203" t="s">
        <v>328</v>
      </c>
      <c r="AX174" s="203"/>
      <c r="AY174" s="203"/>
      <c r="AZ174" s="203"/>
      <c r="BA174" s="203"/>
      <c r="BB174" s="203"/>
      <c r="BC174" s="203"/>
      <c r="BD174" s="203"/>
      <c r="BE174" s="203"/>
      <c r="BF174" s="203"/>
      <c r="BG174" s="203"/>
      <c r="BH174" s="203"/>
      <c r="BI174" s="203"/>
      <c r="BJ174" s="203"/>
      <c r="BK174" s="203"/>
      <c r="BL174" s="203"/>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3"/>
      <c r="IX174" s="13"/>
      <c r="IY174" s="13"/>
      <c r="IZ174" s="13"/>
    </row>
    <row r="175" spans="1:260" customFormat="1" ht="12.75" customHeight="1" x14ac:dyDescent="0.2">
      <c r="A175" s="203" t="s">
        <v>4028</v>
      </c>
      <c r="B175" s="203" t="s">
        <v>4028</v>
      </c>
      <c r="C175" s="203" t="s">
        <v>3415</v>
      </c>
      <c r="D175" s="214">
        <v>33200</v>
      </c>
      <c r="E175" s="203" t="s">
        <v>1001</v>
      </c>
      <c r="F175" s="203" t="s">
        <v>3414</v>
      </c>
      <c r="G175" s="203" t="s">
        <v>4028</v>
      </c>
      <c r="H175" s="203">
        <v>0</v>
      </c>
      <c r="I175" s="203" t="s">
        <v>4028</v>
      </c>
      <c r="J175" s="203">
        <v>0</v>
      </c>
      <c r="K175" s="203" t="s">
        <v>87</v>
      </c>
      <c r="L175" s="203" t="s">
        <v>346</v>
      </c>
      <c r="M175" s="203">
        <v>0</v>
      </c>
      <c r="N175" s="203">
        <v>0</v>
      </c>
      <c r="O175" s="203">
        <v>0</v>
      </c>
      <c r="P175" s="203">
        <v>0</v>
      </c>
      <c r="Q175" s="203">
        <v>0</v>
      </c>
      <c r="R175" s="203">
        <v>0</v>
      </c>
      <c r="S175" s="203">
        <v>0</v>
      </c>
      <c r="T175" s="203">
        <v>0</v>
      </c>
      <c r="U175" s="203">
        <v>0</v>
      </c>
      <c r="V175" s="203">
        <v>0</v>
      </c>
      <c r="W175" s="203" t="s">
        <v>4028</v>
      </c>
      <c r="X175" s="203" t="s">
        <v>4028</v>
      </c>
      <c r="Y175" s="203" t="s">
        <v>4028</v>
      </c>
      <c r="Z175" s="203" t="s">
        <v>4028</v>
      </c>
      <c r="AA175" s="203" t="s">
        <v>4028</v>
      </c>
      <c r="AB175" s="203" t="s">
        <v>4028</v>
      </c>
      <c r="AC175" s="203">
        <v>0</v>
      </c>
      <c r="AD175" s="203">
        <v>0</v>
      </c>
      <c r="AE175" s="203">
        <v>0</v>
      </c>
      <c r="AF175" s="203">
        <v>0</v>
      </c>
      <c r="AG175" s="203">
        <v>0</v>
      </c>
      <c r="AH175" s="203">
        <v>0</v>
      </c>
      <c r="AI175" s="203">
        <v>0</v>
      </c>
      <c r="AJ175" s="203">
        <v>0</v>
      </c>
      <c r="AK175" s="203">
        <v>0</v>
      </c>
      <c r="AL175" s="203"/>
      <c r="AM175" s="203"/>
      <c r="AN175" s="203"/>
      <c r="AO175" s="203"/>
      <c r="AP175" s="203"/>
      <c r="AQ175" s="203"/>
      <c r="AR175" s="203"/>
      <c r="AS175" s="203"/>
      <c r="AT175" s="203"/>
      <c r="AU175" s="203"/>
      <c r="AV175" s="203"/>
      <c r="AW175" s="203"/>
      <c r="AX175" s="203"/>
      <c r="AY175" s="203"/>
      <c r="AZ175" s="203"/>
      <c r="BA175" s="203"/>
      <c r="BB175" s="203"/>
      <c r="BC175" s="203"/>
      <c r="BD175" s="203"/>
      <c r="BE175" s="203"/>
      <c r="BF175" s="203"/>
      <c r="BG175" s="203"/>
      <c r="BH175" s="203"/>
      <c r="BI175" s="203"/>
      <c r="BJ175" s="203"/>
      <c r="BK175" s="203"/>
      <c r="BL175" s="203"/>
      <c r="BM175" s="202"/>
      <c r="BN175" s="202"/>
      <c r="BO175" s="202"/>
      <c r="BP175" s="202"/>
      <c r="BQ175" s="202"/>
      <c r="BR175" s="202"/>
      <c r="BS175" s="202"/>
      <c r="BT175" s="202"/>
      <c r="BU175" s="202"/>
      <c r="BV175" s="202"/>
      <c r="BW175" s="202"/>
      <c r="BX175" s="202"/>
      <c r="BY175" s="202"/>
      <c r="BZ175" s="202"/>
      <c r="CA175" s="202"/>
      <c r="CB175" s="202"/>
      <c r="CC175" s="202"/>
      <c r="CD175" s="202"/>
      <c r="CE175" s="202"/>
      <c r="CF175" s="202"/>
      <c r="CG175" s="202"/>
      <c r="CH175" s="202"/>
      <c r="CI175" s="202"/>
      <c r="CJ175" s="202"/>
      <c r="CK175" s="202"/>
      <c r="CL175" s="202"/>
      <c r="CM175" s="202"/>
      <c r="CN175" s="202"/>
      <c r="CO175" s="202"/>
      <c r="CP175" s="202"/>
      <c r="CQ175" s="202"/>
      <c r="CR175" s="202"/>
      <c r="CS175" s="202"/>
      <c r="CT175" s="202"/>
      <c r="CU175" s="202"/>
      <c r="CV175" s="202"/>
      <c r="CW175" s="202"/>
      <c r="CX175" s="202"/>
      <c r="CY175" s="202"/>
      <c r="CZ175" s="202"/>
      <c r="DA175" s="202"/>
      <c r="DB175" s="202"/>
      <c r="DC175" s="202"/>
      <c r="DD175" s="202"/>
      <c r="DE175" s="202"/>
      <c r="DF175" s="202"/>
      <c r="DG175" s="202"/>
      <c r="DH175" s="202"/>
      <c r="DI175" s="202"/>
      <c r="DJ175" s="202"/>
      <c r="DK175" s="202"/>
      <c r="DL175" s="202"/>
      <c r="DM175" s="202"/>
      <c r="DN175" s="202"/>
      <c r="DO175" s="202"/>
      <c r="DP175" s="202"/>
      <c r="DQ175" s="202"/>
      <c r="DR175" s="202"/>
      <c r="DS175" s="202"/>
      <c r="DT175" s="202"/>
      <c r="DU175" s="202"/>
      <c r="DV175" s="202"/>
      <c r="DW175" s="202"/>
      <c r="DX175" s="202"/>
      <c r="DY175" s="202"/>
      <c r="DZ175" s="202"/>
      <c r="EA175" s="202"/>
      <c r="EB175" s="202"/>
      <c r="EC175" s="202"/>
      <c r="ED175" s="202"/>
      <c r="EE175" s="202"/>
      <c r="EF175" s="202"/>
      <c r="EG175" s="202"/>
      <c r="EH175" s="202"/>
      <c r="EI175" s="202"/>
      <c r="EJ175" s="202"/>
      <c r="EK175" s="202"/>
      <c r="EL175" s="202"/>
      <c r="EM175" s="202"/>
      <c r="EN175" s="202"/>
      <c r="EO175" s="202"/>
      <c r="EP175" s="202"/>
      <c r="EQ175" s="202"/>
      <c r="ER175" s="202"/>
      <c r="ES175" s="202"/>
      <c r="ET175" s="202"/>
      <c r="EU175" s="202"/>
      <c r="EV175" s="202"/>
      <c r="EW175" s="202"/>
      <c r="EX175" s="202"/>
      <c r="EY175" s="202"/>
      <c r="EZ175" s="202"/>
      <c r="FA175" s="202"/>
      <c r="FB175" s="202"/>
      <c r="FC175" s="202"/>
      <c r="FD175" s="202"/>
      <c r="FE175" s="202"/>
      <c r="FF175" s="202"/>
      <c r="FG175" s="202"/>
      <c r="FH175" s="202"/>
      <c r="FI175" s="202"/>
      <c r="FJ175" s="202"/>
      <c r="FK175" s="202"/>
      <c r="FL175" s="202"/>
      <c r="FM175" s="202"/>
      <c r="FN175" s="202"/>
      <c r="FO175" s="202"/>
      <c r="FP175" s="202"/>
      <c r="FQ175" s="202"/>
      <c r="FR175" s="202"/>
      <c r="FS175" s="202"/>
      <c r="FT175" s="202"/>
      <c r="FU175" s="202"/>
      <c r="FV175" s="202"/>
      <c r="FW175" s="202"/>
      <c r="FX175" s="202"/>
      <c r="FY175" s="202"/>
      <c r="FZ175" s="202"/>
      <c r="GA175" s="202"/>
      <c r="GB175" s="202"/>
      <c r="GC175" s="202"/>
      <c r="GD175" s="202"/>
      <c r="GE175" s="202"/>
      <c r="GF175" s="202"/>
      <c r="GG175" s="202"/>
      <c r="GH175" s="202"/>
      <c r="GI175" s="202"/>
      <c r="GJ175" s="202"/>
      <c r="GK175" s="202"/>
      <c r="GL175" s="202"/>
      <c r="GM175" s="202"/>
      <c r="GN175" s="202"/>
      <c r="GO175" s="202"/>
      <c r="GP175" s="202"/>
      <c r="GQ175" s="202"/>
      <c r="GR175" s="202"/>
      <c r="GS175" s="202"/>
      <c r="GT175" s="202"/>
      <c r="GU175" s="202"/>
      <c r="GV175" s="202"/>
      <c r="GW175" s="202"/>
      <c r="GX175" s="202"/>
      <c r="GY175" s="202"/>
      <c r="GZ175" s="202"/>
      <c r="HA175" s="202"/>
      <c r="HB175" s="202"/>
      <c r="HC175" s="202"/>
      <c r="HD175" s="202"/>
      <c r="HE175" s="202"/>
      <c r="HF175" s="202"/>
      <c r="HG175" s="202"/>
      <c r="HH175" s="202"/>
      <c r="HI175" s="202"/>
      <c r="HJ175" s="202"/>
      <c r="HK175" s="202"/>
      <c r="HL175" s="202"/>
      <c r="HM175" s="202"/>
      <c r="HN175" s="202"/>
      <c r="HO175" s="202"/>
      <c r="HP175" s="202"/>
      <c r="HQ175" s="202"/>
      <c r="HR175" s="202"/>
      <c r="HS175" s="202"/>
      <c r="HT175" s="202"/>
      <c r="HU175" s="202"/>
      <c r="HV175" s="202"/>
      <c r="HW175" s="202"/>
      <c r="HX175" s="202"/>
      <c r="HY175" s="202"/>
      <c r="HZ175" s="202"/>
      <c r="IA175" s="202"/>
      <c r="IB175" s="202"/>
      <c r="IC175" s="202"/>
      <c r="ID175" s="202"/>
      <c r="IE175" s="202"/>
      <c r="IF175" s="202"/>
      <c r="IG175" s="202"/>
      <c r="IH175" s="202"/>
      <c r="II175" s="202"/>
      <c r="IJ175" s="202"/>
      <c r="IK175" s="202"/>
      <c r="IL175" s="202"/>
      <c r="IM175" s="202"/>
      <c r="IN175" s="202"/>
      <c r="IO175" s="202"/>
      <c r="IP175" s="202"/>
      <c r="IQ175" s="202"/>
      <c r="IR175" s="202"/>
      <c r="IS175" s="202"/>
      <c r="IT175" s="202"/>
      <c r="IU175" s="202"/>
      <c r="IV175" s="202"/>
      <c r="IW175" s="10"/>
      <c r="IX175" s="10"/>
      <c r="IY175" s="10"/>
      <c r="IZ175" s="10"/>
    </row>
    <row r="176" spans="1:260" customFormat="1" ht="12.75" customHeight="1" x14ac:dyDescent="0.2">
      <c r="A176" s="203" t="s">
        <v>4028</v>
      </c>
      <c r="B176" s="203" t="s">
        <v>4028</v>
      </c>
      <c r="C176" s="203" t="s">
        <v>3491</v>
      </c>
      <c r="D176" s="214">
        <v>32899</v>
      </c>
      <c r="E176" s="203" t="s">
        <v>859</v>
      </c>
      <c r="F176" s="203" t="s">
        <v>4027</v>
      </c>
      <c r="G176" s="203" t="s">
        <v>4028</v>
      </c>
      <c r="H176" s="203" t="s">
        <v>1467</v>
      </c>
      <c r="I176" s="203" t="s">
        <v>232</v>
      </c>
      <c r="J176" s="203">
        <v>0</v>
      </c>
      <c r="K176" s="203"/>
      <c r="L176" s="203"/>
      <c r="M176" s="203"/>
      <c r="N176" s="203"/>
      <c r="O176" s="203"/>
      <c r="P176" s="203"/>
      <c r="Q176" s="203"/>
      <c r="R176" s="203"/>
      <c r="S176" s="203"/>
      <c r="T176" s="203" t="s">
        <v>344</v>
      </c>
      <c r="U176" s="203" t="s">
        <v>232</v>
      </c>
      <c r="V176" s="203" t="s">
        <v>3492</v>
      </c>
      <c r="W176" s="203"/>
      <c r="X176" s="203"/>
      <c r="Y176" s="203"/>
      <c r="Z176" s="203" t="s">
        <v>344</v>
      </c>
      <c r="AA176" s="203" t="s">
        <v>232</v>
      </c>
      <c r="AB176" s="203" t="s">
        <v>349</v>
      </c>
      <c r="AC176" s="203" t="s">
        <v>344</v>
      </c>
      <c r="AD176" s="203" t="s">
        <v>232</v>
      </c>
      <c r="AE176" s="203" t="s">
        <v>349</v>
      </c>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BM176" s="202"/>
      <c r="BN176" s="202"/>
      <c r="BO176" s="202"/>
      <c r="BP176" s="202"/>
      <c r="BQ176" s="202"/>
      <c r="BR176" s="202"/>
      <c r="BS176" s="202"/>
      <c r="BT176" s="202"/>
      <c r="BU176" s="202"/>
      <c r="BV176" s="202"/>
      <c r="BW176" s="202"/>
      <c r="BX176" s="202"/>
      <c r="BY176" s="202"/>
      <c r="BZ176" s="202"/>
      <c r="CA176" s="202"/>
      <c r="CB176" s="202"/>
      <c r="CC176" s="202"/>
      <c r="CD176" s="202"/>
      <c r="CE176" s="202"/>
      <c r="CF176" s="202"/>
      <c r="CG176" s="202"/>
      <c r="CH176" s="202"/>
      <c r="CI176" s="202"/>
      <c r="CJ176" s="202"/>
      <c r="CK176" s="202"/>
      <c r="CL176" s="202"/>
      <c r="CM176" s="202"/>
      <c r="CN176" s="202"/>
      <c r="CO176" s="202"/>
      <c r="CP176" s="202"/>
      <c r="CQ176" s="202"/>
      <c r="CR176" s="202"/>
      <c r="CS176" s="202"/>
      <c r="CT176" s="202"/>
      <c r="CU176" s="202"/>
      <c r="CV176" s="202"/>
      <c r="CW176" s="202"/>
      <c r="CX176" s="202"/>
      <c r="CY176" s="202"/>
      <c r="CZ176" s="202"/>
      <c r="DA176" s="202"/>
      <c r="DB176" s="202"/>
      <c r="DC176" s="202"/>
      <c r="DD176" s="202"/>
      <c r="DE176" s="202"/>
      <c r="DF176" s="202"/>
      <c r="DG176" s="202"/>
      <c r="DH176" s="202"/>
      <c r="DI176" s="202"/>
      <c r="DJ176" s="202"/>
      <c r="DK176" s="202"/>
      <c r="DL176" s="202"/>
      <c r="DM176" s="202"/>
      <c r="DN176" s="202"/>
      <c r="DO176" s="202"/>
      <c r="DP176" s="202"/>
      <c r="DQ176" s="202"/>
      <c r="DR176" s="202"/>
      <c r="DS176" s="202"/>
      <c r="DT176" s="202"/>
      <c r="DU176" s="202"/>
      <c r="DV176" s="202"/>
      <c r="DW176" s="202"/>
      <c r="DX176" s="202"/>
      <c r="DY176" s="202"/>
      <c r="DZ176" s="202"/>
      <c r="EA176" s="202"/>
      <c r="EB176" s="202"/>
      <c r="EC176" s="202"/>
      <c r="ED176" s="202"/>
      <c r="EE176" s="202"/>
      <c r="EF176" s="202"/>
      <c r="EG176" s="202"/>
      <c r="EH176" s="202"/>
      <c r="EI176" s="202"/>
      <c r="EJ176" s="202"/>
      <c r="EK176" s="202"/>
      <c r="EL176" s="202"/>
      <c r="EM176" s="202"/>
      <c r="EN176" s="202"/>
      <c r="EO176" s="202"/>
      <c r="EP176" s="202"/>
      <c r="EQ176" s="202"/>
      <c r="ER176" s="202"/>
      <c r="ES176" s="202"/>
      <c r="ET176" s="202"/>
      <c r="EU176" s="202"/>
      <c r="EV176" s="202"/>
      <c r="EW176" s="202"/>
      <c r="EX176" s="202"/>
      <c r="EY176" s="202"/>
      <c r="EZ176" s="202"/>
      <c r="FA176" s="202"/>
      <c r="FB176" s="202"/>
      <c r="FC176" s="202"/>
      <c r="FD176" s="202"/>
      <c r="FE176" s="202"/>
      <c r="FF176" s="202"/>
      <c r="FG176" s="202"/>
      <c r="FH176" s="202"/>
      <c r="FI176" s="202"/>
      <c r="FJ176" s="202"/>
      <c r="FK176" s="202"/>
      <c r="FL176" s="202"/>
      <c r="FM176" s="202"/>
      <c r="FN176" s="202"/>
      <c r="FO176" s="202"/>
      <c r="FP176" s="202"/>
      <c r="FQ176" s="202"/>
      <c r="FR176" s="202"/>
      <c r="FS176" s="202"/>
      <c r="FT176" s="202"/>
      <c r="FU176" s="202"/>
      <c r="FV176" s="202"/>
      <c r="FW176" s="202"/>
      <c r="FX176" s="202"/>
      <c r="FY176" s="202"/>
      <c r="FZ176" s="202"/>
      <c r="GA176" s="202"/>
      <c r="GB176" s="202"/>
      <c r="GC176" s="202"/>
      <c r="GD176" s="202"/>
      <c r="GE176" s="202"/>
      <c r="GF176" s="202"/>
      <c r="GG176" s="202"/>
      <c r="GH176" s="202"/>
      <c r="GI176" s="202"/>
      <c r="GJ176" s="202"/>
      <c r="GK176" s="202"/>
      <c r="GL176" s="202"/>
      <c r="GM176" s="202"/>
      <c r="GN176" s="202"/>
      <c r="GO176" s="202"/>
      <c r="GP176" s="202"/>
      <c r="GQ176" s="202"/>
      <c r="GR176" s="202"/>
      <c r="GS176" s="202"/>
      <c r="GT176" s="202"/>
      <c r="GU176" s="202"/>
      <c r="GV176" s="202"/>
      <c r="GW176" s="202"/>
      <c r="GX176" s="202"/>
      <c r="GY176" s="202"/>
      <c r="GZ176" s="202"/>
      <c r="HA176" s="202"/>
      <c r="HB176" s="202"/>
      <c r="HC176" s="202"/>
      <c r="HD176" s="202"/>
      <c r="HE176" s="202"/>
      <c r="HF176" s="202"/>
      <c r="HG176" s="202"/>
      <c r="HH176" s="202"/>
      <c r="HI176" s="202"/>
      <c r="HJ176" s="202"/>
      <c r="HK176" s="202"/>
      <c r="HL176" s="202"/>
      <c r="HM176" s="202"/>
      <c r="HN176" s="202"/>
      <c r="HO176" s="202"/>
      <c r="HP176" s="202"/>
      <c r="HQ176" s="202"/>
      <c r="HR176" s="202"/>
      <c r="HS176" s="202"/>
      <c r="HT176" s="202"/>
      <c r="HU176" s="202"/>
      <c r="HV176" s="202"/>
      <c r="HW176" s="202"/>
      <c r="HX176" s="202"/>
      <c r="HY176" s="202"/>
      <c r="HZ176" s="202"/>
      <c r="IA176" s="202"/>
      <c r="IB176" s="202"/>
      <c r="IC176" s="202"/>
      <c r="ID176" s="202"/>
      <c r="IE176" s="202"/>
      <c r="IF176" s="202"/>
      <c r="IG176" s="202"/>
      <c r="IH176" s="202"/>
      <c r="II176" s="202"/>
      <c r="IJ176" s="202"/>
      <c r="IK176" s="202"/>
      <c r="IL176" s="202"/>
      <c r="IM176" s="202"/>
      <c r="IN176" s="202"/>
      <c r="IO176" s="202"/>
      <c r="IP176" s="202"/>
      <c r="IQ176" s="202"/>
      <c r="IR176" s="202"/>
      <c r="IS176" s="202"/>
      <c r="IT176" s="202"/>
      <c r="IU176" s="202"/>
      <c r="IV176" s="202"/>
    </row>
    <row r="177" spans="1:260" customFormat="1" ht="12.75" customHeight="1" x14ac:dyDescent="0.2">
      <c r="A177" s="203" t="s">
        <v>4028</v>
      </c>
      <c r="B177" s="203" t="s">
        <v>4028</v>
      </c>
      <c r="C177" s="203" t="s">
        <v>3963</v>
      </c>
      <c r="D177" s="214">
        <v>35367</v>
      </c>
      <c r="E177" s="203" t="s">
        <v>3448</v>
      </c>
      <c r="F177" s="203" t="s">
        <v>4026</v>
      </c>
      <c r="G177" s="203" t="s">
        <v>4028</v>
      </c>
      <c r="H177" s="203" t="s">
        <v>370</v>
      </c>
      <c r="I177" s="203" t="s">
        <v>4028</v>
      </c>
      <c r="J177" s="203">
        <v>0</v>
      </c>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c r="BA177" s="203"/>
      <c r="BB177" s="203"/>
      <c r="BC177" s="203"/>
      <c r="BD177" s="203"/>
      <c r="BE177" s="203"/>
      <c r="BF177" s="203"/>
      <c r="BG177" s="203"/>
      <c r="BH177" s="203"/>
      <c r="BI177" s="203"/>
      <c r="BJ177" s="203"/>
      <c r="BK177" s="203"/>
      <c r="BL177" s="203"/>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c r="HU177" s="10"/>
      <c r="HV177" s="10"/>
      <c r="HW177" s="10"/>
      <c r="HX177" s="10"/>
      <c r="HY177" s="10"/>
      <c r="HZ177" s="10"/>
      <c r="IA177" s="10"/>
      <c r="IB177" s="10"/>
      <c r="IC177" s="10"/>
      <c r="ID177" s="10"/>
      <c r="IE177" s="10"/>
      <c r="IF177" s="10"/>
      <c r="IG177" s="10"/>
      <c r="IH177" s="10"/>
      <c r="II177" s="10"/>
      <c r="IJ177" s="10"/>
      <c r="IK177" s="10"/>
      <c r="IL177" s="10"/>
      <c r="IM177" s="10"/>
      <c r="IN177" s="10"/>
      <c r="IO177" s="10"/>
      <c r="IP177" s="10"/>
      <c r="IQ177" s="10"/>
      <c r="IR177" s="10"/>
      <c r="IS177" s="10"/>
      <c r="IT177" s="10"/>
      <c r="IU177" s="10"/>
      <c r="IV177" s="10"/>
      <c r="IW177" s="10"/>
      <c r="IX177" s="10"/>
      <c r="IY177" s="10"/>
      <c r="IZ177" s="10"/>
    </row>
    <row r="178" spans="1:260" customFormat="1" ht="12.75" customHeight="1" x14ac:dyDescent="0.2">
      <c r="A178" s="203" t="s">
        <v>4028</v>
      </c>
      <c r="B178" s="203" t="s">
        <v>4028</v>
      </c>
      <c r="C178" s="203" t="s">
        <v>1719</v>
      </c>
      <c r="D178" s="214">
        <v>34302</v>
      </c>
      <c r="E178" s="203" t="s">
        <v>2034</v>
      </c>
      <c r="F178" s="203" t="s">
        <v>3081</v>
      </c>
      <c r="G178" s="203" t="s">
        <v>4028</v>
      </c>
      <c r="H178" s="203" t="s">
        <v>87</v>
      </c>
      <c r="I178" s="203" t="s">
        <v>39</v>
      </c>
      <c r="J178" s="203">
        <v>0</v>
      </c>
      <c r="K178" s="203" t="s">
        <v>87</v>
      </c>
      <c r="L178" s="203" t="s">
        <v>39</v>
      </c>
      <c r="M178" s="203">
        <v>0</v>
      </c>
      <c r="N178" s="203">
        <v>0</v>
      </c>
      <c r="O178" s="203">
        <v>0</v>
      </c>
      <c r="P178" s="203">
        <v>0</v>
      </c>
      <c r="Q178" s="203" t="s">
        <v>170</v>
      </c>
      <c r="R178" s="203" t="s">
        <v>232</v>
      </c>
      <c r="S178" s="203" t="s">
        <v>1061</v>
      </c>
      <c r="T178" s="203">
        <v>0</v>
      </c>
      <c r="U178" s="203">
        <v>0</v>
      </c>
      <c r="V178" s="203">
        <v>0</v>
      </c>
      <c r="W178" s="203">
        <v>0</v>
      </c>
      <c r="X178" s="203">
        <v>0</v>
      </c>
      <c r="Y178" s="203">
        <v>0</v>
      </c>
      <c r="Z178" s="203">
        <v>0</v>
      </c>
      <c r="AA178" s="203">
        <v>0</v>
      </c>
      <c r="AB178" s="203">
        <v>0</v>
      </c>
      <c r="AC178" s="203">
        <v>0</v>
      </c>
      <c r="AD178" s="203">
        <v>0</v>
      </c>
      <c r="AE178" s="203">
        <v>0</v>
      </c>
      <c r="AF178" s="203">
        <v>0</v>
      </c>
      <c r="AG178" s="203">
        <v>0</v>
      </c>
      <c r="AH178" s="203">
        <v>0</v>
      </c>
      <c r="AI178" s="203">
        <v>0</v>
      </c>
      <c r="AJ178" s="203">
        <v>0</v>
      </c>
      <c r="AK178" s="203">
        <v>0</v>
      </c>
      <c r="AL178" s="203"/>
      <c r="AM178" s="203"/>
      <c r="AN178" s="203"/>
      <c r="AO178" s="203"/>
      <c r="AP178" s="203"/>
      <c r="AQ178" s="203"/>
      <c r="AR178" s="203"/>
      <c r="AS178" s="203"/>
      <c r="AT178" s="203"/>
      <c r="AU178" s="203"/>
      <c r="AV178" s="203"/>
      <c r="AW178" s="203"/>
      <c r="AX178" s="203"/>
      <c r="AY178" s="203"/>
      <c r="AZ178" s="203"/>
      <c r="BA178" s="203"/>
      <c r="BB178" s="203"/>
      <c r="BC178" s="203"/>
      <c r="BD178" s="203"/>
      <c r="BE178" s="203"/>
      <c r="BF178" s="203"/>
      <c r="BG178" s="203"/>
      <c r="BH178" s="203"/>
      <c r="BI178" s="203"/>
      <c r="BJ178" s="203"/>
      <c r="BK178" s="203"/>
      <c r="BL178" s="203"/>
      <c r="IW178" s="13"/>
      <c r="IX178" s="13"/>
      <c r="IY178" s="13"/>
      <c r="IZ178" s="13"/>
    </row>
    <row r="179" spans="1:260" customFormat="1" ht="12.75" customHeight="1" x14ac:dyDescent="0.2">
      <c r="A179" s="203" t="s">
        <v>4028</v>
      </c>
      <c r="B179" s="203" t="s">
        <v>4028</v>
      </c>
      <c r="C179" s="203" t="s">
        <v>1395</v>
      </c>
      <c r="D179" s="214">
        <v>33421</v>
      </c>
      <c r="E179" s="203" t="s">
        <v>1001</v>
      </c>
      <c r="F179" s="203" t="s">
        <v>3067</v>
      </c>
      <c r="G179" s="203" t="s">
        <v>4028</v>
      </c>
      <c r="H179" s="203" t="s">
        <v>125</v>
      </c>
      <c r="I179" s="203" t="s">
        <v>446</v>
      </c>
      <c r="J179" s="203" t="s">
        <v>1055</v>
      </c>
      <c r="K179" s="203" t="s">
        <v>123</v>
      </c>
      <c r="L179" s="203" t="s">
        <v>446</v>
      </c>
      <c r="M179" s="203" t="s">
        <v>1114</v>
      </c>
      <c r="N179" s="203">
        <v>0</v>
      </c>
      <c r="O179" s="203">
        <v>0</v>
      </c>
      <c r="P179" s="203">
        <v>0</v>
      </c>
      <c r="Q179" s="203" t="s">
        <v>114</v>
      </c>
      <c r="R179" s="203" t="s">
        <v>369</v>
      </c>
      <c r="S179" s="203" t="s">
        <v>1287</v>
      </c>
      <c r="T179" s="203" t="s">
        <v>64</v>
      </c>
      <c r="U179" s="203" t="s">
        <v>369</v>
      </c>
      <c r="V179" s="203" t="s">
        <v>1063</v>
      </c>
      <c r="W179" s="203" t="s">
        <v>64</v>
      </c>
      <c r="X179" s="203" t="s">
        <v>369</v>
      </c>
      <c r="Y179" s="203" t="s">
        <v>1063</v>
      </c>
      <c r="Z179" s="203">
        <v>0</v>
      </c>
      <c r="AA179" s="203">
        <v>0</v>
      </c>
      <c r="AB179" s="203">
        <v>0</v>
      </c>
      <c r="AC179" s="203">
        <v>0</v>
      </c>
      <c r="AD179" s="203">
        <v>0</v>
      </c>
      <c r="AE179" s="203">
        <v>0</v>
      </c>
      <c r="AF179" s="203">
        <v>0</v>
      </c>
      <c r="AG179" s="203">
        <v>0</v>
      </c>
      <c r="AH179" s="203">
        <v>0</v>
      </c>
      <c r="AI179" s="203">
        <v>0</v>
      </c>
      <c r="AJ179" s="203">
        <v>0</v>
      </c>
      <c r="AK179" s="203">
        <v>0</v>
      </c>
      <c r="AL179" s="203"/>
      <c r="AM179" s="203"/>
      <c r="AN179" s="203"/>
      <c r="AO179" s="203"/>
      <c r="AP179" s="203"/>
      <c r="AQ179" s="203"/>
      <c r="AR179" s="203"/>
      <c r="AS179" s="203"/>
      <c r="AT179" s="203"/>
      <c r="AU179" s="203"/>
      <c r="AV179" s="203"/>
      <c r="AW179" s="203"/>
      <c r="AX179" s="203"/>
      <c r="AY179" s="203"/>
      <c r="AZ179" s="203"/>
      <c r="BA179" s="203"/>
      <c r="BB179" s="203"/>
      <c r="BC179" s="203"/>
      <c r="BD179" s="203"/>
      <c r="BE179" s="203"/>
      <c r="BF179" s="203"/>
      <c r="BG179" s="203"/>
      <c r="BH179" s="203"/>
      <c r="BI179" s="203"/>
      <c r="BJ179" s="203"/>
      <c r="BK179" s="203"/>
      <c r="BL179" s="203"/>
      <c r="BM179" s="202"/>
      <c r="BN179" s="202"/>
      <c r="BO179" s="202"/>
      <c r="BP179" s="202"/>
      <c r="BQ179" s="202"/>
      <c r="BR179" s="202"/>
      <c r="BS179" s="202"/>
      <c r="BT179" s="202"/>
      <c r="BU179" s="202"/>
      <c r="BV179" s="202"/>
      <c r="BW179" s="202"/>
      <c r="BX179" s="202"/>
      <c r="BY179" s="202"/>
      <c r="BZ179" s="202"/>
      <c r="CA179" s="202"/>
      <c r="CB179" s="202"/>
      <c r="CC179" s="202"/>
      <c r="CD179" s="202"/>
      <c r="CE179" s="202"/>
      <c r="CF179" s="202"/>
      <c r="CG179" s="202"/>
      <c r="CH179" s="202"/>
      <c r="CI179" s="202"/>
      <c r="CJ179" s="202"/>
      <c r="CK179" s="202"/>
      <c r="CL179" s="202"/>
      <c r="CM179" s="202"/>
      <c r="CN179" s="202"/>
      <c r="CO179" s="202"/>
      <c r="CP179" s="202"/>
      <c r="CQ179" s="202"/>
      <c r="CR179" s="202"/>
      <c r="CS179" s="202"/>
      <c r="CT179" s="202"/>
      <c r="CU179" s="202"/>
      <c r="CV179" s="202"/>
      <c r="CW179" s="202"/>
      <c r="CX179" s="202"/>
      <c r="CY179" s="202"/>
      <c r="CZ179" s="202"/>
      <c r="DA179" s="202"/>
      <c r="DB179" s="202"/>
      <c r="DC179" s="202"/>
      <c r="DD179" s="202"/>
      <c r="DE179" s="202"/>
      <c r="DF179" s="202"/>
      <c r="DG179" s="202"/>
      <c r="DH179" s="202"/>
      <c r="DI179" s="202"/>
      <c r="DJ179" s="202"/>
      <c r="DK179" s="202"/>
      <c r="DL179" s="202"/>
      <c r="DM179" s="202"/>
      <c r="DN179" s="202"/>
      <c r="DO179" s="202"/>
      <c r="DP179" s="202"/>
      <c r="DQ179" s="202"/>
      <c r="DR179" s="202"/>
      <c r="DS179" s="202"/>
      <c r="DT179" s="202"/>
      <c r="DU179" s="202"/>
      <c r="DV179" s="202"/>
      <c r="DW179" s="202"/>
      <c r="DX179" s="202"/>
      <c r="DY179" s="202"/>
      <c r="DZ179" s="202"/>
      <c r="EA179" s="202"/>
      <c r="EB179" s="202"/>
      <c r="EC179" s="202"/>
      <c r="ED179" s="202"/>
      <c r="EE179" s="202"/>
      <c r="EF179" s="202"/>
      <c r="EG179" s="202"/>
      <c r="EH179" s="202"/>
      <c r="EI179" s="202"/>
      <c r="EJ179" s="202"/>
      <c r="EK179" s="202"/>
      <c r="EL179" s="202"/>
      <c r="EM179" s="202"/>
      <c r="EN179" s="202"/>
      <c r="EO179" s="202"/>
      <c r="EP179" s="202"/>
      <c r="EQ179" s="202"/>
      <c r="ER179" s="202"/>
      <c r="ES179" s="202"/>
      <c r="ET179" s="202"/>
      <c r="EU179" s="202"/>
      <c r="EV179" s="202"/>
      <c r="EW179" s="202"/>
      <c r="EX179" s="202"/>
      <c r="EY179" s="202"/>
      <c r="EZ179" s="202"/>
      <c r="FA179" s="202"/>
      <c r="FB179" s="202"/>
      <c r="FC179" s="202"/>
      <c r="FD179" s="202"/>
      <c r="FE179" s="202"/>
      <c r="FF179" s="202"/>
      <c r="FG179" s="202"/>
      <c r="FH179" s="202"/>
      <c r="FI179" s="202"/>
      <c r="FJ179" s="202"/>
      <c r="FK179" s="202"/>
      <c r="FL179" s="202"/>
      <c r="FM179" s="202"/>
      <c r="FN179" s="202"/>
      <c r="FO179" s="202"/>
      <c r="FP179" s="202"/>
      <c r="FQ179" s="202"/>
      <c r="FR179" s="202"/>
      <c r="FS179" s="202"/>
      <c r="FT179" s="202"/>
      <c r="FU179" s="202"/>
      <c r="FV179" s="202"/>
      <c r="FW179" s="202"/>
      <c r="FX179" s="202"/>
      <c r="FY179" s="202"/>
      <c r="FZ179" s="202"/>
      <c r="GA179" s="202"/>
      <c r="GB179" s="202"/>
      <c r="GC179" s="202"/>
      <c r="GD179" s="202"/>
      <c r="GE179" s="202"/>
      <c r="GF179" s="202"/>
      <c r="GG179" s="202"/>
      <c r="GH179" s="202"/>
      <c r="GI179" s="202"/>
      <c r="GJ179" s="202"/>
      <c r="GK179" s="202"/>
      <c r="GL179" s="202"/>
      <c r="GM179" s="202"/>
      <c r="GN179" s="202"/>
      <c r="GO179" s="202"/>
      <c r="GP179" s="202"/>
      <c r="GQ179" s="202"/>
      <c r="GR179" s="202"/>
      <c r="GS179" s="202"/>
      <c r="GT179" s="202"/>
      <c r="GU179" s="202"/>
      <c r="GV179" s="202"/>
      <c r="GW179" s="202"/>
      <c r="GX179" s="202"/>
      <c r="GY179" s="202"/>
      <c r="GZ179" s="202"/>
      <c r="HA179" s="202"/>
      <c r="HB179" s="202"/>
      <c r="HC179" s="202"/>
      <c r="HD179" s="202"/>
      <c r="HE179" s="202"/>
      <c r="HF179" s="202"/>
      <c r="HG179" s="202"/>
      <c r="HH179" s="202"/>
      <c r="HI179" s="202"/>
      <c r="HJ179" s="202"/>
      <c r="HK179" s="202"/>
      <c r="HL179" s="202"/>
      <c r="HM179" s="202"/>
      <c r="HN179" s="202"/>
      <c r="HO179" s="202"/>
      <c r="HP179" s="202"/>
      <c r="HQ179" s="202"/>
      <c r="HR179" s="202"/>
      <c r="HS179" s="202"/>
      <c r="HT179" s="202"/>
      <c r="HU179" s="202"/>
      <c r="HV179" s="202"/>
      <c r="HW179" s="202"/>
      <c r="HX179" s="202"/>
      <c r="HY179" s="202"/>
      <c r="HZ179" s="202"/>
      <c r="IA179" s="202"/>
      <c r="IB179" s="202"/>
      <c r="IC179" s="202"/>
      <c r="ID179" s="202"/>
      <c r="IE179" s="202"/>
      <c r="IF179" s="202"/>
      <c r="IG179" s="202"/>
      <c r="IH179" s="202"/>
      <c r="II179" s="202"/>
      <c r="IJ179" s="202"/>
      <c r="IK179" s="202"/>
      <c r="IL179" s="202"/>
      <c r="IM179" s="202"/>
      <c r="IN179" s="202"/>
      <c r="IO179" s="202"/>
      <c r="IP179" s="202"/>
      <c r="IQ179" s="202"/>
      <c r="IR179" s="202"/>
      <c r="IS179" s="202"/>
      <c r="IT179" s="202"/>
      <c r="IU179" s="202"/>
      <c r="IV179" s="202"/>
    </row>
    <row r="180" spans="1:260" s="10" customFormat="1" ht="12.75" customHeight="1" x14ac:dyDescent="0.2">
      <c r="A180" s="203" t="s">
        <v>4028</v>
      </c>
      <c r="B180" s="203" t="s">
        <v>4028</v>
      </c>
      <c r="C180" s="203" t="s">
        <v>1034</v>
      </c>
      <c r="D180" s="214">
        <v>32628</v>
      </c>
      <c r="E180" s="203" t="s">
        <v>742</v>
      </c>
      <c r="F180" s="203" t="s">
        <v>2157</v>
      </c>
      <c r="G180" s="203" t="s">
        <v>4028</v>
      </c>
      <c r="H180" s="203" t="s">
        <v>110</v>
      </c>
      <c r="I180" s="203" t="s">
        <v>233</v>
      </c>
      <c r="J180" s="203" t="s">
        <v>3566</v>
      </c>
      <c r="K180" s="203" t="s">
        <v>110</v>
      </c>
      <c r="L180" s="203" t="s">
        <v>233</v>
      </c>
      <c r="M180" s="203" t="s">
        <v>2981</v>
      </c>
      <c r="N180" s="203" t="s">
        <v>110</v>
      </c>
      <c r="O180" s="203" t="s">
        <v>233</v>
      </c>
      <c r="P180" s="203" t="s">
        <v>2398</v>
      </c>
      <c r="Q180" s="203" t="s">
        <v>110</v>
      </c>
      <c r="R180" s="203" t="s">
        <v>393</v>
      </c>
      <c r="S180" s="203" t="s">
        <v>1975</v>
      </c>
      <c r="T180" s="203" t="s">
        <v>110</v>
      </c>
      <c r="U180" s="203" t="s">
        <v>393</v>
      </c>
      <c r="V180" s="203" t="s">
        <v>1611</v>
      </c>
      <c r="W180" s="203" t="s">
        <v>110</v>
      </c>
      <c r="X180" s="203" t="s">
        <v>393</v>
      </c>
      <c r="Y180" s="203" t="s">
        <v>1611</v>
      </c>
      <c r="Z180" s="203" t="s">
        <v>110</v>
      </c>
      <c r="AA180" s="203" t="s">
        <v>393</v>
      </c>
      <c r="AB180" s="203" t="s">
        <v>225</v>
      </c>
      <c r="AC180" s="203">
        <v>0</v>
      </c>
      <c r="AD180" s="203">
        <v>0</v>
      </c>
      <c r="AE180" s="203">
        <v>0</v>
      </c>
      <c r="AF180" s="203">
        <v>0</v>
      </c>
      <c r="AG180" s="203">
        <v>0</v>
      </c>
      <c r="AH180" s="203">
        <v>0</v>
      </c>
      <c r="AI180" s="203">
        <v>0</v>
      </c>
      <c r="AJ180" s="203">
        <v>0</v>
      </c>
      <c r="AK180" s="203">
        <v>0</v>
      </c>
      <c r="AL180" s="203"/>
      <c r="AM180" s="203"/>
      <c r="AN180" s="203"/>
      <c r="AO180" s="203"/>
      <c r="AP180" s="203"/>
      <c r="AQ180" s="203"/>
      <c r="AR180" s="203"/>
      <c r="AS180" s="203"/>
      <c r="AT180" s="203"/>
      <c r="AU180" s="203"/>
      <c r="AV180" s="203"/>
      <c r="AW180" s="203"/>
      <c r="AX180" s="203"/>
      <c r="AY180" s="203"/>
      <c r="AZ180" s="203"/>
      <c r="BA180" s="203"/>
      <c r="BB180" s="203"/>
      <c r="BC180" s="203"/>
      <c r="BD180" s="203"/>
      <c r="BE180" s="203"/>
      <c r="BF180" s="203"/>
      <c r="BG180" s="203"/>
      <c r="BH180" s="203"/>
      <c r="BI180" s="203"/>
      <c r="BJ180" s="203"/>
      <c r="BK180" s="203"/>
      <c r="BL180" s="20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c r="DC180" s="13"/>
      <c r="DD180" s="13"/>
      <c r="DE180" s="13"/>
      <c r="DF180" s="13"/>
      <c r="DG180" s="13"/>
      <c r="DH180" s="13"/>
      <c r="DI180" s="13"/>
      <c r="DJ180" s="13"/>
      <c r="DK180" s="13"/>
      <c r="DL180" s="13"/>
      <c r="DM180" s="13"/>
      <c r="DN180" s="13"/>
      <c r="DO180" s="13"/>
      <c r="DP180" s="13"/>
      <c r="DQ180" s="13"/>
      <c r="DR180" s="13"/>
      <c r="DS180" s="13"/>
      <c r="DT180" s="13"/>
      <c r="DU180" s="13"/>
      <c r="DV180" s="13"/>
      <c r="DW180" s="13"/>
      <c r="DX180" s="13"/>
      <c r="DY180" s="13"/>
      <c r="DZ180" s="13"/>
      <c r="EA180" s="13"/>
      <c r="EB180" s="13"/>
      <c r="EC180" s="13"/>
      <c r="ED180" s="13"/>
      <c r="EE180" s="13"/>
      <c r="EF180" s="13"/>
      <c r="EG180" s="13"/>
      <c r="EH180" s="13"/>
      <c r="EI180" s="13"/>
      <c r="EJ180" s="13"/>
      <c r="EK180" s="13"/>
      <c r="EL180" s="13"/>
      <c r="EM180" s="13"/>
      <c r="EN180" s="13"/>
      <c r="EO180" s="13"/>
      <c r="EP180" s="13"/>
      <c r="EQ180" s="13"/>
      <c r="ER180" s="13"/>
      <c r="ES180" s="13"/>
      <c r="ET180" s="13"/>
      <c r="EU180" s="13"/>
      <c r="EV180" s="13"/>
      <c r="EW180" s="13"/>
      <c r="EX180" s="13"/>
      <c r="EY180" s="13"/>
      <c r="EZ180" s="13"/>
      <c r="FA180" s="13"/>
      <c r="FB180" s="13"/>
      <c r="FC180" s="13"/>
      <c r="FD180" s="13"/>
      <c r="FE180" s="13"/>
      <c r="FF180" s="13"/>
      <c r="FG180" s="13"/>
      <c r="FH180" s="13"/>
      <c r="FI180" s="13"/>
      <c r="FJ180" s="13"/>
      <c r="FK180" s="13"/>
      <c r="FL180" s="13"/>
      <c r="FM180" s="13"/>
      <c r="FN180" s="13"/>
      <c r="FO180" s="13"/>
      <c r="FP180" s="13"/>
      <c r="FQ180" s="13"/>
      <c r="FR180" s="13"/>
      <c r="FS180" s="13"/>
      <c r="FT180" s="13"/>
      <c r="FU180" s="13"/>
      <c r="FV180" s="13"/>
      <c r="FW180" s="13"/>
      <c r="FX180" s="13"/>
      <c r="FY180" s="13"/>
      <c r="FZ180" s="13"/>
      <c r="GA180" s="13"/>
      <c r="GB180" s="13"/>
      <c r="GC180" s="13"/>
      <c r="GD180" s="13"/>
      <c r="GE180" s="13"/>
      <c r="GF180" s="13"/>
      <c r="GG180" s="13"/>
      <c r="GH180" s="13"/>
      <c r="GI180" s="13"/>
      <c r="GJ180" s="13"/>
      <c r="GK180" s="13"/>
      <c r="GL180" s="13"/>
      <c r="GM180" s="13"/>
      <c r="GN180" s="13"/>
      <c r="GO180" s="13"/>
      <c r="GP180" s="13"/>
      <c r="GQ180" s="13"/>
      <c r="GR180" s="13"/>
      <c r="GS180" s="13"/>
      <c r="GT180" s="13"/>
      <c r="GU180" s="13"/>
      <c r="GV180" s="13"/>
      <c r="GW180" s="13"/>
      <c r="GX180" s="13"/>
      <c r="GY180" s="13"/>
      <c r="GZ180" s="13"/>
      <c r="HA180" s="13"/>
      <c r="HB180" s="13"/>
      <c r="HC180" s="13"/>
      <c r="HD180" s="13"/>
      <c r="HE180" s="13"/>
      <c r="HF180" s="13"/>
      <c r="HG180" s="13"/>
      <c r="HH180" s="13"/>
      <c r="HI180" s="13"/>
      <c r="HJ180" s="13"/>
      <c r="HK180" s="13"/>
      <c r="HL180" s="13"/>
      <c r="HM180" s="13"/>
      <c r="HN180" s="13"/>
      <c r="HO180" s="13"/>
      <c r="HP180" s="13"/>
      <c r="HQ180" s="13"/>
      <c r="HR180" s="13"/>
      <c r="HS180" s="13"/>
      <c r="HT180" s="13"/>
      <c r="HU180" s="13"/>
      <c r="HV180" s="13"/>
      <c r="HW180" s="13"/>
      <c r="HX180" s="13"/>
      <c r="HY180" s="13"/>
      <c r="HZ180" s="13"/>
      <c r="IA180" s="13"/>
      <c r="IB180" s="13"/>
      <c r="IC180" s="13"/>
      <c r="ID180" s="13"/>
      <c r="IE180" s="13"/>
      <c r="IF180" s="13"/>
      <c r="IG180" s="13"/>
      <c r="IH180" s="13"/>
      <c r="II180" s="13"/>
      <c r="IJ180" s="13"/>
      <c r="IK180" s="13"/>
      <c r="IL180" s="13"/>
      <c r="IM180" s="13"/>
      <c r="IN180" s="13"/>
      <c r="IO180" s="13"/>
      <c r="IP180" s="13"/>
      <c r="IQ180" s="13"/>
      <c r="IR180" s="13"/>
      <c r="IS180" s="13"/>
      <c r="IT180" s="13"/>
      <c r="IU180" s="13"/>
      <c r="IV180" s="13"/>
    </row>
    <row r="181" spans="1:260" customFormat="1" ht="12.75" customHeight="1" x14ac:dyDescent="0.2">
      <c r="A181" s="203" t="s">
        <v>4028</v>
      </c>
      <c r="B181" s="203" t="s">
        <v>4028</v>
      </c>
      <c r="C181" s="203" t="s">
        <v>3169</v>
      </c>
      <c r="D181" s="214">
        <v>34069</v>
      </c>
      <c r="E181" s="203" t="s">
        <v>2031</v>
      </c>
      <c r="F181" s="203" t="s">
        <v>3413</v>
      </c>
      <c r="G181" s="203" t="s">
        <v>4028</v>
      </c>
      <c r="H181" s="203" t="s">
        <v>283</v>
      </c>
      <c r="I181" s="203" t="s">
        <v>369</v>
      </c>
      <c r="J181" s="203">
        <v>0</v>
      </c>
      <c r="K181" s="203" t="s">
        <v>89</v>
      </c>
      <c r="L181" s="203" t="s">
        <v>393</v>
      </c>
      <c r="M181" s="203"/>
      <c r="N181" s="203"/>
      <c r="O181" s="203"/>
      <c r="P181" s="203"/>
      <c r="Q181" s="203">
        <v>0</v>
      </c>
      <c r="R181" s="203">
        <v>0</v>
      </c>
      <c r="S181" s="203">
        <v>0</v>
      </c>
      <c r="T181" s="203">
        <v>0</v>
      </c>
      <c r="U181" s="203">
        <v>0</v>
      </c>
      <c r="V181" s="203">
        <v>0</v>
      </c>
      <c r="W181" s="203">
        <v>0</v>
      </c>
      <c r="X181" s="203">
        <v>0</v>
      </c>
      <c r="Y181" s="203">
        <v>0</v>
      </c>
      <c r="Z181" s="203">
        <v>0</v>
      </c>
      <c r="AA181" s="203">
        <v>0</v>
      </c>
      <c r="AB181" s="203">
        <v>0</v>
      </c>
      <c r="AC181" s="203">
        <v>0</v>
      </c>
      <c r="AD181" s="203">
        <v>0</v>
      </c>
      <c r="AE181" s="203">
        <v>0</v>
      </c>
      <c r="AF181" s="203">
        <v>0</v>
      </c>
      <c r="AG181" s="203">
        <v>0</v>
      </c>
      <c r="AH181" s="203">
        <v>0</v>
      </c>
      <c r="AI181" s="203">
        <v>0</v>
      </c>
      <c r="AJ181" s="203">
        <v>0</v>
      </c>
      <c r="AK181" s="203">
        <v>0</v>
      </c>
      <c r="AL181" s="203"/>
      <c r="AM181" s="203"/>
      <c r="AN181" s="203"/>
      <c r="AO181" s="203"/>
      <c r="AP181" s="203"/>
      <c r="AQ181" s="203"/>
      <c r="AR181" s="203"/>
      <c r="AS181" s="203"/>
      <c r="AT181" s="203"/>
      <c r="AU181" s="203"/>
      <c r="AV181" s="203"/>
      <c r="AW181" s="203"/>
      <c r="AX181" s="203"/>
      <c r="AY181" s="203"/>
      <c r="AZ181" s="203"/>
      <c r="BA181" s="203"/>
      <c r="BB181" s="203"/>
      <c r="BC181" s="203"/>
      <c r="BD181" s="203"/>
      <c r="BE181" s="203"/>
      <c r="BF181" s="203"/>
      <c r="BG181" s="203"/>
      <c r="BH181" s="203"/>
      <c r="BI181" s="203"/>
      <c r="BJ181" s="203"/>
      <c r="BK181" s="203"/>
      <c r="BL181" s="203"/>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c r="HW181" s="10"/>
      <c r="HX181" s="10"/>
      <c r="HY181" s="10"/>
      <c r="HZ181" s="10"/>
      <c r="IA181" s="10"/>
      <c r="IB181" s="10"/>
      <c r="IC181" s="10"/>
      <c r="ID181" s="10"/>
      <c r="IE181" s="10"/>
      <c r="IF181" s="10"/>
      <c r="IG181" s="10"/>
      <c r="IH181" s="10"/>
      <c r="II181" s="10"/>
      <c r="IJ181" s="10"/>
      <c r="IK181" s="10"/>
      <c r="IL181" s="10"/>
      <c r="IM181" s="10"/>
      <c r="IN181" s="10"/>
      <c r="IO181" s="10"/>
      <c r="IP181" s="10"/>
      <c r="IQ181" s="10"/>
      <c r="IR181" s="10"/>
      <c r="IS181" s="10"/>
      <c r="IT181" s="10"/>
      <c r="IU181" s="10"/>
      <c r="IV181" s="10"/>
      <c r="IW181" s="13"/>
      <c r="IX181" s="13"/>
      <c r="IY181" s="13"/>
      <c r="IZ181" s="13"/>
    </row>
    <row r="182" spans="1:260" s="13" customFormat="1" ht="12.75" customHeight="1" x14ac:dyDescent="0.2">
      <c r="A182" s="203" t="s">
        <v>4028</v>
      </c>
      <c r="B182" s="203" t="s">
        <v>4028</v>
      </c>
      <c r="C182" s="203" t="s">
        <v>1075</v>
      </c>
      <c r="D182" s="214">
        <v>33274</v>
      </c>
      <c r="E182" s="203" t="s">
        <v>1229</v>
      </c>
      <c r="F182" s="203" t="s">
        <v>2153</v>
      </c>
      <c r="G182" s="203" t="s">
        <v>4028</v>
      </c>
      <c r="H182" s="203">
        <v>0</v>
      </c>
      <c r="I182" s="203">
        <v>0</v>
      </c>
      <c r="J182" s="203">
        <v>0</v>
      </c>
      <c r="K182" s="203" t="s">
        <v>283</v>
      </c>
      <c r="L182" s="203" t="s">
        <v>55</v>
      </c>
      <c r="M182" s="203"/>
      <c r="N182" s="203" t="s">
        <v>236</v>
      </c>
      <c r="O182" s="203" t="s">
        <v>233</v>
      </c>
      <c r="P182" s="203"/>
      <c r="Q182" s="203" t="s">
        <v>236</v>
      </c>
      <c r="R182" s="203" t="s">
        <v>22</v>
      </c>
      <c r="S182" s="203">
        <v>0</v>
      </c>
      <c r="T182" s="203">
        <v>0</v>
      </c>
      <c r="U182" s="203">
        <v>0</v>
      </c>
      <c r="V182" s="203">
        <v>0</v>
      </c>
      <c r="W182" s="203">
        <v>0</v>
      </c>
      <c r="X182" s="203">
        <v>0</v>
      </c>
      <c r="Y182" s="203">
        <v>0</v>
      </c>
      <c r="Z182" s="203" t="s">
        <v>236</v>
      </c>
      <c r="AA182" s="203" t="s">
        <v>22</v>
      </c>
      <c r="AB182" s="203">
        <v>0</v>
      </c>
      <c r="AC182" s="203">
        <v>0</v>
      </c>
      <c r="AD182" s="203">
        <v>0</v>
      </c>
      <c r="AE182" s="203">
        <v>0</v>
      </c>
      <c r="AF182" s="203">
        <v>0</v>
      </c>
      <c r="AG182" s="203">
        <v>0</v>
      </c>
      <c r="AH182" s="203">
        <v>0</v>
      </c>
      <c r="AI182" s="203">
        <v>0</v>
      </c>
      <c r="AJ182" s="203">
        <v>0</v>
      </c>
      <c r="AK182" s="203">
        <v>0</v>
      </c>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c r="CZ182" s="202"/>
      <c r="DA182" s="202"/>
      <c r="DB182" s="202"/>
      <c r="DC182" s="202"/>
      <c r="DD182" s="202"/>
      <c r="DE182" s="202"/>
      <c r="DF182" s="202"/>
      <c r="DG182" s="202"/>
      <c r="DH182" s="202"/>
      <c r="DI182" s="202"/>
      <c r="DJ182" s="202"/>
      <c r="DK182" s="202"/>
      <c r="DL182" s="202"/>
      <c r="DM182" s="202"/>
      <c r="DN182" s="202"/>
      <c r="DO182" s="202"/>
      <c r="DP182" s="202"/>
      <c r="DQ182" s="202"/>
      <c r="DR182" s="202"/>
      <c r="DS182" s="202"/>
      <c r="DT182" s="202"/>
      <c r="DU182" s="202"/>
      <c r="DV182" s="202"/>
      <c r="DW182" s="202"/>
      <c r="DX182" s="202"/>
      <c r="DY182" s="202"/>
      <c r="DZ182" s="202"/>
      <c r="EA182" s="202"/>
      <c r="EB182" s="202"/>
      <c r="EC182" s="202"/>
      <c r="ED182" s="202"/>
      <c r="EE182" s="202"/>
      <c r="EF182" s="202"/>
      <c r="EG182" s="202"/>
      <c r="EH182" s="202"/>
      <c r="EI182" s="202"/>
      <c r="EJ182" s="202"/>
      <c r="EK182" s="202"/>
      <c r="EL182" s="202"/>
      <c r="EM182" s="202"/>
      <c r="EN182" s="202"/>
      <c r="EO182" s="202"/>
      <c r="EP182" s="202"/>
      <c r="EQ182" s="202"/>
      <c r="ER182" s="202"/>
      <c r="ES182" s="202"/>
      <c r="ET182" s="202"/>
      <c r="EU182" s="202"/>
      <c r="EV182" s="202"/>
      <c r="EW182" s="202"/>
      <c r="EX182" s="202"/>
      <c r="EY182" s="202"/>
      <c r="EZ182" s="202"/>
      <c r="FA182" s="202"/>
      <c r="FB182" s="202"/>
      <c r="FC182" s="202"/>
      <c r="FD182" s="202"/>
      <c r="FE182" s="202"/>
      <c r="FF182" s="202"/>
      <c r="FG182" s="202"/>
      <c r="FH182" s="202"/>
      <c r="FI182" s="202"/>
      <c r="FJ182" s="202"/>
      <c r="FK182" s="202"/>
      <c r="FL182" s="202"/>
      <c r="FM182" s="202"/>
      <c r="FN182" s="202"/>
      <c r="FO182" s="202"/>
      <c r="FP182" s="202"/>
      <c r="FQ182" s="202"/>
      <c r="FR182" s="202"/>
      <c r="FS182" s="202"/>
      <c r="FT182" s="202"/>
      <c r="FU182" s="202"/>
      <c r="FV182" s="202"/>
      <c r="FW182" s="202"/>
      <c r="FX182" s="202"/>
      <c r="FY182" s="202"/>
      <c r="FZ182" s="202"/>
      <c r="GA182" s="202"/>
      <c r="GB182" s="202"/>
      <c r="GC182" s="202"/>
      <c r="GD182" s="202"/>
      <c r="GE182" s="202"/>
      <c r="GF182" s="202"/>
      <c r="GG182" s="202"/>
      <c r="GH182" s="202"/>
      <c r="GI182" s="202"/>
      <c r="GJ182" s="202"/>
      <c r="GK182" s="202"/>
      <c r="GL182" s="202"/>
      <c r="GM182" s="202"/>
      <c r="GN182" s="202"/>
      <c r="GO182" s="202"/>
      <c r="GP182" s="202"/>
      <c r="GQ182" s="202"/>
      <c r="GR182" s="202"/>
      <c r="GS182" s="202"/>
      <c r="GT182" s="202"/>
      <c r="GU182" s="202"/>
      <c r="GV182" s="202"/>
      <c r="GW182" s="202"/>
      <c r="GX182" s="202"/>
      <c r="GY182" s="202"/>
      <c r="GZ182" s="202"/>
      <c r="HA182" s="202"/>
      <c r="HB182" s="202"/>
      <c r="HC182" s="202"/>
      <c r="HD182" s="202"/>
      <c r="HE182" s="202"/>
      <c r="HF182" s="202"/>
      <c r="HG182" s="202"/>
      <c r="HH182" s="202"/>
      <c r="HI182" s="202"/>
      <c r="HJ182" s="202"/>
      <c r="HK182" s="202"/>
      <c r="HL182" s="202"/>
      <c r="HM182" s="202"/>
      <c r="HN182" s="202"/>
      <c r="HO182" s="202"/>
      <c r="HP182" s="202"/>
      <c r="HQ182" s="202"/>
      <c r="HR182" s="202"/>
      <c r="HS182" s="202"/>
      <c r="HT182" s="202"/>
      <c r="HU182" s="202"/>
      <c r="HV182" s="202"/>
      <c r="HW182" s="202"/>
      <c r="HX182" s="202"/>
      <c r="HY182" s="202"/>
      <c r="HZ182" s="202"/>
      <c r="IA182" s="202"/>
      <c r="IB182" s="202"/>
      <c r="IC182" s="202"/>
      <c r="ID182" s="202"/>
      <c r="IE182" s="202"/>
      <c r="IF182" s="202"/>
      <c r="IG182" s="202"/>
      <c r="IH182" s="202"/>
      <c r="II182" s="202"/>
      <c r="IJ182" s="202"/>
      <c r="IK182" s="202"/>
      <c r="IL182" s="202"/>
      <c r="IM182" s="202"/>
      <c r="IN182" s="202"/>
      <c r="IO182" s="202"/>
      <c r="IP182" s="202"/>
      <c r="IQ182" s="202"/>
      <c r="IR182" s="202"/>
      <c r="IS182" s="202"/>
      <c r="IT182" s="202"/>
      <c r="IU182" s="202"/>
      <c r="IV182" s="202"/>
      <c r="IW182" s="202"/>
      <c r="IX182" s="202"/>
      <c r="IY182" s="202"/>
      <c r="IZ182" s="202"/>
    </row>
    <row r="183" spans="1:260" s="10" customFormat="1" ht="12.75" customHeight="1" x14ac:dyDescent="0.2">
      <c r="A183" s="203" t="s">
        <v>4028</v>
      </c>
      <c r="B183" s="203" t="s">
        <v>4028</v>
      </c>
      <c r="C183" s="203" t="s">
        <v>3728</v>
      </c>
      <c r="D183" s="214">
        <v>32350</v>
      </c>
      <c r="E183" s="203" t="s">
        <v>735</v>
      </c>
      <c r="F183" s="203" t="s">
        <v>4033</v>
      </c>
      <c r="G183" s="203" t="s">
        <v>4028</v>
      </c>
      <c r="H183" s="203" t="s">
        <v>344</v>
      </c>
      <c r="I183" s="203" t="s">
        <v>336</v>
      </c>
      <c r="J183" s="203" t="s">
        <v>2520</v>
      </c>
      <c r="K183" s="203"/>
      <c r="L183" s="203"/>
      <c r="M183" s="203"/>
      <c r="N183" s="203"/>
      <c r="O183" s="203"/>
      <c r="P183" s="203"/>
      <c r="Q183" s="203" t="s">
        <v>370</v>
      </c>
      <c r="R183" s="203" t="s">
        <v>23</v>
      </c>
      <c r="S183" s="203"/>
      <c r="T183" s="203" t="s">
        <v>370</v>
      </c>
      <c r="U183" s="203" t="s">
        <v>23</v>
      </c>
      <c r="V183" s="203"/>
      <c r="W183" s="203"/>
      <c r="X183" s="203"/>
      <c r="Y183" s="203"/>
      <c r="Z183" s="203" t="s">
        <v>170</v>
      </c>
      <c r="AA183" s="203" t="s">
        <v>23</v>
      </c>
      <c r="AB183" s="203" t="s">
        <v>365</v>
      </c>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c r="BA183" s="203"/>
      <c r="BB183" s="203"/>
      <c r="BC183" s="203"/>
      <c r="BD183" s="203"/>
      <c r="BE183" s="203"/>
      <c r="BF183" s="203"/>
      <c r="BG183" s="203"/>
      <c r="BH183" s="203"/>
      <c r="BI183" s="203"/>
      <c r="BJ183" s="203"/>
      <c r="BK183" s="203"/>
      <c r="BL183" s="203"/>
    </row>
    <row r="184" spans="1:260" customFormat="1" ht="12.75" customHeight="1" x14ac:dyDescent="0.2">
      <c r="A184" s="203" t="s">
        <v>4028</v>
      </c>
      <c r="B184" s="203" t="s">
        <v>4028</v>
      </c>
      <c r="C184" s="203" t="s">
        <v>3217</v>
      </c>
      <c r="D184" s="214">
        <v>34419</v>
      </c>
      <c r="E184" s="203" t="s">
        <v>2624</v>
      </c>
      <c r="F184" s="203" t="s">
        <v>3414</v>
      </c>
      <c r="G184" s="203" t="s">
        <v>4028</v>
      </c>
      <c r="H184" s="203" t="s">
        <v>4028</v>
      </c>
      <c r="I184" s="203" t="s">
        <v>4028</v>
      </c>
      <c r="J184" s="203" t="s">
        <v>4028</v>
      </c>
      <c r="K184" s="203" t="s">
        <v>4028</v>
      </c>
      <c r="L184" s="203" t="s">
        <v>4028</v>
      </c>
      <c r="M184" s="203" t="s">
        <v>4028</v>
      </c>
      <c r="N184" s="203" t="s">
        <v>4028</v>
      </c>
      <c r="O184" s="203" t="s">
        <v>4028</v>
      </c>
      <c r="P184" s="203" t="s">
        <v>4028</v>
      </c>
      <c r="Q184" s="203"/>
      <c r="R184" s="203"/>
      <c r="S184" s="203"/>
      <c r="T184" s="203" t="s">
        <v>4028</v>
      </c>
      <c r="U184" s="203" t="s">
        <v>4028</v>
      </c>
      <c r="V184" s="203" t="s">
        <v>4028</v>
      </c>
      <c r="W184" s="203" t="s">
        <v>4028</v>
      </c>
      <c r="X184" s="203" t="s">
        <v>4028</v>
      </c>
      <c r="Y184" s="203" t="s">
        <v>4028</v>
      </c>
      <c r="Z184" s="203" t="s">
        <v>4028</v>
      </c>
      <c r="AA184" s="203" t="s">
        <v>4028</v>
      </c>
      <c r="AB184" s="203" t="s">
        <v>4028</v>
      </c>
      <c r="AC184" s="203" t="s">
        <v>4028</v>
      </c>
      <c r="AD184" s="203" t="s">
        <v>4028</v>
      </c>
      <c r="AE184" s="203" t="s">
        <v>4028</v>
      </c>
      <c r="AF184" s="203" t="s">
        <v>4028</v>
      </c>
      <c r="AG184" s="203" t="s">
        <v>4028</v>
      </c>
      <c r="AH184" s="203" t="s">
        <v>4028</v>
      </c>
      <c r="AI184" s="203" t="s">
        <v>4028</v>
      </c>
      <c r="AJ184" s="203" t="s">
        <v>4028</v>
      </c>
      <c r="AK184" s="203" t="s">
        <v>4028</v>
      </c>
      <c r="AL184" s="203"/>
      <c r="AM184" s="203"/>
      <c r="AN184" s="203"/>
      <c r="AO184" s="203"/>
      <c r="AP184" s="203"/>
      <c r="AQ184" s="203"/>
      <c r="AR184" s="203"/>
      <c r="AS184" s="203"/>
      <c r="AT184" s="203"/>
      <c r="AU184" s="203"/>
      <c r="AV184" s="203"/>
      <c r="AW184" s="203"/>
      <c r="AX184" s="203"/>
      <c r="AY184" s="203"/>
      <c r="AZ184" s="203"/>
      <c r="BA184" s="203"/>
      <c r="BB184" s="203"/>
      <c r="BC184" s="203"/>
      <c r="BD184" s="203"/>
      <c r="BE184" s="203"/>
      <c r="BF184" s="203"/>
      <c r="BG184" s="203"/>
      <c r="BH184" s="203"/>
      <c r="BI184" s="203"/>
      <c r="BJ184" s="203"/>
      <c r="BK184" s="203"/>
      <c r="BL184" s="203"/>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c r="HU184" s="10"/>
      <c r="HV184" s="10"/>
      <c r="HW184" s="10"/>
      <c r="HX184" s="10"/>
      <c r="HY184" s="10"/>
      <c r="HZ184" s="10"/>
      <c r="IA184" s="10"/>
      <c r="IB184" s="10"/>
      <c r="IC184" s="10"/>
      <c r="ID184" s="10"/>
      <c r="IE184" s="10"/>
      <c r="IF184" s="10"/>
      <c r="IG184" s="10"/>
      <c r="IH184" s="10"/>
      <c r="II184" s="10"/>
      <c r="IJ184" s="10"/>
      <c r="IK184" s="10"/>
      <c r="IL184" s="10"/>
      <c r="IM184" s="10"/>
      <c r="IN184" s="10"/>
      <c r="IO184" s="10"/>
      <c r="IP184" s="10"/>
      <c r="IQ184" s="10"/>
      <c r="IR184" s="10"/>
      <c r="IS184" s="10"/>
      <c r="IT184" s="10"/>
      <c r="IU184" s="10"/>
      <c r="IV184" s="10"/>
    </row>
    <row r="185" spans="1:260" s="10" customFormat="1" ht="12.75" customHeight="1" x14ac:dyDescent="0.2">
      <c r="A185" s="203" t="s">
        <v>4028</v>
      </c>
      <c r="B185" s="203" t="s">
        <v>4028</v>
      </c>
      <c r="C185" s="203" t="s">
        <v>2898</v>
      </c>
      <c r="D185" s="214">
        <v>32881</v>
      </c>
      <c r="E185" s="203" t="s">
        <v>1001</v>
      </c>
      <c r="F185" s="203" t="s">
        <v>2921</v>
      </c>
      <c r="G185" s="203" t="s">
        <v>4028</v>
      </c>
      <c r="H185" s="203" t="s">
        <v>283</v>
      </c>
      <c r="I185" s="203" t="s">
        <v>453</v>
      </c>
      <c r="J185" s="203"/>
      <c r="K185" s="203" t="s">
        <v>283</v>
      </c>
      <c r="L185" s="203" t="s">
        <v>453</v>
      </c>
      <c r="M185" s="203">
        <v>0</v>
      </c>
      <c r="N185" s="203" t="s">
        <v>279</v>
      </c>
      <c r="O185" s="203" t="s">
        <v>78</v>
      </c>
      <c r="P185" s="203">
        <v>0</v>
      </c>
      <c r="Q185" s="203">
        <v>0</v>
      </c>
      <c r="R185" s="203">
        <v>0</v>
      </c>
      <c r="S185" s="203">
        <v>0</v>
      </c>
      <c r="T185" s="203" t="s">
        <v>283</v>
      </c>
      <c r="U185" s="203" t="s">
        <v>78</v>
      </c>
      <c r="V185" s="203">
        <v>0</v>
      </c>
      <c r="W185" s="203" t="s">
        <v>283</v>
      </c>
      <c r="X185" s="203" t="s">
        <v>78</v>
      </c>
      <c r="Y185" s="203">
        <v>0</v>
      </c>
      <c r="Z185" s="203" t="s">
        <v>283</v>
      </c>
      <c r="AA185" s="203" t="s">
        <v>78</v>
      </c>
      <c r="AB185" s="203">
        <v>0</v>
      </c>
      <c r="AC185" s="203">
        <v>0</v>
      </c>
      <c r="AD185" s="203">
        <v>0</v>
      </c>
      <c r="AE185" s="203">
        <v>0</v>
      </c>
      <c r="AF185" s="203">
        <v>0</v>
      </c>
      <c r="AG185" s="203">
        <v>0</v>
      </c>
      <c r="AH185" s="203">
        <v>0</v>
      </c>
      <c r="AI185" s="203">
        <v>0</v>
      </c>
      <c r="AJ185" s="203">
        <v>0</v>
      </c>
      <c r="AK185" s="203">
        <v>0</v>
      </c>
      <c r="AL185" s="203"/>
      <c r="AM185" s="203"/>
      <c r="AN185" s="203"/>
      <c r="AO185" s="203"/>
      <c r="AP185" s="203"/>
      <c r="AQ185" s="203"/>
      <c r="AR185" s="203"/>
      <c r="AS185" s="203"/>
      <c r="AT185" s="203"/>
      <c r="AU185" s="203"/>
      <c r="AV185" s="203"/>
      <c r="AW185" s="203"/>
      <c r="AX185" s="203"/>
      <c r="AY185" s="203"/>
      <c r="AZ185" s="203"/>
      <c r="BA185" s="203"/>
      <c r="BB185" s="203"/>
      <c r="BC185" s="203"/>
      <c r="BD185" s="203"/>
      <c r="BE185" s="203"/>
      <c r="BF185" s="203"/>
      <c r="BG185" s="203"/>
      <c r="BH185" s="203"/>
      <c r="BI185" s="203"/>
      <c r="BJ185" s="203"/>
      <c r="BK185" s="203"/>
      <c r="BL185" s="203"/>
      <c r="BM185" s="202"/>
      <c r="BN185" s="202"/>
      <c r="BO185" s="202"/>
      <c r="BP185" s="202"/>
      <c r="BQ185" s="202"/>
      <c r="BR185" s="202"/>
      <c r="BS185" s="202"/>
      <c r="BT185" s="202"/>
      <c r="BU185" s="202"/>
      <c r="BV185" s="202"/>
      <c r="BW185" s="202"/>
      <c r="BX185" s="202"/>
      <c r="BY185" s="202"/>
      <c r="BZ185" s="202"/>
      <c r="CA185" s="202"/>
      <c r="CB185" s="202"/>
      <c r="CC185" s="202"/>
      <c r="CD185" s="202"/>
      <c r="CE185" s="202"/>
      <c r="CF185" s="202"/>
      <c r="CG185" s="202"/>
      <c r="CH185" s="202"/>
      <c r="CI185" s="202"/>
      <c r="CJ185" s="202"/>
      <c r="CK185" s="202"/>
      <c r="CL185" s="202"/>
      <c r="CM185" s="202"/>
      <c r="CN185" s="202"/>
      <c r="CO185" s="202"/>
      <c r="CP185" s="202"/>
      <c r="CQ185" s="202"/>
      <c r="CR185" s="202"/>
      <c r="CS185" s="202"/>
      <c r="CT185" s="202"/>
      <c r="CU185" s="202"/>
      <c r="CV185" s="202"/>
      <c r="CW185" s="202"/>
      <c r="CX185" s="202"/>
      <c r="CY185" s="202"/>
      <c r="CZ185" s="202"/>
      <c r="DA185" s="202"/>
      <c r="DB185" s="202"/>
      <c r="DC185" s="202"/>
      <c r="DD185" s="202"/>
      <c r="DE185" s="202"/>
      <c r="DF185" s="202"/>
      <c r="DG185" s="202"/>
      <c r="DH185" s="202"/>
      <c r="DI185" s="202"/>
      <c r="DJ185" s="202"/>
      <c r="DK185" s="202"/>
      <c r="DL185" s="202"/>
      <c r="DM185" s="202"/>
      <c r="DN185" s="202"/>
      <c r="DO185" s="202"/>
      <c r="DP185" s="202"/>
      <c r="DQ185" s="202"/>
      <c r="DR185" s="202"/>
      <c r="DS185" s="202"/>
      <c r="DT185" s="202"/>
      <c r="DU185" s="202"/>
      <c r="DV185" s="202"/>
      <c r="DW185" s="202"/>
      <c r="DX185" s="202"/>
      <c r="DY185" s="202"/>
      <c r="DZ185" s="202"/>
      <c r="EA185" s="202"/>
      <c r="EB185" s="202"/>
      <c r="EC185" s="202"/>
      <c r="ED185" s="202"/>
      <c r="EE185" s="202"/>
      <c r="EF185" s="202"/>
      <c r="EG185" s="202"/>
      <c r="EH185" s="202"/>
      <c r="EI185" s="202"/>
      <c r="EJ185" s="202"/>
      <c r="EK185" s="202"/>
      <c r="EL185" s="202"/>
      <c r="EM185" s="202"/>
      <c r="EN185" s="202"/>
      <c r="EO185" s="202"/>
      <c r="EP185" s="202"/>
      <c r="EQ185" s="202"/>
      <c r="ER185" s="202"/>
      <c r="ES185" s="202"/>
      <c r="ET185" s="202"/>
      <c r="EU185" s="202"/>
      <c r="EV185" s="202"/>
      <c r="EW185" s="202"/>
      <c r="EX185" s="202"/>
      <c r="EY185" s="202"/>
      <c r="EZ185" s="202"/>
      <c r="FA185" s="202"/>
      <c r="FB185" s="202"/>
      <c r="FC185" s="202"/>
      <c r="FD185" s="202"/>
      <c r="FE185" s="202"/>
      <c r="FF185" s="202"/>
      <c r="FG185" s="202"/>
      <c r="FH185" s="202"/>
      <c r="FI185" s="202"/>
      <c r="FJ185" s="202"/>
      <c r="FK185" s="202"/>
      <c r="FL185" s="202"/>
      <c r="FM185" s="202"/>
      <c r="FN185" s="202"/>
      <c r="FO185" s="202"/>
      <c r="FP185" s="202"/>
      <c r="FQ185" s="202"/>
      <c r="FR185" s="202"/>
      <c r="FS185" s="202"/>
      <c r="FT185" s="202"/>
      <c r="FU185" s="202"/>
      <c r="FV185" s="202"/>
      <c r="FW185" s="202"/>
      <c r="FX185" s="202"/>
      <c r="FY185" s="202"/>
      <c r="FZ185" s="202"/>
      <c r="GA185" s="202"/>
      <c r="GB185" s="202"/>
      <c r="GC185" s="202"/>
      <c r="GD185" s="202"/>
      <c r="GE185" s="202"/>
      <c r="GF185" s="202"/>
      <c r="GG185" s="202"/>
      <c r="GH185" s="202"/>
      <c r="GI185" s="202"/>
      <c r="GJ185" s="202"/>
      <c r="GK185" s="202"/>
      <c r="GL185" s="202"/>
      <c r="GM185" s="202"/>
      <c r="GN185" s="202"/>
      <c r="GO185" s="202"/>
      <c r="GP185" s="202"/>
      <c r="GQ185" s="202"/>
      <c r="GR185" s="202"/>
      <c r="GS185" s="202"/>
      <c r="GT185" s="202"/>
      <c r="GU185" s="202"/>
      <c r="GV185" s="202"/>
      <c r="GW185" s="202"/>
      <c r="GX185" s="202"/>
      <c r="GY185" s="202"/>
      <c r="GZ185" s="202"/>
      <c r="HA185" s="202"/>
      <c r="HB185" s="202"/>
      <c r="HC185" s="202"/>
      <c r="HD185" s="202"/>
      <c r="HE185" s="202"/>
      <c r="HF185" s="202"/>
      <c r="HG185" s="202"/>
      <c r="HH185" s="202"/>
      <c r="HI185" s="202"/>
      <c r="HJ185" s="202"/>
      <c r="HK185" s="202"/>
      <c r="HL185" s="202"/>
      <c r="HM185" s="202"/>
      <c r="HN185" s="202"/>
      <c r="HO185" s="202"/>
      <c r="HP185" s="202"/>
      <c r="HQ185" s="202"/>
      <c r="HR185" s="202"/>
      <c r="HS185" s="202"/>
      <c r="HT185" s="202"/>
      <c r="HU185" s="202"/>
      <c r="HV185" s="202"/>
      <c r="HW185" s="202"/>
      <c r="HX185" s="202"/>
      <c r="HY185" s="202"/>
      <c r="HZ185" s="202"/>
      <c r="IA185" s="202"/>
      <c r="IB185" s="202"/>
      <c r="IC185" s="202"/>
      <c r="ID185" s="202"/>
      <c r="IE185" s="202"/>
      <c r="IF185" s="202"/>
      <c r="IG185" s="202"/>
      <c r="IH185" s="202"/>
      <c r="II185" s="202"/>
      <c r="IJ185" s="202"/>
      <c r="IK185" s="202"/>
      <c r="IL185" s="202"/>
      <c r="IM185" s="202"/>
      <c r="IN185" s="202"/>
      <c r="IO185" s="202"/>
      <c r="IP185" s="202"/>
      <c r="IQ185" s="202"/>
      <c r="IR185" s="202"/>
      <c r="IS185" s="202"/>
      <c r="IT185" s="202"/>
      <c r="IU185" s="202"/>
      <c r="IV185" s="202"/>
    </row>
    <row r="186" spans="1:260" s="13" customFormat="1" ht="12.75" customHeight="1" x14ac:dyDescent="0.2">
      <c r="A186" s="203" t="s">
        <v>4028</v>
      </c>
      <c r="B186" s="203" t="s">
        <v>4028</v>
      </c>
      <c r="C186" s="203" t="s">
        <v>2</v>
      </c>
      <c r="D186" s="214">
        <v>30712</v>
      </c>
      <c r="E186" s="203" t="s">
        <v>1</v>
      </c>
      <c r="F186" s="203" t="s">
        <v>2164</v>
      </c>
      <c r="G186" s="203" t="s">
        <v>4028</v>
      </c>
      <c r="H186" s="203" t="s">
        <v>26</v>
      </c>
      <c r="I186" s="203" t="s">
        <v>27</v>
      </c>
      <c r="J186" s="203" t="s">
        <v>685</v>
      </c>
      <c r="K186" s="203" t="s">
        <v>464</v>
      </c>
      <c r="L186" s="203" t="s">
        <v>27</v>
      </c>
      <c r="M186" s="203" t="s">
        <v>1417</v>
      </c>
      <c r="N186" s="203" t="s">
        <v>128</v>
      </c>
      <c r="O186" s="203" t="s">
        <v>27</v>
      </c>
      <c r="P186" s="203" t="s">
        <v>328</v>
      </c>
      <c r="Q186" s="203" t="s">
        <v>464</v>
      </c>
      <c r="R186" s="203" t="s">
        <v>27</v>
      </c>
      <c r="S186" s="203" t="s">
        <v>1417</v>
      </c>
      <c r="T186" s="203" t="s">
        <v>464</v>
      </c>
      <c r="U186" s="203" t="s">
        <v>229</v>
      </c>
      <c r="V186" s="203" t="s">
        <v>1047</v>
      </c>
      <c r="W186" s="203" t="s">
        <v>464</v>
      </c>
      <c r="X186" s="203" t="s">
        <v>229</v>
      </c>
      <c r="Y186" s="203" t="s">
        <v>1047</v>
      </c>
      <c r="Z186" s="203" t="s">
        <v>128</v>
      </c>
      <c r="AA186" s="203" t="s">
        <v>111</v>
      </c>
      <c r="AB186" s="203" t="s">
        <v>328</v>
      </c>
      <c r="AC186" s="203" t="s">
        <v>128</v>
      </c>
      <c r="AD186" s="203" t="s">
        <v>111</v>
      </c>
      <c r="AE186" s="203" t="s">
        <v>60</v>
      </c>
      <c r="AF186" s="203" t="s">
        <v>128</v>
      </c>
      <c r="AG186" s="203" t="s">
        <v>111</v>
      </c>
      <c r="AH186" s="203" t="s">
        <v>328</v>
      </c>
      <c r="AI186" s="203" t="s">
        <v>128</v>
      </c>
      <c r="AJ186" s="203" t="s">
        <v>111</v>
      </c>
      <c r="AK186" s="203" t="s">
        <v>328</v>
      </c>
      <c r="AL186" s="203" t="s">
        <v>128</v>
      </c>
      <c r="AM186" s="203" t="s">
        <v>111</v>
      </c>
      <c r="AN186" s="203" t="s">
        <v>60</v>
      </c>
      <c r="AO186" s="203" t="s">
        <v>128</v>
      </c>
      <c r="AP186" s="203" t="s">
        <v>111</v>
      </c>
      <c r="AQ186" s="203" t="s">
        <v>549</v>
      </c>
      <c r="AR186" s="203" t="s">
        <v>128</v>
      </c>
      <c r="AS186" s="203" t="s">
        <v>111</v>
      </c>
      <c r="AT186" s="203" t="s">
        <v>379</v>
      </c>
      <c r="AU186" s="203" t="s">
        <v>128</v>
      </c>
      <c r="AV186" s="203" t="s">
        <v>111</v>
      </c>
      <c r="AW186" s="203" t="s">
        <v>0</v>
      </c>
      <c r="AX186" s="203"/>
      <c r="AY186" s="203"/>
      <c r="AZ186" s="203"/>
      <c r="BA186" s="203"/>
      <c r="BB186" s="203"/>
      <c r="BC186" s="203"/>
      <c r="BD186" s="203"/>
      <c r="BE186" s="203"/>
      <c r="BF186" s="203"/>
      <c r="BG186" s="203"/>
      <c r="BH186" s="203"/>
      <c r="BI186" s="203"/>
      <c r="BJ186" s="203"/>
      <c r="BK186" s="203"/>
      <c r="BL186" s="203"/>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0"/>
      <c r="IB186" s="10"/>
      <c r="IC186" s="10"/>
      <c r="ID186" s="10"/>
      <c r="IE186" s="10"/>
      <c r="IF186" s="10"/>
      <c r="IG186" s="10"/>
      <c r="IH186" s="10"/>
      <c r="II186" s="10"/>
      <c r="IJ186" s="10"/>
      <c r="IK186" s="10"/>
      <c r="IL186" s="10"/>
      <c r="IM186" s="10"/>
      <c r="IN186" s="10"/>
      <c r="IO186" s="10"/>
      <c r="IP186" s="10"/>
      <c r="IQ186" s="10"/>
      <c r="IR186" s="10"/>
      <c r="IS186" s="10"/>
      <c r="IT186" s="10"/>
      <c r="IU186" s="10"/>
      <c r="IV186" s="10"/>
      <c r="IW186" s="10"/>
      <c r="IX186" s="10"/>
      <c r="IY186" s="10"/>
      <c r="IZ186" s="10"/>
    </row>
    <row r="187" spans="1:260" customFormat="1" ht="12.75" customHeight="1" x14ac:dyDescent="0.2">
      <c r="A187" s="203" t="s">
        <v>4028</v>
      </c>
      <c r="B187" s="203" t="s">
        <v>4028</v>
      </c>
      <c r="C187" s="203" t="s">
        <v>3227</v>
      </c>
      <c r="D187" s="214">
        <v>34730</v>
      </c>
      <c r="E187" s="203" t="s">
        <v>2585</v>
      </c>
      <c r="F187" s="203"/>
      <c r="G187" s="203" t="s">
        <v>4028</v>
      </c>
      <c r="H187" s="203" t="s">
        <v>4028</v>
      </c>
      <c r="I187" s="203" t="s">
        <v>4028</v>
      </c>
      <c r="J187" s="203" t="s">
        <v>4028</v>
      </c>
      <c r="K187" s="203" t="s">
        <v>4028</v>
      </c>
      <c r="L187" s="203" t="s">
        <v>4028</v>
      </c>
      <c r="M187" s="203" t="s">
        <v>4028</v>
      </c>
      <c r="N187" s="203" t="s">
        <v>4028</v>
      </c>
      <c r="O187" s="203" t="s">
        <v>4028</v>
      </c>
      <c r="P187" s="203" t="s">
        <v>4028</v>
      </c>
      <c r="Q187" s="203"/>
      <c r="R187" s="203"/>
      <c r="S187" s="203"/>
      <c r="T187" s="203" t="s">
        <v>4028</v>
      </c>
      <c r="U187" s="203" t="s">
        <v>4028</v>
      </c>
      <c r="V187" s="203" t="s">
        <v>4028</v>
      </c>
      <c r="W187" s="203" t="s">
        <v>4028</v>
      </c>
      <c r="X187" s="203" t="s">
        <v>4028</v>
      </c>
      <c r="Y187" s="203" t="s">
        <v>4028</v>
      </c>
      <c r="Z187" s="203" t="s">
        <v>4028</v>
      </c>
      <c r="AA187" s="203" t="s">
        <v>4028</v>
      </c>
      <c r="AB187" s="203" t="s">
        <v>4028</v>
      </c>
      <c r="AC187" s="203" t="s">
        <v>4028</v>
      </c>
      <c r="AD187" s="203" t="s">
        <v>4028</v>
      </c>
      <c r="AE187" s="203" t="s">
        <v>4028</v>
      </c>
      <c r="AF187" s="203" t="s">
        <v>4028</v>
      </c>
      <c r="AG187" s="203" t="s">
        <v>4028</v>
      </c>
      <c r="AH187" s="203" t="s">
        <v>4028</v>
      </c>
      <c r="AI187" s="203" t="s">
        <v>4028</v>
      </c>
      <c r="AJ187" s="203" t="s">
        <v>4028</v>
      </c>
      <c r="AK187" s="203" t="s">
        <v>4028</v>
      </c>
      <c r="AL187" s="203"/>
      <c r="AM187" s="203"/>
      <c r="AN187" s="203"/>
      <c r="AO187" s="203"/>
      <c r="AP187" s="203"/>
      <c r="AQ187" s="203"/>
      <c r="AR187" s="203"/>
      <c r="AS187" s="203"/>
      <c r="AT187" s="203"/>
      <c r="AU187" s="203"/>
      <c r="AV187" s="203"/>
      <c r="AW187" s="203"/>
      <c r="AX187" s="203"/>
      <c r="AY187" s="203"/>
      <c r="AZ187" s="203"/>
      <c r="BA187" s="203"/>
      <c r="BB187" s="203"/>
      <c r="BC187" s="203"/>
      <c r="BD187" s="203"/>
      <c r="BE187" s="203"/>
      <c r="BF187" s="203"/>
      <c r="BG187" s="203"/>
      <c r="BH187" s="203"/>
      <c r="BI187" s="203"/>
      <c r="BJ187" s="203"/>
      <c r="BK187" s="203"/>
      <c r="BL187" s="203"/>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c r="HU187" s="10"/>
      <c r="HV187" s="10"/>
      <c r="HW187" s="10"/>
      <c r="HX187" s="10"/>
      <c r="HY187" s="10"/>
      <c r="HZ187" s="10"/>
      <c r="IA187" s="10"/>
      <c r="IB187" s="10"/>
      <c r="IC187" s="10"/>
      <c r="ID187" s="10"/>
      <c r="IE187" s="10"/>
      <c r="IF187" s="10"/>
      <c r="IG187" s="10"/>
      <c r="IH187" s="10"/>
      <c r="II187" s="10"/>
      <c r="IJ187" s="10"/>
      <c r="IK187" s="10"/>
      <c r="IL187" s="10"/>
      <c r="IM187" s="10"/>
      <c r="IN187" s="10"/>
      <c r="IO187" s="10"/>
      <c r="IP187" s="10"/>
      <c r="IQ187" s="10"/>
      <c r="IR187" s="10"/>
      <c r="IS187" s="10"/>
      <c r="IT187" s="10"/>
      <c r="IU187" s="10"/>
      <c r="IV187" s="10"/>
      <c r="IW187" s="10"/>
      <c r="IX187" s="10"/>
      <c r="IY187" s="10"/>
      <c r="IZ187" s="10"/>
    </row>
    <row r="188" spans="1:260" s="10" customFormat="1" ht="12.75" customHeight="1" x14ac:dyDescent="0.2">
      <c r="A188" s="203" t="s">
        <v>4028</v>
      </c>
      <c r="B188" s="203" t="s">
        <v>4028</v>
      </c>
      <c r="C188" s="203" t="s">
        <v>418</v>
      </c>
      <c r="D188" s="214">
        <v>30924</v>
      </c>
      <c r="E188" s="203" t="s">
        <v>258</v>
      </c>
      <c r="F188" s="203" t="s">
        <v>207</v>
      </c>
      <c r="G188" s="203" t="s">
        <v>4028</v>
      </c>
      <c r="H188" s="203" t="s">
        <v>505</v>
      </c>
      <c r="I188" s="203" t="s">
        <v>111</v>
      </c>
      <c r="J188" s="203" t="s">
        <v>33</v>
      </c>
      <c r="K188" s="203" t="s">
        <v>505</v>
      </c>
      <c r="L188" s="203" t="s">
        <v>111</v>
      </c>
      <c r="M188" s="203" t="s">
        <v>35</v>
      </c>
      <c r="N188" s="203" t="s">
        <v>505</v>
      </c>
      <c r="O188" s="203" t="s">
        <v>111</v>
      </c>
      <c r="P188" s="203" t="s">
        <v>29</v>
      </c>
      <c r="Q188" s="203" t="s">
        <v>505</v>
      </c>
      <c r="R188" s="203" t="s">
        <v>111</v>
      </c>
      <c r="S188" s="203" t="s">
        <v>56</v>
      </c>
      <c r="T188" s="203" t="s">
        <v>505</v>
      </c>
      <c r="U188" s="203" t="s">
        <v>111</v>
      </c>
      <c r="V188" s="203" t="s">
        <v>35</v>
      </c>
      <c r="W188" s="203" t="s">
        <v>505</v>
      </c>
      <c r="X188" s="203" t="s">
        <v>111</v>
      </c>
      <c r="Y188" s="203" t="s">
        <v>35</v>
      </c>
      <c r="Z188" s="203" t="s">
        <v>505</v>
      </c>
      <c r="AA188" s="203" t="s">
        <v>111</v>
      </c>
      <c r="AB188" s="203" t="s">
        <v>17</v>
      </c>
      <c r="AC188" s="203" t="s">
        <v>505</v>
      </c>
      <c r="AD188" s="203" t="s">
        <v>111</v>
      </c>
      <c r="AE188" s="203" t="s">
        <v>35</v>
      </c>
      <c r="AF188" s="203" t="s">
        <v>505</v>
      </c>
      <c r="AG188" s="203" t="s">
        <v>111</v>
      </c>
      <c r="AH188" s="203" t="s">
        <v>35</v>
      </c>
      <c r="AI188" s="203" t="s">
        <v>505</v>
      </c>
      <c r="AJ188" s="203" t="s">
        <v>111</v>
      </c>
      <c r="AK188" s="203" t="s">
        <v>480</v>
      </c>
      <c r="AL188" s="203" t="s">
        <v>505</v>
      </c>
      <c r="AM188" s="203" t="s">
        <v>111</v>
      </c>
      <c r="AN188" s="203" t="s">
        <v>56</v>
      </c>
      <c r="AO188" s="203" t="s">
        <v>505</v>
      </c>
      <c r="AP188" s="203" t="s">
        <v>111</v>
      </c>
      <c r="AQ188" s="203" t="s">
        <v>334</v>
      </c>
      <c r="AR188" s="203" t="s">
        <v>228</v>
      </c>
      <c r="AS188" s="203" t="s">
        <v>111</v>
      </c>
      <c r="AT188" s="203" t="s">
        <v>334</v>
      </c>
      <c r="AU188" s="203"/>
      <c r="AV188" s="203"/>
      <c r="AW188" s="203"/>
      <c r="AX188" s="203"/>
      <c r="AY188" s="203"/>
      <c r="AZ188" s="203"/>
      <c r="BA188" s="203"/>
      <c r="BB188" s="203"/>
      <c r="BC188" s="203"/>
      <c r="BD188" s="203"/>
      <c r="BE188" s="203"/>
      <c r="BF188" s="203"/>
      <c r="BG188" s="203"/>
      <c r="BH188" s="203"/>
      <c r="BI188" s="203"/>
      <c r="BJ188" s="203"/>
      <c r="BK188" s="203"/>
      <c r="BL188" s="203"/>
      <c r="IW188" s="202"/>
      <c r="IX188" s="202"/>
      <c r="IY188" s="202"/>
      <c r="IZ188" s="202"/>
    </row>
    <row r="189" spans="1:260" s="13" customFormat="1" ht="12.75" customHeight="1" x14ac:dyDescent="0.2">
      <c r="A189" s="203" t="s">
        <v>4028</v>
      </c>
      <c r="B189" s="203" t="s">
        <v>4028</v>
      </c>
      <c r="C189" s="203" t="s">
        <v>2911</v>
      </c>
      <c r="D189" s="214">
        <v>32280</v>
      </c>
      <c r="E189" s="203" t="s">
        <v>739</v>
      </c>
      <c r="F189" s="203" t="s">
        <v>2919</v>
      </c>
      <c r="G189" s="203" t="s">
        <v>4028</v>
      </c>
      <c r="H189" s="203" t="s">
        <v>226</v>
      </c>
      <c r="I189" s="203" t="s">
        <v>111</v>
      </c>
      <c r="J189" s="203" t="s">
        <v>58</v>
      </c>
      <c r="K189" s="203" t="s">
        <v>10</v>
      </c>
      <c r="L189" s="203" t="s">
        <v>111</v>
      </c>
      <c r="M189" s="203" t="s">
        <v>545</v>
      </c>
      <c r="N189" s="203" t="s">
        <v>332</v>
      </c>
      <c r="O189" s="203" t="s">
        <v>103</v>
      </c>
      <c r="P189" s="203" t="s">
        <v>349</v>
      </c>
      <c r="Q189" s="203">
        <v>0</v>
      </c>
      <c r="R189" s="203">
        <v>0</v>
      </c>
      <c r="S189" s="203">
        <v>0</v>
      </c>
      <c r="T189" s="203" t="s">
        <v>332</v>
      </c>
      <c r="U189" s="203" t="s">
        <v>393</v>
      </c>
      <c r="V189" s="203" t="s">
        <v>333</v>
      </c>
      <c r="W189" s="203" t="s">
        <v>332</v>
      </c>
      <c r="X189" s="203" t="s">
        <v>393</v>
      </c>
      <c r="Y189" s="203" t="s">
        <v>333</v>
      </c>
      <c r="Z189" s="203" t="s">
        <v>331</v>
      </c>
      <c r="AA189" s="203" t="s">
        <v>350</v>
      </c>
      <c r="AB189" s="203" t="s">
        <v>349</v>
      </c>
      <c r="AC189" s="203">
        <v>0</v>
      </c>
      <c r="AD189" s="203">
        <v>0</v>
      </c>
      <c r="AE189" s="203">
        <v>0</v>
      </c>
      <c r="AF189" s="203">
        <v>0</v>
      </c>
      <c r="AG189" s="203">
        <v>0</v>
      </c>
      <c r="AH189" s="203">
        <v>0</v>
      </c>
      <c r="AI189" s="203">
        <v>0</v>
      </c>
      <c r="AJ189" s="203">
        <v>0</v>
      </c>
      <c r="AK189" s="203">
        <v>0</v>
      </c>
      <c r="AL189" s="203"/>
      <c r="AM189" s="203"/>
      <c r="AN189" s="203"/>
      <c r="AO189" s="203"/>
      <c r="AP189" s="203"/>
      <c r="AQ189" s="203"/>
      <c r="AR189" s="203"/>
      <c r="AS189" s="203"/>
      <c r="AT189" s="203"/>
      <c r="AU189" s="203"/>
      <c r="AV189" s="203"/>
      <c r="AW189" s="203"/>
      <c r="AX189" s="203"/>
      <c r="AY189" s="203"/>
      <c r="AZ189" s="203"/>
      <c r="BA189" s="203"/>
      <c r="BB189" s="203"/>
      <c r="BC189" s="203"/>
      <c r="BD189" s="203"/>
      <c r="BE189" s="203"/>
      <c r="BF189" s="203"/>
      <c r="BG189" s="203"/>
      <c r="BH189" s="203"/>
      <c r="BI189" s="203"/>
      <c r="BJ189" s="203"/>
      <c r="BK189" s="203"/>
      <c r="BL189" s="203"/>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c r="HU189" s="10"/>
      <c r="HV189" s="10"/>
      <c r="HW189" s="10"/>
      <c r="HX189" s="10"/>
      <c r="HY189" s="10"/>
      <c r="HZ189" s="10"/>
      <c r="IA189" s="10"/>
      <c r="IB189" s="10"/>
      <c r="IC189" s="10"/>
      <c r="ID189" s="10"/>
      <c r="IE189" s="10"/>
      <c r="IF189" s="10"/>
      <c r="IG189" s="10"/>
      <c r="IH189" s="10"/>
      <c r="II189" s="10"/>
      <c r="IJ189" s="10"/>
      <c r="IK189" s="10"/>
      <c r="IL189" s="10"/>
      <c r="IM189" s="10"/>
      <c r="IN189" s="10"/>
      <c r="IO189" s="10"/>
      <c r="IP189" s="10"/>
      <c r="IQ189" s="10"/>
      <c r="IR189" s="10"/>
      <c r="IS189" s="10"/>
      <c r="IT189" s="10"/>
      <c r="IU189" s="10"/>
      <c r="IV189" s="10"/>
      <c r="IW189" s="10"/>
      <c r="IX189" s="10"/>
      <c r="IY189" s="10"/>
      <c r="IZ189" s="10"/>
    </row>
    <row r="190" spans="1:260" customFormat="1" ht="12.75" customHeight="1" x14ac:dyDescent="0.2">
      <c r="A190" s="203" t="s">
        <v>4028</v>
      </c>
      <c r="B190" s="203" t="s">
        <v>4028</v>
      </c>
      <c r="C190" s="203" t="s">
        <v>3639</v>
      </c>
      <c r="D190" s="214">
        <v>34786</v>
      </c>
      <c r="E190" s="203" t="s">
        <v>2593</v>
      </c>
      <c r="F190" s="203" t="s">
        <v>4031</v>
      </c>
      <c r="G190" s="203" t="s">
        <v>4028</v>
      </c>
      <c r="H190" s="203" t="s">
        <v>332</v>
      </c>
      <c r="I190" s="203" t="s">
        <v>393</v>
      </c>
      <c r="J190" s="203" t="s">
        <v>349</v>
      </c>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c r="BG190" s="203"/>
      <c r="BH190" s="203"/>
      <c r="BI190" s="203"/>
      <c r="BJ190" s="203"/>
      <c r="BK190" s="203"/>
      <c r="BL190" s="203"/>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c r="HU190" s="10"/>
      <c r="HV190" s="10"/>
      <c r="HW190" s="10"/>
      <c r="HX190" s="10"/>
      <c r="HY190" s="10"/>
      <c r="HZ190" s="10"/>
      <c r="IA190" s="10"/>
      <c r="IB190" s="10"/>
      <c r="IC190" s="10"/>
      <c r="ID190" s="10"/>
      <c r="IE190" s="10"/>
      <c r="IF190" s="10"/>
      <c r="IG190" s="10"/>
      <c r="IH190" s="10"/>
      <c r="II190" s="10"/>
      <c r="IJ190" s="10"/>
      <c r="IK190" s="10"/>
      <c r="IL190" s="10"/>
      <c r="IM190" s="10"/>
      <c r="IN190" s="10"/>
      <c r="IO190" s="10"/>
      <c r="IP190" s="10"/>
      <c r="IQ190" s="10"/>
      <c r="IR190" s="10"/>
      <c r="IS190" s="10"/>
      <c r="IT190" s="10"/>
      <c r="IU190" s="10"/>
      <c r="IV190" s="10"/>
      <c r="IW190" s="10"/>
      <c r="IX190" s="10"/>
      <c r="IY190" s="10"/>
      <c r="IZ190" s="10"/>
    </row>
    <row r="191" spans="1:260" s="10" customFormat="1" ht="12.75" customHeight="1" x14ac:dyDescent="0.2">
      <c r="A191" s="203" t="s">
        <v>4028</v>
      </c>
      <c r="B191" s="203" t="s">
        <v>4028</v>
      </c>
      <c r="C191" s="203" t="s">
        <v>1456</v>
      </c>
      <c r="D191" s="214">
        <v>33717</v>
      </c>
      <c r="E191" s="203" t="s">
        <v>1573</v>
      </c>
      <c r="F191" s="203" t="s">
        <v>2190</v>
      </c>
      <c r="G191" s="203" t="s">
        <v>4028</v>
      </c>
      <c r="H191" s="203" t="s">
        <v>4028</v>
      </c>
      <c r="I191" s="203" t="s">
        <v>4028</v>
      </c>
      <c r="J191" s="203" t="s">
        <v>4028</v>
      </c>
      <c r="K191" s="203" t="s">
        <v>4028</v>
      </c>
      <c r="L191" s="203" t="s">
        <v>4028</v>
      </c>
      <c r="M191" s="203" t="s">
        <v>4028</v>
      </c>
      <c r="N191" s="203" t="s">
        <v>4028</v>
      </c>
      <c r="O191" s="203" t="s">
        <v>4028</v>
      </c>
      <c r="P191" s="203" t="s">
        <v>4028</v>
      </c>
      <c r="Q191" s="203" t="s">
        <v>16</v>
      </c>
      <c r="R191" s="203" t="s">
        <v>27</v>
      </c>
      <c r="S191" s="203" t="s">
        <v>349</v>
      </c>
      <c r="T191" s="203" t="s">
        <v>4028</v>
      </c>
      <c r="U191" s="203" t="s">
        <v>4028</v>
      </c>
      <c r="V191" s="203" t="s">
        <v>4028</v>
      </c>
      <c r="W191" s="203" t="s">
        <v>4028</v>
      </c>
      <c r="X191" s="203" t="s">
        <v>4028</v>
      </c>
      <c r="Y191" s="203" t="s">
        <v>4028</v>
      </c>
      <c r="Z191" s="203" t="s">
        <v>4028</v>
      </c>
      <c r="AA191" s="203" t="s">
        <v>4028</v>
      </c>
      <c r="AB191" s="203" t="s">
        <v>4028</v>
      </c>
      <c r="AC191" s="203" t="s">
        <v>4028</v>
      </c>
      <c r="AD191" s="203" t="s">
        <v>4028</v>
      </c>
      <c r="AE191" s="203" t="s">
        <v>4028</v>
      </c>
      <c r="AF191" s="203" t="s">
        <v>4028</v>
      </c>
      <c r="AG191" s="203" t="s">
        <v>4028</v>
      </c>
      <c r="AH191" s="203" t="s">
        <v>4028</v>
      </c>
      <c r="AI191" s="203" t="s">
        <v>4028</v>
      </c>
      <c r="AJ191" s="203" t="s">
        <v>4028</v>
      </c>
      <c r="AK191" s="203" t="s">
        <v>4028</v>
      </c>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c r="BG191" s="203"/>
      <c r="BH191" s="203"/>
      <c r="BI191" s="203"/>
      <c r="BJ191" s="203"/>
      <c r="BK191" s="203"/>
      <c r="BL191" s="203"/>
    </row>
    <row r="192" spans="1:260" s="10" customFormat="1" ht="12.75" customHeight="1" x14ac:dyDescent="0.2">
      <c r="A192" s="203" t="s">
        <v>4028</v>
      </c>
      <c r="B192" s="203" t="s">
        <v>4028</v>
      </c>
      <c r="C192" s="203" t="s">
        <v>957</v>
      </c>
      <c r="D192" s="214">
        <v>32862</v>
      </c>
      <c r="E192" s="203" t="s">
        <v>1015</v>
      </c>
      <c r="F192" s="203" t="s">
        <v>2158</v>
      </c>
      <c r="G192" s="203" t="s">
        <v>4028</v>
      </c>
      <c r="H192" s="203" t="s">
        <v>28</v>
      </c>
      <c r="I192" s="203" t="s">
        <v>233</v>
      </c>
      <c r="J192" s="203" t="s">
        <v>58</v>
      </c>
      <c r="K192" s="203" t="s">
        <v>28</v>
      </c>
      <c r="L192" s="203" t="s">
        <v>233</v>
      </c>
      <c r="M192" s="203" t="s">
        <v>479</v>
      </c>
      <c r="N192" s="203" t="s">
        <v>482</v>
      </c>
      <c r="O192" s="203" t="s">
        <v>22</v>
      </c>
      <c r="P192" s="203" t="s">
        <v>481</v>
      </c>
      <c r="Q192" s="203" t="s">
        <v>482</v>
      </c>
      <c r="R192" s="203" t="s">
        <v>22</v>
      </c>
      <c r="S192" s="203" t="s">
        <v>225</v>
      </c>
      <c r="T192" s="203" t="s">
        <v>482</v>
      </c>
      <c r="U192" s="203" t="s">
        <v>22</v>
      </c>
      <c r="V192" s="203" t="s">
        <v>385</v>
      </c>
      <c r="W192" s="203" t="s">
        <v>482</v>
      </c>
      <c r="X192" s="203" t="s">
        <v>22</v>
      </c>
      <c r="Y192" s="203" t="s">
        <v>385</v>
      </c>
      <c r="Z192" s="203" t="s">
        <v>28</v>
      </c>
      <c r="AA192" s="203" t="s">
        <v>22</v>
      </c>
      <c r="AB192" s="203" t="s">
        <v>334</v>
      </c>
      <c r="AC192" s="203">
        <v>0</v>
      </c>
      <c r="AD192" s="203">
        <v>0</v>
      </c>
      <c r="AE192" s="203">
        <v>0</v>
      </c>
      <c r="AF192" s="203">
        <v>0</v>
      </c>
      <c r="AG192" s="203">
        <v>0</v>
      </c>
      <c r="AH192" s="203">
        <v>0</v>
      </c>
      <c r="AI192" s="203">
        <v>0</v>
      </c>
      <c r="AJ192" s="203">
        <v>0</v>
      </c>
      <c r="AK192" s="203">
        <v>0</v>
      </c>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c r="BG192" s="203"/>
      <c r="BH192" s="203"/>
      <c r="BI192" s="203"/>
      <c r="BJ192" s="203"/>
      <c r="BK192" s="203"/>
      <c r="BL192" s="203"/>
    </row>
    <row r="193" spans="1:260" customFormat="1" ht="12.75" customHeight="1" x14ac:dyDescent="0.2">
      <c r="A193" s="203" t="s">
        <v>4028</v>
      </c>
      <c r="B193" s="203" t="s">
        <v>4028</v>
      </c>
      <c r="C193" s="203" t="s">
        <v>911</v>
      </c>
      <c r="D193" s="214">
        <v>32415</v>
      </c>
      <c r="E193" s="203" t="s">
        <v>859</v>
      </c>
      <c r="F193" s="203" t="s">
        <v>2120</v>
      </c>
      <c r="G193" s="203" t="s">
        <v>4028</v>
      </c>
      <c r="H193" s="203" t="s">
        <v>482</v>
      </c>
      <c r="I193" s="203" t="s">
        <v>369</v>
      </c>
      <c r="J193" s="203" t="s">
        <v>481</v>
      </c>
      <c r="K193" s="203" t="s">
        <v>28</v>
      </c>
      <c r="L193" s="203" t="s">
        <v>369</v>
      </c>
      <c r="M193" s="203" t="s">
        <v>35</v>
      </c>
      <c r="N193" s="203" t="s">
        <v>482</v>
      </c>
      <c r="O193" s="203" t="s">
        <v>30</v>
      </c>
      <c r="P193" s="203" t="s">
        <v>384</v>
      </c>
      <c r="Q193" s="203" t="s">
        <v>482</v>
      </c>
      <c r="R193" s="203" t="s">
        <v>30</v>
      </c>
      <c r="S193" s="203" t="s">
        <v>63</v>
      </c>
      <c r="T193" s="203" t="s">
        <v>40</v>
      </c>
      <c r="U193" s="203" t="s">
        <v>446</v>
      </c>
      <c r="V193" s="203" t="s">
        <v>533</v>
      </c>
      <c r="W193" s="203" t="s">
        <v>40</v>
      </c>
      <c r="X193" s="203" t="s">
        <v>446</v>
      </c>
      <c r="Y193" s="203" t="s">
        <v>533</v>
      </c>
      <c r="Z193" s="203" t="s">
        <v>40</v>
      </c>
      <c r="AA193" s="203" t="s">
        <v>446</v>
      </c>
      <c r="AB193" s="203" t="s">
        <v>9</v>
      </c>
      <c r="AC193" s="203">
        <v>0</v>
      </c>
      <c r="AD193" s="203">
        <v>0</v>
      </c>
      <c r="AE193" s="203">
        <v>0</v>
      </c>
      <c r="AF193" s="203">
        <v>0</v>
      </c>
      <c r="AG193" s="203">
        <v>0</v>
      </c>
      <c r="AH193" s="203">
        <v>0</v>
      </c>
      <c r="AI193" s="203">
        <v>0</v>
      </c>
      <c r="AJ193" s="203">
        <v>0</v>
      </c>
      <c r="AK193" s="203">
        <v>0</v>
      </c>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c r="HU193" s="10"/>
      <c r="HV193" s="10"/>
      <c r="HW193" s="10"/>
      <c r="HX193" s="10"/>
      <c r="HY193" s="10"/>
      <c r="HZ193" s="10"/>
      <c r="IA193" s="10"/>
      <c r="IB193" s="10"/>
      <c r="IC193" s="10"/>
      <c r="ID193" s="10"/>
      <c r="IE193" s="10"/>
      <c r="IF193" s="10"/>
      <c r="IG193" s="10"/>
      <c r="IH193" s="10"/>
      <c r="II193" s="10"/>
      <c r="IJ193" s="10"/>
      <c r="IK193" s="10"/>
      <c r="IL193" s="10"/>
      <c r="IM193" s="10"/>
      <c r="IN193" s="10"/>
      <c r="IO193" s="10"/>
      <c r="IP193" s="10"/>
      <c r="IQ193" s="10"/>
      <c r="IR193" s="10"/>
      <c r="IS193" s="10"/>
      <c r="IT193" s="10"/>
      <c r="IU193" s="10"/>
      <c r="IV193" s="10"/>
    </row>
    <row r="194" spans="1:260" s="10" customFormat="1" ht="12.75" customHeight="1" x14ac:dyDescent="0.2">
      <c r="A194" s="203" t="s">
        <v>4028</v>
      </c>
      <c r="B194" s="203" t="s">
        <v>4028</v>
      </c>
      <c r="C194" s="203" t="s">
        <v>2607</v>
      </c>
      <c r="D194" s="214">
        <v>34579</v>
      </c>
      <c r="E194" s="203" t="s">
        <v>2601</v>
      </c>
      <c r="F194" s="203" t="s">
        <v>2891</v>
      </c>
      <c r="G194" s="203" t="s">
        <v>4028</v>
      </c>
      <c r="H194" s="203" t="s">
        <v>4028</v>
      </c>
      <c r="I194" s="203" t="s">
        <v>4028</v>
      </c>
      <c r="J194" s="203" t="s">
        <v>4028</v>
      </c>
      <c r="K194" s="203" t="s">
        <v>4028</v>
      </c>
      <c r="L194" s="203" t="s">
        <v>4028</v>
      </c>
      <c r="M194" s="203" t="s">
        <v>4028</v>
      </c>
      <c r="N194" s="203" t="s">
        <v>4028</v>
      </c>
      <c r="O194" s="203" t="s">
        <v>4028</v>
      </c>
      <c r="P194" s="203" t="s">
        <v>4028</v>
      </c>
      <c r="Q194" s="203"/>
      <c r="R194" s="203"/>
      <c r="S194" s="203"/>
      <c r="T194" s="203" t="s">
        <v>4028</v>
      </c>
      <c r="U194" s="203" t="s">
        <v>4028</v>
      </c>
      <c r="V194" s="203" t="s">
        <v>4028</v>
      </c>
      <c r="W194" s="203" t="s">
        <v>4028</v>
      </c>
      <c r="X194" s="203" t="s">
        <v>4028</v>
      </c>
      <c r="Y194" s="203" t="s">
        <v>4028</v>
      </c>
      <c r="Z194" s="203" t="s">
        <v>4028</v>
      </c>
      <c r="AA194" s="203" t="s">
        <v>4028</v>
      </c>
      <c r="AB194" s="203" t="s">
        <v>4028</v>
      </c>
      <c r="AC194" s="203" t="s">
        <v>4028</v>
      </c>
      <c r="AD194" s="203" t="s">
        <v>4028</v>
      </c>
      <c r="AE194" s="203" t="s">
        <v>4028</v>
      </c>
      <c r="AF194" s="203" t="s">
        <v>4028</v>
      </c>
      <c r="AG194" s="203" t="s">
        <v>4028</v>
      </c>
      <c r="AH194" s="203" t="s">
        <v>4028</v>
      </c>
      <c r="AI194" s="203" t="s">
        <v>4028</v>
      </c>
      <c r="AJ194" s="203" t="s">
        <v>4028</v>
      </c>
      <c r="AK194" s="203" t="s">
        <v>4028</v>
      </c>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c r="BI194" s="203"/>
      <c r="BJ194" s="203"/>
      <c r="BK194" s="203"/>
      <c r="BL194" s="203"/>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60" s="10" customFormat="1" ht="12.75" customHeight="1" x14ac:dyDescent="0.2">
      <c r="A195" s="203" t="s">
        <v>4028</v>
      </c>
      <c r="B195" s="203" t="s">
        <v>4028</v>
      </c>
      <c r="C195" s="203" t="s">
        <v>677</v>
      </c>
      <c r="D195" s="214">
        <v>32144</v>
      </c>
      <c r="E195" s="203" t="s">
        <v>734</v>
      </c>
      <c r="F195" s="203" t="s">
        <v>2624</v>
      </c>
      <c r="G195" s="203" t="s">
        <v>4028</v>
      </c>
      <c r="H195" s="203" t="s">
        <v>4028</v>
      </c>
      <c r="I195" s="203"/>
      <c r="J195" s="203" t="s">
        <v>4028</v>
      </c>
      <c r="K195" s="203" t="s">
        <v>4028</v>
      </c>
      <c r="L195" s="203" t="s">
        <v>4028</v>
      </c>
      <c r="M195" s="203" t="s">
        <v>4028</v>
      </c>
      <c r="N195" s="203" t="s">
        <v>4028</v>
      </c>
      <c r="O195" s="203" t="s">
        <v>4028</v>
      </c>
      <c r="P195" s="203" t="s">
        <v>4028</v>
      </c>
      <c r="Q195" s="203" t="s">
        <v>540</v>
      </c>
      <c r="R195" s="203" t="s">
        <v>30</v>
      </c>
      <c r="S195" s="203" t="s">
        <v>1064</v>
      </c>
      <c r="T195" s="203" t="s">
        <v>4028</v>
      </c>
      <c r="U195" s="203" t="s">
        <v>4028</v>
      </c>
      <c r="V195" s="203" t="s">
        <v>4028</v>
      </c>
      <c r="W195" s="203" t="s">
        <v>4028</v>
      </c>
      <c r="X195" s="203" t="s">
        <v>4028</v>
      </c>
      <c r="Y195" s="203" t="s">
        <v>4028</v>
      </c>
      <c r="Z195" s="203" t="s">
        <v>4028</v>
      </c>
      <c r="AA195" s="203" t="s">
        <v>4028</v>
      </c>
      <c r="AB195" s="203" t="s">
        <v>4028</v>
      </c>
      <c r="AC195" s="203" t="s">
        <v>4028</v>
      </c>
      <c r="AD195" s="203" t="s">
        <v>4028</v>
      </c>
      <c r="AE195" s="203" t="s">
        <v>4028</v>
      </c>
      <c r="AF195" s="203" t="s">
        <v>4028</v>
      </c>
      <c r="AG195" s="203" t="s">
        <v>4028</v>
      </c>
      <c r="AH195" s="203" t="s">
        <v>4028</v>
      </c>
      <c r="AI195" s="203" t="s">
        <v>4028</v>
      </c>
      <c r="AJ195" s="203" t="s">
        <v>4028</v>
      </c>
      <c r="AK195" s="203" t="s">
        <v>4028</v>
      </c>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row>
    <row r="196" spans="1:260" s="10" customFormat="1" ht="12.75" customHeight="1" x14ac:dyDescent="0.2">
      <c r="A196" s="203" t="s">
        <v>4028</v>
      </c>
      <c r="B196" s="203" t="s">
        <v>4028</v>
      </c>
      <c r="C196" s="203" t="s">
        <v>1316</v>
      </c>
      <c r="D196" s="214">
        <v>32665</v>
      </c>
      <c r="E196" s="203" t="s">
        <v>1001</v>
      </c>
      <c r="F196" s="203" t="s">
        <v>2182</v>
      </c>
      <c r="G196" s="203" t="s">
        <v>4028</v>
      </c>
      <c r="H196" s="203" t="s">
        <v>364</v>
      </c>
      <c r="I196" s="203" t="s">
        <v>386</v>
      </c>
      <c r="J196" s="203" t="s">
        <v>1061</v>
      </c>
      <c r="K196" s="203" t="s">
        <v>202</v>
      </c>
      <c r="L196" s="203">
        <v>0</v>
      </c>
      <c r="M196" s="203">
        <v>0</v>
      </c>
      <c r="N196" s="203" t="s">
        <v>364</v>
      </c>
      <c r="O196" s="203" t="s">
        <v>2235</v>
      </c>
      <c r="P196" s="203" t="s">
        <v>1066</v>
      </c>
      <c r="Q196" s="203" t="s">
        <v>364</v>
      </c>
      <c r="R196" s="203" t="s">
        <v>1678</v>
      </c>
      <c r="S196" s="203" t="s">
        <v>1061</v>
      </c>
      <c r="T196" s="203" t="s">
        <v>364</v>
      </c>
      <c r="U196" s="203" t="s">
        <v>350</v>
      </c>
      <c r="V196" s="203" t="s">
        <v>1061</v>
      </c>
      <c r="W196" s="203" t="s">
        <v>364</v>
      </c>
      <c r="X196" s="203" t="s">
        <v>350</v>
      </c>
      <c r="Y196" s="203" t="s">
        <v>1061</v>
      </c>
      <c r="Z196" s="203" t="s">
        <v>364</v>
      </c>
      <c r="AA196" s="203" t="s">
        <v>350</v>
      </c>
      <c r="AB196" s="203" t="s">
        <v>1061</v>
      </c>
      <c r="AC196" s="203">
        <v>0</v>
      </c>
      <c r="AD196" s="203">
        <v>0</v>
      </c>
      <c r="AE196" s="203">
        <v>0</v>
      </c>
      <c r="AF196" s="203">
        <v>0</v>
      </c>
      <c r="AG196" s="203">
        <v>0</v>
      </c>
      <c r="AH196" s="203">
        <v>0</v>
      </c>
      <c r="AI196" s="203">
        <v>0</v>
      </c>
      <c r="AJ196" s="203">
        <v>0</v>
      </c>
      <c r="AK196" s="203">
        <v>0</v>
      </c>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2"/>
      <c r="BN196" s="202"/>
      <c r="BO196" s="202"/>
      <c r="BP196" s="202"/>
      <c r="BQ196" s="202"/>
      <c r="BR196" s="202"/>
      <c r="BS196" s="202"/>
      <c r="BT196" s="202"/>
      <c r="BU196" s="202"/>
      <c r="BV196" s="202"/>
      <c r="BW196" s="202"/>
      <c r="BX196" s="202"/>
      <c r="BY196" s="202"/>
      <c r="BZ196" s="202"/>
      <c r="CA196" s="202"/>
      <c r="CB196" s="202"/>
      <c r="CC196" s="202"/>
      <c r="CD196" s="202"/>
      <c r="CE196" s="202"/>
      <c r="CF196" s="202"/>
      <c r="CG196" s="202"/>
      <c r="CH196" s="202"/>
      <c r="CI196" s="202"/>
      <c r="CJ196" s="202"/>
      <c r="CK196" s="202"/>
      <c r="CL196" s="202"/>
      <c r="CM196" s="202"/>
      <c r="CN196" s="202"/>
      <c r="CO196" s="202"/>
      <c r="CP196" s="202"/>
      <c r="CQ196" s="202"/>
      <c r="CR196" s="202"/>
      <c r="CS196" s="202"/>
      <c r="CT196" s="202"/>
      <c r="CU196" s="202"/>
      <c r="CV196" s="202"/>
      <c r="CW196" s="202"/>
      <c r="CX196" s="202"/>
      <c r="CY196" s="202"/>
      <c r="CZ196" s="202"/>
      <c r="DA196" s="202"/>
      <c r="DB196" s="202"/>
      <c r="DC196" s="202"/>
      <c r="DD196" s="202"/>
      <c r="DE196" s="202"/>
      <c r="DF196" s="202"/>
      <c r="DG196" s="202"/>
      <c r="DH196" s="202"/>
      <c r="DI196" s="202"/>
      <c r="DJ196" s="202"/>
      <c r="DK196" s="202"/>
      <c r="DL196" s="202"/>
      <c r="DM196" s="202"/>
      <c r="DN196" s="202"/>
      <c r="DO196" s="202"/>
      <c r="DP196" s="202"/>
      <c r="DQ196" s="202"/>
      <c r="DR196" s="202"/>
      <c r="DS196" s="202"/>
      <c r="DT196" s="202"/>
      <c r="DU196" s="202"/>
      <c r="DV196" s="202"/>
      <c r="DW196" s="202"/>
      <c r="DX196" s="202"/>
      <c r="DY196" s="202"/>
      <c r="DZ196" s="202"/>
      <c r="EA196" s="202"/>
      <c r="EB196" s="202"/>
      <c r="EC196" s="202"/>
      <c r="ED196" s="202"/>
      <c r="EE196" s="202"/>
      <c r="EF196" s="202"/>
      <c r="EG196" s="202"/>
      <c r="EH196" s="202"/>
      <c r="EI196" s="202"/>
      <c r="EJ196" s="202"/>
      <c r="EK196" s="202"/>
      <c r="EL196" s="202"/>
      <c r="EM196" s="202"/>
      <c r="EN196" s="202"/>
      <c r="EO196" s="202"/>
      <c r="EP196" s="202"/>
      <c r="EQ196" s="202"/>
      <c r="ER196" s="202"/>
      <c r="ES196" s="202"/>
      <c r="ET196" s="202"/>
      <c r="EU196" s="202"/>
      <c r="EV196" s="202"/>
      <c r="EW196" s="202"/>
      <c r="EX196" s="202"/>
      <c r="EY196" s="202"/>
      <c r="EZ196" s="202"/>
      <c r="FA196" s="202"/>
      <c r="FB196" s="202"/>
      <c r="FC196" s="202"/>
      <c r="FD196" s="202"/>
      <c r="FE196" s="202"/>
      <c r="FF196" s="202"/>
      <c r="FG196" s="202"/>
      <c r="FH196" s="202"/>
      <c r="FI196" s="202"/>
      <c r="FJ196" s="202"/>
      <c r="FK196" s="202"/>
      <c r="FL196" s="202"/>
      <c r="FM196" s="202"/>
      <c r="FN196" s="202"/>
      <c r="FO196" s="202"/>
      <c r="FP196" s="202"/>
      <c r="FQ196" s="202"/>
      <c r="FR196" s="202"/>
      <c r="FS196" s="202"/>
      <c r="FT196" s="202"/>
      <c r="FU196" s="202"/>
      <c r="FV196" s="202"/>
      <c r="FW196" s="202"/>
      <c r="FX196" s="202"/>
      <c r="FY196" s="202"/>
      <c r="FZ196" s="202"/>
      <c r="GA196" s="202"/>
      <c r="GB196" s="202"/>
      <c r="GC196" s="202"/>
      <c r="GD196" s="202"/>
      <c r="GE196" s="202"/>
      <c r="GF196" s="202"/>
      <c r="GG196" s="202"/>
      <c r="GH196" s="202"/>
      <c r="GI196" s="202"/>
      <c r="GJ196" s="202"/>
      <c r="GK196" s="202"/>
      <c r="GL196" s="202"/>
      <c r="GM196" s="202"/>
      <c r="GN196" s="202"/>
      <c r="GO196" s="202"/>
      <c r="GP196" s="202"/>
      <c r="GQ196" s="202"/>
      <c r="GR196" s="202"/>
      <c r="GS196" s="202"/>
      <c r="GT196" s="202"/>
      <c r="GU196" s="202"/>
      <c r="GV196" s="202"/>
      <c r="GW196" s="202"/>
      <c r="GX196" s="202"/>
      <c r="GY196" s="202"/>
      <c r="GZ196" s="202"/>
      <c r="HA196" s="202"/>
      <c r="HB196" s="202"/>
      <c r="HC196" s="202"/>
      <c r="HD196" s="202"/>
      <c r="HE196" s="202"/>
      <c r="HF196" s="202"/>
      <c r="HG196" s="202"/>
      <c r="HH196" s="202"/>
      <c r="HI196" s="202"/>
      <c r="HJ196" s="202"/>
      <c r="HK196" s="202"/>
      <c r="HL196" s="202"/>
      <c r="HM196" s="202"/>
      <c r="HN196" s="202"/>
      <c r="HO196" s="202"/>
      <c r="HP196" s="202"/>
      <c r="HQ196" s="202"/>
      <c r="HR196" s="202"/>
      <c r="HS196" s="202"/>
      <c r="HT196" s="202"/>
      <c r="HU196" s="202"/>
      <c r="HV196" s="202"/>
      <c r="HW196" s="202"/>
      <c r="HX196" s="202"/>
      <c r="HY196" s="202"/>
      <c r="HZ196" s="202"/>
      <c r="IA196" s="202"/>
      <c r="IB196" s="202"/>
      <c r="IC196" s="202"/>
      <c r="ID196" s="202"/>
      <c r="IE196" s="202"/>
      <c r="IF196" s="202"/>
      <c r="IG196" s="202"/>
      <c r="IH196" s="202"/>
      <c r="II196" s="202"/>
      <c r="IJ196" s="202"/>
      <c r="IK196" s="202"/>
      <c r="IL196" s="202"/>
      <c r="IM196" s="202"/>
      <c r="IN196" s="202"/>
      <c r="IO196" s="202"/>
      <c r="IP196" s="202"/>
      <c r="IQ196" s="202"/>
      <c r="IR196" s="202"/>
      <c r="IS196" s="202"/>
      <c r="IT196" s="202"/>
      <c r="IU196" s="202"/>
      <c r="IV196" s="202"/>
    </row>
    <row r="197" spans="1:260" customFormat="1" ht="12.75" customHeight="1" x14ac:dyDescent="0.2">
      <c r="A197" s="203" t="s">
        <v>4028</v>
      </c>
      <c r="B197" s="203" t="s">
        <v>4028</v>
      </c>
      <c r="C197" s="203" t="s">
        <v>1757</v>
      </c>
      <c r="D197" s="214">
        <v>33232</v>
      </c>
      <c r="E197" s="203" t="s">
        <v>1001</v>
      </c>
      <c r="F197" s="203" t="s">
        <v>3419</v>
      </c>
      <c r="G197" s="203" t="s">
        <v>4028</v>
      </c>
      <c r="H197" s="203" t="s">
        <v>364</v>
      </c>
      <c r="I197" s="203" t="s">
        <v>450</v>
      </c>
      <c r="J197" s="203" t="s">
        <v>1061</v>
      </c>
      <c r="K197" s="203" t="s">
        <v>364</v>
      </c>
      <c r="L197" s="203" t="s">
        <v>450</v>
      </c>
      <c r="M197" s="203" t="s">
        <v>1061</v>
      </c>
      <c r="N197" s="203">
        <v>0</v>
      </c>
      <c r="O197" s="203">
        <v>0</v>
      </c>
      <c r="P197" s="203">
        <v>0</v>
      </c>
      <c r="Q197" s="203" t="s">
        <v>364</v>
      </c>
      <c r="R197" s="203" t="s">
        <v>450</v>
      </c>
      <c r="S197" s="203" t="s">
        <v>1061</v>
      </c>
      <c r="T197" s="203">
        <v>0</v>
      </c>
      <c r="U197" s="203">
        <v>0</v>
      </c>
      <c r="V197" s="203">
        <v>0</v>
      </c>
      <c r="W197" s="203">
        <v>0</v>
      </c>
      <c r="X197" s="203">
        <v>0</v>
      </c>
      <c r="Y197" s="203">
        <v>0</v>
      </c>
      <c r="Z197" s="203">
        <v>0</v>
      </c>
      <c r="AA197" s="203">
        <v>0</v>
      </c>
      <c r="AB197" s="203">
        <v>0</v>
      </c>
      <c r="AC197" s="203">
        <v>0</v>
      </c>
      <c r="AD197" s="203">
        <v>0</v>
      </c>
      <c r="AE197" s="203">
        <v>0</v>
      </c>
      <c r="AF197" s="203">
        <v>0</v>
      </c>
      <c r="AG197" s="203">
        <v>0</v>
      </c>
      <c r="AH197" s="203">
        <v>0</v>
      </c>
      <c r="AI197" s="203">
        <v>0</v>
      </c>
      <c r="AJ197" s="203">
        <v>0</v>
      </c>
      <c r="AK197" s="203">
        <v>0</v>
      </c>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c r="BM197" s="202"/>
      <c r="BN197" s="202"/>
      <c r="BO197" s="202"/>
      <c r="BP197" s="202"/>
      <c r="BQ197" s="202"/>
      <c r="BR197" s="202"/>
      <c r="BS197" s="202"/>
      <c r="BT197" s="202"/>
      <c r="BU197" s="202"/>
      <c r="BV197" s="202"/>
      <c r="BW197" s="202"/>
      <c r="BX197" s="202"/>
      <c r="BY197" s="202"/>
      <c r="BZ197" s="202"/>
      <c r="CA197" s="202"/>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c r="CW197" s="202"/>
      <c r="CX197" s="202"/>
      <c r="CY197" s="202"/>
      <c r="CZ197" s="202"/>
      <c r="DA197" s="202"/>
      <c r="DB197" s="202"/>
      <c r="DC197" s="202"/>
      <c r="DD197" s="202"/>
      <c r="DE197" s="202"/>
      <c r="DF197" s="202"/>
      <c r="DG197" s="202"/>
      <c r="DH197" s="202"/>
      <c r="DI197" s="202"/>
      <c r="DJ197" s="202"/>
      <c r="DK197" s="202"/>
      <c r="DL197" s="202"/>
      <c r="DM197" s="202"/>
      <c r="DN197" s="202"/>
      <c r="DO197" s="202"/>
      <c r="DP197" s="202"/>
      <c r="DQ197" s="202"/>
      <c r="DR197" s="202"/>
      <c r="DS197" s="202"/>
      <c r="DT197" s="202"/>
      <c r="DU197" s="202"/>
      <c r="DV197" s="202"/>
      <c r="DW197" s="202"/>
      <c r="DX197" s="202"/>
      <c r="DY197" s="202"/>
      <c r="DZ197" s="202"/>
      <c r="EA197" s="202"/>
      <c r="EB197" s="202"/>
      <c r="EC197" s="202"/>
      <c r="ED197" s="202"/>
      <c r="EE197" s="202"/>
      <c r="EF197" s="202"/>
      <c r="EG197" s="202"/>
      <c r="EH197" s="202"/>
      <c r="EI197" s="202"/>
      <c r="EJ197" s="202"/>
      <c r="EK197" s="202"/>
      <c r="EL197" s="202"/>
      <c r="EM197" s="202"/>
      <c r="EN197" s="202"/>
      <c r="EO197" s="202"/>
      <c r="EP197" s="202"/>
      <c r="EQ197" s="202"/>
      <c r="ER197" s="202"/>
      <c r="ES197" s="202"/>
      <c r="ET197" s="202"/>
      <c r="EU197" s="202"/>
      <c r="EV197" s="202"/>
      <c r="EW197" s="202"/>
      <c r="EX197" s="202"/>
      <c r="EY197" s="202"/>
      <c r="EZ197" s="202"/>
      <c r="FA197" s="202"/>
      <c r="FB197" s="202"/>
      <c r="FC197" s="202"/>
      <c r="FD197" s="202"/>
      <c r="FE197" s="202"/>
      <c r="FF197" s="202"/>
      <c r="FG197" s="202"/>
      <c r="FH197" s="202"/>
      <c r="FI197" s="202"/>
      <c r="FJ197" s="202"/>
      <c r="FK197" s="202"/>
      <c r="FL197" s="202"/>
      <c r="FM197" s="202"/>
      <c r="FN197" s="202"/>
      <c r="FO197" s="202"/>
      <c r="FP197" s="202"/>
      <c r="FQ197" s="202"/>
      <c r="FR197" s="202"/>
      <c r="FS197" s="202"/>
      <c r="FT197" s="202"/>
      <c r="FU197" s="202"/>
      <c r="FV197" s="202"/>
      <c r="FW197" s="202"/>
      <c r="FX197" s="202"/>
      <c r="FY197" s="202"/>
      <c r="FZ197" s="202"/>
      <c r="GA197" s="202"/>
      <c r="GB197" s="202"/>
      <c r="GC197" s="202"/>
      <c r="GD197" s="202"/>
      <c r="GE197" s="202"/>
      <c r="GF197" s="202"/>
      <c r="GG197" s="202"/>
      <c r="GH197" s="202"/>
      <c r="GI197" s="202"/>
      <c r="GJ197" s="202"/>
      <c r="GK197" s="202"/>
      <c r="GL197" s="202"/>
      <c r="GM197" s="202"/>
      <c r="GN197" s="202"/>
      <c r="GO197" s="202"/>
      <c r="GP197" s="202"/>
      <c r="GQ197" s="202"/>
      <c r="GR197" s="202"/>
      <c r="GS197" s="202"/>
      <c r="GT197" s="202"/>
      <c r="GU197" s="202"/>
      <c r="GV197" s="202"/>
      <c r="GW197" s="202"/>
      <c r="GX197" s="202"/>
      <c r="GY197" s="202"/>
      <c r="GZ197" s="202"/>
      <c r="HA197" s="202"/>
      <c r="HB197" s="202"/>
      <c r="HC197" s="202"/>
      <c r="HD197" s="202"/>
      <c r="HE197" s="202"/>
      <c r="HF197" s="202"/>
      <c r="HG197" s="202"/>
      <c r="HH197" s="202"/>
      <c r="HI197" s="202"/>
      <c r="HJ197" s="202"/>
      <c r="HK197" s="202"/>
      <c r="HL197" s="202"/>
      <c r="HM197" s="202"/>
      <c r="HN197" s="202"/>
      <c r="HO197" s="202"/>
      <c r="HP197" s="202"/>
      <c r="HQ197" s="202"/>
      <c r="HR197" s="202"/>
      <c r="HS197" s="202"/>
      <c r="HT197" s="202"/>
      <c r="HU197" s="202"/>
      <c r="HV197" s="202"/>
      <c r="HW197" s="202"/>
      <c r="HX197" s="202"/>
      <c r="HY197" s="202"/>
      <c r="HZ197" s="202"/>
      <c r="IA197" s="202"/>
      <c r="IB197" s="202"/>
      <c r="IC197" s="202"/>
      <c r="ID197" s="202"/>
      <c r="IE197" s="202"/>
      <c r="IF197" s="202"/>
      <c r="IG197" s="202"/>
      <c r="IH197" s="202"/>
      <c r="II197" s="202"/>
      <c r="IJ197" s="202"/>
      <c r="IK197" s="202"/>
      <c r="IL197" s="202"/>
      <c r="IM197" s="202"/>
      <c r="IN197" s="202"/>
      <c r="IO197" s="202"/>
      <c r="IP197" s="202"/>
      <c r="IQ197" s="202"/>
      <c r="IR197" s="202"/>
      <c r="IS197" s="202"/>
      <c r="IT197" s="202"/>
      <c r="IU197" s="202"/>
      <c r="IV197" s="202"/>
      <c r="IW197" s="10"/>
      <c r="IX197" s="10"/>
      <c r="IY197" s="10"/>
      <c r="IZ197" s="10"/>
    </row>
    <row r="198" spans="1:260" s="10" customFormat="1" ht="12.75" customHeight="1" x14ac:dyDescent="0.2">
      <c r="A198" s="203" t="s">
        <v>4028</v>
      </c>
      <c r="B198" s="203" t="s">
        <v>4028</v>
      </c>
      <c r="C198" s="203" t="s">
        <v>1816</v>
      </c>
      <c r="D198" s="214">
        <v>34691</v>
      </c>
      <c r="E198" s="203" t="s">
        <v>2032</v>
      </c>
      <c r="F198" s="203" t="s">
        <v>2176</v>
      </c>
      <c r="G198" s="203" t="s">
        <v>4028</v>
      </c>
      <c r="H198" s="203" t="s">
        <v>283</v>
      </c>
      <c r="I198" s="203" t="s">
        <v>346</v>
      </c>
      <c r="J198" s="203"/>
      <c r="K198" s="203" t="s">
        <v>236</v>
      </c>
      <c r="L198" s="203" t="s">
        <v>346</v>
      </c>
      <c r="M198" s="203">
        <v>0</v>
      </c>
      <c r="N198" s="203" t="s">
        <v>202</v>
      </c>
      <c r="O198" s="203">
        <v>0</v>
      </c>
      <c r="P198" s="203">
        <v>0</v>
      </c>
      <c r="Q198" s="203" t="s">
        <v>279</v>
      </c>
      <c r="R198" s="203" t="s">
        <v>346</v>
      </c>
      <c r="S198" s="203"/>
      <c r="T198" s="203">
        <v>0</v>
      </c>
      <c r="U198" s="203">
        <v>0</v>
      </c>
      <c r="V198" s="203">
        <v>0</v>
      </c>
      <c r="W198" s="203">
        <v>0</v>
      </c>
      <c r="X198" s="203">
        <v>0</v>
      </c>
      <c r="Y198" s="203">
        <v>0</v>
      </c>
      <c r="Z198" s="203">
        <v>0</v>
      </c>
      <c r="AA198" s="203">
        <v>0</v>
      </c>
      <c r="AB198" s="203">
        <v>0</v>
      </c>
      <c r="AC198" s="203">
        <v>0</v>
      </c>
      <c r="AD198" s="203">
        <v>0</v>
      </c>
      <c r="AE198" s="203">
        <v>0</v>
      </c>
      <c r="AF198" s="203">
        <v>0</v>
      </c>
      <c r="AG198" s="203">
        <v>0</v>
      </c>
      <c r="AH198" s="203">
        <v>0</v>
      </c>
      <c r="AI198" s="203">
        <v>0</v>
      </c>
      <c r="AJ198" s="203">
        <v>0</v>
      </c>
      <c r="AK198" s="203">
        <v>0</v>
      </c>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c r="BM198" s="202"/>
      <c r="BN198" s="202"/>
      <c r="BO198" s="202"/>
      <c r="BP198" s="202"/>
      <c r="BQ198" s="202"/>
      <c r="BR198" s="202"/>
      <c r="BS198" s="202"/>
      <c r="BT198" s="202"/>
      <c r="BU198" s="202"/>
      <c r="BV198" s="202"/>
      <c r="BW198" s="202"/>
      <c r="BX198" s="202"/>
      <c r="BY198" s="202"/>
      <c r="BZ198" s="202"/>
      <c r="CA198" s="202"/>
      <c r="CB198" s="202"/>
      <c r="CC198" s="202"/>
      <c r="CD198" s="202"/>
      <c r="CE198" s="202"/>
      <c r="CF198" s="202"/>
      <c r="CG198" s="202"/>
      <c r="CH198" s="202"/>
      <c r="CI198" s="202"/>
      <c r="CJ198" s="202"/>
      <c r="CK198" s="202"/>
      <c r="CL198" s="202"/>
      <c r="CM198" s="202"/>
      <c r="CN198" s="202"/>
      <c r="CO198" s="202"/>
      <c r="CP198" s="202"/>
      <c r="CQ198" s="202"/>
      <c r="CR198" s="202"/>
      <c r="CS198" s="202"/>
      <c r="CT198" s="202"/>
      <c r="CU198" s="202"/>
      <c r="CV198" s="202"/>
      <c r="CW198" s="202"/>
      <c r="CX198" s="202"/>
      <c r="CY198" s="202"/>
      <c r="CZ198" s="202"/>
      <c r="DA198" s="202"/>
      <c r="DB198" s="202"/>
      <c r="DC198" s="202"/>
      <c r="DD198" s="202"/>
      <c r="DE198" s="202"/>
      <c r="DF198" s="202"/>
      <c r="DG198" s="202"/>
      <c r="DH198" s="202"/>
      <c r="DI198" s="202"/>
      <c r="DJ198" s="202"/>
      <c r="DK198" s="202"/>
      <c r="DL198" s="202"/>
      <c r="DM198" s="202"/>
      <c r="DN198" s="202"/>
      <c r="DO198" s="202"/>
      <c r="DP198" s="202"/>
      <c r="DQ198" s="202"/>
      <c r="DR198" s="202"/>
      <c r="DS198" s="202"/>
      <c r="DT198" s="202"/>
      <c r="DU198" s="202"/>
      <c r="DV198" s="202"/>
      <c r="DW198" s="202"/>
      <c r="DX198" s="202"/>
      <c r="DY198" s="202"/>
      <c r="DZ198" s="202"/>
      <c r="EA198" s="202"/>
      <c r="EB198" s="202"/>
      <c r="EC198" s="202"/>
      <c r="ED198" s="202"/>
      <c r="EE198" s="202"/>
      <c r="EF198" s="202"/>
      <c r="EG198" s="202"/>
      <c r="EH198" s="202"/>
      <c r="EI198" s="202"/>
      <c r="EJ198" s="202"/>
      <c r="EK198" s="202"/>
      <c r="EL198" s="202"/>
      <c r="EM198" s="202"/>
      <c r="EN198" s="202"/>
      <c r="EO198" s="202"/>
      <c r="EP198" s="202"/>
      <c r="EQ198" s="202"/>
      <c r="ER198" s="202"/>
      <c r="ES198" s="202"/>
      <c r="ET198" s="202"/>
      <c r="EU198" s="202"/>
      <c r="EV198" s="202"/>
      <c r="EW198" s="202"/>
      <c r="EX198" s="202"/>
      <c r="EY198" s="202"/>
      <c r="EZ198" s="202"/>
      <c r="FA198" s="202"/>
      <c r="FB198" s="202"/>
      <c r="FC198" s="202"/>
      <c r="FD198" s="202"/>
      <c r="FE198" s="202"/>
      <c r="FF198" s="202"/>
      <c r="FG198" s="202"/>
      <c r="FH198" s="202"/>
      <c r="FI198" s="202"/>
      <c r="FJ198" s="202"/>
      <c r="FK198" s="202"/>
      <c r="FL198" s="202"/>
      <c r="FM198" s="202"/>
      <c r="FN198" s="202"/>
      <c r="FO198" s="202"/>
      <c r="FP198" s="202"/>
      <c r="FQ198" s="202"/>
      <c r="FR198" s="202"/>
      <c r="FS198" s="202"/>
      <c r="FT198" s="202"/>
      <c r="FU198" s="202"/>
      <c r="FV198" s="202"/>
      <c r="FW198" s="202"/>
      <c r="FX198" s="202"/>
      <c r="FY198" s="202"/>
      <c r="FZ198" s="202"/>
      <c r="GA198" s="202"/>
      <c r="GB198" s="202"/>
      <c r="GC198" s="202"/>
      <c r="GD198" s="202"/>
      <c r="GE198" s="202"/>
      <c r="GF198" s="202"/>
      <c r="GG198" s="202"/>
      <c r="GH198" s="202"/>
      <c r="GI198" s="202"/>
      <c r="GJ198" s="202"/>
      <c r="GK198" s="202"/>
      <c r="GL198" s="202"/>
      <c r="GM198" s="202"/>
      <c r="GN198" s="202"/>
      <c r="GO198" s="202"/>
      <c r="GP198" s="202"/>
      <c r="GQ198" s="202"/>
      <c r="GR198" s="202"/>
      <c r="GS198" s="202"/>
      <c r="GT198" s="202"/>
      <c r="GU198" s="202"/>
      <c r="GV198" s="202"/>
      <c r="GW198" s="202"/>
      <c r="GX198" s="202"/>
      <c r="GY198" s="202"/>
      <c r="GZ198" s="202"/>
      <c r="HA198" s="202"/>
      <c r="HB198" s="202"/>
      <c r="HC198" s="202"/>
      <c r="HD198" s="202"/>
      <c r="HE198" s="202"/>
      <c r="HF198" s="202"/>
      <c r="HG198" s="202"/>
      <c r="HH198" s="202"/>
      <c r="HI198" s="202"/>
      <c r="HJ198" s="202"/>
      <c r="HK198" s="202"/>
      <c r="HL198" s="202"/>
      <c r="HM198" s="202"/>
      <c r="HN198" s="202"/>
      <c r="HO198" s="202"/>
      <c r="HP198" s="202"/>
      <c r="HQ198" s="202"/>
      <c r="HR198" s="202"/>
      <c r="HS198" s="202"/>
      <c r="HT198" s="202"/>
      <c r="HU198" s="202"/>
      <c r="HV198" s="202"/>
      <c r="HW198" s="202"/>
      <c r="HX198" s="202"/>
      <c r="HY198" s="202"/>
      <c r="HZ198" s="202"/>
      <c r="IA198" s="202"/>
      <c r="IB198" s="202"/>
      <c r="IC198" s="202"/>
      <c r="ID198" s="202"/>
      <c r="IE198" s="202"/>
      <c r="IF198" s="202"/>
      <c r="IG198" s="202"/>
      <c r="IH198" s="202"/>
      <c r="II198" s="202"/>
      <c r="IJ198" s="202"/>
      <c r="IK198" s="202"/>
      <c r="IL198" s="202"/>
      <c r="IM198" s="202"/>
      <c r="IN198" s="202"/>
      <c r="IO198" s="202"/>
      <c r="IP198" s="202"/>
      <c r="IQ198" s="202"/>
      <c r="IR198" s="202"/>
      <c r="IS198" s="202"/>
      <c r="IT198" s="202"/>
      <c r="IU198" s="202"/>
      <c r="IV198" s="202"/>
      <c r="IW198" s="202"/>
      <c r="IX198" s="202"/>
      <c r="IY198" s="202"/>
      <c r="IZ198" s="202"/>
    </row>
    <row r="199" spans="1:260" s="10" customFormat="1" ht="12.75" customHeight="1" x14ac:dyDescent="0.2">
      <c r="A199" s="203" t="s">
        <v>4028</v>
      </c>
      <c r="B199" s="203" t="s">
        <v>4028</v>
      </c>
      <c r="C199" s="203" t="s">
        <v>952</v>
      </c>
      <c r="D199" s="214">
        <v>33630</v>
      </c>
      <c r="E199" s="203" t="s">
        <v>1001</v>
      </c>
      <c r="F199" s="203" t="s">
        <v>207</v>
      </c>
      <c r="G199" s="203" t="s">
        <v>4028</v>
      </c>
      <c r="H199" s="203" t="s">
        <v>4029</v>
      </c>
      <c r="I199" s="203"/>
      <c r="J199" s="203"/>
      <c r="K199" s="203" t="s">
        <v>366</v>
      </c>
      <c r="L199" s="203" t="s">
        <v>39</v>
      </c>
      <c r="M199" s="203" t="s">
        <v>1072</v>
      </c>
      <c r="N199" s="203" t="s">
        <v>366</v>
      </c>
      <c r="O199" s="203" t="s">
        <v>39</v>
      </c>
      <c r="P199" s="203" t="s">
        <v>1072</v>
      </c>
      <c r="Q199" s="203" t="s">
        <v>366</v>
      </c>
      <c r="R199" s="203" t="s">
        <v>78</v>
      </c>
      <c r="S199" s="203" t="s">
        <v>1100</v>
      </c>
      <c r="T199" s="203" t="s">
        <v>532</v>
      </c>
      <c r="U199" s="203" t="s">
        <v>78</v>
      </c>
      <c r="V199" s="203" t="s">
        <v>1060</v>
      </c>
      <c r="W199" s="203" t="s">
        <v>532</v>
      </c>
      <c r="X199" s="203" t="s">
        <v>78</v>
      </c>
      <c r="Y199" s="203" t="s">
        <v>1060</v>
      </c>
      <c r="Z199" s="203" t="s">
        <v>366</v>
      </c>
      <c r="AA199" s="203" t="s">
        <v>78</v>
      </c>
      <c r="AB199" s="203" t="s">
        <v>1059</v>
      </c>
      <c r="AC199" s="203">
        <v>0</v>
      </c>
      <c r="AD199" s="203">
        <v>0</v>
      </c>
      <c r="AE199" s="203">
        <v>0</v>
      </c>
      <c r="AF199" s="203">
        <v>0</v>
      </c>
      <c r="AG199" s="203">
        <v>0</v>
      </c>
      <c r="AH199" s="203">
        <v>0</v>
      </c>
      <c r="AI199" s="203">
        <v>0</v>
      </c>
      <c r="AJ199" s="203">
        <v>0</v>
      </c>
      <c r="AK199" s="203">
        <v>0</v>
      </c>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IW199" s="202"/>
      <c r="IX199" s="202"/>
      <c r="IY199" s="202"/>
      <c r="IZ199" s="202"/>
    </row>
    <row r="200" spans="1:260" s="10" customFormat="1" ht="12.75" customHeight="1" x14ac:dyDescent="0.2">
      <c r="A200" s="203" t="s">
        <v>4028</v>
      </c>
      <c r="B200" s="203" t="s">
        <v>4028</v>
      </c>
      <c r="C200" s="203" t="s">
        <v>994</v>
      </c>
      <c r="D200" s="214">
        <v>32888</v>
      </c>
      <c r="E200" s="203" t="s">
        <v>1007</v>
      </c>
      <c r="F200" s="203" t="s">
        <v>2181</v>
      </c>
      <c r="G200" s="203" t="s">
        <v>4028</v>
      </c>
      <c r="H200" s="203" t="s">
        <v>26</v>
      </c>
      <c r="I200" s="203" t="s">
        <v>453</v>
      </c>
      <c r="J200" s="203" t="s">
        <v>685</v>
      </c>
      <c r="K200" s="203" t="s">
        <v>464</v>
      </c>
      <c r="L200" s="203" t="s">
        <v>369</v>
      </c>
      <c r="M200" s="203" t="s">
        <v>1436</v>
      </c>
      <c r="N200" s="203" t="s">
        <v>464</v>
      </c>
      <c r="O200" s="203" t="s">
        <v>453</v>
      </c>
      <c r="P200" s="203" t="s">
        <v>2321</v>
      </c>
      <c r="Q200" s="203" t="s">
        <v>464</v>
      </c>
      <c r="R200" s="203" t="s">
        <v>453</v>
      </c>
      <c r="S200" s="203" t="s">
        <v>1036</v>
      </c>
      <c r="T200" s="203" t="s">
        <v>464</v>
      </c>
      <c r="U200" s="203" t="s">
        <v>453</v>
      </c>
      <c r="V200" s="203" t="s">
        <v>481</v>
      </c>
      <c r="W200" s="203" t="s">
        <v>4028</v>
      </c>
      <c r="X200" s="203" t="s">
        <v>4028</v>
      </c>
      <c r="Y200" s="203" t="s">
        <v>4028</v>
      </c>
      <c r="Z200" s="203" t="s">
        <v>4028</v>
      </c>
      <c r="AA200" s="203" t="s">
        <v>4028</v>
      </c>
      <c r="AB200" s="203" t="s">
        <v>4028</v>
      </c>
      <c r="AC200" s="203">
        <v>0</v>
      </c>
      <c r="AD200" s="203">
        <v>0</v>
      </c>
      <c r="AE200" s="203">
        <v>0</v>
      </c>
      <c r="AF200" s="203">
        <v>0</v>
      </c>
      <c r="AG200" s="203">
        <v>0</v>
      </c>
      <c r="AH200" s="203">
        <v>0</v>
      </c>
      <c r="AI200" s="203">
        <v>0</v>
      </c>
      <c r="AJ200" s="203">
        <v>0</v>
      </c>
      <c r="AK200" s="203">
        <v>0</v>
      </c>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03"/>
      <c r="BL200" s="203"/>
      <c r="BM200" s="202"/>
      <c r="BN200" s="202"/>
      <c r="BO200" s="202"/>
      <c r="BP200" s="202"/>
      <c r="BQ200" s="202"/>
      <c r="BR200" s="202"/>
      <c r="BS200" s="202"/>
      <c r="BT200" s="202"/>
      <c r="BU200" s="202"/>
      <c r="BV200" s="202"/>
      <c r="BW200" s="202"/>
      <c r="BX200" s="202"/>
      <c r="BY200" s="202"/>
      <c r="BZ200" s="202"/>
      <c r="CA200" s="202"/>
      <c r="CB200" s="202"/>
      <c r="CC200" s="202"/>
      <c r="CD200" s="202"/>
      <c r="CE200" s="202"/>
      <c r="CF200" s="202"/>
      <c r="CG200" s="202"/>
      <c r="CH200" s="202"/>
      <c r="CI200" s="202"/>
      <c r="CJ200" s="202"/>
      <c r="CK200" s="202"/>
      <c r="CL200" s="202"/>
      <c r="CM200" s="202"/>
      <c r="CN200" s="202"/>
      <c r="CO200" s="202"/>
      <c r="CP200" s="202"/>
      <c r="CQ200" s="202"/>
      <c r="CR200" s="202"/>
      <c r="CS200" s="202"/>
      <c r="CT200" s="202"/>
      <c r="CU200" s="202"/>
      <c r="CV200" s="202"/>
      <c r="CW200" s="202"/>
      <c r="CX200" s="202"/>
      <c r="CY200" s="202"/>
      <c r="CZ200" s="202"/>
      <c r="DA200" s="202"/>
      <c r="DB200" s="202"/>
      <c r="DC200" s="202"/>
      <c r="DD200" s="202"/>
      <c r="DE200" s="202"/>
      <c r="DF200" s="202"/>
      <c r="DG200" s="202"/>
      <c r="DH200" s="202"/>
      <c r="DI200" s="202"/>
      <c r="DJ200" s="202"/>
      <c r="DK200" s="202"/>
      <c r="DL200" s="202"/>
      <c r="DM200" s="202"/>
      <c r="DN200" s="202"/>
      <c r="DO200" s="202"/>
      <c r="DP200" s="202"/>
      <c r="DQ200" s="202"/>
      <c r="DR200" s="202"/>
      <c r="DS200" s="202"/>
      <c r="DT200" s="202"/>
      <c r="DU200" s="202"/>
      <c r="DV200" s="202"/>
      <c r="DW200" s="202"/>
      <c r="DX200" s="202"/>
      <c r="DY200" s="202"/>
      <c r="DZ200" s="202"/>
      <c r="EA200" s="202"/>
      <c r="EB200" s="202"/>
      <c r="EC200" s="202"/>
      <c r="ED200" s="202"/>
      <c r="EE200" s="202"/>
      <c r="EF200" s="202"/>
      <c r="EG200" s="202"/>
      <c r="EH200" s="202"/>
      <c r="EI200" s="202"/>
      <c r="EJ200" s="202"/>
      <c r="EK200" s="202"/>
      <c r="EL200" s="202"/>
      <c r="EM200" s="202"/>
      <c r="EN200" s="202"/>
      <c r="EO200" s="202"/>
      <c r="EP200" s="202"/>
      <c r="EQ200" s="202"/>
      <c r="ER200" s="202"/>
      <c r="ES200" s="202"/>
      <c r="ET200" s="202"/>
      <c r="EU200" s="202"/>
      <c r="EV200" s="202"/>
      <c r="EW200" s="202"/>
      <c r="EX200" s="202"/>
      <c r="EY200" s="202"/>
      <c r="EZ200" s="202"/>
      <c r="FA200" s="202"/>
      <c r="FB200" s="202"/>
      <c r="FC200" s="202"/>
      <c r="FD200" s="202"/>
      <c r="FE200" s="202"/>
      <c r="FF200" s="202"/>
      <c r="FG200" s="202"/>
      <c r="FH200" s="202"/>
      <c r="FI200" s="202"/>
      <c r="FJ200" s="202"/>
      <c r="FK200" s="202"/>
      <c r="FL200" s="202"/>
      <c r="FM200" s="202"/>
      <c r="FN200" s="202"/>
      <c r="FO200" s="202"/>
      <c r="FP200" s="202"/>
      <c r="FQ200" s="202"/>
      <c r="FR200" s="202"/>
      <c r="FS200" s="202"/>
      <c r="FT200" s="202"/>
      <c r="FU200" s="202"/>
      <c r="FV200" s="202"/>
      <c r="FW200" s="202"/>
      <c r="FX200" s="202"/>
      <c r="FY200" s="202"/>
      <c r="FZ200" s="202"/>
      <c r="GA200" s="202"/>
      <c r="GB200" s="202"/>
      <c r="GC200" s="202"/>
      <c r="GD200" s="202"/>
      <c r="GE200" s="202"/>
      <c r="GF200" s="202"/>
      <c r="GG200" s="202"/>
      <c r="GH200" s="202"/>
      <c r="GI200" s="202"/>
      <c r="GJ200" s="202"/>
      <c r="GK200" s="202"/>
      <c r="GL200" s="202"/>
      <c r="GM200" s="202"/>
      <c r="GN200" s="202"/>
      <c r="GO200" s="202"/>
      <c r="GP200" s="202"/>
      <c r="GQ200" s="202"/>
      <c r="GR200" s="202"/>
      <c r="GS200" s="202"/>
      <c r="GT200" s="202"/>
      <c r="GU200" s="202"/>
      <c r="GV200" s="202"/>
      <c r="GW200" s="202"/>
      <c r="GX200" s="202"/>
      <c r="GY200" s="202"/>
      <c r="GZ200" s="202"/>
      <c r="HA200" s="202"/>
      <c r="HB200" s="202"/>
      <c r="HC200" s="202"/>
      <c r="HD200" s="202"/>
      <c r="HE200" s="202"/>
      <c r="HF200" s="202"/>
      <c r="HG200" s="202"/>
      <c r="HH200" s="202"/>
      <c r="HI200" s="202"/>
      <c r="HJ200" s="202"/>
      <c r="HK200" s="202"/>
      <c r="HL200" s="202"/>
      <c r="HM200" s="202"/>
      <c r="HN200" s="202"/>
      <c r="HO200" s="202"/>
      <c r="HP200" s="202"/>
      <c r="HQ200" s="202"/>
      <c r="HR200" s="202"/>
      <c r="HS200" s="202"/>
      <c r="HT200" s="202"/>
      <c r="HU200" s="202"/>
      <c r="HV200" s="202"/>
      <c r="HW200" s="202"/>
      <c r="HX200" s="202"/>
      <c r="HY200" s="202"/>
      <c r="HZ200" s="202"/>
      <c r="IA200" s="202"/>
      <c r="IB200" s="202"/>
      <c r="IC200" s="202"/>
      <c r="ID200" s="202"/>
      <c r="IE200" s="202"/>
      <c r="IF200" s="202"/>
      <c r="IG200" s="202"/>
      <c r="IH200" s="202"/>
      <c r="II200" s="202"/>
      <c r="IJ200" s="202"/>
      <c r="IK200" s="202"/>
      <c r="IL200" s="202"/>
      <c r="IM200" s="202"/>
      <c r="IN200" s="202"/>
      <c r="IO200" s="202"/>
      <c r="IP200" s="202"/>
      <c r="IQ200" s="202"/>
      <c r="IR200" s="202"/>
      <c r="IS200" s="202"/>
      <c r="IT200" s="202"/>
      <c r="IU200" s="202"/>
      <c r="IV200" s="202"/>
      <c r="IW200" s="202"/>
      <c r="IX200" s="202"/>
      <c r="IY200" s="202"/>
      <c r="IZ200" s="202"/>
    </row>
    <row r="201" spans="1:260" s="10" customFormat="1" ht="12.75" customHeight="1" x14ac:dyDescent="0.2">
      <c r="A201" s="203" t="s">
        <v>4028</v>
      </c>
      <c r="B201" s="203" t="s">
        <v>4028</v>
      </c>
      <c r="C201" s="203" t="s">
        <v>341</v>
      </c>
      <c r="D201" s="214">
        <v>30903</v>
      </c>
      <c r="E201" s="203" t="s">
        <v>164</v>
      </c>
      <c r="F201" s="203" t="s">
        <v>2176</v>
      </c>
      <c r="G201" s="203" t="s">
        <v>4028</v>
      </c>
      <c r="H201" s="203" t="s">
        <v>193</v>
      </c>
      <c r="I201" s="203" t="s">
        <v>55</v>
      </c>
      <c r="J201" s="203" t="s">
        <v>672</v>
      </c>
      <c r="K201" s="203" t="s">
        <v>202</v>
      </c>
      <c r="L201" s="203"/>
      <c r="M201" s="203"/>
      <c r="N201" s="203" t="s">
        <v>193</v>
      </c>
      <c r="O201" s="203" t="s">
        <v>32</v>
      </c>
      <c r="P201" s="203"/>
      <c r="Q201" s="203" t="s">
        <v>193</v>
      </c>
      <c r="R201" s="203" t="s">
        <v>32</v>
      </c>
      <c r="S201" s="203" t="s">
        <v>1702</v>
      </c>
      <c r="T201" s="203" t="s">
        <v>193</v>
      </c>
      <c r="U201" s="203" t="s">
        <v>32</v>
      </c>
      <c r="V201" s="203" t="s">
        <v>251</v>
      </c>
      <c r="W201" s="203" t="s">
        <v>193</v>
      </c>
      <c r="X201" s="203" t="s">
        <v>32</v>
      </c>
      <c r="Y201" s="203" t="s">
        <v>251</v>
      </c>
      <c r="Z201" s="203" t="s">
        <v>193</v>
      </c>
      <c r="AA201" s="203" t="s">
        <v>32</v>
      </c>
      <c r="AB201" s="203" t="s">
        <v>812</v>
      </c>
      <c r="AC201" s="203" t="s">
        <v>193</v>
      </c>
      <c r="AD201" s="203" t="s">
        <v>32</v>
      </c>
      <c r="AE201" s="203" t="s">
        <v>810</v>
      </c>
      <c r="AF201" s="203" t="s">
        <v>193</v>
      </c>
      <c r="AG201" s="203" t="s">
        <v>32</v>
      </c>
      <c r="AH201" s="203">
        <v>0</v>
      </c>
      <c r="AI201" s="203" t="s">
        <v>193</v>
      </c>
      <c r="AJ201" s="203" t="s">
        <v>22</v>
      </c>
      <c r="AK201" s="203">
        <v>0</v>
      </c>
      <c r="AL201" s="203" t="s">
        <v>193</v>
      </c>
      <c r="AM201" s="203" t="s">
        <v>22</v>
      </c>
      <c r="AN201" s="203"/>
      <c r="AO201" s="203"/>
      <c r="AP201" s="203"/>
      <c r="AQ201" s="203"/>
      <c r="AR201" s="203" t="s">
        <v>193</v>
      </c>
      <c r="AS201" s="203" t="s">
        <v>22</v>
      </c>
      <c r="AT201" s="203" t="s">
        <v>456</v>
      </c>
      <c r="AU201" s="203"/>
      <c r="AV201" s="203"/>
      <c r="AW201" s="203"/>
      <c r="AX201" s="203"/>
      <c r="AY201" s="203"/>
      <c r="AZ201" s="203"/>
      <c r="BA201" s="203"/>
      <c r="BB201" s="203"/>
      <c r="BC201" s="203"/>
      <c r="BD201" s="203"/>
      <c r="BE201" s="203"/>
      <c r="BF201" s="203"/>
      <c r="BG201" s="203"/>
      <c r="BH201" s="203"/>
      <c r="BI201" s="203"/>
      <c r="BJ201" s="203"/>
      <c r="BK201" s="203"/>
      <c r="BL201" s="203"/>
      <c r="BM201" s="202"/>
      <c r="BN201" s="202"/>
      <c r="BO201" s="202"/>
      <c r="BP201" s="202"/>
      <c r="BQ201" s="202"/>
      <c r="BR201" s="202"/>
      <c r="BS201" s="202"/>
      <c r="BT201" s="202"/>
      <c r="BU201" s="202"/>
      <c r="BV201" s="202"/>
      <c r="BW201" s="202"/>
      <c r="BX201" s="202"/>
      <c r="BY201" s="202"/>
      <c r="BZ201" s="202"/>
      <c r="CA201" s="202"/>
      <c r="CB201" s="202"/>
      <c r="CC201" s="202"/>
      <c r="CD201" s="202"/>
      <c r="CE201" s="202"/>
      <c r="CF201" s="202"/>
      <c r="CG201" s="202"/>
      <c r="CH201" s="202"/>
      <c r="CI201" s="202"/>
      <c r="CJ201" s="202"/>
      <c r="CK201" s="202"/>
      <c r="CL201" s="202"/>
      <c r="CM201" s="202"/>
      <c r="CN201" s="202"/>
      <c r="CO201" s="202"/>
      <c r="CP201" s="202"/>
      <c r="CQ201" s="202"/>
      <c r="CR201" s="202"/>
      <c r="CS201" s="202"/>
      <c r="CT201" s="202"/>
      <c r="CU201" s="202"/>
      <c r="CV201" s="202"/>
      <c r="CW201" s="202"/>
      <c r="CX201" s="202"/>
      <c r="CY201" s="202"/>
      <c r="CZ201" s="202"/>
      <c r="DA201" s="202"/>
      <c r="DB201" s="202"/>
      <c r="DC201" s="202"/>
      <c r="DD201" s="202"/>
      <c r="DE201" s="202"/>
      <c r="DF201" s="202"/>
      <c r="DG201" s="202"/>
      <c r="DH201" s="202"/>
      <c r="DI201" s="202"/>
      <c r="DJ201" s="202"/>
      <c r="DK201" s="202"/>
      <c r="DL201" s="202"/>
      <c r="DM201" s="202"/>
      <c r="DN201" s="202"/>
      <c r="DO201" s="202"/>
      <c r="DP201" s="202"/>
      <c r="DQ201" s="202"/>
      <c r="DR201" s="202"/>
      <c r="DS201" s="202"/>
      <c r="DT201" s="202"/>
      <c r="DU201" s="202"/>
      <c r="DV201" s="202"/>
      <c r="DW201" s="202"/>
      <c r="DX201" s="202"/>
      <c r="DY201" s="202"/>
      <c r="DZ201" s="202"/>
      <c r="EA201" s="202"/>
      <c r="EB201" s="202"/>
      <c r="EC201" s="202"/>
      <c r="ED201" s="202"/>
      <c r="EE201" s="202"/>
      <c r="EF201" s="202"/>
      <c r="EG201" s="202"/>
      <c r="EH201" s="202"/>
      <c r="EI201" s="202"/>
      <c r="EJ201" s="202"/>
      <c r="EK201" s="202"/>
      <c r="EL201" s="202"/>
      <c r="EM201" s="202"/>
      <c r="EN201" s="202"/>
      <c r="EO201" s="202"/>
      <c r="EP201" s="202"/>
      <c r="EQ201" s="202"/>
      <c r="ER201" s="202"/>
      <c r="ES201" s="202"/>
      <c r="ET201" s="202"/>
      <c r="EU201" s="202"/>
      <c r="EV201" s="202"/>
      <c r="EW201" s="202"/>
      <c r="EX201" s="202"/>
      <c r="EY201" s="202"/>
      <c r="EZ201" s="202"/>
      <c r="FA201" s="202"/>
      <c r="FB201" s="202"/>
      <c r="FC201" s="202"/>
      <c r="FD201" s="202"/>
      <c r="FE201" s="202"/>
      <c r="FF201" s="202"/>
      <c r="FG201" s="202"/>
      <c r="FH201" s="202"/>
      <c r="FI201" s="202"/>
      <c r="FJ201" s="202"/>
      <c r="FK201" s="202"/>
      <c r="FL201" s="202"/>
      <c r="FM201" s="202"/>
      <c r="FN201" s="202"/>
      <c r="FO201" s="202"/>
      <c r="FP201" s="202"/>
      <c r="FQ201" s="202"/>
      <c r="FR201" s="202"/>
      <c r="FS201" s="202"/>
      <c r="FT201" s="202"/>
      <c r="FU201" s="202"/>
      <c r="FV201" s="202"/>
      <c r="FW201" s="202"/>
      <c r="FX201" s="202"/>
      <c r="FY201" s="202"/>
      <c r="FZ201" s="202"/>
      <c r="GA201" s="202"/>
      <c r="GB201" s="202"/>
      <c r="GC201" s="202"/>
      <c r="GD201" s="202"/>
      <c r="GE201" s="202"/>
      <c r="GF201" s="202"/>
      <c r="GG201" s="202"/>
      <c r="GH201" s="202"/>
      <c r="GI201" s="202"/>
      <c r="GJ201" s="202"/>
      <c r="GK201" s="202"/>
      <c r="GL201" s="202"/>
      <c r="GM201" s="202"/>
      <c r="GN201" s="202"/>
      <c r="GO201" s="202"/>
      <c r="GP201" s="202"/>
      <c r="GQ201" s="202"/>
      <c r="GR201" s="202"/>
      <c r="GS201" s="202"/>
      <c r="GT201" s="202"/>
      <c r="GU201" s="202"/>
      <c r="GV201" s="202"/>
      <c r="GW201" s="202"/>
      <c r="GX201" s="202"/>
      <c r="GY201" s="202"/>
      <c r="GZ201" s="202"/>
      <c r="HA201" s="202"/>
      <c r="HB201" s="202"/>
      <c r="HC201" s="202"/>
      <c r="HD201" s="202"/>
      <c r="HE201" s="202"/>
      <c r="HF201" s="202"/>
      <c r="HG201" s="202"/>
      <c r="HH201" s="202"/>
      <c r="HI201" s="202"/>
      <c r="HJ201" s="202"/>
      <c r="HK201" s="202"/>
      <c r="HL201" s="202"/>
      <c r="HM201" s="202"/>
      <c r="HN201" s="202"/>
      <c r="HO201" s="202"/>
      <c r="HP201" s="202"/>
      <c r="HQ201" s="202"/>
      <c r="HR201" s="202"/>
      <c r="HS201" s="202"/>
      <c r="HT201" s="202"/>
      <c r="HU201" s="202"/>
      <c r="HV201" s="202"/>
      <c r="HW201" s="202"/>
      <c r="HX201" s="202"/>
      <c r="HY201" s="202"/>
      <c r="HZ201" s="202"/>
      <c r="IA201" s="202"/>
      <c r="IB201" s="202"/>
      <c r="IC201" s="202"/>
      <c r="ID201" s="202"/>
      <c r="IE201" s="202"/>
      <c r="IF201" s="202"/>
      <c r="IG201" s="202"/>
      <c r="IH201" s="202"/>
      <c r="II201" s="202"/>
      <c r="IJ201" s="202"/>
      <c r="IK201" s="202"/>
      <c r="IL201" s="202"/>
      <c r="IM201" s="202"/>
      <c r="IN201" s="202"/>
      <c r="IO201" s="202"/>
      <c r="IP201" s="202"/>
      <c r="IQ201" s="202"/>
      <c r="IR201" s="202"/>
      <c r="IS201" s="202"/>
      <c r="IT201" s="202"/>
      <c r="IU201" s="202"/>
      <c r="IV201" s="202"/>
    </row>
    <row r="202" spans="1:260" s="10" customFormat="1" ht="12.75" customHeight="1" x14ac:dyDescent="0.2">
      <c r="A202" s="203" t="s">
        <v>4028</v>
      </c>
      <c r="B202" s="203" t="s">
        <v>4028</v>
      </c>
      <c r="C202" s="203" t="s">
        <v>1878</v>
      </c>
      <c r="D202" s="214">
        <v>34022</v>
      </c>
      <c r="E202" s="203" t="s">
        <v>2032</v>
      </c>
      <c r="F202" s="203" t="s">
        <v>2148</v>
      </c>
      <c r="G202" s="203" t="s">
        <v>4028</v>
      </c>
      <c r="H202" s="203" t="s">
        <v>344</v>
      </c>
      <c r="I202" s="203" t="s">
        <v>23</v>
      </c>
      <c r="J202" s="203" t="s">
        <v>3968</v>
      </c>
      <c r="K202" s="203" t="s">
        <v>202</v>
      </c>
      <c r="L202" s="203">
        <v>0</v>
      </c>
      <c r="M202" s="203">
        <v>0</v>
      </c>
      <c r="N202" s="203" t="s">
        <v>344</v>
      </c>
      <c r="O202" s="203" t="s">
        <v>23</v>
      </c>
      <c r="P202" s="203" t="s">
        <v>2349</v>
      </c>
      <c r="Q202" s="203" t="s">
        <v>344</v>
      </c>
      <c r="R202" s="203" t="s">
        <v>23</v>
      </c>
      <c r="S202" s="203" t="s">
        <v>1879</v>
      </c>
      <c r="T202" s="203">
        <v>0</v>
      </c>
      <c r="U202" s="203">
        <v>0</v>
      </c>
      <c r="V202" s="203">
        <v>0</v>
      </c>
      <c r="W202" s="203" t="s">
        <v>4028</v>
      </c>
      <c r="X202" s="203" t="s">
        <v>4028</v>
      </c>
      <c r="Y202" s="203" t="s">
        <v>4028</v>
      </c>
      <c r="Z202" s="203" t="s">
        <v>4028</v>
      </c>
      <c r="AA202" s="203" t="s">
        <v>4028</v>
      </c>
      <c r="AB202" s="203" t="s">
        <v>4028</v>
      </c>
      <c r="AC202" s="203">
        <v>0</v>
      </c>
      <c r="AD202" s="203">
        <v>0</v>
      </c>
      <c r="AE202" s="203">
        <v>0</v>
      </c>
      <c r="AF202" s="203">
        <v>0</v>
      </c>
      <c r="AG202" s="203">
        <v>0</v>
      </c>
      <c r="AH202" s="203">
        <v>0</v>
      </c>
      <c r="AI202" s="203">
        <v>0</v>
      </c>
      <c r="AJ202" s="203">
        <v>0</v>
      </c>
      <c r="AK202" s="203">
        <v>0</v>
      </c>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2"/>
      <c r="BN202" s="202"/>
      <c r="BO202" s="202"/>
      <c r="BP202" s="202"/>
      <c r="BQ202" s="202"/>
      <c r="BR202" s="202"/>
      <c r="BS202" s="202"/>
      <c r="BT202" s="202"/>
      <c r="BU202" s="202"/>
      <c r="BV202" s="202"/>
      <c r="BW202" s="202"/>
      <c r="BX202" s="202"/>
      <c r="BY202" s="202"/>
      <c r="BZ202" s="202"/>
      <c r="CA202" s="202"/>
      <c r="CB202" s="202"/>
      <c r="CC202" s="202"/>
      <c r="CD202" s="202"/>
      <c r="CE202" s="202"/>
      <c r="CF202" s="202"/>
      <c r="CG202" s="202"/>
      <c r="CH202" s="202"/>
      <c r="CI202" s="202"/>
      <c r="CJ202" s="202"/>
      <c r="CK202" s="202"/>
      <c r="CL202" s="202"/>
      <c r="CM202" s="202"/>
      <c r="CN202" s="202"/>
      <c r="CO202" s="202"/>
      <c r="CP202" s="202"/>
      <c r="CQ202" s="202"/>
      <c r="CR202" s="202"/>
      <c r="CS202" s="202"/>
      <c r="CT202" s="202"/>
      <c r="CU202" s="202"/>
      <c r="CV202" s="202"/>
      <c r="CW202" s="202"/>
      <c r="CX202" s="202"/>
      <c r="CY202" s="202"/>
      <c r="CZ202" s="202"/>
      <c r="DA202" s="202"/>
      <c r="DB202" s="202"/>
      <c r="DC202" s="202"/>
      <c r="DD202" s="202"/>
      <c r="DE202" s="202"/>
      <c r="DF202" s="202"/>
      <c r="DG202" s="202"/>
      <c r="DH202" s="202"/>
      <c r="DI202" s="202"/>
      <c r="DJ202" s="202"/>
      <c r="DK202" s="202"/>
      <c r="DL202" s="202"/>
      <c r="DM202" s="202"/>
      <c r="DN202" s="202"/>
      <c r="DO202" s="202"/>
      <c r="DP202" s="202"/>
      <c r="DQ202" s="202"/>
      <c r="DR202" s="202"/>
      <c r="DS202" s="202"/>
      <c r="DT202" s="202"/>
      <c r="DU202" s="202"/>
      <c r="DV202" s="202"/>
      <c r="DW202" s="202"/>
      <c r="DX202" s="202"/>
      <c r="DY202" s="202"/>
      <c r="DZ202" s="202"/>
      <c r="EA202" s="202"/>
      <c r="EB202" s="202"/>
      <c r="EC202" s="202"/>
      <c r="ED202" s="202"/>
      <c r="EE202" s="202"/>
      <c r="EF202" s="202"/>
      <c r="EG202" s="202"/>
      <c r="EH202" s="202"/>
      <c r="EI202" s="202"/>
      <c r="EJ202" s="202"/>
      <c r="EK202" s="202"/>
      <c r="EL202" s="202"/>
      <c r="EM202" s="202"/>
      <c r="EN202" s="202"/>
      <c r="EO202" s="202"/>
      <c r="EP202" s="202"/>
      <c r="EQ202" s="202"/>
      <c r="ER202" s="202"/>
      <c r="ES202" s="202"/>
      <c r="ET202" s="202"/>
      <c r="EU202" s="202"/>
      <c r="EV202" s="202"/>
      <c r="EW202" s="202"/>
      <c r="EX202" s="202"/>
      <c r="EY202" s="202"/>
      <c r="EZ202" s="202"/>
      <c r="FA202" s="202"/>
      <c r="FB202" s="202"/>
      <c r="FC202" s="202"/>
      <c r="FD202" s="202"/>
      <c r="FE202" s="202"/>
      <c r="FF202" s="202"/>
      <c r="FG202" s="202"/>
      <c r="FH202" s="202"/>
      <c r="FI202" s="202"/>
      <c r="FJ202" s="202"/>
      <c r="FK202" s="202"/>
      <c r="FL202" s="202"/>
      <c r="FM202" s="202"/>
      <c r="FN202" s="202"/>
      <c r="FO202" s="202"/>
      <c r="FP202" s="202"/>
      <c r="FQ202" s="202"/>
      <c r="FR202" s="202"/>
      <c r="FS202" s="202"/>
      <c r="FT202" s="202"/>
      <c r="FU202" s="202"/>
      <c r="FV202" s="202"/>
      <c r="FW202" s="202"/>
      <c r="FX202" s="202"/>
      <c r="FY202" s="202"/>
      <c r="FZ202" s="202"/>
      <c r="GA202" s="202"/>
      <c r="GB202" s="202"/>
      <c r="GC202" s="202"/>
      <c r="GD202" s="202"/>
      <c r="GE202" s="202"/>
      <c r="GF202" s="202"/>
      <c r="GG202" s="202"/>
      <c r="GH202" s="202"/>
      <c r="GI202" s="202"/>
      <c r="GJ202" s="202"/>
      <c r="GK202" s="202"/>
      <c r="GL202" s="202"/>
      <c r="GM202" s="202"/>
      <c r="GN202" s="202"/>
      <c r="GO202" s="202"/>
      <c r="GP202" s="202"/>
      <c r="GQ202" s="202"/>
      <c r="GR202" s="202"/>
      <c r="GS202" s="202"/>
      <c r="GT202" s="202"/>
      <c r="GU202" s="202"/>
      <c r="GV202" s="202"/>
      <c r="GW202" s="202"/>
      <c r="GX202" s="202"/>
      <c r="GY202" s="202"/>
      <c r="GZ202" s="202"/>
      <c r="HA202" s="202"/>
      <c r="HB202" s="202"/>
      <c r="HC202" s="202"/>
      <c r="HD202" s="202"/>
      <c r="HE202" s="202"/>
      <c r="HF202" s="202"/>
      <c r="HG202" s="202"/>
      <c r="HH202" s="202"/>
      <c r="HI202" s="202"/>
      <c r="HJ202" s="202"/>
      <c r="HK202" s="202"/>
      <c r="HL202" s="202"/>
      <c r="HM202" s="202"/>
      <c r="HN202" s="202"/>
      <c r="HO202" s="202"/>
      <c r="HP202" s="202"/>
      <c r="HQ202" s="202"/>
      <c r="HR202" s="202"/>
      <c r="HS202" s="202"/>
      <c r="HT202" s="202"/>
      <c r="HU202" s="202"/>
      <c r="HV202" s="202"/>
      <c r="HW202" s="202"/>
      <c r="HX202" s="202"/>
      <c r="HY202" s="202"/>
      <c r="HZ202" s="202"/>
      <c r="IA202" s="202"/>
      <c r="IB202" s="202"/>
      <c r="IC202" s="202"/>
      <c r="ID202" s="202"/>
      <c r="IE202" s="202"/>
      <c r="IF202" s="202"/>
      <c r="IG202" s="202"/>
      <c r="IH202" s="202"/>
      <c r="II202" s="202"/>
      <c r="IJ202" s="202"/>
      <c r="IK202" s="202"/>
      <c r="IL202" s="202"/>
      <c r="IM202" s="202"/>
      <c r="IN202" s="202"/>
      <c r="IO202" s="202"/>
      <c r="IP202" s="202"/>
      <c r="IQ202" s="202"/>
      <c r="IR202" s="202"/>
      <c r="IS202" s="202"/>
      <c r="IT202" s="202"/>
      <c r="IU202" s="202"/>
      <c r="IV202" s="202"/>
      <c r="IW202"/>
      <c r="IX202"/>
      <c r="IY202"/>
      <c r="IZ202"/>
    </row>
    <row r="203" spans="1:260" s="10" customFormat="1" ht="12.75" customHeight="1" x14ac:dyDescent="0.2">
      <c r="A203" s="203" t="s">
        <v>4028</v>
      </c>
      <c r="B203" s="203" t="s">
        <v>4028</v>
      </c>
      <c r="C203" s="203" t="s">
        <v>198</v>
      </c>
      <c r="D203" s="214">
        <v>30906</v>
      </c>
      <c r="E203" s="203" t="s">
        <v>360</v>
      </c>
      <c r="F203" s="203" t="s">
        <v>2150</v>
      </c>
      <c r="G203" s="203" t="s">
        <v>4028</v>
      </c>
      <c r="H203" s="203" t="s">
        <v>26</v>
      </c>
      <c r="I203" s="203" t="s">
        <v>346</v>
      </c>
      <c r="J203" s="203" t="s">
        <v>685</v>
      </c>
      <c r="K203" s="203" t="s">
        <v>202</v>
      </c>
      <c r="L203" s="203">
        <v>0</v>
      </c>
      <c r="M203" s="203">
        <v>0</v>
      </c>
      <c r="N203" s="203" t="s">
        <v>128</v>
      </c>
      <c r="O203" s="203" t="s">
        <v>346</v>
      </c>
      <c r="P203" s="203" t="s">
        <v>60</v>
      </c>
      <c r="Q203" s="203" t="s">
        <v>128</v>
      </c>
      <c r="R203" s="203" t="s">
        <v>346</v>
      </c>
      <c r="S203" s="203" t="s">
        <v>129</v>
      </c>
      <c r="T203" s="203" t="s">
        <v>128</v>
      </c>
      <c r="U203" s="203" t="s">
        <v>346</v>
      </c>
      <c r="V203" s="203" t="s">
        <v>60</v>
      </c>
      <c r="W203" s="203" t="s">
        <v>4028</v>
      </c>
      <c r="X203" s="203" t="s">
        <v>4028</v>
      </c>
      <c r="Y203" s="203" t="s">
        <v>4028</v>
      </c>
      <c r="Z203" s="203" t="s">
        <v>4028</v>
      </c>
      <c r="AA203" s="203" t="s">
        <v>4028</v>
      </c>
      <c r="AB203" s="203" t="s">
        <v>4028</v>
      </c>
      <c r="AC203" s="203" t="s">
        <v>26</v>
      </c>
      <c r="AD203" s="203" t="s">
        <v>111</v>
      </c>
      <c r="AE203" s="203" t="s">
        <v>384</v>
      </c>
      <c r="AF203" s="203" t="s">
        <v>315</v>
      </c>
      <c r="AG203" s="203" t="s">
        <v>111</v>
      </c>
      <c r="AH203" s="203" t="s">
        <v>479</v>
      </c>
      <c r="AI203" s="203" t="s">
        <v>26</v>
      </c>
      <c r="AJ203" s="203" t="s">
        <v>111</v>
      </c>
      <c r="AK203" s="203" t="s">
        <v>479</v>
      </c>
      <c r="AL203" s="203" t="s">
        <v>26</v>
      </c>
      <c r="AM203" s="203" t="s">
        <v>111</v>
      </c>
      <c r="AN203" s="203" t="s">
        <v>479</v>
      </c>
      <c r="AO203" s="203" t="s">
        <v>352</v>
      </c>
      <c r="AP203" s="203" t="s">
        <v>111</v>
      </c>
      <c r="AQ203" s="203" t="s">
        <v>319</v>
      </c>
      <c r="AR203" s="203" t="s">
        <v>128</v>
      </c>
      <c r="AS203" s="203" t="s">
        <v>111</v>
      </c>
      <c r="AT203" s="203" t="s">
        <v>380</v>
      </c>
      <c r="AU203" s="203"/>
      <c r="AV203" s="203"/>
      <c r="AW203" s="203"/>
      <c r="AX203" s="203"/>
      <c r="AY203" s="203"/>
      <c r="AZ203" s="203"/>
      <c r="BA203" s="203"/>
      <c r="BB203" s="203"/>
      <c r="BC203" s="203"/>
      <c r="BD203" s="203"/>
      <c r="BE203" s="203"/>
      <c r="BF203" s="203"/>
      <c r="BG203" s="203"/>
      <c r="BH203" s="203"/>
      <c r="BI203" s="203"/>
      <c r="BJ203" s="203"/>
      <c r="BK203" s="203"/>
      <c r="BL203" s="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s="202"/>
      <c r="IX203" s="202"/>
      <c r="IY203" s="202"/>
      <c r="IZ203" s="202"/>
    </row>
    <row r="204" spans="1:260" s="10" customFormat="1" ht="12.75" customHeight="1" x14ac:dyDescent="0.2">
      <c r="A204" s="203" t="s">
        <v>4028</v>
      </c>
      <c r="B204" s="203" t="s">
        <v>4028</v>
      </c>
      <c r="C204" s="203" t="s">
        <v>1356</v>
      </c>
      <c r="D204" s="214">
        <v>33622</v>
      </c>
      <c r="E204" s="203" t="s">
        <v>1573</v>
      </c>
      <c r="F204" s="203" t="s">
        <v>2168</v>
      </c>
      <c r="G204" s="203" t="s">
        <v>4028</v>
      </c>
      <c r="H204" s="203" t="s">
        <v>42</v>
      </c>
      <c r="I204" s="203" t="s">
        <v>78</v>
      </c>
      <c r="J204" s="203" t="s">
        <v>58</v>
      </c>
      <c r="K204" s="203" t="s">
        <v>482</v>
      </c>
      <c r="L204" s="203" t="s">
        <v>78</v>
      </c>
      <c r="M204" s="203" t="s">
        <v>46</v>
      </c>
      <c r="N204" s="203" t="s">
        <v>47</v>
      </c>
      <c r="O204" s="203" t="s">
        <v>78</v>
      </c>
      <c r="P204" s="203" t="s">
        <v>51</v>
      </c>
      <c r="Q204" s="203" t="s">
        <v>49</v>
      </c>
      <c r="R204" s="203" t="s">
        <v>78</v>
      </c>
      <c r="S204" s="203" t="s">
        <v>41</v>
      </c>
      <c r="T204" s="203" t="s">
        <v>40</v>
      </c>
      <c r="U204" s="203" t="s">
        <v>78</v>
      </c>
      <c r="V204" s="203" t="s">
        <v>451</v>
      </c>
      <c r="W204" s="203" t="s">
        <v>40</v>
      </c>
      <c r="X204" s="203" t="s">
        <v>78</v>
      </c>
      <c r="Y204" s="203" t="s">
        <v>451</v>
      </c>
      <c r="Z204" s="203">
        <v>0</v>
      </c>
      <c r="AA204" s="203">
        <v>0</v>
      </c>
      <c r="AB204" s="203">
        <v>0</v>
      </c>
      <c r="AC204" s="203">
        <v>0</v>
      </c>
      <c r="AD204" s="203">
        <v>0</v>
      </c>
      <c r="AE204" s="203">
        <v>0</v>
      </c>
      <c r="AF204" s="203">
        <v>0</v>
      </c>
      <c r="AG204" s="203">
        <v>0</v>
      </c>
      <c r="AH204" s="203">
        <v>0</v>
      </c>
      <c r="AI204" s="203">
        <v>0</v>
      </c>
      <c r="AJ204" s="203">
        <v>0</v>
      </c>
      <c r="AK204" s="203">
        <v>0</v>
      </c>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c r="IW204" s="202"/>
      <c r="IX204" s="202"/>
      <c r="IY204" s="202"/>
      <c r="IZ204" s="202"/>
    </row>
    <row r="205" spans="1:260" s="10" customFormat="1" ht="12.75" customHeight="1" x14ac:dyDescent="0.2">
      <c r="A205" s="203" t="s">
        <v>4028</v>
      </c>
      <c r="B205" s="203" t="s">
        <v>4028</v>
      </c>
      <c r="C205" s="203" t="s">
        <v>1273</v>
      </c>
      <c r="D205" s="214">
        <v>33364</v>
      </c>
      <c r="E205" s="203" t="s">
        <v>1003</v>
      </c>
      <c r="F205" s="203" t="s">
        <v>2192</v>
      </c>
      <c r="G205" s="203" t="s">
        <v>4028</v>
      </c>
      <c r="H205" s="203" t="s">
        <v>3697</v>
      </c>
      <c r="I205" s="203" t="s">
        <v>393</v>
      </c>
      <c r="J205" s="203" t="s">
        <v>3698</v>
      </c>
      <c r="K205" s="203" t="s">
        <v>64</v>
      </c>
      <c r="L205" s="203" t="s">
        <v>393</v>
      </c>
      <c r="M205" s="203" t="s">
        <v>1064</v>
      </c>
      <c r="N205" s="203" t="s">
        <v>125</v>
      </c>
      <c r="O205" s="203" t="s">
        <v>393</v>
      </c>
      <c r="P205" s="203" t="s">
        <v>1063</v>
      </c>
      <c r="Q205" s="203" t="s">
        <v>364</v>
      </c>
      <c r="R205" s="203" t="s">
        <v>393</v>
      </c>
      <c r="S205" s="203" t="s">
        <v>1059</v>
      </c>
      <c r="T205" s="203" t="s">
        <v>364</v>
      </c>
      <c r="U205" s="203" t="s">
        <v>393</v>
      </c>
      <c r="V205" s="203" t="s">
        <v>1059</v>
      </c>
      <c r="W205" s="203" t="s">
        <v>364</v>
      </c>
      <c r="X205" s="203" t="s">
        <v>393</v>
      </c>
      <c r="Y205" s="203" t="s">
        <v>1059</v>
      </c>
      <c r="Z205" s="203" t="s">
        <v>366</v>
      </c>
      <c r="AA205" s="203" t="s">
        <v>393</v>
      </c>
      <c r="AB205" s="203" t="s">
        <v>1059</v>
      </c>
      <c r="AC205" s="203">
        <v>0</v>
      </c>
      <c r="AD205" s="203">
        <v>0</v>
      </c>
      <c r="AE205" s="203">
        <v>0</v>
      </c>
      <c r="AF205" s="203">
        <v>0</v>
      </c>
      <c r="AG205" s="203">
        <v>0</v>
      </c>
      <c r="AH205" s="203">
        <v>0</v>
      </c>
      <c r="AI205" s="203">
        <v>0</v>
      </c>
      <c r="AJ205" s="203">
        <v>0</v>
      </c>
      <c r="AK205" s="203">
        <v>0</v>
      </c>
      <c r="AL205" s="203"/>
      <c r="AM205" s="203"/>
      <c r="AN205" s="203"/>
      <c r="AO205" s="203"/>
      <c r="AP205" s="203"/>
      <c r="AQ205" s="203"/>
      <c r="AR205" s="203"/>
      <c r="AS205" s="203"/>
      <c r="AT205" s="203"/>
      <c r="AU205" s="203"/>
      <c r="AV205" s="203"/>
      <c r="AW205" s="203"/>
      <c r="AX205" s="203"/>
      <c r="AY205" s="203"/>
      <c r="AZ205" s="203"/>
      <c r="BA205" s="203"/>
      <c r="BB205" s="203"/>
      <c r="BC205" s="203"/>
      <c r="BD205" s="203"/>
      <c r="BE205" s="203"/>
      <c r="BF205" s="203"/>
      <c r="BG205" s="203"/>
      <c r="BH205" s="203"/>
      <c r="BI205" s="203"/>
      <c r="BJ205" s="203"/>
      <c r="BK205" s="203"/>
      <c r="BL205" s="20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3"/>
      <c r="HZ205" s="13"/>
      <c r="IA205" s="13"/>
      <c r="IB205" s="13"/>
      <c r="IC205" s="13"/>
      <c r="ID205" s="13"/>
      <c r="IE205" s="13"/>
      <c r="IF205" s="13"/>
      <c r="IG205" s="13"/>
      <c r="IH205" s="13"/>
      <c r="II205" s="13"/>
      <c r="IJ205" s="13"/>
      <c r="IK205" s="13"/>
      <c r="IL205" s="13"/>
      <c r="IM205" s="13"/>
      <c r="IN205" s="13"/>
      <c r="IO205" s="13"/>
      <c r="IP205" s="13"/>
      <c r="IQ205" s="13"/>
      <c r="IR205" s="13"/>
      <c r="IS205" s="13"/>
      <c r="IT205" s="13"/>
      <c r="IU205" s="13"/>
      <c r="IV205" s="13"/>
    </row>
    <row r="206" spans="1:260" s="10" customFormat="1" ht="12.75" customHeight="1" x14ac:dyDescent="0.2">
      <c r="A206" s="203" t="s">
        <v>4028</v>
      </c>
      <c r="B206" s="203" t="s">
        <v>4028</v>
      </c>
      <c r="C206" s="203" t="s">
        <v>2462</v>
      </c>
      <c r="D206" s="214">
        <v>32837</v>
      </c>
      <c r="E206" s="203" t="s">
        <v>855</v>
      </c>
      <c r="F206" s="203" t="s">
        <v>2892</v>
      </c>
      <c r="G206" s="203" t="s">
        <v>4028</v>
      </c>
      <c r="H206" s="203" t="s">
        <v>283</v>
      </c>
      <c r="I206" s="203" t="s">
        <v>22</v>
      </c>
      <c r="J206" s="203"/>
      <c r="K206" s="203" t="s">
        <v>283</v>
      </c>
      <c r="L206" s="203" t="s">
        <v>22</v>
      </c>
      <c r="M206" s="203">
        <v>0</v>
      </c>
      <c r="N206" s="203" t="s">
        <v>283</v>
      </c>
      <c r="O206" s="203" t="s">
        <v>131</v>
      </c>
      <c r="P206" s="203">
        <v>0</v>
      </c>
      <c r="Q206" s="203"/>
      <c r="R206" s="203"/>
      <c r="S206" s="203"/>
      <c r="T206" s="203" t="s">
        <v>283</v>
      </c>
      <c r="U206" s="203" t="s">
        <v>131</v>
      </c>
      <c r="V206" s="203">
        <v>0</v>
      </c>
      <c r="W206" s="203" t="s">
        <v>4028</v>
      </c>
      <c r="X206" s="203" t="s">
        <v>4028</v>
      </c>
      <c r="Y206" s="203" t="s">
        <v>4028</v>
      </c>
      <c r="Z206" s="203" t="s">
        <v>4028</v>
      </c>
      <c r="AA206" s="203" t="s">
        <v>4028</v>
      </c>
      <c r="AB206" s="203" t="s">
        <v>4028</v>
      </c>
      <c r="AC206" s="203" t="s">
        <v>283</v>
      </c>
      <c r="AD206" s="203" t="s">
        <v>131</v>
      </c>
      <c r="AE206" s="203">
        <v>0</v>
      </c>
      <c r="AF206" s="203">
        <v>0</v>
      </c>
      <c r="AG206" s="203">
        <v>0</v>
      </c>
      <c r="AH206" s="203">
        <v>0</v>
      </c>
      <c r="AI206" s="203">
        <v>0</v>
      </c>
      <c r="AJ206" s="203">
        <v>0</v>
      </c>
      <c r="AK206" s="203">
        <v>0</v>
      </c>
      <c r="AL206" s="203"/>
      <c r="AM206" s="203"/>
      <c r="AN206" s="203"/>
      <c r="AO206" s="203"/>
      <c r="AP206" s="203"/>
      <c r="AQ206" s="203"/>
      <c r="AR206" s="203"/>
      <c r="AS206" s="203"/>
      <c r="AT206" s="203"/>
      <c r="AU206" s="203"/>
      <c r="AV206" s="203"/>
      <c r="AW206" s="203"/>
      <c r="AX206" s="203"/>
      <c r="AY206" s="203"/>
      <c r="AZ206" s="203"/>
      <c r="BA206" s="203"/>
      <c r="BB206" s="203"/>
      <c r="BC206" s="203"/>
      <c r="BD206" s="203"/>
      <c r="BE206" s="203"/>
      <c r="BF206" s="203"/>
      <c r="BG206" s="203"/>
      <c r="BH206" s="203"/>
      <c r="BI206" s="203"/>
      <c r="BJ206" s="203"/>
      <c r="BK206" s="203"/>
      <c r="BL206" s="203"/>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s="202"/>
      <c r="IX206" s="202"/>
      <c r="IY206" s="202"/>
      <c r="IZ206" s="202"/>
    </row>
    <row r="207" spans="1:260" customFormat="1" ht="12.75" customHeight="1" x14ac:dyDescent="0.2">
      <c r="A207" s="203" t="s">
        <v>4028</v>
      </c>
      <c r="B207" s="203" t="s">
        <v>4028</v>
      </c>
      <c r="C207" s="203" t="s">
        <v>1116</v>
      </c>
      <c r="D207" s="214">
        <v>33428</v>
      </c>
      <c r="E207" s="203" t="s">
        <v>1228</v>
      </c>
      <c r="F207" s="203" t="s">
        <v>2147</v>
      </c>
      <c r="G207" s="203" t="s">
        <v>4028</v>
      </c>
      <c r="H207" s="203" t="s">
        <v>332</v>
      </c>
      <c r="I207" s="203" t="s">
        <v>111</v>
      </c>
      <c r="J207" s="203" t="s">
        <v>227</v>
      </c>
      <c r="K207" s="203" t="s">
        <v>332</v>
      </c>
      <c r="L207" s="203" t="s">
        <v>111</v>
      </c>
      <c r="M207" s="203" t="s">
        <v>351</v>
      </c>
      <c r="N207" s="203" t="s">
        <v>202</v>
      </c>
      <c r="O207" s="203">
        <v>0</v>
      </c>
      <c r="P207" s="203">
        <v>0</v>
      </c>
      <c r="Q207" s="203" t="s">
        <v>332</v>
      </c>
      <c r="R207" s="203" t="s">
        <v>30</v>
      </c>
      <c r="S207" s="203" t="s">
        <v>230</v>
      </c>
      <c r="T207" s="203" t="s">
        <v>332</v>
      </c>
      <c r="U207" s="203" t="s">
        <v>30</v>
      </c>
      <c r="V207" s="203" t="s">
        <v>33</v>
      </c>
      <c r="W207" s="203" t="s">
        <v>332</v>
      </c>
      <c r="X207" s="203" t="s">
        <v>30</v>
      </c>
      <c r="Y207" s="203" t="s">
        <v>33</v>
      </c>
      <c r="Z207" s="203" t="s">
        <v>57</v>
      </c>
      <c r="AA207" s="203" t="s">
        <v>30</v>
      </c>
      <c r="AB207" s="203" t="s">
        <v>351</v>
      </c>
      <c r="AC207" s="203">
        <v>0</v>
      </c>
      <c r="AD207" s="203">
        <v>0</v>
      </c>
      <c r="AE207" s="203">
        <v>0</v>
      </c>
      <c r="AF207" s="203">
        <v>0</v>
      </c>
      <c r="AG207" s="203">
        <v>0</v>
      </c>
      <c r="AH207" s="203">
        <v>0</v>
      </c>
      <c r="AI207" s="203">
        <v>0</v>
      </c>
      <c r="AJ207" s="203">
        <v>0</v>
      </c>
      <c r="AK207" s="203">
        <v>0</v>
      </c>
      <c r="AL207" s="203"/>
      <c r="AM207" s="203"/>
      <c r="AN207" s="203"/>
      <c r="AO207" s="203"/>
      <c r="AP207" s="203"/>
      <c r="AQ207" s="203"/>
      <c r="AR207" s="203"/>
      <c r="AS207" s="203"/>
      <c r="AT207" s="203"/>
      <c r="AU207" s="203"/>
      <c r="AV207" s="203"/>
      <c r="AW207" s="203"/>
      <c r="AX207" s="203"/>
      <c r="AY207" s="203"/>
      <c r="AZ207" s="203"/>
      <c r="BA207" s="203"/>
      <c r="BB207" s="203"/>
      <c r="BC207" s="203"/>
      <c r="BD207" s="203"/>
      <c r="BE207" s="203"/>
      <c r="BF207" s="203"/>
      <c r="BG207" s="203"/>
      <c r="BH207" s="203"/>
      <c r="BI207" s="203"/>
      <c r="BJ207" s="203"/>
      <c r="BK207" s="203"/>
      <c r="BL207" s="203"/>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c r="HU207" s="10"/>
      <c r="HV207" s="10"/>
      <c r="HW207" s="10"/>
      <c r="HX207" s="10"/>
      <c r="HY207" s="10"/>
      <c r="HZ207" s="10"/>
      <c r="IA207" s="10"/>
      <c r="IB207" s="10"/>
      <c r="IC207" s="10"/>
      <c r="ID207" s="10"/>
      <c r="IE207" s="10"/>
      <c r="IF207" s="10"/>
      <c r="IG207" s="10"/>
      <c r="IH207" s="10"/>
      <c r="II207" s="10"/>
      <c r="IJ207" s="10"/>
      <c r="IK207" s="10"/>
      <c r="IL207" s="10"/>
      <c r="IM207" s="10"/>
      <c r="IN207" s="10"/>
      <c r="IO207" s="10"/>
      <c r="IP207" s="10"/>
      <c r="IQ207" s="10"/>
      <c r="IR207" s="10"/>
      <c r="IS207" s="10"/>
      <c r="IT207" s="10"/>
      <c r="IU207" s="10"/>
      <c r="IV207" s="10"/>
      <c r="IW207" s="10"/>
      <c r="IX207" s="10"/>
      <c r="IY207" s="10"/>
      <c r="IZ207" s="10"/>
    </row>
    <row r="208" spans="1:260" s="10" customFormat="1" ht="12.75" customHeight="1" x14ac:dyDescent="0.2">
      <c r="A208" s="203" t="s">
        <v>4028</v>
      </c>
      <c r="B208" s="203" t="s">
        <v>4028</v>
      </c>
      <c r="C208" s="203" t="s">
        <v>340</v>
      </c>
      <c r="D208" s="214">
        <v>31062</v>
      </c>
      <c r="E208" s="203" t="s">
        <v>261</v>
      </c>
      <c r="F208" s="203" t="s">
        <v>2118</v>
      </c>
      <c r="G208" s="203" t="s">
        <v>4028</v>
      </c>
      <c r="H208" s="203" t="s">
        <v>28</v>
      </c>
      <c r="I208" s="203" t="s">
        <v>2215</v>
      </c>
      <c r="J208" s="203" t="s">
        <v>481</v>
      </c>
      <c r="K208" s="203" t="s">
        <v>28</v>
      </c>
      <c r="L208" s="203" t="s">
        <v>2215</v>
      </c>
      <c r="M208" s="203" t="s">
        <v>481</v>
      </c>
      <c r="N208" s="203" t="s">
        <v>482</v>
      </c>
      <c r="O208" s="203" t="s">
        <v>2215</v>
      </c>
      <c r="P208" s="203" t="s">
        <v>479</v>
      </c>
      <c r="Q208" s="203" t="s">
        <v>40</v>
      </c>
      <c r="R208" s="203" t="s">
        <v>59</v>
      </c>
      <c r="S208" s="203" t="s">
        <v>451</v>
      </c>
      <c r="T208" s="203" t="s">
        <v>28</v>
      </c>
      <c r="U208" s="203" t="s">
        <v>453</v>
      </c>
      <c r="V208" s="203" t="s">
        <v>481</v>
      </c>
      <c r="W208" s="203" t="s">
        <v>28</v>
      </c>
      <c r="X208" s="203" t="s">
        <v>453</v>
      </c>
      <c r="Y208" s="203" t="s">
        <v>481</v>
      </c>
      <c r="Z208" s="203" t="s">
        <v>28</v>
      </c>
      <c r="AA208" s="203" t="s">
        <v>453</v>
      </c>
      <c r="AB208" s="203" t="s">
        <v>334</v>
      </c>
      <c r="AC208" s="203" t="s">
        <v>28</v>
      </c>
      <c r="AD208" s="203" t="s">
        <v>453</v>
      </c>
      <c r="AE208" s="203" t="s">
        <v>334</v>
      </c>
      <c r="AF208" s="203" t="s">
        <v>28</v>
      </c>
      <c r="AG208" s="203" t="s">
        <v>453</v>
      </c>
      <c r="AH208" s="203" t="s">
        <v>476</v>
      </c>
      <c r="AI208" s="203" t="s">
        <v>482</v>
      </c>
      <c r="AJ208" s="203" t="s">
        <v>453</v>
      </c>
      <c r="AK208" s="203" t="s">
        <v>451</v>
      </c>
      <c r="AL208" s="203" t="s">
        <v>482</v>
      </c>
      <c r="AM208" s="203" t="s">
        <v>453</v>
      </c>
      <c r="AN208" s="203" t="s">
        <v>481</v>
      </c>
      <c r="AO208" s="203" t="s">
        <v>482</v>
      </c>
      <c r="AP208" s="203" t="s">
        <v>453</v>
      </c>
      <c r="AQ208" s="203" t="s">
        <v>38</v>
      </c>
      <c r="AR208" s="203" t="s">
        <v>482</v>
      </c>
      <c r="AS208" s="203" t="s">
        <v>453</v>
      </c>
      <c r="AT208" s="203" t="s">
        <v>481</v>
      </c>
      <c r="AU208" s="203"/>
      <c r="AV208" s="203"/>
      <c r="AW208" s="203"/>
      <c r="AX208" s="203"/>
      <c r="AY208" s="203"/>
      <c r="AZ208" s="203"/>
      <c r="BA208" s="203"/>
      <c r="BB208" s="203"/>
      <c r="BC208" s="203"/>
      <c r="BD208" s="203"/>
      <c r="BE208" s="203"/>
      <c r="BF208" s="203"/>
      <c r="BG208" s="203"/>
      <c r="BH208" s="203"/>
      <c r="BI208" s="203"/>
      <c r="BJ208" s="203"/>
      <c r="BK208" s="203"/>
      <c r="BL208" s="203"/>
    </row>
    <row r="209" spans="1:260" customFormat="1" ht="12.75" customHeight="1" x14ac:dyDescent="0.2">
      <c r="A209" s="203" t="s">
        <v>4028</v>
      </c>
      <c r="B209" s="203" t="s">
        <v>4028</v>
      </c>
      <c r="C209" s="203" t="s">
        <v>3822</v>
      </c>
      <c r="D209" s="214">
        <v>34593</v>
      </c>
      <c r="E209" s="203" t="s">
        <v>2586</v>
      </c>
      <c r="F209" s="203" t="s">
        <v>4031</v>
      </c>
      <c r="G209" s="203" t="s">
        <v>4028</v>
      </c>
      <c r="H209" s="203" t="s">
        <v>125</v>
      </c>
      <c r="I209" s="203" t="s">
        <v>27</v>
      </c>
      <c r="J209" s="203" t="s">
        <v>1089</v>
      </c>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c r="BA209" s="203"/>
      <c r="BB209" s="203"/>
      <c r="BC209" s="203"/>
      <c r="BD209" s="203"/>
      <c r="BE209" s="203"/>
      <c r="BF209" s="203"/>
      <c r="BG209" s="203"/>
      <c r="BH209" s="203"/>
      <c r="BI209" s="203"/>
      <c r="BJ209" s="203"/>
      <c r="BK209" s="203"/>
      <c r="BL209" s="203"/>
      <c r="BM209" s="202"/>
      <c r="BN209" s="202"/>
      <c r="BO209" s="202"/>
      <c r="BP209" s="202"/>
      <c r="BQ209" s="202"/>
      <c r="BR209" s="202"/>
      <c r="BS209" s="202"/>
      <c r="BT209" s="202"/>
      <c r="BU209" s="202"/>
      <c r="BV209" s="202"/>
      <c r="BW209" s="202"/>
      <c r="BX209" s="202"/>
      <c r="BY209" s="202"/>
      <c r="BZ209" s="202"/>
      <c r="CA209" s="202"/>
      <c r="CB209" s="202"/>
      <c r="CC209" s="202"/>
      <c r="CD209" s="202"/>
      <c r="CE209" s="202"/>
      <c r="CF209" s="202"/>
      <c r="CG209" s="202"/>
      <c r="CH209" s="202"/>
      <c r="CI209" s="202"/>
      <c r="CJ209" s="202"/>
      <c r="CK209" s="202"/>
      <c r="CL209" s="202"/>
      <c r="CM209" s="202"/>
      <c r="CN209" s="202"/>
      <c r="CO209" s="202"/>
      <c r="CP209" s="202"/>
      <c r="CQ209" s="202"/>
      <c r="CR209" s="202"/>
      <c r="CS209" s="202"/>
      <c r="CT209" s="202"/>
      <c r="CU209" s="202"/>
      <c r="CV209" s="202"/>
      <c r="CW209" s="202"/>
      <c r="CX209" s="202"/>
      <c r="CY209" s="202"/>
      <c r="CZ209" s="202"/>
      <c r="DA209" s="202"/>
      <c r="DB209" s="202"/>
      <c r="DC209" s="202"/>
      <c r="DD209" s="202"/>
      <c r="DE209" s="202"/>
      <c r="DF209" s="202"/>
      <c r="DG209" s="202"/>
      <c r="DH209" s="202"/>
      <c r="DI209" s="202"/>
      <c r="DJ209" s="202"/>
      <c r="DK209" s="202"/>
      <c r="DL209" s="202"/>
      <c r="DM209" s="202"/>
      <c r="DN209" s="202"/>
      <c r="DO209" s="202"/>
      <c r="DP209" s="202"/>
      <c r="DQ209" s="202"/>
      <c r="DR209" s="202"/>
      <c r="DS209" s="202"/>
      <c r="DT209" s="202"/>
      <c r="DU209" s="202"/>
      <c r="DV209" s="202"/>
      <c r="DW209" s="202"/>
      <c r="DX209" s="202"/>
      <c r="DY209" s="202"/>
      <c r="DZ209" s="202"/>
      <c r="EA209" s="202"/>
      <c r="EB209" s="202"/>
      <c r="EC209" s="202"/>
      <c r="ED209" s="202"/>
      <c r="EE209" s="202"/>
      <c r="EF209" s="202"/>
      <c r="EG209" s="202"/>
      <c r="EH209" s="202"/>
      <c r="EI209" s="202"/>
      <c r="EJ209" s="202"/>
      <c r="EK209" s="202"/>
      <c r="EL209" s="202"/>
      <c r="EM209" s="202"/>
      <c r="EN209" s="202"/>
      <c r="EO209" s="202"/>
      <c r="EP209" s="202"/>
      <c r="EQ209" s="202"/>
      <c r="ER209" s="202"/>
      <c r="ES209" s="202"/>
      <c r="ET209" s="202"/>
      <c r="EU209" s="202"/>
      <c r="EV209" s="202"/>
      <c r="EW209" s="202"/>
      <c r="EX209" s="202"/>
      <c r="EY209" s="202"/>
      <c r="EZ209" s="202"/>
      <c r="FA209" s="202"/>
      <c r="FB209" s="202"/>
      <c r="FC209" s="202"/>
      <c r="FD209" s="202"/>
      <c r="FE209" s="202"/>
      <c r="FF209" s="202"/>
      <c r="FG209" s="202"/>
      <c r="FH209" s="202"/>
      <c r="FI209" s="202"/>
      <c r="FJ209" s="202"/>
      <c r="FK209" s="202"/>
      <c r="FL209" s="202"/>
      <c r="FM209" s="202"/>
      <c r="FN209" s="202"/>
      <c r="FO209" s="202"/>
      <c r="FP209" s="202"/>
      <c r="FQ209" s="202"/>
      <c r="FR209" s="202"/>
      <c r="FS209" s="202"/>
      <c r="FT209" s="202"/>
      <c r="FU209" s="202"/>
      <c r="FV209" s="202"/>
      <c r="FW209" s="202"/>
      <c r="FX209" s="202"/>
      <c r="FY209" s="202"/>
      <c r="FZ209" s="202"/>
      <c r="GA209" s="202"/>
      <c r="GB209" s="202"/>
      <c r="GC209" s="202"/>
      <c r="GD209" s="202"/>
      <c r="GE209" s="202"/>
      <c r="GF209" s="202"/>
      <c r="GG209" s="202"/>
      <c r="GH209" s="202"/>
      <c r="GI209" s="202"/>
      <c r="GJ209" s="202"/>
      <c r="GK209" s="202"/>
      <c r="GL209" s="202"/>
      <c r="GM209" s="202"/>
      <c r="GN209" s="202"/>
      <c r="GO209" s="202"/>
      <c r="GP209" s="202"/>
      <c r="GQ209" s="202"/>
      <c r="GR209" s="202"/>
      <c r="GS209" s="202"/>
      <c r="GT209" s="202"/>
      <c r="GU209" s="202"/>
      <c r="GV209" s="202"/>
      <c r="GW209" s="202"/>
      <c r="GX209" s="202"/>
      <c r="GY209" s="202"/>
      <c r="GZ209" s="202"/>
      <c r="HA209" s="202"/>
      <c r="HB209" s="202"/>
      <c r="HC209" s="202"/>
      <c r="HD209" s="202"/>
      <c r="HE209" s="202"/>
      <c r="HF209" s="202"/>
      <c r="HG209" s="202"/>
      <c r="HH209" s="202"/>
      <c r="HI209" s="202"/>
      <c r="HJ209" s="202"/>
      <c r="HK209" s="202"/>
      <c r="HL209" s="202"/>
      <c r="HM209" s="202"/>
      <c r="HN209" s="202"/>
      <c r="HO209" s="202"/>
      <c r="HP209" s="202"/>
      <c r="HQ209" s="202"/>
      <c r="HR209" s="202"/>
      <c r="HS209" s="202"/>
      <c r="HT209" s="202"/>
      <c r="HU209" s="202"/>
      <c r="HV209" s="202"/>
      <c r="HW209" s="202"/>
      <c r="HX209" s="202"/>
      <c r="HY209" s="202"/>
      <c r="HZ209" s="202"/>
      <c r="IA209" s="202"/>
      <c r="IB209" s="202"/>
      <c r="IC209" s="202"/>
      <c r="ID209" s="202"/>
      <c r="IE209" s="202"/>
      <c r="IF209" s="202"/>
      <c r="IG209" s="202"/>
      <c r="IH209" s="202"/>
      <c r="II209" s="202"/>
      <c r="IJ209" s="202"/>
      <c r="IK209" s="202"/>
      <c r="IL209" s="202"/>
      <c r="IM209" s="202"/>
      <c r="IN209" s="202"/>
      <c r="IO209" s="202"/>
      <c r="IP209" s="202"/>
      <c r="IQ209" s="202"/>
      <c r="IR209" s="202"/>
      <c r="IS209" s="202"/>
      <c r="IT209" s="202"/>
      <c r="IU209" s="202"/>
      <c r="IV209" s="202"/>
      <c r="IW209" s="202"/>
      <c r="IX209" s="202"/>
      <c r="IY209" s="202"/>
      <c r="IZ209" s="202"/>
    </row>
    <row r="210" spans="1:260" customFormat="1" ht="12.75" customHeight="1" x14ac:dyDescent="0.2">
      <c r="A210" s="203" t="s">
        <v>4028</v>
      </c>
      <c r="B210" s="203" t="s">
        <v>4028</v>
      </c>
      <c r="C210" s="203" t="s">
        <v>1065</v>
      </c>
      <c r="D210" s="214">
        <v>33846</v>
      </c>
      <c r="E210" s="203" t="s">
        <v>1226</v>
      </c>
      <c r="F210" s="203" t="s">
        <v>2120</v>
      </c>
      <c r="G210" s="203" t="s">
        <v>4028</v>
      </c>
      <c r="H210" s="203" t="s">
        <v>387</v>
      </c>
      <c r="I210" s="203" t="s">
        <v>30</v>
      </c>
      <c r="J210" s="203" t="s">
        <v>1064</v>
      </c>
      <c r="K210" s="203" t="s">
        <v>52</v>
      </c>
      <c r="L210" s="203" t="s">
        <v>78</v>
      </c>
      <c r="M210" s="203" t="s">
        <v>1088</v>
      </c>
      <c r="N210" s="203" t="s">
        <v>126</v>
      </c>
      <c r="O210" s="203" t="s">
        <v>78</v>
      </c>
      <c r="P210" s="203" t="s">
        <v>1086</v>
      </c>
      <c r="Q210" s="203" t="s">
        <v>455</v>
      </c>
      <c r="R210" s="203" t="s">
        <v>78</v>
      </c>
      <c r="S210" s="203" t="s">
        <v>1995</v>
      </c>
      <c r="T210" s="203" t="s">
        <v>1359</v>
      </c>
      <c r="U210" s="203" t="s">
        <v>78</v>
      </c>
      <c r="V210" s="203" t="s">
        <v>1360</v>
      </c>
      <c r="W210" s="203" t="s">
        <v>1359</v>
      </c>
      <c r="X210" s="203" t="s">
        <v>78</v>
      </c>
      <c r="Y210" s="203" t="s">
        <v>1360</v>
      </c>
      <c r="Z210" s="203" t="s">
        <v>532</v>
      </c>
      <c r="AA210" s="203" t="s">
        <v>78</v>
      </c>
      <c r="AB210" s="203" t="s">
        <v>1066</v>
      </c>
      <c r="AC210" s="203">
        <v>0</v>
      </c>
      <c r="AD210" s="203">
        <v>0</v>
      </c>
      <c r="AE210" s="203">
        <v>0</v>
      </c>
      <c r="AF210" s="203">
        <v>0</v>
      </c>
      <c r="AG210" s="203">
        <v>0</v>
      </c>
      <c r="AH210" s="203">
        <v>0</v>
      </c>
      <c r="AI210" s="203">
        <v>0</v>
      </c>
      <c r="AJ210" s="203">
        <v>0</v>
      </c>
      <c r="AK210" s="203">
        <v>0</v>
      </c>
      <c r="AL210" s="203"/>
      <c r="AM210" s="203"/>
      <c r="AN210" s="203"/>
      <c r="AO210" s="203"/>
      <c r="AP210" s="203"/>
      <c r="AQ210" s="203"/>
      <c r="AR210" s="203"/>
      <c r="AS210" s="203"/>
      <c r="AT210" s="203"/>
      <c r="AU210" s="203"/>
      <c r="AV210" s="203"/>
      <c r="AW210" s="203"/>
      <c r="AX210" s="203"/>
      <c r="AY210" s="203"/>
      <c r="AZ210" s="203"/>
      <c r="BA210" s="203"/>
      <c r="BB210" s="203"/>
      <c r="BC210" s="203"/>
      <c r="BD210" s="203"/>
      <c r="BE210" s="203"/>
      <c r="BF210" s="203"/>
      <c r="BG210" s="203"/>
      <c r="BH210" s="203"/>
      <c r="BI210" s="203"/>
      <c r="BJ210" s="203"/>
      <c r="BK210" s="203"/>
      <c r="BL210" s="203"/>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c r="HX210" s="10"/>
      <c r="HY210" s="10"/>
      <c r="HZ210" s="10"/>
      <c r="IA210" s="10"/>
      <c r="IB210" s="10"/>
      <c r="IC210" s="10"/>
      <c r="ID210" s="10"/>
      <c r="IE210" s="10"/>
      <c r="IF210" s="10"/>
      <c r="IG210" s="10"/>
      <c r="IH210" s="10"/>
      <c r="II210" s="10"/>
      <c r="IJ210" s="10"/>
      <c r="IK210" s="10"/>
      <c r="IL210" s="10"/>
      <c r="IM210" s="10"/>
      <c r="IN210" s="10"/>
      <c r="IO210" s="10"/>
      <c r="IP210" s="10"/>
      <c r="IQ210" s="10"/>
      <c r="IR210" s="10"/>
      <c r="IS210" s="10"/>
      <c r="IT210" s="10"/>
      <c r="IU210" s="10"/>
      <c r="IV210" s="10"/>
    </row>
    <row r="211" spans="1:260" customFormat="1" ht="12.75" customHeight="1" x14ac:dyDescent="0.2">
      <c r="A211" s="203" t="s">
        <v>4028</v>
      </c>
      <c r="B211" s="203" t="s">
        <v>4028</v>
      </c>
      <c r="C211" s="203" t="s">
        <v>598</v>
      </c>
      <c r="D211" s="214">
        <v>32359</v>
      </c>
      <c r="E211" s="203" t="s">
        <v>634</v>
      </c>
      <c r="F211" s="203" t="s">
        <v>207</v>
      </c>
      <c r="G211" s="203" t="s">
        <v>4028</v>
      </c>
      <c r="H211" s="203" t="s">
        <v>364</v>
      </c>
      <c r="I211" s="203" t="s">
        <v>122</v>
      </c>
      <c r="J211" s="203" t="s">
        <v>1061</v>
      </c>
      <c r="K211" s="203" t="s">
        <v>366</v>
      </c>
      <c r="L211" s="203" t="s">
        <v>229</v>
      </c>
      <c r="M211" s="203" t="s">
        <v>1059</v>
      </c>
      <c r="N211" s="203" t="s">
        <v>368</v>
      </c>
      <c r="O211" s="203" t="s">
        <v>229</v>
      </c>
      <c r="P211" s="203" t="s">
        <v>1366</v>
      </c>
      <c r="Q211" s="203" t="s">
        <v>368</v>
      </c>
      <c r="R211" s="203" t="s">
        <v>229</v>
      </c>
      <c r="S211" s="203" t="s">
        <v>1115</v>
      </c>
      <c r="T211" s="203" t="s">
        <v>368</v>
      </c>
      <c r="U211" s="203" t="s">
        <v>229</v>
      </c>
      <c r="V211" s="203" t="s">
        <v>1115</v>
      </c>
      <c r="W211" s="203" t="s">
        <v>368</v>
      </c>
      <c r="X211" s="203" t="s">
        <v>229</v>
      </c>
      <c r="Y211" s="203" t="s">
        <v>1115</v>
      </c>
      <c r="Z211" s="203" t="s">
        <v>368</v>
      </c>
      <c r="AA211" s="203" t="s">
        <v>39</v>
      </c>
      <c r="AB211" s="203" t="s">
        <v>1072</v>
      </c>
      <c r="AC211" s="203" t="s">
        <v>364</v>
      </c>
      <c r="AD211" s="203" t="s">
        <v>350</v>
      </c>
      <c r="AE211" s="203" t="s">
        <v>365</v>
      </c>
      <c r="AF211" s="203" t="s">
        <v>366</v>
      </c>
      <c r="AG211" s="203" t="s">
        <v>350</v>
      </c>
      <c r="AH211" s="203" t="s">
        <v>365</v>
      </c>
      <c r="AI211" s="203" t="s">
        <v>364</v>
      </c>
      <c r="AJ211" s="203" t="s">
        <v>350</v>
      </c>
      <c r="AK211" s="203" t="s">
        <v>365</v>
      </c>
      <c r="AL211" s="203"/>
      <c r="AM211" s="203"/>
      <c r="AN211" s="203"/>
      <c r="AO211" s="203"/>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3"/>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c r="HU211" s="10"/>
      <c r="HV211" s="10"/>
      <c r="HW211" s="10"/>
      <c r="HX211" s="10"/>
      <c r="HY211" s="10"/>
      <c r="HZ211" s="10"/>
      <c r="IA211" s="10"/>
      <c r="IB211" s="10"/>
      <c r="IC211" s="10"/>
      <c r="ID211" s="10"/>
      <c r="IE211" s="10"/>
      <c r="IF211" s="10"/>
      <c r="IG211" s="10"/>
      <c r="IH211" s="10"/>
      <c r="II211" s="10"/>
      <c r="IJ211" s="10"/>
      <c r="IK211" s="10"/>
      <c r="IL211" s="10"/>
      <c r="IM211" s="10"/>
      <c r="IN211" s="10"/>
      <c r="IO211" s="10"/>
      <c r="IP211" s="10"/>
      <c r="IQ211" s="10"/>
      <c r="IR211" s="10"/>
      <c r="IS211" s="10"/>
      <c r="IT211" s="10"/>
      <c r="IU211" s="10"/>
      <c r="IV211" s="10"/>
    </row>
    <row r="212" spans="1:260" customFormat="1" ht="12.75" customHeight="1" x14ac:dyDescent="0.2">
      <c r="A212" s="203" t="s">
        <v>4028</v>
      </c>
      <c r="B212" s="203" t="s">
        <v>4028</v>
      </c>
      <c r="C212" s="203" t="s">
        <v>3490</v>
      </c>
      <c r="D212" s="214">
        <v>34911</v>
      </c>
      <c r="E212" s="203" t="s">
        <v>3448</v>
      </c>
      <c r="F212" s="203" t="s">
        <v>4030</v>
      </c>
      <c r="G212" s="203" t="s">
        <v>4028</v>
      </c>
      <c r="H212" s="203" t="s">
        <v>4028</v>
      </c>
      <c r="I212" s="203" t="s">
        <v>4028</v>
      </c>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c r="BA212" s="203"/>
      <c r="BB212" s="203"/>
      <c r="BC212" s="203"/>
      <c r="BD212" s="203"/>
      <c r="BE212" s="203"/>
      <c r="BF212" s="203"/>
      <c r="BG212" s="203"/>
      <c r="BH212" s="203"/>
      <c r="BI212" s="203"/>
      <c r="BJ212" s="203"/>
      <c r="BK212" s="203"/>
      <c r="BL212" s="203"/>
      <c r="IW212" s="202"/>
      <c r="IX212" s="202"/>
      <c r="IY212" s="202"/>
      <c r="IZ212" s="202"/>
    </row>
    <row r="213" spans="1:260" customFormat="1" ht="12.75" customHeight="1" x14ac:dyDescent="0.2">
      <c r="A213" s="203" t="s">
        <v>4028</v>
      </c>
      <c r="B213" s="203" t="s">
        <v>4028</v>
      </c>
      <c r="C213" s="203" t="s">
        <v>2862</v>
      </c>
      <c r="D213" s="214">
        <v>34458</v>
      </c>
      <c r="E213" s="203" t="s">
        <v>2585</v>
      </c>
      <c r="F213" s="203" t="s">
        <v>2593</v>
      </c>
      <c r="G213" s="203" t="s">
        <v>4028</v>
      </c>
      <c r="H213" s="203" t="s">
        <v>4029</v>
      </c>
      <c r="I213" s="203"/>
      <c r="J213" s="203"/>
      <c r="K213" s="203" t="s">
        <v>193</v>
      </c>
      <c r="L213" s="203" t="s">
        <v>23</v>
      </c>
      <c r="M213" s="203" t="s">
        <v>3051</v>
      </c>
      <c r="N213" s="203" t="s">
        <v>193</v>
      </c>
      <c r="O213" s="203" t="s">
        <v>233</v>
      </c>
      <c r="P213" s="203" t="s">
        <v>1697</v>
      </c>
      <c r="Q213" s="203"/>
      <c r="R213" s="203"/>
      <c r="S213" s="203"/>
      <c r="T213" s="203">
        <v>0</v>
      </c>
      <c r="U213" s="203">
        <v>0</v>
      </c>
      <c r="V213" s="203">
        <v>0</v>
      </c>
      <c r="W213" s="203">
        <v>0</v>
      </c>
      <c r="X213" s="203">
        <v>0</v>
      </c>
      <c r="Y213" s="203">
        <v>0</v>
      </c>
      <c r="Z213" s="203">
        <v>0</v>
      </c>
      <c r="AA213" s="203">
        <v>0</v>
      </c>
      <c r="AB213" s="203">
        <v>0</v>
      </c>
      <c r="AC213" s="203">
        <v>0</v>
      </c>
      <c r="AD213" s="203">
        <v>0</v>
      </c>
      <c r="AE213" s="203">
        <v>0</v>
      </c>
      <c r="AF213" s="203">
        <v>0</v>
      </c>
      <c r="AG213" s="203">
        <v>0</v>
      </c>
      <c r="AH213" s="203">
        <v>0</v>
      </c>
      <c r="AI213" s="203">
        <v>0</v>
      </c>
      <c r="AJ213" s="203">
        <v>0</v>
      </c>
      <c r="AK213" s="203">
        <v>0</v>
      </c>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row>
    <row r="214" spans="1:260" customFormat="1" ht="12.75" customHeight="1" x14ac:dyDescent="0.2">
      <c r="A214" s="203" t="s">
        <v>4028</v>
      </c>
      <c r="B214" s="203" t="s">
        <v>4028</v>
      </c>
      <c r="C214" s="203" t="s">
        <v>1554</v>
      </c>
      <c r="D214" s="214">
        <v>33532</v>
      </c>
      <c r="E214" s="203" t="s">
        <v>1572</v>
      </c>
      <c r="F214" s="203" t="s">
        <v>4026</v>
      </c>
      <c r="G214" s="203" t="s">
        <v>4028</v>
      </c>
      <c r="H214" s="203" t="s">
        <v>26</v>
      </c>
      <c r="I214" s="203" t="s">
        <v>32</v>
      </c>
      <c r="J214" s="203" t="s">
        <v>980</v>
      </c>
      <c r="K214" s="203"/>
      <c r="L214" s="203"/>
      <c r="M214" s="203"/>
      <c r="N214" s="203" t="s">
        <v>26</v>
      </c>
      <c r="O214" s="203" t="s">
        <v>23</v>
      </c>
      <c r="P214" s="203" t="s">
        <v>2283</v>
      </c>
      <c r="Q214" s="203" t="s">
        <v>128</v>
      </c>
      <c r="R214" s="203" t="s">
        <v>23</v>
      </c>
      <c r="S214" s="203" t="s">
        <v>365</v>
      </c>
      <c r="T214" s="203" t="s">
        <v>128</v>
      </c>
      <c r="U214" s="203" t="s">
        <v>23</v>
      </c>
      <c r="V214" s="203" t="s">
        <v>328</v>
      </c>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3"/>
    </row>
    <row r="215" spans="1:260" s="13" customFormat="1" ht="12.75" customHeight="1" x14ac:dyDescent="0.2">
      <c r="A215" s="203" t="s">
        <v>4028</v>
      </c>
      <c r="B215" s="203" t="s">
        <v>4028</v>
      </c>
      <c r="C215" s="203" t="s">
        <v>909</v>
      </c>
      <c r="D215" s="214">
        <v>32871</v>
      </c>
      <c r="E215" s="203" t="s">
        <v>1001</v>
      </c>
      <c r="F215" s="203" t="s">
        <v>207</v>
      </c>
      <c r="G215" s="203" t="s">
        <v>4028</v>
      </c>
      <c r="H215" s="203" t="s">
        <v>226</v>
      </c>
      <c r="I215" s="203" t="s">
        <v>131</v>
      </c>
      <c r="J215" s="203" t="s">
        <v>225</v>
      </c>
      <c r="K215" s="203" t="s">
        <v>226</v>
      </c>
      <c r="L215" s="203" t="s">
        <v>346</v>
      </c>
      <c r="M215" s="203" t="s">
        <v>41</v>
      </c>
      <c r="N215" s="203" t="s">
        <v>226</v>
      </c>
      <c r="O215" s="203" t="s">
        <v>346</v>
      </c>
      <c r="P215" s="203" t="s">
        <v>230</v>
      </c>
      <c r="Q215" s="203" t="s">
        <v>226</v>
      </c>
      <c r="R215" s="203" t="s">
        <v>346</v>
      </c>
      <c r="S215" s="203" t="s">
        <v>56</v>
      </c>
      <c r="T215" s="203" t="s">
        <v>226</v>
      </c>
      <c r="U215" s="203" t="s">
        <v>232</v>
      </c>
      <c r="V215" s="203" t="s">
        <v>33</v>
      </c>
      <c r="W215" s="203" t="s">
        <v>226</v>
      </c>
      <c r="X215" s="203" t="s">
        <v>232</v>
      </c>
      <c r="Y215" s="203" t="s">
        <v>33</v>
      </c>
      <c r="Z215" s="203" t="s">
        <v>16</v>
      </c>
      <c r="AA215" s="203" t="s">
        <v>232</v>
      </c>
      <c r="AB215" s="203" t="s">
        <v>349</v>
      </c>
      <c r="AC215" s="203">
        <v>0</v>
      </c>
      <c r="AD215" s="203">
        <v>0</v>
      </c>
      <c r="AE215" s="203">
        <v>0</v>
      </c>
      <c r="AF215" s="203">
        <v>0</v>
      </c>
      <c r="AG215" s="203">
        <v>0</v>
      </c>
      <c r="AH215" s="203">
        <v>0</v>
      </c>
      <c r="AI215" s="203">
        <v>0</v>
      </c>
      <c r="AJ215" s="203">
        <v>0</v>
      </c>
      <c r="AK215" s="203">
        <v>0</v>
      </c>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BM215" s="202"/>
      <c r="BN215" s="202"/>
      <c r="BO215" s="202"/>
      <c r="BP215" s="202"/>
      <c r="BQ215" s="202"/>
      <c r="BR215" s="202"/>
      <c r="BS215" s="202"/>
      <c r="BT215" s="202"/>
      <c r="BU215" s="202"/>
      <c r="BV215" s="202"/>
      <c r="BW215" s="202"/>
      <c r="BX215" s="202"/>
      <c r="BY215" s="202"/>
      <c r="BZ215" s="202"/>
      <c r="CA215" s="202"/>
      <c r="CB215" s="202"/>
      <c r="CC215" s="202"/>
      <c r="CD215" s="202"/>
      <c r="CE215" s="202"/>
      <c r="CF215" s="202"/>
      <c r="CG215" s="202"/>
      <c r="CH215" s="202"/>
      <c r="CI215" s="202"/>
      <c r="CJ215" s="202"/>
      <c r="CK215" s="202"/>
      <c r="CL215" s="202"/>
      <c r="CM215" s="202"/>
      <c r="CN215" s="202"/>
      <c r="CO215" s="202"/>
      <c r="CP215" s="202"/>
      <c r="CQ215" s="202"/>
      <c r="CR215" s="202"/>
      <c r="CS215" s="202"/>
      <c r="CT215" s="202"/>
      <c r="CU215" s="202"/>
      <c r="CV215" s="202"/>
      <c r="CW215" s="202"/>
      <c r="CX215" s="202"/>
      <c r="CY215" s="202"/>
      <c r="CZ215" s="202"/>
      <c r="DA215" s="202"/>
      <c r="DB215" s="202"/>
      <c r="DC215" s="202"/>
      <c r="DD215" s="202"/>
      <c r="DE215" s="202"/>
      <c r="DF215" s="202"/>
      <c r="DG215" s="202"/>
      <c r="DH215" s="202"/>
      <c r="DI215" s="202"/>
      <c r="DJ215" s="202"/>
      <c r="DK215" s="202"/>
      <c r="DL215" s="202"/>
      <c r="DM215" s="202"/>
      <c r="DN215" s="202"/>
      <c r="DO215" s="202"/>
      <c r="DP215" s="202"/>
      <c r="DQ215" s="202"/>
      <c r="DR215" s="202"/>
      <c r="DS215" s="202"/>
      <c r="DT215" s="202"/>
      <c r="DU215" s="202"/>
      <c r="DV215" s="202"/>
      <c r="DW215" s="202"/>
      <c r="DX215" s="202"/>
      <c r="DY215" s="202"/>
      <c r="DZ215" s="202"/>
      <c r="EA215" s="202"/>
      <c r="EB215" s="202"/>
      <c r="EC215" s="202"/>
      <c r="ED215" s="202"/>
      <c r="EE215" s="202"/>
      <c r="EF215" s="202"/>
      <c r="EG215" s="202"/>
      <c r="EH215" s="202"/>
      <c r="EI215" s="202"/>
      <c r="EJ215" s="202"/>
      <c r="EK215" s="202"/>
      <c r="EL215" s="202"/>
      <c r="EM215" s="202"/>
      <c r="EN215" s="202"/>
      <c r="EO215" s="202"/>
      <c r="EP215" s="202"/>
      <c r="EQ215" s="202"/>
      <c r="ER215" s="202"/>
      <c r="ES215" s="202"/>
      <c r="ET215" s="202"/>
      <c r="EU215" s="202"/>
      <c r="EV215" s="202"/>
      <c r="EW215" s="202"/>
      <c r="EX215" s="202"/>
      <c r="EY215" s="202"/>
      <c r="EZ215" s="202"/>
      <c r="FA215" s="202"/>
      <c r="FB215" s="202"/>
      <c r="FC215" s="202"/>
      <c r="FD215" s="202"/>
      <c r="FE215" s="202"/>
      <c r="FF215" s="202"/>
      <c r="FG215" s="202"/>
      <c r="FH215" s="202"/>
      <c r="FI215" s="202"/>
      <c r="FJ215" s="202"/>
      <c r="FK215" s="202"/>
      <c r="FL215" s="202"/>
      <c r="FM215" s="202"/>
      <c r="FN215" s="202"/>
      <c r="FO215" s="202"/>
      <c r="FP215" s="202"/>
      <c r="FQ215" s="202"/>
      <c r="FR215" s="202"/>
      <c r="FS215" s="202"/>
      <c r="FT215" s="202"/>
      <c r="FU215" s="202"/>
      <c r="FV215" s="202"/>
      <c r="FW215" s="202"/>
      <c r="FX215" s="202"/>
      <c r="FY215" s="202"/>
      <c r="FZ215" s="202"/>
      <c r="GA215" s="202"/>
      <c r="GB215" s="202"/>
      <c r="GC215" s="202"/>
      <c r="GD215" s="202"/>
      <c r="GE215" s="202"/>
      <c r="GF215" s="202"/>
      <c r="GG215" s="202"/>
      <c r="GH215" s="202"/>
      <c r="GI215" s="202"/>
      <c r="GJ215" s="202"/>
      <c r="GK215" s="202"/>
      <c r="GL215" s="202"/>
      <c r="GM215" s="202"/>
      <c r="GN215" s="202"/>
      <c r="GO215" s="202"/>
      <c r="GP215" s="202"/>
      <c r="GQ215" s="202"/>
      <c r="GR215" s="202"/>
      <c r="GS215" s="202"/>
      <c r="GT215" s="202"/>
      <c r="GU215" s="202"/>
      <c r="GV215" s="202"/>
      <c r="GW215" s="202"/>
      <c r="GX215" s="202"/>
      <c r="GY215" s="202"/>
      <c r="GZ215" s="202"/>
      <c r="HA215" s="202"/>
      <c r="HB215" s="202"/>
      <c r="HC215" s="202"/>
      <c r="HD215" s="202"/>
      <c r="HE215" s="202"/>
      <c r="HF215" s="202"/>
      <c r="HG215" s="202"/>
      <c r="HH215" s="202"/>
      <c r="HI215" s="202"/>
      <c r="HJ215" s="202"/>
      <c r="HK215" s="202"/>
      <c r="HL215" s="202"/>
      <c r="HM215" s="202"/>
      <c r="HN215" s="202"/>
      <c r="HO215" s="202"/>
      <c r="HP215" s="202"/>
      <c r="HQ215" s="202"/>
      <c r="HR215" s="202"/>
      <c r="HS215" s="202"/>
      <c r="HT215" s="202"/>
      <c r="HU215" s="202"/>
      <c r="HV215" s="202"/>
      <c r="HW215" s="202"/>
      <c r="HX215" s="202"/>
      <c r="HY215" s="202"/>
      <c r="HZ215" s="202"/>
      <c r="IA215" s="202"/>
      <c r="IB215" s="202"/>
      <c r="IC215" s="202"/>
      <c r="ID215" s="202"/>
      <c r="IE215" s="202"/>
      <c r="IF215" s="202"/>
      <c r="IG215" s="202"/>
      <c r="IH215" s="202"/>
      <c r="II215" s="202"/>
      <c r="IJ215" s="202"/>
      <c r="IK215" s="202"/>
      <c r="IL215" s="202"/>
      <c r="IM215" s="202"/>
      <c r="IN215" s="202"/>
      <c r="IO215" s="202"/>
      <c r="IP215" s="202"/>
      <c r="IQ215" s="202"/>
      <c r="IR215" s="202"/>
      <c r="IS215" s="202"/>
      <c r="IT215" s="202"/>
      <c r="IU215" s="202"/>
      <c r="IV215" s="202"/>
      <c r="IW215" s="202"/>
      <c r="IX215" s="202"/>
      <c r="IY215" s="202"/>
      <c r="IZ215" s="202"/>
    </row>
    <row r="216" spans="1:260" s="10" customFormat="1" ht="12.75" customHeight="1" x14ac:dyDescent="0.2">
      <c r="A216" s="203" t="s">
        <v>4028</v>
      </c>
      <c r="B216" s="203" t="s">
        <v>4028</v>
      </c>
      <c r="C216" s="203" t="s">
        <v>1375</v>
      </c>
      <c r="D216" s="214">
        <v>31734</v>
      </c>
      <c r="E216" s="203" t="s">
        <v>634</v>
      </c>
      <c r="F216" s="203" t="s">
        <v>2188</v>
      </c>
      <c r="G216" s="203" t="s">
        <v>4028</v>
      </c>
      <c r="H216" s="203" t="s">
        <v>47</v>
      </c>
      <c r="I216" s="203" t="s">
        <v>22</v>
      </c>
      <c r="J216" s="203" t="s">
        <v>349</v>
      </c>
      <c r="K216" s="203" t="s">
        <v>47</v>
      </c>
      <c r="L216" s="203" t="s">
        <v>22</v>
      </c>
      <c r="M216" s="203" t="s">
        <v>58</v>
      </c>
      <c r="N216" s="203" t="s">
        <v>49</v>
      </c>
      <c r="O216" s="203" t="s">
        <v>22</v>
      </c>
      <c r="P216" s="203" t="s">
        <v>351</v>
      </c>
      <c r="Q216" s="203" t="s">
        <v>49</v>
      </c>
      <c r="R216" s="203" t="s">
        <v>22</v>
      </c>
      <c r="S216" s="203" t="s">
        <v>333</v>
      </c>
      <c r="T216" s="203" t="s">
        <v>47</v>
      </c>
      <c r="U216" s="203" t="s">
        <v>22</v>
      </c>
      <c r="V216" s="203" t="s">
        <v>351</v>
      </c>
      <c r="W216" s="203" t="s">
        <v>47</v>
      </c>
      <c r="X216" s="203" t="s">
        <v>22</v>
      </c>
      <c r="Y216" s="203" t="s">
        <v>351</v>
      </c>
      <c r="Z216" s="203">
        <v>0</v>
      </c>
      <c r="AA216" s="203">
        <v>0</v>
      </c>
      <c r="AB216" s="203">
        <v>0</v>
      </c>
      <c r="AC216" s="203" t="s">
        <v>482</v>
      </c>
      <c r="AD216" s="203" t="s">
        <v>232</v>
      </c>
      <c r="AE216" s="203" t="s">
        <v>41</v>
      </c>
      <c r="AF216" s="203" t="s">
        <v>482</v>
      </c>
      <c r="AG216" s="203" t="s">
        <v>232</v>
      </c>
      <c r="AH216" s="203" t="s">
        <v>333</v>
      </c>
      <c r="AI216" s="203" t="s">
        <v>47</v>
      </c>
      <c r="AJ216" s="203" t="s">
        <v>232</v>
      </c>
      <c r="AK216" s="203" t="s">
        <v>41</v>
      </c>
      <c r="AL216" s="203"/>
      <c r="AM216" s="203"/>
      <c r="AN216" s="203"/>
      <c r="AO216" s="203"/>
      <c r="AP216" s="203"/>
      <c r="AQ216" s="203"/>
      <c r="AR216" s="203"/>
      <c r="AS216" s="203"/>
      <c r="AT216" s="203"/>
      <c r="AU216" s="203"/>
      <c r="AV216" s="203"/>
      <c r="AW216" s="203"/>
      <c r="AX216" s="203"/>
      <c r="AY216" s="203"/>
      <c r="AZ216" s="203"/>
      <c r="BA216" s="203"/>
      <c r="BB216" s="203"/>
      <c r="BC216" s="203"/>
      <c r="BD216" s="203"/>
      <c r="BE216" s="203"/>
      <c r="BF216" s="203"/>
      <c r="BG216" s="203"/>
      <c r="BH216" s="203"/>
      <c r="BI216" s="203"/>
      <c r="BJ216" s="203"/>
      <c r="BK216" s="203"/>
      <c r="BL216" s="203"/>
      <c r="BM216" s="202"/>
      <c r="BN216" s="202"/>
      <c r="BO216" s="202"/>
      <c r="BP216" s="202"/>
      <c r="BQ216" s="202"/>
      <c r="BR216" s="202"/>
      <c r="BS216" s="202"/>
      <c r="BT216" s="202"/>
      <c r="BU216" s="202"/>
      <c r="BV216" s="202"/>
      <c r="BW216" s="202"/>
      <c r="BX216" s="202"/>
      <c r="BY216" s="202"/>
      <c r="BZ216" s="202"/>
      <c r="CA216" s="202"/>
      <c r="CB216" s="202"/>
      <c r="CC216" s="202"/>
      <c r="CD216" s="202"/>
      <c r="CE216" s="202"/>
      <c r="CF216" s="202"/>
      <c r="CG216" s="202"/>
      <c r="CH216" s="202"/>
      <c r="CI216" s="202"/>
      <c r="CJ216" s="202"/>
      <c r="CK216" s="202"/>
      <c r="CL216" s="202"/>
      <c r="CM216" s="202"/>
      <c r="CN216" s="202"/>
      <c r="CO216" s="202"/>
      <c r="CP216" s="202"/>
      <c r="CQ216" s="202"/>
      <c r="CR216" s="202"/>
      <c r="CS216" s="202"/>
      <c r="CT216" s="202"/>
      <c r="CU216" s="202"/>
      <c r="CV216" s="202"/>
      <c r="CW216" s="202"/>
      <c r="CX216" s="202"/>
      <c r="CY216" s="202"/>
      <c r="CZ216" s="202"/>
      <c r="DA216" s="202"/>
      <c r="DB216" s="202"/>
      <c r="DC216" s="202"/>
      <c r="DD216" s="202"/>
      <c r="DE216" s="202"/>
      <c r="DF216" s="202"/>
      <c r="DG216" s="202"/>
      <c r="DH216" s="202"/>
      <c r="DI216" s="202"/>
      <c r="DJ216" s="202"/>
      <c r="DK216" s="202"/>
      <c r="DL216" s="202"/>
      <c r="DM216" s="202"/>
      <c r="DN216" s="202"/>
      <c r="DO216" s="202"/>
      <c r="DP216" s="202"/>
      <c r="DQ216" s="202"/>
      <c r="DR216" s="202"/>
      <c r="DS216" s="202"/>
      <c r="DT216" s="202"/>
      <c r="DU216" s="202"/>
      <c r="DV216" s="202"/>
      <c r="DW216" s="202"/>
      <c r="DX216" s="202"/>
      <c r="DY216" s="202"/>
      <c r="DZ216" s="202"/>
      <c r="EA216" s="202"/>
      <c r="EB216" s="202"/>
      <c r="EC216" s="202"/>
      <c r="ED216" s="202"/>
      <c r="EE216" s="202"/>
      <c r="EF216" s="202"/>
      <c r="EG216" s="202"/>
      <c r="EH216" s="202"/>
      <c r="EI216" s="202"/>
      <c r="EJ216" s="202"/>
      <c r="EK216" s="202"/>
      <c r="EL216" s="202"/>
      <c r="EM216" s="202"/>
      <c r="EN216" s="202"/>
      <c r="EO216" s="202"/>
      <c r="EP216" s="202"/>
      <c r="EQ216" s="202"/>
      <c r="ER216" s="202"/>
      <c r="ES216" s="202"/>
      <c r="ET216" s="202"/>
      <c r="EU216" s="202"/>
      <c r="EV216" s="202"/>
      <c r="EW216" s="202"/>
      <c r="EX216" s="202"/>
      <c r="EY216" s="202"/>
      <c r="EZ216" s="202"/>
      <c r="FA216" s="202"/>
      <c r="FB216" s="202"/>
      <c r="FC216" s="202"/>
      <c r="FD216" s="202"/>
      <c r="FE216" s="202"/>
      <c r="FF216" s="202"/>
      <c r="FG216" s="202"/>
      <c r="FH216" s="202"/>
      <c r="FI216" s="202"/>
      <c r="FJ216" s="202"/>
      <c r="FK216" s="202"/>
      <c r="FL216" s="202"/>
      <c r="FM216" s="202"/>
      <c r="FN216" s="202"/>
      <c r="FO216" s="202"/>
      <c r="FP216" s="202"/>
      <c r="FQ216" s="202"/>
      <c r="FR216" s="202"/>
      <c r="FS216" s="202"/>
      <c r="FT216" s="202"/>
      <c r="FU216" s="202"/>
      <c r="FV216" s="202"/>
      <c r="FW216" s="202"/>
      <c r="FX216" s="202"/>
      <c r="FY216" s="202"/>
      <c r="FZ216" s="202"/>
      <c r="GA216" s="202"/>
      <c r="GB216" s="202"/>
      <c r="GC216" s="202"/>
      <c r="GD216" s="202"/>
      <c r="GE216" s="202"/>
      <c r="GF216" s="202"/>
      <c r="GG216" s="202"/>
      <c r="GH216" s="202"/>
      <c r="GI216" s="202"/>
      <c r="GJ216" s="202"/>
      <c r="GK216" s="202"/>
      <c r="GL216" s="202"/>
      <c r="GM216" s="202"/>
      <c r="GN216" s="202"/>
      <c r="GO216" s="202"/>
      <c r="GP216" s="202"/>
      <c r="GQ216" s="202"/>
      <c r="GR216" s="202"/>
      <c r="GS216" s="202"/>
      <c r="GT216" s="202"/>
      <c r="GU216" s="202"/>
      <c r="GV216" s="202"/>
      <c r="GW216" s="202"/>
      <c r="GX216" s="202"/>
      <c r="GY216" s="202"/>
      <c r="GZ216" s="202"/>
      <c r="HA216" s="202"/>
      <c r="HB216" s="202"/>
      <c r="HC216" s="202"/>
      <c r="HD216" s="202"/>
      <c r="HE216" s="202"/>
      <c r="HF216" s="202"/>
      <c r="HG216" s="202"/>
      <c r="HH216" s="202"/>
      <c r="HI216" s="202"/>
      <c r="HJ216" s="202"/>
      <c r="HK216" s="202"/>
      <c r="HL216" s="202"/>
      <c r="HM216" s="202"/>
      <c r="HN216" s="202"/>
      <c r="HO216" s="202"/>
      <c r="HP216" s="202"/>
      <c r="HQ216" s="202"/>
      <c r="HR216" s="202"/>
      <c r="HS216" s="202"/>
      <c r="HT216" s="202"/>
      <c r="HU216" s="202"/>
      <c r="HV216" s="202"/>
      <c r="HW216" s="202"/>
      <c r="HX216" s="202"/>
      <c r="HY216" s="202"/>
      <c r="HZ216" s="202"/>
      <c r="IA216" s="202"/>
      <c r="IB216" s="202"/>
      <c r="IC216" s="202"/>
      <c r="ID216" s="202"/>
      <c r="IE216" s="202"/>
      <c r="IF216" s="202"/>
      <c r="IG216" s="202"/>
      <c r="IH216" s="202"/>
      <c r="II216" s="202"/>
      <c r="IJ216" s="202"/>
      <c r="IK216" s="202"/>
      <c r="IL216" s="202"/>
      <c r="IM216" s="202"/>
      <c r="IN216" s="202"/>
      <c r="IO216" s="202"/>
      <c r="IP216" s="202"/>
      <c r="IQ216" s="202"/>
      <c r="IR216" s="202"/>
      <c r="IS216" s="202"/>
      <c r="IT216" s="202"/>
      <c r="IU216" s="202"/>
      <c r="IV216" s="202"/>
      <c r="IW216"/>
      <c r="IX216"/>
      <c r="IY216"/>
      <c r="IZ216"/>
    </row>
    <row r="217" spans="1:260" s="10" customFormat="1" ht="12.75" customHeight="1" x14ac:dyDescent="0.2">
      <c r="A217" s="203" t="s">
        <v>4028</v>
      </c>
      <c r="B217" s="203" t="s">
        <v>4028</v>
      </c>
      <c r="C217" s="203" t="s">
        <v>496</v>
      </c>
      <c r="D217" s="214">
        <v>29981</v>
      </c>
      <c r="E217" s="203" t="s">
        <v>246</v>
      </c>
      <c r="F217" s="203" t="s">
        <v>2148</v>
      </c>
      <c r="G217" s="203" t="s">
        <v>4028</v>
      </c>
      <c r="H217" s="203" t="s">
        <v>125</v>
      </c>
      <c r="I217" s="203" t="s">
        <v>346</v>
      </c>
      <c r="J217" s="203" t="s">
        <v>1071</v>
      </c>
      <c r="K217" s="203" t="s">
        <v>31</v>
      </c>
      <c r="L217" s="203" t="s">
        <v>32</v>
      </c>
      <c r="M217" s="203" t="s">
        <v>416</v>
      </c>
      <c r="N217" s="203" t="s">
        <v>31</v>
      </c>
      <c r="O217" s="203" t="s">
        <v>32</v>
      </c>
      <c r="P217" s="203" t="s">
        <v>671</v>
      </c>
      <c r="Q217" s="203" t="s">
        <v>31</v>
      </c>
      <c r="R217" s="203" t="s">
        <v>32</v>
      </c>
      <c r="S217" s="203" t="s">
        <v>501</v>
      </c>
      <c r="T217" s="203">
        <v>0</v>
      </c>
      <c r="U217" s="203">
        <v>0</v>
      </c>
      <c r="V217" s="203">
        <v>0</v>
      </c>
      <c r="W217" s="203" t="s">
        <v>4028</v>
      </c>
      <c r="X217" s="203" t="s">
        <v>4028</v>
      </c>
      <c r="Y217" s="203" t="s">
        <v>4028</v>
      </c>
      <c r="Z217" s="203" t="s">
        <v>4028</v>
      </c>
      <c r="AA217" s="203" t="s">
        <v>4028</v>
      </c>
      <c r="AB217" s="203" t="s">
        <v>4028</v>
      </c>
      <c r="AC217" s="203" t="s">
        <v>42</v>
      </c>
      <c r="AD217" s="203" t="s">
        <v>32</v>
      </c>
      <c r="AE217" s="203" t="s">
        <v>554</v>
      </c>
      <c r="AF217" s="203" t="s">
        <v>123</v>
      </c>
      <c r="AG217" s="203" t="s">
        <v>32</v>
      </c>
      <c r="AH217" s="203" t="s">
        <v>382</v>
      </c>
      <c r="AI217" s="203" t="s">
        <v>123</v>
      </c>
      <c r="AJ217" s="203" t="s">
        <v>32</v>
      </c>
      <c r="AK217" s="203" t="s">
        <v>447</v>
      </c>
      <c r="AL217" s="203" t="s">
        <v>125</v>
      </c>
      <c r="AM217" s="203" t="s">
        <v>32</v>
      </c>
      <c r="AN217" s="203" t="s">
        <v>85</v>
      </c>
      <c r="AO217" s="203"/>
      <c r="AP217" s="203"/>
      <c r="AQ217" s="203"/>
      <c r="AR217" s="203"/>
      <c r="AS217" s="203"/>
      <c r="AT217" s="203"/>
      <c r="AU217" s="203"/>
      <c r="AV217" s="203"/>
      <c r="AW217" s="203"/>
      <c r="AX217" s="203"/>
      <c r="AY217" s="203"/>
      <c r="AZ217" s="203"/>
      <c r="BA217" s="203"/>
      <c r="BB217" s="203"/>
      <c r="BC217" s="203"/>
      <c r="BD217" s="203"/>
      <c r="BE217" s="203"/>
      <c r="BF217" s="203"/>
      <c r="BG217" s="203"/>
      <c r="BH217" s="203"/>
      <c r="BI217" s="203"/>
      <c r="BJ217" s="203"/>
      <c r="BK217" s="203"/>
      <c r="BL217" s="203"/>
      <c r="BM217" s="202"/>
      <c r="BN217" s="202"/>
      <c r="BO217" s="202"/>
      <c r="BP217" s="202"/>
      <c r="BQ217" s="202"/>
      <c r="BR217" s="202"/>
      <c r="BS217" s="202"/>
      <c r="BT217" s="202"/>
      <c r="BU217" s="202"/>
      <c r="BV217" s="202"/>
      <c r="BW217" s="202"/>
      <c r="BX217" s="202"/>
      <c r="BY217" s="202"/>
      <c r="BZ217" s="202"/>
      <c r="CA217" s="202"/>
      <c r="CB217" s="202"/>
      <c r="CC217" s="202"/>
      <c r="CD217" s="202"/>
      <c r="CE217" s="202"/>
      <c r="CF217" s="202"/>
      <c r="CG217" s="202"/>
      <c r="CH217" s="202"/>
      <c r="CI217" s="202"/>
      <c r="CJ217" s="202"/>
      <c r="CK217" s="202"/>
      <c r="CL217" s="202"/>
      <c r="CM217" s="202"/>
      <c r="CN217" s="202"/>
      <c r="CO217" s="202"/>
      <c r="CP217" s="202"/>
      <c r="CQ217" s="202"/>
      <c r="CR217" s="202"/>
      <c r="CS217" s="202"/>
      <c r="CT217" s="202"/>
      <c r="CU217" s="202"/>
      <c r="CV217" s="202"/>
      <c r="CW217" s="202"/>
      <c r="CX217" s="202"/>
      <c r="CY217" s="202"/>
      <c r="CZ217" s="202"/>
      <c r="DA217" s="202"/>
      <c r="DB217" s="202"/>
      <c r="DC217" s="202"/>
      <c r="DD217" s="202"/>
      <c r="DE217" s="202"/>
      <c r="DF217" s="202"/>
      <c r="DG217" s="202"/>
      <c r="DH217" s="202"/>
      <c r="DI217" s="202"/>
      <c r="DJ217" s="202"/>
      <c r="DK217" s="202"/>
      <c r="DL217" s="202"/>
      <c r="DM217" s="202"/>
      <c r="DN217" s="202"/>
      <c r="DO217" s="202"/>
      <c r="DP217" s="202"/>
      <c r="DQ217" s="202"/>
      <c r="DR217" s="202"/>
      <c r="DS217" s="202"/>
      <c r="DT217" s="202"/>
      <c r="DU217" s="202"/>
      <c r="DV217" s="202"/>
      <c r="DW217" s="202"/>
      <c r="DX217" s="202"/>
      <c r="DY217" s="202"/>
      <c r="DZ217" s="202"/>
      <c r="EA217" s="202"/>
      <c r="EB217" s="202"/>
      <c r="EC217" s="202"/>
      <c r="ED217" s="202"/>
      <c r="EE217" s="202"/>
      <c r="EF217" s="202"/>
      <c r="EG217" s="202"/>
      <c r="EH217" s="202"/>
      <c r="EI217" s="202"/>
      <c r="EJ217" s="202"/>
      <c r="EK217" s="202"/>
      <c r="EL217" s="202"/>
      <c r="EM217" s="202"/>
      <c r="EN217" s="202"/>
      <c r="EO217" s="202"/>
      <c r="EP217" s="202"/>
      <c r="EQ217" s="202"/>
      <c r="ER217" s="202"/>
      <c r="ES217" s="202"/>
      <c r="ET217" s="202"/>
      <c r="EU217" s="202"/>
      <c r="EV217" s="202"/>
      <c r="EW217" s="202"/>
      <c r="EX217" s="202"/>
      <c r="EY217" s="202"/>
      <c r="EZ217" s="202"/>
      <c r="FA217" s="202"/>
      <c r="FB217" s="202"/>
      <c r="FC217" s="202"/>
      <c r="FD217" s="202"/>
      <c r="FE217" s="202"/>
      <c r="FF217" s="202"/>
      <c r="FG217" s="202"/>
      <c r="FH217" s="202"/>
      <c r="FI217" s="202"/>
      <c r="FJ217" s="202"/>
      <c r="FK217" s="202"/>
      <c r="FL217" s="202"/>
      <c r="FM217" s="202"/>
      <c r="FN217" s="202"/>
      <c r="FO217" s="202"/>
      <c r="FP217" s="202"/>
      <c r="FQ217" s="202"/>
      <c r="FR217" s="202"/>
      <c r="FS217" s="202"/>
      <c r="FT217" s="202"/>
      <c r="FU217" s="202"/>
      <c r="FV217" s="202"/>
      <c r="FW217" s="202"/>
      <c r="FX217" s="202"/>
      <c r="FY217" s="202"/>
      <c r="FZ217" s="202"/>
      <c r="GA217" s="202"/>
      <c r="GB217" s="202"/>
      <c r="GC217" s="202"/>
      <c r="GD217" s="202"/>
      <c r="GE217" s="202"/>
      <c r="GF217" s="202"/>
      <c r="GG217" s="202"/>
      <c r="GH217" s="202"/>
      <c r="GI217" s="202"/>
      <c r="GJ217" s="202"/>
      <c r="GK217" s="202"/>
      <c r="GL217" s="202"/>
      <c r="GM217" s="202"/>
      <c r="GN217" s="202"/>
      <c r="GO217" s="202"/>
      <c r="GP217" s="202"/>
      <c r="GQ217" s="202"/>
      <c r="GR217" s="202"/>
      <c r="GS217" s="202"/>
      <c r="GT217" s="202"/>
      <c r="GU217" s="202"/>
      <c r="GV217" s="202"/>
      <c r="GW217" s="202"/>
      <c r="GX217" s="202"/>
      <c r="GY217" s="202"/>
      <c r="GZ217" s="202"/>
      <c r="HA217" s="202"/>
      <c r="HB217" s="202"/>
      <c r="HC217" s="202"/>
      <c r="HD217" s="202"/>
      <c r="HE217" s="202"/>
      <c r="HF217" s="202"/>
      <c r="HG217" s="202"/>
      <c r="HH217" s="202"/>
      <c r="HI217" s="202"/>
      <c r="HJ217" s="202"/>
      <c r="HK217" s="202"/>
      <c r="HL217" s="202"/>
      <c r="HM217" s="202"/>
      <c r="HN217" s="202"/>
      <c r="HO217" s="202"/>
      <c r="HP217" s="202"/>
      <c r="HQ217" s="202"/>
      <c r="HR217" s="202"/>
      <c r="HS217" s="202"/>
      <c r="HT217" s="202"/>
      <c r="HU217" s="202"/>
      <c r="HV217" s="202"/>
      <c r="HW217" s="202"/>
      <c r="HX217" s="202"/>
      <c r="HY217" s="202"/>
      <c r="HZ217" s="202"/>
      <c r="IA217" s="202"/>
      <c r="IB217" s="202"/>
      <c r="IC217" s="202"/>
      <c r="ID217" s="202"/>
      <c r="IE217" s="202"/>
      <c r="IF217" s="202"/>
      <c r="IG217" s="202"/>
      <c r="IH217" s="202"/>
      <c r="II217" s="202"/>
      <c r="IJ217" s="202"/>
      <c r="IK217" s="202"/>
      <c r="IL217" s="202"/>
      <c r="IM217" s="202"/>
      <c r="IN217" s="202"/>
      <c r="IO217" s="202"/>
      <c r="IP217" s="202"/>
      <c r="IQ217" s="202"/>
      <c r="IR217" s="202"/>
      <c r="IS217" s="202"/>
      <c r="IT217" s="202"/>
      <c r="IU217" s="202"/>
      <c r="IV217" s="202"/>
      <c r="IW217" s="202"/>
      <c r="IX217" s="202"/>
      <c r="IY217" s="202"/>
      <c r="IZ217" s="202"/>
    </row>
    <row r="218" spans="1:260" s="10" customFormat="1" ht="12.75" customHeight="1" x14ac:dyDescent="0.2">
      <c r="A218" s="203" t="s">
        <v>4028</v>
      </c>
      <c r="B218" s="203" t="s">
        <v>4028</v>
      </c>
      <c r="C218" s="203" t="s">
        <v>774</v>
      </c>
      <c r="D218" s="214">
        <v>32803</v>
      </c>
      <c r="E218" s="203" t="s">
        <v>743</v>
      </c>
      <c r="F218" s="203" t="s">
        <v>2118</v>
      </c>
      <c r="G218" s="203" t="s">
        <v>4028</v>
      </c>
      <c r="H218" s="203" t="s">
        <v>4029</v>
      </c>
      <c r="I218" s="203"/>
      <c r="J218" s="203"/>
      <c r="K218" s="203" t="s">
        <v>202</v>
      </c>
      <c r="L218" s="203">
        <v>0</v>
      </c>
      <c r="M218" s="203">
        <v>0</v>
      </c>
      <c r="N218" s="203" t="s">
        <v>42</v>
      </c>
      <c r="O218" s="203" t="s">
        <v>446</v>
      </c>
      <c r="P218" s="203" t="s">
        <v>227</v>
      </c>
      <c r="Q218" s="203" t="s">
        <v>42</v>
      </c>
      <c r="R218" s="203" t="s">
        <v>446</v>
      </c>
      <c r="S218" s="203" t="s">
        <v>225</v>
      </c>
      <c r="T218" s="203" t="s">
        <v>31</v>
      </c>
      <c r="U218" s="203" t="s">
        <v>446</v>
      </c>
      <c r="V218" s="203" t="s">
        <v>382</v>
      </c>
      <c r="W218" s="203" t="s">
        <v>4028</v>
      </c>
      <c r="X218" s="203" t="s">
        <v>4028</v>
      </c>
      <c r="Y218" s="203" t="s">
        <v>4028</v>
      </c>
      <c r="Z218" s="203" t="s">
        <v>4028</v>
      </c>
      <c r="AA218" s="203" t="s">
        <v>4028</v>
      </c>
      <c r="AB218" s="203" t="s">
        <v>4028</v>
      </c>
      <c r="AC218" s="203" t="s">
        <v>31</v>
      </c>
      <c r="AD218" s="203" t="s">
        <v>446</v>
      </c>
      <c r="AE218" s="203" t="s">
        <v>303</v>
      </c>
      <c r="AF218" s="203" t="s">
        <v>31</v>
      </c>
      <c r="AG218" s="203" t="s">
        <v>446</v>
      </c>
      <c r="AH218" s="203" t="s">
        <v>480</v>
      </c>
      <c r="AI218" s="203">
        <v>0</v>
      </c>
      <c r="AJ218" s="203">
        <v>0</v>
      </c>
      <c r="AK218" s="203">
        <v>0</v>
      </c>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s="202"/>
      <c r="IX218" s="202"/>
      <c r="IY218" s="202"/>
      <c r="IZ218" s="202"/>
    </row>
    <row r="219" spans="1:260" customFormat="1" ht="12.75" customHeight="1" x14ac:dyDescent="0.2">
      <c r="A219" s="203" t="s">
        <v>4028</v>
      </c>
      <c r="B219" s="203" t="s">
        <v>4028</v>
      </c>
      <c r="C219" s="203" t="s">
        <v>517</v>
      </c>
      <c r="D219" s="214">
        <v>31051</v>
      </c>
      <c r="E219" s="203" t="s">
        <v>260</v>
      </c>
      <c r="F219" s="203" t="s">
        <v>2147</v>
      </c>
      <c r="G219" s="203" t="s">
        <v>4028</v>
      </c>
      <c r="H219" s="203" t="s">
        <v>368</v>
      </c>
      <c r="I219" s="203" t="s">
        <v>2235</v>
      </c>
      <c r="J219" s="203" t="s">
        <v>1060</v>
      </c>
      <c r="K219" s="203" t="s">
        <v>368</v>
      </c>
      <c r="L219" s="203" t="s">
        <v>39</v>
      </c>
      <c r="M219" s="203" t="s">
        <v>1115</v>
      </c>
      <c r="N219" s="203" t="s">
        <v>368</v>
      </c>
      <c r="O219" s="203" t="s">
        <v>39</v>
      </c>
      <c r="P219" s="203" t="s">
        <v>1129</v>
      </c>
      <c r="Q219" s="203" t="s">
        <v>366</v>
      </c>
      <c r="R219" s="203" t="s">
        <v>39</v>
      </c>
      <c r="S219" s="203" t="s">
        <v>1135</v>
      </c>
      <c r="T219" s="203" t="s">
        <v>368</v>
      </c>
      <c r="U219" s="203" t="s">
        <v>59</v>
      </c>
      <c r="V219" s="203" t="s">
        <v>1084</v>
      </c>
      <c r="W219" s="203" t="s">
        <v>4028</v>
      </c>
      <c r="X219" s="203" t="s">
        <v>4028</v>
      </c>
      <c r="Y219" s="203" t="s">
        <v>4028</v>
      </c>
      <c r="Z219" s="203" t="s">
        <v>4028</v>
      </c>
      <c r="AA219" s="203" t="s">
        <v>4028</v>
      </c>
      <c r="AB219" s="203" t="s">
        <v>4028</v>
      </c>
      <c r="AC219" s="203" t="s">
        <v>368</v>
      </c>
      <c r="AD219" s="203" t="s">
        <v>59</v>
      </c>
      <c r="AE219" s="203" t="s">
        <v>129</v>
      </c>
      <c r="AF219" s="203" t="s">
        <v>368</v>
      </c>
      <c r="AG219" s="203" t="s">
        <v>59</v>
      </c>
      <c r="AH219" s="203" t="s">
        <v>129</v>
      </c>
      <c r="AI219" s="203" t="s">
        <v>368</v>
      </c>
      <c r="AJ219" s="203" t="s">
        <v>59</v>
      </c>
      <c r="AK219" s="203" t="s">
        <v>60</v>
      </c>
      <c r="AL219" s="203" t="s">
        <v>368</v>
      </c>
      <c r="AM219" s="203" t="s">
        <v>59</v>
      </c>
      <c r="AN219" s="203" t="s">
        <v>328</v>
      </c>
      <c r="AO219" s="203" t="s">
        <v>368</v>
      </c>
      <c r="AP219" s="203" t="s">
        <v>59</v>
      </c>
      <c r="AQ219" s="203" t="s">
        <v>60</v>
      </c>
      <c r="AR219" s="203" t="s">
        <v>364</v>
      </c>
      <c r="AS219" s="203" t="s">
        <v>59</v>
      </c>
      <c r="AT219" s="203" t="s">
        <v>328</v>
      </c>
      <c r="AU219" s="203"/>
      <c r="AV219" s="203"/>
      <c r="AW219" s="203"/>
      <c r="AX219" s="203"/>
      <c r="AY219" s="203"/>
      <c r="AZ219" s="203"/>
      <c r="BA219" s="203"/>
      <c r="BB219" s="203"/>
      <c r="BC219" s="203"/>
      <c r="BD219" s="203"/>
      <c r="BE219" s="203"/>
      <c r="BF219" s="203"/>
      <c r="BG219" s="203"/>
      <c r="BH219" s="203"/>
      <c r="BI219" s="203"/>
      <c r="BJ219" s="203"/>
      <c r="BK219" s="203"/>
      <c r="BL219" s="203"/>
    </row>
    <row r="220" spans="1:260" s="10" customFormat="1" ht="12.75" customHeight="1" x14ac:dyDescent="0.2">
      <c r="A220" s="203" t="s">
        <v>4028</v>
      </c>
      <c r="B220" s="203" t="s">
        <v>4028</v>
      </c>
      <c r="C220" s="203" t="s">
        <v>1330</v>
      </c>
      <c r="D220" s="214">
        <v>32077</v>
      </c>
      <c r="E220" s="203" t="s">
        <v>740</v>
      </c>
      <c r="F220" s="203" t="s">
        <v>2190</v>
      </c>
      <c r="G220" s="203" t="s">
        <v>4028</v>
      </c>
      <c r="H220" s="203" t="s">
        <v>364</v>
      </c>
      <c r="I220" s="203" t="s">
        <v>22</v>
      </c>
      <c r="J220" s="203" t="s">
        <v>1061</v>
      </c>
      <c r="K220" s="203" t="s">
        <v>364</v>
      </c>
      <c r="L220" s="203" t="s">
        <v>22</v>
      </c>
      <c r="M220" s="203" t="s">
        <v>1059</v>
      </c>
      <c r="N220" s="203" t="s">
        <v>2577</v>
      </c>
      <c r="O220" s="203" t="s">
        <v>22</v>
      </c>
      <c r="P220" s="203" t="s">
        <v>2578</v>
      </c>
      <c r="Q220" s="203" t="s">
        <v>364</v>
      </c>
      <c r="R220" s="203" t="s">
        <v>22</v>
      </c>
      <c r="S220" s="203" t="s">
        <v>1061</v>
      </c>
      <c r="T220" s="203" t="s">
        <v>364</v>
      </c>
      <c r="U220" s="203" t="s">
        <v>22</v>
      </c>
      <c r="V220" s="203" t="s">
        <v>1061</v>
      </c>
      <c r="W220" s="203" t="s">
        <v>364</v>
      </c>
      <c r="X220" s="203" t="s">
        <v>22</v>
      </c>
      <c r="Y220" s="203" t="s">
        <v>1061</v>
      </c>
      <c r="Z220" s="203" t="s">
        <v>364</v>
      </c>
      <c r="AA220" s="203" t="s">
        <v>22</v>
      </c>
      <c r="AB220" s="203" t="s">
        <v>1061</v>
      </c>
      <c r="AC220" s="203">
        <v>0</v>
      </c>
      <c r="AD220" s="203">
        <v>0</v>
      </c>
      <c r="AE220" s="203">
        <v>0</v>
      </c>
      <c r="AF220" s="203">
        <v>0</v>
      </c>
      <c r="AG220" s="203">
        <v>0</v>
      </c>
      <c r="AH220" s="203">
        <v>0</v>
      </c>
      <c r="AI220" s="203">
        <v>0</v>
      </c>
      <c r="AJ220" s="203">
        <v>0</v>
      </c>
      <c r="AK220" s="203">
        <v>0</v>
      </c>
      <c r="AL220" s="203"/>
      <c r="AM220" s="203"/>
      <c r="AN220" s="203"/>
      <c r="AO220" s="203"/>
      <c r="AP220" s="203"/>
      <c r="AQ220" s="203"/>
      <c r="AR220" s="203"/>
      <c r="AS220" s="203"/>
      <c r="AT220" s="203"/>
      <c r="AU220" s="203"/>
      <c r="AV220" s="203"/>
      <c r="AW220" s="203"/>
      <c r="AX220" s="203"/>
      <c r="AY220" s="203"/>
      <c r="AZ220" s="203"/>
      <c r="BA220" s="203"/>
      <c r="BB220" s="203"/>
      <c r="BC220" s="203"/>
      <c r="BD220" s="203"/>
      <c r="BE220" s="203"/>
      <c r="BF220" s="203"/>
      <c r="BG220" s="203"/>
      <c r="BH220" s="203"/>
      <c r="BI220" s="203"/>
      <c r="BJ220" s="203"/>
      <c r="BK220" s="203"/>
      <c r="BL220" s="203"/>
      <c r="BM220" s="202"/>
      <c r="BN220" s="202"/>
      <c r="BO220" s="202"/>
      <c r="BP220" s="202"/>
      <c r="BQ220" s="202"/>
      <c r="BR220" s="202"/>
      <c r="BS220" s="202"/>
      <c r="BT220" s="202"/>
      <c r="BU220" s="202"/>
      <c r="BV220" s="202"/>
      <c r="BW220" s="202"/>
      <c r="BX220" s="202"/>
      <c r="BY220" s="202"/>
      <c r="BZ220" s="202"/>
      <c r="CA220" s="202"/>
      <c r="CB220" s="202"/>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c r="CY220" s="202"/>
      <c r="CZ220" s="202"/>
      <c r="DA220" s="202"/>
      <c r="DB220" s="202"/>
      <c r="DC220" s="202"/>
      <c r="DD220" s="202"/>
      <c r="DE220" s="202"/>
      <c r="DF220" s="202"/>
      <c r="DG220" s="202"/>
      <c r="DH220" s="202"/>
      <c r="DI220" s="202"/>
      <c r="DJ220" s="202"/>
      <c r="DK220" s="202"/>
      <c r="DL220" s="202"/>
      <c r="DM220" s="202"/>
      <c r="DN220" s="202"/>
      <c r="DO220" s="202"/>
      <c r="DP220" s="202"/>
      <c r="DQ220" s="202"/>
      <c r="DR220" s="202"/>
      <c r="DS220" s="202"/>
      <c r="DT220" s="202"/>
      <c r="DU220" s="202"/>
      <c r="DV220" s="202"/>
      <c r="DW220" s="202"/>
      <c r="DX220" s="202"/>
      <c r="DY220" s="202"/>
      <c r="DZ220" s="202"/>
      <c r="EA220" s="202"/>
      <c r="EB220" s="202"/>
      <c r="EC220" s="202"/>
      <c r="ED220" s="202"/>
      <c r="EE220" s="202"/>
      <c r="EF220" s="202"/>
      <c r="EG220" s="202"/>
      <c r="EH220" s="202"/>
      <c r="EI220" s="202"/>
      <c r="EJ220" s="202"/>
      <c r="EK220" s="202"/>
      <c r="EL220" s="202"/>
      <c r="EM220" s="202"/>
      <c r="EN220" s="202"/>
      <c r="EO220" s="202"/>
      <c r="EP220" s="202"/>
      <c r="EQ220" s="202"/>
      <c r="ER220" s="202"/>
      <c r="ES220" s="202"/>
      <c r="ET220" s="202"/>
      <c r="EU220" s="202"/>
      <c r="EV220" s="202"/>
      <c r="EW220" s="202"/>
      <c r="EX220" s="202"/>
      <c r="EY220" s="202"/>
      <c r="EZ220" s="202"/>
      <c r="FA220" s="202"/>
      <c r="FB220" s="202"/>
      <c r="FC220" s="202"/>
      <c r="FD220" s="202"/>
      <c r="FE220" s="202"/>
      <c r="FF220" s="202"/>
      <c r="FG220" s="202"/>
      <c r="FH220" s="202"/>
      <c r="FI220" s="202"/>
      <c r="FJ220" s="202"/>
      <c r="FK220" s="202"/>
      <c r="FL220" s="202"/>
      <c r="FM220" s="202"/>
      <c r="FN220" s="202"/>
      <c r="FO220" s="202"/>
      <c r="FP220" s="202"/>
      <c r="FQ220" s="202"/>
      <c r="FR220" s="202"/>
      <c r="FS220" s="202"/>
      <c r="FT220" s="202"/>
      <c r="FU220" s="202"/>
      <c r="FV220" s="202"/>
      <c r="FW220" s="202"/>
      <c r="FX220" s="202"/>
      <c r="FY220" s="202"/>
      <c r="FZ220" s="202"/>
      <c r="GA220" s="202"/>
      <c r="GB220" s="202"/>
      <c r="GC220" s="202"/>
      <c r="GD220" s="202"/>
      <c r="GE220" s="202"/>
      <c r="GF220" s="202"/>
      <c r="GG220" s="202"/>
      <c r="GH220" s="202"/>
      <c r="GI220" s="202"/>
      <c r="GJ220" s="202"/>
      <c r="GK220" s="202"/>
      <c r="GL220" s="202"/>
      <c r="GM220" s="202"/>
      <c r="GN220" s="202"/>
      <c r="GO220" s="202"/>
      <c r="GP220" s="202"/>
      <c r="GQ220" s="202"/>
      <c r="GR220" s="202"/>
      <c r="GS220" s="202"/>
      <c r="GT220" s="202"/>
      <c r="GU220" s="202"/>
      <c r="GV220" s="202"/>
      <c r="GW220" s="202"/>
      <c r="GX220" s="202"/>
      <c r="GY220" s="202"/>
      <c r="GZ220" s="202"/>
      <c r="HA220" s="202"/>
      <c r="HB220" s="202"/>
      <c r="HC220" s="202"/>
      <c r="HD220" s="202"/>
      <c r="HE220" s="202"/>
      <c r="HF220" s="202"/>
      <c r="HG220" s="202"/>
      <c r="HH220" s="202"/>
      <c r="HI220" s="202"/>
      <c r="HJ220" s="202"/>
      <c r="HK220" s="202"/>
      <c r="HL220" s="202"/>
      <c r="HM220" s="202"/>
      <c r="HN220" s="202"/>
      <c r="HO220" s="202"/>
      <c r="HP220" s="202"/>
      <c r="HQ220" s="202"/>
      <c r="HR220" s="202"/>
      <c r="HS220" s="202"/>
      <c r="HT220" s="202"/>
      <c r="HU220" s="202"/>
      <c r="HV220" s="202"/>
      <c r="HW220" s="202"/>
      <c r="HX220" s="202"/>
      <c r="HY220" s="202"/>
      <c r="HZ220" s="202"/>
      <c r="IA220" s="202"/>
      <c r="IB220" s="202"/>
      <c r="IC220" s="202"/>
      <c r="ID220" s="202"/>
      <c r="IE220" s="202"/>
      <c r="IF220" s="202"/>
      <c r="IG220" s="202"/>
      <c r="IH220" s="202"/>
      <c r="II220" s="202"/>
      <c r="IJ220" s="202"/>
      <c r="IK220" s="202"/>
      <c r="IL220" s="202"/>
      <c r="IM220" s="202"/>
      <c r="IN220" s="202"/>
      <c r="IO220" s="202"/>
      <c r="IP220" s="202"/>
      <c r="IQ220" s="202"/>
      <c r="IR220" s="202"/>
      <c r="IS220" s="202"/>
      <c r="IT220" s="202"/>
      <c r="IU220" s="202"/>
      <c r="IV220" s="202"/>
      <c r="IW220" s="202"/>
      <c r="IX220" s="202"/>
      <c r="IY220" s="202"/>
      <c r="IZ220" s="202"/>
    </row>
    <row r="221" spans="1:260" customFormat="1" ht="12.75" customHeight="1" x14ac:dyDescent="0.2">
      <c r="A221" s="203" t="s">
        <v>4028</v>
      </c>
      <c r="B221" s="203" t="s">
        <v>4028</v>
      </c>
      <c r="C221" s="203" t="s">
        <v>2383</v>
      </c>
      <c r="D221" s="214">
        <v>33804</v>
      </c>
      <c r="E221" s="203" t="s">
        <v>1235</v>
      </c>
      <c r="F221" s="203" t="s">
        <v>2601</v>
      </c>
      <c r="G221" s="203" t="s">
        <v>4028</v>
      </c>
      <c r="H221" s="203" t="s">
        <v>87</v>
      </c>
      <c r="I221" s="203" t="s">
        <v>30</v>
      </c>
      <c r="J221" s="203"/>
      <c r="K221" s="203" t="s">
        <v>272</v>
      </c>
      <c r="L221" s="203" t="s">
        <v>369</v>
      </c>
      <c r="M221" s="203">
        <v>0</v>
      </c>
      <c r="N221" s="203" t="s">
        <v>283</v>
      </c>
      <c r="O221" s="203" t="s">
        <v>369</v>
      </c>
      <c r="P221" s="203">
        <v>0</v>
      </c>
      <c r="Q221" s="203"/>
      <c r="R221" s="203"/>
      <c r="S221" s="203"/>
      <c r="T221" s="203" t="s">
        <v>293</v>
      </c>
      <c r="U221" s="203" t="s">
        <v>369</v>
      </c>
      <c r="V221" s="203">
        <v>0</v>
      </c>
      <c r="W221" s="203" t="s">
        <v>293</v>
      </c>
      <c r="X221" s="203" t="s">
        <v>369</v>
      </c>
      <c r="Y221" s="203">
        <v>0</v>
      </c>
      <c r="Z221" s="203">
        <v>0</v>
      </c>
      <c r="AA221" s="203">
        <v>0</v>
      </c>
      <c r="AB221" s="203">
        <v>0</v>
      </c>
      <c r="AC221" s="203">
        <v>0</v>
      </c>
      <c r="AD221" s="203">
        <v>0</v>
      </c>
      <c r="AE221" s="203">
        <v>0</v>
      </c>
      <c r="AF221" s="203">
        <v>0</v>
      </c>
      <c r="AG221" s="203">
        <v>0</v>
      </c>
      <c r="AH221" s="203">
        <v>0</v>
      </c>
      <c r="AI221" s="203">
        <v>0</v>
      </c>
      <c r="AJ221" s="203">
        <v>0</v>
      </c>
      <c r="AK221" s="203">
        <v>0</v>
      </c>
      <c r="AL221" s="203"/>
      <c r="AM221" s="203"/>
      <c r="AN221" s="203"/>
      <c r="AO221" s="203"/>
      <c r="AP221" s="203"/>
      <c r="AQ221" s="203"/>
      <c r="AR221" s="203"/>
      <c r="AS221" s="203"/>
      <c r="AT221" s="203"/>
      <c r="AU221" s="203"/>
      <c r="AV221" s="203"/>
      <c r="AW221" s="203"/>
      <c r="AX221" s="203"/>
      <c r="AY221" s="203"/>
      <c r="AZ221" s="203"/>
      <c r="BA221" s="203"/>
      <c r="BB221" s="203"/>
      <c r="BC221" s="203"/>
      <c r="BD221" s="203"/>
      <c r="BE221" s="203"/>
      <c r="BF221" s="203"/>
      <c r="BG221" s="203"/>
      <c r="BH221" s="203"/>
      <c r="BI221" s="203"/>
      <c r="BJ221" s="203"/>
      <c r="BK221" s="203"/>
      <c r="BL221" s="203"/>
      <c r="BM221" s="202"/>
      <c r="BN221" s="202"/>
      <c r="BO221" s="202"/>
      <c r="BP221" s="202"/>
      <c r="BQ221" s="202"/>
      <c r="BR221" s="202"/>
      <c r="BS221" s="202"/>
      <c r="BT221" s="202"/>
      <c r="BU221" s="202"/>
      <c r="BV221" s="202"/>
      <c r="BW221" s="202"/>
      <c r="BX221" s="202"/>
      <c r="BY221" s="202"/>
      <c r="BZ221" s="202"/>
      <c r="CA221" s="202"/>
      <c r="CB221" s="202"/>
      <c r="CC221" s="202"/>
      <c r="CD221" s="202"/>
      <c r="CE221" s="202"/>
      <c r="CF221" s="202"/>
      <c r="CG221" s="202"/>
      <c r="CH221" s="202"/>
      <c r="CI221" s="202"/>
      <c r="CJ221" s="202"/>
      <c r="CK221" s="202"/>
      <c r="CL221" s="202"/>
      <c r="CM221" s="202"/>
      <c r="CN221" s="202"/>
      <c r="CO221" s="202"/>
      <c r="CP221" s="202"/>
      <c r="CQ221" s="202"/>
      <c r="CR221" s="202"/>
      <c r="CS221" s="202"/>
      <c r="CT221" s="202"/>
      <c r="CU221" s="202"/>
      <c r="CV221" s="202"/>
      <c r="CW221" s="202"/>
      <c r="CX221" s="202"/>
      <c r="CY221" s="202"/>
      <c r="CZ221" s="202"/>
      <c r="DA221" s="202"/>
      <c r="DB221" s="202"/>
      <c r="DC221" s="202"/>
      <c r="DD221" s="202"/>
      <c r="DE221" s="202"/>
      <c r="DF221" s="202"/>
      <c r="DG221" s="202"/>
      <c r="DH221" s="202"/>
      <c r="DI221" s="202"/>
      <c r="DJ221" s="202"/>
      <c r="DK221" s="202"/>
      <c r="DL221" s="202"/>
      <c r="DM221" s="202"/>
      <c r="DN221" s="202"/>
      <c r="DO221" s="202"/>
      <c r="DP221" s="202"/>
      <c r="DQ221" s="202"/>
      <c r="DR221" s="202"/>
      <c r="DS221" s="202"/>
      <c r="DT221" s="202"/>
      <c r="DU221" s="202"/>
      <c r="DV221" s="202"/>
      <c r="DW221" s="202"/>
      <c r="DX221" s="202"/>
      <c r="DY221" s="202"/>
      <c r="DZ221" s="202"/>
      <c r="EA221" s="202"/>
      <c r="EB221" s="202"/>
      <c r="EC221" s="202"/>
      <c r="ED221" s="202"/>
      <c r="EE221" s="202"/>
      <c r="EF221" s="202"/>
      <c r="EG221" s="202"/>
      <c r="EH221" s="202"/>
      <c r="EI221" s="202"/>
      <c r="EJ221" s="202"/>
      <c r="EK221" s="202"/>
      <c r="EL221" s="202"/>
      <c r="EM221" s="202"/>
      <c r="EN221" s="202"/>
      <c r="EO221" s="202"/>
      <c r="EP221" s="202"/>
      <c r="EQ221" s="202"/>
      <c r="ER221" s="202"/>
      <c r="ES221" s="202"/>
      <c r="ET221" s="202"/>
      <c r="EU221" s="202"/>
      <c r="EV221" s="202"/>
      <c r="EW221" s="202"/>
      <c r="EX221" s="202"/>
      <c r="EY221" s="202"/>
      <c r="EZ221" s="202"/>
      <c r="FA221" s="202"/>
      <c r="FB221" s="202"/>
      <c r="FC221" s="202"/>
      <c r="FD221" s="202"/>
      <c r="FE221" s="202"/>
      <c r="FF221" s="202"/>
      <c r="FG221" s="202"/>
      <c r="FH221" s="202"/>
      <c r="FI221" s="202"/>
      <c r="FJ221" s="202"/>
      <c r="FK221" s="202"/>
      <c r="FL221" s="202"/>
      <c r="FM221" s="202"/>
      <c r="FN221" s="202"/>
      <c r="FO221" s="202"/>
      <c r="FP221" s="202"/>
      <c r="FQ221" s="202"/>
      <c r="FR221" s="202"/>
      <c r="FS221" s="202"/>
      <c r="FT221" s="202"/>
      <c r="FU221" s="202"/>
      <c r="FV221" s="202"/>
      <c r="FW221" s="202"/>
      <c r="FX221" s="202"/>
      <c r="FY221" s="202"/>
      <c r="FZ221" s="202"/>
      <c r="GA221" s="202"/>
      <c r="GB221" s="202"/>
      <c r="GC221" s="202"/>
      <c r="GD221" s="202"/>
      <c r="GE221" s="202"/>
      <c r="GF221" s="202"/>
      <c r="GG221" s="202"/>
      <c r="GH221" s="202"/>
      <c r="GI221" s="202"/>
      <c r="GJ221" s="202"/>
      <c r="GK221" s="202"/>
      <c r="GL221" s="202"/>
      <c r="GM221" s="202"/>
      <c r="GN221" s="202"/>
      <c r="GO221" s="202"/>
      <c r="GP221" s="202"/>
      <c r="GQ221" s="202"/>
      <c r="GR221" s="202"/>
      <c r="GS221" s="202"/>
      <c r="GT221" s="202"/>
      <c r="GU221" s="202"/>
      <c r="GV221" s="202"/>
      <c r="GW221" s="202"/>
      <c r="GX221" s="202"/>
      <c r="GY221" s="202"/>
      <c r="GZ221" s="202"/>
      <c r="HA221" s="202"/>
      <c r="HB221" s="202"/>
      <c r="HC221" s="202"/>
      <c r="HD221" s="202"/>
      <c r="HE221" s="202"/>
      <c r="HF221" s="202"/>
      <c r="HG221" s="202"/>
      <c r="HH221" s="202"/>
      <c r="HI221" s="202"/>
      <c r="HJ221" s="202"/>
      <c r="HK221" s="202"/>
      <c r="HL221" s="202"/>
      <c r="HM221" s="202"/>
      <c r="HN221" s="202"/>
      <c r="HO221" s="202"/>
      <c r="HP221" s="202"/>
      <c r="HQ221" s="202"/>
      <c r="HR221" s="202"/>
      <c r="HS221" s="202"/>
      <c r="HT221" s="202"/>
      <c r="HU221" s="202"/>
      <c r="HV221" s="202"/>
      <c r="HW221" s="202"/>
      <c r="HX221" s="202"/>
      <c r="HY221" s="202"/>
      <c r="HZ221" s="202"/>
      <c r="IA221" s="202"/>
      <c r="IB221" s="202"/>
      <c r="IC221" s="202"/>
      <c r="ID221" s="202"/>
      <c r="IE221" s="202"/>
      <c r="IF221" s="202"/>
      <c r="IG221" s="202"/>
      <c r="IH221" s="202"/>
      <c r="II221" s="202"/>
      <c r="IJ221" s="202"/>
      <c r="IK221" s="202"/>
      <c r="IL221" s="202"/>
      <c r="IM221" s="202"/>
      <c r="IN221" s="202"/>
      <c r="IO221" s="202"/>
      <c r="IP221" s="202"/>
      <c r="IQ221" s="202"/>
      <c r="IR221" s="202"/>
      <c r="IS221" s="202"/>
      <c r="IT221" s="202"/>
      <c r="IU221" s="202"/>
      <c r="IV221" s="202"/>
      <c r="IW221" s="202"/>
      <c r="IX221" s="202"/>
      <c r="IY221" s="202"/>
      <c r="IZ221" s="202"/>
    </row>
    <row r="222" spans="1:260" s="10" customFormat="1" ht="12.75" customHeight="1" x14ac:dyDescent="0.2">
      <c r="A222" s="203" t="s">
        <v>4028</v>
      </c>
      <c r="B222" s="203" t="s">
        <v>4028</v>
      </c>
      <c r="C222" s="203" t="s">
        <v>3231</v>
      </c>
      <c r="D222" s="214">
        <v>35187</v>
      </c>
      <c r="E222" s="203" t="s">
        <v>3063</v>
      </c>
      <c r="F222" s="203" t="s">
        <v>3413</v>
      </c>
      <c r="G222" s="203" t="s">
        <v>4028</v>
      </c>
      <c r="H222" s="203" t="s">
        <v>331</v>
      </c>
      <c r="I222" s="203" t="s">
        <v>237</v>
      </c>
      <c r="J222" s="203" t="s">
        <v>349</v>
      </c>
      <c r="K222" s="203" t="s">
        <v>478</v>
      </c>
      <c r="L222" s="203" t="s">
        <v>237</v>
      </c>
      <c r="M222" s="203" t="s">
        <v>349</v>
      </c>
      <c r="N222" s="203">
        <v>0</v>
      </c>
      <c r="O222" s="203">
        <v>0</v>
      </c>
      <c r="P222" s="203">
        <v>0</v>
      </c>
      <c r="Q222" s="203"/>
      <c r="R222" s="203"/>
      <c r="S222" s="203"/>
      <c r="T222" s="203">
        <v>0</v>
      </c>
      <c r="U222" s="203">
        <v>0</v>
      </c>
      <c r="V222" s="203">
        <v>0</v>
      </c>
      <c r="W222" s="203">
        <v>0</v>
      </c>
      <c r="X222" s="203">
        <v>0</v>
      </c>
      <c r="Y222" s="203">
        <v>0</v>
      </c>
      <c r="Z222" s="203">
        <v>0</v>
      </c>
      <c r="AA222" s="203">
        <v>0</v>
      </c>
      <c r="AB222" s="203">
        <v>0</v>
      </c>
      <c r="AC222" s="203">
        <v>0</v>
      </c>
      <c r="AD222" s="203">
        <v>0</v>
      </c>
      <c r="AE222" s="203">
        <v>0</v>
      </c>
      <c r="AF222" s="203">
        <v>0</v>
      </c>
      <c r="AG222" s="203">
        <v>0</v>
      </c>
      <c r="AH222" s="203">
        <v>0</v>
      </c>
      <c r="AI222" s="203">
        <v>0</v>
      </c>
      <c r="AJ222" s="203">
        <v>0</v>
      </c>
      <c r="AK222" s="203">
        <v>0</v>
      </c>
      <c r="AL222" s="203"/>
      <c r="AM222" s="203"/>
      <c r="AN222" s="203"/>
      <c r="AO222" s="203"/>
      <c r="AP222" s="203"/>
      <c r="AQ222" s="203"/>
      <c r="AR222" s="203"/>
      <c r="AS222" s="203"/>
      <c r="AT222" s="203"/>
      <c r="AU222" s="203"/>
      <c r="AV222" s="203"/>
      <c r="AW222" s="203"/>
      <c r="AX222" s="203"/>
      <c r="AY222" s="203"/>
      <c r="AZ222" s="203"/>
      <c r="BA222" s="203"/>
      <c r="BB222" s="203"/>
      <c r="BC222" s="203"/>
      <c r="BD222" s="203"/>
      <c r="BE222" s="203"/>
      <c r="BF222" s="203"/>
      <c r="BG222" s="203"/>
      <c r="BH222" s="203"/>
      <c r="BI222" s="203"/>
      <c r="BJ222" s="203"/>
      <c r="BK222" s="203"/>
      <c r="BL222" s="203"/>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60" customFormat="1" ht="12.75" customHeight="1" x14ac:dyDescent="0.2">
      <c r="A223" s="203" t="s">
        <v>4028</v>
      </c>
      <c r="B223" s="203" t="s">
        <v>4028</v>
      </c>
      <c r="C223" s="203" t="s">
        <v>690</v>
      </c>
      <c r="D223" s="214">
        <v>32188</v>
      </c>
      <c r="E223" s="203" t="s">
        <v>738</v>
      </c>
      <c r="F223" s="203" t="s">
        <v>2148</v>
      </c>
      <c r="G223" s="203" t="s">
        <v>4028</v>
      </c>
      <c r="H223" s="203" t="s">
        <v>4029</v>
      </c>
      <c r="I223" s="203"/>
      <c r="J223" s="203"/>
      <c r="K223" s="203">
        <v>0</v>
      </c>
      <c r="L223" s="203">
        <v>0</v>
      </c>
      <c r="M223" s="203">
        <v>0</v>
      </c>
      <c r="N223" s="203" t="s">
        <v>228</v>
      </c>
      <c r="O223" s="203" t="s">
        <v>450</v>
      </c>
      <c r="P223" s="203" t="s">
        <v>56</v>
      </c>
      <c r="Q223" s="203" t="s">
        <v>228</v>
      </c>
      <c r="R223" s="203" t="s">
        <v>450</v>
      </c>
      <c r="S223" s="203" t="s">
        <v>33</v>
      </c>
      <c r="T223" s="203" t="s">
        <v>228</v>
      </c>
      <c r="U223" s="203" t="s">
        <v>450</v>
      </c>
      <c r="V223" s="203" t="s">
        <v>230</v>
      </c>
      <c r="W223" s="203" t="s">
        <v>228</v>
      </c>
      <c r="X223" s="203" t="s">
        <v>450</v>
      </c>
      <c r="Y223" s="203" t="s">
        <v>230</v>
      </c>
      <c r="Z223" s="203" t="s">
        <v>228</v>
      </c>
      <c r="AA223" s="203" t="s">
        <v>450</v>
      </c>
      <c r="AB223" s="203" t="s">
        <v>56</v>
      </c>
      <c r="AC223" s="203">
        <v>0</v>
      </c>
      <c r="AD223" s="203">
        <v>0</v>
      </c>
      <c r="AE223" s="203">
        <v>0</v>
      </c>
      <c r="AF223" s="203" t="s">
        <v>228</v>
      </c>
      <c r="AG223" s="203" t="s">
        <v>450</v>
      </c>
      <c r="AH223" s="203" t="s">
        <v>58</v>
      </c>
      <c r="AI223" s="203">
        <v>0</v>
      </c>
      <c r="AJ223" s="203">
        <v>0</v>
      </c>
      <c r="AK223" s="203">
        <v>0</v>
      </c>
      <c r="AL223" s="203"/>
      <c r="AM223" s="203"/>
      <c r="AN223" s="203"/>
      <c r="AO223" s="203"/>
      <c r="AP223" s="203"/>
      <c r="AQ223" s="203"/>
      <c r="AR223" s="203"/>
      <c r="AS223" s="203"/>
      <c r="AT223" s="203"/>
      <c r="AU223" s="203"/>
      <c r="AV223" s="203"/>
      <c r="AW223" s="203"/>
      <c r="AX223" s="203"/>
      <c r="AY223" s="203"/>
      <c r="AZ223" s="203"/>
      <c r="BA223" s="203"/>
      <c r="BB223" s="203"/>
      <c r="BC223" s="203"/>
      <c r="BD223" s="203"/>
      <c r="BE223" s="203"/>
      <c r="BF223" s="203"/>
      <c r="BG223" s="203"/>
      <c r="BH223" s="203"/>
      <c r="BI223" s="203"/>
      <c r="BJ223" s="203"/>
      <c r="BK223" s="203"/>
      <c r="BL223" s="203"/>
      <c r="BM223" s="202"/>
      <c r="BN223" s="202"/>
      <c r="BO223" s="202"/>
      <c r="BP223" s="202"/>
      <c r="BQ223" s="202"/>
      <c r="BR223" s="202"/>
      <c r="BS223" s="202"/>
      <c r="BT223" s="202"/>
      <c r="BU223" s="202"/>
      <c r="BV223" s="202"/>
      <c r="BW223" s="202"/>
      <c r="BX223" s="202"/>
      <c r="BY223" s="202"/>
      <c r="BZ223" s="202"/>
      <c r="CA223" s="202"/>
      <c r="CB223" s="202"/>
      <c r="CC223" s="202"/>
      <c r="CD223" s="202"/>
      <c r="CE223" s="202"/>
      <c r="CF223" s="202"/>
      <c r="CG223" s="202"/>
      <c r="CH223" s="202"/>
      <c r="CI223" s="202"/>
      <c r="CJ223" s="202"/>
      <c r="CK223" s="202"/>
      <c r="CL223" s="202"/>
      <c r="CM223" s="202"/>
      <c r="CN223" s="202"/>
      <c r="CO223" s="202"/>
      <c r="CP223" s="202"/>
      <c r="CQ223" s="202"/>
      <c r="CR223" s="202"/>
      <c r="CS223" s="202"/>
      <c r="CT223" s="202"/>
      <c r="CU223" s="202"/>
      <c r="CV223" s="202"/>
      <c r="CW223" s="202"/>
      <c r="CX223" s="202"/>
      <c r="CY223" s="202"/>
      <c r="CZ223" s="202"/>
      <c r="DA223" s="202"/>
      <c r="DB223" s="202"/>
      <c r="DC223" s="202"/>
      <c r="DD223" s="202"/>
      <c r="DE223" s="202"/>
      <c r="DF223" s="202"/>
      <c r="DG223" s="202"/>
      <c r="DH223" s="202"/>
      <c r="DI223" s="202"/>
      <c r="DJ223" s="202"/>
      <c r="DK223" s="202"/>
      <c r="DL223" s="202"/>
      <c r="DM223" s="202"/>
      <c r="DN223" s="202"/>
      <c r="DO223" s="202"/>
      <c r="DP223" s="202"/>
      <c r="DQ223" s="202"/>
      <c r="DR223" s="202"/>
      <c r="DS223" s="202"/>
      <c r="DT223" s="202"/>
      <c r="DU223" s="202"/>
      <c r="DV223" s="202"/>
      <c r="DW223" s="202"/>
      <c r="DX223" s="202"/>
      <c r="DY223" s="202"/>
      <c r="DZ223" s="202"/>
      <c r="EA223" s="202"/>
      <c r="EB223" s="202"/>
      <c r="EC223" s="202"/>
      <c r="ED223" s="202"/>
      <c r="EE223" s="202"/>
      <c r="EF223" s="202"/>
      <c r="EG223" s="202"/>
      <c r="EH223" s="202"/>
      <c r="EI223" s="202"/>
      <c r="EJ223" s="202"/>
      <c r="EK223" s="202"/>
      <c r="EL223" s="202"/>
      <c r="EM223" s="202"/>
      <c r="EN223" s="202"/>
      <c r="EO223" s="202"/>
      <c r="EP223" s="202"/>
      <c r="EQ223" s="202"/>
      <c r="ER223" s="202"/>
      <c r="ES223" s="202"/>
      <c r="ET223" s="202"/>
      <c r="EU223" s="202"/>
      <c r="EV223" s="202"/>
      <c r="EW223" s="202"/>
      <c r="EX223" s="202"/>
      <c r="EY223" s="202"/>
      <c r="EZ223" s="202"/>
      <c r="FA223" s="202"/>
      <c r="FB223" s="202"/>
      <c r="FC223" s="202"/>
      <c r="FD223" s="202"/>
      <c r="FE223" s="202"/>
      <c r="FF223" s="202"/>
      <c r="FG223" s="202"/>
      <c r="FH223" s="202"/>
      <c r="FI223" s="202"/>
      <c r="FJ223" s="202"/>
      <c r="FK223" s="202"/>
      <c r="FL223" s="202"/>
      <c r="FM223" s="202"/>
      <c r="FN223" s="202"/>
      <c r="FO223" s="202"/>
      <c r="FP223" s="202"/>
      <c r="FQ223" s="202"/>
      <c r="FR223" s="202"/>
      <c r="FS223" s="202"/>
      <c r="FT223" s="202"/>
      <c r="FU223" s="202"/>
      <c r="FV223" s="202"/>
      <c r="FW223" s="202"/>
      <c r="FX223" s="202"/>
      <c r="FY223" s="202"/>
      <c r="FZ223" s="202"/>
      <c r="GA223" s="202"/>
      <c r="GB223" s="202"/>
      <c r="GC223" s="202"/>
      <c r="GD223" s="202"/>
      <c r="GE223" s="202"/>
      <c r="GF223" s="202"/>
      <c r="GG223" s="202"/>
      <c r="GH223" s="202"/>
      <c r="GI223" s="202"/>
      <c r="GJ223" s="202"/>
      <c r="GK223" s="202"/>
      <c r="GL223" s="202"/>
      <c r="GM223" s="202"/>
      <c r="GN223" s="202"/>
      <c r="GO223" s="202"/>
      <c r="GP223" s="202"/>
      <c r="GQ223" s="202"/>
      <c r="GR223" s="202"/>
      <c r="GS223" s="202"/>
      <c r="GT223" s="202"/>
      <c r="GU223" s="202"/>
      <c r="GV223" s="202"/>
      <c r="GW223" s="202"/>
      <c r="GX223" s="202"/>
      <c r="GY223" s="202"/>
      <c r="GZ223" s="202"/>
      <c r="HA223" s="202"/>
      <c r="HB223" s="202"/>
      <c r="HC223" s="202"/>
      <c r="HD223" s="202"/>
      <c r="HE223" s="202"/>
      <c r="HF223" s="202"/>
      <c r="HG223" s="202"/>
      <c r="HH223" s="202"/>
      <c r="HI223" s="202"/>
      <c r="HJ223" s="202"/>
      <c r="HK223" s="202"/>
      <c r="HL223" s="202"/>
      <c r="HM223" s="202"/>
      <c r="HN223" s="202"/>
      <c r="HO223" s="202"/>
      <c r="HP223" s="202"/>
      <c r="HQ223" s="202"/>
      <c r="HR223" s="202"/>
      <c r="HS223" s="202"/>
      <c r="HT223" s="202"/>
      <c r="HU223" s="202"/>
      <c r="HV223" s="202"/>
      <c r="HW223" s="202"/>
      <c r="HX223" s="202"/>
      <c r="HY223" s="202"/>
      <c r="HZ223" s="202"/>
      <c r="IA223" s="202"/>
      <c r="IB223" s="202"/>
      <c r="IC223" s="202"/>
      <c r="ID223" s="202"/>
      <c r="IE223" s="202"/>
      <c r="IF223" s="202"/>
      <c r="IG223" s="202"/>
      <c r="IH223" s="202"/>
      <c r="II223" s="202"/>
      <c r="IJ223" s="202"/>
      <c r="IK223" s="202"/>
      <c r="IL223" s="202"/>
      <c r="IM223" s="202"/>
      <c r="IN223" s="202"/>
      <c r="IO223" s="202"/>
      <c r="IP223" s="202"/>
      <c r="IQ223" s="202"/>
      <c r="IR223" s="202"/>
      <c r="IS223" s="202"/>
      <c r="IT223" s="202"/>
      <c r="IU223" s="202"/>
      <c r="IV223" s="202"/>
    </row>
    <row r="224" spans="1:260" customFormat="1" ht="12.75" customHeight="1" x14ac:dyDescent="0.2">
      <c r="A224" s="203" t="s">
        <v>4028</v>
      </c>
      <c r="B224" s="203" t="s">
        <v>4028</v>
      </c>
      <c r="C224" s="203" t="s">
        <v>3940</v>
      </c>
      <c r="D224" s="214">
        <v>34729</v>
      </c>
      <c r="E224" s="203" t="s">
        <v>3065</v>
      </c>
      <c r="F224" s="203" t="s">
        <v>4030</v>
      </c>
      <c r="G224" s="203" t="s">
        <v>4028</v>
      </c>
      <c r="H224" s="203" t="s">
        <v>47</v>
      </c>
      <c r="I224" s="203" t="s">
        <v>111</v>
      </c>
      <c r="J224" s="203" t="s">
        <v>349</v>
      </c>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c r="BA224" s="203"/>
      <c r="BB224" s="203"/>
      <c r="BC224" s="203"/>
      <c r="BD224" s="203"/>
      <c r="BE224" s="203"/>
      <c r="BF224" s="203"/>
      <c r="BG224" s="203"/>
      <c r="BH224" s="203"/>
      <c r="BI224" s="203"/>
      <c r="BJ224" s="203"/>
      <c r="BK224" s="203"/>
      <c r="BL224" s="203"/>
      <c r="BM224" s="202"/>
      <c r="BN224" s="202"/>
      <c r="BO224" s="202"/>
      <c r="BP224" s="202"/>
      <c r="BQ224" s="202"/>
      <c r="BR224" s="202"/>
      <c r="BS224" s="202"/>
      <c r="BT224" s="202"/>
      <c r="BU224" s="202"/>
      <c r="BV224" s="202"/>
      <c r="BW224" s="202"/>
      <c r="BX224" s="202"/>
      <c r="BY224" s="202"/>
      <c r="BZ224" s="202"/>
      <c r="CA224" s="202"/>
      <c r="CB224" s="202"/>
      <c r="CC224" s="202"/>
      <c r="CD224" s="202"/>
      <c r="CE224" s="202"/>
      <c r="CF224" s="202"/>
      <c r="CG224" s="202"/>
      <c r="CH224" s="202"/>
      <c r="CI224" s="202"/>
      <c r="CJ224" s="202"/>
      <c r="CK224" s="202"/>
      <c r="CL224" s="202"/>
      <c r="CM224" s="202"/>
      <c r="CN224" s="202"/>
      <c r="CO224" s="202"/>
      <c r="CP224" s="202"/>
      <c r="CQ224" s="202"/>
      <c r="CR224" s="202"/>
      <c r="CS224" s="202"/>
      <c r="CT224" s="202"/>
      <c r="CU224" s="202"/>
      <c r="CV224" s="202"/>
      <c r="CW224" s="202"/>
      <c r="CX224" s="202"/>
      <c r="CY224" s="202"/>
      <c r="CZ224" s="202"/>
      <c r="DA224" s="202"/>
      <c r="DB224" s="202"/>
      <c r="DC224" s="202"/>
      <c r="DD224" s="202"/>
      <c r="DE224" s="202"/>
      <c r="DF224" s="202"/>
      <c r="DG224" s="202"/>
      <c r="DH224" s="202"/>
      <c r="DI224" s="202"/>
      <c r="DJ224" s="202"/>
      <c r="DK224" s="202"/>
      <c r="DL224" s="202"/>
      <c r="DM224" s="202"/>
      <c r="DN224" s="202"/>
      <c r="DO224" s="202"/>
      <c r="DP224" s="202"/>
      <c r="DQ224" s="202"/>
      <c r="DR224" s="202"/>
      <c r="DS224" s="202"/>
      <c r="DT224" s="202"/>
      <c r="DU224" s="202"/>
      <c r="DV224" s="202"/>
      <c r="DW224" s="202"/>
      <c r="DX224" s="202"/>
      <c r="DY224" s="202"/>
      <c r="DZ224" s="202"/>
      <c r="EA224" s="202"/>
      <c r="EB224" s="202"/>
      <c r="EC224" s="202"/>
      <c r="ED224" s="202"/>
      <c r="EE224" s="202"/>
      <c r="EF224" s="202"/>
      <c r="EG224" s="202"/>
      <c r="EH224" s="202"/>
      <c r="EI224" s="202"/>
      <c r="EJ224" s="202"/>
      <c r="EK224" s="202"/>
      <c r="EL224" s="202"/>
      <c r="EM224" s="202"/>
      <c r="EN224" s="202"/>
      <c r="EO224" s="202"/>
      <c r="EP224" s="202"/>
      <c r="EQ224" s="202"/>
      <c r="ER224" s="202"/>
      <c r="ES224" s="202"/>
      <c r="ET224" s="202"/>
      <c r="EU224" s="202"/>
      <c r="EV224" s="202"/>
      <c r="EW224" s="202"/>
      <c r="EX224" s="202"/>
      <c r="EY224" s="202"/>
      <c r="EZ224" s="202"/>
      <c r="FA224" s="202"/>
      <c r="FB224" s="202"/>
      <c r="FC224" s="202"/>
      <c r="FD224" s="202"/>
      <c r="FE224" s="202"/>
      <c r="FF224" s="202"/>
      <c r="FG224" s="202"/>
      <c r="FH224" s="202"/>
      <c r="FI224" s="202"/>
      <c r="FJ224" s="202"/>
      <c r="FK224" s="202"/>
      <c r="FL224" s="202"/>
      <c r="FM224" s="202"/>
      <c r="FN224" s="202"/>
      <c r="FO224" s="202"/>
      <c r="FP224" s="202"/>
      <c r="FQ224" s="202"/>
      <c r="FR224" s="202"/>
      <c r="FS224" s="202"/>
      <c r="FT224" s="202"/>
      <c r="FU224" s="202"/>
      <c r="FV224" s="202"/>
      <c r="FW224" s="202"/>
      <c r="FX224" s="202"/>
      <c r="FY224" s="202"/>
      <c r="FZ224" s="202"/>
      <c r="GA224" s="202"/>
      <c r="GB224" s="202"/>
      <c r="GC224" s="202"/>
      <c r="GD224" s="202"/>
      <c r="GE224" s="202"/>
      <c r="GF224" s="202"/>
      <c r="GG224" s="202"/>
      <c r="GH224" s="202"/>
      <c r="GI224" s="202"/>
      <c r="GJ224" s="202"/>
      <c r="GK224" s="202"/>
      <c r="GL224" s="202"/>
      <c r="GM224" s="202"/>
      <c r="GN224" s="202"/>
      <c r="GO224" s="202"/>
      <c r="GP224" s="202"/>
      <c r="GQ224" s="202"/>
      <c r="GR224" s="202"/>
      <c r="GS224" s="202"/>
      <c r="GT224" s="202"/>
      <c r="GU224" s="202"/>
      <c r="GV224" s="202"/>
      <c r="GW224" s="202"/>
      <c r="GX224" s="202"/>
      <c r="GY224" s="202"/>
      <c r="GZ224" s="202"/>
      <c r="HA224" s="202"/>
      <c r="HB224" s="202"/>
      <c r="HC224" s="202"/>
      <c r="HD224" s="202"/>
      <c r="HE224" s="202"/>
      <c r="HF224" s="202"/>
      <c r="HG224" s="202"/>
      <c r="HH224" s="202"/>
      <c r="HI224" s="202"/>
      <c r="HJ224" s="202"/>
      <c r="HK224" s="202"/>
      <c r="HL224" s="202"/>
      <c r="HM224" s="202"/>
      <c r="HN224" s="202"/>
      <c r="HO224" s="202"/>
      <c r="HP224" s="202"/>
      <c r="HQ224" s="202"/>
      <c r="HR224" s="202"/>
      <c r="HS224" s="202"/>
      <c r="HT224" s="202"/>
      <c r="HU224" s="202"/>
      <c r="HV224" s="202"/>
      <c r="HW224" s="202"/>
      <c r="HX224" s="202"/>
      <c r="HY224" s="202"/>
      <c r="HZ224" s="202"/>
      <c r="IA224" s="202"/>
      <c r="IB224" s="202"/>
      <c r="IC224" s="202"/>
      <c r="ID224" s="202"/>
      <c r="IE224" s="202"/>
      <c r="IF224" s="202"/>
      <c r="IG224" s="202"/>
      <c r="IH224" s="202"/>
      <c r="II224" s="202"/>
      <c r="IJ224" s="202"/>
      <c r="IK224" s="202"/>
      <c r="IL224" s="202"/>
      <c r="IM224" s="202"/>
      <c r="IN224" s="202"/>
      <c r="IO224" s="202"/>
      <c r="IP224" s="202"/>
      <c r="IQ224" s="202"/>
      <c r="IR224" s="202"/>
      <c r="IS224" s="202"/>
      <c r="IT224" s="202"/>
      <c r="IU224" s="202"/>
      <c r="IV224" s="202"/>
      <c r="IW224" s="10"/>
      <c r="IX224" s="10"/>
      <c r="IY224" s="10"/>
      <c r="IZ224" s="10"/>
    </row>
    <row r="225" spans="1:260" customFormat="1" ht="12.75" customHeight="1" x14ac:dyDescent="0.2">
      <c r="A225" s="203" t="s">
        <v>4028</v>
      </c>
      <c r="B225" s="203" t="s">
        <v>4028</v>
      </c>
      <c r="C225" s="203" t="s">
        <v>852</v>
      </c>
      <c r="D225" s="214">
        <v>32082</v>
      </c>
      <c r="E225" s="203" t="s">
        <v>879</v>
      </c>
      <c r="F225" s="203" t="s">
        <v>2149</v>
      </c>
      <c r="G225" s="203" t="s">
        <v>4028</v>
      </c>
      <c r="H225" s="203" t="s">
        <v>323</v>
      </c>
      <c r="I225" s="203" t="s">
        <v>22</v>
      </c>
      <c r="J225" s="203" t="s">
        <v>1843</v>
      </c>
      <c r="K225" s="203" t="s">
        <v>44</v>
      </c>
      <c r="L225" s="203" t="s">
        <v>393</v>
      </c>
      <c r="M225" s="203" t="s">
        <v>46</v>
      </c>
      <c r="N225" s="203" t="s">
        <v>52</v>
      </c>
      <c r="O225" s="203" t="s">
        <v>23</v>
      </c>
      <c r="P225" s="203" t="s">
        <v>1460</v>
      </c>
      <c r="Q225" s="203" t="s">
        <v>235</v>
      </c>
      <c r="R225" s="203" t="s">
        <v>23</v>
      </c>
      <c r="S225" s="203" t="s">
        <v>1439</v>
      </c>
      <c r="T225" s="203" t="s">
        <v>235</v>
      </c>
      <c r="U225" s="203" t="s">
        <v>453</v>
      </c>
      <c r="V225" s="203" t="s">
        <v>1445</v>
      </c>
      <c r="W225" s="203" t="s">
        <v>235</v>
      </c>
      <c r="X225" s="203" t="s">
        <v>453</v>
      </c>
      <c r="Y225" s="203" t="s">
        <v>1445</v>
      </c>
      <c r="Z225" s="203" t="s">
        <v>235</v>
      </c>
      <c r="AA225" s="203" t="s">
        <v>453</v>
      </c>
      <c r="AB225" s="203" t="s">
        <v>1133</v>
      </c>
      <c r="AC225" s="203" t="s">
        <v>44</v>
      </c>
      <c r="AD225" s="203" t="s">
        <v>453</v>
      </c>
      <c r="AE225" s="203" t="s">
        <v>43</v>
      </c>
      <c r="AF225" s="203">
        <v>0</v>
      </c>
      <c r="AG225" s="203">
        <v>0</v>
      </c>
      <c r="AH225" s="203">
        <v>0</v>
      </c>
      <c r="AI225" s="203">
        <v>0</v>
      </c>
      <c r="AJ225" s="203">
        <v>0</v>
      </c>
      <c r="AK225" s="203">
        <v>0</v>
      </c>
      <c r="AL225" s="203"/>
      <c r="AM225" s="203"/>
      <c r="AN225" s="203"/>
      <c r="AO225" s="203"/>
      <c r="AP225" s="203"/>
      <c r="AQ225" s="203"/>
      <c r="AR225" s="203"/>
      <c r="AS225" s="203"/>
      <c r="AT225" s="203"/>
      <c r="AU225" s="203"/>
      <c r="AV225" s="203"/>
      <c r="AW225" s="203"/>
      <c r="AX225" s="203"/>
      <c r="AY225" s="203"/>
      <c r="AZ225" s="203"/>
      <c r="BA225" s="203"/>
      <c r="BB225" s="203"/>
      <c r="BC225" s="203"/>
      <c r="BD225" s="203"/>
      <c r="BE225" s="203"/>
      <c r="BF225" s="203"/>
      <c r="BG225" s="203"/>
      <c r="BH225" s="203"/>
      <c r="BI225" s="203"/>
      <c r="BJ225" s="203"/>
      <c r="BK225" s="203"/>
      <c r="BL225" s="203"/>
      <c r="BM225" s="202"/>
      <c r="BN225" s="202"/>
      <c r="BO225" s="202"/>
      <c r="BP225" s="202"/>
      <c r="BQ225" s="202"/>
      <c r="BR225" s="202"/>
      <c r="BS225" s="202"/>
      <c r="BT225" s="202"/>
      <c r="BU225" s="202"/>
      <c r="BV225" s="202"/>
      <c r="BW225" s="202"/>
      <c r="BX225" s="202"/>
      <c r="BY225" s="202"/>
      <c r="BZ225" s="202"/>
      <c r="CA225" s="202"/>
      <c r="CB225" s="202"/>
      <c r="CC225" s="202"/>
      <c r="CD225" s="202"/>
      <c r="CE225" s="202"/>
      <c r="CF225" s="202"/>
      <c r="CG225" s="202"/>
      <c r="CH225" s="202"/>
      <c r="CI225" s="202"/>
      <c r="CJ225" s="202"/>
      <c r="CK225" s="202"/>
      <c r="CL225" s="202"/>
      <c r="CM225" s="202"/>
      <c r="CN225" s="202"/>
      <c r="CO225" s="202"/>
      <c r="CP225" s="202"/>
      <c r="CQ225" s="202"/>
      <c r="CR225" s="202"/>
      <c r="CS225" s="202"/>
      <c r="CT225" s="202"/>
      <c r="CU225" s="202"/>
      <c r="CV225" s="202"/>
      <c r="CW225" s="202"/>
      <c r="CX225" s="202"/>
      <c r="CY225" s="202"/>
      <c r="CZ225" s="202"/>
      <c r="DA225" s="202"/>
      <c r="DB225" s="202"/>
      <c r="DC225" s="202"/>
      <c r="DD225" s="202"/>
      <c r="DE225" s="202"/>
      <c r="DF225" s="202"/>
      <c r="DG225" s="202"/>
      <c r="DH225" s="202"/>
      <c r="DI225" s="202"/>
      <c r="DJ225" s="202"/>
      <c r="DK225" s="202"/>
      <c r="DL225" s="202"/>
      <c r="DM225" s="202"/>
      <c r="DN225" s="202"/>
      <c r="DO225" s="202"/>
      <c r="DP225" s="202"/>
      <c r="DQ225" s="202"/>
      <c r="DR225" s="202"/>
      <c r="DS225" s="202"/>
      <c r="DT225" s="202"/>
      <c r="DU225" s="202"/>
      <c r="DV225" s="202"/>
      <c r="DW225" s="202"/>
      <c r="DX225" s="202"/>
      <c r="DY225" s="202"/>
      <c r="DZ225" s="202"/>
      <c r="EA225" s="202"/>
      <c r="EB225" s="202"/>
      <c r="EC225" s="202"/>
      <c r="ED225" s="202"/>
      <c r="EE225" s="202"/>
      <c r="EF225" s="202"/>
      <c r="EG225" s="202"/>
      <c r="EH225" s="202"/>
      <c r="EI225" s="202"/>
      <c r="EJ225" s="202"/>
      <c r="EK225" s="202"/>
      <c r="EL225" s="202"/>
      <c r="EM225" s="202"/>
      <c r="EN225" s="202"/>
      <c r="EO225" s="202"/>
      <c r="EP225" s="202"/>
      <c r="EQ225" s="202"/>
      <c r="ER225" s="202"/>
      <c r="ES225" s="202"/>
      <c r="ET225" s="202"/>
      <c r="EU225" s="202"/>
      <c r="EV225" s="202"/>
      <c r="EW225" s="202"/>
      <c r="EX225" s="202"/>
      <c r="EY225" s="202"/>
      <c r="EZ225" s="202"/>
      <c r="FA225" s="202"/>
      <c r="FB225" s="202"/>
      <c r="FC225" s="202"/>
      <c r="FD225" s="202"/>
      <c r="FE225" s="202"/>
      <c r="FF225" s="202"/>
      <c r="FG225" s="202"/>
      <c r="FH225" s="202"/>
      <c r="FI225" s="202"/>
      <c r="FJ225" s="202"/>
      <c r="FK225" s="202"/>
      <c r="FL225" s="202"/>
      <c r="FM225" s="202"/>
      <c r="FN225" s="202"/>
      <c r="FO225" s="202"/>
      <c r="FP225" s="202"/>
      <c r="FQ225" s="202"/>
      <c r="FR225" s="202"/>
      <c r="FS225" s="202"/>
      <c r="FT225" s="202"/>
      <c r="FU225" s="202"/>
      <c r="FV225" s="202"/>
      <c r="FW225" s="202"/>
      <c r="FX225" s="202"/>
      <c r="FY225" s="202"/>
      <c r="FZ225" s="202"/>
      <c r="GA225" s="202"/>
      <c r="GB225" s="202"/>
      <c r="GC225" s="202"/>
      <c r="GD225" s="202"/>
      <c r="GE225" s="202"/>
      <c r="GF225" s="202"/>
      <c r="GG225" s="202"/>
      <c r="GH225" s="202"/>
      <c r="GI225" s="202"/>
      <c r="GJ225" s="202"/>
      <c r="GK225" s="202"/>
      <c r="GL225" s="202"/>
      <c r="GM225" s="202"/>
      <c r="GN225" s="202"/>
      <c r="GO225" s="202"/>
      <c r="GP225" s="202"/>
      <c r="GQ225" s="202"/>
      <c r="GR225" s="202"/>
      <c r="GS225" s="202"/>
      <c r="GT225" s="202"/>
      <c r="GU225" s="202"/>
      <c r="GV225" s="202"/>
      <c r="GW225" s="202"/>
      <c r="GX225" s="202"/>
      <c r="GY225" s="202"/>
      <c r="GZ225" s="202"/>
      <c r="HA225" s="202"/>
      <c r="HB225" s="202"/>
      <c r="HC225" s="202"/>
      <c r="HD225" s="202"/>
      <c r="HE225" s="202"/>
      <c r="HF225" s="202"/>
      <c r="HG225" s="202"/>
      <c r="HH225" s="202"/>
      <c r="HI225" s="202"/>
      <c r="HJ225" s="202"/>
      <c r="HK225" s="202"/>
      <c r="HL225" s="202"/>
      <c r="HM225" s="202"/>
      <c r="HN225" s="202"/>
      <c r="HO225" s="202"/>
      <c r="HP225" s="202"/>
      <c r="HQ225" s="202"/>
      <c r="HR225" s="202"/>
      <c r="HS225" s="202"/>
      <c r="HT225" s="202"/>
      <c r="HU225" s="202"/>
      <c r="HV225" s="202"/>
      <c r="HW225" s="202"/>
      <c r="HX225" s="202"/>
      <c r="HY225" s="202"/>
      <c r="HZ225" s="202"/>
      <c r="IA225" s="202"/>
      <c r="IB225" s="202"/>
      <c r="IC225" s="202"/>
      <c r="ID225" s="202"/>
      <c r="IE225" s="202"/>
      <c r="IF225" s="202"/>
      <c r="IG225" s="202"/>
      <c r="IH225" s="202"/>
      <c r="II225" s="202"/>
      <c r="IJ225" s="202"/>
      <c r="IK225" s="202"/>
      <c r="IL225" s="202"/>
      <c r="IM225" s="202"/>
      <c r="IN225" s="202"/>
      <c r="IO225" s="202"/>
      <c r="IP225" s="202"/>
      <c r="IQ225" s="202"/>
      <c r="IR225" s="202"/>
      <c r="IS225" s="202"/>
      <c r="IT225" s="202"/>
      <c r="IU225" s="202"/>
      <c r="IV225" s="202"/>
      <c r="IW225" s="10"/>
      <c r="IX225" s="10"/>
      <c r="IY225" s="10"/>
      <c r="IZ225" s="10"/>
    </row>
    <row r="226" spans="1:260" customFormat="1" ht="12.75" customHeight="1" x14ac:dyDescent="0.2">
      <c r="A226" s="203" t="s">
        <v>4028</v>
      </c>
      <c r="B226" s="203" t="s">
        <v>4028</v>
      </c>
      <c r="C226" s="203" t="s">
        <v>1425</v>
      </c>
      <c r="D226" s="214">
        <v>32663</v>
      </c>
      <c r="E226" s="203" t="s">
        <v>860</v>
      </c>
      <c r="F226" s="203" t="s">
        <v>2191</v>
      </c>
      <c r="G226" s="203" t="s">
        <v>4028</v>
      </c>
      <c r="H226" s="203" t="s">
        <v>64</v>
      </c>
      <c r="I226" s="203" t="s">
        <v>386</v>
      </c>
      <c r="J226" s="203" t="s">
        <v>1063</v>
      </c>
      <c r="K226" s="203" t="s">
        <v>125</v>
      </c>
      <c r="L226" s="203" t="s">
        <v>103</v>
      </c>
      <c r="M226" s="203" t="s">
        <v>1064</v>
      </c>
      <c r="N226" s="203">
        <v>0</v>
      </c>
      <c r="O226" s="203">
        <v>0</v>
      </c>
      <c r="P226" s="203">
        <v>0</v>
      </c>
      <c r="Q226" s="203" t="s">
        <v>64</v>
      </c>
      <c r="R226" s="203" t="s">
        <v>88</v>
      </c>
      <c r="S226" s="203" t="s">
        <v>1064</v>
      </c>
      <c r="T226" s="203" t="s">
        <v>387</v>
      </c>
      <c r="U226" s="203" t="s">
        <v>88</v>
      </c>
      <c r="V226" s="203" t="s">
        <v>1064</v>
      </c>
      <c r="W226" s="203" t="s">
        <v>387</v>
      </c>
      <c r="X226" s="203" t="s">
        <v>88</v>
      </c>
      <c r="Y226" s="203" t="s">
        <v>1064</v>
      </c>
      <c r="Z226" s="203">
        <v>0</v>
      </c>
      <c r="AA226" s="203">
        <v>0</v>
      </c>
      <c r="AB226" s="203">
        <v>0</v>
      </c>
      <c r="AC226" s="203" t="s">
        <v>540</v>
      </c>
      <c r="AD226" s="203" t="s">
        <v>122</v>
      </c>
      <c r="AE226" s="203" t="s">
        <v>349</v>
      </c>
      <c r="AF226" s="203">
        <v>0</v>
      </c>
      <c r="AG226" s="203">
        <v>0</v>
      </c>
      <c r="AH226" s="203">
        <v>0</v>
      </c>
      <c r="AI226" s="203">
        <v>0</v>
      </c>
      <c r="AJ226" s="203">
        <v>0</v>
      </c>
      <c r="AK226" s="203">
        <v>0</v>
      </c>
      <c r="AL226" s="203"/>
      <c r="AM226" s="203"/>
      <c r="AN226" s="203"/>
      <c r="AO226" s="203"/>
      <c r="AP226" s="203"/>
      <c r="AQ226" s="203"/>
      <c r="AR226" s="203"/>
      <c r="AS226" s="203"/>
      <c r="AT226" s="203"/>
      <c r="AU226" s="203"/>
      <c r="AV226" s="203"/>
      <c r="AW226" s="203"/>
      <c r="AX226" s="203"/>
      <c r="AY226" s="203"/>
      <c r="AZ226" s="203"/>
      <c r="BA226" s="203"/>
      <c r="BB226" s="203"/>
      <c r="BC226" s="203"/>
      <c r="BD226" s="203"/>
      <c r="BE226" s="203"/>
      <c r="BF226" s="203"/>
      <c r="BG226" s="203"/>
      <c r="BH226" s="203"/>
      <c r="BI226" s="203"/>
      <c r="BJ226" s="203"/>
      <c r="BK226" s="203"/>
      <c r="BL226" s="203"/>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c r="HU226" s="10"/>
      <c r="HV226" s="10"/>
      <c r="HW226" s="10"/>
      <c r="HX226" s="10"/>
      <c r="HY226" s="10"/>
      <c r="HZ226" s="10"/>
      <c r="IA226" s="10"/>
      <c r="IB226" s="10"/>
      <c r="IC226" s="10"/>
      <c r="ID226" s="10"/>
      <c r="IE226" s="10"/>
      <c r="IF226" s="10"/>
      <c r="IG226" s="10"/>
      <c r="IH226" s="10"/>
      <c r="II226" s="10"/>
      <c r="IJ226" s="10"/>
      <c r="IK226" s="10"/>
      <c r="IL226" s="10"/>
      <c r="IM226" s="10"/>
      <c r="IN226" s="10"/>
      <c r="IO226" s="10"/>
      <c r="IP226" s="10"/>
      <c r="IQ226" s="10"/>
      <c r="IR226" s="10"/>
      <c r="IS226" s="10"/>
      <c r="IT226" s="10"/>
      <c r="IU226" s="10"/>
      <c r="IV226" s="10"/>
    </row>
    <row r="227" spans="1:260" customFormat="1" ht="12.75" customHeight="1" x14ac:dyDescent="0.2">
      <c r="A227" s="203" t="s">
        <v>4028</v>
      </c>
      <c r="B227" s="203" t="s">
        <v>4028</v>
      </c>
      <c r="C227" s="203" t="s">
        <v>257</v>
      </c>
      <c r="D227" s="214">
        <v>31551</v>
      </c>
      <c r="E227" s="203" t="s">
        <v>406</v>
      </c>
      <c r="F227" s="203" t="s">
        <v>2168</v>
      </c>
      <c r="G227" s="203" t="s">
        <v>4028</v>
      </c>
      <c r="H227" s="203" t="s">
        <v>366</v>
      </c>
      <c r="I227" s="203" t="s">
        <v>39</v>
      </c>
      <c r="J227" s="203" t="s">
        <v>1060</v>
      </c>
      <c r="K227" s="203" t="s">
        <v>529</v>
      </c>
      <c r="L227" s="203" t="s">
        <v>39</v>
      </c>
      <c r="M227" s="203" t="s">
        <v>60</v>
      </c>
      <c r="N227" s="203" t="s">
        <v>529</v>
      </c>
      <c r="O227" s="203" t="s">
        <v>39</v>
      </c>
      <c r="P227" s="203" t="s">
        <v>328</v>
      </c>
      <c r="Q227" s="203" t="s">
        <v>529</v>
      </c>
      <c r="R227" s="203" t="s">
        <v>506</v>
      </c>
      <c r="S227" s="203" t="s">
        <v>328</v>
      </c>
      <c r="T227" s="203" t="s">
        <v>529</v>
      </c>
      <c r="U227" s="203" t="s">
        <v>506</v>
      </c>
      <c r="V227" s="203" t="s">
        <v>328</v>
      </c>
      <c r="W227" s="203" t="s">
        <v>529</v>
      </c>
      <c r="X227" s="203" t="s">
        <v>506</v>
      </c>
      <c r="Y227" s="203" t="s">
        <v>328</v>
      </c>
      <c r="Z227" s="203" t="s">
        <v>529</v>
      </c>
      <c r="AA227" s="203" t="s">
        <v>506</v>
      </c>
      <c r="AB227" s="203" t="s">
        <v>365</v>
      </c>
      <c r="AC227" s="203" t="s">
        <v>828</v>
      </c>
      <c r="AD227" s="203" t="s">
        <v>506</v>
      </c>
      <c r="AE227" s="203" t="s">
        <v>816</v>
      </c>
      <c r="AF227" s="203" t="s">
        <v>327</v>
      </c>
      <c r="AG227" s="203" t="s">
        <v>55</v>
      </c>
      <c r="AH227" s="203" t="s">
        <v>60</v>
      </c>
      <c r="AI227" s="203" t="s">
        <v>327</v>
      </c>
      <c r="AJ227" s="203" t="s">
        <v>55</v>
      </c>
      <c r="AK227" s="203" t="s">
        <v>328</v>
      </c>
      <c r="AL227" s="203" t="s">
        <v>327</v>
      </c>
      <c r="AM227" s="203" t="s">
        <v>55</v>
      </c>
      <c r="AN227" s="203" t="s">
        <v>328</v>
      </c>
      <c r="AO227" s="203" t="s">
        <v>529</v>
      </c>
      <c r="AP227" s="203" t="s">
        <v>55</v>
      </c>
      <c r="AQ227" s="203" t="s">
        <v>328</v>
      </c>
      <c r="AR227" s="203"/>
      <c r="AS227" s="203"/>
      <c r="AT227" s="203"/>
      <c r="AU227" s="203"/>
      <c r="AV227" s="203"/>
      <c r="AW227" s="203"/>
      <c r="AX227" s="203"/>
      <c r="AY227" s="203"/>
      <c r="AZ227" s="203"/>
      <c r="BA227" s="203"/>
      <c r="BB227" s="203"/>
      <c r="BC227" s="203"/>
      <c r="BD227" s="203"/>
      <c r="BE227" s="203"/>
      <c r="BF227" s="203"/>
      <c r="BG227" s="203"/>
      <c r="BH227" s="203"/>
      <c r="BI227" s="203"/>
      <c r="BJ227" s="203"/>
      <c r="BK227" s="203"/>
      <c r="BL227" s="203"/>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c r="HU227" s="10"/>
      <c r="HV227" s="10"/>
      <c r="HW227" s="10"/>
      <c r="HX227" s="10"/>
      <c r="HY227" s="10"/>
      <c r="HZ227" s="10"/>
      <c r="IA227" s="10"/>
      <c r="IB227" s="10"/>
      <c r="IC227" s="10"/>
      <c r="ID227" s="10"/>
      <c r="IE227" s="10"/>
      <c r="IF227" s="10"/>
      <c r="IG227" s="10"/>
      <c r="IH227" s="10"/>
      <c r="II227" s="10"/>
      <c r="IJ227" s="10"/>
      <c r="IK227" s="10"/>
      <c r="IL227" s="10"/>
      <c r="IM227" s="10"/>
      <c r="IN227" s="10"/>
      <c r="IO227" s="10"/>
      <c r="IP227" s="10"/>
      <c r="IQ227" s="10"/>
      <c r="IR227" s="10"/>
      <c r="IS227" s="10"/>
      <c r="IT227" s="10"/>
      <c r="IU227" s="10"/>
      <c r="IV227" s="10"/>
    </row>
    <row r="228" spans="1:260" customFormat="1" ht="12.75" customHeight="1" x14ac:dyDescent="0.2">
      <c r="A228" s="203" t="s">
        <v>4028</v>
      </c>
      <c r="B228" s="203" t="s">
        <v>4028</v>
      </c>
      <c r="C228" s="203" t="s">
        <v>3167</v>
      </c>
      <c r="D228" s="214">
        <v>35070</v>
      </c>
      <c r="E228" s="203" t="s">
        <v>3063</v>
      </c>
      <c r="F228" s="203" t="s">
        <v>3418</v>
      </c>
      <c r="G228" s="203" t="s">
        <v>4028</v>
      </c>
      <c r="H228" s="203" t="s">
        <v>364</v>
      </c>
      <c r="I228" s="203" t="s">
        <v>30</v>
      </c>
      <c r="J228" s="203" t="s">
        <v>1061</v>
      </c>
      <c r="K228" s="203" t="s">
        <v>364</v>
      </c>
      <c r="L228" s="203" t="s">
        <v>30</v>
      </c>
      <c r="M228" s="203" t="s">
        <v>1061</v>
      </c>
      <c r="N228" s="203">
        <v>0</v>
      </c>
      <c r="O228" s="203">
        <v>0</v>
      </c>
      <c r="P228" s="203">
        <v>0</v>
      </c>
      <c r="Q228" s="203"/>
      <c r="R228" s="203"/>
      <c r="S228" s="203"/>
      <c r="T228" s="203">
        <v>0</v>
      </c>
      <c r="U228" s="203">
        <v>0</v>
      </c>
      <c r="V228" s="203">
        <v>0</v>
      </c>
      <c r="W228" s="203">
        <v>0</v>
      </c>
      <c r="X228" s="203">
        <v>0</v>
      </c>
      <c r="Y228" s="203">
        <v>0</v>
      </c>
      <c r="Z228" s="203">
        <v>0</v>
      </c>
      <c r="AA228" s="203">
        <v>0</v>
      </c>
      <c r="AB228" s="203">
        <v>0</v>
      </c>
      <c r="AC228" s="203">
        <v>0</v>
      </c>
      <c r="AD228" s="203">
        <v>0</v>
      </c>
      <c r="AE228" s="203">
        <v>0</v>
      </c>
      <c r="AF228" s="203">
        <v>0</v>
      </c>
      <c r="AG228" s="203">
        <v>0</v>
      </c>
      <c r="AH228" s="203">
        <v>0</v>
      </c>
      <c r="AI228" s="203">
        <v>0</v>
      </c>
      <c r="AJ228" s="203">
        <v>0</v>
      </c>
      <c r="AK228" s="203">
        <v>0</v>
      </c>
      <c r="AL228" s="203"/>
      <c r="AM228" s="203"/>
      <c r="AN228" s="203"/>
      <c r="AO228" s="203"/>
      <c r="AP228" s="203"/>
      <c r="AQ228" s="203"/>
      <c r="AR228" s="203"/>
      <c r="AS228" s="203"/>
      <c r="AT228" s="203"/>
      <c r="AU228" s="203"/>
      <c r="AV228" s="203"/>
      <c r="AW228" s="203"/>
      <c r="AX228" s="203"/>
      <c r="AY228" s="203"/>
      <c r="AZ228" s="203"/>
      <c r="BA228" s="203"/>
      <c r="BB228" s="203"/>
      <c r="BC228" s="203"/>
      <c r="BD228" s="203"/>
      <c r="BE228" s="203"/>
      <c r="BF228" s="203"/>
      <c r="BG228" s="203"/>
      <c r="BH228" s="203"/>
      <c r="BI228" s="203"/>
      <c r="BJ228" s="203"/>
      <c r="BK228" s="203"/>
      <c r="BL228" s="203"/>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c r="HX228" s="10"/>
      <c r="HY228" s="10"/>
      <c r="HZ228" s="10"/>
      <c r="IA228" s="10"/>
      <c r="IB228" s="10"/>
      <c r="IC228" s="10"/>
      <c r="ID228" s="10"/>
      <c r="IE228" s="10"/>
      <c r="IF228" s="10"/>
      <c r="IG228" s="10"/>
      <c r="IH228" s="10"/>
      <c r="II228" s="10"/>
      <c r="IJ228" s="10"/>
      <c r="IK228" s="10"/>
      <c r="IL228" s="10"/>
      <c r="IM228" s="10"/>
      <c r="IN228" s="10"/>
      <c r="IO228" s="10"/>
      <c r="IP228" s="10"/>
      <c r="IQ228" s="10"/>
      <c r="IR228" s="10"/>
      <c r="IS228" s="10"/>
      <c r="IT228" s="10"/>
      <c r="IU228" s="10"/>
      <c r="IV228" s="10"/>
      <c r="IW228" s="10"/>
      <c r="IX228" s="10"/>
      <c r="IY228" s="10"/>
      <c r="IZ228" s="10"/>
    </row>
    <row r="229" spans="1:260" customFormat="1" ht="12.75" customHeight="1" x14ac:dyDescent="0.2">
      <c r="A229" s="203" t="s">
        <v>4028</v>
      </c>
      <c r="B229" s="203" t="s">
        <v>4028</v>
      </c>
      <c r="C229" s="203" t="s">
        <v>1292</v>
      </c>
      <c r="D229" s="214">
        <v>33898</v>
      </c>
      <c r="E229" s="203" t="s">
        <v>1291</v>
      </c>
      <c r="F229" s="203" t="s">
        <v>2157</v>
      </c>
      <c r="G229" s="203" t="s">
        <v>4028</v>
      </c>
      <c r="H229" s="203" t="s">
        <v>505</v>
      </c>
      <c r="I229" s="203" t="s">
        <v>348</v>
      </c>
      <c r="J229" s="203" t="s">
        <v>58</v>
      </c>
      <c r="K229" s="203" t="s">
        <v>505</v>
      </c>
      <c r="L229" s="203" t="s">
        <v>348</v>
      </c>
      <c r="M229" s="203" t="s">
        <v>227</v>
      </c>
      <c r="N229" s="203">
        <v>0</v>
      </c>
      <c r="O229" s="203">
        <v>0</v>
      </c>
      <c r="P229" s="203">
        <v>0</v>
      </c>
      <c r="Q229" s="203" t="s">
        <v>505</v>
      </c>
      <c r="R229" s="203" t="s">
        <v>1678</v>
      </c>
      <c r="S229" s="203" t="s">
        <v>481</v>
      </c>
      <c r="T229" s="203" t="s">
        <v>505</v>
      </c>
      <c r="U229" s="203" t="s">
        <v>350</v>
      </c>
      <c r="V229" s="203" t="s">
        <v>351</v>
      </c>
      <c r="W229" s="203" t="s">
        <v>505</v>
      </c>
      <c r="X229" s="203" t="s">
        <v>350</v>
      </c>
      <c r="Y229" s="203" t="s">
        <v>351</v>
      </c>
      <c r="Z229" s="203" t="s">
        <v>335</v>
      </c>
      <c r="AA229" s="203" t="s">
        <v>350</v>
      </c>
      <c r="AB229" s="203" t="s">
        <v>41</v>
      </c>
      <c r="AC229" s="203">
        <v>0</v>
      </c>
      <c r="AD229" s="203">
        <v>0</v>
      </c>
      <c r="AE229" s="203">
        <v>0</v>
      </c>
      <c r="AF229" s="203">
        <v>0</v>
      </c>
      <c r="AG229" s="203">
        <v>0</v>
      </c>
      <c r="AH229" s="203">
        <v>0</v>
      </c>
      <c r="AI229" s="203">
        <v>0</v>
      </c>
      <c r="AJ229" s="203">
        <v>0</v>
      </c>
      <c r="AK229" s="203">
        <v>0</v>
      </c>
      <c r="AL229" s="203"/>
      <c r="AM229" s="203"/>
      <c r="AN229" s="203"/>
      <c r="AO229" s="203"/>
      <c r="AP229" s="203"/>
      <c r="AQ229" s="203"/>
      <c r="AR229" s="203"/>
      <c r="AS229" s="203"/>
      <c r="AT229" s="203"/>
      <c r="AU229" s="203"/>
      <c r="AV229" s="203"/>
      <c r="AW229" s="203"/>
      <c r="AX229" s="203"/>
      <c r="AY229" s="203"/>
      <c r="AZ229" s="203"/>
      <c r="BA229" s="203"/>
      <c r="BB229" s="203"/>
      <c r="BC229" s="203"/>
      <c r="BD229" s="203"/>
      <c r="BE229" s="203"/>
      <c r="BF229" s="203"/>
      <c r="BG229" s="203"/>
      <c r="BH229" s="203"/>
      <c r="BI229" s="203"/>
      <c r="BJ229" s="203"/>
      <c r="BK229" s="203"/>
      <c r="BL229" s="203"/>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c r="HX229" s="10"/>
      <c r="HY229" s="10"/>
      <c r="HZ229" s="10"/>
      <c r="IA229" s="10"/>
      <c r="IB229" s="10"/>
      <c r="IC229" s="10"/>
      <c r="ID229" s="10"/>
      <c r="IE229" s="10"/>
      <c r="IF229" s="10"/>
      <c r="IG229" s="10"/>
      <c r="IH229" s="10"/>
      <c r="II229" s="10"/>
      <c r="IJ229" s="10"/>
      <c r="IK229" s="10"/>
      <c r="IL229" s="10"/>
      <c r="IM229" s="10"/>
      <c r="IN229" s="10"/>
      <c r="IO229" s="10"/>
      <c r="IP229" s="10"/>
      <c r="IQ229" s="10"/>
      <c r="IR229" s="10"/>
      <c r="IS229" s="10"/>
      <c r="IT229" s="10"/>
      <c r="IU229" s="10"/>
      <c r="IV229" s="10"/>
    </row>
    <row r="230" spans="1:260" customFormat="1" ht="12.75" customHeight="1" x14ac:dyDescent="0.2">
      <c r="A230" s="203" t="s">
        <v>4028</v>
      </c>
      <c r="B230" s="203" t="s">
        <v>4028</v>
      </c>
      <c r="C230" s="203" t="s">
        <v>1306</v>
      </c>
      <c r="D230" s="214">
        <v>30467</v>
      </c>
      <c r="E230" s="203" t="s">
        <v>164</v>
      </c>
      <c r="F230" s="203" t="s">
        <v>207</v>
      </c>
      <c r="G230" s="203" t="s">
        <v>4028</v>
      </c>
      <c r="H230" s="203" t="s">
        <v>52</v>
      </c>
      <c r="I230" s="203" t="s">
        <v>233</v>
      </c>
      <c r="J230" s="203" t="s">
        <v>1109</v>
      </c>
      <c r="K230" s="203" t="s">
        <v>235</v>
      </c>
      <c r="L230" s="203" t="s">
        <v>233</v>
      </c>
      <c r="M230" s="203" t="s">
        <v>2296</v>
      </c>
      <c r="N230" s="203" t="s">
        <v>235</v>
      </c>
      <c r="O230" s="203" t="s">
        <v>233</v>
      </c>
      <c r="P230" s="203" t="s">
        <v>1071</v>
      </c>
      <c r="Q230" s="203" t="s">
        <v>323</v>
      </c>
      <c r="R230" s="203" t="s">
        <v>233</v>
      </c>
      <c r="S230" s="203" t="s">
        <v>1734</v>
      </c>
      <c r="T230" s="203" t="s">
        <v>125</v>
      </c>
      <c r="U230" s="203" t="s">
        <v>23</v>
      </c>
      <c r="V230" s="203" t="s">
        <v>1064</v>
      </c>
      <c r="W230" s="203" t="s">
        <v>125</v>
      </c>
      <c r="X230" s="203" t="s">
        <v>23</v>
      </c>
      <c r="Y230" s="203" t="s">
        <v>1064</v>
      </c>
      <c r="Z230" s="203" t="s">
        <v>64</v>
      </c>
      <c r="AA230" s="203" t="s">
        <v>78</v>
      </c>
      <c r="AB230" s="203" t="s">
        <v>1063</v>
      </c>
      <c r="AC230" s="203" t="s">
        <v>387</v>
      </c>
      <c r="AD230" s="203" t="s">
        <v>27</v>
      </c>
      <c r="AE230" s="203" t="s">
        <v>351</v>
      </c>
      <c r="AF230" s="203" t="s">
        <v>125</v>
      </c>
      <c r="AG230" s="203" t="s">
        <v>27</v>
      </c>
      <c r="AH230" s="203" t="s">
        <v>349</v>
      </c>
      <c r="AI230" s="203" t="s">
        <v>323</v>
      </c>
      <c r="AJ230" s="203" t="s">
        <v>27</v>
      </c>
      <c r="AK230" s="203" t="s">
        <v>38</v>
      </c>
      <c r="AL230" s="203" t="s">
        <v>49</v>
      </c>
      <c r="AM230" s="203" t="s">
        <v>27</v>
      </c>
      <c r="AN230" s="203" t="s">
        <v>333</v>
      </c>
      <c r="AO230" s="203" t="s">
        <v>47</v>
      </c>
      <c r="AP230" s="203" t="s">
        <v>27</v>
      </c>
      <c r="AQ230" s="203" t="s">
        <v>333</v>
      </c>
      <c r="AR230" s="203" t="s">
        <v>1307</v>
      </c>
      <c r="AS230" s="203" t="s">
        <v>27</v>
      </c>
      <c r="AT230" s="203" t="s">
        <v>349</v>
      </c>
      <c r="AU230" s="203"/>
      <c r="AV230" s="203"/>
      <c r="AW230" s="203"/>
      <c r="AX230" s="203"/>
      <c r="AY230" s="203"/>
      <c r="AZ230" s="203"/>
      <c r="BA230" s="203"/>
      <c r="BB230" s="203"/>
      <c r="BC230" s="203"/>
      <c r="BD230" s="203"/>
      <c r="BE230" s="203"/>
      <c r="BF230" s="203"/>
      <c r="BG230" s="203"/>
      <c r="BH230" s="203"/>
      <c r="BI230" s="203"/>
      <c r="BJ230" s="203"/>
      <c r="BK230" s="203"/>
      <c r="BL230" s="203"/>
      <c r="IW230" s="13"/>
      <c r="IX230" s="13"/>
      <c r="IY230" s="13"/>
      <c r="IZ230" s="13"/>
    </row>
    <row r="231" spans="1:260" customFormat="1" ht="12.75" customHeight="1" x14ac:dyDescent="0.2">
      <c r="A231" s="203" t="s">
        <v>4028</v>
      </c>
      <c r="B231" s="203" t="s">
        <v>4028</v>
      </c>
      <c r="C231" s="203" t="s">
        <v>629</v>
      </c>
      <c r="D231" s="214">
        <v>31942</v>
      </c>
      <c r="E231" s="203" t="s">
        <v>635</v>
      </c>
      <c r="F231" s="203" t="s">
        <v>2149</v>
      </c>
      <c r="G231" s="203" t="s">
        <v>4028</v>
      </c>
      <c r="H231" s="203" t="s">
        <v>331</v>
      </c>
      <c r="I231" s="203" t="s">
        <v>237</v>
      </c>
      <c r="J231" s="203" t="s">
        <v>349</v>
      </c>
      <c r="K231" s="203" t="s">
        <v>228</v>
      </c>
      <c r="L231" s="203" t="s">
        <v>229</v>
      </c>
      <c r="M231" s="203" t="s">
        <v>225</v>
      </c>
      <c r="N231" s="203" t="s">
        <v>505</v>
      </c>
      <c r="O231" s="203" t="s">
        <v>78</v>
      </c>
      <c r="P231" s="203" t="s">
        <v>225</v>
      </c>
      <c r="Q231" s="203" t="s">
        <v>505</v>
      </c>
      <c r="R231" s="203" t="s">
        <v>78</v>
      </c>
      <c r="S231" s="203" t="s">
        <v>33</v>
      </c>
      <c r="T231" s="203" t="s">
        <v>505</v>
      </c>
      <c r="U231" s="203" t="s">
        <v>78</v>
      </c>
      <c r="V231" s="203" t="s">
        <v>33</v>
      </c>
      <c r="W231" s="203" t="s">
        <v>4028</v>
      </c>
      <c r="X231" s="203" t="s">
        <v>4028</v>
      </c>
      <c r="Y231" s="203" t="s">
        <v>4028</v>
      </c>
      <c r="Z231" s="203" t="s">
        <v>4028</v>
      </c>
      <c r="AA231" s="203" t="s">
        <v>4028</v>
      </c>
      <c r="AB231" s="203" t="s">
        <v>4028</v>
      </c>
      <c r="AC231" s="203" t="s">
        <v>505</v>
      </c>
      <c r="AD231" s="203" t="s">
        <v>23</v>
      </c>
      <c r="AE231" s="203" t="s">
        <v>33</v>
      </c>
      <c r="AF231" s="203" t="s">
        <v>505</v>
      </c>
      <c r="AG231" s="203" t="s">
        <v>23</v>
      </c>
      <c r="AH231" s="203" t="s">
        <v>29</v>
      </c>
      <c r="AI231" s="203" t="s">
        <v>628</v>
      </c>
      <c r="AJ231" s="203" t="s">
        <v>23</v>
      </c>
      <c r="AK231" s="203" t="s">
        <v>208</v>
      </c>
      <c r="AL231" s="203"/>
      <c r="AM231" s="203"/>
      <c r="AN231" s="203"/>
      <c r="AO231" s="203"/>
      <c r="AP231" s="203"/>
      <c r="AQ231" s="203"/>
      <c r="AR231" s="203"/>
      <c r="AS231" s="203"/>
      <c r="AT231" s="203"/>
      <c r="AU231" s="203"/>
      <c r="AV231" s="203"/>
      <c r="AW231" s="203"/>
      <c r="AX231" s="203"/>
      <c r="AY231" s="203"/>
      <c r="AZ231" s="203"/>
      <c r="BA231" s="203"/>
      <c r="BB231" s="203"/>
      <c r="BC231" s="203"/>
      <c r="BD231" s="203"/>
      <c r="BE231" s="203"/>
      <c r="BF231" s="203"/>
      <c r="BG231" s="203"/>
      <c r="BH231" s="203"/>
      <c r="BI231" s="203"/>
      <c r="BJ231" s="203"/>
      <c r="BK231" s="203"/>
      <c r="BL231" s="203"/>
    </row>
    <row r="232" spans="1:260" customFormat="1" ht="12.75" customHeight="1" x14ac:dyDescent="0.2">
      <c r="A232" s="203" t="s">
        <v>4028</v>
      </c>
      <c r="B232" s="203" t="s">
        <v>4028</v>
      </c>
      <c r="C232" s="203" t="s">
        <v>2828</v>
      </c>
      <c r="D232" s="214">
        <v>34620</v>
      </c>
      <c r="E232" s="203" t="s">
        <v>2583</v>
      </c>
      <c r="F232" s="203" t="s">
        <v>2624</v>
      </c>
      <c r="G232" s="203" t="s">
        <v>4028</v>
      </c>
      <c r="H232" s="203" t="s">
        <v>47</v>
      </c>
      <c r="I232" s="203" t="s">
        <v>336</v>
      </c>
      <c r="J232" s="203" t="s">
        <v>349</v>
      </c>
      <c r="K232" s="203">
        <v>0</v>
      </c>
      <c r="L232" s="203">
        <v>0</v>
      </c>
      <c r="M232" s="203">
        <v>0</v>
      </c>
      <c r="N232" s="203" t="s">
        <v>482</v>
      </c>
      <c r="O232" s="203" t="s">
        <v>23</v>
      </c>
      <c r="P232" s="203" t="s">
        <v>479</v>
      </c>
      <c r="Q232" s="203"/>
      <c r="R232" s="203"/>
      <c r="S232" s="203"/>
      <c r="T232" s="203">
        <v>0</v>
      </c>
      <c r="U232" s="203">
        <v>0</v>
      </c>
      <c r="V232" s="203">
        <v>0</v>
      </c>
      <c r="W232" s="203" t="s">
        <v>4028</v>
      </c>
      <c r="X232" s="203" t="s">
        <v>4028</v>
      </c>
      <c r="Y232" s="203" t="s">
        <v>4028</v>
      </c>
      <c r="Z232" s="203" t="s">
        <v>4028</v>
      </c>
      <c r="AA232" s="203" t="s">
        <v>4028</v>
      </c>
      <c r="AB232" s="203" t="s">
        <v>4028</v>
      </c>
      <c r="AC232" s="203">
        <v>0</v>
      </c>
      <c r="AD232" s="203">
        <v>0</v>
      </c>
      <c r="AE232" s="203">
        <v>0</v>
      </c>
      <c r="AF232" s="203">
        <v>0</v>
      </c>
      <c r="AG232" s="203">
        <v>0</v>
      </c>
      <c r="AH232" s="203">
        <v>0</v>
      </c>
      <c r="AI232" s="203">
        <v>0</v>
      </c>
      <c r="AJ232" s="203">
        <v>0</v>
      </c>
      <c r="AK232" s="203">
        <v>0</v>
      </c>
      <c r="AL232" s="203"/>
      <c r="AM232" s="203"/>
      <c r="AN232" s="203"/>
      <c r="AO232" s="203"/>
      <c r="AP232" s="203"/>
      <c r="AQ232" s="203"/>
      <c r="AR232" s="203"/>
      <c r="AS232" s="203"/>
      <c r="AT232" s="203"/>
      <c r="AU232" s="203"/>
      <c r="AV232" s="203"/>
      <c r="AW232" s="203"/>
      <c r="AX232" s="203"/>
      <c r="AY232" s="203"/>
      <c r="AZ232" s="203"/>
      <c r="BA232" s="203"/>
      <c r="BB232" s="203"/>
      <c r="BC232" s="203"/>
      <c r="BD232" s="203"/>
      <c r="BE232" s="203"/>
      <c r="BF232" s="203"/>
      <c r="BG232" s="203"/>
      <c r="BH232" s="203"/>
      <c r="BI232" s="203"/>
      <c r="BJ232" s="203"/>
      <c r="BK232" s="203"/>
      <c r="BL232" s="203"/>
    </row>
    <row r="233" spans="1:260" customFormat="1" ht="12.75" customHeight="1" x14ac:dyDescent="0.2">
      <c r="A233" s="203" t="s">
        <v>4028</v>
      </c>
      <c r="B233" s="203" t="s">
        <v>4028</v>
      </c>
      <c r="C233" s="203" t="s">
        <v>3302</v>
      </c>
      <c r="D233" s="214">
        <v>34537</v>
      </c>
      <c r="E233" s="203" t="s">
        <v>3067</v>
      </c>
      <c r="F233" s="203" t="s">
        <v>3081</v>
      </c>
      <c r="G233" s="203" t="s">
        <v>4028</v>
      </c>
      <c r="H233" s="203" t="s">
        <v>4029</v>
      </c>
      <c r="I233" s="203"/>
      <c r="J233" s="203"/>
      <c r="K233" s="203" t="s">
        <v>47</v>
      </c>
      <c r="L233" s="203" t="s">
        <v>393</v>
      </c>
      <c r="M233" s="203" t="s">
        <v>349</v>
      </c>
      <c r="N233" s="203">
        <v>0</v>
      </c>
      <c r="O233" s="203">
        <v>0</v>
      </c>
      <c r="P233" s="203">
        <v>0</v>
      </c>
      <c r="Q233" s="203"/>
      <c r="R233" s="203"/>
      <c r="S233" s="203"/>
      <c r="T233" s="203">
        <v>0</v>
      </c>
      <c r="U233" s="203">
        <v>0</v>
      </c>
      <c r="V233" s="203">
        <v>0</v>
      </c>
      <c r="W233" s="203">
        <v>0</v>
      </c>
      <c r="X233" s="203">
        <v>0</v>
      </c>
      <c r="Y233" s="203">
        <v>0</v>
      </c>
      <c r="Z233" s="203">
        <v>0</v>
      </c>
      <c r="AA233" s="203">
        <v>0</v>
      </c>
      <c r="AB233" s="203">
        <v>0</v>
      </c>
      <c r="AC233" s="203">
        <v>0</v>
      </c>
      <c r="AD233" s="203">
        <v>0</v>
      </c>
      <c r="AE233" s="203">
        <v>0</v>
      </c>
      <c r="AF233" s="203">
        <v>0</v>
      </c>
      <c r="AG233" s="203">
        <v>0</v>
      </c>
      <c r="AH233" s="203">
        <v>0</v>
      </c>
      <c r="AI233" s="203">
        <v>0</v>
      </c>
      <c r="AJ233" s="203">
        <v>0</v>
      </c>
      <c r="AK233" s="203">
        <v>0</v>
      </c>
      <c r="AL233" s="203"/>
      <c r="AM233" s="203"/>
      <c r="AN233" s="203"/>
      <c r="AO233" s="203"/>
      <c r="AP233" s="203"/>
      <c r="AQ233" s="203"/>
      <c r="AR233" s="203"/>
      <c r="AS233" s="203"/>
      <c r="AT233" s="203"/>
      <c r="AU233" s="203"/>
      <c r="AV233" s="203"/>
      <c r="AW233" s="203"/>
      <c r="AX233" s="203"/>
      <c r="AY233" s="203"/>
      <c r="AZ233" s="203"/>
      <c r="BA233" s="203"/>
      <c r="BB233" s="203"/>
      <c r="BC233" s="203"/>
      <c r="BD233" s="203"/>
      <c r="BE233" s="203"/>
      <c r="BF233" s="203"/>
      <c r="BG233" s="203"/>
      <c r="BH233" s="203"/>
      <c r="BI233" s="203"/>
      <c r="BJ233" s="203"/>
      <c r="BK233" s="203"/>
      <c r="BL233" s="203"/>
    </row>
    <row r="234" spans="1:260" customFormat="1" ht="12.75" customHeight="1" x14ac:dyDescent="0.2">
      <c r="A234" s="203" t="s">
        <v>4028</v>
      </c>
      <c r="B234" s="203" t="s">
        <v>4028</v>
      </c>
      <c r="C234" s="203" t="s">
        <v>1492</v>
      </c>
      <c r="D234" s="214">
        <v>33974</v>
      </c>
      <c r="E234" s="203" t="s">
        <v>1574</v>
      </c>
      <c r="F234" s="203" t="s">
        <v>2177</v>
      </c>
      <c r="G234" s="203" t="s">
        <v>4028</v>
      </c>
      <c r="H234" s="203" t="s">
        <v>125</v>
      </c>
      <c r="I234" s="203" t="s">
        <v>27</v>
      </c>
      <c r="J234" s="203" t="s">
        <v>1280</v>
      </c>
      <c r="K234" s="203">
        <v>0</v>
      </c>
      <c r="L234" s="203">
        <v>0</v>
      </c>
      <c r="M234" s="203">
        <v>0</v>
      </c>
      <c r="N234" s="203" t="s">
        <v>114</v>
      </c>
      <c r="O234" s="203" t="s">
        <v>348</v>
      </c>
      <c r="P234" s="203" t="s">
        <v>2529</v>
      </c>
      <c r="Q234" s="203" t="s">
        <v>64</v>
      </c>
      <c r="R234" s="203" t="s">
        <v>348</v>
      </c>
      <c r="S234" s="203" t="s">
        <v>1064</v>
      </c>
      <c r="T234" s="203" t="s">
        <v>123</v>
      </c>
      <c r="U234" s="203" t="s">
        <v>348</v>
      </c>
      <c r="V234" s="203" t="s">
        <v>1146</v>
      </c>
      <c r="W234" s="203" t="s">
        <v>123</v>
      </c>
      <c r="X234" s="203" t="s">
        <v>348</v>
      </c>
      <c r="Y234" s="203" t="s">
        <v>1146</v>
      </c>
      <c r="Z234" s="203">
        <v>0</v>
      </c>
      <c r="AA234" s="203">
        <v>0</v>
      </c>
      <c r="AB234" s="203">
        <v>0</v>
      </c>
      <c r="AC234" s="203">
        <v>0</v>
      </c>
      <c r="AD234" s="203">
        <v>0</v>
      </c>
      <c r="AE234" s="203">
        <v>0</v>
      </c>
      <c r="AF234" s="203">
        <v>0</v>
      </c>
      <c r="AG234" s="203">
        <v>0</v>
      </c>
      <c r="AH234" s="203">
        <v>0</v>
      </c>
      <c r="AI234" s="203">
        <v>0</v>
      </c>
      <c r="AJ234" s="203">
        <v>0</v>
      </c>
      <c r="AK234" s="203">
        <v>0</v>
      </c>
      <c r="AL234" s="203"/>
      <c r="AM234" s="203"/>
      <c r="AN234" s="203"/>
      <c r="AO234" s="203"/>
      <c r="AP234" s="203"/>
      <c r="AQ234" s="203"/>
      <c r="AR234" s="203"/>
      <c r="AS234" s="203"/>
      <c r="AT234" s="203"/>
      <c r="AU234" s="203"/>
      <c r="AV234" s="203"/>
      <c r="AW234" s="203"/>
      <c r="AX234" s="203"/>
      <c r="AY234" s="203"/>
      <c r="AZ234" s="203"/>
      <c r="BA234" s="203"/>
      <c r="BB234" s="203"/>
      <c r="BC234" s="203"/>
      <c r="BD234" s="203"/>
      <c r="BE234" s="203"/>
      <c r="BF234" s="203"/>
      <c r="BG234" s="203"/>
      <c r="BH234" s="203"/>
      <c r="BI234" s="203"/>
      <c r="BJ234" s="203"/>
      <c r="BK234" s="203"/>
      <c r="BL234" s="203"/>
    </row>
    <row r="235" spans="1:260" customFormat="1" ht="12.75" customHeight="1" x14ac:dyDescent="0.2">
      <c r="A235" s="203" t="s">
        <v>4028</v>
      </c>
      <c r="B235" s="203" t="s">
        <v>4028</v>
      </c>
      <c r="C235" s="203" t="s">
        <v>2603</v>
      </c>
      <c r="D235" s="214">
        <v>34153</v>
      </c>
      <c r="E235" s="203" t="s">
        <v>2030</v>
      </c>
      <c r="F235" s="203" t="s">
        <v>4035</v>
      </c>
      <c r="G235" s="203" t="s">
        <v>4028</v>
      </c>
      <c r="H235" s="203" t="s">
        <v>64</v>
      </c>
      <c r="I235" s="203" t="s">
        <v>460</v>
      </c>
      <c r="J235" s="203" t="s">
        <v>1064</v>
      </c>
      <c r="K235" s="203" t="s">
        <v>235</v>
      </c>
      <c r="L235" s="203" t="s">
        <v>122</v>
      </c>
      <c r="M235" s="203" t="s">
        <v>1058</v>
      </c>
      <c r="N235" s="203" t="s">
        <v>64</v>
      </c>
      <c r="O235" s="203" t="s">
        <v>122</v>
      </c>
      <c r="P235" s="203" t="s">
        <v>1064</v>
      </c>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c r="BA235" s="203"/>
      <c r="BB235" s="203"/>
      <c r="BC235" s="203"/>
      <c r="BD235" s="203"/>
      <c r="BE235" s="203"/>
      <c r="BF235" s="203"/>
      <c r="BG235" s="203"/>
      <c r="BH235" s="203"/>
      <c r="BI235" s="203"/>
      <c r="BJ235" s="203"/>
      <c r="BK235" s="203"/>
      <c r="BL235" s="203"/>
    </row>
    <row r="236" spans="1:260" s="10" customFormat="1" ht="12.75" customHeight="1" x14ac:dyDescent="0.2">
      <c r="A236" s="203" t="s">
        <v>4028</v>
      </c>
      <c r="B236" s="203" t="s">
        <v>4028</v>
      </c>
      <c r="C236" s="203" t="s">
        <v>3846</v>
      </c>
      <c r="D236" s="214">
        <v>34302</v>
      </c>
      <c r="E236" s="203" t="s">
        <v>2031</v>
      </c>
      <c r="F236" s="203"/>
      <c r="G236" s="203" t="s">
        <v>4028</v>
      </c>
      <c r="H236" s="203" t="s">
        <v>4028</v>
      </c>
      <c r="I236" s="203" t="s">
        <v>4028</v>
      </c>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c r="BH236" s="203"/>
      <c r="BI236" s="203"/>
      <c r="BJ236" s="203"/>
      <c r="BK236" s="203"/>
      <c r="BL236" s="203"/>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s="202"/>
      <c r="IX236" s="202"/>
      <c r="IY236" s="202"/>
      <c r="IZ236" s="202"/>
    </row>
    <row r="237" spans="1:260" customFormat="1" ht="12.75" customHeight="1" x14ac:dyDescent="0.2">
      <c r="A237" s="203" t="s">
        <v>4028</v>
      </c>
      <c r="B237" s="203" t="s">
        <v>4028</v>
      </c>
      <c r="C237" s="203" t="s">
        <v>3184</v>
      </c>
      <c r="D237" s="214">
        <v>34756</v>
      </c>
      <c r="E237" s="203" t="s">
        <v>3063</v>
      </c>
      <c r="F237" s="203" t="s">
        <v>3413</v>
      </c>
      <c r="G237" s="203" t="s">
        <v>4028</v>
      </c>
      <c r="H237" s="203" t="s">
        <v>175</v>
      </c>
      <c r="I237" s="203" t="s">
        <v>348</v>
      </c>
      <c r="J237" s="203" t="s">
        <v>3669</v>
      </c>
      <c r="K237" s="203" t="s">
        <v>183</v>
      </c>
      <c r="L237" s="203" t="s">
        <v>348</v>
      </c>
      <c r="M237" s="203" t="s">
        <v>2737</v>
      </c>
      <c r="N237" s="203"/>
      <c r="O237" s="203"/>
      <c r="P237" s="203"/>
      <c r="Q237" s="203"/>
      <c r="R237" s="203"/>
      <c r="S237" s="203"/>
      <c r="T237" s="203"/>
      <c r="U237" s="203"/>
      <c r="V237" s="203"/>
      <c r="W237" s="203"/>
      <c r="X237" s="203"/>
      <c r="Y237" s="203"/>
      <c r="Z237" s="203"/>
      <c r="AA237" s="203">
        <v>0</v>
      </c>
      <c r="AB237" s="203">
        <v>0</v>
      </c>
      <c r="AC237" s="203">
        <v>0</v>
      </c>
      <c r="AD237" s="203">
        <v>0</v>
      </c>
      <c r="AE237" s="203">
        <v>0</v>
      </c>
      <c r="AF237" s="203">
        <v>0</v>
      </c>
      <c r="AG237" s="203">
        <v>0</v>
      </c>
      <c r="AH237" s="203">
        <v>0</v>
      </c>
      <c r="AI237" s="203">
        <v>0</v>
      </c>
      <c r="AJ237" s="203">
        <v>0</v>
      </c>
      <c r="AK237" s="203">
        <v>0</v>
      </c>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c r="BH237" s="203"/>
      <c r="BI237" s="203"/>
      <c r="BJ237" s="203"/>
      <c r="BK237" s="203"/>
      <c r="BL237" s="203"/>
    </row>
    <row r="238" spans="1:260" customFormat="1" ht="12.75" customHeight="1" x14ac:dyDescent="0.2">
      <c r="A238" s="203" t="s">
        <v>4028</v>
      </c>
      <c r="B238" s="203" t="s">
        <v>4028</v>
      </c>
      <c r="C238" s="203" t="s">
        <v>3640</v>
      </c>
      <c r="D238" s="214">
        <v>35779</v>
      </c>
      <c r="E238" s="203" t="s">
        <v>3463</v>
      </c>
      <c r="F238" s="203" t="s">
        <v>4027</v>
      </c>
      <c r="G238" s="203" t="s">
        <v>4028</v>
      </c>
      <c r="H238" s="203" t="s">
        <v>279</v>
      </c>
      <c r="I238" s="203" t="s">
        <v>27</v>
      </c>
      <c r="J238" s="203">
        <v>0</v>
      </c>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c r="BA238" s="203"/>
      <c r="BB238" s="203"/>
      <c r="BC238" s="203"/>
      <c r="BD238" s="203"/>
      <c r="BE238" s="203"/>
      <c r="BF238" s="203"/>
      <c r="BG238" s="203"/>
      <c r="BH238" s="203"/>
      <c r="BI238" s="203"/>
      <c r="BJ238" s="203"/>
      <c r="BK238" s="203"/>
      <c r="BL238" s="203"/>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c r="HU238" s="10"/>
      <c r="HV238" s="10"/>
      <c r="HW238" s="10"/>
      <c r="HX238" s="10"/>
      <c r="HY238" s="10"/>
      <c r="HZ238" s="10"/>
      <c r="IA238" s="10"/>
      <c r="IB238" s="10"/>
      <c r="IC238" s="10"/>
      <c r="ID238" s="10"/>
      <c r="IE238" s="10"/>
      <c r="IF238" s="10"/>
      <c r="IG238" s="10"/>
      <c r="IH238" s="10"/>
      <c r="II238" s="10"/>
      <c r="IJ238" s="10"/>
      <c r="IK238" s="10"/>
      <c r="IL238" s="10"/>
      <c r="IM238" s="10"/>
      <c r="IN238" s="10"/>
      <c r="IO238" s="10"/>
      <c r="IP238" s="10"/>
      <c r="IQ238" s="10"/>
      <c r="IR238" s="10"/>
      <c r="IS238" s="10"/>
      <c r="IT238" s="10"/>
      <c r="IU238" s="10"/>
      <c r="IV238" s="10"/>
      <c r="IW238" s="10"/>
      <c r="IX238" s="10"/>
      <c r="IY238" s="10"/>
      <c r="IZ238" s="10"/>
    </row>
    <row r="239" spans="1:260" s="10" customFormat="1" ht="12.75" customHeight="1" x14ac:dyDescent="0.2">
      <c r="A239" s="203" t="s">
        <v>4028</v>
      </c>
      <c r="B239" s="203" t="s">
        <v>4028</v>
      </c>
      <c r="C239" s="203" t="s">
        <v>3078</v>
      </c>
      <c r="D239" s="214">
        <v>34117</v>
      </c>
      <c r="E239" s="203" t="s">
        <v>2586</v>
      </c>
      <c r="F239" s="203" t="s">
        <v>3414</v>
      </c>
      <c r="G239" s="203" t="s">
        <v>4028</v>
      </c>
      <c r="H239" s="203" t="s">
        <v>26</v>
      </c>
      <c r="I239" s="203" t="s">
        <v>122</v>
      </c>
      <c r="J239" s="203" t="s">
        <v>2229</v>
      </c>
      <c r="K239" s="203" t="s">
        <v>26</v>
      </c>
      <c r="L239" s="203" t="s">
        <v>122</v>
      </c>
      <c r="M239" s="203" t="s">
        <v>2964</v>
      </c>
      <c r="N239" s="203"/>
      <c r="O239" s="203"/>
      <c r="P239" s="203"/>
      <c r="Q239" s="203"/>
      <c r="R239" s="203"/>
      <c r="S239" s="203"/>
      <c r="T239" s="203"/>
      <c r="U239" s="203"/>
      <c r="V239" s="203"/>
      <c r="W239" s="203"/>
      <c r="X239" s="203"/>
      <c r="Y239" s="203"/>
      <c r="Z239" s="203"/>
      <c r="AA239" s="203">
        <v>0</v>
      </c>
      <c r="AB239" s="203">
        <v>0</v>
      </c>
      <c r="AC239" s="203">
        <v>0</v>
      </c>
      <c r="AD239" s="203">
        <v>0</v>
      </c>
      <c r="AE239" s="203">
        <v>0</v>
      </c>
      <c r="AF239" s="203">
        <v>0</v>
      </c>
      <c r="AG239" s="203">
        <v>0</v>
      </c>
      <c r="AH239" s="203">
        <v>0</v>
      </c>
      <c r="AI239" s="203">
        <v>0</v>
      </c>
      <c r="AJ239" s="203">
        <v>0</v>
      </c>
      <c r="AK239" s="203">
        <v>0</v>
      </c>
      <c r="AL239" s="203"/>
      <c r="AM239" s="203"/>
      <c r="AN239" s="203"/>
      <c r="AO239" s="203"/>
      <c r="AP239" s="203"/>
      <c r="AQ239" s="203"/>
      <c r="AR239" s="203"/>
      <c r="AS239" s="203"/>
      <c r="AT239" s="203"/>
      <c r="AU239" s="203"/>
      <c r="AV239" s="203"/>
      <c r="AW239" s="203"/>
      <c r="AX239" s="203"/>
      <c r="AY239" s="203"/>
      <c r="AZ239" s="203"/>
      <c r="BA239" s="203"/>
      <c r="BB239" s="203"/>
      <c r="BC239" s="203"/>
      <c r="BD239" s="203"/>
      <c r="BE239" s="203"/>
      <c r="BF239" s="203"/>
      <c r="BG239" s="203"/>
      <c r="BH239" s="203"/>
      <c r="BI239" s="203"/>
      <c r="BJ239" s="203"/>
      <c r="BK239" s="203"/>
      <c r="BL239" s="203"/>
    </row>
    <row r="240" spans="1:260" s="10" customFormat="1" ht="12.75" customHeight="1" x14ac:dyDescent="0.2">
      <c r="A240" s="203" t="s">
        <v>4028</v>
      </c>
      <c r="B240" s="203" t="s">
        <v>4028</v>
      </c>
      <c r="C240" s="203" t="s">
        <v>1505</v>
      </c>
      <c r="D240" s="214">
        <v>33717</v>
      </c>
      <c r="E240" s="203" t="s">
        <v>1575</v>
      </c>
      <c r="F240" s="203" t="s">
        <v>2148</v>
      </c>
      <c r="G240" s="203" t="s">
        <v>4028</v>
      </c>
      <c r="H240" s="203" t="s">
        <v>15</v>
      </c>
      <c r="I240" s="203" t="s">
        <v>336</v>
      </c>
      <c r="J240" s="203" t="s">
        <v>41</v>
      </c>
      <c r="K240" s="203" t="s">
        <v>15</v>
      </c>
      <c r="L240" s="203" t="s">
        <v>336</v>
      </c>
      <c r="M240" s="203" t="s">
        <v>349</v>
      </c>
      <c r="N240" s="203" t="s">
        <v>15</v>
      </c>
      <c r="O240" s="203" t="s">
        <v>336</v>
      </c>
      <c r="P240" s="203" t="s">
        <v>349</v>
      </c>
      <c r="Q240" s="203" t="s">
        <v>332</v>
      </c>
      <c r="R240" s="203" t="s">
        <v>336</v>
      </c>
      <c r="S240" s="203" t="s">
        <v>230</v>
      </c>
      <c r="T240" s="203" t="s">
        <v>15</v>
      </c>
      <c r="U240" s="203" t="s">
        <v>336</v>
      </c>
      <c r="V240" s="203" t="s">
        <v>349</v>
      </c>
      <c r="W240" s="203" t="s">
        <v>15</v>
      </c>
      <c r="X240" s="203" t="s">
        <v>336</v>
      </c>
      <c r="Y240" s="203" t="s">
        <v>349</v>
      </c>
      <c r="Z240" s="203">
        <v>0</v>
      </c>
      <c r="AA240" s="203">
        <v>0</v>
      </c>
      <c r="AB240" s="203">
        <v>0</v>
      </c>
      <c r="AC240" s="203">
        <v>0</v>
      </c>
      <c r="AD240" s="203">
        <v>0</v>
      </c>
      <c r="AE240" s="203">
        <v>0</v>
      </c>
      <c r="AF240" s="203">
        <v>0</v>
      </c>
      <c r="AG240" s="203">
        <v>0</v>
      </c>
      <c r="AH240" s="203">
        <v>0</v>
      </c>
      <c r="AI240" s="203">
        <v>0</v>
      </c>
      <c r="AJ240" s="203">
        <v>0</v>
      </c>
      <c r="AK240" s="203">
        <v>0</v>
      </c>
      <c r="AL240" s="203"/>
      <c r="AM240" s="203"/>
      <c r="AN240" s="203"/>
      <c r="AO240" s="203"/>
      <c r="AP240" s="203"/>
      <c r="AQ240" s="203"/>
      <c r="AR240" s="203"/>
      <c r="AS240" s="203"/>
      <c r="AT240" s="203"/>
      <c r="AU240" s="203"/>
      <c r="AV240" s="203"/>
      <c r="AW240" s="203"/>
      <c r="AX240" s="203"/>
      <c r="AY240" s="203"/>
      <c r="AZ240" s="203"/>
      <c r="BA240" s="203"/>
      <c r="BB240" s="203"/>
      <c r="BC240" s="203"/>
      <c r="BD240" s="203"/>
      <c r="BE240" s="203"/>
      <c r="BF240" s="203"/>
      <c r="BG240" s="203"/>
      <c r="BH240" s="203"/>
      <c r="BI240" s="203"/>
      <c r="BJ240" s="203"/>
      <c r="BK240" s="203"/>
      <c r="BL240" s="203"/>
      <c r="BM240" s="202"/>
      <c r="BN240" s="202"/>
      <c r="BO240" s="202"/>
      <c r="BP240" s="202"/>
      <c r="BQ240" s="202"/>
      <c r="BR240" s="202"/>
      <c r="BS240" s="202"/>
      <c r="BT240" s="202"/>
      <c r="BU240" s="202"/>
      <c r="BV240" s="202"/>
      <c r="BW240" s="202"/>
      <c r="BX240" s="202"/>
      <c r="BY240" s="202"/>
      <c r="BZ240" s="202"/>
      <c r="CA240" s="202"/>
      <c r="CB240" s="202"/>
      <c r="CC240" s="202"/>
      <c r="CD240" s="202"/>
      <c r="CE240" s="202"/>
      <c r="CF240" s="202"/>
      <c r="CG240" s="202"/>
      <c r="CH240" s="202"/>
      <c r="CI240" s="202"/>
      <c r="CJ240" s="202"/>
      <c r="CK240" s="202"/>
      <c r="CL240" s="202"/>
      <c r="CM240" s="202"/>
      <c r="CN240" s="202"/>
      <c r="CO240" s="202"/>
      <c r="CP240" s="202"/>
      <c r="CQ240" s="202"/>
      <c r="CR240" s="202"/>
      <c r="CS240" s="202"/>
      <c r="CT240" s="202"/>
      <c r="CU240" s="202"/>
      <c r="CV240" s="202"/>
      <c r="CW240" s="202"/>
      <c r="CX240" s="202"/>
      <c r="CY240" s="202"/>
      <c r="CZ240" s="202"/>
      <c r="DA240" s="202"/>
      <c r="DB240" s="202"/>
      <c r="DC240" s="202"/>
      <c r="DD240" s="202"/>
      <c r="DE240" s="202"/>
      <c r="DF240" s="202"/>
      <c r="DG240" s="202"/>
      <c r="DH240" s="202"/>
      <c r="DI240" s="202"/>
      <c r="DJ240" s="202"/>
      <c r="DK240" s="202"/>
      <c r="DL240" s="202"/>
      <c r="DM240" s="202"/>
      <c r="DN240" s="202"/>
      <c r="DO240" s="202"/>
      <c r="DP240" s="202"/>
      <c r="DQ240" s="202"/>
      <c r="DR240" s="202"/>
      <c r="DS240" s="202"/>
      <c r="DT240" s="202"/>
      <c r="DU240" s="202"/>
      <c r="DV240" s="202"/>
      <c r="DW240" s="202"/>
      <c r="DX240" s="202"/>
      <c r="DY240" s="202"/>
      <c r="DZ240" s="202"/>
      <c r="EA240" s="202"/>
      <c r="EB240" s="202"/>
      <c r="EC240" s="202"/>
      <c r="ED240" s="202"/>
      <c r="EE240" s="202"/>
      <c r="EF240" s="202"/>
      <c r="EG240" s="202"/>
      <c r="EH240" s="202"/>
      <c r="EI240" s="202"/>
      <c r="EJ240" s="202"/>
      <c r="EK240" s="202"/>
      <c r="EL240" s="202"/>
      <c r="EM240" s="202"/>
      <c r="EN240" s="202"/>
      <c r="EO240" s="202"/>
      <c r="EP240" s="202"/>
      <c r="EQ240" s="202"/>
      <c r="ER240" s="202"/>
      <c r="ES240" s="202"/>
      <c r="ET240" s="202"/>
      <c r="EU240" s="202"/>
      <c r="EV240" s="202"/>
      <c r="EW240" s="202"/>
      <c r="EX240" s="202"/>
      <c r="EY240" s="202"/>
      <c r="EZ240" s="202"/>
      <c r="FA240" s="202"/>
      <c r="FB240" s="202"/>
      <c r="FC240" s="202"/>
      <c r="FD240" s="202"/>
      <c r="FE240" s="202"/>
      <c r="FF240" s="202"/>
      <c r="FG240" s="202"/>
      <c r="FH240" s="202"/>
      <c r="FI240" s="202"/>
      <c r="FJ240" s="202"/>
      <c r="FK240" s="202"/>
      <c r="FL240" s="202"/>
      <c r="FM240" s="202"/>
      <c r="FN240" s="202"/>
      <c r="FO240" s="202"/>
      <c r="FP240" s="202"/>
      <c r="FQ240" s="202"/>
      <c r="FR240" s="202"/>
      <c r="FS240" s="202"/>
      <c r="FT240" s="202"/>
      <c r="FU240" s="202"/>
      <c r="FV240" s="202"/>
      <c r="FW240" s="202"/>
      <c r="FX240" s="202"/>
      <c r="FY240" s="202"/>
      <c r="FZ240" s="202"/>
      <c r="GA240" s="202"/>
      <c r="GB240" s="202"/>
      <c r="GC240" s="202"/>
      <c r="GD240" s="202"/>
      <c r="GE240" s="202"/>
      <c r="GF240" s="202"/>
      <c r="GG240" s="202"/>
      <c r="GH240" s="202"/>
      <c r="GI240" s="202"/>
      <c r="GJ240" s="202"/>
      <c r="GK240" s="202"/>
      <c r="GL240" s="202"/>
      <c r="GM240" s="202"/>
      <c r="GN240" s="202"/>
      <c r="GO240" s="202"/>
      <c r="GP240" s="202"/>
      <c r="GQ240" s="202"/>
      <c r="GR240" s="202"/>
      <c r="GS240" s="202"/>
      <c r="GT240" s="202"/>
      <c r="GU240" s="202"/>
      <c r="GV240" s="202"/>
      <c r="GW240" s="202"/>
      <c r="GX240" s="202"/>
      <c r="GY240" s="202"/>
      <c r="GZ240" s="202"/>
      <c r="HA240" s="202"/>
      <c r="HB240" s="202"/>
      <c r="HC240" s="202"/>
      <c r="HD240" s="202"/>
      <c r="HE240" s="202"/>
      <c r="HF240" s="202"/>
      <c r="HG240" s="202"/>
      <c r="HH240" s="202"/>
      <c r="HI240" s="202"/>
      <c r="HJ240" s="202"/>
      <c r="HK240" s="202"/>
      <c r="HL240" s="202"/>
      <c r="HM240" s="202"/>
      <c r="HN240" s="202"/>
      <c r="HO240" s="202"/>
      <c r="HP240" s="202"/>
      <c r="HQ240" s="202"/>
      <c r="HR240" s="202"/>
      <c r="HS240" s="202"/>
      <c r="HT240" s="202"/>
      <c r="HU240" s="202"/>
      <c r="HV240" s="202"/>
      <c r="HW240" s="202"/>
      <c r="HX240" s="202"/>
      <c r="HY240" s="202"/>
      <c r="HZ240" s="202"/>
      <c r="IA240" s="202"/>
      <c r="IB240" s="202"/>
      <c r="IC240" s="202"/>
      <c r="ID240" s="202"/>
      <c r="IE240" s="202"/>
      <c r="IF240" s="202"/>
      <c r="IG240" s="202"/>
      <c r="IH240" s="202"/>
      <c r="II240" s="202"/>
      <c r="IJ240" s="202"/>
      <c r="IK240" s="202"/>
      <c r="IL240" s="202"/>
      <c r="IM240" s="202"/>
      <c r="IN240" s="202"/>
      <c r="IO240" s="202"/>
      <c r="IP240" s="202"/>
      <c r="IQ240" s="202"/>
      <c r="IR240" s="202"/>
      <c r="IS240" s="202"/>
      <c r="IT240" s="202"/>
      <c r="IU240" s="202"/>
      <c r="IV240" s="202"/>
      <c r="IW240"/>
      <c r="IX240"/>
      <c r="IY240"/>
      <c r="IZ240"/>
    </row>
    <row r="241" spans="1:260" s="10" customFormat="1" ht="12.75" customHeight="1" x14ac:dyDescent="0.2">
      <c r="A241" s="203" t="s">
        <v>4028</v>
      </c>
      <c r="B241" s="203" t="s">
        <v>4028</v>
      </c>
      <c r="C241" s="203" t="s">
        <v>829</v>
      </c>
      <c r="D241" s="214">
        <v>32911</v>
      </c>
      <c r="E241" s="203" t="s">
        <v>871</v>
      </c>
      <c r="F241" s="203" t="s">
        <v>2112</v>
      </c>
      <c r="G241" s="203" t="s">
        <v>4028</v>
      </c>
      <c r="H241" s="203" t="s">
        <v>364</v>
      </c>
      <c r="I241" s="203" t="s">
        <v>55</v>
      </c>
      <c r="J241" s="203" t="s">
        <v>1061</v>
      </c>
      <c r="K241" s="203" t="s">
        <v>327</v>
      </c>
      <c r="L241" s="203" t="s">
        <v>446</v>
      </c>
      <c r="M241" s="203" t="s">
        <v>365</v>
      </c>
      <c r="N241" s="203" t="s">
        <v>529</v>
      </c>
      <c r="O241" s="203" t="s">
        <v>446</v>
      </c>
      <c r="P241" s="203" t="s">
        <v>365</v>
      </c>
      <c r="Q241" s="203" t="s">
        <v>327</v>
      </c>
      <c r="R241" s="203" t="s">
        <v>506</v>
      </c>
      <c r="S241" s="203" t="s">
        <v>60</v>
      </c>
      <c r="T241" s="203" t="s">
        <v>327</v>
      </c>
      <c r="U241" s="203" t="s">
        <v>506</v>
      </c>
      <c r="V241" s="203" t="s">
        <v>365</v>
      </c>
      <c r="W241" s="203" t="s">
        <v>327</v>
      </c>
      <c r="X241" s="203" t="s">
        <v>506</v>
      </c>
      <c r="Y241" s="203" t="s">
        <v>365</v>
      </c>
      <c r="Z241" s="203">
        <v>0</v>
      </c>
      <c r="AA241" s="203">
        <v>0</v>
      </c>
      <c r="AB241" s="203">
        <v>0</v>
      </c>
      <c r="AC241" s="203" t="s">
        <v>327</v>
      </c>
      <c r="AD241" s="203" t="s">
        <v>506</v>
      </c>
      <c r="AE241" s="203" t="s">
        <v>328</v>
      </c>
      <c r="AF241" s="203">
        <v>0</v>
      </c>
      <c r="AG241" s="203">
        <v>0</v>
      </c>
      <c r="AH241" s="203">
        <v>0</v>
      </c>
      <c r="AI241" s="203">
        <v>0</v>
      </c>
      <c r="AJ241" s="203">
        <v>0</v>
      </c>
      <c r="AK241" s="203">
        <v>0</v>
      </c>
      <c r="AL241" s="203"/>
      <c r="AM241" s="203"/>
      <c r="AN241" s="203"/>
      <c r="AO241" s="203"/>
      <c r="AP241" s="203"/>
      <c r="AQ241" s="203"/>
      <c r="AR241" s="203"/>
      <c r="AS241" s="203"/>
      <c r="AT241" s="203"/>
      <c r="AU241" s="203"/>
      <c r="AV241" s="203"/>
      <c r="AW241" s="203"/>
      <c r="AX241" s="203"/>
      <c r="AY241" s="203"/>
      <c r="AZ241" s="203"/>
      <c r="BA241" s="203"/>
      <c r="BB241" s="203"/>
      <c r="BC241" s="203"/>
      <c r="BD241" s="203"/>
      <c r="BE241" s="203"/>
      <c r="BF241" s="203"/>
      <c r="BG241" s="203"/>
      <c r="BH241" s="203"/>
      <c r="BI241" s="203"/>
      <c r="BJ241" s="203"/>
      <c r="BK241" s="203"/>
      <c r="BL241" s="203"/>
      <c r="BM241" s="202"/>
      <c r="BN241" s="202"/>
      <c r="BO241" s="202"/>
      <c r="BP241" s="202"/>
      <c r="BQ241" s="202"/>
      <c r="BR241" s="202"/>
      <c r="BS241" s="202"/>
      <c r="BT241" s="202"/>
      <c r="BU241" s="202"/>
      <c r="BV241" s="202"/>
      <c r="BW241" s="202"/>
      <c r="BX241" s="202"/>
      <c r="BY241" s="202"/>
      <c r="BZ241" s="202"/>
      <c r="CA241" s="202"/>
      <c r="CB241" s="202"/>
      <c r="CC241" s="202"/>
      <c r="CD241" s="202"/>
      <c r="CE241" s="202"/>
      <c r="CF241" s="202"/>
      <c r="CG241" s="202"/>
      <c r="CH241" s="202"/>
      <c r="CI241" s="202"/>
      <c r="CJ241" s="202"/>
      <c r="CK241" s="202"/>
      <c r="CL241" s="202"/>
      <c r="CM241" s="202"/>
      <c r="CN241" s="202"/>
      <c r="CO241" s="202"/>
      <c r="CP241" s="202"/>
      <c r="CQ241" s="202"/>
      <c r="CR241" s="202"/>
      <c r="CS241" s="202"/>
      <c r="CT241" s="202"/>
      <c r="CU241" s="202"/>
      <c r="CV241" s="202"/>
      <c r="CW241" s="202"/>
      <c r="CX241" s="202"/>
      <c r="CY241" s="202"/>
      <c r="CZ241" s="202"/>
      <c r="DA241" s="202"/>
      <c r="DB241" s="202"/>
      <c r="DC241" s="202"/>
      <c r="DD241" s="202"/>
      <c r="DE241" s="202"/>
      <c r="DF241" s="202"/>
      <c r="DG241" s="202"/>
      <c r="DH241" s="202"/>
      <c r="DI241" s="202"/>
      <c r="DJ241" s="202"/>
      <c r="DK241" s="202"/>
      <c r="DL241" s="202"/>
      <c r="DM241" s="202"/>
      <c r="DN241" s="202"/>
      <c r="DO241" s="202"/>
      <c r="DP241" s="202"/>
      <c r="DQ241" s="202"/>
      <c r="DR241" s="202"/>
      <c r="DS241" s="202"/>
      <c r="DT241" s="202"/>
      <c r="DU241" s="202"/>
      <c r="DV241" s="202"/>
      <c r="DW241" s="202"/>
      <c r="DX241" s="202"/>
      <c r="DY241" s="202"/>
      <c r="DZ241" s="202"/>
      <c r="EA241" s="202"/>
      <c r="EB241" s="202"/>
      <c r="EC241" s="202"/>
      <c r="ED241" s="202"/>
      <c r="EE241" s="202"/>
      <c r="EF241" s="202"/>
      <c r="EG241" s="202"/>
      <c r="EH241" s="202"/>
      <c r="EI241" s="202"/>
      <c r="EJ241" s="202"/>
      <c r="EK241" s="202"/>
      <c r="EL241" s="202"/>
      <c r="EM241" s="202"/>
      <c r="EN241" s="202"/>
      <c r="EO241" s="202"/>
      <c r="EP241" s="202"/>
      <c r="EQ241" s="202"/>
      <c r="ER241" s="202"/>
      <c r="ES241" s="202"/>
      <c r="ET241" s="202"/>
      <c r="EU241" s="202"/>
      <c r="EV241" s="202"/>
      <c r="EW241" s="202"/>
      <c r="EX241" s="202"/>
      <c r="EY241" s="202"/>
      <c r="EZ241" s="202"/>
      <c r="FA241" s="202"/>
      <c r="FB241" s="202"/>
      <c r="FC241" s="202"/>
      <c r="FD241" s="202"/>
      <c r="FE241" s="202"/>
      <c r="FF241" s="202"/>
      <c r="FG241" s="202"/>
      <c r="FH241" s="202"/>
      <c r="FI241" s="202"/>
      <c r="FJ241" s="202"/>
      <c r="FK241" s="202"/>
      <c r="FL241" s="202"/>
      <c r="FM241" s="202"/>
      <c r="FN241" s="202"/>
      <c r="FO241" s="202"/>
      <c r="FP241" s="202"/>
      <c r="FQ241" s="202"/>
      <c r="FR241" s="202"/>
      <c r="FS241" s="202"/>
      <c r="FT241" s="202"/>
      <c r="FU241" s="202"/>
      <c r="FV241" s="202"/>
      <c r="FW241" s="202"/>
      <c r="FX241" s="202"/>
      <c r="FY241" s="202"/>
      <c r="FZ241" s="202"/>
      <c r="GA241" s="202"/>
      <c r="GB241" s="202"/>
      <c r="GC241" s="202"/>
      <c r="GD241" s="202"/>
      <c r="GE241" s="202"/>
      <c r="GF241" s="202"/>
      <c r="GG241" s="202"/>
      <c r="GH241" s="202"/>
      <c r="GI241" s="202"/>
      <c r="GJ241" s="202"/>
      <c r="GK241" s="202"/>
      <c r="GL241" s="202"/>
      <c r="GM241" s="202"/>
      <c r="GN241" s="202"/>
      <c r="GO241" s="202"/>
      <c r="GP241" s="202"/>
      <c r="GQ241" s="202"/>
      <c r="GR241" s="202"/>
      <c r="GS241" s="202"/>
      <c r="GT241" s="202"/>
      <c r="GU241" s="202"/>
      <c r="GV241" s="202"/>
      <c r="GW241" s="202"/>
      <c r="GX241" s="202"/>
      <c r="GY241" s="202"/>
      <c r="GZ241" s="202"/>
      <c r="HA241" s="202"/>
      <c r="HB241" s="202"/>
      <c r="HC241" s="202"/>
      <c r="HD241" s="202"/>
      <c r="HE241" s="202"/>
      <c r="HF241" s="202"/>
      <c r="HG241" s="202"/>
      <c r="HH241" s="202"/>
      <c r="HI241" s="202"/>
      <c r="HJ241" s="202"/>
      <c r="HK241" s="202"/>
      <c r="HL241" s="202"/>
      <c r="HM241" s="202"/>
      <c r="HN241" s="202"/>
      <c r="HO241" s="202"/>
      <c r="HP241" s="202"/>
      <c r="HQ241" s="202"/>
      <c r="HR241" s="202"/>
      <c r="HS241" s="202"/>
      <c r="HT241" s="202"/>
      <c r="HU241" s="202"/>
      <c r="HV241" s="202"/>
      <c r="HW241" s="202"/>
      <c r="HX241" s="202"/>
      <c r="HY241" s="202"/>
      <c r="HZ241" s="202"/>
      <c r="IA241" s="202"/>
      <c r="IB241" s="202"/>
      <c r="IC241" s="202"/>
      <c r="ID241" s="202"/>
      <c r="IE241" s="202"/>
      <c r="IF241" s="202"/>
      <c r="IG241" s="202"/>
      <c r="IH241" s="202"/>
      <c r="II241" s="202"/>
      <c r="IJ241" s="202"/>
      <c r="IK241" s="202"/>
      <c r="IL241" s="202"/>
      <c r="IM241" s="202"/>
      <c r="IN241" s="202"/>
      <c r="IO241" s="202"/>
      <c r="IP241" s="202"/>
      <c r="IQ241" s="202"/>
      <c r="IR241" s="202"/>
      <c r="IS241" s="202"/>
      <c r="IT241" s="202"/>
      <c r="IU241" s="202"/>
      <c r="IV241" s="202"/>
      <c r="IW241"/>
      <c r="IX241"/>
      <c r="IY241"/>
      <c r="IZ241"/>
    </row>
    <row r="242" spans="1:260" s="10" customFormat="1" ht="12.75" customHeight="1" x14ac:dyDescent="0.2">
      <c r="A242" s="203" t="s">
        <v>4028</v>
      </c>
      <c r="B242" s="203" t="s">
        <v>4028</v>
      </c>
      <c r="C242" s="203" t="s">
        <v>1405</v>
      </c>
      <c r="D242" s="214">
        <v>33019</v>
      </c>
      <c r="E242" s="203" t="s">
        <v>1001</v>
      </c>
      <c r="F242" s="203" t="s">
        <v>2185</v>
      </c>
      <c r="G242" s="203" t="s">
        <v>4028</v>
      </c>
      <c r="H242" s="203" t="s">
        <v>110</v>
      </c>
      <c r="I242" s="203" t="s">
        <v>367</v>
      </c>
      <c r="J242" s="203" t="s">
        <v>2896</v>
      </c>
      <c r="K242" s="203" t="s">
        <v>110</v>
      </c>
      <c r="L242" s="203" t="s">
        <v>367</v>
      </c>
      <c r="M242" s="203" t="s">
        <v>2945</v>
      </c>
      <c r="N242" s="203" t="s">
        <v>110</v>
      </c>
      <c r="O242" s="203" t="s">
        <v>367</v>
      </c>
      <c r="P242" s="203" t="s">
        <v>2896</v>
      </c>
      <c r="Q242" s="203" t="s">
        <v>110</v>
      </c>
      <c r="R242" s="203" t="s">
        <v>131</v>
      </c>
      <c r="S242" s="203" t="s">
        <v>1961</v>
      </c>
      <c r="T242" s="203" t="s">
        <v>110</v>
      </c>
      <c r="U242" s="203" t="s">
        <v>131</v>
      </c>
      <c r="V242" s="203" t="s">
        <v>1621</v>
      </c>
      <c r="W242" s="203" t="s">
        <v>110</v>
      </c>
      <c r="X242" s="203" t="s">
        <v>131</v>
      </c>
      <c r="Y242" s="203" t="s">
        <v>1621</v>
      </c>
      <c r="Z242" s="203">
        <v>0</v>
      </c>
      <c r="AA242" s="203">
        <v>0</v>
      </c>
      <c r="AB242" s="203">
        <v>0</v>
      </c>
      <c r="AC242" s="203">
        <v>0</v>
      </c>
      <c r="AD242" s="203">
        <v>0</v>
      </c>
      <c r="AE242" s="203">
        <v>0</v>
      </c>
      <c r="AF242" s="203">
        <v>0</v>
      </c>
      <c r="AG242" s="203">
        <v>0</v>
      </c>
      <c r="AH242" s="203">
        <v>0</v>
      </c>
      <c r="AI242" s="203">
        <v>0</v>
      </c>
      <c r="AJ242" s="203">
        <v>0</v>
      </c>
      <c r="AK242" s="203">
        <v>0</v>
      </c>
      <c r="AL242" s="203"/>
      <c r="AM242" s="203"/>
      <c r="AN242" s="203"/>
      <c r="AO242" s="203"/>
      <c r="AP242" s="203"/>
      <c r="AQ242" s="203"/>
      <c r="AR242" s="203"/>
      <c r="AS242" s="203"/>
      <c r="AT242" s="203"/>
      <c r="AU242" s="203"/>
      <c r="AV242" s="203"/>
      <c r="AW242" s="203"/>
      <c r="AX242" s="203"/>
      <c r="AY242" s="203"/>
      <c r="AZ242" s="203"/>
      <c r="BA242" s="203"/>
      <c r="BB242" s="203"/>
      <c r="BC242" s="203"/>
      <c r="BD242" s="203"/>
      <c r="BE242" s="203"/>
      <c r="BF242" s="203"/>
      <c r="BG242" s="203"/>
      <c r="BH242" s="203"/>
      <c r="BI242" s="203"/>
      <c r="BJ242" s="203"/>
      <c r="BK242" s="203"/>
      <c r="BL242" s="203"/>
    </row>
    <row r="243" spans="1:260" customFormat="1" ht="12.75" customHeight="1" x14ac:dyDescent="0.2">
      <c r="A243" s="203" t="s">
        <v>4028</v>
      </c>
      <c r="B243" s="203" t="s">
        <v>4028</v>
      </c>
      <c r="C243" s="203" t="s">
        <v>4001</v>
      </c>
      <c r="D243" s="214">
        <v>34588</v>
      </c>
      <c r="E243" s="203" t="s">
        <v>3065</v>
      </c>
      <c r="F243" s="203" t="s">
        <v>4031</v>
      </c>
      <c r="G243" s="203" t="s">
        <v>4028</v>
      </c>
      <c r="H243" s="203" t="s">
        <v>283</v>
      </c>
      <c r="I243" s="203" t="s">
        <v>4028</v>
      </c>
      <c r="J243" s="203">
        <v>0</v>
      </c>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c r="BA243" s="203"/>
      <c r="BB243" s="203"/>
      <c r="BC243" s="203"/>
      <c r="BD243" s="203"/>
      <c r="BE243" s="203"/>
      <c r="BF243" s="203"/>
      <c r="BG243" s="203"/>
      <c r="BH243" s="203"/>
      <c r="BI243" s="203"/>
      <c r="BJ243" s="203"/>
      <c r="BK243" s="203"/>
      <c r="BL243" s="203"/>
      <c r="IW243" s="10"/>
      <c r="IX243" s="10"/>
      <c r="IY243" s="10"/>
      <c r="IZ243" s="10"/>
    </row>
    <row r="244" spans="1:260" customFormat="1" ht="12.75" customHeight="1" x14ac:dyDescent="0.2">
      <c r="A244" s="203" t="s">
        <v>4028</v>
      </c>
      <c r="B244" s="203" t="s">
        <v>4028</v>
      </c>
      <c r="C244" s="203" t="s">
        <v>840</v>
      </c>
      <c r="D244" s="214">
        <v>32419</v>
      </c>
      <c r="E244" s="203" t="s">
        <v>855</v>
      </c>
      <c r="F244" s="203" t="s">
        <v>2170</v>
      </c>
      <c r="G244" s="203" t="s">
        <v>4028</v>
      </c>
      <c r="H244" s="203" t="s">
        <v>26</v>
      </c>
      <c r="I244" s="203" t="s">
        <v>30</v>
      </c>
      <c r="J244" s="203" t="s">
        <v>627</v>
      </c>
      <c r="K244" s="203" t="s">
        <v>378</v>
      </c>
      <c r="L244" s="203" t="s">
        <v>30</v>
      </c>
      <c r="M244" s="203" t="s">
        <v>2939</v>
      </c>
      <c r="N244" s="203" t="s">
        <v>464</v>
      </c>
      <c r="O244" s="203" t="s">
        <v>30</v>
      </c>
      <c r="P244" s="203" t="s">
        <v>2254</v>
      </c>
      <c r="Q244" s="203" t="s">
        <v>378</v>
      </c>
      <c r="R244" s="203" t="s">
        <v>131</v>
      </c>
      <c r="S244" s="203" t="s">
        <v>2097</v>
      </c>
      <c r="T244" s="203" t="s">
        <v>464</v>
      </c>
      <c r="U244" s="203" t="s">
        <v>131</v>
      </c>
      <c r="V244" s="203" t="s">
        <v>1403</v>
      </c>
      <c r="W244" s="203" t="s">
        <v>464</v>
      </c>
      <c r="X244" s="203" t="s">
        <v>131</v>
      </c>
      <c r="Y244" s="203" t="s">
        <v>1403</v>
      </c>
      <c r="Z244" s="203" t="s">
        <v>464</v>
      </c>
      <c r="AA244" s="203" t="s">
        <v>131</v>
      </c>
      <c r="AB244" s="203" t="s">
        <v>480</v>
      </c>
      <c r="AC244" s="203" t="s">
        <v>464</v>
      </c>
      <c r="AD244" s="203" t="s">
        <v>131</v>
      </c>
      <c r="AE244" s="203" t="s">
        <v>63</v>
      </c>
      <c r="AF244" s="203">
        <v>0</v>
      </c>
      <c r="AG244" s="203">
        <v>0</v>
      </c>
      <c r="AH244" s="203">
        <v>0</v>
      </c>
      <c r="AI244" s="203">
        <v>0</v>
      </c>
      <c r="AJ244" s="203">
        <v>0</v>
      </c>
      <c r="AK244" s="203">
        <v>0</v>
      </c>
      <c r="AL244" s="203"/>
      <c r="AM244" s="203"/>
      <c r="AN244" s="203"/>
      <c r="AO244" s="203"/>
      <c r="AP244" s="203"/>
      <c r="AQ244" s="203"/>
      <c r="AR244" s="203"/>
      <c r="AS244" s="203"/>
      <c r="AT244" s="203"/>
      <c r="AU244" s="203"/>
      <c r="AV244" s="203"/>
      <c r="AW244" s="203"/>
      <c r="AX244" s="203"/>
      <c r="AY244" s="203"/>
      <c r="AZ244" s="203"/>
      <c r="BA244" s="203"/>
      <c r="BB244" s="203"/>
      <c r="BC244" s="203"/>
      <c r="BD244" s="203"/>
      <c r="BE244" s="203"/>
      <c r="BF244" s="203"/>
      <c r="BG244" s="203"/>
      <c r="BH244" s="203"/>
      <c r="BI244" s="203"/>
      <c r="BJ244" s="203"/>
      <c r="BK244" s="203"/>
      <c r="BL244" s="203"/>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c r="HU244" s="10"/>
      <c r="HV244" s="10"/>
      <c r="HW244" s="10"/>
      <c r="HX244" s="10"/>
      <c r="HY244" s="10"/>
      <c r="HZ244" s="10"/>
      <c r="IA244" s="10"/>
      <c r="IB244" s="10"/>
      <c r="IC244" s="10"/>
      <c r="ID244" s="10"/>
      <c r="IE244" s="10"/>
      <c r="IF244" s="10"/>
      <c r="IG244" s="10"/>
      <c r="IH244" s="10"/>
      <c r="II244" s="10"/>
      <c r="IJ244" s="10"/>
      <c r="IK244" s="10"/>
      <c r="IL244" s="10"/>
      <c r="IM244" s="10"/>
      <c r="IN244" s="10"/>
      <c r="IO244" s="10"/>
      <c r="IP244" s="10"/>
      <c r="IQ244" s="10"/>
      <c r="IR244" s="10"/>
      <c r="IS244" s="10"/>
      <c r="IT244" s="10"/>
      <c r="IU244" s="10"/>
      <c r="IV244" s="10"/>
    </row>
    <row r="245" spans="1:260" s="10" customFormat="1" ht="12.75" customHeight="1" x14ac:dyDescent="0.2">
      <c r="A245" s="203" t="s">
        <v>4028</v>
      </c>
      <c r="B245" s="203" t="s">
        <v>4028</v>
      </c>
      <c r="C245" s="203" t="s">
        <v>1337</v>
      </c>
      <c r="D245" s="214">
        <v>33716</v>
      </c>
      <c r="E245" s="203" t="s">
        <v>1230</v>
      </c>
      <c r="F245" s="203" t="s">
        <v>2180</v>
      </c>
      <c r="G245" s="203" t="s">
        <v>4028</v>
      </c>
      <c r="H245" s="203" t="s">
        <v>387</v>
      </c>
      <c r="I245" s="203" t="s">
        <v>229</v>
      </c>
      <c r="J245" s="203" t="s">
        <v>1064</v>
      </c>
      <c r="K245" s="203"/>
      <c r="L245" s="203"/>
      <c r="M245" s="203"/>
      <c r="N245" s="203" t="s">
        <v>387</v>
      </c>
      <c r="O245" s="203" t="s">
        <v>229</v>
      </c>
      <c r="P245" s="203" t="s">
        <v>1064</v>
      </c>
      <c r="Q245" s="203" t="s">
        <v>387</v>
      </c>
      <c r="R245" s="203" t="s">
        <v>229</v>
      </c>
      <c r="S245" s="203" t="s">
        <v>1103</v>
      </c>
      <c r="T245" s="203" t="s">
        <v>64</v>
      </c>
      <c r="U245" s="203" t="s">
        <v>229</v>
      </c>
      <c r="V245" s="203" t="s">
        <v>1088</v>
      </c>
      <c r="W245" s="203" t="s">
        <v>64</v>
      </c>
      <c r="X245" s="203" t="s">
        <v>229</v>
      </c>
      <c r="Y245" s="203" t="s">
        <v>1088</v>
      </c>
      <c r="Z245" s="203" t="s">
        <v>64</v>
      </c>
      <c r="AA245" s="203" t="s">
        <v>229</v>
      </c>
      <c r="AB245" s="203" t="s">
        <v>1064</v>
      </c>
      <c r="AC245" s="203">
        <v>0</v>
      </c>
      <c r="AD245" s="203">
        <v>0</v>
      </c>
      <c r="AE245" s="203">
        <v>0</v>
      </c>
      <c r="AF245" s="203">
        <v>0</v>
      </c>
      <c r="AG245" s="203">
        <v>0</v>
      </c>
      <c r="AH245" s="203">
        <v>0</v>
      </c>
      <c r="AI245" s="203">
        <v>0</v>
      </c>
      <c r="AJ245" s="203">
        <v>0</v>
      </c>
      <c r="AK245" s="203">
        <v>0</v>
      </c>
      <c r="AL245" s="203"/>
      <c r="AM245" s="203"/>
      <c r="AN245" s="203"/>
      <c r="AO245" s="203"/>
      <c r="AP245" s="203"/>
      <c r="AQ245" s="203"/>
      <c r="AR245" s="203"/>
      <c r="AS245" s="203"/>
      <c r="AT245" s="203"/>
      <c r="AU245" s="203"/>
      <c r="AV245" s="203"/>
      <c r="AW245" s="203"/>
      <c r="AX245" s="203"/>
      <c r="AY245" s="203"/>
      <c r="AZ245" s="203"/>
      <c r="BA245" s="203"/>
      <c r="BB245" s="203"/>
      <c r="BC245" s="203"/>
      <c r="BD245" s="203"/>
      <c r="BE245" s="203"/>
      <c r="BF245" s="203"/>
      <c r="BG245" s="203"/>
      <c r="BH245" s="203"/>
      <c r="BI245" s="203"/>
      <c r="BJ245" s="203"/>
      <c r="BK245" s="203"/>
      <c r="BL245" s="203"/>
    </row>
    <row r="246" spans="1:260" s="10" customFormat="1" ht="12.75" customHeight="1" x14ac:dyDescent="0.2">
      <c r="A246" s="203" t="s">
        <v>4028</v>
      </c>
      <c r="B246" s="203" t="s">
        <v>4028</v>
      </c>
      <c r="C246" s="203" t="s">
        <v>1186</v>
      </c>
      <c r="D246" s="214">
        <v>33513</v>
      </c>
      <c r="E246" s="203" t="s">
        <v>1227</v>
      </c>
      <c r="F246" s="203" t="s">
        <v>2167</v>
      </c>
      <c r="G246" s="203" t="s">
        <v>4028</v>
      </c>
      <c r="H246" s="203" t="s">
        <v>364</v>
      </c>
      <c r="I246" s="203" t="s">
        <v>27</v>
      </c>
      <c r="J246" s="203" t="s">
        <v>1061</v>
      </c>
      <c r="K246" s="203" t="s">
        <v>364</v>
      </c>
      <c r="L246" s="203" t="s">
        <v>336</v>
      </c>
      <c r="M246" s="203" t="s">
        <v>1061</v>
      </c>
      <c r="N246" s="203" t="s">
        <v>364</v>
      </c>
      <c r="O246" s="203" t="s">
        <v>386</v>
      </c>
      <c r="P246" s="203" t="s">
        <v>1066</v>
      </c>
      <c r="Q246" s="203" t="s">
        <v>171</v>
      </c>
      <c r="R246" s="203" t="s">
        <v>386</v>
      </c>
      <c r="S246" s="203" t="s">
        <v>328</v>
      </c>
      <c r="T246" s="203" t="s">
        <v>327</v>
      </c>
      <c r="U246" s="203" t="s">
        <v>386</v>
      </c>
      <c r="V246" s="203" t="s">
        <v>328</v>
      </c>
      <c r="W246" s="203" t="s">
        <v>327</v>
      </c>
      <c r="X246" s="203" t="s">
        <v>386</v>
      </c>
      <c r="Y246" s="203" t="s">
        <v>328</v>
      </c>
      <c r="Z246" s="203" t="s">
        <v>364</v>
      </c>
      <c r="AA246" s="203" t="s">
        <v>386</v>
      </c>
      <c r="AB246" s="203" t="s">
        <v>1061</v>
      </c>
      <c r="AC246" s="203">
        <v>0</v>
      </c>
      <c r="AD246" s="203">
        <v>0</v>
      </c>
      <c r="AE246" s="203">
        <v>0</v>
      </c>
      <c r="AF246" s="203">
        <v>0</v>
      </c>
      <c r="AG246" s="203">
        <v>0</v>
      </c>
      <c r="AH246" s="203">
        <v>0</v>
      </c>
      <c r="AI246" s="203">
        <v>0</v>
      </c>
      <c r="AJ246" s="203">
        <v>0</v>
      </c>
      <c r="AK246" s="203">
        <v>0</v>
      </c>
      <c r="AL246" s="203"/>
      <c r="AM246" s="203"/>
      <c r="AN246" s="203"/>
      <c r="AO246" s="203"/>
      <c r="AP246" s="203"/>
      <c r="AQ246" s="203"/>
      <c r="AR246" s="203"/>
      <c r="AS246" s="203"/>
      <c r="AT246" s="203"/>
      <c r="AU246" s="203"/>
      <c r="AV246" s="203"/>
      <c r="AW246" s="203"/>
      <c r="AX246" s="203"/>
      <c r="AY246" s="203"/>
      <c r="AZ246" s="203"/>
      <c r="BA246" s="203"/>
      <c r="BB246" s="203"/>
      <c r="BC246" s="203"/>
      <c r="BD246" s="203"/>
      <c r="BE246" s="203"/>
      <c r="BF246" s="203"/>
      <c r="BG246" s="203"/>
      <c r="BH246" s="203"/>
      <c r="BI246" s="203"/>
      <c r="BJ246" s="203"/>
      <c r="BK246" s="203"/>
      <c r="BL246" s="203"/>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s="202"/>
      <c r="IX246" s="202"/>
      <c r="IY246" s="202"/>
      <c r="IZ246" s="202"/>
    </row>
    <row r="247" spans="1:260" customFormat="1" ht="12.75" customHeight="1" x14ac:dyDescent="0.2">
      <c r="A247" s="203" t="s">
        <v>4028</v>
      </c>
      <c r="B247" s="203" t="s">
        <v>4028</v>
      </c>
      <c r="C247" s="203" t="s">
        <v>3219</v>
      </c>
      <c r="D247" s="214">
        <v>33845</v>
      </c>
      <c r="E247" s="203" t="s">
        <v>1584</v>
      </c>
      <c r="F247" s="203" t="s">
        <v>3425</v>
      </c>
      <c r="G247" s="203" t="s">
        <v>4028</v>
      </c>
      <c r="H247" s="203" t="s">
        <v>364</v>
      </c>
      <c r="I247" s="203" t="s">
        <v>453</v>
      </c>
      <c r="J247" s="203" t="s">
        <v>1061</v>
      </c>
      <c r="K247" s="203" t="s">
        <v>364</v>
      </c>
      <c r="L247" s="203" t="s">
        <v>453</v>
      </c>
      <c r="M247" s="203" t="s">
        <v>1061</v>
      </c>
      <c r="N247" s="203"/>
      <c r="O247" s="203"/>
      <c r="P247" s="203"/>
      <c r="Q247" s="203">
        <v>0</v>
      </c>
      <c r="R247" s="203">
        <v>0</v>
      </c>
      <c r="S247" s="203">
        <v>0</v>
      </c>
      <c r="T247" s="203">
        <v>0</v>
      </c>
      <c r="U247" s="203">
        <v>0</v>
      </c>
      <c r="V247" s="203">
        <v>0</v>
      </c>
      <c r="W247" s="203">
        <v>0</v>
      </c>
      <c r="X247" s="203">
        <v>0</v>
      </c>
      <c r="Y247" s="203">
        <v>0</v>
      </c>
      <c r="Z247" s="203">
        <v>0</v>
      </c>
      <c r="AA247" s="203">
        <v>0</v>
      </c>
      <c r="AB247" s="203">
        <v>0</v>
      </c>
      <c r="AC247" s="203">
        <v>0</v>
      </c>
      <c r="AD247" s="203">
        <v>0</v>
      </c>
      <c r="AE247" s="203">
        <v>0</v>
      </c>
      <c r="AF247" s="203">
        <v>0</v>
      </c>
      <c r="AG247" s="203">
        <v>0</v>
      </c>
      <c r="AH247" s="203">
        <v>0</v>
      </c>
      <c r="AI247" s="203">
        <v>0</v>
      </c>
      <c r="AJ247" s="203">
        <v>0</v>
      </c>
      <c r="AK247" s="203">
        <v>0</v>
      </c>
      <c r="AL247" s="203"/>
      <c r="AM247" s="203"/>
      <c r="AN247" s="203"/>
      <c r="AO247" s="203"/>
      <c r="AP247" s="203"/>
      <c r="AQ247" s="203"/>
      <c r="AR247" s="203"/>
      <c r="AS247" s="203"/>
      <c r="AT247" s="203"/>
      <c r="AU247" s="203"/>
      <c r="AV247" s="203"/>
      <c r="AW247" s="203"/>
      <c r="AX247" s="203"/>
      <c r="AY247" s="203"/>
      <c r="AZ247" s="203"/>
      <c r="BA247" s="203"/>
      <c r="BB247" s="203"/>
      <c r="BC247" s="203"/>
      <c r="BD247" s="203"/>
      <c r="BE247" s="203"/>
      <c r="BF247" s="203"/>
      <c r="BG247" s="203"/>
      <c r="BH247" s="203"/>
      <c r="BI247" s="203"/>
      <c r="BJ247" s="203"/>
      <c r="BK247" s="203"/>
      <c r="BL247" s="203"/>
      <c r="BM247" s="202"/>
      <c r="BN247" s="202"/>
      <c r="BO247" s="202"/>
      <c r="BP247" s="202"/>
      <c r="BQ247" s="202"/>
      <c r="BR247" s="202"/>
      <c r="BS247" s="202"/>
      <c r="BT247" s="202"/>
      <c r="BU247" s="202"/>
      <c r="BV247" s="202"/>
      <c r="BW247" s="202"/>
      <c r="BX247" s="202"/>
      <c r="BY247" s="202"/>
      <c r="BZ247" s="202"/>
      <c r="CA247" s="202"/>
      <c r="CB247" s="202"/>
      <c r="CC247" s="202"/>
      <c r="CD247" s="202"/>
      <c r="CE247" s="202"/>
      <c r="CF247" s="202"/>
      <c r="CG247" s="202"/>
      <c r="CH247" s="202"/>
      <c r="CI247" s="202"/>
      <c r="CJ247" s="202"/>
      <c r="CK247" s="202"/>
      <c r="CL247" s="202"/>
      <c r="CM247" s="202"/>
      <c r="CN247" s="202"/>
      <c r="CO247" s="202"/>
      <c r="CP247" s="202"/>
      <c r="CQ247" s="202"/>
      <c r="CR247" s="202"/>
      <c r="CS247" s="202"/>
      <c r="CT247" s="202"/>
      <c r="CU247" s="202"/>
      <c r="CV247" s="202"/>
      <c r="CW247" s="202"/>
      <c r="CX247" s="202"/>
      <c r="CY247" s="202"/>
      <c r="CZ247" s="202"/>
      <c r="DA247" s="202"/>
      <c r="DB247" s="202"/>
      <c r="DC247" s="202"/>
      <c r="DD247" s="202"/>
      <c r="DE247" s="202"/>
      <c r="DF247" s="202"/>
      <c r="DG247" s="202"/>
      <c r="DH247" s="202"/>
      <c r="DI247" s="202"/>
      <c r="DJ247" s="202"/>
      <c r="DK247" s="202"/>
      <c r="DL247" s="202"/>
      <c r="DM247" s="202"/>
      <c r="DN247" s="202"/>
      <c r="DO247" s="202"/>
      <c r="DP247" s="202"/>
      <c r="DQ247" s="202"/>
      <c r="DR247" s="202"/>
      <c r="DS247" s="202"/>
      <c r="DT247" s="202"/>
      <c r="DU247" s="202"/>
      <c r="DV247" s="202"/>
      <c r="DW247" s="202"/>
      <c r="DX247" s="202"/>
      <c r="DY247" s="202"/>
      <c r="DZ247" s="202"/>
      <c r="EA247" s="202"/>
      <c r="EB247" s="202"/>
      <c r="EC247" s="202"/>
      <c r="ED247" s="202"/>
      <c r="EE247" s="202"/>
      <c r="EF247" s="202"/>
      <c r="EG247" s="202"/>
      <c r="EH247" s="202"/>
      <c r="EI247" s="202"/>
      <c r="EJ247" s="202"/>
      <c r="EK247" s="202"/>
      <c r="EL247" s="202"/>
      <c r="EM247" s="202"/>
      <c r="EN247" s="202"/>
      <c r="EO247" s="202"/>
      <c r="EP247" s="202"/>
      <c r="EQ247" s="202"/>
      <c r="ER247" s="202"/>
      <c r="ES247" s="202"/>
      <c r="ET247" s="202"/>
      <c r="EU247" s="202"/>
      <c r="EV247" s="202"/>
      <c r="EW247" s="202"/>
      <c r="EX247" s="202"/>
      <c r="EY247" s="202"/>
      <c r="EZ247" s="202"/>
      <c r="FA247" s="202"/>
      <c r="FB247" s="202"/>
      <c r="FC247" s="202"/>
      <c r="FD247" s="202"/>
      <c r="FE247" s="202"/>
      <c r="FF247" s="202"/>
      <c r="FG247" s="202"/>
      <c r="FH247" s="202"/>
      <c r="FI247" s="202"/>
      <c r="FJ247" s="202"/>
      <c r="FK247" s="202"/>
      <c r="FL247" s="202"/>
      <c r="FM247" s="202"/>
      <c r="FN247" s="202"/>
      <c r="FO247" s="202"/>
      <c r="FP247" s="202"/>
      <c r="FQ247" s="202"/>
      <c r="FR247" s="202"/>
      <c r="FS247" s="202"/>
      <c r="FT247" s="202"/>
      <c r="FU247" s="202"/>
      <c r="FV247" s="202"/>
      <c r="FW247" s="202"/>
      <c r="FX247" s="202"/>
      <c r="FY247" s="202"/>
      <c r="FZ247" s="202"/>
      <c r="GA247" s="202"/>
      <c r="GB247" s="202"/>
      <c r="GC247" s="202"/>
      <c r="GD247" s="202"/>
      <c r="GE247" s="202"/>
      <c r="GF247" s="202"/>
      <c r="GG247" s="202"/>
      <c r="GH247" s="202"/>
      <c r="GI247" s="202"/>
      <c r="GJ247" s="202"/>
      <c r="GK247" s="202"/>
      <c r="GL247" s="202"/>
      <c r="GM247" s="202"/>
      <c r="GN247" s="202"/>
      <c r="GO247" s="202"/>
      <c r="GP247" s="202"/>
      <c r="GQ247" s="202"/>
      <c r="GR247" s="202"/>
      <c r="GS247" s="202"/>
      <c r="GT247" s="202"/>
      <c r="GU247" s="202"/>
      <c r="GV247" s="202"/>
      <c r="GW247" s="202"/>
      <c r="GX247" s="202"/>
      <c r="GY247" s="202"/>
      <c r="GZ247" s="202"/>
      <c r="HA247" s="202"/>
      <c r="HB247" s="202"/>
      <c r="HC247" s="202"/>
      <c r="HD247" s="202"/>
      <c r="HE247" s="202"/>
      <c r="HF247" s="202"/>
      <c r="HG247" s="202"/>
      <c r="HH247" s="202"/>
      <c r="HI247" s="202"/>
      <c r="HJ247" s="202"/>
      <c r="HK247" s="202"/>
      <c r="HL247" s="202"/>
      <c r="HM247" s="202"/>
      <c r="HN247" s="202"/>
      <c r="HO247" s="202"/>
      <c r="HP247" s="202"/>
      <c r="HQ247" s="202"/>
      <c r="HR247" s="202"/>
      <c r="HS247" s="202"/>
      <c r="HT247" s="202"/>
      <c r="HU247" s="202"/>
      <c r="HV247" s="202"/>
      <c r="HW247" s="202"/>
      <c r="HX247" s="202"/>
      <c r="HY247" s="202"/>
      <c r="HZ247" s="202"/>
      <c r="IA247" s="202"/>
      <c r="IB247" s="202"/>
      <c r="IC247" s="202"/>
      <c r="ID247" s="202"/>
      <c r="IE247" s="202"/>
      <c r="IF247" s="202"/>
      <c r="IG247" s="202"/>
      <c r="IH247" s="202"/>
      <c r="II247" s="202"/>
      <c r="IJ247" s="202"/>
      <c r="IK247" s="202"/>
      <c r="IL247" s="202"/>
      <c r="IM247" s="202"/>
      <c r="IN247" s="202"/>
      <c r="IO247" s="202"/>
      <c r="IP247" s="202"/>
      <c r="IQ247" s="202"/>
      <c r="IR247" s="202"/>
      <c r="IS247" s="202"/>
      <c r="IT247" s="202"/>
      <c r="IU247" s="202"/>
      <c r="IV247" s="202"/>
      <c r="IW247" s="13"/>
      <c r="IX247" s="13"/>
      <c r="IY247" s="13"/>
      <c r="IZ247" s="13"/>
    </row>
    <row r="248" spans="1:260" customFormat="1" ht="12.75" customHeight="1" x14ac:dyDescent="0.2">
      <c r="A248" s="203" t="s">
        <v>4028</v>
      </c>
      <c r="B248" s="203" t="s">
        <v>4028</v>
      </c>
      <c r="C248" s="203" t="s">
        <v>3649</v>
      </c>
      <c r="D248" s="214">
        <v>35597</v>
      </c>
      <c r="E248" s="203" t="s">
        <v>3448</v>
      </c>
      <c r="F248" s="203" t="s">
        <v>4026</v>
      </c>
      <c r="G248" s="203" t="s">
        <v>4028</v>
      </c>
      <c r="H248" s="203" t="s">
        <v>364</v>
      </c>
      <c r="I248" s="203" t="s">
        <v>32</v>
      </c>
      <c r="J248" s="203" t="s">
        <v>1061</v>
      </c>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c r="BA248" s="203"/>
      <c r="BB248" s="203"/>
      <c r="BC248" s="203"/>
      <c r="BD248" s="203"/>
      <c r="BE248" s="203"/>
      <c r="BF248" s="203"/>
      <c r="BG248" s="203"/>
      <c r="BH248" s="203"/>
      <c r="BI248" s="203"/>
      <c r="BJ248" s="203"/>
      <c r="BK248" s="203"/>
      <c r="BL248" s="20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c r="DC248" s="13"/>
      <c r="DD248" s="13"/>
      <c r="DE248" s="13"/>
      <c r="DF248" s="13"/>
      <c r="DG248" s="13"/>
      <c r="DH248" s="13"/>
      <c r="DI248" s="13"/>
      <c r="DJ248" s="13"/>
      <c r="DK248" s="13"/>
      <c r="DL248" s="13"/>
      <c r="DM248" s="13"/>
      <c r="DN248" s="13"/>
      <c r="DO248" s="13"/>
      <c r="DP248" s="13"/>
      <c r="DQ248" s="13"/>
      <c r="DR248" s="13"/>
      <c r="DS248" s="13"/>
      <c r="DT248" s="13"/>
      <c r="DU248" s="13"/>
      <c r="DV248" s="13"/>
      <c r="DW248" s="13"/>
      <c r="DX248" s="13"/>
      <c r="DY248" s="13"/>
      <c r="DZ248" s="13"/>
      <c r="EA248" s="13"/>
      <c r="EB248" s="13"/>
      <c r="EC248" s="13"/>
      <c r="ED248" s="13"/>
      <c r="EE248" s="13"/>
      <c r="EF248" s="13"/>
      <c r="EG248" s="13"/>
      <c r="EH248" s="13"/>
      <c r="EI248" s="13"/>
      <c r="EJ248" s="13"/>
      <c r="EK248" s="13"/>
      <c r="EL248" s="13"/>
      <c r="EM248" s="13"/>
      <c r="EN248" s="13"/>
      <c r="EO248" s="13"/>
      <c r="EP248" s="13"/>
      <c r="EQ248" s="13"/>
      <c r="ER248" s="13"/>
      <c r="ES248" s="13"/>
      <c r="ET248" s="13"/>
      <c r="EU248" s="13"/>
      <c r="EV248" s="13"/>
      <c r="EW248" s="13"/>
      <c r="EX248" s="13"/>
      <c r="EY248" s="13"/>
      <c r="EZ248" s="13"/>
      <c r="FA248" s="13"/>
      <c r="FB248" s="13"/>
      <c r="FC248" s="13"/>
      <c r="FD248" s="13"/>
      <c r="FE248" s="13"/>
      <c r="FF248" s="13"/>
      <c r="FG248" s="13"/>
      <c r="FH248" s="13"/>
      <c r="FI248" s="13"/>
      <c r="FJ248" s="13"/>
      <c r="FK248" s="13"/>
      <c r="FL248" s="13"/>
      <c r="FM248" s="13"/>
      <c r="FN248" s="13"/>
      <c r="FO248" s="13"/>
      <c r="FP248" s="13"/>
      <c r="FQ248" s="13"/>
      <c r="FR248" s="13"/>
      <c r="FS248" s="13"/>
      <c r="FT248" s="13"/>
      <c r="FU248" s="13"/>
      <c r="FV248" s="13"/>
      <c r="FW248" s="13"/>
      <c r="FX248" s="13"/>
      <c r="FY248" s="13"/>
      <c r="FZ248" s="13"/>
      <c r="GA248" s="13"/>
      <c r="GB248" s="13"/>
      <c r="GC248" s="13"/>
      <c r="GD248" s="13"/>
      <c r="GE248" s="13"/>
      <c r="GF248" s="13"/>
      <c r="GG248" s="13"/>
      <c r="GH248" s="13"/>
      <c r="GI248" s="13"/>
      <c r="GJ248" s="13"/>
      <c r="GK248" s="13"/>
      <c r="GL248" s="13"/>
      <c r="GM248" s="13"/>
      <c r="GN248" s="13"/>
      <c r="GO248" s="13"/>
      <c r="GP248" s="13"/>
      <c r="GQ248" s="13"/>
      <c r="GR248" s="13"/>
      <c r="GS248" s="13"/>
      <c r="GT248" s="13"/>
      <c r="GU248" s="13"/>
      <c r="GV248" s="13"/>
      <c r="GW248" s="13"/>
      <c r="GX248" s="13"/>
      <c r="GY248" s="13"/>
      <c r="GZ248" s="13"/>
      <c r="HA248" s="13"/>
      <c r="HB248" s="13"/>
      <c r="HC248" s="13"/>
      <c r="HD248" s="13"/>
      <c r="HE248" s="13"/>
      <c r="HF248" s="13"/>
      <c r="HG248" s="13"/>
      <c r="HH248" s="13"/>
      <c r="HI248" s="13"/>
      <c r="HJ248" s="13"/>
      <c r="HK248" s="13"/>
      <c r="HL248" s="13"/>
      <c r="HM248" s="13"/>
      <c r="HN248" s="13"/>
      <c r="HO248" s="13"/>
      <c r="HP248" s="13"/>
      <c r="HQ248" s="13"/>
      <c r="HR248" s="13"/>
      <c r="HS248" s="13"/>
      <c r="HT248" s="13"/>
      <c r="HU248" s="13"/>
      <c r="HV248" s="13"/>
      <c r="HW248" s="13"/>
      <c r="HX248" s="13"/>
      <c r="HY248" s="13"/>
      <c r="HZ248" s="13"/>
      <c r="IA248" s="13"/>
      <c r="IB248" s="13"/>
      <c r="IC248" s="13"/>
      <c r="ID248" s="13"/>
      <c r="IE248" s="13"/>
      <c r="IF248" s="13"/>
      <c r="IG248" s="13"/>
      <c r="IH248" s="13"/>
      <c r="II248" s="13"/>
      <c r="IJ248" s="13"/>
      <c r="IK248" s="13"/>
      <c r="IL248" s="13"/>
      <c r="IM248" s="13"/>
      <c r="IN248" s="13"/>
      <c r="IO248" s="13"/>
      <c r="IP248" s="13"/>
      <c r="IQ248" s="13"/>
      <c r="IR248" s="13"/>
      <c r="IS248" s="13"/>
      <c r="IT248" s="13"/>
      <c r="IU248" s="13"/>
      <c r="IV248" s="13"/>
      <c r="IW248" s="10"/>
      <c r="IX248" s="10"/>
      <c r="IY248" s="10"/>
      <c r="IZ248" s="10"/>
    </row>
    <row r="249" spans="1:260" customFormat="1" ht="12.75" customHeight="1" x14ac:dyDescent="0.2">
      <c r="A249" s="203" t="s">
        <v>4028</v>
      </c>
      <c r="B249" s="203" t="s">
        <v>4028</v>
      </c>
      <c r="C249" s="203" t="s">
        <v>3111</v>
      </c>
      <c r="D249" s="214">
        <v>35182</v>
      </c>
      <c r="E249" s="203" t="s">
        <v>3063</v>
      </c>
      <c r="F249" s="203" t="s">
        <v>3421</v>
      </c>
      <c r="G249" s="203" t="s">
        <v>4028</v>
      </c>
      <c r="H249" s="203" t="s">
        <v>364</v>
      </c>
      <c r="I249" s="203" t="s">
        <v>30</v>
      </c>
      <c r="J249" s="203" t="s">
        <v>1061</v>
      </c>
      <c r="K249" s="203" t="s">
        <v>364</v>
      </c>
      <c r="L249" s="203" t="s">
        <v>30</v>
      </c>
      <c r="M249" s="203" t="s">
        <v>1061</v>
      </c>
      <c r="N249" s="203"/>
      <c r="O249" s="203"/>
      <c r="P249" s="203"/>
      <c r="Q249" s="203">
        <v>0</v>
      </c>
      <c r="R249" s="203">
        <v>0</v>
      </c>
      <c r="S249" s="203">
        <v>0</v>
      </c>
      <c r="T249" s="203">
        <v>0</v>
      </c>
      <c r="U249" s="203">
        <v>0</v>
      </c>
      <c r="V249" s="203">
        <v>0</v>
      </c>
      <c r="W249" s="203">
        <v>0</v>
      </c>
      <c r="X249" s="203">
        <v>0</v>
      </c>
      <c r="Y249" s="203">
        <v>0</v>
      </c>
      <c r="Z249" s="203">
        <v>0</v>
      </c>
      <c r="AA249" s="203">
        <v>0</v>
      </c>
      <c r="AB249" s="203">
        <v>0</v>
      </c>
      <c r="AC249" s="203">
        <v>0</v>
      </c>
      <c r="AD249" s="203">
        <v>0</v>
      </c>
      <c r="AE249" s="203">
        <v>0</v>
      </c>
      <c r="AF249" s="203">
        <v>0</v>
      </c>
      <c r="AG249" s="203">
        <v>0</v>
      </c>
      <c r="AH249" s="203">
        <v>0</v>
      </c>
      <c r="AI249" s="203">
        <v>0</v>
      </c>
      <c r="AJ249" s="203">
        <v>0</v>
      </c>
      <c r="AK249" s="203">
        <v>0</v>
      </c>
      <c r="AL249" s="203"/>
      <c r="AM249" s="203"/>
      <c r="AN249" s="203"/>
      <c r="AO249" s="203"/>
      <c r="AP249" s="203"/>
      <c r="AQ249" s="203"/>
      <c r="AR249" s="203"/>
      <c r="AS249" s="203"/>
      <c r="AT249" s="203"/>
      <c r="AU249" s="203"/>
      <c r="AV249" s="203"/>
      <c r="AW249" s="203"/>
      <c r="AX249" s="203"/>
      <c r="AY249" s="203"/>
      <c r="AZ249" s="203"/>
      <c r="BA249" s="203"/>
      <c r="BB249" s="203"/>
      <c r="BC249" s="203"/>
      <c r="BD249" s="203"/>
      <c r="BE249" s="203"/>
      <c r="BF249" s="203"/>
      <c r="BG249" s="203"/>
      <c r="BH249" s="203"/>
      <c r="BI249" s="203"/>
      <c r="BJ249" s="203"/>
      <c r="BK249" s="203"/>
      <c r="BL249" s="203"/>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c r="HU249" s="10"/>
      <c r="HV249" s="10"/>
      <c r="HW249" s="10"/>
      <c r="HX249" s="10"/>
      <c r="HY249" s="10"/>
      <c r="HZ249" s="10"/>
      <c r="IA249" s="10"/>
      <c r="IB249" s="10"/>
      <c r="IC249" s="10"/>
      <c r="ID249" s="10"/>
      <c r="IE249" s="10"/>
      <c r="IF249" s="10"/>
      <c r="IG249" s="10"/>
      <c r="IH249" s="10"/>
      <c r="II249" s="10"/>
      <c r="IJ249" s="10"/>
      <c r="IK249" s="10"/>
      <c r="IL249" s="10"/>
      <c r="IM249" s="10"/>
      <c r="IN249" s="10"/>
      <c r="IO249" s="10"/>
      <c r="IP249" s="10"/>
      <c r="IQ249" s="10"/>
      <c r="IR249" s="10"/>
      <c r="IS249" s="10"/>
      <c r="IT249" s="10"/>
      <c r="IU249" s="10"/>
      <c r="IV249" s="10"/>
    </row>
    <row r="250" spans="1:260" customFormat="1" ht="12.75" customHeight="1" x14ac:dyDescent="0.2">
      <c r="A250" s="203" t="s">
        <v>4028</v>
      </c>
      <c r="B250" s="203" t="s">
        <v>4028</v>
      </c>
      <c r="C250" s="203" t="s">
        <v>684</v>
      </c>
      <c r="D250" s="214">
        <v>32443</v>
      </c>
      <c r="E250" s="203" t="s">
        <v>735</v>
      </c>
      <c r="F250" s="203" t="s">
        <v>2118</v>
      </c>
      <c r="G250" s="203" t="s">
        <v>4028</v>
      </c>
      <c r="H250" s="203" t="s">
        <v>344</v>
      </c>
      <c r="I250" s="203" t="s">
        <v>446</v>
      </c>
      <c r="J250" s="203" t="s">
        <v>2278</v>
      </c>
      <c r="K250" s="203" t="s">
        <v>344</v>
      </c>
      <c r="L250" s="203" t="s">
        <v>446</v>
      </c>
      <c r="M250" s="203" t="s">
        <v>3032</v>
      </c>
      <c r="N250" s="203" t="s">
        <v>344</v>
      </c>
      <c r="O250" s="203" t="s">
        <v>446</v>
      </c>
      <c r="P250" s="203" t="s">
        <v>2519</v>
      </c>
      <c r="Q250" s="203" t="s">
        <v>344</v>
      </c>
      <c r="R250" s="203" t="s">
        <v>446</v>
      </c>
      <c r="S250" s="203" t="s">
        <v>1744</v>
      </c>
      <c r="T250" s="203" t="s">
        <v>344</v>
      </c>
      <c r="U250" s="203" t="s">
        <v>446</v>
      </c>
      <c r="V250" s="203" t="s">
        <v>1669</v>
      </c>
      <c r="W250" s="203" t="s">
        <v>344</v>
      </c>
      <c r="X250" s="203" t="s">
        <v>446</v>
      </c>
      <c r="Y250" s="203" t="s">
        <v>1669</v>
      </c>
      <c r="Z250" s="203" t="s">
        <v>344</v>
      </c>
      <c r="AA250" s="203" t="s">
        <v>446</v>
      </c>
      <c r="AB250" s="203" t="s">
        <v>333</v>
      </c>
      <c r="AC250" s="203" t="s">
        <v>344</v>
      </c>
      <c r="AD250" s="203" t="s">
        <v>446</v>
      </c>
      <c r="AE250" s="203" t="s">
        <v>41</v>
      </c>
      <c r="AF250" s="203" t="s">
        <v>112</v>
      </c>
      <c r="AG250" s="203" t="s">
        <v>446</v>
      </c>
      <c r="AH250" s="203" t="s">
        <v>349</v>
      </c>
      <c r="AI250" s="203">
        <v>0</v>
      </c>
      <c r="AJ250" s="203">
        <v>0</v>
      </c>
      <c r="AK250" s="203">
        <v>0</v>
      </c>
      <c r="AL250" s="203"/>
      <c r="AM250" s="203"/>
      <c r="AN250" s="203"/>
      <c r="AO250" s="203"/>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3"/>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c r="HU250" s="10"/>
      <c r="HV250" s="10"/>
      <c r="HW250" s="10"/>
      <c r="HX250" s="10"/>
      <c r="HY250" s="10"/>
      <c r="HZ250" s="10"/>
      <c r="IA250" s="10"/>
      <c r="IB250" s="10"/>
      <c r="IC250" s="10"/>
      <c r="ID250" s="10"/>
      <c r="IE250" s="10"/>
      <c r="IF250" s="10"/>
      <c r="IG250" s="10"/>
      <c r="IH250" s="10"/>
      <c r="II250" s="10"/>
      <c r="IJ250" s="10"/>
      <c r="IK250" s="10"/>
      <c r="IL250" s="10"/>
      <c r="IM250" s="10"/>
      <c r="IN250" s="10"/>
      <c r="IO250" s="10"/>
      <c r="IP250" s="10"/>
      <c r="IQ250" s="10"/>
      <c r="IR250" s="10"/>
      <c r="IS250" s="10"/>
      <c r="IT250" s="10"/>
      <c r="IU250" s="10"/>
      <c r="IV250" s="10"/>
      <c r="IW250" s="10"/>
      <c r="IX250" s="10"/>
      <c r="IY250" s="10"/>
      <c r="IZ250" s="10"/>
    </row>
    <row r="251" spans="1:260" customFormat="1" ht="12.75" customHeight="1" x14ac:dyDescent="0.2">
      <c r="A251" s="203" t="s">
        <v>4028</v>
      </c>
      <c r="B251" s="203" t="s">
        <v>4028</v>
      </c>
      <c r="C251" s="203" t="s">
        <v>698</v>
      </c>
      <c r="D251" s="214">
        <v>32358</v>
      </c>
      <c r="E251" s="203" t="s">
        <v>739</v>
      </c>
      <c r="F251" s="203" t="s">
        <v>2168</v>
      </c>
      <c r="G251" s="203" t="s">
        <v>4028</v>
      </c>
      <c r="H251" s="203" t="s">
        <v>128</v>
      </c>
      <c r="I251" s="203" t="s">
        <v>2215</v>
      </c>
      <c r="J251" s="203" t="s">
        <v>328</v>
      </c>
      <c r="K251" s="203" t="s">
        <v>464</v>
      </c>
      <c r="L251" s="203" t="s">
        <v>2215</v>
      </c>
      <c r="M251" s="203" t="s">
        <v>3009</v>
      </c>
      <c r="N251" s="203" t="s">
        <v>26</v>
      </c>
      <c r="O251" s="203" t="s">
        <v>229</v>
      </c>
      <c r="P251" s="203" t="s">
        <v>980</v>
      </c>
      <c r="Q251" s="203" t="s">
        <v>128</v>
      </c>
      <c r="R251" s="203" t="s">
        <v>229</v>
      </c>
      <c r="S251" s="203" t="s">
        <v>129</v>
      </c>
      <c r="T251" s="203" t="s">
        <v>464</v>
      </c>
      <c r="U251" s="203" t="s">
        <v>229</v>
      </c>
      <c r="V251" s="203" t="s">
        <v>1499</v>
      </c>
      <c r="W251" s="203" t="s">
        <v>464</v>
      </c>
      <c r="X251" s="203" t="s">
        <v>229</v>
      </c>
      <c r="Y251" s="203" t="s">
        <v>1499</v>
      </c>
      <c r="Z251" s="203" t="s">
        <v>464</v>
      </c>
      <c r="AA251" s="203" t="s">
        <v>229</v>
      </c>
      <c r="AB251" s="203" t="s">
        <v>63</v>
      </c>
      <c r="AC251" s="203" t="s">
        <v>128</v>
      </c>
      <c r="AD251" s="203" t="s">
        <v>229</v>
      </c>
      <c r="AE251" s="203" t="s">
        <v>365</v>
      </c>
      <c r="AF251" s="203" t="s">
        <v>464</v>
      </c>
      <c r="AG251" s="203" t="s">
        <v>229</v>
      </c>
      <c r="AH251" s="203" t="s">
        <v>479</v>
      </c>
      <c r="AI251" s="203">
        <v>0</v>
      </c>
      <c r="AJ251" s="203">
        <v>0</v>
      </c>
      <c r="AK251" s="203">
        <v>0</v>
      </c>
      <c r="AL251" s="203"/>
      <c r="AM251" s="203"/>
      <c r="AN251" s="203"/>
      <c r="AO251" s="203"/>
      <c r="AP251" s="203"/>
      <c r="AQ251" s="203"/>
      <c r="AR251" s="203"/>
      <c r="AS251" s="203"/>
      <c r="AT251" s="203"/>
      <c r="AU251" s="203"/>
      <c r="AV251" s="203"/>
      <c r="AW251" s="203"/>
      <c r="AX251" s="203"/>
      <c r="AY251" s="203"/>
      <c r="AZ251" s="203"/>
      <c r="BA251" s="203"/>
      <c r="BB251" s="203"/>
      <c r="BC251" s="203"/>
      <c r="BD251" s="203"/>
      <c r="BE251" s="203"/>
      <c r="BF251" s="203"/>
      <c r="BG251" s="203"/>
      <c r="BH251" s="203"/>
      <c r="BI251" s="203"/>
      <c r="BJ251" s="203"/>
      <c r="BK251" s="203"/>
      <c r="BL251" s="203"/>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c r="HU251" s="10"/>
      <c r="HV251" s="10"/>
      <c r="HW251" s="10"/>
      <c r="HX251" s="10"/>
      <c r="HY251" s="10"/>
      <c r="HZ251" s="10"/>
      <c r="IA251" s="10"/>
      <c r="IB251" s="10"/>
      <c r="IC251" s="10"/>
      <c r="ID251" s="10"/>
      <c r="IE251" s="10"/>
      <c r="IF251" s="10"/>
      <c r="IG251" s="10"/>
      <c r="IH251" s="10"/>
      <c r="II251" s="10"/>
      <c r="IJ251" s="10"/>
      <c r="IK251" s="10"/>
      <c r="IL251" s="10"/>
      <c r="IM251" s="10"/>
      <c r="IN251" s="10"/>
      <c r="IO251" s="10"/>
      <c r="IP251" s="10"/>
      <c r="IQ251" s="10"/>
      <c r="IR251" s="10"/>
      <c r="IS251" s="10"/>
      <c r="IT251" s="10"/>
      <c r="IU251" s="10"/>
      <c r="IV251" s="10"/>
    </row>
    <row r="252" spans="1:260" customFormat="1" ht="12.75" customHeight="1" x14ac:dyDescent="0.2">
      <c r="A252" s="203" t="s">
        <v>4028</v>
      </c>
      <c r="B252" s="203" t="s">
        <v>4028</v>
      </c>
      <c r="C252" s="203" t="s">
        <v>277</v>
      </c>
      <c r="D252" s="214">
        <v>30433</v>
      </c>
      <c r="E252" s="203" t="s">
        <v>362</v>
      </c>
      <c r="F252" s="203" t="s">
        <v>2150</v>
      </c>
      <c r="G252" s="203" t="s">
        <v>4028</v>
      </c>
      <c r="H252" s="203" t="s">
        <v>505</v>
      </c>
      <c r="I252" s="203" t="s">
        <v>27</v>
      </c>
      <c r="J252" s="203" t="s">
        <v>58</v>
      </c>
      <c r="K252" s="203" t="s">
        <v>202</v>
      </c>
      <c r="L252" s="203">
        <v>0</v>
      </c>
      <c r="M252" s="203">
        <v>0</v>
      </c>
      <c r="N252" s="203" t="s">
        <v>505</v>
      </c>
      <c r="O252" s="203" t="s">
        <v>23</v>
      </c>
      <c r="P252" s="203" t="s">
        <v>33</v>
      </c>
      <c r="Q252" s="203" t="s">
        <v>505</v>
      </c>
      <c r="R252" s="203" t="s">
        <v>23</v>
      </c>
      <c r="S252" s="203" t="s">
        <v>29</v>
      </c>
      <c r="T252" s="203" t="s">
        <v>505</v>
      </c>
      <c r="U252" s="203" t="s">
        <v>23</v>
      </c>
      <c r="V252" s="203" t="s">
        <v>33</v>
      </c>
      <c r="W252" s="203" t="s">
        <v>505</v>
      </c>
      <c r="X252" s="203" t="s">
        <v>23</v>
      </c>
      <c r="Y252" s="203" t="s">
        <v>33</v>
      </c>
      <c r="Z252" s="203" t="s">
        <v>1175</v>
      </c>
      <c r="AA252" s="203" t="s">
        <v>23</v>
      </c>
      <c r="AB252" s="203" t="s">
        <v>1176</v>
      </c>
      <c r="AC252" s="203" t="s">
        <v>505</v>
      </c>
      <c r="AD252" s="203" t="s">
        <v>122</v>
      </c>
      <c r="AE252" s="203" t="s">
        <v>29</v>
      </c>
      <c r="AF252" s="203" t="s">
        <v>505</v>
      </c>
      <c r="AG252" s="203" t="s">
        <v>122</v>
      </c>
      <c r="AH252" s="203" t="s">
        <v>29</v>
      </c>
      <c r="AI252" s="203" t="s">
        <v>505</v>
      </c>
      <c r="AJ252" s="203" t="s">
        <v>122</v>
      </c>
      <c r="AK252" s="203" t="s">
        <v>35</v>
      </c>
      <c r="AL252" s="203" t="s">
        <v>505</v>
      </c>
      <c r="AM252" s="203" t="s">
        <v>122</v>
      </c>
      <c r="AN252" s="203" t="s">
        <v>56</v>
      </c>
      <c r="AO252" s="203" t="s">
        <v>505</v>
      </c>
      <c r="AP252" s="203" t="s">
        <v>122</v>
      </c>
      <c r="AQ252" s="203" t="s">
        <v>56</v>
      </c>
      <c r="AR252" s="203" t="s">
        <v>505</v>
      </c>
      <c r="AS252" s="203" t="s">
        <v>122</v>
      </c>
      <c r="AT252" s="203" t="s">
        <v>227</v>
      </c>
      <c r="AU252" s="203" t="s">
        <v>331</v>
      </c>
      <c r="AV252" s="203" t="s">
        <v>122</v>
      </c>
      <c r="AW252" s="203" t="s">
        <v>349</v>
      </c>
      <c r="AX252" s="203"/>
      <c r="AY252" s="203"/>
      <c r="AZ252" s="203"/>
      <c r="BA252" s="203"/>
      <c r="BB252" s="203"/>
      <c r="BC252" s="203"/>
      <c r="BD252" s="203"/>
      <c r="BE252" s="203"/>
      <c r="BF252" s="203"/>
      <c r="BG252" s="203"/>
      <c r="BH252" s="203"/>
      <c r="BI252" s="203"/>
      <c r="BJ252" s="203"/>
      <c r="BK252" s="203"/>
      <c r="BL252" s="203"/>
    </row>
    <row r="253" spans="1:260" customFormat="1" ht="12.75" customHeight="1" x14ac:dyDescent="0.2">
      <c r="A253" s="203" t="s">
        <v>4028</v>
      </c>
      <c r="B253" s="203" t="s">
        <v>4028</v>
      </c>
      <c r="C253" s="203" t="s">
        <v>964</v>
      </c>
      <c r="D253" s="214">
        <v>32627</v>
      </c>
      <c r="E253" s="203" t="s">
        <v>859</v>
      </c>
      <c r="F253" s="203" t="s">
        <v>2155</v>
      </c>
      <c r="G253" s="203" t="s">
        <v>4028</v>
      </c>
      <c r="H253" s="203" t="s">
        <v>226</v>
      </c>
      <c r="I253" s="203" t="s">
        <v>229</v>
      </c>
      <c r="J253" s="203" t="s">
        <v>347</v>
      </c>
      <c r="K253" s="203" t="s">
        <v>202</v>
      </c>
      <c r="L253" s="203">
        <v>0</v>
      </c>
      <c r="M253" s="203">
        <v>0</v>
      </c>
      <c r="N253" s="203" t="s">
        <v>226</v>
      </c>
      <c r="O253" s="203" t="s">
        <v>229</v>
      </c>
      <c r="P253" s="203" t="s">
        <v>56</v>
      </c>
      <c r="Q253" s="203" t="s">
        <v>507</v>
      </c>
      <c r="R253" s="203" t="s">
        <v>506</v>
      </c>
      <c r="S253" s="203" t="s">
        <v>334</v>
      </c>
      <c r="T253" s="203" t="s">
        <v>16</v>
      </c>
      <c r="U253" s="203" t="s">
        <v>506</v>
      </c>
      <c r="V253" s="203" t="s">
        <v>41</v>
      </c>
      <c r="W253" s="203" t="s">
        <v>16</v>
      </c>
      <c r="X253" s="203" t="s">
        <v>506</v>
      </c>
      <c r="Y253" s="203" t="s">
        <v>41</v>
      </c>
      <c r="Z253" s="203" t="s">
        <v>507</v>
      </c>
      <c r="AA253" s="203" t="s">
        <v>506</v>
      </c>
      <c r="AB253" s="203" t="s">
        <v>63</v>
      </c>
      <c r="AC253" s="203">
        <v>0</v>
      </c>
      <c r="AD253" s="203">
        <v>0</v>
      </c>
      <c r="AE253" s="203">
        <v>0</v>
      </c>
      <c r="AF253" s="203">
        <v>0</v>
      </c>
      <c r="AG253" s="203">
        <v>0</v>
      </c>
      <c r="AH253" s="203">
        <v>0</v>
      </c>
      <c r="AI253" s="203">
        <v>0</v>
      </c>
      <c r="AJ253" s="203">
        <v>0</v>
      </c>
      <c r="AK253" s="203">
        <v>0</v>
      </c>
      <c r="AL253" s="203"/>
      <c r="AM253" s="203"/>
      <c r="AN253" s="203"/>
      <c r="AO253" s="203"/>
      <c r="AP253" s="203"/>
      <c r="AQ253" s="203"/>
      <c r="AR253" s="203"/>
      <c r="AS253" s="203"/>
      <c r="AT253" s="203"/>
      <c r="AU253" s="203"/>
      <c r="AV253" s="203"/>
      <c r="AW253" s="203"/>
      <c r="AX253" s="203"/>
      <c r="AY253" s="203"/>
      <c r="AZ253" s="203"/>
      <c r="BA253" s="203"/>
      <c r="BB253" s="203"/>
      <c r="BC253" s="203"/>
      <c r="BD253" s="203"/>
      <c r="BE253" s="203"/>
      <c r="BF253" s="203"/>
      <c r="BG253" s="203"/>
      <c r="BH253" s="203"/>
      <c r="BI253" s="203"/>
      <c r="BJ253" s="203"/>
      <c r="BK253" s="203"/>
      <c r="BL253" s="203"/>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c r="HU253" s="10"/>
      <c r="HV253" s="10"/>
      <c r="HW253" s="10"/>
      <c r="HX253" s="10"/>
      <c r="HY253" s="10"/>
      <c r="HZ253" s="10"/>
      <c r="IA253" s="10"/>
      <c r="IB253" s="10"/>
      <c r="IC253" s="10"/>
      <c r="ID253" s="10"/>
      <c r="IE253" s="10"/>
      <c r="IF253" s="10"/>
      <c r="IG253" s="10"/>
      <c r="IH253" s="10"/>
      <c r="II253" s="10"/>
      <c r="IJ253" s="10"/>
      <c r="IK253" s="10"/>
      <c r="IL253" s="10"/>
      <c r="IM253" s="10"/>
      <c r="IN253" s="10"/>
      <c r="IO253" s="10"/>
      <c r="IP253" s="10"/>
      <c r="IQ253" s="10"/>
      <c r="IR253" s="10"/>
      <c r="IS253" s="10"/>
      <c r="IT253" s="10"/>
      <c r="IU253" s="10"/>
      <c r="IV253" s="10"/>
    </row>
    <row r="254" spans="1:260" customFormat="1" ht="12.75" customHeight="1" x14ac:dyDescent="0.2">
      <c r="A254" s="203" t="s">
        <v>4028</v>
      </c>
      <c r="B254" s="203" t="s">
        <v>4028</v>
      </c>
      <c r="C254" s="203" t="s">
        <v>2675</v>
      </c>
      <c r="D254" s="214">
        <v>34060</v>
      </c>
      <c r="E254" s="203" t="s">
        <v>2031</v>
      </c>
      <c r="F254" s="203" t="s">
        <v>2624</v>
      </c>
      <c r="G254" s="203" t="s">
        <v>4028</v>
      </c>
      <c r="H254" s="203" t="s">
        <v>125</v>
      </c>
      <c r="I254" s="203" t="s">
        <v>346</v>
      </c>
      <c r="J254" s="203" t="s">
        <v>1056</v>
      </c>
      <c r="K254" s="203" t="s">
        <v>125</v>
      </c>
      <c r="L254" s="203" t="s">
        <v>237</v>
      </c>
      <c r="M254" s="203" t="s">
        <v>1280</v>
      </c>
      <c r="N254" s="203" t="s">
        <v>125</v>
      </c>
      <c r="O254" s="203" t="s">
        <v>237</v>
      </c>
      <c r="P254" s="203" t="s">
        <v>1088</v>
      </c>
      <c r="Q254" s="203">
        <v>0</v>
      </c>
      <c r="R254" s="203">
        <v>0</v>
      </c>
      <c r="S254" s="203">
        <v>0</v>
      </c>
      <c r="T254" s="203">
        <v>0</v>
      </c>
      <c r="U254" s="203">
        <v>0</v>
      </c>
      <c r="V254" s="203">
        <v>0</v>
      </c>
      <c r="W254" s="203">
        <v>0</v>
      </c>
      <c r="X254" s="203">
        <v>0</v>
      </c>
      <c r="Y254" s="203">
        <v>0</v>
      </c>
      <c r="Z254" s="203">
        <v>0</v>
      </c>
      <c r="AA254" s="203">
        <v>0</v>
      </c>
      <c r="AB254" s="203">
        <v>0</v>
      </c>
      <c r="AC254" s="203">
        <v>0</v>
      </c>
      <c r="AD254" s="203">
        <v>0</v>
      </c>
      <c r="AE254" s="203">
        <v>0</v>
      </c>
      <c r="AF254" s="203">
        <v>0</v>
      </c>
      <c r="AG254" s="203">
        <v>0</v>
      </c>
      <c r="AH254" s="203">
        <v>0</v>
      </c>
      <c r="AI254" s="203">
        <v>0</v>
      </c>
      <c r="AJ254" s="203">
        <v>0</v>
      </c>
      <c r="AK254" s="203">
        <v>0</v>
      </c>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IW254" s="13"/>
      <c r="IX254" s="13"/>
      <c r="IY254" s="13"/>
      <c r="IZ254" s="13"/>
    </row>
    <row r="255" spans="1:260" customFormat="1" ht="12.75" customHeight="1" x14ac:dyDescent="0.2">
      <c r="A255" s="203" t="s">
        <v>4028</v>
      </c>
      <c r="B255" s="203" t="s">
        <v>4028</v>
      </c>
      <c r="C255" s="203" t="s">
        <v>3266</v>
      </c>
      <c r="D255" s="214">
        <v>32892</v>
      </c>
      <c r="E255" s="203" t="s">
        <v>1584</v>
      </c>
      <c r="F255" s="203" t="s">
        <v>3413</v>
      </c>
      <c r="G255" s="203" t="s">
        <v>4028</v>
      </c>
      <c r="H255" s="203" t="s">
        <v>125</v>
      </c>
      <c r="I255" s="203" t="s">
        <v>111</v>
      </c>
      <c r="J255" s="203" t="s">
        <v>1064</v>
      </c>
      <c r="K255" s="203" t="s">
        <v>64</v>
      </c>
      <c r="L255" s="203" t="s">
        <v>111</v>
      </c>
      <c r="M255" s="203" t="s">
        <v>1063</v>
      </c>
      <c r="N255" s="203">
        <v>0</v>
      </c>
      <c r="O255" s="203">
        <v>0</v>
      </c>
      <c r="P255" s="203">
        <v>0</v>
      </c>
      <c r="Q255" s="203">
        <v>0</v>
      </c>
      <c r="R255" s="203">
        <v>0</v>
      </c>
      <c r="S255" s="203">
        <v>0</v>
      </c>
      <c r="T255" s="203">
        <v>0</v>
      </c>
      <c r="U255" s="203">
        <v>0</v>
      </c>
      <c r="V255" s="203">
        <v>0</v>
      </c>
      <c r="W255" s="203">
        <v>0</v>
      </c>
      <c r="X255" s="203">
        <v>0</v>
      </c>
      <c r="Y255" s="203">
        <v>0</v>
      </c>
      <c r="Z255" s="203">
        <v>0</v>
      </c>
      <c r="AA255" s="203">
        <v>0</v>
      </c>
      <c r="AB255" s="203">
        <v>0</v>
      </c>
      <c r="AC255" s="203">
        <v>0</v>
      </c>
      <c r="AD255" s="203">
        <v>0</v>
      </c>
      <c r="AE255" s="203">
        <v>0</v>
      </c>
      <c r="AF255" s="203">
        <v>0</v>
      </c>
      <c r="AG255" s="203">
        <v>0</v>
      </c>
      <c r="AH255" s="203">
        <v>0</v>
      </c>
      <c r="AI255" s="203">
        <v>0</v>
      </c>
      <c r="AJ255" s="203">
        <v>0</v>
      </c>
      <c r="AK255" s="203">
        <v>0</v>
      </c>
      <c r="AL255" s="203"/>
      <c r="AM255" s="203"/>
      <c r="AN255" s="203"/>
      <c r="AO255" s="203"/>
      <c r="AP255" s="203"/>
      <c r="AQ255" s="203"/>
      <c r="AR255" s="203"/>
      <c r="AS255" s="203"/>
      <c r="AT255" s="203"/>
      <c r="AU255" s="203"/>
      <c r="AV255" s="203"/>
      <c r="AW255" s="203"/>
      <c r="AX255" s="203"/>
      <c r="AY255" s="203"/>
      <c r="AZ255" s="203"/>
      <c r="BA255" s="203"/>
      <c r="BB255" s="203"/>
      <c r="BC255" s="203"/>
      <c r="BD255" s="203"/>
      <c r="BE255" s="203"/>
      <c r="BF255" s="203"/>
      <c r="BG255" s="203"/>
      <c r="BH255" s="203"/>
      <c r="BI255" s="203"/>
      <c r="BJ255" s="203"/>
      <c r="BK255" s="203"/>
      <c r="BL255" s="203"/>
      <c r="IW255" s="13"/>
      <c r="IX255" s="13"/>
      <c r="IY255" s="13"/>
      <c r="IZ255" s="13"/>
    </row>
    <row r="256" spans="1:260" s="10" customFormat="1" ht="12.75" customHeight="1" x14ac:dyDescent="0.2">
      <c r="A256" s="203" t="s">
        <v>4028</v>
      </c>
      <c r="B256" s="203" t="s">
        <v>4028</v>
      </c>
      <c r="C256" s="203" t="s">
        <v>3391</v>
      </c>
      <c r="D256" s="214">
        <v>34724</v>
      </c>
      <c r="E256" s="203" t="s">
        <v>2586</v>
      </c>
      <c r="F256" s="203" t="s">
        <v>3065</v>
      </c>
      <c r="G256" s="203" t="s">
        <v>4028</v>
      </c>
      <c r="H256" s="203" t="s">
        <v>87</v>
      </c>
      <c r="I256" s="203" t="s">
        <v>122</v>
      </c>
      <c r="J256" s="203"/>
      <c r="K256" s="203" t="s">
        <v>370</v>
      </c>
      <c r="L256" s="203" t="s">
        <v>122</v>
      </c>
      <c r="M256" s="203">
        <v>0</v>
      </c>
      <c r="N256" s="203">
        <v>0</v>
      </c>
      <c r="O256" s="203">
        <v>0</v>
      </c>
      <c r="P256" s="203">
        <v>0</v>
      </c>
      <c r="Q256" s="203">
        <v>0</v>
      </c>
      <c r="R256" s="203">
        <v>0</v>
      </c>
      <c r="S256" s="203">
        <v>0</v>
      </c>
      <c r="T256" s="203">
        <v>0</v>
      </c>
      <c r="U256" s="203">
        <v>0</v>
      </c>
      <c r="V256" s="203">
        <v>0</v>
      </c>
      <c r="W256" s="203" t="s">
        <v>4028</v>
      </c>
      <c r="X256" s="203" t="s">
        <v>4028</v>
      </c>
      <c r="Y256" s="203" t="s">
        <v>4028</v>
      </c>
      <c r="Z256" s="203" t="s">
        <v>4028</v>
      </c>
      <c r="AA256" s="203" t="s">
        <v>4028</v>
      </c>
      <c r="AB256" s="203" t="s">
        <v>4028</v>
      </c>
      <c r="AC256" s="203">
        <v>0</v>
      </c>
      <c r="AD256" s="203">
        <v>0</v>
      </c>
      <c r="AE256" s="203">
        <v>0</v>
      </c>
      <c r="AF256" s="203">
        <v>0</v>
      </c>
      <c r="AG256" s="203">
        <v>0</v>
      </c>
      <c r="AH256" s="203">
        <v>0</v>
      </c>
      <c r="AI256" s="203">
        <v>0</v>
      </c>
      <c r="AJ256" s="203">
        <v>0</v>
      </c>
      <c r="AK256" s="203">
        <v>0</v>
      </c>
      <c r="AL256" s="203"/>
      <c r="AM256" s="203"/>
      <c r="AN256" s="203"/>
      <c r="AO256" s="203"/>
      <c r="AP256" s="203"/>
      <c r="AQ256" s="203"/>
      <c r="AR256" s="203"/>
      <c r="AS256" s="203"/>
      <c r="AT256" s="203"/>
      <c r="AU256" s="203"/>
      <c r="AV256" s="203"/>
      <c r="AW256" s="203"/>
      <c r="AX256" s="203"/>
      <c r="AY256" s="203"/>
      <c r="AZ256" s="203"/>
      <c r="BA256" s="203"/>
      <c r="BB256" s="203"/>
      <c r="BC256" s="203"/>
      <c r="BD256" s="203"/>
      <c r="BE256" s="203"/>
      <c r="BF256" s="203"/>
      <c r="BG256" s="203"/>
      <c r="BH256" s="203"/>
      <c r="BI256" s="203"/>
      <c r="BJ256" s="203"/>
      <c r="BK256" s="203"/>
      <c r="BL256" s="203"/>
      <c r="BM256" s="202"/>
      <c r="BN256" s="202"/>
      <c r="BO256" s="202"/>
      <c r="BP256" s="202"/>
      <c r="BQ256" s="202"/>
      <c r="BR256" s="202"/>
      <c r="BS256" s="202"/>
      <c r="BT256" s="202"/>
      <c r="BU256" s="202"/>
      <c r="BV256" s="202"/>
      <c r="BW256" s="202"/>
      <c r="BX256" s="202"/>
      <c r="BY256" s="202"/>
      <c r="BZ256" s="202"/>
      <c r="CA256" s="202"/>
      <c r="CB256" s="202"/>
      <c r="CC256" s="202"/>
      <c r="CD256" s="202"/>
      <c r="CE256" s="202"/>
      <c r="CF256" s="202"/>
      <c r="CG256" s="202"/>
      <c r="CH256" s="202"/>
      <c r="CI256" s="202"/>
      <c r="CJ256" s="202"/>
      <c r="CK256" s="202"/>
      <c r="CL256" s="202"/>
      <c r="CM256" s="202"/>
      <c r="CN256" s="202"/>
      <c r="CO256" s="202"/>
      <c r="CP256" s="202"/>
      <c r="CQ256" s="202"/>
      <c r="CR256" s="202"/>
      <c r="CS256" s="202"/>
      <c r="CT256" s="202"/>
      <c r="CU256" s="202"/>
      <c r="CV256" s="202"/>
      <c r="CW256" s="202"/>
      <c r="CX256" s="202"/>
      <c r="CY256" s="202"/>
      <c r="CZ256" s="202"/>
      <c r="DA256" s="202"/>
      <c r="DB256" s="202"/>
      <c r="DC256" s="202"/>
      <c r="DD256" s="202"/>
      <c r="DE256" s="202"/>
      <c r="DF256" s="202"/>
      <c r="DG256" s="202"/>
      <c r="DH256" s="202"/>
      <c r="DI256" s="202"/>
      <c r="DJ256" s="202"/>
      <c r="DK256" s="202"/>
      <c r="DL256" s="202"/>
      <c r="DM256" s="202"/>
      <c r="DN256" s="202"/>
      <c r="DO256" s="202"/>
      <c r="DP256" s="202"/>
      <c r="DQ256" s="202"/>
      <c r="DR256" s="202"/>
      <c r="DS256" s="202"/>
      <c r="DT256" s="202"/>
      <c r="DU256" s="202"/>
      <c r="DV256" s="202"/>
      <c r="DW256" s="202"/>
      <c r="DX256" s="202"/>
      <c r="DY256" s="202"/>
      <c r="DZ256" s="202"/>
      <c r="EA256" s="202"/>
      <c r="EB256" s="202"/>
      <c r="EC256" s="202"/>
      <c r="ED256" s="202"/>
      <c r="EE256" s="202"/>
      <c r="EF256" s="202"/>
      <c r="EG256" s="202"/>
      <c r="EH256" s="202"/>
      <c r="EI256" s="202"/>
      <c r="EJ256" s="202"/>
      <c r="EK256" s="202"/>
      <c r="EL256" s="202"/>
      <c r="EM256" s="202"/>
      <c r="EN256" s="202"/>
      <c r="EO256" s="202"/>
      <c r="EP256" s="202"/>
      <c r="EQ256" s="202"/>
      <c r="ER256" s="202"/>
      <c r="ES256" s="202"/>
      <c r="ET256" s="202"/>
      <c r="EU256" s="202"/>
      <c r="EV256" s="202"/>
      <c r="EW256" s="202"/>
      <c r="EX256" s="202"/>
      <c r="EY256" s="202"/>
      <c r="EZ256" s="202"/>
      <c r="FA256" s="202"/>
      <c r="FB256" s="202"/>
      <c r="FC256" s="202"/>
      <c r="FD256" s="202"/>
      <c r="FE256" s="202"/>
      <c r="FF256" s="202"/>
      <c r="FG256" s="202"/>
      <c r="FH256" s="202"/>
      <c r="FI256" s="202"/>
      <c r="FJ256" s="202"/>
      <c r="FK256" s="202"/>
      <c r="FL256" s="202"/>
      <c r="FM256" s="202"/>
      <c r="FN256" s="202"/>
      <c r="FO256" s="202"/>
      <c r="FP256" s="202"/>
      <c r="FQ256" s="202"/>
      <c r="FR256" s="202"/>
      <c r="FS256" s="202"/>
      <c r="FT256" s="202"/>
      <c r="FU256" s="202"/>
      <c r="FV256" s="202"/>
      <c r="FW256" s="202"/>
      <c r="FX256" s="202"/>
      <c r="FY256" s="202"/>
      <c r="FZ256" s="202"/>
      <c r="GA256" s="202"/>
      <c r="GB256" s="202"/>
      <c r="GC256" s="202"/>
      <c r="GD256" s="202"/>
      <c r="GE256" s="202"/>
      <c r="GF256" s="202"/>
      <c r="GG256" s="202"/>
      <c r="GH256" s="202"/>
      <c r="GI256" s="202"/>
      <c r="GJ256" s="202"/>
      <c r="GK256" s="202"/>
      <c r="GL256" s="202"/>
      <c r="GM256" s="202"/>
      <c r="GN256" s="202"/>
      <c r="GO256" s="202"/>
      <c r="GP256" s="202"/>
      <c r="GQ256" s="202"/>
      <c r="GR256" s="202"/>
      <c r="GS256" s="202"/>
      <c r="GT256" s="202"/>
      <c r="GU256" s="202"/>
      <c r="GV256" s="202"/>
      <c r="GW256" s="202"/>
      <c r="GX256" s="202"/>
      <c r="GY256" s="202"/>
      <c r="GZ256" s="202"/>
      <c r="HA256" s="202"/>
      <c r="HB256" s="202"/>
      <c r="HC256" s="202"/>
      <c r="HD256" s="202"/>
      <c r="HE256" s="202"/>
      <c r="HF256" s="202"/>
      <c r="HG256" s="202"/>
      <c r="HH256" s="202"/>
      <c r="HI256" s="202"/>
      <c r="HJ256" s="202"/>
      <c r="HK256" s="202"/>
      <c r="HL256" s="202"/>
      <c r="HM256" s="202"/>
      <c r="HN256" s="202"/>
      <c r="HO256" s="202"/>
      <c r="HP256" s="202"/>
      <c r="HQ256" s="202"/>
      <c r="HR256" s="202"/>
      <c r="HS256" s="202"/>
      <c r="HT256" s="202"/>
      <c r="HU256" s="202"/>
      <c r="HV256" s="202"/>
      <c r="HW256" s="202"/>
      <c r="HX256" s="202"/>
      <c r="HY256" s="202"/>
      <c r="HZ256" s="202"/>
      <c r="IA256" s="202"/>
      <c r="IB256" s="202"/>
      <c r="IC256" s="202"/>
      <c r="ID256" s="202"/>
      <c r="IE256" s="202"/>
      <c r="IF256" s="202"/>
      <c r="IG256" s="202"/>
      <c r="IH256" s="202"/>
      <c r="II256" s="202"/>
      <c r="IJ256" s="202"/>
      <c r="IK256" s="202"/>
      <c r="IL256" s="202"/>
      <c r="IM256" s="202"/>
      <c r="IN256" s="202"/>
      <c r="IO256" s="202"/>
      <c r="IP256" s="202"/>
      <c r="IQ256" s="202"/>
      <c r="IR256" s="202"/>
      <c r="IS256" s="202"/>
      <c r="IT256" s="202"/>
      <c r="IU256" s="202"/>
      <c r="IV256" s="202"/>
      <c r="IW256" s="202"/>
      <c r="IX256" s="202"/>
      <c r="IY256" s="202"/>
      <c r="IZ256" s="202"/>
    </row>
    <row r="257" spans="1:260" s="13" customFormat="1" ht="12.75" customHeight="1" x14ac:dyDescent="0.2">
      <c r="A257" s="203" t="s">
        <v>4028</v>
      </c>
      <c r="B257" s="203" t="s">
        <v>4028</v>
      </c>
      <c r="C257" s="203" t="s">
        <v>381</v>
      </c>
      <c r="D257" s="214">
        <v>30391</v>
      </c>
      <c r="E257" s="203" t="s">
        <v>164</v>
      </c>
      <c r="F257" s="203" t="s">
        <v>2194</v>
      </c>
      <c r="G257" s="203" t="s">
        <v>4028</v>
      </c>
      <c r="H257" s="203" t="s">
        <v>171</v>
      </c>
      <c r="I257" s="203" t="s">
        <v>237</v>
      </c>
      <c r="J257" s="203" t="s">
        <v>60</v>
      </c>
      <c r="K257" s="203" t="s">
        <v>2984</v>
      </c>
      <c r="L257" s="203" t="s">
        <v>237</v>
      </c>
      <c r="M257" s="203" t="s">
        <v>1060</v>
      </c>
      <c r="N257" s="203" t="s">
        <v>327</v>
      </c>
      <c r="O257" s="203" t="s">
        <v>78</v>
      </c>
      <c r="P257" s="203" t="s">
        <v>60</v>
      </c>
      <c r="Q257" s="203" t="s">
        <v>364</v>
      </c>
      <c r="R257" s="203" t="s">
        <v>348</v>
      </c>
      <c r="S257" s="203" t="s">
        <v>1061</v>
      </c>
      <c r="T257" s="203" t="s">
        <v>327</v>
      </c>
      <c r="U257" s="203" t="s">
        <v>348</v>
      </c>
      <c r="V257" s="203" t="s">
        <v>328</v>
      </c>
      <c r="W257" s="203" t="s">
        <v>4028</v>
      </c>
      <c r="X257" s="203" t="s">
        <v>4028</v>
      </c>
      <c r="Y257" s="203" t="s">
        <v>4028</v>
      </c>
      <c r="Z257" s="203" t="s">
        <v>4028</v>
      </c>
      <c r="AA257" s="203" t="s">
        <v>4028</v>
      </c>
      <c r="AB257" s="203" t="s">
        <v>4028</v>
      </c>
      <c r="AC257" s="203" t="s">
        <v>529</v>
      </c>
      <c r="AD257" s="203" t="s">
        <v>237</v>
      </c>
      <c r="AE257" s="203" t="s">
        <v>60</v>
      </c>
      <c r="AF257" s="203" t="s">
        <v>327</v>
      </c>
      <c r="AG257" s="203" t="s">
        <v>237</v>
      </c>
      <c r="AH257" s="203" t="s">
        <v>60</v>
      </c>
      <c r="AI257" s="203" t="s">
        <v>504</v>
      </c>
      <c r="AJ257" s="203" t="s">
        <v>237</v>
      </c>
      <c r="AK257" s="203" t="s">
        <v>129</v>
      </c>
      <c r="AL257" s="203" t="s">
        <v>561</v>
      </c>
      <c r="AM257" s="203" t="s">
        <v>237</v>
      </c>
      <c r="AN257" s="203" t="s">
        <v>365</v>
      </c>
      <c r="AO257" s="203" t="s">
        <v>364</v>
      </c>
      <c r="AP257" s="203" t="s">
        <v>237</v>
      </c>
      <c r="AQ257" s="203" t="s">
        <v>365</v>
      </c>
      <c r="AR257" s="203" t="s">
        <v>170</v>
      </c>
      <c r="AS257" s="203" t="s">
        <v>237</v>
      </c>
      <c r="AT257" s="203" t="s">
        <v>268</v>
      </c>
      <c r="AU257" s="203"/>
      <c r="AV257" s="203"/>
      <c r="AW257" s="203"/>
      <c r="AX257" s="203"/>
      <c r="AY257" s="203"/>
      <c r="AZ257" s="203"/>
      <c r="BA257" s="203"/>
      <c r="BB257" s="203"/>
      <c r="BC257" s="203"/>
      <c r="BD257" s="203"/>
      <c r="BE257" s="203"/>
      <c r="BF257" s="203"/>
      <c r="BG257" s="203"/>
      <c r="BH257" s="203"/>
      <c r="BI257" s="203"/>
      <c r="BJ257" s="203"/>
      <c r="BK257" s="203"/>
      <c r="BL257" s="203"/>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c r="HU257" s="10"/>
      <c r="HV257" s="10"/>
      <c r="HW257" s="10"/>
      <c r="HX257" s="10"/>
      <c r="HY257" s="10"/>
      <c r="HZ257" s="10"/>
      <c r="IA257" s="10"/>
      <c r="IB257" s="10"/>
      <c r="IC257" s="10"/>
      <c r="ID257" s="10"/>
      <c r="IE257" s="10"/>
      <c r="IF257" s="10"/>
      <c r="IG257" s="10"/>
      <c r="IH257" s="10"/>
      <c r="II257" s="10"/>
      <c r="IJ257" s="10"/>
      <c r="IK257" s="10"/>
      <c r="IL257" s="10"/>
      <c r="IM257" s="10"/>
      <c r="IN257" s="10"/>
      <c r="IO257" s="10"/>
      <c r="IP257" s="10"/>
      <c r="IQ257" s="10"/>
      <c r="IR257" s="10"/>
      <c r="IS257" s="10"/>
      <c r="IT257" s="10"/>
      <c r="IU257" s="10"/>
      <c r="IV257" s="10"/>
      <c r="IW257" s="10"/>
      <c r="IX257" s="10"/>
      <c r="IY257" s="10"/>
      <c r="IZ257" s="10"/>
    </row>
    <row r="258" spans="1:260" customFormat="1" ht="12.75" customHeight="1" x14ac:dyDescent="0.2">
      <c r="A258" s="203" t="s">
        <v>4028</v>
      </c>
      <c r="B258" s="203" t="s">
        <v>4028</v>
      </c>
      <c r="C258" s="203" t="s">
        <v>2909</v>
      </c>
      <c r="D258" s="214">
        <v>32130</v>
      </c>
      <c r="E258" s="203" t="s">
        <v>643</v>
      </c>
      <c r="F258" s="203" t="s">
        <v>3413</v>
      </c>
      <c r="G258" s="203" t="s">
        <v>4028</v>
      </c>
      <c r="H258" s="203" t="s">
        <v>364</v>
      </c>
      <c r="I258" s="203" t="s">
        <v>460</v>
      </c>
      <c r="J258" s="203" t="s">
        <v>1061</v>
      </c>
      <c r="K258" s="203" t="s">
        <v>171</v>
      </c>
      <c r="L258" s="203" t="s">
        <v>460</v>
      </c>
      <c r="M258" s="203" t="s">
        <v>328</v>
      </c>
      <c r="N258" s="203" t="s">
        <v>364</v>
      </c>
      <c r="O258" s="203" t="s">
        <v>460</v>
      </c>
      <c r="P258" s="203" t="s">
        <v>1061</v>
      </c>
      <c r="Q258" s="203"/>
      <c r="R258" s="203"/>
      <c r="S258" s="203"/>
      <c r="T258" s="203" t="s">
        <v>364</v>
      </c>
      <c r="U258" s="203" t="s">
        <v>460</v>
      </c>
      <c r="V258" s="203" t="s">
        <v>1061</v>
      </c>
      <c r="W258" s="203" t="s">
        <v>364</v>
      </c>
      <c r="X258" s="203" t="s">
        <v>460</v>
      </c>
      <c r="Y258" s="203" t="s">
        <v>1061</v>
      </c>
      <c r="Z258" s="203" t="s">
        <v>364</v>
      </c>
      <c r="AA258" s="203" t="s">
        <v>460</v>
      </c>
      <c r="AB258" s="203" t="s">
        <v>1061</v>
      </c>
      <c r="AC258" s="203">
        <v>0</v>
      </c>
      <c r="AD258" s="203">
        <v>0</v>
      </c>
      <c r="AE258" s="203">
        <v>0</v>
      </c>
      <c r="AF258" s="203" t="s">
        <v>370</v>
      </c>
      <c r="AG258" s="203" t="s">
        <v>336</v>
      </c>
      <c r="AH258" s="203">
        <v>0</v>
      </c>
      <c r="AI258" s="203" t="s">
        <v>364</v>
      </c>
      <c r="AJ258" s="203" t="s">
        <v>336</v>
      </c>
      <c r="AK258" s="203" t="s">
        <v>365</v>
      </c>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c r="BH258" s="203"/>
      <c r="BI258" s="203"/>
      <c r="BJ258" s="203"/>
      <c r="BK258" s="203"/>
      <c r="BL258" s="203"/>
    </row>
    <row r="259" spans="1:260" s="10" customFormat="1" ht="12.75" customHeight="1" x14ac:dyDescent="0.2">
      <c r="A259" s="203" t="s">
        <v>4028</v>
      </c>
      <c r="B259" s="203" t="s">
        <v>4028</v>
      </c>
      <c r="C259" s="203" t="s">
        <v>2082</v>
      </c>
      <c r="D259" s="214">
        <v>33721</v>
      </c>
      <c r="E259" s="203" t="s">
        <v>2042</v>
      </c>
      <c r="F259" s="203" t="s">
        <v>2601</v>
      </c>
      <c r="G259" s="203" t="s">
        <v>4028</v>
      </c>
      <c r="H259" s="203" t="s">
        <v>12</v>
      </c>
      <c r="I259" s="203" t="s">
        <v>446</v>
      </c>
      <c r="J259" s="203"/>
      <c r="K259" s="203" t="s">
        <v>12</v>
      </c>
      <c r="L259" s="203" t="s">
        <v>446</v>
      </c>
      <c r="M259" s="203">
        <v>0</v>
      </c>
      <c r="N259" s="203" t="s">
        <v>12</v>
      </c>
      <c r="O259" s="203" t="s">
        <v>446</v>
      </c>
      <c r="P259" s="203">
        <v>0</v>
      </c>
      <c r="Q259" s="203" t="s">
        <v>12</v>
      </c>
      <c r="R259" s="203" t="s">
        <v>446</v>
      </c>
      <c r="S259" s="203"/>
      <c r="T259" s="203">
        <v>0</v>
      </c>
      <c r="U259" s="203">
        <v>0</v>
      </c>
      <c r="V259" s="203">
        <v>0</v>
      </c>
      <c r="W259" s="203">
        <v>0</v>
      </c>
      <c r="X259" s="203">
        <v>0</v>
      </c>
      <c r="Y259" s="203">
        <v>0</v>
      </c>
      <c r="Z259" s="203">
        <v>0</v>
      </c>
      <c r="AA259" s="203">
        <v>0</v>
      </c>
      <c r="AB259" s="203">
        <v>0</v>
      </c>
      <c r="AC259" s="203">
        <v>0</v>
      </c>
      <c r="AD259" s="203">
        <v>0</v>
      </c>
      <c r="AE259" s="203">
        <v>0</v>
      </c>
      <c r="AF259" s="203">
        <v>0</v>
      </c>
      <c r="AG259" s="203">
        <v>0</v>
      </c>
      <c r="AH259" s="203">
        <v>0</v>
      </c>
      <c r="AI259" s="203">
        <v>0</v>
      </c>
      <c r="AJ259" s="203">
        <v>0</v>
      </c>
      <c r="AK259" s="203">
        <v>0</v>
      </c>
      <c r="AL259" s="203"/>
      <c r="AM259" s="203"/>
      <c r="AN259" s="203"/>
      <c r="AO259" s="203"/>
      <c r="AP259" s="203"/>
      <c r="AQ259" s="203"/>
      <c r="AR259" s="203"/>
      <c r="AS259" s="203"/>
      <c r="AT259" s="203"/>
      <c r="AU259" s="203"/>
      <c r="AV259" s="203"/>
      <c r="AW259" s="203"/>
      <c r="AX259" s="203"/>
      <c r="AY259" s="203"/>
      <c r="AZ259" s="203"/>
      <c r="BA259" s="203"/>
      <c r="BB259" s="203"/>
      <c r="BC259" s="203"/>
      <c r="BD259" s="203"/>
      <c r="BE259" s="203"/>
      <c r="BF259" s="203"/>
      <c r="BG259" s="203"/>
      <c r="BH259" s="203"/>
      <c r="BI259" s="203"/>
      <c r="BJ259" s="203"/>
      <c r="BK259" s="203"/>
      <c r="BL259" s="203"/>
      <c r="IW259" s="202"/>
      <c r="IX259" s="202"/>
      <c r="IY259" s="202"/>
      <c r="IZ259" s="202"/>
    </row>
    <row r="260" spans="1:260" customFormat="1" ht="12.75" customHeight="1" x14ac:dyDescent="0.2">
      <c r="A260" s="203" t="s">
        <v>4028</v>
      </c>
      <c r="B260" s="203" t="s">
        <v>4028</v>
      </c>
      <c r="C260" s="203" t="s">
        <v>1909</v>
      </c>
      <c r="D260" s="214">
        <v>33695</v>
      </c>
      <c r="E260" s="203" t="s">
        <v>1572</v>
      </c>
      <c r="F260" s="203" t="s">
        <v>2174</v>
      </c>
      <c r="G260" s="203" t="s">
        <v>4028</v>
      </c>
      <c r="H260" s="203" t="s">
        <v>4028</v>
      </c>
      <c r="I260" s="203" t="s">
        <v>4028</v>
      </c>
      <c r="J260" s="203" t="s">
        <v>4028</v>
      </c>
      <c r="K260" s="203" t="s">
        <v>4028</v>
      </c>
      <c r="L260" s="203" t="s">
        <v>4028</v>
      </c>
      <c r="M260" s="203" t="s">
        <v>4028</v>
      </c>
      <c r="N260" s="203" t="s">
        <v>4028</v>
      </c>
      <c r="O260" s="203" t="s">
        <v>4028</v>
      </c>
      <c r="P260" s="203" t="s">
        <v>4028</v>
      </c>
      <c r="Q260" s="203" t="s">
        <v>44</v>
      </c>
      <c r="R260" s="203" t="s">
        <v>30</v>
      </c>
      <c r="S260" s="203" t="s">
        <v>349</v>
      </c>
      <c r="T260" s="203" t="s">
        <v>4028</v>
      </c>
      <c r="U260" s="203" t="s">
        <v>4028</v>
      </c>
      <c r="V260" s="203" t="s">
        <v>4028</v>
      </c>
      <c r="W260" s="203" t="s">
        <v>4028</v>
      </c>
      <c r="X260" s="203" t="s">
        <v>4028</v>
      </c>
      <c r="Y260" s="203" t="s">
        <v>4028</v>
      </c>
      <c r="Z260" s="203" t="s">
        <v>4028</v>
      </c>
      <c r="AA260" s="203" t="s">
        <v>4028</v>
      </c>
      <c r="AB260" s="203" t="s">
        <v>4028</v>
      </c>
      <c r="AC260" s="203" t="s">
        <v>4028</v>
      </c>
      <c r="AD260" s="203" t="s">
        <v>4028</v>
      </c>
      <c r="AE260" s="203" t="s">
        <v>4028</v>
      </c>
      <c r="AF260" s="203" t="s">
        <v>4028</v>
      </c>
      <c r="AG260" s="203" t="s">
        <v>4028</v>
      </c>
      <c r="AH260" s="203" t="s">
        <v>4028</v>
      </c>
      <c r="AI260" s="203" t="s">
        <v>4028</v>
      </c>
      <c r="AJ260" s="203" t="s">
        <v>4028</v>
      </c>
      <c r="AK260" s="203" t="s">
        <v>4028</v>
      </c>
      <c r="AL260" s="203"/>
      <c r="AM260" s="203"/>
      <c r="AN260" s="203"/>
      <c r="AO260" s="203"/>
      <c r="AP260" s="203"/>
      <c r="AQ260" s="203"/>
      <c r="AR260" s="203"/>
      <c r="AS260" s="203"/>
      <c r="AT260" s="203"/>
      <c r="AU260" s="203"/>
      <c r="AV260" s="203"/>
      <c r="AW260" s="203"/>
      <c r="AX260" s="203"/>
      <c r="AY260" s="203"/>
      <c r="AZ260" s="203"/>
      <c r="BA260" s="203"/>
      <c r="BB260" s="203"/>
      <c r="BC260" s="203"/>
      <c r="BD260" s="203"/>
      <c r="BE260" s="203"/>
      <c r="BF260" s="203"/>
      <c r="BG260" s="203"/>
      <c r="BH260" s="203"/>
      <c r="BI260" s="203"/>
      <c r="BJ260" s="203"/>
      <c r="BK260" s="203"/>
      <c r="BL260" s="203"/>
    </row>
    <row r="261" spans="1:260" s="10" customFormat="1" ht="12.75" customHeight="1" x14ac:dyDescent="0.2">
      <c r="A261" s="203" t="s">
        <v>4028</v>
      </c>
      <c r="B261" s="203" t="s">
        <v>4028</v>
      </c>
      <c r="C261" s="203" t="s">
        <v>3673</v>
      </c>
      <c r="D261" s="214">
        <v>35167</v>
      </c>
      <c r="E261" s="203" t="s">
        <v>3448</v>
      </c>
      <c r="F261" s="203" t="s">
        <v>4033</v>
      </c>
      <c r="G261" s="203" t="s">
        <v>4028</v>
      </c>
      <c r="H261" s="203" t="s">
        <v>4028</v>
      </c>
      <c r="I261" s="203" t="s">
        <v>4028</v>
      </c>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c r="BA261" s="203"/>
      <c r="BB261" s="203"/>
      <c r="BC261" s="203"/>
      <c r="BD261" s="203"/>
      <c r="BE261" s="203"/>
      <c r="BF261" s="203"/>
      <c r="BG261" s="203"/>
      <c r="BH261" s="203"/>
      <c r="BI261" s="203"/>
      <c r="BJ261" s="203"/>
      <c r="BK261" s="203"/>
      <c r="BL261" s="203"/>
      <c r="BM261" s="13"/>
      <c r="BN261" s="13"/>
      <c r="BO261" s="13"/>
      <c r="BP261" s="13"/>
      <c r="BQ261" s="13"/>
      <c r="BR261" s="13"/>
      <c r="BS261" s="13"/>
      <c r="BT261" s="13"/>
      <c r="BU261" s="13"/>
      <c r="BV261" s="13"/>
      <c r="BW261" s="13"/>
      <c r="BX261" s="13"/>
      <c r="BY261" s="13"/>
      <c r="BZ261" s="13"/>
      <c r="CA261" s="13"/>
      <c r="CB261" s="13"/>
      <c r="CC261" s="13"/>
      <c r="CD261" s="13"/>
      <c r="CE261" s="13"/>
      <c r="CF261" s="13"/>
      <c r="CG261" s="13"/>
      <c r="CH261" s="13"/>
      <c r="CI261" s="13"/>
      <c r="CJ261" s="13"/>
      <c r="CK261" s="13"/>
      <c r="CL261" s="13"/>
      <c r="CM261" s="13"/>
      <c r="CN261" s="13"/>
      <c r="CO261" s="13"/>
      <c r="CP261" s="13"/>
      <c r="CQ261" s="13"/>
      <c r="CR261" s="13"/>
      <c r="CS261" s="13"/>
      <c r="CT261" s="13"/>
      <c r="CU261" s="13"/>
      <c r="CV261" s="13"/>
      <c r="CW261" s="13"/>
      <c r="CX261" s="13"/>
      <c r="CY261" s="13"/>
      <c r="CZ261" s="13"/>
      <c r="DA261" s="13"/>
      <c r="DB261" s="13"/>
      <c r="DC261" s="13"/>
      <c r="DD261" s="13"/>
      <c r="DE261" s="13"/>
      <c r="DF261" s="13"/>
      <c r="DG261" s="13"/>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c r="EV261" s="13"/>
      <c r="EW261" s="13"/>
      <c r="EX261" s="13"/>
      <c r="EY261" s="13"/>
      <c r="EZ261" s="13"/>
      <c r="FA261" s="13"/>
      <c r="FB261" s="13"/>
      <c r="FC261" s="13"/>
      <c r="FD261" s="13"/>
      <c r="FE261" s="13"/>
      <c r="FF261" s="13"/>
      <c r="FG261" s="13"/>
      <c r="FH261" s="13"/>
      <c r="FI261" s="13"/>
      <c r="FJ261" s="13"/>
      <c r="FK261" s="13"/>
      <c r="FL261" s="13"/>
      <c r="FM261" s="13"/>
      <c r="FN261" s="13"/>
      <c r="FO261" s="13"/>
      <c r="FP261" s="13"/>
      <c r="FQ261" s="13"/>
      <c r="FR261" s="13"/>
      <c r="FS261" s="13"/>
      <c r="FT261" s="13"/>
      <c r="FU261" s="13"/>
      <c r="FV261" s="13"/>
      <c r="FW261" s="13"/>
      <c r="FX261" s="13"/>
      <c r="FY261" s="13"/>
      <c r="FZ261" s="13"/>
      <c r="GA261" s="13"/>
      <c r="GB261" s="13"/>
      <c r="GC261" s="13"/>
      <c r="GD261" s="13"/>
      <c r="GE261" s="13"/>
      <c r="GF261" s="13"/>
      <c r="GG261" s="13"/>
      <c r="GH261" s="13"/>
      <c r="GI261" s="13"/>
      <c r="GJ261" s="13"/>
      <c r="GK261" s="13"/>
      <c r="GL261" s="13"/>
      <c r="GM261" s="13"/>
      <c r="GN261" s="13"/>
      <c r="GO261" s="13"/>
      <c r="GP261" s="13"/>
      <c r="GQ261" s="13"/>
      <c r="GR261" s="13"/>
      <c r="GS261" s="13"/>
      <c r="GT261" s="13"/>
      <c r="GU261" s="13"/>
      <c r="GV261" s="13"/>
      <c r="GW261" s="13"/>
      <c r="GX261" s="13"/>
      <c r="GY261" s="13"/>
      <c r="GZ261" s="13"/>
      <c r="HA261" s="13"/>
      <c r="HB261" s="13"/>
      <c r="HC261" s="13"/>
      <c r="HD261" s="13"/>
      <c r="HE261" s="13"/>
      <c r="HF261" s="13"/>
      <c r="HG261" s="13"/>
      <c r="HH261" s="13"/>
      <c r="HI261" s="13"/>
      <c r="HJ261" s="13"/>
      <c r="HK261" s="13"/>
      <c r="HL261" s="13"/>
      <c r="HM261" s="13"/>
      <c r="HN261" s="13"/>
      <c r="HO261" s="13"/>
      <c r="HP261" s="13"/>
      <c r="HQ261" s="13"/>
      <c r="HR261" s="13"/>
      <c r="HS261" s="13"/>
      <c r="HT261" s="13"/>
      <c r="HU261" s="13"/>
      <c r="HV261" s="13"/>
      <c r="HW261" s="13"/>
      <c r="HX261" s="13"/>
      <c r="HY261" s="13"/>
      <c r="HZ261" s="13"/>
      <c r="IA261" s="13"/>
      <c r="IB261" s="13"/>
      <c r="IC261" s="13"/>
      <c r="ID261" s="13"/>
      <c r="IE261" s="13"/>
      <c r="IF261" s="13"/>
      <c r="IG261" s="13"/>
      <c r="IH261" s="13"/>
      <c r="II261" s="13"/>
      <c r="IJ261" s="13"/>
      <c r="IK261" s="13"/>
      <c r="IL261" s="13"/>
      <c r="IM261" s="13"/>
      <c r="IN261" s="13"/>
      <c r="IO261" s="13"/>
      <c r="IP261" s="13"/>
      <c r="IQ261" s="13"/>
      <c r="IR261" s="13"/>
      <c r="IS261" s="13"/>
      <c r="IT261" s="13"/>
      <c r="IU261" s="13"/>
      <c r="IV261" s="13"/>
      <c r="IW261" s="202"/>
      <c r="IX261" s="202"/>
      <c r="IY261" s="202"/>
      <c r="IZ261" s="202"/>
    </row>
    <row r="262" spans="1:260" customFormat="1" ht="12.75" customHeight="1" x14ac:dyDescent="0.2">
      <c r="A262" s="203" t="s">
        <v>4028</v>
      </c>
      <c r="B262" s="203" t="s">
        <v>4028</v>
      </c>
      <c r="C262" s="203" t="s">
        <v>2571</v>
      </c>
      <c r="D262" s="214">
        <v>33592</v>
      </c>
      <c r="E262" s="203" t="s">
        <v>1227</v>
      </c>
      <c r="F262" s="203" t="s">
        <v>2593</v>
      </c>
      <c r="G262" s="203" t="s">
        <v>4028</v>
      </c>
      <c r="H262" s="203" t="s">
        <v>4029</v>
      </c>
      <c r="I262" s="203"/>
      <c r="J262" s="203"/>
      <c r="K262" s="203" t="s">
        <v>283</v>
      </c>
      <c r="L262" s="203" t="s">
        <v>23</v>
      </c>
      <c r="M262" s="203">
        <v>0</v>
      </c>
      <c r="N262" s="203" t="s">
        <v>471</v>
      </c>
      <c r="O262" s="203" t="s">
        <v>450</v>
      </c>
      <c r="P262" s="203">
        <v>0</v>
      </c>
      <c r="Q262" s="203"/>
      <c r="R262" s="203"/>
      <c r="S262" s="203"/>
      <c r="T262" s="203" t="s">
        <v>283</v>
      </c>
      <c r="U262" s="203" t="s">
        <v>450</v>
      </c>
      <c r="V262" s="203">
        <v>0</v>
      </c>
      <c r="W262" s="203" t="s">
        <v>283</v>
      </c>
      <c r="X262" s="203" t="s">
        <v>450</v>
      </c>
      <c r="Y262" s="203">
        <v>0</v>
      </c>
      <c r="Z262" s="203" t="s">
        <v>283</v>
      </c>
      <c r="AA262" s="203" t="s">
        <v>450</v>
      </c>
      <c r="AB262" s="203">
        <v>0</v>
      </c>
      <c r="AC262" s="203">
        <v>0</v>
      </c>
      <c r="AD262" s="203">
        <v>0</v>
      </c>
      <c r="AE262" s="203">
        <v>0</v>
      </c>
      <c r="AF262" s="203">
        <v>0</v>
      </c>
      <c r="AG262" s="203">
        <v>0</v>
      </c>
      <c r="AH262" s="203">
        <v>0</v>
      </c>
      <c r="AI262" s="203">
        <v>0</v>
      </c>
      <c r="AJ262" s="203">
        <v>0</v>
      </c>
      <c r="AK262" s="203">
        <v>0</v>
      </c>
      <c r="AL262" s="203"/>
      <c r="AM262" s="203"/>
      <c r="AN262" s="203"/>
      <c r="AO262" s="203"/>
      <c r="AP262" s="203"/>
      <c r="AQ262" s="203"/>
      <c r="AR262" s="203"/>
      <c r="AS262" s="203"/>
      <c r="AT262" s="203"/>
      <c r="AU262" s="203"/>
      <c r="AV262" s="203"/>
      <c r="AW262" s="203"/>
      <c r="AX262" s="203"/>
      <c r="AY262" s="203"/>
      <c r="AZ262" s="203"/>
      <c r="BA262" s="203"/>
      <c r="BB262" s="203"/>
      <c r="BC262" s="203"/>
      <c r="BD262" s="203"/>
      <c r="BE262" s="203"/>
      <c r="BF262" s="203"/>
      <c r="BG262" s="203"/>
      <c r="BH262" s="203"/>
      <c r="BI262" s="203"/>
      <c r="BJ262" s="203"/>
      <c r="BK262" s="203"/>
      <c r="BL262" s="203"/>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c r="HU262" s="10"/>
      <c r="HV262" s="10"/>
      <c r="HW262" s="10"/>
      <c r="HX262" s="10"/>
      <c r="HY262" s="10"/>
      <c r="HZ262" s="10"/>
      <c r="IA262" s="10"/>
      <c r="IB262" s="10"/>
      <c r="IC262" s="10"/>
      <c r="ID262" s="10"/>
      <c r="IE262" s="10"/>
      <c r="IF262" s="10"/>
      <c r="IG262" s="10"/>
      <c r="IH262" s="10"/>
      <c r="II262" s="10"/>
      <c r="IJ262" s="10"/>
      <c r="IK262" s="10"/>
      <c r="IL262" s="10"/>
      <c r="IM262" s="10"/>
      <c r="IN262" s="10"/>
      <c r="IO262" s="10"/>
      <c r="IP262" s="10"/>
      <c r="IQ262" s="10"/>
      <c r="IR262" s="10"/>
      <c r="IS262" s="10"/>
      <c r="IT262" s="10"/>
      <c r="IU262" s="10"/>
      <c r="IV262" s="10"/>
      <c r="IW262" s="13"/>
      <c r="IX262" s="13"/>
      <c r="IY262" s="13"/>
      <c r="IZ262" s="13"/>
    </row>
    <row r="263" spans="1:260" s="10" customFormat="1" ht="12.75" customHeight="1" x14ac:dyDescent="0.2">
      <c r="A263" s="203" t="s">
        <v>4028</v>
      </c>
      <c r="B263" s="203" t="s">
        <v>4028</v>
      </c>
      <c r="C263" s="203" t="s">
        <v>1327</v>
      </c>
      <c r="D263" s="214">
        <v>32539</v>
      </c>
      <c r="E263" s="203" t="s">
        <v>742</v>
      </c>
      <c r="F263" s="203" t="s">
        <v>2164</v>
      </c>
      <c r="G263" s="203" t="s">
        <v>4028</v>
      </c>
      <c r="H263" s="203" t="s">
        <v>4029</v>
      </c>
      <c r="I263" s="203"/>
      <c r="J263" s="203"/>
      <c r="K263" s="203" t="s">
        <v>283</v>
      </c>
      <c r="L263" s="203" t="s">
        <v>103</v>
      </c>
      <c r="M263" s="203">
        <v>0</v>
      </c>
      <c r="N263" s="203" t="s">
        <v>236</v>
      </c>
      <c r="O263" s="203" t="s">
        <v>460</v>
      </c>
      <c r="P263" s="203">
        <v>0</v>
      </c>
      <c r="Q263" s="203" t="s">
        <v>279</v>
      </c>
      <c r="R263" s="203" t="s">
        <v>59</v>
      </c>
      <c r="S263" s="203"/>
      <c r="T263" s="203" t="s">
        <v>283</v>
      </c>
      <c r="U263" s="203" t="s">
        <v>59</v>
      </c>
      <c r="V263" s="203">
        <v>0</v>
      </c>
      <c r="W263" s="203" t="s">
        <v>283</v>
      </c>
      <c r="X263" s="203" t="s">
        <v>59</v>
      </c>
      <c r="Y263" s="203">
        <v>0</v>
      </c>
      <c r="Z263" s="203" t="s">
        <v>283</v>
      </c>
      <c r="AA263" s="203" t="s">
        <v>59</v>
      </c>
      <c r="AB263" s="203">
        <v>0</v>
      </c>
      <c r="AC263" s="203">
        <v>0</v>
      </c>
      <c r="AD263" s="203">
        <v>0</v>
      </c>
      <c r="AE263" s="203">
        <v>0</v>
      </c>
      <c r="AF263" s="203">
        <v>0</v>
      </c>
      <c r="AG263" s="203">
        <v>0</v>
      </c>
      <c r="AH263" s="203">
        <v>0</v>
      </c>
      <c r="AI263" s="203">
        <v>0</v>
      </c>
      <c r="AJ263" s="203">
        <v>0</v>
      </c>
      <c r="AK263" s="203">
        <v>0</v>
      </c>
      <c r="AL263" s="203"/>
      <c r="AM263" s="203"/>
      <c r="AN263" s="203"/>
      <c r="AO263" s="203"/>
      <c r="AP263" s="203"/>
      <c r="AQ263" s="203"/>
      <c r="AR263" s="203"/>
      <c r="AS263" s="203"/>
      <c r="AT263" s="203"/>
      <c r="AU263" s="203"/>
      <c r="AV263" s="203"/>
      <c r="AW263" s="203"/>
      <c r="AX263" s="203"/>
      <c r="AY263" s="203"/>
      <c r="AZ263" s="203"/>
      <c r="BA263" s="203"/>
      <c r="BB263" s="203"/>
      <c r="BC263" s="203"/>
      <c r="BD263" s="203"/>
      <c r="BE263" s="203"/>
      <c r="BF263" s="203"/>
      <c r="BG263" s="203"/>
      <c r="BH263" s="203"/>
      <c r="BI263" s="203"/>
      <c r="BJ263" s="203"/>
      <c r="BK263" s="203"/>
      <c r="BL263" s="203"/>
      <c r="BM263" s="202"/>
      <c r="BN263" s="202"/>
      <c r="BO263" s="202"/>
      <c r="BP263" s="202"/>
      <c r="BQ263" s="202"/>
      <c r="BR263" s="202"/>
      <c r="BS263" s="202"/>
      <c r="BT263" s="202"/>
      <c r="BU263" s="202"/>
      <c r="BV263" s="202"/>
      <c r="BW263" s="202"/>
      <c r="BX263" s="202"/>
      <c r="BY263" s="202"/>
      <c r="BZ263" s="202"/>
      <c r="CA263" s="202"/>
      <c r="CB263" s="202"/>
      <c r="CC263" s="202"/>
      <c r="CD263" s="202"/>
      <c r="CE263" s="202"/>
      <c r="CF263" s="202"/>
      <c r="CG263" s="202"/>
      <c r="CH263" s="202"/>
      <c r="CI263" s="202"/>
      <c r="CJ263" s="202"/>
      <c r="CK263" s="202"/>
      <c r="CL263" s="202"/>
      <c r="CM263" s="202"/>
      <c r="CN263" s="202"/>
      <c r="CO263" s="202"/>
      <c r="CP263" s="202"/>
      <c r="CQ263" s="202"/>
      <c r="CR263" s="202"/>
      <c r="CS263" s="202"/>
      <c r="CT263" s="202"/>
      <c r="CU263" s="202"/>
      <c r="CV263" s="202"/>
      <c r="CW263" s="202"/>
      <c r="CX263" s="202"/>
      <c r="CY263" s="202"/>
      <c r="CZ263" s="202"/>
      <c r="DA263" s="202"/>
      <c r="DB263" s="202"/>
      <c r="DC263" s="202"/>
      <c r="DD263" s="202"/>
      <c r="DE263" s="202"/>
      <c r="DF263" s="202"/>
      <c r="DG263" s="202"/>
      <c r="DH263" s="202"/>
      <c r="DI263" s="202"/>
      <c r="DJ263" s="202"/>
      <c r="DK263" s="202"/>
      <c r="DL263" s="202"/>
      <c r="DM263" s="202"/>
      <c r="DN263" s="202"/>
      <c r="DO263" s="202"/>
      <c r="DP263" s="202"/>
      <c r="DQ263" s="202"/>
      <c r="DR263" s="202"/>
      <c r="DS263" s="202"/>
      <c r="DT263" s="202"/>
      <c r="DU263" s="202"/>
      <c r="DV263" s="202"/>
      <c r="DW263" s="202"/>
      <c r="DX263" s="202"/>
      <c r="DY263" s="202"/>
      <c r="DZ263" s="202"/>
      <c r="EA263" s="202"/>
      <c r="EB263" s="202"/>
      <c r="EC263" s="202"/>
      <c r="ED263" s="202"/>
      <c r="EE263" s="202"/>
      <c r="EF263" s="202"/>
      <c r="EG263" s="202"/>
      <c r="EH263" s="202"/>
      <c r="EI263" s="202"/>
      <c r="EJ263" s="202"/>
      <c r="EK263" s="202"/>
      <c r="EL263" s="202"/>
      <c r="EM263" s="202"/>
      <c r="EN263" s="202"/>
      <c r="EO263" s="202"/>
      <c r="EP263" s="202"/>
      <c r="EQ263" s="202"/>
      <c r="ER263" s="202"/>
      <c r="ES263" s="202"/>
      <c r="ET263" s="202"/>
      <c r="EU263" s="202"/>
      <c r="EV263" s="202"/>
      <c r="EW263" s="202"/>
      <c r="EX263" s="202"/>
      <c r="EY263" s="202"/>
      <c r="EZ263" s="202"/>
      <c r="FA263" s="202"/>
      <c r="FB263" s="202"/>
      <c r="FC263" s="202"/>
      <c r="FD263" s="202"/>
      <c r="FE263" s="202"/>
      <c r="FF263" s="202"/>
      <c r="FG263" s="202"/>
      <c r="FH263" s="202"/>
      <c r="FI263" s="202"/>
      <c r="FJ263" s="202"/>
      <c r="FK263" s="202"/>
      <c r="FL263" s="202"/>
      <c r="FM263" s="202"/>
      <c r="FN263" s="202"/>
      <c r="FO263" s="202"/>
      <c r="FP263" s="202"/>
      <c r="FQ263" s="202"/>
      <c r="FR263" s="202"/>
      <c r="FS263" s="202"/>
      <c r="FT263" s="202"/>
      <c r="FU263" s="202"/>
      <c r="FV263" s="202"/>
      <c r="FW263" s="202"/>
      <c r="FX263" s="202"/>
      <c r="FY263" s="202"/>
      <c r="FZ263" s="202"/>
      <c r="GA263" s="202"/>
      <c r="GB263" s="202"/>
      <c r="GC263" s="202"/>
      <c r="GD263" s="202"/>
      <c r="GE263" s="202"/>
      <c r="GF263" s="202"/>
      <c r="GG263" s="202"/>
      <c r="GH263" s="202"/>
      <c r="GI263" s="202"/>
      <c r="GJ263" s="202"/>
      <c r="GK263" s="202"/>
      <c r="GL263" s="202"/>
      <c r="GM263" s="202"/>
      <c r="GN263" s="202"/>
      <c r="GO263" s="202"/>
      <c r="GP263" s="202"/>
      <c r="GQ263" s="202"/>
      <c r="GR263" s="202"/>
      <c r="GS263" s="202"/>
      <c r="GT263" s="202"/>
      <c r="GU263" s="202"/>
      <c r="GV263" s="202"/>
      <c r="GW263" s="202"/>
      <c r="GX263" s="202"/>
      <c r="GY263" s="202"/>
      <c r="GZ263" s="202"/>
      <c r="HA263" s="202"/>
      <c r="HB263" s="202"/>
      <c r="HC263" s="202"/>
      <c r="HD263" s="202"/>
      <c r="HE263" s="202"/>
      <c r="HF263" s="202"/>
      <c r="HG263" s="202"/>
      <c r="HH263" s="202"/>
      <c r="HI263" s="202"/>
      <c r="HJ263" s="202"/>
      <c r="HK263" s="202"/>
      <c r="HL263" s="202"/>
      <c r="HM263" s="202"/>
      <c r="HN263" s="202"/>
      <c r="HO263" s="202"/>
      <c r="HP263" s="202"/>
      <c r="HQ263" s="202"/>
      <c r="HR263" s="202"/>
      <c r="HS263" s="202"/>
      <c r="HT263" s="202"/>
      <c r="HU263" s="202"/>
      <c r="HV263" s="202"/>
      <c r="HW263" s="202"/>
      <c r="HX263" s="202"/>
      <c r="HY263" s="202"/>
      <c r="HZ263" s="202"/>
      <c r="IA263" s="202"/>
      <c r="IB263" s="202"/>
      <c r="IC263" s="202"/>
      <c r="ID263" s="202"/>
      <c r="IE263" s="202"/>
      <c r="IF263" s="202"/>
      <c r="IG263" s="202"/>
      <c r="IH263" s="202"/>
      <c r="II263" s="202"/>
      <c r="IJ263" s="202"/>
      <c r="IK263" s="202"/>
      <c r="IL263" s="202"/>
      <c r="IM263" s="202"/>
      <c r="IN263" s="202"/>
      <c r="IO263" s="202"/>
      <c r="IP263" s="202"/>
      <c r="IQ263" s="202"/>
      <c r="IR263" s="202"/>
      <c r="IS263" s="202"/>
      <c r="IT263" s="202"/>
      <c r="IU263" s="202"/>
      <c r="IV263" s="202"/>
      <c r="IW263" s="202"/>
      <c r="IX263" s="202"/>
      <c r="IY263" s="202"/>
      <c r="IZ263" s="202"/>
    </row>
    <row r="264" spans="1:260" s="10" customFormat="1" ht="12.75" customHeight="1" x14ac:dyDescent="0.2">
      <c r="A264" s="203" t="s">
        <v>4028</v>
      </c>
      <c r="B264" s="203" t="s">
        <v>4028</v>
      </c>
      <c r="C264" s="203" t="s">
        <v>2674</v>
      </c>
      <c r="D264" s="214">
        <v>34623</v>
      </c>
      <c r="E264" s="203" t="s">
        <v>2593</v>
      </c>
      <c r="F264" s="203" t="s">
        <v>2583</v>
      </c>
      <c r="G264" s="203" t="s">
        <v>4028</v>
      </c>
      <c r="H264" s="203" t="s">
        <v>64</v>
      </c>
      <c r="I264" s="203" t="s">
        <v>131</v>
      </c>
      <c r="J264" s="203" t="s">
        <v>1058</v>
      </c>
      <c r="K264" s="203" t="s">
        <v>52</v>
      </c>
      <c r="L264" s="203" t="s">
        <v>131</v>
      </c>
      <c r="M264" s="203" t="s">
        <v>1082</v>
      </c>
      <c r="N264" s="203" t="s">
        <v>52</v>
      </c>
      <c r="O264" s="203" t="s">
        <v>131</v>
      </c>
      <c r="P264" s="203" t="s">
        <v>1083</v>
      </c>
      <c r="Q264" s="203"/>
      <c r="R264" s="203"/>
      <c r="S264" s="203"/>
      <c r="T264" s="203">
        <v>0</v>
      </c>
      <c r="U264" s="203">
        <v>0</v>
      </c>
      <c r="V264" s="203">
        <v>0</v>
      </c>
      <c r="W264" s="203">
        <v>0</v>
      </c>
      <c r="X264" s="203">
        <v>0</v>
      </c>
      <c r="Y264" s="203">
        <v>0</v>
      </c>
      <c r="Z264" s="203">
        <v>0</v>
      </c>
      <c r="AA264" s="203">
        <v>0</v>
      </c>
      <c r="AB264" s="203">
        <v>0</v>
      </c>
      <c r="AC264" s="203">
        <v>0</v>
      </c>
      <c r="AD264" s="203">
        <v>0</v>
      </c>
      <c r="AE264" s="203">
        <v>0</v>
      </c>
      <c r="AF264" s="203">
        <v>0</v>
      </c>
      <c r="AG264" s="203">
        <v>0</v>
      </c>
      <c r="AH264" s="203">
        <v>0</v>
      </c>
      <c r="AI264" s="203">
        <v>0</v>
      </c>
      <c r="AJ264" s="203">
        <v>0</v>
      </c>
      <c r="AK264" s="203">
        <v>0</v>
      </c>
      <c r="AL264" s="203"/>
      <c r="AM264" s="203"/>
      <c r="AN264" s="203"/>
      <c r="AO264" s="203"/>
      <c r="AP264" s="203"/>
      <c r="AQ264" s="203"/>
      <c r="AR264" s="203"/>
      <c r="AS264" s="203"/>
      <c r="AT264" s="203"/>
      <c r="AU264" s="203"/>
      <c r="AV264" s="203"/>
      <c r="AW264" s="203"/>
      <c r="AX264" s="203"/>
      <c r="AY264" s="203"/>
      <c r="AZ264" s="203"/>
      <c r="BA264" s="203"/>
      <c r="BB264" s="203"/>
      <c r="BC264" s="203"/>
      <c r="BD264" s="203"/>
      <c r="BE264" s="203"/>
      <c r="BF264" s="203"/>
      <c r="BG264" s="203"/>
      <c r="BH264" s="203"/>
      <c r="BI264" s="203"/>
      <c r="BJ264" s="203"/>
      <c r="BK264" s="203"/>
      <c r="BL264" s="203"/>
      <c r="IW264" s="202"/>
      <c r="IX264" s="202"/>
      <c r="IY264" s="202"/>
      <c r="IZ264" s="202"/>
    </row>
    <row r="265" spans="1:260" s="10" customFormat="1" ht="12.75" customHeight="1" x14ac:dyDescent="0.2">
      <c r="A265" s="203" t="s">
        <v>4028</v>
      </c>
      <c r="B265" s="203" t="s">
        <v>4028</v>
      </c>
      <c r="C265" s="203" t="s">
        <v>3236</v>
      </c>
      <c r="D265" s="214">
        <v>34155</v>
      </c>
      <c r="E265" s="203" t="s">
        <v>1575</v>
      </c>
      <c r="F265" s="203" t="s">
        <v>3418</v>
      </c>
      <c r="G265" s="203" t="s">
        <v>4028</v>
      </c>
      <c r="H265" s="203" t="s">
        <v>64</v>
      </c>
      <c r="I265" s="203" t="s">
        <v>506</v>
      </c>
      <c r="J265" s="203" t="s">
        <v>1064</v>
      </c>
      <c r="K265" s="203" t="s">
        <v>64</v>
      </c>
      <c r="L265" s="203" t="s">
        <v>506</v>
      </c>
      <c r="M265" s="203" t="s">
        <v>1064</v>
      </c>
      <c r="N265" s="203">
        <v>0</v>
      </c>
      <c r="O265" s="203">
        <v>0</v>
      </c>
      <c r="P265" s="203">
        <v>0</v>
      </c>
      <c r="Q265" s="203"/>
      <c r="R265" s="203"/>
      <c r="S265" s="203"/>
      <c r="T265" s="203">
        <v>0</v>
      </c>
      <c r="U265" s="203">
        <v>0</v>
      </c>
      <c r="V265" s="203">
        <v>0</v>
      </c>
      <c r="W265" s="203">
        <v>0</v>
      </c>
      <c r="X265" s="203">
        <v>0</v>
      </c>
      <c r="Y265" s="203">
        <v>0</v>
      </c>
      <c r="Z265" s="203">
        <v>0</v>
      </c>
      <c r="AA265" s="203">
        <v>0</v>
      </c>
      <c r="AB265" s="203">
        <v>0</v>
      </c>
      <c r="AC265" s="203">
        <v>0</v>
      </c>
      <c r="AD265" s="203">
        <v>0</v>
      </c>
      <c r="AE265" s="203">
        <v>0</v>
      </c>
      <c r="AF265" s="203">
        <v>0</v>
      </c>
      <c r="AG265" s="203">
        <v>0</v>
      </c>
      <c r="AH265" s="203">
        <v>0</v>
      </c>
      <c r="AI265" s="203">
        <v>0</v>
      </c>
      <c r="AJ265" s="203">
        <v>0</v>
      </c>
      <c r="AK265" s="203">
        <v>0</v>
      </c>
      <c r="AL265" s="203"/>
      <c r="AM265" s="203"/>
      <c r="AN265" s="203"/>
      <c r="AO265" s="203"/>
      <c r="AP265" s="203"/>
      <c r="AQ265" s="203"/>
      <c r="AR265" s="203"/>
      <c r="AS265" s="203"/>
      <c r="AT265" s="203"/>
      <c r="AU265" s="203"/>
      <c r="AV265" s="203"/>
      <c r="AW265" s="203"/>
      <c r="AX265" s="203"/>
      <c r="AY265" s="203"/>
      <c r="AZ265" s="203"/>
      <c r="BA265" s="203"/>
      <c r="BB265" s="203"/>
      <c r="BC265" s="203"/>
      <c r="BD265" s="203"/>
      <c r="BE265" s="203"/>
      <c r="BF265" s="203"/>
      <c r="BG265" s="203"/>
      <c r="BH265" s="203"/>
      <c r="BI265" s="203"/>
      <c r="BJ265" s="203"/>
      <c r="BK265" s="203"/>
      <c r="BL265" s="203"/>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s="202"/>
      <c r="IX265" s="202"/>
      <c r="IY265" s="202"/>
      <c r="IZ265" s="202"/>
    </row>
    <row r="266" spans="1:260" customFormat="1" ht="12.75" customHeight="1" x14ac:dyDescent="0.2">
      <c r="A266" s="203" t="s">
        <v>4028</v>
      </c>
      <c r="B266" s="203" t="s">
        <v>4028</v>
      </c>
      <c r="C266" s="203" t="s">
        <v>3788</v>
      </c>
      <c r="D266" s="214">
        <v>35469</v>
      </c>
      <c r="E266" s="203" t="s">
        <v>3460</v>
      </c>
      <c r="F266" s="203" t="s">
        <v>4031</v>
      </c>
      <c r="G266" s="203" t="s">
        <v>4028</v>
      </c>
      <c r="H266" s="203" t="s">
        <v>364</v>
      </c>
      <c r="I266" s="203" t="s">
        <v>393</v>
      </c>
      <c r="J266" s="203" t="s">
        <v>1061</v>
      </c>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c r="BA266" s="203"/>
      <c r="BB266" s="203"/>
      <c r="BC266" s="203"/>
      <c r="BD266" s="203"/>
      <c r="BE266" s="203"/>
      <c r="BF266" s="203"/>
      <c r="BG266" s="203"/>
      <c r="BH266" s="203"/>
      <c r="BI266" s="203"/>
      <c r="BJ266" s="203"/>
      <c r="BK266" s="203"/>
      <c r="BL266" s="203"/>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c r="HU266" s="10"/>
      <c r="HV266" s="10"/>
      <c r="HW266" s="10"/>
      <c r="HX266" s="10"/>
      <c r="HY266" s="10"/>
      <c r="HZ266" s="10"/>
      <c r="IA266" s="10"/>
      <c r="IB266" s="10"/>
      <c r="IC266" s="10"/>
      <c r="ID266" s="10"/>
      <c r="IE266" s="10"/>
      <c r="IF266" s="10"/>
      <c r="IG266" s="10"/>
      <c r="IH266" s="10"/>
      <c r="II266" s="10"/>
      <c r="IJ266" s="10"/>
      <c r="IK266" s="10"/>
      <c r="IL266" s="10"/>
      <c r="IM266" s="10"/>
      <c r="IN266" s="10"/>
      <c r="IO266" s="10"/>
      <c r="IP266" s="10"/>
      <c r="IQ266" s="10"/>
      <c r="IR266" s="10"/>
      <c r="IS266" s="10"/>
      <c r="IT266" s="10"/>
      <c r="IU266" s="10"/>
      <c r="IV266" s="10"/>
    </row>
    <row r="267" spans="1:260" s="10" customFormat="1" ht="12.75" customHeight="1" x14ac:dyDescent="0.2">
      <c r="A267" s="203" t="s">
        <v>4028</v>
      </c>
      <c r="B267" s="203" t="s">
        <v>4028</v>
      </c>
      <c r="C267" s="203" t="s">
        <v>1160</v>
      </c>
      <c r="D267" s="214">
        <v>33286</v>
      </c>
      <c r="E267" s="203" t="s">
        <v>1225</v>
      </c>
      <c r="F267" s="203" t="s">
        <v>2161</v>
      </c>
      <c r="G267" s="203" t="s">
        <v>4028</v>
      </c>
      <c r="H267" s="203" t="s">
        <v>283</v>
      </c>
      <c r="I267" s="203" t="s">
        <v>460</v>
      </c>
      <c r="J267" s="203"/>
      <c r="K267" s="203" t="s">
        <v>279</v>
      </c>
      <c r="L267" s="203" t="s">
        <v>460</v>
      </c>
      <c r="M267" s="203">
        <v>0</v>
      </c>
      <c r="N267" s="203" t="s">
        <v>283</v>
      </c>
      <c r="O267" s="203" t="s">
        <v>393</v>
      </c>
      <c r="P267" s="203">
        <v>0</v>
      </c>
      <c r="Q267" s="203" t="s">
        <v>283</v>
      </c>
      <c r="R267" s="203" t="s">
        <v>393</v>
      </c>
      <c r="S267" s="203">
        <v>0</v>
      </c>
      <c r="T267" s="203" t="s">
        <v>283</v>
      </c>
      <c r="U267" s="203" t="s">
        <v>348</v>
      </c>
      <c r="V267" s="203">
        <v>0</v>
      </c>
      <c r="W267" s="203" t="s">
        <v>283</v>
      </c>
      <c r="X267" s="203" t="s">
        <v>348</v>
      </c>
      <c r="Y267" s="203">
        <v>0</v>
      </c>
      <c r="Z267" s="203" t="s">
        <v>283</v>
      </c>
      <c r="AA267" s="203" t="s">
        <v>348</v>
      </c>
      <c r="AB267" s="203">
        <v>0</v>
      </c>
      <c r="AC267" s="203">
        <v>0</v>
      </c>
      <c r="AD267" s="203">
        <v>0</v>
      </c>
      <c r="AE267" s="203">
        <v>0</v>
      </c>
      <c r="AF267" s="203">
        <v>0</v>
      </c>
      <c r="AG267" s="203">
        <v>0</v>
      </c>
      <c r="AH267" s="203">
        <v>0</v>
      </c>
      <c r="AI267" s="203">
        <v>0</v>
      </c>
      <c r="AJ267" s="203">
        <v>0</v>
      </c>
      <c r="AK267" s="203">
        <v>0</v>
      </c>
      <c r="AL267" s="203"/>
      <c r="AM267" s="203"/>
      <c r="AN267" s="203"/>
      <c r="AO267" s="203"/>
      <c r="AP267" s="203"/>
      <c r="AQ267" s="203"/>
      <c r="AR267" s="203"/>
      <c r="AS267" s="203"/>
      <c r="AT267" s="203"/>
      <c r="AU267" s="203"/>
      <c r="AV267" s="203"/>
      <c r="AW267" s="203"/>
      <c r="AX267" s="203"/>
      <c r="AY267" s="203"/>
      <c r="AZ267" s="203"/>
      <c r="BA267" s="203"/>
      <c r="BB267" s="203"/>
      <c r="BC267" s="203"/>
      <c r="BD267" s="203"/>
      <c r="BE267" s="203"/>
      <c r="BF267" s="203"/>
      <c r="BG267" s="203"/>
      <c r="BH267" s="203"/>
      <c r="BI267" s="203"/>
      <c r="BJ267" s="203"/>
      <c r="BK267" s="203"/>
      <c r="BL267" s="20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c r="FJ267" s="13"/>
      <c r="FK267" s="13"/>
      <c r="FL267" s="13"/>
      <c r="FM267" s="13"/>
      <c r="FN267" s="13"/>
      <c r="FO267" s="13"/>
      <c r="FP267" s="13"/>
      <c r="FQ267" s="13"/>
      <c r="FR267" s="13"/>
      <c r="FS267" s="13"/>
      <c r="FT267" s="13"/>
      <c r="FU267" s="13"/>
      <c r="FV267" s="13"/>
      <c r="FW267" s="13"/>
      <c r="FX267" s="13"/>
      <c r="FY267" s="13"/>
      <c r="FZ267" s="13"/>
      <c r="GA267" s="13"/>
      <c r="GB267" s="13"/>
      <c r="GC267" s="13"/>
      <c r="GD267" s="13"/>
      <c r="GE267" s="13"/>
      <c r="GF267" s="13"/>
      <c r="GG267" s="13"/>
      <c r="GH267" s="13"/>
      <c r="GI267" s="13"/>
      <c r="GJ267" s="13"/>
      <c r="GK267" s="13"/>
      <c r="GL267" s="13"/>
      <c r="GM267" s="13"/>
      <c r="GN267" s="13"/>
      <c r="GO267" s="13"/>
      <c r="GP267" s="13"/>
      <c r="GQ267" s="13"/>
      <c r="GR267" s="13"/>
      <c r="GS267" s="13"/>
      <c r="GT267" s="13"/>
      <c r="GU267" s="13"/>
      <c r="GV267" s="13"/>
      <c r="GW267" s="13"/>
      <c r="GX267" s="13"/>
      <c r="GY267" s="13"/>
      <c r="GZ267" s="13"/>
      <c r="HA267" s="13"/>
      <c r="HB267" s="13"/>
      <c r="HC267" s="13"/>
      <c r="HD267" s="13"/>
      <c r="HE267" s="13"/>
      <c r="HF267" s="13"/>
      <c r="HG267" s="13"/>
      <c r="HH267" s="13"/>
      <c r="HI267" s="13"/>
      <c r="HJ267" s="13"/>
      <c r="HK267" s="13"/>
      <c r="HL267" s="13"/>
      <c r="HM267" s="13"/>
      <c r="HN267" s="13"/>
      <c r="HO267" s="13"/>
      <c r="HP267" s="13"/>
      <c r="HQ267" s="13"/>
      <c r="HR267" s="13"/>
      <c r="HS267" s="13"/>
      <c r="HT267" s="13"/>
      <c r="HU267" s="13"/>
      <c r="HV267" s="13"/>
      <c r="HW267" s="13"/>
      <c r="HX267" s="13"/>
      <c r="HY267" s="13"/>
      <c r="HZ267" s="13"/>
      <c r="IA267" s="13"/>
      <c r="IB267" s="13"/>
      <c r="IC267" s="13"/>
      <c r="ID267" s="13"/>
      <c r="IE267" s="13"/>
      <c r="IF267" s="13"/>
      <c r="IG267" s="13"/>
      <c r="IH267" s="13"/>
      <c r="II267" s="13"/>
      <c r="IJ267" s="13"/>
      <c r="IK267" s="13"/>
      <c r="IL267" s="13"/>
      <c r="IM267" s="13"/>
      <c r="IN267" s="13"/>
      <c r="IO267" s="13"/>
      <c r="IP267" s="13"/>
      <c r="IQ267" s="13"/>
      <c r="IR267" s="13"/>
      <c r="IS267" s="13"/>
      <c r="IT267" s="13"/>
      <c r="IU267" s="13"/>
      <c r="IV267" s="13"/>
    </row>
    <row r="268" spans="1:260" customFormat="1" ht="12.75" customHeight="1" x14ac:dyDescent="0.2">
      <c r="A268" s="203" t="s">
        <v>4028</v>
      </c>
      <c r="B268" s="203" t="s">
        <v>4028</v>
      </c>
      <c r="C268" s="203" t="s">
        <v>2958</v>
      </c>
      <c r="D268" s="214">
        <v>33412</v>
      </c>
      <c r="E268" s="203" t="s">
        <v>1235</v>
      </c>
      <c r="F268" s="203" t="s">
        <v>3463</v>
      </c>
      <c r="G268" s="203" t="s">
        <v>4028</v>
      </c>
      <c r="H268" s="203" t="s">
        <v>332</v>
      </c>
      <c r="I268" s="203" t="s">
        <v>30</v>
      </c>
      <c r="J268" s="203" t="s">
        <v>58</v>
      </c>
      <c r="K268" s="203" t="s">
        <v>202</v>
      </c>
      <c r="L268" s="203"/>
      <c r="M268" s="203"/>
      <c r="N268" s="203" t="s">
        <v>226</v>
      </c>
      <c r="O268" s="203" t="s">
        <v>30</v>
      </c>
      <c r="P268" s="203" t="s">
        <v>351</v>
      </c>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c r="BA268" s="203"/>
      <c r="BB268" s="203"/>
      <c r="BC268" s="203"/>
      <c r="BD268" s="203"/>
      <c r="BE268" s="203"/>
      <c r="BF268" s="203"/>
      <c r="BG268" s="203"/>
      <c r="BH268" s="203"/>
      <c r="BI268" s="203"/>
      <c r="BJ268" s="203"/>
      <c r="BK268" s="203"/>
      <c r="BL268" s="203"/>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c r="HU268" s="10"/>
      <c r="HV268" s="10"/>
      <c r="HW268" s="10"/>
      <c r="HX268" s="10"/>
      <c r="HY268" s="10"/>
      <c r="HZ268" s="10"/>
      <c r="IA268" s="10"/>
      <c r="IB268" s="10"/>
      <c r="IC268" s="10"/>
      <c r="ID268" s="10"/>
      <c r="IE268" s="10"/>
      <c r="IF268" s="10"/>
      <c r="IG268" s="10"/>
      <c r="IH268" s="10"/>
      <c r="II268" s="10"/>
      <c r="IJ268" s="10"/>
      <c r="IK268" s="10"/>
      <c r="IL268" s="10"/>
      <c r="IM268" s="10"/>
      <c r="IN268" s="10"/>
      <c r="IO268" s="10"/>
      <c r="IP268" s="10"/>
      <c r="IQ268" s="10"/>
      <c r="IR268" s="10"/>
      <c r="IS268" s="10"/>
      <c r="IT268" s="10"/>
      <c r="IU268" s="10"/>
      <c r="IV268" s="10"/>
    </row>
    <row r="269" spans="1:260" s="13" customFormat="1" ht="12.75" customHeight="1" x14ac:dyDescent="0.2">
      <c r="A269" s="203" t="s">
        <v>4028</v>
      </c>
      <c r="B269" s="203" t="s">
        <v>4028</v>
      </c>
      <c r="C269" s="203" t="s">
        <v>1466</v>
      </c>
      <c r="D269" s="214">
        <v>31364</v>
      </c>
      <c r="E269" s="203" t="s">
        <v>401</v>
      </c>
      <c r="F269" s="203" t="s">
        <v>2112</v>
      </c>
      <c r="G269" s="203" t="s">
        <v>4028</v>
      </c>
      <c r="H269" s="203" t="s">
        <v>44</v>
      </c>
      <c r="I269" s="203" t="s">
        <v>506</v>
      </c>
      <c r="J269" s="203" t="s">
        <v>416</v>
      </c>
      <c r="K269" s="203" t="s">
        <v>42</v>
      </c>
      <c r="L269" s="203" t="s">
        <v>88</v>
      </c>
      <c r="M269" s="203" t="s">
        <v>19</v>
      </c>
      <c r="N269" s="203" t="s">
        <v>31</v>
      </c>
      <c r="O269" s="203" t="s">
        <v>453</v>
      </c>
      <c r="P269" s="203" t="s">
        <v>36</v>
      </c>
      <c r="Q269" s="203" t="s">
        <v>31</v>
      </c>
      <c r="R269" s="203" t="s">
        <v>453</v>
      </c>
      <c r="S269" s="203" t="s">
        <v>35</v>
      </c>
      <c r="T269" s="203" t="s">
        <v>31</v>
      </c>
      <c r="U269" s="203" t="s">
        <v>453</v>
      </c>
      <c r="V269" s="203" t="s">
        <v>2009</v>
      </c>
      <c r="W269" s="203" t="s">
        <v>31</v>
      </c>
      <c r="X269" s="203" t="s">
        <v>453</v>
      </c>
      <c r="Y269" s="203" t="s">
        <v>2009</v>
      </c>
      <c r="Z269" s="203" t="s">
        <v>31</v>
      </c>
      <c r="AA269" s="203" t="s">
        <v>453</v>
      </c>
      <c r="AB269" s="203" t="s">
        <v>62</v>
      </c>
      <c r="AC269" s="203" t="s">
        <v>31</v>
      </c>
      <c r="AD269" s="203" t="s">
        <v>122</v>
      </c>
      <c r="AE269" s="203" t="s">
        <v>19</v>
      </c>
      <c r="AF269" s="203" t="s">
        <v>31</v>
      </c>
      <c r="AG269" s="203" t="s">
        <v>122</v>
      </c>
      <c r="AH269" s="203" t="s">
        <v>56</v>
      </c>
      <c r="AI269" s="203" t="s">
        <v>49</v>
      </c>
      <c r="AJ269" s="203" t="s">
        <v>122</v>
      </c>
      <c r="AK269" s="203" t="s">
        <v>41</v>
      </c>
      <c r="AL269" s="203" t="s">
        <v>44</v>
      </c>
      <c r="AM269" s="203" t="s">
        <v>122</v>
      </c>
      <c r="AN269" s="203" t="s">
        <v>41</v>
      </c>
      <c r="AO269" s="203"/>
      <c r="AP269" s="203"/>
      <c r="AQ269" s="203"/>
      <c r="AR269" s="203"/>
      <c r="AS269" s="203"/>
      <c r="AT269" s="203"/>
      <c r="AU269" s="203"/>
      <c r="AV269" s="203"/>
      <c r="AW269" s="203"/>
      <c r="AX269" s="203"/>
      <c r="AY269" s="203"/>
      <c r="AZ269" s="203"/>
      <c r="BA269" s="203"/>
      <c r="BB269" s="203"/>
      <c r="BC269" s="203"/>
      <c r="BD269" s="203"/>
      <c r="BE269" s="203"/>
      <c r="BF269" s="203"/>
      <c r="BG269" s="203"/>
      <c r="BH269" s="203"/>
      <c r="BI269" s="203"/>
      <c r="BJ269" s="203"/>
      <c r="BK269" s="203"/>
      <c r="BL269" s="203"/>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0"/>
      <c r="IX269" s="10"/>
      <c r="IY269" s="10"/>
      <c r="IZ269" s="10"/>
    </row>
    <row r="270" spans="1:260" s="10" customFormat="1" ht="12.75" customHeight="1" x14ac:dyDescent="0.2">
      <c r="A270" s="203" t="s">
        <v>4028</v>
      </c>
      <c r="B270" s="203" t="s">
        <v>4028</v>
      </c>
      <c r="C270" s="203" t="s">
        <v>1935</v>
      </c>
      <c r="D270" s="214">
        <v>34352</v>
      </c>
      <c r="E270" s="203" t="s">
        <v>2031</v>
      </c>
      <c r="F270" s="203" t="s">
        <v>2169</v>
      </c>
      <c r="G270" s="203" t="s">
        <v>4028</v>
      </c>
      <c r="H270" s="203" t="s">
        <v>283</v>
      </c>
      <c r="I270" s="203" t="s">
        <v>237</v>
      </c>
      <c r="J270" s="203">
        <v>0</v>
      </c>
      <c r="K270" s="203" t="s">
        <v>283</v>
      </c>
      <c r="L270" s="203" t="s">
        <v>237</v>
      </c>
      <c r="M270" s="203"/>
      <c r="N270" s="203" t="s">
        <v>283</v>
      </c>
      <c r="O270" s="203" t="s">
        <v>237</v>
      </c>
      <c r="P270" s="203"/>
      <c r="Q270" s="203" t="s">
        <v>283</v>
      </c>
      <c r="R270" s="203" t="s">
        <v>237</v>
      </c>
      <c r="S270" s="203">
        <v>0</v>
      </c>
      <c r="T270" s="203">
        <v>0</v>
      </c>
      <c r="U270" s="203">
        <v>0</v>
      </c>
      <c r="V270" s="203">
        <v>0</v>
      </c>
      <c r="W270" s="203">
        <v>0</v>
      </c>
      <c r="X270" s="203">
        <v>0</v>
      </c>
      <c r="Y270" s="203">
        <v>0</v>
      </c>
      <c r="Z270" s="203">
        <v>0</v>
      </c>
      <c r="AA270" s="203">
        <v>0</v>
      </c>
      <c r="AB270" s="203">
        <v>0</v>
      </c>
      <c r="AC270" s="203">
        <v>0</v>
      </c>
      <c r="AD270" s="203">
        <v>0</v>
      </c>
      <c r="AE270" s="203">
        <v>0</v>
      </c>
      <c r="AF270" s="203">
        <v>0</v>
      </c>
      <c r="AG270" s="203">
        <v>0</v>
      </c>
      <c r="AH270" s="203">
        <v>0</v>
      </c>
      <c r="AI270" s="203">
        <v>0</v>
      </c>
      <c r="AJ270" s="203">
        <v>0</v>
      </c>
      <c r="AK270" s="203">
        <v>0</v>
      </c>
      <c r="AL270" s="203"/>
      <c r="AM270" s="203"/>
      <c r="AN270" s="203"/>
      <c r="AO270" s="203"/>
      <c r="AP270" s="203"/>
      <c r="AQ270" s="203"/>
      <c r="AR270" s="203"/>
      <c r="AS270" s="203"/>
      <c r="AT270" s="203"/>
      <c r="AU270" s="203"/>
      <c r="AV270" s="203"/>
      <c r="AW270" s="203"/>
      <c r="AX270" s="203"/>
      <c r="AY270" s="203"/>
      <c r="AZ270" s="203"/>
      <c r="BA270" s="203"/>
      <c r="BB270" s="203"/>
      <c r="BC270" s="203"/>
      <c r="BD270" s="203"/>
      <c r="BE270" s="203"/>
      <c r="BF270" s="203"/>
      <c r="BG270" s="203"/>
      <c r="BH270" s="203"/>
      <c r="BI270" s="203"/>
      <c r="BJ270" s="203"/>
      <c r="BK270" s="203"/>
      <c r="BL270" s="203"/>
      <c r="BM270" s="202"/>
      <c r="BN270" s="202"/>
      <c r="BO270" s="202"/>
      <c r="BP270" s="202"/>
      <c r="BQ270" s="202"/>
      <c r="BR270" s="202"/>
      <c r="BS270" s="202"/>
      <c r="BT270" s="202"/>
      <c r="BU270" s="202"/>
      <c r="BV270" s="202"/>
      <c r="BW270" s="202"/>
      <c r="BX270" s="202"/>
      <c r="BY270" s="202"/>
      <c r="BZ270" s="202"/>
      <c r="CA270" s="202"/>
      <c r="CB270" s="202"/>
      <c r="CC270" s="202"/>
      <c r="CD270" s="202"/>
      <c r="CE270" s="202"/>
      <c r="CF270" s="202"/>
      <c r="CG270" s="202"/>
      <c r="CH270" s="202"/>
      <c r="CI270" s="202"/>
      <c r="CJ270" s="202"/>
      <c r="CK270" s="202"/>
      <c r="CL270" s="202"/>
      <c r="CM270" s="202"/>
      <c r="CN270" s="202"/>
      <c r="CO270" s="202"/>
      <c r="CP270" s="202"/>
      <c r="CQ270" s="202"/>
      <c r="CR270" s="202"/>
      <c r="CS270" s="202"/>
      <c r="CT270" s="202"/>
      <c r="CU270" s="202"/>
      <c r="CV270" s="202"/>
      <c r="CW270" s="202"/>
      <c r="CX270" s="202"/>
      <c r="CY270" s="202"/>
      <c r="CZ270" s="202"/>
      <c r="DA270" s="202"/>
      <c r="DB270" s="202"/>
      <c r="DC270" s="202"/>
      <c r="DD270" s="202"/>
      <c r="DE270" s="202"/>
      <c r="DF270" s="202"/>
      <c r="DG270" s="202"/>
      <c r="DH270" s="202"/>
      <c r="DI270" s="202"/>
      <c r="DJ270" s="202"/>
      <c r="DK270" s="202"/>
      <c r="DL270" s="202"/>
      <c r="DM270" s="202"/>
      <c r="DN270" s="202"/>
      <c r="DO270" s="202"/>
      <c r="DP270" s="202"/>
      <c r="DQ270" s="202"/>
      <c r="DR270" s="202"/>
      <c r="DS270" s="202"/>
      <c r="DT270" s="202"/>
      <c r="DU270" s="202"/>
      <c r="DV270" s="202"/>
      <c r="DW270" s="202"/>
      <c r="DX270" s="202"/>
      <c r="DY270" s="202"/>
      <c r="DZ270" s="202"/>
      <c r="EA270" s="202"/>
      <c r="EB270" s="202"/>
      <c r="EC270" s="202"/>
      <c r="ED270" s="202"/>
      <c r="EE270" s="202"/>
      <c r="EF270" s="202"/>
      <c r="EG270" s="202"/>
      <c r="EH270" s="202"/>
      <c r="EI270" s="202"/>
      <c r="EJ270" s="202"/>
      <c r="EK270" s="202"/>
      <c r="EL270" s="202"/>
      <c r="EM270" s="202"/>
      <c r="EN270" s="202"/>
      <c r="EO270" s="202"/>
      <c r="EP270" s="202"/>
      <c r="EQ270" s="202"/>
      <c r="ER270" s="202"/>
      <c r="ES270" s="202"/>
      <c r="ET270" s="202"/>
      <c r="EU270" s="202"/>
      <c r="EV270" s="202"/>
      <c r="EW270" s="202"/>
      <c r="EX270" s="202"/>
      <c r="EY270" s="202"/>
      <c r="EZ270" s="202"/>
      <c r="FA270" s="202"/>
      <c r="FB270" s="202"/>
      <c r="FC270" s="202"/>
      <c r="FD270" s="202"/>
      <c r="FE270" s="202"/>
      <c r="FF270" s="202"/>
      <c r="FG270" s="202"/>
      <c r="FH270" s="202"/>
      <c r="FI270" s="202"/>
      <c r="FJ270" s="202"/>
      <c r="FK270" s="202"/>
      <c r="FL270" s="202"/>
      <c r="FM270" s="202"/>
      <c r="FN270" s="202"/>
      <c r="FO270" s="202"/>
      <c r="FP270" s="202"/>
      <c r="FQ270" s="202"/>
      <c r="FR270" s="202"/>
      <c r="FS270" s="202"/>
      <c r="FT270" s="202"/>
      <c r="FU270" s="202"/>
      <c r="FV270" s="202"/>
      <c r="FW270" s="202"/>
      <c r="FX270" s="202"/>
      <c r="FY270" s="202"/>
      <c r="FZ270" s="202"/>
      <c r="GA270" s="202"/>
      <c r="GB270" s="202"/>
      <c r="GC270" s="202"/>
      <c r="GD270" s="202"/>
      <c r="GE270" s="202"/>
      <c r="GF270" s="202"/>
      <c r="GG270" s="202"/>
      <c r="GH270" s="202"/>
      <c r="GI270" s="202"/>
      <c r="GJ270" s="202"/>
      <c r="GK270" s="202"/>
      <c r="GL270" s="202"/>
      <c r="GM270" s="202"/>
      <c r="GN270" s="202"/>
      <c r="GO270" s="202"/>
      <c r="GP270" s="202"/>
      <c r="GQ270" s="202"/>
      <c r="GR270" s="202"/>
      <c r="GS270" s="202"/>
      <c r="GT270" s="202"/>
      <c r="GU270" s="202"/>
      <c r="GV270" s="202"/>
      <c r="GW270" s="202"/>
      <c r="GX270" s="202"/>
      <c r="GY270" s="202"/>
      <c r="GZ270" s="202"/>
      <c r="HA270" s="202"/>
      <c r="HB270" s="202"/>
      <c r="HC270" s="202"/>
      <c r="HD270" s="202"/>
      <c r="HE270" s="202"/>
      <c r="HF270" s="202"/>
      <c r="HG270" s="202"/>
      <c r="HH270" s="202"/>
      <c r="HI270" s="202"/>
      <c r="HJ270" s="202"/>
      <c r="HK270" s="202"/>
      <c r="HL270" s="202"/>
      <c r="HM270" s="202"/>
      <c r="HN270" s="202"/>
      <c r="HO270" s="202"/>
      <c r="HP270" s="202"/>
      <c r="HQ270" s="202"/>
      <c r="HR270" s="202"/>
      <c r="HS270" s="202"/>
      <c r="HT270" s="202"/>
      <c r="HU270" s="202"/>
      <c r="HV270" s="202"/>
      <c r="HW270" s="202"/>
      <c r="HX270" s="202"/>
      <c r="HY270" s="202"/>
      <c r="HZ270" s="202"/>
      <c r="IA270" s="202"/>
      <c r="IB270" s="202"/>
      <c r="IC270" s="202"/>
      <c r="ID270" s="202"/>
      <c r="IE270" s="202"/>
      <c r="IF270" s="202"/>
      <c r="IG270" s="202"/>
      <c r="IH270" s="202"/>
      <c r="II270" s="202"/>
      <c r="IJ270" s="202"/>
      <c r="IK270" s="202"/>
      <c r="IL270" s="202"/>
      <c r="IM270" s="202"/>
      <c r="IN270" s="202"/>
      <c r="IO270" s="202"/>
      <c r="IP270" s="202"/>
      <c r="IQ270" s="202"/>
      <c r="IR270" s="202"/>
      <c r="IS270" s="202"/>
      <c r="IT270" s="202"/>
      <c r="IU270" s="202"/>
      <c r="IV270" s="202"/>
      <c r="IW270" s="202"/>
      <c r="IX270" s="202"/>
      <c r="IY270" s="202"/>
      <c r="IZ270" s="202"/>
    </row>
    <row r="271" spans="1:260" customFormat="1" ht="12.75" customHeight="1" x14ac:dyDescent="0.2">
      <c r="A271" s="203" t="s">
        <v>4028</v>
      </c>
      <c r="B271" s="203" t="s">
        <v>4028</v>
      </c>
      <c r="C271" s="203" t="s">
        <v>963</v>
      </c>
      <c r="D271" s="214">
        <v>33315</v>
      </c>
      <c r="E271" s="203" t="s">
        <v>1017</v>
      </c>
      <c r="F271" s="203" t="s">
        <v>2119</v>
      </c>
      <c r="G271" s="203" t="s">
        <v>4028</v>
      </c>
      <c r="H271" s="203" t="s">
        <v>332</v>
      </c>
      <c r="I271" s="203" t="s">
        <v>506</v>
      </c>
      <c r="J271" s="203" t="s">
        <v>35</v>
      </c>
      <c r="K271" s="203" t="s">
        <v>202</v>
      </c>
      <c r="L271" s="203"/>
      <c r="M271" s="203"/>
      <c r="N271" s="203" t="s">
        <v>332</v>
      </c>
      <c r="O271" s="203" t="s">
        <v>506</v>
      </c>
      <c r="P271" s="203" t="s">
        <v>29</v>
      </c>
      <c r="Q271" s="203" t="s">
        <v>332</v>
      </c>
      <c r="R271" s="203" t="s">
        <v>506</v>
      </c>
      <c r="S271" s="203" t="s">
        <v>35</v>
      </c>
      <c r="T271" s="203" t="s">
        <v>332</v>
      </c>
      <c r="U271" s="203" t="s">
        <v>506</v>
      </c>
      <c r="V271" s="203" t="s">
        <v>35</v>
      </c>
      <c r="W271" s="203" t="s">
        <v>332</v>
      </c>
      <c r="X271" s="203" t="s">
        <v>506</v>
      </c>
      <c r="Y271" s="203" t="s">
        <v>35</v>
      </c>
      <c r="Z271" s="203" t="s">
        <v>332</v>
      </c>
      <c r="AA271" s="203" t="s">
        <v>506</v>
      </c>
      <c r="AB271" s="203" t="s">
        <v>17</v>
      </c>
      <c r="AC271" s="203">
        <v>0</v>
      </c>
      <c r="AD271" s="203">
        <v>0</v>
      </c>
      <c r="AE271" s="203">
        <v>0</v>
      </c>
      <c r="AF271" s="203">
        <v>0</v>
      </c>
      <c r="AG271" s="203">
        <v>0</v>
      </c>
      <c r="AH271" s="203">
        <v>0</v>
      </c>
      <c r="AI271" s="203">
        <v>0</v>
      </c>
      <c r="AJ271" s="203">
        <v>0</v>
      </c>
      <c r="AK271" s="203">
        <v>0</v>
      </c>
      <c r="AL271" s="203"/>
      <c r="AM271" s="203"/>
      <c r="AN271" s="203"/>
      <c r="AO271" s="203"/>
      <c r="AP271" s="203"/>
      <c r="AQ271" s="203"/>
      <c r="AR271" s="203"/>
      <c r="AS271" s="203"/>
      <c r="AT271" s="203"/>
      <c r="AU271" s="203"/>
      <c r="AV271" s="203"/>
      <c r="AW271" s="203"/>
      <c r="AX271" s="203"/>
      <c r="AY271" s="203"/>
      <c r="AZ271" s="203"/>
      <c r="BA271" s="203"/>
      <c r="BB271" s="203"/>
      <c r="BC271" s="203"/>
      <c r="BD271" s="203"/>
      <c r="BE271" s="203"/>
      <c r="BF271" s="203"/>
      <c r="BG271" s="203"/>
      <c r="BH271" s="203"/>
      <c r="BI271" s="203"/>
      <c r="BJ271" s="203"/>
      <c r="BK271" s="203"/>
      <c r="BL271" s="203"/>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c r="HU271" s="10"/>
      <c r="HV271" s="10"/>
      <c r="HW271" s="10"/>
      <c r="HX271" s="10"/>
      <c r="HY271" s="10"/>
      <c r="HZ271" s="10"/>
      <c r="IA271" s="10"/>
      <c r="IB271" s="10"/>
      <c r="IC271" s="10"/>
      <c r="ID271" s="10"/>
      <c r="IE271" s="10"/>
      <c r="IF271" s="10"/>
      <c r="IG271" s="10"/>
      <c r="IH271" s="10"/>
      <c r="II271" s="10"/>
      <c r="IJ271" s="10"/>
      <c r="IK271" s="10"/>
      <c r="IL271" s="10"/>
      <c r="IM271" s="10"/>
      <c r="IN271" s="10"/>
      <c r="IO271" s="10"/>
      <c r="IP271" s="10"/>
      <c r="IQ271" s="10"/>
      <c r="IR271" s="10"/>
      <c r="IS271" s="10"/>
      <c r="IT271" s="10"/>
      <c r="IU271" s="10"/>
      <c r="IV271" s="10"/>
    </row>
    <row r="272" spans="1:260" s="10" customFormat="1" ht="12.75" customHeight="1" x14ac:dyDescent="0.2">
      <c r="A272" s="203" t="s">
        <v>4028</v>
      </c>
      <c r="B272" s="203" t="s">
        <v>4028</v>
      </c>
      <c r="C272" s="203" t="s">
        <v>1862</v>
      </c>
      <c r="D272" s="214">
        <v>34062</v>
      </c>
      <c r="E272" s="203" t="s">
        <v>2031</v>
      </c>
      <c r="F272" s="203" t="s">
        <v>2167</v>
      </c>
      <c r="G272" s="203" t="s">
        <v>4028</v>
      </c>
      <c r="H272" s="203" t="s">
        <v>332</v>
      </c>
      <c r="I272" s="203" t="s">
        <v>30</v>
      </c>
      <c r="J272" s="203" t="s">
        <v>349</v>
      </c>
      <c r="K272" s="203" t="s">
        <v>332</v>
      </c>
      <c r="L272" s="203" t="s">
        <v>30</v>
      </c>
      <c r="M272" s="203" t="s">
        <v>351</v>
      </c>
      <c r="N272" s="203" t="s">
        <v>332</v>
      </c>
      <c r="O272" s="203" t="s">
        <v>2215</v>
      </c>
      <c r="P272" s="203" t="s">
        <v>230</v>
      </c>
      <c r="Q272" s="203" t="s">
        <v>15</v>
      </c>
      <c r="R272" s="203" t="s">
        <v>59</v>
      </c>
      <c r="S272" s="203" t="s">
        <v>349</v>
      </c>
      <c r="T272" s="203">
        <v>0</v>
      </c>
      <c r="U272" s="203">
        <v>0</v>
      </c>
      <c r="V272" s="203">
        <v>0</v>
      </c>
      <c r="W272" s="203">
        <v>0</v>
      </c>
      <c r="X272" s="203">
        <v>0</v>
      </c>
      <c r="Y272" s="203">
        <v>0</v>
      </c>
      <c r="Z272" s="203">
        <v>0</v>
      </c>
      <c r="AA272" s="203">
        <v>0</v>
      </c>
      <c r="AB272" s="203">
        <v>0</v>
      </c>
      <c r="AC272" s="203">
        <v>0</v>
      </c>
      <c r="AD272" s="203">
        <v>0</v>
      </c>
      <c r="AE272" s="203">
        <v>0</v>
      </c>
      <c r="AF272" s="203">
        <v>0</v>
      </c>
      <c r="AG272" s="203">
        <v>0</v>
      </c>
      <c r="AH272" s="203">
        <v>0</v>
      </c>
      <c r="AI272" s="203">
        <v>0</v>
      </c>
      <c r="AJ272" s="203">
        <v>0</v>
      </c>
      <c r="AK272" s="203">
        <v>0</v>
      </c>
      <c r="AL272" s="203"/>
      <c r="AM272" s="203"/>
      <c r="AN272" s="203"/>
      <c r="AO272" s="203"/>
      <c r="AP272" s="203"/>
      <c r="AQ272" s="203"/>
      <c r="AR272" s="203"/>
      <c r="AS272" s="203"/>
      <c r="AT272" s="203"/>
      <c r="AU272" s="203"/>
      <c r="AV272" s="203"/>
      <c r="AW272" s="203"/>
      <c r="AX272" s="203"/>
      <c r="AY272" s="203"/>
      <c r="AZ272" s="203"/>
      <c r="BA272" s="203"/>
      <c r="BB272" s="203"/>
      <c r="BC272" s="203"/>
      <c r="BD272" s="203"/>
      <c r="BE272" s="203"/>
      <c r="BF272" s="203"/>
      <c r="BG272" s="203"/>
      <c r="BH272" s="203"/>
      <c r="BI272" s="203"/>
      <c r="BJ272" s="203"/>
      <c r="BK272" s="203"/>
      <c r="BL272" s="203"/>
      <c r="BM272" s="202"/>
      <c r="BN272" s="202"/>
      <c r="BO272" s="202"/>
      <c r="BP272" s="202"/>
      <c r="BQ272" s="202"/>
      <c r="BR272" s="202"/>
      <c r="BS272" s="202"/>
      <c r="BT272" s="202"/>
      <c r="BU272" s="202"/>
      <c r="BV272" s="202"/>
      <c r="BW272" s="202"/>
      <c r="BX272" s="202"/>
      <c r="BY272" s="202"/>
      <c r="BZ272" s="202"/>
      <c r="CA272" s="202"/>
      <c r="CB272" s="202"/>
      <c r="CC272" s="202"/>
      <c r="CD272" s="202"/>
      <c r="CE272" s="202"/>
      <c r="CF272" s="202"/>
      <c r="CG272" s="202"/>
      <c r="CH272" s="202"/>
      <c r="CI272" s="202"/>
      <c r="CJ272" s="202"/>
      <c r="CK272" s="202"/>
      <c r="CL272" s="202"/>
      <c r="CM272" s="202"/>
      <c r="CN272" s="202"/>
      <c r="CO272" s="202"/>
      <c r="CP272" s="202"/>
      <c r="CQ272" s="202"/>
      <c r="CR272" s="202"/>
      <c r="CS272" s="202"/>
      <c r="CT272" s="202"/>
      <c r="CU272" s="202"/>
      <c r="CV272" s="202"/>
      <c r="CW272" s="202"/>
      <c r="CX272" s="202"/>
      <c r="CY272" s="202"/>
      <c r="CZ272" s="202"/>
      <c r="DA272" s="202"/>
      <c r="DB272" s="202"/>
      <c r="DC272" s="202"/>
      <c r="DD272" s="202"/>
      <c r="DE272" s="202"/>
      <c r="DF272" s="202"/>
      <c r="DG272" s="202"/>
      <c r="DH272" s="202"/>
      <c r="DI272" s="202"/>
      <c r="DJ272" s="202"/>
      <c r="DK272" s="202"/>
      <c r="DL272" s="202"/>
      <c r="DM272" s="202"/>
      <c r="DN272" s="202"/>
      <c r="DO272" s="202"/>
      <c r="DP272" s="202"/>
      <c r="DQ272" s="202"/>
      <c r="DR272" s="202"/>
      <c r="DS272" s="202"/>
      <c r="DT272" s="202"/>
      <c r="DU272" s="202"/>
      <c r="DV272" s="202"/>
      <c r="DW272" s="202"/>
      <c r="DX272" s="202"/>
      <c r="DY272" s="202"/>
      <c r="DZ272" s="202"/>
      <c r="EA272" s="202"/>
      <c r="EB272" s="202"/>
      <c r="EC272" s="202"/>
      <c r="ED272" s="202"/>
      <c r="EE272" s="202"/>
      <c r="EF272" s="202"/>
      <c r="EG272" s="202"/>
      <c r="EH272" s="202"/>
      <c r="EI272" s="202"/>
      <c r="EJ272" s="202"/>
      <c r="EK272" s="202"/>
      <c r="EL272" s="202"/>
      <c r="EM272" s="202"/>
      <c r="EN272" s="202"/>
      <c r="EO272" s="202"/>
      <c r="EP272" s="202"/>
      <c r="EQ272" s="202"/>
      <c r="ER272" s="202"/>
      <c r="ES272" s="202"/>
      <c r="ET272" s="202"/>
      <c r="EU272" s="202"/>
      <c r="EV272" s="202"/>
      <c r="EW272" s="202"/>
      <c r="EX272" s="202"/>
      <c r="EY272" s="202"/>
      <c r="EZ272" s="202"/>
      <c r="FA272" s="202"/>
      <c r="FB272" s="202"/>
      <c r="FC272" s="202"/>
      <c r="FD272" s="202"/>
      <c r="FE272" s="202"/>
      <c r="FF272" s="202"/>
      <c r="FG272" s="202"/>
      <c r="FH272" s="202"/>
      <c r="FI272" s="202"/>
      <c r="FJ272" s="202"/>
      <c r="FK272" s="202"/>
      <c r="FL272" s="202"/>
      <c r="FM272" s="202"/>
      <c r="FN272" s="202"/>
      <c r="FO272" s="202"/>
      <c r="FP272" s="202"/>
      <c r="FQ272" s="202"/>
      <c r="FR272" s="202"/>
      <c r="FS272" s="202"/>
      <c r="FT272" s="202"/>
      <c r="FU272" s="202"/>
      <c r="FV272" s="202"/>
      <c r="FW272" s="202"/>
      <c r="FX272" s="202"/>
      <c r="FY272" s="202"/>
      <c r="FZ272" s="202"/>
      <c r="GA272" s="202"/>
      <c r="GB272" s="202"/>
      <c r="GC272" s="202"/>
      <c r="GD272" s="202"/>
      <c r="GE272" s="202"/>
      <c r="GF272" s="202"/>
      <c r="GG272" s="202"/>
      <c r="GH272" s="202"/>
      <c r="GI272" s="202"/>
      <c r="GJ272" s="202"/>
      <c r="GK272" s="202"/>
      <c r="GL272" s="202"/>
      <c r="GM272" s="202"/>
      <c r="GN272" s="202"/>
      <c r="GO272" s="202"/>
      <c r="GP272" s="202"/>
      <c r="GQ272" s="202"/>
      <c r="GR272" s="202"/>
      <c r="GS272" s="202"/>
      <c r="GT272" s="202"/>
      <c r="GU272" s="202"/>
      <c r="GV272" s="202"/>
      <c r="GW272" s="202"/>
      <c r="GX272" s="202"/>
      <c r="GY272" s="202"/>
      <c r="GZ272" s="202"/>
      <c r="HA272" s="202"/>
      <c r="HB272" s="202"/>
      <c r="HC272" s="202"/>
      <c r="HD272" s="202"/>
      <c r="HE272" s="202"/>
      <c r="HF272" s="202"/>
      <c r="HG272" s="202"/>
      <c r="HH272" s="202"/>
      <c r="HI272" s="202"/>
      <c r="HJ272" s="202"/>
      <c r="HK272" s="202"/>
      <c r="HL272" s="202"/>
      <c r="HM272" s="202"/>
      <c r="HN272" s="202"/>
      <c r="HO272" s="202"/>
      <c r="HP272" s="202"/>
      <c r="HQ272" s="202"/>
      <c r="HR272" s="202"/>
      <c r="HS272" s="202"/>
      <c r="HT272" s="202"/>
      <c r="HU272" s="202"/>
      <c r="HV272" s="202"/>
      <c r="HW272" s="202"/>
      <c r="HX272" s="202"/>
      <c r="HY272" s="202"/>
      <c r="HZ272" s="202"/>
      <c r="IA272" s="202"/>
      <c r="IB272" s="202"/>
      <c r="IC272" s="202"/>
      <c r="ID272" s="202"/>
      <c r="IE272" s="202"/>
      <c r="IF272" s="202"/>
      <c r="IG272" s="202"/>
      <c r="IH272" s="202"/>
      <c r="II272" s="202"/>
      <c r="IJ272" s="202"/>
      <c r="IK272" s="202"/>
      <c r="IL272" s="202"/>
      <c r="IM272" s="202"/>
      <c r="IN272" s="202"/>
      <c r="IO272" s="202"/>
      <c r="IP272" s="202"/>
      <c r="IQ272" s="202"/>
      <c r="IR272" s="202"/>
      <c r="IS272" s="202"/>
      <c r="IT272" s="202"/>
      <c r="IU272" s="202"/>
      <c r="IV272" s="202"/>
      <c r="IW272" s="202"/>
      <c r="IX272" s="202"/>
      <c r="IY272" s="202"/>
      <c r="IZ272" s="202"/>
    </row>
    <row r="273" spans="1:260" s="10" customFormat="1" ht="12.75" customHeight="1" x14ac:dyDescent="0.2">
      <c r="A273" s="203" t="s">
        <v>4028</v>
      </c>
      <c r="B273" s="203" t="s">
        <v>4028</v>
      </c>
      <c r="C273" s="203" t="s">
        <v>281</v>
      </c>
      <c r="D273" s="214">
        <v>31614</v>
      </c>
      <c r="E273" s="203" t="s">
        <v>407</v>
      </c>
      <c r="F273" s="203" t="s">
        <v>2161</v>
      </c>
      <c r="G273" s="203" t="s">
        <v>4028</v>
      </c>
      <c r="H273" s="203" t="s">
        <v>387</v>
      </c>
      <c r="I273" s="203" t="s">
        <v>4028</v>
      </c>
      <c r="J273" s="203" t="s">
        <v>1056</v>
      </c>
      <c r="K273" s="203" t="s">
        <v>455</v>
      </c>
      <c r="L273" s="203" t="s">
        <v>346</v>
      </c>
      <c r="M273" s="203" t="s">
        <v>2978</v>
      </c>
      <c r="N273" s="203" t="s">
        <v>126</v>
      </c>
      <c r="O273" s="203" t="s">
        <v>346</v>
      </c>
      <c r="P273" s="203" t="s">
        <v>1210</v>
      </c>
      <c r="Q273" s="203" t="s">
        <v>455</v>
      </c>
      <c r="R273" s="203" t="s">
        <v>346</v>
      </c>
      <c r="S273" s="203" t="s">
        <v>1159</v>
      </c>
      <c r="T273" s="203" t="s">
        <v>455</v>
      </c>
      <c r="U273" s="203" t="s">
        <v>346</v>
      </c>
      <c r="V273" s="203" t="s">
        <v>1133</v>
      </c>
      <c r="W273" s="203" t="s">
        <v>4028</v>
      </c>
      <c r="X273" s="203" t="s">
        <v>4028</v>
      </c>
      <c r="Y273" s="203" t="s">
        <v>4028</v>
      </c>
      <c r="Z273" s="203" t="s">
        <v>4028</v>
      </c>
      <c r="AA273" s="203" t="s">
        <v>4028</v>
      </c>
      <c r="AB273" s="203" t="s">
        <v>4028</v>
      </c>
      <c r="AC273" s="203" t="s">
        <v>52</v>
      </c>
      <c r="AD273" s="203" t="s">
        <v>229</v>
      </c>
      <c r="AE273" s="203" t="s">
        <v>33</v>
      </c>
      <c r="AF273" s="203" t="s">
        <v>64</v>
      </c>
      <c r="AG273" s="203" t="s">
        <v>229</v>
      </c>
      <c r="AH273" s="203" t="s">
        <v>479</v>
      </c>
      <c r="AI273" s="203" t="s">
        <v>64</v>
      </c>
      <c r="AJ273" s="203" t="s">
        <v>229</v>
      </c>
      <c r="AK273" s="203" t="s">
        <v>50</v>
      </c>
      <c r="AL273" s="203" t="s">
        <v>387</v>
      </c>
      <c r="AM273" s="203" t="s">
        <v>229</v>
      </c>
      <c r="AN273" s="203" t="s">
        <v>349</v>
      </c>
      <c r="AO273" s="203" t="s">
        <v>64</v>
      </c>
      <c r="AP273" s="203" t="s">
        <v>229</v>
      </c>
      <c r="AQ273" s="203" t="s">
        <v>349</v>
      </c>
      <c r="AR273" s="203"/>
      <c r="AS273" s="203"/>
      <c r="AT273" s="203"/>
      <c r="AU273" s="203"/>
      <c r="AV273" s="203"/>
      <c r="AW273" s="203"/>
      <c r="AX273" s="203"/>
      <c r="AY273" s="203"/>
      <c r="AZ273" s="203"/>
      <c r="BA273" s="203"/>
      <c r="BB273" s="203"/>
      <c r="BC273" s="203"/>
      <c r="BD273" s="203"/>
      <c r="BE273" s="203"/>
      <c r="BF273" s="203"/>
      <c r="BG273" s="203"/>
      <c r="BH273" s="203"/>
      <c r="BI273" s="203"/>
      <c r="BJ273" s="203"/>
      <c r="BK273" s="203"/>
      <c r="BL273" s="203"/>
      <c r="BM273" s="202"/>
      <c r="BN273" s="202"/>
      <c r="BO273" s="202"/>
      <c r="BP273" s="202"/>
      <c r="BQ273" s="202"/>
      <c r="BR273" s="202"/>
      <c r="BS273" s="202"/>
      <c r="BT273" s="202"/>
      <c r="BU273" s="202"/>
      <c r="BV273" s="202"/>
      <c r="BW273" s="202"/>
      <c r="BX273" s="202"/>
      <c r="BY273" s="202"/>
      <c r="BZ273" s="202"/>
      <c r="CA273" s="202"/>
      <c r="CB273" s="202"/>
      <c r="CC273" s="202"/>
      <c r="CD273" s="202"/>
      <c r="CE273" s="202"/>
      <c r="CF273" s="202"/>
      <c r="CG273" s="202"/>
      <c r="CH273" s="202"/>
      <c r="CI273" s="202"/>
      <c r="CJ273" s="202"/>
      <c r="CK273" s="202"/>
      <c r="CL273" s="202"/>
      <c r="CM273" s="202"/>
      <c r="CN273" s="202"/>
      <c r="CO273" s="202"/>
      <c r="CP273" s="202"/>
      <c r="CQ273" s="202"/>
      <c r="CR273" s="202"/>
      <c r="CS273" s="202"/>
      <c r="CT273" s="202"/>
      <c r="CU273" s="202"/>
      <c r="CV273" s="202"/>
      <c r="CW273" s="202"/>
      <c r="CX273" s="202"/>
      <c r="CY273" s="202"/>
      <c r="CZ273" s="202"/>
      <c r="DA273" s="202"/>
      <c r="DB273" s="202"/>
      <c r="DC273" s="202"/>
      <c r="DD273" s="202"/>
      <c r="DE273" s="202"/>
      <c r="DF273" s="202"/>
      <c r="DG273" s="202"/>
      <c r="DH273" s="202"/>
      <c r="DI273" s="202"/>
      <c r="DJ273" s="202"/>
      <c r="DK273" s="202"/>
      <c r="DL273" s="202"/>
      <c r="DM273" s="202"/>
      <c r="DN273" s="202"/>
      <c r="DO273" s="202"/>
      <c r="DP273" s="202"/>
      <c r="DQ273" s="202"/>
      <c r="DR273" s="202"/>
      <c r="DS273" s="202"/>
      <c r="DT273" s="202"/>
      <c r="DU273" s="202"/>
      <c r="DV273" s="202"/>
      <c r="DW273" s="202"/>
      <c r="DX273" s="202"/>
      <c r="DY273" s="202"/>
      <c r="DZ273" s="202"/>
      <c r="EA273" s="202"/>
      <c r="EB273" s="202"/>
      <c r="EC273" s="202"/>
      <c r="ED273" s="202"/>
      <c r="EE273" s="202"/>
      <c r="EF273" s="202"/>
      <c r="EG273" s="202"/>
      <c r="EH273" s="202"/>
      <c r="EI273" s="202"/>
      <c r="EJ273" s="202"/>
      <c r="EK273" s="202"/>
      <c r="EL273" s="202"/>
      <c r="EM273" s="202"/>
      <c r="EN273" s="202"/>
      <c r="EO273" s="202"/>
      <c r="EP273" s="202"/>
      <c r="EQ273" s="202"/>
      <c r="ER273" s="202"/>
      <c r="ES273" s="202"/>
      <c r="ET273" s="202"/>
      <c r="EU273" s="202"/>
      <c r="EV273" s="202"/>
      <c r="EW273" s="202"/>
      <c r="EX273" s="202"/>
      <c r="EY273" s="202"/>
      <c r="EZ273" s="202"/>
      <c r="FA273" s="202"/>
      <c r="FB273" s="202"/>
      <c r="FC273" s="202"/>
      <c r="FD273" s="202"/>
      <c r="FE273" s="202"/>
      <c r="FF273" s="202"/>
      <c r="FG273" s="202"/>
      <c r="FH273" s="202"/>
      <c r="FI273" s="202"/>
      <c r="FJ273" s="202"/>
      <c r="FK273" s="202"/>
      <c r="FL273" s="202"/>
      <c r="FM273" s="202"/>
      <c r="FN273" s="202"/>
      <c r="FO273" s="202"/>
      <c r="FP273" s="202"/>
      <c r="FQ273" s="202"/>
      <c r="FR273" s="202"/>
      <c r="FS273" s="202"/>
      <c r="FT273" s="202"/>
      <c r="FU273" s="202"/>
      <c r="FV273" s="202"/>
      <c r="FW273" s="202"/>
      <c r="FX273" s="202"/>
      <c r="FY273" s="202"/>
      <c r="FZ273" s="202"/>
      <c r="GA273" s="202"/>
      <c r="GB273" s="202"/>
      <c r="GC273" s="202"/>
      <c r="GD273" s="202"/>
      <c r="GE273" s="202"/>
      <c r="GF273" s="202"/>
      <c r="GG273" s="202"/>
      <c r="GH273" s="202"/>
      <c r="GI273" s="202"/>
      <c r="GJ273" s="202"/>
      <c r="GK273" s="202"/>
      <c r="GL273" s="202"/>
      <c r="GM273" s="202"/>
      <c r="GN273" s="202"/>
      <c r="GO273" s="202"/>
      <c r="GP273" s="202"/>
      <c r="GQ273" s="202"/>
      <c r="GR273" s="202"/>
      <c r="GS273" s="202"/>
      <c r="GT273" s="202"/>
      <c r="GU273" s="202"/>
      <c r="GV273" s="202"/>
      <c r="GW273" s="202"/>
      <c r="GX273" s="202"/>
      <c r="GY273" s="202"/>
      <c r="GZ273" s="202"/>
      <c r="HA273" s="202"/>
      <c r="HB273" s="202"/>
      <c r="HC273" s="202"/>
      <c r="HD273" s="202"/>
      <c r="HE273" s="202"/>
      <c r="HF273" s="202"/>
      <c r="HG273" s="202"/>
      <c r="HH273" s="202"/>
      <c r="HI273" s="202"/>
      <c r="HJ273" s="202"/>
      <c r="HK273" s="202"/>
      <c r="HL273" s="202"/>
      <c r="HM273" s="202"/>
      <c r="HN273" s="202"/>
      <c r="HO273" s="202"/>
      <c r="HP273" s="202"/>
      <c r="HQ273" s="202"/>
      <c r="HR273" s="202"/>
      <c r="HS273" s="202"/>
      <c r="HT273" s="202"/>
      <c r="HU273" s="202"/>
      <c r="HV273" s="202"/>
      <c r="HW273" s="202"/>
      <c r="HX273" s="202"/>
      <c r="HY273" s="202"/>
      <c r="HZ273" s="202"/>
      <c r="IA273" s="202"/>
      <c r="IB273" s="202"/>
      <c r="IC273" s="202"/>
      <c r="ID273" s="202"/>
      <c r="IE273" s="202"/>
      <c r="IF273" s="202"/>
      <c r="IG273" s="202"/>
      <c r="IH273" s="202"/>
      <c r="II273" s="202"/>
      <c r="IJ273" s="202"/>
      <c r="IK273" s="202"/>
      <c r="IL273" s="202"/>
      <c r="IM273" s="202"/>
      <c r="IN273" s="202"/>
      <c r="IO273" s="202"/>
      <c r="IP273" s="202"/>
      <c r="IQ273" s="202"/>
      <c r="IR273" s="202"/>
      <c r="IS273" s="202"/>
      <c r="IT273" s="202"/>
      <c r="IU273" s="202"/>
      <c r="IV273" s="202"/>
      <c r="IW273"/>
      <c r="IX273"/>
      <c r="IY273"/>
      <c r="IZ273"/>
    </row>
    <row r="274" spans="1:260" customFormat="1" ht="12.75" customHeight="1" x14ac:dyDescent="0.2">
      <c r="A274" s="203" t="s">
        <v>4028</v>
      </c>
      <c r="B274" s="203" t="s">
        <v>4028</v>
      </c>
      <c r="C274" s="203" t="s">
        <v>979</v>
      </c>
      <c r="D274" s="214">
        <v>33716</v>
      </c>
      <c r="E274" s="203" t="s">
        <v>1007</v>
      </c>
      <c r="F274" s="203" t="s">
        <v>2152</v>
      </c>
      <c r="G274" s="203" t="s">
        <v>4028</v>
      </c>
      <c r="H274" s="203" t="s">
        <v>283</v>
      </c>
      <c r="I274" s="203" t="s">
        <v>336</v>
      </c>
      <c r="J274" s="203">
        <v>0</v>
      </c>
      <c r="K274" s="203" t="s">
        <v>279</v>
      </c>
      <c r="L274" s="203" t="s">
        <v>32</v>
      </c>
      <c r="M274" s="203"/>
      <c r="N274" s="203" t="s">
        <v>236</v>
      </c>
      <c r="O274" s="203" t="s">
        <v>32</v>
      </c>
      <c r="P274" s="203"/>
      <c r="Q274" s="203" t="s">
        <v>236</v>
      </c>
      <c r="R274" s="203" t="s">
        <v>32</v>
      </c>
      <c r="S274" s="203">
        <v>0</v>
      </c>
      <c r="T274" s="203" t="s">
        <v>236</v>
      </c>
      <c r="U274" s="203" t="s">
        <v>32</v>
      </c>
      <c r="V274" s="203">
        <v>0</v>
      </c>
      <c r="W274" s="203" t="s">
        <v>236</v>
      </c>
      <c r="X274" s="203" t="s">
        <v>32</v>
      </c>
      <c r="Y274" s="203">
        <v>0</v>
      </c>
      <c r="Z274" s="203" t="s">
        <v>236</v>
      </c>
      <c r="AA274" s="203" t="s">
        <v>367</v>
      </c>
      <c r="AB274" s="203">
        <v>0</v>
      </c>
      <c r="AC274" s="203">
        <v>0</v>
      </c>
      <c r="AD274" s="203">
        <v>0</v>
      </c>
      <c r="AE274" s="203">
        <v>0</v>
      </c>
      <c r="AF274" s="203">
        <v>0</v>
      </c>
      <c r="AG274" s="203">
        <v>0</v>
      </c>
      <c r="AH274" s="203">
        <v>0</v>
      </c>
      <c r="AI274" s="203">
        <v>0</v>
      </c>
      <c r="AJ274" s="203">
        <v>0</v>
      </c>
      <c r="AK274" s="203">
        <v>0</v>
      </c>
      <c r="AL274" s="203"/>
      <c r="AM274" s="203"/>
      <c r="AN274" s="203"/>
      <c r="AO274" s="203"/>
      <c r="AP274" s="203"/>
      <c r="AQ274" s="203"/>
      <c r="AR274" s="203"/>
      <c r="AS274" s="203"/>
      <c r="AT274" s="203"/>
      <c r="AU274" s="203"/>
      <c r="AV274" s="203"/>
      <c r="AW274" s="203"/>
      <c r="AX274" s="203"/>
      <c r="AY274" s="203"/>
      <c r="AZ274" s="203"/>
      <c r="BA274" s="203"/>
      <c r="BB274" s="203"/>
      <c r="BC274" s="203"/>
      <c r="BD274" s="203"/>
      <c r="BE274" s="203"/>
      <c r="BF274" s="203"/>
      <c r="BG274" s="203"/>
      <c r="BH274" s="203"/>
      <c r="BI274" s="203"/>
      <c r="BJ274" s="203"/>
      <c r="BK274" s="203"/>
      <c r="BL274" s="203"/>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c r="HU274" s="10"/>
      <c r="HV274" s="10"/>
      <c r="HW274" s="10"/>
      <c r="HX274" s="10"/>
      <c r="HY274" s="10"/>
      <c r="HZ274" s="10"/>
      <c r="IA274" s="10"/>
      <c r="IB274" s="10"/>
      <c r="IC274" s="10"/>
      <c r="ID274" s="10"/>
      <c r="IE274" s="10"/>
      <c r="IF274" s="10"/>
      <c r="IG274" s="10"/>
      <c r="IH274" s="10"/>
      <c r="II274" s="10"/>
      <c r="IJ274" s="10"/>
      <c r="IK274" s="10"/>
      <c r="IL274" s="10"/>
      <c r="IM274" s="10"/>
      <c r="IN274" s="10"/>
      <c r="IO274" s="10"/>
      <c r="IP274" s="10"/>
      <c r="IQ274" s="10"/>
      <c r="IR274" s="10"/>
      <c r="IS274" s="10"/>
      <c r="IT274" s="10"/>
      <c r="IU274" s="10"/>
      <c r="IV274" s="10"/>
    </row>
    <row r="275" spans="1:260" customFormat="1" ht="12.75" customHeight="1" x14ac:dyDescent="0.2">
      <c r="A275" s="203" t="s">
        <v>4028</v>
      </c>
      <c r="B275" s="203" t="s">
        <v>4028</v>
      </c>
      <c r="C275" s="203" t="s">
        <v>1800</v>
      </c>
      <c r="D275" s="214">
        <v>33998</v>
      </c>
      <c r="E275" s="203" t="s">
        <v>2028</v>
      </c>
      <c r="F275" s="203" t="s">
        <v>2173</v>
      </c>
      <c r="G275" s="203" t="s">
        <v>4028</v>
      </c>
      <c r="H275" s="203" t="s">
        <v>464</v>
      </c>
      <c r="I275" s="203" t="s">
        <v>386</v>
      </c>
      <c r="J275" s="203" t="s">
        <v>1047</v>
      </c>
      <c r="K275" s="203" t="s">
        <v>26</v>
      </c>
      <c r="L275" s="203" t="s">
        <v>348</v>
      </c>
      <c r="M275" s="203" t="s">
        <v>2420</v>
      </c>
      <c r="N275" s="203" t="s">
        <v>26</v>
      </c>
      <c r="O275" s="203" t="s">
        <v>348</v>
      </c>
      <c r="P275" s="203" t="s">
        <v>2420</v>
      </c>
      <c r="Q275" s="203" t="s">
        <v>26</v>
      </c>
      <c r="R275" s="203" t="s">
        <v>348</v>
      </c>
      <c r="S275" s="203" t="s">
        <v>685</v>
      </c>
      <c r="T275" s="203">
        <v>0</v>
      </c>
      <c r="U275" s="203">
        <v>0</v>
      </c>
      <c r="V275" s="203">
        <v>0</v>
      </c>
      <c r="W275" s="203">
        <v>0</v>
      </c>
      <c r="X275" s="203">
        <v>0</v>
      </c>
      <c r="Y275" s="203">
        <v>0</v>
      </c>
      <c r="Z275" s="203">
        <v>0</v>
      </c>
      <c r="AA275" s="203">
        <v>0</v>
      </c>
      <c r="AB275" s="203">
        <v>0</v>
      </c>
      <c r="AC275" s="203">
        <v>0</v>
      </c>
      <c r="AD275" s="203">
        <v>0</v>
      </c>
      <c r="AE275" s="203">
        <v>0</v>
      </c>
      <c r="AF275" s="203">
        <v>0</v>
      </c>
      <c r="AG275" s="203">
        <v>0</v>
      </c>
      <c r="AH275" s="203">
        <v>0</v>
      </c>
      <c r="AI275" s="203">
        <v>0</v>
      </c>
      <c r="AJ275" s="203">
        <v>0</v>
      </c>
      <c r="AK275" s="203">
        <v>0</v>
      </c>
      <c r="AL275" s="203"/>
      <c r="AM275" s="203"/>
      <c r="AN275" s="203"/>
      <c r="AO275" s="203"/>
      <c r="AP275" s="203"/>
      <c r="AQ275" s="203"/>
      <c r="AR275" s="203"/>
      <c r="AS275" s="203"/>
      <c r="AT275" s="203"/>
      <c r="AU275" s="203"/>
      <c r="AV275" s="203"/>
      <c r="AW275" s="203"/>
      <c r="AX275" s="203"/>
      <c r="AY275" s="203"/>
      <c r="AZ275" s="203"/>
      <c r="BA275" s="203"/>
      <c r="BB275" s="203"/>
      <c r="BC275" s="203"/>
      <c r="BD275" s="203"/>
      <c r="BE275" s="203"/>
      <c r="BF275" s="203"/>
      <c r="BG275" s="203"/>
      <c r="BH275" s="203"/>
      <c r="BI275" s="203"/>
      <c r="BJ275" s="203"/>
      <c r="BK275" s="203"/>
      <c r="BL275" s="203"/>
      <c r="BM275" s="202"/>
      <c r="BN275" s="202"/>
      <c r="BO275" s="202"/>
      <c r="BP275" s="202"/>
      <c r="BQ275" s="202"/>
      <c r="BR275" s="202"/>
      <c r="BS275" s="202"/>
      <c r="BT275" s="202"/>
      <c r="BU275" s="202"/>
      <c r="BV275" s="202"/>
      <c r="BW275" s="202"/>
      <c r="BX275" s="202"/>
      <c r="BY275" s="202"/>
      <c r="BZ275" s="202"/>
      <c r="CA275" s="202"/>
      <c r="CB275" s="202"/>
      <c r="CC275" s="202"/>
      <c r="CD275" s="202"/>
      <c r="CE275" s="202"/>
      <c r="CF275" s="202"/>
      <c r="CG275" s="202"/>
      <c r="CH275" s="202"/>
      <c r="CI275" s="202"/>
      <c r="CJ275" s="202"/>
      <c r="CK275" s="202"/>
      <c r="CL275" s="202"/>
      <c r="CM275" s="202"/>
      <c r="CN275" s="202"/>
      <c r="CO275" s="202"/>
      <c r="CP275" s="202"/>
      <c r="CQ275" s="202"/>
      <c r="CR275" s="202"/>
      <c r="CS275" s="202"/>
      <c r="CT275" s="202"/>
      <c r="CU275" s="202"/>
      <c r="CV275" s="202"/>
      <c r="CW275" s="202"/>
      <c r="CX275" s="202"/>
      <c r="CY275" s="202"/>
      <c r="CZ275" s="202"/>
      <c r="DA275" s="202"/>
      <c r="DB275" s="202"/>
      <c r="DC275" s="202"/>
      <c r="DD275" s="202"/>
      <c r="DE275" s="202"/>
      <c r="DF275" s="202"/>
      <c r="DG275" s="202"/>
      <c r="DH275" s="202"/>
      <c r="DI275" s="202"/>
      <c r="DJ275" s="202"/>
      <c r="DK275" s="202"/>
      <c r="DL275" s="202"/>
      <c r="DM275" s="202"/>
      <c r="DN275" s="202"/>
      <c r="DO275" s="202"/>
      <c r="DP275" s="202"/>
      <c r="DQ275" s="202"/>
      <c r="DR275" s="202"/>
      <c r="DS275" s="202"/>
      <c r="DT275" s="202"/>
      <c r="DU275" s="202"/>
      <c r="DV275" s="202"/>
      <c r="DW275" s="202"/>
      <c r="DX275" s="202"/>
      <c r="DY275" s="202"/>
      <c r="DZ275" s="202"/>
      <c r="EA275" s="202"/>
      <c r="EB275" s="202"/>
      <c r="EC275" s="202"/>
      <c r="ED275" s="202"/>
      <c r="EE275" s="202"/>
      <c r="EF275" s="202"/>
      <c r="EG275" s="202"/>
      <c r="EH275" s="202"/>
      <c r="EI275" s="202"/>
      <c r="EJ275" s="202"/>
      <c r="EK275" s="202"/>
      <c r="EL275" s="202"/>
      <c r="EM275" s="202"/>
      <c r="EN275" s="202"/>
      <c r="EO275" s="202"/>
      <c r="EP275" s="202"/>
      <c r="EQ275" s="202"/>
      <c r="ER275" s="202"/>
      <c r="ES275" s="202"/>
      <c r="ET275" s="202"/>
      <c r="EU275" s="202"/>
      <c r="EV275" s="202"/>
      <c r="EW275" s="202"/>
      <c r="EX275" s="202"/>
      <c r="EY275" s="202"/>
      <c r="EZ275" s="202"/>
      <c r="FA275" s="202"/>
      <c r="FB275" s="202"/>
      <c r="FC275" s="202"/>
      <c r="FD275" s="202"/>
      <c r="FE275" s="202"/>
      <c r="FF275" s="202"/>
      <c r="FG275" s="202"/>
      <c r="FH275" s="202"/>
      <c r="FI275" s="202"/>
      <c r="FJ275" s="202"/>
      <c r="FK275" s="202"/>
      <c r="FL275" s="202"/>
      <c r="FM275" s="202"/>
      <c r="FN275" s="202"/>
      <c r="FO275" s="202"/>
      <c r="FP275" s="202"/>
      <c r="FQ275" s="202"/>
      <c r="FR275" s="202"/>
      <c r="FS275" s="202"/>
      <c r="FT275" s="202"/>
      <c r="FU275" s="202"/>
      <c r="FV275" s="202"/>
      <c r="FW275" s="202"/>
      <c r="FX275" s="202"/>
      <c r="FY275" s="202"/>
      <c r="FZ275" s="202"/>
      <c r="GA275" s="202"/>
      <c r="GB275" s="202"/>
      <c r="GC275" s="202"/>
      <c r="GD275" s="202"/>
      <c r="GE275" s="202"/>
      <c r="GF275" s="202"/>
      <c r="GG275" s="202"/>
      <c r="GH275" s="202"/>
      <c r="GI275" s="202"/>
      <c r="GJ275" s="202"/>
      <c r="GK275" s="202"/>
      <c r="GL275" s="202"/>
      <c r="GM275" s="202"/>
      <c r="GN275" s="202"/>
      <c r="GO275" s="202"/>
      <c r="GP275" s="202"/>
      <c r="GQ275" s="202"/>
      <c r="GR275" s="202"/>
      <c r="GS275" s="202"/>
      <c r="GT275" s="202"/>
      <c r="GU275" s="202"/>
      <c r="GV275" s="202"/>
      <c r="GW275" s="202"/>
      <c r="GX275" s="202"/>
      <c r="GY275" s="202"/>
      <c r="GZ275" s="202"/>
      <c r="HA275" s="202"/>
      <c r="HB275" s="202"/>
      <c r="HC275" s="202"/>
      <c r="HD275" s="202"/>
      <c r="HE275" s="202"/>
      <c r="HF275" s="202"/>
      <c r="HG275" s="202"/>
      <c r="HH275" s="202"/>
      <c r="HI275" s="202"/>
      <c r="HJ275" s="202"/>
      <c r="HK275" s="202"/>
      <c r="HL275" s="202"/>
      <c r="HM275" s="202"/>
      <c r="HN275" s="202"/>
      <c r="HO275" s="202"/>
      <c r="HP275" s="202"/>
      <c r="HQ275" s="202"/>
      <c r="HR275" s="202"/>
      <c r="HS275" s="202"/>
      <c r="HT275" s="202"/>
      <c r="HU275" s="202"/>
      <c r="HV275" s="202"/>
      <c r="HW275" s="202"/>
      <c r="HX275" s="202"/>
      <c r="HY275" s="202"/>
      <c r="HZ275" s="202"/>
      <c r="IA275" s="202"/>
      <c r="IB275" s="202"/>
      <c r="IC275" s="202"/>
      <c r="ID275" s="202"/>
      <c r="IE275" s="202"/>
      <c r="IF275" s="202"/>
      <c r="IG275" s="202"/>
      <c r="IH275" s="202"/>
      <c r="II275" s="202"/>
      <c r="IJ275" s="202"/>
      <c r="IK275" s="202"/>
      <c r="IL275" s="202"/>
      <c r="IM275" s="202"/>
      <c r="IN275" s="202"/>
      <c r="IO275" s="202"/>
      <c r="IP275" s="202"/>
      <c r="IQ275" s="202"/>
      <c r="IR275" s="202"/>
      <c r="IS275" s="202"/>
      <c r="IT275" s="202"/>
      <c r="IU275" s="202"/>
      <c r="IV275" s="202"/>
    </row>
    <row r="276" spans="1:260" s="13" customFormat="1" ht="12.75" customHeight="1" x14ac:dyDescent="0.2">
      <c r="A276" s="203" t="s">
        <v>4028</v>
      </c>
      <c r="B276" s="203" t="s">
        <v>4028</v>
      </c>
      <c r="C276" s="203" t="s">
        <v>2093</v>
      </c>
      <c r="D276" s="214">
        <v>34135</v>
      </c>
      <c r="E276" s="203" t="s">
        <v>1577</v>
      </c>
      <c r="F276" s="203" t="s">
        <v>2157</v>
      </c>
      <c r="G276" s="203" t="s">
        <v>4028</v>
      </c>
      <c r="H276" s="203" t="s">
        <v>193</v>
      </c>
      <c r="I276" s="203" t="s">
        <v>78</v>
      </c>
      <c r="J276" s="203" t="s">
        <v>1319</v>
      </c>
      <c r="K276" s="203" t="s">
        <v>193</v>
      </c>
      <c r="L276" s="203" t="s">
        <v>453</v>
      </c>
      <c r="M276" s="203" t="s">
        <v>86</v>
      </c>
      <c r="N276" s="203" t="s">
        <v>193</v>
      </c>
      <c r="O276" s="203" t="s">
        <v>237</v>
      </c>
      <c r="P276" s="203"/>
      <c r="Q276" s="203" t="s">
        <v>193</v>
      </c>
      <c r="R276" s="203" t="s">
        <v>237</v>
      </c>
      <c r="S276" s="203" t="s">
        <v>201</v>
      </c>
      <c r="T276" s="203">
        <v>0</v>
      </c>
      <c r="U276" s="203">
        <v>0</v>
      </c>
      <c r="V276" s="203">
        <v>0</v>
      </c>
      <c r="W276" s="203">
        <v>0</v>
      </c>
      <c r="X276" s="203">
        <v>0</v>
      </c>
      <c r="Y276" s="203">
        <v>0</v>
      </c>
      <c r="Z276" s="203">
        <v>0</v>
      </c>
      <c r="AA276" s="203">
        <v>0</v>
      </c>
      <c r="AB276" s="203">
        <v>0</v>
      </c>
      <c r="AC276" s="203">
        <v>0</v>
      </c>
      <c r="AD276" s="203">
        <v>0</v>
      </c>
      <c r="AE276" s="203">
        <v>0</v>
      </c>
      <c r="AF276" s="203">
        <v>0</v>
      </c>
      <c r="AG276" s="203">
        <v>0</v>
      </c>
      <c r="AH276" s="203">
        <v>0</v>
      </c>
      <c r="AI276" s="203">
        <v>0</v>
      </c>
      <c r="AJ276" s="203">
        <v>0</v>
      </c>
      <c r="AK276" s="203">
        <v>0</v>
      </c>
      <c r="AL276" s="203"/>
      <c r="AM276" s="203"/>
      <c r="AN276" s="203"/>
      <c r="AO276" s="203"/>
      <c r="AP276" s="203"/>
      <c r="AQ276" s="203"/>
      <c r="AR276" s="203"/>
      <c r="AS276" s="203"/>
      <c r="AT276" s="203"/>
      <c r="AU276" s="203"/>
      <c r="AV276" s="203"/>
      <c r="AW276" s="203"/>
      <c r="AX276" s="203"/>
      <c r="AY276" s="203"/>
      <c r="AZ276" s="203"/>
      <c r="BA276" s="203"/>
      <c r="BB276" s="203"/>
      <c r="BC276" s="203"/>
      <c r="BD276" s="203"/>
      <c r="BE276" s="203"/>
      <c r="BF276" s="203"/>
      <c r="BG276" s="203"/>
      <c r="BH276" s="203"/>
      <c r="BI276" s="203"/>
      <c r="BJ276" s="203"/>
      <c r="BK276" s="203"/>
      <c r="BL276" s="203"/>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s="202"/>
      <c r="IX276" s="202"/>
      <c r="IY276" s="202"/>
      <c r="IZ276" s="202"/>
    </row>
    <row r="277" spans="1:260" s="13" customFormat="1" ht="12.75" customHeight="1" x14ac:dyDescent="0.2">
      <c r="A277" s="203" t="s">
        <v>4028</v>
      </c>
      <c r="B277" s="203" t="s">
        <v>4028</v>
      </c>
      <c r="C277" s="203" t="s">
        <v>2938</v>
      </c>
      <c r="D277" s="214">
        <v>29573</v>
      </c>
      <c r="E277" s="203" t="s">
        <v>2256</v>
      </c>
      <c r="F277" s="203" t="s">
        <v>2593</v>
      </c>
      <c r="G277" s="203" t="s">
        <v>4028</v>
      </c>
      <c r="H277" s="203" t="s">
        <v>128</v>
      </c>
      <c r="I277" s="203" t="s">
        <v>232</v>
      </c>
      <c r="J277" s="203" t="s">
        <v>365</v>
      </c>
      <c r="K277" s="203" t="s">
        <v>128</v>
      </c>
      <c r="L277" s="203" t="s">
        <v>367</v>
      </c>
      <c r="M277" s="203" t="s">
        <v>328</v>
      </c>
      <c r="N277" s="203" t="s">
        <v>128</v>
      </c>
      <c r="O277" s="203" t="s">
        <v>39</v>
      </c>
      <c r="P277" s="203" t="s">
        <v>328</v>
      </c>
      <c r="Q277" s="203">
        <v>0</v>
      </c>
      <c r="R277" s="203">
        <v>0</v>
      </c>
      <c r="S277" s="203">
        <v>0</v>
      </c>
      <c r="T277" s="203" t="s">
        <v>464</v>
      </c>
      <c r="U277" s="203" t="s">
        <v>367</v>
      </c>
      <c r="V277" s="203" t="s">
        <v>333</v>
      </c>
      <c r="W277" s="203" t="s">
        <v>4028</v>
      </c>
      <c r="X277" s="203" t="s">
        <v>4028</v>
      </c>
      <c r="Y277" s="203" t="s">
        <v>4028</v>
      </c>
      <c r="Z277" s="203" t="s">
        <v>4028</v>
      </c>
      <c r="AA277" s="203" t="s">
        <v>4028</v>
      </c>
      <c r="AB277" s="203" t="s">
        <v>4028</v>
      </c>
      <c r="AC277" s="203" t="s">
        <v>128</v>
      </c>
      <c r="AD277" s="203" t="s">
        <v>348</v>
      </c>
      <c r="AE277" s="203" t="s">
        <v>60</v>
      </c>
      <c r="AF277" s="203" t="s">
        <v>128</v>
      </c>
      <c r="AG277" s="203" t="s">
        <v>348</v>
      </c>
      <c r="AH277" s="203" t="s">
        <v>60</v>
      </c>
      <c r="AI277" s="203" t="s">
        <v>128</v>
      </c>
      <c r="AJ277" s="203" t="s">
        <v>348</v>
      </c>
      <c r="AK277" s="203" t="s">
        <v>60</v>
      </c>
      <c r="AL277" s="203" t="s">
        <v>128</v>
      </c>
      <c r="AM277" s="203" t="s">
        <v>232</v>
      </c>
      <c r="AN277" s="203" t="s">
        <v>60</v>
      </c>
      <c r="AO277" s="203" t="s">
        <v>128</v>
      </c>
      <c r="AP277" s="203" t="s">
        <v>232</v>
      </c>
      <c r="AQ277" s="203" t="s">
        <v>2257</v>
      </c>
      <c r="AR277" s="203" t="s">
        <v>128</v>
      </c>
      <c r="AS277" s="203" t="s">
        <v>232</v>
      </c>
      <c r="AT277" s="203" t="s">
        <v>2258</v>
      </c>
      <c r="AU277" s="203" t="s">
        <v>464</v>
      </c>
      <c r="AV277" s="203" t="s">
        <v>232</v>
      </c>
      <c r="AW277" s="203" t="s">
        <v>2259</v>
      </c>
      <c r="AX277" s="203" t="s">
        <v>128</v>
      </c>
      <c r="AY277" s="203" t="s">
        <v>232</v>
      </c>
      <c r="AZ277" s="203" t="s">
        <v>2260</v>
      </c>
      <c r="BA277" s="203"/>
      <c r="BB277" s="203"/>
      <c r="BC277" s="203"/>
      <c r="BD277" s="203"/>
      <c r="BE277" s="203"/>
      <c r="BF277" s="203"/>
      <c r="BG277" s="203"/>
      <c r="BH277" s="203"/>
      <c r="BI277" s="203"/>
      <c r="BJ277" s="203"/>
      <c r="BK277" s="203"/>
      <c r="BL277" s="203"/>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s="202"/>
      <c r="IX277" s="202"/>
      <c r="IY277" s="202"/>
      <c r="IZ277" s="202"/>
    </row>
    <row r="278" spans="1:260" customFormat="1" ht="12.75" customHeight="1" x14ac:dyDescent="0.2">
      <c r="A278" s="203" t="s">
        <v>4028</v>
      </c>
      <c r="B278" s="203" t="s">
        <v>4028</v>
      </c>
      <c r="C278" s="203" t="s">
        <v>2151</v>
      </c>
      <c r="D278" s="214">
        <v>33598</v>
      </c>
      <c r="E278" s="203" t="s">
        <v>1584</v>
      </c>
      <c r="F278" s="203" t="s">
        <v>207</v>
      </c>
      <c r="G278" s="203" t="s">
        <v>4028</v>
      </c>
      <c r="H278" s="203" t="s">
        <v>193</v>
      </c>
      <c r="I278" s="203" t="s">
        <v>446</v>
      </c>
      <c r="J278" s="203" t="s">
        <v>938</v>
      </c>
      <c r="K278" s="203" t="s">
        <v>193</v>
      </c>
      <c r="L278" s="203" t="s">
        <v>131</v>
      </c>
      <c r="M278" s="203" t="s">
        <v>86</v>
      </c>
      <c r="N278" s="203" t="s">
        <v>193</v>
      </c>
      <c r="O278" s="203" t="s">
        <v>229</v>
      </c>
      <c r="P278" s="203">
        <v>0</v>
      </c>
      <c r="Q278" s="203" t="s">
        <v>193</v>
      </c>
      <c r="R278" s="203" t="s">
        <v>229</v>
      </c>
      <c r="S278" s="203"/>
      <c r="T278" s="203">
        <v>0</v>
      </c>
      <c r="U278" s="203">
        <v>0</v>
      </c>
      <c r="V278" s="203">
        <v>0</v>
      </c>
      <c r="W278" s="203">
        <v>0</v>
      </c>
      <c r="X278" s="203">
        <v>0</v>
      </c>
      <c r="Y278" s="203">
        <v>0</v>
      </c>
      <c r="Z278" s="203">
        <v>0</v>
      </c>
      <c r="AA278" s="203">
        <v>0</v>
      </c>
      <c r="AB278" s="203">
        <v>0</v>
      </c>
      <c r="AC278" s="203">
        <v>0</v>
      </c>
      <c r="AD278" s="203">
        <v>0</v>
      </c>
      <c r="AE278" s="203">
        <v>0</v>
      </c>
      <c r="AF278" s="203">
        <v>0</v>
      </c>
      <c r="AG278" s="203">
        <v>0</v>
      </c>
      <c r="AH278" s="203">
        <v>0</v>
      </c>
      <c r="AI278" s="203">
        <v>0</v>
      </c>
      <c r="AJ278" s="203">
        <v>0</v>
      </c>
      <c r="AK278" s="203">
        <v>0</v>
      </c>
      <c r="AL278" s="203"/>
      <c r="AM278" s="203"/>
      <c r="AN278" s="203"/>
      <c r="AO278" s="203"/>
      <c r="AP278" s="203"/>
      <c r="AQ278" s="203"/>
      <c r="AR278" s="203"/>
      <c r="AS278" s="203"/>
      <c r="AT278" s="203"/>
      <c r="AU278" s="203"/>
      <c r="AV278" s="203"/>
      <c r="AW278" s="203"/>
      <c r="AX278" s="203"/>
      <c r="AY278" s="203"/>
      <c r="AZ278" s="203"/>
      <c r="BA278" s="203"/>
      <c r="BB278" s="203"/>
      <c r="BC278" s="203"/>
      <c r="BD278" s="203"/>
      <c r="BE278" s="203"/>
      <c r="BF278" s="203"/>
      <c r="BG278" s="203"/>
      <c r="BH278" s="203"/>
      <c r="BI278" s="203"/>
      <c r="BJ278" s="203"/>
      <c r="BK278" s="203"/>
      <c r="BL278" s="203"/>
      <c r="IW278" s="13"/>
      <c r="IX278" s="13"/>
      <c r="IY278" s="13"/>
      <c r="IZ278" s="13"/>
    </row>
    <row r="279" spans="1:260" s="10" customFormat="1" ht="12.75" customHeight="1" x14ac:dyDescent="0.2">
      <c r="A279" s="203" t="s">
        <v>4028</v>
      </c>
      <c r="B279" s="203" t="s">
        <v>4028</v>
      </c>
      <c r="C279" s="203" t="s">
        <v>2302</v>
      </c>
      <c r="D279" s="214">
        <v>32695</v>
      </c>
      <c r="E279" s="203" t="s">
        <v>2303</v>
      </c>
      <c r="F279" s="203" t="s">
        <v>2585</v>
      </c>
      <c r="G279" s="203" t="s">
        <v>4028</v>
      </c>
      <c r="H279" s="203"/>
      <c r="I279" s="203"/>
      <c r="J279" s="203"/>
      <c r="K279" s="203">
        <v>0</v>
      </c>
      <c r="L279" s="203">
        <v>0</v>
      </c>
      <c r="M279" s="203">
        <v>0</v>
      </c>
      <c r="N279" s="203" t="s">
        <v>505</v>
      </c>
      <c r="O279" s="203" t="s">
        <v>22</v>
      </c>
      <c r="P279" s="203" t="s">
        <v>227</v>
      </c>
      <c r="Q279" s="203">
        <v>0</v>
      </c>
      <c r="R279" s="203">
        <v>0</v>
      </c>
      <c r="S279" s="203">
        <v>0</v>
      </c>
      <c r="T279" s="203" t="s">
        <v>505</v>
      </c>
      <c r="U279" s="203" t="s">
        <v>131</v>
      </c>
      <c r="V279" s="203" t="s">
        <v>334</v>
      </c>
      <c r="W279" s="203" t="s">
        <v>505</v>
      </c>
      <c r="X279" s="203" t="s">
        <v>131</v>
      </c>
      <c r="Y279" s="203" t="s">
        <v>334</v>
      </c>
      <c r="Z279" s="203" t="s">
        <v>505</v>
      </c>
      <c r="AA279" s="203" t="s">
        <v>131</v>
      </c>
      <c r="AB279" s="203" t="s">
        <v>481</v>
      </c>
      <c r="AC279" s="203" t="s">
        <v>505</v>
      </c>
      <c r="AD279" s="203" t="s">
        <v>131</v>
      </c>
      <c r="AE279" s="203" t="s">
        <v>33</v>
      </c>
      <c r="AF279" s="203">
        <v>0</v>
      </c>
      <c r="AG279" s="203">
        <v>0</v>
      </c>
      <c r="AH279" s="203">
        <v>0</v>
      </c>
      <c r="AI279" s="203">
        <v>0</v>
      </c>
      <c r="AJ279" s="203">
        <v>0</v>
      </c>
      <c r="AK279" s="203">
        <v>0</v>
      </c>
      <c r="AL279" s="203"/>
      <c r="AM279" s="203"/>
      <c r="AN279" s="203"/>
      <c r="AO279" s="203"/>
      <c r="AP279" s="203"/>
      <c r="AQ279" s="203"/>
      <c r="AR279" s="203"/>
      <c r="AS279" s="203"/>
      <c r="AT279" s="203"/>
      <c r="AU279" s="203"/>
      <c r="AV279" s="203"/>
      <c r="AW279" s="203"/>
      <c r="AX279" s="203"/>
      <c r="AY279" s="203"/>
      <c r="AZ279" s="203"/>
      <c r="BA279" s="203"/>
      <c r="BB279" s="203"/>
      <c r="BC279" s="203"/>
      <c r="BD279" s="203"/>
      <c r="BE279" s="203"/>
      <c r="BF279" s="203"/>
      <c r="BG279" s="203"/>
      <c r="BH279" s="203"/>
      <c r="BI279" s="203"/>
      <c r="BJ279" s="203"/>
      <c r="BK279" s="203"/>
      <c r="BL279" s="203"/>
      <c r="IW279" s="202"/>
      <c r="IX279" s="202"/>
      <c r="IY279" s="202"/>
      <c r="IZ279" s="202"/>
    </row>
    <row r="280" spans="1:260" s="10" customFormat="1" ht="12.75" customHeight="1" x14ac:dyDescent="0.2">
      <c r="A280" s="203" t="s">
        <v>4028</v>
      </c>
      <c r="B280" s="203" t="s">
        <v>4028</v>
      </c>
      <c r="C280" s="203" t="s">
        <v>791</v>
      </c>
      <c r="D280" s="214">
        <v>33140</v>
      </c>
      <c r="E280" s="203" t="s">
        <v>859</v>
      </c>
      <c r="F280" s="203" t="s">
        <v>140</v>
      </c>
      <c r="G280" s="203" t="s">
        <v>4028</v>
      </c>
      <c r="H280" s="203" t="s">
        <v>64</v>
      </c>
      <c r="I280" s="203" t="s">
        <v>23</v>
      </c>
      <c r="J280" s="203" t="s">
        <v>1064</v>
      </c>
      <c r="K280" s="203" t="s">
        <v>52</v>
      </c>
      <c r="L280" s="203" t="s">
        <v>448</v>
      </c>
      <c r="M280" s="203" t="s">
        <v>1058</v>
      </c>
      <c r="N280" s="203" t="s">
        <v>540</v>
      </c>
      <c r="O280" s="203" t="s">
        <v>448</v>
      </c>
      <c r="P280" s="203" t="s">
        <v>2307</v>
      </c>
      <c r="Q280" s="203" t="s">
        <v>52</v>
      </c>
      <c r="R280" s="203" t="s">
        <v>448</v>
      </c>
      <c r="S280" s="203" t="s">
        <v>1787</v>
      </c>
      <c r="T280" s="203" t="s">
        <v>52</v>
      </c>
      <c r="U280" s="203" t="s">
        <v>448</v>
      </c>
      <c r="V280" s="203" t="s">
        <v>1487</v>
      </c>
      <c r="W280" s="203" t="s">
        <v>52</v>
      </c>
      <c r="X280" s="203" t="s">
        <v>448</v>
      </c>
      <c r="Y280" s="203" t="s">
        <v>1487</v>
      </c>
      <c r="Z280" s="203">
        <v>0</v>
      </c>
      <c r="AA280" s="203">
        <v>0</v>
      </c>
      <c r="AB280" s="203">
        <v>0</v>
      </c>
      <c r="AC280" s="203" t="s">
        <v>52</v>
      </c>
      <c r="AD280" s="203" t="s">
        <v>448</v>
      </c>
      <c r="AE280" s="203" t="s">
        <v>334</v>
      </c>
      <c r="AF280" s="203">
        <v>0</v>
      </c>
      <c r="AG280" s="203">
        <v>0</v>
      </c>
      <c r="AH280" s="203">
        <v>0</v>
      </c>
      <c r="AI280" s="203">
        <v>0</v>
      </c>
      <c r="AJ280" s="203">
        <v>0</v>
      </c>
      <c r="AK280" s="203">
        <v>0</v>
      </c>
      <c r="AL280" s="203"/>
      <c r="AM280" s="203"/>
      <c r="AN280" s="203"/>
      <c r="AO280" s="203"/>
      <c r="AP280" s="203"/>
      <c r="AQ280" s="203"/>
      <c r="AR280" s="203"/>
      <c r="AS280" s="203"/>
      <c r="AT280" s="203"/>
      <c r="AU280" s="203"/>
      <c r="AV280" s="203"/>
      <c r="AW280" s="203"/>
      <c r="AX280" s="203"/>
      <c r="AY280" s="203"/>
      <c r="AZ280" s="203"/>
      <c r="BA280" s="203"/>
      <c r="BB280" s="203"/>
      <c r="BC280" s="203"/>
      <c r="BD280" s="203"/>
      <c r="BE280" s="203"/>
      <c r="BF280" s="203"/>
      <c r="BG280" s="203"/>
      <c r="BH280" s="203"/>
      <c r="BI280" s="203"/>
      <c r="BJ280" s="203"/>
      <c r="BK280" s="203"/>
      <c r="BL280" s="203"/>
      <c r="BM280" s="13"/>
      <c r="BN280" s="13"/>
      <c r="BO280" s="13"/>
      <c r="BP280" s="13"/>
      <c r="BQ280" s="13"/>
      <c r="BR280" s="13"/>
      <c r="BS280" s="13"/>
      <c r="BT280" s="13"/>
      <c r="BU280" s="13"/>
      <c r="BV280" s="13"/>
      <c r="BW280" s="13"/>
      <c r="BX280" s="13"/>
      <c r="BY280" s="13"/>
      <c r="BZ280" s="13"/>
      <c r="CA280" s="13"/>
      <c r="CB280" s="13"/>
      <c r="CC280" s="13"/>
      <c r="CD280" s="13"/>
      <c r="CE280" s="13"/>
      <c r="CF280" s="13"/>
      <c r="CG280" s="13"/>
      <c r="CH280" s="13"/>
      <c r="CI280" s="13"/>
      <c r="CJ280" s="13"/>
      <c r="CK280" s="13"/>
      <c r="CL280" s="13"/>
      <c r="CM280" s="13"/>
      <c r="CN280" s="13"/>
      <c r="CO280" s="13"/>
      <c r="CP280" s="13"/>
      <c r="CQ280" s="13"/>
      <c r="CR280" s="13"/>
      <c r="CS280" s="13"/>
      <c r="CT280" s="13"/>
      <c r="CU280" s="13"/>
      <c r="CV280" s="13"/>
      <c r="CW280" s="13"/>
      <c r="CX280" s="13"/>
      <c r="CY280" s="13"/>
      <c r="CZ280" s="13"/>
      <c r="DA280" s="13"/>
      <c r="DB280" s="13"/>
      <c r="DC280" s="13"/>
      <c r="DD280" s="13"/>
      <c r="DE280" s="13"/>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U280" s="13"/>
      <c r="EV280" s="13"/>
      <c r="EW280" s="13"/>
      <c r="EX280" s="13"/>
      <c r="EY280" s="13"/>
      <c r="EZ280" s="13"/>
      <c r="FA280" s="13"/>
      <c r="FB280" s="13"/>
      <c r="FC280" s="13"/>
      <c r="FD280" s="13"/>
      <c r="FE280" s="13"/>
      <c r="FF280" s="13"/>
      <c r="FG280" s="13"/>
      <c r="FH280" s="13"/>
      <c r="FI280" s="13"/>
      <c r="FJ280" s="13"/>
      <c r="FK280" s="13"/>
      <c r="FL280" s="13"/>
      <c r="FM280" s="13"/>
      <c r="FN280" s="13"/>
      <c r="FO280" s="13"/>
      <c r="FP280" s="13"/>
      <c r="FQ280" s="13"/>
      <c r="FR280" s="13"/>
      <c r="FS280" s="13"/>
      <c r="FT280" s="13"/>
      <c r="FU280" s="13"/>
      <c r="FV280" s="13"/>
      <c r="FW280" s="13"/>
      <c r="FX280" s="13"/>
      <c r="FY280" s="13"/>
      <c r="FZ280" s="13"/>
      <c r="GA280" s="13"/>
      <c r="GB280" s="13"/>
      <c r="GC280" s="13"/>
      <c r="GD280" s="13"/>
      <c r="GE280" s="13"/>
      <c r="GF280" s="13"/>
      <c r="GG280" s="13"/>
      <c r="GH280" s="13"/>
      <c r="GI280" s="13"/>
      <c r="GJ280" s="13"/>
      <c r="GK280" s="13"/>
      <c r="GL280" s="13"/>
      <c r="GM280" s="13"/>
      <c r="GN280" s="13"/>
      <c r="GO280" s="13"/>
      <c r="GP280" s="13"/>
      <c r="GQ280" s="13"/>
      <c r="GR280" s="13"/>
      <c r="GS280" s="13"/>
      <c r="GT280" s="13"/>
      <c r="GU280" s="13"/>
      <c r="GV280" s="13"/>
      <c r="GW280" s="13"/>
      <c r="GX280" s="13"/>
      <c r="GY280" s="13"/>
      <c r="GZ280" s="13"/>
      <c r="HA280" s="13"/>
      <c r="HB280" s="13"/>
      <c r="HC280" s="13"/>
      <c r="HD280" s="13"/>
      <c r="HE280" s="13"/>
      <c r="HF280" s="13"/>
      <c r="HG280" s="13"/>
      <c r="HH280" s="13"/>
      <c r="HI280" s="13"/>
      <c r="HJ280" s="13"/>
      <c r="HK280" s="13"/>
      <c r="HL280" s="13"/>
      <c r="HM280" s="13"/>
      <c r="HN280" s="13"/>
      <c r="HO280" s="13"/>
      <c r="HP280" s="13"/>
      <c r="HQ280" s="13"/>
      <c r="HR280" s="13"/>
      <c r="HS280" s="13"/>
      <c r="HT280" s="13"/>
      <c r="HU280" s="13"/>
      <c r="HV280" s="13"/>
      <c r="HW280" s="13"/>
      <c r="HX280" s="13"/>
      <c r="HY280" s="13"/>
      <c r="HZ280" s="13"/>
      <c r="IA280" s="13"/>
      <c r="IB280" s="13"/>
      <c r="IC280" s="13"/>
      <c r="ID280" s="13"/>
      <c r="IE280" s="13"/>
      <c r="IF280" s="13"/>
      <c r="IG280" s="13"/>
      <c r="IH280" s="13"/>
      <c r="II280" s="13"/>
      <c r="IJ280" s="13"/>
      <c r="IK280" s="13"/>
      <c r="IL280" s="13"/>
      <c r="IM280" s="13"/>
      <c r="IN280" s="13"/>
      <c r="IO280" s="13"/>
      <c r="IP280" s="13"/>
      <c r="IQ280" s="13"/>
      <c r="IR280" s="13"/>
      <c r="IS280" s="13"/>
      <c r="IT280" s="13"/>
      <c r="IU280" s="13"/>
      <c r="IV280" s="13"/>
      <c r="IW280"/>
      <c r="IX280"/>
      <c r="IY280"/>
      <c r="IZ280"/>
    </row>
    <row r="281" spans="1:260" customFormat="1" ht="12.75" customHeight="1" x14ac:dyDescent="0.2">
      <c r="A281" s="203" t="s">
        <v>4028</v>
      </c>
      <c r="B281" s="203" t="s">
        <v>4028</v>
      </c>
      <c r="C281" s="203" t="s">
        <v>826</v>
      </c>
      <c r="D281" s="214">
        <v>31630</v>
      </c>
      <c r="E281" s="203" t="s">
        <v>858</v>
      </c>
      <c r="F281" s="203" t="s">
        <v>4031</v>
      </c>
      <c r="G281" s="203" t="s">
        <v>4028</v>
      </c>
      <c r="H281" s="203" t="s">
        <v>1091</v>
      </c>
      <c r="I281" s="203" t="s">
        <v>27</v>
      </c>
      <c r="J281" s="203" t="s">
        <v>1069</v>
      </c>
      <c r="K281" s="203" t="s">
        <v>57</v>
      </c>
      <c r="L281" s="203" t="s">
        <v>27</v>
      </c>
      <c r="M281" s="203" t="s">
        <v>349</v>
      </c>
      <c r="N281" s="203" t="s">
        <v>15</v>
      </c>
      <c r="O281" s="203" t="s">
        <v>27</v>
      </c>
      <c r="P281" s="203" t="s">
        <v>349</v>
      </c>
      <c r="Q281" s="203" t="s">
        <v>15</v>
      </c>
      <c r="R281" s="203" t="s">
        <v>336</v>
      </c>
      <c r="S281" s="203" t="s">
        <v>349</v>
      </c>
      <c r="T281" s="203" t="s">
        <v>15</v>
      </c>
      <c r="U281" s="203" t="s">
        <v>23</v>
      </c>
      <c r="V281" s="203" t="s">
        <v>349</v>
      </c>
      <c r="W281" s="203" t="s">
        <v>15</v>
      </c>
      <c r="X281" s="203" t="s">
        <v>23</v>
      </c>
      <c r="Y281" s="203" t="s">
        <v>349</v>
      </c>
      <c r="Z281" s="203">
        <v>0</v>
      </c>
      <c r="AA281" s="203">
        <v>0</v>
      </c>
      <c r="AB281" s="203">
        <v>0</v>
      </c>
      <c r="AC281" s="203" t="s">
        <v>16</v>
      </c>
      <c r="AD281" s="203" t="s">
        <v>23</v>
      </c>
      <c r="AE281" s="203" t="s">
        <v>349</v>
      </c>
      <c r="AF281" s="203">
        <v>0</v>
      </c>
      <c r="AG281" s="203">
        <v>0</v>
      </c>
      <c r="AH281" s="203">
        <v>0</v>
      </c>
      <c r="AI281" s="203">
        <v>0</v>
      </c>
      <c r="AJ281" s="203">
        <v>0</v>
      </c>
      <c r="AK281" s="203">
        <v>0</v>
      </c>
      <c r="AL281" s="203"/>
      <c r="AM281" s="203"/>
      <c r="AN281" s="203"/>
      <c r="AO281" s="203"/>
      <c r="AP281" s="203"/>
      <c r="AQ281" s="203"/>
      <c r="AR281" s="203"/>
      <c r="AS281" s="203"/>
      <c r="AT281" s="203"/>
      <c r="AU281" s="203"/>
      <c r="AV281" s="203"/>
      <c r="AW281" s="203"/>
      <c r="AX281" s="203"/>
      <c r="AY281" s="203"/>
      <c r="AZ281" s="203"/>
      <c r="BA281" s="203"/>
      <c r="BB281" s="203"/>
      <c r="BC281" s="203"/>
      <c r="BD281" s="203"/>
      <c r="BE281" s="203"/>
      <c r="BF281" s="203"/>
      <c r="BG281" s="203"/>
      <c r="BH281" s="203"/>
      <c r="BI281" s="203"/>
      <c r="BJ281" s="203"/>
      <c r="BK281" s="203"/>
      <c r="BL281" s="203"/>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c r="HU281" s="10"/>
      <c r="HV281" s="10"/>
      <c r="HW281" s="10"/>
      <c r="HX281" s="10"/>
      <c r="HY281" s="10"/>
      <c r="HZ281" s="10"/>
      <c r="IA281" s="10"/>
      <c r="IB281" s="10"/>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row>
    <row r="282" spans="1:260" customFormat="1" ht="12.75" customHeight="1" x14ac:dyDescent="0.2">
      <c r="A282" s="203" t="s">
        <v>4028</v>
      </c>
      <c r="B282" s="203" t="s">
        <v>4028</v>
      </c>
      <c r="C282" s="203" t="s">
        <v>574</v>
      </c>
      <c r="D282" s="214">
        <v>26661</v>
      </c>
      <c r="E282" s="203" t="s">
        <v>178</v>
      </c>
      <c r="F282" s="203" t="s">
        <v>2163</v>
      </c>
      <c r="G282" s="203" t="s">
        <v>4028</v>
      </c>
      <c r="H282" s="203" t="s">
        <v>339</v>
      </c>
      <c r="I282" s="203" t="s">
        <v>103</v>
      </c>
      <c r="J282" s="203"/>
      <c r="K282" s="203" t="s">
        <v>339</v>
      </c>
      <c r="L282" s="203" t="s">
        <v>103</v>
      </c>
      <c r="M282" s="203">
        <v>0</v>
      </c>
      <c r="N282" s="203" t="s">
        <v>339</v>
      </c>
      <c r="O282" s="203" t="s">
        <v>103</v>
      </c>
      <c r="P282" s="203">
        <v>0</v>
      </c>
      <c r="Q282" s="203" t="s">
        <v>339</v>
      </c>
      <c r="R282" s="203" t="s">
        <v>103</v>
      </c>
      <c r="S282" s="203"/>
      <c r="T282" s="203" t="s">
        <v>339</v>
      </c>
      <c r="U282" s="203" t="s">
        <v>103</v>
      </c>
      <c r="V282" s="203">
        <v>0</v>
      </c>
      <c r="W282" s="203" t="s">
        <v>4028</v>
      </c>
      <c r="X282" s="203" t="s">
        <v>4028</v>
      </c>
      <c r="Y282" s="203" t="s">
        <v>4028</v>
      </c>
      <c r="Z282" s="203" t="s">
        <v>4028</v>
      </c>
      <c r="AA282" s="203" t="s">
        <v>4028</v>
      </c>
      <c r="AB282" s="203" t="s">
        <v>4028</v>
      </c>
      <c r="AC282" s="203" t="s">
        <v>339</v>
      </c>
      <c r="AD282" s="203" t="s">
        <v>103</v>
      </c>
      <c r="AE282" s="203">
        <v>0</v>
      </c>
      <c r="AF282" s="203" t="s">
        <v>339</v>
      </c>
      <c r="AG282" s="203" t="s">
        <v>103</v>
      </c>
      <c r="AH282" s="203">
        <v>0</v>
      </c>
      <c r="AI282" s="203" t="s">
        <v>339</v>
      </c>
      <c r="AJ282" s="203" t="s">
        <v>103</v>
      </c>
      <c r="AK282" s="203">
        <v>0</v>
      </c>
      <c r="AL282" s="203"/>
      <c r="AM282" s="203"/>
      <c r="AN282" s="203"/>
      <c r="AO282" s="203" t="s">
        <v>339</v>
      </c>
      <c r="AP282" s="203" t="s">
        <v>103</v>
      </c>
      <c r="AQ282" s="203" t="s">
        <v>575</v>
      </c>
      <c r="AR282" s="203" t="s">
        <v>339</v>
      </c>
      <c r="AS282" s="203" t="s">
        <v>103</v>
      </c>
      <c r="AT282" s="203" t="s">
        <v>576</v>
      </c>
      <c r="AU282" s="203" t="s">
        <v>339</v>
      </c>
      <c r="AV282" s="203" t="s">
        <v>103</v>
      </c>
      <c r="AW282" s="203" t="s">
        <v>577</v>
      </c>
      <c r="AX282" s="203" t="s">
        <v>339</v>
      </c>
      <c r="AY282" s="203" t="s">
        <v>232</v>
      </c>
      <c r="AZ282" s="203" t="s">
        <v>578</v>
      </c>
      <c r="BA282" s="203" t="s">
        <v>339</v>
      </c>
      <c r="BB282" s="203" t="s">
        <v>232</v>
      </c>
      <c r="BC282" s="203" t="s">
        <v>579</v>
      </c>
      <c r="BD282" s="203" t="s">
        <v>339</v>
      </c>
      <c r="BE282" s="203" t="s">
        <v>232</v>
      </c>
      <c r="BF282" s="203" t="s">
        <v>580</v>
      </c>
      <c r="BG282" s="203" t="s">
        <v>339</v>
      </c>
      <c r="BH282" s="203" t="s">
        <v>232</v>
      </c>
      <c r="BI282" s="203" t="s">
        <v>581</v>
      </c>
      <c r="BJ282" s="203" t="s">
        <v>339</v>
      </c>
      <c r="BK282" s="203" t="s">
        <v>232</v>
      </c>
      <c r="BL282" s="203" t="s">
        <v>582</v>
      </c>
      <c r="IW282" s="13"/>
      <c r="IX282" s="13"/>
      <c r="IY282" s="13"/>
      <c r="IZ282" s="13"/>
    </row>
    <row r="283" spans="1:260" customFormat="1" ht="12.75" customHeight="1" x14ac:dyDescent="0.2">
      <c r="A283" s="203" t="s">
        <v>4028</v>
      </c>
      <c r="B283" s="203" t="s">
        <v>4028</v>
      </c>
      <c r="C283" s="203" t="s">
        <v>3786</v>
      </c>
      <c r="D283" s="214">
        <v>35068</v>
      </c>
      <c r="E283" s="203" t="s">
        <v>3439</v>
      </c>
      <c r="F283" s="203" t="s">
        <v>4031</v>
      </c>
      <c r="G283" s="203" t="s">
        <v>4028</v>
      </c>
      <c r="H283" s="203" t="s">
        <v>331</v>
      </c>
      <c r="I283" s="203" t="s">
        <v>78</v>
      </c>
      <c r="J283" s="203" t="s">
        <v>41</v>
      </c>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c r="BA283" s="203"/>
      <c r="BB283" s="203"/>
      <c r="BC283" s="203"/>
      <c r="BD283" s="203"/>
      <c r="BE283" s="203"/>
      <c r="BF283" s="203"/>
      <c r="BG283" s="203"/>
      <c r="BH283" s="203"/>
      <c r="BI283" s="203"/>
      <c r="BJ283" s="203"/>
      <c r="BK283" s="203"/>
      <c r="BL283" s="203"/>
      <c r="BM283" s="202"/>
      <c r="BN283" s="202"/>
      <c r="BO283" s="202"/>
      <c r="BP283" s="202"/>
      <c r="BQ283" s="202"/>
      <c r="BR283" s="202"/>
      <c r="BS283" s="202"/>
      <c r="BT283" s="202"/>
      <c r="BU283" s="202"/>
      <c r="BV283" s="202"/>
      <c r="BW283" s="202"/>
      <c r="BX283" s="202"/>
      <c r="BY283" s="202"/>
      <c r="BZ283" s="202"/>
      <c r="CA283" s="202"/>
      <c r="CB283" s="202"/>
      <c r="CC283" s="202"/>
      <c r="CD283" s="202"/>
      <c r="CE283" s="202"/>
      <c r="CF283" s="202"/>
      <c r="CG283" s="202"/>
      <c r="CH283" s="202"/>
      <c r="CI283" s="202"/>
      <c r="CJ283" s="202"/>
      <c r="CK283" s="202"/>
      <c r="CL283" s="202"/>
      <c r="CM283" s="202"/>
      <c r="CN283" s="202"/>
      <c r="CO283" s="202"/>
      <c r="CP283" s="202"/>
      <c r="CQ283" s="202"/>
      <c r="CR283" s="202"/>
      <c r="CS283" s="202"/>
      <c r="CT283" s="202"/>
      <c r="CU283" s="202"/>
      <c r="CV283" s="202"/>
      <c r="CW283" s="202"/>
      <c r="CX283" s="202"/>
      <c r="CY283" s="202"/>
      <c r="CZ283" s="202"/>
      <c r="DA283" s="202"/>
      <c r="DB283" s="202"/>
      <c r="DC283" s="202"/>
      <c r="DD283" s="202"/>
      <c r="DE283" s="202"/>
      <c r="DF283" s="202"/>
      <c r="DG283" s="202"/>
      <c r="DH283" s="202"/>
      <c r="DI283" s="202"/>
      <c r="DJ283" s="202"/>
      <c r="DK283" s="202"/>
      <c r="DL283" s="202"/>
      <c r="DM283" s="202"/>
      <c r="DN283" s="202"/>
      <c r="DO283" s="202"/>
      <c r="DP283" s="202"/>
      <c r="DQ283" s="202"/>
      <c r="DR283" s="202"/>
      <c r="DS283" s="202"/>
      <c r="DT283" s="202"/>
      <c r="DU283" s="202"/>
      <c r="DV283" s="202"/>
      <c r="DW283" s="202"/>
      <c r="DX283" s="202"/>
      <c r="DY283" s="202"/>
      <c r="DZ283" s="202"/>
      <c r="EA283" s="202"/>
      <c r="EB283" s="202"/>
      <c r="EC283" s="202"/>
      <c r="ED283" s="202"/>
      <c r="EE283" s="202"/>
      <c r="EF283" s="202"/>
      <c r="EG283" s="202"/>
      <c r="EH283" s="202"/>
      <c r="EI283" s="202"/>
      <c r="EJ283" s="202"/>
      <c r="EK283" s="202"/>
      <c r="EL283" s="202"/>
      <c r="EM283" s="202"/>
      <c r="EN283" s="202"/>
      <c r="EO283" s="202"/>
      <c r="EP283" s="202"/>
      <c r="EQ283" s="202"/>
      <c r="ER283" s="202"/>
      <c r="ES283" s="202"/>
      <c r="ET283" s="202"/>
      <c r="EU283" s="202"/>
      <c r="EV283" s="202"/>
      <c r="EW283" s="202"/>
      <c r="EX283" s="202"/>
      <c r="EY283" s="202"/>
      <c r="EZ283" s="202"/>
      <c r="FA283" s="202"/>
      <c r="FB283" s="202"/>
      <c r="FC283" s="202"/>
      <c r="FD283" s="202"/>
      <c r="FE283" s="202"/>
      <c r="FF283" s="202"/>
      <c r="FG283" s="202"/>
      <c r="FH283" s="202"/>
      <c r="FI283" s="202"/>
      <c r="FJ283" s="202"/>
      <c r="FK283" s="202"/>
      <c r="FL283" s="202"/>
      <c r="FM283" s="202"/>
      <c r="FN283" s="202"/>
      <c r="FO283" s="202"/>
      <c r="FP283" s="202"/>
      <c r="FQ283" s="202"/>
      <c r="FR283" s="202"/>
      <c r="FS283" s="202"/>
      <c r="FT283" s="202"/>
      <c r="FU283" s="202"/>
      <c r="FV283" s="202"/>
      <c r="FW283" s="202"/>
      <c r="FX283" s="202"/>
      <c r="FY283" s="202"/>
      <c r="FZ283" s="202"/>
      <c r="GA283" s="202"/>
      <c r="GB283" s="202"/>
      <c r="GC283" s="202"/>
      <c r="GD283" s="202"/>
      <c r="GE283" s="202"/>
      <c r="GF283" s="202"/>
      <c r="GG283" s="202"/>
      <c r="GH283" s="202"/>
      <c r="GI283" s="202"/>
      <c r="GJ283" s="202"/>
      <c r="GK283" s="202"/>
      <c r="GL283" s="202"/>
      <c r="GM283" s="202"/>
      <c r="GN283" s="202"/>
      <c r="GO283" s="202"/>
      <c r="GP283" s="202"/>
      <c r="GQ283" s="202"/>
      <c r="GR283" s="202"/>
      <c r="GS283" s="202"/>
      <c r="GT283" s="202"/>
      <c r="GU283" s="202"/>
      <c r="GV283" s="202"/>
      <c r="GW283" s="202"/>
      <c r="GX283" s="202"/>
      <c r="GY283" s="202"/>
      <c r="GZ283" s="202"/>
      <c r="HA283" s="202"/>
      <c r="HB283" s="202"/>
      <c r="HC283" s="202"/>
      <c r="HD283" s="202"/>
      <c r="HE283" s="202"/>
      <c r="HF283" s="202"/>
      <c r="HG283" s="202"/>
      <c r="HH283" s="202"/>
      <c r="HI283" s="202"/>
      <c r="HJ283" s="202"/>
      <c r="HK283" s="202"/>
      <c r="HL283" s="202"/>
      <c r="HM283" s="202"/>
      <c r="HN283" s="202"/>
      <c r="HO283" s="202"/>
      <c r="HP283" s="202"/>
      <c r="HQ283" s="202"/>
      <c r="HR283" s="202"/>
      <c r="HS283" s="202"/>
      <c r="HT283" s="202"/>
      <c r="HU283" s="202"/>
      <c r="HV283" s="202"/>
      <c r="HW283" s="202"/>
      <c r="HX283" s="202"/>
      <c r="HY283" s="202"/>
      <c r="HZ283" s="202"/>
      <c r="IA283" s="202"/>
      <c r="IB283" s="202"/>
      <c r="IC283" s="202"/>
      <c r="ID283" s="202"/>
      <c r="IE283" s="202"/>
      <c r="IF283" s="202"/>
      <c r="IG283" s="202"/>
      <c r="IH283" s="202"/>
      <c r="II283" s="202"/>
      <c r="IJ283" s="202"/>
      <c r="IK283" s="202"/>
      <c r="IL283" s="202"/>
      <c r="IM283" s="202"/>
      <c r="IN283" s="202"/>
      <c r="IO283" s="202"/>
      <c r="IP283" s="202"/>
      <c r="IQ283" s="202"/>
      <c r="IR283" s="202"/>
      <c r="IS283" s="202"/>
      <c r="IT283" s="202"/>
      <c r="IU283" s="202"/>
      <c r="IV283" s="202"/>
      <c r="IW283" s="11"/>
      <c r="IX283" s="11"/>
      <c r="IY283" s="11"/>
      <c r="IZ283" s="11"/>
    </row>
    <row r="284" spans="1:260" s="10" customFormat="1" ht="12.75" customHeight="1" x14ac:dyDescent="0.2">
      <c r="A284" s="203" t="s">
        <v>4028</v>
      </c>
      <c r="B284" s="203" t="s">
        <v>4028</v>
      </c>
      <c r="C284" s="203" t="s">
        <v>1153</v>
      </c>
      <c r="D284" s="214">
        <v>33871</v>
      </c>
      <c r="E284" s="203" t="s">
        <v>1228</v>
      </c>
      <c r="F284" s="203" t="s">
        <v>140</v>
      </c>
      <c r="G284" s="203" t="s">
        <v>4028</v>
      </c>
      <c r="H284" s="203" t="s">
        <v>28</v>
      </c>
      <c r="I284" s="203" t="s">
        <v>88</v>
      </c>
      <c r="J284" s="203" t="s">
        <v>333</v>
      </c>
      <c r="K284" s="203" t="s">
        <v>202</v>
      </c>
      <c r="L284" s="203">
        <v>0</v>
      </c>
      <c r="M284" s="203">
        <v>0</v>
      </c>
      <c r="N284" s="203" t="s">
        <v>28</v>
      </c>
      <c r="O284" s="203" t="s">
        <v>88</v>
      </c>
      <c r="P284" s="203" t="s">
        <v>385</v>
      </c>
      <c r="Q284" s="203" t="s">
        <v>31</v>
      </c>
      <c r="R284" s="203" t="s">
        <v>39</v>
      </c>
      <c r="S284" s="203" t="s">
        <v>56</v>
      </c>
      <c r="T284" s="203" t="s">
        <v>309</v>
      </c>
      <c r="U284" s="203" t="s">
        <v>39</v>
      </c>
      <c r="V284" s="203" t="s">
        <v>199</v>
      </c>
      <c r="W284" s="203" t="s">
        <v>309</v>
      </c>
      <c r="X284" s="203" t="s">
        <v>39</v>
      </c>
      <c r="Y284" s="203" t="s">
        <v>199</v>
      </c>
      <c r="Z284" s="203" t="s">
        <v>40</v>
      </c>
      <c r="AA284" s="203" t="s">
        <v>39</v>
      </c>
      <c r="AB284" s="203" t="s">
        <v>227</v>
      </c>
      <c r="AC284" s="203">
        <v>0</v>
      </c>
      <c r="AD284" s="203">
        <v>0</v>
      </c>
      <c r="AE284" s="203">
        <v>0</v>
      </c>
      <c r="AF284" s="203">
        <v>0</v>
      </c>
      <c r="AG284" s="203">
        <v>0</v>
      </c>
      <c r="AH284" s="203">
        <v>0</v>
      </c>
      <c r="AI284" s="203">
        <v>0</v>
      </c>
      <c r="AJ284" s="203">
        <v>0</v>
      </c>
      <c r="AK284" s="203">
        <v>0</v>
      </c>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2"/>
      <c r="BN284" s="202"/>
      <c r="BO284" s="202"/>
      <c r="BP284" s="202"/>
      <c r="BQ284" s="202"/>
      <c r="BR284" s="202"/>
      <c r="BS284" s="202"/>
      <c r="BT284" s="202"/>
      <c r="BU284" s="202"/>
      <c r="BV284" s="202"/>
      <c r="BW284" s="202"/>
      <c r="BX284" s="202"/>
      <c r="BY284" s="202"/>
      <c r="BZ284" s="202"/>
      <c r="CA284" s="202"/>
      <c r="CB284" s="202"/>
      <c r="CC284" s="202"/>
      <c r="CD284" s="202"/>
      <c r="CE284" s="202"/>
      <c r="CF284" s="202"/>
      <c r="CG284" s="202"/>
      <c r="CH284" s="202"/>
      <c r="CI284" s="202"/>
      <c r="CJ284" s="202"/>
      <c r="CK284" s="202"/>
      <c r="CL284" s="202"/>
      <c r="CM284" s="202"/>
      <c r="CN284" s="202"/>
      <c r="CO284" s="202"/>
      <c r="CP284" s="202"/>
      <c r="CQ284" s="202"/>
      <c r="CR284" s="202"/>
      <c r="CS284" s="202"/>
      <c r="CT284" s="202"/>
      <c r="CU284" s="202"/>
      <c r="CV284" s="202"/>
      <c r="CW284" s="202"/>
      <c r="CX284" s="202"/>
      <c r="CY284" s="202"/>
      <c r="CZ284" s="202"/>
      <c r="DA284" s="202"/>
      <c r="DB284" s="202"/>
      <c r="DC284" s="202"/>
      <c r="DD284" s="202"/>
      <c r="DE284" s="202"/>
      <c r="DF284" s="202"/>
      <c r="DG284" s="202"/>
      <c r="DH284" s="202"/>
      <c r="DI284" s="202"/>
      <c r="DJ284" s="202"/>
      <c r="DK284" s="202"/>
      <c r="DL284" s="202"/>
      <c r="DM284" s="202"/>
      <c r="DN284" s="202"/>
      <c r="DO284" s="202"/>
      <c r="DP284" s="202"/>
      <c r="DQ284" s="202"/>
      <c r="DR284" s="202"/>
      <c r="DS284" s="202"/>
      <c r="DT284" s="202"/>
      <c r="DU284" s="202"/>
      <c r="DV284" s="202"/>
      <c r="DW284" s="202"/>
      <c r="DX284" s="202"/>
      <c r="DY284" s="202"/>
      <c r="DZ284" s="202"/>
      <c r="EA284" s="202"/>
      <c r="EB284" s="202"/>
      <c r="EC284" s="202"/>
      <c r="ED284" s="202"/>
      <c r="EE284" s="202"/>
      <c r="EF284" s="202"/>
      <c r="EG284" s="202"/>
      <c r="EH284" s="202"/>
      <c r="EI284" s="202"/>
      <c r="EJ284" s="202"/>
      <c r="EK284" s="202"/>
      <c r="EL284" s="202"/>
      <c r="EM284" s="202"/>
      <c r="EN284" s="202"/>
      <c r="EO284" s="202"/>
      <c r="EP284" s="202"/>
      <c r="EQ284" s="202"/>
      <c r="ER284" s="202"/>
      <c r="ES284" s="202"/>
      <c r="ET284" s="202"/>
      <c r="EU284" s="202"/>
      <c r="EV284" s="202"/>
      <c r="EW284" s="202"/>
      <c r="EX284" s="202"/>
      <c r="EY284" s="202"/>
      <c r="EZ284" s="202"/>
      <c r="FA284" s="202"/>
      <c r="FB284" s="202"/>
      <c r="FC284" s="202"/>
      <c r="FD284" s="202"/>
      <c r="FE284" s="202"/>
      <c r="FF284" s="202"/>
      <c r="FG284" s="202"/>
      <c r="FH284" s="202"/>
      <c r="FI284" s="202"/>
      <c r="FJ284" s="202"/>
      <c r="FK284" s="202"/>
      <c r="FL284" s="202"/>
      <c r="FM284" s="202"/>
      <c r="FN284" s="202"/>
      <c r="FO284" s="202"/>
      <c r="FP284" s="202"/>
      <c r="FQ284" s="202"/>
      <c r="FR284" s="202"/>
      <c r="FS284" s="202"/>
      <c r="FT284" s="202"/>
      <c r="FU284" s="202"/>
      <c r="FV284" s="202"/>
      <c r="FW284" s="202"/>
      <c r="FX284" s="202"/>
      <c r="FY284" s="202"/>
      <c r="FZ284" s="202"/>
      <c r="GA284" s="202"/>
      <c r="GB284" s="202"/>
      <c r="GC284" s="202"/>
      <c r="GD284" s="202"/>
      <c r="GE284" s="202"/>
      <c r="GF284" s="202"/>
      <c r="GG284" s="202"/>
      <c r="GH284" s="202"/>
      <c r="GI284" s="202"/>
      <c r="GJ284" s="202"/>
      <c r="GK284" s="202"/>
      <c r="GL284" s="202"/>
      <c r="GM284" s="202"/>
      <c r="GN284" s="202"/>
      <c r="GO284" s="202"/>
      <c r="GP284" s="202"/>
      <c r="GQ284" s="202"/>
      <c r="GR284" s="202"/>
      <c r="GS284" s="202"/>
      <c r="GT284" s="202"/>
      <c r="GU284" s="202"/>
      <c r="GV284" s="202"/>
      <c r="GW284" s="202"/>
      <c r="GX284" s="202"/>
      <c r="GY284" s="202"/>
      <c r="GZ284" s="202"/>
      <c r="HA284" s="202"/>
      <c r="HB284" s="202"/>
      <c r="HC284" s="202"/>
      <c r="HD284" s="202"/>
      <c r="HE284" s="202"/>
      <c r="HF284" s="202"/>
      <c r="HG284" s="202"/>
      <c r="HH284" s="202"/>
      <c r="HI284" s="202"/>
      <c r="HJ284" s="202"/>
      <c r="HK284" s="202"/>
      <c r="HL284" s="202"/>
      <c r="HM284" s="202"/>
      <c r="HN284" s="202"/>
      <c r="HO284" s="202"/>
      <c r="HP284" s="202"/>
      <c r="HQ284" s="202"/>
      <c r="HR284" s="202"/>
      <c r="HS284" s="202"/>
      <c r="HT284" s="202"/>
      <c r="HU284" s="202"/>
      <c r="HV284" s="202"/>
      <c r="HW284" s="202"/>
      <c r="HX284" s="202"/>
      <c r="HY284" s="202"/>
      <c r="HZ284" s="202"/>
      <c r="IA284" s="202"/>
      <c r="IB284" s="202"/>
      <c r="IC284" s="202"/>
      <c r="ID284" s="202"/>
      <c r="IE284" s="202"/>
      <c r="IF284" s="202"/>
      <c r="IG284" s="202"/>
      <c r="IH284" s="202"/>
      <c r="II284" s="202"/>
      <c r="IJ284" s="202"/>
      <c r="IK284" s="202"/>
      <c r="IL284" s="202"/>
      <c r="IM284" s="202"/>
      <c r="IN284" s="202"/>
      <c r="IO284" s="202"/>
      <c r="IP284" s="202"/>
      <c r="IQ284" s="202"/>
      <c r="IR284" s="202"/>
      <c r="IS284" s="202"/>
      <c r="IT284" s="202"/>
      <c r="IU284" s="202"/>
      <c r="IV284" s="202"/>
      <c r="IW284" s="202"/>
      <c r="IX284" s="202"/>
      <c r="IY284" s="202"/>
      <c r="IZ284" s="202"/>
    </row>
    <row r="285" spans="1:260" s="10" customFormat="1" ht="12.75" customHeight="1" x14ac:dyDescent="0.2">
      <c r="A285" s="203" t="s">
        <v>4028</v>
      </c>
      <c r="B285" s="203" t="s">
        <v>4028</v>
      </c>
      <c r="C285" s="203" t="s">
        <v>2078</v>
      </c>
      <c r="D285" s="214">
        <v>33887</v>
      </c>
      <c r="E285" s="203" t="s">
        <v>1228</v>
      </c>
      <c r="F285" s="203" t="s">
        <v>2181</v>
      </c>
      <c r="G285" s="203" t="s">
        <v>4028</v>
      </c>
      <c r="H285" s="203" t="s">
        <v>296</v>
      </c>
      <c r="I285" s="203" t="s">
        <v>30</v>
      </c>
      <c r="J285" s="203"/>
      <c r="K285" s="203" t="s">
        <v>283</v>
      </c>
      <c r="L285" s="203" t="s">
        <v>30</v>
      </c>
      <c r="M285" s="203">
        <v>0</v>
      </c>
      <c r="N285" s="203" t="s">
        <v>296</v>
      </c>
      <c r="O285" s="203" t="s">
        <v>229</v>
      </c>
      <c r="P285" s="203">
        <v>0</v>
      </c>
      <c r="Q285" s="203" t="s">
        <v>370</v>
      </c>
      <c r="R285" s="203" t="s">
        <v>229</v>
      </c>
      <c r="S285" s="203"/>
      <c r="T285" s="203"/>
      <c r="U285" s="203"/>
      <c r="V285" s="203"/>
      <c r="W285" s="203">
        <v>0</v>
      </c>
      <c r="X285" s="203">
        <v>0</v>
      </c>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c r="BA285" s="203"/>
      <c r="BB285" s="203"/>
      <c r="BC285" s="203"/>
      <c r="BD285" s="203"/>
      <c r="BE285" s="203"/>
      <c r="BF285" s="203"/>
      <c r="BG285" s="203"/>
      <c r="BH285" s="203"/>
      <c r="BI285" s="203"/>
      <c r="BJ285" s="203"/>
      <c r="BK285" s="203"/>
      <c r="BL285" s="20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c r="CI285" s="13"/>
      <c r="CJ285" s="13"/>
      <c r="CK285" s="13"/>
      <c r="CL285" s="13"/>
      <c r="CM285" s="13"/>
      <c r="CN285" s="13"/>
      <c r="CO285" s="13"/>
      <c r="CP285" s="13"/>
      <c r="CQ285" s="13"/>
      <c r="CR285" s="13"/>
      <c r="CS285" s="13"/>
      <c r="CT285" s="13"/>
      <c r="CU285" s="13"/>
      <c r="CV285" s="13"/>
      <c r="CW285" s="13"/>
      <c r="CX285" s="13"/>
      <c r="CY285" s="13"/>
      <c r="CZ285" s="13"/>
      <c r="DA285" s="13"/>
      <c r="DB285" s="13"/>
      <c r="DC285" s="13"/>
      <c r="DD285" s="13"/>
      <c r="DE285" s="13"/>
      <c r="DF285" s="13"/>
      <c r="DG285" s="13"/>
      <c r="DH285" s="13"/>
      <c r="DI285" s="13"/>
      <c r="DJ285" s="13"/>
      <c r="DK285" s="13"/>
      <c r="DL285" s="13"/>
      <c r="DM285" s="13"/>
      <c r="DN285" s="13"/>
      <c r="DO285" s="13"/>
      <c r="DP285" s="13"/>
      <c r="DQ285" s="13"/>
      <c r="DR285" s="13"/>
      <c r="DS285" s="13"/>
      <c r="DT285" s="13"/>
      <c r="DU285" s="13"/>
      <c r="DV285" s="13"/>
      <c r="DW285" s="13"/>
      <c r="DX285" s="13"/>
      <c r="DY285" s="13"/>
      <c r="DZ285" s="13"/>
      <c r="EA285" s="13"/>
      <c r="EB285" s="13"/>
      <c r="EC285" s="13"/>
      <c r="ED285" s="13"/>
      <c r="EE285" s="13"/>
      <c r="EF285" s="13"/>
      <c r="EG285" s="13"/>
      <c r="EH285" s="13"/>
      <c r="EI285" s="13"/>
      <c r="EJ285" s="13"/>
      <c r="EK285" s="13"/>
      <c r="EL285" s="13"/>
      <c r="EM285" s="13"/>
      <c r="EN285" s="13"/>
      <c r="EO285" s="13"/>
      <c r="EP285" s="13"/>
      <c r="EQ285" s="13"/>
      <c r="ER285" s="13"/>
      <c r="ES285" s="13"/>
      <c r="ET285" s="13"/>
      <c r="EU285" s="13"/>
      <c r="EV285" s="13"/>
      <c r="EW285" s="13"/>
      <c r="EX285" s="13"/>
      <c r="EY285" s="13"/>
      <c r="EZ285" s="13"/>
      <c r="FA285" s="13"/>
      <c r="FB285" s="13"/>
      <c r="FC285" s="13"/>
      <c r="FD285" s="13"/>
      <c r="FE285" s="13"/>
      <c r="FF285" s="13"/>
      <c r="FG285" s="13"/>
      <c r="FH285" s="13"/>
      <c r="FI285" s="13"/>
      <c r="FJ285" s="13"/>
      <c r="FK285" s="13"/>
      <c r="FL285" s="13"/>
      <c r="FM285" s="13"/>
      <c r="FN285" s="13"/>
      <c r="FO285" s="13"/>
      <c r="FP285" s="13"/>
      <c r="FQ285" s="13"/>
      <c r="FR285" s="13"/>
      <c r="FS285" s="13"/>
      <c r="FT285" s="13"/>
      <c r="FU285" s="13"/>
      <c r="FV285" s="13"/>
      <c r="FW285" s="13"/>
      <c r="FX285" s="13"/>
      <c r="FY285" s="13"/>
      <c r="FZ285" s="13"/>
      <c r="GA285" s="13"/>
      <c r="GB285" s="13"/>
      <c r="GC285" s="13"/>
      <c r="GD285" s="13"/>
      <c r="GE285" s="13"/>
      <c r="GF285" s="13"/>
      <c r="GG285" s="13"/>
      <c r="GH285" s="13"/>
      <c r="GI285" s="13"/>
      <c r="GJ285" s="13"/>
      <c r="GK285" s="13"/>
      <c r="GL285" s="13"/>
      <c r="GM285" s="13"/>
      <c r="GN285" s="13"/>
      <c r="GO285" s="13"/>
      <c r="GP285" s="13"/>
      <c r="GQ285" s="13"/>
      <c r="GR285" s="13"/>
      <c r="GS285" s="13"/>
      <c r="GT285" s="13"/>
      <c r="GU285" s="13"/>
      <c r="GV285" s="13"/>
      <c r="GW285" s="13"/>
      <c r="GX285" s="13"/>
      <c r="GY285" s="13"/>
      <c r="GZ285" s="13"/>
      <c r="HA285" s="13"/>
      <c r="HB285" s="13"/>
      <c r="HC285" s="13"/>
      <c r="HD285" s="13"/>
      <c r="HE285" s="13"/>
      <c r="HF285" s="13"/>
      <c r="HG285" s="13"/>
      <c r="HH285" s="13"/>
      <c r="HI285" s="13"/>
      <c r="HJ285" s="13"/>
      <c r="HK285" s="13"/>
      <c r="HL285" s="13"/>
      <c r="HM285" s="13"/>
      <c r="HN285" s="13"/>
      <c r="HO285" s="13"/>
      <c r="HP285" s="13"/>
      <c r="HQ285" s="13"/>
      <c r="HR285" s="13"/>
      <c r="HS285" s="13"/>
      <c r="HT285" s="13"/>
      <c r="HU285" s="13"/>
      <c r="HV285" s="13"/>
      <c r="HW285" s="13"/>
      <c r="HX285" s="13"/>
      <c r="HY285" s="13"/>
      <c r="HZ285" s="13"/>
      <c r="IA285" s="13"/>
      <c r="IB285" s="13"/>
      <c r="IC285" s="13"/>
      <c r="ID285" s="13"/>
      <c r="IE285" s="13"/>
      <c r="IF285" s="13"/>
      <c r="IG285" s="13"/>
      <c r="IH285" s="13"/>
      <c r="II285" s="13"/>
      <c r="IJ285" s="13"/>
      <c r="IK285" s="13"/>
      <c r="IL285" s="13"/>
      <c r="IM285" s="13"/>
      <c r="IN285" s="13"/>
      <c r="IO285" s="13"/>
      <c r="IP285" s="13"/>
      <c r="IQ285" s="13"/>
      <c r="IR285" s="13"/>
      <c r="IS285" s="13"/>
      <c r="IT285" s="13"/>
      <c r="IU285" s="13"/>
      <c r="IV285" s="13"/>
    </row>
    <row r="286" spans="1:260" s="13" customFormat="1" ht="12.75" customHeight="1" x14ac:dyDescent="0.2">
      <c r="A286" s="203" t="s">
        <v>4028</v>
      </c>
      <c r="B286" s="203" t="s">
        <v>4028</v>
      </c>
      <c r="C286" s="203" t="s">
        <v>782</v>
      </c>
      <c r="D286" s="214">
        <v>32769</v>
      </c>
      <c r="E286" s="203" t="s">
        <v>857</v>
      </c>
      <c r="F286" s="203" t="s">
        <v>2150</v>
      </c>
      <c r="G286" s="203" t="s">
        <v>4028</v>
      </c>
      <c r="H286" s="203" t="s">
        <v>505</v>
      </c>
      <c r="I286" s="203" t="s">
        <v>448</v>
      </c>
      <c r="J286" s="203" t="s">
        <v>347</v>
      </c>
      <c r="K286" s="203" t="s">
        <v>505</v>
      </c>
      <c r="L286" s="203" t="s">
        <v>448</v>
      </c>
      <c r="M286" s="203" t="s">
        <v>230</v>
      </c>
      <c r="N286" s="203" t="s">
        <v>202</v>
      </c>
      <c r="O286" s="203">
        <v>0</v>
      </c>
      <c r="P286" s="203">
        <v>0</v>
      </c>
      <c r="Q286" s="203" t="s">
        <v>505</v>
      </c>
      <c r="R286" s="203" t="s">
        <v>233</v>
      </c>
      <c r="S286" s="203" t="s">
        <v>225</v>
      </c>
      <c r="T286" s="203" t="s">
        <v>505</v>
      </c>
      <c r="U286" s="203" t="s">
        <v>233</v>
      </c>
      <c r="V286" s="203" t="s">
        <v>225</v>
      </c>
      <c r="W286" s="203" t="s">
        <v>505</v>
      </c>
      <c r="X286" s="203" t="s">
        <v>233</v>
      </c>
      <c r="Y286" s="203" t="s">
        <v>225</v>
      </c>
      <c r="Z286" s="203" t="s">
        <v>505</v>
      </c>
      <c r="AA286" s="203" t="s">
        <v>233</v>
      </c>
      <c r="AB286" s="203" t="s">
        <v>33</v>
      </c>
      <c r="AC286" s="203" t="s">
        <v>505</v>
      </c>
      <c r="AD286" s="203" t="s">
        <v>233</v>
      </c>
      <c r="AE286" s="203" t="s">
        <v>56</v>
      </c>
      <c r="AF286" s="203">
        <v>0</v>
      </c>
      <c r="AG286" s="203">
        <v>0</v>
      </c>
      <c r="AH286" s="203">
        <v>0</v>
      </c>
      <c r="AI286" s="203">
        <v>0</v>
      </c>
      <c r="AJ286" s="203">
        <v>0</v>
      </c>
      <c r="AK286" s="203">
        <v>0</v>
      </c>
      <c r="AL286" s="203"/>
      <c r="AM286" s="203"/>
      <c r="AN286" s="203"/>
      <c r="AO286" s="203"/>
      <c r="AP286" s="203"/>
      <c r="AQ286" s="203"/>
      <c r="AR286" s="203"/>
      <c r="AS286" s="203"/>
      <c r="AT286" s="203"/>
      <c r="AU286" s="203"/>
      <c r="AV286" s="203"/>
      <c r="AW286" s="203"/>
      <c r="AX286" s="203"/>
      <c r="AY286" s="203"/>
      <c r="AZ286" s="203"/>
      <c r="BA286" s="203"/>
      <c r="BB286" s="203"/>
      <c r="BC286" s="203"/>
      <c r="BD286" s="203"/>
      <c r="BE286" s="203"/>
      <c r="BF286" s="203"/>
      <c r="BG286" s="203"/>
      <c r="BH286" s="203"/>
      <c r="BI286" s="203"/>
      <c r="BJ286" s="203"/>
      <c r="BK286" s="203"/>
      <c r="BL286" s="203"/>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c r="CI286" s="202"/>
      <c r="CJ286" s="202"/>
      <c r="CK286" s="202"/>
      <c r="CL286" s="202"/>
      <c r="CM286" s="202"/>
      <c r="CN286" s="202"/>
      <c r="CO286" s="202"/>
      <c r="CP286" s="202"/>
      <c r="CQ286" s="202"/>
      <c r="CR286" s="202"/>
      <c r="CS286" s="202"/>
      <c r="CT286" s="202"/>
      <c r="CU286" s="202"/>
      <c r="CV286" s="202"/>
      <c r="CW286" s="202"/>
      <c r="CX286" s="202"/>
      <c r="CY286" s="202"/>
      <c r="CZ286" s="202"/>
      <c r="DA286" s="202"/>
      <c r="DB286" s="202"/>
      <c r="DC286" s="202"/>
      <c r="DD286" s="202"/>
      <c r="DE286" s="202"/>
      <c r="DF286" s="202"/>
      <c r="DG286" s="202"/>
      <c r="DH286" s="202"/>
      <c r="DI286" s="202"/>
      <c r="DJ286" s="202"/>
      <c r="DK286" s="202"/>
      <c r="DL286" s="202"/>
      <c r="DM286" s="202"/>
      <c r="DN286" s="202"/>
      <c r="DO286" s="202"/>
      <c r="DP286" s="202"/>
      <c r="DQ286" s="202"/>
      <c r="DR286" s="202"/>
      <c r="DS286" s="202"/>
      <c r="DT286" s="202"/>
      <c r="DU286" s="202"/>
      <c r="DV286" s="202"/>
      <c r="DW286" s="202"/>
      <c r="DX286" s="202"/>
      <c r="DY286" s="202"/>
      <c r="DZ286" s="202"/>
      <c r="EA286" s="202"/>
      <c r="EB286" s="202"/>
      <c r="EC286" s="202"/>
      <c r="ED286" s="202"/>
      <c r="EE286" s="202"/>
      <c r="EF286" s="202"/>
      <c r="EG286" s="202"/>
      <c r="EH286" s="202"/>
      <c r="EI286" s="202"/>
      <c r="EJ286" s="202"/>
      <c r="EK286" s="202"/>
      <c r="EL286" s="202"/>
      <c r="EM286" s="202"/>
      <c r="EN286" s="202"/>
      <c r="EO286" s="202"/>
      <c r="EP286" s="202"/>
      <c r="EQ286" s="202"/>
      <c r="ER286" s="202"/>
      <c r="ES286" s="202"/>
      <c r="ET286" s="202"/>
      <c r="EU286" s="202"/>
      <c r="EV286" s="202"/>
      <c r="EW286" s="202"/>
      <c r="EX286" s="202"/>
      <c r="EY286" s="202"/>
      <c r="EZ286" s="202"/>
      <c r="FA286" s="202"/>
      <c r="FB286" s="202"/>
      <c r="FC286" s="202"/>
      <c r="FD286" s="202"/>
      <c r="FE286" s="202"/>
      <c r="FF286" s="202"/>
      <c r="FG286" s="202"/>
      <c r="FH286" s="202"/>
      <c r="FI286" s="202"/>
      <c r="FJ286" s="202"/>
      <c r="FK286" s="202"/>
      <c r="FL286" s="202"/>
      <c r="FM286" s="202"/>
      <c r="FN286" s="202"/>
      <c r="FO286" s="202"/>
      <c r="FP286" s="202"/>
      <c r="FQ286" s="202"/>
      <c r="FR286" s="202"/>
      <c r="FS286" s="202"/>
      <c r="FT286" s="202"/>
      <c r="FU286" s="202"/>
      <c r="FV286" s="202"/>
      <c r="FW286" s="202"/>
      <c r="FX286" s="202"/>
      <c r="FY286" s="202"/>
      <c r="FZ286" s="202"/>
      <c r="GA286" s="202"/>
      <c r="GB286" s="202"/>
      <c r="GC286" s="202"/>
      <c r="GD286" s="202"/>
      <c r="GE286" s="202"/>
      <c r="GF286" s="202"/>
      <c r="GG286" s="202"/>
      <c r="GH286" s="202"/>
      <c r="GI286" s="202"/>
      <c r="GJ286" s="202"/>
      <c r="GK286" s="202"/>
      <c r="GL286" s="202"/>
      <c r="GM286" s="202"/>
      <c r="GN286" s="202"/>
      <c r="GO286" s="202"/>
      <c r="GP286" s="202"/>
      <c r="GQ286" s="202"/>
      <c r="GR286" s="202"/>
      <c r="GS286" s="202"/>
      <c r="GT286" s="202"/>
      <c r="GU286" s="202"/>
      <c r="GV286" s="202"/>
      <c r="GW286" s="202"/>
      <c r="GX286" s="202"/>
      <c r="GY286" s="202"/>
      <c r="GZ286" s="202"/>
      <c r="HA286" s="202"/>
      <c r="HB286" s="202"/>
      <c r="HC286" s="202"/>
      <c r="HD286" s="202"/>
      <c r="HE286" s="202"/>
      <c r="HF286" s="202"/>
      <c r="HG286" s="202"/>
      <c r="HH286" s="202"/>
      <c r="HI286" s="202"/>
      <c r="HJ286" s="202"/>
      <c r="HK286" s="202"/>
      <c r="HL286" s="202"/>
      <c r="HM286" s="202"/>
      <c r="HN286" s="202"/>
      <c r="HO286" s="202"/>
      <c r="HP286" s="202"/>
      <c r="HQ286" s="202"/>
      <c r="HR286" s="202"/>
      <c r="HS286" s="202"/>
      <c r="HT286" s="202"/>
      <c r="HU286" s="202"/>
      <c r="HV286" s="202"/>
      <c r="HW286" s="202"/>
      <c r="HX286" s="202"/>
      <c r="HY286" s="202"/>
      <c r="HZ286" s="202"/>
      <c r="IA286" s="202"/>
      <c r="IB286" s="202"/>
      <c r="IC286" s="202"/>
      <c r="ID286" s="202"/>
      <c r="IE286" s="202"/>
      <c r="IF286" s="202"/>
      <c r="IG286" s="202"/>
      <c r="IH286" s="202"/>
      <c r="II286" s="202"/>
      <c r="IJ286" s="202"/>
      <c r="IK286" s="202"/>
      <c r="IL286" s="202"/>
      <c r="IM286" s="202"/>
      <c r="IN286" s="202"/>
      <c r="IO286" s="202"/>
      <c r="IP286" s="202"/>
      <c r="IQ286" s="202"/>
      <c r="IR286" s="202"/>
      <c r="IS286" s="202"/>
      <c r="IT286" s="202"/>
      <c r="IU286" s="202"/>
      <c r="IV286" s="202"/>
      <c r="IW286" s="10"/>
      <c r="IX286" s="10"/>
      <c r="IY286" s="10"/>
      <c r="IZ286" s="10"/>
    </row>
    <row r="287" spans="1:260" s="10" customFormat="1" ht="12.75" customHeight="1" x14ac:dyDescent="0.2">
      <c r="A287" s="203" t="s">
        <v>4028</v>
      </c>
      <c r="B287" s="203" t="s">
        <v>4028</v>
      </c>
      <c r="C287" s="203" t="s">
        <v>1329</v>
      </c>
      <c r="D287" s="214">
        <v>33489</v>
      </c>
      <c r="E287" s="203" t="s">
        <v>1001</v>
      </c>
      <c r="F287" s="203" t="s">
        <v>2118</v>
      </c>
      <c r="G287" s="203" t="s">
        <v>4028</v>
      </c>
      <c r="H287" s="203" t="s">
        <v>482</v>
      </c>
      <c r="I287" s="203" t="s">
        <v>386</v>
      </c>
      <c r="J287" s="203" t="s">
        <v>227</v>
      </c>
      <c r="K287" s="203" t="s">
        <v>47</v>
      </c>
      <c r="L287" s="203" t="s">
        <v>386</v>
      </c>
      <c r="M287" s="203" t="s">
        <v>481</v>
      </c>
      <c r="N287" s="203" t="s">
        <v>28</v>
      </c>
      <c r="O287" s="203" t="s">
        <v>386</v>
      </c>
      <c r="P287" s="203" t="s">
        <v>58</v>
      </c>
      <c r="Q287" s="203" t="s">
        <v>28</v>
      </c>
      <c r="R287" s="203" t="s">
        <v>386</v>
      </c>
      <c r="S287" s="203" t="s">
        <v>476</v>
      </c>
      <c r="T287" s="203" t="s">
        <v>47</v>
      </c>
      <c r="U287" s="203" t="s">
        <v>386</v>
      </c>
      <c r="V287" s="203" t="s">
        <v>351</v>
      </c>
      <c r="W287" s="203" t="s">
        <v>47</v>
      </c>
      <c r="X287" s="203" t="s">
        <v>386</v>
      </c>
      <c r="Y287" s="203" t="s">
        <v>351</v>
      </c>
      <c r="Z287" s="203" t="s">
        <v>49</v>
      </c>
      <c r="AA287" s="203" t="s">
        <v>386</v>
      </c>
      <c r="AB287" s="203" t="s">
        <v>349</v>
      </c>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c r="BA287" s="203"/>
      <c r="BB287" s="203"/>
      <c r="BC287" s="203"/>
      <c r="BD287" s="203"/>
      <c r="BE287" s="203"/>
      <c r="BF287" s="203"/>
      <c r="BG287" s="203"/>
      <c r="BH287" s="203"/>
      <c r="BI287" s="203"/>
      <c r="BJ287" s="203"/>
      <c r="BK287" s="203"/>
      <c r="BL287" s="203"/>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s="202"/>
      <c r="IX287" s="202"/>
      <c r="IY287" s="202"/>
      <c r="IZ287" s="202"/>
    </row>
    <row r="288" spans="1:260" customFormat="1" ht="12.75" customHeight="1" x14ac:dyDescent="0.2">
      <c r="A288" s="203" t="s">
        <v>4028</v>
      </c>
      <c r="B288" s="203" t="s">
        <v>4028</v>
      </c>
      <c r="C288" s="203" t="s">
        <v>3326</v>
      </c>
      <c r="D288" s="214">
        <v>34984</v>
      </c>
      <c r="E288" s="203" t="s">
        <v>3067</v>
      </c>
      <c r="F288" s="203" t="s">
        <v>3414</v>
      </c>
      <c r="G288" s="203" t="s">
        <v>4028</v>
      </c>
      <c r="H288" s="203" t="s">
        <v>127</v>
      </c>
      <c r="I288" s="203" t="s">
        <v>348</v>
      </c>
      <c r="J288" s="203" t="s">
        <v>2977</v>
      </c>
      <c r="K288" s="203" t="s">
        <v>49</v>
      </c>
      <c r="L288" s="203" t="s">
        <v>348</v>
      </c>
      <c r="M288" s="203" t="s">
        <v>349</v>
      </c>
      <c r="N288" s="203">
        <v>0</v>
      </c>
      <c r="O288" s="203">
        <v>0</v>
      </c>
      <c r="P288" s="203">
        <v>0</v>
      </c>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c r="BA288" s="203"/>
      <c r="BB288" s="203"/>
      <c r="BC288" s="203"/>
      <c r="BD288" s="203"/>
      <c r="BE288" s="203"/>
      <c r="BF288" s="203"/>
      <c r="BG288" s="203"/>
      <c r="BH288" s="203"/>
      <c r="BI288" s="203"/>
      <c r="BJ288" s="203"/>
      <c r="BK288" s="203"/>
      <c r="BL288" s="20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c r="CI288" s="13"/>
      <c r="CJ288" s="13"/>
      <c r="CK288" s="13"/>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EV288" s="13"/>
      <c r="EW288" s="13"/>
      <c r="EX288" s="13"/>
      <c r="EY288" s="13"/>
      <c r="EZ288" s="13"/>
      <c r="FA288" s="13"/>
      <c r="FB288" s="13"/>
      <c r="FC288" s="13"/>
      <c r="FD288" s="13"/>
      <c r="FE288" s="13"/>
      <c r="FF288" s="13"/>
      <c r="FG288" s="13"/>
      <c r="FH288" s="13"/>
      <c r="FI288" s="13"/>
      <c r="FJ288" s="13"/>
      <c r="FK288" s="13"/>
      <c r="FL288" s="13"/>
      <c r="FM288" s="13"/>
      <c r="FN288" s="13"/>
      <c r="FO288" s="13"/>
      <c r="FP288" s="13"/>
      <c r="FQ288" s="13"/>
      <c r="FR288" s="13"/>
      <c r="FS288" s="13"/>
      <c r="FT288" s="13"/>
      <c r="FU288" s="13"/>
      <c r="FV288" s="13"/>
      <c r="FW288" s="13"/>
      <c r="FX288" s="13"/>
      <c r="FY288" s="13"/>
      <c r="FZ288" s="13"/>
      <c r="GA288" s="13"/>
      <c r="GB288" s="13"/>
      <c r="GC288" s="13"/>
      <c r="GD288" s="13"/>
      <c r="GE288" s="13"/>
      <c r="GF288" s="13"/>
      <c r="GG288" s="13"/>
      <c r="GH288" s="13"/>
      <c r="GI288" s="13"/>
      <c r="GJ288" s="13"/>
      <c r="GK288" s="13"/>
      <c r="GL288" s="13"/>
      <c r="GM288" s="13"/>
      <c r="GN288" s="13"/>
      <c r="GO288" s="13"/>
      <c r="GP288" s="13"/>
      <c r="GQ288" s="13"/>
      <c r="GR288" s="13"/>
      <c r="GS288" s="13"/>
      <c r="GT288" s="13"/>
      <c r="GU288" s="13"/>
      <c r="GV288" s="13"/>
      <c r="GW288" s="13"/>
      <c r="GX288" s="13"/>
      <c r="GY288" s="13"/>
      <c r="GZ288" s="13"/>
      <c r="HA288" s="13"/>
      <c r="HB288" s="13"/>
      <c r="HC288" s="13"/>
      <c r="HD288" s="13"/>
      <c r="HE288" s="13"/>
      <c r="HF288" s="13"/>
      <c r="HG288" s="13"/>
      <c r="HH288" s="13"/>
      <c r="HI288" s="13"/>
      <c r="HJ288" s="13"/>
      <c r="HK288" s="13"/>
      <c r="HL288" s="13"/>
      <c r="HM288" s="13"/>
      <c r="HN288" s="13"/>
      <c r="HO288" s="13"/>
      <c r="HP288" s="13"/>
      <c r="HQ288" s="13"/>
      <c r="HR288" s="13"/>
      <c r="HS288" s="13"/>
      <c r="HT288" s="13"/>
      <c r="HU288" s="13"/>
      <c r="HV288" s="13"/>
      <c r="HW288" s="13"/>
      <c r="HX288" s="13"/>
      <c r="HY288" s="13"/>
      <c r="HZ288" s="13"/>
      <c r="IA288" s="13"/>
      <c r="IB288" s="13"/>
      <c r="IC288" s="13"/>
      <c r="ID288" s="13"/>
      <c r="IE288" s="13"/>
      <c r="IF288" s="13"/>
      <c r="IG288" s="13"/>
      <c r="IH288" s="13"/>
      <c r="II288" s="13"/>
      <c r="IJ288" s="13"/>
      <c r="IK288" s="13"/>
      <c r="IL288" s="13"/>
      <c r="IM288" s="13"/>
      <c r="IN288" s="13"/>
      <c r="IO288" s="13"/>
      <c r="IP288" s="13"/>
      <c r="IQ288" s="13"/>
      <c r="IR288" s="13"/>
      <c r="IS288" s="13"/>
      <c r="IT288" s="13"/>
      <c r="IU288" s="13"/>
      <c r="IV288" s="13"/>
    </row>
    <row r="289" spans="1:260" customFormat="1" ht="12.75" customHeight="1" x14ac:dyDescent="0.2">
      <c r="A289" s="203" t="s">
        <v>4028</v>
      </c>
      <c r="B289" s="203" t="s">
        <v>4028</v>
      </c>
      <c r="C289" s="203" t="s">
        <v>1996</v>
      </c>
      <c r="D289" s="214">
        <v>34200</v>
      </c>
      <c r="E289" s="203" t="s">
        <v>2028</v>
      </c>
      <c r="F289" s="203" t="s">
        <v>2161</v>
      </c>
      <c r="G289" s="203" t="s">
        <v>4028</v>
      </c>
      <c r="H289" s="203" t="s">
        <v>15</v>
      </c>
      <c r="I289" s="203" t="s">
        <v>32</v>
      </c>
      <c r="J289" s="203" t="s">
        <v>349</v>
      </c>
      <c r="K289" s="203" t="s">
        <v>332</v>
      </c>
      <c r="L289" s="203" t="s">
        <v>103</v>
      </c>
      <c r="M289" s="203" t="s">
        <v>227</v>
      </c>
      <c r="N289" s="203" t="s">
        <v>661</v>
      </c>
      <c r="O289" s="203" t="s">
        <v>78</v>
      </c>
      <c r="P289" s="203" t="s">
        <v>454</v>
      </c>
      <c r="Q289" s="203" t="s">
        <v>661</v>
      </c>
      <c r="R289" s="203" t="s">
        <v>78</v>
      </c>
      <c r="S289" s="203" t="s">
        <v>454</v>
      </c>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3"/>
    </row>
    <row r="290" spans="1:260" customFormat="1" ht="12.75" customHeight="1" x14ac:dyDescent="0.2">
      <c r="A290" s="203" t="s">
        <v>4028</v>
      </c>
      <c r="B290" s="203" t="s">
        <v>4028</v>
      </c>
      <c r="C290" s="203" t="s">
        <v>679</v>
      </c>
      <c r="D290" s="214">
        <v>32552</v>
      </c>
      <c r="E290" s="203" t="s">
        <v>740</v>
      </c>
      <c r="F290" s="203" t="s">
        <v>2152</v>
      </c>
      <c r="G290" s="203" t="s">
        <v>4028</v>
      </c>
      <c r="H290" s="203" t="s">
        <v>464</v>
      </c>
      <c r="I290" s="203" t="s">
        <v>78</v>
      </c>
      <c r="J290" s="203" t="s">
        <v>1036</v>
      </c>
      <c r="K290" s="203" t="s">
        <v>128</v>
      </c>
      <c r="L290" s="203" t="s">
        <v>233</v>
      </c>
      <c r="M290" s="203" t="s">
        <v>328</v>
      </c>
      <c r="N290" s="203" t="s">
        <v>128</v>
      </c>
      <c r="O290" s="203" t="s">
        <v>233</v>
      </c>
      <c r="P290" s="203" t="s">
        <v>328</v>
      </c>
      <c r="Q290" s="203" t="s">
        <v>128</v>
      </c>
      <c r="R290" s="203" t="s">
        <v>233</v>
      </c>
      <c r="S290" s="203" t="s">
        <v>129</v>
      </c>
      <c r="T290" s="203" t="s">
        <v>128</v>
      </c>
      <c r="U290" s="203" t="s">
        <v>233</v>
      </c>
      <c r="V290" s="203" t="s">
        <v>129</v>
      </c>
      <c r="W290" s="203" t="s">
        <v>128</v>
      </c>
      <c r="X290" s="203" t="s">
        <v>233</v>
      </c>
      <c r="Y290" s="203" t="s">
        <v>129</v>
      </c>
      <c r="Z290" s="203" t="s">
        <v>315</v>
      </c>
      <c r="AA290" s="203" t="s">
        <v>32</v>
      </c>
      <c r="AB290" s="203" t="s">
        <v>476</v>
      </c>
      <c r="AC290" s="203" t="s">
        <v>464</v>
      </c>
      <c r="AD290" s="203" t="s">
        <v>32</v>
      </c>
      <c r="AE290" s="203" t="s">
        <v>225</v>
      </c>
      <c r="AF290" s="203" t="s">
        <v>464</v>
      </c>
      <c r="AG290" s="203" t="s">
        <v>32</v>
      </c>
      <c r="AH290" s="203" t="s">
        <v>481</v>
      </c>
      <c r="AI290" s="203">
        <v>0</v>
      </c>
      <c r="AJ290" s="203">
        <v>0</v>
      </c>
      <c r="AK290" s="203">
        <v>0</v>
      </c>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2"/>
      <c r="BN290" s="202"/>
      <c r="BO290" s="202"/>
      <c r="BP290" s="202"/>
      <c r="BQ290" s="202"/>
      <c r="BR290" s="202"/>
      <c r="BS290" s="202"/>
      <c r="BT290" s="202"/>
      <c r="BU290" s="202"/>
      <c r="BV290" s="202"/>
      <c r="BW290" s="202"/>
      <c r="BX290" s="202"/>
      <c r="BY290" s="202"/>
      <c r="BZ290" s="202"/>
      <c r="CA290" s="202"/>
      <c r="CB290" s="202"/>
      <c r="CC290" s="202"/>
      <c r="CD290" s="202"/>
      <c r="CE290" s="202"/>
      <c r="CF290" s="202"/>
      <c r="CG290" s="202"/>
      <c r="CH290" s="202"/>
      <c r="CI290" s="202"/>
      <c r="CJ290" s="202"/>
      <c r="CK290" s="202"/>
      <c r="CL290" s="202"/>
      <c r="CM290" s="202"/>
      <c r="CN290" s="202"/>
      <c r="CO290" s="202"/>
      <c r="CP290" s="202"/>
      <c r="CQ290" s="202"/>
      <c r="CR290" s="202"/>
      <c r="CS290" s="202"/>
      <c r="CT290" s="202"/>
      <c r="CU290" s="202"/>
      <c r="CV290" s="202"/>
      <c r="CW290" s="202"/>
      <c r="CX290" s="202"/>
      <c r="CY290" s="202"/>
      <c r="CZ290" s="202"/>
      <c r="DA290" s="202"/>
      <c r="DB290" s="202"/>
      <c r="DC290" s="202"/>
      <c r="DD290" s="202"/>
      <c r="DE290" s="202"/>
      <c r="DF290" s="202"/>
      <c r="DG290" s="202"/>
      <c r="DH290" s="202"/>
      <c r="DI290" s="202"/>
      <c r="DJ290" s="202"/>
      <c r="DK290" s="202"/>
      <c r="DL290" s="202"/>
      <c r="DM290" s="202"/>
      <c r="DN290" s="202"/>
      <c r="DO290" s="202"/>
      <c r="DP290" s="202"/>
      <c r="DQ290" s="202"/>
      <c r="DR290" s="202"/>
      <c r="DS290" s="202"/>
      <c r="DT290" s="202"/>
      <c r="DU290" s="202"/>
      <c r="DV290" s="202"/>
      <c r="DW290" s="202"/>
      <c r="DX290" s="202"/>
      <c r="DY290" s="202"/>
      <c r="DZ290" s="202"/>
      <c r="EA290" s="202"/>
      <c r="EB290" s="202"/>
      <c r="EC290" s="202"/>
      <c r="ED290" s="202"/>
      <c r="EE290" s="202"/>
      <c r="EF290" s="202"/>
      <c r="EG290" s="202"/>
      <c r="EH290" s="202"/>
      <c r="EI290" s="202"/>
      <c r="EJ290" s="202"/>
      <c r="EK290" s="202"/>
      <c r="EL290" s="202"/>
      <c r="EM290" s="202"/>
      <c r="EN290" s="202"/>
      <c r="EO290" s="202"/>
      <c r="EP290" s="202"/>
      <c r="EQ290" s="202"/>
      <c r="ER290" s="202"/>
      <c r="ES290" s="202"/>
      <c r="ET290" s="202"/>
      <c r="EU290" s="202"/>
      <c r="EV290" s="202"/>
      <c r="EW290" s="202"/>
      <c r="EX290" s="202"/>
      <c r="EY290" s="202"/>
      <c r="EZ290" s="202"/>
      <c r="FA290" s="202"/>
      <c r="FB290" s="202"/>
      <c r="FC290" s="202"/>
      <c r="FD290" s="202"/>
      <c r="FE290" s="202"/>
      <c r="FF290" s="202"/>
      <c r="FG290" s="202"/>
      <c r="FH290" s="202"/>
      <c r="FI290" s="202"/>
      <c r="FJ290" s="202"/>
      <c r="FK290" s="202"/>
      <c r="FL290" s="202"/>
      <c r="FM290" s="202"/>
      <c r="FN290" s="202"/>
      <c r="FO290" s="202"/>
      <c r="FP290" s="202"/>
      <c r="FQ290" s="202"/>
      <c r="FR290" s="202"/>
      <c r="FS290" s="202"/>
      <c r="FT290" s="202"/>
      <c r="FU290" s="202"/>
      <c r="FV290" s="202"/>
      <c r="FW290" s="202"/>
      <c r="FX290" s="202"/>
      <c r="FY290" s="202"/>
      <c r="FZ290" s="202"/>
      <c r="GA290" s="202"/>
      <c r="GB290" s="202"/>
      <c r="GC290" s="202"/>
      <c r="GD290" s="202"/>
      <c r="GE290" s="202"/>
      <c r="GF290" s="202"/>
      <c r="GG290" s="202"/>
      <c r="GH290" s="202"/>
      <c r="GI290" s="202"/>
      <c r="GJ290" s="202"/>
      <c r="GK290" s="202"/>
      <c r="GL290" s="202"/>
      <c r="GM290" s="202"/>
      <c r="GN290" s="202"/>
      <c r="GO290" s="202"/>
      <c r="GP290" s="202"/>
      <c r="GQ290" s="202"/>
      <c r="GR290" s="202"/>
      <c r="GS290" s="202"/>
      <c r="GT290" s="202"/>
      <c r="GU290" s="202"/>
      <c r="GV290" s="202"/>
      <c r="GW290" s="202"/>
      <c r="GX290" s="202"/>
      <c r="GY290" s="202"/>
      <c r="GZ290" s="202"/>
      <c r="HA290" s="202"/>
      <c r="HB290" s="202"/>
      <c r="HC290" s="202"/>
      <c r="HD290" s="202"/>
      <c r="HE290" s="202"/>
      <c r="HF290" s="202"/>
      <c r="HG290" s="202"/>
      <c r="HH290" s="202"/>
      <c r="HI290" s="202"/>
      <c r="HJ290" s="202"/>
      <c r="HK290" s="202"/>
      <c r="HL290" s="202"/>
      <c r="HM290" s="202"/>
      <c r="HN290" s="202"/>
      <c r="HO290" s="202"/>
      <c r="HP290" s="202"/>
      <c r="HQ290" s="202"/>
      <c r="HR290" s="202"/>
      <c r="HS290" s="202"/>
      <c r="HT290" s="202"/>
      <c r="HU290" s="202"/>
      <c r="HV290" s="202"/>
      <c r="HW290" s="202"/>
      <c r="HX290" s="202"/>
      <c r="HY290" s="202"/>
      <c r="HZ290" s="202"/>
      <c r="IA290" s="202"/>
      <c r="IB290" s="202"/>
      <c r="IC290" s="202"/>
      <c r="ID290" s="202"/>
      <c r="IE290" s="202"/>
      <c r="IF290" s="202"/>
      <c r="IG290" s="202"/>
      <c r="IH290" s="202"/>
      <c r="II290" s="202"/>
      <c r="IJ290" s="202"/>
      <c r="IK290" s="202"/>
      <c r="IL290" s="202"/>
      <c r="IM290" s="202"/>
      <c r="IN290" s="202"/>
      <c r="IO290" s="202"/>
      <c r="IP290" s="202"/>
      <c r="IQ290" s="202"/>
      <c r="IR290" s="202"/>
      <c r="IS290" s="202"/>
      <c r="IT290" s="202"/>
      <c r="IU290" s="202"/>
      <c r="IV290" s="202"/>
    </row>
    <row r="291" spans="1:260" customFormat="1" ht="12.75" customHeight="1" x14ac:dyDescent="0.2">
      <c r="A291" s="203" t="s">
        <v>4028</v>
      </c>
      <c r="B291" s="203" t="s">
        <v>4028</v>
      </c>
      <c r="C291" s="203" t="s">
        <v>683</v>
      </c>
      <c r="D291" s="214">
        <v>32008</v>
      </c>
      <c r="E291" s="203" t="s">
        <v>402</v>
      </c>
      <c r="F291" s="203" t="s">
        <v>2174</v>
      </c>
      <c r="G291" s="203" t="s">
        <v>4028</v>
      </c>
      <c r="H291" s="203" t="s">
        <v>3533</v>
      </c>
      <c r="I291" s="203" t="s">
        <v>232</v>
      </c>
      <c r="J291" s="203" t="s">
        <v>3534</v>
      </c>
      <c r="K291" s="203" t="s">
        <v>366</v>
      </c>
      <c r="L291" s="203" t="s">
        <v>232</v>
      </c>
      <c r="M291" s="203" t="s">
        <v>1374</v>
      </c>
      <c r="N291" s="203" t="s">
        <v>366</v>
      </c>
      <c r="O291" s="203" t="s">
        <v>232</v>
      </c>
      <c r="P291" s="203" t="s">
        <v>1084</v>
      </c>
      <c r="Q291" s="203" t="s">
        <v>366</v>
      </c>
      <c r="R291" s="203" t="s">
        <v>232</v>
      </c>
      <c r="S291" s="203" t="s">
        <v>1059</v>
      </c>
      <c r="T291" s="203" t="s">
        <v>366</v>
      </c>
      <c r="U291" s="203" t="s">
        <v>232</v>
      </c>
      <c r="V291" s="203" t="s">
        <v>1115</v>
      </c>
      <c r="W291" s="203" t="s">
        <v>366</v>
      </c>
      <c r="X291" s="203" t="s">
        <v>232</v>
      </c>
      <c r="Y291" s="203" t="s">
        <v>1115</v>
      </c>
      <c r="Z291" s="203" t="s">
        <v>573</v>
      </c>
      <c r="AA291" s="203" t="s">
        <v>232</v>
      </c>
      <c r="AB291" s="203" t="s">
        <v>1100</v>
      </c>
      <c r="AC291" s="203" t="s">
        <v>532</v>
      </c>
      <c r="AD291" s="203" t="s">
        <v>232</v>
      </c>
      <c r="AE291" s="203" t="s">
        <v>328</v>
      </c>
      <c r="AF291" s="203" t="s">
        <v>368</v>
      </c>
      <c r="AG291" s="203" t="s">
        <v>232</v>
      </c>
      <c r="AH291" s="203" t="s">
        <v>60</v>
      </c>
      <c r="AI291" s="203" t="s">
        <v>366</v>
      </c>
      <c r="AJ291" s="203" t="s">
        <v>232</v>
      </c>
      <c r="AK291" s="203" t="s">
        <v>328</v>
      </c>
      <c r="AL291" s="203" t="s">
        <v>364</v>
      </c>
      <c r="AM291" s="203" t="s">
        <v>232</v>
      </c>
      <c r="AN291" s="203" t="s">
        <v>365</v>
      </c>
      <c r="AO291" s="203"/>
      <c r="AP291" s="203"/>
      <c r="AQ291" s="203"/>
      <c r="AR291" s="203"/>
      <c r="AS291" s="203"/>
      <c r="AT291" s="203"/>
      <c r="AU291" s="203"/>
      <c r="AV291" s="203"/>
      <c r="AW291" s="203"/>
      <c r="AX291" s="203"/>
      <c r="AY291" s="203"/>
      <c r="AZ291" s="203"/>
      <c r="BA291" s="203"/>
      <c r="BB291" s="203"/>
      <c r="BC291" s="203"/>
      <c r="BD291" s="203"/>
      <c r="BE291" s="203"/>
      <c r="BF291" s="203"/>
      <c r="BG291" s="203"/>
      <c r="BH291" s="203"/>
      <c r="BI291" s="203"/>
      <c r="BJ291" s="203"/>
      <c r="BK291" s="203"/>
      <c r="BL291" s="20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c r="CI291" s="13"/>
      <c r="CJ291" s="13"/>
      <c r="CK291" s="13"/>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EV291" s="13"/>
      <c r="EW291" s="13"/>
      <c r="EX291" s="13"/>
      <c r="EY291" s="13"/>
      <c r="EZ291" s="13"/>
      <c r="FA291" s="13"/>
      <c r="FB291" s="13"/>
      <c r="FC291" s="13"/>
      <c r="FD291" s="13"/>
      <c r="FE291" s="13"/>
      <c r="FF291" s="13"/>
      <c r="FG291" s="13"/>
      <c r="FH291" s="13"/>
      <c r="FI291" s="13"/>
      <c r="FJ291" s="13"/>
      <c r="FK291" s="13"/>
      <c r="FL291" s="13"/>
      <c r="FM291" s="13"/>
      <c r="FN291" s="13"/>
      <c r="FO291" s="13"/>
      <c r="FP291" s="13"/>
      <c r="FQ291" s="13"/>
      <c r="FR291" s="13"/>
      <c r="FS291" s="13"/>
      <c r="FT291" s="13"/>
      <c r="FU291" s="13"/>
      <c r="FV291" s="13"/>
      <c r="FW291" s="13"/>
      <c r="FX291" s="13"/>
      <c r="FY291" s="13"/>
      <c r="FZ291" s="13"/>
      <c r="GA291" s="13"/>
      <c r="GB291" s="13"/>
      <c r="GC291" s="13"/>
      <c r="GD291" s="13"/>
      <c r="GE291" s="13"/>
      <c r="GF291" s="13"/>
      <c r="GG291" s="13"/>
      <c r="GH291" s="13"/>
      <c r="GI291" s="13"/>
      <c r="GJ291" s="13"/>
      <c r="GK291" s="13"/>
      <c r="GL291" s="13"/>
      <c r="GM291" s="13"/>
      <c r="GN291" s="13"/>
      <c r="GO291" s="13"/>
      <c r="GP291" s="13"/>
      <c r="GQ291" s="13"/>
      <c r="GR291" s="13"/>
      <c r="GS291" s="13"/>
      <c r="GT291" s="13"/>
      <c r="GU291" s="13"/>
      <c r="GV291" s="13"/>
      <c r="GW291" s="13"/>
      <c r="GX291" s="13"/>
      <c r="GY291" s="13"/>
      <c r="GZ291" s="13"/>
      <c r="HA291" s="13"/>
      <c r="HB291" s="13"/>
      <c r="HC291" s="13"/>
      <c r="HD291" s="13"/>
      <c r="HE291" s="13"/>
      <c r="HF291" s="13"/>
      <c r="HG291" s="13"/>
      <c r="HH291" s="13"/>
      <c r="HI291" s="13"/>
      <c r="HJ291" s="13"/>
      <c r="HK291" s="13"/>
      <c r="HL291" s="13"/>
      <c r="HM291" s="13"/>
      <c r="HN291" s="13"/>
      <c r="HO291" s="13"/>
      <c r="HP291" s="13"/>
      <c r="HQ291" s="13"/>
      <c r="HR291" s="13"/>
      <c r="HS291" s="13"/>
      <c r="HT291" s="13"/>
      <c r="HU291" s="13"/>
      <c r="HV291" s="13"/>
      <c r="HW291" s="13"/>
      <c r="HX291" s="13"/>
      <c r="HY291" s="13"/>
      <c r="HZ291" s="13"/>
      <c r="IA291" s="13"/>
      <c r="IB291" s="13"/>
      <c r="IC291" s="13"/>
      <c r="ID291" s="13"/>
      <c r="IE291" s="13"/>
      <c r="IF291" s="13"/>
      <c r="IG291" s="13"/>
      <c r="IH291" s="13"/>
      <c r="II291" s="13"/>
      <c r="IJ291" s="13"/>
      <c r="IK291" s="13"/>
      <c r="IL291" s="13"/>
      <c r="IM291" s="13"/>
      <c r="IN291" s="13"/>
      <c r="IO291" s="13"/>
      <c r="IP291" s="13"/>
      <c r="IQ291" s="13"/>
      <c r="IR291" s="13"/>
      <c r="IS291" s="13"/>
      <c r="IT291" s="13"/>
      <c r="IU291" s="13"/>
      <c r="IV291" s="13"/>
      <c r="IW291" s="10"/>
      <c r="IX291" s="10"/>
      <c r="IY291" s="10"/>
      <c r="IZ291" s="10"/>
    </row>
    <row r="292" spans="1:260" customFormat="1" ht="12.75" customHeight="1" x14ac:dyDescent="0.2">
      <c r="A292" s="203" t="s">
        <v>4028</v>
      </c>
      <c r="B292" s="203" t="s">
        <v>4028</v>
      </c>
      <c r="C292" s="203" t="s">
        <v>1414</v>
      </c>
      <c r="D292" s="214">
        <v>33813</v>
      </c>
      <c r="E292" s="203" t="s">
        <v>1587</v>
      </c>
      <c r="F292" s="203" t="s">
        <v>2169</v>
      </c>
      <c r="G292" s="203" t="s">
        <v>4028</v>
      </c>
      <c r="H292" s="203" t="s">
        <v>64</v>
      </c>
      <c r="I292" s="203" t="s">
        <v>367</v>
      </c>
      <c r="J292" s="203" t="s">
        <v>1064</v>
      </c>
      <c r="K292" s="203" t="s">
        <v>64</v>
      </c>
      <c r="L292" s="203" t="s">
        <v>32</v>
      </c>
      <c r="M292" s="203" t="s">
        <v>1064</v>
      </c>
      <c r="N292" s="203" t="s">
        <v>64</v>
      </c>
      <c r="O292" s="203" t="s">
        <v>32</v>
      </c>
      <c r="P292" s="203" t="s">
        <v>1064</v>
      </c>
      <c r="Q292" s="203" t="s">
        <v>64</v>
      </c>
      <c r="R292" s="203" t="s">
        <v>367</v>
      </c>
      <c r="S292" s="203" t="s">
        <v>1064</v>
      </c>
      <c r="T292" s="203" t="s">
        <v>540</v>
      </c>
      <c r="U292" s="203" t="s">
        <v>367</v>
      </c>
      <c r="V292" s="203" t="s">
        <v>1055</v>
      </c>
      <c r="W292" s="203" t="s">
        <v>540</v>
      </c>
      <c r="X292" s="203" t="s">
        <v>367</v>
      </c>
      <c r="Y292" s="203" t="s">
        <v>1055</v>
      </c>
      <c r="Z292" s="203">
        <v>0</v>
      </c>
      <c r="AA292" s="203">
        <v>0</v>
      </c>
      <c r="AB292" s="203">
        <v>0</v>
      </c>
      <c r="AC292" s="203">
        <v>0</v>
      </c>
      <c r="AD292" s="203">
        <v>0</v>
      </c>
      <c r="AE292" s="203">
        <v>0</v>
      </c>
      <c r="AF292" s="203">
        <v>0</v>
      </c>
      <c r="AG292" s="203">
        <v>0</v>
      </c>
      <c r="AH292" s="203">
        <v>0</v>
      </c>
      <c r="AI292" s="203">
        <v>0</v>
      </c>
      <c r="AJ292" s="203">
        <v>0</v>
      </c>
      <c r="AK292" s="203">
        <v>0</v>
      </c>
      <c r="AL292" s="203"/>
      <c r="AM292" s="203"/>
      <c r="AN292" s="203"/>
      <c r="AO292" s="203"/>
      <c r="AP292" s="203"/>
      <c r="AQ292" s="203"/>
      <c r="AR292" s="203"/>
      <c r="AS292" s="203"/>
      <c r="AT292" s="203"/>
      <c r="AU292" s="203"/>
      <c r="AV292" s="203"/>
      <c r="AW292" s="203"/>
      <c r="AX292" s="203"/>
      <c r="AY292" s="203"/>
      <c r="AZ292" s="203"/>
      <c r="BA292" s="203"/>
      <c r="BB292" s="203"/>
      <c r="BC292" s="203"/>
      <c r="BD292" s="203"/>
      <c r="BE292" s="203"/>
      <c r="BF292" s="203"/>
      <c r="BG292" s="203"/>
      <c r="BH292" s="203"/>
      <c r="BI292" s="203"/>
      <c r="BJ292" s="203"/>
      <c r="BK292" s="203"/>
      <c r="BL292" s="203"/>
      <c r="BM292" s="202"/>
      <c r="BN292" s="202"/>
      <c r="BO292" s="202"/>
      <c r="BP292" s="202"/>
      <c r="BQ292" s="202"/>
      <c r="BR292" s="202"/>
      <c r="BS292" s="202"/>
      <c r="BT292" s="202"/>
      <c r="BU292" s="202"/>
      <c r="BV292" s="202"/>
      <c r="BW292" s="202"/>
      <c r="BX292" s="202"/>
      <c r="BY292" s="202"/>
      <c r="BZ292" s="202"/>
      <c r="CA292" s="202"/>
      <c r="CB292" s="202"/>
      <c r="CC292" s="202"/>
      <c r="CD292" s="202"/>
      <c r="CE292" s="202"/>
      <c r="CF292" s="202"/>
      <c r="CG292" s="202"/>
      <c r="CH292" s="202"/>
      <c r="CI292" s="202"/>
      <c r="CJ292" s="202"/>
      <c r="CK292" s="202"/>
      <c r="CL292" s="202"/>
      <c r="CM292" s="202"/>
      <c r="CN292" s="202"/>
      <c r="CO292" s="202"/>
      <c r="CP292" s="202"/>
      <c r="CQ292" s="202"/>
      <c r="CR292" s="202"/>
      <c r="CS292" s="202"/>
      <c r="CT292" s="202"/>
      <c r="CU292" s="202"/>
      <c r="CV292" s="202"/>
      <c r="CW292" s="202"/>
      <c r="CX292" s="202"/>
      <c r="CY292" s="202"/>
      <c r="CZ292" s="202"/>
      <c r="DA292" s="202"/>
      <c r="DB292" s="202"/>
      <c r="DC292" s="202"/>
      <c r="DD292" s="202"/>
      <c r="DE292" s="202"/>
      <c r="DF292" s="202"/>
      <c r="DG292" s="202"/>
      <c r="DH292" s="202"/>
      <c r="DI292" s="202"/>
      <c r="DJ292" s="202"/>
      <c r="DK292" s="202"/>
      <c r="DL292" s="202"/>
      <c r="DM292" s="202"/>
      <c r="DN292" s="202"/>
      <c r="DO292" s="202"/>
      <c r="DP292" s="202"/>
      <c r="DQ292" s="202"/>
      <c r="DR292" s="202"/>
      <c r="DS292" s="202"/>
      <c r="DT292" s="202"/>
      <c r="DU292" s="202"/>
      <c r="DV292" s="202"/>
      <c r="DW292" s="202"/>
      <c r="DX292" s="202"/>
      <c r="DY292" s="202"/>
      <c r="DZ292" s="202"/>
      <c r="EA292" s="202"/>
      <c r="EB292" s="202"/>
      <c r="EC292" s="202"/>
      <c r="ED292" s="202"/>
      <c r="EE292" s="202"/>
      <c r="EF292" s="202"/>
      <c r="EG292" s="202"/>
      <c r="EH292" s="202"/>
      <c r="EI292" s="202"/>
      <c r="EJ292" s="202"/>
      <c r="EK292" s="202"/>
      <c r="EL292" s="202"/>
      <c r="EM292" s="202"/>
      <c r="EN292" s="202"/>
      <c r="EO292" s="202"/>
      <c r="EP292" s="202"/>
      <c r="EQ292" s="202"/>
      <c r="ER292" s="202"/>
      <c r="ES292" s="202"/>
      <c r="ET292" s="202"/>
      <c r="EU292" s="202"/>
      <c r="EV292" s="202"/>
      <c r="EW292" s="202"/>
      <c r="EX292" s="202"/>
      <c r="EY292" s="202"/>
      <c r="EZ292" s="202"/>
      <c r="FA292" s="202"/>
      <c r="FB292" s="202"/>
      <c r="FC292" s="202"/>
      <c r="FD292" s="202"/>
      <c r="FE292" s="202"/>
      <c r="FF292" s="202"/>
      <c r="FG292" s="202"/>
      <c r="FH292" s="202"/>
      <c r="FI292" s="202"/>
      <c r="FJ292" s="202"/>
      <c r="FK292" s="202"/>
      <c r="FL292" s="202"/>
      <c r="FM292" s="202"/>
      <c r="FN292" s="202"/>
      <c r="FO292" s="202"/>
      <c r="FP292" s="202"/>
      <c r="FQ292" s="202"/>
      <c r="FR292" s="202"/>
      <c r="FS292" s="202"/>
      <c r="FT292" s="202"/>
      <c r="FU292" s="202"/>
      <c r="FV292" s="202"/>
      <c r="FW292" s="202"/>
      <c r="FX292" s="202"/>
      <c r="FY292" s="202"/>
      <c r="FZ292" s="202"/>
      <c r="GA292" s="202"/>
      <c r="GB292" s="202"/>
      <c r="GC292" s="202"/>
      <c r="GD292" s="202"/>
      <c r="GE292" s="202"/>
      <c r="GF292" s="202"/>
      <c r="GG292" s="202"/>
      <c r="GH292" s="202"/>
      <c r="GI292" s="202"/>
      <c r="GJ292" s="202"/>
      <c r="GK292" s="202"/>
      <c r="GL292" s="202"/>
      <c r="GM292" s="202"/>
      <c r="GN292" s="202"/>
      <c r="GO292" s="202"/>
      <c r="GP292" s="202"/>
      <c r="GQ292" s="202"/>
      <c r="GR292" s="202"/>
      <c r="GS292" s="202"/>
      <c r="GT292" s="202"/>
      <c r="GU292" s="202"/>
      <c r="GV292" s="202"/>
      <c r="GW292" s="202"/>
      <c r="GX292" s="202"/>
      <c r="GY292" s="202"/>
      <c r="GZ292" s="202"/>
      <c r="HA292" s="202"/>
      <c r="HB292" s="202"/>
      <c r="HC292" s="202"/>
      <c r="HD292" s="202"/>
      <c r="HE292" s="202"/>
      <c r="HF292" s="202"/>
      <c r="HG292" s="202"/>
      <c r="HH292" s="202"/>
      <c r="HI292" s="202"/>
      <c r="HJ292" s="202"/>
      <c r="HK292" s="202"/>
      <c r="HL292" s="202"/>
      <c r="HM292" s="202"/>
      <c r="HN292" s="202"/>
      <c r="HO292" s="202"/>
      <c r="HP292" s="202"/>
      <c r="HQ292" s="202"/>
      <c r="HR292" s="202"/>
      <c r="HS292" s="202"/>
      <c r="HT292" s="202"/>
      <c r="HU292" s="202"/>
      <c r="HV292" s="202"/>
      <c r="HW292" s="202"/>
      <c r="HX292" s="202"/>
      <c r="HY292" s="202"/>
      <c r="HZ292" s="202"/>
      <c r="IA292" s="202"/>
      <c r="IB292" s="202"/>
      <c r="IC292" s="202"/>
      <c r="ID292" s="202"/>
      <c r="IE292" s="202"/>
      <c r="IF292" s="202"/>
      <c r="IG292" s="202"/>
      <c r="IH292" s="202"/>
      <c r="II292" s="202"/>
      <c r="IJ292" s="202"/>
      <c r="IK292" s="202"/>
      <c r="IL292" s="202"/>
      <c r="IM292" s="202"/>
      <c r="IN292" s="202"/>
      <c r="IO292" s="202"/>
      <c r="IP292" s="202"/>
      <c r="IQ292" s="202"/>
      <c r="IR292" s="202"/>
      <c r="IS292" s="202"/>
      <c r="IT292" s="202"/>
      <c r="IU292" s="202"/>
      <c r="IV292" s="202"/>
      <c r="IW292" s="13"/>
      <c r="IX292" s="13"/>
      <c r="IY292" s="13"/>
      <c r="IZ292" s="13"/>
    </row>
    <row r="293" spans="1:260" customFormat="1" ht="12.75" customHeight="1" x14ac:dyDescent="0.2">
      <c r="A293" s="203" t="s">
        <v>4028</v>
      </c>
      <c r="B293" s="203" t="s">
        <v>4028</v>
      </c>
      <c r="C293" s="203" t="s">
        <v>2664</v>
      </c>
      <c r="D293" s="214">
        <v>34428</v>
      </c>
      <c r="E293" s="203" t="s">
        <v>2665</v>
      </c>
      <c r="F293" s="203" t="s">
        <v>2729</v>
      </c>
      <c r="G293" s="203" t="s">
        <v>4028</v>
      </c>
      <c r="H293" s="203" t="s">
        <v>4029</v>
      </c>
      <c r="I293" s="203"/>
      <c r="J293" s="203"/>
      <c r="K293" s="203" t="s">
        <v>202</v>
      </c>
      <c r="L293" s="203">
        <v>0</v>
      </c>
      <c r="M293" s="203">
        <v>0</v>
      </c>
      <c r="N293" s="203" t="s">
        <v>540</v>
      </c>
      <c r="O293" s="203" t="s">
        <v>111</v>
      </c>
      <c r="P293" s="203" t="s">
        <v>1786</v>
      </c>
      <c r="Q293" s="203"/>
      <c r="R293" s="203"/>
      <c r="S293" s="203"/>
      <c r="T293" s="203">
        <v>0</v>
      </c>
      <c r="U293" s="203">
        <v>0</v>
      </c>
      <c r="V293" s="203">
        <v>0</v>
      </c>
      <c r="W293" s="203">
        <v>0</v>
      </c>
      <c r="X293" s="203">
        <v>0</v>
      </c>
      <c r="Y293" s="203">
        <v>0</v>
      </c>
      <c r="Z293" s="203">
        <v>0</v>
      </c>
      <c r="AA293" s="203">
        <v>0</v>
      </c>
      <c r="AB293" s="203">
        <v>0</v>
      </c>
      <c r="AC293" s="203">
        <v>0</v>
      </c>
      <c r="AD293" s="203">
        <v>0</v>
      </c>
      <c r="AE293" s="203">
        <v>0</v>
      </c>
      <c r="AF293" s="203">
        <v>0</v>
      </c>
      <c r="AG293" s="203">
        <v>0</v>
      </c>
      <c r="AH293" s="203">
        <v>0</v>
      </c>
      <c r="AI293" s="203">
        <v>0</v>
      </c>
      <c r="AJ293" s="203">
        <v>0</v>
      </c>
      <c r="AK293" s="203">
        <v>0</v>
      </c>
      <c r="AL293" s="203"/>
      <c r="AM293" s="203"/>
      <c r="AN293" s="203"/>
      <c r="AO293" s="203"/>
      <c r="AP293" s="203"/>
      <c r="AQ293" s="203"/>
      <c r="AR293" s="203"/>
      <c r="AS293" s="203"/>
      <c r="AT293" s="203"/>
      <c r="AU293" s="203"/>
      <c r="AV293" s="203"/>
      <c r="AW293" s="203"/>
      <c r="AX293" s="203"/>
      <c r="AY293" s="203"/>
      <c r="AZ293" s="203"/>
      <c r="BA293" s="203"/>
      <c r="BB293" s="203"/>
      <c r="BC293" s="203"/>
      <c r="BD293" s="203"/>
      <c r="BE293" s="203"/>
      <c r="BF293" s="203"/>
      <c r="BG293" s="203"/>
      <c r="BH293" s="203"/>
      <c r="BI293" s="203"/>
      <c r="BJ293" s="203"/>
      <c r="BK293" s="203"/>
      <c r="BL293" s="203"/>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c r="HU293" s="10"/>
      <c r="HV293" s="10"/>
      <c r="HW293" s="10"/>
      <c r="HX293" s="10"/>
      <c r="HY293" s="10"/>
      <c r="HZ293" s="10"/>
      <c r="IA293" s="10"/>
      <c r="IB293" s="10"/>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row>
    <row r="294" spans="1:260" s="10" customFormat="1" ht="12.75" customHeight="1" x14ac:dyDescent="0.2">
      <c r="A294" s="203" t="s">
        <v>4028</v>
      </c>
      <c r="B294" s="203" t="s">
        <v>4028</v>
      </c>
      <c r="C294" s="203" t="s">
        <v>3204</v>
      </c>
      <c r="D294" s="214">
        <v>33783</v>
      </c>
      <c r="E294" s="203" t="s">
        <v>1575</v>
      </c>
      <c r="F294" s="203" t="s">
        <v>3081</v>
      </c>
      <c r="G294" s="203" t="s">
        <v>4028</v>
      </c>
      <c r="H294" s="203" t="s">
        <v>370</v>
      </c>
      <c r="I294" s="203" t="s">
        <v>346</v>
      </c>
      <c r="J294" s="203"/>
      <c r="K294" s="203" t="s">
        <v>89</v>
      </c>
      <c r="L294" s="203" t="s">
        <v>346</v>
      </c>
      <c r="M294" s="203">
        <v>0</v>
      </c>
      <c r="N294" s="203">
        <v>0</v>
      </c>
      <c r="O294" s="203">
        <v>0</v>
      </c>
      <c r="P294" s="203">
        <v>0</v>
      </c>
      <c r="Q294" s="203"/>
      <c r="R294" s="203"/>
      <c r="S294" s="203"/>
      <c r="T294" s="203">
        <v>0</v>
      </c>
      <c r="U294" s="203">
        <v>0</v>
      </c>
      <c r="V294" s="203">
        <v>0</v>
      </c>
      <c r="W294" s="203">
        <v>0</v>
      </c>
      <c r="X294" s="203">
        <v>0</v>
      </c>
      <c r="Y294" s="203">
        <v>0</v>
      </c>
      <c r="Z294" s="203">
        <v>0</v>
      </c>
      <c r="AA294" s="203">
        <v>0</v>
      </c>
      <c r="AB294" s="203">
        <v>0</v>
      </c>
      <c r="AC294" s="203">
        <v>0</v>
      </c>
      <c r="AD294" s="203">
        <v>0</v>
      </c>
      <c r="AE294" s="203">
        <v>0</v>
      </c>
      <c r="AF294" s="203">
        <v>0</v>
      </c>
      <c r="AG294" s="203">
        <v>0</v>
      </c>
      <c r="AH294" s="203">
        <v>0</v>
      </c>
      <c r="AI294" s="203">
        <v>0</v>
      </c>
      <c r="AJ294" s="203">
        <v>0</v>
      </c>
      <c r="AK294" s="203">
        <v>0</v>
      </c>
      <c r="AL294" s="203"/>
      <c r="AM294" s="203"/>
      <c r="AN294" s="203"/>
      <c r="AO294" s="203"/>
      <c r="AP294" s="203"/>
      <c r="AQ294" s="203"/>
      <c r="AR294" s="203"/>
      <c r="AS294" s="203"/>
      <c r="AT294" s="203"/>
      <c r="AU294" s="203"/>
      <c r="AV294" s="203"/>
      <c r="AW294" s="203"/>
      <c r="AX294" s="203"/>
      <c r="AY294" s="203"/>
      <c r="AZ294" s="203"/>
      <c r="BA294" s="203"/>
      <c r="BB294" s="203"/>
      <c r="BC294" s="203"/>
      <c r="BD294" s="203"/>
      <c r="BE294" s="203"/>
      <c r="BF294" s="203"/>
      <c r="BG294" s="203"/>
      <c r="BH294" s="203"/>
      <c r="BI294" s="203"/>
      <c r="BJ294" s="203"/>
      <c r="BK294" s="203"/>
      <c r="BL294" s="203"/>
    </row>
    <row r="295" spans="1:260" customFormat="1" ht="12.75" customHeight="1" x14ac:dyDescent="0.2">
      <c r="A295" s="203" t="s">
        <v>4028</v>
      </c>
      <c r="B295" s="203" t="s">
        <v>4028</v>
      </c>
      <c r="C295" s="203" t="s">
        <v>152</v>
      </c>
      <c r="D295" s="214">
        <v>30235</v>
      </c>
      <c r="E295" s="203" t="s">
        <v>153</v>
      </c>
      <c r="F295" s="203" t="s">
        <v>2160</v>
      </c>
      <c r="G295" s="203" t="s">
        <v>4028</v>
      </c>
      <c r="H295" s="203" t="s">
        <v>125</v>
      </c>
      <c r="I295" s="203" t="s">
        <v>55</v>
      </c>
      <c r="J295" s="203" t="s">
        <v>3931</v>
      </c>
      <c r="K295" s="203" t="s">
        <v>123</v>
      </c>
      <c r="L295" s="203" t="s">
        <v>39</v>
      </c>
      <c r="M295" s="203" t="s">
        <v>1182</v>
      </c>
      <c r="N295" s="203" t="s">
        <v>123</v>
      </c>
      <c r="O295" s="203" t="s">
        <v>39</v>
      </c>
      <c r="P295" s="203" t="s">
        <v>1151</v>
      </c>
      <c r="Q295" s="203" t="s">
        <v>123</v>
      </c>
      <c r="R295" s="203" t="s">
        <v>39</v>
      </c>
      <c r="S295" s="203" t="s">
        <v>1775</v>
      </c>
      <c r="T295" s="203">
        <v>0</v>
      </c>
      <c r="U295" s="203">
        <v>0</v>
      </c>
      <c r="V295" s="203">
        <v>0</v>
      </c>
      <c r="W295" s="203">
        <v>0</v>
      </c>
      <c r="X295" s="203">
        <v>0</v>
      </c>
      <c r="Y295" s="203">
        <v>0</v>
      </c>
      <c r="Z295" s="203" t="s">
        <v>323</v>
      </c>
      <c r="AA295" s="203" t="s">
        <v>39</v>
      </c>
      <c r="AB295" s="203" t="s">
        <v>1151</v>
      </c>
      <c r="AC295" s="203" t="s">
        <v>115</v>
      </c>
      <c r="AD295" s="203" t="s">
        <v>39</v>
      </c>
      <c r="AE295" s="203" t="s">
        <v>302</v>
      </c>
      <c r="AF295" s="203" t="s">
        <v>115</v>
      </c>
      <c r="AG295" s="203" t="s">
        <v>39</v>
      </c>
      <c r="AH295" s="203" t="s">
        <v>587</v>
      </c>
      <c r="AI295" s="203" t="s">
        <v>115</v>
      </c>
      <c r="AJ295" s="203" t="s">
        <v>39</v>
      </c>
      <c r="AK295" s="203" t="s">
        <v>608</v>
      </c>
      <c r="AL295" s="203" t="s">
        <v>123</v>
      </c>
      <c r="AM295" s="203" t="s">
        <v>39</v>
      </c>
      <c r="AN295" s="203" t="s">
        <v>234</v>
      </c>
      <c r="AO295" s="203" t="s">
        <v>169</v>
      </c>
      <c r="AP295" s="203" t="s">
        <v>39</v>
      </c>
      <c r="AQ295" s="203" t="s">
        <v>470</v>
      </c>
      <c r="AR295" s="203" t="s">
        <v>115</v>
      </c>
      <c r="AS295" s="203" t="s">
        <v>39</v>
      </c>
      <c r="AT295" s="203" t="s">
        <v>419</v>
      </c>
      <c r="AU295" s="203" t="s">
        <v>11</v>
      </c>
      <c r="AV295" s="203" t="s">
        <v>39</v>
      </c>
      <c r="AW295" s="203" t="s">
        <v>33</v>
      </c>
      <c r="AX295" s="203" t="s">
        <v>11</v>
      </c>
      <c r="AY295" s="203" t="s">
        <v>39</v>
      </c>
      <c r="AZ295" s="203" t="s">
        <v>85</v>
      </c>
      <c r="BA295" s="203" t="s">
        <v>323</v>
      </c>
      <c r="BB295" s="203" t="s">
        <v>39</v>
      </c>
      <c r="BC295" s="203" t="s">
        <v>154</v>
      </c>
      <c r="BD295" s="203" t="s">
        <v>114</v>
      </c>
      <c r="BE295" s="203" t="s">
        <v>39</v>
      </c>
      <c r="BF295" s="203" t="s">
        <v>45</v>
      </c>
      <c r="BG295" s="203"/>
      <c r="BH295" s="203"/>
      <c r="BI295" s="203"/>
      <c r="BJ295" s="203"/>
      <c r="BK295" s="203"/>
      <c r="BL295" s="203"/>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c r="HU295" s="10"/>
      <c r="HV295" s="10"/>
      <c r="HW295" s="10"/>
      <c r="HX295" s="10"/>
      <c r="HY295" s="10"/>
      <c r="HZ295" s="10"/>
      <c r="IA295" s="10"/>
      <c r="IB295" s="10"/>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row>
    <row r="296" spans="1:260" customFormat="1" ht="12.75" customHeight="1" x14ac:dyDescent="0.2">
      <c r="A296" s="203" t="s">
        <v>4028</v>
      </c>
      <c r="B296" s="203" t="s">
        <v>4028</v>
      </c>
      <c r="C296" s="203" t="s">
        <v>3241</v>
      </c>
      <c r="D296" s="214">
        <v>33925</v>
      </c>
      <c r="E296" s="203" t="s">
        <v>2031</v>
      </c>
      <c r="F296" s="203" t="s">
        <v>3414</v>
      </c>
      <c r="G296" s="203" t="s">
        <v>4028</v>
      </c>
      <c r="H296" s="203" t="s">
        <v>125</v>
      </c>
      <c r="I296" s="203" t="s">
        <v>27</v>
      </c>
      <c r="J296" s="203" t="s">
        <v>1280</v>
      </c>
      <c r="K296" s="203" t="s">
        <v>125</v>
      </c>
      <c r="L296" s="203" t="s">
        <v>27</v>
      </c>
      <c r="M296" s="203" t="s">
        <v>1064</v>
      </c>
      <c r="N296" s="203">
        <v>0</v>
      </c>
      <c r="O296" s="203">
        <v>0</v>
      </c>
      <c r="P296" s="203">
        <v>0</v>
      </c>
      <c r="Q296" s="203"/>
      <c r="R296" s="203"/>
      <c r="S296" s="203"/>
      <c r="T296" s="203">
        <v>0</v>
      </c>
      <c r="U296" s="203">
        <v>0</v>
      </c>
      <c r="V296" s="203">
        <v>0</v>
      </c>
      <c r="W296" s="203">
        <v>0</v>
      </c>
      <c r="X296" s="203">
        <v>0</v>
      </c>
      <c r="Y296" s="203">
        <v>0</v>
      </c>
      <c r="Z296" s="203">
        <v>0</v>
      </c>
      <c r="AA296" s="203">
        <v>0</v>
      </c>
      <c r="AB296" s="203">
        <v>0</v>
      </c>
      <c r="AC296" s="203">
        <v>0</v>
      </c>
      <c r="AD296" s="203">
        <v>0</v>
      </c>
      <c r="AE296" s="203">
        <v>0</v>
      </c>
      <c r="AF296" s="203">
        <v>0</v>
      </c>
      <c r="AG296" s="203">
        <v>0</v>
      </c>
      <c r="AH296" s="203">
        <v>0</v>
      </c>
      <c r="AI296" s="203">
        <v>0</v>
      </c>
      <c r="AJ296" s="203">
        <v>0</v>
      </c>
      <c r="AK296" s="203">
        <v>0</v>
      </c>
      <c r="AL296" s="203"/>
      <c r="AM296" s="203"/>
      <c r="AN296" s="203"/>
      <c r="AO296" s="203"/>
      <c r="AP296" s="203"/>
      <c r="AQ296" s="203"/>
      <c r="AR296" s="203"/>
      <c r="AS296" s="203"/>
      <c r="AT296" s="203"/>
      <c r="AU296" s="203"/>
      <c r="AV296" s="203"/>
      <c r="AW296" s="203"/>
      <c r="AX296" s="203"/>
      <c r="AY296" s="203"/>
      <c r="AZ296" s="203"/>
      <c r="BA296" s="203"/>
      <c r="BB296" s="203"/>
      <c r="BC296" s="203"/>
      <c r="BD296" s="203"/>
      <c r="BE296" s="203"/>
      <c r="BF296" s="203"/>
      <c r="BG296" s="203"/>
      <c r="BH296" s="203"/>
      <c r="BI296" s="203"/>
      <c r="BJ296" s="203"/>
      <c r="BK296" s="203"/>
      <c r="BL296" s="203"/>
      <c r="BM296" s="202"/>
      <c r="BN296" s="202"/>
      <c r="BO296" s="202"/>
      <c r="BP296" s="202"/>
      <c r="BQ296" s="202"/>
      <c r="BR296" s="202"/>
      <c r="BS296" s="202"/>
      <c r="BT296" s="202"/>
      <c r="BU296" s="202"/>
      <c r="BV296" s="202"/>
      <c r="BW296" s="202"/>
      <c r="BX296" s="202"/>
      <c r="BY296" s="202"/>
      <c r="BZ296" s="202"/>
      <c r="CA296" s="202"/>
      <c r="CB296" s="202"/>
      <c r="CC296" s="202"/>
      <c r="CD296" s="202"/>
      <c r="CE296" s="202"/>
      <c r="CF296" s="202"/>
      <c r="CG296" s="202"/>
      <c r="CH296" s="202"/>
      <c r="CI296" s="202"/>
      <c r="CJ296" s="202"/>
      <c r="CK296" s="202"/>
      <c r="CL296" s="202"/>
      <c r="CM296" s="202"/>
      <c r="CN296" s="202"/>
      <c r="CO296" s="202"/>
      <c r="CP296" s="202"/>
      <c r="CQ296" s="202"/>
      <c r="CR296" s="202"/>
      <c r="CS296" s="202"/>
      <c r="CT296" s="202"/>
      <c r="CU296" s="202"/>
      <c r="CV296" s="202"/>
      <c r="CW296" s="202"/>
      <c r="CX296" s="202"/>
      <c r="CY296" s="202"/>
      <c r="CZ296" s="202"/>
      <c r="DA296" s="202"/>
      <c r="DB296" s="202"/>
      <c r="DC296" s="202"/>
      <c r="DD296" s="202"/>
      <c r="DE296" s="202"/>
      <c r="DF296" s="202"/>
      <c r="DG296" s="202"/>
      <c r="DH296" s="202"/>
      <c r="DI296" s="202"/>
      <c r="DJ296" s="202"/>
      <c r="DK296" s="202"/>
      <c r="DL296" s="202"/>
      <c r="DM296" s="202"/>
      <c r="DN296" s="202"/>
      <c r="DO296" s="202"/>
      <c r="DP296" s="202"/>
      <c r="DQ296" s="202"/>
      <c r="DR296" s="202"/>
      <c r="DS296" s="202"/>
      <c r="DT296" s="202"/>
      <c r="DU296" s="202"/>
      <c r="DV296" s="202"/>
      <c r="DW296" s="202"/>
      <c r="DX296" s="202"/>
      <c r="DY296" s="202"/>
      <c r="DZ296" s="202"/>
      <c r="EA296" s="202"/>
      <c r="EB296" s="202"/>
      <c r="EC296" s="202"/>
      <c r="ED296" s="202"/>
      <c r="EE296" s="202"/>
      <c r="EF296" s="202"/>
      <c r="EG296" s="202"/>
      <c r="EH296" s="202"/>
      <c r="EI296" s="202"/>
      <c r="EJ296" s="202"/>
      <c r="EK296" s="202"/>
      <c r="EL296" s="202"/>
      <c r="EM296" s="202"/>
      <c r="EN296" s="202"/>
      <c r="EO296" s="202"/>
      <c r="EP296" s="202"/>
      <c r="EQ296" s="202"/>
      <c r="ER296" s="202"/>
      <c r="ES296" s="202"/>
      <c r="ET296" s="202"/>
      <c r="EU296" s="202"/>
      <c r="EV296" s="202"/>
      <c r="EW296" s="202"/>
      <c r="EX296" s="202"/>
      <c r="EY296" s="202"/>
      <c r="EZ296" s="202"/>
      <c r="FA296" s="202"/>
      <c r="FB296" s="202"/>
      <c r="FC296" s="202"/>
      <c r="FD296" s="202"/>
      <c r="FE296" s="202"/>
      <c r="FF296" s="202"/>
      <c r="FG296" s="202"/>
      <c r="FH296" s="202"/>
      <c r="FI296" s="202"/>
      <c r="FJ296" s="202"/>
      <c r="FK296" s="202"/>
      <c r="FL296" s="202"/>
      <c r="FM296" s="202"/>
      <c r="FN296" s="202"/>
      <c r="FO296" s="202"/>
      <c r="FP296" s="202"/>
      <c r="FQ296" s="202"/>
      <c r="FR296" s="202"/>
      <c r="FS296" s="202"/>
      <c r="FT296" s="202"/>
      <c r="FU296" s="202"/>
      <c r="FV296" s="202"/>
      <c r="FW296" s="202"/>
      <c r="FX296" s="202"/>
      <c r="FY296" s="202"/>
      <c r="FZ296" s="202"/>
      <c r="GA296" s="202"/>
      <c r="GB296" s="202"/>
      <c r="GC296" s="202"/>
      <c r="GD296" s="202"/>
      <c r="GE296" s="202"/>
      <c r="GF296" s="202"/>
      <c r="GG296" s="202"/>
      <c r="GH296" s="202"/>
      <c r="GI296" s="202"/>
      <c r="GJ296" s="202"/>
      <c r="GK296" s="202"/>
      <c r="GL296" s="202"/>
      <c r="GM296" s="202"/>
      <c r="GN296" s="202"/>
      <c r="GO296" s="202"/>
      <c r="GP296" s="202"/>
      <c r="GQ296" s="202"/>
      <c r="GR296" s="202"/>
      <c r="GS296" s="202"/>
      <c r="GT296" s="202"/>
      <c r="GU296" s="202"/>
      <c r="GV296" s="202"/>
      <c r="GW296" s="202"/>
      <c r="GX296" s="202"/>
      <c r="GY296" s="202"/>
      <c r="GZ296" s="202"/>
      <c r="HA296" s="202"/>
      <c r="HB296" s="202"/>
      <c r="HC296" s="202"/>
      <c r="HD296" s="202"/>
      <c r="HE296" s="202"/>
      <c r="HF296" s="202"/>
      <c r="HG296" s="202"/>
      <c r="HH296" s="202"/>
      <c r="HI296" s="202"/>
      <c r="HJ296" s="202"/>
      <c r="HK296" s="202"/>
      <c r="HL296" s="202"/>
      <c r="HM296" s="202"/>
      <c r="HN296" s="202"/>
      <c r="HO296" s="202"/>
      <c r="HP296" s="202"/>
      <c r="HQ296" s="202"/>
      <c r="HR296" s="202"/>
      <c r="HS296" s="202"/>
      <c r="HT296" s="202"/>
      <c r="HU296" s="202"/>
      <c r="HV296" s="202"/>
      <c r="HW296" s="202"/>
      <c r="HX296" s="202"/>
      <c r="HY296" s="202"/>
      <c r="HZ296" s="202"/>
      <c r="IA296" s="202"/>
      <c r="IB296" s="202"/>
      <c r="IC296" s="202"/>
      <c r="ID296" s="202"/>
      <c r="IE296" s="202"/>
      <c r="IF296" s="202"/>
      <c r="IG296" s="202"/>
      <c r="IH296" s="202"/>
      <c r="II296" s="202"/>
      <c r="IJ296" s="202"/>
      <c r="IK296" s="202"/>
      <c r="IL296" s="202"/>
      <c r="IM296" s="202"/>
      <c r="IN296" s="202"/>
      <c r="IO296" s="202"/>
      <c r="IP296" s="202"/>
      <c r="IQ296" s="202"/>
      <c r="IR296" s="202"/>
      <c r="IS296" s="202"/>
      <c r="IT296" s="202"/>
      <c r="IU296" s="202"/>
      <c r="IV296" s="202"/>
      <c r="IW296" s="13"/>
      <c r="IX296" s="13"/>
      <c r="IY296" s="13"/>
      <c r="IZ296" s="13"/>
    </row>
    <row r="297" spans="1:260" customFormat="1" ht="12.75" customHeight="1" x14ac:dyDescent="0.2">
      <c r="A297" s="203" t="s">
        <v>4028</v>
      </c>
      <c r="B297" s="203" t="s">
        <v>4028</v>
      </c>
      <c r="C297" s="203" t="s">
        <v>320</v>
      </c>
      <c r="D297" s="214">
        <v>29589</v>
      </c>
      <c r="E297" s="203" t="s">
        <v>321</v>
      </c>
      <c r="F297" s="203" t="s">
        <v>2149</v>
      </c>
      <c r="G297" s="203" t="s">
        <v>4028</v>
      </c>
      <c r="H297" s="203" t="s">
        <v>193</v>
      </c>
      <c r="I297" s="203" t="s">
        <v>30</v>
      </c>
      <c r="J297" s="203"/>
      <c r="K297" s="203" t="s">
        <v>193</v>
      </c>
      <c r="L297" s="203" t="s">
        <v>30</v>
      </c>
      <c r="M297" s="203">
        <v>0</v>
      </c>
      <c r="N297" s="203" t="s">
        <v>193</v>
      </c>
      <c r="O297" s="203" t="s">
        <v>30</v>
      </c>
      <c r="P297" s="203">
        <v>0</v>
      </c>
      <c r="Q297" s="203" t="s">
        <v>193</v>
      </c>
      <c r="R297" s="203" t="s">
        <v>30</v>
      </c>
      <c r="S297" s="203">
        <v>0</v>
      </c>
      <c r="T297" s="203" t="s">
        <v>193</v>
      </c>
      <c r="U297" s="203" t="s">
        <v>30</v>
      </c>
      <c r="V297" s="203">
        <v>0</v>
      </c>
      <c r="W297" s="203" t="s">
        <v>193</v>
      </c>
      <c r="X297" s="203" t="s">
        <v>30</v>
      </c>
      <c r="Y297" s="203">
        <v>0</v>
      </c>
      <c r="Z297" s="203" t="s">
        <v>193</v>
      </c>
      <c r="AA297" s="203" t="s">
        <v>30</v>
      </c>
      <c r="AB297" s="203">
        <v>0</v>
      </c>
      <c r="AC297" s="203" t="s">
        <v>193</v>
      </c>
      <c r="AD297" s="203" t="s">
        <v>30</v>
      </c>
      <c r="AE297" s="203">
        <v>0</v>
      </c>
      <c r="AF297" s="203" t="s">
        <v>193</v>
      </c>
      <c r="AG297" s="203" t="s">
        <v>30</v>
      </c>
      <c r="AH297" s="203">
        <v>0</v>
      </c>
      <c r="AI297" s="203" t="s">
        <v>193</v>
      </c>
      <c r="AJ297" s="203" t="s">
        <v>30</v>
      </c>
      <c r="AK297" s="203">
        <v>0</v>
      </c>
      <c r="AL297" s="203" t="s">
        <v>193</v>
      </c>
      <c r="AM297" s="203" t="s">
        <v>30</v>
      </c>
      <c r="AN297" s="203"/>
      <c r="AO297" s="203" t="s">
        <v>193</v>
      </c>
      <c r="AP297" s="203" t="s">
        <v>30</v>
      </c>
      <c r="AQ297" s="203" t="s">
        <v>286</v>
      </c>
      <c r="AR297" s="203" t="s">
        <v>193</v>
      </c>
      <c r="AS297" s="203" t="s">
        <v>30</v>
      </c>
      <c r="AT297" s="203" t="s">
        <v>145</v>
      </c>
      <c r="AU297" s="203" t="s">
        <v>193</v>
      </c>
      <c r="AV297" s="203" t="s">
        <v>30</v>
      </c>
      <c r="AW297" s="203" t="s">
        <v>92</v>
      </c>
      <c r="AX297" s="203" t="s">
        <v>193</v>
      </c>
      <c r="AY297" s="203" t="s">
        <v>30</v>
      </c>
      <c r="AZ297" s="203" t="s">
        <v>101</v>
      </c>
      <c r="BA297" s="203" t="s">
        <v>193</v>
      </c>
      <c r="BB297" s="203" t="s">
        <v>30</v>
      </c>
      <c r="BC297" s="203" t="s">
        <v>322</v>
      </c>
      <c r="BD297" s="203"/>
      <c r="BE297" s="203"/>
      <c r="BF297" s="203"/>
      <c r="BG297" s="203"/>
      <c r="BH297" s="203"/>
      <c r="BI297" s="203"/>
      <c r="BJ297" s="203"/>
      <c r="BK297" s="203"/>
      <c r="BL297" s="203"/>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c r="HU297" s="10"/>
      <c r="HV297" s="10"/>
      <c r="HW297" s="10"/>
      <c r="HX297" s="10"/>
      <c r="HY297" s="10"/>
      <c r="HZ297" s="10"/>
      <c r="IA297" s="10"/>
      <c r="IB297" s="10"/>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row>
    <row r="298" spans="1:260" s="10" customFormat="1" ht="12.75" customHeight="1" x14ac:dyDescent="0.2">
      <c r="A298" s="203" t="s">
        <v>4028</v>
      </c>
      <c r="B298" s="203" t="s">
        <v>4028</v>
      </c>
      <c r="C298" s="203" t="s">
        <v>3380</v>
      </c>
      <c r="D298" s="214">
        <v>34419</v>
      </c>
      <c r="E298" s="203" t="s">
        <v>2624</v>
      </c>
      <c r="F298" s="203" t="s">
        <v>3418</v>
      </c>
      <c r="G298" s="203" t="s">
        <v>4028</v>
      </c>
      <c r="H298" s="203" t="s">
        <v>4029</v>
      </c>
      <c r="I298" s="203"/>
      <c r="J298" s="203"/>
      <c r="K298" s="203" t="s">
        <v>193</v>
      </c>
      <c r="L298" s="203" t="s">
        <v>229</v>
      </c>
      <c r="M298" s="203" t="s">
        <v>86</v>
      </c>
      <c r="N298" s="203">
        <v>0</v>
      </c>
      <c r="O298" s="203">
        <v>0</v>
      </c>
      <c r="P298" s="203">
        <v>0</v>
      </c>
      <c r="Q298" s="203"/>
      <c r="R298" s="203"/>
      <c r="S298" s="203"/>
      <c r="T298" s="203">
        <v>0</v>
      </c>
      <c r="U298" s="203">
        <v>0</v>
      </c>
      <c r="V298" s="203">
        <v>0</v>
      </c>
      <c r="W298" s="203">
        <v>0</v>
      </c>
      <c r="X298" s="203">
        <v>0</v>
      </c>
      <c r="Y298" s="203">
        <v>0</v>
      </c>
      <c r="Z298" s="203">
        <v>0</v>
      </c>
      <c r="AA298" s="203">
        <v>0</v>
      </c>
      <c r="AB298" s="203">
        <v>0</v>
      </c>
      <c r="AC298" s="203">
        <v>0</v>
      </c>
      <c r="AD298" s="203">
        <v>0</v>
      </c>
      <c r="AE298" s="203"/>
      <c r="AF298" s="203"/>
      <c r="AG298" s="203"/>
      <c r="AH298" s="203"/>
      <c r="AI298" s="203"/>
      <c r="AJ298" s="203"/>
      <c r="AK298" s="203">
        <v>0</v>
      </c>
      <c r="AL298" s="203"/>
      <c r="AM298" s="203"/>
      <c r="AN298" s="203"/>
      <c r="AO298" s="203"/>
      <c r="AP298" s="203"/>
      <c r="AQ298" s="203"/>
      <c r="AR298" s="203"/>
      <c r="AS298" s="203"/>
      <c r="AT298" s="203"/>
      <c r="AU298" s="203"/>
      <c r="AV298" s="203"/>
      <c r="AW298" s="203"/>
      <c r="AX298" s="203"/>
      <c r="AY298" s="203"/>
      <c r="AZ298" s="203"/>
      <c r="BA298" s="203"/>
      <c r="BB298" s="203"/>
      <c r="BC298" s="203"/>
      <c r="BD298" s="203"/>
      <c r="BE298" s="203"/>
      <c r="BF298" s="203"/>
      <c r="BG298" s="203"/>
      <c r="BH298" s="203"/>
      <c r="BI298" s="203"/>
      <c r="BJ298" s="203"/>
      <c r="BK298" s="203"/>
      <c r="BL298" s="203"/>
      <c r="BM298" s="202"/>
      <c r="BN298" s="202"/>
      <c r="BO298" s="202"/>
      <c r="BP298" s="202"/>
      <c r="BQ298" s="202"/>
      <c r="BR298" s="202"/>
      <c r="BS298" s="202"/>
      <c r="BT298" s="202"/>
      <c r="BU298" s="202"/>
      <c r="BV298" s="202"/>
      <c r="BW298" s="202"/>
      <c r="BX298" s="202"/>
      <c r="BY298" s="202"/>
      <c r="BZ298" s="202"/>
      <c r="CA298" s="202"/>
      <c r="CB298" s="202"/>
      <c r="CC298" s="202"/>
      <c r="CD298" s="202"/>
      <c r="CE298" s="202"/>
      <c r="CF298" s="202"/>
      <c r="CG298" s="202"/>
      <c r="CH298" s="202"/>
      <c r="CI298" s="202"/>
      <c r="CJ298" s="202"/>
      <c r="CK298" s="202"/>
      <c r="CL298" s="202"/>
      <c r="CM298" s="202"/>
      <c r="CN298" s="202"/>
      <c r="CO298" s="202"/>
      <c r="CP298" s="202"/>
      <c r="CQ298" s="202"/>
      <c r="CR298" s="202"/>
      <c r="CS298" s="202"/>
      <c r="CT298" s="202"/>
      <c r="CU298" s="202"/>
      <c r="CV298" s="202"/>
      <c r="CW298" s="202"/>
      <c r="CX298" s="202"/>
      <c r="CY298" s="202"/>
      <c r="CZ298" s="202"/>
      <c r="DA298" s="202"/>
      <c r="DB298" s="202"/>
      <c r="DC298" s="202"/>
      <c r="DD298" s="202"/>
      <c r="DE298" s="202"/>
      <c r="DF298" s="202"/>
      <c r="DG298" s="202"/>
      <c r="DH298" s="202"/>
      <c r="DI298" s="202"/>
      <c r="DJ298" s="202"/>
      <c r="DK298" s="202"/>
      <c r="DL298" s="202"/>
      <c r="DM298" s="202"/>
      <c r="DN298" s="202"/>
      <c r="DO298" s="202"/>
      <c r="DP298" s="202"/>
      <c r="DQ298" s="202"/>
      <c r="DR298" s="202"/>
      <c r="DS298" s="202"/>
      <c r="DT298" s="202"/>
      <c r="DU298" s="202"/>
      <c r="DV298" s="202"/>
      <c r="DW298" s="202"/>
      <c r="DX298" s="202"/>
      <c r="DY298" s="202"/>
      <c r="DZ298" s="202"/>
      <c r="EA298" s="202"/>
      <c r="EB298" s="202"/>
      <c r="EC298" s="202"/>
      <c r="ED298" s="202"/>
      <c r="EE298" s="202"/>
      <c r="EF298" s="202"/>
      <c r="EG298" s="202"/>
      <c r="EH298" s="202"/>
      <c r="EI298" s="202"/>
      <c r="EJ298" s="202"/>
      <c r="EK298" s="202"/>
      <c r="EL298" s="202"/>
      <c r="EM298" s="202"/>
      <c r="EN298" s="202"/>
      <c r="EO298" s="202"/>
      <c r="EP298" s="202"/>
      <c r="EQ298" s="202"/>
      <c r="ER298" s="202"/>
      <c r="ES298" s="202"/>
      <c r="ET298" s="202"/>
      <c r="EU298" s="202"/>
      <c r="EV298" s="202"/>
      <c r="EW298" s="202"/>
      <c r="EX298" s="202"/>
      <c r="EY298" s="202"/>
      <c r="EZ298" s="202"/>
      <c r="FA298" s="202"/>
      <c r="FB298" s="202"/>
      <c r="FC298" s="202"/>
      <c r="FD298" s="202"/>
      <c r="FE298" s="202"/>
      <c r="FF298" s="202"/>
      <c r="FG298" s="202"/>
      <c r="FH298" s="202"/>
      <c r="FI298" s="202"/>
      <c r="FJ298" s="202"/>
      <c r="FK298" s="202"/>
      <c r="FL298" s="202"/>
      <c r="FM298" s="202"/>
      <c r="FN298" s="202"/>
      <c r="FO298" s="202"/>
      <c r="FP298" s="202"/>
      <c r="FQ298" s="202"/>
      <c r="FR298" s="202"/>
      <c r="FS298" s="202"/>
      <c r="FT298" s="202"/>
      <c r="FU298" s="202"/>
      <c r="FV298" s="202"/>
      <c r="FW298" s="202"/>
      <c r="FX298" s="202"/>
      <c r="FY298" s="202"/>
      <c r="FZ298" s="202"/>
      <c r="GA298" s="202"/>
      <c r="GB298" s="202"/>
      <c r="GC298" s="202"/>
      <c r="GD298" s="202"/>
      <c r="GE298" s="202"/>
      <c r="GF298" s="202"/>
      <c r="GG298" s="202"/>
      <c r="GH298" s="202"/>
      <c r="GI298" s="202"/>
      <c r="GJ298" s="202"/>
      <c r="GK298" s="202"/>
      <c r="GL298" s="202"/>
      <c r="GM298" s="202"/>
      <c r="GN298" s="202"/>
      <c r="GO298" s="202"/>
      <c r="GP298" s="202"/>
      <c r="GQ298" s="202"/>
      <c r="GR298" s="202"/>
      <c r="GS298" s="202"/>
      <c r="GT298" s="202"/>
      <c r="GU298" s="202"/>
      <c r="GV298" s="202"/>
      <c r="GW298" s="202"/>
      <c r="GX298" s="202"/>
      <c r="GY298" s="202"/>
      <c r="GZ298" s="202"/>
      <c r="HA298" s="202"/>
      <c r="HB298" s="202"/>
      <c r="HC298" s="202"/>
      <c r="HD298" s="202"/>
      <c r="HE298" s="202"/>
      <c r="HF298" s="202"/>
      <c r="HG298" s="202"/>
      <c r="HH298" s="202"/>
      <c r="HI298" s="202"/>
      <c r="HJ298" s="202"/>
      <c r="HK298" s="202"/>
      <c r="HL298" s="202"/>
      <c r="HM298" s="202"/>
      <c r="HN298" s="202"/>
      <c r="HO298" s="202"/>
      <c r="HP298" s="202"/>
      <c r="HQ298" s="202"/>
      <c r="HR298" s="202"/>
      <c r="HS298" s="202"/>
      <c r="HT298" s="202"/>
      <c r="HU298" s="202"/>
      <c r="HV298" s="202"/>
      <c r="HW298" s="202"/>
      <c r="HX298" s="202"/>
      <c r="HY298" s="202"/>
      <c r="HZ298" s="202"/>
      <c r="IA298" s="202"/>
      <c r="IB298" s="202"/>
      <c r="IC298" s="202"/>
      <c r="ID298" s="202"/>
      <c r="IE298" s="202"/>
      <c r="IF298" s="202"/>
      <c r="IG298" s="202"/>
      <c r="IH298" s="202"/>
      <c r="II298" s="202"/>
      <c r="IJ298" s="202"/>
      <c r="IK298" s="202"/>
      <c r="IL298" s="202"/>
      <c r="IM298" s="202"/>
      <c r="IN298" s="202"/>
      <c r="IO298" s="202"/>
      <c r="IP298" s="202"/>
      <c r="IQ298" s="202"/>
      <c r="IR298" s="202"/>
      <c r="IS298" s="202"/>
      <c r="IT298" s="202"/>
      <c r="IU298" s="202"/>
      <c r="IV298" s="202"/>
      <c r="IW298" s="202"/>
      <c r="IX298" s="202"/>
      <c r="IY298" s="202"/>
      <c r="IZ298" s="202"/>
    </row>
    <row r="299" spans="1:260" customFormat="1" ht="12.75" customHeight="1" x14ac:dyDescent="0.2">
      <c r="A299" s="203" t="s">
        <v>4028</v>
      </c>
      <c r="B299" s="203" t="s">
        <v>4028</v>
      </c>
      <c r="C299" s="203" t="s">
        <v>956</v>
      </c>
      <c r="D299" s="214">
        <v>32448</v>
      </c>
      <c r="E299" s="203" t="s">
        <v>997</v>
      </c>
      <c r="F299" s="203" t="s">
        <v>2160</v>
      </c>
      <c r="G299" s="203" t="s">
        <v>4028</v>
      </c>
      <c r="H299" s="203"/>
      <c r="I299" s="203"/>
      <c r="J299" s="203"/>
      <c r="K299" s="203" t="s">
        <v>327</v>
      </c>
      <c r="L299" s="203" t="s">
        <v>393</v>
      </c>
      <c r="M299" s="203" t="s">
        <v>328</v>
      </c>
      <c r="N299" s="203" t="s">
        <v>327</v>
      </c>
      <c r="O299" s="203" t="s">
        <v>393</v>
      </c>
      <c r="P299" s="203" t="s">
        <v>328</v>
      </c>
      <c r="Q299" s="203" t="s">
        <v>327</v>
      </c>
      <c r="R299" s="203" t="s">
        <v>393</v>
      </c>
      <c r="S299" s="203" t="s">
        <v>328</v>
      </c>
      <c r="T299" s="203" t="s">
        <v>327</v>
      </c>
      <c r="U299" s="203" t="s">
        <v>393</v>
      </c>
      <c r="V299" s="203" t="s">
        <v>328</v>
      </c>
      <c r="W299" s="203" t="s">
        <v>327</v>
      </c>
      <c r="X299" s="203" t="s">
        <v>393</v>
      </c>
      <c r="Y299" s="203" t="s">
        <v>328</v>
      </c>
      <c r="Z299" s="203" t="s">
        <v>529</v>
      </c>
      <c r="AA299" s="203" t="s">
        <v>393</v>
      </c>
      <c r="AB299" s="203" t="s">
        <v>365</v>
      </c>
      <c r="AC299" s="203">
        <v>0</v>
      </c>
      <c r="AD299" s="203">
        <v>0</v>
      </c>
      <c r="AE299" s="203">
        <v>0</v>
      </c>
      <c r="AF299" s="203">
        <v>0</v>
      </c>
      <c r="AG299" s="203">
        <v>0</v>
      </c>
      <c r="AH299" s="203">
        <v>0</v>
      </c>
      <c r="AI299" s="203">
        <v>0</v>
      </c>
      <c r="AJ299" s="203">
        <v>0</v>
      </c>
      <c r="AK299" s="203">
        <v>0</v>
      </c>
      <c r="AL299" s="203"/>
      <c r="AM299" s="203"/>
      <c r="AN299" s="203"/>
      <c r="AO299" s="203"/>
      <c r="AP299" s="203"/>
      <c r="AQ299" s="203"/>
      <c r="AR299" s="203"/>
      <c r="AS299" s="203"/>
      <c r="AT299" s="203"/>
      <c r="AU299" s="203"/>
      <c r="AV299" s="203"/>
      <c r="AW299" s="203"/>
      <c r="AX299" s="203"/>
      <c r="AY299" s="203"/>
      <c r="AZ299" s="203"/>
      <c r="BA299" s="203"/>
      <c r="BB299" s="203"/>
      <c r="BC299" s="203"/>
      <c r="BD299" s="203"/>
      <c r="BE299" s="203"/>
      <c r="BF299" s="203"/>
      <c r="BG299" s="203"/>
      <c r="BH299" s="203"/>
      <c r="BI299" s="203"/>
      <c r="BJ299" s="203"/>
      <c r="BK299" s="203"/>
      <c r="BL299" s="203"/>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c r="HU299" s="10"/>
      <c r="HV299" s="10"/>
      <c r="HW299" s="10"/>
      <c r="HX299" s="10"/>
      <c r="HY299" s="10"/>
      <c r="HZ299" s="10"/>
      <c r="IA299" s="10"/>
      <c r="IB299" s="10"/>
      <c r="IC299" s="10"/>
      <c r="ID299" s="10"/>
      <c r="IE299" s="10"/>
      <c r="IF299" s="10"/>
      <c r="IG299" s="10"/>
      <c r="IH299" s="10"/>
      <c r="II299" s="10"/>
      <c r="IJ299" s="10"/>
      <c r="IK299" s="10"/>
      <c r="IL299" s="10"/>
      <c r="IM299" s="10"/>
      <c r="IN299" s="10"/>
      <c r="IO299" s="10"/>
      <c r="IP299" s="10"/>
      <c r="IQ299" s="10"/>
      <c r="IR299" s="10"/>
      <c r="IS299" s="10"/>
      <c r="IT299" s="10"/>
      <c r="IU299" s="10"/>
      <c r="IV299" s="10"/>
    </row>
    <row r="300" spans="1:260" s="10" customFormat="1" ht="12.75" customHeight="1" x14ac:dyDescent="0.2">
      <c r="A300" s="203" t="s">
        <v>4028</v>
      </c>
      <c r="B300" s="203" t="s">
        <v>4028</v>
      </c>
      <c r="C300" s="203" t="s">
        <v>3459</v>
      </c>
      <c r="D300" s="214">
        <v>35368</v>
      </c>
      <c r="E300" s="203" t="s">
        <v>3460</v>
      </c>
      <c r="F300" s="203" t="s">
        <v>3460</v>
      </c>
      <c r="G300" s="203" t="s">
        <v>4028</v>
      </c>
      <c r="H300" s="203" t="s">
        <v>344</v>
      </c>
      <c r="I300" s="203" t="s">
        <v>386</v>
      </c>
      <c r="J300" s="203" t="s">
        <v>2247</v>
      </c>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c r="BH300" s="203"/>
      <c r="BI300" s="203"/>
      <c r="BJ300" s="203"/>
      <c r="BK300" s="203"/>
      <c r="BL300" s="203"/>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s="202"/>
      <c r="IX300" s="202"/>
      <c r="IY300" s="202"/>
      <c r="IZ300" s="202"/>
    </row>
    <row r="301" spans="1:260" customFormat="1" ht="12.75" customHeight="1" x14ac:dyDescent="0.2">
      <c r="A301" s="203" t="s">
        <v>4028</v>
      </c>
      <c r="B301" s="203" t="s">
        <v>4028</v>
      </c>
      <c r="C301" s="203" t="s">
        <v>803</v>
      </c>
      <c r="D301" s="214">
        <v>31861</v>
      </c>
      <c r="E301" s="203" t="s">
        <v>637</v>
      </c>
      <c r="F301" s="203" t="s">
        <v>2173</v>
      </c>
      <c r="G301" s="203" t="s">
        <v>4028</v>
      </c>
      <c r="H301" s="203" t="s">
        <v>47</v>
      </c>
      <c r="I301" s="203" t="s">
        <v>453</v>
      </c>
      <c r="J301" s="203" t="s">
        <v>481</v>
      </c>
      <c r="K301" s="203" t="s">
        <v>47</v>
      </c>
      <c r="L301" s="203" t="s">
        <v>103</v>
      </c>
      <c r="M301" s="203" t="s">
        <v>479</v>
      </c>
      <c r="N301" s="203" t="s">
        <v>40</v>
      </c>
      <c r="O301" s="203" t="s">
        <v>103</v>
      </c>
      <c r="P301" s="203" t="s">
        <v>384</v>
      </c>
      <c r="Q301" s="203" t="s">
        <v>40</v>
      </c>
      <c r="R301" s="203" t="s">
        <v>346</v>
      </c>
      <c r="S301" s="203" t="s">
        <v>479</v>
      </c>
      <c r="T301" s="203" t="s">
        <v>40</v>
      </c>
      <c r="U301" s="203" t="s">
        <v>346</v>
      </c>
      <c r="V301" s="203" t="s">
        <v>479</v>
      </c>
      <c r="W301" s="203" t="s">
        <v>4028</v>
      </c>
      <c r="X301" s="203" t="s">
        <v>4028</v>
      </c>
      <c r="Y301" s="203" t="s">
        <v>4028</v>
      </c>
      <c r="Z301" s="203" t="s">
        <v>4028</v>
      </c>
      <c r="AA301" s="203" t="s">
        <v>4028</v>
      </c>
      <c r="AB301" s="203" t="s">
        <v>4028</v>
      </c>
      <c r="AC301" s="203" t="s">
        <v>49</v>
      </c>
      <c r="AD301" s="203" t="s">
        <v>450</v>
      </c>
      <c r="AE301" s="203" t="s">
        <v>349</v>
      </c>
      <c r="AF301" s="203">
        <v>0</v>
      </c>
      <c r="AG301" s="203">
        <v>0</v>
      </c>
      <c r="AH301" s="203">
        <v>0</v>
      </c>
      <c r="AI301" s="203" t="s">
        <v>47</v>
      </c>
      <c r="AJ301" s="203" t="s">
        <v>122</v>
      </c>
      <c r="AK301" s="203" t="s">
        <v>41</v>
      </c>
      <c r="AL301" s="203"/>
      <c r="AM301" s="203"/>
      <c r="AN301" s="203"/>
      <c r="AO301" s="203"/>
      <c r="AP301" s="203"/>
      <c r="AQ301" s="203"/>
      <c r="AR301" s="203"/>
      <c r="AS301" s="203"/>
      <c r="AT301" s="203"/>
      <c r="AU301" s="203"/>
      <c r="AV301" s="203"/>
      <c r="AW301" s="203"/>
      <c r="AX301" s="203"/>
      <c r="AY301" s="203"/>
      <c r="AZ301" s="203"/>
      <c r="BA301" s="203"/>
      <c r="BB301" s="203"/>
      <c r="BC301" s="203"/>
      <c r="BD301" s="203"/>
      <c r="BE301" s="203"/>
      <c r="BF301" s="203"/>
      <c r="BG301" s="203"/>
      <c r="BH301" s="203"/>
      <c r="BI301" s="203"/>
      <c r="BJ301" s="203"/>
      <c r="BK301" s="203"/>
      <c r="BL301" s="203"/>
    </row>
    <row r="302" spans="1:260" customFormat="1" ht="12.75" customHeight="1" x14ac:dyDescent="0.2">
      <c r="A302" s="203" t="s">
        <v>4028</v>
      </c>
      <c r="B302" s="203" t="s">
        <v>4028</v>
      </c>
      <c r="C302" s="203" t="s">
        <v>1987</v>
      </c>
      <c r="D302" s="214">
        <v>34168</v>
      </c>
      <c r="E302" s="203" t="s">
        <v>2031</v>
      </c>
      <c r="F302" s="203" t="s">
        <v>2190</v>
      </c>
      <c r="G302" s="203" t="s">
        <v>4028</v>
      </c>
      <c r="H302" s="203" t="s">
        <v>364</v>
      </c>
      <c r="I302" s="203" t="s">
        <v>22</v>
      </c>
      <c r="J302" s="203" t="s">
        <v>1059</v>
      </c>
      <c r="K302" s="203" t="s">
        <v>364</v>
      </c>
      <c r="L302" s="203" t="s">
        <v>122</v>
      </c>
      <c r="M302" s="203" t="s">
        <v>1061</v>
      </c>
      <c r="N302" s="203" t="s">
        <v>364</v>
      </c>
      <c r="O302" s="203" t="s">
        <v>122</v>
      </c>
      <c r="P302" s="203" t="s">
        <v>1061</v>
      </c>
      <c r="Q302" s="203" t="s">
        <v>364</v>
      </c>
      <c r="R302" s="203" t="s">
        <v>122</v>
      </c>
      <c r="S302" s="203" t="s">
        <v>1061</v>
      </c>
      <c r="T302" s="203">
        <v>0</v>
      </c>
      <c r="U302" s="203">
        <v>0</v>
      </c>
      <c r="V302" s="203">
        <v>0</v>
      </c>
      <c r="W302" s="203">
        <v>0</v>
      </c>
      <c r="X302" s="203">
        <v>0</v>
      </c>
      <c r="Y302" s="203">
        <v>0</v>
      </c>
      <c r="Z302" s="203">
        <v>0</v>
      </c>
      <c r="AA302" s="203">
        <v>0</v>
      </c>
      <c r="AB302" s="203">
        <v>0</v>
      </c>
      <c r="AC302" s="203">
        <v>0</v>
      </c>
      <c r="AD302" s="203">
        <v>0</v>
      </c>
      <c r="AE302" s="203">
        <v>0</v>
      </c>
      <c r="AF302" s="203">
        <v>0</v>
      </c>
      <c r="AG302" s="203">
        <v>0</v>
      </c>
      <c r="AH302" s="203">
        <v>0</v>
      </c>
      <c r="AI302" s="203">
        <v>0</v>
      </c>
      <c r="AJ302" s="203">
        <v>0</v>
      </c>
      <c r="AK302" s="203">
        <v>0</v>
      </c>
      <c r="AL302" s="203"/>
      <c r="AM302" s="203"/>
      <c r="AN302" s="203"/>
      <c r="AO302" s="203"/>
      <c r="AP302" s="203"/>
      <c r="AQ302" s="203"/>
      <c r="AR302" s="203"/>
      <c r="AS302" s="203"/>
      <c r="AT302" s="203"/>
      <c r="AU302" s="203"/>
      <c r="AV302" s="203"/>
      <c r="AW302" s="203"/>
      <c r="AX302" s="203"/>
      <c r="AY302" s="203"/>
      <c r="AZ302" s="203"/>
      <c r="BA302" s="203"/>
      <c r="BB302" s="203"/>
      <c r="BC302" s="203"/>
      <c r="BD302" s="203"/>
      <c r="BE302" s="203"/>
      <c r="BF302" s="203"/>
      <c r="BG302" s="203"/>
      <c r="BH302" s="203"/>
      <c r="BI302" s="203"/>
      <c r="BJ302" s="203"/>
      <c r="BK302" s="203"/>
      <c r="BL302" s="203"/>
      <c r="IW302" s="10"/>
      <c r="IX302" s="10"/>
      <c r="IY302" s="10"/>
      <c r="IZ302" s="10"/>
    </row>
    <row r="303" spans="1:260" customFormat="1" ht="12.75" customHeight="1" x14ac:dyDescent="0.2">
      <c r="A303" s="203" t="s">
        <v>4028</v>
      </c>
      <c r="B303" s="203" t="s">
        <v>4028</v>
      </c>
      <c r="C303" s="203" t="s">
        <v>1537</v>
      </c>
      <c r="D303" s="214">
        <v>33408</v>
      </c>
      <c r="E303" s="203" t="s">
        <v>1227</v>
      </c>
      <c r="F303" s="203" t="s">
        <v>2194</v>
      </c>
      <c r="G303" s="203" t="s">
        <v>4028</v>
      </c>
      <c r="H303" s="203" t="s">
        <v>364</v>
      </c>
      <c r="I303" s="203" t="s">
        <v>32</v>
      </c>
      <c r="J303" s="203" t="s">
        <v>1061</v>
      </c>
      <c r="K303" s="203" t="s">
        <v>364</v>
      </c>
      <c r="L303" s="203" t="s">
        <v>32</v>
      </c>
      <c r="M303" s="203" t="s">
        <v>1061</v>
      </c>
      <c r="N303" s="203">
        <v>0</v>
      </c>
      <c r="O303" s="203">
        <v>0</v>
      </c>
      <c r="P303" s="203">
        <v>0</v>
      </c>
      <c r="Q303" s="203" t="s">
        <v>364</v>
      </c>
      <c r="R303" s="203" t="s">
        <v>32</v>
      </c>
      <c r="S303" s="203" t="s">
        <v>1061</v>
      </c>
      <c r="T303" s="203" t="s">
        <v>364</v>
      </c>
      <c r="U303" s="203" t="s">
        <v>32</v>
      </c>
      <c r="V303" s="203" t="s">
        <v>1061</v>
      </c>
      <c r="W303" s="203" t="s">
        <v>364</v>
      </c>
      <c r="X303" s="203" t="s">
        <v>32</v>
      </c>
      <c r="Y303" s="203" t="s">
        <v>1061</v>
      </c>
      <c r="Z303" s="203">
        <v>0</v>
      </c>
      <c r="AA303" s="203">
        <v>0</v>
      </c>
      <c r="AB303" s="203">
        <v>0</v>
      </c>
      <c r="AC303" s="203">
        <v>0</v>
      </c>
      <c r="AD303" s="203">
        <v>0</v>
      </c>
      <c r="AE303" s="203">
        <v>0</v>
      </c>
      <c r="AF303" s="203">
        <v>0</v>
      </c>
      <c r="AG303" s="203">
        <v>0</v>
      </c>
      <c r="AH303" s="203">
        <v>0</v>
      </c>
      <c r="AI303" s="203">
        <v>0</v>
      </c>
      <c r="AJ303" s="203">
        <v>0</v>
      </c>
      <c r="AK303" s="203">
        <v>0</v>
      </c>
      <c r="AL303" s="203"/>
      <c r="AM303" s="203"/>
      <c r="AN303" s="203"/>
      <c r="AO303" s="203"/>
      <c r="AP303" s="203"/>
      <c r="AQ303" s="203"/>
      <c r="AR303" s="203"/>
      <c r="AS303" s="203"/>
      <c r="AT303" s="203"/>
      <c r="AU303" s="203"/>
      <c r="AV303" s="203"/>
      <c r="AW303" s="203"/>
      <c r="AX303" s="203"/>
      <c r="AY303" s="203"/>
      <c r="AZ303" s="203"/>
      <c r="BA303" s="203"/>
      <c r="BB303" s="203"/>
      <c r="BC303" s="203"/>
      <c r="BD303" s="203"/>
      <c r="BE303" s="203"/>
      <c r="BF303" s="203"/>
      <c r="BG303" s="203"/>
      <c r="BH303" s="203"/>
      <c r="BI303" s="203"/>
      <c r="BJ303" s="203"/>
      <c r="BK303" s="203"/>
      <c r="BL303" s="203"/>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c r="HU303" s="10"/>
      <c r="HV303" s="10"/>
      <c r="HW303" s="10"/>
      <c r="HX303" s="10"/>
      <c r="HY303" s="10"/>
      <c r="HZ303" s="10"/>
      <c r="IA303" s="10"/>
      <c r="IB303" s="10"/>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row>
    <row r="304" spans="1:260" s="10" customFormat="1" ht="12.75" customHeight="1" x14ac:dyDescent="0.2">
      <c r="A304" s="203" t="s">
        <v>4028</v>
      </c>
      <c r="B304" s="203" t="s">
        <v>4028</v>
      </c>
      <c r="C304" s="203" t="s">
        <v>3331</v>
      </c>
      <c r="D304" s="214">
        <v>34326</v>
      </c>
      <c r="E304" s="203" t="s">
        <v>3063</v>
      </c>
      <c r="F304" s="203" t="s">
        <v>3081</v>
      </c>
      <c r="G304" s="203" t="s">
        <v>4028</v>
      </c>
      <c r="H304" s="203" t="s">
        <v>64</v>
      </c>
      <c r="I304" s="203" t="s">
        <v>233</v>
      </c>
      <c r="J304" s="203" t="s">
        <v>1064</v>
      </c>
      <c r="K304" s="203" t="s">
        <v>125</v>
      </c>
      <c r="L304" s="203" t="s">
        <v>233</v>
      </c>
      <c r="M304" s="203" t="s">
        <v>1103</v>
      </c>
      <c r="N304" s="203">
        <v>0</v>
      </c>
      <c r="O304" s="203">
        <v>0</v>
      </c>
      <c r="P304" s="203">
        <v>0</v>
      </c>
      <c r="Q304" s="203"/>
      <c r="R304" s="203"/>
      <c r="S304" s="203"/>
      <c r="T304" s="203">
        <v>0</v>
      </c>
      <c r="U304" s="203">
        <v>0</v>
      </c>
      <c r="V304" s="203">
        <v>0</v>
      </c>
      <c r="W304" s="203">
        <v>0</v>
      </c>
      <c r="X304" s="203">
        <v>0</v>
      </c>
      <c r="Y304" s="203">
        <v>0</v>
      </c>
      <c r="Z304" s="203">
        <v>0</v>
      </c>
      <c r="AA304" s="203">
        <v>0</v>
      </c>
      <c r="AB304" s="203">
        <v>0</v>
      </c>
      <c r="AC304" s="203">
        <v>0</v>
      </c>
      <c r="AD304" s="203">
        <v>0</v>
      </c>
      <c r="AE304" s="203">
        <v>0</v>
      </c>
      <c r="AF304" s="203">
        <v>0</v>
      </c>
      <c r="AG304" s="203">
        <v>0</v>
      </c>
      <c r="AH304" s="203">
        <v>0</v>
      </c>
      <c r="AI304" s="203">
        <v>0</v>
      </c>
      <c r="AJ304" s="203">
        <v>0</v>
      </c>
      <c r="AK304" s="203">
        <v>0</v>
      </c>
      <c r="AL304" s="203"/>
      <c r="AM304" s="203"/>
      <c r="AN304" s="203"/>
      <c r="AO304" s="203"/>
      <c r="AP304" s="203"/>
      <c r="AQ304" s="203"/>
      <c r="AR304" s="203"/>
      <c r="AS304" s="203"/>
      <c r="AT304" s="203"/>
      <c r="AU304" s="203"/>
      <c r="AV304" s="203"/>
      <c r="AW304" s="203"/>
      <c r="AX304" s="203"/>
      <c r="AY304" s="203"/>
      <c r="AZ304" s="203"/>
      <c r="BA304" s="203"/>
      <c r="BB304" s="203"/>
      <c r="BC304" s="203"/>
      <c r="BD304" s="203"/>
      <c r="BE304" s="203"/>
      <c r="BF304" s="203"/>
      <c r="BG304" s="203"/>
      <c r="BH304" s="203"/>
      <c r="BI304" s="203"/>
      <c r="BJ304" s="203"/>
      <c r="BK304" s="203"/>
      <c r="BL304" s="203"/>
      <c r="BM304" s="202"/>
      <c r="BN304" s="202"/>
      <c r="BO304" s="202"/>
      <c r="BP304" s="202"/>
      <c r="BQ304" s="202"/>
      <c r="BR304" s="202"/>
      <c r="BS304" s="202"/>
      <c r="BT304" s="202"/>
      <c r="BU304" s="202"/>
      <c r="BV304" s="202"/>
      <c r="BW304" s="202"/>
      <c r="BX304" s="202"/>
      <c r="BY304" s="202"/>
      <c r="BZ304" s="202"/>
      <c r="CA304" s="202"/>
      <c r="CB304" s="202"/>
      <c r="CC304" s="202"/>
      <c r="CD304" s="202"/>
      <c r="CE304" s="202"/>
      <c r="CF304" s="202"/>
      <c r="CG304" s="202"/>
      <c r="CH304" s="202"/>
      <c r="CI304" s="202"/>
      <c r="CJ304" s="202"/>
      <c r="CK304" s="202"/>
      <c r="CL304" s="202"/>
      <c r="CM304" s="202"/>
      <c r="CN304" s="202"/>
      <c r="CO304" s="202"/>
      <c r="CP304" s="202"/>
      <c r="CQ304" s="202"/>
      <c r="CR304" s="202"/>
      <c r="CS304" s="202"/>
      <c r="CT304" s="202"/>
      <c r="CU304" s="202"/>
      <c r="CV304" s="202"/>
      <c r="CW304" s="202"/>
      <c r="CX304" s="202"/>
      <c r="CY304" s="202"/>
      <c r="CZ304" s="202"/>
      <c r="DA304" s="202"/>
      <c r="DB304" s="202"/>
      <c r="DC304" s="202"/>
      <c r="DD304" s="202"/>
      <c r="DE304" s="202"/>
      <c r="DF304" s="202"/>
      <c r="DG304" s="202"/>
      <c r="DH304" s="202"/>
      <c r="DI304" s="202"/>
      <c r="DJ304" s="202"/>
      <c r="DK304" s="202"/>
      <c r="DL304" s="202"/>
      <c r="DM304" s="202"/>
      <c r="DN304" s="202"/>
      <c r="DO304" s="202"/>
      <c r="DP304" s="202"/>
      <c r="DQ304" s="202"/>
      <c r="DR304" s="202"/>
      <c r="DS304" s="202"/>
      <c r="DT304" s="202"/>
      <c r="DU304" s="202"/>
      <c r="DV304" s="202"/>
      <c r="DW304" s="202"/>
      <c r="DX304" s="202"/>
      <c r="DY304" s="202"/>
      <c r="DZ304" s="202"/>
      <c r="EA304" s="202"/>
      <c r="EB304" s="202"/>
      <c r="EC304" s="202"/>
      <c r="ED304" s="202"/>
      <c r="EE304" s="202"/>
      <c r="EF304" s="202"/>
      <c r="EG304" s="202"/>
      <c r="EH304" s="202"/>
      <c r="EI304" s="202"/>
      <c r="EJ304" s="202"/>
      <c r="EK304" s="202"/>
      <c r="EL304" s="202"/>
      <c r="EM304" s="202"/>
      <c r="EN304" s="202"/>
      <c r="EO304" s="202"/>
      <c r="EP304" s="202"/>
      <c r="EQ304" s="202"/>
      <c r="ER304" s="202"/>
      <c r="ES304" s="202"/>
      <c r="ET304" s="202"/>
      <c r="EU304" s="202"/>
      <c r="EV304" s="202"/>
      <c r="EW304" s="202"/>
      <c r="EX304" s="202"/>
      <c r="EY304" s="202"/>
      <c r="EZ304" s="202"/>
      <c r="FA304" s="202"/>
      <c r="FB304" s="202"/>
      <c r="FC304" s="202"/>
      <c r="FD304" s="202"/>
      <c r="FE304" s="202"/>
      <c r="FF304" s="202"/>
      <c r="FG304" s="202"/>
      <c r="FH304" s="202"/>
      <c r="FI304" s="202"/>
      <c r="FJ304" s="202"/>
      <c r="FK304" s="202"/>
      <c r="FL304" s="202"/>
      <c r="FM304" s="202"/>
      <c r="FN304" s="202"/>
      <c r="FO304" s="202"/>
      <c r="FP304" s="202"/>
      <c r="FQ304" s="202"/>
      <c r="FR304" s="202"/>
      <c r="FS304" s="202"/>
      <c r="FT304" s="202"/>
      <c r="FU304" s="202"/>
      <c r="FV304" s="202"/>
      <c r="FW304" s="202"/>
      <c r="FX304" s="202"/>
      <c r="FY304" s="202"/>
      <c r="FZ304" s="202"/>
      <c r="GA304" s="202"/>
      <c r="GB304" s="202"/>
      <c r="GC304" s="202"/>
      <c r="GD304" s="202"/>
      <c r="GE304" s="202"/>
      <c r="GF304" s="202"/>
      <c r="GG304" s="202"/>
      <c r="GH304" s="202"/>
      <c r="GI304" s="202"/>
      <c r="GJ304" s="202"/>
      <c r="GK304" s="202"/>
      <c r="GL304" s="202"/>
      <c r="GM304" s="202"/>
      <c r="GN304" s="202"/>
      <c r="GO304" s="202"/>
      <c r="GP304" s="202"/>
      <c r="GQ304" s="202"/>
      <c r="GR304" s="202"/>
      <c r="GS304" s="202"/>
      <c r="GT304" s="202"/>
      <c r="GU304" s="202"/>
      <c r="GV304" s="202"/>
      <c r="GW304" s="202"/>
      <c r="GX304" s="202"/>
      <c r="GY304" s="202"/>
      <c r="GZ304" s="202"/>
      <c r="HA304" s="202"/>
      <c r="HB304" s="202"/>
      <c r="HC304" s="202"/>
      <c r="HD304" s="202"/>
      <c r="HE304" s="202"/>
      <c r="HF304" s="202"/>
      <c r="HG304" s="202"/>
      <c r="HH304" s="202"/>
      <c r="HI304" s="202"/>
      <c r="HJ304" s="202"/>
      <c r="HK304" s="202"/>
      <c r="HL304" s="202"/>
      <c r="HM304" s="202"/>
      <c r="HN304" s="202"/>
      <c r="HO304" s="202"/>
      <c r="HP304" s="202"/>
      <c r="HQ304" s="202"/>
      <c r="HR304" s="202"/>
      <c r="HS304" s="202"/>
      <c r="HT304" s="202"/>
      <c r="HU304" s="202"/>
      <c r="HV304" s="202"/>
      <c r="HW304" s="202"/>
      <c r="HX304" s="202"/>
      <c r="HY304" s="202"/>
      <c r="HZ304" s="202"/>
      <c r="IA304" s="202"/>
      <c r="IB304" s="202"/>
      <c r="IC304" s="202"/>
      <c r="ID304" s="202"/>
      <c r="IE304" s="202"/>
      <c r="IF304" s="202"/>
      <c r="IG304" s="202"/>
      <c r="IH304" s="202"/>
      <c r="II304" s="202"/>
      <c r="IJ304" s="202"/>
      <c r="IK304" s="202"/>
      <c r="IL304" s="202"/>
      <c r="IM304" s="202"/>
      <c r="IN304" s="202"/>
      <c r="IO304" s="202"/>
      <c r="IP304" s="202"/>
      <c r="IQ304" s="202"/>
      <c r="IR304" s="202"/>
      <c r="IS304" s="202"/>
      <c r="IT304" s="202"/>
      <c r="IU304" s="202"/>
      <c r="IV304" s="202"/>
    </row>
    <row r="305" spans="1:260" customFormat="1" ht="12.75" customHeight="1" x14ac:dyDescent="0.2">
      <c r="A305" s="203" t="s">
        <v>4028</v>
      </c>
      <c r="B305" s="203" t="s">
        <v>4028</v>
      </c>
      <c r="C305" s="203" t="s">
        <v>1557</v>
      </c>
      <c r="D305" s="214">
        <v>33291</v>
      </c>
      <c r="E305" s="203" t="s">
        <v>1575</v>
      </c>
      <c r="F305" s="203" t="s">
        <v>2177</v>
      </c>
      <c r="G305" s="203" t="s">
        <v>4028</v>
      </c>
      <c r="H305" s="203" t="s">
        <v>283</v>
      </c>
      <c r="I305" s="203" t="s">
        <v>39</v>
      </c>
      <c r="J305" s="203"/>
      <c r="K305" s="203" t="s">
        <v>283</v>
      </c>
      <c r="L305" s="203" t="s">
        <v>23</v>
      </c>
      <c r="M305" s="203">
        <v>0</v>
      </c>
      <c r="N305" s="203" t="s">
        <v>283</v>
      </c>
      <c r="O305" s="203" t="s">
        <v>23</v>
      </c>
      <c r="P305" s="203">
        <v>0</v>
      </c>
      <c r="Q305" s="203" t="s">
        <v>283</v>
      </c>
      <c r="R305" s="203" t="s">
        <v>23</v>
      </c>
      <c r="S305" s="203"/>
      <c r="T305" s="203" t="s">
        <v>283</v>
      </c>
      <c r="U305" s="203" t="s">
        <v>23</v>
      </c>
      <c r="V305" s="203">
        <v>0</v>
      </c>
      <c r="W305" s="203" t="s">
        <v>283</v>
      </c>
      <c r="X305" s="203" t="s">
        <v>23</v>
      </c>
      <c r="Y305" s="203">
        <v>0</v>
      </c>
      <c r="Z305" s="203">
        <v>0</v>
      </c>
      <c r="AA305" s="203">
        <v>0</v>
      </c>
      <c r="AB305" s="203">
        <v>0</v>
      </c>
      <c r="AC305" s="203">
        <v>0</v>
      </c>
      <c r="AD305" s="203">
        <v>0</v>
      </c>
      <c r="AE305" s="203">
        <v>0</v>
      </c>
      <c r="AF305" s="203">
        <v>0</v>
      </c>
      <c r="AG305" s="203">
        <v>0</v>
      </c>
      <c r="AH305" s="203">
        <v>0</v>
      </c>
      <c r="AI305" s="203">
        <v>0</v>
      </c>
      <c r="AJ305" s="203">
        <v>0</v>
      </c>
      <c r="AK305" s="203">
        <v>0</v>
      </c>
      <c r="AL305" s="203"/>
      <c r="AM305" s="203"/>
      <c r="AN305" s="203"/>
      <c r="AO305" s="203"/>
      <c r="AP305" s="203"/>
      <c r="AQ305" s="203"/>
      <c r="AR305" s="203"/>
      <c r="AS305" s="203"/>
      <c r="AT305" s="203"/>
      <c r="AU305" s="203"/>
      <c r="AV305" s="203"/>
      <c r="AW305" s="203"/>
      <c r="AX305" s="203"/>
      <c r="AY305" s="203"/>
      <c r="AZ305" s="203"/>
      <c r="BA305" s="203"/>
      <c r="BB305" s="203"/>
      <c r="BC305" s="203"/>
      <c r="BD305" s="203"/>
      <c r="BE305" s="203"/>
      <c r="BF305" s="203"/>
      <c r="BG305" s="203"/>
      <c r="BH305" s="203"/>
      <c r="BI305" s="203"/>
      <c r="BJ305" s="203"/>
      <c r="BK305" s="203"/>
      <c r="BL305" s="203"/>
    </row>
    <row r="306" spans="1:260" customFormat="1" ht="12.75" customHeight="1" x14ac:dyDescent="0.2">
      <c r="A306" s="203" t="s">
        <v>4028</v>
      </c>
      <c r="B306" s="203" t="s">
        <v>4028</v>
      </c>
      <c r="C306" s="203" t="s">
        <v>1132</v>
      </c>
      <c r="D306" s="214">
        <v>33707</v>
      </c>
      <c r="E306" s="203" t="s">
        <v>1228</v>
      </c>
      <c r="F306" s="203" t="s">
        <v>2163</v>
      </c>
      <c r="G306" s="203" t="s">
        <v>4028</v>
      </c>
      <c r="H306" s="203" t="s">
        <v>283</v>
      </c>
      <c r="I306" s="203" t="s">
        <v>27</v>
      </c>
      <c r="J306" s="203"/>
      <c r="K306" s="203" t="s">
        <v>283</v>
      </c>
      <c r="L306" s="203" t="s">
        <v>27</v>
      </c>
      <c r="M306" s="203">
        <v>0</v>
      </c>
      <c r="N306" s="203" t="s">
        <v>279</v>
      </c>
      <c r="O306" s="203" t="s">
        <v>453</v>
      </c>
      <c r="P306" s="203">
        <v>0</v>
      </c>
      <c r="Q306" s="203" t="s">
        <v>296</v>
      </c>
      <c r="R306" s="203" t="s">
        <v>453</v>
      </c>
      <c r="S306" s="203"/>
      <c r="T306" s="203">
        <v>0</v>
      </c>
      <c r="U306" s="203">
        <v>0</v>
      </c>
      <c r="V306" s="203">
        <v>0</v>
      </c>
      <c r="W306" s="203">
        <v>0</v>
      </c>
      <c r="X306" s="203">
        <v>0</v>
      </c>
      <c r="Y306" s="203">
        <v>0</v>
      </c>
      <c r="Z306" s="203" t="s">
        <v>296</v>
      </c>
      <c r="AA306" s="203" t="s">
        <v>453</v>
      </c>
      <c r="AB306" s="203">
        <v>0</v>
      </c>
      <c r="AC306" s="203">
        <v>0</v>
      </c>
      <c r="AD306" s="203">
        <v>0</v>
      </c>
      <c r="AE306" s="203">
        <v>0</v>
      </c>
      <c r="AF306" s="203">
        <v>0</v>
      </c>
      <c r="AG306" s="203">
        <v>0</v>
      </c>
      <c r="AH306" s="203">
        <v>0</v>
      </c>
      <c r="AI306" s="203">
        <v>0</v>
      </c>
      <c r="AJ306" s="203">
        <v>0</v>
      </c>
      <c r="AK306" s="203">
        <v>0</v>
      </c>
      <c r="AL306" s="203"/>
      <c r="AM306" s="203"/>
      <c r="AN306" s="203"/>
      <c r="AO306" s="203"/>
      <c r="AP306" s="203"/>
      <c r="AQ306" s="203"/>
      <c r="AR306" s="203"/>
      <c r="AS306" s="203"/>
      <c r="AT306" s="203"/>
      <c r="AU306" s="203"/>
      <c r="AV306" s="203"/>
      <c r="AW306" s="203"/>
      <c r="AX306" s="203"/>
      <c r="AY306" s="203"/>
      <c r="AZ306" s="203"/>
      <c r="BA306" s="203"/>
      <c r="BB306" s="203"/>
      <c r="BC306" s="203"/>
      <c r="BD306" s="203"/>
      <c r="BE306" s="203"/>
      <c r="BF306" s="203"/>
      <c r="BG306" s="203"/>
      <c r="BH306" s="203"/>
      <c r="BI306" s="203"/>
      <c r="BJ306" s="203"/>
      <c r="BK306" s="203"/>
      <c r="BL306" s="203"/>
    </row>
    <row r="307" spans="1:260" s="10" customFormat="1" ht="12.75" customHeight="1" x14ac:dyDescent="0.2">
      <c r="A307" s="203" t="s">
        <v>4028</v>
      </c>
      <c r="B307" s="203" t="s">
        <v>4028</v>
      </c>
      <c r="C307" s="203" t="s">
        <v>3604</v>
      </c>
      <c r="D307" s="214">
        <v>35104</v>
      </c>
      <c r="E307" s="203" t="s">
        <v>2624</v>
      </c>
      <c r="F307" s="203" t="s">
        <v>3463</v>
      </c>
      <c r="G307" s="203" t="s">
        <v>4028</v>
      </c>
      <c r="H307" s="203" t="s">
        <v>4028</v>
      </c>
      <c r="I307" s="203" t="s">
        <v>4028</v>
      </c>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c r="BA307" s="203"/>
      <c r="BB307" s="203"/>
      <c r="BC307" s="203"/>
      <c r="BD307" s="203"/>
      <c r="BE307" s="203"/>
      <c r="BF307" s="203"/>
      <c r="BG307" s="203"/>
      <c r="BH307" s="203"/>
      <c r="BI307" s="203"/>
      <c r="BJ307" s="203"/>
      <c r="BK307" s="203"/>
      <c r="BL307" s="203"/>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60" s="10" customFormat="1" ht="12.75" customHeight="1" x14ac:dyDescent="0.2">
      <c r="A308" s="203" t="s">
        <v>4028</v>
      </c>
      <c r="B308" s="203" t="s">
        <v>4028</v>
      </c>
      <c r="C308" s="203" t="s">
        <v>484</v>
      </c>
      <c r="D308" s="214">
        <v>30940</v>
      </c>
      <c r="E308" s="203" t="s">
        <v>261</v>
      </c>
      <c r="F308" s="203" t="s">
        <v>2147</v>
      </c>
      <c r="G308" s="203" t="s">
        <v>4028</v>
      </c>
      <c r="H308" s="203" t="s">
        <v>226</v>
      </c>
      <c r="I308" s="203" t="s">
        <v>39</v>
      </c>
      <c r="J308" s="203" t="s">
        <v>29</v>
      </c>
      <c r="K308" s="203" t="s">
        <v>226</v>
      </c>
      <c r="L308" s="203" t="s">
        <v>39</v>
      </c>
      <c r="M308" s="203" t="s">
        <v>29</v>
      </c>
      <c r="N308" s="203" t="s">
        <v>202</v>
      </c>
      <c r="O308" s="203">
        <v>0</v>
      </c>
      <c r="P308" s="203">
        <v>0</v>
      </c>
      <c r="Q308" s="203" t="s">
        <v>477</v>
      </c>
      <c r="R308" s="203" t="s">
        <v>39</v>
      </c>
      <c r="S308" s="203" t="s">
        <v>682</v>
      </c>
      <c r="T308" s="203" t="s">
        <v>226</v>
      </c>
      <c r="U308" s="203" t="s">
        <v>39</v>
      </c>
      <c r="V308" s="203" t="s">
        <v>29</v>
      </c>
      <c r="W308" s="203" t="s">
        <v>4028</v>
      </c>
      <c r="X308" s="203" t="s">
        <v>4028</v>
      </c>
      <c r="Y308" s="203" t="s">
        <v>4028</v>
      </c>
      <c r="Z308" s="203" t="s">
        <v>4028</v>
      </c>
      <c r="AA308" s="203" t="s">
        <v>4028</v>
      </c>
      <c r="AB308" s="203" t="s">
        <v>4028</v>
      </c>
      <c r="AC308" s="203" t="s">
        <v>226</v>
      </c>
      <c r="AD308" s="203" t="s">
        <v>39</v>
      </c>
      <c r="AE308" s="203" t="s">
        <v>29</v>
      </c>
      <c r="AF308" s="203" t="s">
        <v>226</v>
      </c>
      <c r="AG308" s="203" t="s">
        <v>39</v>
      </c>
      <c r="AH308" s="203" t="s">
        <v>29</v>
      </c>
      <c r="AI308" s="203" t="s">
        <v>228</v>
      </c>
      <c r="AJ308" s="203" t="s">
        <v>39</v>
      </c>
      <c r="AK308" s="203" t="s">
        <v>227</v>
      </c>
      <c r="AL308" s="203" t="s">
        <v>544</v>
      </c>
      <c r="AM308" s="203" t="s">
        <v>39</v>
      </c>
      <c r="AN308" s="203" t="s">
        <v>58</v>
      </c>
      <c r="AO308" s="203" t="s">
        <v>202</v>
      </c>
      <c r="AP308" s="203"/>
      <c r="AQ308" s="203"/>
      <c r="AR308" s="203" t="s">
        <v>228</v>
      </c>
      <c r="AS308" s="203" t="s">
        <v>39</v>
      </c>
      <c r="AT308" s="203" t="s">
        <v>227</v>
      </c>
      <c r="AU308" s="203"/>
      <c r="AV308" s="203"/>
      <c r="AW308" s="203"/>
      <c r="AX308" s="203"/>
      <c r="AY308" s="203"/>
      <c r="AZ308" s="203"/>
      <c r="BA308" s="203"/>
      <c r="BB308" s="203"/>
      <c r="BC308" s="203"/>
      <c r="BD308" s="203"/>
      <c r="BE308" s="203"/>
      <c r="BF308" s="203"/>
      <c r="BG308" s="203"/>
      <c r="BH308" s="203"/>
      <c r="BI308" s="203"/>
      <c r="BJ308" s="203"/>
      <c r="BK308" s="203"/>
      <c r="BL308" s="203"/>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row>
    <row r="309" spans="1:260" s="13" customFormat="1" ht="12.75" customHeight="1" x14ac:dyDescent="0.2">
      <c r="A309" s="203" t="s">
        <v>4028</v>
      </c>
      <c r="B309" s="203" t="s">
        <v>4028</v>
      </c>
      <c r="C309" s="203" t="s">
        <v>843</v>
      </c>
      <c r="D309" s="214">
        <v>33348</v>
      </c>
      <c r="E309" s="203" t="s">
        <v>875</v>
      </c>
      <c r="F309" s="203" t="s">
        <v>138</v>
      </c>
      <c r="G309" s="203" t="s">
        <v>4028</v>
      </c>
      <c r="H309" s="203" t="s">
        <v>455</v>
      </c>
      <c r="I309" s="203" t="s">
        <v>22</v>
      </c>
      <c r="J309" s="203" t="s">
        <v>1762</v>
      </c>
      <c r="K309" s="203" t="s">
        <v>540</v>
      </c>
      <c r="L309" s="203" t="s">
        <v>22</v>
      </c>
      <c r="M309" s="203" t="s">
        <v>2405</v>
      </c>
      <c r="N309" s="203" t="s">
        <v>540</v>
      </c>
      <c r="O309" s="203" t="s">
        <v>22</v>
      </c>
      <c r="P309" s="203" t="s">
        <v>1446</v>
      </c>
      <c r="Q309" s="203" t="s">
        <v>540</v>
      </c>
      <c r="R309" s="203" t="s">
        <v>22</v>
      </c>
      <c r="S309" s="203" t="s">
        <v>1446</v>
      </c>
      <c r="T309" s="203" t="s">
        <v>540</v>
      </c>
      <c r="U309" s="203" t="s">
        <v>22</v>
      </c>
      <c r="V309" s="203" t="s">
        <v>1371</v>
      </c>
      <c r="W309" s="203" t="s">
        <v>540</v>
      </c>
      <c r="X309" s="203" t="s">
        <v>22</v>
      </c>
      <c r="Y309" s="203" t="s">
        <v>1371</v>
      </c>
      <c r="Z309" s="203" t="s">
        <v>540</v>
      </c>
      <c r="AA309" s="203" t="s">
        <v>22</v>
      </c>
      <c r="AB309" s="203" t="s">
        <v>1077</v>
      </c>
      <c r="AC309" s="203" t="s">
        <v>256</v>
      </c>
      <c r="AD309" s="203" t="s">
        <v>22</v>
      </c>
      <c r="AE309" s="203" t="s">
        <v>173</v>
      </c>
      <c r="AF309" s="203">
        <v>0</v>
      </c>
      <c r="AG309" s="203">
        <v>0</v>
      </c>
      <c r="AH309" s="203">
        <v>0</v>
      </c>
      <c r="AI309" s="203">
        <v>0</v>
      </c>
      <c r="AJ309" s="203">
        <v>0</v>
      </c>
      <c r="AK309" s="203">
        <v>0</v>
      </c>
      <c r="AL309" s="203"/>
      <c r="AM309" s="203"/>
      <c r="AN309" s="203"/>
      <c r="AO309" s="203"/>
      <c r="AP309" s="203"/>
      <c r="AQ309" s="203"/>
      <c r="AR309" s="203"/>
      <c r="AS309" s="203"/>
      <c r="AT309" s="203"/>
      <c r="AU309" s="203"/>
      <c r="AV309" s="203"/>
      <c r="AW309" s="203"/>
      <c r="AX309" s="203"/>
      <c r="AY309" s="203"/>
      <c r="AZ309" s="203"/>
      <c r="BA309" s="203"/>
      <c r="BB309" s="203"/>
      <c r="BC309" s="203"/>
      <c r="BD309" s="203"/>
      <c r="BE309" s="203"/>
      <c r="BF309" s="203"/>
      <c r="BG309" s="203"/>
      <c r="BH309" s="203"/>
      <c r="BI309" s="203"/>
      <c r="BJ309" s="203"/>
      <c r="BK309" s="203"/>
      <c r="BL309" s="203"/>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c r="HU309" s="10"/>
      <c r="HV309" s="10"/>
      <c r="HW309" s="10"/>
      <c r="HX309" s="10"/>
      <c r="HY309" s="10"/>
      <c r="HZ309" s="10"/>
      <c r="IA309" s="10"/>
      <c r="IB309" s="10"/>
      <c r="IC309" s="10"/>
      <c r="ID309" s="10"/>
      <c r="IE309" s="10"/>
      <c r="IF309" s="10"/>
      <c r="IG309" s="10"/>
      <c r="IH309" s="10"/>
      <c r="II309" s="10"/>
      <c r="IJ309" s="10"/>
      <c r="IK309" s="10"/>
      <c r="IL309" s="10"/>
      <c r="IM309" s="10"/>
      <c r="IN309" s="10"/>
      <c r="IO309" s="10"/>
      <c r="IP309" s="10"/>
      <c r="IQ309" s="10"/>
      <c r="IR309" s="10"/>
      <c r="IS309" s="10"/>
      <c r="IT309" s="10"/>
      <c r="IU309" s="10"/>
      <c r="IV309" s="10"/>
    </row>
    <row r="310" spans="1:260" customFormat="1" ht="12.75" customHeight="1" x14ac:dyDescent="0.2">
      <c r="A310" s="203" t="s">
        <v>4028</v>
      </c>
      <c r="B310" s="203" t="s">
        <v>4028</v>
      </c>
      <c r="C310" s="203" t="s">
        <v>775</v>
      </c>
      <c r="D310" s="214">
        <v>31546</v>
      </c>
      <c r="E310" s="203" t="s">
        <v>494</v>
      </c>
      <c r="F310" s="203" t="s">
        <v>2153</v>
      </c>
      <c r="G310" s="203" t="s">
        <v>4028</v>
      </c>
      <c r="H310" s="203" t="s">
        <v>323</v>
      </c>
      <c r="I310" s="203" t="s">
        <v>2235</v>
      </c>
      <c r="J310" s="203" t="s">
        <v>1952</v>
      </c>
      <c r="K310" s="203" t="s">
        <v>323</v>
      </c>
      <c r="L310" s="203" t="s">
        <v>237</v>
      </c>
      <c r="M310" s="203" t="s">
        <v>1102</v>
      </c>
      <c r="N310" s="203" t="s">
        <v>323</v>
      </c>
      <c r="O310" s="203" t="s">
        <v>237</v>
      </c>
      <c r="P310" s="203" t="s">
        <v>2518</v>
      </c>
      <c r="Q310" s="203" t="s">
        <v>1703</v>
      </c>
      <c r="R310" s="203" t="s">
        <v>237</v>
      </c>
      <c r="S310" s="203" t="s">
        <v>1106</v>
      </c>
      <c r="T310" s="203" t="s">
        <v>330</v>
      </c>
      <c r="U310" s="203" t="s">
        <v>237</v>
      </c>
      <c r="V310" s="203" t="s">
        <v>1398</v>
      </c>
      <c r="W310" s="203" t="s">
        <v>330</v>
      </c>
      <c r="X310" s="203" t="s">
        <v>237</v>
      </c>
      <c r="Y310" s="203" t="s">
        <v>1398</v>
      </c>
      <c r="Z310" s="203" t="s">
        <v>330</v>
      </c>
      <c r="AA310" s="203" t="s">
        <v>237</v>
      </c>
      <c r="AB310" s="203" t="s">
        <v>1099</v>
      </c>
      <c r="AC310" s="203" t="s">
        <v>123</v>
      </c>
      <c r="AD310" s="203" t="s">
        <v>237</v>
      </c>
      <c r="AE310" s="203" t="s">
        <v>371</v>
      </c>
      <c r="AF310" s="203" t="s">
        <v>323</v>
      </c>
      <c r="AG310" s="203" t="s">
        <v>237</v>
      </c>
      <c r="AH310" s="203" t="s">
        <v>467</v>
      </c>
      <c r="AI310" s="203" t="s">
        <v>323</v>
      </c>
      <c r="AJ310" s="203" t="s">
        <v>237</v>
      </c>
      <c r="AK310" s="203" t="s">
        <v>587</v>
      </c>
      <c r="AL310" s="203" t="s">
        <v>123</v>
      </c>
      <c r="AM310" s="203" t="s">
        <v>237</v>
      </c>
      <c r="AN310" s="203" t="s">
        <v>300</v>
      </c>
      <c r="AO310" s="203"/>
      <c r="AP310" s="203"/>
      <c r="AQ310" s="203"/>
      <c r="AR310" s="203"/>
      <c r="AS310" s="203"/>
      <c r="AT310" s="203"/>
      <c r="AU310" s="203"/>
      <c r="AV310" s="203"/>
      <c r="AW310" s="203"/>
      <c r="AX310" s="203"/>
      <c r="AY310" s="203"/>
      <c r="AZ310" s="203"/>
      <c r="BA310" s="203"/>
      <c r="BB310" s="203"/>
      <c r="BC310" s="203"/>
      <c r="BD310" s="203"/>
      <c r="BE310" s="203"/>
      <c r="BF310" s="203"/>
      <c r="BG310" s="203"/>
      <c r="BH310" s="203"/>
      <c r="BI310" s="203"/>
      <c r="BJ310" s="203"/>
      <c r="BK310" s="203"/>
      <c r="BL310" s="203"/>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c r="IV310" s="10"/>
    </row>
    <row r="311" spans="1:260" customFormat="1" ht="12.75" customHeight="1" x14ac:dyDescent="0.2">
      <c r="A311" s="203" t="s">
        <v>4028</v>
      </c>
      <c r="B311" s="203" t="s">
        <v>4028</v>
      </c>
      <c r="C311" s="203" t="s">
        <v>3101</v>
      </c>
      <c r="D311" s="214">
        <v>34344</v>
      </c>
      <c r="E311" s="203" t="s">
        <v>2586</v>
      </c>
      <c r="F311" s="203" t="s">
        <v>3417</v>
      </c>
      <c r="G311" s="203" t="s">
        <v>4028</v>
      </c>
      <c r="H311" s="203" t="s">
        <v>64</v>
      </c>
      <c r="I311" s="203" t="s">
        <v>386</v>
      </c>
      <c r="J311" s="203" t="s">
        <v>1063</v>
      </c>
      <c r="K311" s="203" t="s">
        <v>64</v>
      </c>
      <c r="L311" s="203" t="s">
        <v>453</v>
      </c>
      <c r="M311" s="203" t="s">
        <v>1328</v>
      </c>
      <c r="N311" s="203">
        <v>0</v>
      </c>
      <c r="O311" s="203">
        <v>0</v>
      </c>
      <c r="P311" s="203">
        <v>0</v>
      </c>
      <c r="Q311" s="203"/>
      <c r="R311" s="203"/>
      <c r="S311" s="203"/>
      <c r="T311" s="203">
        <v>0</v>
      </c>
      <c r="U311" s="203">
        <v>0</v>
      </c>
      <c r="V311" s="203">
        <v>0</v>
      </c>
      <c r="W311" s="203">
        <v>0</v>
      </c>
      <c r="X311" s="203">
        <v>0</v>
      </c>
      <c r="Y311" s="203">
        <v>0</v>
      </c>
      <c r="Z311" s="203">
        <v>0</v>
      </c>
      <c r="AA311" s="203">
        <v>0</v>
      </c>
      <c r="AB311" s="203">
        <v>0</v>
      </c>
      <c r="AC311" s="203">
        <v>0</v>
      </c>
      <c r="AD311" s="203">
        <v>0</v>
      </c>
      <c r="AE311" s="203">
        <v>0</v>
      </c>
      <c r="AF311" s="203">
        <v>0</v>
      </c>
      <c r="AG311" s="203">
        <v>0</v>
      </c>
      <c r="AH311" s="203">
        <v>0</v>
      </c>
      <c r="AI311" s="203">
        <v>0</v>
      </c>
      <c r="AJ311" s="203">
        <v>0</v>
      </c>
      <c r="AK311" s="203">
        <v>0</v>
      </c>
      <c r="AL311" s="203"/>
      <c r="AM311" s="203"/>
      <c r="AN311" s="203"/>
      <c r="AO311" s="203"/>
      <c r="AP311" s="203"/>
      <c r="AQ311" s="203"/>
      <c r="AR311" s="203"/>
      <c r="AS311" s="203"/>
      <c r="AT311" s="203"/>
      <c r="AU311" s="203"/>
      <c r="AV311" s="203"/>
      <c r="AW311" s="203"/>
      <c r="AX311" s="203"/>
      <c r="AY311" s="203"/>
      <c r="AZ311" s="203"/>
      <c r="BA311" s="203"/>
      <c r="BB311" s="203"/>
      <c r="BC311" s="203"/>
      <c r="BD311" s="203"/>
      <c r="BE311" s="203"/>
      <c r="BF311" s="203"/>
      <c r="BG311" s="203"/>
      <c r="BH311" s="203"/>
      <c r="BI311" s="203"/>
      <c r="BJ311" s="203"/>
      <c r="BK311" s="203"/>
      <c r="BL311" s="203"/>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c r="HU311" s="10"/>
      <c r="HV311" s="10"/>
      <c r="HW311" s="10"/>
      <c r="HX311" s="10"/>
      <c r="HY311" s="10"/>
      <c r="HZ311" s="10"/>
      <c r="IA311" s="10"/>
      <c r="IB311" s="10"/>
      <c r="IC311" s="10"/>
      <c r="ID311" s="10"/>
      <c r="IE311" s="10"/>
      <c r="IF311" s="10"/>
      <c r="IG311" s="10"/>
      <c r="IH311" s="10"/>
      <c r="II311" s="10"/>
      <c r="IJ311" s="10"/>
      <c r="IK311" s="10"/>
      <c r="IL311" s="10"/>
      <c r="IM311" s="10"/>
      <c r="IN311" s="10"/>
      <c r="IO311" s="10"/>
      <c r="IP311" s="10"/>
      <c r="IQ311" s="10"/>
      <c r="IR311" s="10"/>
      <c r="IS311" s="10"/>
      <c r="IT311" s="10"/>
      <c r="IU311" s="10"/>
      <c r="IV311" s="10"/>
      <c r="IW311" s="10"/>
      <c r="IX311" s="10"/>
      <c r="IY311" s="10"/>
      <c r="IZ311" s="10"/>
    </row>
    <row r="312" spans="1:260" s="10" customFormat="1" ht="12.75" customHeight="1" x14ac:dyDescent="0.2">
      <c r="A312" s="203" t="s">
        <v>4028</v>
      </c>
      <c r="B312" s="203" t="s">
        <v>4028</v>
      </c>
      <c r="C312" s="203" t="s">
        <v>2787</v>
      </c>
      <c r="D312" s="214">
        <v>34108</v>
      </c>
      <c r="E312" s="203" t="s">
        <v>2031</v>
      </c>
      <c r="F312" s="203" t="s">
        <v>2924</v>
      </c>
      <c r="G312" s="203" t="s">
        <v>4028</v>
      </c>
      <c r="H312" s="203" t="s">
        <v>4029</v>
      </c>
      <c r="I312" s="203" t="s">
        <v>4028</v>
      </c>
      <c r="J312" s="203" t="s">
        <v>4028</v>
      </c>
      <c r="K312" s="203" t="s">
        <v>4028</v>
      </c>
      <c r="L312" s="203" t="s">
        <v>4028</v>
      </c>
      <c r="M312" s="203" t="s">
        <v>4028</v>
      </c>
      <c r="N312" s="203" t="s">
        <v>4028</v>
      </c>
      <c r="O312" s="203" t="s">
        <v>4028</v>
      </c>
      <c r="P312" s="203" t="s">
        <v>4028</v>
      </c>
      <c r="Q312" s="203"/>
      <c r="R312" s="203"/>
      <c r="S312" s="203"/>
      <c r="T312" s="203" t="s">
        <v>4028</v>
      </c>
      <c r="U312" s="203" t="s">
        <v>4028</v>
      </c>
      <c r="V312" s="203" t="s">
        <v>4028</v>
      </c>
      <c r="W312" s="203" t="s">
        <v>4028</v>
      </c>
      <c r="X312" s="203" t="s">
        <v>4028</v>
      </c>
      <c r="Y312" s="203" t="s">
        <v>4028</v>
      </c>
      <c r="Z312" s="203" t="s">
        <v>4028</v>
      </c>
      <c r="AA312" s="203" t="s">
        <v>4028</v>
      </c>
      <c r="AB312" s="203" t="s">
        <v>4028</v>
      </c>
      <c r="AC312" s="203" t="s">
        <v>4028</v>
      </c>
      <c r="AD312" s="203" t="s">
        <v>4028</v>
      </c>
      <c r="AE312" s="203" t="s">
        <v>4028</v>
      </c>
      <c r="AF312" s="203" t="s">
        <v>4028</v>
      </c>
      <c r="AG312" s="203" t="s">
        <v>4028</v>
      </c>
      <c r="AH312" s="203" t="s">
        <v>4028</v>
      </c>
      <c r="AI312" s="203" t="s">
        <v>4028</v>
      </c>
      <c r="AJ312" s="203" t="s">
        <v>4028</v>
      </c>
      <c r="AK312" s="203" t="s">
        <v>4028</v>
      </c>
      <c r="AL312" s="203"/>
      <c r="AM312" s="203"/>
      <c r="AN312" s="203"/>
      <c r="AO312" s="203"/>
      <c r="AP312" s="203"/>
      <c r="AQ312" s="203"/>
      <c r="AR312" s="203"/>
      <c r="AS312" s="203"/>
      <c r="AT312" s="203"/>
      <c r="AU312" s="203"/>
      <c r="AV312" s="203"/>
      <c r="AW312" s="203"/>
      <c r="AX312" s="203"/>
      <c r="AY312" s="203"/>
      <c r="AZ312" s="203"/>
      <c r="BA312" s="203"/>
      <c r="BB312" s="203"/>
      <c r="BC312" s="203"/>
      <c r="BD312" s="203"/>
      <c r="BE312" s="203"/>
      <c r="BF312" s="203"/>
      <c r="BG312" s="203"/>
      <c r="BH312" s="203"/>
      <c r="BI312" s="203"/>
      <c r="BJ312" s="203"/>
      <c r="BK312" s="203"/>
      <c r="BL312" s="203"/>
    </row>
    <row r="313" spans="1:260" customFormat="1" ht="12.75" customHeight="1" x14ac:dyDescent="0.2">
      <c r="A313" s="203" t="s">
        <v>4028</v>
      </c>
      <c r="B313" s="203" t="s">
        <v>4028</v>
      </c>
      <c r="C313" s="203" t="s">
        <v>834</v>
      </c>
      <c r="D313" s="214">
        <v>33144</v>
      </c>
      <c r="E313" s="203" t="s">
        <v>857</v>
      </c>
      <c r="F313" s="203" t="s">
        <v>2165</v>
      </c>
      <c r="G313" s="203" t="s">
        <v>4028</v>
      </c>
      <c r="H313" s="203" t="s">
        <v>52</v>
      </c>
      <c r="I313" s="203" t="s">
        <v>453</v>
      </c>
      <c r="J313" s="203" t="s">
        <v>1163</v>
      </c>
      <c r="K313" s="203" t="s">
        <v>64</v>
      </c>
      <c r="L313" s="203" t="s">
        <v>453</v>
      </c>
      <c r="M313" s="203" t="s">
        <v>1056</v>
      </c>
      <c r="N313" s="203" t="s">
        <v>52</v>
      </c>
      <c r="O313" s="203" t="s">
        <v>88</v>
      </c>
      <c r="P313" s="203" t="s">
        <v>2307</v>
      </c>
      <c r="Q313" s="203" t="s">
        <v>52</v>
      </c>
      <c r="R313" s="203" t="s">
        <v>88</v>
      </c>
      <c r="S313" s="203" t="s">
        <v>1058</v>
      </c>
      <c r="T313" s="203" t="s">
        <v>126</v>
      </c>
      <c r="U313" s="203" t="s">
        <v>88</v>
      </c>
      <c r="V313" s="203" t="s">
        <v>1420</v>
      </c>
      <c r="W313" s="203" t="s">
        <v>126</v>
      </c>
      <c r="X313" s="203" t="s">
        <v>88</v>
      </c>
      <c r="Y313" s="203" t="s">
        <v>1420</v>
      </c>
      <c r="Z313" s="203" t="s">
        <v>126</v>
      </c>
      <c r="AA313" s="203" t="s">
        <v>88</v>
      </c>
      <c r="AB313" s="203" t="s">
        <v>1121</v>
      </c>
      <c r="AC313" s="203" t="s">
        <v>235</v>
      </c>
      <c r="AD313" s="203" t="s">
        <v>88</v>
      </c>
      <c r="AE313" s="203" t="s">
        <v>351</v>
      </c>
      <c r="AF313" s="203">
        <v>0</v>
      </c>
      <c r="AG313" s="203">
        <v>0</v>
      </c>
      <c r="AH313" s="203">
        <v>0</v>
      </c>
      <c r="AI313" s="203">
        <v>0</v>
      </c>
      <c r="AJ313" s="203">
        <v>0</v>
      </c>
      <c r="AK313" s="203">
        <v>0</v>
      </c>
      <c r="AL313" s="203"/>
      <c r="AM313" s="203"/>
      <c r="AN313" s="203"/>
      <c r="AO313" s="203"/>
      <c r="AP313" s="203"/>
      <c r="AQ313" s="203"/>
      <c r="AR313" s="203"/>
      <c r="AS313" s="203"/>
      <c r="AT313" s="203"/>
      <c r="AU313" s="203"/>
      <c r="AV313" s="203"/>
      <c r="AW313" s="203"/>
      <c r="AX313" s="203"/>
      <c r="AY313" s="203"/>
      <c r="AZ313" s="203"/>
      <c r="BA313" s="203"/>
      <c r="BB313" s="203"/>
      <c r="BC313" s="203"/>
      <c r="BD313" s="203"/>
      <c r="BE313" s="203"/>
      <c r="BF313" s="203"/>
      <c r="BG313" s="203"/>
      <c r="BH313" s="203"/>
      <c r="BI313" s="203"/>
      <c r="BJ313" s="203"/>
      <c r="BK313" s="203"/>
      <c r="BL313" s="203"/>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c r="HU313" s="10"/>
      <c r="HV313" s="10"/>
      <c r="HW313" s="10"/>
      <c r="HX313" s="10"/>
      <c r="HY313" s="10"/>
      <c r="HZ313" s="10"/>
      <c r="IA313" s="10"/>
      <c r="IB313" s="10"/>
      <c r="IC313" s="10"/>
      <c r="ID313" s="10"/>
      <c r="IE313" s="10"/>
      <c r="IF313" s="10"/>
      <c r="IG313" s="10"/>
      <c r="IH313" s="10"/>
      <c r="II313" s="10"/>
      <c r="IJ313" s="10"/>
      <c r="IK313" s="10"/>
      <c r="IL313" s="10"/>
      <c r="IM313" s="10"/>
      <c r="IN313" s="10"/>
      <c r="IO313" s="10"/>
      <c r="IP313" s="10"/>
      <c r="IQ313" s="10"/>
      <c r="IR313" s="10"/>
      <c r="IS313" s="10"/>
      <c r="IT313" s="10"/>
      <c r="IU313" s="10"/>
      <c r="IV313" s="10"/>
    </row>
    <row r="314" spans="1:260" s="13" customFormat="1" ht="12.75" customHeight="1" x14ac:dyDescent="0.2">
      <c r="A314" s="203" t="s">
        <v>4028</v>
      </c>
      <c r="B314" s="203" t="s">
        <v>4028</v>
      </c>
      <c r="C314" s="203" t="s">
        <v>1272</v>
      </c>
      <c r="D314" s="214">
        <v>33339</v>
      </c>
      <c r="E314" s="203" t="s">
        <v>1224</v>
      </c>
      <c r="F314" s="203" t="s">
        <v>140</v>
      </c>
      <c r="G314" s="203" t="s">
        <v>4028</v>
      </c>
      <c r="H314" s="203" t="s">
        <v>4029</v>
      </c>
      <c r="I314" s="203"/>
      <c r="J314" s="203"/>
      <c r="K314" s="203" t="s">
        <v>52</v>
      </c>
      <c r="L314" s="203" t="s">
        <v>386</v>
      </c>
      <c r="M314" s="203" t="s">
        <v>1139</v>
      </c>
      <c r="N314" s="203" t="s">
        <v>52</v>
      </c>
      <c r="O314" s="203" t="s">
        <v>386</v>
      </c>
      <c r="P314" s="203" t="s">
        <v>1837</v>
      </c>
      <c r="Q314" s="203" t="s">
        <v>52</v>
      </c>
      <c r="R314" s="203" t="s">
        <v>386</v>
      </c>
      <c r="S314" s="203" t="s">
        <v>1837</v>
      </c>
      <c r="T314" s="203" t="s">
        <v>52</v>
      </c>
      <c r="U314" s="203" t="s">
        <v>386</v>
      </c>
      <c r="V314" s="203" t="s">
        <v>1271</v>
      </c>
      <c r="W314" s="203" t="s">
        <v>52</v>
      </c>
      <c r="X314" s="203" t="s">
        <v>386</v>
      </c>
      <c r="Y314" s="203" t="s">
        <v>1271</v>
      </c>
      <c r="Z314" s="203" t="s">
        <v>52</v>
      </c>
      <c r="AA314" s="203" t="s">
        <v>386</v>
      </c>
      <c r="AB314" s="203" t="s">
        <v>1271</v>
      </c>
      <c r="AC314" s="203">
        <v>0</v>
      </c>
      <c r="AD314" s="203">
        <v>0</v>
      </c>
      <c r="AE314" s="203">
        <v>0</v>
      </c>
      <c r="AF314" s="203">
        <v>0</v>
      </c>
      <c r="AG314" s="203">
        <v>0</v>
      </c>
      <c r="AH314" s="203">
        <v>0</v>
      </c>
      <c r="AI314" s="203">
        <v>0</v>
      </c>
      <c r="AJ314" s="203">
        <v>0</v>
      </c>
      <c r="AK314" s="203">
        <v>0</v>
      </c>
      <c r="AL314" s="203"/>
      <c r="AM314" s="203"/>
      <c r="AN314" s="203"/>
      <c r="AO314" s="203"/>
      <c r="AP314" s="203"/>
      <c r="AQ314" s="203"/>
      <c r="AR314" s="203"/>
      <c r="AS314" s="203"/>
      <c r="AT314" s="203"/>
      <c r="AU314" s="203"/>
      <c r="AV314" s="203"/>
      <c r="AW314" s="203"/>
      <c r="AX314" s="203"/>
      <c r="AY314" s="203"/>
      <c r="AZ314" s="203"/>
      <c r="BA314" s="203"/>
      <c r="BB314" s="203"/>
      <c r="BC314" s="203"/>
      <c r="BD314" s="203"/>
      <c r="BE314" s="203"/>
      <c r="BF314" s="203"/>
      <c r="BG314" s="203"/>
      <c r="BH314" s="203"/>
      <c r="BI314" s="203"/>
      <c r="BJ314" s="203"/>
      <c r="BK314" s="203"/>
      <c r="BL314" s="203"/>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60" customFormat="1" ht="12.75" customHeight="1" x14ac:dyDescent="0.2">
      <c r="A315" s="203" t="s">
        <v>4028</v>
      </c>
      <c r="B315" s="203" t="s">
        <v>4028</v>
      </c>
      <c r="C315" s="203" t="s">
        <v>1794</v>
      </c>
      <c r="D315" s="214">
        <v>34318</v>
      </c>
      <c r="E315" s="203" t="s">
        <v>2028</v>
      </c>
      <c r="F315" s="203" t="s">
        <v>2161</v>
      </c>
      <c r="G315" s="203" t="s">
        <v>4028</v>
      </c>
      <c r="H315" s="203" t="s">
        <v>4029</v>
      </c>
      <c r="I315" s="203" t="s">
        <v>4028</v>
      </c>
      <c r="J315" s="203" t="s">
        <v>4028</v>
      </c>
      <c r="K315" s="203" t="s">
        <v>4028</v>
      </c>
      <c r="L315" s="203" t="s">
        <v>4028</v>
      </c>
      <c r="M315" s="203" t="s">
        <v>4028</v>
      </c>
      <c r="N315" s="203" t="s">
        <v>4028</v>
      </c>
      <c r="O315" s="203" t="s">
        <v>4028</v>
      </c>
      <c r="P315" s="203" t="s">
        <v>4028</v>
      </c>
      <c r="Q315" s="203" t="s">
        <v>364</v>
      </c>
      <c r="R315" s="203" t="s">
        <v>348</v>
      </c>
      <c r="S315" s="203" t="s">
        <v>1061</v>
      </c>
      <c r="T315" s="203" t="s">
        <v>4028</v>
      </c>
      <c r="U315" s="203" t="s">
        <v>4028</v>
      </c>
      <c r="V315" s="203" t="s">
        <v>4028</v>
      </c>
      <c r="W315" s="203" t="s">
        <v>4028</v>
      </c>
      <c r="X315" s="203" t="s">
        <v>4028</v>
      </c>
      <c r="Y315" s="203" t="s">
        <v>4028</v>
      </c>
      <c r="Z315" s="203" t="s">
        <v>4028</v>
      </c>
      <c r="AA315" s="203" t="s">
        <v>4028</v>
      </c>
      <c r="AB315" s="203" t="s">
        <v>4028</v>
      </c>
      <c r="AC315" s="203" t="s">
        <v>4028</v>
      </c>
      <c r="AD315" s="203" t="s">
        <v>4028</v>
      </c>
      <c r="AE315" s="203" t="s">
        <v>4028</v>
      </c>
      <c r="AF315" s="203" t="s">
        <v>4028</v>
      </c>
      <c r="AG315" s="203" t="s">
        <v>4028</v>
      </c>
      <c r="AH315" s="203" t="s">
        <v>4028</v>
      </c>
      <c r="AI315" s="203" t="s">
        <v>4028</v>
      </c>
      <c r="AJ315" s="203" t="s">
        <v>4028</v>
      </c>
      <c r="AK315" s="203" t="s">
        <v>4028</v>
      </c>
      <c r="AL315" s="203"/>
      <c r="AM315" s="203"/>
      <c r="AN315" s="203"/>
      <c r="AO315" s="203"/>
      <c r="AP315" s="203"/>
      <c r="AQ315" s="203"/>
      <c r="AR315" s="203"/>
      <c r="AS315" s="203"/>
      <c r="AT315" s="203"/>
      <c r="AU315" s="203"/>
      <c r="AV315" s="203"/>
      <c r="AW315" s="203"/>
      <c r="AX315" s="203"/>
      <c r="AY315" s="203"/>
      <c r="AZ315" s="203"/>
      <c r="BA315" s="203"/>
      <c r="BB315" s="203"/>
      <c r="BC315" s="203"/>
      <c r="BD315" s="203"/>
      <c r="BE315" s="203"/>
      <c r="BF315" s="203"/>
      <c r="BG315" s="203"/>
      <c r="BH315" s="203"/>
      <c r="BI315" s="203"/>
      <c r="BJ315" s="203"/>
      <c r="BK315" s="203"/>
      <c r="BL315" s="20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c r="CI315" s="13"/>
      <c r="CJ315" s="13"/>
      <c r="CK315" s="13"/>
      <c r="CL315" s="13"/>
      <c r="CM315" s="13"/>
      <c r="CN315" s="13"/>
      <c r="CO315" s="13"/>
      <c r="CP315" s="13"/>
      <c r="CQ315" s="13"/>
      <c r="CR315" s="13"/>
      <c r="CS315" s="13"/>
      <c r="CT315" s="13"/>
      <c r="CU315" s="13"/>
      <c r="CV315" s="13"/>
      <c r="CW315" s="13"/>
      <c r="CX315" s="13"/>
      <c r="CY315" s="13"/>
      <c r="CZ315" s="13"/>
      <c r="DA315" s="13"/>
      <c r="DB315" s="13"/>
      <c r="DC315" s="13"/>
      <c r="DD315" s="13"/>
      <c r="DE315" s="13"/>
      <c r="DF315" s="13"/>
      <c r="DG315" s="13"/>
      <c r="DH315" s="13"/>
      <c r="DI315" s="13"/>
      <c r="DJ315" s="13"/>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c r="EU315" s="13"/>
      <c r="EV315" s="13"/>
      <c r="EW315" s="13"/>
      <c r="EX315" s="13"/>
      <c r="EY315" s="13"/>
      <c r="EZ315" s="13"/>
      <c r="FA315" s="13"/>
      <c r="FB315" s="13"/>
      <c r="FC315" s="13"/>
      <c r="FD315" s="13"/>
      <c r="FE315" s="13"/>
      <c r="FF315" s="13"/>
      <c r="FG315" s="13"/>
      <c r="FH315" s="13"/>
      <c r="FI315" s="13"/>
      <c r="FJ315" s="13"/>
      <c r="FK315" s="13"/>
      <c r="FL315" s="13"/>
      <c r="FM315" s="13"/>
      <c r="FN315" s="13"/>
      <c r="FO315" s="13"/>
      <c r="FP315" s="13"/>
      <c r="FQ315" s="13"/>
      <c r="FR315" s="13"/>
      <c r="FS315" s="13"/>
      <c r="FT315" s="13"/>
      <c r="FU315" s="13"/>
      <c r="FV315" s="13"/>
      <c r="FW315" s="13"/>
      <c r="FX315" s="13"/>
      <c r="FY315" s="13"/>
      <c r="FZ315" s="13"/>
      <c r="GA315" s="13"/>
      <c r="GB315" s="13"/>
      <c r="GC315" s="13"/>
      <c r="GD315" s="13"/>
      <c r="GE315" s="13"/>
      <c r="GF315" s="13"/>
      <c r="GG315" s="13"/>
      <c r="GH315" s="13"/>
      <c r="GI315" s="13"/>
      <c r="GJ315" s="13"/>
      <c r="GK315" s="13"/>
      <c r="GL315" s="13"/>
      <c r="GM315" s="13"/>
      <c r="GN315" s="13"/>
      <c r="GO315" s="13"/>
      <c r="GP315" s="13"/>
      <c r="GQ315" s="13"/>
      <c r="GR315" s="13"/>
      <c r="GS315" s="13"/>
      <c r="GT315" s="13"/>
      <c r="GU315" s="13"/>
      <c r="GV315" s="13"/>
      <c r="GW315" s="13"/>
      <c r="GX315" s="13"/>
      <c r="GY315" s="13"/>
      <c r="GZ315" s="13"/>
      <c r="HA315" s="13"/>
      <c r="HB315" s="13"/>
      <c r="HC315" s="13"/>
      <c r="HD315" s="13"/>
      <c r="HE315" s="13"/>
      <c r="HF315" s="13"/>
      <c r="HG315" s="13"/>
      <c r="HH315" s="13"/>
      <c r="HI315" s="13"/>
      <c r="HJ315" s="13"/>
      <c r="HK315" s="13"/>
      <c r="HL315" s="13"/>
      <c r="HM315" s="13"/>
      <c r="HN315" s="13"/>
      <c r="HO315" s="13"/>
      <c r="HP315" s="13"/>
      <c r="HQ315" s="13"/>
      <c r="HR315" s="13"/>
      <c r="HS315" s="13"/>
      <c r="HT315" s="13"/>
      <c r="HU315" s="13"/>
      <c r="HV315" s="13"/>
      <c r="HW315" s="13"/>
      <c r="HX315" s="13"/>
      <c r="HY315" s="13"/>
      <c r="HZ315" s="13"/>
      <c r="IA315" s="13"/>
      <c r="IB315" s="13"/>
      <c r="IC315" s="13"/>
      <c r="ID315" s="13"/>
      <c r="IE315" s="13"/>
      <c r="IF315" s="13"/>
      <c r="IG315" s="13"/>
      <c r="IH315" s="13"/>
      <c r="II315" s="13"/>
      <c r="IJ315" s="13"/>
      <c r="IK315" s="13"/>
      <c r="IL315" s="13"/>
      <c r="IM315" s="13"/>
      <c r="IN315" s="13"/>
      <c r="IO315" s="13"/>
      <c r="IP315" s="13"/>
      <c r="IQ315" s="13"/>
      <c r="IR315" s="13"/>
      <c r="IS315" s="13"/>
      <c r="IT315" s="13"/>
      <c r="IU315" s="13"/>
      <c r="IV315" s="13"/>
    </row>
    <row r="316" spans="1:260" customFormat="1" ht="12.75" customHeight="1" x14ac:dyDescent="0.2">
      <c r="A316" s="203" t="s">
        <v>4028</v>
      </c>
      <c r="B316" s="203" t="s">
        <v>4028</v>
      </c>
      <c r="C316" s="203" t="s">
        <v>1863</v>
      </c>
      <c r="D316" s="214">
        <v>34227</v>
      </c>
      <c r="E316" s="203" t="s">
        <v>2031</v>
      </c>
      <c r="F316" s="203" t="s">
        <v>2174</v>
      </c>
      <c r="G316" s="203" t="s">
        <v>4028</v>
      </c>
      <c r="H316" s="203"/>
      <c r="I316" s="203"/>
      <c r="J316" s="203"/>
      <c r="K316" s="203" t="s">
        <v>364</v>
      </c>
      <c r="L316" s="203" t="s">
        <v>2215</v>
      </c>
      <c r="M316" s="203" t="s">
        <v>1059</v>
      </c>
      <c r="N316" s="203" t="s">
        <v>327</v>
      </c>
      <c r="O316" s="203" t="s">
        <v>2215</v>
      </c>
      <c r="P316" s="203" t="s">
        <v>60</v>
      </c>
      <c r="Q316" s="203" t="s">
        <v>364</v>
      </c>
      <c r="R316" s="203" t="s">
        <v>59</v>
      </c>
      <c r="S316" s="203" t="s">
        <v>1366</v>
      </c>
      <c r="T316" s="203">
        <v>0</v>
      </c>
      <c r="U316" s="203">
        <v>0</v>
      </c>
      <c r="V316" s="203">
        <v>0</v>
      </c>
      <c r="W316" s="203" t="s">
        <v>4028</v>
      </c>
      <c r="X316" s="203" t="s">
        <v>4028</v>
      </c>
      <c r="Y316" s="203" t="s">
        <v>4028</v>
      </c>
      <c r="Z316" s="203" t="s">
        <v>4028</v>
      </c>
      <c r="AA316" s="203" t="s">
        <v>4028</v>
      </c>
      <c r="AB316" s="203" t="s">
        <v>4028</v>
      </c>
      <c r="AC316" s="203">
        <v>0</v>
      </c>
      <c r="AD316" s="203">
        <v>0</v>
      </c>
      <c r="AE316" s="203">
        <v>0</v>
      </c>
      <c r="AF316" s="203">
        <v>0</v>
      </c>
      <c r="AG316" s="203">
        <v>0</v>
      </c>
      <c r="AH316" s="203">
        <v>0</v>
      </c>
      <c r="AI316" s="203">
        <v>0</v>
      </c>
      <c r="AJ316" s="203">
        <v>0</v>
      </c>
      <c r="AK316" s="203">
        <v>0</v>
      </c>
      <c r="AL316" s="203"/>
      <c r="AM316" s="203"/>
      <c r="AN316" s="203"/>
      <c r="AO316" s="203"/>
      <c r="AP316" s="203"/>
      <c r="AQ316" s="203"/>
      <c r="AR316" s="203"/>
      <c r="AS316" s="203"/>
      <c r="AT316" s="203"/>
      <c r="AU316" s="203"/>
      <c r="AV316" s="203"/>
      <c r="AW316" s="203"/>
      <c r="AX316" s="203"/>
      <c r="AY316" s="203"/>
      <c r="AZ316" s="203"/>
      <c r="BA316" s="203"/>
      <c r="BB316" s="203"/>
      <c r="BC316" s="203"/>
      <c r="BD316" s="203"/>
      <c r="BE316" s="203"/>
      <c r="BF316" s="203"/>
      <c r="BG316" s="203"/>
      <c r="BH316" s="203"/>
      <c r="BI316" s="203"/>
      <c r="BJ316" s="203"/>
      <c r="BK316" s="203"/>
      <c r="BL316" s="203"/>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0"/>
      <c r="HY316" s="10"/>
      <c r="HZ316" s="10"/>
      <c r="IA316" s="10"/>
      <c r="IB316" s="10"/>
      <c r="IC316" s="10"/>
      <c r="ID316" s="10"/>
      <c r="IE316" s="10"/>
      <c r="IF316" s="10"/>
      <c r="IG316" s="10"/>
      <c r="IH316" s="10"/>
      <c r="II316" s="10"/>
      <c r="IJ316" s="10"/>
      <c r="IK316" s="10"/>
      <c r="IL316" s="10"/>
      <c r="IM316" s="10"/>
      <c r="IN316" s="10"/>
      <c r="IO316" s="10"/>
      <c r="IP316" s="10"/>
      <c r="IQ316" s="10"/>
      <c r="IR316" s="10"/>
      <c r="IS316" s="10"/>
      <c r="IT316" s="10"/>
      <c r="IU316" s="10"/>
      <c r="IV316" s="10"/>
    </row>
    <row r="317" spans="1:260" s="10" customFormat="1" ht="12.75" customHeight="1" x14ac:dyDescent="0.2">
      <c r="A317" s="203" t="s">
        <v>4028</v>
      </c>
      <c r="B317" s="203" t="s">
        <v>4028</v>
      </c>
      <c r="C317" s="203" t="s">
        <v>1459</v>
      </c>
      <c r="D317" s="214">
        <v>33166</v>
      </c>
      <c r="E317" s="203" t="s">
        <v>1007</v>
      </c>
      <c r="F317" s="203" t="s">
        <v>2158</v>
      </c>
      <c r="G317" s="203" t="s">
        <v>4028</v>
      </c>
      <c r="H317" s="203" t="s">
        <v>344</v>
      </c>
      <c r="I317" s="203" t="s">
        <v>27</v>
      </c>
      <c r="J317" s="203" t="s">
        <v>3945</v>
      </c>
      <c r="K317" s="203" t="s">
        <v>344</v>
      </c>
      <c r="L317" s="203" t="s">
        <v>27</v>
      </c>
      <c r="M317" s="203" t="s">
        <v>2969</v>
      </c>
      <c r="N317" s="203" t="s">
        <v>183</v>
      </c>
      <c r="O317" s="203" t="s">
        <v>27</v>
      </c>
      <c r="P317" s="203" t="s">
        <v>2359</v>
      </c>
      <c r="Q317" s="203" t="s">
        <v>183</v>
      </c>
      <c r="R317" s="203" t="s">
        <v>27</v>
      </c>
      <c r="S317" s="203" t="s">
        <v>1914</v>
      </c>
      <c r="T317" s="203" t="s">
        <v>344</v>
      </c>
      <c r="U317" s="203" t="s">
        <v>27</v>
      </c>
      <c r="V317" s="203" t="s">
        <v>1636</v>
      </c>
      <c r="W317" s="203" t="s">
        <v>344</v>
      </c>
      <c r="X317" s="203" t="s">
        <v>27</v>
      </c>
      <c r="Y317" s="203" t="s">
        <v>1636</v>
      </c>
      <c r="Z317" s="203">
        <v>0</v>
      </c>
      <c r="AA317" s="203">
        <v>0</v>
      </c>
      <c r="AB317" s="203">
        <v>0</v>
      </c>
      <c r="AC317" s="203">
        <v>0</v>
      </c>
      <c r="AD317" s="203">
        <v>0</v>
      </c>
      <c r="AE317" s="203">
        <v>0</v>
      </c>
      <c r="AF317" s="203">
        <v>0</v>
      </c>
      <c r="AG317" s="203">
        <v>0</v>
      </c>
      <c r="AH317" s="203">
        <v>0</v>
      </c>
      <c r="AI317" s="203">
        <v>0</v>
      </c>
      <c r="AJ317" s="203">
        <v>0</v>
      </c>
      <c r="AK317" s="203">
        <v>0</v>
      </c>
      <c r="AL317" s="203"/>
      <c r="AM317" s="203"/>
      <c r="AN317" s="203"/>
      <c r="AO317" s="203"/>
      <c r="AP317" s="203"/>
      <c r="AQ317" s="203"/>
      <c r="AR317" s="203"/>
      <c r="AS317" s="203"/>
      <c r="AT317" s="203"/>
      <c r="AU317" s="203"/>
      <c r="AV317" s="203"/>
      <c r="AW317" s="203"/>
      <c r="AX317" s="203"/>
      <c r="AY317" s="203"/>
      <c r="AZ317" s="203"/>
      <c r="BA317" s="203"/>
      <c r="BB317" s="203"/>
      <c r="BC317" s="203"/>
      <c r="BD317" s="203"/>
      <c r="BE317" s="203"/>
      <c r="BF317" s="203"/>
      <c r="BG317" s="203"/>
      <c r="BH317" s="203"/>
      <c r="BI317" s="203"/>
      <c r="BJ317" s="203"/>
      <c r="BK317" s="203"/>
      <c r="BL317" s="203"/>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60" s="10" customFormat="1" ht="12.75" customHeight="1" x14ac:dyDescent="0.2">
      <c r="A318" s="203" t="s">
        <v>4028</v>
      </c>
      <c r="B318" s="203" t="s">
        <v>4028</v>
      </c>
      <c r="C318" s="203" t="s">
        <v>3974</v>
      </c>
      <c r="D318" s="214">
        <v>33527</v>
      </c>
      <c r="E318" s="203" t="s">
        <v>1575</v>
      </c>
      <c r="F318" s="203" t="s">
        <v>4030</v>
      </c>
      <c r="G318" s="203" t="s">
        <v>4028</v>
      </c>
      <c r="H318" s="203" t="s">
        <v>296</v>
      </c>
      <c r="I318" s="203" t="s">
        <v>22</v>
      </c>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c r="BA318" s="203"/>
      <c r="BB318" s="203"/>
      <c r="BC318" s="203"/>
      <c r="BD318" s="203"/>
      <c r="BE318" s="203"/>
      <c r="BF318" s="203"/>
      <c r="BG318" s="203"/>
      <c r="BH318" s="203"/>
      <c r="BI318" s="203"/>
      <c r="BJ318" s="203"/>
      <c r="BK318" s="203"/>
      <c r="BL318" s="203"/>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60" customFormat="1" ht="12.75" customHeight="1" x14ac:dyDescent="0.2">
      <c r="A319" s="203" t="s">
        <v>4028</v>
      </c>
      <c r="B319" s="203" t="s">
        <v>4028</v>
      </c>
      <c r="C319" s="203" t="s">
        <v>490</v>
      </c>
      <c r="D319" s="214">
        <v>31419</v>
      </c>
      <c r="E319" s="203" t="s">
        <v>401</v>
      </c>
      <c r="F319" s="203" t="s">
        <v>2149</v>
      </c>
      <c r="G319" s="203" t="s">
        <v>4028</v>
      </c>
      <c r="H319" s="203" t="s">
        <v>507</v>
      </c>
      <c r="I319" s="203" t="s">
        <v>450</v>
      </c>
      <c r="J319" s="203" t="s">
        <v>333</v>
      </c>
      <c r="K319" s="203" t="s">
        <v>507</v>
      </c>
      <c r="L319" s="203" t="s">
        <v>450</v>
      </c>
      <c r="M319" s="203" t="s">
        <v>230</v>
      </c>
      <c r="N319" s="203" t="s">
        <v>507</v>
      </c>
      <c r="O319" s="203" t="s">
        <v>450</v>
      </c>
      <c r="P319" s="203" t="s">
        <v>227</v>
      </c>
      <c r="Q319" s="203" t="s">
        <v>507</v>
      </c>
      <c r="R319" s="203" t="s">
        <v>450</v>
      </c>
      <c r="S319" s="203" t="s">
        <v>33</v>
      </c>
      <c r="T319" s="203" t="s">
        <v>507</v>
      </c>
      <c r="U319" s="203" t="s">
        <v>450</v>
      </c>
      <c r="V319" s="203" t="s">
        <v>56</v>
      </c>
      <c r="W319" s="203" t="s">
        <v>507</v>
      </c>
      <c r="X319" s="203" t="s">
        <v>450</v>
      </c>
      <c r="Y319" s="203" t="s">
        <v>56</v>
      </c>
      <c r="Z319" s="203" t="s">
        <v>507</v>
      </c>
      <c r="AA319" s="203" t="s">
        <v>450</v>
      </c>
      <c r="AB319" s="203" t="s">
        <v>227</v>
      </c>
      <c r="AC319" s="203" t="s">
        <v>226</v>
      </c>
      <c r="AD319" s="203" t="s">
        <v>450</v>
      </c>
      <c r="AE319" s="203" t="s">
        <v>347</v>
      </c>
      <c r="AF319" s="203" t="s">
        <v>226</v>
      </c>
      <c r="AG319" s="203" t="s">
        <v>450</v>
      </c>
      <c r="AH319" s="203" t="s">
        <v>58</v>
      </c>
      <c r="AI319" s="203" t="s">
        <v>226</v>
      </c>
      <c r="AJ319" s="203" t="s">
        <v>450</v>
      </c>
      <c r="AK319" s="203" t="s">
        <v>349</v>
      </c>
      <c r="AL319" s="203" t="s">
        <v>478</v>
      </c>
      <c r="AM319" s="203" t="s">
        <v>450</v>
      </c>
      <c r="AN319" s="203" t="s">
        <v>349</v>
      </c>
      <c r="AO319" s="203"/>
      <c r="AP319" s="203"/>
      <c r="AQ319" s="203"/>
      <c r="AR319" s="203"/>
      <c r="AS319" s="203"/>
      <c r="AT319" s="203"/>
      <c r="AU319" s="203"/>
      <c r="AV319" s="203"/>
      <c r="AW319" s="203"/>
      <c r="AX319" s="203"/>
      <c r="AY319" s="203"/>
      <c r="AZ319" s="203"/>
      <c r="BA319" s="203"/>
      <c r="BB319" s="203"/>
      <c r="BC319" s="203"/>
      <c r="BD319" s="203"/>
      <c r="BE319" s="203"/>
      <c r="BF319" s="203"/>
      <c r="BG319" s="203"/>
      <c r="BH319" s="203"/>
      <c r="BI319" s="203"/>
      <c r="BJ319" s="203"/>
      <c r="BK319" s="203"/>
      <c r="BL319" s="20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c r="CI319" s="13"/>
      <c r="CJ319" s="13"/>
      <c r="CK319" s="13"/>
      <c r="CL319" s="13"/>
      <c r="CM319" s="13"/>
      <c r="CN319" s="13"/>
      <c r="CO319" s="13"/>
      <c r="CP319" s="13"/>
      <c r="CQ319" s="13"/>
      <c r="CR319" s="13"/>
      <c r="CS319" s="13"/>
      <c r="CT319" s="13"/>
      <c r="CU319" s="13"/>
      <c r="CV319" s="13"/>
      <c r="CW319" s="13"/>
      <c r="CX319" s="13"/>
      <c r="CY319" s="13"/>
      <c r="CZ319" s="13"/>
      <c r="DA319" s="13"/>
      <c r="DB319" s="13"/>
      <c r="DC319" s="13"/>
      <c r="DD319" s="13"/>
      <c r="DE319" s="13"/>
      <c r="DF319" s="13"/>
      <c r="DG319" s="13"/>
      <c r="DH319" s="13"/>
      <c r="DI319" s="13"/>
      <c r="DJ319" s="13"/>
      <c r="DK319" s="13"/>
      <c r="DL319" s="13"/>
      <c r="DM319" s="13"/>
      <c r="DN319" s="13"/>
      <c r="DO319" s="13"/>
      <c r="DP319" s="13"/>
      <c r="DQ319" s="13"/>
      <c r="DR319" s="13"/>
      <c r="DS319" s="13"/>
      <c r="DT319" s="13"/>
      <c r="DU319" s="13"/>
      <c r="DV319" s="13"/>
      <c r="DW319" s="13"/>
      <c r="DX319" s="13"/>
      <c r="DY319" s="13"/>
      <c r="DZ319" s="13"/>
      <c r="EA319" s="13"/>
      <c r="EB319" s="13"/>
      <c r="EC319" s="13"/>
      <c r="ED319" s="13"/>
      <c r="EE319" s="13"/>
      <c r="EF319" s="13"/>
      <c r="EG319" s="13"/>
      <c r="EH319" s="13"/>
      <c r="EI319" s="13"/>
      <c r="EJ319" s="13"/>
      <c r="EK319" s="13"/>
      <c r="EL319" s="13"/>
      <c r="EM319" s="13"/>
      <c r="EN319" s="13"/>
      <c r="EO319" s="13"/>
      <c r="EP319" s="13"/>
      <c r="EQ319" s="13"/>
      <c r="ER319" s="13"/>
      <c r="ES319" s="13"/>
      <c r="ET319" s="13"/>
      <c r="EU319" s="13"/>
      <c r="EV319" s="13"/>
      <c r="EW319" s="13"/>
      <c r="EX319" s="13"/>
      <c r="EY319" s="13"/>
      <c r="EZ319" s="13"/>
      <c r="FA319" s="13"/>
      <c r="FB319" s="13"/>
      <c r="FC319" s="13"/>
      <c r="FD319" s="13"/>
      <c r="FE319" s="13"/>
      <c r="FF319" s="13"/>
      <c r="FG319" s="13"/>
      <c r="FH319" s="13"/>
      <c r="FI319" s="13"/>
      <c r="FJ319" s="13"/>
      <c r="FK319" s="13"/>
      <c r="FL319" s="13"/>
      <c r="FM319" s="13"/>
      <c r="FN319" s="13"/>
      <c r="FO319" s="13"/>
      <c r="FP319" s="13"/>
      <c r="FQ319" s="13"/>
      <c r="FR319" s="13"/>
      <c r="FS319" s="13"/>
      <c r="FT319" s="13"/>
      <c r="FU319" s="13"/>
      <c r="FV319" s="13"/>
      <c r="FW319" s="13"/>
      <c r="FX319" s="13"/>
      <c r="FY319" s="13"/>
      <c r="FZ319" s="13"/>
      <c r="GA319" s="13"/>
      <c r="GB319" s="13"/>
      <c r="GC319" s="13"/>
      <c r="GD319" s="13"/>
      <c r="GE319" s="13"/>
      <c r="GF319" s="13"/>
      <c r="GG319" s="13"/>
      <c r="GH319" s="13"/>
      <c r="GI319" s="13"/>
      <c r="GJ319" s="13"/>
      <c r="GK319" s="13"/>
      <c r="GL319" s="13"/>
      <c r="GM319" s="13"/>
      <c r="GN319" s="13"/>
      <c r="GO319" s="13"/>
      <c r="GP319" s="13"/>
      <c r="GQ319" s="13"/>
      <c r="GR319" s="13"/>
      <c r="GS319" s="13"/>
      <c r="GT319" s="13"/>
      <c r="GU319" s="13"/>
      <c r="GV319" s="13"/>
      <c r="GW319" s="13"/>
      <c r="GX319" s="13"/>
      <c r="GY319" s="13"/>
      <c r="GZ319" s="13"/>
      <c r="HA319" s="13"/>
      <c r="HB319" s="13"/>
      <c r="HC319" s="13"/>
      <c r="HD319" s="13"/>
      <c r="HE319" s="13"/>
      <c r="HF319" s="13"/>
      <c r="HG319" s="13"/>
      <c r="HH319" s="13"/>
      <c r="HI319" s="13"/>
      <c r="HJ319" s="13"/>
      <c r="HK319" s="13"/>
      <c r="HL319" s="13"/>
      <c r="HM319" s="13"/>
      <c r="HN319" s="13"/>
      <c r="HO319" s="13"/>
      <c r="HP319" s="13"/>
      <c r="HQ319" s="13"/>
      <c r="HR319" s="13"/>
      <c r="HS319" s="13"/>
      <c r="HT319" s="13"/>
      <c r="HU319" s="13"/>
      <c r="HV319" s="13"/>
      <c r="HW319" s="13"/>
      <c r="HX319" s="13"/>
      <c r="HY319" s="13"/>
      <c r="HZ319" s="13"/>
      <c r="IA319" s="13"/>
      <c r="IB319" s="13"/>
      <c r="IC319" s="13"/>
      <c r="ID319" s="13"/>
      <c r="IE319" s="13"/>
      <c r="IF319" s="13"/>
      <c r="IG319" s="13"/>
      <c r="IH319" s="13"/>
      <c r="II319" s="13"/>
      <c r="IJ319" s="13"/>
      <c r="IK319" s="13"/>
      <c r="IL319" s="13"/>
      <c r="IM319" s="13"/>
      <c r="IN319" s="13"/>
      <c r="IO319" s="13"/>
      <c r="IP319" s="13"/>
      <c r="IQ319" s="13"/>
      <c r="IR319" s="13"/>
      <c r="IS319" s="13"/>
      <c r="IT319" s="13"/>
      <c r="IU319" s="13"/>
      <c r="IV319" s="13"/>
      <c r="IW319" s="10"/>
      <c r="IX319" s="10"/>
      <c r="IY319" s="10"/>
      <c r="IZ319" s="10"/>
    </row>
    <row r="320" spans="1:260" s="202" customFormat="1" ht="12.75" customHeight="1" x14ac:dyDescent="0.2">
      <c r="A320" s="203"/>
      <c r="B320" s="203"/>
      <c r="C320" s="203"/>
      <c r="D320" s="214"/>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c r="BH320" s="203"/>
      <c r="BI320" s="203"/>
      <c r="BJ320" s="203"/>
      <c r="BK320" s="203"/>
      <c r="BL320" s="20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13"/>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c r="FJ320" s="13"/>
      <c r="FK320" s="13"/>
      <c r="FL320" s="13"/>
      <c r="FM320" s="13"/>
      <c r="FN320" s="13"/>
      <c r="FO320" s="13"/>
      <c r="FP320" s="13"/>
      <c r="FQ320" s="13"/>
      <c r="FR320" s="13"/>
      <c r="FS320" s="13"/>
      <c r="FT320" s="13"/>
      <c r="FU320" s="13"/>
      <c r="FV320" s="13"/>
      <c r="FW320" s="13"/>
      <c r="FX320" s="13"/>
      <c r="FY320" s="13"/>
      <c r="FZ320" s="13"/>
      <c r="GA320" s="13"/>
      <c r="GB320" s="13"/>
      <c r="GC320" s="13"/>
      <c r="GD320" s="13"/>
      <c r="GE320" s="13"/>
      <c r="GF320" s="13"/>
      <c r="GG320" s="13"/>
      <c r="GH320" s="13"/>
      <c r="GI320" s="13"/>
      <c r="GJ320" s="13"/>
      <c r="GK320" s="13"/>
      <c r="GL320" s="13"/>
      <c r="GM320" s="13"/>
      <c r="GN320" s="13"/>
      <c r="GO320" s="13"/>
      <c r="GP320" s="13"/>
      <c r="GQ320" s="13"/>
      <c r="GR320" s="13"/>
      <c r="GS320" s="13"/>
      <c r="GT320" s="13"/>
      <c r="GU320" s="13"/>
      <c r="GV320" s="13"/>
      <c r="GW320" s="13"/>
      <c r="GX320" s="13"/>
      <c r="GY320" s="13"/>
      <c r="GZ320" s="13"/>
      <c r="HA320" s="13"/>
      <c r="HB320" s="13"/>
      <c r="HC320" s="13"/>
      <c r="HD320" s="13"/>
      <c r="HE320" s="13"/>
      <c r="HF320" s="13"/>
      <c r="HG320" s="13"/>
      <c r="HH320" s="13"/>
      <c r="HI320" s="13"/>
      <c r="HJ320" s="13"/>
      <c r="HK320" s="13"/>
      <c r="HL320" s="13"/>
      <c r="HM320" s="13"/>
      <c r="HN320" s="13"/>
      <c r="HO320" s="13"/>
      <c r="HP320" s="13"/>
      <c r="HQ320" s="13"/>
      <c r="HR320" s="13"/>
      <c r="HS320" s="13"/>
      <c r="HT320" s="13"/>
      <c r="HU320" s="13"/>
      <c r="HV320" s="13"/>
      <c r="HW320" s="13"/>
      <c r="HX320" s="13"/>
      <c r="HY320" s="13"/>
      <c r="HZ320" s="13"/>
      <c r="IA320" s="13"/>
      <c r="IB320" s="13"/>
      <c r="IC320" s="13"/>
      <c r="ID320" s="13"/>
      <c r="IE320" s="13"/>
      <c r="IF320" s="13"/>
      <c r="IG320" s="13"/>
      <c r="IH320" s="13"/>
      <c r="II320" s="13"/>
      <c r="IJ320" s="13"/>
      <c r="IK320" s="13"/>
      <c r="IL320" s="13"/>
      <c r="IM320" s="13"/>
      <c r="IN320" s="13"/>
      <c r="IO320" s="13"/>
      <c r="IP320" s="13"/>
      <c r="IQ320" s="13"/>
      <c r="IR320" s="13"/>
      <c r="IS320" s="13"/>
      <c r="IT320" s="13"/>
      <c r="IU320" s="13"/>
      <c r="IV320" s="13"/>
      <c r="IW320" s="10"/>
      <c r="IX320" s="10"/>
      <c r="IY320" s="10"/>
      <c r="IZ320" s="10"/>
    </row>
    <row r="321" spans="1:260" ht="12.75" customHeight="1" x14ac:dyDescent="0.2">
      <c r="A321" s="27" t="s">
        <v>4973</v>
      </c>
    </row>
    <row r="322" spans="1:260" customFormat="1" ht="12.75" customHeight="1" x14ac:dyDescent="0.2">
      <c r="A322" s="203" t="s">
        <v>193</v>
      </c>
      <c r="B322" s="203" t="s">
        <v>4093</v>
      </c>
      <c r="C322" s="203" t="s">
        <v>1696</v>
      </c>
      <c r="D322" s="214">
        <v>33124</v>
      </c>
      <c r="E322" s="203" t="s">
        <v>2187</v>
      </c>
      <c r="F322" s="203" t="s">
        <v>3414</v>
      </c>
      <c r="G322" s="203" t="s">
        <v>195</v>
      </c>
      <c r="H322" s="203" t="s">
        <v>193</v>
      </c>
      <c r="I322" s="203" t="s">
        <v>233</v>
      </c>
      <c r="J322" s="203" t="s">
        <v>814</v>
      </c>
      <c r="K322" s="203" t="s">
        <v>193</v>
      </c>
      <c r="L322" s="203" t="s">
        <v>233</v>
      </c>
      <c r="M322" s="203" t="s">
        <v>1464</v>
      </c>
      <c r="N322" s="203">
        <v>0</v>
      </c>
      <c r="O322" s="203">
        <v>0</v>
      </c>
      <c r="P322" s="203">
        <v>0</v>
      </c>
      <c r="Q322" s="203" t="s">
        <v>193</v>
      </c>
      <c r="R322" s="203" t="s">
        <v>460</v>
      </c>
      <c r="S322" s="203"/>
      <c r="T322" s="203">
        <v>0</v>
      </c>
      <c r="U322" s="203">
        <v>0</v>
      </c>
      <c r="V322" s="203">
        <v>0</v>
      </c>
      <c r="W322" s="203">
        <v>0</v>
      </c>
      <c r="X322" s="203">
        <v>0</v>
      </c>
      <c r="Y322" s="203">
        <v>0</v>
      </c>
      <c r="Z322" s="203">
        <v>0</v>
      </c>
      <c r="AA322" s="203">
        <v>0</v>
      </c>
      <c r="AB322" s="203">
        <v>0</v>
      </c>
      <c r="AC322" s="203">
        <v>0</v>
      </c>
      <c r="AD322" s="203">
        <v>0</v>
      </c>
      <c r="AE322" s="203">
        <v>0</v>
      </c>
      <c r="AF322" s="203">
        <v>0</v>
      </c>
      <c r="AG322" s="203">
        <v>0</v>
      </c>
      <c r="AH322" s="203">
        <v>0</v>
      </c>
      <c r="AI322" s="203">
        <v>0</v>
      </c>
      <c r="AJ322" s="203">
        <v>0</v>
      </c>
      <c r="AK322" s="203">
        <v>0</v>
      </c>
      <c r="AL322" s="203"/>
      <c r="AM322" s="203"/>
      <c r="AN322" s="203"/>
      <c r="AO322" s="203"/>
      <c r="AP322" s="203"/>
      <c r="AQ322" s="203"/>
      <c r="AR322" s="203"/>
      <c r="AS322" s="203"/>
      <c r="AT322" s="203"/>
      <c r="AU322" s="203"/>
      <c r="AV322" s="203"/>
      <c r="AW322" s="203"/>
      <c r="AX322" s="203"/>
      <c r="AY322" s="203"/>
      <c r="AZ322" s="203"/>
      <c r="BA322" s="203"/>
      <c r="BB322" s="203"/>
      <c r="BC322" s="203"/>
      <c r="BD322" s="203"/>
      <c r="BE322" s="203"/>
      <c r="BF322" s="203"/>
      <c r="BG322" s="203"/>
      <c r="BH322" s="203"/>
      <c r="BI322" s="203"/>
      <c r="BJ322" s="203"/>
      <c r="BK322" s="203"/>
      <c r="BL322" s="203"/>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c r="HU322" s="10"/>
      <c r="HV322" s="10"/>
      <c r="HW322" s="10"/>
      <c r="HX322" s="10"/>
      <c r="HY322" s="10"/>
      <c r="HZ322" s="10"/>
      <c r="IA322" s="10"/>
      <c r="IB322" s="10"/>
      <c r="IC322" s="10"/>
      <c r="ID322" s="10"/>
      <c r="IE322" s="10"/>
      <c r="IF322" s="10"/>
      <c r="IG322" s="10"/>
      <c r="IH322" s="10"/>
      <c r="II322" s="10"/>
      <c r="IJ322" s="10"/>
      <c r="IK322" s="10"/>
      <c r="IL322" s="10"/>
      <c r="IM322" s="10"/>
      <c r="IN322" s="10"/>
      <c r="IO322" s="10"/>
      <c r="IP322" s="10"/>
      <c r="IQ322" s="10"/>
      <c r="IR322" s="10"/>
      <c r="IS322" s="10"/>
      <c r="IT322" s="10"/>
      <c r="IU322" s="10"/>
      <c r="IV322" s="10"/>
    </row>
    <row r="323" spans="1:260" s="10" customFormat="1" ht="12.75" customHeight="1" x14ac:dyDescent="0.2">
      <c r="A323" s="203" t="s">
        <v>125</v>
      </c>
      <c r="B323" s="203" t="s">
        <v>4120</v>
      </c>
      <c r="C323" s="203" t="s">
        <v>921</v>
      </c>
      <c r="D323" s="214">
        <v>33150</v>
      </c>
      <c r="E323" s="203" t="s">
        <v>1009</v>
      </c>
      <c r="F323" s="203" t="s">
        <v>2177</v>
      </c>
      <c r="G323" s="203" t="s">
        <v>4845</v>
      </c>
      <c r="H323" s="203" t="s">
        <v>125</v>
      </c>
      <c r="I323" s="203" t="s">
        <v>336</v>
      </c>
      <c r="J323" s="203" t="s">
        <v>1064</v>
      </c>
      <c r="K323" s="203" t="s">
        <v>235</v>
      </c>
      <c r="L323" s="203" t="s">
        <v>453</v>
      </c>
      <c r="M323" s="203" t="s">
        <v>1104</v>
      </c>
      <c r="N323" s="203" t="s">
        <v>125</v>
      </c>
      <c r="O323" s="203" t="s">
        <v>103</v>
      </c>
      <c r="P323" s="203" t="s">
        <v>1071</v>
      </c>
      <c r="Q323" s="203" t="s">
        <v>64</v>
      </c>
      <c r="R323" s="203" t="s">
        <v>232</v>
      </c>
      <c r="S323" s="203" t="s">
        <v>1064</v>
      </c>
      <c r="T323" s="203" t="s">
        <v>125</v>
      </c>
      <c r="U323" s="203" t="s">
        <v>348</v>
      </c>
      <c r="V323" s="203" t="s">
        <v>1064</v>
      </c>
      <c r="W323" s="203" t="s">
        <v>125</v>
      </c>
      <c r="X323" s="203" t="s">
        <v>348</v>
      </c>
      <c r="Y323" s="203" t="s">
        <v>1064</v>
      </c>
      <c r="Z323" s="203" t="s">
        <v>123</v>
      </c>
      <c r="AA323" s="203" t="s">
        <v>348</v>
      </c>
      <c r="AB323" s="203" t="s">
        <v>1128</v>
      </c>
      <c r="AC323" s="203">
        <v>0</v>
      </c>
      <c r="AD323" s="203">
        <v>0</v>
      </c>
      <c r="AE323" s="203">
        <v>0</v>
      </c>
      <c r="AF323" s="203">
        <v>0</v>
      </c>
      <c r="AG323" s="203">
        <v>0</v>
      </c>
      <c r="AH323" s="203">
        <v>0</v>
      </c>
      <c r="AI323" s="203">
        <v>0</v>
      </c>
      <c r="AJ323" s="203">
        <v>0</v>
      </c>
      <c r="AK323" s="203">
        <v>0</v>
      </c>
      <c r="AL323" s="203"/>
      <c r="AM323" s="203"/>
      <c r="AN323" s="203"/>
      <c r="AO323" s="203"/>
      <c r="AP323" s="203"/>
      <c r="AQ323" s="203"/>
      <c r="AR323" s="203"/>
      <c r="AS323" s="203"/>
      <c r="AT323" s="203"/>
      <c r="AU323" s="203"/>
      <c r="AV323" s="203"/>
      <c r="AW323" s="203"/>
      <c r="AX323" s="203"/>
      <c r="AY323" s="203"/>
      <c r="AZ323" s="203"/>
      <c r="BA323" s="203"/>
      <c r="BB323" s="203"/>
      <c r="BC323" s="203"/>
      <c r="BD323" s="203"/>
      <c r="BE323" s="203"/>
      <c r="BF323" s="203"/>
      <c r="BG323" s="203"/>
      <c r="BH323" s="203"/>
      <c r="BI323" s="203"/>
      <c r="BJ323" s="203"/>
      <c r="BK323" s="203"/>
      <c r="BL323" s="203"/>
    </row>
    <row r="324" spans="1:260" customFormat="1" ht="12.75" customHeight="1" x14ac:dyDescent="0.2">
      <c r="A324" s="203" t="s">
        <v>4028</v>
      </c>
      <c r="B324" s="203" t="s">
        <v>4028</v>
      </c>
      <c r="C324" s="203" t="s">
        <v>2264</v>
      </c>
      <c r="D324" s="214">
        <v>32713</v>
      </c>
      <c r="E324" s="203" t="s">
        <v>2265</v>
      </c>
      <c r="F324" s="203" t="s">
        <v>2583</v>
      </c>
      <c r="G324" s="203" t="s">
        <v>4028</v>
      </c>
      <c r="H324" s="203" t="s">
        <v>4029</v>
      </c>
      <c r="I324" s="203"/>
      <c r="J324" s="203"/>
      <c r="K324" s="203" t="s">
        <v>332</v>
      </c>
      <c r="L324" s="203" t="s">
        <v>2215</v>
      </c>
      <c r="M324" s="203" t="s">
        <v>33</v>
      </c>
      <c r="N324" s="203" t="s">
        <v>332</v>
      </c>
      <c r="O324" s="203" t="s">
        <v>32</v>
      </c>
      <c r="P324" s="203" t="s">
        <v>230</v>
      </c>
      <c r="Q324" s="203">
        <v>0</v>
      </c>
      <c r="R324" s="203">
        <v>0</v>
      </c>
      <c r="S324" s="203">
        <v>0</v>
      </c>
      <c r="T324" s="203" t="s">
        <v>332</v>
      </c>
      <c r="U324" s="203" t="s">
        <v>32</v>
      </c>
      <c r="V324" s="203" t="s">
        <v>29</v>
      </c>
      <c r="W324" s="203" t="s">
        <v>332</v>
      </c>
      <c r="X324" s="203" t="s">
        <v>32</v>
      </c>
      <c r="Y324" s="203" t="s">
        <v>29</v>
      </c>
      <c r="Z324" s="203" t="s">
        <v>226</v>
      </c>
      <c r="AA324" s="203" t="s">
        <v>32</v>
      </c>
      <c r="AB324" s="203" t="s">
        <v>225</v>
      </c>
      <c r="AC324" s="203" t="s">
        <v>332</v>
      </c>
      <c r="AD324" s="203" t="s">
        <v>32</v>
      </c>
      <c r="AE324" s="203" t="s">
        <v>29</v>
      </c>
      <c r="AF324" s="203" t="s">
        <v>332</v>
      </c>
      <c r="AG324" s="203" t="s">
        <v>32</v>
      </c>
      <c r="AH324" s="203" t="s">
        <v>334</v>
      </c>
      <c r="AI324" s="203">
        <v>0</v>
      </c>
      <c r="AJ324" s="203">
        <v>0</v>
      </c>
      <c r="AK324" s="203">
        <v>0</v>
      </c>
      <c r="AL324" s="203"/>
      <c r="AM324" s="203"/>
      <c r="AN324" s="203"/>
      <c r="AO324" s="203"/>
      <c r="AP324" s="203"/>
      <c r="AQ324" s="203"/>
      <c r="AR324" s="203"/>
      <c r="AS324" s="203"/>
      <c r="AT324" s="203"/>
      <c r="AU324" s="203"/>
      <c r="AV324" s="203"/>
      <c r="AW324" s="203"/>
      <c r="AX324" s="203"/>
      <c r="AY324" s="203"/>
      <c r="AZ324" s="203"/>
      <c r="BA324" s="203"/>
      <c r="BB324" s="203"/>
      <c r="BC324" s="203"/>
      <c r="BD324" s="203"/>
      <c r="BE324" s="203"/>
      <c r="BF324" s="203"/>
      <c r="BG324" s="203"/>
      <c r="BH324" s="203"/>
      <c r="BI324" s="203"/>
      <c r="BJ324" s="203"/>
      <c r="BK324" s="203"/>
      <c r="BL324" s="203"/>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c r="HU324" s="10"/>
      <c r="HV324" s="10"/>
      <c r="HW324" s="10"/>
      <c r="HX324" s="10"/>
      <c r="HY324" s="10"/>
      <c r="HZ324" s="10"/>
      <c r="IA324" s="10"/>
      <c r="IB324" s="10"/>
      <c r="IC324" s="10"/>
      <c r="ID324" s="10"/>
      <c r="IE324" s="10"/>
      <c r="IF324" s="10"/>
      <c r="IG324" s="10"/>
      <c r="IH324" s="10"/>
      <c r="II324" s="10"/>
      <c r="IJ324" s="10"/>
      <c r="IK324" s="10"/>
      <c r="IL324" s="10"/>
      <c r="IM324" s="10"/>
      <c r="IN324" s="10"/>
      <c r="IO324" s="10"/>
      <c r="IP324" s="10"/>
      <c r="IQ324" s="10"/>
      <c r="IR324" s="10"/>
      <c r="IS324" s="10"/>
      <c r="IT324" s="10"/>
      <c r="IU324" s="10"/>
      <c r="IV324" s="10"/>
    </row>
    <row r="325" spans="1:260" customFormat="1" ht="12.75" customHeight="1" x14ac:dyDescent="0.2">
      <c r="A325" s="203" t="s">
        <v>4044</v>
      </c>
      <c r="B325" s="203" t="s">
        <v>4449</v>
      </c>
      <c r="C325" s="203" t="s">
        <v>1630</v>
      </c>
      <c r="D325" s="214">
        <v>34486</v>
      </c>
      <c r="E325" s="203" t="s">
        <v>1577</v>
      </c>
      <c r="F325" s="203" t="s">
        <v>2181</v>
      </c>
      <c r="G325" s="203" t="s">
        <v>3420</v>
      </c>
      <c r="H325" s="203" t="s">
        <v>12</v>
      </c>
      <c r="I325" s="203" t="s">
        <v>122</v>
      </c>
      <c r="J325" s="203"/>
      <c r="K325" s="203" t="s">
        <v>12</v>
      </c>
      <c r="L325" s="203" t="s">
        <v>111</v>
      </c>
      <c r="M325" s="203">
        <v>0</v>
      </c>
      <c r="N325" s="203" t="s">
        <v>12</v>
      </c>
      <c r="O325" s="203" t="s">
        <v>111</v>
      </c>
      <c r="P325" s="203">
        <v>0</v>
      </c>
      <c r="Q325" s="203" t="s">
        <v>12</v>
      </c>
      <c r="R325" s="203" t="s">
        <v>111</v>
      </c>
      <c r="S325" s="203">
        <v>0</v>
      </c>
      <c r="T325" s="203" t="s">
        <v>12</v>
      </c>
      <c r="U325" s="203" t="s">
        <v>111</v>
      </c>
      <c r="V325" s="203">
        <v>0</v>
      </c>
      <c r="W325" s="203" t="s">
        <v>12</v>
      </c>
      <c r="X325" s="203" t="s">
        <v>111</v>
      </c>
      <c r="Y325" s="203">
        <v>0</v>
      </c>
      <c r="Z325" s="203">
        <v>0</v>
      </c>
      <c r="AA325" s="203">
        <v>0</v>
      </c>
      <c r="AB325" s="203">
        <v>0</v>
      </c>
      <c r="AC325" s="203">
        <v>0</v>
      </c>
      <c r="AD325" s="203">
        <v>0</v>
      </c>
      <c r="AE325" s="203">
        <v>0</v>
      </c>
      <c r="AF325" s="203">
        <v>0</v>
      </c>
      <c r="AG325" s="203">
        <v>0</v>
      </c>
      <c r="AH325" s="203">
        <v>0</v>
      </c>
      <c r="AI325" s="203">
        <v>0</v>
      </c>
      <c r="AJ325" s="203">
        <v>0</v>
      </c>
      <c r="AK325" s="203">
        <v>0</v>
      </c>
      <c r="AL325" s="203"/>
      <c r="AM325" s="203"/>
      <c r="AN325" s="203"/>
      <c r="AO325" s="203"/>
      <c r="AP325" s="203"/>
      <c r="AQ325" s="203"/>
      <c r="AR325" s="203"/>
      <c r="AS325" s="203"/>
      <c r="AT325" s="203"/>
      <c r="AU325" s="203"/>
      <c r="AV325" s="203"/>
      <c r="AW325" s="203"/>
      <c r="AX325" s="203"/>
      <c r="AY325" s="203"/>
      <c r="AZ325" s="203"/>
      <c r="BA325" s="203"/>
      <c r="BB325" s="203"/>
      <c r="BC325" s="203"/>
      <c r="BD325" s="203"/>
      <c r="BE325" s="203"/>
      <c r="BF325" s="203"/>
      <c r="BG325" s="203"/>
      <c r="BH325" s="203"/>
      <c r="BI325" s="203"/>
      <c r="BJ325" s="203"/>
      <c r="BK325" s="203"/>
      <c r="BL325" s="203"/>
    </row>
    <row r="326" spans="1:260" s="10" customFormat="1" ht="12.75" customHeight="1" x14ac:dyDescent="0.2">
      <c r="A326" s="203" t="s">
        <v>4502</v>
      </c>
      <c r="B326" s="203" t="s">
        <v>30</v>
      </c>
      <c r="C326" s="203" t="s">
        <v>708</v>
      </c>
      <c r="D326" s="214">
        <v>33143</v>
      </c>
      <c r="E326" s="203" t="s">
        <v>736</v>
      </c>
      <c r="F326" s="203" t="s">
        <v>2167</v>
      </c>
      <c r="G326" s="203" t="s">
        <v>4571</v>
      </c>
      <c r="H326" s="203" t="s">
        <v>344</v>
      </c>
      <c r="I326" s="203" t="s">
        <v>346</v>
      </c>
      <c r="J326" s="203" t="s">
        <v>3748</v>
      </c>
      <c r="K326" s="203" t="s">
        <v>344</v>
      </c>
      <c r="L326" s="203" t="s">
        <v>346</v>
      </c>
      <c r="M326" s="203" t="s">
        <v>2979</v>
      </c>
      <c r="N326" s="203" t="s">
        <v>144</v>
      </c>
      <c r="O326" s="203" t="s">
        <v>232</v>
      </c>
      <c r="P326" s="203" t="s">
        <v>2397</v>
      </c>
      <c r="Q326" s="203" t="s">
        <v>344</v>
      </c>
      <c r="R326" s="203" t="s">
        <v>232</v>
      </c>
      <c r="S326" s="203" t="s">
        <v>1720</v>
      </c>
      <c r="T326" s="203" t="s">
        <v>344</v>
      </c>
      <c r="U326" s="203" t="s">
        <v>232</v>
      </c>
      <c r="V326" s="203" t="s">
        <v>1666</v>
      </c>
      <c r="W326" s="203" t="s">
        <v>344</v>
      </c>
      <c r="X326" s="203" t="s">
        <v>232</v>
      </c>
      <c r="Y326" s="203" t="s">
        <v>1666</v>
      </c>
      <c r="Z326" s="203">
        <v>0</v>
      </c>
      <c r="AA326" s="203">
        <v>0</v>
      </c>
      <c r="AB326" s="203">
        <v>0</v>
      </c>
      <c r="AC326" s="203" t="s">
        <v>344</v>
      </c>
      <c r="AD326" s="203" t="s">
        <v>88</v>
      </c>
      <c r="AE326" s="203" t="s">
        <v>349</v>
      </c>
      <c r="AF326" s="203" t="s">
        <v>144</v>
      </c>
      <c r="AG326" s="203" t="s">
        <v>88</v>
      </c>
      <c r="AH326" s="203" t="s">
        <v>349</v>
      </c>
      <c r="AI326" s="203">
        <v>0</v>
      </c>
      <c r="AJ326" s="203">
        <v>0</v>
      </c>
      <c r="AK326" s="203">
        <v>0</v>
      </c>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row>
    <row r="327" spans="1:260" s="10" customFormat="1" ht="12.75" customHeight="1" x14ac:dyDescent="0.2">
      <c r="A327" s="203" t="s">
        <v>4044</v>
      </c>
      <c r="B327" s="203" t="s">
        <v>131</v>
      </c>
      <c r="C327" s="203" t="s">
        <v>664</v>
      </c>
      <c r="D327" s="214">
        <v>31126</v>
      </c>
      <c r="E327" s="203" t="s">
        <v>401</v>
      </c>
      <c r="F327" s="203" t="s">
        <v>2176</v>
      </c>
      <c r="G327" s="203" t="s">
        <v>3420</v>
      </c>
      <c r="H327" s="203" t="s">
        <v>12</v>
      </c>
      <c r="I327" s="203" t="s">
        <v>131</v>
      </c>
      <c r="J327" s="203"/>
      <c r="K327" s="203" t="s">
        <v>12</v>
      </c>
      <c r="L327" s="203" t="s">
        <v>348</v>
      </c>
      <c r="M327" s="203">
        <v>0</v>
      </c>
      <c r="N327" s="203" t="s">
        <v>12</v>
      </c>
      <c r="O327" s="203" t="s">
        <v>348</v>
      </c>
      <c r="P327" s="203">
        <v>0</v>
      </c>
      <c r="Q327" s="203" t="s">
        <v>12</v>
      </c>
      <c r="R327" s="203" t="s">
        <v>348</v>
      </c>
      <c r="S327" s="203"/>
      <c r="T327" s="203" t="s">
        <v>12</v>
      </c>
      <c r="U327" s="203" t="s">
        <v>229</v>
      </c>
      <c r="V327" s="203">
        <v>0</v>
      </c>
      <c r="W327" s="203" t="s">
        <v>12</v>
      </c>
      <c r="X327" s="203" t="s">
        <v>229</v>
      </c>
      <c r="Y327" s="203">
        <v>0</v>
      </c>
      <c r="Z327" s="203" t="s">
        <v>12</v>
      </c>
      <c r="AA327" s="203" t="s">
        <v>229</v>
      </c>
      <c r="AB327" s="203">
        <v>0</v>
      </c>
      <c r="AC327" s="203" t="s">
        <v>12</v>
      </c>
      <c r="AD327" s="203" t="s">
        <v>229</v>
      </c>
      <c r="AE327" s="203">
        <v>0</v>
      </c>
      <c r="AF327" s="203" t="s">
        <v>12</v>
      </c>
      <c r="AG327" s="203" t="s">
        <v>229</v>
      </c>
      <c r="AH327" s="203">
        <v>0</v>
      </c>
      <c r="AI327" s="203" t="s">
        <v>12</v>
      </c>
      <c r="AJ327" s="203" t="s">
        <v>229</v>
      </c>
      <c r="AK327" s="203">
        <v>0</v>
      </c>
      <c r="AL327" s="203"/>
      <c r="AM327" s="203"/>
      <c r="AN327" s="203"/>
      <c r="AO327" s="203"/>
      <c r="AP327" s="203"/>
      <c r="AQ327" s="203"/>
      <c r="AR327" s="203"/>
      <c r="AS327" s="203"/>
      <c r="AT327" s="203"/>
      <c r="AU327" s="203"/>
      <c r="AV327" s="203"/>
      <c r="AW327" s="203"/>
      <c r="AX327" s="203"/>
      <c r="AY327" s="203"/>
      <c r="AZ327" s="203"/>
      <c r="BA327" s="203"/>
      <c r="BB327" s="203"/>
      <c r="BC327" s="203"/>
      <c r="BD327" s="203"/>
      <c r="BE327" s="203"/>
      <c r="BF327" s="203"/>
      <c r="BG327" s="203"/>
      <c r="BH327" s="203"/>
      <c r="BI327" s="203"/>
      <c r="BJ327" s="203"/>
      <c r="BK327" s="203"/>
      <c r="BL327" s="203"/>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60" customFormat="1" ht="12.75" customHeight="1" x14ac:dyDescent="0.2">
      <c r="A328" s="203" t="s">
        <v>193</v>
      </c>
      <c r="B328" s="203" t="s">
        <v>4148</v>
      </c>
      <c r="C328" s="203" t="s">
        <v>3598</v>
      </c>
      <c r="D328" s="214">
        <v>34694</v>
      </c>
      <c r="E328" s="203" t="s">
        <v>3450</v>
      </c>
      <c r="F328" s="203" t="s">
        <v>4025</v>
      </c>
      <c r="G328" s="203" t="s">
        <v>3420</v>
      </c>
      <c r="H328" s="203" t="s">
        <v>193</v>
      </c>
      <c r="I328" s="203" t="s">
        <v>448</v>
      </c>
      <c r="J328" s="203" t="s">
        <v>3420</v>
      </c>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3"/>
    </row>
    <row r="329" spans="1:260" customFormat="1" ht="12.75" customHeight="1" x14ac:dyDescent="0.2">
      <c r="A329" s="203" t="s">
        <v>4028</v>
      </c>
      <c r="B329" s="203" t="s">
        <v>4028</v>
      </c>
      <c r="C329" s="203" t="s">
        <v>3589</v>
      </c>
      <c r="D329" s="214">
        <v>34696</v>
      </c>
      <c r="E329" s="203" t="s">
        <v>3074</v>
      </c>
      <c r="F329" s="203" t="s">
        <v>4031</v>
      </c>
      <c r="G329" s="203" t="s">
        <v>4028</v>
      </c>
      <c r="H329" s="203" t="s">
        <v>193</v>
      </c>
      <c r="I329" s="203" t="s">
        <v>446</v>
      </c>
      <c r="J329" s="203" t="s">
        <v>4028</v>
      </c>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c r="BA329" s="203"/>
      <c r="BB329" s="203"/>
      <c r="BC329" s="203"/>
      <c r="BD329" s="203"/>
      <c r="BE329" s="203"/>
      <c r="BF329" s="203"/>
      <c r="BG329" s="203"/>
      <c r="BH329" s="203"/>
      <c r="BI329" s="203"/>
      <c r="BJ329" s="203"/>
      <c r="BK329" s="203"/>
      <c r="BL329" s="203"/>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c r="HU329" s="10"/>
      <c r="HV329" s="10"/>
      <c r="HW329" s="10"/>
      <c r="HX329" s="10"/>
      <c r="HY329" s="10"/>
      <c r="HZ329" s="10"/>
      <c r="IA329" s="10"/>
      <c r="IB329" s="10"/>
      <c r="IC329" s="10"/>
      <c r="ID329" s="10"/>
      <c r="IE329" s="10"/>
      <c r="IF329" s="10"/>
      <c r="IG329" s="10"/>
      <c r="IH329" s="10"/>
      <c r="II329" s="10"/>
      <c r="IJ329" s="10"/>
      <c r="IK329" s="10"/>
      <c r="IL329" s="10"/>
      <c r="IM329" s="10"/>
      <c r="IN329" s="10"/>
      <c r="IO329" s="10"/>
      <c r="IP329" s="10"/>
      <c r="IQ329" s="10"/>
      <c r="IR329" s="10"/>
      <c r="IS329" s="10"/>
      <c r="IT329" s="10"/>
      <c r="IU329" s="10"/>
      <c r="IV329" s="10"/>
    </row>
    <row r="330" spans="1:260" customFormat="1" ht="12.75" customHeight="1" x14ac:dyDescent="0.2">
      <c r="A330" s="203" t="s">
        <v>4028</v>
      </c>
      <c r="B330" s="203" t="s">
        <v>4028</v>
      </c>
      <c r="C330" s="203" t="s">
        <v>1828</v>
      </c>
      <c r="D330" s="214">
        <v>34068</v>
      </c>
      <c r="E330" s="203" t="s">
        <v>1584</v>
      </c>
      <c r="F330" s="203" t="s">
        <v>2181</v>
      </c>
      <c r="G330" s="203" t="s">
        <v>4028</v>
      </c>
      <c r="H330" s="203" t="s">
        <v>128</v>
      </c>
      <c r="I330" s="203" t="s">
        <v>386</v>
      </c>
      <c r="J330" s="203" t="s">
        <v>328</v>
      </c>
      <c r="K330" s="203">
        <v>0</v>
      </c>
      <c r="L330" s="203">
        <v>0</v>
      </c>
      <c r="M330" s="203">
        <v>0</v>
      </c>
      <c r="N330" s="203" t="s">
        <v>26</v>
      </c>
      <c r="O330" s="203" t="s">
        <v>386</v>
      </c>
      <c r="P330" s="203" t="s">
        <v>2284</v>
      </c>
      <c r="Q330" s="203" t="s">
        <v>26</v>
      </c>
      <c r="R330" s="203" t="s">
        <v>386</v>
      </c>
      <c r="S330" s="203" t="s">
        <v>685</v>
      </c>
      <c r="T330" s="203">
        <v>0</v>
      </c>
      <c r="U330" s="203">
        <v>0</v>
      </c>
      <c r="V330" s="203">
        <v>0</v>
      </c>
      <c r="W330" s="203">
        <v>0</v>
      </c>
      <c r="X330" s="203">
        <v>0</v>
      </c>
      <c r="Y330" s="203">
        <v>0</v>
      </c>
      <c r="Z330" s="203">
        <v>0</v>
      </c>
      <c r="AA330" s="203">
        <v>0</v>
      </c>
      <c r="AB330" s="203">
        <v>0</v>
      </c>
      <c r="AC330" s="203">
        <v>0</v>
      </c>
      <c r="AD330" s="203">
        <v>0</v>
      </c>
      <c r="AE330" s="203">
        <v>0</v>
      </c>
      <c r="AF330" s="203">
        <v>0</v>
      </c>
      <c r="AG330" s="203">
        <v>0</v>
      </c>
      <c r="AH330" s="203">
        <v>0</v>
      </c>
      <c r="AI330" s="203">
        <v>0</v>
      </c>
      <c r="AJ330" s="203">
        <v>0</v>
      </c>
      <c r="AK330" s="203">
        <v>0</v>
      </c>
      <c r="AL330" s="203"/>
      <c r="AM330" s="203"/>
      <c r="AN330" s="203"/>
      <c r="AO330" s="203"/>
      <c r="AP330" s="203"/>
      <c r="AQ330" s="203"/>
      <c r="AR330" s="203"/>
      <c r="AS330" s="203"/>
      <c r="AT330" s="203"/>
      <c r="AU330" s="203"/>
      <c r="AV330" s="203"/>
      <c r="AW330" s="203"/>
      <c r="AX330" s="203"/>
      <c r="AY330" s="203"/>
      <c r="AZ330" s="203"/>
      <c r="BA330" s="203"/>
      <c r="BB330" s="203"/>
      <c r="BC330" s="203"/>
      <c r="BD330" s="203"/>
      <c r="BE330" s="203"/>
      <c r="BF330" s="203"/>
      <c r="BG330" s="203"/>
      <c r="BH330" s="203"/>
      <c r="BI330" s="203"/>
      <c r="BJ330" s="203"/>
      <c r="BK330" s="203"/>
      <c r="BL330" s="203"/>
      <c r="IW330" s="13"/>
      <c r="IX330" s="13"/>
      <c r="IY330" s="13"/>
      <c r="IZ330" s="13"/>
    </row>
    <row r="331" spans="1:260" customFormat="1" ht="12.75" customHeight="1" x14ac:dyDescent="0.2">
      <c r="A331" s="203" t="s">
        <v>4056</v>
      </c>
      <c r="B331" s="203" t="s">
        <v>4459</v>
      </c>
      <c r="C331" s="203" t="s">
        <v>3569</v>
      </c>
      <c r="D331" s="214">
        <v>33662</v>
      </c>
      <c r="E331" s="203" t="s">
        <v>1573</v>
      </c>
      <c r="F331" s="203" t="s">
        <v>4026</v>
      </c>
      <c r="G331" s="203" t="s">
        <v>4722</v>
      </c>
      <c r="H331" s="203" t="s">
        <v>15</v>
      </c>
      <c r="I331" s="203" t="s">
        <v>346</v>
      </c>
      <c r="J331" s="203" t="s">
        <v>349</v>
      </c>
      <c r="K331" s="203"/>
      <c r="L331" s="203"/>
      <c r="M331" s="203"/>
      <c r="N331" s="203"/>
      <c r="O331" s="203"/>
      <c r="P331" s="203"/>
      <c r="Q331" s="203"/>
      <c r="R331" s="203"/>
      <c r="S331" s="203"/>
      <c r="T331" s="203" t="s">
        <v>15</v>
      </c>
      <c r="U331" s="203" t="s">
        <v>32</v>
      </c>
      <c r="V331" s="203" t="s">
        <v>349</v>
      </c>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c r="BA331" s="203"/>
      <c r="BB331" s="203"/>
      <c r="BC331" s="203"/>
      <c r="BD331" s="203"/>
      <c r="BE331" s="203"/>
      <c r="BF331" s="203"/>
      <c r="BG331" s="203"/>
      <c r="BH331" s="203"/>
      <c r="BI331" s="203"/>
      <c r="BJ331" s="203"/>
      <c r="BK331" s="203"/>
      <c r="BL331" s="203"/>
    </row>
    <row r="332" spans="1:260" s="13" customFormat="1" ht="12.75" customHeight="1" x14ac:dyDescent="0.2">
      <c r="A332" s="203"/>
      <c r="B332" s="203" t="s">
        <v>4028</v>
      </c>
      <c r="C332" s="203" t="s">
        <v>2683</v>
      </c>
      <c r="D332" s="214">
        <v>34864</v>
      </c>
      <c r="E332" s="203" t="s">
        <v>2583</v>
      </c>
      <c r="F332" s="203" t="s">
        <v>2893</v>
      </c>
      <c r="G332" s="203" t="s">
        <v>4028</v>
      </c>
      <c r="H332" s="203" t="s">
        <v>44</v>
      </c>
      <c r="I332" s="203" t="s">
        <v>88</v>
      </c>
      <c r="J332" s="203" t="s">
        <v>41</v>
      </c>
      <c r="K332" s="203">
        <v>0</v>
      </c>
      <c r="L332" s="203">
        <v>0</v>
      </c>
      <c r="M332" s="203">
        <v>0</v>
      </c>
      <c r="N332" s="203" t="s">
        <v>49</v>
      </c>
      <c r="O332" s="203" t="s">
        <v>22</v>
      </c>
      <c r="P332" s="203" t="s">
        <v>349</v>
      </c>
      <c r="Q332" s="203"/>
      <c r="R332" s="203"/>
      <c r="S332" s="203"/>
      <c r="T332" s="203">
        <v>0</v>
      </c>
      <c r="U332" s="203">
        <v>0</v>
      </c>
      <c r="V332" s="203">
        <v>0</v>
      </c>
      <c r="W332" s="203">
        <v>0</v>
      </c>
      <c r="X332" s="203">
        <v>0</v>
      </c>
      <c r="Y332" s="203">
        <v>0</v>
      </c>
      <c r="Z332" s="203">
        <v>0</v>
      </c>
      <c r="AA332" s="203">
        <v>0</v>
      </c>
      <c r="AB332" s="203">
        <v>0</v>
      </c>
      <c r="AC332" s="203">
        <v>0</v>
      </c>
      <c r="AD332" s="203">
        <v>0</v>
      </c>
      <c r="AE332" s="203">
        <v>0</v>
      </c>
      <c r="AF332" s="203">
        <v>0</v>
      </c>
      <c r="AG332" s="203">
        <v>0</v>
      </c>
      <c r="AH332" s="203">
        <v>0</v>
      </c>
      <c r="AI332" s="203">
        <v>0</v>
      </c>
      <c r="AJ332" s="203">
        <v>0</v>
      </c>
      <c r="AK332" s="203">
        <v>0</v>
      </c>
      <c r="AL332" s="203"/>
      <c r="AM332" s="203"/>
      <c r="AN332" s="203"/>
      <c r="AO332" s="203"/>
      <c r="AP332" s="203"/>
      <c r="AQ332" s="203"/>
      <c r="AR332" s="203"/>
      <c r="AS332" s="203"/>
      <c r="AT332" s="203"/>
      <c r="AU332" s="203"/>
      <c r="AV332" s="203"/>
      <c r="AW332" s="203"/>
      <c r="AX332" s="203"/>
      <c r="AY332" s="203"/>
      <c r="AZ332" s="203"/>
      <c r="BA332" s="203"/>
      <c r="BB332" s="203"/>
      <c r="BC332" s="203"/>
      <c r="BD332" s="203"/>
      <c r="BE332" s="203"/>
      <c r="BF332" s="203"/>
      <c r="BG332" s="203"/>
      <c r="BH332" s="203"/>
      <c r="BI332" s="203"/>
      <c r="BJ332" s="203"/>
      <c r="BK332" s="203"/>
      <c r="BL332" s="203"/>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c r="HU332" s="10"/>
      <c r="HV332" s="10"/>
      <c r="HW332" s="10"/>
      <c r="HX332" s="10"/>
      <c r="HY332" s="10"/>
      <c r="HZ332" s="10"/>
      <c r="IA332" s="10"/>
      <c r="IB332" s="10"/>
      <c r="IC332" s="10"/>
      <c r="ID332" s="10"/>
      <c r="IE332" s="10"/>
      <c r="IF332" s="10"/>
      <c r="IG332" s="10"/>
      <c r="IH332" s="10"/>
      <c r="II332" s="10"/>
      <c r="IJ332" s="10"/>
      <c r="IK332" s="10"/>
      <c r="IL332" s="10"/>
      <c r="IM332" s="10"/>
      <c r="IN332" s="10"/>
      <c r="IO332" s="10"/>
      <c r="IP332" s="10"/>
      <c r="IQ332" s="10"/>
      <c r="IR332" s="10"/>
      <c r="IS332" s="10"/>
      <c r="IT332" s="10"/>
      <c r="IU332" s="10"/>
      <c r="IV332" s="10"/>
      <c r="IW332" s="10"/>
      <c r="IX332" s="10"/>
      <c r="IY332" s="10"/>
      <c r="IZ332" s="10"/>
    </row>
    <row r="333" spans="1:260" s="10" customFormat="1" ht="12.75" customHeight="1" x14ac:dyDescent="0.2">
      <c r="A333" s="203" t="s">
        <v>4028</v>
      </c>
      <c r="B333" s="203" t="s">
        <v>4028</v>
      </c>
      <c r="C333" s="203" t="s">
        <v>1550</v>
      </c>
      <c r="D333" s="214">
        <v>33247</v>
      </c>
      <c r="E333" s="203" t="s">
        <v>1224</v>
      </c>
      <c r="F333" s="203" t="s">
        <v>2156</v>
      </c>
      <c r="G333" s="203" t="s">
        <v>4028</v>
      </c>
      <c r="H333" s="203" t="s">
        <v>4028</v>
      </c>
      <c r="I333" s="203" t="s">
        <v>4028</v>
      </c>
      <c r="J333" s="203" t="s">
        <v>4028</v>
      </c>
      <c r="K333" s="203" t="s">
        <v>4028</v>
      </c>
      <c r="L333" s="203" t="s">
        <v>4028</v>
      </c>
      <c r="M333" s="203" t="s">
        <v>4028</v>
      </c>
      <c r="N333" s="203" t="s">
        <v>4028</v>
      </c>
      <c r="O333" s="203" t="s">
        <v>4028</v>
      </c>
      <c r="P333" s="203" t="s">
        <v>4028</v>
      </c>
      <c r="Q333" s="203" t="s">
        <v>15</v>
      </c>
      <c r="R333" s="203" t="s">
        <v>446</v>
      </c>
      <c r="S333" s="203" t="s">
        <v>199</v>
      </c>
      <c r="T333" s="203" t="s">
        <v>4028</v>
      </c>
      <c r="U333" s="203" t="s">
        <v>4028</v>
      </c>
      <c r="V333" s="203" t="s">
        <v>4028</v>
      </c>
      <c r="W333" s="203" t="s">
        <v>4028</v>
      </c>
      <c r="X333" s="203" t="s">
        <v>4028</v>
      </c>
      <c r="Y333" s="203" t="s">
        <v>4028</v>
      </c>
      <c r="Z333" s="203" t="s">
        <v>4028</v>
      </c>
      <c r="AA333" s="203" t="s">
        <v>4028</v>
      </c>
      <c r="AB333" s="203" t="s">
        <v>4028</v>
      </c>
      <c r="AC333" s="203" t="s">
        <v>4028</v>
      </c>
      <c r="AD333" s="203" t="s">
        <v>4028</v>
      </c>
      <c r="AE333" s="203" t="s">
        <v>4028</v>
      </c>
      <c r="AF333" s="203" t="s">
        <v>4028</v>
      </c>
      <c r="AG333" s="203" t="s">
        <v>4028</v>
      </c>
      <c r="AH333" s="203" t="s">
        <v>4028</v>
      </c>
      <c r="AI333" s="203" t="s">
        <v>4028</v>
      </c>
      <c r="AJ333" s="203" t="s">
        <v>4028</v>
      </c>
      <c r="AK333" s="203" t="s">
        <v>4028</v>
      </c>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c r="BH333" s="203"/>
      <c r="BI333" s="203"/>
      <c r="BJ333" s="203"/>
      <c r="BK333" s="203"/>
      <c r="BL333" s="203"/>
    </row>
    <row r="334" spans="1:260" customFormat="1" ht="12.75" customHeight="1" x14ac:dyDescent="0.2">
      <c r="A334" s="203" t="s">
        <v>4028</v>
      </c>
      <c r="B334" s="203" t="s">
        <v>4028</v>
      </c>
      <c r="C334" s="203" t="s">
        <v>780</v>
      </c>
      <c r="D334" s="214">
        <v>32755</v>
      </c>
      <c r="E334" s="203" t="s">
        <v>855</v>
      </c>
      <c r="F334" s="203" t="s">
        <v>2149</v>
      </c>
      <c r="G334" s="203" t="s">
        <v>4028</v>
      </c>
      <c r="H334" s="203" t="s">
        <v>540</v>
      </c>
      <c r="I334" s="203" t="s">
        <v>88</v>
      </c>
      <c r="J334" s="203" t="s">
        <v>1108</v>
      </c>
      <c r="K334" s="203" t="s">
        <v>235</v>
      </c>
      <c r="L334" s="203" t="s">
        <v>88</v>
      </c>
      <c r="M334" s="203" t="s">
        <v>1159</v>
      </c>
      <c r="N334" s="203" t="s">
        <v>256</v>
      </c>
      <c r="O334" s="203" t="s">
        <v>88</v>
      </c>
      <c r="P334" s="203" t="s">
        <v>2370</v>
      </c>
      <c r="Q334" s="203" t="s">
        <v>235</v>
      </c>
      <c r="R334" s="203" t="s">
        <v>88</v>
      </c>
      <c r="S334" s="203" t="s">
        <v>1902</v>
      </c>
      <c r="T334" s="203" t="s">
        <v>52</v>
      </c>
      <c r="U334" s="203" t="s">
        <v>233</v>
      </c>
      <c r="V334" s="203" t="s">
        <v>1104</v>
      </c>
      <c r="W334" s="203" t="s">
        <v>52</v>
      </c>
      <c r="X334" s="203" t="s">
        <v>233</v>
      </c>
      <c r="Y334" s="203" t="s">
        <v>1104</v>
      </c>
      <c r="Z334" s="203" t="s">
        <v>52</v>
      </c>
      <c r="AA334" s="203" t="s">
        <v>233</v>
      </c>
      <c r="AB334" s="203" t="s">
        <v>1128</v>
      </c>
      <c r="AC334" s="203" t="s">
        <v>235</v>
      </c>
      <c r="AD334" s="203" t="s">
        <v>233</v>
      </c>
      <c r="AE334" s="203" t="s">
        <v>349</v>
      </c>
      <c r="AF334" s="203">
        <v>0</v>
      </c>
      <c r="AG334" s="203">
        <v>0</v>
      </c>
      <c r="AH334" s="203">
        <v>0</v>
      </c>
      <c r="AI334" s="203">
        <v>0</v>
      </c>
      <c r="AJ334" s="203">
        <v>0</v>
      </c>
      <c r="AK334" s="203">
        <v>0</v>
      </c>
      <c r="AL334" s="203"/>
      <c r="AM334" s="203"/>
      <c r="AN334" s="203"/>
      <c r="AO334" s="203"/>
      <c r="AP334" s="203"/>
      <c r="AQ334" s="203"/>
      <c r="AR334" s="203"/>
      <c r="AS334" s="203"/>
      <c r="AT334" s="203"/>
      <c r="AU334" s="203"/>
      <c r="AV334" s="203"/>
      <c r="AW334" s="203"/>
      <c r="AX334" s="203"/>
      <c r="AY334" s="203"/>
      <c r="AZ334" s="203"/>
      <c r="BA334" s="203"/>
      <c r="BB334" s="203"/>
      <c r="BC334" s="203"/>
      <c r="BD334" s="203"/>
      <c r="BE334" s="203"/>
      <c r="BF334" s="203"/>
      <c r="BG334" s="203"/>
      <c r="BH334" s="203"/>
      <c r="BI334" s="203"/>
      <c r="BJ334" s="203"/>
      <c r="BK334" s="203"/>
      <c r="BL334" s="20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c r="EV334" s="13"/>
      <c r="EW334" s="13"/>
      <c r="EX334" s="13"/>
      <c r="EY334" s="13"/>
      <c r="EZ334" s="13"/>
      <c r="FA334" s="13"/>
      <c r="FB334" s="13"/>
      <c r="FC334" s="13"/>
      <c r="FD334" s="13"/>
      <c r="FE334" s="13"/>
      <c r="FF334" s="13"/>
      <c r="FG334" s="13"/>
      <c r="FH334" s="13"/>
      <c r="FI334" s="13"/>
      <c r="FJ334" s="13"/>
      <c r="FK334" s="13"/>
      <c r="FL334" s="13"/>
      <c r="FM334" s="13"/>
      <c r="FN334" s="13"/>
      <c r="FO334" s="13"/>
      <c r="FP334" s="13"/>
      <c r="FQ334" s="13"/>
      <c r="FR334" s="13"/>
      <c r="FS334" s="13"/>
      <c r="FT334" s="13"/>
      <c r="FU334" s="13"/>
      <c r="FV334" s="13"/>
      <c r="FW334" s="13"/>
      <c r="FX334" s="13"/>
      <c r="FY334" s="13"/>
      <c r="FZ334" s="13"/>
      <c r="GA334" s="13"/>
      <c r="GB334" s="13"/>
      <c r="GC334" s="13"/>
      <c r="GD334" s="13"/>
      <c r="GE334" s="13"/>
      <c r="GF334" s="13"/>
      <c r="GG334" s="13"/>
      <c r="GH334" s="13"/>
      <c r="GI334" s="13"/>
      <c r="GJ334" s="13"/>
      <c r="GK334" s="13"/>
      <c r="GL334" s="13"/>
      <c r="GM334" s="13"/>
      <c r="GN334" s="13"/>
      <c r="GO334" s="13"/>
      <c r="GP334" s="13"/>
      <c r="GQ334" s="13"/>
      <c r="GR334" s="13"/>
      <c r="GS334" s="13"/>
      <c r="GT334" s="13"/>
      <c r="GU334" s="13"/>
      <c r="GV334" s="13"/>
      <c r="GW334" s="13"/>
      <c r="GX334" s="13"/>
      <c r="GY334" s="13"/>
      <c r="GZ334" s="13"/>
      <c r="HA334" s="13"/>
      <c r="HB334" s="13"/>
      <c r="HC334" s="13"/>
      <c r="HD334" s="13"/>
      <c r="HE334" s="13"/>
      <c r="HF334" s="13"/>
      <c r="HG334" s="13"/>
      <c r="HH334" s="13"/>
      <c r="HI334" s="13"/>
      <c r="HJ334" s="13"/>
      <c r="HK334" s="13"/>
      <c r="HL334" s="13"/>
      <c r="HM334" s="13"/>
      <c r="HN334" s="13"/>
      <c r="HO334" s="13"/>
      <c r="HP334" s="13"/>
      <c r="HQ334" s="13"/>
      <c r="HR334" s="13"/>
      <c r="HS334" s="13"/>
      <c r="HT334" s="13"/>
      <c r="HU334" s="13"/>
      <c r="HV334" s="13"/>
      <c r="HW334" s="13"/>
      <c r="HX334" s="13"/>
      <c r="HY334" s="13"/>
      <c r="HZ334" s="13"/>
      <c r="IA334" s="13"/>
      <c r="IB334" s="13"/>
      <c r="IC334" s="13"/>
      <c r="ID334" s="13"/>
      <c r="IE334" s="13"/>
      <c r="IF334" s="13"/>
      <c r="IG334" s="13"/>
      <c r="IH334" s="13"/>
      <c r="II334" s="13"/>
      <c r="IJ334" s="13"/>
      <c r="IK334" s="13"/>
      <c r="IL334" s="13"/>
      <c r="IM334" s="13"/>
      <c r="IN334" s="13"/>
      <c r="IO334" s="13"/>
      <c r="IP334" s="13"/>
      <c r="IQ334" s="13"/>
      <c r="IR334" s="13"/>
      <c r="IS334" s="13"/>
      <c r="IT334" s="13"/>
      <c r="IU334" s="13"/>
      <c r="IV334" s="13"/>
    </row>
    <row r="335" spans="1:260" s="10" customFormat="1" ht="12.75" customHeight="1" x14ac:dyDescent="0.2">
      <c r="A335" s="203" t="s">
        <v>4163</v>
      </c>
      <c r="B335" s="203" t="s">
        <v>4160</v>
      </c>
      <c r="C335" s="203" t="s">
        <v>1437</v>
      </c>
      <c r="D335" s="214">
        <v>33457</v>
      </c>
      <c r="E335" s="203" t="s">
        <v>1573</v>
      </c>
      <c r="F335" s="203" t="s">
        <v>2175</v>
      </c>
      <c r="G335" s="203" t="s">
        <v>4747</v>
      </c>
      <c r="H335" s="203" t="s">
        <v>26</v>
      </c>
      <c r="I335" s="203" t="s">
        <v>55</v>
      </c>
      <c r="J335" s="203" t="s">
        <v>2229</v>
      </c>
      <c r="K335" s="203" t="s">
        <v>26</v>
      </c>
      <c r="L335" s="203" t="s">
        <v>386</v>
      </c>
      <c r="M335" s="203" t="s">
        <v>685</v>
      </c>
      <c r="N335" s="203" t="s">
        <v>26</v>
      </c>
      <c r="O335" s="203" t="s">
        <v>131</v>
      </c>
      <c r="P335" s="203" t="s">
        <v>2283</v>
      </c>
      <c r="Q335" s="203" t="s">
        <v>26</v>
      </c>
      <c r="R335" s="203" t="s">
        <v>111</v>
      </c>
      <c r="S335" s="203" t="s">
        <v>685</v>
      </c>
      <c r="T335" s="203" t="s">
        <v>128</v>
      </c>
      <c r="U335" s="203" t="s">
        <v>111</v>
      </c>
      <c r="V335" s="203" t="s">
        <v>365</v>
      </c>
      <c r="W335" s="203" t="s">
        <v>128</v>
      </c>
      <c r="X335" s="203" t="s">
        <v>111</v>
      </c>
      <c r="Y335" s="203" t="s">
        <v>365</v>
      </c>
      <c r="Z335" s="203">
        <v>0</v>
      </c>
      <c r="AA335" s="203">
        <v>0</v>
      </c>
      <c r="AB335" s="203">
        <v>0</v>
      </c>
      <c r="AC335" s="203">
        <v>0</v>
      </c>
      <c r="AD335" s="203">
        <v>0</v>
      </c>
      <c r="AE335" s="203">
        <v>0</v>
      </c>
      <c r="AF335" s="203">
        <v>0</v>
      </c>
      <c r="AG335" s="203">
        <v>0</v>
      </c>
      <c r="AH335" s="203">
        <v>0</v>
      </c>
      <c r="AI335" s="203">
        <v>0</v>
      </c>
      <c r="AJ335" s="203">
        <v>0</v>
      </c>
      <c r="AK335" s="203">
        <v>0</v>
      </c>
      <c r="AL335" s="203"/>
      <c r="AM335" s="203"/>
      <c r="AN335" s="203"/>
      <c r="AO335" s="203"/>
      <c r="AP335" s="203"/>
      <c r="AQ335" s="203"/>
      <c r="AR335" s="203"/>
      <c r="AS335" s="203"/>
      <c r="AT335" s="203"/>
      <c r="AU335" s="203"/>
      <c r="AV335" s="203"/>
      <c r="AW335" s="203"/>
      <c r="AX335" s="203"/>
      <c r="AY335" s="203"/>
      <c r="AZ335" s="203"/>
      <c r="BA335" s="203"/>
      <c r="BB335" s="203"/>
      <c r="BC335" s="203"/>
      <c r="BD335" s="203"/>
      <c r="BE335" s="203"/>
      <c r="BF335" s="203"/>
      <c r="BG335" s="203"/>
      <c r="BH335" s="203"/>
      <c r="BI335" s="203"/>
      <c r="BJ335" s="203"/>
      <c r="BK335" s="203"/>
      <c r="BL335" s="203"/>
    </row>
    <row r="336" spans="1:260" s="10" customFormat="1" ht="12.75" customHeight="1" x14ac:dyDescent="0.2">
      <c r="A336" s="203" t="s">
        <v>4028</v>
      </c>
      <c r="B336" s="203" t="s">
        <v>4028</v>
      </c>
      <c r="C336" s="203" t="s">
        <v>1688</v>
      </c>
      <c r="D336" s="214">
        <v>31612</v>
      </c>
      <c r="E336" s="203" t="s">
        <v>401</v>
      </c>
      <c r="F336" s="203" t="s">
        <v>2184</v>
      </c>
      <c r="G336" s="203" t="s">
        <v>4028</v>
      </c>
      <c r="H336" s="203" t="s">
        <v>4028</v>
      </c>
      <c r="I336" s="203" t="s">
        <v>4028</v>
      </c>
      <c r="J336" s="203" t="s">
        <v>4028</v>
      </c>
      <c r="K336" s="203" t="s">
        <v>4028</v>
      </c>
      <c r="L336" s="203" t="s">
        <v>4028</v>
      </c>
      <c r="M336" s="203" t="s">
        <v>4028</v>
      </c>
      <c r="N336" s="203" t="s">
        <v>4028</v>
      </c>
      <c r="O336" s="203" t="s">
        <v>4028</v>
      </c>
      <c r="P336" s="203" t="s">
        <v>4028</v>
      </c>
      <c r="Q336" s="203" t="s">
        <v>4028</v>
      </c>
      <c r="R336" s="203" t="s">
        <v>4028</v>
      </c>
      <c r="S336" s="203" t="s">
        <v>4028</v>
      </c>
      <c r="T336" s="203" t="s">
        <v>4028</v>
      </c>
      <c r="U336" s="203" t="s">
        <v>4028</v>
      </c>
      <c r="V336" s="203" t="s">
        <v>4028</v>
      </c>
      <c r="W336" s="203" t="s">
        <v>4028</v>
      </c>
      <c r="X336" s="203" t="s">
        <v>4028</v>
      </c>
      <c r="Y336" s="203" t="s">
        <v>4028</v>
      </c>
      <c r="Z336" s="203" t="s">
        <v>4028</v>
      </c>
      <c r="AA336" s="203" t="s">
        <v>4028</v>
      </c>
      <c r="AB336" s="203" t="s">
        <v>4028</v>
      </c>
      <c r="AC336" s="203" t="s">
        <v>4028</v>
      </c>
      <c r="AD336" s="203" t="s">
        <v>4028</v>
      </c>
      <c r="AE336" s="203" t="s">
        <v>4028</v>
      </c>
      <c r="AF336" s="203" t="s">
        <v>4028</v>
      </c>
      <c r="AG336" s="203" t="s">
        <v>4028</v>
      </c>
      <c r="AH336" s="203" t="s">
        <v>4028</v>
      </c>
      <c r="AI336" s="203" t="s">
        <v>4028</v>
      </c>
      <c r="AJ336" s="203" t="s">
        <v>4028</v>
      </c>
      <c r="AK336" s="203" t="s">
        <v>4028</v>
      </c>
      <c r="AL336" s="203" t="s">
        <v>15</v>
      </c>
      <c r="AM336" s="203" t="s">
        <v>237</v>
      </c>
      <c r="AN336" s="203" t="s">
        <v>349</v>
      </c>
      <c r="AO336" s="203"/>
      <c r="AP336" s="203"/>
      <c r="AQ336" s="203"/>
      <c r="AR336" s="203"/>
      <c r="AS336" s="203"/>
      <c r="AT336" s="203"/>
      <c r="AU336" s="203"/>
      <c r="AV336" s="203"/>
      <c r="AW336" s="203"/>
      <c r="AX336" s="203"/>
      <c r="AY336" s="203"/>
      <c r="AZ336" s="203"/>
      <c r="BA336" s="203"/>
      <c r="BB336" s="203"/>
      <c r="BC336" s="203"/>
      <c r="BD336" s="203"/>
      <c r="BE336" s="203"/>
      <c r="BF336" s="203"/>
      <c r="BG336" s="203"/>
      <c r="BH336" s="203"/>
      <c r="BI336" s="203"/>
      <c r="BJ336" s="203"/>
      <c r="BK336" s="203"/>
      <c r="BL336" s="203"/>
    </row>
    <row r="337" spans="1:260" s="13" customFormat="1" ht="12.75" customHeight="1" x14ac:dyDescent="0.2">
      <c r="A337" s="203" t="s">
        <v>4028</v>
      </c>
      <c r="B337" s="203" t="s">
        <v>4028</v>
      </c>
      <c r="C337" s="203" t="s">
        <v>1792</v>
      </c>
      <c r="D337" s="214">
        <v>34521</v>
      </c>
      <c r="E337" s="203" t="s">
        <v>2043</v>
      </c>
      <c r="F337" s="203" t="s">
        <v>2152</v>
      </c>
      <c r="G337" s="203" t="s">
        <v>4028</v>
      </c>
      <c r="H337" s="203" t="s">
        <v>4029</v>
      </c>
      <c r="I337" s="203"/>
      <c r="J337" s="203"/>
      <c r="K337" s="203" t="s">
        <v>370</v>
      </c>
      <c r="L337" s="203" t="s">
        <v>30</v>
      </c>
      <c r="M337" s="203">
        <v>0</v>
      </c>
      <c r="N337" s="203" t="s">
        <v>236</v>
      </c>
      <c r="O337" s="203" t="s">
        <v>348</v>
      </c>
      <c r="P337" s="203">
        <v>0</v>
      </c>
      <c r="Q337" s="203" t="s">
        <v>279</v>
      </c>
      <c r="R337" s="203" t="s">
        <v>348</v>
      </c>
      <c r="S337" s="203">
        <v>0</v>
      </c>
      <c r="T337" s="203">
        <v>0</v>
      </c>
      <c r="U337" s="203">
        <v>0</v>
      </c>
      <c r="V337" s="203">
        <v>0</v>
      </c>
      <c r="W337" s="203">
        <v>0</v>
      </c>
      <c r="X337" s="203">
        <v>0</v>
      </c>
      <c r="Y337" s="203">
        <v>0</v>
      </c>
      <c r="Z337" s="203">
        <v>0</v>
      </c>
      <c r="AA337" s="203">
        <v>0</v>
      </c>
      <c r="AB337" s="203">
        <v>0</v>
      </c>
      <c r="AC337" s="203">
        <v>0</v>
      </c>
      <c r="AD337" s="203">
        <v>0</v>
      </c>
      <c r="AE337" s="203">
        <v>0</v>
      </c>
      <c r="AF337" s="203">
        <v>0</v>
      </c>
      <c r="AG337" s="203">
        <v>0</v>
      </c>
      <c r="AH337" s="203">
        <v>0</v>
      </c>
      <c r="AI337" s="203">
        <v>0</v>
      </c>
      <c r="AJ337" s="203">
        <v>0</v>
      </c>
      <c r="AK337" s="203">
        <v>0</v>
      </c>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c r="BH337" s="203"/>
      <c r="BI337" s="203"/>
      <c r="BJ337" s="203"/>
      <c r="BK337" s="203"/>
      <c r="BL337" s="203"/>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row>
    <row r="338" spans="1:260" customFormat="1" ht="12.75" customHeight="1" x14ac:dyDescent="0.2">
      <c r="A338" s="203" t="s">
        <v>4028</v>
      </c>
      <c r="B338" s="203" t="s">
        <v>4028</v>
      </c>
      <c r="C338" s="203" t="s">
        <v>2361</v>
      </c>
      <c r="D338" s="214">
        <v>33477</v>
      </c>
      <c r="E338" s="203" t="s">
        <v>1573</v>
      </c>
      <c r="F338" s="203" t="s">
        <v>3417</v>
      </c>
      <c r="G338" s="203" t="s">
        <v>4028</v>
      </c>
      <c r="H338" s="203" t="s">
        <v>344</v>
      </c>
      <c r="I338" s="203" t="s">
        <v>30</v>
      </c>
      <c r="J338" s="203" t="s">
        <v>3441</v>
      </c>
      <c r="K338" s="203" t="s">
        <v>344</v>
      </c>
      <c r="L338" s="203" t="s">
        <v>39</v>
      </c>
      <c r="M338" s="203" t="s">
        <v>2968</v>
      </c>
      <c r="N338" s="203" t="s">
        <v>344</v>
      </c>
      <c r="O338" s="203" t="s">
        <v>39</v>
      </c>
      <c r="P338" s="203" t="s">
        <v>2362</v>
      </c>
      <c r="Q338" s="203"/>
      <c r="R338" s="203"/>
      <c r="S338" s="203"/>
      <c r="T338" s="203" t="s">
        <v>344</v>
      </c>
      <c r="U338" s="203" t="s">
        <v>39</v>
      </c>
      <c r="V338" s="203" t="s">
        <v>2363</v>
      </c>
      <c r="W338" s="203" t="s">
        <v>344</v>
      </c>
      <c r="X338" s="203" t="s">
        <v>39</v>
      </c>
      <c r="Y338" s="203" t="s">
        <v>2363</v>
      </c>
      <c r="Z338" s="203">
        <v>0</v>
      </c>
      <c r="AA338" s="203">
        <v>0</v>
      </c>
      <c r="AB338" s="203">
        <v>0</v>
      </c>
      <c r="AC338" s="203">
        <v>0</v>
      </c>
      <c r="AD338" s="203">
        <v>0</v>
      </c>
      <c r="AE338" s="203">
        <v>0</v>
      </c>
      <c r="AF338" s="203">
        <v>0</v>
      </c>
      <c r="AG338" s="203">
        <v>0</v>
      </c>
      <c r="AH338" s="203">
        <v>0</v>
      </c>
      <c r="AI338" s="203">
        <v>0</v>
      </c>
      <c r="AJ338" s="203">
        <v>0</v>
      </c>
      <c r="AK338" s="203">
        <v>0</v>
      </c>
      <c r="AL338" s="203"/>
      <c r="AM338" s="203"/>
      <c r="AN338" s="203"/>
      <c r="AO338" s="203"/>
      <c r="AP338" s="203"/>
      <c r="AQ338" s="203"/>
      <c r="AR338" s="203"/>
      <c r="AS338" s="203"/>
      <c r="AT338" s="203"/>
      <c r="AU338" s="203"/>
      <c r="AV338" s="203"/>
      <c r="AW338" s="203"/>
      <c r="AX338" s="203"/>
      <c r="AY338" s="203"/>
      <c r="AZ338" s="203"/>
      <c r="BA338" s="203"/>
      <c r="BB338" s="203"/>
      <c r="BC338" s="203"/>
      <c r="BD338" s="203"/>
      <c r="BE338" s="203"/>
      <c r="BF338" s="203"/>
      <c r="BG338" s="203"/>
      <c r="BH338" s="203"/>
      <c r="BI338" s="203"/>
      <c r="BJ338" s="203"/>
      <c r="BK338" s="203"/>
      <c r="BL338" s="203"/>
    </row>
    <row r="339" spans="1:260" customFormat="1" ht="12.75" customHeight="1" x14ac:dyDescent="0.2">
      <c r="A339" s="203" t="s">
        <v>4028</v>
      </c>
      <c r="B339" s="203" t="s">
        <v>4028</v>
      </c>
      <c r="C339" s="203" t="s">
        <v>3288</v>
      </c>
      <c r="D339" s="214">
        <v>33687</v>
      </c>
      <c r="E339" s="203" t="s">
        <v>1577</v>
      </c>
      <c r="F339" s="203" t="s">
        <v>3416</v>
      </c>
      <c r="G339" s="203" t="s">
        <v>4028</v>
      </c>
      <c r="H339" s="203" t="s">
        <v>464</v>
      </c>
      <c r="I339" s="203" t="s">
        <v>346</v>
      </c>
      <c r="J339" s="203" t="s">
        <v>1474</v>
      </c>
      <c r="K339" s="203" t="s">
        <v>26</v>
      </c>
      <c r="L339" s="203" t="s">
        <v>346</v>
      </c>
      <c r="M339" s="203" t="s">
        <v>2229</v>
      </c>
      <c r="N339" s="203">
        <v>0</v>
      </c>
      <c r="O339" s="203">
        <v>0</v>
      </c>
      <c r="P339" s="203">
        <v>0</v>
      </c>
      <c r="Q339" s="203"/>
      <c r="R339" s="203"/>
      <c r="S339" s="203"/>
      <c r="T339" s="203">
        <v>0</v>
      </c>
      <c r="U339" s="203">
        <v>0</v>
      </c>
      <c r="V339" s="203">
        <v>0</v>
      </c>
      <c r="W339" s="203">
        <v>0</v>
      </c>
      <c r="X339" s="203">
        <v>0</v>
      </c>
      <c r="Y339" s="203">
        <v>0</v>
      </c>
      <c r="Z339" s="203">
        <v>0</v>
      </c>
      <c r="AA339" s="203">
        <v>0</v>
      </c>
      <c r="AB339" s="203">
        <v>0</v>
      </c>
      <c r="AC339" s="203">
        <v>0</v>
      </c>
      <c r="AD339" s="203">
        <v>0</v>
      </c>
      <c r="AE339" s="203">
        <v>0</v>
      </c>
      <c r="AF339" s="203">
        <v>0</v>
      </c>
      <c r="AG339" s="203">
        <v>0</v>
      </c>
      <c r="AH339" s="203">
        <v>0</v>
      </c>
      <c r="AI339" s="203">
        <v>0</v>
      </c>
      <c r="AJ339" s="203">
        <v>0</v>
      </c>
      <c r="AK339" s="203">
        <v>0</v>
      </c>
      <c r="AL339" s="203"/>
      <c r="AM339" s="203"/>
      <c r="AN339" s="203"/>
      <c r="AO339" s="203"/>
      <c r="AP339" s="203"/>
      <c r="AQ339" s="203"/>
      <c r="AR339" s="203"/>
      <c r="AS339" s="203"/>
      <c r="AT339" s="203"/>
      <c r="AU339" s="203"/>
      <c r="AV339" s="203"/>
      <c r="AW339" s="203"/>
      <c r="AX339" s="203"/>
      <c r="AY339" s="203"/>
      <c r="AZ339" s="203"/>
      <c r="BA339" s="203"/>
      <c r="BB339" s="203"/>
      <c r="BC339" s="203"/>
      <c r="BD339" s="203"/>
      <c r="BE339" s="203"/>
      <c r="BF339" s="203"/>
      <c r="BG339" s="203"/>
      <c r="BH339" s="203"/>
      <c r="BI339" s="203"/>
      <c r="BJ339" s="203"/>
      <c r="BK339" s="203"/>
      <c r="BL339" s="203"/>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c r="HU339" s="10"/>
      <c r="HV339" s="10"/>
      <c r="HW339" s="10"/>
      <c r="HX339" s="10"/>
      <c r="HY339" s="10"/>
      <c r="HZ339" s="10"/>
      <c r="IA339" s="10"/>
      <c r="IB339" s="10"/>
      <c r="IC339" s="10"/>
      <c r="ID339" s="10"/>
      <c r="IE339" s="10"/>
      <c r="IF339" s="10"/>
      <c r="IG339" s="10"/>
      <c r="IH339" s="10"/>
      <c r="II339" s="10"/>
      <c r="IJ339" s="10"/>
      <c r="IK339" s="10"/>
      <c r="IL339" s="10"/>
      <c r="IM339" s="10"/>
      <c r="IN339" s="10"/>
      <c r="IO339" s="10"/>
      <c r="IP339" s="10"/>
      <c r="IQ339" s="10"/>
      <c r="IR339" s="10"/>
      <c r="IS339" s="10"/>
      <c r="IT339" s="10"/>
      <c r="IU339" s="10"/>
      <c r="IV339" s="10"/>
    </row>
    <row r="340" spans="1:260" customFormat="1" ht="12.75" customHeight="1" x14ac:dyDescent="0.2">
      <c r="A340" s="203"/>
      <c r="B340" s="203" t="s">
        <v>4028</v>
      </c>
      <c r="C340" s="203" t="s">
        <v>2625</v>
      </c>
      <c r="D340" s="214">
        <v>34473</v>
      </c>
      <c r="E340" s="203" t="s">
        <v>2586</v>
      </c>
      <c r="F340" s="203" t="s">
        <v>2624</v>
      </c>
      <c r="G340" s="203" t="s">
        <v>4028</v>
      </c>
      <c r="H340" s="203" t="s">
        <v>387</v>
      </c>
      <c r="I340" s="203" t="s">
        <v>336</v>
      </c>
      <c r="J340" s="203" t="s">
        <v>1064</v>
      </c>
      <c r="K340" s="203" t="s">
        <v>387</v>
      </c>
      <c r="L340" s="203" t="s">
        <v>336</v>
      </c>
      <c r="M340" s="203" t="s">
        <v>1064</v>
      </c>
      <c r="N340" s="203" t="s">
        <v>387</v>
      </c>
      <c r="O340" s="203" t="s">
        <v>336</v>
      </c>
      <c r="P340" s="203" t="s">
        <v>1055</v>
      </c>
      <c r="Q340" s="203"/>
      <c r="R340" s="203"/>
      <c r="S340" s="203"/>
      <c r="T340" s="203">
        <v>0</v>
      </c>
      <c r="U340" s="203">
        <v>0</v>
      </c>
      <c r="V340" s="203">
        <v>0</v>
      </c>
      <c r="W340" s="203">
        <v>0</v>
      </c>
      <c r="X340" s="203">
        <v>0</v>
      </c>
      <c r="Y340" s="203">
        <v>0</v>
      </c>
      <c r="Z340" s="203">
        <v>0</v>
      </c>
      <c r="AA340" s="203">
        <v>0</v>
      </c>
      <c r="AB340" s="203">
        <v>0</v>
      </c>
      <c r="AC340" s="203">
        <v>0</v>
      </c>
      <c r="AD340" s="203">
        <v>0</v>
      </c>
      <c r="AE340" s="203">
        <v>0</v>
      </c>
      <c r="AF340" s="203">
        <v>0</v>
      </c>
      <c r="AG340" s="203">
        <v>0</v>
      </c>
      <c r="AH340" s="203">
        <v>0</v>
      </c>
      <c r="AI340" s="203">
        <v>0</v>
      </c>
      <c r="AJ340" s="203">
        <v>0</v>
      </c>
      <c r="AK340" s="203">
        <v>0</v>
      </c>
      <c r="AL340" s="203"/>
      <c r="AM340" s="203"/>
      <c r="AN340" s="203"/>
      <c r="AO340" s="203"/>
      <c r="AP340" s="203"/>
      <c r="AQ340" s="203"/>
      <c r="AR340" s="203"/>
      <c r="AS340" s="203"/>
      <c r="AT340" s="203"/>
      <c r="AU340" s="203"/>
      <c r="AV340" s="203"/>
      <c r="AW340" s="203"/>
      <c r="AX340" s="203"/>
      <c r="AY340" s="203"/>
      <c r="AZ340" s="203"/>
      <c r="BA340" s="203"/>
      <c r="BB340" s="203"/>
      <c r="BC340" s="203"/>
      <c r="BD340" s="203"/>
      <c r="BE340" s="203"/>
      <c r="BF340" s="203"/>
      <c r="BG340" s="203"/>
      <c r="BH340" s="203"/>
      <c r="BI340" s="203"/>
      <c r="BJ340" s="203"/>
      <c r="BK340" s="203"/>
      <c r="BL340" s="203"/>
    </row>
    <row r="341" spans="1:260" customFormat="1" ht="12.75" customHeight="1" x14ac:dyDescent="0.2">
      <c r="A341" s="203" t="s">
        <v>125</v>
      </c>
      <c r="B341" s="203" t="s">
        <v>4221</v>
      </c>
      <c r="C341" s="203" t="s">
        <v>1805</v>
      </c>
      <c r="D341" s="214">
        <v>34181</v>
      </c>
      <c r="E341" s="203" t="s">
        <v>2031</v>
      </c>
      <c r="F341" s="203" t="s">
        <v>2171</v>
      </c>
      <c r="G341" s="203" t="s">
        <v>4733</v>
      </c>
      <c r="H341" s="203" t="s">
        <v>323</v>
      </c>
      <c r="I341" s="203" t="s">
        <v>336</v>
      </c>
      <c r="J341" s="203" t="s">
        <v>1089</v>
      </c>
      <c r="K341" s="203" t="s">
        <v>64</v>
      </c>
      <c r="L341" s="203" t="s">
        <v>336</v>
      </c>
      <c r="M341" s="203" t="s">
        <v>1082</v>
      </c>
      <c r="N341" s="203" t="s">
        <v>323</v>
      </c>
      <c r="O341" s="203" t="s">
        <v>336</v>
      </c>
      <c r="P341" s="203" t="s">
        <v>1071</v>
      </c>
      <c r="Q341" s="203" t="s">
        <v>125</v>
      </c>
      <c r="R341" s="203" t="s">
        <v>336</v>
      </c>
      <c r="S341" s="203" t="s">
        <v>1064</v>
      </c>
      <c r="T341" s="203">
        <v>0</v>
      </c>
      <c r="U341" s="203">
        <v>0</v>
      </c>
      <c r="V341" s="203">
        <v>0</v>
      </c>
      <c r="W341" s="203">
        <v>0</v>
      </c>
      <c r="X341" s="203">
        <v>0</v>
      </c>
      <c r="Y341" s="203">
        <v>0</v>
      </c>
      <c r="Z341" s="203">
        <v>0</v>
      </c>
      <c r="AA341" s="203">
        <v>0</v>
      </c>
      <c r="AB341" s="203">
        <v>0</v>
      </c>
      <c r="AC341" s="203">
        <v>0</v>
      </c>
      <c r="AD341" s="203">
        <v>0</v>
      </c>
      <c r="AE341" s="203">
        <v>0</v>
      </c>
      <c r="AF341" s="203">
        <v>0</v>
      </c>
      <c r="AG341" s="203">
        <v>0</v>
      </c>
      <c r="AH341" s="203">
        <v>0</v>
      </c>
      <c r="AI341" s="203">
        <v>0</v>
      </c>
      <c r="AJ341" s="203">
        <v>0</v>
      </c>
      <c r="AK341" s="203">
        <v>0</v>
      </c>
      <c r="AL341" s="203"/>
      <c r="AM341" s="203"/>
      <c r="AN341" s="203"/>
      <c r="AO341" s="203"/>
      <c r="AP341" s="203"/>
      <c r="AQ341" s="203"/>
      <c r="AR341" s="203"/>
      <c r="AS341" s="203"/>
      <c r="AT341" s="203"/>
      <c r="AU341" s="203"/>
      <c r="AV341" s="203"/>
      <c r="AW341" s="203"/>
      <c r="AX341" s="203"/>
      <c r="AY341" s="203"/>
      <c r="AZ341" s="203"/>
      <c r="BA341" s="203"/>
      <c r="BB341" s="203"/>
      <c r="BC341" s="203"/>
      <c r="BD341" s="203"/>
      <c r="BE341" s="203"/>
      <c r="BF341" s="203"/>
      <c r="BG341" s="203"/>
      <c r="BH341" s="203"/>
      <c r="BI341" s="203"/>
      <c r="BJ341" s="203"/>
      <c r="BK341" s="203"/>
      <c r="BL341" s="203"/>
    </row>
    <row r="342" spans="1:260" s="10" customFormat="1" ht="12.75" customHeight="1" x14ac:dyDescent="0.2">
      <c r="A342" s="203" t="s">
        <v>4028</v>
      </c>
      <c r="B342" s="203" t="s">
        <v>4028</v>
      </c>
      <c r="C342" s="203" t="s">
        <v>2394</v>
      </c>
      <c r="D342" s="214">
        <v>33264</v>
      </c>
      <c r="E342" s="203" t="s">
        <v>997</v>
      </c>
      <c r="F342" s="203" t="s">
        <v>2588</v>
      </c>
      <c r="G342" s="203" t="s">
        <v>4028</v>
      </c>
      <c r="H342" s="203" t="s">
        <v>387</v>
      </c>
      <c r="I342" s="203" t="s">
        <v>367</v>
      </c>
      <c r="J342" s="203" t="s">
        <v>1064</v>
      </c>
      <c r="K342" s="203" t="s">
        <v>540</v>
      </c>
      <c r="L342" s="203" t="s">
        <v>367</v>
      </c>
      <c r="M342" s="203" t="s">
        <v>1082</v>
      </c>
      <c r="N342" s="203" t="s">
        <v>540</v>
      </c>
      <c r="O342" s="203" t="s">
        <v>367</v>
      </c>
      <c r="P342" s="203" t="s">
        <v>1158</v>
      </c>
      <c r="Q342" s="203"/>
      <c r="R342" s="203"/>
      <c r="S342" s="203"/>
      <c r="T342" s="203" t="s">
        <v>455</v>
      </c>
      <c r="U342" s="203" t="s">
        <v>59</v>
      </c>
      <c r="V342" s="203" t="s">
        <v>1109</v>
      </c>
      <c r="W342" s="203" t="s">
        <v>455</v>
      </c>
      <c r="X342" s="203" t="s">
        <v>59</v>
      </c>
      <c r="Y342" s="203" t="s">
        <v>1109</v>
      </c>
      <c r="Z342" s="203" t="s">
        <v>455</v>
      </c>
      <c r="AA342" s="203" t="s">
        <v>59</v>
      </c>
      <c r="AB342" s="203" t="s">
        <v>2354</v>
      </c>
      <c r="AC342" s="203">
        <v>0</v>
      </c>
      <c r="AD342" s="203">
        <v>0</v>
      </c>
      <c r="AE342" s="203">
        <v>0</v>
      </c>
      <c r="AF342" s="203">
        <v>0</v>
      </c>
      <c r="AG342" s="203">
        <v>0</v>
      </c>
      <c r="AH342" s="203">
        <v>0</v>
      </c>
      <c r="AI342" s="203">
        <v>0</v>
      </c>
      <c r="AJ342" s="203">
        <v>0</v>
      </c>
      <c r="AK342" s="203">
        <v>0</v>
      </c>
      <c r="AL342" s="203"/>
      <c r="AM342" s="203"/>
      <c r="AN342" s="203"/>
      <c r="AO342" s="203"/>
      <c r="AP342" s="203"/>
      <c r="AQ342" s="203"/>
      <c r="AR342" s="203"/>
      <c r="AS342" s="203"/>
      <c r="AT342" s="203"/>
      <c r="AU342" s="203"/>
      <c r="AV342" s="203"/>
      <c r="AW342" s="203"/>
      <c r="AX342" s="203"/>
      <c r="AY342" s="203"/>
      <c r="AZ342" s="203"/>
      <c r="BA342" s="203"/>
      <c r="BB342" s="203"/>
      <c r="BC342" s="203"/>
      <c r="BD342" s="203"/>
      <c r="BE342" s="203"/>
      <c r="BF342" s="203"/>
      <c r="BG342" s="203"/>
      <c r="BH342" s="203"/>
      <c r="BI342" s="203"/>
      <c r="BJ342" s="203"/>
      <c r="BK342" s="203"/>
      <c r="BL342" s="203"/>
    </row>
    <row r="343" spans="1:260" s="10" customFormat="1" ht="12.75" customHeight="1" x14ac:dyDescent="0.2">
      <c r="A343" s="203" t="s">
        <v>4028</v>
      </c>
      <c r="B343" s="203" t="s">
        <v>4028</v>
      </c>
      <c r="C343" s="203" t="s">
        <v>2690</v>
      </c>
      <c r="D343" s="214">
        <v>33868</v>
      </c>
      <c r="E343" s="203" t="s">
        <v>2624</v>
      </c>
      <c r="F343" s="203" t="s">
        <v>2892</v>
      </c>
      <c r="G343" s="203" t="s">
        <v>4028</v>
      </c>
      <c r="H343" s="203" t="s">
        <v>49</v>
      </c>
      <c r="I343" s="203" t="s">
        <v>27</v>
      </c>
      <c r="J343" s="203" t="s">
        <v>41</v>
      </c>
      <c r="K343" s="203" t="s">
        <v>47</v>
      </c>
      <c r="L343" s="203" t="s">
        <v>88</v>
      </c>
      <c r="M343" s="203" t="s">
        <v>531</v>
      </c>
      <c r="N343" s="203" t="s">
        <v>47</v>
      </c>
      <c r="O343" s="203" t="s">
        <v>23</v>
      </c>
      <c r="P343" s="203" t="s">
        <v>479</v>
      </c>
      <c r="Q343" s="203"/>
      <c r="R343" s="203"/>
      <c r="S343" s="203"/>
      <c r="T343" s="203">
        <v>0</v>
      </c>
      <c r="U343" s="203">
        <v>0</v>
      </c>
      <c r="V343" s="203">
        <v>0</v>
      </c>
      <c r="W343" s="203">
        <v>0</v>
      </c>
      <c r="X343" s="203">
        <v>0</v>
      </c>
      <c r="Y343" s="203">
        <v>0</v>
      </c>
      <c r="Z343" s="203">
        <v>0</v>
      </c>
      <c r="AA343" s="203">
        <v>0</v>
      </c>
      <c r="AB343" s="203">
        <v>0</v>
      </c>
      <c r="AC343" s="203">
        <v>0</v>
      </c>
      <c r="AD343" s="203">
        <v>0</v>
      </c>
      <c r="AE343" s="203">
        <v>0</v>
      </c>
      <c r="AF343" s="203">
        <v>0</v>
      </c>
      <c r="AG343" s="203">
        <v>0</v>
      </c>
      <c r="AH343" s="203">
        <v>0</v>
      </c>
      <c r="AI343" s="203">
        <v>0</v>
      </c>
      <c r="AJ343" s="203">
        <v>0</v>
      </c>
      <c r="AK343" s="203">
        <v>0</v>
      </c>
      <c r="AL343" s="203"/>
      <c r="AM343" s="203"/>
      <c r="AN343" s="203"/>
      <c r="AO343" s="203"/>
      <c r="AP343" s="203"/>
      <c r="AQ343" s="203"/>
      <c r="AR343" s="203"/>
      <c r="AS343" s="203"/>
      <c r="AT343" s="203"/>
      <c r="AU343" s="203"/>
      <c r="AV343" s="203"/>
      <c r="AW343" s="203"/>
      <c r="AX343" s="203"/>
      <c r="AY343" s="203"/>
      <c r="AZ343" s="203"/>
      <c r="BA343" s="203"/>
      <c r="BB343" s="203"/>
      <c r="BC343" s="203"/>
      <c r="BD343" s="203"/>
      <c r="BE343" s="203"/>
      <c r="BF343" s="203"/>
      <c r="BG343" s="203"/>
      <c r="BH343" s="203"/>
      <c r="BI343" s="203"/>
      <c r="BJ343" s="203"/>
      <c r="BK343" s="203"/>
      <c r="BL343" s="203"/>
    </row>
    <row r="344" spans="1:260" customFormat="1" ht="12.75" customHeight="1" x14ac:dyDescent="0.2">
      <c r="A344" s="203" t="s">
        <v>4028</v>
      </c>
      <c r="B344" s="203" t="s">
        <v>4028</v>
      </c>
      <c r="C344" s="203" t="s">
        <v>2561</v>
      </c>
      <c r="D344" s="214">
        <v>33495</v>
      </c>
      <c r="E344" s="203" t="s">
        <v>2562</v>
      </c>
      <c r="F344" s="203" t="s">
        <v>2892</v>
      </c>
      <c r="G344" s="203" t="s">
        <v>4028</v>
      </c>
      <c r="H344" s="203" t="s">
        <v>4029</v>
      </c>
      <c r="I344" s="203" t="s">
        <v>4028</v>
      </c>
      <c r="J344" s="203" t="s">
        <v>4028</v>
      </c>
      <c r="K344" s="203" t="s">
        <v>4028</v>
      </c>
      <c r="L344" s="203" t="s">
        <v>4028</v>
      </c>
      <c r="M344" s="203" t="s">
        <v>4028</v>
      </c>
      <c r="N344" s="203" t="s">
        <v>4028</v>
      </c>
      <c r="O344" s="203" t="s">
        <v>4028</v>
      </c>
      <c r="P344" s="203" t="s">
        <v>4028</v>
      </c>
      <c r="Q344" s="203" t="s">
        <v>4028</v>
      </c>
      <c r="R344" s="203" t="s">
        <v>4028</v>
      </c>
      <c r="S344" s="203" t="s">
        <v>4028</v>
      </c>
      <c r="T344" s="203" t="s">
        <v>4028</v>
      </c>
      <c r="U344" s="203" t="s">
        <v>4028</v>
      </c>
      <c r="V344" s="203" t="s">
        <v>4028</v>
      </c>
      <c r="W344" s="203" t="s">
        <v>4028</v>
      </c>
      <c r="X344" s="203" t="s">
        <v>4028</v>
      </c>
      <c r="Y344" s="203" t="s">
        <v>4028</v>
      </c>
      <c r="Z344" s="203" t="s">
        <v>4028</v>
      </c>
      <c r="AA344" s="203" t="s">
        <v>4028</v>
      </c>
      <c r="AB344" s="203" t="s">
        <v>4028</v>
      </c>
      <c r="AC344" s="203" t="s">
        <v>4028</v>
      </c>
      <c r="AD344" s="203" t="s">
        <v>4028</v>
      </c>
      <c r="AE344" s="203" t="s">
        <v>4028</v>
      </c>
      <c r="AF344" s="203" t="s">
        <v>4028</v>
      </c>
      <c r="AG344" s="203" t="s">
        <v>4028</v>
      </c>
      <c r="AH344" s="203" t="s">
        <v>4028</v>
      </c>
      <c r="AI344" s="203" t="s">
        <v>4028</v>
      </c>
      <c r="AJ344" s="203" t="s">
        <v>4028</v>
      </c>
      <c r="AK344" s="203" t="s">
        <v>4028</v>
      </c>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c r="BH344" s="203"/>
      <c r="BI344" s="203"/>
      <c r="BJ344" s="203"/>
      <c r="BK344" s="203"/>
      <c r="BL344" s="203"/>
    </row>
    <row r="345" spans="1:260" customFormat="1" ht="12.75" customHeight="1" x14ac:dyDescent="0.2">
      <c r="A345" s="203" t="s">
        <v>4028</v>
      </c>
      <c r="B345" s="203" t="s">
        <v>4028</v>
      </c>
      <c r="C345" s="203" t="s">
        <v>2864</v>
      </c>
      <c r="D345" s="214">
        <v>34642</v>
      </c>
      <c r="E345" s="203" t="s">
        <v>2593</v>
      </c>
      <c r="F345" s="203" t="s">
        <v>2585</v>
      </c>
      <c r="G345" s="203" t="s">
        <v>4028</v>
      </c>
      <c r="H345" s="203" t="s">
        <v>273</v>
      </c>
      <c r="I345" s="203" t="s">
        <v>450</v>
      </c>
      <c r="J345" s="203"/>
      <c r="K345" s="203" t="s">
        <v>515</v>
      </c>
      <c r="L345" s="203" t="s">
        <v>450</v>
      </c>
      <c r="M345" s="203">
        <v>0</v>
      </c>
      <c r="N345" s="203" t="s">
        <v>395</v>
      </c>
      <c r="O345" s="203" t="s">
        <v>506</v>
      </c>
      <c r="P345" s="203">
        <v>0</v>
      </c>
      <c r="Q345" s="203">
        <v>0</v>
      </c>
      <c r="R345" s="203">
        <v>0</v>
      </c>
      <c r="S345" s="203">
        <v>0</v>
      </c>
      <c r="T345" s="203">
        <v>0</v>
      </c>
      <c r="U345" s="203">
        <v>0</v>
      </c>
      <c r="V345" s="203">
        <v>0</v>
      </c>
      <c r="W345" s="203">
        <v>0</v>
      </c>
      <c r="X345" s="203">
        <v>0</v>
      </c>
      <c r="Y345" s="203">
        <v>0</v>
      </c>
      <c r="Z345" s="203">
        <v>0</v>
      </c>
      <c r="AA345" s="203">
        <v>0</v>
      </c>
      <c r="AB345" s="203">
        <v>0</v>
      </c>
      <c r="AC345" s="203">
        <v>0</v>
      </c>
      <c r="AD345" s="203">
        <v>0</v>
      </c>
      <c r="AE345" s="203">
        <v>0</v>
      </c>
      <c r="AF345" s="203">
        <v>0</v>
      </c>
      <c r="AG345" s="203">
        <v>0</v>
      </c>
      <c r="AH345" s="203">
        <v>0</v>
      </c>
      <c r="AI345" s="203">
        <v>0</v>
      </c>
      <c r="AJ345" s="203">
        <v>0</v>
      </c>
      <c r="AK345" s="203">
        <v>0</v>
      </c>
      <c r="AL345" s="203"/>
      <c r="AM345" s="203"/>
      <c r="AN345" s="203"/>
      <c r="AO345" s="203"/>
      <c r="AP345" s="203"/>
      <c r="AQ345" s="203"/>
      <c r="AR345" s="203"/>
      <c r="AS345" s="203"/>
      <c r="AT345" s="203"/>
      <c r="AU345" s="203"/>
      <c r="AV345" s="203"/>
      <c r="AW345" s="203"/>
      <c r="AX345" s="203"/>
      <c r="AY345" s="203"/>
      <c r="AZ345" s="203"/>
      <c r="BA345" s="203"/>
      <c r="BB345" s="203"/>
      <c r="BC345" s="203"/>
      <c r="BD345" s="203"/>
      <c r="BE345" s="203"/>
      <c r="BF345" s="203"/>
      <c r="BG345" s="203"/>
      <c r="BH345" s="203"/>
      <c r="BI345" s="203"/>
      <c r="BJ345" s="203"/>
      <c r="BK345" s="203"/>
      <c r="BL345" s="203"/>
    </row>
    <row r="346" spans="1:260" s="10" customFormat="1" ht="12.75" customHeight="1" x14ac:dyDescent="0.2">
      <c r="A346" s="203" t="s">
        <v>368</v>
      </c>
      <c r="B346" s="203" t="s">
        <v>4471</v>
      </c>
      <c r="C346" s="203" t="s">
        <v>2902</v>
      </c>
      <c r="D346" s="214">
        <v>33656</v>
      </c>
      <c r="E346" s="203" t="s">
        <v>1575</v>
      </c>
      <c r="F346" s="203" t="s">
        <v>2922</v>
      </c>
      <c r="G346" s="203" t="s">
        <v>4737</v>
      </c>
      <c r="H346" s="203" t="s">
        <v>4028</v>
      </c>
      <c r="I346" s="203" t="s">
        <v>4028</v>
      </c>
      <c r="J346" s="203" t="s">
        <v>4028</v>
      </c>
      <c r="K346" s="203" t="s">
        <v>4028</v>
      </c>
      <c r="L346" s="203" t="s">
        <v>4028</v>
      </c>
      <c r="M346" s="203" t="s">
        <v>4028</v>
      </c>
      <c r="N346" s="203" t="s">
        <v>4028</v>
      </c>
      <c r="O346" s="203" t="s">
        <v>4028</v>
      </c>
      <c r="P346" s="203" t="s">
        <v>4028</v>
      </c>
      <c r="Q346" s="203" t="s">
        <v>4028</v>
      </c>
      <c r="R346" s="203" t="s">
        <v>4028</v>
      </c>
      <c r="S346" s="203" t="s">
        <v>4028</v>
      </c>
      <c r="T346" s="203" t="s">
        <v>4028</v>
      </c>
      <c r="U346" s="203" t="s">
        <v>4028</v>
      </c>
      <c r="V346" s="203" t="s">
        <v>4028</v>
      </c>
      <c r="W346" s="203" t="s">
        <v>4028</v>
      </c>
      <c r="X346" s="203" t="s">
        <v>4028</v>
      </c>
      <c r="Y346" s="203" t="s">
        <v>4028</v>
      </c>
      <c r="Z346" s="203" t="s">
        <v>4028</v>
      </c>
      <c r="AA346" s="203" t="s">
        <v>4028</v>
      </c>
      <c r="AB346" s="203" t="s">
        <v>4028</v>
      </c>
      <c r="AC346" s="203" t="s">
        <v>4028</v>
      </c>
      <c r="AD346" s="203" t="s">
        <v>4028</v>
      </c>
      <c r="AE346" s="203" t="s">
        <v>4028</v>
      </c>
      <c r="AF346" s="203" t="s">
        <v>4028</v>
      </c>
      <c r="AG346" s="203" t="s">
        <v>4028</v>
      </c>
      <c r="AH346" s="203" t="s">
        <v>4028</v>
      </c>
      <c r="AI346" s="203" t="s">
        <v>4028</v>
      </c>
      <c r="AJ346" s="203" t="s">
        <v>4028</v>
      </c>
      <c r="AK346" s="203" t="s">
        <v>4028</v>
      </c>
      <c r="AL346" s="203"/>
      <c r="AM346" s="203"/>
      <c r="AN346" s="203"/>
      <c r="AO346" s="203"/>
      <c r="AP346" s="203"/>
      <c r="AQ346" s="203"/>
      <c r="AR346" s="203"/>
      <c r="AS346" s="203"/>
      <c r="AT346" s="203"/>
      <c r="AU346" s="203"/>
      <c r="AV346" s="203"/>
      <c r="AW346" s="203"/>
      <c r="AX346" s="203"/>
      <c r="AY346" s="203"/>
      <c r="AZ346" s="203"/>
      <c r="BA346" s="203"/>
      <c r="BB346" s="203"/>
      <c r="BC346" s="203"/>
      <c r="BD346" s="203"/>
      <c r="BE346" s="203"/>
      <c r="BF346" s="203"/>
      <c r="BG346" s="203"/>
      <c r="BH346" s="203"/>
      <c r="BI346" s="203"/>
      <c r="BJ346" s="203"/>
      <c r="BK346" s="203"/>
      <c r="BL346" s="203"/>
    </row>
    <row r="347" spans="1:260" customFormat="1" ht="12.75" customHeight="1" x14ac:dyDescent="0.2">
      <c r="A347" s="203" t="s">
        <v>4028</v>
      </c>
      <c r="B347" s="203" t="s">
        <v>4028</v>
      </c>
      <c r="C347" s="203" t="s">
        <v>887</v>
      </c>
      <c r="D347" s="214">
        <v>32022</v>
      </c>
      <c r="E347" s="203" t="s">
        <v>742</v>
      </c>
      <c r="F347" s="203" t="s">
        <v>3463</v>
      </c>
      <c r="G347" s="203" t="s">
        <v>4028</v>
      </c>
      <c r="H347" s="203" t="s">
        <v>4028</v>
      </c>
      <c r="I347" s="203" t="s">
        <v>4028</v>
      </c>
      <c r="J347" s="203"/>
      <c r="K347" s="203"/>
      <c r="L347" s="203"/>
      <c r="M347" s="203"/>
      <c r="N347" s="203" t="s">
        <v>339</v>
      </c>
      <c r="O347" s="203" t="s">
        <v>131</v>
      </c>
      <c r="P347" s="203"/>
      <c r="Q347" s="203" t="s">
        <v>339</v>
      </c>
      <c r="R347" s="203" t="s">
        <v>131</v>
      </c>
      <c r="S347" s="203"/>
      <c r="T347" s="203" t="s">
        <v>339</v>
      </c>
      <c r="U347" s="203" t="s">
        <v>367</v>
      </c>
      <c r="V347" s="203"/>
      <c r="W347" s="203" t="s">
        <v>339</v>
      </c>
      <c r="X347" s="203" t="s">
        <v>27</v>
      </c>
      <c r="Y347" s="203"/>
      <c r="Z347" s="203" t="s">
        <v>339</v>
      </c>
      <c r="AA347" s="203" t="s">
        <v>27</v>
      </c>
      <c r="AB347" s="203"/>
      <c r="AC347" s="203" t="s">
        <v>339</v>
      </c>
      <c r="AD347" s="203" t="s">
        <v>27</v>
      </c>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c r="BH347" s="203"/>
      <c r="BI347" s="203"/>
      <c r="BJ347" s="203"/>
      <c r="BK347" s="203"/>
      <c r="BL347" s="203"/>
    </row>
    <row r="348" spans="1:260" customFormat="1" ht="12.75" customHeight="1" x14ac:dyDescent="0.2">
      <c r="A348" s="203" t="s">
        <v>4028</v>
      </c>
      <c r="B348" s="203" t="s">
        <v>4028</v>
      </c>
      <c r="C348" s="203" t="s">
        <v>3077</v>
      </c>
      <c r="D348" s="214">
        <v>33959</v>
      </c>
      <c r="E348" s="203" t="s">
        <v>3063</v>
      </c>
      <c r="F348" s="203" t="s">
        <v>3419</v>
      </c>
      <c r="G348" s="203" t="s">
        <v>4028</v>
      </c>
      <c r="H348" s="203" t="s">
        <v>28</v>
      </c>
      <c r="I348" s="203" t="s">
        <v>369</v>
      </c>
      <c r="J348" s="203" t="s">
        <v>479</v>
      </c>
      <c r="K348" s="203" t="s">
        <v>47</v>
      </c>
      <c r="L348" s="203" t="s">
        <v>369</v>
      </c>
      <c r="M348" s="203" t="s">
        <v>349</v>
      </c>
      <c r="N348" s="203">
        <v>0</v>
      </c>
      <c r="O348" s="203">
        <v>0</v>
      </c>
      <c r="P348" s="203">
        <v>0</v>
      </c>
      <c r="Q348" s="203"/>
      <c r="R348" s="203"/>
      <c r="S348" s="203"/>
      <c r="T348" s="203">
        <v>0</v>
      </c>
      <c r="U348" s="203">
        <v>0</v>
      </c>
      <c r="V348" s="203">
        <v>0</v>
      </c>
      <c r="W348" s="203">
        <v>0</v>
      </c>
      <c r="X348" s="203">
        <v>0</v>
      </c>
      <c r="Y348" s="203">
        <v>0</v>
      </c>
      <c r="Z348" s="203">
        <v>0</v>
      </c>
      <c r="AA348" s="203">
        <v>0</v>
      </c>
      <c r="AB348" s="203">
        <v>0</v>
      </c>
      <c r="AC348" s="203">
        <v>0</v>
      </c>
      <c r="AD348" s="203">
        <v>0</v>
      </c>
      <c r="AE348" s="203">
        <v>0</v>
      </c>
      <c r="AF348" s="203">
        <v>0</v>
      </c>
      <c r="AG348" s="203">
        <v>0</v>
      </c>
      <c r="AH348" s="203">
        <v>0</v>
      </c>
      <c r="AI348" s="203">
        <v>0</v>
      </c>
      <c r="AJ348" s="203">
        <v>0</v>
      </c>
      <c r="AK348" s="203">
        <v>0</v>
      </c>
      <c r="AL348" s="203"/>
      <c r="AM348" s="203"/>
      <c r="AN348" s="203"/>
      <c r="AO348" s="203"/>
      <c r="AP348" s="203"/>
      <c r="AQ348" s="203"/>
      <c r="AR348" s="203"/>
      <c r="AS348" s="203"/>
      <c r="AT348" s="203"/>
      <c r="AU348" s="203"/>
      <c r="AV348" s="203"/>
      <c r="AW348" s="203"/>
      <c r="AX348" s="203"/>
      <c r="AY348" s="203"/>
      <c r="AZ348" s="203"/>
      <c r="BA348" s="203"/>
      <c r="BB348" s="203"/>
      <c r="BC348" s="203"/>
      <c r="BD348" s="203"/>
      <c r="BE348" s="203"/>
      <c r="BF348" s="203"/>
      <c r="BG348" s="203"/>
      <c r="BH348" s="203"/>
      <c r="BI348" s="203"/>
      <c r="BJ348" s="203"/>
      <c r="BK348" s="203"/>
      <c r="BL348" s="203"/>
    </row>
    <row r="349" spans="1:260" customFormat="1" ht="12.75" customHeight="1" x14ac:dyDescent="0.2">
      <c r="A349" s="203" t="s">
        <v>4028</v>
      </c>
      <c r="B349" s="203" t="s">
        <v>4028</v>
      </c>
      <c r="C349" s="203" t="s">
        <v>3168</v>
      </c>
      <c r="D349" s="214">
        <v>34485</v>
      </c>
      <c r="E349" s="203" t="s">
        <v>2028</v>
      </c>
      <c r="F349" s="203" t="s">
        <v>3424</v>
      </c>
      <c r="G349" s="203" t="s">
        <v>4028</v>
      </c>
      <c r="H349" s="203" t="s">
        <v>4028</v>
      </c>
      <c r="I349" s="203" t="s">
        <v>4028</v>
      </c>
      <c r="J349" s="203" t="s">
        <v>4028</v>
      </c>
      <c r="K349" s="203" t="s">
        <v>4028</v>
      </c>
      <c r="L349" s="203" t="s">
        <v>4028</v>
      </c>
      <c r="M349" s="203" t="s">
        <v>4028</v>
      </c>
      <c r="N349" s="203" t="s">
        <v>4028</v>
      </c>
      <c r="O349" s="203" t="s">
        <v>4028</v>
      </c>
      <c r="P349" s="203" t="s">
        <v>4028</v>
      </c>
      <c r="Q349" s="203"/>
      <c r="R349" s="203"/>
      <c r="S349" s="203"/>
      <c r="T349" s="203" t="s">
        <v>4028</v>
      </c>
      <c r="U349" s="203" t="s">
        <v>4028</v>
      </c>
      <c r="V349" s="203" t="s">
        <v>4028</v>
      </c>
      <c r="W349" s="203" t="s">
        <v>4028</v>
      </c>
      <c r="X349" s="203" t="s">
        <v>4028</v>
      </c>
      <c r="Y349" s="203" t="s">
        <v>4028</v>
      </c>
      <c r="Z349" s="203" t="s">
        <v>4028</v>
      </c>
      <c r="AA349" s="203" t="s">
        <v>4028</v>
      </c>
      <c r="AB349" s="203" t="s">
        <v>4028</v>
      </c>
      <c r="AC349" s="203" t="s">
        <v>4028</v>
      </c>
      <c r="AD349" s="203" t="s">
        <v>4028</v>
      </c>
      <c r="AE349" s="203" t="s">
        <v>4028</v>
      </c>
      <c r="AF349" s="203" t="s">
        <v>4028</v>
      </c>
      <c r="AG349" s="203" t="s">
        <v>4028</v>
      </c>
      <c r="AH349" s="203" t="s">
        <v>4028</v>
      </c>
      <c r="AI349" s="203" t="s">
        <v>4028</v>
      </c>
      <c r="AJ349" s="203" t="s">
        <v>4028</v>
      </c>
      <c r="AK349" s="203" t="s">
        <v>4028</v>
      </c>
      <c r="AL349" s="203"/>
      <c r="AM349" s="203"/>
      <c r="AN349" s="203"/>
      <c r="AO349" s="203"/>
      <c r="AP349" s="203"/>
      <c r="AQ349" s="203"/>
      <c r="AR349" s="203"/>
      <c r="AS349" s="203"/>
      <c r="AT349" s="203"/>
      <c r="AU349" s="203"/>
      <c r="AV349" s="203"/>
      <c r="AW349" s="203"/>
      <c r="AX349" s="203"/>
      <c r="AY349" s="203"/>
      <c r="AZ349" s="203"/>
      <c r="BA349" s="203"/>
      <c r="BB349" s="203"/>
      <c r="BC349" s="203"/>
      <c r="BD349" s="203"/>
      <c r="BE349" s="203"/>
      <c r="BF349" s="203"/>
      <c r="BG349" s="203"/>
      <c r="BH349" s="203"/>
      <c r="BI349" s="203"/>
      <c r="BJ349" s="203"/>
      <c r="BK349" s="203"/>
      <c r="BL349" s="203"/>
    </row>
    <row r="350" spans="1:260" customFormat="1" ht="12.75" customHeight="1" x14ac:dyDescent="0.2">
      <c r="A350" s="203" t="s">
        <v>4028</v>
      </c>
      <c r="B350" s="203" t="s">
        <v>4028</v>
      </c>
      <c r="C350" s="203" t="s">
        <v>3314</v>
      </c>
      <c r="D350" s="214">
        <v>35051</v>
      </c>
      <c r="E350" s="203" t="s">
        <v>3089</v>
      </c>
      <c r="F350" s="203" t="s">
        <v>3076</v>
      </c>
      <c r="G350" s="203" t="s">
        <v>4028</v>
      </c>
      <c r="H350" s="203" t="s">
        <v>4029</v>
      </c>
      <c r="I350" s="203"/>
      <c r="J350" s="203"/>
      <c r="K350" s="203" t="s">
        <v>125</v>
      </c>
      <c r="L350" s="203" t="s">
        <v>55</v>
      </c>
      <c r="M350" s="203" t="s">
        <v>1055</v>
      </c>
      <c r="N350" s="203">
        <v>0</v>
      </c>
      <c r="O350" s="203">
        <v>0</v>
      </c>
      <c r="P350" s="203">
        <v>0</v>
      </c>
      <c r="Q350" s="203"/>
      <c r="R350" s="203"/>
      <c r="S350" s="203"/>
      <c r="T350" s="203">
        <v>0</v>
      </c>
      <c r="U350" s="203">
        <v>0</v>
      </c>
      <c r="V350" s="203">
        <v>0</v>
      </c>
      <c r="W350" s="203">
        <v>0</v>
      </c>
      <c r="X350" s="203">
        <v>0</v>
      </c>
      <c r="Y350" s="203">
        <v>0</v>
      </c>
      <c r="Z350" s="203">
        <v>0</v>
      </c>
      <c r="AA350" s="203">
        <v>0</v>
      </c>
      <c r="AB350" s="203">
        <v>0</v>
      </c>
      <c r="AC350" s="203">
        <v>0</v>
      </c>
      <c r="AD350" s="203">
        <v>0</v>
      </c>
      <c r="AE350" s="203">
        <v>0</v>
      </c>
      <c r="AF350" s="203">
        <v>0</v>
      </c>
      <c r="AG350" s="203">
        <v>0</v>
      </c>
      <c r="AH350" s="203">
        <v>0</v>
      </c>
      <c r="AI350" s="203">
        <v>0</v>
      </c>
      <c r="AJ350" s="203">
        <v>0</v>
      </c>
      <c r="AK350" s="203">
        <v>0</v>
      </c>
      <c r="AL350" s="203"/>
      <c r="AM350" s="203"/>
      <c r="AN350" s="203"/>
      <c r="AO350" s="203"/>
      <c r="AP350" s="203"/>
      <c r="AQ350" s="203"/>
      <c r="AR350" s="203"/>
      <c r="AS350" s="203"/>
      <c r="AT350" s="203"/>
      <c r="AU350" s="203"/>
      <c r="AV350" s="203"/>
      <c r="AW350" s="203"/>
      <c r="AX350" s="203"/>
      <c r="AY350" s="203"/>
      <c r="AZ350" s="203"/>
      <c r="BA350" s="203"/>
      <c r="BB350" s="203"/>
      <c r="BC350" s="203"/>
      <c r="BD350" s="203"/>
      <c r="BE350" s="203"/>
      <c r="BF350" s="203"/>
      <c r="BG350" s="203"/>
      <c r="BH350" s="203"/>
      <c r="BI350" s="203"/>
      <c r="BJ350" s="203"/>
      <c r="BK350" s="203"/>
      <c r="BL350" s="203"/>
    </row>
    <row r="351" spans="1:260" s="10" customFormat="1" ht="12.75" customHeight="1" x14ac:dyDescent="0.2">
      <c r="A351" s="203" t="s">
        <v>364</v>
      </c>
      <c r="B351" s="203" t="s">
        <v>4363</v>
      </c>
      <c r="C351" s="203" t="s">
        <v>2845</v>
      </c>
      <c r="D351" s="214">
        <v>34121</v>
      </c>
      <c r="E351" s="203" t="s">
        <v>1572</v>
      </c>
      <c r="F351" s="203" t="s">
        <v>2624</v>
      </c>
      <c r="G351" s="203" t="s">
        <v>4738</v>
      </c>
      <c r="H351" s="203" t="s">
        <v>364</v>
      </c>
      <c r="I351" s="203" t="s">
        <v>367</v>
      </c>
      <c r="J351" s="203" t="s">
        <v>1061</v>
      </c>
      <c r="K351" s="203" t="s">
        <v>364</v>
      </c>
      <c r="L351" s="203" t="s">
        <v>367</v>
      </c>
      <c r="M351" s="203" t="s">
        <v>1061</v>
      </c>
      <c r="N351" s="203" t="s">
        <v>171</v>
      </c>
      <c r="O351" s="203" t="s">
        <v>367</v>
      </c>
      <c r="P351" s="203" t="s">
        <v>328</v>
      </c>
      <c r="Q351" s="203"/>
      <c r="R351" s="203"/>
      <c r="S351" s="203"/>
      <c r="T351" s="203">
        <v>0</v>
      </c>
      <c r="U351" s="203">
        <v>0</v>
      </c>
      <c r="V351" s="203">
        <v>0</v>
      </c>
      <c r="W351" s="203" t="s">
        <v>4028</v>
      </c>
      <c r="X351" s="203" t="s">
        <v>4028</v>
      </c>
      <c r="Y351" s="203" t="s">
        <v>4028</v>
      </c>
      <c r="Z351" s="203" t="s">
        <v>4028</v>
      </c>
      <c r="AA351" s="203" t="s">
        <v>4028</v>
      </c>
      <c r="AB351" s="203" t="s">
        <v>4028</v>
      </c>
      <c r="AC351" s="203">
        <v>0</v>
      </c>
      <c r="AD351" s="203">
        <v>0</v>
      </c>
      <c r="AE351" s="203">
        <v>0</v>
      </c>
      <c r="AF351" s="203">
        <v>0</v>
      </c>
      <c r="AG351" s="203">
        <v>0</v>
      </c>
      <c r="AH351" s="203">
        <v>0</v>
      </c>
      <c r="AI351" s="203">
        <v>0</v>
      </c>
      <c r="AJ351" s="203">
        <v>0</v>
      </c>
      <c r="AK351" s="203">
        <v>0</v>
      </c>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IW351"/>
      <c r="IX351"/>
      <c r="IY351"/>
      <c r="IZ351"/>
    </row>
    <row r="352" spans="1:260" customFormat="1" ht="12.75" customHeight="1" x14ac:dyDescent="0.2">
      <c r="A352" s="203" t="s">
        <v>4028</v>
      </c>
      <c r="B352" s="203" t="s">
        <v>4028</v>
      </c>
      <c r="C352" s="203" t="s">
        <v>3386</v>
      </c>
      <c r="D352" s="214">
        <v>35040</v>
      </c>
      <c r="E352" s="203" t="s">
        <v>3065</v>
      </c>
      <c r="F352" s="203" t="s">
        <v>3065</v>
      </c>
      <c r="G352" s="203" t="s">
        <v>4028</v>
      </c>
      <c r="H352" s="203" t="s">
        <v>248</v>
      </c>
      <c r="I352" s="203" t="s">
        <v>27</v>
      </c>
      <c r="J352" s="203"/>
      <c r="K352" s="203" t="s">
        <v>87</v>
      </c>
      <c r="L352" s="203" t="s">
        <v>27</v>
      </c>
      <c r="M352" s="203">
        <v>0</v>
      </c>
      <c r="N352" s="203">
        <v>0</v>
      </c>
      <c r="O352" s="203">
        <v>0</v>
      </c>
      <c r="P352" s="203">
        <v>0</v>
      </c>
      <c r="Q352" s="203"/>
      <c r="R352" s="203"/>
      <c r="S352" s="203"/>
      <c r="T352" s="203">
        <v>0</v>
      </c>
      <c r="U352" s="203">
        <v>0</v>
      </c>
      <c r="V352" s="203">
        <v>0</v>
      </c>
      <c r="W352" s="203">
        <v>0</v>
      </c>
      <c r="X352" s="203">
        <v>0</v>
      </c>
      <c r="Y352" s="203">
        <v>0</v>
      </c>
      <c r="Z352" s="203">
        <v>0</v>
      </c>
      <c r="AA352" s="203">
        <v>0</v>
      </c>
      <c r="AB352" s="203">
        <v>0</v>
      </c>
      <c r="AC352" s="203">
        <v>0</v>
      </c>
      <c r="AD352" s="203">
        <v>0</v>
      </c>
      <c r="AE352" s="203">
        <v>0</v>
      </c>
      <c r="AF352" s="203">
        <v>0</v>
      </c>
      <c r="AG352" s="203">
        <v>0</v>
      </c>
      <c r="AH352" s="203">
        <v>0</v>
      </c>
      <c r="AI352" s="203">
        <v>0</v>
      </c>
      <c r="AJ352" s="203">
        <v>0</v>
      </c>
      <c r="AK352" s="203">
        <v>0</v>
      </c>
      <c r="AL352" s="203"/>
      <c r="AM352" s="203"/>
      <c r="AN352" s="203"/>
      <c r="AO352" s="203"/>
      <c r="AP352" s="203"/>
      <c r="AQ352" s="203"/>
      <c r="AR352" s="203"/>
      <c r="AS352" s="203"/>
      <c r="AT352" s="203"/>
      <c r="AU352" s="203"/>
      <c r="AV352" s="203"/>
      <c r="AW352" s="203"/>
      <c r="AX352" s="203"/>
      <c r="AY352" s="203"/>
      <c r="AZ352" s="203"/>
      <c r="BA352" s="203"/>
      <c r="BB352" s="203"/>
      <c r="BC352" s="203"/>
      <c r="BD352" s="203"/>
      <c r="BE352" s="203"/>
      <c r="BF352" s="203"/>
      <c r="BG352" s="203"/>
      <c r="BH352" s="203"/>
      <c r="BI352" s="203"/>
      <c r="BJ352" s="203"/>
      <c r="BK352" s="203"/>
      <c r="BL352" s="203"/>
    </row>
    <row r="353" spans="1:260" customFormat="1" ht="12.75" customHeight="1" x14ac:dyDescent="0.2">
      <c r="A353" s="203" t="s">
        <v>4028</v>
      </c>
      <c r="B353" s="203" t="s">
        <v>4028</v>
      </c>
      <c r="C353" s="203" t="s">
        <v>1746</v>
      </c>
      <c r="D353" s="214">
        <v>34625</v>
      </c>
      <c r="E353" s="203" t="s">
        <v>2055</v>
      </c>
      <c r="F353" s="203" t="s">
        <v>2158</v>
      </c>
      <c r="G353" s="203" t="s">
        <v>4028</v>
      </c>
      <c r="H353" s="203" t="s">
        <v>64</v>
      </c>
      <c r="I353" s="203" t="s">
        <v>55</v>
      </c>
      <c r="J353" s="203" t="s">
        <v>1064</v>
      </c>
      <c r="K353" s="203" t="s">
        <v>455</v>
      </c>
      <c r="L353" s="203" t="s">
        <v>446</v>
      </c>
      <c r="M353" s="203" t="s">
        <v>1108</v>
      </c>
      <c r="N353" s="203" t="s">
        <v>455</v>
      </c>
      <c r="O353" s="203" t="s">
        <v>446</v>
      </c>
      <c r="P353" s="203" t="s">
        <v>1102</v>
      </c>
      <c r="Q353" s="203" t="s">
        <v>126</v>
      </c>
      <c r="R353" s="203" t="s">
        <v>446</v>
      </c>
      <c r="S353" s="203" t="s">
        <v>1055</v>
      </c>
      <c r="T353" s="203">
        <v>0</v>
      </c>
      <c r="U353" s="203">
        <v>0</v>
      </c>
      <c r="V353" s="203">
        <v>0</v>
      </c>
      <c r="W353" s="203">
        <v>0</v>
      </c>
      <c r="X353" s="203">
        <v>0</v>
      </c>
      <c r="Y353" s="203">
        <v>0</v>
      </c>
      <c r="Z353" s="203">
        <v>0</v>
      </c>
      <c r="AA353" s="203">
        <v>0</v>
      </c>
      <c r="AB353" s="203">
        <v>0</v>
      </c>
      <c r="AC353" s="203">
        <v>0</v>
      </c>
      <c r="AD353" s="203">
        <v>0</v>
      </c>
      <c r="AE353" s="203">
        <v>0</v>
      </c>
      <c r="AF353" s="203">
        <v>0</v>
      </c>
      <c r="AG353" s="203">
        <v>0</v>
      </c>
      <c r="AH353" s="203">
        <v>0</v>
      </c>
      <c r="AI353" s="203">
        <v>0</v>
      </c>
      <c r="AJ353" s="203">
        <v>0</v>
      </c>
      <c r="AK353" s="203">
        <v>0</v>
      </c>
      <c r="AL353" s="203"/>
      <c r="AM353" s="203"/>
      <c r="AN353" s="203"/>
      <c r="AO353" s="203"/>
      <c r="AP353" s="203"/>
      <c r="AQ353" s="203"/>
      <c r="AR353" s="203"/>
      <c r="AS353" s="203"/>
      <c r="AT353" s="203"/>
      <c r="AU353" s="203"/>
      <c r="AV353" s="203"/>
      <c r="AW353" s="203"/>
      <c r="AX353" s="203"/>
      <c r="AY353" s="203"/>
      <c r="AZ353" s="203"/>
      <c r="BA353" s="203"/>
      <c r="BB353" s="203"/>
      <c r="BC353" s="203"/>
      <c r="BD353" s="203"/>
      <c r="BE353" s="203"/>
      <c r="BF353" s="203"/>
      <c r="BG353" s="203"/>
      <c r="BH353" s="203"/>
      <c r="BI353" s="203"/>
      <c r="BJ353" s="203"/>
      <c r="BK353" s="203"/>
      <c r="BL353" s="203"/>
      <c r="IW353" s="10"/>
      <c r="IX353" s="10"/>
      <c r="IY353" s="10"/>
      <c r="IZ353" s="10"/>
    </row>
    <row r="354" spans="1:260" customFormat="1" ht="12.75" customHeight="1" x14ac:dyDescent="0.2">
      <c r="A354" s="203" t="s">
        <v>4028</v>
      </c>
      <c r="B354" s="203" t="s">
        <v>4028</v>
      </c>
      <c r="C354" s="203" t="s">
        <v>3141</v>
      </c>
      <c r="D354" s="214">
        <v>34813</v>
      </c>
      <c r="E354" s="203" t="s">
        <v>3074</v>
      </c>
      <c r="F354" s="203" t="s">
        <v>3416</v>
      </c>
      <c r="G354" s="203" t="s">
        <v>4028</v>
      </c>
      <c r="H354" s="203" t="s">
        <v>4029</v>
      </c>
      <c r="I354" s="203" t="s">
        <v>4028</v>
      </c>
      <c r="J354" s="203" t="s">
        <v>4028</v>
      </c>
      <c r="K354" s="203" t="s">
        <v>4028</v>
      </c>
      <c r="L354" s="203" t="s">
        <v>4028</v>
      </c>
      <c r="M354" s="203" t="s">
        <v>4028</v>
      </c>
      <c r="N354" s="203" t="s">
        <v>4028</v>
      </c>
      <c r="O354" s="203" t="s">
        <v>4028</v>
      </c>
      <c r="P354" s="203" t="s">
        <v>4028</v>
      </c>
      <c r="Q354" s="203"/>
      <c r="R354" s="203"/>
      <c r="S354" s="203"/>
      <c r="T354" s="203" t="s">
        <v>4028</v>
      </c>
      <c r="U354" s="203" t="s">
        <v>4028</v>
      </c>
      <c r="V354" s="203" t="s">
        <v>4028</v>
      </c>
      <c r="W354" s="203" t="s">
        <v>4028</v>
      </c>
      <c r="X354" s="203" t="s">
        <v>4028</v>
      </c>
      <c r="Y354" s="203" t="s">
        <v>4028</v>
      </c>
      <c r="Z354" s="203" t="s">
        <v>4028</v>
      </c>
      <c r="AA354" s="203" t="s">
        <v>4028</v>
      </c>
      <c r="AB354" s="203" t="s">
        <v>4028</v>
      </c>
      <c r="AC354" s="203" t="s">
        <v>4028</v>
      </c>
      <c r="AD354" s="203" t="s">
        <v>4028</v>
      </c>
      <c r="AE354" s="203" t="s">
        <v>4028</v>
      </c>
      <c r="AF354" s="203" t="s">
        <v>4028</v>
      </c>
      <c r="AG354" s="203" t="s">
        <v>4028</v>
      </c>
      <c r="AH354" s="203" t="s">
        <v>4028</v>
      </c>
      <c r="AI354" s="203" t="s">
        <v>4028</v>
      </c>
      <c r="AJ354" s="203" t="s">
        <v>4028</v>
      </c>
      <c r="AK354" s="203" t="s">
        <v>4028</v>
      </c>
      <c r="AL354" s="203"/>
      <c r="AM354" s="203"/>
      <c r="AN354" s="203"/>
      <c r="AO354" s="203"/>
      <c r="AP354" s="203"/>
      <c r="AQ354" s="203"/>
      <c r="AR354" s="203"/>
      <c r="AS354" s="203"/>
      <c r="AT354" s="203"/>
      <c r="AU354" s="203"/>
      <c r="AV354" s="203"/>
      <c r="AW354" s="203"/>
      <c r="AX354" s="203"/>
      <c r="AY354" s="203"/>
      <c r="AZ354" s="203"/>
      <c r="BA354" s="203"/>
      <c r="BB354" s="203"/>
      <c r="BC354" s="203"/>
      <c r="BD354" s="203"/>
      <c r="BE354" s="203"/>
      <c r="BF354" s="203"/>
      <c r="BG354" s="203"/>
      <c r="BH354" s="203"/>
      <c r="BI354" s="203"/>
      <c r="BJ354" s="203"/>
      <c r="BK354" s="203"/>
      <c r="BL354" s="203"/>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c r="IV354" s="10"/>
    </row>
    <row r="355" spans="1:260" s="10" customFormat="1" ht="12.75" customHeight="1" x14ac:dyDescent="0.2">
      <c r="A355" s="203" t="s">
        <v>4028</v>
      </c>
      <c r="B355" s="203" t="s">
        <v>4028</v>
      </c>
      <c r="C355" s="203" t="s">
        <v>1568</v>
      </c>
      <c r="D355" s="214">
        <v>33466</v>
      </c>
      <c r="E355" s="203" t="s">
        <v>1577</v>
      </c>
      <c r="F355" s="203" t="s">
        <v>2160</v>
      </c>
      <c r="G355" s="203" t="s">
        <v>4028</v>
      </c>
      <c r="H355" s="203" t="s">
        <v>4029</v>
      </c>
      <c r="I355" s="203"/>
      <c r="J355" s="203"/>
      <c r="K355" s="203" t="s">
        <v>235</v>
      </c>
      <c r="L355" s="203" t="s">
        <v>2215</v>
      </c>
      <c r="M355" s="203" t="s">
        <v>1055</v>
      </c>
      <c r="N355" s="203" t="s">
        <v>52</v>
      </c>
      <c r="O355" s="203" t="s">
        <v>2215</v>
      </c>
      <c r="P355" s="203" t="s">
        <v>1109</v>
      </c>
      <c r="Q355" s="203" t="s">
        <v>123</v>
      </c>
      <c r="R355" s="203" t="s">
        <v>59</v>
      </c>
      <c r="S355" s="203" t="s">
        <v>1860</v>
      </c>
      <c r="T355" s="203" t="s">
        <v>125</v>
      </c>
      <c r="U355" s="203" t="s">
        <v>59</v>
      </c>
      <c r="V355" s="203" t="s">
        <v>1280</v>
      </c>
      <c r="W355" s="203" t="s">
        <v>125</v>
      </c>
      <c r="X355" s="203" t="s">
        <v>59</v>
      </c>
      <c r="Y355" s="203" t="s">
        <v>1280</v>
      </c>
      <c r="Z355" s="203">
        <v>0</v>
      </c>
      <c r="AA355" s="203">
        <v>0</v>
      </c>
      <c r="AB355" s="203">
        <v>0</v>
      </c>
      <c r="AC355" s="203">
        <v>0</v>
      </c>
      <c r="AD355" s="203">
        <v>0</v>
      </c>
      <c r="AE355" s="203">
        <v>0</v>
      </c>
      <c r="AF355" s="203">
        <v>0</v>
      </c>
      <c r="AG355" s="203">
        <v>0</v>
      </c>
      <c r="AH355" s="203">
        <v>0</v>
      </c>
      <c r="AI355" s="203">
        <v>0</v>
      </c>
      <c r="AJ355" s="203">
        <v>0</v>
      </c>
      <c r="AK355" s="203">
        <v>0</v>
      </c>
      <c r="AL355" s="203"/>
      <c r="AM355" s="203"/>
      <c r="AN355" s="203"/>
      <c r="AO355" s="203"/>
      <c r="AP355" s="203"/>
      <c r="AQ355" s="203"/>
      <c r="AR355" s="203"/>
      <c r="AS355" s="203"/>
      <c r="AT355" s="203"/>
      <c r="AU355" s="203"/>
      <c r="AV355" s="203"/>
      <c r="AW355" s="203"/>
      <c r="AX355" s="203"/>
      <c r="AY355" s="203"/>
      <c r="AZ355" s="203"/>
      <c r="BA355" s="203"/>
      <c r="BB355" s="203"/>
      <c r="BC355" s="203"/>
      <c r="BD355" s="203"/>
      <c r="BE355" s="203"/>
      <c r="BF355" s="203"/>
      <c r="BG355" s="203"/>
      <c r="BH355" s="203"/>
      <c r="BI355" s="203"/>
      <c r="BJ355" s="203"/>
      <c r="BK355" s="203"/>
      <c r="BL355" s="203"/>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60" customFormat="1" ht="12.75" customHeight="1" x14ac:dyDescent="0.2">
      <c r="A356" s="203" t="s">
        <v>4028</v>
      </c>
      <c r="B356" s="203" t="s">
        <v>4028</v>
      </c>
      <c r="C356" s="203" t="s">
        <v>850</v>
      </c>
      <c r="D356" s="214">
        <v>32874</v>
      </c>
      <c r="E356" s="203" t="s">
        <v>858</v>
      </c>
      <c r="F356" s="203" t="s">
        <v>140</v>
      </c>
      <c r="G356" s="203" t="s">
        <v>4028</v>
      </c>
      <c r="H356" s="203"/>
      <c r="I356" s="203"/>
      <c r="J356" s="203"/>
      <c r="K356" s="203" t="s">
        <v>529</v>
      </c>
      <c r="L356" s="203" t="s">
        <v>446</v>
      </c>
      <c r="M356" s="203" t="s">
        <v>328</v>
      </c>
      <c r="N356" s="203" t="s">
        <v>529</v>
      </c>
      <c r="O356" s="203" t="s">
        <v>2235</v>
      </c>
      <c r="P356" s="203" t="s">
        <v>328</v>
      </c>
      <c r="Q356" s="203" t="s">
        <v>529</v>
      </c>
      <c r="R356" s="203" t="s">
        <v>1678</v>
      </c>
      <c r="S356" s="203" t="s">
        <v>60</v>
      </c>
      <c r="T356" s="203" t="s">
        <v>529</v>
      </c>
      <c r="U356" s="203" t="s">
        <v>350</v>
      </c>
      <c r="V356" s="203" t="s">
        <v>60</v>
      </c>
      <c r="W356" s="203" t="s">
        <v>529</v>
      </c>
      <c r="X356" s="203" t="s">
        <v>350</v>
      </c>
      <c r="Y356" s="203" t="s">
        <v>60</v>
      </c>
      <c r="Z356" s="203" t="s">
        <v>364</v>
      </c>
      <c r="AA356" s="203" t="s">
        <v>350</v>
      </c>
      <c r="AB356" s="203" t="s">
        <v>1061</v>
      </c>
      <c r="AC356" s="203" t="s">
        <v>364</v>
      </c>
      <c r="AD356" s="203" t="s">
        <v>350</v>
      </c>
      <c r="AE356" s="203" t="s">
        <v>365</v>
      </c>
      <c r="AF356" s="203">
        <v>0</v>
      </c>
      <c r="AG356" s="203">
        <v>0</v>
      </c>
      <c r="AH356" s="203">
        <v>0</v>
      </c>
      <c r="AI356" s="203">
        <v>0</v>
      </c>
      <c r="AJ356" s="203">
        <v>0</v>
      </c>
      <c r="AK356" s="203">
        <v>0</v>
      </c>
      <c r="AL356" s="203"/>
      <c r="AM356" s="203"/>
      <c r="AN356" s="203"/>
      <c r="AO356" s="203"/>
      <c r="AP356" s="203"/>
      <c r="AQ356" s="203"/>
      <c r="AR356" s="203"/>
      <c r="AS356" s="203"/>
      <c r="AT356" s="203"/>
      <c r="AU356" s="203"/>
      <c r="AV356" s="203"/>
      <c r="AW356" s="203"/>
      <c r="AX356" s="203"/>
      <c r="AY356" s="203"/>
      <c r="AZ356" s="203"/>
      <c r="BA356" s="203"/>
      <c r="BB356" s="203"/>
      <c r="BC356" s="203"/>
      <c r="BD356" s="203"/>
      <c r="BE356" s="203"/>
      <c r="BF356" s="203"/>
      <c r="BG356" s="203"/>
      <c r="BH356" s="203"/>
      <c r="BI356" s="203"/>
      <c r="BJ356" s="203"/>
      <c r="BK356" s="203"/>
      <c r="BL356" s="203"/>
      <c r="IW356" s="13"/>
      <c r="IX356" s="13"/>
      <c r="IY356" s="13"/>
      <c r="IZ356" s="13"/>
    </row>
    <row r="357" spans="1:260" s="13" customFormat="1" ht="12.75" customHeight="1" x14ac:dyDescent="0.2">
      <c r="A357" s="203" t="s">
        <v>4028</v>
      </c>
      <c r="B357" s="203" t="s">
        <v>4028</v>
      </c>
      <c r="C357" s="203" t="s">
        <v>3321</v>
      </c>
      <c r="D357" s="214">
        <v>35132</v>
      </c>
      <c r="E357" s="203" t="s">
        <v>3065</v>
      </c>
      <c r="F357" s="203" t="s">
        <v>3413</v>
      </c>
      <c r="G357" s="203" t="s">
        <v>4028</v>
      </c>
      <c r="H357" s="203"/>
      <c r="I357" s="203"/>
      <c r="J357" s="203"/>
      <c r="K357" s="203" t="s">
        <v>3320</v>
      </c>
      <c r="L357" s="203" t="s">
        <v>27</v>
      </c>
      <c r="M357" s="203" t="s">
        <v>1059</v>
      </c>
      <c r="N357" s="203">
        <v>0</v>
      </c>
      <c r="O357" s="203">
        <v>0</v>
      </c>
      <c r="P357" s="203">
        <v>0</v>
      </c>
      <c r="Q357" s="203"/>
      <c r="R357" s="203"/>
      <c r="S357" s="203"/>
      <c r="T357" s="203">
        <v>0</v>
      </c>
      <c r="U357" s="203">
        <v>0</v>
      </c>
      <c r="V357" s="203">
        <v>0</v>
      </c>
      <c r="W357" s="203">
        <v>0</v>
      </c>
      <c r="X357" s="203">
        <v>0</v>
      </c>
      <c r="Y357" s="203">
        <v>0</v>
      </c>
      <c r="Z357" s="203">
        <v>0</v>
      </c>
      <c r="AA357" s="203">
        <v>0</v>
      </c>
      <c r="AB357" s="203">
        <v>0</v>
      </c>
      <c r="AC357" s="203">
        <v>0</v>
      </c>
      <c r="AD357" s="203">
        <v>0</v>
      </c>
      <c r="AE357" s="203">
        <v>0</v>
      </c>
      <c r="AF357" s="203">
        <v>0</v>
      </c>
      <c r="AG357" s="203">
        <v>0</v>
      </c>
      <c r="AH357" s="203">
        <v>0</v>
      </c>
      <c r="AI357" s="203">
        <v>0</v>
      </c>
      <c r="AJ357" s="203">
        <v>0</v>
      </c>
      <c r="AK357" s="203">
        <v>0</v>
      </c>
      <c r="AL357" s="203"/>
      <c r="AM357" s="203"/>
      <c r="AN357" s="203"/>
      <c r="AO357" s="203"/>
      <c r="AP357" s="203"/>
      <c r="AQ357" s="203"/>
      <c r="AR357" s="203"/>
      <c r="AS357" s="203"/>
      <c r="AT357" s="203"/>
      <c r="AU357" s="203"/>
      <c r="AV357" s="203"/>
      <c r="AW357" s="203"/>
      <c r="AX357" s="203"/>
      <c r="AY357" s="203"/>
      <c r="AZ357" s="203"/>
      <c r="BA357" s="203"/>
      <c r="BB357" s="203"/>
      <c r="BC357" s="203"/>
      <c r="BD357" s="203"/>
      <c r="BE357" s="203"/>
      <c r="BF357" s="203"/>
      <c r="BG357" s="203"/>
      <c r="BH357" s="203"/>
      <c r="BI357" s="203"/>
      <c r="BJ357" s="203"/>
      <c r="BK357" s="203"/>
      <c r="BL357" s="203"/>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c r="HU357" s="10"/>
      <c r="HV357" s="10"/>
      <c r="HW357" s="10"/>
      <c r="HX357" s="10"/>
      <c r="HY357" s="10"/>
      <c r="HZ357" s="10"/>
      <c r="IA357" s="10"/>
      <c r="IB357" s="10"/>
      <c r="IC357" s="10"/>
      <c r="ID357" s="10"/>
      <c r="IE357" s="10"/>
      <c r="IF357" s="10"/>
      <c r="IG357" s="10"/>
      <c r="IH357" s="10"/>
      <c r="II357" s="10"/>
      <c r="IJ357" s="10"/>
      <c r="IK357" s="10"/>
      <c r="IL357" s="10"/>
      <c r="IM357" s="10"/>
      <c r="IN357" s="10"/>
      <c r="IO357" s="10"/>
      <c r="IP357" s="10"/>
      <c r="IQ357" s="10"/>
      <c r="IR357" s="10"/>
      <c r="IS357" s="10"/>
      <c r="IT357" s="10"/>
      <c r="IU357" s="10"/>
      <c r="IV357" s="10"/>
      <c r="IW357"/>
      <c r="IX357"/>
      <c r="IY357"/>
      <c r="IZ357"/>
    </row>
    <row r="358" spans="1:260" customFormat="1" ht="12.75" customHeight="1" x14ac:dyDescent="0.2">
      <c r="A358" s="203" t="s">
        <v>4028</v>
      </c>
      <c r="B358" s="203" t="s">
        <v>4028</v>
      </c>
      <c r="C358" s="203" t="s">
        <v>465</v>
      </c>
      <c r="D358" s="214">
        <v>30077</v>
      </c>
      <c r="E358" s="203" t="s">
        <v>245</v>
      </c>
      <c r="F358" s="203" t="s">
        <v>2166</v>
      </c>
      <c r="G358" s="203" t="s">
        <v>4028</v>
      </c>
      <c r="H358" s="203" t="s">
        <v>12</v>
      </c>
      <c r="I358" s="203" t="s">
        <v>55</v>
      </c>
      <c r="J358" s="203"/>
      <c r="K358" s="203" t="s">
        <v>12</v>
      </c>
      <c r="L358" s="203" t="s">
        <v>55</v>
      </c>
      <c r="M358" s="203">
        <v>0</v>
      </c>
      <c r="N358" s="203" t="s">
        <v>12</v>
      </c>
      <c r="O358" s="203" t="s">
        <v>55</v>
      </c>
      <c r="P358" s="203">
        <v>0</v>
      </c>
      <c r="Q358" s="203" t="s">
        <v>12</v>
      </c>
      <c r="R358" s="203" t="s">
        <v>55</v>
      </c>
      <c r="S358" s="203"/>
      <c r="T358" s="203" t="s">
        <v>12</v>
      </c>
      <c r="U358" s="203" t="s">
        <v>55</v>
      </c>
      <c r="V358" s="203">
        <v>0</v>
      </c>
      <c r="W358" s="203" t="s">
        <v>12</v>
      </c>
      <c r="X358" s="203" t="s">
        <v>55</v>
      </c>
      <c r="Y358" s="203">
        <v>0</v>
      </c>
      <c r="Z358" s="203" t="s">
        <v>12</v>
      </c>
      <c r="AA358" s="203" t="s">
        <v>55</v>
      </c>
      <c r="AB358" s="203">
        <v>0</v>
      </c>
      <c r="AC358" s="203" t="s">
        <v>12</v>
      </c>
      <c r="AD358" s="203" t="s">
        <v>55</v>
      </c>
      <c r="AE358" s="203">
        <v>0</v>
      </c>
      <c r="AF358" s="203" t="s">
        <v>12</v>
      </c>
      <c r="AG358" s="203" t="s">
        <v>55</v>
      </c>
      <c r="AH358" s="203">
        <v>0</v>
      </c>
      <c r="AI358" s="203" t="s">
        <v>12</v>
      </c>
      <c r="AJ358" s="203" t="s">
        <v>55</v>
      </c>
      <c r="AK358" s="203">
        <v>0</v>
      </c>
      <c r="AL358" s="203" t="s">
        <v>12</v>
      </c>
      <c r="AM358" s="203" t="s">
        <v>55</v>
      </c>
      <c r="AN358" s="203"/>
      <c r="AO358" s="203" t="s">
        <v>12</v>
      </c>
      <c r="AP358" s="203" t="s">
        <v>55</v>
      </c>
      <c r="AQ358" s="203" t="s">
        <v>94</v>
      </c>
      <c r="AR358" s="203" t="s">
        <v>12</v>
      </c>
      <c r="AS358" s="203" t="s">
        <v>55</v>
      </c>
      <c r="AT358" s="203" t="s">
        <v>113</v>
      </c>
      <c r="AU358" s="203" t="s">
        <v>12</v>
      </c>
      <c r="AV358" s="203" t="s">
        <v>55</v>
      </c>
      <c r="AW358" s="203" t="s">
        <v>185</v>
      </c>
      <c r="AX358" s="203" t="s">
        <v>12</v>
      </c>
      <c r="AY358" s="203" t="s">
        <v>55</v>
      </c>
      <c r="AZ358" s="203" t="s">
        <v>466</v>
      </c>
      <c r="BA358" s="203"/>
      <c r="BB358" s="203"/>
      <c r="BC358" s="203"/>
      <c r="BD358" s="203"/>
      <c r="BE358" s="203"/>
      <c r="BF358" s="203"/>
      <c r="BG358" s="203"/>
      <c r="BH358" s="203"/>
      <c r="BI358" s="203"/>
      <c r="BJ358" s="203"/>
      <c r="BK358" s="203"/>
      <c r="BL358" s="203"/>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c r="IV358" s="10"/>
    </row>
    <row r="359" spans="1:260" s="10" customFormat="1" ht="12.75" customHeight="1" x14ac:dyDescent="0.2">
      <c r="A359" s="203" t="s">
        <v>31</v>
      </c>
      <c r="B359" s="203" t="s">
        <v>4459</v>
      </c>
      <c r="C359" s="203" t="s">
        <v>1301</v>
      </c>
      <c r="D359" s="214">
        <v>32393</v>
      </c>
      <c r="E359" s="203" t="s">
        <v>860</v>
      </c>
      <c r="F359" s="203" t="s">
        <v>2923</v>
      </c>
      <c r="G359" s="203" t="s">
        <v>4715</v>
      </c>
      <c r="H359" s="203" t="s">
        <v>47</v>
      </c>
      <c r="I359" s="203" t="s">
        <v>393</v>
      </c>
      <c r="J359" s="203" t="s">
        <v>51</v>
      </c>
      <c r="K359" s="203" t="s">
        <v>482</v>
      </c>
      <c r="L359" s="203" t="s">
        <v>393</v>
      </c>
      <c r="M359" s="203" t="s">
        <v>38</v>
      </c>
      <c r="N359" s="203" t="s">
        <v>49</v>
      </c>
      <c r="O359" s="203" t="s">
        <v>393</v>
      </c>
      <c r="P359" s="203" t="s">
        <v>349</v>
      </c>
      <c r="Q359" s="203" t="s">
        <v>44</v>
      </c>
      <c r="R359" s="203" t="s">
        <v>506</v>
      </c>
      <c r="S359" s="203" t="s">
        <v>351</v>
      </c>
      <c r="T359" s="203" t="s">
        <v>47</v>
      </c>
      <c r="U359" s="203" t="s">
        <v>506</v>
      </c>
      <c r="V359" s="203" t="s">
        <v>347</v>
      </c>
      <c r="W359" s="203" t="s">
        <v>47</v>
      </c>
      <c r="X359" s="203" t="s">
        <v>506</v>
      </c>
      <c r="Y359" s="203" t="s">
        <v>347</v>
      </c>
      <c r="Z359" s="203" t="s">
        <v>44</v>
      </c>
      <c r="AA359" s="203" t="s">
        <v>506</v>
      </c>
      <c r="AB359" s="203" t="s">
        <v>333</v>
      </c>
      <c r="AC359" s="203" t="s">
        <v>44</v>
      </c>
      <c r="AD359" s="203" t="s">
        <v>23</v>
      </c>
      <c r="AE359" s="203" t="s">
        <v>349</v>
      </c>
      <c r="AF359" s="203">
        <v>0</v>
      </c>
      <c r="AG359" s="203">
        <v>0</v>
      </c>
      <c r="AH359" s="203">
        <v>0</v>
      </c>
      <c r="AI359" s="203">
        <v>0</v>
      </c>
      <c r="AJ359" s="203">
        <v>0</v>
      </c>
      <c r="AK359" s="203">
        <v>0</v>
      </c>
      <c r="AL359" s="203"/>
      <c r="AM359" s="203"/>
      <c r="AN359" s="203"/>
      <c r="AO359" s="203"/>
      <c r="AP359" s="203"/>
      <c r="AQ359" s="203"/>
      <c r="AR359" s="203"/>
      <c r="AS359" s="203"/>
      <c r="AT359" s="203"/>
      <c r="AU359" s="203"/>
      <c r="AV359" s="203"/>
      <c r="AW359" s="203"/>
      <c r="AX359" s="203"/>
      <c r="AY359" s="203"/>
      <c r="AZ359" s="203"/>
      <c r="BA359" s="203"/>
      <c r="BB359" s="203"/>
      <c r="BC359" s="203"/>
      <c r="BD359" s="203"/>
      <c r="BE359" s="203"/>
      <c r="BF359" s="203"/>
      <c r="BG359" s="203"/>
      <c r="BH359" s="203"/>
      <c r="BI359" s="203"/>
      <c r="BJ359" s="203"/>
      <c r="BK359" s="203"/>
      <c r="BL359" s="203"/>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844" ht="12.6" customHeight="1" x14ac:dyDescent="0.2"/>
    <row r="890" ht="12.6" customHeight="1" x14ac:dyDescent="0.2"/>
  </sheetData>
  <sortState xmlns:xlrd2="http://schemas.microsoft.com/office/spreadsheetml/2017/richdata2" ref="A126:IZ151">
    <sortCondition ref="C126:C151"/>
  </sortState>
  <conditionalFormatting sqref="C154:C161">
    <cfRule type="duplicateValues" dxfId="155" priority="63"/>
  </conditionalFormatting>
  <conditionalFormatting sqref="C162:C173">
    <cfRule type="duplicateValues" dxfId="154" priority="62"/>
  </conditionalFormatting>
  <conditionalFormatting sqref="C174:C178">
    <cfRule type="duplicateValues" dxfId="153" priority="61"/>
  </conditionalFormatting>
  <conditionalFormatting sqref="C179:C191">
    <cfRule type="duplicateValues" dxfId="152" priority="60"/>
  </conditionalFormatting>
  <conditionalFormatting sqref="C192:C206">
    <cfRule type="duplicateValues" dxfId="151" priority="59"/>
  </conditionalFormatting>
  <conditionalFormatting sqref="C207:C217">
    <cfRule type="duplicateValues" dxfId="150" priority="58"/>
  </conditionalFormatting>
  <conditionalFormatting sqref="C218:C225">
    <cfRule type="duplicateValues" dxfId="149" priority="57"/>
  </conditionalFormatting>
  <conditionalFormatting sqref="C226:C235">
    <cfRule type="duplicateValues" dxfId="148" priority="56"/>
  </conditionalFormatting>
  <conditionalFormatting sqref="C236:C242">
    <cfRule type="duplicateValues" dxfId="147" priority="55"/>
  </conditionalFormatting>
  <conditionalFormatting sqref="C243:C248">
    <cfRule type="duplicateValues" dxfId="146" priority="54"/>
  </conditionalFormatting>
  <conditionalFormatting sqref="C249:C254">
    <cfRule type="duplicateValues" dxfId="145" priority="53"/>
  </conditionalFormatting>
  <conditionalFormatting sqref="C255:C263">
    <cfRule type="duplicateValues" dxfId="144" priority="52"/>
  </conditionalFormatting>
  <conditionalFormatting sqref="C264:C271">
    <cfRule type="duplicateValues" dxfId="143" priority="51"/>
  </conditionalFormatting>
  <conditionalFormatting sqref="C272:C278">
    <cfRule type="duplicateValues" dxfId="142" priority="50"/>
  </conditionalFormatting>
  <conditionalFormatting sqref="C279:C282">
    <cfRule type="duplicateValues" dxfId="141" priority="49"/>
  </conditionalFormatting>
  <conditionalFormatting sqref="C283:C292">
    <cfRule type="duplicateValues" dxfId="140" priority="48"/>
  </conditionalFormatting>
  <conditionalFormatting sqref="C293:C302">
    <cfRule type="duplicateValues" dxfId="139" priority="47"/>
  </conditionalFormatting>
  <conditionalFormatting sqref="C303:C305 C126:C128">
    <cfRule type="duplicateValues" dxfId="138" priority="46"/>
  </conditionalFormatting>
  <conditionalFormatting sqref="C134:C138">
    <cfRule type="duplicateValues" dxfId="137" priority="42"/>
  </conditionalFormatting>
  <conditionalFormatting sqref="C104:C125 C1:C102">
    <cfRule type="duplicateValues" dxfId="136" priority="76262" stopIfTrue="1"/>
    <cfRule type="duplicateValues" dxfId="135" priority="76263" stopIfTrue="1"/>
  </conditionalFormatting>
  <conditionalFormatting sqref="C104:C125 C1:C102">
    <cfRule type="duplicateValues" dxfId="134" priority="76266" stopIfTrue="1"/>
  </conditionalFormatting>
  <conditionalFormatting sqref="C139:C142">
    <cfRule type="duplicateValues" dxfId="133" priority="41"/>
  </conditionalFormatting>
  <conditionalFormatting sqref="C143:C144">
    <cfRule type="duplicateValues" dxfId="132" priority="40"/>
  </conditionalFormatting>
  <conditionalFormatting sqref="C145:C150">
    <cfRule type="duplicateValues" dxfId="131" priority="39"/>
  </conditionalFormatting>
  <conditionalFormatting sqref="C151 C153">
    <cfRule type="duplicateValues" dxfId="130" priority="38"/>
  </conditionalFormatting>
  <conditionalFormatting sqref="C306:C311">
    <cfRule type="duplicateValues" dxfId="129" priority="37"/>
  </conditionalFormatting>
  <conditionalFormatting sqref="C312:C316 C152">
    <cfRule type="duplicateValues" dxfId="128" priority="36"/>
  </conditionalFormatting>
  <conditionalFormatting sqref="C317:C320">
    <cfRule type="duplicateValues" dxfId="127" priority="35"/>
  </conditionalFormatting>
  <conditionalFormatting sqref="C103">
    <cfRule type="duplicateValues" dxfId="126" priority="34"/>
  </conditionalFormatting>
  <conditionalFormatting sqref="C323">
    <cfRule type="duplicateValues" dxfId="125" priority="33"/>
  </conditionalFormatting>
  <conditionalFormatting sqref="C322">
    <cfRule type="duplicateValues" dxfId="124" priority="32"/>
  </conditionalFormatting>
  <conditionalFormatting sqref="C324">
    <cfRule type="duplicateValues" dxfId="123" priority="31"/>
  </conditionalFormatting>
  <conditionalFormatting sqref="C325">
    <cfRule type="duplicateValues" dxfId="122" priority="30"/>
  </conditionalFormatting>
  <conditionalFormatting sqref="C326">
    <cfRule type="duplicateValues" dxfId="121" priority="29"/>
  </conditionalFormatting>
  <conditionalFormatting sqref="C327">
    <cfRule type="duplicateValues" dxfId="120" priority="27"/>
  </conditionalFormatting>
  <conditionalFormatting sqref="C328">
    <cfRule type="duplicateValues" dxfId="119" priority="26"/>
  </conditionalFormatting>
  <conditionalFormatting sqref="C329">
    <cfRule type="duplicateValues" dxfId="118" priority="25"/>
  </conditionalFormatting>
  <conditionalFormatting sqref="C330">
    <cfRule type="duplicateValues" dxfId="117" priority="24"/>
  </conditionalFormatting>
  <conditionalFormatting sqref="C331">
    <cfRule type="duplicateValues" dxfId="116" priority="23"/>
  </conditionalFormatting>
  <conditionalFormatting sqref="C332">
    <cfRule type="duplicateValues" dxfId="115" priority="22"/>
  </conditionalFormatting>
  <conditionalFormatting sqref="C333">
    <cfRule type="duplicateValues" dxfId="114" priority="21"/>
  </conditionalFormatting>
  <conditionalFormatting sqref="C334">
    <cfRule type="duplicateValues" dxfId="113" priority="20"/>
  </conditionalFormatting>
  <conditionalFormatting sqref="C335">
    <cfRule type="duplicateValues" dxfId="112" priority="19"/>
  </conditionalFormatting>
  <conditionalFormatting sqref="C129:C132">
    <cfRule type="duplicateValues" dxfId="111" priority="76282"/>
  </conditionalFormatting>
  <conditionalFormatting sqref="C336">
    <cfRule type="duplicateValues" dxfId="110" priority="18"/>
  </conditionalFormatting>
  <conditionalFormatting sqref="C337">
    <cfRule type="duplicateValues" dxfId="109" priority="17"/>
  </conditionalFormatting>
  <conditionalFormatting sqref="C338">
    <cfRule type="duplicateValues" dxfId="108" priority="16"/>
  </conditionalFormatting>
  <conditionalFormatting sqref="C339">
    <cfRule type="duplicateValues" dxfId="107" priority="15"/>
  </conditionalFormatting>
  <conditionalFormatting sqref="C340">
    <cfRule type="duplicateValues" dxfId="106" priority="14"/>
  </conditionalFormatting>
  <conditionalFormatting sqref="C341">
    <cfRule type="duplicateValues" dxfId="105" priority="13"/>
  </conditionalFormatting>
  <conditionalFormatting sqref="C342">
    <cfRule type="duplicateValues" dxfId="104" priority="12"/>
  </conditionalFormatting>
  <conditionalFormatting sqref="C343">
    <cfRule type="duplicateValues" dxfId="103" priority="11"/>
  </conditionalFormatting>
  <conditionalFormatting sqref="C345">
    <cfRule type="duplicateValues" dxfId="102" priority="10"/>
  </conditionalFormatting>
  <conditionalFormatting sqref="C346">
    <cfRule type="duplicateValues" dxfId="101" priority="9"/>
  </conditionalFormatting>
  <conditionalFormatting sqref="C344">
    <cfRule type="duplicateValues" dxfId="100" priority="8"/>
  </conditionalFormatting>
  <conditionalFormatting sqref="C347">
    <cfRule type="duplicateValues" dxfId="99" priority="7"/>
  </conditionalFormatting>
  <conditionalFormatting sqref="C348:C350">
    <cfRule type="duplicateValues" dxfId="98" priority="6"/>
  </conditionalFormatting>
  <conditionalFormatting sqref="C351">
    <cfRule type="duplicateValues" dxfId="97" priority="5"/>
  </conditionalFormatting>
  <conditionalFormatting sqref="C352">
    <cfRule type="duplicateValues" dxfId="96" priority="4"/>
  </conditionalFormatting>
  <conditionalFormatting sqref="C353">
    <cfRule type="duplicateValues" dxfId="95" priority="3"/>
  </conditionalFormatting>
  <conditionalFormatting sqref="C133">
    <cfRule type="duplicateValues" dxfId="94" priority="76321"/>
  </conditionalFormatting>
  <conditionalFormatting sqref="C354:C358">
    <cfRule type="duplicateValues" dxfId="93" priority="2"/>
  </conditionalFormatting>
  <conditionalFormatting sqref="C359">
    <cfRule type="duplicateValues" dxfId="92" priority="1"/>
  </conditionalFormatting>
  <pageMargins left="0.75" right="0.75" top="1" bottom="1" header="0.5" footer="0.5"/>
  <pageSetup orientation="portrait" horizontalDpi="4294967293" verticalDpi="4294967293"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316"/>
  <sheetViews>
    <sheetView topLeftCell="A152" workbookViewId="0">
      <selection activeCell="B172" sqref="B172"/>
    </sheetView>
  </sheetViews>
  <sheetFormatPr defaultRowHeight="12.75" x14ac:dyDescent="0.2"/>
  <cols>
    <col min="1" max="1" width="7.7109375" bestFit="1" customWidth="1"/>
    <col min="2" max="2" width="21" customWidth="1"/>
    <col min="3" max="3" width="7.5703125" bestFit="1" customWidth="1"/>
    <col min="4" max="4" width="60.5703125" customWidth="1"/>
    <col min="5" max="5" width="25.85546875" bestFit="1" customWidth="1"/>
    <col min="12" max="12" width="10.42578125" bestFit="1" customWidth="1"/>
    <col min="257" max="257" width="7.7109375" bestFit="1" customWidth="1"/>
    <col min="258" max="258" width="21" customWidth="1"/>
    <col min="259" max="259" width="7.7109375" bestFit="1" customWidth="1"/>
    <col min="260" max="260" width="60.5703125" customWidth="1"/>
    <col min="261" max="261" width="25.85546875" bestFit="1" customWidth="1"/>
    <col min="268" max="268" width="10.42578125" bestFit="1" customWidth="1"/>
    <col min="513" max="513" width="7.7109375" bestFit="1" customWidth="1"/>
    <col min="514" max="514" width="21" customWidth="1"/>
    <col min="515" max="515" width="7.7109375" bestFit="1" customWidth="1"/>
    <col min="516" max="516" width="60.5703125" customWidth="1"/>
    <col min="517" max="517" width="25.85546875" bestFit="1" customWidth="1"/>
    <col min="524" max="524" width="10.42578125" bestFit="1" customWidth="1"/>
    <col min="769" max="769" width="7.7109375" bestFit="1" customWidth="1"/>
    <col min="770" max="770" width="21" customWidth="1"/>
    <col min="771" max="771" width="7.7109375" bestFit="1" customWidth="1"/>
    <col min="772" max="772" width="60.5703125" customWidth="1"/>
    <col min="773" max="773" width="25.85546875" bestFit="1" customWidth="1"/>
    <col min="780" max="780" width="10.42578125" bestFit="1" customWidth="1"/>
    <col min="1025" max="1025" width="7.7109375" bestFit="1" customWidth="1"/>
    <col min="1026" max="1026" width="21" customWidth="1"/>
    <col min="1027" max="1027" width="7.7109375" bestFit="1" customWidth="1"/>
    <col min="1028" max="1028" width="60.5703125" customWidth="1"/>
    <col min="1029" max="1029" width="25.85546875" bestFit="1" customWidth="1"/>
    <col min="1036" max="1036" width="10.42578125" bestFit="1" customWidth="1"/>
    <col min="1281" max="1281" width="7.7109375" bestFit="1" customWidth="1"/>
    <col min="1282" max="1282" width="21" customWidth="1"/>
    <col min="1283" max="1283" width="7.7109375" bestFit="1" customWidth="1"/>
    <col min="1284" max="1284" width="60.5703125" customWidth="1"/>
    <col min="1285" max="1285" width="25.85546875" bestFit="1" customWidth="1"/>
    <col min="1292" max="1292" width="10.42578125" bestFit="1" customWidth="1"/>
    <col min="1537" max="1537" width="7.7109375" bestFit="1" customWidth="1"/>
    <col min="1538" max="1538" width="21" customWidth="1"/>
    <col min="1539" max="1539" width="7.7109375" bestFit="1" customWidth="1"/>
    <col min="1540" max="1540" width="60.5703125" customWidth="1"/>
    <col min="1541" max="1541" width="25.85546875" bestFit="1" customWidth="1"/>
    <col min="1548" max="1548" width="10.42578125" bestFit="1" customWidth="1"/>
    <col min="1793" max="1793" width="7.7109375" bestFit="1" customWidth="1"/>
    <col min="1794" max="1794" width="21" customWidth="1"/>
    <col min="1795" max="1795" width="7.7109375" bestFit="1" customWidth="1"/>
    <col min="1796" max="1796" width="60.5703125" customWidth="1"/>
    <col min="1797" max="1797" width="25.85546875" bestFit="1" customWidth="1"/>
    <col min="1804" max="1804" width="10.42578125" bestFit="1" customWidth="1"/>
    <col min="2049" max="2049" width="7.7109375" bestFit="1" customWidth="1"/>
    <col min="2050" max="2050" width="21" customWidth="1"/>
    <col min="2051" max="2051" width="7.7109375" bestFit="1" customWidth="1"/>
    <col min="2052" max="2052" width="60.5703125" customWidth="1"/>
    <col min="2053" max="2053" width="25.85546875" bestFit="1" customWidth="1"/>
    <col min="2060" max="2060" width="10.42578125" bestFit="1" customWidth="1"/>
    <col min="2305" max="2305" width="7.7109375" bestFit="1" customWidth="1"/>
    <col min="2306" max="2306" width="21" customWidth="1"/>
    <col min="2307" max="2307" width="7.7109375" bestFit="1" customWidth="1"/>
    <col min="2308" max="2308" width="60.5703125" customWidth="1"/>
    <col min="2309" max="2309" width="25.85546875" bestFit="1" customWidth="1"/>
    <col min="2316" max="2316" width="10.42578125" bestFit="1" customWidth="1"/>
    <col min="2561" max="2561" width="7.7109375" bestFit="1" customWidth="1"/>
    <col min="2562" max="2562" width="21" customWidth="1"/>
    <col min="2563" max="2563" width="7.7109375" bestFit="1" customWidth="1"/>
    <col min="2564" max="2564" width="60.5703125" customWidth="1"/>
    <col min="2565" max="2565" width="25.85546875" bestFit="1" customWidth="1"/>
    <col min="2572" max="2572" width="10.42578125" bestFit="1" customWidth="1"/>
    <col min="2817" max="2817" width="7.7109375" bestFit="1" customWidth="1"/>
    <col min="2818" max="2818" width="21" customWidth="1"/>
    <col min="2819" max="2819" width="7.7109375" bestFit="1" customWidth="1"/>
    <col min="2820" max="2820" width="60.5703125" customWidth="1"/>
    <col min="2821" max="2821" width="25.85546875" bestFit="1" customWidth="1"/>
    <col min="2828" max="2828" width="10.42578125" bestFit="1" customWidth="1"/>
    <col min="3073" max="3073" width="7.7109375" bestFit="1" customWidth="1"/>
    <col min="3074" max="3074" width="21" customWidth="1"/>
    <col min="3075" max="3075" width="7.7109375" bestFit="1" customWidth="1"/>
    <col min="3076" max="3076" width="60.5703125" customWidth="1"/>
    <col min="3077" max="3077" width="25.85546875" bestFit="1" customWidth="1"/>
    <col min="3084" max="3084" width="10.42578125" bestFit="1" customWidth="1"/>
    <col min="3329" max="3329" width="7.7109375" bestFit="1" customWidth="1"/>
    <col min="3330" max="3330" width="21" customWidth="1"/>
    <col min="3331" max="3331" width="7.7109375" bestFit="1" customWidth="1"/>
    <col min="3332" max="3332" width="60.5703125" customWidth="1"/>
    <col min="3333" max="3333" width="25.85546875" bestFit="1" customWidth="1"/>
    <col min="3340" max="3340" width="10.42578125" bestFit="1" customWidth="1"/>
    <col min="3585" max="3585" width="7.7109375" bestFit="1" customWidth="1"/>
    <col min="3586" max="3586" width="21" customWidth="1"/>
    <col min="3587" max="3587" width="7.7109375" bestFit="1" customWidth="1"/>
    <col min="3588" max="3588" width="60.5703125" customWidth="1"/>
    <col min="3589" max="3589" width="25.85546875" bestFit="1" customWidth="1"/>
    <col min="3596" max="3596" width="10.42578125" bestFit="1" customWidth="1"/>
    <col min="3841" max="3841" width="7.7109375" bestFit="1" customWidth="1"/>
    <col min="3842" max="3842" width="21" customWidth="1"/>
    <col min="3843" max="3843" width="7.7109375" bestFit="1" customWidth="1"/>
    <col min="3844" max="3844" width="60.5703125" customWidth="1"/>
    <col min="3845" max="3845" width="25.85546875" bestFit="1" customWidth="1"/>
    <col min="3852" max="3852" width="10.42578125" bestFit="1" customWidth="1"/>
    <col min="4097" max="4097" width="7.7109375" bestFit="1" customWidth="1"/>
    <col min="4098" max="4098" width="21" customWidth="1"/>
    <col min="4099" max="4099" width="7.7109375" bestFit="1" customWidth="1"/>
    <col min="4100" max="4100" width="60.5703125" customWidth="1"/>
    <col min="4101" max="4101" width="25.85546875" bestFit="1" customWidth="1"/>
    <col min="4108" max="4108" width="10.42578125" bestFit="1" customWidth="1"/>
    <col min="4353" max="4353" width="7.7109375" bestFit="1" customWidth="1"/>
    <col min="4354" max="4354" width="21" customWidth="1"/>
    <col min="4355" max="4355" width="7.7109375" bestFit="1" customWidth="1"/>
    <col min="4356" max="4356" width="60.5703125" customWidth="1"/>
    <col min="4357" max="4357" width="25.85546875" bestFit="1" customWidth="1"/>
    <col min="4364" max="4364" width="10.42578125" bestFit="1" customWidth="1"/>
    <col min="4609" max="4609" width="7.7109375" bestFit="1" customWidth="1"/>
    <col min="4610" max="4610" width="21" customWidth="1"/>
    <col min="4611" max="4611" width="7.7109375" bestFit="1" customWidth="1"/>
    <col min="4612" max="4612" width="60.5703125" customWidth="1"/>
    <col min="4613" max="4613" width="25.85546875" bestFit="1" customWidth="1"/>
    <col min="4620" max="4620" width="10.42578125" bestFit="1" customWidth="1"/>
    <col min="4865" max="4865" width="7.7109375" bestFit="1" customWidth="1"/>
    <col min="4866" max="4866" width="21" customWidth="1"/>
    <col min="4867" max="4867" width="7.7109375" bestFit="1" customWidth="1"/>
    <col min="4868" max="4868" width="60.5703125" customWidth="1"/>
    <col min="4869" max="4869" width="25.85546875" bestFit="1" customWidth="1"/>
    <col min="4876" max="4876" width="10.42578125" bestFit="1" customWidth="1"/>
    <col min="5121" max="5121" width="7.7109375" bestFit="1" customWidth="1"/>
    <col min="5122" max="5122" width="21" customWidth="1"/>
    <col min="5123" max="5123" width="7.7109375" bestFit="1" customWidth="1"/>
    <col min="5124" max="5124" width="60.5703125" customWidth="1"/>
    <col min="5125" max="5125" width="25.85546875" bestFit="1" customWidth="1"/>
    <col min="5132" max="5132" width="10.42578125" bestFit="1" customWidth="1"/>
    <col min="5377" max="5377" width="7.7109375" bestFit="1" customWidth="1"/>
    <col min="5378" max="5378" width="21" customWidth="1"/>
    <col min="5379" max="5379" width="7.7109375" bestFit="1" customWidth="1"/>
    <col min="5380" max="5380" width="60.5703125" customWidth="1"/>
    <col min="5381" max="5381" width="25.85546875" bestFit="1" customWidth="1"/>
    <col min="5388" max="5388" width="10.42578125" bestFit="1" customWidth="1"/>
    <col min="5633" max="5633" width="7.7109375" bestFit="1" customWidth="1"/>
    <col min="5634" max="5634" width="21" customWidth="1"/>
    <col min="5635" max="5635" width="7.7109375" bestFit="1" customWidth="1"/>
    <col min="5636" max="5636" width="60.5703125" customWidth="1"/>
    <col min="5637" max="5637" width="25.85546875" bestFit="1" customWidth="1"/>
    <col min="5644" max="5644" width="10.42578125" bestFit="1" customWidth="1"/>
    <col min="5889" max="5889" width="7.7109375" bestFit="1" customWidth="1"/>
    <col min="5890" max="5890" width="21" customWidth="1"/>
    <col min="5891" max="5891" width="7.7109375" bestFit="1" customWidth="1"/>
    <col min="5892" max="5892" width="60.5703125" customWidth="1"/>
    <col min="5893" max="5893" width="25.85546875" bestFit="1" customWidth="1"/>
    <col min="5900" max="5900" width="10.42578125" bestFit="1" customWidth="1"/>
    <col min="6145" max="6145" width="7.7109375" bestFit="1" customWidth="1"/>
    <col min="6146" max="6146" width="21" customWidth="1"/>
    <col min="6147" max="6147" width="7.7109375" bestFit="1" customWidth="1"/>
    <col min="6148" max="6148" width="60.5703125" customWidth="1"/>
    <col min="6149" max="6149" width="25.85546875" bestFit="1" customWidth="1"/>
    <col min="6156" max="6156" width="10.42578125" bestFit="1" customWidth="1"/>
    <col min="6401" max="6401" width="7.7109375" bestFit="1" customWidth="1"/>
    <col min="6402" max="6402" width="21" customWidth="1"/>
    <col min="6403" max="6403" width="7.7109375" bestFit="1" customWidth="1"/>
    <col min="6404" max="6404" width="60.5703125" customWidth="1"/>
    <col min="6405" max="6405" width="25.85546875" bestFit="1" customWidth="1"/>
    <col min="6412" max="6412" width="10.42578125" bestFit="1" customWidth="1"/>
    <col min="6657" max="6657" width="7.7109375" bestFit="1" customWidth="1"/>
    <col min="6658" max="6658" width="21" customWidth="1"/>
    <col min="6659" max="6659" width="7.7109375" bestFit="1" customWidth="1"/>
    <col min="6660" max="6660" width="60.5703125" customWidth="1"/>
    <col min="6661" max="6661" width="25.85546875" bestFit="1" customWidth="1"/>
    <col min="6668" max="6668" width="10.42578125" bestFit="1" customWidth="1"/>
    <col min="6913" max="6913" width="7.7109375" bestFit="1" customWidth="1"/>
    <col min="6914" max="6914" width="21" customWidth="1"/>
    <col min="6915" max="6915" width="7.7109375" bestFit="1" customWidth="1"/>
    <col min="6916" max="6916" width="60.5703125" customWidth="1"/>
    <col min="6917" max="6917" width="25.85546875" bestFit="1" customWidth="1"/>
    <col min="6924" max="6924" width="10.42578125" bestFit="1" customWidth="1"/>
    <col min="7169" max="7169" width="7.7109375" bestFit="1" customWidth="1"/>
    <col min="7170" max="7170" width="21" customWidth="1"/>
    <col min="7171" max="7171" width="7.7109375" bestFit="1" customWidth="1"/>
    <col min="7172" max="7172" width="60.5703125" customWidth="1"/>
    <col min="7173" max="7173" width="25.85546875" bestFit="1" customWidth="1"/>
    <col min="7180" max="7180" width="10.42578125" bestFit="1" customWidth="1"/>
    <col min="7425" max="7425" width="7.7109375" bestFit="1" customWidth="1"/>
    <col min="7426" max="7426" width="21" customWidth="1"/>
    <col min="7427" max="7427" width="7.7109375" bestFit="1" customWidth="1"/>
    <col min="7428" max="7428" width="60.5703125" customWidth="1"/>
    <col min="7429" max="7429" width="25.85546875" bestFit="1" customWidth="1"/>
    <col min="7436" max="7436" width="10.42578125" bestFit="1" customWidth="1"/>
    <col min="7681" max="7681" width="7.7109375" bestFit="1" customWidth="1"/>
    <col min="7682" max="7682" width="21" customWidth="1"/>
    <col min="7683" max="7683" width="7.7109375" bestFit="1" customWidth="1"/>
    <col min="7684" max="7684" width="60.5703125" customWidth="1"/>
    <col min="7685" max="7685" width="25.85546875" bestFit="1" customWidth="1"/>
    <col min="7692" max="7692" width="10.42578125" bestFit="1" customWidth="1"/>
    <col min="7937" max="7937" width="7.7109375" bestFit="1" customWidth="1"/>
    <col min="7938" max="7938" width="21" customWidth="1"/>
    <col min="7939" max="7939" width="7.7109375" bestFit="1" customWidth="1"/>
    <col min="7940" max="7940" width="60.5703125" customWidth="1"/>
    <col min="7941" max="7941" width="25.85546875" bestFit="1" customWidth="1"/>
    <col min="7948" max="7948" width="10.42578125" bestFit="1" customWidth="1"/>
    <col min="8193" max="8193" width="7.7109375" bestFit="1" customWidth="1"/>
    <col min="8194" max="8194" width="21" customWidth="1"/>
    <col min="8195" max="8195" width="7.7109375" bestFit="1" customWidth="1"/>
    <col min="8196" max="8196" width="60.5703125" customWidth="1"/>
    <col min="8197" max="8197" width="25.85546875" bestFit="1" customWidth="1"/>
    <col min="8204" max="8204" width="10.42578125" bestFit="1" customWidth="1"/>
    <col min="8449" max="8449" width="7.7109375" bestFit="1" customWidth="1"/>
    <col min="8450" max="8450" width="21" customWidth="1"/>
    <col min="8451" max="8451" width="7.7109375" bestFit="1" customWidth="1"/>
    <col min="8452" max="8452" width="60.5703125" customWidth="1"/>
    <col min="8453" max="8453" width="25.85546875" bestFit="1" customWidth="1"/>
    <col min="8460" max="8460" width="10.42578125" bestFit="1" customWidth="1"/>
    <col min="8705" max="8705" width="7.7109375" bestFit="1" customWidth="1"/>
    <col min="8706" max="8706" width="21" customWidth="1"/>
    <col min="8707" max="8707" width="7.7109375" bestFit="1" customWidth="1"/>
    <col min="8708" max="8708" width="60.5703125" customWidth="1"/>
    <col min="8709" max="8709" width="25.85546875" bestFit="1" customWidth="1"/>
    <col min="8716" max="8716" width="10.42578125" bestFit="1" customWidth="1"/>
    <col min="8961" max="8961" width="7.7109375" bestFit="1" customWidth="1"/>
    <col min="8962" max="8962" width="21" customWidth="1"/>
    <col min="8963" max="8963" width="7.7109375" bestFit="1" customWidth="1"/>
    <col min="8964" max="8964" width="60.5703125" customWidth="1"/>
    <col min="8965" max="8965" width="25.85546875" bestFit="1" customWidth="1"/>
    <col min="8972" max="8972" width="10.42578125" bestFit="1" customWidth="1"/>
    <col min="9217" max="9217" width="7.7109375" bestFit="1" customWidth="1"/>
    <col min="9218" max="9218" width="21" customWidth="1"/>
    <col min="9219" max="9219" width="7.7109375" bestFit="1" customWidth="1"/>
    <col min="9220" max="9220" width="60.5703125" customWidth="1"/>
    <col min="9221" max="9221" width="25.85546875" bestFit="1" customWidth="1"/>
    <col min="9228" max="9228" width="10.42578125" bestFit="1" customWidth="1"/>
    <col min="9473" max="9473" width="7.7109375" bestFit="1" customWidth="1"/>
    <col min="9474" max="9474" width="21" customWidth="1"/>
    <col min="9475" max="9475" width="7.7109375" bestFit="1" customWidth="1"/>
    <col min="9476" max="9476" width="60.5703125" customWidth="1"/>
    <col min="9477" max="9477" width="25.85546875" bestFit="1" customWidth="1"/>
    <col min="9484" max="9484" width="10.42578125" bestFit="1" customWidth="1"/>
    <col min="9729" max="9729" width="7.7109375" bestFit="1" customWidth="1"/>
    <col min="9730" max="9730" width="21" customWidth="1"/>
    <col min="9731" max="9731" width="7.7109375" bestFit="1" customWidth="1"/>
    <col min="9732" max="9732" width="60.5703125" customWidth="1"/>
    <col min="9733" max="9733" width="25.85546875" bestFit="1" customWidth="1"/>
    <col min="9740" max="9740" width="10.42578125" bestFit="1" customWidth="1"/>
    <col min="9985" max="9985" width="7.7109375" bestFit="1" customWidth="1"/>
    <col min="9986" max="9986" width="21" customWidth="1"/>
    <col min="9987" max="9987" width="7.7109375" bestFit="1" customWidth="1"/>
    <col min="9988" max="9988" width="60.5703125" customWidth="1"/>
    <col min="9989" max="9989" width="25.85546875" bestFit="1" customWidth="1"/>
    <col min="9996" max="9996" width="10.42578125" bestFit="1" customWidth="1"/>
    <col min="10241" max="10241" width="7.7109375" bestFit="1" customWidth="1"/>
    <col min="10242" max="10242" width="21" customWidth="1"/>
    <col min="10243" max="10243" width="7.7109375" bestFit="1" customWidth="1"/>
    <col min="10244" max="10244" width="60.5703125" customWidth="1"/>
    <col min="10245" max="10245" width="25.85546875" bestFit="1" customWidth="1"/>
    <col min="10252" max="10252" width="10.42578125" bestFit="1" customWidth="1"/>
    <col min="10497" max="10497" width="7.7109375" bestFit="1" customWidth="1"/>
    <col min="10498" max="10498" width="21" customWidth="1"/>
    <col min="10499" max="10499" width="7.7109375" bestFit="1" customWidth="1"/>
    <col min="10500" max="10500" width="60.5703125" customWidth="1"/>
    <col min="10501" max="10501" width="25.85546875" bestFit="1" customWidth="1"/>
    <col min="10508" max="10508" width="10.42578125" bestFit="1" customWidth="1"/>
    <col min="10753" max="10753" width="7.7109375" bestFit="1" customWidth="1"/>
    <col min="10754" max="10754" width="21" customWidth="1"/>
    <col min="10755" max="10755" width="7.7109375" bestFit="1" customWidth="1"/>
    <col min="10756" max="10756" width="60.5703125" customWidth="1"/>
    <col min="10757" max="10757" width="25.85546875" bestFit="1" customWidth="1"/>
    <col min="10764" max="10764" width="10.42578125" bestFit="1" customWidth="1"/>
    <col min="11009" max="11009" width="7.7109375" bestFit="1" customWidth="1"/>
    <col min="11010" max="11010" width="21" customWidth="1"/>
    <col min="11011" max="11011" width="7.7109375" bestFit="1" customWidth="1"/>
    <col min="11012" max="11012" width="60.5703125" customWidth="1"/>
    <col min="11013" max="11013" width="25.85546875" bestFit="1" customWidth="1"/>
    <col min="11020" max="11020" width="10.42578125" bestFit="1" customWidth="1"/>
    <col min="11265" max="11265" width="7.7109375" bestFit="1" customWidth="1"/>
    <col min="11266" max="11266" width="21" customWidth="1"/>
    <col min="11267" max="11267" width="7.7109375" bestFit="1" customWidth="1"/>
    <col min="11268" max="11268" width="60.5703125" customWidth="1"/>
    <col min="11269" max="11269" width="25.85546875" bestFit="1" customWidth="1"/>
    <col min="11276" max="11276" width="10.42578125" bestFit="1" customWidth="1"/>
    <col min="11521" max="11521" width="7.7109375" bestFit="1" customWidth="1"/>
    <col min="11522" max="11522" width="21" customWidth="1"/>
    <col min="11523" max="11523" width="7.7109375" bestFit="1" customWidth="1"/>
    <col min="11524" max="11524" width="60.5703125" customWidth="1"/>
    <col min="11525" max="11525" width="25.85546875" bestFit="1" customWidth="1"/>
    <col min="11532" max="11532" width="10.42578125" bestFit="1" customWidth="1"/>
    <col min="11777" max="11777" width="7.7109375" bestFit="1" customWidth="1"/>
    <col min="11778" max="11778" width="21" customWidth="1"/>
    <col min="11779" max="11779" width="7.7109375" bestFit="1" customWidth="1"/>
    <col min="11780" max="11780" width="60.5703125" customWidth="1"/>
    <col min="11781" max="11781" width="25.85546875" bestFit="1" customWidth="1"/>
    <col min="11788" max="11788" width="10.42578125" bestFit="1" customWidth="1"/>
    <col min="12033" max="12033" width="7.7109375" bestFit="1" customWidth="1"/>
    <col min="12034" max="12034" width="21" customWidth="1"/>
    <col min="12035" max="12035" width="7.7109375" bestFit="1" customWidth="1"/>
    <col min="12036" max="12036" width="60.5703125" customWidth="1"/>
    <col min="12037" max="12037" width="25.85546875" bestFit="1" customWidth="1"/>
    <col min="12044" max="12044" width="10.42578125" bestFit="1" customWidth="1"/>
    <col min="12289" max="12289" width="7.7109375" bestFit="1" customWidth="1"/>
    <col min="12290" max="12290" width="21" customWidth="1"/>
    <col min="12291" max="12291" width="7.7109375" bestFit="1" customWidth="1"/>
    <col min="12292" max="12292" width="60.5703125" customWidth="1"/>
    <col min="12293" max="12293" width="25.85546875" bestFit="1" customWidth="1"/>
    <col min="12300" max="12300" width="10.42578125" bestFit="1" customWidth="1"/>
    <col min="12545" max="12545" width="7.7109375" bestFit="1" customWidth="1"/>
    <col min="12546" max="12546" width="21" customWidth="1"/>
    <col min="12547" max="12547" width="7.7109375" bestFit="1" customWidth="1"/>
    <col min="12548" max="12548" width="60.5703125" customWidth="1"/>
    <col min="12549" max="12549" width="25.85546875" bestFit="1" customWidth="1"/>
    <col min="12556" max="12556" width="10.42578125" bestFit="1" customWidth="1"/>
    <col min="12801" max="12801" width="7.7109375" bestFit="1" customWidth="1"/>
    <col min="12802" max="12802" width="21" customWidth="1"/>
    <col min="12803" max="12803" width="7.7109375" bestFit="1" customWidth="1"/>
    <col min="12804" max="12804" width="60.5703125" customWidth="1"/>
    <col min="12805" max="12805" width="25.85546875" bestFit="1" customWidth="1"/>
    <col min="12812" max="12812" width="10.42578125" bestFit="1" customWidth="1"/>
    <col min="13057" max="13057" width="7.7109375" bestFit="1" customWidth="1"/>
    <col min="13058" max="13058" width="21" customWidth="1"/>
    <col min="13059" max="13059" width="7.7109375" bestFit="1" customWidth="1"/>
    <col min="13060" max="13060" width="60.5703125" customWidth="1"/>
    <col min="13061" max="13061" width="25.85546875" bestFit="1" customWidth="1"/>
    <col min="13068" max="13068" width="10.42578125" bestFit="1" customWidth="1"/>
    <col min="13313" max="13313" width="7.7109375" bestFit="1" customWidth="1"/>
    <col min="13314" max="13314" width="21" customWidth="1"/>
    <col min="13315" max="13315" width="7.7109375" bestFit="1" customWidth="1"/>
    <col min="13316" max="13316" width="60.5703125" customWidth="1"/>
    <col min="13317" max="13317" width="25.85546875" bestFit="1" customWidth="1"/>
    <col min="13324" max="13324" width="10.42578125" bestFit="1" customWidth="1"/>
    <col min="13569" max="13569" width="7.7109375" bestFit="1" customWidth="1"/>
    <col min="13570" max="13570" width="21" customWidth="1"/>
    <col min="13571" max="13571" width="7.7109375" bestFit="1" customWidth="1"/>
    <col min="13572" max="13572" width="60.5703125" customWidth="1"/>
    <col min="13573" max="13573" width="25.85546875" bestFit="1" customWidth="1"/>
    <col min="13580" max="13580" width="10.42578125" bestFit="1" customWidth="1"/>
    <col min="13825" max="13825" width="7.7109375" bestFit="1" customWidth="1"/>
    <col min="13826" max="13826" width="21" customWidth="1"/>
    <col min="13827" max="13827" width="7.7109375" bestFit="1" customWidth="1"/>
    <col min="13828" max="13828" width="60.5703125" customWidth="1"/>
    <col min="13829" max="13829" width="25.85546875" bestFit="1" customWidth="1"/>
    <col min="13836" max="13836" width="10.42578125" bestFit="1" customWidth="1"/>
    <col min="14081" max="14081" width="7.7109375" bestFit="1" customWidth="1"/>
    <col min="14082" max="14082" width="21" customWidth="1"/>
    <col min="14083" max="14083" width="7.7109375" bestFit="1" customWidth="1"/>
    <col min="14084" max="14084" width="60.5703125" customWidth="1"/>
    <col min="14085" max="14085" width="25.85546875" bestFit="1" customWidth="1"/>
    <col min="14092" max="14092" width="10.42578125" bestFit="1" customWidth="1"/>
    <col min="14337" max="14337" width="7.7109375" bestFit="1" customWidth="1"/>
    <col min="14338" max="14338" width="21" customWidth="1"/>
    <col min="14339" max="14339" width="7.7109375" bestFit="1" customWidth="1"/>
    <col min="14340" max="14340" width="60.5703125" customWidth="1"/>
    <col min="14341" max="14341" width="25.85546875" bestFit="1" customWidth="1"/>
    <col min="14348" max="14348" width="10.42578125" bestFit="1" customWidth="1"/>
    <col min="14593" max="14593" width="7.7109375" bestFit="1" customWidth="1"/>
    <col min="14594" max="14594" width="21" customWidth="1"/>
    <col min="14595" max="14595" width="7.7109375" bestFit="1" customWidth="1"/>
    <col min="14596" max="14596" width="60.5703125" customWidth="1"/>
    <col min="14597" max="14597" width="25.85546875" bestFit="1" customWidth="1"/>
    <col min="14604" max="14604" width="10.42578125" bestFit="1" customWidth="1"/>
    <col min="14849" max="14849" width="7.7109375" bestFit="1" customWidth="1"/>
    <col min="14850" max="14850" width="21" customWidth="1"/>
    <col min="14851" max="14851" width="7.7109375" bestFit="1" customWidth="1"/>
    <col min="14852" max="14852" width="60.5703125" customWidth="1"/>
    <col min="14853" max="14853" width="25.85546875" bestFit="1" customWidth="1"/>
    <col min="14860" max="14860" width="10.42578125" bestFit="1" customWidth="1"/>
    <col min="15105" max="15105" width="7.7109375" bestFit="1" customWidth="1"/>
    <col min="15106" max="15106" width="21" customWidth="1"/>
    <col min="15107" max="15107" width="7.7109375" bestFit="1" customWidth="1"/>
    <col min="15108" max="15108" width="60.5703125" customWidth="1"/>
    <col min="15109" max="15109" width="25.85546875" bestFit="1" customWidth="1"/>
    <col min="15116" max="15116" width="10.42578125" bestFit="1" customWidth="1"/>
    <col min="15361" max="15361" width="7.7109375" bestFit="1" customWidth="1"/>
    <col min="15362" max="15362" width="21" customWidth="1"/>
    <col min="15363" max="15363" width="7.7109375" bestFit="1" customWidth="1"/>
    <col min="15364" max="15364" width="60.5703125" customWidth="1"/>
    <col min="15365" max="15365" width="25.85546875" bestFit="1" customWidth="1"/>
    <col min="15372" max="15372" width="10.42578125" bestFit="1" customWidth="1"/>
    <col min="15617" max="15617" width="7.7109375" bestFit="1" customWidth="1"/>
    <col min="15618" max="15618" width="21" customWidth="1"/>
    <col min="15619" max="15619" width="7.7109375" bestFit="1" customWidth="1"/>
    <col min="15620" max="15620" width="60.5703125" customWidth="1"/>
    <col min="15621" max="15621" width="25.85546875" bestFit="1" customWidth="1"/>
    <col min="15628" max="15628" width="10.42578125" bestFit="1" customWidth="1"/>
    <col min="15873" max="15873" width="7.7109375" bestFit="1" customWidth="1"/>
    <col min="15874" max="15874" width="21" customWidth="1"/>
    <col min="15875" max="15875" width="7.7109375" bestFit="1" customWidth="1"/>
    <col min="15876" max="15876" width="60.5703125" customWidth="1"/>
    <col min="15877" max="15877" width="25.85546875" bestFit="1" customWidth="1"/>
    <col min="15884" max="15884" width="10.42578125" bestFit="1" customWidth="1"/>
    <col min="16129" max="16129" width="7.7109375" bestFit="1" customWidth="1"/>
    <col min="16130" max="16130" width="21" customWidth="1"/>
    <col min="16131" max="16131" width="7.7109375" bestFit="1" customWidth="1"/>
    <col min="16132" max="16132" width="60.5703125" customWidth="1"/>
    <col min="16133" max="16133" width="25.85546875" bestFit="1" customWidth="1"/>
    <col min="16140" max="16140" width="10.42578125" bestFit="1" customWidth="1"/>
  </cols>
  <sheetData>
    <row r="1" spans="1:8" x14ac:dyDescent="0.2">
      <c r="A1" s="184"/>
      <c r="B1" s="185"/>
      <c r="C1" s="180"/>
      <c r="D1" s="180"/>
      <c r="E1" s="186"/>
      <c r="F1" s="187"/>
      <c r="G1" s="187"/>
      <c r="H1" s="187"/>
    </row>
    <row r="2" spans="1:8" x14ac:dyDescent="0.2">
      <c r="A2" s="188"/>
      <c r="B2" s="189" t="s">
        <v>442</v>
      </c>
      <c r="C2" s="190" t="s">
        <v>4509</v>
      </c>
      <c r="D2" s="191" t="s">
        <v>4488</v>
      </c>
      <c r="E2" s="186"/>
      <c r="F2" s="187"/>
      <c r="G2" s="187"/>
      <c r="H2" s="187"/>
    </row>
    <row r="3" spans="1:8" x14ac:dyDescent="0.2">
      <c r="A3" s="188"/>
      <c r="B3" s="189"/>
      <c r="C3" s="190"/>
      <c r="D3" s="191"/>
      <c r="E3" s="186"/>
      <c r="F3" s="187"/>
      <c r="G3" s="187"/>
      <c r="H3" s="187"/>
    </row>
    <row r="4" spans="1:8" x14ac:dyDescent="0.2">
      <c r="A4" s="188"/>
      <c r="B4" s="189" t="s">
        <v>4613</v>
      </c>
      <c r="C4" s="190"/>
      <c r="D4" s="182" t="s">
        <v>4614</v>
      </c>
      <c r="E4" s="192"/>
      <c r="F4" s="187"/>
      <c r="G4" s="187"/>
      <c r="H4" s="187"/>
    </row>
    <row r="5" spans="1:8" x14ac:dyDescent="0.2">
      <c r="A5" s="184"/>
      <c r="B5" s="185"/>
      <c r="C5" s="181"/>
      <c r="D5" s="181"/>
      <c r="E5" s="192"/>
      <c r="F5" s="187"/>
      <c r="G5" s="187"/>
      <c r="H5" s="187"/>
    </row>
    <row r="6" spans="1:8" x14ac:dyDescent="0.2">
      <c r="A6" s="184">
        <v>1</v>
      </c>
      <c r="B6" s="185" t="s">
        <v>2867</v>
      </c>
      <c r="C6" s="181" t="s">
        <v>336</v>
      </c>
      <c r="D6" s="181"/>
      <c r="E6" s="192"/>
      <c r="F6" s="187"/>
      <c r="G6" s="184"/>
      <c r="H6" s="184"/>
    </row>
    <row r="7" spans="1:8" x14ac:dyDescent="0.2">
      <c r="A7" s="184">
        <v>2</v>
      </c>
      <c r="B7" s="185" t="s">
        <v>537</v>
      </c>
      <c r="C7" s="182" t="s">
        <v>237</v>
      </c>
      <c r="D7" s="181"/>
      <c r="E7" s="192"/>
      <c r="F7" s="187"/>
      <c r="G7" s="184"/>
      <c r="H7" s="184"/>
    </row>
    <row r="8" spans="1:8" x14ac:dyDescent="0.2">
      <c r="A8" s="184">
        <v>3</v>
      </c>
      <c r="B8" s="185" t="s">
        <v>2856</v>
      </c>
      <c r="C8" s="181" t="s">
        <v>55</v>
      </c>
      <c r="D8" s="181"/>
      <c r="E8" s="192"/>
      <c r="F8" s="184"/>
      <c r="G8" s="184"/>
      <c r="H8" s="184"/>
    </row>
    <row r="9" spans="1:8" x14ac:dyDescent="0.2">
      <c r="A9" s="184">
        <v>4</v>
      </c>
      <c r="B9" s="185" t="s">
        <v>3365</v>
      </c>
      <c r="C9" s="185" t="s">
        <v>233</v>
      </c>
      <c r="D9" s="181"/>
      <c r="E9" s="192"/>
      <c r="F9" s="184"/>
      <c r="G9" s="184"/>
      <c r="H9" s="187"/>
    </row>
    <row r="10" spans="1:8" x14ac:dyDescent="0.2">
      <c r="A10" s="184">
        <v>5</v>
      </c>
      <c r="B10" s="185" t="s">
        <v>4289</v>
      </c>
      <c r="C10" s="181" t="s">
        <v>2215</v>
      </c>
      <c r="D10" s="181"/>
      <c r="E10" s="192"/>
      <c r="F10" s="187"/>
      <c r="G10" s="187"/>
      <c r="H10" s="187"/>
    </row>
    <row r="11" spans="1:8" x14ac:dyDescent="0.2">
      <c r="A11" s="184">
        <v>6</v>
      </c>
      <c r="B11" s="185" t="s">
        <v>891</v>
      </c>
      <c r="C11" s="182" t="s">
        <v>453</v>
      </c>
      <c r="D11" s="181"/>
      <c r="E11" s="192"/>
      <c r="F11" s="184"/>
      <c r="G11" s="184"/>
      <c r="H11" s="184"/>
    </row>
    <row r="12" spans="1:8" x14ac:dyDescent="0.2">
      <c r="A12" s="184">
        <v>7</v>
      </c>
      <c r="B12" s="185" t="s">
        <v>1253</v>
      </c>
      <c r="C12" s="5" t="s">
        <v>4615</v>
      </c>
      <c r="D12" s="181"/>
      <c r="E12" s="192"/>
      <c r="F12" s="184"/>
      <c r="G12" s="184"/>
      <c r="H12" s="187"/>
    </row>
    <row r="13" spans="1:8" x14ac:dyDescent="0.2">
      <c r="A13" s="184">
        <v>8</v>
      </c>
      <c r="B13" s="185" t="s">
        <v>880</v>
      </c>
      <c r="C13" s="181" t="s">
        <v>346</v>
      </c>
      <c r="D13" s="181"/>
      <c r="E13" s="192"/>
      <c r="F13" s="184"/>
      <c r="G13" s="184"/>
      <c r="H13" s="187"/>
    </row>
    <row r="14" spans="1:8" x14ac:dyDescent="0.2">
      <c r="A14" s="184">
        <v>9</v>
      </c>
      <c r="B14" s="185" t="s">
        <v>2069</v>
      </c>
      <c r="C14" s="193" t="s">
        <v>506</v>
      </c>
      <c r="D14" s="181"/>
      <c r="E14" s="192"/>
      <c r="F14" s="187"/>
      <c r="G14" s="184"/>
      <c r="H14" s="187"/>
    </row>
    <row r="15" spans="1:8" x14ac:dyDescent="0.2">
      <c r="A15" s="184">
        <v>10</v>
      </c>
      <c r="B15" s="185" t="s">
        <v>197</v>
      </c>
      <c r="C15" s="193" t="s">
        <v>393</v>
      </c>
      <c r="D15" s="181"/>
      <c r="E15" s="192"/>
      <c r="F15" s="184"/>
      <c r="G15" s="184"/>
      <c r="H15" s="187"/>
    </row>
    <row r="16" spans="1:8" x14ac:dyDescent="0.2">
      <c r="A16" s="184">
        <v>11</v>
      </c>
      <c r="B16" s="185" t="s">
        <v>3791</v>
      </c>
      <c r="C16" s="193" t="s">
        <v>386</v>
      </c>
      <c r="D16" s="181"/>
      <c r="E16" s="192"/>
      <c r="F16" s="184"/>
      <c r="G16" s="184"/>
      <c r="H16" s="187"/>
    </row>
    <row r="17" spans="1:8" x14ac:dyDescent="0.2">
      <c r="A17" s="184">
        <v>12</v>
      </c>
      <c r="B17" s="185" t="s">
        <v>167</v>
      </c>
      <c r="C17" s="185" t="s">
        <v>122</v>
      </c>
      <c r="D17" s="181"/>
      <c r="E17" s="192"/>
      <c r="F17" s="184"/>
      <c r="G17" s="184"/>
      <c r="H17" s="187"/>
    </row>
    <row r="18" spans="1:8" x14ac:dyDescent="0.2">
      <c r="A18" s="184">
        <v>13</v>
      </c>
      <c r="B18" s="185" t="s">
        <v>562</v>
      </c>
      <c r="C18" s="181" t="s">
        <v>367</v>
      </c>
      <c r="D18" s="181"/>
      <c r="E18" s="192"/>
      <c r="F18" s="187"/>
      <c r="G18" s="187"/>
      <c r="H18" s="187"/>
    </row>
    <row r="19" spans="1:8" x14ac:dyDescent="0.2">
      <c r="A19" s="184">
        <v>14</v>
      </c>
      <c r="B19" s="185" t="s">
        <v>4152</v>
      </c>
      <c r="C19" s="193" t="s">
        <v>448</v>
      </c>
      <c r="D19" s="181"/>
      <c r="E19" s="192"/>
      <c r="F19" s="184"/>
      <c r="G19" s="184"/>
      <c r="H19" s="187"/>
    </row>
    <row r="20" spans="1:8" x14ac:dyDescent="0.2">
      <c r="A20" s="184">
        <v>15</v>
      </c>
      <c r="B20" s="185" t="s">
        <v>428</v>
      </c>
      <c r="C20" s="193" t="s">
        <v>369</v>
      </c>
      <c r="D20" s="181"/>
      <c r="E20" s="192"/>
      <c r="F20" s="187"/>
      <c r="G20" s="187"/>
      <c r="H20" s="187"/>
    </row>
    <row r="21" spans="1:8" x14ac:dyDescent="0.2">
      <c r="A21" s="184">
        <v>16</v>
      </c>
      <c r="B21" s="185" t="s">
        <v>475</v>
      </c>
      <c r="C21" s="193" t="s">
        <v>103</v>
      </c>
      <c r="D21" s="181"/>
      <c r="E21" s="192"/>
      <c r="F21" s="187"/>
      <c r="G21" s="184"/>
      <c r="H21" s="187"/>
    </row>
    <row r="22" spans="1:8" x14ac:dyDescent="0.2">
      <c r="A22" s="184">
        <v>17</v>
      </c>
      <c r="B22" s="185" t="s">
        <v>3810</v>
      </c>
      <c r="C22" s="181" t="s">
        <v>78</v>
      </c>
      <c r="D22" s="181"/>
      <c r="E22" s="192"/>
      <c r="F22" s="187"/>
      <c r="G22" s="184"/>
      <c r="H22" s="184"/>
    </row>
    <row r="23" spans="1:8" x14ac:dyDescent="0.2">
      <c r="A23" s="184">
        <v>18</v>
      </c>
      <c r="B23" s="185" t="s">
        <v>3377</v>
      </c>
      <c r="C23" s="185" t="s">
        <v>39</v>
      </c>
      <c r="D23" s="181"/>
      <c r="E23" s="192"/>
      <c r="F23" s="184"/>
      <c r="G23" s="184"/>
      <c r="H23" s="187"/>
    </row>
    <row r="24" spans="1:8" x14ac:dyDescent="0.2">
      <c r="A24" s="184">
        <v>19</v>
      </c>
      <c r="B24" s="185" t="s">
        <v>2443</v>
      </c>
      <c r="C24" s="185" t="s">
        <v>22</v>
      </c>
      <c r="D24" s="181"/>
      <c r="E24" s="192"/>
      <c r="F24" s="184"/>
      <c r="G24" s="184"/>
      <c r="H24" s="184"/>
    </row>
    <row r="25" spans="1:8" x14ac:dyDescent="0.2">
      <c r="A25" s="184">
        <v>20</v>
      </c>
      <c r="B25" s="185" t="s">
        <v>238</v>
      </c>
      <c r="C25" s="185" t="s">
        <v>450</v>
      </c>
      <c r="D25" s="181"/>
      <c r="E25" s="192"/>
      <c r="F25" s="184"/>
      <c r="G25" s="184"/>
      <c r="H25" s="187"/>
    </row>
    <row r="26" spans="1:8" x14ac:dyDescent="0.2">
      <c r="A26" s="184">
        <v>21</v>
      </c>
      <c r="B26" s="185" t="s">
        <v>2071</v>
      </c>
      <c r="C26" s="193" t="s">
        <v>2235</v>
      </c>
      <c r="D26" s="181"/>
      <c r="E26" s="192"/>
      <c r="F26" s="184"/>
      <c r="G26" s="184"/>
      <c r="H26" s="187"/>
    </row>
    <row r="27" spans="1:8" x14ac:dyDescent="0.2">
      <c r="A27" s="184">
        <v>22</v>
      </c>
      <c r="B27" s="185" t="s">
        <v>2853</v>
      </c>
      <c r="C27" s="185" t="s">
        <v>111</v>
      </c>
      <c r="D27" s="181"/>
      <c r="E27" s="192"/>
      <c r="F27" s="184"/>
      <c r="G27" s="184"/>
      <c r="H27" s="187"/>
    </row>
    <row r="28" spans="1:8" x14ac:dyDescent="0.2">
      <c r="A28" s="184">
        <v>23</v>
      </c>
      <c r="B28" s="185" t="s">
        <v>3382</v>
      </c>
      <c r="C28" s="193" t="s">
        <v>348</v>
      </c>
      <c r="D28" s="181"/>
      <c r="E28" s="192"/>
      <c r="F28" s="187"/>
      <c r="G28" s="187"/>
      <c r="H28" s="187"/>
    </row>
    <row r="29" spans="1:8" x14ac:dyDescent="0.2">
      <c r="A29" s="184">
        <v>24</v>
      </c>
      <c r="B29" s="185" t="s">
        <v>67</v>
      </c>
      <c r="C29" s="185" t="s">
        <v>32</v>
      </c>
      <c r="D29" s="181"/>
      <c r="E29" s="192"/>
      <c r="F29" s="184"/>
      <c r="G29" s="184"/>
      <c r="H29" s="187"/>
    </row>
    <row r="30" spans="1:8" x14ac:dyDescent="0.2">
      <c r="A30" s="184">
        <v>25</v>
      </c>
      <c r="B30" s="185" t="s">
        <v>3724</v>
      </c>
      <c r="C30" s="181" t="s">
        <v>30</v>
      </c>
      <c r="D30" s="181"/>
      <c r="E30" s="192"/>
      <c r="F30" s="184"/>
      <c r="G30" s="184"/>
      <c r="H30" s="184"/>
    </row>
    <row r="31" spans="1:8" x14ac:dyDescent="0.2">
      <c r="A31" s="184">
        <v>26</v>
      </c>
      <c r="B31" s="185" t="s">
        <v>4326</v>
      </c>
      <c r="C31" s="185" t="s">
        <v>32</v>
      </c>
      <c r="D31" s="181"/>
      <c r="E31" s="192"/>
      <c r="F31" s="184"/>
      <c r="G31" s="184"/>
      <c r="H31" s="187"/>
    </row>
    <row r="32" spans="1:8" x14ac:dyDescent="0.2">
      <c r="A32" s="184">
        <v>27</v>
      </c>
      <c r="B32" s="185" t="s">
        <v>762</v>
      </c>
      <c r="C32" s="182" t="s">
        <v>506</v>
      </c>
      <c r="D32" s="181"/>
      <c r="E32" s="192"/>
      <c r="F32" s="187"/>
      <c r="G32" s="184"/>
      <c r="H32" s="187"/>
    </row>
    <row r="33" spans="1:8" x14ac:dyDescent="0.2">
      <c r="A33" s="184">
        <v>28</v>
      </c>
      <c r="B33" s="185" t="s">
        <v>886</v>
      </c>
      <c r="C33" s="193" t="s">
        <v>131</v>
      </c>
      <c r="D33" s="181"/>
      <c r="E33" s="192"/>
      <c r="F33" s="184"/>
      <c r="G33" s="184"/>
      <c r="H33" s="184"/>
    </row>
    <row r="34" spans="1:8" x14ac:dyDescent="0.2">
      <c r="A34" s="184">
        <v>29</v>
      </c>
      <c r="B34" s="185" t="s">
        <v>3376</v>
      </c>
      <c r="C34" s="181" t="s">
        <v>367</v>
      </c>
      <c r="D34" s="181"/>
      <c r="E34" s="192"/>
      <c r="F34" s="184"/>
      <c r="G34" s="184"/>
      <c r="H34" s="184"/>
    </row>
    <row r="35" spans="1:8" x14ac:dyDescent="0.2">
      <c r="A35" s="184">
        <v>30</v>
      </c>
      <c r="B35" s="185" t="s">
        <v>770</v>
      </c>
      <c r="C35" s="181" t="s">
        <v>232</v>
      </c>
      <c r="D35" s="181"/>
      <c r="E35" s="192"/>
      <c r="F35" s="184"/>
      <c r="G35" s="184"/>
      <c r="H35" s="184"/>
    </row>
    <row r="36" spans="1:8" x14ac:dyDescent="0.2">
      <c r="A36" s="184">
        <v>31</v>
      </c>
      <c r="B36" s="185" t="s">
        <v>2865</v>
      </c>
      <c r="C36" s="194" t="s">
        <v>460</v>
      </c>
      <c r="D36" s="181"/>
      <c r="E36" s="192"/>
      <c r="F36" s="184"/>
      <c r="G36" s="184"/>
      <c r="H36" s="187"/>
    </row>
    <row r="37" spans="1:8" x14ac:dyDescent="0.2">
      <c r="A37" s="184">
        <v>32</v>
      </c>
      <c r="B37" s="185" t="s">
        <v>888</v>
      </c>
      <c r="C37" s="194" t="s">
        <v>460</v>
      </c>
      <c r="D37" s="181"/>
      <c r="E37" s="192"/>
      <c r="F37" s="184"/>
      <c r="G37" s="184"/>
      <c r="H37" s="187"/>
    </row>
    <row r="38" spans="1:8" x14ac:dyDescent="0.2">
      <c r="A38" s="184">
        <v>33</v>
      </c>
      <c r="B38" s="185" t="s">
        <v>3440</v>
      </c>
      <c r="C38" s="185" t="s">
        <v>448</v>
      </c>
      <c r="D38" s="181"/>
      <c r="E38" s="192"/>
      <c r="F38" s="187"/>
      <c r="G38" s="187"/>
      <c r="H38" s="187"/>
    </row>
    <row r="39" spans="1:8" x14ac:dyDescent="0.2">
      <c r="A39" s="184">
        <v>34</v>
      </c>
      <c r="B39" s="185" t="s">
        <v>468</v>
      </c>
      <c r="C39" s="5" t="s">
        <v>446</v>
      </c>
      <c r="D39" s="181"/>
      <c r="E39" s="192"/>
      <c r="F39" s="184"/>
      <c r="G39" s="187"/>
      <c r="H39" s="187"/>
    </row>
    <row r="40" spans="1:8" x14ac:dyDescent="0.2">
      <c r="A40" s="184">
        <v>35</v>
      </c>
      <c r="B40" s="185" t="s">
        <v>1295</v>
      </c>
      <c r="C40" s="185" t="s">
        <v>111</v>
      </c>
      <c r="D40" s="181"/>
      <c r="E40" s="192"/>
      <c r="F40" s="184"/>
      <c r="G40" s="184"/>
      <c r="H40" s="187"/>
    </row>
    <row r="41" spans="1:8" x14ac:dyDescent="0.2">
      <c r="A41" s="184">
        <v>36</v>
      </c>
      <c r="B41" s="185" t="s">
        <v>1028</v>
      </c>
      <c r="C41" s="193" t="s">
        <v>386</v>
      </c>
      <c r="D41" s="181"/>
      <c r="E41" s="192"/>
      <c r="F41" s="187"/>
      <c r="G41" s="187"/>
      <c r="H41" s="187"/>
    </row>
    <row r="42" spans="1:8" x14ac:dyDescent="0.2">
      <c r="A42" s="184">
        <v>37</v>
      </c>
      <c r="B42" s="185" t="s">
        <v>3754</v>
      </c>
      <c r="C42" s="194" t="s">
        <v>229</v>
      </c>
      <c r="D42" s="181"/>
      <c r="E42" s="192"/>
      <c r="F42" s="187"/>
      <c r="G42" s="187"/>
      <c r="H42" s="187"/>
    </row>
    <row r="43" spans="1:8" x14ac:dyDescent="0.2">
      <c r="A43" s="184">
        <v>38</v>
      </c>
      <c r="B43" s="185" t="s">
        <v>3369</v>
      </c>
      <c r="C43" s="5" t="s">
        <v>446</v>
      </c>
      <c r="D43" s="181"/>
      <c r="E43" s="192"/>
      <c r="F43" s="184"/>
      <c r="G43" s="184"/>
      <c r="H43" s="184"/>
    </row>
    <row r="44" spans="1:8" x14ac:dyDescent="0.2">
      <c r="A44" s="184">
        <v>39</v>
      </c>
      <c r="B44" s="185" t="s">
        <v>461</v>
      </c>
      <c r="C44" s="181" t="s">
        <v>27</v>
      </c>
      <c r="D44" s="181"/>
      <c r="E44" s="192"/>
      <c r="F44" s="187"/>
      <c r="G44" s="187"/>
      <c r="H44" s="187"/>
    </row>
    <row r="45" spans="1:8" x14ac:dyDescent="0.2">
      <c r="A45" s="184">
        <v>40</v>
      </c>
      <c r="B45" s="185" t="s">
        <v>3384</v>
      </c>
      <c r="C45" s="185" t="s">
        <v>111</v>
      </c>
      <c r="D45" s="181"/>
      <c r="E45" s="192"/>
      <c r="F45" s="187"/>
      <c r="G45" s="187"/>
      <c r="H45" s="187"/>
    </row>
    <row r="46" spans="1:8" x14ac:dyDescent="0.2">
      <c r="A46" s="184">
        <v>41</v>
      </c>
      <c r="B46" s="185" t="s">
        <v>2070</v>
      </c>
      <c r="C46" s="185" t="s">
        <v>88</v>
      </c>
      <c r="D46" s="181"/>
      <c r="E46" s="192"/>
      <c r="F46" s="187"/>
      <c r="G46" s="187"/>
      <c r="H46" s="187"/>
    </row>
    <row r="47" spans="1:8" x14ac:dyDescent="0.2">
      <c r="A47" s="184">
        <v>42</v>
      </c>
      <c r="B47" s="185" t="s">
        <v>4406</v>
      </c>
      <c r="C47" s="181" t="s">
        <v>88</v>
      </c>
      <c r="D47" s="181"/>
      <c r="E47" s="192"/>
      <c r="F47" s="187"/>
      <c r="G47" s="187"/>
      <c r="H47" s="187"/>
    </row>
    <row r="48" spans="1:8" x14ac:dyDescent="0.2">
      <c r="A48" s="184">
        <v>43</v>
      </c>
      <c r="B48" s="185" t="s">
        <v>3650</v>
      </c>
      <c r="C48" s="181" t="s">
        <v>27</v>
      </c>
      <c r="D48" s="181"/>
      <c r="E48" s="192"/>
      <c r="F48" s="187"/>
      <c r="G48" s="187"/>
      <c r="H48" s="187"/>
    </row>
    <row r="49" spans="1:8" x14ac:dyDescent="0.2">
      <c r="A49" s="184">
        <v>44</v>
      </c>
      <c r="B49" s="185" t="s">
        <v>4253</v>
      </c>
      <c r="C49" s="193" t="s">
        <v>386</v>
      </c>
      <c r="D49" s="181"/>
      <c r="E49" s="192"/>
      <c r="F49" s="184"/>
      <c r="G49" s="184"/>
      <c r="H49" s="187"/>
    </row>
    <row r="50" spans="1:8" x14ac:dyDescent="0.2">
      <c r="A50" s="184"/>
      <c r="C50" s="182"/>
      <c r="D50" s="181"/>
      <c r="E50" s="192"/>
      <c r="F50" s="187"/>
      <c r="G50" s="184"/>
      <c r="H50" s="184"/>
    </row>
    <row r="51" spans="1:8" x14ac:dyDescent="0.2">
      <c r="A51" s="184"/>
      <c r="C51" s="182"/>
      <c r="D51" s="181"/>
      <c r="E51" s="192"/>
      <c r="F51" s="187"/>
      <c r="G51" s="184"/>
      <c r="H51" s="184"/>
    </row>
    <row r="52" spans="1:8" x14ac:dyDescent="0.2">
      <c r="A52" s="184"/>
      <c r="B52" s="189" t="s">
        <v>4616</v>
      </c>
      <c r="C52" s="180"/>
      <c r="D52" s="180" t="s">
        <v>4617</v>
      </c>
      <c r="E52" s="186"/>
      <c r="F52" s="187"/>
      <c r="G52" s="187" t="s">
        <v>4618</v>
      </c>
      <c r="H52" s="187"/>
    </row>
    <row r="53" spans="1:8" x14ac:dyDescent="0.2">
      <c r="A53" s="184"/>
      <c r="B53" s="185"/>
      <c r="C53" s="181"/>
      <c r="D53" s="181" t="s">
        <v>4619</v>
      </c>
      <c r="E53" s="186"/>
      <c r="F53" s="187" t="s">
        <v>4620</v>
      </c>
      <c r="G53" s="187" t="s">
        <v>4621</v>
      </c>
      <c r="H53" s="195" t="s">
        <v>4622</v>
      </c>
    </row>
    <row r="54" spans="1:8" x14ac:dyDescent="0.2">
      <c r="A54" s="184">
        <v>1</v>
      </c>
      <c r="B54" s="185" t="s">
        <v>3139</v>
      </c>
      <c r="C54" s="182" t="s">
        <v>39</v>
      </c>
      <c r="D54" s="181" t="s">
        <v>4623</v>
      </c>
      <c r="E54" s="186"/>
      <c r="F54" s="195"/>
      <c r="G54" s="187"/>
      <c r="H54" s="187"/>
    </row>
    <row r="55" spans="1:8" x14ac:dyDescent="0.2">
      <c r="A55" s="184">
        <v>2</v>
      </c>
      <c r="B55" s="185" t="s">
        <v>1811</v>
      </c>
      <c r="C55" s="181" t="s">
        <v>346</v>
      </c>
      <c r="D55" s="180" t="s">
        <v>4624</v>
      </c>
      <c r="E55" s="186"/>
      <c r="F55" s="187"/>
      <c r="G55" s="187"/>
      <c r="H55" s="187"/>
    </row>
    <row r="56" spans="1:8" x14ac:dyDescent="0.2">
      <c r="A56" s="184">
        <v>3</v>
      </c>
      <c r="B56" s="185" t="s">
        <v>4237</v>
      </c>
      <c r="C56" s="182" t="s">
        <v>103</v>
      </c>
      <c r="D56" s="183" t="s">
        <v>4625</v>
      </c>
      <c r="E56" s="186"/>
      <c r="F56" s="187"/>
      <c r="G56" s="187"/>
      <c r="H56" s="187"/>
    </row>
    <row r="57" spans="1:8" x14ac:dyDescent="0.2">
      <c r="A57" s="184">
        <v>4</v>
      </c>
      <c r="B57" s="185" t="s">
        <v>3117</v>
      </c>
      <c r="C57" s="182" t="s">
        <v>348</v>
      </c>
      <c r="D57" s="180" t="s">
        <v>4626</v>
      </c>
      <c r="E57" s="186"/>
      <c r="F57" s="187"/>
      <c r="G57" s="187"/>
      <c r="H57" s="187"/>
    </row>
    <row r="58" spans="1:8" x14ac:dyDescent="0.2">
      <c r="A58" s="184">
        <v>5</v>
      </c>
      <c r="B58" s="185" t="s">
        <v>2718</v>
      </c>
      <c r="C58" s="182" t="s">
        <v>367</v>
      </c>
      <c r="D58" s="180" t="s">
        <v>4627</v>
      </c>
      <c r="E58" s="186"/>
      <c r="F58" s="187"/>
      <c r="G58" s="187"/>
      <c r="H58" s="187"/>
    </row>
    <row r="59" spans="1:8" x14ac:dyDescent="0.2">
      <c r="A59" s="184">
        <v>6</v>
      </c>
      <c r="B59" s="185" t="s">
        <v>4354</v>
      </c>
      <c r="C59" s="182" t="s">
        <v>232</v>
      </c>
      <c r="D59" s="181" t="s">
        <v>4628</v>
      </c>
      <c r="E59" s="186"/>
      <c r="F59" s="187"/>
      <c r="G59" s="187"/>
      <c r="H59" s="187"/>
    </row>
    <row r="60" spans="1:8" x14ac:dyDescent="0.2">
      <c r="A60" s="184">
        <v>7</v>
      </c>
      <c r="B60" s="185" t="s">
        <v>1207</v>
      </c>
      <c r="C60" s="182" t="s">
        <v>367</v>
      </c>
      <c r="D60" s="181" t="s">
        <v>4629</v>
      </c>
      <c r="E60" s="186"/>
      <c r="F60" s="187"/>
      <c r="G60" s="187"/>
      <c r="H60" s="187"/>
    </row>
    <row r="61" spans="1:8" x14ac:dyDescent="0.2">
      <c r="A61" s="184">
        <v>8</v>
      </c>
      <c r="B61" s="185" t="s">
        <v>3106</v>
      </c>
      <c r="C61" s="181" t="s">
        <v>453</v>
      </c>
      <c r="D61" s="180" t="s">
        <v>4630</v>
      </c>
      <c r="E61" s="186"/>
      <c r="F61" s="187"/>
      <c r="G61" s="187"/>
      <c r="H61" s="187"/>
    </row>
    <row r="62" spans="1:8" x14ac:dyDescent="0.2">
      <c r="A62" s="184">
        <v>9</v>
      </c>
      <c r="B62" s="185" t="s">
        <v>4085</v>
      </c>
      <c r="C62" s="182" t="s">
        <v>39</v>
      </c>
      <c r="D62" s="180" t="s">
        <v>4631</v>
      </c>
      <c r="E62" s="186"/>
      <c r="F62" s="187"/>
      <c r="G62" s="187"/>
      <c r="H62" s="187"/>
    </row>
    <row r="63" spans="1:8" x14ac:dyDescent="0.2">
      <c r="A63" s="184">
        <v>10</v>
      </c>
      <c r="B63" s="185" t="s">
        <v>4250</v>
      </c>
      <c r="C63" s="185" t="s">
        <v>386</v>
      </c>
      <c r="D63" s="194" t="s">
        <v>4632</v>
      </c>
      <c r="E63" s="186"/>
      <c r="F63" s="187"/>
      <c r="G63" s="187"/>
      <c r="H63" s="187"/>
    </row>
    <row r="64" spans="1:8" x14ac:dyDescent="0.2">
      <c r="A64" s="184">
        <v>11</v>
      </c>
      <c r="B64" s="185" t="s">
        <v>3243</v>
      </c>
      <c r="C64" s="185" t="s">
        <v>232</v>
      </c>
      <c r="D64" s="180" t="s">
        <v>4633</v>
      </c>
      <c r="E64" s="186"/>
      <c r="F64" s="187"/>
      <c r="G64" s="187"/>
      <c r="H64" s="187"/>
    </row>
    <row r="65" spans="1:8" x14ac:dyDescent="0.2">
      <c r="A65" s="184">
        <v>12</v>
      </c>
      <c r="B65" s="185" t="s">
        <v>2633</v>
      </c>
      <c r="C65" s="185" t="s">
        <v>131</v>
      </c>
      <c r="D65" s="181" t="s">
        <v>4634</v>
      </c>
      <c r="E65" s="186"/>
      <c r="F65" s="187"/>
      <c r="G65" s="187"/>
      <c r="H65" s="187"/>
    </row>
    <row r="66" spans="1:8" x14ac:dyDescent="0.2">
      <c r="A66" s="184">
        <v>13</v>
      </c>
      <c r="B66" s="185" t="s">
        <v>3881</v>
      </c>
      <c r="C66" s="181" t="s">
        <v>88</v>
      </c>
      <c r="D66" s="181" t="s">
        <v>4635</v>
      </c>
      <c r="E66" s="186"/>
      <c r="F66" s="187"/>
      <c r="G66" s="187"/>
      <c r="H66" s="187"/>
    </row>
    <row r="67" spans="1:8" x14ac:dyDescent="0.2">
      <c r="A67" s="184">
        <v>14</v>
      </c>
      <c r="B67" s="185" t="s">
        <v>2699</v>
      </c>
      <c r="C67" s="182" t="s">
        <v>348</v>
      </c>
      <c r="D67" s="183" t="s">
        <v>4636</v>
      </c>
      <c r="E67" s="186"/>
      <c r="F67" s="187"/>
      <c r="G67" s="187"/>
      <c r="H67" s="187"/>
    </row>
    <row r="68" spans="1:8" x14ac:dyDescent="0.2">
      <c r="A68" s="184">
        <v>15</v>
      </c>
      <c r="B68" s="185" t="s">
        <v>2670</v>
      </c>
      <c r="C68" s="182" t="s">
        <v>30</v>
      </c>
      <c r="D68" s="180" t="s">
        <v>4637</v>
      </c>
      <c r="E68" s="186"/>
      <c r="F68" s="187"/>
      <c r="G68" s="187"/>
      <c r="H68" s="187"/>
    </row>
    <row r="69" spans="1:8" x14ac:dyDescent="0.2">
      <c r="A69" s="184">
        <v>16</v>
      </c>
      <c r="B69" s="185" t="s">
        <v>3767</v>
      </c>
      <c r="C69" s="185" t="s">
        <v>131</v>
      </c>
      <c r="D69" s="181" t="s">
        <v>4638</v>
      </c>
      <c r="E69" s="186"/>
      <c r="F69" s="187"/>
      <c r="G69" s="187"/>
      <c r="H69" s="187"/>
    </row>
    <row r="70" spans="1:8" x14ac:dyDescent="0.2">
      <c r="A70" s="184">
        <v>17</v>
      </c>
      <c r="B70" s="18" t="s">
        <v>3701</v>
      </c>
      <c r="C70" s="182" t="s">
        <v>4615</v>
      </c>
      <c r="D70" s="183" t="s">
        <v>4639</v>
      </c>
      <c r="E70" s="186"/>
      <c r="F70" s="187"/>
      <c r="G70" s="187"/>
      <c r="H70" s="187"/>
    </row>
    <row r="71" spans="1:8" x14ac:dyDescent="0.2">
      <c r="A71" s="184">
        <v>18</v>
      </c>
      <c r="B71" s="185" t="s">
        <v>1891</v>
      </c>
      <c r="C71" s="181" t="s">
        <v>506</v>
      </c>
      <c r="D71" s="181" t="s">
        <v>4640</v>
      </c>
      <c r="E71" s="186"/>
      <c r="F71" s="195"/>
      <c r="G71" s="187"/>
      <c r="H71" s="187"/>
    </row>
    <row r="72" spans="1:8" x14ac:dyDescent="0.2">
      <c r="A72" s="184">
        <v>19</v>
      </c>
      <c r="B72" s="185" t="s">
        <v>3359</v>
      </c>
      <c r="C72" s="182" t="s">
        <v>111</v>
      </c>
      <c r="D72" s="181" t="s">
        <v>4641</v>
      </c>
      <c r="E72" s="186"/>
      <c r="F72" s="195"/>
      <c r="G72" s="187"/>
      <c r="H72" s="187"/>
    </row>
    <row r="73" spans="1:8" x14ac:dyDescent="0.2">
      <c r="A73" s="184">
        <v>20</v>
      </c>
      <c r="B73" s="185" t="s">
        <v>3804</v>
      </c>
      <c r="C73" s="182" t="s">
        <v>111</v>
      </c>
      <c r="D73" s="180" t="s">
        <v>4642</v>
      </c>
      <c r="E73" s="186"/>
      <c r="F73" s="187"/>
      <c r="G73" s="187"/>
      <c r="H73" s="187"/>
    </row>
    <row r="74" spans="1:8" x14ac:dyDescent="0.2">
      <c r="A74" s="184">
        <v>21</v>
      </c>
      <c r="B74" s="185" t="s">
        <v>3389</v>
      </c>
      <c r="C74" s="181" t="s">
        <v>88</v>
      </c>
      <c r="D74" s="181" t="s">
        <v>4643</v>
      </c>
      <c r="E74" s="186"/>
      <c r="F74" s="187"/>
      <c r="G74" s="187"/>
      <c r="H74" s="187"/>
    </row>
    <row r="75" spans="1:8" x14ac:dyDescent="0.2">
      <c r="A75" s="184">
        <v>22</v>
      </c>
      <c r="B75" s="185" t="s">
        <v>3794</v>
      </c>
      <c r="C75" s="182" t="s">
        <v>460</v>
      </c>
      <c r="D75" s="180" t="s">
        <v>4644</v>
      </c>
      <c r="E75" s="186"/>
      <c r="F75" s="187"/>
      <c r="G75" s="187"/>
      <c r="H75" s="187"/>
    </row>
    <row r="76" spans="1:8" x14ac:dyDescent="0.2">
      <c r="A76" s="184">
        <v>23</v>
      </c>
      <c r="B76" s="185" t="s">
        <v>2712</v>
      </c>
      <c r="C76" s="182" t="s">
        <v>237</v>
      </c>
      <c r="D76" s="180" t="s">
        <v>4645</v>
      </c>
      <c r="E76" s="186"/>
      <c r="F76" s="187"/>
      <c r="G76" s="187"/>
      <c r="H76" s="187"/>
    </row>
    <row r="77" spans="1:8" x14ac:dyDescent="0.2">
      <c r="A77" s="184">
        <v>24</v>
      </c>
      <c r="B77" s="185" t="s">
        <v>3901</v>
      </c>
      <c r="C77" s="182" t="s">
        <v>233</v>
      </c>
      <c r="D77" s="181" t="s">
        <v>4646</v>
      </c>
      <c r="E77" s="186"/>
      <c r="F77" s="187"/>
      <c r="G77" s="187"/>
      <c r="H77" s="187"/>
    </row>
    <row r="78" spans="1:8" x14ac:dyDescent="0.2">
      <c r="A78" s="184">
        <v>25</v>
      </c>
      <c r="B78" s="185" t="s">
        <v>4476</v>
      </c>
      <c r="C78" s="181" t="s">
        <v>27</v>
      </c>
      <c r="D78" s="180" t="s">
        <v>4647</v>
      </c>
      <c r="E78" s="186"/>
      <c r="F78" s="187"/>
      <c r="G78" s="187"/>
      <c r="H78" s="187"/>
    </row>
    <row r="79" spans="1:8" x14ac:dyDescent="0.2">
      <c r="A79" s="184">
        <v>26</v>
      </c>
      <c r="B79" s="185" t="s">
        <v>3653</v>
      </c>
      <c r="C79" s="182" t="s">
        <v>2235</v>
      </c>
      <c r="D79" s="180" t="s">
        <v>4648</v>
      </c>
      <c r="E79" s="186"/>
      <c r="F79" s="187"/>
      <c r="G79" s="187"/>
      <c r="H79" s="187"/>
    </row>
    <row r="80" spans="1:8" x14ac:dyDescent="0.2">
      <c r="A80" s="184">
        <v>27</v>
      </c>
      <c r="B80" s="185" t="s">
        <v>2842</v>
      </c>
      <c r="C80" s="182" t="s">
        <v>237</v>
      </c>
      <c r="D80" s="181" t="s">
        <v>4649</v>
      </c>
      <c r="E80" s="186"/>
      <c r="F80" s="187"/>
      <c r="G80" s="187"/>
      <c r="H80" s="187"/>
    </row>
    <row r="81" spans="1:8" x14ac:dyDescent="0.2">
      <c r="A81" s="184">
        <v>28</v>
      </c>
      <c r="B81" s="185" t="s">
        <v>3213</v>
      </c>
      <c r="C81" s="181" t="s">
        <v>122</v>
      </c>
      <c r="D81" s="180" t="s">
        <v>4650</v>
      </c>
      <c r="E81" s="186"/>
      <c r="F81" s="187"/>
      <c r="G81" s="187"/>
      <c r="H81" s="187"/>
    </row>
    <row r="82" spans="1:8" x14ac:dyDescent="0.2">
      <c r="A82" s="184">
        <v>29</v>
      </c>
      <c r="B82" s="185" t="s">
        <v>4096</v>
      </c>
      <c r="C82" s="185" t="s">
        <v>233</v>
      </c>
      <c r="D82" s="180" t="s">
        <v>4651</v>
      </c>
      <c r="E82" s="186"/>
      <c r="F82" s="187"/>
      <c r="G82" s="187"/>
      <c r="H82" s="187"/>
    </row>
    <row r="83" spans="1:8" x14ac:dyDescent="0.2">
      <c r="A83" s="184">
        <v>30</v>
      </c>
      <c r="B83" s="185" t="s">
        <v>835</v>
      </c>
      <c r="C83" s="182" t="s">
        <v>30</v>
      </c>
      <c r="D83" s="180" t="s">
        <v>1115</v>
      </c>
      <c r="E83" s="186"/>
      <c r="F83" s="187"/>
      <c r="G83" s="187"/>
      <c r="H83" s="187"/>
    </row>
    <row r="84" spans="1:8" x14ac:dyDescent="0.2">
      <c r="A84" s="184">
        <v>31</v>
      </c>
      <c r="B84" s="185" t="s">
        <v>249</v>
      </c>
      <c r="C84" s="194" t="s">
        <v>369</v>
      </c>
      <c r="D84" s="181" t="s">
        <v>4646</v>
      </c>
      <c r="E84" s="186"/>
      <c r="F84" s="187"/>
      <c r="G84" s="187"/>
      <c r="H84" s="187"/>
    </row>
    <row r="85" spans="1:8" x14ac:dyDescent="0.2">
      <c r="A85" s="184">
        <v>32</v>
      </c>
      <c r="B85" s="185" t="s">
        <v>2014</v>
      </c>
      <c r="C85" s="181" t="s">
        <v>2235</v>
      </c>
      <c r="D85" s="181" t="s">
        <v>4652</v>
      </c>
      <c r="E85" s="186"/>
      <c r="F85" s="187"/>
      <c r="G85" s="187"/>
      <c r="H85" s="187"/>
    </row>
    <row r="86" spans="1:8" x14ac:dyDescent="0.2">
      <c r="A86" s="184">
        <v>33</v>
      </c>
      <c r="B86" s="185" t="s">
        <v>1486</v>
      </c>
      <c r="C86" s="185" t="s">
        <v>232</v>
      </c>
      <c r="D86" s="181" t="s">
        <v>4653</v>
      </c>
      <c r="E86" s="186"/>
      <c r="F86" s="187"/>
      <c r="G86" s="187"/>
      <c r="H86" s="187"/>
    </row>
    <row r="87" spans="1:8" x14ac:dyDescent="0.2">
      <c r="A87" s="184">
        <v>34</v>
      </c>
      <c r="B87" s="185" t="s">
        <v>2023</v>
      </c>
      <c r="C87" s="182" t="s">
        <v>22</v>
      </c>
      <c r="D87" s="180" t="s">
        <v>4654</v>
      </c>
      <c r="E87" s="186"/>
      <c r="F87" s="187"/>
      <c r="G87" s="187"/>
      <c r="H87" s="187"/>
    </row>
    <row r="88" spans="1:8" x14ac:dyDescent="0.2">
      <c r="A88" s="184">
        <v>35</v>
      </c>
      <c r="B88" s="185" t="s">
        <v>2751</v>
      </c>
      <c r="C88" s="181" t="s">
        <v>27</v>
      </c>
      <c r="D88" s="180" t="s">
        <v>4655</v>
      </c>
      <c r="E88" s="186"/>
      <c r="F88" s="187"/>
      <c r="G88" s="187"/>
      <c r="H88" s="187"/>
    </row>
    <row r="89" spans="1:8" x14ac:dyDescent="0.2">
      <c r="A89" s="184">
        <v>36</v>
      </c>
      <c r="B89" s="185" t="s">
        <v>2650</v>
      </c>
      <c r="C89" s="185" t="s">
        <v>2215</v>
      </c>
      <c r="D89" s="181" t="s">
        <v>4656</v>
      </c>
      <c r="E89" s="186"/>
      <c r="F89" s="187"/>
      <c r="G89" s="187"/>
      <c r="H89" s="187"/>
    </row>
    <row r="90" spans="1:8" x14ac:dyDescent="0.2">
      <c r="A90" s="184">
        <v>37</v>
      </c>
      <c r="B90" s="185" t="s">
        <v>4301</v>
      </c>
      <c r="C90" s="182" t="s">
        <v>2235</v>
      </c>
      <c r="D90" s="180" t="s">
        <v>4657</v>
      </c>
      <c r="E90" s="186"/>
      <c r="F90" s="187"/>
      <c r="G90" s="187"/>
      <c r="H90" s="187"/>
    </row>
    <row r="91" spans="1:8" x14ac:dyDescent="0.2">
      <c r="A91" s="184">
        <v>38</v>
      </c>
      <c r="B91" s="185" t="s">
        <v>1564</v>
      </c>
      <c r="C91" s="182" t="s">
        <v>229</v>
      </c>
      <c r="D91" s="181" t="s">
        <v>4658</v>
      </c>
      <c r="E91" s="186"/>
      <c r="F91" s="187"/>
      <c r="G91" s="187"/>
      <c r="H91" s="187"/>
    </row>
    <row r="92" spans="1:8" x14ac:dyDescent="0.2">
      <c r="A92" s="184">
        <v>39</v>
      </c>
      <c r="B92" s="185" t="s">
        <v>4659</v>
      </c>
      <c r="C92" s="182" t="s">
        <v>336</v>
      </c>
      <c r="D92" s="181" t="s">
        <v>4637</v>
      </c>
      <c r="E92" s="186"/>
      <c r="F92" s="187"/>
      <c r="G92" s="187"/>
      <c r="H92" s="187"/>
    </row>
    <row r="93" spans="1:8" x14ac:dyDescent="0.2">
      <c r="A93" s="184">
        <v>40</v>
      </c>
      <c r="B93" s="185" t="s">
        <v>2666</v>
      </c>
      <c r="C93" s="181" t="s">
        <v>122</v>
      </c>
      <c r="D93" s="180" t="s">
        <v>4660</v>
      </c>
      <c r="E93" s="186"/>
      <c r="F93" s="187"/>
      <c r="G93" s="187"/>
      <c r="H93" s="187"/>
    </row>
    <row r="94" spans="1:8" x14ac:dyDescent="0.2">
      <c r="A94" s="184">
        <v>41</v>
      </c>
      <c r="B94" s="185" t="s">
        <v>1430</v>
      </c>
      <c r="C94" s="182" t="s">
        <v>393</v>
      </c>
      <c r="D94" s="5" t="s">
        <v>4661</v>
      </c>
      <c r="E94" s="186"/>
      <c r="F94" s="187"/>
      <c r="G94" s="187"/>
      <c r="H94" s="187"/>
    </row>
    <row r="95" spans="1:8" x14ac:dyDescent="0.2">
      <c r="A95" s="184">
        <v>42</v>
      </c>
      <c r="B95" s="185" t="s">
        <v>716</v>
      </c>
      <c r="C95" s="182" t="s">
        <v>39</v>
      </c>
      <c r="D95" s="181" t="s">
        <v>4662</v>
      </c>
      <c r="E95" s="186"/>
      <c r="F95" s="187"/>
      <c r="G95" s="187"/>
      <c r="H95" s="187"/>
    </row>
    <row r="96" spans="1:8" x14ac:dyDescent="0.2">
      <c r="A96" s="184">
        <v>43</v>
      </c>
      <c r="B96" s="185" t="s">
        <v>4663</v>
      </c>
      <c r="C96" s="182" t="s">
        <v>4615</v>
      </c>
      <c r="D96" s="180" t="s">
        <v>4664</v>
      </c>
      <c r="E96" s="186"/>
      <c r="F96" s="187"/>
      <c r="G96" s="187"/>
      <c r="H96" s="187"/>
    </row>
    <row r="97" spans="1:8" x14ac:dyDescent="0.2">
      <c r="A97" s="184">
        <v>44</v>
      </c>
      <c r="B97" s="185" t="s">
        <v>4323</v>
      </c>
      <c r="C97" s="185" t="s">
        <v>32</v>
      </c>
      <c r="D97" s="183" t="s">
        <v>4665</v>
      </c>
      <c r="E97" s="186"/>
      <c r="F97" s="187"/>
      <c r="G97" s="187"/>
      <c r="H97" s="187"/>
    </row>
    <row r="98" spans="1:8" x14ac:dyDescent="0.2">
      <c r="A98" s="184">
        <v>45</v>
      </c>
      <c r="B98" s="185" t="s">
        <v>3134</v>
      </c>
      <c r="C98" s="181" t="s">
        <v>78</v>
      </c>
      <c r="D98" s="181" t="s">
        <v>4660</v>
      </c>
      <c r="E98" s="186"/>
      <c r="F98" s="187"/>
      <c r="G98" s="187"/>
      <c r="H98" s="187"/>
    </row>
    <row r="99" spans="1:8" x14ac:dyDescent="0.2">
      <c r="A99" s="184">
        <v>46</v>
      </c>
      <c r="B99" s="185" t="s">
        <v>3232</v>
      </c>
      <c r="C99" s="185" t="s">
        <v>229</v>
      </c>
      <c r="D99" s="181" t="s">
        <v>4666</v>
      </c>
      <c r="E99" s="186"/>
      <c r="F99" s="187"/>
      <c r="G99" s="187"/>
      <c r="H99" s="187"/>
    </row>
    <row r="100" spans="1:8" x14ac:dyDescent="0.2">
      <c r="A100" s="184">
        <v>47</v>
      </c>
      <c r="B100" s="185" t="s">
        <v>2741</v>
      </c>
      <c r="C100" s="185" t="s">
        <v>22</v>
      </c>
      <c r="D100" s="183" t="s">
        <v>4667</v>
      </c>
      <c r="E100" s="186"/>
      <c r="F100" s="187"/>
      <c r="G100" s="187"/>
      <c r="H100" s="187"/>
    </row>
    <row r="101" spans="1:8" x14ac:dyDescent="0.2">
      <c r="A101" s="184">
        <v>48</v>
      </c>
      <c r="B101" s="185" t="s">
        <v>2754</v>
      </c>
      <c r="C101" s="182" t="s">
        <v>448</v>
      </c>
      <c r="D101" s="194" t="s">
        <v>4649</v>
      </c>
      <c r="E101" s="186"/>
      <c r="F101" s="187"/>
      <c r="G101" s="187"/>
      <c r="H101" s="187"/>
    </row>
    <row r="102" spans="1:8" x14ac:dyDescent="0.2">
      <c r="A102" s="184">
        <v>49</v>
      </c>
      <c r="B102" s="185" t="s">
        <v>2608</v>
      </c>
      <c r="C102" s="185" t="s">
        <v>32</v>
      </c>
      <c r="D102" s="181" t="s">
        <v>4667</v>
      </c>
      <c r="E102" s="186"/>
      <c r="F102" s="187"/>
      <c r="G102" s="187"/>
      <c r="H102" s="187"/>
    </row>
    <row r="103" spans="1:8" x14ac:dyDescent="0.2">
      <c r="A103" s="184">
        <v>50</v>
      </c>
      <c r="B103" s="185" t="s">
        <v>4185</v>
      </c>
      <c r="C103" s="194" t="s">
        <v>369</v>
      </c>
      <c r="D103" s="5" t="s">
        <v>4668</v>
      </c>
      <c r="E103" s="186"/>
      <c r="F103" s="187"/>
      <c r="G103" s="187"/>
      <c r="H103" s="187"/>
    </row>
    <row r="104" spans="1:8" x14ac:dyDescent="0.2">
      <c r="A104" s="184">
        <v>51</v>
      </c>
      <c r="B104" s="185" t="s">
        <v>3844</v>
      </c>
      <c r="C104" s="181" t="s">
        <v>506</v>
      </c>
      <c r="D104" s="181" t="s">
        <v>4652</v>
      </c>
      <c r="E104" s="186"/>
      <c r="F104" s="187"/>
      <c r="G104" s="187"/>
      <c r="H104" s="187"/>
    </row>
    <row r="105" spans="1:8" x14ac:dyDescent="0.2">
      <c r="A105" s="184">
        <v>52</v>
      </c>
      <c r="B105" s="185" t="s">
        <v>4324</v>
      </c>
      <c r="C105" s="185" t="s">
        <v>32</v>
      </c>
      <c r="D105" s="183" t="s">
        <v>4669</v>
      </c>
      <c r="E105" s="186"/>
      <c r="F105" s="187"/>
      <c r="G105" s="187"/>
      <c r="H105" s="187"/>
    </row>
    <row r="106" spans="1:8" x14ac:dyDescent="0.2">
      <c r="A106" s="184">
        <v>53</v>
      </c>
      <c r="B106" s="185" t="s">
        <v>1105</v>
      </c>
      <c r="C106" s="5" t="s">
        <v>111</v>
      </c>
      <c r="D106" s="5" t="s">
        <v>4670</v>
      </c>
      <c r="E106" s="186"/>
      <c r="F106" s="187"/>
      <c r="G106" s="187"/>
      <c r="H106" s="187"/>
    </row>
    <row r="107" spans="1:8" x14ac:dyDescent="0.2">
      <c r="A107" s="184">
        <v>54</v>
      </c>
      <c r="B107" s="18" t="s">
        <v>4267</v>
      </c>
      <c r="C107" s="194" t="s">
        <v>55</v>
      </c>
      <c r="D107" s="5" t="s">
        <v>4671</v>
      </c>
      <c r="E107" s="186"/>
      <c r="F107" s="187"/>
      <c r="G107" s="187"/>
      <c r="H107" s="187"/>
    </row>
    <row r="108" spans="1:8" x14ac:dyDescent="0.2">
      <c r="A108" s="184">
        <v>55</v>
      </c>
      <c r="B108" s="185" t="s">
        <v>976</v>
      </c>
      <c r="C108" s="185" t="s">
        <v>460</v>
      </c>
      <c r="D108" s="180" t="s">
        <v>1129</v>
      </c>
      <c r="E108" s="186"/>
      <c r="F108" s="187"/>
      <c r="G108" s="187"/>
      <c r="H108" s="187"/>
    </row>
    <row r="109" spans="1:8" x14ac:dyDescent="0.2">
      <c r="A109" s="184">
        <v>56</v>
      </c>
      <c r="B109" s="185" t="s">
        <v>121</v>
      </c>
      <c r="C109" s="194" t="s">
        <v>446</v>
      </c>
      <c r="D109" s="180" t="s">
        <v>4627</v>
      </c>
      <c r="E109" s="186"/>
      <c r="F109" s="187"/>
      <c r="G109" s="187"/>
      <c r="H109" s="187"/>
    </row>
    <row r="110" spans="1:8" x14ac:dyDescent="0.2">
      <c r="A110" s="184">
        <v>57</v>
      </c>
      <c r="B110" s="185" t="s">
        <v>2631</v>
      </c>
      <c r="C110" s="182" t="s">
        <v>450</v>
      </c>
      <c r="D110" s="180" t="s">
        <v>4672</v>
      </c>
      <c r="E110" s="186"/>
      <c r="F110" s="187"/>
      <c r="G110" s="187"/>
      <c r="H110" s="187"/>
    </row>
    <row r="111" spans="1:8" x14ac:dyDescent="0.2">
      <c r="A111" s="184">
        <v>58</v>
      </c>
      <c r="B111" s="185" t="s">
        <v>3721</v>
      </c>
      <c r="C111" s="194" t="s">
        <v>446</v>
      </c>
      <c r="D111" s="183" t="s">
        <v>1084</v>
      </c>
      <c r="E111" s="186"/>
      <c r="F111" s="187"/>
      <c r="G111" s="187"/>
      <c r="H111" s="187"/>
    </row>
    <row r="112" spans="1:8" x14ac:dyDescent="0.2">
      <c r="A112" s="184">
        <v>59</v>
      </c>
      <c r="B112" s="185" t="s">
        <v>3208</v>
      </c>
      <c r="C112" s="194" t="s">
        <v>369</v>
      </c>
      <c r="D112" s="181" t="s">
        <v>4673</v>
      </c>
      <c r="E112" s="186"/>
      <c r="F112" s="187"/>
      <c r="G112" s="187"/>
      <c r="H112" s="187"/>
    </row>
    <row r="113" spans="1:8" x14ac:dyDescent="0.2">
      <c r="A113" s="184">
        <v>60</v>
      </c>
      <c r="B113" s="185" t="s">
        <v>2162</v>
      </c>
      <c r="C113" s="182" t="s">
        <v>78</v>
      </c>
      <c r="D113" s="180" t="s">
        <v>4674</v>
      </c>
      <c r="E113" s="186"/>
      <c r="F113" s="187"/>
      <c r="G113" s="187"/>
      <c r="H113" s="187"/>
    </row>
    <row r="114" spans="1:8" x14ac:dyDescent="0.2">
      <c r="A114" s="184">
        <v>61</v>
      </c>
      <c r="B114" s="185" t="s">
        <v>3185</v>
      </c>
      <c r="C114" s="5" t="s">
        <v>103</v>
      </c>
      <c r="D114" s="5" t="s">
        <v>4675</v>
      </c>
      <c r="E114" s="186"/>
      <c r="F114" s="187"/>
      <c r="G114" s="187"/>
      <c r="H114" s="187"/>
    </row>
    <row r="115" spans="1:8" x14ac:dyDescent="0.2">
      <c r="A115" s="184">
        <v>62</v>
      </c>
      <c r="B115" s="185" t="s">
        <v>3307</v>
      </c>
      <c r="C115" s="182" t="s">
        <v>393</v>
      </c>
      <c r="D115" s="180" t="s">
        <v>4676</v>
      </c>
      <c r="E115" s="186"/>
      <c r="F115" s="187"/>
      <c r="G115" s="187"/>
      <c r="H115" s="187"/>
    </row>
    <row r="116" spans="1:8" x14ac:dyDescent="0.2">
      <c r="A116" s="184">
        <v>63</v>
      </c>
      <c r="B116" s="185" t="s">
        <v>2777</v>
      </c>
      <c r="C116" s="182" t="s">
        <v>448</v>
      </c>
      <c r="D116" s="180" t="s">
        <v>4676</v>
      </c>
      <c r="E116" s="186"/>
      <c r="F116" s="187"/>
      <c r="G116" s="187"/>
      <c r="H116" s="187"/>
    </row>
    <row r="117" spans="1:8" x14ac:dyDescent="0.2">
      <c r="A117" s="184">
        <v>64</v>
      </c>
      <c r="B117" s="185" t="s">
        <v>3198</v>
      </c>
      <c r="C117" s="185" t="s">
        <v>2215</v>
      </c>
      <c r="D117" s="5" t="s">
        <v>4667</v>
      </c>
      <c r="E117" s="186"/>
      <c r="F117" s="187"/>
      <c r="G117" s="187"/>
      <c r="H117" s="187"/>
    </row>
    <row r="118" spans="1:8" x14ac:dyDescent="0.2">
      <c r="A118" s="184">
        <v>65</v>
      </c>
      <c r="B118" s="185" t="s">
        <v>923</v>
      </c>
      <c r="C118" s="194" t="s">
        <v>55</v>
      </c>
      <c r="D118" s="181" t="s">
        <v>4677</v>
      </c>
      <c r="E118" s="186"/>
      <c r="F118" s="187"/>
      <c r="G118" s="187"/>
      <c r="H118" s="187"/>
    </row>
    <row r="119" spans="1:8" x14ac:dyDescent="0.2">
      <c r="A119" s="184">
        <v>66</v>
      </c>
      <c r="B119" s="185" t="s">
        <v>3922</v>
      </c>
      <c r="C119" s="182" t="s">
        <v>450</v>
      </c>
      <c r="D119" s="180" t="s">
        <v>4678</v>
      </c>
      <c r="E119" s="186"/>
      <c r="F119" s="187"/>
      <c r="G119" s="187"/>
      <c r="H119" s="187"/>
    </row>
    <row r="120" spans="1:8" x14ac:dyDescent="0.2">
      <c r="A120" s="184">
        <v>67</v>
      </c>
      <c r="B120" s="185" t="s">
        <v>1126</v>
      </c>
      <c r="C120" s="181" t="s">
        <v>453</v>
      </c>
      <c r="D120" s="180" t="s">
        <v>4670</v>
      </c>
      <c r="E120" s="186"/>
      <c r="F120" s="187"/>
      <c r="G120" s="187"/>
      <c r="H120" s="187"/>
    </row>
    <row r="121" spans="1:8" x14ac:dyDescent="0.2">
      <c r="A121" s="184">
        <v>68</v>
      </c>
      <c r="B121" s="185" t="s">
        <v>4374</v>
      </c>
      <c r="C121" s="194" t="s">
        <v>446</v>
      </c>
      <c r="D121" s="5" t="s">
        <v>1129</v>
      </c>
      <c r="E121" s="186"/>
      <c r="F121" s="187"/>
      <c r="G121" s="187"/>
      <c r="H121" s="187"/>
    </row>
    <row r="122" spans="1:8" x14ac:dyDescent="0.2">
      <c r="A122" s="184">
        <v>69</v>
      </c>
      <c r="B122" s="185" t="s">
        <v>1070</v>
      </c>
      <c r="C122" s="182" t="s">
        <v>30</v>
      </c>
      <c r="D122" s="5" t="s">
        <v>1084</v>
      </c>
      <c r="E122" s="186"/>
      <c r="F122" s="187"/>
      <c r="G122" s="187"/>
      <c r="H122" s="187"/>
    </row>
    <row r="123" spans="1:8" x14ac:dyDescent="0.2">
      <c r="A123" s="184">
        <v>70</v>
      </c>
      <c r="B123" s="185" t="s">
        <v>3661</v>
      </c>
      <c r="C123" s="182" t="s">
        <v>393</v>
      </c>
      <c r="D123" s="180" t="s">
        <v>4679</v>
      </c>
      <c r="E123" s="186"/>
      <c r="F123" s="187"/>
      <c r="G123" s="187"/>
      <c r="H123" s="187"/>
    </row>
    <row r="124" spans="1:8" x14ac:dyDescent="0.2">
      <c r="A124" s="184">
        <v>71</v>
      </c>
      <c r="B124" s="185" t="s">
        <v>916</v>
      </c>
      <c r="C124" s="182" t="s">
        <v>448</v>
      </c>
      <c r="D124" s="5" t="s">
        <v>4680</v>
      </c>
      <c r="E124" s="186"/>
      <c r="F124" s="187"/>
      <c r="G124" s="187"/>
      <c r="H124" s="187"/>
    </row>
    <row r="125" spans="1:8" x14ac:dyDescent="0.2">
      <c r="A125" s="184">
        <v>72</v>
      </c>
      <c r="B125" s="185" t="s">
        <v>4285</v>
      </c>
      <c r="C125" s="185" t="s">
        <v>2215</v>
      </c>
      <c r="D125" s="180" t="s">
        <v>4678</v>
      </c>
      <c r="E125" s="186"/>
      <c r="F125" s="187"/>
      <c r="G125" s="187"/>
      <c r="H125" s="187"/>
    </row>
    <row r="126" spans="1:8" x14ac:dyDescent="0.2">
      <c r="A126" s="184">
        <v>73</v>
      </c>
      <c r="B126" s="185" t="s">
        <v>3354</v>
      </c>
      <c r="C126" s="185" t="s">
        <v>103</v>
      </c>
      <c r="D126" s="180" t="s">
        <v>4681</v>
      </c>
      <c r="E126" s="186"/>
      <c r="F126" s="187"/>
      <c r="G126" s="187"/>
      <c r="H126" s="187"/>
    </row>
    <row r="127" spans="1:8" x14ac:dyDescent="0.2">
      <c r="A127" s="184">
        <v>74</v>
      </c>
      <c r="B127" s="185" t="s">
        <v>1990</v>
      </c>
      <c r="C127" s="181" t="s">
        <v>27</v>
      </c>
      <c r="D127" s="180" t="s">
        <v>4682</v>
      </c>
      <c r="E127" s="186"/>
      <c r="F127" s="187"/>
      <c r="G127" s="187"/>
      <c r="H127" s="187"/>
    </row>
    <row r="128" spans="1:8" x14ac:dyDescent="0.2">
      <c r="A128" s="184">
        <v>75</v>
      </c>
      <c r="B128" s="185" t="s">
        <v>1489</v>
      </c>
      <c r="C128" s="182" t="s">
        <v>336</v>
      </c>
      <c r="D128" s="180" t="s">
        <v>4683</v>
      </c>
      <c r="E128" s="186"/>
      <c r="F128" s="195"/>
      <c r="G128" s="187"/>
      <c r="H128" s="187"/>
    </row>
    <row r="129" spans="1:8" x14ac:dyDescent="0.2">
      <c r="A129" s="184"/>
      <c r="B129" s="185"/>
      <c r="C129" s="181"/>
      <c r="D129" s="180"/>
      <c r="E129" s="186"/>
      <c r="F129" s="187"/>
      <c r="G129" s="187"/>
      <c r="H129" s="187"/>
    </row>
    <row r="130" spans="1:8" x14ac:dyDescent="0.2">
      <c r="A130" s="184"/>
      <c r="B130" s="185"/>
      <c r="C130" s="181"/>
      <c r="D130" s="180"/>
      <c r="E130" s="186"/>
      <c r="F130" s="187"/>
      <c r="G130" s="187"/>
      <c r="H130" s="187"/>
    </row>
    <row r="131" spans="1:8" x14ac:dyDescent="0.2">
      <c r="A131" s="184"/>
      <c r="B131" s="189" t="s">
        <v>4684</v>
      </c>
      <c r="C131" s="180"/>
      <c r="D131" s="180" t="s">
        <v>4685</v>
      </c>
      <c r="E131" s="186"/>
      <c r="F131" s="187"/>
      <c r="G131" s="187"/>
      <c r="H131" s="187"/>
    </row>
    <row r="132" spans="1:8" x14ac:dyDescent="0.2">
      <c r="A132" s="184"/>
      <c r="B132" s="189"/>
      <c r="C132" s="180"/>
      <c r="D132" s="180"/>
      <c r="E132" s="186"/>
      <c r="F132" s="187"/>
      <c r="G132" s="187"/>
      <c r="H132" s="187"/>
    </row>
    <row r="133" spans="1:8" x14ac:dyDescent="0.2">
      <c r="A133" s="184">
        <v>1</v>
      </c>
      <c r="B133" s="185" t="s">
        <v>3827</v>
      </c>
      <c r="C133" s="181" t="s">
        <v>232</v>
      </c>
      <c r="D133" s="181" t="s">
        <v>248</v>
      </c>
      <c r="E133" s="186"/>
      <c r="F133" s="187"/>
      <c r="G133" s="187"/>
      <c r="H133" s="187"/>
    </row>
    <row r="134" spans="1:8" x14ac:dyDescent="0.2">
      <c r="A134" s="184">
        <v>2</v>
      </c>
      <c r="B134" s="185" t="s">
        <v>3643</v>
      </c>
      <c r="C134" s="181" t="s">
        <v>367</v>
      </c>
      <c r="D134" s="181"/>
      <c r="E134" s="186"/>
      <c r="F134" s="187"/>
      <c r="G134" s="187"/>
      <c r="H134" s="187"/>
    </row>
    <row r="135" spans="1:8" x14ac:dyDescent="0.2">
      <c r="A135" s="184">
        <v>3</v>
      </c>
      <c r="B135" s="185" t="s">
        <v>2626</v>
      </c>
      <c r="C135" s="181" t="s">
        <v>386</v>
      </c>
      <c r="D135" s="181"/>
      <c r="E135" s="186"/>
      <c r="F135" s="187"/>
      <c r="G135" s="187"/>
      <c r="H135" s="187"/>
    </row>
    <row r="136" spans="1:8" x14ac:dyDescent="0.2">
      <c r="A136" s="184">
        <v>4</v>
      </c>
      <c r="B136" s="185" t="s">
        <v>2076</v>
      </c>
      <c r="C136" s="181" t="s">
        <v>32</v>
      </c>
      <c r="D136" s="181" t="s">
        <v>248</v>
      </c>
      <c r="E136" s="186"/>
      <c r="F136" s="187"/>
      <c r="G136" s="187"/>
      <c r="H136" s="187"/>
    </row>
    <row r="137" spans="1:8" x14ac:dyDescent="0.2">
      <c r="A137" s="184">
        <v>5</v>
      </c>
      <c r="B137" s="185" t="s">
        <v>766</v>
      </c>
      <c r="C137" s="181" t="s">
        <v>460</v>
      </c>
      <c r="D137" s="181"/>
      <c r="E137" s="186"/>
      <c r="F137" s="187"/>
      <c r="G137" s="187"/>
      <c r="H137" s="187"/>
    </row>
    <row r="138" spans="1:8" x14ac:dyDescent="0.2">
      <c r="A138" s="184">
        <v>6</v>
      </c>
      <c r="B138" s="185" t="s">
        <v>3185</v>
      </c>
      <c r="C138" s="181" t="s">
        <v>103</v>
      </c>
      <c r="D138" s="181" t="s">
        <v>248</v>
      </c>
      <c r="E138" s="186"/>
      <c r="F138" s="187"/>
      <c r="G138" s="187"/>
      <c r="H138" s="187"/>
    </row>
    <row r="139" spans="1:8" x14ac:dyDescent="0.2">
      <c r="A139" s="184">
        <v>7</v>
      </c>
      <c r="B139" s="185" t="s">
        <v>3863</v>
      </c>
      <c r="C139" s="181" t="s">
        <v>4615</v>
      </c>
      <c r="D139" s="181" t="s">
        <v>248</v>
      </c>
      <c r="E139" s="186"/>
      <c r="F139" s="187"/>
      <c r="G139" s="187"/>
      <c r="H139" s="187"/>
    </row>
    <row r="140" spans="1:8" x14ac:dyDescent="0.2">
      <c r="A140" s="184">
        <v>8</v>
      </c>
      <c r="B140" s="185" t="s">
        <v>2859</v>
      </c>
      <c r="C140" s="194" t="s">
        <v>233</v>
      </c>
      <c r="D140" s="181"/>
      <c r="E140" s="186"/>
      <c r="F140" s="187"/>
      <c r="G140" s="187"/>
      <c r="H140" s="187"/>
    </row>
    <row r="141" spans="1:8" x14ac:dyDescent="0.2">
      <c r="A141" s="184">
        <v>9</v>
      </c>
      <c r="B141" s="185" t="s">
        <v>569</v>
      </c>
      <c r="C141" s="194" t="s">
        <v>233</v>
      </c>
      <c r="D141" s="181"/>
      <c r="E141" s="186"/>
      <c r="F141" s="187"/>
      <c r="G141" s="187"/>
      <c r="H141" s="187"/>
    </row>
    <row r="142" spans="1:8" x14ac:dyDescent="0.2">
      <c r="A142" s="184">
        <v>10</v>
      </c>
      <c r="B142" s="185" t="s">
        <v>2584</v>
      </c>
      <c r="C142" s="181" t="s">
        <v>369</v>
      </c>
      <c r="D142" s="181" t="s">
        <v>248</v>
      </c>
      <c r="E142" s="186"/>
      <c r="F142" s="187"/>
      <c r="G142" s="187"/>
      <c r="H142" s="187"/>
    </row>
    <row r="143" spans="1:8" x14ac:dyDescent="0.2">
      <c r="A143" s="184">
        <v>11</v>
      </c>
      <c r="B143" s="185" t="s">
        <v>3925</v>
      </c>
      <c r="C143" s="181" t="s">
        <v>229</v>
      </c>
      <c r="D143" s="181" t="s">
        <v>248</v>
      </c>
      <c r="E143" s="186"/>
      <c r="F143" s="187"/>
      <c r="G143" s="187"/>
      <c r="H143" s="187"/>
    </row>
    <row r="144" spans="1:8" x14ac:dyDescent="0.2">
      <c r="A144" s="184">
        <v>12</v>
      </c>
      <c r="B144" s="185" t="s">
        <v>3772</v>
      </c>
      <c r="C144" s="181" t="s">
        <v>450</v>
      </c>
      <c r="D144" s="181" t="s">
        <v>248</v>
      </c>
      <c r="E144" s="186"/>
      <c r="F144" s="187"/>
      <c r="G144" s="187"/>
      <c r="H144" s="187"/>
    </row>
    <row r="145" spans="1:8" x14ac:dyDescent="0.2">
      <c r="A145" s="184">
        <v>13</v>
      </c>
      <c r="B145" s="185" t="s">
        <v>4169</v>
      </c>
      <c r="C145" s="181" t="s">
        <v>506</v>
      </c>
      <c r="D145" s="181" t="s">
        <v>248</v>
      </c>
      <c r="E145" s="186"/>
      <c r="F145" s="187"/>
      <c r="G145" s="187"/>
      <c r="H145" s="187"/>
    </row>
    <row r="146" spans="1:8" x14ac:dyDescent="0.2">
      <c r="A146" s="184">
        <v>14</v>
      </c>
      <c r="B146" s="185" t="s">
        <v>2073</v>
      </c>
      <c r="C146" s="181" t="s">
        <v>346</v>
      </c>
      <c r="D146" s="181" t="s">
        <v>248</v>
      </c>
      <c r="E146" s="186"/>
      <c r="F146" s="187"/>
      <c r="G146" s="187"/>
      <c r="H146" s="187"/>
    </row>
    <row r="147" spans="1:8" x14ac:dyDescent="0.2">
      <c r="A147" s="184">
        <v>15</v>
      </c>
      <c r="B147" s="185" t="s">
        <v>3123</v>
      </c>
      <c r="C147" s="181" t="s">
        <v>336</v>
      </c>
      <c r="D147" s="181"/>
      <c r="E147" s="186"/>
      <c r="F147" s="187"/>
      <c r="G147" s="187"/>
      <c r="H147" s="187"/>
    </row>
    <row r="148" spans="1:8" x14ac:dyDescent="0.2">
      <c r="A148" s="184">
        <v>16</v>
      </c>
      <c r="B148" s="185" t="s">
        <v>4368</v>
      </c>
      <c r="C148" s="181" t="s">
        <v>367</v>
      </c>
      <c r="D148" s="181"/>
      <c r="E148" s="186"/>
      <c r="F148" s="187"/>
      <c r="G148" s="187"/>
      <c r="H148" s="187"/>
    </row>
    <row r="149" spans="1:8" x14ac:dyDescent="0.2">
      <c r="A149" s="184">
        <v>17</v>
      </c>
      <c r="B149" s="185" t="s">
        <v>4087</v>
      </c>
      <c r="C149" s="181" t="s">
        <v>39</v>
      </c>
      <c r="D149" s="181" t="s">
        <v>248</v>
      </c>
      <c r="E149" s="186"/>
      <c r="F149" s="187"/>
      <c r="G149" s="187"/>
      <c r="H149" s="187"/>
    </row>
    <row r="150" spans="1:8" x14ac:dyDescent="0.2">
      <c r="A150" s="184">
        <v>18</v>
      </c>
      <c r="B150" s="185" t="s">
        <v>2775</v>
      </c>
      <c r="C150" s="181" t="s">
        <v>30</v>
      </c>
      <c r="D150" s="181" t="s">
        <v>248</v>
      </c>
      <c r="E150" s="186"/>
      <c r="F150" s="187"/>
      <c r="G150" s="187"/>
      <c r="H150" s="187"/>
    </row>
    <row r="151" spans="1:8" x14ac:dyDescent="0.2">
      <c r="A151" s="184">
        <v>19</v>
      </c>
      <c r="B151" s="185" t="s">
        <v>2072</v>
      </c>
      <c r="C151" s="181" t="s">
        <v>448</v>
      </c>
      <c r="D151" s="181" t="s">
        <v>248</v>
      </c>
      <c r="E151" s="186"/>
      <c r="F151" s="187"/>
      <c r="G151" s="187"/>
      <c r="H151" s="187"/>
    </row>
    <row r="152" spans="1:8" x14ac:dyDescent="0.2">
      <c r="A152" s="184">
        <v>20</v>
      </c>
      <c r="B152" s="185" t="s">
        <v>3638</v>
      </c>
      <c r="C152" s="181" t="s">
        <v>55</v>
      </c>
      <c r="D152" s="181" t="s">
        <v>248</v>
      </c>
      <c r="E152" s="186"/>
      <c r="F152" s="187"/>
      <c r="G152" s="187"/>
      <c r="H152" s="187"/>
    </row>
    <row r="153" spans="1:8" x14ac:dyDescent="0.2">
      <c r="A153" s="229">
        <v>21</v>
      </c>
      <c r="B153" s="230" t="s">
        <v>2819</v>
      </c>
      <c r="C153" s="231" t="s">
        <v>111</v>
      </c>
      <c r="D153" s="231"/>
      <c r="E153" s="186"/>
      <c r="F153" s="187"/>
      <c r="G153" s="187"/>
      <c r="H153" s="187"/>
    </row>
    <row r="154" spans="1:8" s="202" customFormat="1" x14ac:dyDescent="0.2">
      <c r="A154" s="222">
        <v>22</v>
      </c>
      <c r="B154" s="223" t="s">
        <v>2837</v>
      </c>
      <c r="C154" s="224" t="s">
        <v>386</v>
      </c>
      <c r="D154" s="224" t="s">
        <v>4941</v>
      </c>
      <c r="E154" s="186"/>
      <c r="F154" s="187"/>
      <c r="G154" s="187"/>
      <c r="H154" s="187"/>
    </row>
    <row r="155" spans="1:8" x14ac:dyDescent="0.2">
      <c r="A155" s="222">
        <v>23</v>
      </c>
      <c r="B155" s="223" t="s">
        <v>1422</v>
      </c>
      <c r="C155" s="224" t="s">
        <v>122</v>
      </c>
      <c r="D155" s="224" t="s">
        <v>4941</v>
      </c>
      <c r="E155" s="186"/>
      <c r="F155" s="187"/>
      <c r="G155" s="187"/>
      <c r="H155" s="187"/>
    </row>
    <row r="156" spans="1:8" x14ac:dyDescent="0.2">
      <c r="A156" s="222">
        <v>24</v>
      </c>
      <c r="B156" s="223" t="s">
        <v>3379</v>
      </c>
      <c r="C156" s="224" t="s">
        <v>111</v>
      </c>
      <c r="D156" s="224" t="s">
        <v>4941</v>
      </c>
      <c r="E156" s="186"/>
      <c r="F156" s="187"/>
      <c r="G156" s="187"/>
      <c r="H156" s="187"/>
    </row>
    <row r="157" spans="1:8" x14ac:dyDescent="0.2">
      <c r="A157" s="222">
        <v>25</v>
      </c>
      <c r="B157" s="223" t="s">
        <v>3251</v>
      </c>
      <c r="C157" s="224" t="s">
        <v>453</v>
      </c>
      <c r="D157" s="224" t="s">
        <v>4941</v>
      </c>
      <c r="E157" s="186"/>
      <c r="F157" s="187"/>
      <c r="G157" s="187"/>
      <c r="H157" s="187"/>
    </row>
    <row r="158" spans="1:8" x14ac:dyDescent="0.2">
      <c r="A158" s="184">
        <v>26</v>
      </c>
      <c r="B158" s="185" t="s">
        <v>3966</v>
      </c>
      <c r="C158" s="181" t="s">
        <v>88</v>
      </c>
      <c r="D158" s="181" t="s">
        <v>248</v>
      </c>
      <c r="E158" s="186"/>
      <c r="F158" s="187"/>
      <c r="G158" s="187"/>
      <c r="H158" s="187"/>
    </row>
    <row r="159" spans="1:8" x14ac:dyDescent="0.2">
      <c r="A159" s="222">
        <v>27</v>
      </c>
      <c r="B159" s="223" t="s">
        <v>3108</v>
      </c>
      <c r="C159" s="224" t="s">
        <v>336</v>
      </c>
      <c r="D159" s="224" t="s">
        <v>4941</v>
      </c>
      <c r="E159" s="186"/>
      <c r="F159" s="187"/>
      <c r="G159" s="187"/>
      <c r="H159" s="187"/>
    </row>
    <row r="160" spans="1:8" x14ac:dyDescent="0.2">
      <c r="A160" s="184">
        <v>28</v>
      </c>
      <c r="B160" s="185" t="s">
        <v>4304</v>
      </c>
      <c r="C160" s="181" t="s">
        <v>2235</v>
      </c>
      <c r="D160" s="181" t="s">
        <v>248</v>
      </c>
      <c r="E160" s="186"/>
      <c r="F160" s="187"/>
      <c r="G160" s="187"/>
      <c r="H160" s="187"/>
    </row>
    <row r="161" spans="1:8" x14ac:dyDescent="0.2">
      <c r="A161" s="222">
        <v>29</v>
      </c>
      <c r="B161" s="225" t="s">
        <v>3293</v>
      </c>
      <c r="C161" s="224" t="s">
        <v>453</v>
      </c>
      <c r="D161" s="224" t="s">
        <v>4941</v>
      </c>
      <c r="E161" s="186"/>
      <c r="F161" s="187"/>
      <c r="G161" s="187"/>
      <c r="H161" s="187"/>
    </row>
    <row r="162" spans="1:8" x14ac:dyDescent="0.2">
      <c r="A162" s="184">
        <v>30</v>
      </c>
      <c r="B162" s="185" t="s">
        <v>3220</v>
      </c>
      <c r="C162" s="181" t="s">
        <v>78</v>
      </c>
      <c r="D162" s="181" t="s">
        <v>248</v>
      </c>
      <c r="E162" s="186"/>
      <c r="F162" s="187"/>
      <c r="G162" s="187"/>
      <c r="H162" s="187"/>
    </row>
    <row r="163" spans="1:8" x14ac:dyDescent="0.2">
      <c r="A163" s="184">
        <v>31</v>
      </c>
      <c r="B163" s="185" t="s">
        <v>4062</v>
      </c>
      <c r="C163" s="181" t="s">
        <v>393</v>
      </c>
      <c r="D163" s="181" t="s">
        <v>248</v>
      </c>
      <c r="E163" s="186"/>
      <c r="F163" s="187"/>
      <c r="G163" s="187"/>
      <c r="H163" s="187"/>
    </row>
    <row r="164" spans="1:8" x14ac:dyDescent="0.2">
      <c r="A164" s="222">
        <v>32</v>
      </c>
      <c r="B164" s="223" t="s">
        <v>3246</v>
      </c>
      <c r="C164" s="224" t="s">
        <v>460</v>
      </c>
      <c r="D164" s="224" t="s">
        <v>4941</v>
      </c>
      <c r="E164" s="186"/>
      <c r="F164" s="187"/>
      <c r="G164" s="187"/>
      <c r="H164" s="187"/>
    </row>
    <row r="165" spans="1:8" x14ac:dyDescent="0.2">
      <c r="A165" s="184">
        <v>33</v>
      </c>
      <c r="B165" s="185" t="s">
        <v>3900</v>
      </c>
      <c r="C165" s="181" t="s">
        <v>27</v>
      </c>
      <c r="D165" s="181" t="s">
        <v>248</v>
      </c>
      <c r="E165" s="186"/>
      <c r="F165" s="187"/>
      <c r="G165" s="187"/>
      <c r="H165" s="187"/>
    </row>
    <row r="166" spans="1:8" x14ac:dyDescent="0.2">
      <c r="A166" s="184">
        <v>34</v>
      </c>
      <c r="B166" s="185" t="s">
        <v>4291</v>
      </c>
      <c r="C166" s="181" t="s">
        <v>2215</v>
      </c>
      <c r="D166" s="181" t="s">
        <v>248</v>
      </c>
      <c r="E166" s="186"/>
      <c r="F166" s="187"/>
      <c r="G166" s="187"/>
      <c r="H166" s="187"/>
    </row>
    <row r="167" spans="1:8" x14ac:dyDescent="0.2">
      <c r="A167" s="222">
        <v>35</v>
      </c>
      <c r="B167" s="223" t="s">
        <v>2860</v>
      </c>
      <c r="C167" s="224" t="s">
        <v>122</v>
      </c>
      <c r="D167" s="224" t="s">
        <v>4941</v>
      </c>
      <c r="E167" s="186"/>
      <c r="F167" s="187"/>
      <c r="G167" s="187"/>
      <c r="H167" s="187"/>
    </row>
    <row r="168" spans="1:8" x14ac:dyDescent="0.2">
      <c r="A168" s="184">
        <v>36</v>
      </c>
      <c r="B168" s="185" t="s">
        <v>2016</v>
      </c>
      <c r="C168" s="181" t="s">
        <v>22</v>
      </c>
      <c r="D168" s="181" t="s">
        <v>248</v>
      </c>
      <c r="E168" s="186"/>
      <c r="F168" s="187"/>
      <c r="G168" s="187"/>
      <c r="H168" s="187"/>
    </row>
    <row r="169" spans="1:8" x14ac:dyDescent="0.2">
      <c r="A169" s="184">
        <v>37</v>
      </c>
      <c r="B169" s="185" t="s">
        <v>3488</v>
      </c>
      <c r="C169" s="181" t="s">
        <v>446</v>
      </c>
      <c r="D169" s="181" t="s">
        <v>248</v>
      </c>
      <c r="E169" s="186"/>
      <c r="F169" s="187"/>
      <c r="G169" s="187"/>
      <c r="H169" s="187"/>
    </row>
    <row r="170" spans="1:8" x14ac:dyDescent="0.2">
      <c r="A170" s="184">
        <v>38</v>
      </c>
      <c r="B170" s="185" t="s">
        <v>4143</v>
      </c>
      <c r="C170" s="181" t="s">
        <v>348</v>
      </c>
      <c r="D170" s="181" t="s">
        <v>248</v>
      </c>
      <c r="E170" s="186"/>
      <c r="F170" s="187"/>
      <c r="G170" s="187"/>
      <c r="H170" s="187"/>
    </row>
    <row r="171" spans="1:8" x14ac:dyDescent="0.2">
      <c r="A171" s="222">
        <v>39</v>
      </c>
      <c r="B171" s="223" t="s">
        <v>3484</v>
      </c>
      <c r="C171" s="224" t="s">
        <v>131</v>
      </c>
      <c r="D171" s="224" t="s">
        <v>4941</v>
      </c>
      <c r="E171" s="186"/>
      <c r="F171" s="187"/>
      <c r="G171" s="187"/>
      <c r="H171" s="187"/>
    </row>
    <row r="172" spans="1:8" x14ac:dyDescent="0.2">
      <c r="A172" s="222">
        <v>40</v>
      </c>
      <c r="B172" s="223" t="s">
        <v>2075</v>
      </c>
      <c r="C172" s="224" t="s">
        <v>237</v>
      </c>
      <c r="D172" s="224" t="s">
        <v>4941</v>
      </c>
      <c r="E172" s="186"/>
      <c r="F172" s="187"/>
      <c r="G172" s="187"/>
      <c r="H172" s="187"/>
    </row>
    <row r="173" spans="1:8" x14ac:dyDescent="0.2">
      <c r="A173" s="222">
        <v>41</v>
      </c>
      <c r="B173" s="223" t="s">
        <v>988</v>
      </c>
      <c r="C173" s="224" t="s">
        <v>237</v>
      </c>
      <c r="D173" s="224" t="s">
        <v>4941</v>
      </c>
      <c r="E173" s="186"/>
      <c r="F173" s="187"/>
      <c r="G173" s="187"/>
      <c r="H173" s="187"/>
    </row>
    <row r="174" spans="1:8" x14ac:dyDescent="0.2">
      <c r="A174" s="222">
        <v>42</v>
      </c>
      <c r="B174" s="223" t="s">
        <v>4335</v>
      </c>
      <c r="C174" s="224" t="s">
        <v>131</v>
      </c>
      <c r="D174" s="224" t="s">
        <v>4941</v>
      </c>
      <c r="E174" s="186"/>
      <c r="F174" s="187"/>
      <c r="G174" s="187"/>
      <c r="H174" s="187"/>
    </row>
    <row r="175" spans="1:8" x14ac:dyDescent="0.2">
      <c r="A175" s="222"/>
      <c r="B175" s="226"/>
      <c r="C175" s="224"/>
      <c r="D175" s="224" t="s">
        <v>4943</v>
      </c>
      <c r="E175" s="186"/>
      <c r="F175" s="187"/>
      <c r="G175" s="187"/>
      <c r="H175" s="187"/>
    </row>
    <row r="176" spans="1:8" x14ac:dyDescent="0.2">
      <c r="A176" s="184"/>
      <c r="B176" s="185"/>
      <c r="C176" s="180"/>
      <c r="D176" s="180"/>
      <c r="E176" s="186"/>
      <c r="F176" s="187"/>
      <c r="G176" s="187"/>
      <c r="H176" s="187"/>
    </row>
    <row r="177" spans="1:8" x14ac:dyDescent="0.2">
      <c r="A177" s="184"/>
      <c r="B177" s="189" t="s">
        <v>4686</v>
      </c>
      <c r="C177" s="180"/>
      <c r="D177" s="180" t="s">
        <v>4687</v>
      </c>
      <c r="E177" s="186"/>
      <c r="F177" s="187"/>
      <c r="G177" s="187"/>
      <c r="H177" s="187"/>
    </row>
    <row r="178" spans="1:8" x14ac:dyDescent="0.2">
      <c r="A178" s="184"/>
      <c r="B178" s="185"/>
      <c r="C178" s="180"/>
      <c r="D178" s="180"/>
      <c r="E178" s="186"/>
      <c r="F178" s="187"/>
      <c r="G178" s="187"/>
      <c r="H178" s="187"/>
    </row>
    <row r="179" spans="1:8" x14ac:dyDescent="0.2">
      <c r="A179" s="184">
        <v>1</v>
      </c>
      <c r="B179" s="185" t="s">
        <v>3849</v>
      </c>
      <c r="C179" s="185" t="s">
        <v>55</v>
      </c>
      <c r="D179" s="181"/>
      <c r="E179" s="186"/>
      <c r="F179" s="187"/>
      <c r="G179" s="187"/>
      <c r="H179" s="187"/>
    </row>
    <row r="180" spans="1:8" x14ac:dyDescent="0.2">
      <c r="A180" s="184">
        <v>2</v>
      </c>
      <c r="B180" s="185" t="s">
        <v>569</v>
      </c>
      <c r="C180" s="181" t="s">
        <v>233</v>
      </c>
      <c r="D180" s="181" t="s">
        <v>1467</v>
      </c>
      <c r="E180" s="186"/>
      <c r="F180" s="187"/>
      <c r="G180" s="187"/>
      <c r="H180" s="187"/>
    </row>
    <row r="181" spans="1:8" x14ac:dyDescent="0.2">
      <c r="A181" s="184">
        <v>3</v>
      </c>
      <c r="B181" s="185" t="s">
        <v>4244</v>
      </c>
      <c r="C181" s="182" t="s">
        <v>103</v>
      </c>
      <c r="D181" s="181"/>
      <c r="E181" s="186"/>
      <c r="F181" s="187"/>
      <c r="G181" s="187"/>
      <c r="H181" s="187"/>
    </row>
    <row r="182" spans="1:8" x14ac:dyDescent="0.2">
      <c r="A182" s="184">
        <v>4</v>
      </c>
      <c r="B182" s="185" t="s">
        <v>3643</v>
      </c>
      <c r="C182" s="181" t="s">
        <v>367</v>
      </c>
      <c r="D182" s="181"/>
      <c r="E182" s="186"/>
      <c r="F182" s="187"/>
      <c r="G182" s="187"/>
      <c r="H182" s="187"/>
    </row>
    <row r="183" spans="1:8" x14ac:dyDescent="0.2">
      <c r="A183" s="184">
        <v>5</v>
      </c>
      <c r="B183" s="185" t="s">
        <v>3844</v>
      </c>
      <c r="C183" s="185" t="s">
        <v>506</v>
      </c>
      <c r="D183" s="181" t="s">
        <v>1467</v>
      </c>
      <c r="E183" s="186"/>
      <c r="F183" s="187"/>
      <c r="G183" s="187"/>
      <c r="H183" s="187"/>
    </row>
    <row r="184" spans="1:8" x14ac:dyDescent="0.2">
      <c r="A184" s="184">
        <v>6</v>
      </c>
      <c r="B184" s="185" t="s">
        <v>3103</v>
      </c>
      <c r="C184" s="182" t="s">
        <v>22</v>
      </c>
      <c r="D184" s="180"/>
      <c r="E184" s="186"/>
      <c r="F184" s="187"/>
      <c r="G184" s="187"/>
      <c r="H184" s="187"/>
    </row>
    <row r="185" spans="1:8" x14ac:dyDescent="0.2">
      <c r="A185" s="184">
        <v>7</v>
      </c>
      <c r="B185" s="185" t="s">
        <v>4086</v>
      </c>
      <c r="C185" s="185" t="s">
        <v>39</v>
      </c>
      <c r="D185" s="181" t="s">
        <v>1467</v>
      </c>
      <c r="E185" s="186"/>
      <c r="F185" s="187"/>
      <c r="G185" s="187"/>
      <c r="H185" s="187"/>
    </row>
    <row r="186" spans="1:8" x14ac:dyDescent="0.2">
      <c r="A186" s="184">
        <v>8</v>
      </c>
      <c r="B186" s="185" t="s">
        <v>4688</v>
      </c>
      <c r="C186" s="185" t="s">
        <v>446</v>
      </c>
      <c r="D186" s="181"/>
      <c r="E186" s="186"/>
      <c r="F186" s="187"/>
      <c r="G186" s="187"/>
      <c r="H186" s="187"/>
    </row>
    <row r="187" spans="1:8" x14ac:dyDescent="0.2">
      <c r="A187" s="184">
        <v>9</v>
      </c>
      <c r="B187" s="185" t="s">
        <v>2860</v>
      </c>
      <c r="C187" s="181" t="s">
        <v>122</v>
      </c>
      <c r="D187" s="181"/>
      <c r="E187" s="186"/>
      <c r="F187" s="187"/>
      <c r="G187" s="187"/>
      <c r="H187" s="187"/>
    </row>
    <row r="188" spans="1:8" x14ac:dyDescent="0.2">
      <c r="A188" s="184">
        <v>10</v>
      </c>
      <c r="B188" s="185" t="s">
        <v>3679</v>
      </c>
      <c r="C188" s="181" t="s">
        <v>453</v>
      </c>
      <c r="D188" s="181"/>
      <c r="E188" s="186"/>
      <c r="F188" s="187"/>
      <c r="G188" s="187"/>
      <c r="H188" s="187"/>
    </row>
    <row r="189" spans="1:8" x14ac:dyDescent="0.2">
      <c r="A189" s="184">
        <v>11</v>
      </c>
      <c r="B189" s="185" t="s">
        <v>2584</v>
      </c>
      <c r="C189" s="194" t="s">
        <v>369</v>
      </c>
      <c r="D189" s="181" t="s">
        <v>1467</v>
      </c>
      <c r="E189" s="186"/>
      <c r="F189" s="187"/>
      <c r="G189" s="187"/>
      <c r="H189" s="187"/>
    </row>
    <row r="190" spans="1:8" x14ac:dyDescent="0.2">
      <c r="A190" s="184">
        <v>12</v>
      </c>
      <c r="B190" s="18" t="s">
        <v>976</v>
      </c>
      <c r="C190" s="181" t="s">
        <v>460</v>
      </c>
      <c r="D190" s="181" t="s">
        <v>1467</v>
      </c>
      <c r="E190" s="186"/>
      <c r="F190" s="187"/>
      <c r="G190" s="187"/>
      <c r="H190" s="187"/>
    </row>
    <row r="191" spans="1:8" x14ac:dyDescent="0.2">
      <c r="A191" s="184">
        <v>13</v>
      </c>
      <c r="B191" s="18" t="s">
        <v>3357</v>
      </c>
      <c r="C191" s="5" t="s">
        <v>448</v>
      </c>
      <c r="D191" s="181" t="s">
        <v>1467</v>
      </c>
      <c r="E191" s="186"/>
      <c r="F191" s="187"/>
      <c r="G191" s="187"/>
      <c r="H191" s="187"/>
    </row>
    <row r="192" spans="1:8" x14ac:dyDescent="0.2">
      <c r="A192" s="184">
        <v>14</v>
      </c>
      <c r="B192" s="185" t="s">
        <v>1880</v>
      </c>
      <c r="C192" s="181" t="s">
        <v>4615</v>
      </c>
      <c r="D192" s="181"/>
      <c r="E192" s="186"/>
      <c r="F192" s="187"/>
      <c r="G192" s="187"/>
      <c r="H192" s="187"/>
    </row>
    <row r="193" spans="1:8" x14ac:dyDescent="0.2">
      <c r="A193" s="184">
        <v>15</v>
      </c>
      <c r="B193" s="185" t="s">
        <v>2016</v>
      </c>
      <c r="C193" s="181" t="s">
        <v>22</v>
      </c>
      <c r="D193" s="181"/>
      <c r="E193" s="186"/>
      <c r="F193" s="187"/>
      <c r="G193" s="187"/>
      <c r="H193" s="187"/>
    </row>
    <row r="194" spans="1:8" x14ac:dyDescent="0.2">
      <c r="A194" s="184">
        <v>16</v>
      </c>
      <c r="B194" s="185" t="s">
        <v>2454</v>
      </c>
      <c r="C194" s="185" t="s">
        <v>131</v>
      </c>
      <c r="D194" s="181"/>
      <c r="E194" s="186"/>
      <c r="F194" s="187"/>
      <c r="G194" s="187"/>
      <c r="H194" s="187"/>
    </row>
    <row r="195" spans="1:8" x14ac:dyDescent="0.2">
      <c r="A195" s="184">
        <v>17</v>
      </c>
      <c r="B195" s="185" t="s">
        <v>3134</v>
      </c>
      <c r="C195" s="181" t="s">
        <v>78</v>
      </c>
      <c r="D195" s="181"/>
      <c r="E195" s="186"/>
      <c r="F195" s="187"/>
      <c r="G195" s="187"/>
      <c r="H195" s="187"/>
    </row>
    <row r="196" spans="1:8" x14ac:dyDescent="0.2">
      <c r="A196" s="184">
        <v>18</v>
      </c>
      <c r="B196" s="185" t="s">
        <v>3311</v>
      </c>
      <c r="C196" s="181" t="s">
        <v>103</v>
      </c>
      <c r="D196" s="181"/>
      <c r="E196" s="186"/>
      <c r="F196" s="187"/>
      <c r="G196" s="187"/>
      <c r="H196" s="187"/>
    </row>
    <row r="197" spans="1:8" x14ac:dyDescent="0.2">
      <c r="A197" s="184">
        <v>19</v>
      </c>
      <c r="B197" s="185" t="s">
        <v>4368</v>
      </c>
      <c r="C197" s="185" t="s">
        <v>367</v>
      </c>
      <c r="D197" s="181"/>
      <c r="E197" s="186"/>
      <c r="F197" s="187"/>
      <c r="G197" s="187"/>
      <c r="H197" s="187"/>
    </row>
    <row r="198" spans="1:8" x14ac:dyDescent="0.2">
      <c r="A198" s="184">
        <v>20</v>
      </c>
      <c r="B198" s="185" t="s">
        <v>3827</v>
      </c>
      <c r="C198" s="185" t="s">
        <v>232</v>
      </c>
      <c r="D198" s="181"/>
      <c r="E198" s="186"/>
      <c r="F198" s="187"/>
      <c r="G198" s="187"/>
      <c r="H198" s="187"/>
    </row>
    <row r="199" spans="1:8" x14ac:dyDescent="0.2">
      <c r="A199" s="184">
        <v>21</v>
      </c>
      <c r="B199" s="185" t="s">
        <v>4200</v>
      </c>
      <c r="C199" s="185" t="s">
        <v>229</v>
      </c>
      <c r="D199" s="180"/>
      <c r="E199" s="186"/>
      <c r="F199" s="187"/>
      <c r="G199" s="187"/>
      <c r="H199" s="187"/>
    </row>
    <row r="200" spans="1:8" x14ac:dyDescent="0.2">
      <c r="A200" s="184">
        <v>22</v>
      </c>
      <c r="B200" s="185" t="s">
        <v>1179</v>
      </c>
      <c r="C200" s="185" t="s">
        <v>232</v>
      </c>
      <c r="D200" s="181"/>
      <c r="E200" s="186"/>
      <c r="F200" s="187"/>
      <c r="G200" s="187"/>
      <c r="H200" s="187"/>
    </row>
    <row r="201" spans="1:8" x14ac:dyDescent="0.2">
      <c r="A201" s="184">
        <v>23</v>
      </c>
      <c r="B201" s="185" t="s">
        <v>3772</v>
      </c>
      <c r="C201" s="181" t="s">
        <v>450</v>
      </c>
      <c r="D201" s="181" t="s">
        <v>1467</v>
      </c>
      <c r="E201" s="186"/>
      <c r="F201" s="187"/>
      <c r="G201" s="187"/>
      <c r="H201" s="187"/>
    </row>
    <row r="202" spans="1:8" x14ac:dyDescent="0.2">
      <c r="A202" s="184">
        <v>24</v>
      </c>
      <c r="B202" s="18" t="s">
        <v>4293</v>
      </c>
      <c r="C202" s="181" t="s">
        <v>2215</v>
      </c>
      <c r="D202" s="181"/>
      <c r="E202" s="186"/>
      <c r="F202" s="187"/>
      <c r="G202" s="187"/>
      <c r="H202" s="187"/>
    </row>
    <row r="203" spans="1:8" x14ac:dyDescent="0.2">
      <c r="A203" s="184">
        <v>25</v>
      </c>
      <c r="B203" s="185" t="s">
        <v>4257</v>
      </c>
      <c r="C203" s="181" t="s">
        <v>386</v>
      </c>
      <c r="D203" s="181"/>
      <c r="E203" s="186"/>
      <c r="F203" s="187"/>
      <c r="G203" s="187"/>
      <c r="H203" s="187"/>
    </row>
    <row r="204" spans="1:8" x14ac:dyDescent="0.2">
      <c r="A204" s="184">
        <v>26</v>
      </c>
      <c r="B204" s="185" t="s">
        <v>708</v>
      </c>
      <c r="C204" s="185" t="s">
        <v>30</v>
      </c>
      <c r="D204" s="181" t="s">
        <v>1467</v>
      </c>
      <c r="E204" s="186"/>
      <c r="F204" s="187"/>
      <c r="G204" s="187"/>
      <c r="H204" s="187"/>
    </row>
    <row r="205" spans="1:8" s="226" customFormat="1" x14ac:dyDescent="0.2">
      <c r="A205" s="222">
        <v>27</v>
      </c>
      <c r="B205" s="223" t="s">
        <v>4142</v>
      </c>
      <c r="C205" s="223" t="s">
        <v>348</v>
      </c>
      <c r="D205" s="224" t="s">
        <v>4941</v>
      </c>
      <c r="E205" s="237"/>
      <c r="F205" s="238"/>
      <c r="G205" s="238"/>
      <c r="H205" s="238"/>
    </row>
    <row r="206" spans="1:8" s="226" customFormat="1" x14ac:dyDescent="0.2">
      <c r="A206" s="222">
        <v>28</v>
      </c>
      <c r="B206" s="223" t="s">
        <v>3506</v>
      </c>
      <c r="C206" s="223" t="s">
        <v>346</v>
      </c>
      <c r="D206" s="224" t="s">
        <v>4941</v>
      </c>
      <c r="E206" s="237"/>
      <c r="F206" s="238"/>
      <c r="G206" s="238"/>
      <c r="H206" s="238"/>
    </row>
    <row r="207" spans="1:8" s="226" customFormat="1" x14ac:dyDescent="0.2">
      <c r="A207" s="222">
        <v>29</v>
      </c>
      <c r="B207" s="223" t="s">
        <v>4304</v>
      </c>
      <c r="C207" s="224" t="s">
        <v>2235</v>
      </c>
      <c r="D207" s="224" t="s">
        <v>4941</v>
      </c>
      <c r="E207" s="237"/>
      <c r="F207" s="238"/>
      <c r="G207" s="238"/>
      <c r="H207" s="238"/>
    </row>
    <row r="208" spans="1:8" s="226" customFormat="1" x14ac:dyDescent="0.2">
      <c r="A208" s="222">
        <v>30</v>
      </c>
      <c r="B208" s="223" t="s">
        <v>2076</v>
      </c>
      <c r="C208" s="228" t="s">
        <v>32</v>
      </c>
      <c r="D208" s="224" t="s">
        <v>4941</v>
      </c>
      <c r="E208" s="237"/>
      <c r="F208" s="238"/>
      <c r="G208" s="238"/>
      <c r="H208" s="238"/>
    </row>
    <row r="209" spans="1:8" s="226" customFormat="1" x14ac:dyDescent="0.2">
      <c r="A209" s="222">
        <v>31</v>
      </c>
      <c r="B209" s="223" t="s">
        <v>3638</v>
      </c>
      <c r="C209" s="223" t="s">
        <v>55</v>
      </c>
      <c r="D209" s="224" t="s">
        <v>4941</v>
      </c>
      <c r="E209" s="237"/>
      <c r="F209" s="238"/>
      <c r="G209" s="238"/>
      <c r="H209" s="238"/>
    </row>
    <row r="210" spans="1:8" s="226" customFormat="1" x14ac:dyDescent="0.2">
      <c r="A210" s="222">
        <v>32</v>
      </c>
      <c r="B210" s="223" t="s">
        <v>4305</v>
      </c>
      <c r="C210" s="224" t="s">
        <v>2235</v>
      </c>
      <c r="D210" s="224" t="s">
        <v>4941</v>
      </c>
      <c r="E210" s="237"/>
      <c r="F210" s="238"/>
      <c r="G210" s="238"/>
      <c r="H210" s="238"/>
    </row>
    <row r="211" spans="1:8" s="226" customFormat="1" x14ac:dyDescent="0.2">
      <c r="A211" s="222">
        <v>33</v>
      </c>
      <c r="B211" s="223" t="s">
        <v>4143</v>
      </c>
      <c r="C211" s="223" t="s">
        <v>348</v>
      </c>
      <c r="D211" s="224" t="s">
        <v>4941</v>
      </c>
      <c r="E211" s="237"/>
      <c r="F211" s="238"/>
      <c r="G211" s="238"/>
      <c r="H211" s="238"/>
    </row>
    <row r="212" spans="1:8" s="226" customFormat="1" x14ac:dyDescent="0.2">
      <c r="A212" s="222">
        <v>34</v>
      </c>
      <c r="B212" s="223" t="s">
        <v>1422</v>
      </c>
      <c r="C212" s="224" t="s">
        <v>122</v>
      </c>
      <c r="D212" s="224" t="s">
        <v>4941</v>
      </c>
      <c r="E212" s="237"/>
      <c r="F212" s="238"/>
      <c r="G212" s="238"/>
      <c r="H212" s="238"/>
    </row>
    <row r="213" spans="1:8" s="226" customFormat="1" x14ac:dyDescent="0.2">
      <c r="A213" s="222">
        <v>35</v>
      </c>
      <c r="B213" s="223" t="s">
        <v>3108</v>
      </c>
      <c r="C213" s="227" t="s">
        <v>336</v>
      </c>
      <c r="D213" s="224" t="s">
        <v>4941</v>
      </c>
      <c r="E213" s="237"/>
      <c r="F213" s="238"/>
      <c r="G213" s="238"/>
      <c r="H213" s="238"/>
    </row>
    <row r="214" spans="1:8" s="226" customFormat="1" ht="12" customHeight="1" x14ac:dyDescent="0.2">
      <c r="A214" s="222">
        <v>36</v>
      </c>
      <c r="B214" s="223" t="s">
        <v>4433</v>
      </c>
      <c r="C214" s="224" t="s">
        <v>453</v>
      </c>
      <c r="D214" s="224" t="s">
        <v>4941</v>
      </c>
      <c r="E214" s="237"/>
      <c r="F214" s="238"/>
      <c r="G214" s="238"/>
      <c r="H214" s="238"/>
    </row>
    <row r="215" spans="1:8" s="226" customFormat="1" x14ac:dyDescent="0.2">
      <c r="A215" s="222">
        <v>37</v>
      </c>
      <c r="B215" s="225" t="s">
        <v>4292</v>
      </c>
      <c r="C215" s="224" t="s">
        <v>2215</v>
      </c>
      <c r="D215" s="224" t="s">
        <v>4941</v>
      </c>
      <c r="E215" s="237"/>
      <c r="F215" s="238"/>
      <c r="G215" s="238"/>
      <c r="H215" s="238"/>
    </row>
    <row r="216" spans="1:8" x14ac:dyDescent="0.2">
      <c r="A216" s="184">
        <v>38</v>
      </c>
      <c r="B216" s="185" t="s">
        <v>3389</v>
      </c>
      <c r="C216" s="185" t="s">
        <v>88</v>
      </c>
      <c r="D216" s="181" t="s">
        <v>1467</v>
      </c>
      <c r="E216" s="186"/>
      <c r="F216" s="187"/>
      <c r="G216" s="187"/>
      <c r="H216" s="187"/>
    </row>
    <row r="217" spans="1:8" x14ac:dyDescent="0.2">
      <c r="A217" s="222">
        <v>39</v>
      </c>
      <c r="B217" s="223" t="s">
        <v>3206</v>
      </c>
      <c r="C217" s="228" t="s">
        <v>27</v>
      </c>
      <c r="D217" s="224" t="s">
        <v>4941</v>
      </c>
      <c r="E217" s="186"/>
      <c r="F217" s="187"/>
      <c r="G217" s="187"/>
      <c r="H217" s="187"/>
    </row>
    <row r="218" spans="1:8" x14ac:dyDescent="0.2">
      <c r="A218" s="222">
        <v>40</v>
      </c>
      <c r="B218" s="223" t="s">
        <v>4689</v>
      </c>
      <c r="C218" s="223" t="s">
        <v>131</v>
      </c>
      <c r="D218" s="224" t="s">
        <v>4941</v>
      </c>
      <c r="E218" s="186"/>
      <c r="F218" s="187"/>
      <c r="G218" s="187"/>
      <c r="H218" s="187"/>
    </row>
    <row r="219" spans="1:8" x14ac:dyDescent="0.2">
      <c r="A219" s="222">
        <v>41</v>
      </c>
      <c r="B219" s="223" t="s">
        <v>4019</v>
      </c>
      <c r="C219" s="223" t="s">
        <v>237</v>
      </c>
      <c r="D219" s="224" t="s">
        <v>4941</v>
      </c>
      <c r="E219" s="186"/>
      <c r="F219" s="187"/>
      <c r="G219" s="187"/>
      <c r="H219" s="187"/>
    </row>
    <row r="220" spans="1:8" x14ac:dyDescent="0.2">
      <c r="A220" s="184">
        <v>42</v>
      </c>
      <c r="B220" s="185" t="s">
        <v>4062</v>
      </c>
      <c r="C220" s="185" t="s">
        <v>393</v>
      </c>
      <c r="D220" s="180" t="s">
        <v>1467</v>
      </c>
      <c r="E220" s="186"/>
      <c r="F220" s="187"/>
      <c r="G220" s="187"/>
      <c r="H220" s="187"/>
    </row>
    <row r="221" spans="1:8" x14ac:dyDescent="0.2">
      <c r="A221" s="222">
        <v>43</v>
      </c>
      <c r="B221" s="223" t="s">
        <v>1105</v>
      </c>
      <c r="C221" s="224" t="s">
        <v>111</v>
      </c>
      <c r="D221" s="224" t="s">
        <v>4941</v>
      </c>
      <c r="E221" s="186"/>
      <c r="F221" s="187"/>
      <c r="G221" s="187"/>
      <c r="H221" s="187"/>
    </row>
    <row r="222" spans="1:8" x14ac:dyDescent="0.2">
      <c r="A222" s="222">
        <v>44</v>
      </c>
      <c r="B222" s="223" t="s">
        <v>4690</v>
      </c>
      <c r="C222" s="224" t="s">
        <v>78</v>
      </c>
      <c r="D222" s="224" t="s">
        <v>4941</v>
      </c>
      <c r="E222" s="186"/>
      <c r="F222" s="187"/>
      <c r="G222" s="187"/>
      <c r="H222" s="187"/>
    </row>
    <row r="223" spans="1:8" x14ac:dyDescent="0.2">
      <c r="A223" s="222">
        <v>45</v>
      </c>
      <c r="B223" s="223" t="s">
        <v>2003</v>
      </c>
      <c r="C223" s="227" t="s">
        <v>336</v>
      </c>
      <c r="D223" s="224" t="s">
        <v>4941</v>
      </c>
      <c r="E223" s="186"/>
      <c r="F223" s="187"/>
      <c r="G223" s="187"/>
      <c r="H223" s="187"/>
    </row>
    <row r="224" spans="1:8" x14ac:dyDescent="0.2">
      <c r="A224" s="222">
        <v>46</v>
      </c>
      <c r="B224" s="223" t="s">
        <v>4254</v>
      </c>
      <c r="C224" s="224" t="s">
        <v>386</v>
      </c>
      <c r="D224" s="224" t="s">
        <v>4941</v>
      </c>
      <c r="E224" s="186"/>
      <c r="F224" s="187"/>
      <c r="G224" s="187"/>
      <c r="H224" s="187"/>
    </row>
    <row r="225" spans="1:8" x14ac:dyDescent="0.2">
      <c r="A225" s="222">
        <v>47</v>
      </c>
      <c r="B225" s="223" t="s">
        <v>2075</v>
      </c>
      <c r="C225" s="223" t="s">
        <v>237</v>
      </c>
      <c r="D225" s="224" t="s">
        <v>4941</v>
      </c>
      <c r="E225" s="186"/>
      <c r="F225" s="187"/>
      <c r="G225" s="187"/>
      <c r="H225" s="187"/>
    </row>
    <row r="226" spans="1:8" x14ac:dyDescent="0.2">
      <c r="A226" s="222">
        <v>48</v>
      </c>
      <c r="B226" s="223" t="s">
        <v>4442</v>
      </c>
      <c r="C226" s="224" t="s">
        <v>111</v>
      </c>
      <c r="D226" s="224" t="s">
        <v>4941</v>
      </c>
      <c r="E226" s="186"/>
      <c r="F226" s="187"/>
      <c r="G226" s="187"/>
      <c r="H226" s="187"/>
    </row>
    <row r="227" spans="1:8" x14ac:dyDescent="0.2">
      <c r="A227" s="222">
        <v>49</v>
      </c>
      <c r="B227" s="223" t="s">
        <v>3925</v>
      </c>
      <c r="C227" s="223" t="s">
        <v>229</v>
      </c>
      <c r="D227" s="224" t="s">
        <v>4941</v>
      </c>
      <c r="E227" s="186"/>
      <c r="F227" s="187"/>
      <c r="G227" s="187"/>
      <c r="H227" s="187"/>
    </row>
    <row r="228" spans="1:8" x14ac:dyDescent="0.2">
      <c r="A228" s="222">
        <v>50</v>
      </c>
      <c r="B228" s="223" t="s">
        <v>3488</v>
      </c>
      <c r="C228" s="224" t="s">
        <v>446</v>
      </c>
      <c r="D228" s="224" t="s">
        <v>4941</v>
      </c>
      <c r="E228" s="186"/>
      <c r="F228" s="187"/>
      <c r="G228" s="187"/>
      <c r="H228" s="187"/>
    </row>
    <row r="229" spans="1:8" x14ac:dyDescent="0.2">
      <c r="A229" s="222">
        <v>51</v>
      </c>
      <c r="B229" s="223" t="s">
        <v>4691</v>
      </c>
      <c r="C229" s="224" t="s">
        <v>4615</v>
      </c>
      <c r="D229" s="224" t="s">
        <v>4941</v>
      </c>
      <c r="E229" s="186"/>
      <c r="F229" s="187"/>
      <c r="G229" s="187"/>
      <c r="H229" s="187"/>
    </row>
    <row r="230" spans="1:8" x14ac:dyDescent="0.2">
      <c r="A230" s="222">
        <v>52</v>
      </c>
      <c r="B230" s="223" t="s">
        <v>2073</v>
      </c>
      <c r="C230" s="228" t="s">
        <v>346</v>
      </c>
      <c r="D230" s="224" t="s">
        <v>4941</v>
      </c>
      <c r="E230" s="186"/>
      <c r="F230" s="187"/>
      <c r="G230" s="187"/>
      <c r="H230" s="187"/>
    </row>
    <row r="231" spans="1:8" x14ac:dyDescent="0.2">
      <c r="A231" s="222">
        <v>53</v>
      </c>
      <c r="B231" s="223" t="s">
        <v>4328</v>
      </c>
      <c r="C231" s="224" t="s">
        <v>32</v>
      </c>
      <c r="D231" s="224" t="s">
        <v>4941</v>
      </c>
      <c r="E231" s="186"/>
      <c r="F231" s="187"/>
      <c r="G231" s="187"/>
      <c r="H231" s="187"/>
    </row>
    <row r="232" spans="1:8" x14ac:dyDescent="0.2">
      <c r="A232" s="222"/>
      <c r="B232" s="223"/>
      <c r="C232" s="224"/>
      <c r="D232" s="224" t="s">
        <v>4942</v>
      </c>
      <c r="E232" s="186"/>
      <c r="F232" s="187"/>
      <c r="G232" s="187"/>
      <c r="H232" s="187"/>
    </row>
    <row r="233" spans="1:8" x14ac:dyDescent="0.2">
      <c r="A233" s="184"/>
      <c r="B233" s="185"/>
      <c r="C233" s="180"/>
      <c r="D233" s="180"/>
      <c r="E233" s="186"/>
      <c r="F233" s="187"/>
      <c r="G233" s="187"/>
      <c r="H233" s="187"/>
    </row>
    <row r="234" spans="1:8" x14ac:dyDescent="0.2">
      <c r="A234" s="184"/>
      <c r="B234" s="189" t="s">
        <v>4692</v>
      </c>
      <c r="C234" s="180"/>
      <c r="D234" s="180" t="s">
        <v>4693</v>
      </c>
      <c r="E234" s="186"/>
      <c r="F234" s="187"/>
      <c r="G234" s="187"/>
      <c r="H234" s="187"/>
    </row>
    <row r="235" spans="1:8" x14ac:dyDescent="0.2">
      <c r="A235" s="184"/>
      <c r="B235" s="185"/>
      <c r="C235" s="180"/>
      <c r="D235" s="180"/>
      <c r="E235" s="186"/>
      <c r="F235" s="187"/>
      <c r="G235" s="187"/>
      <c r="H235" s="187"/>
    </row>
    <row r="236" spans="1:8" x14ac:dyDescent="0.2">
      <c r="A236" s="184">
        <v>1</v>
      </c>
      <c r="B236" s="185" t="s">
        <v>3396</v>
      </c>
      <c r="C236" s="185" t="s">
        <v>233</v>
      </c>
      <c r="D236" s="181"/>
      <c r="E236" s="186"/>
      <c r="F236" s="187"/>
      <c r="G236" s="187"/>
      <c r="H236" s="187"/>
    </row>
    <row r="237" spans="1:8" x14ac:dyDescent="0.2">
      <c r="A237" s="184">
        <v>2</v>
      </c>
      <c r="B237" s="185" t="s">
        <v>4187</v>
      </c>
      <c r="C237" s="185" t="s">
        <v>369</v>
      </c>
      <c r="D237" s="181"/>
      <c r="E237" s="186"/>
      <c r="F237" s="187"/>
      <c r="G237" s="187"/>
      <c r="H237" s="187"/>
    </row>
    <row r="238" spans="1:8" x14ac:dyDescent="0.2">
      <c r="A238" s="184">
        <v>3</v>
      </c>
      <c r="B238" s="185" t="s">
        <v>3399</v>
      </c>
      <c r="C238" s="182" t="s">
        <v>453</v>
      </c>
      <c r="D238" s="181"/>
      <c r="E238" s="186"/>
      <c r="F238" s="187"/>
      <c r="G238" s="187"/>
      <c r="H238" s="187"/>
    </row>
    <row r="239" spans="1:8" x14ac:dyDescent="0.2">
      <c r="A239" s="184">
        <v>4</v>
      </c>
      <c r="B239" s="185" t="s">
        <v>1250</v>
      </c>
      <c r="C239" s="181" t="s">
        <v>27</v>
      </c>
      <c r="D239" s="181"/>
      <c r="E239" s="186"/>
      <c r="F239" s="187"/>
      <c r="G239" s="187"/>
      <c r="H239" s="187"/>
    </row>
    <row r="240" spans="1:8" x14ac:dyDescent="0.2">
      <c r="A240" s="184">
        <v>5</v>
      </c>
      <c r="B240" s="185" t="s">
        <v>3464</v>
      </c>
      <c r="C240" s="181" t="s">
        <v>232</v>
      </c>
      <c r="D240" s="181"/>
      <c r="E240" s="186"/>
      <c r="F240" s="187"/>
      <c r="G240" s="187"/>
      <c r="H240" s="187"/>
    </row>
    <row r="241" spans="1:8" x14ac:dyDescent="0.2">
      <c r="A241" s="184">
        <v>6</v>
      </c>
      <c r="B241" s="185" t="s">
        <v>527</v>
      </c>
      <c r="C241" s="181" t="s">
        <v>448</v>
      </c>
      <c r="D241" s="181"/>
      <c r="E241" s="186"/>
      <c r="F241" s="187"/>
      <c r="G241" s="187"/>
      <c r="H241" s="187"/>
    </row>
    <row r="242" spans="1:8" x14ac:dyDescent="0.2">
      <c r="A242" s="184">
        <v>7</v>
      </c>
      <c r="B242" s="185" t="s">
        <v>3397</v>
      </c>
      <c r="C242" s="181" t="s">
        <v>386</v>
      </c>
      <c r="D242" s="181"/>
      <c r="E242" s="186"/>
      <c r="F242" s="187"/>
      <c r="G242" s="187"/>
      <c r="H242" s="187"/>
    </row>
    <row r="243" spans="1:8" x14ac:dyDescent="0.2">
      <c r="A243" s="184">
        <v>8</v>
      </c>
      <c r="B243" s="185" t="s">
        <v>3400</v>
      </c>
      <c r="C243" s="181" t="s">
        <v>88</v>
      </c>
      <c r="D243" s="181"/>
      <c r="E243" s="186"/>
      <c r="F243" s="187"/>
      <c r="G243" s="187"/>
      <c r="H243" s="187"/>
    </row>
    <row r="244" spans="1:8" x14ac:dyDescent="0.2">
      <c r="A244" s="184">
        <v>9</v>
      </c>
      <c r="B244" s="185" t="s">
        <v>298</v>
      </c>
      <c r="C244" s="181" t="s">
        <v>39</v>
      </c>
      <c r="D244" s="181"/>
      <c r="E244" s="186"/>
      <c r="F244" s="187"/>
      <c r="G244" s="187"/>
      <c r="H244" s="187"/>
    </row>
    <row r="245" spans="1:8" x14ac:dyDescent="0.2">
      <c r="A245" s="184">
        <v>10</v>
      </c>
      <c r="B245" s="185" t="s">
        <v>4004</v>
      </c>
      <c r="C245" s="181" t="s">
        <v>111</v>
      </c>
      <c r="D245" s="181"/>
      <c r="E245" s="186"/>
      <c r="F245" s="187"/>
      <c r="G245" s="187"/>
      <c r="H245" s="187"/>
    </row>
    <row r="246" spans="1:8" x14ac:dyDescent="0.2">
      <c r="A246" s="184">
        <v>11</v>
      </c>
      <c r="B246" s="185" t="s">
        <v>4268</v>
      </c>
      <c r="C246" s="181" t="s">
        <v>55</v>
      </c>
      <c r="D246" s="181"/>
      <c r="E246" s="186"/>
      <c r="F246" s="187"/>
      <c r="G246" s="187"/>
      <c r="H246" s="187"/>
    </row>
    <row r="247" spans="1:8" x14ac:dyDescent="0.2">
      <c r="A247" s="184">
        <v>12</v>
      </c>
      <c r="B247" s="185" t="s">
        <v>4108</v>
      </c>
      <c r="C247" s="181" t="s">
        <v>22</v>
      </c>
      <c r="D247" s="181"/>
      <c r="E247" s="186"/>
      <c r="F247" s="187"/>
      <c r="G247" s="187"/>
      <c r="H247" s="187"/>
    </row>
    <row r="248" spans="1:8" x14ac:dyDescent="0.2">
      <c r="A248" s="184">
        <v>13</v>
      </c>
      <c r="B248" s="185" t="s">
        <v>1655</v>
      </c>
      <c r="C248" s="181" t="s">
        <v>450</v>
      </c>
      <c r="D248" s="181"/>
      <c r="E248" s="186"/>
      <c r="F248" s="187"/>
      <c r="G248" s="187"/>
      <c r="H248" s="187"/>
    </row>
    <row r="249" spans="1:8" x14ac:dyDescent="0.2">
      <c r="A249" s="184">
        <v>14</v>
      </c>
      <c r="B249" s="185" t="s">
        <v>2875</v>
      </c>
      <c r="C249" s="181" t="s">
        <v>103</v>
      </c>
      <c r="D249" s="181"/>
      <c r="E249" s="186"/>
      <c r="F249" s="187"/>
      <c r="G249" s="187"/>
      <c r="H249" s="187"/>
    </row>
    <row r="250" spans="1:8" x14ac:dyDescent="0.2">
      <c r="A250" s="184">
        <v>15</v>
      </c>
      <c r="B250" s="185" t="s">
        <v>1651</v>
      </c>
      <c r="C250" s="181" t="s">
        <v>336</v>
      </c>
      <c r="D250" s="181"/>
      <c r="E250" s="186"/>
      <c r="F250" s="187"/>
      <c r="G250" s="187"/>
      <c r="H250" s="187"/>
    </row>
    <row r="251" spans="1:8" x14ac:dyDescent="0.2">
      <c r="A251" s="184">
        <v>16</v>
      </c>
      <c r="B251" s="185" t="s">
        <v>528</v>
      </c>
      <c r="C251" s="185" t="s">
        <v>367</v>
      </c>
      <c r="D251" s="181"/>
      <c r="E251" s="186"/>
      <c r="F251" s="187"/>
      <c r="G251" s="187"/>
      <c r="H251" s="187"/>
    </row>
    <row r="252" spans="1:8" x14ac:dyDescent="0.2">
      <c r="A252" s="184">
        <v>17</v>
      </c>
      <c r="B252" s="185" t="s">
        <v>1248</v>
      </c>
      <c r="C252" s="181" t="s">
        <v>460</v>
      </c>
      <c r="D252" s="181"/>
      <c r="E252" s="186"/>
      <c r="F252" s="187"/>
      <c r="G252" s="187"/>
      <c r="H252" s="187"/>
    </row>
    <row r="253" spans="1:8" x14ac:dyDescent="0.2">
      <c r="A253" s="184">
        <v>18</v>
      </c>
      <c r="B253" s="185" t="s">
        <v>4172</v>
      </c>
      <c r="C253" s="182" t="s">
        <v>506</v>
      </c>
      <c r="D253" s="181"/>
      <c r="E253" s="186"/>
      <c r="F253" s="187"/>
      <c r="G253" s="187"/>
      <c r="H253" s="187"/>
    </row>
    <row r="254" spans="1:8" x14ac:dyDescent="0.2">
      <c r="A254" s="184">
        <v>19</v>
      </c>
      <c r="B254" s="185" t="s">
        <v>2339</v>
      </c>
      <c r="C254" s="181" t="s">
        <v>78</v>
      </c>
      <c r="D254" s="181"/>
      <c r="E254" s="186"/>
      <c r="F254" s="187"/>
      <c r="G254" s="187"/>
      <c r="H254" s="187"/>
    </row>
    <row r="255" spans="1:8" x14ac:dyDescent="0.2">
      <c r="A255" s="184">
        <v>20</v>
      </c>
      <c r="B255" s="185" t="s">
        <v>1630</v>
      </c>
      <c r="C255" s="181" t="s">
        <v>122</v>
      </c>
      <c r="D255" s="181"/>
      <c r="E255" s="186"/>
      <c r="F255" s="187"/>
      <c r="G255" s="187"/>
      <c r="H255" s="187"/>
    </row>
    <row r="256" spans="1:8" x14ac:dyDescent="0.2">
      <c r="A256" s="184">
        <v>21</v>
      </c>
      <c r="B256" s="185" t="s">
        <v>469</v>
      </c>
      <c r="C256" s="181" t="s">
        <v>346</v>
      </c>
      <c r="D256" s="181"/>
      <c r="E256" s="186"/>
      <c r="F256" s="187"/>
      <c r="G256" s="187"/>
      <c r="H256" s="187"/>
    </row>
    <row r="257" spans="1:8" x14ac:dyDescent="0.2">
      <c r="A257" s="184">
        <v>22</v>
      </c>
      <c r="B257" s="185" t="s">
        <v>4061</v>
      </c>
      <c r="C257" s="182" t="s">
        <v>393</v>
      </c>
      <c r="D257" s="181"/>
      <c r="E257" s="186"/>
      <c r="F257" s="187"/>
      <c r="G257" s="187"/>
      <c r="H257" s="187"/>
    </row>
    <row r="258" spans="1:8" x14ac:dyDescent="0.2">
      <c r="A258" s="184">
        <v>23</v>
      </c>
      <c r="B258" s="185" t="s">
        <v>3619</v>
      </c>
      <c r="C258" s="194" t="s">
        <v>348</v>
      </c>
      <c r="D258" s="181"/>
      <c r="E258" s="186"/>
      <c r="F258" s="187"/>
      <c r="G258" s="187"/>
      <c r="H258" s="187"/>
    </row>
    <row r="259" spans="1:8" x14ac:dyDescent="0.2">
      <c r="A259" s="184">
        <v>24</v>
      </c>
      <c r="B259" s="185" t="s">
        <v>2081</v>
      </c>
      <c r="C259" s="181" t="s">
        <v>30</v>
      </c>
      <c r="D259" s="181"/>
      <c r="E259" s="186"/>
      <c r="F259" s="187"/>
      <c r="G259" s="187"/>
      <c r="H259" s="187"/>
    </row>
    <row r="260" spans="1:8" x14ac:dyDescent="0.2">
      <c r="A260" s="184">
        <v>25</v>
      </c>
      <c r="B260" s="185" t="s">
        <v>3537</v>
      </c>
      <c r="C260" s="181" t="s">
        <v>4615</v>
      </c>
      <c r="D260" s="181"/>
      <c r="E260" s="186"/>
      <c r="F260" s="187"/>
      <c r="G260" s="187"/>
      <c r="H260" s="187"/>
    </row>
    <row r="261" spans="1:8" x14ac:dyDescent="0.2">
      <c r="A261" s="184">
        <v>26</v>
      </c>
      <c r="B261" s="185" t="s">
        <v>2874</v>
      </c>
      <c r="C261" s="181" t="s">
        <v>32</v>
      </c>
      <c r="D261" s="181"/>
      <c r="E261" s="186"/>
      <c r="F261" s="187"/>
      <c r="G261" s="187"/>
      <c r="H261" s="187"/>
    </row>
    <row r="262" spans="1:8" x14ac:dyDescent="0.2">
      <c r="A262" s="184">
        <v>27</v>
      </c>
      <c r="B262" s="185" t="s">
        <v>890</v>
      </c>
      <c r="C262" s="182" t="s">
        <v>2235</v>
      </c>
      <c r="D262" s="181"/>
      <c r="E262" s="186"/>
      <c r="F262" s="187"/>
      <c r="G262" s="187"/>
      <c r="H262" s="187"/>
    </row>
    <row r="263" spans="1:8" x14ac:dyDescent="0.2">
      <c r="A263" s="184">
        <v>28</v>
      </c>
      <c r="B263" s="185" t="s">
        <v>1027</v>
      </c>
      <c r="C263" s="181" t="s">
        <v>229</v>
      </c>
      <c r="D263" s="181"/>
      <c r="E263" s="186"/>
      <c r="F263" s="187"/>
      <c r="G263" s="187"/>
      <c r="H263" s="187"/>
    </row>
    <row r="264" spans="1:8" x14ac:dyDescent="0.2">
      <c r="A264" s="184">
        <v>29</v>
      </c>
      <c r="B264" s="185" t="s">
        <v>664</v>
      </c>
      <c r="C264" s="185" t="s">
        <v>131</v>
      </c>
      <c r="D264" s="181"/>
      <c r="E264" s="186"/>
      <c r="F264" s="187"/>
      <c r="G264" s="187"/>
      <c r="H264" s="187"/>
    </row>
    <row r="265" spans="1:8" x14ac:dyDescent="0.2">
      <c r="A265" s="184">
        <v>30</v>
      </c>
      <c r="B265" s="185" t="s">
        <v>4694</v>
      </c>
      <c r="C265" s="181" t="s">
        <v>446</v>
      </c>
      <c r="D265" s="181"/>
      <c r="E265" s="186"/>
      <c r="F265" s="187"/>
      <c r="G265" s="187"/>
      <c r="H265" s="187"/>
    </row>
    <row r="266" spans="1:8" x14ac:dyDescent="0.2">
      <c r="A266" s="184">
        <v>31</v>
      </c>
      <c r="B266" s="185" t="s">
        <v>3758</v>
      </c>
      <c r="C266" s="185" t="s">
        <v>2215</v>
      </c>
      <c r="D266" s="181"/>
      <c r="E266" s="186"/>
      <c r="F266" s="187"/>
      <c r="G266" s="187"/>
      <c r="H266" s="187"/>
    </row>
    <row r="267" spans="1:8" x14ac:dyDescent="0.2">
      <c r="A267" s="184">
        <v>32</v>
      </c>
      <c r="B267" s="185" t="s">
        <v>3401</v>
      </c>
      <c r="C267" s="181" t="s">
        <v>237</v>
      </c>
      <c r="D267" s="181"/>
      <c r="E267" s="186"/>
      <c r="F267" s="187"/>
      <c r="G267" s="187"/>
      <c r="H267" s="187"/>
    </row>
    <row r="268" spans="1:8" x14ac:dyDescent="0.2">
      <c r="A268" s="184"/>
      <c r="B268" s="185"/>
      <c r="C268" s="180"/>
      <c r="D268" s="180"/>
      <c r="E268" s="186"/>
      <c r="F268" s="187"/>
      <c r="G268" s="187"/>
      <c r="H268" s="187"/>
    </row>
    <row r="269" spans="1:8" x14ac:dyDescent="0.2">
      <c r="A269" s="184"/>
      <c r="B269" s="185"/>
      <c r="C269" s="180"/>
      <c r="D269" s="180"/>
      <c r="E269" s="186"/>
      <c r="F269" s="187"/>
      <c r="G269" s="187"/>
      <c r="H269" s="187"/>
    </row>
    <row r="270" spans="1:8" x14ac:dyDescent="0.2">
      <c r="A270" s="184"/>
      <c r="B270" s="189" t="s">
        <v>4695</v>
      </c>
      <c r="C270" s="180"/>
      <c r="D270" s="180" t="s">
        <v>4696</v>
      </c>
      <c r="E270" s="196" t="s">
        <v>4697</v>
      </c>
      <c r="F270" s="197"/>
      <c r="G270" s="187"/>
      <c r="H270" s="197"/>
    </row>
    <row r="271" spans="1:8" x14ac:dyDescent="0.2">
      <c r="A271" s="184"/>
      <c r="B271" s="185"/>
      <c r="C271" s="180"/>
      <c r="D271" s="180"/>
      <c r="E271" s="196"/>
      <c r="F271" s="197"/>
      <c r="G271" s="187"/>
      <c r="H271" s="197"/>
    </row>
    <row r="272" spans="1:8" x14ac:dyDescent="0.2">
      <c r="A272" s="184">
        <v>1</v>
      </c>
      <c r="B272" s="185" t="s">
        <v>1645</v>
      </c>
      <c r="C272" s="182" t="s">
        <v>229</v>
      </c>
      <c r="D272" s="181"/>
      <c r="E272" s="2"/>
      <c r="F272" s="187"/>
      <c r="G272" s="187"/>
      <c r="H272" s="197"/>
    </row>
    <row r="273" spans="1:8" x14ac:dyDescent="0.2">
      <c r="A273" s="184">
        <v>2</v>
      </c>
      <c r="B273" s="185" t="s">
        <v>3395</v>
      </c>
      <c r="C273" s="181" t="s">
        <v>32</v>
      </c>
      <c r="D273" s="181"/>
      <c r="E273" s="2"/>
      <c r="F273" s="187"/>
      <c r="G273" s="187"/>
      <c r="H273" s="197"/>
    </row>
    <row r="274" spans="1:8" x14ac:dyDescent="0.2">
      <c r="A274" s="184">
        <v>3</v>
      </c>
      <c r="B274" s="185" t="s">
        <v>882</v>
      </c>
      <c r="C274" s="181" t="s">
        <v>39</v>
      </c>
      <c r="D274" s="181"/>
      <c r="E274" s="2"/>
      <c r="F274" s="187"/>
      <c r="G274" s="187"/>
      <c r="H274" s="197"/>
    </row>
    <row r="275" spans="1:8" x14ac:dyDescent="0.2">
      <c r="A275" s="184">
        <v>4</v>
      </c>
      <c r="B275" s="185" t="s">
        <v>889</v>
      </c>
      <c r="C275" s="182" t="s">
        <v>506</v>
      </c>
      <c r="D275" s="181"/>
      <c r="E275" s="2"/>
      <c r="F275" s="187"/>
      <c r="G275" s="187"/>
      <c r="H275" s="197"/>
    </row>
    <row r="276" spans="1:8" x14ac:dyDescent="0.2">
      <c r="A276" s="184">
        <v>5</v>
      </c>
      <c r="B276" s="185" t="s">
        <v>1650</v>
      </c>
      <c r="C276" s="181" t="s">
        <v>453</v>
      </c>
      <c r="D276" s="181"/>
      <c r="E276" s="2"/>
      <c r="F276" s="187"/>
      <c r="G276" s="187"/>
      <c r="H276" s="197"/>
    </row>
    <row r="277" spans="1:8" x14ac:dyDescent="0.2">
      <c r="A277" s="184">
        <v>6</v>
      </c>
      <c r="B277" s="185" t="s">
        <v>526</v>
      </c>
      <c r="C277" s="181" t="s">
        <v>30</v>
      </c>
      <c r="D277" s="181"/>
      <c r="E277" s="2"/>
      <c r="F277" s="187"/>
      <c r="G277" s="187"/>
      <c r="H277" s="197"/>
    </row>
    <row r="278" spans="1:8" x14ac:dyDescent="0.2">
      <c r="A278" s="184">
        <v>7</v>
      </c>
      <c r="B278" s="185" t="s">
        <v>269</v>
      </c>
      <c r="C278" s="185" t="s">
        <v>237</v>
      </c>
      <c r="D278" s="181"/>
      <c r="E278" s="2"/>
      <c r="F278" s="187"/>
      <c r="G278" s="187"/>
      <c r="H278" s="197"/>
    </row>
    <row r="279" spans="1:8" x14ac:dyDescent="0.2">
      <c r="A279" s="184">
        <v>8</v>
      </c>
      <c r="B279" s="185" t="s">
        <v>4128</v>
      </c>
      <c r="C279" s="181" t="s">
        <v>460</v>
      </c>
      <c r="D279" s="181"/>
      <c r="E279" s="2"/>
      <c r="F279" s="187"/>
      <c r="G279" s="187"/>
      <c r="H279" s="197"/>
    </row>
    <row r="280" spans="1:8" x14ac:dyDescent="0.2">
      <c r="A280" s="184">
        <v>9</v>
      </c>
      <c r="B280" s="185" t="s">
        <v>3738</v>
      </c>
      <c r="C280" s="181" t="s">
        <v>393</v>
      </c>
      <c r="D280" s="181"/>
      <c r="E280" s="2"/>
      <c r="F280" s="187"/>
      <c r="G280" s="187"/>
      <c r="H280" s="197"/>
    </row>
    <row r="281" spans="1:8" x14ac:dyDescent="0.2">
      <c r="A281" s="184">
        <v>10</v>
      </c>
      <c r="B281" s="185" t="s">
        <v>3600</v>
      </c>
      <c r="C281" s="181" t="s">
        <v>232</v>
      </c>
      <c r="D281" s="181"/>
      <c r="E281" s="2"/>
      <c r="F281" s="187"/>
      <c r="G281" s="187"/>
      <c r="H281" s="197"/>
    </row>
    <row r="282" spans="1:8" x14ac:dyDescent="0.2">
      <c r="A282" s="184">
        <v>11</v>
      </c>
      <c r="B282" s="185" t="s">
        <v>1654</v>
      </c>
      <c r="C282" s="182" t="s">
        <v>450</v>
      </c>
      <c r="D282" s="181"/>
      <c r="E282" s="2"/>
      <c r="F282" s="187"/>
      <c r="G282" s="187"/>
      <c r="H282" s="197"/>
    </row>
    <row r="283" spans="1:8" x14ac:dyDescent="0.2">
      <c r="A283" s="184">
        <v>12</v>
      </c>
      <c r="B283" s="185" t="s">
        <v>4241</v>
      </c>
      <c r="C283" s="181" t="s">
        <v>103</v>
      </c>
      <c r="D283" s="181"/>
      <c r="E283" s="2"/>
      <c r="F283" s="187"/>
      <c r="G283" s="187"/>
      <c r="H283" s="197"/>
    </row>
    <row r="284" spans="1:8" x14ac:dyDescent="0.2">
      <c r="A284" s="184">
        <v>13</v>
      </c>
      <c r="B284" s="185" t="s">
        <v>3907</v>
      </c>
      <c r="C284" s="181" t="s">
        <v>22</v>
      </c>
      <c r="D284" s="181"/>
      <c r="E284" s="2"/>
      <c r="F284" s="187"/>
      <c r="G284" s="187"/>
      <c r="H284" s="197"/>
    </row>
    <row r="285" spans="1:8" x14ac:dyDescent="0.2">
      <c r="A285" s="184">
        <v>14</v>
      </c>
      <c r="B285" s="185" t="s">
        <v>374</v>
      </c>
      <c r="C285" s="185" t="s">
        <v>111</v>
      </c>
      <c r="D285" s="181"/>
      <c r="E285" s="2"/>
      <c r="F285" s="187"/>
      <c r="G285" s="187"/>
      <c r="H285" s="197"/>
    </row>
    <row r="286" spans="1:8" x14ac:dyDescent="0.2">
      <c r="A286" s="184">
        <v>15</v>
      </c>
      <c r="B286" s="185" t="s">
        <v>1029</v>
      </c>
      <c r="C286" s="182" t="s">
        <v>448</v>
      </c>
      <c r="D286" s="181"/>
      <c r="E286" s="2"/>
      <c r="F286" s="187"/>
      <c r="G286" s="187"/>
      <c r="H286" s="197"/>
    </row>
    <row r="287" spans="1:8" x14ac:dyDescent="0.2">
      <c r="A287" s="184">
        <v>16</v>
      </c>
      <c r="B287" s="185" t="s">
        <v>2083</v>
      </c>
      <c r="C287" s="185" t="s">
        <v>367</v>
      </c>
      <c r="D287" s="181"/>
      <c r="E287" s="2"/>
      <c r="F287" s="187"/>
      <c r="G287" s="187"/>
      <c r="H287" s="197"/>
    </row>
    <row r="288" spans="1:8" x14ac:dyDescent="0.2">
      <c r="A288" s="184">
        <v>17</v>
      </c>
      <c r="B288" s="185" t="s">
        <v>2871</v>
      </c>
      <c r="C288" s="194" t="s">
        <v>336</v>
      </c>
      <c r="D288" s="181"/>
      <c r="E288" s="2"/>
      <c r="F288" s="187"/>
      <c r="G288" s="187"/>
      <c r="H288" s="197"/>
    </row>
    <row r="289" spans="1:8" x14ac:dyDescent="0.2">
      <c r="A289" s="184">
        <v>18</v>
      </c>
      <c r="B289" s="185" t="s">
        <v>1634</v>
      </c>
      <c r="C289" s="181" t="s">
        <v>27</v>
      </c>
      <c r="D289" s="181"/>
      <c r="E289" s="2"/>
      <c r="F289" s="187"/>
      <c r="G289" s="187"/>
      <c r="H289" s="197"/>
    </row>
    <row r="290" spans="1:8" x14ac:dyDescent="0.2">
      <c r="A290" s="184">
        <v>19</v>
      </c>
      <c r="B290" s="185" t="s">
        <v>194</v>
      </c>
      <c r="C290" s="181" t="s">
        <v>122</v>
      </c>
      <c r="D290" s="181"/>
      <c r="E290" s="2"/>
      <c r="F290" s="187"/>
      <c r="G290" s="187"/>
      <c r="H290" s="197"/>
    </row>
    <row r="291" spans="1:8" x14ac:dyDescent="0.2">
      <c r="A291" s="184">
        <v>20</v>
      </c>
      <c r="B291" s="185" t="s">
        <v>4099</v>
      </c>
      <c r="C291" s="5" t="s">
        <v>233</v>
      </c>
      <c r="D291" s="181"/>
      <c r="E291" s="2"/>
      <c r="F291" s="187"/>
      <c r="G291" s="187"/>
      <c r="H291" s="197"/>
    </row>
    <row r="292" spans="1:8" x14ac:dyDescent="0.2">
      <c r="A292" s="184">
        <v>21</v>
      </c>
      <c r="B292" s="185" t="s">
        <v>2872</v>
      </c>
      <c r="C292" s="185" t="s">
        <v>78</v>
      </c>
      <c r="D292" s="181"/>
      <c r="E292" s="2"/>
      <c r="F292" s="187"/>
      <c r="G292" s="187"/>
      <c r="H292" s="197"/>
    </row>
    <row r="293" spans="1:8" x14ac:dyDescent="0.2">
      <c r="A293" s="184">
        <v>22</v>
      </c>
      <c r="B293" s="185" t="s">
        <v>499</v>
      </c>
      <c r="C293" s="185" t="s">
        <v>369</v>
      </c>
      <c r="D293" s="181"/>
      <c r="E293" s="2"/>
      <c r="F293" s="187"/>
      <c r="G293" s="187"/>
      <c r="H293" s="197"/>
    </row>
    <row r="294" spans="1:8" x14ac:dyDescent="0.2">
      <c r="A294" s="184">
        <v>23</v>
      </c>
      <c r="B294" s="185" t="s">
        <v>3393</v>
      </c>
      <c r="C294" s="185" t="s">
        <v>4615</v>
      </c>
      <c r="D294" s="181"/>
      <c r="E294" s="2"/>
      <c r="F294" s="187"/>
      <c r="G294" s="187"/>
      <c r="H294" s="197"/>
    </row>
    <row r="295" spans="1:8" x14ac:dyDescent="0.2">
      <c r="A295" s="184">
        <v>24</v>
      </c>
      <c r="B295" s="185" t="s">
        <v>2870</v>
      </c>
      <c r="C295" s="181" t="s">
        <v>88</v>
      </c>
      <c r="D295" s="181"/>
      <c r="E295" s="2"/>
      <c r="F295" s="187"/>
      <c r="G295" s="187"/>
      <c r="H295" s="197"/>
    </row>
    <row r="296" spans="1:8" x14ac:dyDescent="0.2">
      <c r="A296" s="184">
        <v>25</v>
      </c>
      <c r="B296" s="185" t="s">
        <v>2869</v>
      </c>
      <c r="C296" s="181" t="s">
        <v>55</v>
      </c>
      <c r="D296" s="181"/>
      <c r="E296" s="2"/>
      <c r="F296" s="187"/>
      <c r="G296" s="187"/>
      <c r="H296" s="197"/>
    </row>
    <row r="297" spans="1:8" x14ac:dyDescent="0.2">
      <c r="A297" s="184">
        <v>26</v>
      </c>
      <c r="B297" s="185" t="s">
        <v>1713</v>
      </c>
      <c r="C297" s="181" t="s">
        <v>348</v>
      </c>
      <c r="D297" s="181"/>
      <c r="E297" s="2"/>
      <c r="F297" s="187"/>
      <c r="G297" s="187"/>
      <c r="H297" s="197"/>
    </row>
    <row r="298" spans="1:8" x14ac:dyDescent="0.2">
      <c r="A298" s="184">
        <v>27</v>
      </c>
      <c r="B298" s="185" t="s">
        <v>4290</v>
      </c>
      <c r="C298" s="181" t="s">
        <v>2215</v>
      </c>
      <c r="D298" s="181"/>
      <c r="E298" s="2"/>
      <c r="F298" s="187"/>
      <c r="G298" s="187"/>
      <c r="H298" s="197"/>
    </row>
    <row r="299" spans="1:8" x14ac:dyDescent="0.2">
      <c r="A299" s="184">
        <v>28</v>
      </c>
      <c r="B299" s="185" t="s">
        <v>3616</v>
      </c>
      <c r="C299" s="181" t="s">
        <v>2235</v>
      </c>
      <c r="D299" s="181"/>
      <c r="E299" s="2"/>
      <c r="F299" s="187"/>
      <c r="G299" s="187"/>
      <c r="H299" s="197"/>
    </row>
    <row r="300" spans="1:8" x14ac:dyDescent="0.2">
      <c r="A300" s="184">
        <v>29</v>
      </c>
      <c r="B300" s="185" t="s">
        <v>2873</v>
      </c>
      <c r="C300" s="181" t="s">
        <v>386</v>
      </c>
      <c r="D300" s="181"/>
      <c r="E300" s="2"/>
      <c r="F300" s="187"/>
      <c r="G300" s="187"/>
      <c r="H300" s="197"/>
    </row>
    <row r="301" spans="1:8" x14ac:dyDescent="0.2">
      <c r="A301" s="184">
        <v>30</v>
      </c>
      <c r="B301" s="185" t="s">
        <v>767</v>
      </c>
      <c r="C301" s="181" t="s">
        <v>131</v>
      </c>
      <c r="D301" s="181"/>
      <c r="E301" s="2"/>
      <c r="F301" s="187"/>
      <c r="G301" s="187"/>
      <c r="H301" s="197"/>
    </row>
    <row r="302" spans="1:8" x14ac:dyDescent="0.2">
      <c r="A302" s="184">
        <v>31</v>
      </c>
      <c r="B302" t="s">
        <v>304</v>
      </c>
      <c r="C302" s="181" t="s">
        <v>346</v>
      </c>
      <c r="D302" s="181"/>
      <c r="E302" s="2"/>
      <c r="F302" s="187"/>
      <c r="G302" s="187"/>
      <c r="H302" s="197"/>
    </row>
    <row r="303" spans="1:8" x14ac:dyDescent="0.2">
      <c r="A303" s="184">
        <v>32</v>
      </c>
      <c r="B303" s="185" t="s">
        <v>3597</v>
      </c>
      <c r="C303" s="182" t="s">
        <v>446</v>
      </c>
      <c r="D303" s="198"/>
      <c r="E303" s="198"/>
      <c r="F303" s="187"/>
      <c r="G303" s="187"/>
      <c r="H303" s="197"/>
    </row>
    <row r="304" spans="1:8" x14ac:dyDescent="0.2">
      <c r="A304" s="184"/>
      <c r="B304" s="185"/>
      <c r="C304" s="180"/>
      <c r="D304" s="180"/>
      <c r="E304" s="186"/>
      <c r="F304" s="187"/>
      <c r="G304" s="187"/>
      <c r="H304" s="187"/>
    </row>
    <row r="305" spans="1:8" x14ac:dyDescent="0.2">
      <c r="A305" s="184"/>
      <c r="B305" s="185"/>
      <c r="C305" s="180"/>
      <c r="D305" s="199"/>
      <c r="E305" s="186"/>
      <c r="F305" s="187"/>
      <c r="G305" s="187"/>
      <c r="H305" s="187"/>
    </row>
    <row r="306" spans="1:8" x14ac:dyDescent="0.2">
      <c r="A306" s="184"/>
      <c r="B306" s="185"/>
      <c r="C306" s="180"/>
      <c r="D306" s="180"/>
      <c r="E306" s="186"/>
      <c r="F306" s="187"/>
      <c r="G306" s="187"/>
      <c r="H306" s="187"/>
    </row>
    <row r="307" spans="1:8" x14ac:dyDescent="0.2">
      <c r="A307" s="184"/>
      <c r="B307" s="185"/>
      <c r="C307" s="180"/>
      <c r="D307" s="180"/>
      <c r="E307" s="186"/>
      <c r="F307" s="187"/>
      <c r="G307" s="187"/>
      <c r="H307" s="187"/>
    </row>
    <row r="308" spans="1:8" x14ac:dyDescent="0.2">
      <c r="A308" s="184"/>
      <c r="B308" s="185"/>
      <c r="C308" s="180"/>
      <c r="D308" s="180"/>
      <c r="E308" s="186"/>
      <c r="F308" s="187"/>
      <c r="G308" s="187"/>
      <c r="H308" s="187"/>
    </row>
    <row r="309" spans="1:8" x14ac:dyDescent="0.2">
      <c r="A309" s="184"/>
      <c r="B309" s="185"/>
      <c r="C309" s="180"/>
      <c r="D309" s="180"/>
      <c r="E309" s="186"/>
      <c r="F309" s="187"/>
      <c r="G309" s="187"/>
      <c r="H309" s="187"/>
    </row>
    <row r="310" spans="1:8" x14ac:dyDescent="0.2">
      <c r="A310" s="184"/>
      <c r="B310" s="185"/>
      <c r="C310" s="180"/>
      <c r="D310" s="180"/>
      <c r="E310" s="186"/>
      <c r="F310" s="187"/>
      <c r="G310" s="187"/>
      <c r="H310" s="187"/>
    </row>
    <row r="311" spans="1:8" x14ac:dyDescent="0.2">
      <c r="A311" s="184"/>
      <c r="B311" s="185"/>
      <c r="C311" s="180"/>
      <c r="D311" s="180"/>
      <c r="E311" s="186"/>
      <c r="F311" s="187"/>
      <c r="G311" s="187"/>
      <c r="H311" s="187"/>
    </row>
    <row r="312" spans="1:8" x14ac:dyDescent="0.2">
      <c r="A312" s="184"/>
      <c r="B312" s="185"/>
      <c r="C312" s="180"/>
      <c r="D312" s="180"/>
      <c r="E312" s="186"/>
      <c r="F312" s="187"/>
      <c r="G312" s="187"/>
      <c r="H312" s="187"/>
    </row>
    <row r="313" spans="1:8" x14ac:dyDescent="0.2">
      <c r="A313" s="184"/>
      <c r="B313" s="185"/>
      <c r="C313" s="180"/>
      <c r="D313" s="180"/>
      <c r="E313" s="186"/>
      <c r="F313" s="187"/>
      <c r="G313" s="187"/>
      <c r="H313" s="187"/>
    </row>
    <row r="314" spans="1:8" x14ac:dyDescent="0.2">
      <c r="A314" s="184"/>
      <c r="B314" s="185"/>
      <c r="C314" s="180"/>
      <c r="D314" s="180"/>
      <c r="E314" s="186"/>
      <c r="F314" s="187"/>
      <c r="G314" s="187"/>
      <c r="H314" s="187"/>
    </row>
    <row r="315" spans="1:8" x14ac:dyDescent="0.2">
      <c r="A315" s="184"/>
      <c r="B315" s="185"/>
      <c r="C315" s="180"/>
      <c r="D315" s="180"/>
      <c r="E315" s="186"/>
      <c r="F315" s="187"/>
      <c r="G315" s="187"/>
      <c r="H315" s="187"/>
    </row>
    <row r="316" spans="1:8" x14ac:dyDescent="0.2">
      <c r="A316" s="184"/>
      <c r="B316" s="185"/>
      <c r="C316" s="180"/>
      <c r="D316" s="180"/>
      <c r="E316" s="186"/>
      <c r="F316" s="187"/>
      <c r="G316" s="187"/>
      <c r="H316" s="18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IX3096"/>
  <sheetViews>
    <sheetView topLeftCell="A1930" workbookViewId="0">
      <selection activeCell="A1952" sqref="A1952"/>
    </sheetView>
  </sheetViews>
  <sheetFormatPr defaultColWidth="9.140625" defaultRowHeight="12.75" x14ac:dyDescent="0.2"/>
  <cols>
    <col min="1" max="1" width="19.140625" style="117" bestFit="1" customWidth="1"/>
    <col min="2" max="2" width="10.140625" style="121" bestFit="1" customWidth="1"/>
    <col min="3" max="3" width="10.85546875" style="164" customWidth="1"/>
    <col min="4" max="4" width="9.7109375" style="119" customWidth="1"/>
    <col min="5" max="5" width="10.42578125" style="140" customWidth="1"/>
    <col min="6" max="6" width="9.42578125" style="140" customWidth="1"/>
    <col min="7" max="7" width="15.140625" style="140" customWidth="1"/>
    <col min="8" max="8" width="12.42578125" style="117" customWidth="1"/>
    <col min="9" max="9" width="9.42578125" style="117" customWidth="1"/>
    <col min="10" max="10" width="15.140625" style="119" customWidth="1"/>
    <col min="11" max="11" width="12.42578125" style="117" customWidth="1"/>
    <col min="12" max="12" width="9.42578125" style="117" customWidth="1"/>
    <col min="13" max="13" width="15.140625" style="119" customWidth="1"/>
    <col min="14" max="14" width="12.42578125" style="117" customWidth="1"/>
    <col min="15" max="15" width="9.42578125" style="117" customWidth="1"/>
    <col min="16" max="16" width="15.140625" style="119" customWidth="1"/>
    <col min="17" max="17" width="12.42578125" style="117" customWidth="1"/>
    <col min="18" max="18" width="9.42578125" style="117" customWidth="1"/>
    <col min="19" max="19" width="27.28515625" style="117" customWidth="1"/>
    <col min="20" max="20" width="10.42578125" style="117" customWidth="1"/>
    <col min="21" max="21" width="9.42578125" style="117" customWidth="1"/>
    <col min="22" max="22" width="27.28515625" style="117" customWidth="1"/>
    <col min="23" max="23" width="12.5703125" style="117" bestFit="1" customWidth="1"/>
    <col min="24" max="24" width="9.42578125" style="117" customWidth="1"/>
    <col min="25" max="25" width="27.28515625" style="117" customWidth="1"/>
    <col min="26" max="26" width="10.42578125" style="117" customWidth="1"/>
    <col min="27" max="27" width="9.42578125" style="117" customWidth="1"/>
    <col min="28" max="28" width="27.28515625" style="117" customWidth="1"/>
    <col min="29" max="29" width="10.42578125" style="117" customWidth="1"/>
    <col min="30" max="30" width="9.42578125" style="117" customWidth="1"/>
    <col min="31" max="31" width="15.140625" style="117" customWidth="1"/>
    <col min="32" max="32" width="10.42578125" style="117" customWidth="1"/>
    <col min="33" max="33" width="9.42578125" style="117" customWidth="1"/>
    <col min="34" max="34" width="15.140625" style="117" customWidth="1"/>
    <col min="35" max="35" width="10.42578125" style="117" customWidth="1"/>
    <col min="36" max="36" width="9.42578125" style="117" customWidth="1"/>
    <col min="37" max="37" width="15.140625" style="117" customWidth="1"/>
    <col min="38" max="38" width="10.42578125" style="117" customWidth="1"/>
    <col min="39" max="39" width="9.42578125" style="117" customWidth="1"/>
    <col min="40" max="40" width="15.140625" style="117" customWidth="1"/>
    <col min="41" max="41" width="10.42578125" style="117" customWidth="1"/>
    <col min="42" max="42" width="9.42578125" style="117" customWidth="1"/>
    <col min="43" max="43" width="43.5703125" style="117" bestFit="1" customWidth="1"/>
    <col min="44" max="44" width="10.42578125" style="117" customWidth="1"/>
    <col min="45" max="45" width="9.42578125" style="117" customWidth="1"/>
    <col min="46" max="46" width="37.28515625" style="117" bestFit="1" customWidth="1"/>
    <col min="47" max="47" width="10.42578125" style="117" customWidth="1"/>
    <col min="48" max="48" width="9.42578125" style="117" customWidth="1"/>
    <col min="49" max="49" width="40.28515625" style="117" bestFit="1" customWidth="1"/>
    <col min="50" max="50" width="9.85546875" style="117" customWidth="1"/>
    <col min="51" max="51" width="9.42578125" style="117" customWidth="1"/>
    <col min="52" max="52" width="52.42578125" style="117" bestFit="1" customWidth="1"/>
    <col min="53" max="53" width="10.42578125" style="117" customWidth="1"/>
    <col min="54" max="54" width="9.42578125" style="117" customWidth="1"/>
    <col min="55" max="55" width="41" style="117" bestFit="1" customWidth="1"/>
    <col min="56" max="56" width="10.42578125" style="117" customWidth="1"/>
    <col min="57" max="57" width="9.42578125" style="117" customWidth="1"/>
    <col min="58" max="58" width="31.85546875" style="117" bestFit="1" customWidth="1"/>
    <col min="59" max="59" width="10.42578125" style="117" customWidth="1"/>
    <col min="60" max="60" width="9.42578125" style="117" customWidth="1"/>
    <col min="61" max="61" width="38.85546875" style="117" bestFit="1" customWidth="1"/>
    <col min="62" max="62" width="10.42578125" style="117" customWidth="1"/>
    <col min="63" max="63" width="9.42578125" style="117" customWidth="1"/>
    <col min="64" max="64" width="31.42578125" style="117" bestFit="1" customWidth="1"/>
    <col min="65" max="16384" width="9.140625" style="117"/>
  </cols>
  <sheetData>
    <row r="1" spans="1:258" x14ac:dyDescent="0.2">
      <c r="B1" s="117"/>
      <c r="D1" s="117"/>
      <c r="E1" s="117"/>
      <c r="F1" s="117"/>
      <c r="G1" s="117"/>
      <c r="J1" s="117"/>
      <c r="M1" s="117"/>
      <c r="P1" s="117"/>
    </row>
    <row r="2" spans="1:258" x14ac:dyDescent="0.2">
      <c r="C2" s="165"/>
      <c r="D2" s="122"/>
      <c r="E2" s="116"/>
      <c r="F2" s="116"/>
      <c r="G2" s="116"/>
      <c r="I2" s="122"/>
      <c r="J2" s="122"/>
      <c r="L2" s="122"/>
      <c r="M2" s="122"/>
      <c r="O2" s="122"/>
      <c r="P2" s="122"/>
      <c r="R2" s="122"/>
      <c r="S2" s="122"/>
      <c r="U2" s="122"/>
      <c r="V2" s="122"/>
      <c r="X2" s="122"/>
      <c r="Y2" s="122"/>
      <c r="AA2" s="122"/>
      <c r="AB2" s="122"/>
      <c r="AD2" s="122"/>
      <c r="AE2" s="122"/>
      <c r="AG2" s="122"/>
      <c r="AH2" s="122"/>
      <c r="AJ2" s="122"/>
      <c r="AK2" s="122"/>
      <c r="AM2" s="122"/>
      <c r="AN2" s="122"/>
      <c r="AP2" s="122"/>
      <c r="AQ2" s="122"/>
      <c r="AS2" s="122"/>
      <c r="AT2" s="122"/>
      <c r="AV2" s="122"/>
      <c r="AW2" s="122"/>
      <c r="AY2" s="122"/>
      <c r="AZ2" s="122"/>
      <c r="BB2" s="122"/>
      <c r="BC2" s="119"/>
      <c r="BF2" s="119"/>
      <c r="BG2" s="119"/>
      <c r="BH2" s="119"/>
      <c r="BI2" s="119"/>
      <c r="BK2" s="121"/>
      <c r="BL2" s="121"/>
    </row>
    <row r="3" spans="1:258" x14ac:dyDescent="0.2">
      <c r="A3" s="110" t="s">
        <v>442</v>
      </c>
      <c r="B3" s="111" t="s">
        <v>443</v>
      </c>
      <c r="C3" s="166" t="s">
        <v>444</v>
      </c>
      <c r="D3" s="112" t="s">
        <v>1304</v>
      </c>
      <c r="E3" s="113" t="s">
        <v>4506</v>
      </c>
      <c r="F3" s="114" t="s">
        <v>4509</v>
      </c>
      <c r="G3" s="113" t="s">
        <v>4488</v>
      </c>
      <c r="H3" s="110" t="s">
        <v>4010</v>
      </c>
      <c r="I3" s="111" t="s">
        <v>4011</v>
      </c>
      <c r="J3" s="115" t="s">
        <v>4012</v>
      </c>
      <c r="K3" s="110" t="s">
        <v>3054</v>
      </c>
      <c r="L3" s="111" t="s">
        <v>3055</v>
      </c>
      <c r="M3" s="115" t="s">
        <v>2927</v>
      </c>
      <c r="N3" s="110" t="s">
        <v>2876</v>
      </c>
      <c r="O3" s="111" t="s">
        <v>2877</v>
      </c>
      <c r="P3" s="115" t="s">
        <v>2878</v>
      </c>
      <c r="Q3" s="110" t="s">
        <v>1693</v>
      </c>
      <c r="R3" s="111" t="s">
        <v>1691</v>
      </c>
      <c r="S3" s="115" t="s">
        <v>1692</v>
      </c>
      <c r="T3" s="110" t="s">
        <v>1350</v>
      </c>
      <c r="U3" s="111" t="s">
        <v>1351</v>
      </c>
      <c r="V3" s="115" t="s">
        <v>1352</v>
      </c>
      <c r="W3" s="110" t="s">
        <v>1044</v>
      </c>
      <c r="X3" s="111" t="s">
        <v>1045</v>
      </c>
      <c r="Y3" s="115" t="s">
        <v>1046</v>
      </c>
      <c r="Z3" s="110" t="s">
        <v>902</v>
      </c>
      <c r="AA3" s="111" t="s">
        <v>900</v>
      </c>
      <c r="AB3" s="115" t="s">
        <v>901</v>
      </c>
      <c r="AC3" s="110" t="s">
        <v>777</v>
      </c>
      <c r="AD3" s="111" t="s">
        <v>778</v>
      </c>
      <c r="AE3" s="115" t="s">
        <v>779</v>
      </c>
      <c r="AF3" s="110" t="s">
        <v>669</v>
      </c>
      <c r="AG3" s="111" t="s">
        <v>667</v>
      </c>
      <c r="AH3" s="115" t="s">
        <v>668</v>
      </c>
      <c r="AI3" s="110" t="s">
        <v>568</v>
      </c>
      <c r="AJ3" s="111" t="s">
        <v>566</v>
      </c>
      <c r="AK3" s="115" t="s">
        <v>567</v>
      </c>
      <c r="AL3" s="110" t="s">
        <v>150</v>
      </c>
      <c r="AM3" s="111" t="s">
        <v>148</v>
      </c>
      <c r="AN3" s="115" t="s">
        <v>149</v>
      </c>
      <c r="AO3" s="110" t="s">
        <v>130</v>
      </c>
      <c r="AP3" s="111" t="s">
        <v>511</v>
      </c>
      <c r="AQ3" s="115" t="s">
        <v>512</v>
      </c>
      <c r="AR3" s="110" t="s">
        <v>82</v>
      </c>
      <c r="AS3" s="111" t="s">
        <v>81</v>
      </c>
      <c r="AT3" s="115" t="s">
        <v>80</v>
      </c>
      <c r="AU3" s="110" t="s">
        <v>25</v>
      </c>
      <c r="AV3" s="111" t="s">
        <v>508</v>
      </c>
      <c r="AW3" s="115" t="s">
        <v>24</v>
      </c>
      <c r="AX3" s="110" t="s">
        <v>441</v>
      </c>
      <c r="AY3" s="111" t="s">
        <v>445</v>
      </c>
      <c r="AZ3" s="115" t="s">
        <v>214</v>
      </c>
      <c r="BA3" s="110" t="s">
        <v>215</v>
      </c>
      <c r="BB3" s="111" t="s">
        <v>216</v>
      </c>
      <c r="BC3" s="115" t="s">
        <v>217</v>
      </c>
      <c r="BD3" s="110" t="s">
        <v>218</v>
      </c>
      <c r="BE3" s="110" t="s">
        <v>219</v>
      </c>
      <c r="BF3" s="115" t="s">
        <v>186</v>
      </c>
      <c r="BG3" s="111" t="s">
        <v>187</v>
      </c>
      <c r="BH3" s="111" t="s">
        <v>188</v>
      </c>
      <c r="BI3" s="111" t="s">
        <v>189</v>
      </c>
      <c r="BJ3" s="111" t="s">
        <v>190</v>
      </c>
      <c r="BK3" s="111" t="s">
        <v>191</v>
      </c>
      <c r="BL3" s="111" t="s">
        <v>192</v>
      </c>
    </row>
    <row r="4" spans="1:258" x14ac:dyDescent="0.2">
      <c r="A4" s="117" t="s">
        <v>2454</v>
      </c>
      <c r="B4" s="123">
        <v>34133</v>
      </c>
      <c r="C4" s="165" t="s">
        <v>1574</v>
      </c>
      <c r="D4" s="122" t="s">
        <v>2455</v>
      </c>
      <c r="E4" s="116" t="str">
        <f>IF(ISERROR(VLOOKUP(TRIM(A4),'R2020'!$A$1:$I$1991,2,FALSE)),"",VLOOKUP(TRIM(A4),'R2020'!$A$1:$I$1991,2,FALSE))</f>
        <v>KR</v>
      </c>
      <c r="F4" s="116" t="str">
        <f>IF(ISERROR(VLOOKUP(TRIM(A4),'R2020'!$A$1:$I$1991,3,FALSE)),"",VLOOKUP(TRIM(A4),'R2020'!$A$1:$I$1991,3,FALSE))</f>
        <v>MIN</v>
      </c>
      <c r="G4" s="116" t="str">
        <f>IF(ISERROR(VLOOKUP(TRIM(A4),'R2020'!$A$1:$I$1991,8,FALSE)),"",VLOOKUP(TRIM(A4),'R2020'!$A$1:$I$1991,8,FALSE))</f>
        <v xml:space="preserve"> </v>
      </c>
      <c r="H4" s="117" t="s">
        <v>1467</v>
      </c>
      <c r="I4" s="121" t="s">
        <v>131</v>
      </c>
      <c r="K4" s="117" t="s">
        <v>370</v>
      </c>
      <c r="L4" s="121" t="s">
        <v>131</v>
      </c>
      <c r="N4" s="117" t="s">
        <v>183</v>
      </c>
      <c r="O4" s="121" t="s">
        <v>369</v>
      </c>
      <c r="P4" s="119" t="s">
        <v>2456</v>
      </c>
      <c r="R4" s="121"/>
      <c r="S4" s="119"/>
      <c r="T4" s="117" t="s">
        <v>144</v>
      </c>
      <c r="U4" s="121" t="s">
        <v>369</v>
      </c>
      <c r="V4" s="119" t="s">
        <v>2457</v>
      </c>
      <c r="X4" s="121"/>
      <c r="Y4" s="119"/>
      <c r="AA4" s="121"/>
      <c r="AB4" s="119"/>
      <c r="AD4" s="121"/>
      <c r="AE4" s="119"/>
      <c r="AG4" s="121"/>
      <c r="AH4" s="119"/>
      <c r="AJ4" s="121"/>
      <c r="AK4" s="119"/>
      <c r="AM4" s="121"/>
      <c r="AN4" s="119"/>
      <c r="AP4" s="121"/>
      <c r="AQ4" s="119"/>
      <c r="AS4" s="121"/>
      <c r="AT4" s="119"/>
      <c r="AV4" s="121"/>
      <c r="AW4" s="119"/>
      <c r="AY4" s="121"/>
      <c r="AZ4" s="119"/>
      <c r="BB4" s="121"/>
      <c r="BC4" s="119"/>
      <c r="BF4" s="119"/>
      <c r="BG4" s="121"/>
      <c r="BH4" s="121"/>
      <c r="BI4" s="121"/>
      <c r="BJ4" s="121"/>
      <c r="BK4" s="121"/>
      <c r="BL4" s="121"/>
    </row>
    <row r="5" spans="1:258" x14ac:dyDescent="0.2">
      <c r="A5" s="124" t="s">
        <v>1305</v>
      </c>
      <c r="B5" s="123">
        <v>33394</v>
      </c>
      <c r="C5" s="165" t="s">
        <v>1007</v>
      </c>
      <c r="D5" s="122" t="s">
        <v>2323</v>
      </c>
      <c r="E5" s="116" t="str">
        <f>IF(ISERROR(VLOOKUP(TRIM(A5),'R2020'!$A$1:$I$1991,2,FALSE)),"",VLOOKUP(TRIM(A5),'R2020'!$A$1:$I$1991,2,FALSE))</f>
        <v>RG T</v>
      </c>
      <c r="F5" s="116" t="str">
        <f>IF(ISERROR(VLOOKUP(TRIM(A5),'R2020'!$A$1:$I$1991,3,FALSE)),"",VLOOKUP(TRIM(A5),'R2020'!$A$1:$I$1991,3,FALSE))</f>
        <v>DEN</v>
      </c>
      <c r="G5" s="116" t="str">
        <f>IF(ISERROR(VLOOKUP(TRIM(A5),'R2020'!$A$1:$I$1991,8,FALSE)),"",VLOOKUP(TRIM(A5),'R2020'!$A$1:$I$1991,8,FALSE))</f>
        <v>4-4 / 0-4</v>
      </c>
      <c r="H5" s="117" t="s">
        <v>1035</v>
      </c>
      <c r="I5" s="121" t="s">
        <v>369</v>
      </c>
      <c r="J5" s="119" t="s">
        <v>1036</v>
      </c>
      <c r="K5" s="117" t="s">
        <v>507</v>
      </c>
      <c r="L5" s="121" t="s">
        <v>78</v>
      </c>
      <c r="M5" s="119" t="s">
        <v>225</v>
      </c>
      <c r="N5" s="117" t="s">
        <v>226</v>
      </c>
      <c r="O5" s="121" t="s">
        <v>453</v>
      </c>
      <c r="P5" s="119" t="s">
        <v>351</v>
      </c>
      <c r="Q5" s="117" t="s">
        <v>478</v>
      </c>
      <c r="R5" s="121" t="s">
        <v>336</v>
      </c>
      <c r="S5" s="119" t="s">
        <v>41</v>
      </c>
      <c r="T5" s="117" t="s">
        <v>16</v>
      </c>
      <c r="U5" s="121" t="s">
        <v>336</v>
      </c>
      <c r="V5" s="119" t="s">
        <v>349</v>
      </c>
      <c r="W5" s="117" t="s">
        <v>507</v>
      </c>
      <c r="X5" s="121" t="s">
        <v>446</v>
      </c>
      <c r="Y5" s="119" t="s">
        <v>479</v>
      </c>
    </row>
    <row r="6" spans="1:258" x14ac:dyDescent="0.2">
      <c r="A6" s="146" t="s">
        <v>4316</v>
      </c>
      <c r="B6" s="157">
        <v>35363</v>
      </c>
      <c r="C6" s="167" t="s">
        <v>4520</v>
      </c>
      <c r="D6" s="141"/>
      <c r="E6" s="116" t="str">
        <f>IF(ISERROR(VLOOKUP(TRIM(A6),'R2020'!$A$1:$I$1991,2,FALSE)),"",VLOOKUP(TRIM(A6),'R2020'!$A$1:$I$1991,2,FALSE))</f>
        <v>SS</v>
      </c>
      <c r="F6" s="116" t="str">
        <f>IF(ISERROR(VLOOKUP(TRIM(A6),'R2020'!$A$1:$I$1991,3,FALSE)),"",VLOOKUP(TRIM(A6),'R2020'!$A$1:$I$1991,3,FALSE))</f>
        <v>LVA</v>
      </c>
      <c r="G6" s="116" t="str">
        <f>IF(ISERROR(VLOOKUP(TRIM(A6),'R2020'!$A$1:$I$1991,8,FALSE)),"",VLOOKUP(TRIM(A6),'R2020'!$A$1:$I$1991,8,FALSE))</f>
        <v xml:space="preserve">00 </v>
      </c>
      <c r="H6" s="127"/>
      <c r="I6" s="127"/>
      <c r="J6" s="120"/>
      <c r="K6" s="127"/>
      <c r="L6" s="127"/>
      <c r="M6" s="120"/>
      <c r="N6" s="127"/>
      <c r="O6" s="127"/>
      <c r="P6" s="120"/>
      <c r="Q6" s="127"/>
      <c r="R6" s="127"/>
      <c r="S6" s="120"/>
      <c r="T6" s="127"/>
      <c r="U6" s="127"/>
      <c r="V6" s="120"/>
      <c r="W6" s="127"/>
      <c r="X6" s="127"/>
      <c r="Y6" s="120"/>
      <c r="Z6" s="127"/>
      <c r="AA6" s="127"/>
      <c r="AB6" s="120"/>
      <c r="AC6" s="127"/>
      <c r="AD6" s="127"/>
      <c r="AE6" s="120"/>
      <c r="AF6" s="127"/>
      <c r="AG6" s="127"/>
      <c r="AH6" s="120"/>
      <c r="AI6" s="127"/>
      <c r="AJ6" s="127"/>
      <c r="AK6" s="120"/>
      <c r="AL6" s="127"/>
      <c r="AM6" s="127"/>
      <c r="AN6" s="120"/>
      <c r="AO6" s="127"/>
      <c r="AP6" s="127"/>
      <c r="AQ6" s="127"/>
      <c r="AR6" s="127"/>
      <c r="AS6" s="127"/>
      <c r="AT6" s="120"/>
      <c r="AU6" s="127"/>
      <c r="AV6" s="127"/>
      <c r="AW6" s="120"/>
      <c r="AX6" s="127"/>
      <c r="AY6" s="127"/>
      <c r="AZ6" s="120"/>
      <c r="BA6" s="127"/>
      <c r="BB6" s="127"/>
      <c r="BC6" s="120"/>
      <c r="BD6" s="120"/>
      <c r="BE6" s="120"/>
      <c r="BF6" s="120"/>
      <c r="BG6" s="120"/>
      <c r="BH6" s="120"/>
      <c r="BI6" s="120"/>
      <c r="BJ6" s="128"/>
      <c r="BK6" s="128"/>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c r="HV6" s="120"/>
      <c r="HW6" s="120"/>
      <c r="HX6" s="120"/>
      <c r="HY6" s="120"/>
      <c r="HZ6" s="120"/>
      <c r="IA6" s="120"/>
      <c r="IB6" s="120"/>
      <c r="IC6" s="120"/>
      <c r="ID6" s="120"/>
      <c r="IE6" s="120"/>
      <c r="IF6" s="120"/>
      <c r="IG6" s="120"/>
      <c r="IH6" s="120"/>
      <c r="II6" s="120"/>
      <c r="IJ6" s="120"/>
      <c r="IK6" s="120"/>
      <c r="IL6" s="120"/>
      <c r="IM6" s="120"/>
      <c r="IN6" s="120"/>
      <c r="IO6" s="120"/>
      <c r="IP6" s="120"/>
      <c r="IQ6" s="120"/>
      <c r="IR6" s="120"/>
      <c r="IS6" s="120"/>
      <c r="IT6" s="120"/>
      <c r="IU6" s="120"/>
      <c r="IV6" s="120"/>
      <c r="IW6" s="120"/>
      <c r="IX6" s="120"/>
    </row>
    <row r="7" spans="1:258" x14ac:dyDescent="0.2">
      <c r="A7" s="120" t="s">
        <v>722</v>
      </c>
      <c r="B7" s="125">
        <v>32483</v>
      </c>
      <c r="C7" s="168" t="s">
        <v>735</v>
      </c>
      <c r="D7" s="126" t="s">
        <v>734</v>
      </c>
      <c r="E7" s="116" t="str">
        <f>IF(ISERROR(VLOOKUP(TRIM(A7),'R2020'!$A$1:$I$1991,2,FALSE)),"",VLOOKUP(TRIM(A7),'R2020'!$A$1:$I$1991,2,FALSE))</f>
        <v/>
      </c>
      <c r="F7" s="116" t="str">
        <f>IF(ISERROR(VLOOKUP(TRIM(A7),'R2020'!$A$1:$I$1991,3,FALSE)),"",VLOOKUP(TRIM(A7),'R2020'!$A$1:$I$1991,3,FALSE))</f>
        <v/>
      </c>
      <c r="G7" s="116" t="str">
        <f>IF(ISERROR(VLOOKUP(TRIM(A7),'R2020'!$A$1:$I$1991,8,FALSE)),"",VLOOKUP(TRIM(A7),'R2020'!$A$1:$I$1991,8,FALSE))</f>
        <v/>
      </c>
      <c r="H7" s="117" t="s">
        <v>125</v>
      </c>
      <c r="I7" s="126" t="s">
        <v>122</v>
      </c>
      <c r="J7" s="126" t="s">
        <v>1328</v>
      </c>
      <c r="K7" s="126"/>
      <c r="M7" s="117"/>
      <c r="N7" s="117" t="s">
        <v>123</v>
      </c>
      <c r="O7" s="126" t="s">
        <v>460</v>
      </c>
      <c r="P7" s="126" t="s">
        <v>1146</v>
      </c>
      <c r="Q7" s="120" t="s">
        <v>125</v>
      </c>
      <c r="R7" s="126" t="s">
        <v>460</v>
      </c>
      <c r="S7" s="126" t="s">
        <v>1221</v>
      </c>
      <c r="T7" s="120" t="s">
        <v>125</v>
      </c>
      <c r="U7" s="126" t="s">
        <v>460</v>
      </c>
      <c r="V7" s="126" t="s">
        <v>1082</v>
      </c>
      <c r="W7" s="120" t="s">
        <v>125</v>
      </c>
      <c r="X7" s="126" t="s">
        <v>78</v>
      </c>
      <c r="Y7" s="126" t="s">
        <v>1055</v>
      </c>
      <c r="Z7" s="120"/>
      <c r="AA7" s="126"/>
      <c r="AB7" s="126"/>
      <c r="AC7" s="120" t="s">
        <v>123</v>
      </c>
      <c r="AD7" s="126" t="s">
        <v>78</v>
      </c>
      <c r="AE7" s="126" t="s">
        <v>416</v>
      </c>
      <c r="AF7" s="120" t="s">
        <v>123</v>
      </c>
      <c r="AG7" s="126" t="s">
        <v>78</v>
      </c>
      <c r="AH7" s="126" t="s">
        <v>547</v>
      </c>
      <c r="AI7" s="126"/>
      <c r="AJ7" s="120"/>
      <c r="AK7" s="126"/>
      <c r="AL7" s="126"/>
      <c r="AM7" s="120"/>
      <c r="AN7" s="126"/>
      <c r="AO7" s="126"/>
      <c r="AP7" s="120"/>
      <c r="AQ7" s="126"/>
      <c r="AR7" s="126"/>
      <c r="AS7" s="120"/>
      <c r="AT7" s="126"/>
      <c r="AU7" s="126"/>
      <c r="AV7" s="120"/>
      <c r="AW7" s="126"/>
      <c r="AX7" s="126"/>
      <c r="AY7" s="120"/>
      <c r="AZ7" s="126"/>
      <c r="BA7" s="127"/>
      <c r="BB7" s="120"/>
      <c r="BC7" s="120"/>
      <c r="BD7" s="127"/>
      <c r="BE7" s="127"/>
      <c r="BF7" s="127"/>
      <c r="BG7" s="127"/>
      <c r="BH7" s="120"/>
      <c r="BI7" s="128"/>
      <c r="BJ7" s="128"/>
      <c r="BK7" s="129"/>
      <c r="BL7" s="120"/>
    </row>
    <row r="8" spans="1:258" x14ac:dyDescent="0.2">
      <c r="A8" s="117" t="s">
        <v>1905</v>
      </c>
      <c r="B8" s="123">
        <v>33905</v>
      </c>
      <c r="C8" s="165" t="s">
        <v>2031</v>
      </c>
      <c r="D8" s="117" t="s">
        <v>3074</v>
      </c>
      <c r="E8" s="116" t="str">
        <f>IF(ISERROR(VLOOKUP(TRIM(A8),'R2020'!$A$1:$I$1991,2,FALSE)),"",VLOOKUP(TRIM(A8),'R2020'!$A$1:$I$1991,2,FALSE))</f>
        <v>DB</v>
      </c>
      <c r="F8" s="116" t="str">
        <f>IF(ISERROR(VLOOKUP(TRIM(A8),'R2020'!$A$1:$I$1991,3,FALSE)),"",VLOOKUP(TRIM(A8),'R2020'!$A$1:$I$1991,3,FALSE))</f>
        <v>TBN</v>
      </c>
      <c r="G8" s="116" t="str">
        <f>IF(ISERROR(VLOOKUP(TRIM(A8),'R2020'!$A$1:$I$1991,8,FALSE)),"",VLOOKUP(TRIM(A8),'R2020'!$A$1:$I$1991,8,FALSE))</f>
        <v xml:space="preserve">00 </v>
      </c>
      <c r="H8" s="117" t="s">
        <v>368</v>
      </c>
      <c r="I8" s="121" t="s">
        <v>122</v>
      </c>
      <c r="J8" s="119" t="s">
        <v>1060</v>
      </c>
      <c r="K8" s="117" t="s">
        <v>532</v>
      </c>
      <c r="L8" s="121" t="s">
        <v>122</v>
      </c>
      <c r="M8" s="119" t="s">
        <v>1066</v>
      </c>
      <c r="N8" s="117" t="s">
        <v>364</v>
      </c>
      <c r="O8" s="121" t="s">
        <v>30</v>
      </c>
      <c r="P8" s="119" t="s">
        <v>1061</v>
      </c>
      <c r="Q8" s="117" t="s">
        <v>368</v>
      </c>
      <c r="R8" s="117" t="s">
        <v>30</v>
      </c>
      <c r="S8" s="122" t="s">
        <v>1072</v>
      </c>
    </row>
    <row r="9" spans="1:258" x14ac:dyDescent="0.2">
      <c r="A9" s="120" t="s">
        <v>1286</v>
      </c>
      <c r="B9" s="125">
        <v>33962</v>
      </c>
      <c r="C9" s="165" t="s">
        <v>1228</v>
      </c>
      <c r="D9" s="120" t="s">
        <v>1228</v>
      </c>
      <c r="E9" s="116" t="str">
        <f>IF(ISERROR(VLOOKUP(TRIM(A9),'R2020'!$A$1:$I$1991,2,FALSE)),"",VLOOKUP(TRIM(A9),'R2020'!$A$1:$I$1991,2,FALSE))</f>
        <v>SE</v>
      </c>
      <c r="F9" s="116" t="str">
        <f>IF(ISERROR(VLOOKUP(TRIM(A9),'R2020'!$A$1:$I$1991,3,FALSE)),"",VLOOKUP(TRIM(A9),'R2020'!$A$1:$I$1991,3,FALSE))</f>
        <v>GBN</v>
      </c>
      <c r="G9" s="116" t="str">
        <f>IF(ISERROR(VLOOKUP(TRIM(A9),'R2020'!$A$1:$I$1991,8,FALSE)),"",VLOOKUP(TRIM(A9),'R2020'!$A$1:$I$1991,8,FALSE))</f>
        <v xml:space="preserve"> </v>
      </c>
      <c r="H9" s="120" t="s">
        <v>236</v>
      </c>
      <c r="I9" s="121" t="s">
        <v>237</v>
      </c>
      <c r="J9" s="127"/>
      <c r="K9" s="120" t="s">
        <v>236</v>
      </c>
      <c r="L9" s="121" t="s">
        <v>237</v>
      </c>
      <c r="M9" s="127"/>
      <c r="N9" s="120" t="s">
        <v>279</v>
      </c>
      <c r="O9" s="120" t="s">
        <v>237</v>
      </c>
      <c r="P9" s="127"/>
      <c r="Q9" s="120" t="s">
        <v>279</v>
      </c>
      <c r="R9" s="120" t="s">
        <v>237</v>
      </c>
      <c r="S9" s="127"/>
      <c r="T9" s="120" t="s">
        <v>236</v>
      </c>
      <c r="U9" s="120" t="s">
        <v>237</v>
      </c>
      <c r="V9" s="127"/>
      <c r="W9" s="120" t="s">
        <v>279</v>
      </c>
      <c r="X9" s="120" t="s">
        <v>237</v>
      </c>
      <c r="Y9" s="127"/>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258" x14ac:dyDescent="0.2">
      <c r="A10" s="117" t="s">
        <v>2580</v>
      </c>
      <c r="B10" s="123">
        <v>34989</v>
      </c>
      <c r="C10" s="164" t="s">
        <v>2581</v>
      </c>
      <c r="D10" s="119" t="s">
        <v>2948</v>
      </c>
      <c r="E10" s="116" t="str">
        <f>IF(ISERROR(VLOOKUP(TRIM(A10),'R2020'!$A$1:$I$1991,2,FALSE)),"",VLOOKUP(TRIM(A10),'R2020'!$A$1:$I$1991,2,FALSE))</f>
        <v>SS</v>
      </c>
      <c r="F10" s="116" t="str">
        <f>IF(ISERROR(VLOOKUP(TRIM(A10),'R2020'!$A$1:$I$1991,3,FALSE)),"",VLOOKUP(TRIM(A10),'R2020'!$A$1:$I$1991,3,FALSE))</f>
        <v>SEN</v>
      </c>
      <c r="G10" s="116" t="str">
        <f>IF(ISERROR(VLOOKUP(TRIM(A10),'R2020'!$A$1:$I$1991,8,FALSE)),"",VLOOKUP(TRIM(A10),'R2020'!$A$1:$I$1991,8,FALSE))</f>
        <v xml:space="preserve">66 </v>
      </c>
      <c r="H10" s="117" t="s">
        <v>366</v>
      </c>
      <c r="I10" s="117" t="s">
        <v>446</v>
      </c>
      <c r="J10" s="119" t="s">
        <v>1135</v>
      </c>
      <c r="K10" s="117" t="s">
        <v>366</v>
      </c>
      <c r="L10" s="117" t="s">
        <v>446</v>
      </c>
      <c r="M10" s="119" t="s">
        <v>1135</v>
      </c>
      <c r="N10" s="117" t="s">
        <v>366</v>
      </c>
      <c r="O10" s="117" t="s">
        <v>446</v>
      </c>
      <c r="P10" s="119" t="s">
        <v>1072</v>
      </c>
    </row>
    <row r="11" spans="1:258" x14ac:dyDescent="0.2">
      <c r="A11" s="117" t="s">
        <v>3062</v>
      </c>
      <c r="B11" s="123">
        <v>35367</v>
      </c>
      <c r="C11" s="165" t="s">
        <v>3063</v>
      </c>
      <c r="D11" s="122" t="s">
        <v>3081</v>
      </c>
      <c r="E11" s="116" t="str">
        <f>IF(ISERROR(VLOOKUP(TRIM(A11),'R2020'!$A$1:$I$1991,2,FALSE)),"",VLOOKUP(TRIM(A11),'R2020'!$A$1:$I$1991,2,FALSE))</f>
        <v/>
      </c>
      <c r="F11" s="116" t="str">
        <f>IF(ISERROR(VLOOKUP(TRIM(A11),'R2020'!$A$1:$I$1991,3,FALSE)),"",VLOOKUP(TRIM(A11),'R2020'!$A$1:$I$1991,3,FALSE))</f>
        <v/>
      </c>
      <c r="G11" s="116" t="str">
        <f>IF(ISERROR(VLOOKUP(TRIM(A11),'R2020'!$A$1:$I$1991,8,FALSE)),"",VLOOKUP(TRIM(A11),'R2020'!$A$1:$I$1991,8,FALSE))</f>
        <v/>
      </c>
      <c r="I11" s="122"/>
      <c r="J11" s="122"/>
      <c r="K11" s="117" t="s">
        <v>344</v>
      </c>
      <c r="L11" s="122" t="s">
        <v>88</v>
      </c>
      <c r="M11" s="122" t="s">
        <v>2252</v>
      </c>
      <c r="O11" s="122"/>
      <c r="P11" s="122"/>
      <c r="R11" s="122"/>
      <c r="S11" s="122"/>
      <c r="U11" s="122"/>
      <c r="V11" s="122"/>
      <c r="X11" s="122"/>
      <c r="Y11" s="122"/>
      <c r="AA11" s="122"/>
      <c r="AB11" s="122"/>
      <c r="AD11" s="122"/>
      <c r="AE11" s="122"/>
      <c r="AG11" s="122"/>
      <c r="AH11" s="122"/>
      <c r="AJ11" s="122"/>
      <c r="AK11" s="122"/>
      <c r="AM11" s="122"/>
      <c r="AN11" s="122"/>
      <c r="AP11" s="122"/>
      <c r="AQ11" s="122"/>
      <c r="AS11" s="122"/>
      <c r="AT11" s="122"/>
      <c r="AV11" s="122"/>
      <c r="AW11" s="122"/>
      <c r="AY11" s="122"/>
      <c r="AZ11" s="122"/>
      <c r="BB11" s="122"/>
      <c r="BC11" s="122"/>
      <c r="BE11" s="123"/>
      <c r="BF11" s="122"/>
      <c r="BG11" s="121"/>
      <c r="BI11" s="119"/>
      <c r="BJ11" s="121"/>
      <c r="BK11" s="121"/>
      <c r="BL11" s="130"/>
    </row>
    <row r="12" spans="1:258" x14ac:dyDescent="0.2">
      <c r="A12" s="117" t="s">
        <v>3064</v>
      </c>
      <c r="B12" s="123">
        <v>35045</v>
      </c>
      <c r="C12" s="165" t="s">
        <v>3065</v>
      </c>
      <c r="D12" s="122" t="s">
        <v>3074</v>
      </c>
      <c r="E12" s="116" t="str">
        <f>IF(ISERROR(VLOOKUP(TRIM(A12),'R2020'!$A$1:$I$1991,2,FALSE)),"",VLOOKUP(TRIM(A12),'R2020'!$A$1:$I$1991,2,FALSE))</f>
        <v/>
      </c>
      <c r="F12" s="116" t="str">
        <f>IF(ISERROR(VLOOKUP(TRIM(A12),'R2020'!$A$1:$I$1991,3,FALSE)),"",VLOOKUP(TRIM(A12),'R2020'!$A$1:$I$1991,3,FALSE))</f>
        <v/>
      </c>
      <c r="G12" s="116" t="str">
        <f>IF(ISERROR(VLOOKUP(TRIM(A12),'R2020'!$A$1:$I$1991,8,FALSE)),"",VLOOKUP(TRIM(A12),'R2020'!$A$1:$I$1991,8,FALSE))</f>
        <v/>
      </c>
      <c r="H12" s="117" t="s">
        <v>64</v>
      </c>
      <c r="I12" s="122" t="s">
        <v>103</v>
      </c>
      <c r="J12" s="122" t="s">
        <v>1064</v>
      </c>
      <c r="K12" s="117" t="s">
        <v>235</v>
      </c>
      <c r="L12" s="122" t="s">
        <v>103</v>
      </c>
      <c r="M12" s="122" t="s">
        <v>1058</v>
      </c>
      <c r="O12" s="122"/>
      <c r="P12" s="122"/>
      <c r="R12" s="122"/>
      <c r="S12" s="122"/>
      <c r="U12" s="122"/>
      <c r="V12" s="122"/>
      <c r="X12" s="122"/>
      <c r="Y12" s="122"/>
      <c r="AA12" s="122"/>
      <c r="AB12" s="122"/>
      <c r="AD12" s="122"/>
      <c r="AE12" s="122"/>
      <c r="AG12" s="122"/>
      <c r="AH12" s="122"/>
      <c r="AJ12" s="122"/>
      <c r="AK12" s="122"/>
      <c r="AM12" s="122"/>
      <c r="AN12" s="122"/>
      <c r="AP12" s="122"/>
      <c r="AQ12" s="122"/>
      <c r="AS12" s="122"/>
      <c r="AT12" s="122"/>
      <c r="AV12" s="122"/>
      <c r="AW12" s="122"/>
      <c r="AY12" s="122"/>
      <c r="AZ12" s="122"/>
      <c r="BB12" s="122"/>
      <c r="BC12" s="122"/>
      <c r="BE12" s="123"/>
      <c r="BF12" s="122"/>
      <c r="BG12" s="121"/>
      <c r="BI12" s="119"/>
      <c r="BJ12" s="121"/>
      <c r="BK12" s="121"/>
      <c r="BL12" s="130"/>
    </row>
    <row r="13" spans="1:258" x14ac:dyDescent="0.2">
      <c r="A13" s="117" t="s">
        <v>2582</v>
      </c>
      <c r="B13" s="123">
        <v>34904</v>
      </c>
      <c r="C13" s="164" t="s">
        <v>2583</v>
      </c>
      <c r="D13" s="119" t="s">
        <v>2891</v>
      </c>
      <c r="E13" s="116" t="str">
        <f>IF(ISERROR(VLOOKUP(TRIM(A13),'R2020'!$A$1:$I$1991,2,FALSE)),"",VLOOKUP(TRIM(A13),'R2020'!$A$1:$I$1991,2,FALSE))</f>
        <v>T</v>
      </c>
      <c r="F13" s="116" t="str">
        <f>IF(ISERROR(VLOOKUP(TRIM(A13),'R2020'!$A$1:$I$1991,3,FALSE)),"",VLOOKUP(TRIM(A13),'R2020'!$A$1:$I$1991,3,FALSE))</f>
        <v>GBN</v>
      </c>
      <c r="G13" s="116" t="str">
        <f>IF(ISERROR(VLOOKUP(TRIM(A13),'R2020'!$A$1:$I$1991,8,FALSE)),"",VLOOKUP(TRIM(A13),'R2020'!$A$1:$I$1991,8,FALSE))</f>
        <v xml:space="preserve">0-0 </v>
      </c>
      <c r="H13" s="117" t="s">
        <v>47</v>
      </c>
      <c r="I13" s="121" t="s">
        <v>237</v>
      </c>
      <c r="J13" s="119" t="s">
        <v>349</v>
      </c>
      <c r="K13" s="117" t="s">
        <v>49</v>
      </c>
      <c r="L13" s="121" t="s">
        <v>237</v>
      </c>
      <c r="M13" s="119" t="s">
        <v>481</v>
      </c>
      <c r="N13" s="117" t="s">
        <v>49</v>
      </c>
      <c r="O13" s="121" t="s">
        <v>237</v>
      </c>
      <c r="P13" s="119" t="s">
        <v>349</v>
      </c>
    </row>
    <row r="14" spans="1:258" x14ac:dyDescent="0.2">
      <c r="A14" s="117" t="s">
        <v>3430</v>
      </c>
      <c r="B14" s="123">
        <v>33705</v>
      </c>
      <c r="C14" s="164" t="s">
        <v>1575</v>
      </c>
      <c r="E14" s="116" t="str">
        <f>IF(ISERROR(VLOOKUP(TRIM(A14),'R2020'!$A$1:$I$1991,2,FALSE)),"",VLOOKUP(TRIM(A14),'R2020'!$A$1:$I$1991,2,FALSE))</f>
        <v>LILB</v>
      </c>
      <c r="F14" s="116" t="str">
        <f>IF(ISERROR(VLOOKUP(TRIM(A14),'R2020'!$A$1:$I$1991,3,FALSE)),"",VLOOKUP(TRIM(A14),'R2020'!$A$1:$I$1991,3,FALSE))</f>
        <v>HOA</v>
      </c>
      <c r="G14" s="116" t="str">
        <f>IF(ISERROR(VLOOKUP(TRIM(A14),'R2020'!$A$1:$I$1991,8,FALSE)),"",VLOOKUP(TRIM(A14),'R2020'!$A$1:$I$1991,8,FALSE))</f>
        <v xml:space="preserve">04-5 </v>
      </c>
      <c r="H14" s="117" t="s">
        <v>387</v>
      </c>
      <c r="I14" s="117" t="s">
        <v>336</v>
      </c>
      <c r="J14" s="119" t="s">
        <v>1064</v>
      </c>
    </row>
    <row r="15" spans="1:258" x14ac:dyDescent="0.2">
      <c r="A15" s="117" t="s">
        <v>1303</v>
      </c>
      <c r="B15" s="123">
        <v>32897</v>
      </c>
      <c r="C15" s="165" t="s">
        <v>1001</v>
      </c>
      <c r="D15" s="122" t="s">
        <v>1256</v>
      </c>
      <c r="E15" s="116" t="str">
        <f>IF(ISERROR(VLOOKUP(TRIM(A15),'R2020'!$A$1:$I$1991,2,FALSE)),"",VLOOKUP(TRIM(A15),'R2020'!$A$1:$I$1991,2,FALSE))</f>
        <v>DB</v>
      </c>
      <c r="F15" s="116" t="str">
        <f>IF(ISERROR(VLOOKUP(TRIM(A15),'R2020'!$A$1:$I$1991,3,FALSE)),"",VLOOKUP(TRIM(A15),'R2020'!$A$1:$I$1991,3,FALSE))</f>
        <v>LAA</v>
      </c>
      <c r="G15" s="116" t="str">
        <f>IF(ISERROR(VLOOKUP(TRIM(A15),'R2020'!$A$1:$I$1991,8,FALSE)),"",VLOOKUP(TRIM(A15),'R2020'!$A$1:$I$1991,8,FALSE))</f>
        <v xml:space="preserve">00 </v>
      </c>
      <c r="H15" s="117" t="s">
        <v>364</v>
      </c>
      <c r="I15" s="126" t="s">
        <v>336</v>
      </c>
      <c r="J15" s="127" t="s">
        <v>1060</v>
      </c>
      <c r="K15" s="117" t="s">
        <v>368</v>
      </c>
      <c r="L15" s="126" t="s">
        <v>2215</v>
      </c>
      <c r="M15" s="127" t="s">
        <v>1060</v>
      </c>
      <c r="N15" s="117" t="s">
        <v>366</v>
      </c>
      <c r="O15" s="126" t="s">
        <v>2215</v>
      </c>
      <c r="P15" s="127" t="s">
        <v>1084</v>
      </c>
      <c r="Q15" s="117" t="s">
        <v>366</v>
      </c>
      <c r="R15" s="126" t="s">
        <v>59</v>
      </c>
      <c r="S15" s="127" t="s">
        <v>1110</v>
      </c>
      <c r="T15" s="120" t="s">
        <v>366</v>
      </c>
      <c r="U15" s="126" t="s">
        <v>59</v>
      </c>
      <c r="V15" s="127" t="s">
        <v>1066</v>
      </c>
      <c r="W15" s="120" t="s">
        <v>364</v>
      </c>
      <c r="X15" s="126" t="s">
        <v>59</v>
      </c>
      <c r="Y15" s="127" t="s">
        <v>1061</v>
      </c>
      <c r="Z15" s="117" t="s">
        <v>364</v>
      </c>
      <c r="AA15" s="121" t="s">
        <v>59</v>
      </c>
      <c r="AB15" s="119" t="s">
        <v>365</v>
      </c>
      <c r="AD15" s="121"/>
      <c r="AE15" s="119"/>
      <c r="AG15" s="121"/>
      <c r="AH15" s="119"/>
      <c r="AJ15" s="121"/>
      <c r="AK15" s="119"/>
      <c r="AM15" s="121"/>
      <c r="AN15" s="119"/>
      <c r="AP15" s="121"/>
      <c r="AQ15" s="119"/>
      <c r="AS15" s="121"/>
      <c r="AT15" s="119"/>
      <c r="AV15" s="121"/>
      <c r="AW15" s="119"/>
      <c r="AY15" s="121"/>
      <c r="AZ15" s="119"/>
      <c r="BB15" s="121"/>
      <c r="BC15" s="119"/>
      <c r="BF15" s="119"/>
      <c r="BG15" s="121"/>
      <c r="BH15" s="121"/>
      <c r="BI15" s="121"/>
      <c r="BJ15" s="121"/>
      <c r="BK15" s="121"/>
      <c r="BL15" s="121"/>
    </row>
    <row r="16" spans="1:258" x14ac:dyDescent="0.2">
      <c r="A16" s="146" t="s">
        <v>4293</v>
      </c>
      <c r="B16" s="157">
        <v>35581</v>
      </c>
      <c r="C16" s="167" t="s">
        <v>3456</v>
      </c>
      <c r="D16" s="141"/>
      <c r="E16" s="116" t="str">
        <f>IF(ISERROR(VLOOKUP(TRIM(A16),'R2020'!$A$1:$I$1991,2,FALSE)),"",VLOOKUP(TRIM(A16),'R2020'!$A$1:$I$1991,2,FALSE))</f>
        <v>FS KR</v>
      </c>
      <c r="F16" s="116" t="str">
        <f>IF(ISERROR(VLOOKUP(TRIM(A16),'R2020'!$A$1:$I$1991,3,FALSE)),"",VLOOKUP(TRIM(A16),'R2020'!$A$1:$I$1991,3,FALSE))</f>
        <v>LAA</v>
      </c>
      <c r="G16" s="116" t="str">
        <f>IF(ISERROR(VLOOKUP(TRIM(A16),'R2020'!$A$1:$I$1991,8,FALSE)),"",VLOOKUP(TRIM(A16),'R2020'!$A$1:$I$1991,8,FALSE))</f>
        <v xml:space="preserve">05 </v>
      </c>
      <c r="H16" s="127"/>
      <c r="I16" s="127"/>
      <c r="J16" s="120"/>
      <c r="K16" s="127"/>
      <c r="L16" s="127"/>
      <c r="M16" s="120"/>
      <c r="N16" s="127"/>
      <c r="O16" s="127"/>
      <c r="P16" s="120"/>
      <c r="Q16" s="127"/>
      <c r="R16" s="127"/>
      <c r="S16" s="120"/>
      <c r="T16" s="127"/>
      <c r="U16" s="127"/>
      <c r="V16" s="120"/>
      <c r="W16" s="127"/>
      <c r="X16" s="127"/>
      <c r="Y16" s="120"/>
      <c r="Z16" s="127"/>
      <c r="AA16" s="127"/>
      <c r="AB16" s="120"/>
      <c r="AC16" s="127"/>
      <c r="AD16" s="127"/>
      <c r="AE16" s="120"/>
      <c r="AF16" s="127"/>
      <c r="AG16" s="127"/>
      <c r="AH16" s="120"/>
      <c r="AI16" s="127"/>
      <c r="AJ16" s="127"/>
      <c r="AK16" s="120"/>
      <c r="AL16" s="127"/>
      <c r="AM16" s="127"/>
      <c r="AN16" s="120"/>
      <c r="AO16" s="127"/>
      <c r="AP16" s="127"/>
      <c r="AQ16" s="120"/>
      <c r="AR16" s="127"/>
      <c r="AS16" s="127"/>
      <c r="AT16" s="120"/>
      <c r="AU16" s="127"/>
      <c r="AV16" s="127"/>
      <c r="AW16" s="120"/>
      <c r="AX16" s="127"/>
      <c r="AY16" s="127"/>
      <c r="AZ16" s="120"/>
      <c r="BA16" s="127"/>
      <c r="BB16" s="127"/>
      <c r="BC16" s="120"/>
      <c r="BD16" s="120"/>
      <c r="BE16" s="120"/>
      <c r="BF16" s="120"/>
      <c r="BG16" s="120"/>
      <c r="BH16" s="120"/>
      <c r="BI16" s="120"/>
      <c r="BJ16" s="128"/>
      <c r="BK16" s="128"/>
    </row>
    <row r="17" spans="1:258" x14ac:dyDescent="0.2">
      <c r="A17" s="117" t="s">
        <v>695</v>
      </c>
      <c r="B17" s="123">
        <v>32026</v>
      </c>
      <c r="C17" s="165" t="s">
        <v>742</v>
      </c>
      <c r="D17" s="122" t="s">
        <v>2216</v>
      </c>
      <c r="E17" s="116" t="str">
        <f>IF(ISERROR(VLOOKUP(TRIM(A17),'R2020'!$A$1:$I$1991,2,FALSE)),"",VLOOKUP(TRIM(A17),'R2020'!$A$1:$I$1991,2,FALSE))</f>
        <v>RE</v>
      </c>
      <c r="F17" s="116" t="str">
        <f>IF(ISERROR(VLOOKUP(TRIM(A17),'R2020'!$A$1:$I$1991,3,FALSE)),"",VLOOKUP(TRIM(A17),'R2020'!$A$1:$I$1991,3,FALSE))</f>
        <v>BFA</v>
      </c>
      <c r="G17" s="116" t="str">
        <f>IF(ISERROR(VLOOKUP(TRIM(A17),'R2020'!$A$1:$I$1991,8,FALSE)),"",VLOOKUP(TRIM(A17),'R2020'!$A$1:$I$1991,8,FALSE))</f>
        <v xml:space="preserve">0-5 </v>
      </c>
      <c r="H17" s="117" t="s">
        <v>123</v>
      </c>
      <c r="I17" s="122" t="s">
        <v>22</v>
      </c>
      <c r="J17" s="122" t="s">
        <v>3431</v>
      </c>
      <c r="K17" s="117" t="s">
        <v>42</v>
      </c>
      <c r="L17" s="122" t="s">
        <v>22</v>
      </c>
      <c r="M17" s="122" t="s">
        <v>547</v>
      </c>
      <c r="N17" s="117" t="s">
        <v>42</v>
      </c>
      <c r="O17" s="122" t="s">
        <v>22</v>
      </c>
      <c r="P17" s="122" t="s">
        <v>124</v>
      </c>
      <c r="Q17" s="117" t="s">
        <v>44</v>
      </c>
      <c r="R17" s="122" t="s">
        <v>22</v>
      </c>
      <c r="S17" s="122" t="s">
        <v>45</v>
      </c>
      <c r="T17" s="117" t="s">
        <v>44</v>
      </c>
      <c r="U17" s="122" t="s">
        <v>22</v>
      </c>
      <c r="V17" s="122" t="s">
        <v>46</v>
      </c>
      <c r="W17" s="117" t="s">
        <v>44</v>
      </c>
      <c r="X17" s="122" t="s">
        <v>22</v>
      </c>
      <c r="Y17" s="122" t="s">
        <v>46</v>
      </c>
      <c r="Z17" s="117" t="s">
        <v>44</v>
      </c>
      <c r="AA17" s="122" t="s">
        <v>22</v>
      </c>
      <c r="AB17" s="122" t="s">
        <v>333</v>
      </c>
      <c r="AC17" s="117" t="s">
        <v>674</v>
      </c>
      <c r="AD17" s="122" t="s">
        <v>22</v>
      </c>
      <c r="AE17" s="122" t="s">
        <v>333</v>
      </c>
      <c r="AF17" s="117" t="s">
        <v>44</v>
      </c>
      <c r="AG17" s="122" t="s">
        <v>103</v>
      </c>
      <c r="AH17" s="122" t="s">
        <v>349</v>
      </c>
      <c r="AJ17" s="122"/>
      <c r="AK17" s="122"/>
      <c r="AM17" s="122"/>
      <c r="AN17" s="122"/>
      <c r="AP17" s="122"/>
      <c r="AQ17" s="122"/>
      <c r="AS17" s="122"/>
      <c r="AT17" s="122"/>
      <c r="AV17" s="122"/>
      <c r="AW17" s="122"/>
      <c r="AY17" s="122"/>
      <c r="AZ17" s="122"/>
      <c r="BB17" s="122"/>
      <c r="BC17" s="119"/>
      <c r="BF17" s="119"/>
      <c r="BG17" s="119"/>
      <c r="BH17" s="119"/>
      <c r="BI17" s="119"/>
      <c r="BK17" s="121"/>
      <c r="BL17" s="121"/>
    </row>
    <row r="18" spans="1:258" x14ac:dyDescent="0.2">
      <c r="A18" s="146" t="s">
        <v>4149</v>
      </c>
      <c r="B18" s="160">
        <v>35772</v>
      </c>
      <c r="C18" s="167" t="s">
        <v>4516</v>
      </c>
      <c r="D18" s="141"/>
      <c r="E18" s="116" t="str">
        <f>IF(ISERROR(VLOOKUP(TRIM(A18),'R2020'!$A$1:$I$1991,2,FALSE)),"",VLOOKUP(TRIM(A18),'R2020'!$A$1:$I$1991,2,FALSE))</f>
        <v>T TE</v>
      </c>
      <c r="F18" s="116" t="str">
        <f>IF(ISERROR(VLOOKUP(TRIM(A18),'R2020'!$A$1:$I$1991,3,FALSE)),"",VLOOKUP(TRIM(A18),'R2020'!$A$1:$I$1991,3,FALSE))</f>
        <v>CNA</v>
      </c>
      <c r="G18" s="116" t="str">
        <f>IF(ISERROR(VLOOKUP(TRIM(A18),'R2020'!$A$1:$I$1991,8,FALSE)),"",VLOOKUP(TRIM(A18),'R2020'!$A$1:$I$1991,8,FALSE))</f>
        <v>0-0 / 4-0</v>
      </c>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7"/>
      <c r="BC18" s="120"/>
      <c r="BD18" s="120"/>
      <c r="BE18" s="120"/>
      <c r="BF18" s="120"/>
      <c r="BG18" s="120"/>
      <c r="BH18" s="120"/>
      <c r="BI18" s="120"/>
      <c r="BJ18" s="120"/>
      <c r="BK18" s="120"/>
    </row>
    <row r="19" spans="1:258" x14ac:dyDescent="0.2">
      <c r="A19" s="117" t="s">
        <v>3412</v>
      </c>
      <c r="B19" s="123">
        <v>35776</v>
      </c>
      <c r="C19" s="165" t="s">
        <v>3063</v>
      </c>
      <c r="D19" s="122"/>
      <c r="E19" s="116" t="str">
        <f>IF(ISERROR(VLOOKUP(TRIM(A19),'R2020'!$A$1:$I$1991,2,FALSE)),"",VLOOKUP(TRIM(A19),'R2020'!$A$1:$I$1991,2,FALSE))</f>
        <v>OLB</v>
      </c>
      <c r="F19" s="116" t="str">
        <f>IF(ISERROR(VLOOKUP(TRIM(A19),'R2020'!$A$1:$I$1991,3,FALSE)),"",VLOOKUP(TRIM(A19),'R2020'!$A$1:$I$1991,3,FALSE))</f>
        <v>PIA</v>
      </c>
      <c r="G19" s="116" t="str">
        <f>IF(ISERROR(VLOOKUP(TRIM(A19),'R2020'!$A$1:$I$1991,8,FALSE)),"",VLOOKUP(TRIM(A19),'R2020'!$A$1:$I$1991,8,FALSE))</f>
        <v xml:space="preserve">00-0 </v>
      </c>
      <c r="H19" s="117" t="s">
        <v>125</v>
      </c>
      <c r="I19" s="122" t="s">
        <v>450</v>
      </c>
      <c r="J19" s="122" t="s">
        <v>1064</v>
      </c>
      <c r="K19" s="117" t="s">
        <v>125</v>
      </c>
      <c r="L19" s="122" t="s">
        <v>450</v>
      </c>
      <c r="M19" s="122" t="s">
        <v>1064</v>
      </c>
      <c r="O19" s="122"/>
      <c r="P19" s="122"/>
      <c r="R19" s="122"/>
      <c r="S19" s="122"/>
      <c r="U19" s="122"/>
      <c r="V19" s="122"/>
      <c r="X19" s="122"/>
      <c r="Y19" s="122"/>
      <c r="AA19" s="122"/>
      <c r="AB19" s="122"/>
      <c r="AD19" s="122"/>
      <c r="AE19" s="122"/>
      <c r="AG19" s="122"/>
      <c r="AH19" s="122"/>
      <c r="AJ19" s="122"/>
      <c r="AK19" s="122"/>
      <c r="AM19" s="122"/>
      <c r="AN19" s="122"/>
      <c r="AP19" s="122"/>
      <c r="AQ19" s="122"/>
      <c r="AS19" s="122"/>
      <c r="AT19" s="122"/>
      <c r="AV19" s="122"/>
      <c r="AW19" s="122"/>
      <c r="AY19" s="122"/>
      <c r="AZ19" s="122"/>
      <c r="BB19" s="122"/>
      <c r="BC19" s="122"/>
      <c r="BE19" s="123"/>
      <c r="BF19" s="122"/>
      <c r="BG19" s="121"/>
      <c r="BI19" s="119"/>
      <c r="BJ19" s="121"/>
      <c r="BK19" s="121"/>
      <c r="BL19" s="130"/>
    </row>
    <row r="20" spans="1:258" x14ac:dyDescent="0.2">
      <c r="A20" s="117" t="s">
        <v>1421</v>
      </c>
      <c r="B20" s="123">
        <v>34113</v>
      </c>
      <c r="C20" s="165" t="s">
        <v>1589</v>
      </c>
      <c r="D20" s="122" t="s">
        <v>1577</v>
      </c>
      <c r="E20" s="116" t="str">
        <f>IF(ISERROR(VLOOKUP(TRIM(A20),'R2020'!$A$1:$I$1991,2,FALSE)),"",VLOOKUP(TRIM(A20),'R2020'!$A$1:$I$1991,2,FALSE))</f>
        <v>SE</v>
      </c>
      <c r="F20" s="116" t="str">
        <f>IF(ISERROR(VLOOKUP(TRIM(A20),'R2020'!$A$1:$I$1991,3,FALSE)),"",VLOOKUP(TRIM(A20),'R2020'!$A$1:$I$1991,3,FALSE))</f>
        <v>LVA</v>
      </c>
      <c r="G20" s="116" t="str">
        <f>IF(ISERROR(VLOOKUP(TRIM(A20),'R2020'!$A$1:$I$1991,8,FALSE)),"",VLOOKUP(TRIM(A20),'R2020'!$A$1:$I$1991,8,FALSE))</f>
        <v xml:space="preserve"> </v>
      </c>
      <c r="H20" s="117" t="s">
        <v>279</v>
      </c>
      <c r="I20" s="121" t="s">
        <v>88</v>
      </c>
      <c r="K20" s="117" t="s">
        <v>279</v>
      </c>
      <c r="L20" s="121" t="s">
        <v>88</v>
      </c>
      <c r="N20" s="117" t="s">
        <v>283</v>
      </c>
      <c r="O20" s="121" t="s">
        <v>88</v>
      </c>
      <c r="Q20" s="117" t="s">
        <v>236</v>
      </c>
      <c r="R20" s="121" t="s">
        <v>88</v>
      </c>
      <c r="S20" s="119"/>
      <c r="T20" s="117" t="s">
        <v>279</v>
      </c>
      <c r="U20" s="121" t="s">
        <v>88</v>
      </c>
      <c r="V20" s="119"/>
      <c r="X20" s="121"/>
      <c r="Y20" s="119"/>
      <c r="AA20" s="121"/>
      <c r="AB20" s="119"/>
      <c r="AD20" s="121"/>
      <c r="AE20" s="119"/>
      <c r="AG20" s="121"/>
      <c r="AH20" s="119"/>
      <c r="AJ20" s="121"/>
      <c r="AK20" s="119"/>
      <c r="AM20" s="121"/>
      <c r="AN20" s="119"/>
      <c r="AP20" s="121"/>
      <c r="AQ20" s="119"/>
      <c r="AS20" s="121"/>
      <c r="AT20" s="119"/>
      <c r="AV20" s="121"/>
      <c r="AW20" s="119"/>
      <c r="AY20" s="121"/>
      <c r="AZ20" s="119"/>
      <c r="BB20" s="121"/>
      <c r="BC20" s="119"/>
      <c r="BF20" s="119"/>
      <c r="BG20" s="121"/>
      <c r="BH20" s="121"/>
      <c r="BI20" s="121"/>
      <c r="BJ20" s="121"/>
      <c r="BK20" s="121"/>
      <c r="BL20" s="121"/>
    </row>
    <row r="21" spans="1:258" x14ac:dyDescent="0.2">
      <c r="A21" s="146" t="s">
        <v>4201</v>
      </c>
      <c r="B21" s="157">
        <v>35698</v>
      </c>
      <c r="C21" s="167" t="s">
        <v>4511</v>
      </c>
      <c r="D21" s="141"/>
      <c r="E21" s="116" t="str">
        <f>IF(ISERROR(VLOOKUP(TRIM(A21),'R2020'!$A$1:$I$1991,2,FALSE)),"",VLOOKUP(TRIM(A21),'R2020'!$A$1:$I$1991,2,FALSE))</f>
        <v>T</v>
      </c>
      <c r="F21" s="116" t="str">
        <f>IF(ISERROR(VLOOKUP(TRIM(A21),'R2020'!$A$1:$I$1991,3,FALSE)),"",VLOOKUP(TRIM(A21),'R2020'!$A$1:$I$1991,3,FALSE))</f>
        <v>DNA</v>
      </c>
      <c r="G21" s="116" t="str">
        <f>IF(ISERROR(VLOOKUP(TRIM(A21),'R2020'!$A$1:$I$1991,8,FALSE)),"",VLOOKUP(TRIM(A21),'R2020'!$A$1:$I$1991,8,FALSE))</f>
        <v xml:space="preserve">0-0 </v>
      </c>
      <c r="H21" s="127"/>
      <c r="I21" s="127"/>
      <c r="J21" s="120"/>
      <c r="K21" s="127"/>
      <c r="L21" s="127"/>
      <c r="M21" s="120"/>
      <c r="N21" s="127"/>
      <c r="O21" s="127"/>
      <c r="P21" s="120"/>
      <c r="Q21" s="127"/>
      <c r="R21" s="127"/>
      <c r="S21" s="120"/>
      <c r="T21" s="127"/>
      <c r="U21" s="127"/>
      <c r="V21" s="120"/>
      <c r="W21" s="127"/>
      <c r="X21" s="127"/>
      <c r="Y21" s="120"/>
      <c r="Z21" s="127"/>
      <c r="AA21" s="127"/>
      <c r="AB21" s="120"/>
      <c r="AC21" s="127"/>
      <c r="AD21" s="127"/>
      <c r="AE21" s="120"/>
      <c r="AF21" s="127"/>
      <c r="AG21" s="127"/>
      <c r="AH21" s="120"/>
      <c r="AI21" s="127"/>
      <c r="AJ21" s="127"/>
      <c r="AK21" s="120"/>
      <c r="AL21" s="127"/>
      <c r="AM21" s="127"/>
      <c r="AN21" s="120"/>
      <c r="AO21" s="127"/>
      <c r="AP21" s="127"/>
      <c r="AQ21" s="120"/>
      <c r="AR21" s="127"/>
      <c r="AS21" s="127"/>
      <c r="AT21" s="120"/>
      <c r="AU21" s="127"/>
      <c r="AV21" s="127"/>
      <c r="AW21" s="120"/>
      <c r="AX21" s="127"/>
      <c r="AY21" s="127"/>
      <c r="AZ21" s="120"/>
      <c r="BA21" s="127"/>
      <c r="BB21" s="127"/>
      <c r="BC21" s="120"/>
      <c r="BD21" s="120"/>
      <c r="BE21" s="120"/>
      <c r="BF21" s="120"/>
      <c r="BG21" s="120"/>
      <c r="BH21" s="120"/>
      <c r="BI21" s="120"/>
      <c r="BJ21" s="128"/>
      <c r="BK21" s="128"/>
    </row>
    <row r="22" spans="1:258" x14ac:dyDescent="0.2">
      <c r="A22" s="117" t="s">
        <v>2584</v>
      </c>
      <c r="B22" s="123">
        <v>34792</v>
      </c>
      <c r="C22" s="164" t="s">
        <v>2585</v>
      </c>
      <c r="D22" s="119" t="s">
        <v>2583</v>
      </c>
      <c r="E22" s="116" t="str">
        <f>IF(ISERROR(VLOOKUP(TRIM(A22),'R2020'!$A$1:$I$1991,2,FALSE)),"",VLOOKUP(TRIM(A22),'R2020'!$A$1:$I$1991,2,FALSE))</f>
        <v>LK LP</v>
      </c>
      <c r="F22" s="116" t="str">
        <f>IF(ISERROR(VLOOKUP(TRIM(A22),'R2020'!$A$1:$I$1991,3,FALSE)),"",VLOOKUP(TRIM(A22),'R2020'!$A$1:$I$1991,3,FALSE))</f>
        <v>DEN</v>
      </c>
      <c r="G22" s="116" t="str">
        <f>IF(ISERROR(VLOOKUP(TRIM(A22),'R2020'!$A$1:$I$1991,8,FALSE)),"",VLOOKUP(TRIM(A22),'R2020'!$A$1:$I$1991,8,FALSE))</f>
        <v xml:space="preserve"> </v>
      </c>
      <c r="H22" s="117" t="s">
        <v>3432</v>
      </c>
      <c r="I22" s="121" t="s">
        <v>369</v>
      </c>
      <c r="J22" s="119" t="s">
        <v>1061</v>
      </c>
      <c r="K22" s="117" t="s">
        <v>273</v>
      </c>
      <c r="L22" s="121" t="s">
        <v>369</v>
      </c>
      <c r="N22" s="117" t="s">
        <v>73</v>
      </c>
      <c r="O22" s="121" t="s">
        <v>369</v>
      </c>
      <c r="P22" s="119" t="s">
        <v>1061</v>
      </c>
    </row>
    <row r="23" spans="1:258" x14ac:dyDescent="0.2">
      <c r="A23" s="146" t="s">
        <v>4324</v>
      </c>
      <c r="B23" s="157">
        <v>36158</v>
      </c>
      <c r="C23" s="167" t="s">
        <v>4513</v>
      </c>
      <c r="D23" s="141"/>
      <c r="E23" s="116" t="str">
        <f>IF(ISERROR(VLOOKUP(TRIM(A23),'R2020'!$A$1:$I$1991,2,FALSE)),"",VLOOKUP(TRIM(A23),'R2020'!$A$1:$I$1991,2,FALSE))</f>
        <v>HB</v>
      </c>
      <c r="F23" s="116" t="str">
        <f>IF(ISERROR(VLOOKUP(TRIM(A23),'R2020'!$A$1:$I$1991,3,FALSE)),"",VLOOKUP(TRIM(A23),'R2020'!$A$1:$I$1991,3,FALSE))</f>
        <v>MIA</v>
      </c>
      <c r="G23" s="116" t="str">
        <f>IF(ISERROR(VLOOKUP(TRIM(A23),'R2020'!$A$1:$I$1991,8,FALSE)),"",VLOOKUP(TRIM(A23),'R2020'!$A$1:$I$1991,8,FALSE))</f>
        <v xml:space="preserve">0-0 </v>
      </c>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7"/>
      <c r="BC23" s="120"/>
      <c r="BD23" s="120"/>
      <c r="BE23" s="120"/>
      <c r="BF23" s="120"/>
      <c r="BG23" s="120"/>
      <c r="BH23" s="120"/>
      <c r="BI23" s="120"/>
      <c r="BJ23" s="120"/>
      <c r="BK23" s="120"/>
    </row>
    <row r="24" spans="1:258" x14ac:dyDescent="0.2">
      <c r="A24" s="117" t="s">
        <v>1537</v>
      </c>
      <c r="B24" s="123">
        <v>33408</v>
      </c>
      <c r="C24" s="165" t="s">
        <v>1227</v>
      </c>
      <c r="D24" s="122" t="s">
        <v>1687</v>
      </c>
      <c r="E24" s="116" t="str">
        <f>IF(ISERROR(VLOOKUP(TRIM(A24),'R2020'!$A$1:$I$1991,2,FALSE)),"",VLOOKUP(TRIM(A24),'R2020'!$A$1:$I$1991,2,FALSE))</f>
        <v/>
      </c>
      <c r="F24" s="116" t="str">
        <f>IF(ISERROR(VLOOKUP(TRIM(A24),'R2020'!$A$1:$I$1991,3,FALSE)),"",VLOOKUP(TRIM(A24),'R2020'!$A$1:$I$1991,3,FALSE))</f>
        <v/>
      </c>
      <c r="G24" s="116" t="str">
        <f>IF(ISERROR(VLOOKUP(TRIM(A24),'R2020'!$A$1:$I$1991,8,FALSE)),"",VLOOKUP(TRIM(A24),'R2020'!$A$1:$I$1991,8,FALSE))</f>
        <v/>
      </c>
      <c r="H24" s="121" t="s">
        <v>364</v>
      </c>
      <c r="I24" s="121" t="s">
        <v>32</v>
      </c>
      <c r="J24" s="122" t="s">
        <v>1061</v>
      </c>
      <c r="K24" s="121" t="s">
        <v>364</v>
      </c>
      <c r="L24" s="121" t="s">
        <v>32</v>
      </c>
      <c r="M24" s="122" t="s">
        <v>1061</v>
      </c>
      <c r="O24" s="121"/>
      <c r="Q24" s="117" t="s">
        <v>364</v>
      </c>
      <c r="R24" s="121" t="s">
        <v>32</v>
      </c>
      <c r="S24" s="119" t="s">
        <v>1061</v>
      </c>
      <c r="T24" s="117" t="s">
        <v>364</v>
      </c>
      <c r="U24" s="121" t="s">
        <v>32</v>
      </c>
      <c r="V24" s="119" t="s">
        <v>1061</v>
      </c>
      <c r="X24" s="121"/>
      <c r="Y24" s="119"/>
      <c r="AA24" s="121"/>
      <c r="AB24" s="119"/>
      <c r="AD24" s="121"/>
      <c r="AE24" s="119"/>
      <c r="AG24" s="121"/>
      <c r="AH24" s="119"/>
      <c r="AJ24" s="121"/>
      <c r="AK24" s="119"/>
      <c r="AM24" s="121"/>
      <c r="AN24" s="119"/>
      <c r="AP24" s="121"/>
      <c r="AQ24" s="119"/>
      <c r="AS24" s="121"/>
      <c r="AT24" s="119"/>
      <c r="AV24" s="121"/>
      <c r="AW24" s="119"/>
      <c r="AY24" s="121"/>
      <c r="AZ24" s="119"/>
      <c r="BB24" s="121"/>
      <c r="BC24" s="119"/>
      <c r="BF24" s="119"/>
      <c r="BG24" s="121"/>
      <c r="BH24" s="121"/>
      <c r="BI24" s="121"/>
      <c r="BJ24" s="121"/>
      <c r="BK24" s="121"/>
      <c r="BL24" s="121"/>
    </row>
    <row r="25" spans="1:258" x14ac:dyDescent="0.2">
      <c r="A25" s="146" t="s">
        <v>4441</v>
      </c>
      <c r="B25" s="157">
        <v>35871</v>
      </c>
      <c r="C25" s="167" t="s">
        <v>4512</v>
      </c>
      <c r="D25" s="141"/>
      <c r="E25" s="116" t="str">
        <f>IF(ISERROR(VLOOKUP(TRIM(A25),'R2020'!$A$1:$I$1991,2,FALSE)),"",VLOOKUP(TRIM(A25),'R2020'!$A$1:$I$1991,2,FALSE))</f>
        <v>FL</v>
      </c>
      <c r="F25" s="116" t="str">
        <f>IF(ISERROR(VLOOKUP(TRIM(A25),'R2020'!$A$1:$I$1991,3,FALSE)),"",VLOOKUP(TRIM(A25),'R2020'!$A$1:$I$1991,3,FALSE))</f>
        <v>SFN</v>
      </c>
      <c r="G25" s="116" t="str">
        <f>IF(ISERROR(VLOOKUP(TRIM(A25),'R2020'!$A$1:$I$1991,8,FALSE)),"",VLOOKUP(TRIM(A25),'R2020'!$A$1:$I$1991,8,FALSE))</f>
        <v xml:space="preserve"> </v>
      </c>
      <c r="H25" s="127"/>
      <c r="I25" s="127"/>
      <c r="J25" s="120"/>
      <c r="K25" s="127"/>
      <c r="L25" s="127"/>
      <c r="M25" s="120"/>
      <c r="N25" s="127"/>
      <c r="O25" s="127"/>
      <c r="P25" s="120"/>
      <c r="Q25" s="127"/>
      <c r="R25" s="127"/>
      <c r="S25" s="120"/>
      <c r="T25" s="127"/>
      <c r="U25" s="127"/>
      <c r="V25" s="120"/>
      <c r="W25" s="127"/>
      <c r="X25" s="127"/>
      <c r="Y25" s="120"/>
      <c r="Z25" s="127"/>
      <c r="AA25" s="127"/>
      <c r="AB25" s="120"/>
      <c r="AC25" s="127"/>
      <c r="AD25" s="127"/>
      <c r="AE25" s="120"/>
      <c r="AF25" s="127"/>
      <c r="AG25" s="127"/>
      <c r="AH25" s="120"/>
      <c r="AI25" s="127"/>
      <c r="AJ25" s="127"/>
      <c r="AK25" s="120"/>
      <c r="AL25" s="127"/>
      <c r="AM25" s="127"/>
      <c r="AN25" s="120"/>
      <c r="AO25" s="127"/>
      <c r="AP25" s="127"/>
      <c r="AQ25" s="127"/>
      <c r="AR25" s="127"/>
      <c r="AS25" s="127"/>
      <c r="AT25" s="120"/>
      <c r="AU25" s="127"/>
      <c r="AV25" s="127"/>
      <c r="AW25" s="120"/>
      <c r="AX25" s="127"/>
      <c r="AY25" s="127"/>
      <c r="AZ25" s="120"/>
      <c r="BA25" s="127"/>
      <c r="BB25" s="127"/>
      <c r="BC25" s="120"/>
      <c r="BD25" s="120"/>
      <c r="BE25" s="120"/>
      <c r="BF25" s="120"/>
      <c r="BG25" s="120"/>
      <c r="BH25" s="120"/>
      <c r="BI25" s="120"/>
      <c r="BJ25" s="128"/>
      <c r="BK25" s="128"/>
    </row>
    <row r="26" spans="1:258" x14ac:dyDescent="0.2">
      <c r="A26" s="117" t="s">
        <v>1532</v>
      </c>
      <c r="B26" s="123">
        <v>34135</v>
      </c>
      <c r="C26" s="165" t="s">
        <v>1577</v>
      </c>
      <c r="D26" s="122" t="s">
        <v>1577</v>
      </c>
      <c r="E26" s="116" t="str">
        <f>IF(ISERROR(VLOOKUP(TRIM(A26),'R2020'!$A$1:$I$1991,2,FALSE)),"",VLOOKUP(TRIM(A26),'R2020'!$A$1:$I$1991,2,FALSE))</f>
        <v/>
      </c>
      <c r="F26" s="116" t="str">
        <f>IF(ISERROR(VLOOKUP(TRIM(A26),'R2020'!$A$1:$I$1991,3,FALSE)),"",VLOOKUP(TRIM(A26),'R2020'!$A$1:$I$1991,3,FALSE))</f>
        <v/>
      </c>
      <c r="G26" s="116" t="str">
        <f>IF(ISERROR(VLOOKUP(TRIM(A26),'R2020'!$A$1:$I$1991,8,FALSE)),"",VLOOKUP(TRIM(A26),'R2020'!$A$1:$I$1991,8,FALSE))</f>
        <v/>
      </c>
      <c r="I26" s="121"/>
      <c r="K26" s="117" t="s">
        <v>202</v>
      </c>
      <c r="L26" s="121"/>
      <c r="N26" s="117" t="s">
        <v>344</v>
      </c>
      <c r="O26" s="121" t="s">
        <v>88</v>
      </c>
      <c r="P26" s="119" t="s">
        <v>2492</v>
      </c>
      <c r="Q26" s="117" t="s">
        <v>344</v>
      </c>
      <c r="R26" s="121" t="s">
        <v>32</v>
      </c>
      <c r="S26" s="119" t="s">
        <v>1741</v>
      </c>
      <c r="T26" s="117" t="s">
        <v>344</v>
      </c>
      <c r="U26" s="121" t="s">
        <v>32</v>
      </c>
      <c r="V26" s="119" t="s">
        <v>1683</v>
      </c>
      <c r="X26" s="121"/>
      <c r="Y26" s="119"/>
      <c r="AA26" s="121"/>
      <c r="AB26" s="119"/>
      <c r="AD26" s="121"/>
      <c r="AE26" s="119"/>
      <c r="AG26" s="121"/>
      <c r="AH26" s="119"/>
      <c r="AJ26" s="121"/>
      <c r="AK26" s="119"/>
      <c r="AM26" s="121"/>
      <c r="AN26" s="119"/>
      <c r="AP26" s="121"/>
      <c r="AQ26" s="119"/>
      <c r="AS26" s="121"/>
      <c r="AT26" s="119"/>
      <c r="AV26" s="121"/>
      <c r="AW26" s="119"/>
      <c r="AY26" s="121"/>
      <c r="AZ26" s="119"/>
      <c r="BB26" s="121"/>
      <c r="BC26" s="119"/>
      <c r="BF26" s="119"/>
      <c r="BG26" s="121"/>
      <c r="BH26" s="121"/>
      <c r="BI26" s="121"/>
      <c r="BJ26" s="121"/>
      <c r="BK26" s="121"/>
      <c r="BL26" s="121"/>
    </row>
    <row r="27" spans="1:258" x14ac:dyDescent="0.2">
      <c r="A27" s="146" t="s">
        <v>4301</v>
      </c>
      <c r="B27" s="157">
        <v>36333</v>
      </c>
      <c r="C27" s="167" t="s">
        <v>4514</v>
      </c>
      <c r="D27" s="141"/>
      <c r="E27" s="116" t="str">
        <f>IF(ISERROR(VLOOKUP(TRIM(A27),'R2020'!$A$1:$I$1991,2,FALSE)),"",VLOOKUP(TRIM(A27),'R2020'!$A$1:$I$1991,2,FALSE))</f>
        <v>HB</v>
      </c>
      <c r="F27" s="116" t="str">
        <f>IF(ISERROR(VLOOKUP(TRIM(A27),'R2020'!$A$1:$I$1991,3,FALSE)),"",VLOOKUP(TRIM(A27),'R2020'!$A$1:$I$1991,3,FALSE))</f>
        <v>LAN</v>
      </c>
      <c r="G27" s="116" t="str">
        <f>IF(ISERROR(VLOOKUP(TRIM(A27),'R2020'!$A$1:$I$1991,8,FALSE)),"",VLOOKUP(TRIM(A27),'R2020'!$A$1:$I$1991,8,FALSE))</f>
        <v xml:space="preserve">0-0 </v>
      </c>
      <c r="H27" s="127"/>
      <c r="I27" s="127"/>
      <c r="J27" s="120"/>
      <c r="K27" s="127"/>
      <c r="L27" s="127"/>
      <c r="M27" s="120"/>
      <c r="N27" s="127"/>
      <c r="O27" s="127"/>
      <c r="P27" s="120"/>
      <c r="Q27" s="127"/>
      <c r="R27" s="127"/>
      <c r="S27" s="120"/>
      <c r="T27" s="127"/>
      <c r="U27" s="127"/>
      <c r="V27" s="120"/>
      <c r="W27" s="127"/>
      <c r="X27" s="127"/>
      <c r="Y27" s="120"/>
      <c r="Z27" s="127"/>
      <c r="AA27" s="127"/>
      <c r="AB27" s="120"/>
      <c r="AC27" s="127"/>
      <c r="AD27" s="127"/>
      <c r="AE27" s="120"/>
      <c r="AF27" s="127"/>
      <c r="AG27" s="127"/>
      <c r="AH27" s="120"/>
      <c r="AI27" s="127"/>
      <c r="AJ27" s="127"/>
      <c r="AK27" s="120"/>
      <c r="AL27" s="127"/>
      <c r="AM27" s="127"/>
      <c r="AN27" s="120"/>
      <c r="AO27" s="127"/>
      <c r="AP27" s="127"/>
      <c r="AQ27" s="120"/>
      <c r="AR27" s="127"/>
      <c r="AS27" s="127"/>
      <c r="AT27" s="120"/>
      <c r="AU27" s="127"/>
      <c r="AV27" s="127"/>
      <c r="AW27" s="120"/>
      <c r="AX27" s="127"/>
      <c r="AY27" s="127"/>
      <c r="AZ27" s="120"/>
      <c r="BA27" s="127"/>
      <c r="BB27" s="127"/>
      <c r="BC27" s="120"/>
      <c r="BD27" s="120"/>
      <c r="BE27" s="120"/>
      <c r="BF27" s="120"/>
      <c r="BG27" s="120"/>
      <c r="BH27" s="120"/>
      <c r="BI27" s="120"/>
      <c r="BJ27" s="128"/>
      <c r="BK27" s="128"/>
    </row>
    <row r="28" spans="1:258" x14ac:dyDescent="0.2">
      <c r="A28" s="117" t="s">
        <v>3066</v>
      </c>
      <c r="B28" s="123">
        <v>33713</v>
      </c>
      <c r="C28" s="165" t="s">
        <v>3067</v>
      </c>
      <c r="D28" s="122" t="s">
        <v>3081</v>
      </c>
      <c r="E28" s="116" t="str">
        <f>IF(ISERROR(VLOOKUP(TRIM(A28),'R2020'!$A$1:$I$1991,2,FALSE)),"",VLOOKUP(TRIM(A28),'R2020'!$A$1:$I$1991,2,FALSE))</f>
        <v>TE BB</v>
      </c>
      <c r="F28" s="116" t="str">
        <f>IF(ISERROR(VLOOKUP(TRIM(A28),'R2020'!$A$1:$I$1991,3,FALSE)),"",VLOOKUP(TRIM(A28),'R2020'!$A$1:$I$1991,3,FALSE))</f>
        <v>HOA</v>
      </c>
      <c r="G28" s="116" t="str">
        <f>IF(ISERROR(VLOOKUP(TRIM(A28),'R2020'!$A$1:$I$1991,8,FALSE)),"",VLOOKUP(TRIM(A28),'R2020'!$A$1:$I$1991,8,FALSE))</f>
        <v xml:space="preserve">0-0 </v>
      </c>
      <c r="H28" s="117" t="s">
        <v>464</v>
      </c>
      <c r="I28" s="122" t="s">
        <v>336</v>
      </c>
      <c r="J28" s="122" t="s">
        <v>2321</v>
      </c>
      <c r="K28" s="117" t="s">
        <v>26</v>
      </c>
      <c r="L28" s="122" t="s">
        <v>336</v>
      </c>
      <c r="M28" s="122" t="s">
        <v>627</v>
      </c>
      <c r="O28" s="122"/>
      <c r="P28" s="122"/>
      <c r="R28" s="122"/>
      <c r="S28" s="122"/>
      <c r="U28" s="122"/>
      <c r="V28" s="122"/>
      <c r="X28" s="122"/>
      <c r="Y28" s="122"/>
      <c r="AA28" s="122"/>
      <c r="AB28" s="122"/>
      <c r="AD28" s="122"/>
      <c r="AE28" s="122"/>
      <c r="AG28" s="122"/>
      <c r="AH28" s="122"/>
      <c r="AJ28" s="122"/>
      <c r="AK28" s="122"/>
      <c r="AM28" s="122"/>
      <c r="AN28" s="122"/>
      <c r="AP28" s="122"/>
      <c r="AQ28" s="122"/>
      <c r="AS28" s="122"/>
      <c r="AT28" s="122"/>
      <c r="AV28" s="122"/>
      <c r="AW28" s="122"/>
      <c r="AY28" s="122"/>
      <c r="AZ28" s="122"/>
      <c r="BB28" s="122"/>
      <c r="BC28" s="122"/>
      <c r="BE28" s="123"/>
      <c r="BF28" s="122"/>
      <c r="BG28" s="121"/>
      <c r="BI28" s="119"/>
      <c r="BJ28" s="121"/>
      <c r="BK28" s="121"/>
      <c r="BL28" s="130"/>
    </row>
    <row r="29" spans="1:258" x14ac:dyDescent="0.2">
      <c r="A29" s="117" t="s">
        <v>3068</v>
      </c>
      <c r="B29" s="123">
        <v>35470</v>
      </c>
      <c r="C29" s="165" t="s">
        <v>3069</v>
      </c>
      <c r="D29" s="122" t="s">
        <v>3433</v>
      </c>
      <c r="E29" s="116" t="str">
        <f>IF(ISERROR(VLOOKUP(TRIM(A29),'R2020'!$A$1:$I$1991,2,FALSE)),"",VLOOKUP(TRIM(A29),'R2020'!$A$1:$I$1991,2,FALSE))</f>
        <v>LCB</v>
      </c>
      <c r="F29" s="116" t="str">
        <f>IF(ISERROR(VLOOKUP(TRIM(A29),'R2020'!$A$1:$I$1991,3,FALSE)),"",VLOOKUP(TRIM(A29),'R2020'!$A$1:$I$1991,3,FALSE))</f>
        <v>GBN</v>
      </c>
      <c r="G29" s="116" t="str">
        <f>IF(ISERROR(VLOOKUP(TRIM(A29),'R2020'!$A$1:$I$1991,8,FALSE)),"",VLOOKUP(TRIM(A29),'R2020'!$A$1:$I$1991,8,FALSE))</f>
        <v xml:space="preserve">6 </v>
      </c>
      <c r="H29" s="117" t="s">
        <v>529</v>
      </c>
      <c r="I29" s="122" t="s">
        <v>237</v>
      </c>
      <c r="J29" s="122" t="s">
        <v>60</v>
      </c>
      <c r="K29" s="117" t="s">
        <v>529</v>
      </c>
      <c r="L29" s="122" t="s">
        <v>237</v>
      </c>
      <c r="M29" s="122" t="s">
        <v>60</v>
      </c>
      <c r="O29" s="122"/>
      <c r="P29" s="122"/>
      <c r="R29" s="122"/>
      <c r="S29" s="122"/>
      <c r="U29" s="122"/>
      <c r="V29" s="122"/>
      <c r="X29" s="122"/>
      <c r="Y29" s="122"/>
      <c r="AA29" s="122"/>
      <c r="AB29" s="122"/>
      <c r="AD29" s="122"/>
      <c r="AE29" s="122"/>
      <c r="AG29" s="122"/>
      <c r="AH29" s="122"/>
      <c r="AJ29" s="122"/>
      <c r="AK29" s="122"/>
      <c r="AM29" s="122"/>
      <c r="AN29" s="122"/>
      <c r="AP29" s="122"/>
      <c r="AQ29" s="122"/>
      <c r="AS29" s="122"/>
      <c r="AT29" s="122"/>
      <c r="AV29" s="122"/>
      <c r="AW29" s="122"/>
      <c r="AY29" s="122"/>
      <c r="AZ29" s="122"/>
      <c r="BB29" s="122"/>
      <c r="BC29" s="122"/>
      <c r="BE29" s="123"/>
      <c r="BF29" s="122"/>
      <c r="BG29" s="121"/>
      <c r="BI29" s="119"/>
      <c r="BJ29" s="121"/>
      <c r="BK29" s="121"/>
      <c r="BL29" s="130"/>
    </row>
    <row r="30" spans="1:258" s="120" customFormat="1" x14ac:dyDescent="0.2">
      <c r="A30" s="117" t="s">
        <v>1453</v>
      </c>
      <c r="B30" s="123">
        <v>34549</v>
      </c>
      <c r="C30" s="165" t="s">
        <v>1573</v>
      </c>
      <c r="D30" s="122" t="s">
        <v>1573</v>
      </c>
      <c r="E30" s="116" t="str">
        <f>IF(ISERROR(VLOOKUP(TRIM(A30),'R2020'!$A$1:$I$1991,2,FALSE)),"",VLOOKUP(TRIM(A30),'R2020'!$A$1:$I$1991,2,FALSE))</f>
        <v>LLB MLB</v>
      </c>
      <c r="F30" s="116" t="str">
        <f>IF(ISERROR(VLOOKUP(TRIM(A30),'R2020'!$A$1:$I$1991,3,FALSE)),"",VLOOKUP(TRIM(A30),'R2020'!$A$1:$I$1991,3,FALSE))</f>
        <v>NON</v>
      </c>
      <c r="G30" s="116" t="str">
        <f>IF(ISERROR(VLOOKUP(TRIM(A30),'R2020'!$A$1:$I$1991,8,FALSE)),"",VLOOKUP(TRIM(A30),'R2020'!$A$1:$I$1991,8,FALSE))</f>
        <v>40-3 / 4-0-3</v>
      </c>
      <c r="H30" s="117" t="s">
        <v>52</v>
      </c>
      <c r="I30" s="121" t="s">
        <v>111</v>
      </c>
      <c r="J30" s="119" t="s">
        <v>3434</v>
      </c>
      <c r="K30" s="117" t="s">
        <v>202</v>
      </c>
      <c r="L30" s="121"/>
      <c r="M30" s="119"/>
      <c r="N30" s="117" t="s">
        <v>540</v>
      </c>
      <c r="O30" s="121" t="s">
        <v>122</v>
      </c>
      <c r="P30" s="119" t="s">
        <v>1103</v>
      </c>
      <c r="Q30" s="117" t="s">
        <v>540</v>
      </c>
      <c r="R30" s="121" t="s">
        <v>122</v>
      </c>
      <c r="S30" s="119" t="s">
        <v>1962</v>
      </c>
      <c r="T30" s="117" t="s">
        <v>540</v>
      </c>
      <c r="U30" s="121" t="s">
        <v>122</v>
      </c>
      <c r="V30" s="119" t="s">
        <v>1219</v>
      </c>
      <c r="W30" s="117"/>
      <c r="X30" s="121"/>
      <c r="Y30" s="119"/>
      <c r="Z30" s="117"/>
      <c r="AA30" s="121"/>
      <c r="AB30" s="119"/>
      <c r="AC30" s="117"/>
      <c r="AD30" s="121"/>
      <c r="AE30" s="119"/>
      <c r="AF30" s="117"/>
      <c r="AG30" s="121"/>
      <c r="AH30" s="119"/>
      <c r="AI30" s="117"/>
      <c r="AJ30" s="121"/>
      <c r="AK30" s="119"/>
      <c r="AL30" s="117"/>
      <c r="AM30" s="121"/>
      <c r="AN30" s="119"/>
      <c r="AO30" s="117"/>
      <c r="AP30" s="121"/>
      <c r="AQ30" s="119"/>
      <c r="AR30" s="117"/>
      <c r="AS30" s="121"/>
      <c r="AT30" s="119"/>
      <c r="AU30" s="117"/>
      <c r="AV30" s="121"/>
      <c r="AW30" s="119"/>
      <c r="AX30" s="117"/>
      <c r="AY30" s="121"/>
      <c r="AZ30" s="119"/>
      <c r="BA30" s="117"/>
      <c r="BB30" s="121"/>
      <c r="BC30" s="119"/>
      <c r="BD30" s="117"/>
      <c r="BE30" s="117"/>
      <c r="BF30" s="119"/>
      <c r="BG30" s="121"/>
      <c r="BH30" s="121"/>
      <c r="BI30" s="121"/>
      <c r="BJ30" s="121"/>
      <c r="BK30" s="121"/>
      <c r="BL30" s="121"/>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c r="IF30" s="117"/>
      <c r="IG30" s="117"/>
      <c r="IH30" s="117"/>
      <c r="II30" s="117"/>
      <c r="IJ30" s="117"/>
      <c r="IK30" s="117"/>
      <c r="IL30" s="117"/>
      <c r="IM30" s="117"/>
      <c r="IN30" s="117"/>
      <c r="IO30" s="117"/>
      <c r="IP30" s="117"/>
      <c r="IQ30" s="117"/>
      <c r="IR30" s="117"/>
      <c r="IS30" s="117"/>
      <c r="IT30" s="117"/>
      <c r="IU30" s="117"/>
      <c r="IV30" s="117"/>
      <c r="IW30" s="117"/>
      <c r="IX30" s="117"/>
    </row>
    <row r="31" spans="1:258" x14ac:dyDescent="0.2">
      <c r="A31" s="117" t="s">
        <v>1306</v>
      </c>
      <c r="B31" s="123">
        <v>30467</v>
      </c>
      <c r="C31" s="165" t="s">
        <v>164</v>
      </c>
      <c r="D31" s="122" t="s">
        <v>1687</v>
      </c>
      <c r="E31" s="116" t="str">
        <f>IF(ISERROR(VLOOKUP(TRIM(A31),'R2020'!$A$1:$I$1991,2,FALSE)),"",VLOOKUP(TRIM(A31),'R2020'!$A$1:$I$1991,2,FALSE))</f>
        <v/>
      </c>
      <c r="F31" s="116" t="str">
        <f>IF(ISERROR(VLOOKUP(TRIM(A31),'R2020'!$A$1:$I$1991,3,FALSE)),"",VLOOKUP(TRIM(A31),'R2020'!$A$1:$I$1991,3,FALSE))</f>
        <v/>
      </c>
      <c r="G31" s="116" t="str">
        <f>IF(ISERROR(VLOOKUP(TRIM(A31),'R2020'!$A$1:$I$1991,8,FALSE)),"",VLOOKUP(TRIM(A31),'R2020'!$A$1:$I$1991,8,FALSE))</f>
        <v/>
      </c>
      <c r="H31" s="117" t="s">
        <v>52</v>
      </c>
      <c r="I31" s="122" t="s">
        <v>233</v>
      </c>
      <c r="J31" s="122" t="s">
        <v>1109</v>
      </c>
      <c r="K31" s="117" t="s">
        <v>235</v>
      </c>
      <c r="L31" s="122" t="s">
        <v>233</v>
      </c>
      <c r="M31" s="122" t="s">
        <v>2296</v>
      </c>
      <c r="N31" s="117" t="s">
        <v>235</v>
      </c>
      <c r="O31" s="122" t="s">
        <v>233</v>
      </c>
      <c r="P31" s="122" t="s">
        <v>1071</v>
      </c>
      <c r="Q31" s="117" t="s">
        <v>323</v>
      </c>
      <c r="R31" s="122" t="s">
        <v>233</v>
      </c>
      <c r="S31" s="122" t="s">
        <v>1734</v>
      </c>
      <c r="T31" s="117" t="s">
        <v>125</v>
      </c>
      <c r="U31" s="122" t="s">
        <v>23</v>
      </c>
      <c r="V31" s="122" t="s">
        <v>1064</v>
      </c>
      <c r="W31" s="117" t="s">
        <v>64</v>
      </c>
      <c r="X31" s="122" t="s">
        <v>78</v>
      </c>
      <c r="Y31" s="122" t="s">
        <v>1063</v>
      </c>
      <c r="AA31" s="122"/>
      <c r="AB31" s="122"/>
      <c r="AC31" s="117" t="s">
        <v>387</v>
      </c>
      <c r="AD31" s="122" t="s">
        <v>27</v>
      </c>
      <c r="AE31" s="122" t="s">
        <v>351</v>
      </c>
      <c r="AF31" s="117" t="s">
        <v>125</v>
      </c>
      <c r="AG31" s="122" t="s">
        <v>27</v>
      </c>
      <c r="AH31" s="122" t="s">
        <v>349</v>
      </c>
      <c r="AI31" s="117" t="s">
        <v>323</v>
      </c>
      <c r="AJ31" s="122" t="s">
        <v>27</v>
      </c>
      <c r="AK31" s="122" t="s">
        <v>38</v>
      </c>
      <c r="AL31" s="117" t="s">
        <v>49</v>
      </c>
      <c r="AM31" s="122" t="s">
        <v>27</v>
      </c>
      <c r="AN31" s="122" t="s">
        <v>333</v>
      </c>
      <c r="AO31" s="117" t="s">
        <v>47</v>
      </c>
      <c r="AP31" s="122" t="s">
        <v>27</v>
      </c>
      <c r="AQ31" s="122" t="s">
        <v>333</v>
      </c>
      <c r="AR31" s="117" t="s">
        <v>1307</v>
      </c>
      <c r="AS31" s="122" t="s">
        <v>27</v>
      </c>
      <c r="AT31" s="122" t="s">
        <v>349</v>
      </c>
      <c r="AV31" s="122"/>
      <c r="AW31" s="122"/>
      <c r="AY31" s="122"/>
      <c r="AZ31" s="122"/>
      <c r="BB31" s="122"/>
      <c r="BC31" s="119"/>
      <c r="BF31" s="119"/>
      <c r="BG31" s="119"/>
      <c r="BH31" s="119"/>
      <c r="BI31" s="119"/>
      <c r="BK31" s="121"/>
      <c r="BL31" s="121"/>
    </row>
    <row r="32" spans="1:258" x14ac:dyDescent="0.2">
      <c r="A32" s="117" t="s">
        <v>1957</v>
      </c>
      <c r="B32" s="123">
        <v>34224</v>
      </c>
      <c r="C32" s="165" t="s">
        <v>2034</v>
      </c>
      <c r="D32" s="117" t="s">
        <v>2042</v>
      </c>
      <c r="E32" s="116" t="str">
        <f>IF(ISERROR(VLOOKUP(TRIM(A32),'R2020'!$A$1:$I$1991,2,FALSE)),"",VLOOKUP(TRIM(A32),'R2020'!$A$1:$I$1991,2,FALSE))</f>
        <v>CB</v>
      </c>
      <c r="F32" s="116" t="str">
        <f>IF(ISERROR(VLOOKUP(TRIM(A32),'R2020'!$A$1:$I$1991,3,FALSE)),"",VLOOKUP(TRIM(A32),'R2020'!$A$1:$I$1991,3,FALSE))</f>
        <v>CNA</v>
      </c>
      <c r="G32" s="116" t="str">
        <f>IF(ISERROR(VLOOKUP(TRIM(A32),'R2020'!$A$1:$I$1991,8,FALSE)),"",VLOOKUP(TRIM(A32),'R2020'!$A$1:$I$1991,8,FALSE))</f>
        <v xml:space="preserve">4 </v>
      </c>
      <c r="H32" s="117" t="s">
        <v>171</v>
      </c>
      <c r="I32" s="117" t="s">
        <v>131</v>
      </c>
      <c r="J32" s="122" t="s">
        <v>328</v>
      </c>
      <c r="K32" s="117" t="s">
        <v>171</v>
      </c>
      <c r="L32" s="117" t="s">
        <v>131</v>
      </c>
      <c r="M32" s="122" t="s">
        <v>328</v>
      </c>
      <c r="N32" s="117" t="s">
        <v>364</v>
      </c>
      <c r="O32" s="117" t="s">
        <v>131</v>
      </c>
      <c r="P32" s="122" t="s">
        <v>1059</v>
      </c>
      <c r="Q32" s="117" t="s">
        <v>364</v>
      </c>
      <c r="R32" s="117" t="s">
        <v>131</v>
      </c>
      <c r="S32" s="122" t="s">
        <v>1061</v>
      </c>
    </row>
    <row r="33" spans="1:258" x14ac:dyDescent="0.2">
      <c r="A33" s="117" t="s">
        <v>1434</v>
      </c>
      <c r="B33" s="123">
        <v>33285</v>
      </c>
      <c r="C33" s="165" t="s">
        <v>1227</v>
      </c>
      <c r="D33" s="117" t="s">
        <v>2300</v>
      </c>
      <c r="E33" s="116" t="str">
        <f>IF(ISERROR(VLOOKUP(TRIM(A33),'R2020'!$A$1:$I$1991,2,FALSE)),"",VLOOKUP(TRIM(A33),'R2020'!$A$1:$I$1991,2,FALSE))</f>
        <v/>
      </c>
      <c r="F33" s="116" t="str">
        <f>IF(ISERROR(VLOOKUP(TRIM(A33),'R2020'!$A$1:$I$1991,3,FALSE)),"",VLOOKUP(TRIM(A33),'R2020'!$A$1:$I$1991,3,FALSE))</f>
        <v/>
      </c>
      <c r="G33" s="116" t="str">
        <f>IF(ISERROR(VLOOKUP(TRIM(A33),'R2020'!$A$1:$I$1991,8,FALSE)),"",VLOOKUP(TRIM(A33),'R2020'!$A$1:$I$1991,8,FALSE))</f>
        <v/>
      </c>
      <c r="H33" s="121" t="s">
        <v>3435</v>
      </c>
      <c r="I33" s="121" t="s">
        <v>233</v>
      </c>
      <c r="J33" s="122" t="s">
        <v>3436</v>
      </c>
      <c r="K33" s="122"/>
      <c r="M33" s="117"/>
      <c r="O33" s="121"/>
      <c r="Q33" s="117" t="s">
        <v>368</v>
      </c>
      <c r="R33" s="121" t="s">
        <v>1678</v>
      </c>
      <c r="S33" s="119" t="s">
        <v>1115</v>
      </c>
      <c r="T33" s="117" t="s">
        <v>364</v>
      </c>
      <c r="U33" s="121" t="s">
        <v>350</v>
      </c>
      <c r="V33" s="119" t="s">
        <v>1061</v>
      </c>
      <c r="X33" s="121"/>
      <c r="Y33" s="119"/>
      <c r="AA33" s="121"/>
      <c r="AB33" s="119"/>
      <c r="AD33" s="121"/>
      <c r="AE33" s="119"/>
      <c r="AG33" s="121"/>
      <c r="AH33" s="119"/>
      <c r="AI33" s="119"/>
      <c r="AK33" s="121"/>
      <c r="AL33" s="119"/>
      <c r="AN33" s="121"/>
      <c r="AO33" s="119"/>
      <c r="AQ33" s="121"/>
      <c r="AR33" s="119"/>
      <c r="AT33" s="121"/>
      <c r="AU33" s="119"/>
      <c r="AW33" s="121"/>
      <c r="AX33" s="119"/>
      <c r="AZ33" s="121"/>
      <c r="BA33" s="119"/>
      <c r="BD33" s="119"/>
      <c r="BE33" s="121"/>
      <c r="BF33" s="121"/>
      <c r="BG33" s="121"/>
      <c r="BH33" s="121"/>
      <c r="BI33" s="121"/>
      <c r="BJ33" s="121"/>
    </row>
    <row r="34" spans="1:258" x14ac:dyDescent="0.2">
      <c r="A34" s="117" t="s">
        <v>956</v>
      </c>
      <c r="B34" s="123">
        <v>32448</v>
      </c>
      <c r="C34" s="165" t="s">
        <v>997</v>
      </c>
      <c r="D34" s="122" t="s">
        <v>1004</v>
      </c>
      <c r="E34" s="116" t="str">
        <f>IF(ISERROR(VLOOKUP(TRIM(A34),'R2020'!$A$1:$I$1991,2,FALSE)),"",VLOOKUP(TRIM(A34),'R2020'!$A$1:$I$1991,2,FALSE))</f>
        <v/>
      </c>
      <c r="F34" s="116" t="str">
        <f>IF(ISERROR(VLOOKUP(TRIM(A34),'R2020'!$A$1:$I$1991,3,FALSE)),"",VLOOKUP(TRIM(A34),'R2020'!$A$1:$I$1991,3,FALSE))</f>
        <v/>
      </c>
      <c r="G34" s="116" t="str">
        <f>IF(ISERROR(VLOOKUP(TRIM(A34),'R2020'!$A$1:$I$1991,8,FALSE)),"",VLOOKUP(TRIM(A34),'R2020'!$A$1:$I$1991,8,FALSE))</f>
        <v/>
      </c>
      <c r="I34" s="121"/>
      <c r="K34" s="117" t="s">
        <v>327</v>
      </c>
      <c r="L34" s="121" t="s">
        <v>393</v>
      </c>
      <c r="M34" s="119" t="s">
        <v>328</v>
      </c>
      <c r="N34" s="117" t="s">
        <v>327</v>
      </c>
      <c r="O34" s="121" t="s">
        <v>393</v>
      </c>
      <c r="P34" s="119" t="s">
        <v>328</v>
      </c>
      <c r="Q34" s="117" t="s">
        <v>327</v>
      </c>
      <c r="R34" s="121" t="s">
        <v>393</v>
      </c>
      <c r="S34" s="119" t="s">
        <v>328</v>
      </c>
      <c r="T34" s="117" t="s">
        <v>327</v>
      </c>
      <c r="U34" s="121" t="s">
        <v>393</v>
      </c>
      <c r="V34" s="119" t="s">
        <v>328</v>
      </c>
      <c r="W34" s="117" t="s">
        <v>529</v>
      </c>
      <c r="X34" s="121" t="s">
        <v>393</v>
      </c>
      <c r="Y34" s="119" t="s">
        <v>365</v>
      </c>
      <c r="Z34" s="117" t="s">
        <v>364</v>
      </c>
      <c r="AA34" s="121" t="s">
        <v>393</v>
      </c>
      <c r="AB34" s="119" t="s">
        <v>365</v>
      </c>
      <c r="AD34" s="121"/>
      <c r="AE34" s="119"/>
      <c r="AG34" s="121"/>
      <c r="AH34" s="119"/>
      <c r="AJ34" s="121"/>
      <c r="AK34" s="119"/>
      <c r="AM34" s="121"/>
      <c r="AN34" s="119"/>
      <c r="AP34" s="121"/>
      <c r="AQ34" s="119"/>
      <c r="AS34" s="121"/>
      <c r="AT34" s="119"/>
      <c r="AV34" s="121"/>
      <c r="AW34" s="119"/>
      <c r="AY34" s="121"/>
      <c r="AZ34" s="119"/>
      <c r="BB34" s="121"/>
      <c r="BC34" s="119"/>
      <c r="BF34" s="119"/>
      <c r="BG34" s="121"/>
      <c r="BH34" s="121"/>
      <c r="BI34" s="121"/>
      <c r="BJ34" s="121"/>
      <c r="BK34" s="121"/>
      <c r="BL34" s="121"/>
    </row>
    <row r="35" spans="1:258" x14ac:dyDescent="0.2">
      <c r="A35" s="117" t="s">
        <v>3437</v>
      </c>
      <c r="B35" s="123">
        <v>34231</v>
      </c>
      <c r="C35" s="164" t="s">
        <v>2586</v>
      </c>
      <c r="E35" s="116" t="str">
        <f>IF(ISERROR(VLOOKUP(TRIM(A35),'R2020'!$A$1:$I$1991,2,FALSE)),"",VLOOKUP(TRIM(A35),'R2020'!$A$1:$I$1991,2,FALSE))</f>
        <v>TE BB</v>
      </c>
      <c r="F35" s="116" t="str">
        <f>IF(ISERROR(VLOOKUP(TRIM(A35),'R2020'!$A$1:$I$1991,3,FALSE)),"",VLOOKUP(TRIM(A35),'R2020'!$A$1:$I$1991,3,FALSE))</f>
        <v>INA</v>
      </c>
      <c r="G35" s="116" t="str">
        <f>IF(ISERROR(VLOOKUP(TRIM(A35),'R2020'!$A$1:$I$1991,8,FALSE)),"",VLOOKUP(TRIM(A35),'R2020'!$A$1:$I$1991,8,FALSE))</f>
        <v xml:space="preserve">6-0 </v>
      </c>
      <c r="H35" s="120" t="s">
        <v>26</v>
      </c>
      <c r="I35" s="120" t="s">
        <v>103</v>
      </c>
      <c r="J35" s="127" t="s">
        <v>685</v>
      </c>
    </row>
    <row r="36" spans="1:258" x14ac:dyDescent="0.2">
      <c r="A36" s="117" t="s">
        <v>3438</v>
      </c>
      <c r="B36" s="123">
        <v>35176</v>
      </c>
      <c r="C36" s="164" t="s">
        <v>3439</v>
      </c>
      <c r="E36" s="116" t="str">
        <f>IF(ISERROR(VLOOKUP(TRIM(A36),'R2020'!$A$1:$I$1991,2,FALSE)),"",VLOOKUP(TRIM(A36),'R2020'!$A$1:$I$1991,2,FALSE))</f>
        <v>LG</v>
      </c>
      <c r="F36" s="116" t="str">
        <f>IF(ISERROR(VLOOKUP(TRIM(A36),'R2020'!$A$1:$I$1991,3,FALSE)),"",VLOOKUP(TRIM(A36),'R2020'!$A$1:$I$1991,3,FALSE))</f>
        <v>KCA</v>
      </c>
      <c r="G36" s="116" t="str">
        <f>IF(ISERROR(VLOOKUP(TRIM(A36),'R2020'!$A$1:$I$1991,8,FALSE)),"",VLOOKUP(TRIM(A36),'R2020'!$A$1:$I$1991,8,FALSE))</f>
        <v xml:space="preserve">4-5 </v>
      </c>
      <c r="H36" s="117" t="s">
        <v>1037</v>
      </c>
      <c r="I36" s="117" t="s">
        <v>55</v>
      </c>
      <c r="J36" s="119" t="s">
        <v>1040</v>
      </c>
    </row>
    <row r="37" spans="1:258" x14ac:dyDescent="0.2">
      <c r="A37" s="120" t="s">
        <v>1282</v>
      </c>
      <c r="B37" s="125">
        <v>33556</v>
      </c>
      <c r="C37" s="165" t="s">
        <v>1230</v>
      </c>
      <c r="D37" s="120" t="s">
        <v>1258</v>
      </c>
      <c r="E37" s="116" t="str">
        <f>IF(ISERROR(VLOOKUP(TRIM(A37),'R2020'!$A$1:$I$1991,2,FALSE)),"",VLOOKUP(TRIM(A37),'R2020'!$A$1:$I$1991,2,FALSE))</f>
        <v/>
      </c>
      <c r="F37" s="116" t="str">
        <f>IF(ISERROR(VLOOKUP(TRIM(A37),'R2020'!$A$1:$I$1991,3,FALSE)),"",VLOOKUP(TRIM(A37),'R2020'!$A$1:$I$1991,3,FALSE))</f>
        <v/>
      </c>
      <c r="G37" s="116" t="str">
        <f>IF(ISERROR(VLOOKUP(TRIM(A37),'R2020'!$A$1:$I$1991,8,FALSE)),"",VLOOKUP(TRIM(A37),'R2020'!$A$1:$I$1991,8,FALSE))</f>
        <v/>
      </c>
      <c r="H37" s="117" t="s">
        <v>47</v>
      </c>
      <c r="I37" s="126" t="s">
        <v>122</v>
      </c>
      <c r="J37" s="127" t="s">
        <v>531</v>
      </c>
      <c r="K37" s="117" t="s">
        <v>47</v>
      </c>
      <c r="L37" s="126" t="s">
        <v>122</v>
      </c>
      <c r="M37" s="127" t="s">
        <v>349</v>
      </c>
      <c r="N37" s="120" t="s">
        <v>49</v>
      </c>
      <c r="O37" s="126" t="s">
        <v>88</v>
      </c>
      <c r="P37" s="127" t="s">
        <v>1048</v>
      </c>
      <c r="Q37" s="120" t="s">
        <v>47</v>
      </c>
      <c r="R37" s="126" t="s">
        <v>88</v>
      </c>
      <c r="S37" s="127" t="s">
        <v>41</v>
      </c>
      <c r="T37" s="120" t="s">
        <v>40</v>
      </c>
      <c r="U37" s="120" t="s">
        <v>88</v>
      </c>
      <c r="V37" s="127" t="s">
        <v>349</v>
      </c>
      <c r="W37" s="120" t="s">
        <v>40</v>
      </c>
      <c r="X37" s="120" t="s">
        <v>88</v>
      </c>
      <c r="Y37" s="127" t="s">
        <v>51</v>
      </c>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row>
    <row r="38" spans="1:258" x14ac:dyDescent="0.2">
      <c r="A38" s="117" t="s">
        <v>3440</v>
      </c>
      <c r="B38" s="123">
        <v>33852</v>
      </c>
      <c r="C38" s="164" t="s">
        <v>2030</v>
      </c>
      <c r="E38" s="116" t="str">
        <f>IF(ISERROR(VLOOKUP(TRIM(A38),'R2020'!$A$1:$I$1991,2,FALSE)),"",VLOOKUP(TRIM(A38),'R2020'!$A$1:$I$1991,2,FALSE))</f>
        <v>QB</v>
      </c>
      <c r="F38" s="116" t="str">
        <f>IF(ISERROR(VLOOKUP(TRIM(A38),'R2020'!$A$1:$I$1991,3,FALSE)),"",VLOOKUP(TRIM(A38),'R2020'!$A$1:$I$1991,3,FALSE))</f>
        <v>CNA</v>
      </c>
      <c r="G38" s="116" t="str">
        <f>IF(ISERROR(VLOOKUP(TRIM(A38),'R2020'!$A$1:$I$1991,8,FALSE)),"",VLOOKUP(TRIM(A38),'R2020'!$A$1:$I$1991,8,FALSE))</f>
        <v xml:space="preserve"> </v>
      </c>
      <c r="H38" s="117" t="s">
        <v>193</v>
      </c>
      <c r="I38" s="117" t="s">
        <v>229</v>
      </c>
      <c r="J38" s="119" t="s">
        <v>1639</v>
      </c>
    </row>
    <row r="39" spans="1:258" x14ac:dyDescent="0.2">
      <c r="A39" s="117" t="s">
        <v>3410</v>
      </c>
      <c r="B39" s="123">
        <v>34983</v>
      </c>
      <c r="C39" s="165" t="s">
        <v>3076</v>
      </c>
      <c r="D39" s="122" t="s">
        <v>3076</v>
      </c>
      <c r="E39" s="116" t="str">
        <f>IF(ISERROR(VLOOKUP(TRIM(A39),'R2020'!$A$1:$I$1991,2,FALSE)),"",VLOOKUP(TRIM(A39),'R2020'!$A$1:$I$1991,2,FALSE))</f>
        <v/>
      </c>
      <c r="F39" s="116" t="str">
        <f>IF(ISERROR(VLOOKUP(TRIM(A39),'R2020'!$A$1:$I$1991,3,FALSE)),"",VLOOKUP(TRIM(A39),'R2020'!$A$1:$I$1991,3,FALSE))</f>
        <v/>
      </c>
      <c r="G39" s="116" t="str">
        <f>IF(ISERROR(VLOOKUP(TRIM(A39),'R2020'!$A$1:$I$1991,8,FALSE)),"",VLOOKUP(TRIM(A39),'R2020'!$A$1:$I$1991,8,FALSE))</f>
        <v/>
      </c>
      <c r="H39" s="121" t="s">
        <v>332</v>
      </c>
      <c r="I39" s="121" t="s">
        <v>2235</v>
      </c>
      <c r="J39" s="122" t="s">
        <v>56</v>
      </c>
      <c r="K39" s="121" t="s">
        <v>332</v>
      </c>
      <c r="L39" s="121" t="s">
        <v>2235</v>
      </c>
      <c r="M39" s="122" t="s">
        <v>41</v>
      </c>
      <c r="O39" s="121"/>
      <c r="R39" s="121"/>
      <c r="S39" s="119"/>
      <c r="U39" s="121"/>
      <c r="V39" s="119"/>
      <c r="X39" s="121"/>
      <c r="Y39" s="119"/>
      <c r="AA39" s="121"/>
      <c r="AB39" s="119"/>
      <c r="AD39" s="121"/>
      <c r="AE39" s="119"/>
      <c r="AG39" s="121"/>
      <c r="AH39" s="119"/>
      <c r="AJ39" s="121"/>
      <c r="AK39" s="119"/>
      <c r="AM39" s="121"/>
      <c r="AN39" s="119"/>
      <c r="AP39" s="121"/>
      <c r="AQ39" s="119"/>
      <c r="AS39" s="121"/>
      <c r="AT39" s="119"/>
      <c r="AV39" s="121"/>
      <c r="AW39" s="119"/>
      <c r="AY39" s="121"/>
      <c r="AZ39" s="119"/>
      <c r="BB39" s="121"/>
      <c r="BC39" s="119"/>
      <c r="BF39" s="119"/>
      <c r="BG39" s="121"/>
      <c r="BH39" s="121"/>
      <c r="BI39" s="121"/>
      <c r="BJ39" s="121"/>
      <c r="BK39" s="121"/>
      <c r="BL39" s="121"/>
    </row>
    <row r="40" spans="1:258" x14ac:dyDescent="0.2">
      <c r="A40" s="146" t="s">
        <v>4255</v>
      </c>
      <c r="B40" s="157">
        <v>35005</v>
      </c>
      <c r="C40" s="169" t="s">
        <v>3439</v>
      </c>
      <c r="D40" s="141"/>
      <c r="E40" s="116" t="str">
        <f>IF(ISERROR(VLOOKUP(TRIM(A40),'R2020'!$A$1:$I$1991,2,FALSE)),"",VLOOKUP(TRIM(A40),'R2020'!$A$1:$I$1991,2,FALSE))</f>
        <v>LB</v>
      </c>
      <c r="F40" s="116" t="str">
        <f>IF(ISERROR(VLOOKUP(TRIM(A40),'R2020'!$A$1:$I$1991,3,FALSE)),"",VLOOKUP(TRIM(A40),'R2020'!$A$1:$I$1991,3,FALSE))</f>
        <v>JXA</v>
      </c>
      <c r="G40" s="116" t="str">
        <f>IF(ISERROR(VLOOKUP(TRIM(A40),'R2020'!$A$1:$I$1991,8,FALSE)),"",VLOOKUP(TRIM(A40),'R2020'!$A$1:$I$1991,8,FALSE))</f>
        <v xml:space="preserve">00-0 </v>
      </c>
      <c r="H40" s="127"/>
      <c r="I40" s="127"/>
      <c r="J40" s="120"/>
      <c r="K40" s="127"/>
      <c r="L40" s="127"/>
      <c r="M40" s="120"/>
      <c r="N40" s="127"/>
      <c r="O40" s="127"/>
      <c r="P40" s="120"/>
      <c r="Q40" s="127"/>
      <c r="R40" s="127"/>
      <c r="S40" s="120"/>
      <c r="T40" s="127"/>
      <c r="U40" s="127"/>
      <c r="V40" s="120"/>
      <c r="W40" s="127"/>
      <c r="X40" s="127"/>
      <c r="Y40" s="120"/>
      <c r="Z40" s="127"/>
      <c r="AA40" s="127"/>
      <c r="AB40" s="120"/>
      <c r="AC40" s="127"/>
      <c r="AD40" s="127"/>
      <c r="AE40" s="120"/>
      <c r="AF40" s="127"/>
      <c r="AG40" s="127"/>
      <c r="AH40" s="120"/>
      <c r="AI40" s="127"/>
      <c r="AJ40" s="127"/>
      <c r="AK40" s="120"/>
      <c r="AL40" s="127"/>
      <c r="AM40" s="127"/>
      <c r="AN40" s="120"/>
      <c r="AO40" s="127"/>
      <c r="AP40" s="127"/>
      <c r="AQ40" s="127"/>
      <c r="AR40" s="127"/>
      <c r="AS40" s="127"/>
      <c r="AT40" s="120"/>
      <c r="AU40" s="127"/>
      <c r="AV40" s="127"/>
      <c r="AW40" s="120"/>
      <c r="AX40" s="127"/>
      <c r="AY40" s="127"/>
      <c r="AZ40" s="120"/>
      <c r="BA40" s="127"/>
      <c r="BB40" s="127"/>
      <c r="BC40" s="120"/>
      <c r="BD40" s="120"/>
      <c r="BE40" s="120"/>
      <c r="BF40" s="120"/>
      <c r="BG40" s="120"/>
      <c r="BH40" s="120"/>
      <c r="BI40" s="120"/>
      <c r="BJ40" s="128"/>
      <c r="BK40" s="128"/>
    </row>
    <row r="41" spans="1:258" x14ac:dyDescent="0.2">
      <c r="A41" s="117" t="s">
        <v>807</v>
      </c>
      <c r="B41" s="123">
        <v>32928</v>
      </c>
      <c r="C41" s="165" t="s">
        <v>858</v>
      </c>
      <c r="D41" s="122" t="s">
        <v>857</v>
      </c>
      <c r="E41" s="116" t="str">
        <f>IF(ISERROR(VLOOKUP(TRIM(A41),'R2020'!$A$1:$I$1991,2,FALSE)),"",VLOOKUP(TRIM(A41),'R2020'!$A$1:$I$1991,2,FALSE))</f>
        <v/>
      </c>
      <c r="F41" s="116" t="str">
        <f>IF(ISERROR(VLOOKUP(TRIM(A41),'R2020'!$A$1:$I$1991,3,FALSE)),"",VLOOKUP(TRIM(A41),'R2020'!$A$1:$I$1991,3,FALSE))</f>
        <v/>
      </c>
      <c r="G41" s="116" t="str">
        <f>IF(ISERROR(VLOOKUP(TRIM(A41),'R2020'!$A$1:$I$1991,8,FALSE)),"",VLOOKUP(TRIM(A41),'R2020'!$A$1:$I$1991,8,FALSE))</f>
        <v/>
      </c>
      <c r="I41" s="122"/>
      <c r="J41" s="122"/>
      <c r="K41" s="117" t="s">
        <v>26</v>
      </c>
      <c r="L41" s="122" t="s">
        <v>232</v>
      </c>
      <c r="M41" s="122" t="s">
        <v>627</v>
      </c>
      <c r="N41" s="117" t="s">
        <v>26</v>
      </c>
      <c r="O41" s="122" t="s">
        <v>232</v>
      </c>
      <c r="P41" s="122" t="s">
        <v>2261</v>
      </c>
      <c r="Q41" s="117" t="s">
        <v>464</v>
      </c>
      <c r="R41" s="122" t="s">
        <v>103</v>
      </c>
      <c r="S41" s="122" t="s">
        <v>696</v>
      </c>
      <c r="T41" s="117" t="s">
        <v>464</v>
      </c>
      <c r="U41" s="122" t="s">
        <v>103</v>
      </c>
      <c r="V41" s="122" t="s">
        <v>225</v>
      </c>
      <c r="W41" s="117" t="s">
        <v>464</v>
      </c>
      <c r="X41" s="122" t="s">
        <v>103</v>
      </c>
      <c r="Y41" s="122" t="s">
        <v>1177</v>
      </c>
      <c r="AA41" s="122"/>
      <c r="AB41" s="122"/>
      <c r="AC41" s="117" t="s">
        <v>378</v>
      </c>
      <c r="AD41" s="122" t="s">
        <v>103</v>
      </c>
      <c r="AE41" s="122" t="s">
        <v>33</v>
      </c>
      <c r="AG41" s="122"/>
      <c r="AH41" s="122"/>
      <c r="AJ41" s="122"/>
      <c r="AK41" s="122"/>
      <c r="AM41" s="122"/>
      <c r="AN41" s="122"/>
      <c r="AP41" s="122"/>
      <c r="AQ41" s="122"/>
      <c r="AS41" s="122"/>
      <c r="AT41" s="122"/>
      <c r="AV41" s="122"/>
      <c r="AW41" s="122"/>
      <c r="AY41" s="122"/>
      <c r="AZ41" s="122"/>
      <c r="BB41" s="122"/>
      <c r="BC41" s="119"/>
      <c r="BF41" s="119"/>
      <c r="BG41" s="119"/>
      <c r="BH41" s="119"/>
      <c r="BI41" s="119"/>
      <c r="BK41" s="121"/>
      <c r="BL41" s="121"/>
    </row>
    <row r="42" spans="1:258" x14ac:dyDescent="0.2">
      <c r="A42" s="117" t="s">
        <v>2361</v>
      </c>
      <c r="B42" s="123">
        <v>33477</v>
      </c>
      <c r="C42" s="165" t="s">
        <v>1573</v>
      </c>
      <c r="D42" s="122" t="s">
        <v>1577</v>
      </c>
      <c r="E42" s="116" t="str">
        <f>IF(ISERROR(VLOOKUP(TRIM(A42),'R2020'!$A$1:$I$1991,2,FALSE)),"",VLOOKUP(TRIM(A42),'R2020'!$A$1:$I$1991,2,FALSE))</f>
        <v/>
      </c>
      <c r="F42" s="116" t="str">
        <f>IF(ISERROR(VLOOKUP(TRIM(A42),'R2020'!$A$1:$I$1991,3,FALSE)),"",VLOOKUP(TRIM(A42),'R2020'!$A$1:$I$1991,3,FALSE))</f>
        <v/>
      </c>
      <c r="G42" s="116" t="str">
        <f>IF(ISERROR(VLOOKUP(TRIM(A42),'R2020'!$A$1:$I$1991,8,FALSE)),"",VLOOKUP(TRIM(A42),'R2020'!$A$1:$I$1991,8,FALSE))</f>
        <v/>
      </c>
      <c r="H42" s="117" t="s">
        <v>344</v>
      </c>
      <c r="I42" s="121" t="s">
        <v>30</v>
      </c>
      <c r="J42" s="119" t="s">
        <v>3441</v>
      </c>
      <c r="K42" s="117" t="s">
        <v>344</v>
      </c>
      <c r="L42" s="121" t="s">
        <v>39</v>
      </c>
      <c r="M42" s="119" t="s">
        <v>2968</v>
      </c>
      <c r="N42" s="117" t="s">
        <v>344</v>
      </c>
      <c r="O42" s="121" t="s">
        <v>39</v>
      </c>
      <c r="P42" s="119" t="s">
        <v>2362</v>
      </c>
      <c r="R42" s="121"/>
      <c r="S42" s="119"/>
      <c r="T42" s="117" t="s">
        <v>344</v>
      </c>
      <c r="U42" s="121" t="s">
        <v>39</v>
      </c>
      <c r="V42" s="119" t="s">
        <v>2363</v>
      </c>
      <c r="X42" s="121"/>
      <c r="Y42" s="119"/>
      <c r="AA42" s="121"/>
      <c r="AB42" s="119"/>
      <c r="AD42" s="121"/>
      <c r="AE42" s="119"/>
      <c r="AG42" s="121"/>
      <c r="AH42" s="119"/>
      <c r="AJ42" s="121"/>
      <c r="AK42" s="119"/>
      <c r="AM42" s="121"/>
      <c r="AN42" s="119"/>
      <c r="AP42" s="121"/>
      <c r="AQ42" s="119"/>
      <c r="AS42" s="121"/>
      <c r="AT42" s="119"/>
      <c r="AV42" s="121"/>
      <c r="AW42" s="119"/>
      <c r="AY42" s="121"/>
      <c r="AZ42" s="119"/>
      <c r="BB42" s="121"/>
      <c r="BC42" s="119"/>
      <c r="BF42" s="119"/>
      <c r="BG42" s="121"/>
      <c r="BH42" s="121"/>
      <c r="BI42" s="121"/>
      <c r="BJ42" s="121"/>
      <c r="BK42" s="121"/>
      <c r="BL42" s="121"/>
    </row>
    <row r="43" spans="1:258" x14ac:dyDescent="0.2">
      <c r="A43" s="117" t="s">
        <v>823</v>
      </c>
      <c r="B43" s="123">
        <v>32881</v>
      </c>
      <c r="C43" s="165" t="s">
        <v>857</v>
      </c>
      <c r="D43" s="122" t="s">
        <v>3417</v>
      </c>
      <c r="E43" s="116" t="str">
        <f>IF(ISERROR(VLOOKUP(TRIM(A43),'R2020'!$A$1:$I$1991,2,FALSE)),"",VLOOKUP(TRIM(A43),'R2020'!$A$1:$I$1991,2,FALSE))</f>
        <v/>
      </c>
      <c r="F43" s="116" t="str">
        <f>IF(ISERROR(VLOOKUP(TRIM(A43),'R2020'!$A$1:$I$1991,3,FALSE)),"",VLOOKUP(TRIM(A43),'R2020'!$A$1:$I$1991,3,FALSE))</f>
        <v/>
      </c>
      <c r="G43" s="116" t="str">
        <f>IF(ISERROR(VLOOKUP(TRIM(A43),'R2020'!$A$1:$I$1991,8,FALSE)),"",VLOOKUP(TRIM(A43),'R2020'!$A$1:$I$1991,8,FALSE))</f>
        <v/>
      </c>
      <c r="I43" s="122"/>
      <c r="J43" s="122"/>
      <c r="K43" s="117" t="s">
        <v>478</v>
      </c>
      <c r="L43" s="122" t="s">
        <v>55</v>
      </c>
      <c r="M43" s="122" t="s">
        <v>41</v>
      </c>
      <c r="N43" s="117" t="s">
        <v>226</v>
      </c>
      <c r="O43" s="122" t="s">
        <v>336</v>
      </c>
      <c r="P43" s="122" t="s">
        <v>58</v>
      </c>
      <c r="Q43" s="117" t="s">
        <v>226</v>
      </c>
      <c r="R43" s="122" t="s">
        <v>336</v>
      </c>
      <c r="S43" s="122" t="s">
        <v>347</v>
      </c>
      <c r="T43" s="117" t="s">
        <v>477</v>
      </c>
      <c r="U43" s="122" t="s">
        <v>55</v>
      </c>
      <c r="V43" s="122" t="s">
        <v>280</v>
      </c>
      <c r="X43" s="122"/>
      <c r="Y43" s="122"/>
      <c r="Z43" s="117" t="s">
        <v>507</v>
      </c>
      <c r="AA43" s="122" t="s">
        <v>55</v>
      </c>
      <c r="AB43" s="122" t="s">
        <v>227</v>
      </c>
      <c r="AC43" s="117" t="s">
        <v>477</v>
      </c>
      <c r="AD43" s="122" t="s">
        <v>55</v>
      </c>
      <c r="AE43" s="122" t="s">
        <v>41</v>
      </c>
      <c r="AG43" s="122"/>
      <c r="AH43" s="122"/>
      <c r="AJ43" s="122"/>
      <c r="AK43" s="122"/>
      <c r="AM43" s="122"/>
      <c r="AN43" s="122"/>
      <c r="AP43" s="122"/>
      <c r="AQ43" s="122"/>
      <c r="AS43" s="122"/>
      <c r="AT43" s="122"/>
      <c r="AV43" s="122"/>
      <c r="AW43" s="122"/>
      <c r="AY43" s="122"/>
      <c r="AZ43" s="122"/>
      <c r="BB43" s="122"/>
      <c r="BC43" s="119"/>
      <c r="BF43" s="119"/>
      <c r="BG43" s="119"/>
      <c r="BH43" s="119"/>
      <c r="BI43" s="119"/>
      <c r="BK43" s="121"/>
      <c r="BL43" s="121"/>
    </row>
    <row r="44" spans="1:258" x14ac:dyDescent="0.2">
      <c r="A44" s="117" t="s">
        <v>3070</v>
      </c>
      <c r="B44" s="123">
        <v>34715</v>
      </c>
      <c r="C44" s="165" t="s">
        <v>2888</v>
      </c>
      <c r="D44" s="122" t="s">
        <v>3442</v>
      </c>
      <c r="E44" s="116" t="str">
        <f>IF(ISERROR(VLOOKUP(TRIM(A44),'R2020'!$A$1:$I$1991,2,FALSE)),"",VLOOKUP(TRIM(A44),'R2020'!$A$1:$I$1991,2,FALSE))</f>
        <v>RT</v>
      </c>
      <c r="F44" s="116" t="str">
        <f>IF(ISERROR(VLOOKUP(TRIM(A44),'R2020'!$A$1:$I$1991,3,FALSE)),"",VLOOKUP(TRIM(A44),'R2020'!$A$1:$I$1991,3,FALSE))</f>
        <v>WAN</v>
      </c>
      <c r="G44" s="116" t="str">
        <f>IF(ISERROR(VLOOKUP(TRIM(A44),'R2020'!$A$1:$I$1991,8,FALSE)),"",VLOOKUP(TRIM(A44),'R2020'!$A$1:$I$1991,8,FALSE))</f>
        <v xml:space="preserve">5-3 </v>
      </c>
      <c r="H44" s="117" t="s">
        <v>42</v>
      </c>
      <c r="I44" s="122" t="s">
        <v>27</v>
      </c>
      <c r="J44" s="122" t="s">
        <v>46</v>
      </c>
      <c r="K44" s="117" t="s">
        <v>42</v>
      </c>
      <c r="L44" s="122" t="s">
        <v>27</v>
      </c>
      <c r="M44" s="122" t="s">
        <v>416</v>
      </c>
      <c r="O44" s="122"/>
      <c r="P44" s="122"/>
      <c r="R44" s="122"/>
      <c r="S44" s="122"/>
      <c r="U44" s="122"/>
      <c r="V44" s="122"/>
      <c r="X44" s="122"/>
      <c r="Y44" s="122"/>
      <c r="AA44" s="122"/>
      <c r="AB44" s="122"/>
      <c r="AD44" s="122"/>
      <c r="AE44" s="122"/>
      <c r="AG44" s="122"/>
      <c r="AH44" s="122"/>
      <c r="AJ44" s="122"/>
      <c r="AK44" s="122"/>
      <c r="AM44" s="122"/>
      <c r="AN44" s="122"/>
      <c r="AP44" s="122"/>
      <c r="AQ44" s="122"/>
      <c r="AS44" s="122"/>
      <c r="AT44" s="122"/>
      <c r="AV44" s="122"/>
      <c r="AW44" s="122"/>
      <c r="AY44" s="122"/>
      <c r="AZ44" s="122"/>
      <c r="BB44" s="122"/>
      <c r="BC44" s="122"/>
      <c r="BE44" s="123"/>
      <c r="BF44" s="122"/>
      <c r="BG44" s="121"/>
      <c r="BI44" s="119"/>
      <c r="BJ44" s="121"/>
      <c r="BK44" s="121"/>
      <c r="BL44" s="130"/>
    </row>
    <row r="45" spans="1:258" x14ac:dyDescent="0.2">
      <c r="A45" s="117" t="s">
        <v>3365</v>
      </c>
      <c r="B45" s="123">
        <v>35206</v>
      </c>
      <c r="C45" s="165" t="s">
        <v>3366</v>
      </c>
      <c r="D45" s="122" t="s">
        <v>3444</v>
      </c>
      <c r="E45" s="116" t="str">
        <f>IF(ISERROR(VLOOKUP(TRIM(A45),'R2020'!$A$1:$I$1991,2,FALSE)),"",VLOOKUP(TRIM(A45),'R2020'!$A$1:$I$1991,2,FALSE))</f>
        <v>QB(P)</v>
      </c>
      <c r="F45" s="116" t="str">
        <f>IF(ISERROR(VLOOKUP(TRIM(A45),'R2020'!$A$1:$I$1991,3,FALSE)),"",VLOOKUP(TRIM(A45),'R2020'!$A$1:$I$1991,3,FALSE))</f>
        <v>BFA</v>
      </c>
      <c r="G45" s="116" t="str">
        <f>IF(ISERROR(VLOOKUP(TRIM(A45),'R2020'!$A$1:$I$1991,8,FALSE)),"",VLOOKUP(TRIM(A45),'R2020'!$A$1:$I$1991,8,FALSE))</f>
        <v xml:space="preserve"> </v>
      </c>
      <c r="H45" s="117" t="s">
        <v>193</v>
      </c>
      <c r="I45" s="122" t="s">
        <v>233</v>
      </c>
      <c r="J45" s="122"/>
      <c r="K45" s="117" t="s">
        <v>193</v>
      </c>
      <c r="L45" s="122" t="s">
        <v>233</v>
      </c>
      <c r="M45" s="122"/>
      <c r="O45" s="122"/>
      <c r="P45" s="122"/>
      <c r="R45" s="122"/>
      <c r="S45" s="122"/>
      <c r="U45" s="122"/>
      <c r="V45" s="122"/>
      <c r="X45" s="122"/>
      <c r="Y45" s="122"/>
      <c r="AA45" s="122"/>
      <c r="AB45" s="122"/>
      <c r="AD45" s="122"/>
      <c r="AE45" s="122"/>
      <c r="AG45" s="122"/>
      <c r="AH45" s="122"/>
      <c r="AJ45" s="122"/>
      <c r="AK45" s="122"/>
      <c r="AM45" s="122"/>
      <c r="AN45" s="122"/>
      <c r="AP45" s="122"/>
      <c r="AQ45" s="122"/>
      <c r="AS45" s="122"/>
      <c r="AT45" s="122"/>
      <c r="AV45" s="122"/>
      <c r="AW45" s="122"/>
      <c r="AY45" s="122"/>
      <c r="AZ45" s="122"/>
      <c r="BB45" s="122"/>
      <c r="BC45" s="122"/>
      <c r="BE45" s="123"/>
      <c r="BF45" s="122"/>
      <c r="BG45" s="121"/>
      <c r="BI45" s="119"/>
      <c r="BJ45" s="121"/>
      <c r="BK45" s="121"/>
      <c r="BL45" s="130"/>
    </row>
    <row r="46" spans="1:258" x14ac:dyDescent="0.2">
      <c r="A46" s="117" t="s">
        <v>4015</v>
      </c>
      <c r="B46" s="123">
        <v>35624</v>
      </c>
      <c r="C46" s="164" t="s">
        <v>3443</v>
      </c>
      <c r="E46" s="116" t="str">
        <f>IF(ISERROR(VLOOKUP(TRIM(A46),'R2020'!$A$1:$I$1991,2,FALSE)),"",VLOOKUP(TRIM(A46),'R2020'!$A$1:$I$1991,2,FALSE))</f>
        <v>LLB End</v>
      </c>
      <c r="F46" s="116" t="str">
        <f>IF(ISERROR(VLOOKUP(TRIM(A46),'R2020'!$A$1:$I$1991,3,FALSE)),"",VLOOKUP(TRIM(A46),'R2020'!$A$1:$I$1991,3,FALSE))</f>
        <v>JXA</v>
      </c>
      <c r="G46" s="116" t="str">
        <f>IF(ISERROR(VLOOKUP(TRIM(A46),'R2020'!$A$1:$I$1991,8,FALSE)),"",VLOOKUP(TRIM(A46),'R2020'!$A$1:$I$1991,8,FALSE))</f>
        <v>00-6 / 0-6</v>
      </c>
      <c r="H46" s="117" t="s">
        <v>44</v>
      </c>
      <c r="I46" s="117" t="s">
        <v>386</v>
      </c>
      <c r="J46" s="119" t="s">
        <v>124</v>
      </c>
    </row>
    <row r="47" spans="1:258" x14ac:dyDescent="0.2">
      <c r="A47" s="117" t="s">
        <v>936</v>
      </c>
      <c r="B47" s="123">
        <v>33721</v>
      </c>
      <c r="C47" s="165" t="s">
        <v>1002</v>
      </c>
      <c r="D47" s="122" t="s">
        <v>2331</v>
      </c>
      <c r="E47" s="116" t="str">
        <f>IF(ISERROR(VLOOKUP(TRIM(A47),'R2020'!$A$1:$I$1991,2,FALSE)),"",VLOOKUP(TRIM(A47),'R2020'!$A$1:$I$1991,2,FALSE))</f>
        <v>FL</v>
      </c>
      <c r="F47" s="116" t="str">
        <f>IF(ISERROR(VLOOKUP(TRIM(A47),'R2020'!$A$1:$I$1991,3,FALSE)),"",VLOOKUP(TRIM(A47),'R2020'!$A$1:$I$1991,3,FALSE))</f>
        <v>LAA</v>
      </c>
      <c r="G47" s="116" t="str">
        <f>IF(ISERROR(VLOOKUP(TRIM(A47),'R2020'!$A$1:$I$1991,8,FALSE)),"",VLOOKUP(TRIM(A47),'R2020'!$A$1:$I$1991,8,FALSE))</f>
        <v xml:space="preserve"> </v>
      </c>
      <c r="H47" s="117" t="s">
        <v>279</v>
      </c>
      <c r="I47" s="121" t="s">
        <v>2215</v>
      </c>
      <c r="K47" s="117" t="s">
        <v>279</v>
      </c>
      <c r="L47" s="121" t="s">
        <v>2215</v>
      </c>
      <c r="N47" s="117" t="s">
        <v>236</v>
      </c>
      <c r="O47" s="121" t="s">
        <v>2215</v>
      </c>
      <c r="Q47" s="117" t="s">
        <v>283</v>
      </c>
      <c r="R47" s="121" t="s">
        <v>59</v>
      </c>
      <c r="S47" s="119"/>
      <c r="T47" s="117" t="s">
        <v>279</v>
      </c>
      <c r="U47" s="121" t="s">
        <v>59</v>
      </c>
      <c r="V47" s="119"/>
      <c r="W47" s="117" t="s">
        <v>266</v>
      </c>
      <c r="X47" s="121" t="s">
        <v>59</v>
      </c>
      <c r="Y47" s="119"/>
      <c r="Z47" s="117" t="s">
        <v>210</v>
      </c>
      <c r="AA47" s="121" t="s">
        <v>59</v>
      </c>
      <c r="AB47" s="119"/>
      <c r="AD47" s="121"/>
      <c r="AE47" s="119"/>
      <c r="AG47" s="121"/>
      <c r="AH47" s="119"/>
      <c r="AJ47" s="121"/>
      <c r="AK47" s="119"/>
      <c r="AM47" s="121"/>
      <c r="AN47" s="119"/>
      <c r="AP47" s="121"/>
      <c r="AQ47" s="119"/>
      <c r="AS47" s="121"/>
      <c r="AT47" s="119"/>
      <c r="AV47" s="121"/>
      <c r="AW47" s="119"/>
      <c r="AY47" s="121"/>
      <c r="AZ47" s="119"/>
      <c r="BB47" s="121"/>
      <c r="BC47" s="119"/>
      <c r="BF47" s="119"/>
      <c r="BG47" s="121"/>
      <c r="BH47" s="121"/>
      <c r="BI47" s="121"/>
      <c r="BJ47" s="121"/>
      <c r="BK47" s="121"/>
      <c r="BL47" s="121"/>
    </row>
    <row r="48" spans="1:258" s="120" customFormat="1" x14ac:dyDescent="0.2">
      <c r="A48" s="117" t="s">
        <v>3367</v>
      </c>
      <c r="B48" s="123">
        <v>35132</v>
      </c>
      <c r="C48" s="165" t="s">
        <v>3063</v>
      </c>
      <c r="D48" s="122" t="s">
        <v>3416</v>
      </c>
      <c r="E48" s="116" t="str">
        <f>IF(ISERROR(VLOOKUP(TRIM(A48),'R2020'!$A$1:$I$1991,2,FALSE)),"",VLOOKUP(TRIM(A48),'R2020'!$A$1:$I$1991,2,FALSE))</f>
        <v>QB</v>
      </c>
      <c r="F48" s="116" t="str">
        <f>IF(ISERROR(VLOOKUP(TRIM(A48),'R2020'!$A$1:$I$1991,3,FALSE)),"",VLOOKUP(TRIM(A48),'R2020'!$A$1:$I$1991,3,FALSE))</f>
        <v>WAN</v>
      </c>
      <c r="G48" s="116" t="str">
        <f>IF(ISERROR(VLOOKUP(TRIM(A48),'R2020'!$A$1:$I$1991,8,FALSE)),"",VLOOKUP(TRIM(A48),'R2020'!$A$1:$I$1991,8,FALSE))</f>
        <v xml:space="preserve"> </v>
      </c>
      <c r="H48" s="117" t="s">
        <v>193</v>
      </c>
      <c r="I48" s="122" t="s">
        <v>22</v>
      </c>
      <c r="J48" s="122"/>
      <c r="K48" s="117" t="s">
        <v>193</v>
      </c>
      <c r="L48" s="122" t="s">
        <v>22</v>
      </c>
      <c r="M48" s="122" t="s">
        <v>3368</v>
      </c>
      <c r="N48" s="117"/>
      <c r="O48" s="122"/>
      <c r="P48" s="122"/>
      <c r="Q48" s="117"/>
      <c r="R48" s="122"/>
      <c r="S48" s="122"/>
      <c r="T48" s="117"/>
      <c r="U48" s="122"/>
      <c r="V48" s="122"/>
      <c r="W48" s="117"/>
      <c r="X48" s="122"/>
      <c r="Y48" s="122"/>
      <c r="Z48" s="117"/>
      <c r="AA48" s="122"/>
      <c r="AB48" s="122"/>
      <c r="AC48" s="117"/>
      <c r="AD48" s="122"/>
      <c r="AE48" s="122"/>
      <c r="AF48" s="117"/>
      <c r="AG48" s="122"/>
      <c r="AH48" s="122"/>
      <c r="AI48" s="117"/>
      <c r="AJ48" s="122"/>
      <c r="AK48" s="122"/>
      <c r="AL48" s="117"/>
      <c r="AM48" s="122"/>
      <c r="AN48" s="122"/>
      <c r="AO48" s="117"/>
      <c r="AP48" s="122"/>
      <c r="AQ48" s="122"/>
      <c r="AR48" s="117"/>
      <c r="AS48" s="122"/>
      <c r="AT48" s="122"/>
      <c r="AU48" s="117"/>
      <c r="AV48" s="122"/>
      <c r="AW48" s="122"/>
      <c r="AX48" s="117"/>
      <c r="AY48" s="122"/>
      <c r="AZ48" s="122"/>
      <c r="BA48" s="117"/>
      <c r="BB48" s="122"/>
      <c r="BC48" s="122"/>
      <c r="BD48" s="117"/>
      <c r="BE48" s="123"/>
      <c r="BF48" s="122"/>
      <c r="BG48" s="121"/>
      <c r="BH48" s="117"/>
      <c r="BI48" s="119"/>
      <c r="BJ48" s="121"/>
      <c r="BK48" s="121"/>
      <c r="BL48" s="130"/>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c r="FA48" s="117"/>
      <c r="FB48" s="117"/>
      <c r="FC48" s="117"/>
      <c r="FD48" s="117"/>
      <c r="FE48" s="117"/>
      <c r="FF48" s="117"/>
      <c r="FG48" s="117"/>
      <c r="FH48" s="117"/>
      <c r="FI48" s="117"/>
      <c r="FJ48" s="117"/>
      <c r="FK48" s="117"/>
      <c r="FL48" s="117"/>
      <c r="FM48" s="117"/>
      <c r="FN48" s="117"/>
      <c r="FO48" s="117"/>
      <c r="FP48" s="117"/>
      <c r="FQ48" s="117"/>
      <c r="FR48" s="117"/>
      <c r="FS48" s="117"/>
      <c r="FT48" s="117"/>
      <c r="FU48" s="117"/>
      <c r="FV48" s="117"/>
      <c r="FW48" s="117"/>
      <c r="FX48" s="117"/>
      <c r="FY48" s="117"/>
      <c r="FZ48" s="117"/>
      <c r="GA48" s="117"/>
      <c r="GB48" s="117"/>
      <c r="GC48" s="117"/>
      <c r="GD48" s="117"/>
      <c r="GE48" s="117"/>
      <c r="GF48" s="117"/>
      <c r="GG48" s="117"/>
      <c r="GH48" s="117"/>
      <c r="GI48" s="117"/>
      <c r="GJ48" s="117"/>
      <c r="GK48" s="117"/>
      <c r="GL48" s="117"/>
      <c r="GM48" s="117"/>
      <c r="GN48" s="117"/>
      <c r="GO48" s="117"/>
      <c r="GP48" s="117"/>
      <c r="GQ48" s="117"/>
      <c r="GR48" s="117"/>
      <c r="GS48" s="117"/>
      <c r="GT48" s="117"/>
      <c r="GU48" s="117"/>
      <c r="GV48" s="117"/>
      <c r="GW48" s="117"/>
      <c r="GX48" s="117"/>
      <c r="GY48" s="117"/>
      <c r="GZ48" s="117"/>
      <c r="HA48" s="117"/>
      <c r="HB48" s="117"/>
      <c r="HC48" s="117"/>
      <c r="HD48" s="117"/>
      <c r="HE48" s="117"/>
      <c r="HF48" s="117"/>
      <c r="HG48" s="117"/>
      <c r="HH48" s="117"/>
      <c r="HI48" s="117"/>
      <c r="HJ48" s="117"/>
      <c r="HK48" s="117"/>
      <c r="HL48" s="117"/>
      <c r="HM48" s="117"/>
      <c r="HN48" s="117"/>
      <c r="HO48" s="117"/>
      <c r="HP48" s="117"/>
      <c r="HQ48" s="117"/>
      <c r="HR48" s="117"/>
      <c r="HS48" s="117"/>
      <c r="HT48" s="117"/>
      <c r="HU48" s="117"/>
      <c r="HV48" s="117"/>
      <c r="HW48" s="117"/>
      <c r="HX48" s="117"/>
      <c r="HY48" s="117"/>
      <c r="HZ48" s="117"/>
      <c r="IA48" s="117"/>
      <c r="IB48" s="117"/>
      <c r="IC48" s="117"/>
      <c r="ID48" s="117"/>
      <c r="IE48" s="117"/>
      <c r="IF48" s="117"/>
      <c r="IG48" s="117"/>
      <c r="IH48" s="117"/>
      <c r="II48" s="117"/>
      <c r="IJ48" s="117"/>
      <c r="IK48" s="117"/>
      <c r="IL48" s="117"/>
      <c r="IM48" s="117"/>
      <c r="IN48" s="117"/>
      <c r="IO48" s="117"/>
      <c r="IP48" s="117"/>
      <c r="IQ48" s="117"/>
      <c r="IR48" s="117"/>
      <c r="IS48" s="117"/>
      <c r="IT48" s="117"/>
      <c r="IU48" s="117"/>
      <c r="IV48" s="117"/>
      <c r="IW48" s="117"/>
      <c r="IX48" s="117"/>
    </row>
    <row r="49" spans="1:258" x14ac:dyDescent="0.2">
      <c r="A49" s="146" t="s">
        <v>4422</v>
      </c>
      <c r="B49" s="157">
        <v>35284</v>
      </c>
      <c r="C49" s="167" t="s">
        <v>3081</v>
      </c>
      <c r="D49" s="141"/>
      <c r="E49" s="116" t="str">
        <f>IF(ISERROR(VLOOKUP(TRIM(A49),'R2020'!$A$1:$I$1991,2,FALSE)),"",VLOOKUP(TRIM(A49),'R2020'!$A$1:$I$1991,2,FALSE))</f>
        <v>S LB</v>
      </c>
      <c r="F49" s="116" t="str">
        <f>IF(ISERROR(VLOOKUP(TRIM(A49),'R2020'!$A$1:$I$1991,3,FALSE)),"",VLOOKUP(TRIM(A49),'R2020'!$A$1:$I$1991,3,FALSE))</f>
        <v>PIA</v>
      </c>
      <c r="G49" s="116" t="str">
        <f>IF(ISERROR(VLOOKUP(TRIM(A49),'R2020'!$A$1:$I$1991,8,FALSE)),"",VLOOKUP(TRIM(A49),'R2020'!$A$1:$I$1991,8,FALSE))</f>
        <v>00 / 0-0-</v>
      </c>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7"/>
      <c r="BC49" s="120"/>
      <c r="BD49" s="120"/>
      <c r="BE49" s="120"/>
      <c r="BF49" s="120"/>
      <c r="BG49" s="120"/>
      <c r="BH49" s="120"/>
      <c r="BI49" s="120"/>
      <c r="BJ49" s="120"/>
      <c r="BK49" s="120"/>
    </row>
    <row r="50" spans="1:258" x14ac:dyDescent="0.2">
      <c r="A50" s="117" t="s">
        <v>1367</v>
      </c>
      <c r="B50" s="123">
        <v>33590</v>
      </c>
      <c r="C50" s="165" t="s">
        <v>1224</v>
      </c>
      <c r="D50" s="122" t="s">
        <v>1572</v>
      </c>
      <c r="E50" s="116" t="str">
        <f>IF(ISERROR(VLOOKUP(TRIM(A50),'R2020'!$A$1:$I$1991,2,FALSE)),"",VLOOKUP(TRIM(A50),'R2020'!$A$1:$I$1991,2,FALSE))</f>
        <v>FS</v>
      </c>
      <c r="F50" s="116" t="str">
        <f>IF(ISERROR(VLOOKUP(TRIM(A50),'R2020'!$A$1:$I$1991,3,FALSE)),"",VLOOKUP(TRIM(A50),'R2020'!$A$1:$I$1991,3,FALSE))</f>
        <v>ATN</v>
      </c>
      <c r="G50" s="116" t="str">
        <f>IF(ISERROR(VLOOKUP(TRIM(A50),'R2020'!$A$1:$I$1991,8,FALSE)),"",VLOOKUP(TRIM(A50),'R2020'!$A$1:$I$1991,8,FALSE))</f>
        <v xml:space="preserve">04 </v>
      </c>
      <c r="H50" s="117" t="s">
        <v>368</v>
      </c>
      <c r="I50" s="121" t="s">
        <v>393</v>
      </c>
      <c r="J50" s="119" t="s">
        <v>1059</v>
      </c>
      <c r="K50" s="117" t="s">
        <v>202</v>
      </c>
      <c r="L50" s="121"/>
      <c r="N50" s="117" t="s">
        <v>368</v>
      </c>
      <c r="O50" s="121" t="s">
        <v>393</v>
      </c>
      <c r="P50" s="119" t="s">
        <v>1115</v>
      </c>
      <c r="Q50" s="117" t="s">
        <v>368</v>
      </c>
      <c r="R50" s="121" t="s">
        <v>393</v>
      </c>
      <c r="S50" s="119" t="s">
        <v>1084</v>
      </c>
      <c r="T50" s="117" t="s">
        <v>368</v>
      </c>
      <c r="U50" s="121" t="s">
        <v>393</v>
      </c>
      <c r="V50" s="119" t="s">
        <v>1066</v>
      </c>
      <c r="X50" s="121"/>
      <c r="Y50" s="119"/>
      <c r="AA50" s="121"/>
      <c r="AB50" s="119"/>
      <c r="AD50" s="121"/>
      <c r="AE50" s="119"/>
      <c r="AG50" s="121"/>
      <c r="AH50" s="119"/>
      <c r="AJ50" s="121"/>
      <c r="AK50" s="119"/>
      <c r="AM50" s="121"/>
      <c r="AN50" s="119"/>
      <c r="AP50" s="121"/>
      <c r="AQ50" s="119"/>
      <c r="AS50" s="121"/>
      <c r="AT50" s="119"/>
      <c r="AV50" s="121"/>
      <c r="AW50" s="119"/>
      <c r="AY50" s="121"/>
      <c r="AZ50" s="119"/>
      <c r="BB50" s="121"/>
      <c r="BC50" s="119"/>
      <c r="BF50" s="119"/>
      <c r="BG50" s="121"/>
      <c r="BH50" s="121"/>
      <c r="BI50" s="121"/>
      <c r="BJ50" s="121"/>
      <c r="BK50" s="121"/>
      <c r="BL50" s="121"/>
    </row>
    <row r="51" spans="1:258" x14ac:dyDescent="0.2">
      <c r="A51" s="117" t="s">
        <v>1032</v>
      </c>
      <c r="B51" s="123">
        <v>32932</v>
      </c>
      <c r="C51" s="165" t="s">
        <v>1001</v>
      </c>
      <c r="D51" s="122" t="s">
        <v>1003</v>
      </c>
      <c r="E51" s="116" t="str">
        <f>IF(ISERROR(VLOOKUP(TRIM(A51),'R2020'!$A$1:$I$1991,2,FALSE)),"",VLOOKUP(TRIM(A51),'R2020'!$A$1:$I$1991,2,FALSE))</f>
        <v/>
      </c>
      <c r="F51" s="116" t="str">
        <f>IF(ISERROR(VLOOKUP(TRIM(A51),'R2020'!$A$1:$I$1991,3,FALSE)),"",VLOOKUP(TRIM(A51),'R2020'!$A$1:$I$1991,3,FALSE))</f>
        <v/>
      </c>
      <c r="G51" s="116" t="str">
        <f>IF(ISERROR(VLOOKUP(TRIM(A51),'R2020'!$A$1:$I$1991,8,FALSE)),"",VLOOKUP(TRIM(A51),'R2020'!$A$1:$I$1991,8,FALSE))</f>
        <v/>
      </c>
      <c r="H51" s="117" t="s">
        <v>12</v>
      </c>
      <c r="I51" s="126" t="s">
        <v>393</v>
      </c>
      <c r="K51" s="117" t="s">
        <v>12</v>
      </c>
      <c r="L51" s="126" t="s">
        <v>232</v>
      </c>
      <c r="N51" s="117" t="s">
        <v>12</v>
      </c>
      <c r="O51" s="126" t="s">
        <v>232</v>
      </c>
      <c r="Q51" s="117" t="s">
        <v>12</v>
      </c>
      <c r="R51" s="126" t="s">
        <v>232</v>
      </c>
      <c r="S51" s="119"/>
      <c r="T51" s="117" t="s">
        <v>12</v>
      </c>
      <c r="U51" s="126" t="s">
        <v>232</v>
      </c>
      <c r="V51" s="119"/>
      <c r="W51" s="120" t="s">
        <v>12</v>
      </c>
      <c r="X51" s="126" t="s">
        <v>232</v>
      </c>
      <c r="Y51" s="119"/>
      <c r="Z51" s="117" t="s">
        <v>12</v>
      </c>
      <c r="AA51" s="121" t="s">
        <v>232</v>
      </c>
      <c r="AB51" s="119"/>
      <c r="AD51" s="121"/>
      <c r="AE51" s="119"/>
      <c r="AG51" s="121"/>
      <c r="AH51" s="119"/>
      <c r="AJ51" s="121"/>
      <c r="AK51" s="119"/>
      <c r="AM51" s="121"/>
      <c r="AN51" s="119"/>
      <c r="AP51" s="121"/>
      <c r="AQ51" s="119"/>
      <c r="AS51" s="121"/>
      <c r="AT51" s="119"/>
      <c r="AV51" s="121"/>
      <c r="AW51" s="119"/>
      <c r="AY51" s="121"/>
      <c r="AZ51" s="119"/>
      <c r="BB51" s="121"/>
      <c r="BC51" s="119"/>
      <c r="BF51" s="119"/>
      <c r="BG51" s="121"/>
      <c r="BH51" s="121"/>
      <c r="BI51" s="121"/>
      <c r="BJ51" s="121"/>
      <c r="BK51" s="121"/>
      <c r="BL51" s="121"/>
    </row>
    <row r="52" spans="1:258" x14ac:dyDescent="0.2">
      <c r="A52" s="117" t="s">
        <v>3445</v>
      </c>
      <c r="B52" s="123">
        <v>35662</v>
      </c>
      <c r="C52" s="164" t="s">
        <v>3446</v>
      </c>
      <c r="E52" s="116" t="str">
        <f>IF(ISERROR(VLOOKUP(TRIM(A52),'R2020'!$A$1:$I$1991,2,FALSE)),"",VLOOKUP(TRIM(A52),'R2020'!$A$1:$I$1991,2,FALSE))</f>
        <v>LE</v>
      </c>
      <c r="F52" s="116" t="str">
        <f>IF(ISERROR(VLOOKUP(TRIM(A52),'R2020'!$A$1:$I$1991,3,FALSE)),"",VLOOKUP(TRIM(A52),'R2020'!$A$1:$I$1991,3,FALSE))</f>
        <v>ARN</v>
      </c>
      <c r="G52" s="116" t="str">
        <f>IF(ISERROR(VLOOKUP(TRIM(A52),'R2020'!$A$1:$I$1991,8,FALSE)),"",VLOOKUP(TRIM(A52),'R2020'!$A$1:$I$1991,8,FALSE))</f>
        <v xml:space="preserve">0-3 </v>
      </c>
      <c r="H52" s="117" t="s">
        <v>44</v>
      </c>
      <c r="I52" s="117" t="s">
        <v>78</v>
      </c>
      <c r="J52" s="119" t="s">
        <v>349</v>
      </c>
    </row>
    <row r="53" spans="1:258" x14ac:dyDescent="0.2">
      <c r="A53" s="117" t="s">
        <v>1935</v>
      </c>
      <c r="B53" s="123">
        <v>34352</v>
      </c>
      <c r="C53" s="165" t="s">
        <v>2031</v>
      </c>
      <c r="D53" s="117" t="s">
        <v>2199</v>
      </c>
      <c r="E53" s="116" t="str">
        <f>IF(ISERROR(VLOOKUP(TRIM(A53),'R2020'!$A$1:$I$1991,2,FALSE)),"",VLOOKUP(TRIM(A53),'R2020'!$A$1:$I$1991,2,FALSE))</f>
        <v/>
      </c>
      <c r="F53" s="116" t="str">
        <f>IF(ISERROR(VLOOKUP(TRIM(A53),'R2020'!$A$1:$I$1991,3,FALSE)),"",VLOOKUP(TRIM(A53),'R2020'!$A$1:$I$1991,3,FALSE))</f>
        <v/>
      </c>
      <c r="G53" s="116" t="str">
        <f>IF(ISERROR(VLOOKUP(TRIM(A53),'R2020'!$A$1:$I$1991,8,FALSE)),"",VLOOKUP(TRIM(A53),'R2020'!$A$1:$I$1991,8,FALSE))</f>
        <v/>
      </c>
      <c r="H53" s="117" t="s">
        <v>283</v>
      </c>
      <c r="I53" s="117" t="s">
        <v>237</v>
      </c>
      <c r="J53" s="122"/>
      <c r="K53" s="117" t="s">
        <v>283</v>
      </c>
      <c r="L53" s="117" t="s">
        <v>237</v>
      </c>
      <c r="M53" s="122"/>
      <c r="N53" s="117" t="s">
        <v>283</v>
      </c>
      <c r="O53" s="117" t="s">
        <v>237</v>
      </c>
      <c r="P53" s="122"/>
      <c r="Q53" s="117" t="s">
        <v>283</v>
      </c>
      <c r="R53" s="117" t="s">
        <v>237</v>
      </c>
      <c r="S53" s="122"/>
    </row>
    <row r="54" spans="1:258" x14ac:dyDescent="0.2">
      <c r="A54" s="117" t="s">
        <v>1000</v>
      </c>
      <c r="B54" s="123">
        <v>33099</v>
      </c>
      <c r="C54" s="165" t="s">
        <v>997</v>
      </c>
      <c r="D54" s="122" t="s">
        <v>2505</v>
      </c>
      <c r="E54" s="116" t="str">
        <f>IF(ISERROR(VLOOKUP(TRIM(A54),'R2020'!$A$1:$I$1991,2,FALSE)),"",VLOOKUP(TRIM(A54),'R2020'!$A$1:$I$1991,2,FALSE))</f>
        <v/>
      </c>
      <c r="F54" s="116" t="str">
        <f>IF(ISERROR(VLOOKUP(TRIM(A54),'R2020'!$A$1:$I$1991,3,FALSE)),"",VLOOKUP(TRIM(A54),'R2020'!$A$1:$I$1991,3,FALSE))</f>
        <v/>
      </c>
      <c r="G54" s="116" t="str">
        <f>IF(ISERROR(VLOOKUP(TRIM(A54),'R2020'!$A$1:$I$1991,8,FALSE)),"",VLOOKUP(TRIM(A54),'R2020'!$A$1:$I$1991,8,FALSE))</f>
        <v/>
      </c>
      <c r="H54" s="120" t="s">
        <v>540</v>
      </c>
      <c r="I54" s="121" t="s">
        <v>367</v>
      </c>
      <c r="J54" s="119" t="s">
        <v>1082</v>
      </c>
      <c r="K54" s="120" t="s">
        <v>52</v>
      </c>
      <c r="L54" s="121" t="s">
        <v>32</v>
      </c>
      <c r="M54" s="119" t="s">
        <v>1058</v>
      </c>
      <c r="N54" s="120" t="s">
        <v>235</v>
      </c>
      <c r="O54" s="121" t="s">
        <v>32</v>
      </c>
      <c r="P54" s="119" t="s">
        <v>1086</v>
      </c>
      <c r="Q54" s="120" t="s">
        <v>540</v>
      </c>
      <c r="R54" s="121" t="s">
        <v>32</v>
      </c>
      <c r="S54" s="119" t="s">
        <v>1082</v>
      </c>
      <c r="T54" s="120" t="s">
        <v>387</v>
      </c>
      <c r="U54" s="121" t="s">
        <v>88</v>
      </c>
      <c r="V54" s="119" t="s">
        <v>1103</v>
      </c>
      <c r="W54" s="120"/>
      <c r="X54" s="121"/>
      <c r="Y54" s="119"/>
      <c r="Z54" s="117" t="s">
        <v>540</v>
      </c>
      <c r="AA54" s="121" t="s">
        <v>233</v>
      </c>
      <c r="AB54" s="119" t="s">
        <v>56</v>
      </c>
      <c r="AD54" s="121"/>
      <c r="AE54" s="119"/>
      <c r="AG54" s="121"/>
      <c r="AH54" s="119"/>
      <c r="AJ54" s="121"/>
      <c r="AK54" s="119"/>
      <c r="AM54" s="121"/>
      <c r="AN54" s="119"/>
      <c r="AP54" s="121"/>
      <c r="AQ54" s="119"/>
      <c r="AS54" s="121"/>
      <c r="AT54" s="119"/>
      <c r="AV54" s="121"/>
      <c r="AW54" s="119"/>
      <c r="AY54" s="121"/>
      <c r="AZ54" s="119"/>
      <c r="BB54" s="121"/>
      <c r="BC54" s="119"/>
      <c r="BF54" s="119"/>
      <c r="BG54" s="121"/>
      <c r="BH54" s="121"/>
      <c r="BI54" s="121"/>
      <c r="BJ54" s="121"/>
      <c r="BK54" s="121"/>
      <c r="BL54" s="121"/>
    </row>
    <row r="55" spans="1:258" x14ac:dyDescent="0.2">
      <c r="A55" s="117" t="s">
        <v>3447</v>
      </c>
      <c r="B55" s="123">
        <v>35646</v>
      </c>
      <c r="C55" s="164" t="s">
        <v>3448</v>
      </c>
      <c r="E55" s="116" t="str">
        <f>IF(ISERROR(VLOOKUP(TRIM(A55),'R2020'!$A$1:$I$1991,2,FALSE)),"",VLOOKUP(TRIM(A55),'R2020'!$A$1:$I$1991,2,FALSE))</f>
        <v>RLB ILB</v>
      </c>
      <c r="F55" s="116" t="str">
        <f>IF(ISERROR(VLOOKUP(TRIM(A55),'R2020'!$A$1:$I$1991,3,FALSE)),"",VLOOKUP(TRIM(A55),'R2020'!$A$1:$I$1991,3,FALSE))</f>
        <v>SFN</v>
      </c>
      <c r="G55" s="116" t="str">
        <f>IF(ISERROR(VLOOKUP(TRIM(A55),'R2020'!$A$1:$I$1991,8,FALSE)),"",VLOOKUP(TRIM(A55),'R2020'!$A$1:$I$1991,8,FALSE))</f>
        <v>04-0 / 0-4-0</v>
      </c>
      <c r="H55" s="117" t="s">
        <v>64</v>
      </c>
      <c r="I55" s="117" t="s">
        <v>111</v>
      </c>
      <c r="J55" s="119" t="s">
        <v>1064</v>
      </c>
    </row>
    <row r="56" spans="1:258" x14ac:dyDescent="0.2">
      <c r="A56" s="120" t="s">
        <v>619</v>
      </c>
      <c r="B56" s="125">
        <v>31909</v>
      </c>
      <c r="C56" s="168" t="s">
        <v>656</v>
      </c>
      <c r="D56" s="126" t="s">
        <v>2389</v>
      </c>
      <c r="E56" s="116" t="str">
        <f>IF(ISERROR(VLOOKUP(TRIM(A56),'R2020'!$A$1:$I$1991,2,FALSE)),"",VLOOKUP(TRIM(A56),'R2020'!$A$1:$I$1991,2,FALSE))</f>
        <v>NT</v>
      </c>
      <c r="F56" s="116" t="str">
        <f>IF(ISERROR(VLOOKUP(TRIM(A56),'R2020'!$A$1:$I$1991,3,FALSE)),"",VLOOKUP(TRIM(A56),'R2020'!$A$1:$I$1991,3,FALSE))</f>
        <v>PIA</v>
      </c>
      <c r="G56" s="116" t="str">
        <f>IF(ISERROR(VLOOKUP(TRIM(A56),'R2020'!$A$1:$I$1991,8,FALSE)),"",VLOOKUP(TRIM(A56),'R2020'!$A$1:$I$1991,8,FALSE))</f>
        <v xml:space="preserve">5-3 </v>
      </c>
      <c r="H56" s="117" t="s">
        <v>34</v>
      </c>
      <c r="I56" s="126" t="s">
        <v>450</v>
      </c>
      <c r="J56" s="126" t="s">
        <v>451</v>
      </c>
      <c r="K56" s="117" t="s">
        <v>49</v>
      </c>
      <c r="L56" s="126" t="s">
        <v>450</v>
      </c>
      <c r="M56" s="126" t="s">
        <v>349</v>
      </c>
      <c r="N56" s="117" t="s">
        <v>44</v>
      </c>
      <c r="O56" s="126" t="s">
        <v>450</v>
      </c>
      <c r="P56" s="126" t="s">
        <v>227</v>
      </c>
      <c r="Q56" s="117" t="s">
        <v>42</v>
      </c>
      <c r="R56" s="126" t="s">
        <v>386</v>
      </c>
      <c r="S56" s="126" t="s">
        <v>227</v>
      </c>
      <c r="T56" s="117" t="s">
        <v>1520</v>
      </c>
      <c r="U56" s="126" t="s">
        <v>386</v>
      </c>
      <c r="V56" s="126" t="s">
        <v>1685</v>
      </c>
      <c r="W56" s="117" t="s">
        <v>44</v>
      </c>
      <c r="X56" s="126" t="s">
        <v>386</v>
      </c>
      <c r="Y56" s="126" t="s">
        <v>351</v>
      </c>
      <c r="Z56" s="120" t="s">
        <v>31</v>
      </c>
      <c r="AA56" s="126" t="s">
        <v>386</v>
      </c>
      <c r="AB56" s="126" t="s">
        <v>481</v>
      </c>
      <c r="AC56" s="120" t="s">
        <v>482</v>
      </c>
      <c r="AD56" s="126" t="s">
        <v>386</v>
      </c>
      <c r="AE56" s="126" t="s">
        <v>225</v>
      </c>
      <c r="AF56" s="120" t="s">
        <v>482</v>
      </c>
      <c r="AG56" s="126" t="s">
        <v>386</v>
      </c>
      <c r="AH56" s="126" t="s">
        <v>227</v>
      </c>
      <c r="AI56" s="120" t="s">
        <v>482</v>
      </c>
      <c r="AJ56" s="126" t="s">
        <v>386</v>
      </c>
      <c r="AK56" s="126" t="s">
        <v>225</v>
      </c>
      <c r="AL56" s="120"/>
      <c r="AM56" s="126"/>
      <c r="AN56" s="126"/>
      <c r="AO56" s="120"/>
      <c r="AP56" s="126"/>
      <c r="AQ56" s="126"/>
      <c r="AR56" s="120"/>
      <c r="AS56" s="126"/>
      <c r="AT56" s="126"/>
      <c r="AU56" s="120"/>
      <c r="AV56" s="126"/>
      <c r="AW56" s="126"/>
      <c r="AX56" s="120"/>
      <c r="AY56" s="126"/>
      <c r="AZ56" s="126"/>
      <c r="BA56" s="120"/>
      <c r="BB56" s="126"/>
      <c r="BC56" s="126"/>
      <c r="BD56" s="120"/>
      <c r="BE56" s="125"/>
      <c r="BF56" s="126"/>
      <c r="BG56" s="128"/>
      <c r="BH56" s="120"/>
      <c r="BI56" s="127"/>
      <c r="BJ56" s="128"/>
      <c r="BK56" s="128"/>
      <c r="BL56" s="131"/>
    </row>
    <row r="57" spans="1:258" x14ac:dyDescent="0.2">
      <c r="A57" s="146" t="s">
        <v>4229</v>
      </c>
      <c r="B57" s="157">
        <v>35354</v>
      </c>
      <c r="C57" s="167" t="s">
        <v>4513</v>
      </c>
      <c r="D57" s="141"/>
      <c r="E57" s="116" t="str">
        <f>IF(ISERROR(VLOOKUP(TRIM(A57),'R2020'!$A$1:$I$1991,2,FALSE)),"",VLOOKUP(TRIM(A57),'R2020'!$A$1:$I$1991,2,FALSE))</f>
        <v>T</v>
      </c>
      <c r="F57" s="116" t="str">
        <f>IF(ISERROR(VLOOKUP(TRIM(A57),'R2020'!$A$1:$I$1991,3,FALSE)),"",VLOOKUP(TRIM(A57),'R2020'!$A$1:$I$1991,3,FALSE))</f>
        <v>HOA</v>
      </c>
      <c r="G57" s="116" t="str">
        <f>IF(ISERROR(VLOOKUP(TRIM(A57),'R2020'!$A$1:$I$1991,8,FALSE)),"",VLOOKUP(TRIM(A57),'R2020'!$A$1:$I$1991,8,FALSE))</f>
        <v xml:space="preserve">0-0 </v>
      </c>
      <c r="H57" s="127"/>
      <c r="I57" s="127"/>
      <c r="J57" s="120"/>
      <c r="K57" s="127"/>
      <c r="L57" s="127"/>
      <c r="M57" s="120"/>
      <c r="N57" s="127"/>
      <c r="O57" s="127"/>
      <c r="P57" s="120"/>
      <c r="Q57" s="127"/>
      <c r="R57" s="127"/>
      <c r="S57" s="120"/>
      <c r="T57" s="127"/>
      <c r="U57" s="127"/>
      <c r="V57" s="120"/>
      <c r="W57" s="127"/>
      <c r="X57" s="127"/>
      <c r="Y57" s="120"/>
      <c r="Z57" s="127"/>
      <c r="AA57" s="127"/>
      <c r="AB57" s="120"/>
      <c r="AC57" s="127"/>
      <c r="AD57" s="127"/>
      <c r="AE57" s="120"/>
      <c r="AF57" s="127"/>
      <c r="AG57" s="127"/>
      <c r="AH57" s="120"/>
      <c r="AI57" s="127"/>
      <c r="AJ57" s="127"/>
      <c r="AK57" s="120"/>
      <c r="AL57" s="127"/>
      <c r="AM57" s="127"/>
      <c r="AN57" s="120"/>
      <c r="AO57" s="127"/>
      <c r="AP57" s="127"/>
      <c r="AQ57" s="127"/>
      <c r="AR57" s="127"/>
      <c r="AS57" s="127"/>
      <c r="AT57" s="120"/>
      <c r="AU57" s="127"/>
      <c r="AV57" s="127"/>
      <c r="AW57" s="120"/>
      <c r="AX57" s="127"/>
      <c r="AY57" s="127"/>
      <c r="AZ57" s="120"/>
      <c r="BA57" s="127"/>
      <c r="BB57" s="127"/>
      <c r="BC57" s="120"/>
      <c r="BD57" s="120"/>
      <c r="BE57" s="120"/>
      <c r="BF57" s="120"/>
      <c r="BG57" s="120"/>
      <c r="BH57" s="120"/>
      <c r="BI57" s="120"/>
      <c r="BJ57" s="128"/>
      <c r="BK57" s="128"/>
    </row>
    <row r="58" spans="1:258" s="120" customFormat="1" ht="12.75" customHeight="1" x14ac:dyDescent="0.2">
      <c r="A58" s="117" t="s">
        <v>3449</v>
      </c>
      <c r="B58" s="123">
        <v>35566</v>
      </c>
      <c r="C58" s="164" t="s">
        <v>3450</v>
      </c>
      <c r="D58" s="119"/>
      <c r="E58" s="116" t="str">
        <f>IF(ISERROR(VLOOKUP(TRIM(A58),'R2020'!$A$1:$I$1991,2,FALSE)),"",VLOOKUP(TRIM(A58),'R2020'!$A$1:$I$1991,2,FALSE))</f>
        <v>CB</v>
      </c>
      <c r="F58" s="116" t="str">
        <f>IF(ISERROR(VLOOKUP(TRIM(A58),'R2020'!$A$1:$I$1991,3,FALSE)),"",VLOOKUP(TRIM(A58),'R2020'!$A$1:$I$1991,3,FALSE))</f>
        <v>SEN</v>
      </c>
      <c r="G58" s="116" t="str">
        <f>IF(ISERROR(VLOOKUP(TRIM(A58),'R2020'!$A$1:$I$1991,8,FALSE)),"",VLOOKUP(TRIM(A58),'R2020'!$A$1:$I$1991,8,FALSE))</f>
        <v xml:space="preserve">44 </v>
      </c>
      <c r="H58" s="117" t="s">
        <v>364</v>
      </c>
      <c r="I58" s="117" t="s">
        <v>453</v>
      </c>
      <c r="J58" s="119" t="s">
        <v>1061</v>
      </c>
      <c r="K58" s="117"/>
      <c r="L58" s="117"/>
      <c r="M58" s="119"/>
      <c r="N58" s="117"/>
      <c r="O58" s="117"/>
      <c r="P58" s="119"/>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c r="FA58" s="117"/>
      <c r="FB58" s="117"/>
      <c r="FC58" s="117"/>
      <c r="FD58" s="117"/>
      <c r="FE58" s="117"/>
      <c r="FF58" s="117"/>
      <c r="FG58" s="117"/>
      <c r="FH58" s="117"/>
      <c r="FI58" s="117"/>
      <c r="FJ58" s="117"/>
      <c r="FK58" s="117"/>
      <c r="FL58" s="117"/>
      <c r="FM58" s="117"/>
      <c r="FN58" s="117"/>
      <c r="FO58" s="117"/>
      <c r="FP58" s="117"/>
      <c r="FQ58" s="117"/>
      <c r="FR58" s="117"/>
      <c r="FS58" s="117"/>
      <c r="FT58" s="117"/>
      <c r="FU58" s="117"/>
      <c r="FV58" s="117"/>
      <c r="FW58" s="117"/>
      <c r="FX58" s="117"/>
      <c r="FY58" s="117"/>
      <c r="FZ58" s="117"/>
      <c r="GA58" s="117"/>
      <c r="GB58" s="117"/>
      <c r="GC58" s="117"/>
      <c r="GD58" s="117"/>
      <c r="GE58" s="117"/>
      <c r="GF58" s="117"/>
      <c r="GG58" s="117"/>
      <c r="GH58" s="117"/>
      <c r="GI58" s="117"/>
      <c r="GJ58" s="117"/>
      <c r="GK58" s="117"/>
      <c r="GL58" s="117"/>
      <c r="GM58" s="117"/>
      <c r="GN58" s="117"/>
      <c r="GO58" s="117"/>
      <c r="GP58" s="117"/>
      <c r="GQ58" s="117"/>
      <c r="GR58" s="117"/>
      <c r="GS58" s="117"/>
      <c r="GT58" s="117"/>
      <c r="GU58" s="117"/>
      <c r="GV58" s="117"/>
      <c r="GW58" s="117"/>
      <c r="GX58" s="117"/>
      <c r="GY58" s="117"/>
      <c r="GZ58" s="117"/>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c r="IC58" s="117"/>
      <c r="ID58" s="117"/>
      <c r="IE58" s="117"/>
      <c r="IF58" s="117"/>
      <c r="IG58" s="117"/>
      <c r="IH58" s="117"/>
      <c r="II58" s="117"/>
      <c r="IJ58" s="117"/>
      <c r="IK58" s="117"/>
      <c r="IL58" s="117"/>
      <c r="IM58" s="117"/>
      <c r="IN58" s="117"/>
      <c r="IO58" s="117"/>
      <c r="IP58" s="117"/>
      <c r="IQ58" s="117"/>
      <c r="IR58" s="117"/>
      <c r="IS58" s="117"/>
      <c r="IT58" s="117"/>
      <c r="IU58" s="117"/>
      <c r="IV58" s="117"/>
      <c r="IW58" s="117"/>
      <c r="IX58" s="117"/>
    </row>
    <row r="59" spans="1:258" x14ac:dyDescent="0.2">
      <c r="A59" s="120" t="s">
        <v>424</v>
      </c>
      <c r="B59" s="125">
        <v>31353</v>
      </c>
      <c r="C59" s="168" t="s">
        <v>407</v>
      </c>
      <c r="D59" s="126" t="s">
        <v>398</v>
      </c>
      <c r="E59" s="116" t="str">
        <f>IF(ISERROR(VLOOKUP(TRIM(A59),'R2020'!$A$1:$I$1991,2,FALSE)),"",VLOOKUP(TRIM(A59),'R2020'!$A$1:$I$1991,2,FALSE))</f>
        <v>WR</v>
      </c>
      <c r="F59" s="116" t="str">
        <f>IF(ISERROR(VLOOKUP(TRIM(A59),'R2020'!$A$1:$I$1991,3,FALSE)),"",VLOOKUP(TRIM(A59),'R2020'!$A$1:$I$1991,3,FALSE))</f>
        <v>DEN</v>
      </c>
      <c r="G59" s="116" t="str">
        <f>IF(ISERROR(VLOOKUP(TRIM(A59),'R2020'!$A$1:$I$1991,8,FALSE)),"",VLOOKUP(TRIM(A59),'R2020'!$A$1:$I$1991,8,FALSE))</f>
        <v xml:space="preserve"> </v>
      </c>
      <c r="H59" s="117" t="s">
        <v>293</v>
      </c>
      <c r="I59" s="126" t="s">
        <v>369</v>
      </c>
      <c r="J59" s="126"/>
      <c r="K59" s="120" t="s">
        <v>293</v>
      </c>
      <c r="L59" s="126" t="s">
        <v>32</v>
      </c>
      <c r="M59" s="126"/>
      <c r="N59" s="120" t="s">
        <v>132</v>
      </c>
      <c r="O59" s="126" t="s">
        <v>232</v>
      </c>
      <c r="P59" s="126"/>
      <c r="Q59" s="120" t="s">
        <v>272</v>
      </c>
      <c r="R59" s="126" t="s">
        <v>232</v>
      </c>
      <c r="S59" s="126"/>
      <c r="T59" s="120" t="s">
        <v>109</v>
      </c>
      <c r="U59" s="126" t="s">
        <v>232</v>
      </c>
      <c r="V59" s="126"/>
      <c r="W59" s="120" t="s">
        <v>272</v>
      </c>
      <c r="X59" s="126" t="s">
        <v>232</v>
      </c>
      <c r="Y59" s="126"/>
      <c r="Z59" s="120" t="s">
        <v>283</v>
      </c>
      <c r="AA59" s="126" t="s">
        <v>232</v>
      </c>
      <c r="AB59" s="126"/>
      <c r="AC59" s="120" t="s">
        <v>293</v>
      </c>
      <c r="AD59" s="126" t="s">
        <v>350</v>
      </c>
      <c r="AE59" s="126"/>
      <c r="AF59" s="120"/>
      <c r="AG59" s="126"/>
      <c r="AH59" s="126"/>
      <c r="AI59" s="120" t="s">
        <v>221</v>
      </c>
      <c r="AJ59" s="126" t="s">
        <v>350</v>
      </c>
      <c r="AK59" s="126"/>
      <c r="AL59" s="120" t="s">
        <v>515</v>
      </c>
      <c r="AM59" s="126" t="s">
        <v>350</v>
      </c>
      <c r="AN59" s="126"/>
      <c r="AO59" s="120"/>
      <c r="AP59" s="126"/>
      <c r="AQ59" s="126"/>
      <c r="AR59" s="120"/>
      <c r="AS59" s="126"/>
      <c r="AT59" s="126"/>
      <c r="AU59" s="120"/>
      <c r="AV59" s="126"/>
      <c r="AW59" s="126"/>
      <c r="AX59" s="120"/>
      <c r="AY59" s="126"/>
      <c r="AZ59" s="126"/>
      <c r="BA59" s="120"/>
      <c r="BB59" s="126"/>
      <c r="BC59" s="127"/>
      <c r="BD59" s="120"/>
      <c r="BE59" s="120"/>
      <c r="BF59" s="127"/>
      <c r="BG59" s="127"/>
      <c r="BH59" s="127"/>
      <c r="BI59" s="127"/>
      <c r="BJ59" s="120"/>
      <c r="BK59" s="128"/>
      <c r="BL59" s="128"/>
    </row>
    <row r="60" spans="1:258" x14ac:dyDescent="0.2">
      <c r="A60" s="117" t="s">
        <v>1380</v>
      </c>
      <c r="B60" s="123">
        <v>34088</v>
      </c>
      <c r="C60" s="165" t="s">
        <v>1577</v>
      </c>
      <c r="D60" s="122" t="s">
        <v>1574</v>
      </c>
      <c r="E60" s="116" t="str">
        <f>IF(ISERROR(VLOOKUP(TRIM(A60),'R2020'!$A$1:$I$1991,2,FALSE)),"",VLOOKUP(TRIM(A60),'R2020'!$A$1:$I$1991,2,FALSE))</f>
        <v>SS</v>
      </c>
      <c r="F60" s="116" t="str">
        <f>IF(ISERROR(VLOOKUP(TRIM(A60),'R2020'!$A$1:$I$1991,3,FALSE)),"",VLOOKUP(TRIM(A60),'R2020'!$A$1:$I$1991,3,FALSE))</f>
        <v>GBN</v>
      </c>
      <c r="G60" s="116" t="str">
        <f>IF(ISERROR(VLOOKUP(TRIM(A60),'R2020'!$A$1:$I$1991,8,FALSE)),"",VLOOKUP(TRIM(A60),'R2020'!$A$1:$I$1991,8,FALSE))</f>
        <v xml:space="preserve">64 </v>
      </c>
      <c r="H60" s="117" t="s">
        <v>366</v>
      </c>
      <c r="I60" s="121" t="s">
        <v>237</v>
      </c>
      <c r="J60" s="119" t="s">
        <v>1115</v>
      </c>
      <c r="K60" s="117" t="s">
        <v>366</v>
      </c>
      <c r="L60" s="121" t="s">
        <v>460</v>
      </c>
      <c r="M60" s="119" t="s">
        <v>1110</v>
      </c>
      <c r="N60" s="117" t="s">
        <v>366</v>
      </c>
      <c r="O60" s="121" t="s">
        <v>460</v>
      </c>
      <c r="P60" s="119" t="s">
        <v>1135</v>
      </c>
      <c r="Q60" s="117" t="s">
        <v>368</v>
      </c>
      <c r="R60" s="121" t="s">
        <v>460</v>
      </c>
      <c r="S60" s="119" t="s">
        <v>1115</v>
      </c>
      <c r="T60" s="117" t="s">
        <v>368</v>
      </c>
      <c r="U60" s="121" t="s">
        <v>460</v>
      </c>
      <c r="V60" s="119" t="s">
        <v>1072</v>
      </c>
      <c r="X60" s="121"/>
      <c r="Y60" s="119"/>
      <c r="AA60" s="121"/>
      <c r="AB60" s="119"/>
      <c r="AD60" s="121"/>
      <c r="AE60" s="119"/>
      <c r="AG60" s="121"/>
      <c r="AH60" s="119"/>
      <c r="AJ60" s="121"/>
      <c r="AK60" s="119"/>
      <c r="AM60" s="121"/>
      <c r="AN60" s="119"/>
      <c r="AP60" s="121"/>
      <c r="AQ60" s="119"/>
      <c r="AS60" s="121"/>
      <c r="AT60" s="119"/>
      <c r="AV60" s="121"/>
      <c r="AW60" s="119"/>
      <c r="AY60" s="121"/>
      <c r="AZ60" s="119"/>
      <c r="BB60" s="121"/>
      <c r="BC60" s="119"/>
      <c r="BF60" s="119"/>
      <c r="BG60" s="121"/>
      <c r="BH60" s="121"/>
      <c r="BI60" s="121"/>
      <c r="BJ60" s="121"/>
      <c r="BK60" s="121"/>
      <c r="BL60" s="121"/>
    </row>
    <row r="61" spans="1:258" x14ac:dyDescent="0.2">
      <c r="A61" s="120" t="s">
        <v>706</v>
      </c>
      <c r="B61" s="125">
        <v>32665</v>
      </c>
      <c r="C61" s="168" t="s">
        <v>753</v>
      </c>
      <c r="D61" s="126" t="s">
        <v>738</v>
      </c>
      <c r="E61" s="116" t="str">
        <f>IF(ISERROR(VLOOKUP(TRIM(A61),'R2020'!$A$1:$I$1991,2,FALSE)),"",VLOOKUP(TRIM(A61),'R2020'!$A$1:$I$1991,2,FALSE))</f>
        <v/>
      </c>
      <c r="F61" s="116" t="str">
        <f>IF(ISERROR(VLOOKUP(TRIM(A61),'R2020'!$A$1:$I$1991,3,FALSE)),"",VLOOKUP(TRIM(A61),'R2020'!$A$1:$I$1991,3,FALSE))</f>
        <v/>
      </c>
      <c r="G61" s="116" t="str">
        <f>IF(ISERROR(VLOOKUP(TRIM(A61),'R2020'!$A$1:$I$1991,8,FALSE)),"",VLOOKUP(TRIM(A61),'R2020'!$A$1:$I$1991,8,FALSE))</f>
        <v/>
      </c>
      <c r="H61" s="120" t="s">
        <v>327</v>
      </c>
      <c r="I61" s="126" t="s">
        <v>460</v>
      </c>
      <c r="J61" s="126" t="s">
        <v>328</v>
      </c>
      <c r="K61" s="120" t="s">
        <v>327</v>
      </c>
      <c r="L61" s="126" t="s">
        <v>460</v>
      </c>
      <c r="M61" s="126" t="s">
        <v>60</v>
      </c>
      <c r="N61" s="120" t="s">
        <v>327</v>
      </c>
      <c r="O61" s="126" t="s">
        <v>460</v>
      </c>
      <c r="P61" s="126" t="s">
        <v>60</v>
      </c>
      <c r="Q61" s="120" t="s">
        <v>529</v>
      </c>
      <c r="R61" s="126" t="s">
        <v>386</v>
      </c>
      <c r="S61" s="126" t="s">
        <v>328</v>
      </c>
      <c r="T61" s="120" t="s">
        <v>327</v>
      </c>
      <c r="U61" s="126" t="s">
        <v>30</v>
      </c>
      <c r="V61" s="126" t="s">
        <v>60</v>
      </c>
      <c r="W61" s="120" t="s">
        <v>327</v>
      </c>
      <c r="X61" s="126" t="s">
        <v>30</v>
      </c>
      <c r="Y61" s="126" t="s">
        <v>60</v>
      </c>
      <c r="Z61" s="120" t="s">
        <v>327</v>
      </c>
      <c r="AA61" s="126" t="s">
        <v>30</v>
      </c>
      <c r="AB61" s="126" t="s">
        <v>328</v>
      </c>
      <c r="AC61" s="120" t="s">
        <v>327</v>
      </c>
      <c r="AD61" s="126" t="s">
        <v>30</v>
      </c>
      <c r="AE61" s="126" t="s">
        <v>328</v>
      </c>
      <c r="AF61" s="120" t="s">
        <v>364</v>
      </c>
      <c r="AG61" s="126" t="s">
        <v>30</v>
      </c>
      <c r="AH61" s="126" t="s">
        <v>365</v>
      </c>
      <c r="AI61" s="120"/>
      <c r="AJ61" s="126"/>
      <c r="AK61" s="126"/>
      <c r="AL61" s="120"/>
      <c r="AM61" s="126"/>
      <c r="AN61" s="126"/>
      <c r="AO61" s="120"/>
      <c r="AP61" s="126"/>
      <c r="AQ61" s="126"/>
      <c r="AR61" s="120"/>
      <c r="AS61" s="126"/>
      <c r="AT61" s="126"/>
      <c r="AU61" s="120"/>
      <c r="AV61" s="126"/>
      <c r="AW61" s="126"/>
      <c r="AX61" s="120"/>
      <c r="AY61" s="126"/>
      <c r="AZ61" s="126"/>
      <c r="BA61" s="120"/>
      <c r="BB61" s="126"/>
      <c r="BC61" s="127"/>
      <c r="BD61" s="120"/>
      <c r="BE61" s="120"/>
      <c r="BF61" s="127"/>
      <c r="BG61" s="127"/>
      <c r="BH61" s="127"/>
      <c r="BI61" s="127"/>
      <c r="BJ61" s="120"/>
      <c r="BK61" s="128"/>
      <c r="BL61" s="128"/>
    </row>
    <row r="62" spans="1:258" s="120" customFormat="1" x14ac:dyDescent="0.2">
      <c r="A62" s="146" t="s">
        <v>4300</v>
      </c>
      <c r="B62" s="157">
        <v>35970</v>
      </c>
      <c r="C62" s="167" t="s">
        <v>4515</v>
      </c>
      <c r="D62" s="141"/>
      <c r="E62" s="116" t="str">
        <f>IF(ISERROR(VLOOKUP(TRIM(A62),'R2020'!$A$1:$I$1991,2,FALSE)),"",VLOOKUP(TRIM(A62),'R2020'!$A$1:$I$1991,2,FALSE))</f>
        <v>T</v>
      </c>
      <c r="F62" s="116" t="str">
        <f>IF(ISERROR(VLOOKUP(TRIM(A62),'R2020'!$A$1:$I$1991,3,FALSE)),"",VLOOKUP(TRIM(A62),'R2020'!$A$1:$I$1991,3,FALSE))</f>
        <v>LAN</v>
      </c>
      <c r="G62" s="116" t="str">
        <f>IF(ISERROR(VLOOKUP(TRIM(A62),'R2020'!$A$1:$I$1991,8,FALSE)),"",VLOOKUP(TRIM(A62),'R2020'!$A$1:$I$1991,8,FALSE))</f>
        <v xml:space="preserve">0-0 </v>
      </c>
      <c r="H62" s="127"/>
      <c r="I62" s="127"/>
      <c r="K62" s="127"/>
      <c r="L62" s="127"/>
      <c r="N62" s="127"/>
      <c r="O62" s="127"/>
      <c r="Q62" s="127"/>
      <c r="R62" s="127"/>
      <c r="T62" s="127"/>
      <c r="U62" s="127"/>
      <c r="W62" s="127"/>
      <c r="X62" s="127"/>
      <c r="Z62" s="127"/>
      <c r="AA62" s="127"/>
      <c r="AC62" s="127"/>
      <c r="AD62" s="127"/>
      <c r="AF62" s="127"/>
      <c r="AG62" s="127"/>
      <c r="AI62" s="127"/>
      <c r="AJ62" s="127"/>
      <c r="AL62" s="127"/>
      <c r="AM62" s="127"/>
      <c r="AO62" s="127"/>
      <c r="AP62" s="127"/>
      <c r="AQ62" s="127"/>
      <c r="AR62" s="127"/>
      <c r="AS62" s="127"/>
      <c r="AU62" s="127"/>
      <c r="AV62" s="127"/>
      <c r="AX62" s="127"/>
      <c r="AY62" s="127"/>
      <c r="BA62" s="127"/>
      <c r="BB62" s="127"/>
      <c r="BJ62" s="128"/>
      <c r="BK62" s="128"/>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7"/>
      <c r="EI62" s="117"/>
      <c r="EJ62" s="117"/>
      <c r="EK62" s="117"/>
      <c r="EL62" s="117"/>
      <c r="EM62" s="117"/>
      <c r="EN62" s="117"/>
      <c r="EO62" s="117"/>
      <c r="EP62" s="117"/>
      <c r="EQ62" s="117"/>
      <c r="ER62" s="117"/>
      <c r="ES62" s="117"/>
      <c r="ET62" s="117"/>
      <c r="EU62" s="117"/>
      <c r="EV62" s="117"/>
      <c r="EW62" s="117"/>
      <c r="EX62" s="117"/>
      <c r="EY62" s="117"/>
      <c r="EZ62" s="117"/>
      <c r="FA62" s="117"/>
      <c r="FB62" s="117"/>
      <c r="FC62" s="117"/>
      <c r="FD62" s="117"/>
      <c r="FE62" s="117"/>
      <c r="FF62" s="117"/>
      <c r="FG62" s="117"/>
      <c r="FH62" s="117"/>
      <c r="FI62" s="117"/>
      <c r="FJ62" s="117"/>
      <c r="FK62" s="117"/>
      <c r="FL62" s="117"/>
      <c r="FM62" s="117"/>
      <c r="FN62" s="117"/>
      <c r="FO62" s="117"/>
      <c r="FP62" s="117"/>
      <c r="FQ62" s="117"/>
      <c r="FR62" s="117"/>
      <c r="FS62" s="117"/>
      <c r="FT62" s="117"/>
      <c r="FU62" s="117"/>
      <c r="FV62" s="117"/>
      <c r="FW62" s="117"/>
      <c r="FX62" s="117"/>
      <c r="FY62" s="117"/>
      <c r="FZ62" s="117"/>
      <c r="GA62" s="117"/>
      <c r="GB62" s="117"/>
      <c r="GC62" s="117"/>
      <c r="GD62" s="117"/>
      <c r="GE62" s="117"/>
      <c r="GF62" s="117"/>
      <c r="GG62" s="117"/>
      <c r="GH62" s="117"/>
      <c r="GI62" s="117"/>
      <c r="GJ62" s="117"/>
      <c r="GK62" s="117"/>
      <c r="GL62" s="117"/>
      <c r="GM62" s="117"/>
      <c r="GN62" s="117"/>
      <c r="GO62" s="117"/>
      <c r="GP62" s="117"/>
      <c r="GQ62" s="117"/>
      <c r="GR62" s="117"/>
      <c r="GS62" s="117"/>
      <c r="GT62" s="117"/>
      <c r="GU62" s="117"/>
      <c r="GV62" s="117"/>
      <c r="GW62" s="117"/>
      <c r="GX62" s="117"/>
      <c r="GY62" s="117"/>
      <c r="GZ62" s="117"/>
      <c r="HA62" s="117"/>
      <c r="HB62" s="117"/>
      <c r="HC62" s="117"/>
      <c r="HD62" s="117"/>
      <c r="HE62" s="117"/>
      <c r="HF62" s="117"/>
      <c r="HG62" s="117"/>
      <c r="HH62" s="117"/>
      <c r="HI62" s="117"/>
      <c r="HJ62" s="117"/>
      <c r="HK62" s="117"/>
      <c r="HL62" s="117"/>
      <c r="HM62" s="117"/>
      <c r="HN62" s="117"/>
      <c r="HO62" s="117"/>
      <c r="HP62" s="117"/>
      <c r="HQ62" s="117"/>
      <c r="HR62" s="117"/>
      <c r="HS62" s="117"/>
      <c r="HT62" s="117"/>
      <c r="HU62" s="117"/>
      <c r="HV62" s="117"/>
      <c r="HW62" s="117"/>
      <c r="HX62" s="117"/>
      <c r="HY62" s="117"/>
      <c r="HZ62" s="117"/>
      <c r="IA62" s="117"/>
      <c r="IB62" s="117"/>
      <c r="IC62" s="117"/>
      <c r="ID62" s="117"/>
      <c r="IE62" s="117"/>
      <c r="IF62" s="117"/>
      <c r="IG62" s="117"/>
      <c r="IH62" s="117"/>
      <c r="II62" s="117"/>
      <c r="IJ62" s="117"/>
      <c r="IK62" s="117"/>
      <c r="IL62" s="117"/>
      <c r="IM62" s="117"/>
      <c r="IN62" s="117"/>
      <c r="IO62" s="117"/>
      <c r="IP62" s="117"/>
      <c r="IQ62" s="117"/>
      <c r="IR62" s="117"/>
      <c r="IS62" s="117"/>
      <c r="IT62" s="117"/>
      <c r="IU62" s="117"/>
      <c r="IV62" s="117"/>
      <c r="IW62" s="117"/>
      <c r="IX62" s="117"/>
    </row>
    <row r="63" spans="1:258" x14ac:dyDescent="0.2">
      <c r="A63" s="117" t="s">
        <v>3451</v>
      </c>
      <c r="B63" s="123">
        <v>35088</v>
      </c>
      <c r="C63" s="164" t="s">
        <v>3063</v>
      </c>
      <c r="E63" s="116" t="str">
        <f>IF(ISERROR(VLOOKUP(TRIM(A63),'R2020'!$A$1:$I$1991,2,FALSE)),"",VLOOKUP(TRIM(A63),'R2020'!$A$1:$I$1991,2,FALSE))</f>
        <v/>
      </c>
      <c r="F63" s="116" t="str">
        <f>IF(ISERROR(VLOOKUP(TRIM(A63),'R2020'!$A$1:$I$1991,3,FALSE)),"",VLOOKUP(TRIM(A63),'R2020'!$A$1:$I$1991,3,FALSE))</f>
        <v/>
      </c>
      <c r="G63" s="116" t="str">
        <f>IF(ISERROR(VLOOKUP(TRIM(A63),'R2020'!$A$1:$I$1991,8,FALSE)),"",VLOOKUP(TRIM(A63),'R2020'!$A$1:$I$1991,8,FALSE))</f>
        <v/>
      </c>
      <c r="H63" s="117" t="s">
        <v>47</v>
      </c>
      <c r="I63" s="117" t="s">
        <v>460</v>
      </c>
      <c r="J63" s="119" t="s">
        <v>51</v>
      </c>
    </row>
    <row r="64" spans="1:258" x14ac:dyDescent="0.2">
      <c r="A64" s="120" t="s">
        <v>1164</v>
      </c>
      <c r="B64" s="125">
        <v>33279</v>
      </c>
      <c r="C64" s="165" t="s">
        <v>1001</v>
      </c>
      <c r="D64" s="122" t="s">
        <v>2470</v>
      </c>
      <c r="E64" s="116" t="str">
        <f>IF(ISERROR(VLOOKUP(TRIM(A64),'R2020'!$A$1:$I$1991,2,FALSE)),"",VLOOKUP(TRIM(A64),'R2020'!$A$1:$I$1991,2,FALSE))</f>
        <v/>
      </c>
      <c r="F64" s="116" t="str">
        <f>IF(ISERROR(VLOOKUP(TRIM(A64),'R2020'!$A$1:$I$1991,3,FALSE)),"",VLOOKUP(TRIM(A64),'R2020'!$A$1:$I$1991,3,FALSE))</f>
        <v/>
      </c>
      <c r="G64" s="116" t="str">
        <f>IF(ISERROR(VLOOKUP(TRIM(A64),'R2020'!$A$1:$I$1991,8,FALSE)),"",VLOOKUP(TRIM(A64),'R2020'!$A$1:$I$1991,8,FALSE))</f>
        <v/>
      </c>
      <c r="I64" s="121"/>
      <c r="J64" s="127"/>
      <c r="K64" s="117" t="s">
        <v>344</v>
      </c>
      <c r="L64" s="121" t="s">
        <v>2235</v>
      </c>
      <c r="M64" s="127" t="s">
        <v>3013</v>
      </c>
      <c r="N64" s="117" t="s">
        <v>344</v>
      </c>
      <c r="O64" s="121" t="s">
        <v>229</v>
      </c>
      <c r="P64" s="127" t="s">
        <v>2471</v>
      </c>
      <c r="Q64" s="117" t="s">
        <v>344</v>
      </c>
      <c r="R64" s="121" t="s">
        <v>229</v>
      </c>
      <c r="S64" s="127" t="s">
        <v>1869</v>
      </c>
      <c r="T64" s="117" t="s">
        <v>344</v>
      </c>
      <c r="U64" s="121" t="s">
        <v>229</v>
      </c>
      <c r="V64" s="127" t="s">
        <v>1646</v>
      </c>
      <c r="W64" s="117" t="s">
        <v>344</v>
      </c>
      <c r="X64" s="121" t="s">
        <v>229</v>
      </c>
      <c r="Y64" s="127" t="s">
        <v>347</v>
      </c>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row>
    <row r="65" spans="1:258" x14ac:dyDescent="0.2">
      <c r="A65" s="146" t="s">
        <v>4194</v>
      </c>
      <c r="B65" s="157">
        <v>35149</v>
      </c>
      <c r="C65" s="167" t="s">
        <v>4513</v>
      </c>
      <c r="D65" s="142"/>
      <c r="E65" s="116" t="str">
        <f>IF(ISERROR(VLOOKUP(TRIM(A65),'R2020'!$A$1:$I$1991,2,FALSE)),"",VLOOKUP(TRIM(A65),'R2020'!$A$1:$I$1991,2,FALSE))</f>
        <v>T</v>
      </c>
      <c r="F65" s="116" t="str">
        <f>IF(ISERROR(VLOOKUP(TRIM(A65),'R2020'!$A$1:$I$1991,3,FALSE)),"",VLOOKUP(TRIM(A65),'R2020'!$A$1:$I$1991,3,FALSE))</f>
        <v>DNA</v>
      </c>
      <c r="G65" s="116" t="str">
        <f>IF(ISERROR(VLOOKUP(TRIM(A65),'R2020'!$A$1:$I$1991,8,FALSE)),"",VLOOKUP(TRIM(A65),'R2020'!$A$1:$I$1991,8,FALSE))</f>
        <v xml:space="preserve">0-0 </v>
      </c>
      <c r="H65" s="126"/>
      <c r="I65" s="126"/>
      <c r="J65" s="120"/>
      <c r="K65" s="126"/>
      <c r="L65" s="126"/>
      <c r="M65" s="120"/>
      <c r="N65" s="126"/>
      <c r="O65" s="126"/>
      <c r="P65" s="120"/>
      <c r="Q65" s="126"/>
      <c r="R65" s="126"/>
      <c r="S65" s="120"/>
      <c r="T65" s="126"/>
      <c r="U65" s="126"/>
      <c r="V65" s="120"/>
      <c r="W65" s="126"/>
      <c r="X65" s="126"/>
      <c r="Y65" s="120"/>
      <c r="Z65" s="126"/>
      <c r="AA65" s="126"/>
      <c r="AB65" s="120"/>
      <c r="AC65" s="126"/>
      <c r="AD65" s="126"/>
      <c r="AE65" s="120"/>
      <c r="AF65" s="126"/>
      <c r="AG65" s="126"/>
      <c r="AH65" s="120"/>
      <c r="AI65" s="126"/>
      <c r="AJ65" s="126"/>
      <c r="AK65" s="120"/>
      <c r="AL65" s="126"/>
      <c r="AM65" s="126"/>
      <c r="AN65" s="120"/>
      <c r="AO65" s="126"/>
      <c r="AP65" s="126"/>
      <c r="AQ65" s="120"/>
      <c r="AR65" s="126"/>
      <c r="AS65" s="126"/>
      <c r="AT65" s="120"/>
      <c r="AU65" s="126"/>
      <c r="AV65" s="126"/>
      <c r="AW65" s="120"/>
      <c r="AX65" s="126"/>
      <c r="AY65" s="126"/>
      <c r="AZ65" s="120"/>
      <c r="BA65" s="126"/>
      <c r="BB65" s="127"/>
      <c r="BC65" s="120"/>
      <c r="BD65" s="120"/>
      <c r="BE65" s="127"/>
      <c r="BF65" s="127"/>
      <c r="BG65" s="127"/>
      <c r="BH65" s="127"/>
      <c r="BI65" s="120"/>
      <c r="BJ65" s="128"/>
      <c r="BK65" s="128"/>
    </row>
    <row r="66" spans="1:258" x14ac:dyDescent="0.2">
      <c r="A66" s="117" t="s">
        <v>1514</v>
      </c>
      <c r="B66" s="123">
        <v>33453</v>
      </c>
      <c r="C66" s="165" t="s">
        <v>1572</v>
      </c>
      <c r="D66" s="122" t="s">
        <v>1573</v>
      </c>
      <c r="E66" s="116" t="str">
        <f>IF(ISERROR(VLOOKUP(TRIM(A66),'R2020'!$A$1:$I$1991,2,FALSE)),"",VLOOKUP(TRIM(A66),'R2020'!$A$1:$I$1991,2,FALSE))</f>
        <v>LE T</v>
      </c>
      <c r="F66" s="116" t="str">
        <f>IF(ISERROR(VLOOKUP(TRIM(A66),'R2020'!$A$1:$I$1991,3,FALSE)),"",VLOOKUP(TRIM(A66),'R2020'!$A$1:$I$1991,3,FALSE))</f>
        <v>NYA</v>
      </c>
      <c r="G66" s="116" t="str">
        <f>IF(ISERROR(VLOOKUP(TRIM(A66),'R2020'!$A$1:$I$1991,8,FALSE)),"",VLOOKUP(TRIM(A66),'R2020'!$A$1:$I$1991,8,FALSE))</f>
        <v>4-1 / 4-1</v>
      </c>
      <c r="H66" s="117" t="s">
        <v>609</v>
      </c>
      <c r="I66" s="121" t="s">
        <v>446</v>
      </c>
      <c r="J66" s="119" t="s">
        <v>2579</v>
      </c>
      <c r="K66" s="117" t="s">
        <v>49</v>
      </c>
      <c r="L66" s="121" t="s">
        <v>446</v>
      </c>
      <c r="M66" s="119" t="s">
        <v>46</v>
      </c>
      <c r="N66" s="117" t="s">
        <v>42</v>
      </c>
      <c r="O66" s="121" t="s">
        <v>103</v>
      </c>
      <c r="P66" s="119" t="s">
        <v>58</v>
      </c>
      <c r="Q66" s="117" t="s">
        <v>49</v>
      </c>
      <c r="R66" s="121" t="s">
        <v>103</v>
      </c>
      <c r="S66" s="119" t="s">
        <v>349</v>
      </c>
      <c r="T66" s="117" t="s">
        <v>42</v>
      </c>
      <c r="U66" s="121" t="s">
        <v>103</v>
      </c>
      <c r="V66" s="119" t="s">
        <v>531</v>
      </c>
      <c r="X66" s="121"/>
      <c r="Y66" s="119"/>
      <c r="AA66" s="121"/>
      <c r="AB66" s="119"/>
      <c r="AD66" s="121"/>
      <c r="AE66" s="119"/>
      <c r="AG66" s="121"/>
      <c r="AH66" s="119"/>
      <c r="AJ66" s="121"/>
      <c r="AK66" s="119"/>
      <c r="AM66" s="121"/>
      <c r="AN66" s="119"/>
      <c r="AP66" s="121"/>
      <c r="AQ66" s="119"/>
      <c r="AS66" s="121"/>
      <c r="AT66" s="119"/>
      <c r="AV66" s="121"/>
      <c r="AW66" s="119"/>
      <c r="AY66" s="121"/>
      <c r="AZ66" s="119"/>
      <c r="BB66" s="121"/>
      <c r="BC66" s="119"/>
      <c r="BF66" s="119"/>
      <c r="BG66" s="121"/>
      <c r="BH66" s="121"/>
      <c r="BI66" s="121"/>
      <c r="BJ66" s="121"/>
      <c r="BK66" s="121"/>
      <c r="BL66" s="121"/>
    </row>
    <row r="67" spans="1:258" x14ac:dyDescent="0.2">
      <c r="A67" s="117" t="s">
        <v>1751</v>
      </c>
      <c r="B67" s="123">
        <v>34098</v>
      </c>
      <c r="C67" s="165" t="s">
        <v>2031</v>
      </c>
      <c r="D67" s="117" t="s">
        <v>2030</v>
      </c>
      <c r="E67" s="116" t="str">
        <f>IF(ISERROR(VLOOKUP(TRIM(A67),'R2020'!$A$1:$I$1991,2,FALSE)),"",VLOOKUP(TRIM(A67),'R2020'!$A$1:$I$1991,2,FALSE))</f>
        <v>FL</v>
      </c>
      <c r="F67" s="116" t="str">
        <f>IF(ISERROR(VLOOKUP(TRIM(A67),'R2020'!$A$1:$I$1991,3,FALSE)),"",VLOOKUP(TRIM(A67),'R2020'!$A$1:$I$1991,3,FALSE))</f>
        <v>CAN</v>
      </c>
      <c r="G67" s="116" t="str">
        <f>IF(ISERROR(VLOOKUP(TRIM(A67),'R2020'!$A$1:$I$1991,8,FALSE)),"",VLOOKUP(TRIM(A67),'R2020'!$A$1:$I$1991,8,FALSE))</f>
        <v xml:space="preserve"> </v>
      </c>
      <c r="H67" s="117" t="s">
        <v>236</v>
      </c>
      <c r="I67" s="117" t="s">
        <v>446</v>
      </c>
      <c r="J67" s="122"/>
      <c r="K67" s="117" t="s">
        <v>236</v>
      </c>
      <c r="L67" s="117" t="s">
        <v>446</v>
      </c>
      <c r="M67" s="122"/>
      <c r="N67" s="117" t="s">
        <v>236</v>
      </c>
      <c r="O67" s="117" t="s">
        <v>446</v>
      </c>
      <c r="P67" s="122"/>
      <c r="Q67" s="117" t="s">
        <v>283</v>
      </c>
      <c r="R67" s="117" t="s">
        <v>446</v>
      </c>
      <c r="S67" s="122"/>
    </row>
    <row r="68" spans="1:258" s="120" customFormat="1" x14ac:dyDescent="0.2">
      <c r="A68" s="117" t="s">
        <v>2587</v>
      </c>
      <c r="B68" s="123">
        <v>34558</v>
      </c>
      <c r="C68" s="164" t="s">
        <v>2588</v>
      </c>
      <c r="D68" s="119" t="s">
        <v>2892</v>
      </c>
      <c r="E68" s="116" t="str">
        <f>IF(ISERROR(VLOOKUP(TRIM(A68),'R2020'!$A$1:$I$1991,2,FALSE)),"",VLOOKUP(TRIM(A68),'R2020'!$A$1:$I$1991,2,FALSE))</f>
        <v>End</v>
      </c>
      <c r="F68" s="116" t="str">
        <f>IF(ISERROR(VLOOKUP(TRIM(A68),'R2020'!$A$1:$I$1991,3,FALSE)),"",VLOOKUP(TRIM(A68),'R2020'!$A$1:$I$1991,3,FALSE))</f>
        <v>WAN</v>
      </c>
      <c r="G68" s="116" t="str">
        <f>IF(ISERROR(VLOOKUP(TRIM(A68),'R2020'!$A$1:$I$1991,8,FALSE)),"",VLOOKUP(TRIM(A68),'R2020'!$A$1:$I$1991,8,FALSE))</f>
        <v xml:space="preserve">0-0 </v>
      </c>
      <c r="H68" s="117" t="s">
        <v>3452</v>
      </c>
      <c r="I68" s="117" t="s">
        <v>27</v>
      </c>
      <c r="J68" s="119" t="s">
        <v>3453</v>
      </c>
      <c r="K68" s="117" t="s">
        <v>125</v>
      </c>
      <c r="L68" s="117" t="s">
        <v>27</v>
      </c>
      <c r="M68" s="119" t="s">
        <v>1216</v>
      </c>
      <c r="N68" s="117" t="s">
        <v>125</v>
      </c>
      <c r="O68" s="117" t="s">
        <v>27</v>
      </c>
      <c r="P68" s="119" t="s">
        <v>1064</v>
      </c>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7"/>
      <c r="EI68" s="117"/>
      <c r="EJ68" s="117"/>
      <c r="EK68" s="117"/>
      <c r="EL68" s="117"/>
      <c r="EM68" s="117"/>
      <c r="EN68" s="117"/>
      <c r="EO68" s="117"/>
      <c r="EP68" s="117"/>
      <c r="EQ68" s="117"/>
      <c r="ER68" s="117"/>
      <c r="ES68" s="117"/>
      <c r="ET68" s="117"/>
      <c r="EU68" s="117"/>
      <c r="EV68" s="117"/>
      <c r="EW68" s="117"/>
      <c r="EX68" s="117"/>
      <c r="EY68" s="117"/>
      <c r="EZ68" s="117"/>
      <c r="FA68" s="117"/>
      <c r="FB68" s="117"/>
      <c r="FC68" s="117"/>
      <c r="FD68" s="117"/>
      <c r="FE68" s="117"/>
      <c r="FF68" s="117"/>
      <c r="FG68" s="117"/>
      <c r="FH68" s="117"/>
      <c r="FI68" s="117"/>
      <c r="FJ68" s="117"/>
      <c r="FK68" s="117"/>
      <c r="FL68" s="117"/>
      <c r="FM68" s="117"/>
      <c r="FN68" s="117"/>
      <c r="FO68" s="117"/>
      <c r="FP68" s="117"/>
      <c r="FQ68" s="117"/>
      <c r="FR68" s="117"/>
      <c r="FS68" s="117"/>
      <c r="FT68" s="117"/>
      <c r="FU68" s="117"/>
      <c r="FV68" s="117"/>
      <c r="FW68" s="117"/>
      <c r="FX68" s="117"/>
      <c r="FY68" s="117"/>
      <c r="FZ68" s="117"/>
      <c r="GA68" s="117"/>
      <c r="GB68" s="117"/>
      <c r="GC68" s="117"/>
      <c r="GD68" s="117"/>
      <c r="GE68" s="117"/>
      <c r="GF68" s="117"/>
      <c r="GG68" s="117"/>
      <c r="GH68" s="117"/>
      <c r="GI68" s="117"/>
      <c r="GJ68" s="117"/>
      <c r="GK68" s="117"/>
      <c r="GL68" s="117"/>
      <c r="GM68" s="117"/>
      <c r="GN68" s="117"/>
      <c r="GO68" s="117"/>
      <c r="GP68" s="117"/>
      <c r="GQ68" s="117"/>
      <c r="GR68" s="117"/>
      <c r="GS68" s="117"/>
      <c r="GT68" s="117"/>
      <c r="GU68" s="117"/>
      <c r="GV68" s="117"/>
      <c r="GW68" s="117"/>
      <c r="GX68" s="117"/>
      <c r="GY68" s="117"/>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c r="IG68" s="117"/>
      <c r="IH68" s="117"/>
      <c r="II68" s="117"/>
      <c r="IJ68" s="117"/>
      <c r="IK68" s="117"/>
      <c r="IL68" s="117"/>
      <c r="IM68" s="117"/>
      <c r="IN68" s="117"/>
      <c r="IO68" s="117"/>
      <c r="IP68" s="117"/>
      <c r="IQ68" s="117"/>
      <c r="IR68" s="117"/>
      <c r="IS68" s="117"/>
      <c r="IT68" s="117"/>
      <c r="IU68" s="117"/>
      <c r="IV68" s="117"/>
      <c r="IW68" s="117"/>
      <c r="IX68" s="117"/>
    </row>
    <row r="69" spans="1:258" x14ac:dyDescent="0.2">
      <c r="A69" s="117" t="s">
        <v>1538</v>
      </c>
      <c r="B69" s="123">
        <v>33795</v>
      </c>
      <c r="C69" s="165" t="s">
        <v>1575</v>
      </c>
      <c r="D69" s="122" t="s">
        <v>1572</v>
      </c>
      <c r="E69" s="116" t="str">
        <f>IF(ISERROR(VLOOKUP(TRIM(A69),'R2020'!$A$1:$I$1991,2,FALSE)),"",VLOOKUP(TRIM(A69),'R2020'!$A$1:$I$1991,2,FALSE))</f>
        <v>C</v>
      </c>
      <c r="F69" s="116" t="str">
        <f>IF(ISERROR(VLOOKUP(TRIM(A69),'R2020'!$A$1:$I$1991,3,FALSE)),"",VLOOKUP(TRIM(A69),'R2020'!$A$1:$I$1991,3,FALSE))</f>
        <v>NEA</v>
      </c>
      <c r="G69" s="116" t="str">
        <f>IF(ISERROR(VLOOKUP(TRIM(A69),'R2020'!$A$1:$I$1991,8,FALSE)),"",VLOOKUP(TRIM(A69),'R2020'!$A$1:$I$1991,8,FALSE))</f>
        <v xml:space="preserve">5-2 </v>
      </c>
      <c r="I69" s="121"/>
      <c r="K69" s="117" t="s">
        <v>332</v>
      </c>
      <c r="L69" s="121" t="s">
        <v>232</v>
      </c>
      <c r="M69" s="119" t="s">
        <v>225</v>
      </c>
      <c r="N69" s="117" t="s">
        <v>332</v>
      </c>
      <c r="O69" s="121" t="s">
        <v>232</v>
      </c>
      <c r="P69" s="119" t="s">
        <v>56</v>
      </c>
      <c r="Q69" s="117" t="s">
        <v>332</v>
      </c>
      <c r="R69" s="121" t="s">
        <v>232</v>
      </c>
      <c r="S69" s="119" t="s">
        <v>225</v>
      </c>
      <c r="T69" s="117" t="s">
        <v>332</v>
      </c>
      <c r="U69" s="121" t="s">
        <v>232</v>
      </c>
      <c r="V69" s="119" t="s">
        <v>227</v>
      </c>
      <c r="X69" s="121"/>
      <c r="Y69" s="119"/>
      <c r="AA69" s="121"/>
      <c r="AB69" s="119"/>
      <c r="AD69" s="121"/>
      <c r="AE69" s="119"/>
      <c r="AG69" s="121"/>
      <c r="AH69" s="119"/>
      <c r="AJ69" s="121"/>
      <c r="AK69" s="119"/>
      <c r="AM69" s="121"/>
      <c r="AN69" s="119"/>
      <c r="AP69" s="121"/>
      <c r="AQ69" s="119"/>
      <c r="AS69" s="121"/>
      <c r="AT69" s="119"/>
      <c r="AV69" s="121"/>
      <c r="AW69" s="119"/>
      <c r="AY69" s="121"/>
      <c r="AZ69" s="119"/>
      <c r="BB69" s="121"/>
      <c r="BC69" s="119"/>
      <c r="BF69" s="119"/>
      <c r="BG69" s="121"/>
      <c r="BH69" s="121"/>
      <c r="BI69" s="121"/>
      <c r="BJ69" s="121"/>
      <c r="BK69" s="121"/>
      <c r="BL69" s="121"/>
    </row>
    <row r="70" spans="1:258" s="120" customFormat="1" x14ac:dyDescent="0.2">
      <c r="A70" s="117" t="s">
        <v>1900</v>
      </c>
      <c r="B70" s="123">
        <v>33410</v>
      </c>
      <c r="C70" s="165" t="s">
        <v>1225</v>
      </c>
      <c r="D70" s="119"/>
      <c r="E70" s="116" t="str">
        <f>IF(ISERROR(VLOOKUP(TRIM(A70),'R2020'!$A$1:$I$1991,2,FALSE)),"",VLOOKUP(TRIM(A70),'R2020'!$A$1:$I$1991,2,FALSE))</f>
        <v>T G C</v>
      </c>
      <c r="F70" s="116" t="str">
        <f>IF(ISERROR(VLOOKUP(TRIM(A70),'R2020'!$A$1:$I$1991,3,FALSE)),"",VLOOKUP(TRIM(A70),'R2020'!$A$1:$I$1991,3,FALSE))</f>
        <v>NYA</v>
      </c>
      <c r="G70" s="116" t="str">
        <f>IF(ISERROR(VLOOKUP(TRIM(A70),'R2020'!$A$1:$I$1991,8,FALSE)),"",VLOOKUP(TRIM(A70),'R2020'!$A$1:$I$1991,8,FALSE))</f>
        <v>0-0 / 0-0</v>
      </c>
      <c r="H70" s="121" t="s">
        <v>15</v>
      </c>
      <c r="I70" s="121" t="s">
        <v>103</v>
      </c>
      <c r="J70" s="122" t="s">
        <v>41</v>
      </c>
      <c r="K70" s="121" t="s">
        <v>15</v>
      </c>
      <c r="L70" s="121" t="s">
        <v>103</v>
      </c>
      <c r="M70" s="122" t="s">
        <v>349</v>
      </c>
      <c r="N70" s="117"/>
      <c r="O70" s="117"/>
      <c r="P70" s="122"/>
      <c r="Q70" s="117" t="s">
        <v>332</v>
      </c>
      <c r="R70" s="117" t="s">
        <v>88</v>
      </c>
      <c r="S70" s="122" t="s">
        <v>349</v>
      </c>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7"/>
      <c r="EI70" s="117"/>
      <c r="EJ70" s="117"/>
      <c r="EK70" s="117"/>
      <c r="EL70" s="117"/>
      <c r="EM70" s="117"/>
      <c r="EN70" s="117"/>
      <c r="EO70" s="117"/>
      <c r="EP70" s="117"/>
      <c r="EQ70" s="117"/>
      <c r="ER70" s="117"/>
      <c r="ES70" s="117"/>
      <c r="ET70" s="117"/>
      <c r="EU70" s="117"/>
      <c r="EV70" s="117"/>
      <c r="EW70" s="117"/>
      <c r="EX70" s="117"/>
      <c r="EY70" s="117"/>
      <c r="EZ70" s="117"/>
      <c r="FA70" s="117"/>
      <c r="FB70" s="117"/>
      <c r="FC70" s="117"/>
      <c r="FD70" s="117"/>
      <c r="FE70" s="117"/>
      <c r="FF70" s="117"/>
      <c r="FG70" s="117"/>
      <c r="FH70" s="117"/>
      <c r="FI70" s="117"/>
      <c r="FJ70" s="117"/>
      <c r="FK70" s="117"/>
      <c r="FL70" s="117"/>
      <c r="FM70" s="117"/>
      <c r="FN70" s="117"/>
      <c r="FO70" s="117"/>
      <c r="FP70" s="117"/>
      <c r="FQ70" s="117"/>
      <c r="FR70" s="117"/>
      <c r="FS70" s="117"/>
      <c r="FT70" s="117"/>
      <c r="FU70" s="117"/>
      <c r="FV70" s="117"/>
      <c r="FW70" s="117"/>
      <c r="FX70" s="117"/>
      <c r="FY70" s="117"/>
      <c r="FZ70" s="117"/>
      <c r="GA70" s="117"/>
      <c r="GB70" s="117"/>
      <c r="GC70" s="117"/>
      <c r="GD70" s="117"/>
      <c r="GE70" s="117"/>
      <c r="GF70" s="117"/>
      <c r="GG70" s="117"/>
      <c r="GH70" s="117"/>
      <c r="GI70" s="117"/>
      <c r="GJ70" s="117"/>
      <c r="GK70" s="117"/>
      <c r="GL70" s="117"/>
      <c r="GM70" s="117"/>
      <c r="GN70" s="117"/>
      <c r="GO70" s="117"/>
      <c r="GP70" s="117"/>
      <c r="GQ70" s="117"/>
      <c r="GR70" s="117"/>
      <c r="GS70" s="117"/>
      <c r="GT70" s="117"/>
      <c r="GU70" s="117"/>
      <c r="GV70" s="117"/>
      <c r="GW70" s="117"/>
      <c r="GX70" s="117"/>
      <c r="GY70" s="117"/>
      <c r="GZ70" s="117"/>
      <c r="HA70" s="117"/>
      <c r="HB70" s="117"/>
      <c r="HC70" s="117"/>
      <c r="HD70" s="117"/>
      <c r="HE70" s="117"/>
      <c r="HF70" s="117"/>
      <c r="HG70" s="117"/>
      <c r="HH70" s="117"/>
      <c r="HI70" s="117"/>
      <c r="HJ70" s="117"/>
      <c r="HK70" s="117"/>
      <c r="HL70" s="117"/>
      <c r="HM70" s="117"/>
      <c r="HN70" s="117"/>
      <c r="HO70" s="117"/>
      <c r="HP70" s="117"/>
      <c r="HQ70" s="117"/>
      <c r="HR70" s="117"/>
      <c r="HS70" s="117"/>
      <c r="HT70" s="117"/>
      <c r="HU70" s="117"/>
      <c r="HV70" s="117"/>
      <c r="HW70" s="117"/>
      <c r="HX70" s="117"/>
      <c r="HY70" s="117"/>
      <c r="HZ70" s="117"/>
      <c r="IA70" s="117"/>
      <c r="IB70" s="117"/>
      <c r="IC70" s="117"/>
      <c r="ID70" s="117"/>
      <c r="IE70" s="117"/>
      <c r="IF70" s="117"/>
      <c r="IG70" s="117"/>
      <c r="IH70" s="117"/>
      <c r="II70" s="117"/>
      <c r="IJ70" s="117"/>
      <c r="IK70" s="117"/>
      <c r="IL70" s="117"/>
      <c r="IM70" s="117"/>
      <c r="IN70" s="117"/>
      <c r="IO70" s="117"/>
      <c r="IP70" s="117"/>
      <c r="IQ70" s="117"/>
      <c r="IR70" s="117"/>
      <c r="IS70" s="117"/>
      <c r="IT70" s="117"/>
      <c r="IU70" s="117"/>
      <c r="IV70" s="117"/>
      <c r="IW70" s="117"/>
      <c r="IX70" s="117"/>
    </row>
    <row r="71" spans="1:258" x14ac:dyDescent="0.2">
      <c r="A71" s="117" t="s">
        <v>3071</v>
      </c>
      <c r="B71" s="123">
        <v>35314</v>
      </c>
      <c r="C71" s="165" t="s">
        <v>3067</v>
      </c>
      <c r="D71" s="122" t="s">
        <v>3089</v>
      </c>
      <c r="E71" s="116" t="str">
        <f>IF(ISERROR(VLOOKUP(TRIM(A71),'R2020'!$A$1:$I$1991,2,FALSE)),"",VLOOKUP(TRIM(A71),'R2020'!$A$1:$I$1991,2,FALSE))</f>
        <v>TE BB</v>
      </c>
      <c r="F71" s="116" t="str">
        <f>IF(ISERROR(VLOOKUP(TRIM(A71),'R2020'!$A$1:$I$1991,3,FALSE)),"",VLOOKUP(TRIM(A71),'R2020'!$A$1:$I$1991,3,FALSE))</f>
        <v>BAA</v>
      </c>
      <c r="G71" s="116" t="str">
        <f>IF(ISERROR(VLOOKUP(TRIM(A71),'R2020'!$A$1:$I$1991,8,FALSE)),"",VLOOKUP(TRIM(A71),'R2020'!$A$1:$I$1991,8,FALSE))</f>
        <v xml:space="preserve">5-0 </v>
      </c>
      <c r="H71" s="117" t="s">
        <v>128</v>
      </c>
      <c r="I71" s="122" t="s">
        <v>39</v>
      </c>
      <c r="J71" s="122" t="s">
        <v>60</v>
      </c>
      <c r="K71" s="117" t="s">
        <v>26</v>
      </c>
      <c r="L71" s="122" t="s">
        <v>39</v>
      </c>
      <c r="M71" s="122" t="s">
        <v>685</v>
      </c>
      <c r="O71" s="122"/>
      <c r="P71" s="122"/>
      <c r="R71" s="122"/>
      <c r="S71" s="122"/>
      <c r="U71" s="122"/>
      <c r="V71" s="122"/>
      <c r="X71" s="122"/>
      <c r="Y71" s="122"/>
      <c r="AA71" s="122"/>
      <c r="AB71" s="122"/>
      <c r="AD71" s="122"/>
      <c r="AE71" s="122"/>
      <c r="AG71" s="122"/>
      <c r="AH71" s="122"/>
      <c r="AJ71" s="122"/>
      <c r="AK71" s="122"/>
      <c r="AM71" s="122"/>
      <c r="AN71" s="122"/>
      <c r="AP71" s="122"/>
      <c r="AQ71" s="122"/>
      <c r="AS71" s="122"/>
      <c r="AT71" s="122"/>
      <c r="AV71" s="122"/>
      <c r="AW71" s="122"/>
      <c r="AY71" s="122"/>
      <c r="AZ71" s="122"/>
      <c r="BB71" s="122"/>
      <c r="BC71" s="122"/>
      <c r="BE71" s="123"/>
      <c r="BF71" s="122"/>
      <c r="BG71" s="121"/>
      <c r="BI71" s="119"/>
      <c r="BJ71" s="121"/>
      <c r="BK71" s="121"/>
      <c r="BL71" s="130"/>
    </row>
    <row r="72" spans="1:258" x14ac:dyDescent="0.2">
      <c r="A72" s="117" t="s">
        <v>1651</v>
      </c>
      <c r="B72" s="123">
        <v>32422</v>
      </c>
      <c r="C72" s="165" t="s">
        <v>858</v>
      </c>
      <c r="D72" s="122" t="s">
        <v>855</v>
      </c>
      <c r="E72" s="116" t="str">
        <f>IF(ISERROR(VLOOKUP(TRIM(A72),'R2020'!$A$1:$I$1991,2,FALSE)),"",VLOOKUP(TRIM(A72),'R2020'!$A$1:$I$1991,2,FALSE))</f>
        <v>Punt</v>
      </c>
      <c r="F72" s="116" t="str">
        <f>IF(ISERROR(VLOOKUP(TRIM(A72),'R2020'!$A$1:$I$1991,3,FALSE)),"",VLOOKUP(TRIM(A72),'R2020'!$A$1:$I$1991,3,FALSE))</f>
        <v>HOA</v>
      </c>
      <c r="G72" s="116" t="str">
        <f>IF(ISERROR(VLOOKUP(TRIM(A72),'R2020'!$A$1:$I$1991,8,FALSE)),"",VLOOKUP(TRIM(A72),'R2020'!$A$1:$I$1991,8,FALSE))</f>
        <v xml:space="preserve"> </v>
      </c>
      <c r="H72" s="117" t="s">
        <v>12</v>
      </c>
      <c r="I72" s="126" t="s">
        <v>336</v>
      </c>
      <c r="J72" s="122"/>
      <c r="K72" s="117" t="s">
        <v>12</v>
      </c>
      <c r="L72" s="126" t="s">
        <v>122</v>
      </c>
      <c r="M72" s="122"/>
      <c r="N72" s="117" t="s">
        <v>12</v>
      </c>
      <c r="O72" s="126" t="s">
        <v>122</v>
      </c>
      <c r="P72" s="122"/>
      <c r="Q72" s="117" t="s">
        <v>12</v>
      </c>
      <c r="R72" s="126" t="s">
        <v>122</v>
      </c>
      <c r="S72" s="122"/>
      <c r="T72" s="117" t="s">
        <v>12</v>
      </c>
      <c r="U72" s="126" t="s">
        <v>386</v>
      </c>
      <c r="V72" s="122"/>
      <c r="W72" s="117" t="s">
        <v>12</v>
      </c>
      <c r="X72" s="126" t="s">
        <v>386</v>
      </c>
      <c r="Y72" s="122"/>
      <c r="Z72" s="117" t="s">
        <v>12</v>
      </c>
      <c r="AA72" s="122" t="s">
        <v>386</v>
      </c>
      <c r="AB72" s="122"/>
      <c r="AC72" s="117" t="s">
        <v>12</v>
      </c>
      <c r="AD72" s="122" t="s">
        <v>386</v>
      </c>
      <c r="AE72" s="122"/>
      <c r="AG72" s="122"/>
      <c r="AH72" s="122"/>
      <c r="AJ72" s="122"/>
      <c r="AK72" s="122"/>
      <c r="AM72" s="122"/>
      <c r="AN72" s="122"/>
      <c r="AP72" s="122"/>
      <c r="AQ72" s="122"/>
      <c r="AS72" s="122"/>
      <c r="AT72" s="122"/>
      <c r="AV72" s="122"/>
      <c r="AW72" s="122"/>
      <c r="AY72" s="122"/>
      <c r="AZ72" s="122"/>
      <c r="BB72" s="122"/>
      <c r="BC72" s="119"/>
      <c r="BF72" s="119"/>
      <c r="BG72" s="119"/>
      <c r="BH72" s="119"/>
      <c r="BI72" s="119"/>
      <c r="BK72" s="121"/>
      <c r="BL72" s="121"/>
    </row>
    <row r="73" spans="1:258" x14ac:dyDescent="0.2">
      <c r="A73" s="117" t="s">
        <v>2589</v>
      </c>
      <c r="B73" s="123">
        <v>34493</v>
      </c>
      <c r="C73" s="164" t="s">
        <v>2586</v>
      </c>
      <c r="E73" s="116" t="str">
        <f>IF(ISERROR(VLOOKUP(TRIM(A73),'R2020'!$A$1:$I$1991,2,FALSE)),"",VLOOKUP(TRIM(A73),'R2020'!$A$1:$I$1991,2,FALSE))</f>
        <v/>
      </c>
      <c r="F73" s="116" t="str">
        <f>IF(ISERROR(VLOOKUP(TRIM(A73),'R2020'!$A$1:$I$1991,3,FALSE)),"",VLOOKUP(TRIM(A73),'R2020'!$A$1:$I$1991,3,FALSE))</f>
        <v/>
      </c>
      <c r="G73" s="116" t="str">
        <f>IF(ISERROR(VLOOKUP(TRIM(A73),'R2020'!$A$1:$I$1991,8,FALSE)),"",VLOOKUP(TRIM(A73),'R2020'!$A$1:$I$1991,8,FALSE))</f>
        <v/>
      </c>
      <c r="H73" s="117" t="s">
        <v>49</v>
      </c>
      <c r="I73" s="117" t="s">
        <v>348</v>
      </c>
      <c r="J73" s="119" t="s">
        <v>349</v>
      </c>
      <c r="K73" s="117" t="s">
        <v>47</v>
      </c>
      <c r="L73" s="117" t="s">
        <v>386</v>
      </c>
      <c r="M73" s="119" t="s">
        <v>349</v>
      </c>
      <c r="N73" s="117" t="s">
        <v>44</v>
      </c>
      <c r="O73" s="117" t="s">
        <v>386</v>
      </c>
      <c r="P73" s="119" t="s">
        <v>333</v>
      </c>
    </row>
    <row r="74" spans="1:258" x14ac:dyDescent="0.2">
      <c r="A74" s="117" t="s">
        <v>970</v>
      </c>
      <c r="B74" s="123">
        <v>32657</v>
      </c>
      <c r="C74" s="165" t="s">
        <v>1018</v>
      </c>
      <c r="D74" s="122" t="s">
        <v>2563</v>
      </c>
      <c r="E74" s="116" t="str">
        <f>IF(ISERROR(VLOOKUP(TRIM(A74),'R2020'!$A$1:$I$1991,2,FALSE)),"",VLOOKUP(TRIM(A74),'R2020'!$A$1:$I$1991,2,FALSE))</f>
        <v/>
      </c>
      <c r="F74" s="116" t="str">
        <f>IF(ISERROR(VLOOKUP(TRIM(A74),'R2020'!$A$1:$I$1991,3,FALSE)),"",VLOOKUP(TRIM(A74),'R2020'!$A$1:$I$1991,3,FALSE))</f>
        <v/>
      </c>
      <c r="G74" s="116" t="str">
        <f>IF(ISERROR(VLOOKUP(TRIM(A74),'R2020'!$A$1:$I$1991,8,FALSE)),"",VLOOKUP(TRIM(A74),'R2020'!$A$1:$I$1991,8,FALSE))</f>
        <v/>
      </c>
      <c r="H74" s="117" t="s">
        <v>44</v>
      </c>
      <c r="I74" s="121" t="s">
        <v>453</v>
      </c>
      <c r="J74" s="119" t="s">
        <v>333</v>
      </c>
      <c r="K74" s="117" t="s">
        <v>44</v>
      </c>
      <c r="L74" s="121" t="s">
        <v>369</v>
      </c>
      <c r="M74" s="119" t="s">
        <v>347</v>
      </c>
      <c r="N74" s="117" t="s">
        <v>42</v>
      </c>
      <c r="O74" s="121" t="s">
        <v>369</v>
      </c>
      <c r="P74" s="119" t="s">
        <v>671</v>
      </c>
      <c r="Q74" s="117" t="s">
        <v>42</v>
      </c>
      <c r="R74" s="121" t="s">
        <v>369</v>
      </c>
      <c r="S74" s="119" t="s">
        <v>58</v>
      </c>
      <c r="T74" s="117" t="s">
        <v>42</v>
      </c>
      <c r="U74" s="121" t="s">
        <v>369</v>
      </c>
      <c r="V74" s="119" t="s">
        <v>174</v>
      </c>
      <c r="W74" s="117" t="s">
        <v>31</v>
      </c>
      <c r="X74" s="121" t="s">
        <v>369</v>
      </c>
      <c r="Y74" s="119" t="s">
        <v>234</v>
      </c>
      <c r="Z74" s="117" t="s">
        <v>31</v>
      </c>
      <c r="AA74" s="121" t="s">
        <v>369</v>
      </c>
      <c r="AB74" s="119" t="s">
        <v>416</v>
      </c>
      <c r="AD74" s="121"/>
      <c r="AE74" s="119"/>
      <c r="AG74" s="121"/>
      <c r="AH74" s="119"/>
      <c r="AJ74" s="121"/>
      <c r="AK74" s="119"/>
      <c r="AM74" s="121"/>
      <c r="AN74" s="119"/>
      <c r="AP74" s="121"/>
      <c r="AQ74" s="119"/>
      <c r="AS74" s="121"/>
      <c r="AT74" s="119"/>
      <c r="AV74" s="121"/>
      <c r="AW74" s="119"/>
      <c r="AY74" s="121"/>
      <c r="AZ74" s="119"/>
      <c r="BB74" s="121"/>
      <c r="BC74" s="119"/>
      <c r="BF74" s="119"/>
      <c r="BG74" s="121"/>
      <c r="BH74" s="121"/>
      <c r="BI74" s="121"/>
      <c r="BJ74" s="121"/>
      <c r="BK74" s="121"/>
      <c r="BL74" s="121"/>
    </row>
    <row r="75" spans="1:258" x14ac:dyDescent="0.2">
      <c r="A75" s="117" t="s">
        <v>1414</v>
      </c>
      <c r="B75" s="123">
        <v>33813</v>
      </c>
      <c r="C75" s="165" t="s">
        <v>1587</v>
      </c>
      <c r="D75" s="122" t="s">
        <v>1572</v>
      </c>
      <c r="E75" s="116" t="str">
        <f>IF(ISERROR(VLOOKUP(TRIM(A75),'R2020'!$A$1:$I$1991,2,FALSE)),"",VLOOKUP(TRIM(A75),'R2020'!$A$1:$I$1991,2,FALSE))</f>
        <v/>
      </c>
      <c r="F75" s="116" t="str">
        <f>IF(ISERROR(VLOOKUP(TRIM(A75),'R2020'!$A$1:$I$1991,3,FALSE)),"",VLOOKUP(TRIM(A75),'R2020'!$A$1:$I$1991,3,FALSE))</f>
        <v/>
      </c>
      <c r="G75" s="116" t="str">
        <f>IF(ISERROR(VLOOKUP(TRIM(A75),'R2020'!$A$1:$I$1991,8,FALSE)),"",VLOOKUP(TRIM(A75),'R2020'!$A$1:$I$1991,8,FALSE))</f>
        <v/>
      </c>
      <c r="H75" s="120" t="s">
        <v>64</v>
      </c>
      <c r="I75" s="126" t="s">
        <v>367</v>
      </c>
      <c r="J75" s="126" t="s">
        <v>1064</v>
      </c>
      <c r="K75" s="120" t="s">
        <v>64</v>
      </c>
      <c r="L75" s="126" t="s">
        <v>32</v>
      </c>
      <c r="M75" s="126" t="s">
        <v>1064</v>
      </c>
      <c r="N75" s="120" t="s">
        <v>64</v>
      </c>
      <c r="O75" s="126" t="s">
        <v>32</v>
      </c>
      <c r="P75" s="126" t="s">
        <v>1064</v>
      </c>
      <c r="Q75" s="117" t="s">
        <v>64</v>
      </c>
      <c r="R75" s="121" t="s">
        <v>367</v>
      </c>
      <c r="S75" s="119" t="s">
        <v>1064</v>
      </c>
      <c r="T75" s="117" t="s">
        <v>540</v>
      </c>
      <c r="U75" s="121" t="s">
        <v>367</v>
      </c>
      <c r="V75" s="119" t="s">
        <v>1055</v>
      </c>
      <c r="X75" s="121"/>
      <c r="Y75" s="119"/>
      <c r="AA75" s="121"/>
      <c r="AB75" s="119"/>
      <c r="AD75" s="121"/>
      <c r="AE75" s="119"/>
      <c r="AG75" s="121"/>
      <c r="AH75" s="119"/>
      <c r="AJ75" s="121"/>
      <c r="AK75" s="119"/>
      <c r="AM75" s="121"/>
      <c r="AN75" s="119"/>
      <c r="AP75" s="121"/>
      <c r="AQ75" s="119"/>
      <c r="AS75" s="121"/>
      <c r="AT75" s="119"/>
      <c r="AV75" s="121"/>
      <c r="AW75" s="119"/>
      <c r="AY75" s="121"/>
      <c r="AZ75" s="119"/>
      <c r="BB75" s="121"/>
      <c r="BC75" s="119"/>
      <c r="BF75" s="119"/>
      <c r="BG75" s="121"/>
      <c r="BH75" s="121"/>
      <c r="BI75" s="121"/>
      <c r="BJ75" s="121"/>
      <c r="BK75" s="121"/>
      <c r="BL75" s="121"/>
    </row>
    <row r="76" spans="1:258" x14ac:dyDescent="0.2">
      <c r="A76" s="117" t="s">
        <v>3072</v>
      </c>
      <c r="B76" s="123">
        <v>34599</v>
      </c>
      <c r="C76" s="165" t="s">
        <v>2583</v>
      </c>
      <c r="D76" s="122" t="s">
        <v>3089</v>
      </c>
      <c r="E76" s="116" t="str">
        <f>IF(ISERROR(VLOOKUP(TRIM(A76),'R2020'!$A$1:$I$1991,2,FALSE)),"",VLOOKUP(TRIM(A76),'R2020'!$A$1:$I$1991,2,FALSE))</f>
        <v>MLB</v>
      </c>
      <c r="F76" s="116" t="str">
        <f>IF(ISERROR(VLOOKUP(TRIM(A76),'R2020'!$A$1:$I$1991,3,FALSE)),"",VLOOKUP(TRIM(A76),'R2020'!$A$1:$I$1991,3,FALSE))</f>
        <v>NON</v>
      </c>
      <c r="G76" s="116" t="str">
        <f>IF(ISERROR(VLOOKUP(TRIM(A76),'R2020'!$A$1:$I$1991,8,FALSE)),"",VLOOKUP(TRIM(A76),'R2020'!$A$1:$I$1991,8,FALSE))</f>
        <v xml:space="preserve">54-0 </v>
      </c>
      <c r="H76" s="117" t="s">
        <v>387</v>
      </c>
      <c r="I76" s="122" t="s">
        <v>367</v>
      </c>
      <c r="J76" s="122" t="s">
        <v>1063</v>
      </c>
      <c r="K76" s="117" t="s">
        <v>540</v>
      </c>
      <c r="L76" s="122" t="s">
        <v>367</v>
      </c>
      <c r="M76" s="122" t="s">
        <v>2354</v>
      </c>
      <c r="O76" s="122"/>
      <c r="P76" s="122"/>
      <c r="R76" s="122"/>
      <c r="S76" s="122"/>
      <c r="U76" s="122"/>
      <c r="V76" s="122"/>
      <c r="X76" s="122"/>
      <c r="Y76" s="122"/>
      <c r="AA76" s="122"/>
      <c r="AB76" s="122"/>
      <c r="AD76" s="122"/>
      <c r="AE76" s="122"/>
      <c r="AG76" s="122"/>
      <c r="AH76" s="122"/>
      <c r="AJ76" s="122"/>
      <c r="AK76" s="122"/>
      <c r="AM76" s="122"/>
      <c r="AN76" s="122"/>
      <c r="AP76" s="122"/>
      <c r="AQ76" s="122"/>
      <c r="AS76" s="122"/>
      <c r="AT76" s="122"/>
      <c r="AV76" s="122"/>
      <c r="AW76" s="122"/>
      <c r="AY76" s="122"/>
      <c r="AZ76" s="122"/>
      <c r="BB76" s="122"/>
      <c r="BC76" s="122"/>
      <c r="BE76" s="123"/>
      <c r="BF76" s="122"/>
      <c r="BG76" s="121"/>
      <c r="BI76" s="119"/>
      <c r="BJ76" s="121"/>
      <c r="BK76" s="121"/>
      <c r="BL76" s="130"/>
    </row>
    <row r="77" spans="1:258" x14ac:dyDescent="0.2">
      <c r="A77" s="117" t="s">
        <v>3454</v>
      </c>
      <c r="B77" s="123">
        <v>34800</v>
      </c>
      <c r="C77" s="164" t="s">
        <v>3076</v>
      </c>
      <c r="E77" s="116" t="str">
        <f>IF(ISERROR(VLOOKUP(TRIM(A77),'R2020'!$A$1:$I$1991,2,FALSE)),"",VLOOKUP(TRIM(A77),'R2020'!$A$1:$I$1991,2,FALSE))</f>
        <v>DB</v>
      </c>
      <c r="F77" s="116" t="str">
        <f>IF(ISERROR(VLOOKUP(TRIM(A77),'R2020'!$A$1:$I$1991,3,FALSE)),"",VLOOKUP(TRIM(A77),'R2020'!$A$1:$I$1991,3,FALSE))</f>
        <v>WAN</v>
      </c>
      <c r="G77" s="116" t="str">
        <f>IF(ISERROR(VLOOKUP(TRIM(A77),'R2020'!$A$1:$I$1991,8,FALSE)),"",VLOOKUP(TRIM(A77),'R2020'!$A$1:$I$1991,8,FALSE))</f>
        <v xml:space="preserve">00 </v>
      </c>
      <c r="H77" s="117" t="s">
        <v>364</v>
      </c>
      <c r="I77" s="117" t="s">
        <v>27</v>
      </c>
      <c r="J77" s="119" t="s">
        <v>1061</v>
      </c>
    </row>
    <row r="78" spans="1:258" x14ac:dyDescent="0.2">
      <c r="A78" s="117" t="s">
        <v>1908</v>
      </c>
      <c r="B78" s="123">
        <v>34920</v>
      </c>
      <c r="C78" s="165" t="s">
        <v>2054</v>
      </c>
      <c r="D78" s="117" t="s">
        <v>2310</v>
      </c>
      <c r="E78" s="116" t="str">
        <f>IF(ISERROR(VLOOKUP(TRIM(A78),'R2020'!$A$1:$I$1991,2,FALSE)),"",VLOOKUP(TRIM(A78),'R2020'!$A$1:$I$1991,2,FALSE))</f>
        <v/>
      </c>
      <c r="F78" s="116" t="str">
        <f>IF(ISERROR(VLOOKUP(TRIM(A78),'R2020'!$A$1:$I$1991,3,FALSE)),"",VLOOKUP(TRIM(A78),'R2020'!$A$1:$I$1991,3,FALSE))</f>
        <v/>
      </c>
      <c r="G78" s="116" t="str">
        <f>IF(ISERROR(VLOOKUP(TRIM(A78),'R2020'!$A$1:$I$1991,8,FALSE)),"",VLOOKUP(TRIM(A78),'R2020'!$A$1:$I$1991,8,FALSE))</f>
        <v/>
      </c>
      <c r="H78" s="117" t="s">
        <v>529</v>
      </c>
      <c r="I78" s="117" t="s">
        <v>367</v>
      </c>
      <c r="J78" s="122" t="s">
        <v>365</v>
      </c>
      <c r="K78" s="117" t="s">
        <v>529</v>
      </c>
      <c r="L78" s="117" t="s">
        <v>367</v>
      </c>
      <c r="M78" s="122" t="s">
        <v>328</v>
      </c>
      <c r="N78" s="117" t="s">
        <v>364</v>
      </c>
      <c r="O78" s="117" t="s">
        <v>30</v>
      </c>
      <c r="P78" s="122" t="s">
        <v>1059</v>
      </c>
      <c r="Q78" s="117" t="s">
        <v>171</v>
      </c>
      <c r="R78" s="117" t="s">
        <v>30</v>
      </c>
      <c r="S78" s="122" t="s">
        <v>328</v>
      </c>
    </row>
    <row r="79" spans="1:258" s="120" customFormat="1" x14ac:dyDescent="0.2">
      <c r="A79" s="117" t="s">
        <v>3455</v>
      </c>
      <c r="B79" s="123">
        <v>35430</v>
      </c>
      <c r="C79" s="164" t="s">
        <v>3456</v>
      </c>
      <c r="D79" s="119"/>
      <c r="E79" s="116" t="str">
        <f>IF(ISERROR(VLOOKUP(TRIM(A79),'R2020'!$A$1:$I$1991,2,FALSE)),"",VLOOKUP(TRIM(A79),'R2020'!$A$1:$I$1991,2,FALSE))</f>
        <v/>
      </c>
      <c r="F79" s="116" t="str">
        <f>IF(ISERROR(VLOOKUP(TRIM(A79),'R2020'!$A$1:$I$1991,3,FALSE)),"",VLOOKUP(TRIM(A79),'R2020'!$A$1:$I$1991,3,FALSE))</f>
        <v/>
      </c>
      <c r="G79" s="116" t="str">
        <f>IF(ISERROR(VLOOKUP(TRIM(A79),'R2020'!$A$1:$I$1991,8,FALSE)),"",VLOOKUP(TRIM(A79),'R2020'!$A$1:$I$1991,8,FALSE))</f>
        <v/>
      </c>
      <c r="H79" s="117" t="s">
        <v>283</v>
      </c>
      <c r="I79" s="117" t="s">
        <v>88</v>
      </c>
      <c r="J79" s="119"/>
      <c r="K79" s="117"/>
      <c r="L79" s="117"/>
      <c r="M79" s="119"/>
      <c r="N79" s="117"/>
      <c r="O79" s="117"/>
      <c r="P79" s="119"/>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7"/>
      <c r="EI79" s="117"/>
      <c r="EJ79" s="117"/>
      <c r="EK79" s="117"/>
      <c r="EL79" s="117"/>
      <c r="EM79" s="117"/>
      <c r="EN79" s="117"/>
      <c r="EO79" s="117"/>
      <c r="EP79" s="117"/>
      <c r="EQ79" s="117"/>
      <c r="ER79" s="117"/>
      <c r="ES79" s="117"/>
      <c r="ET79" s="117"/>
      <c r="EU79" s="117"/>
      <c r="EV79" s="117"/>
      <c r="EW79" s="117"/>
      <c r="EX79" s="117"/>
      <c r="EY79" s="117"/>
      <c r="EZ79" s="117"/>
      <c r="FA79" s="117"/>
      <c r="FB79" s="117"/>
      <c r="FC79" s="117"/>
      <c r="FD79" s="117"/>
      <c r="FE79" s="117"/>
      <c r="FF79" s="117"/>
      <c r="FG79" s="117"/>
      <c r="FH79" s="117"/>
      <c r="FI79" s="117"/>
      <c r="FJ79" s="117"/>
      <c r="FK79" s="117"/>
      <c r="FL79" s="117"/>
      <c r="FM79" s="117"/>
      <c r="FN79" s="117"/>
      <c r="FO79" s="117"/>
      <c r="FP79" s="117"/>
      <c r="FQ79" s="117"/>
      <c r="FR79" s="117"/>
      <c r="FS79" s="117"/>
      <c r="FT79" s="117"/>
      <c r="FU79" s="117"/>
      <c r="FV79" s="117"/>
      <c r="FW79" s="117"/>
      <c r="FX79" s="117"/>
      <c r="FY79" s="117"/>
      <c r="FZ79" s="117"/>
      <c r="GA79" s="117"/>
      <c r="GB79" s="117"/>
      <c r="GC79" s="117"/>
      <c r="GD79" s="117"/>
      <c r="GE79" s="117"/>
      <c r="GF79" s="117"/>
      <c r="GG79" s="117"/>
      <c r="GH79" s="117"/>
      <c r="GI79" s="117"/>
      <c r="GJ79" s="117"/>
      <c r="GK79" s="117"/>
      <c r="GL79" s="117"/>
      <c r="GM79" s="117"/>
      <c r="GN79" s="117"/>
      <c r="GO79" s="117"/>
      <c r="GP79" s="117"/>
      <c r="GQ79" s="117"/>
      <c r="GR79" s="117"/>
      <c r="GS79" s="117"/>
      <c r="GT79" s="117"/>
      <c r="GU79" s="117"/>
      <c r="GV79" s="117"/>
      <c r="GW79" s="117"/>
      <c r="GX79" s="117"/>
      <c r="GY79" s="117"/>
      <c r="GZ79" s="117"/>
      <c r="HA79" s="117"/>
      <c r="HB79" s="117"/>
      <c r="HC79" s="117"/>
      <c r="HD79" s="117"/>
      <c r="HE79" s="117"/>
      <c r="HF79" s="117"/>
      <c r="HG79" s="117"/>
      <c r="HH79" s="117"/>
      <c r="HI79" s="117"/>
      <c r="HJ79" s="117"/>
      <c r="HK79" s="117"/>
      <c r="HL79" s="117"/>
      <c r="HM79" s="117"/>
      <c r="HN79" s="117"/>
      <c r="HO79" s="117"/>
      <c r="HP79" s="117"/>
      <c r="HQ79" s="117"/>
      <c r="HR79" s="117"/>
      <c r="HS79" s="117"/>
      <c r="HT79" s="117"/>
      <c r="HU79" s="117"/>
      <c r="HV79" s="117"/>
      <c r="HW79" s="117"/>
      <c r="HX79" s="117"/>
      <c r="HY79" s="117"/>
      <c r="HZ79" s="117"/>
      <c r="IA79" s="117"/>
      <c r="IB79" s="117"/>
      <c r="IC79" s="117"/>
      <c r="ID79" s="117"/>
      <c r="IE79" s="117"/>
      <c r="IF79" s="117"/>
      <c r="IG79" s="117"/>
      <c r="IH79" s="117"/>
      <c r="II79" s="117"/>
      <c r="IJ79" s="117"/>
      <c r="IK79" s="117"/>
      <c r="IL79" s="117"/>
      <c r="IM79" s="117"/>
      <c r="IN79" s="117"/>
      <c r="IO79" s="117"/>
      <c r="IP79" s="117"/>
      <c r="IQ79" s="117"/>
      <c r="IR79" s="117"/>
      <c r="IS79" s="117"/>
      <c r="IT79" s="117"/>
      <c r="IU79" s="117"/>
      <c r="IV79" s="117"/>
      <c r="IW79" s="117"/>
      <c r="IX79" s="117"/>
    </row>
    <row r="80" spans="1:258" x14ac:dyDescent="0.2">
      <c r="A80" s="117" t="s">
        <v>3457</v>
      </c>
      <c r="B80" s="123">
        <v>34471</v>
      </c>
      <c r="C80" s="164" t="s">
        <v>2601</v>
      </c>
      <c r="E80" s="116" t="str">
        <f>IF(ISERROR(VLOOKUP(TRIM(A80),'R2020'!$A$1:$I$1991,2,FALSE)),"",VLOOKUP(TRIM(A80),'R2020'!$A$1:$I$1991,2,FALSE))</f>
        <v>FB</v>
      </c>
      <c r="F80" s="116" t="str">
        <f>IF(ISERROR(VLOOKUP(TRIM(A80),'R2020'!$A$1:$I$1991,3,FALSE)),"",VLOOKUP(TRIM(A80),'R2020'!$A$1:$I$1991,3,FALSE))</f>
        <v>CAN</v>
      </c>
      <c r="G80" s="116" t="str">
        <f>IF(ISERROR(VLOOKUP(TRIM(A80),'R2020'!$A$1:$I$1991,8,FALSE)),"",VLOOKUP(TRIM(A80),'R2020'!$A$1:$I$1991,8,FALSE))</f>
        <v xml:space="preserve">4-5 </v>
      </c>
      <c r="H80" s="117" t="s">
        <v>110</v>
      </c>
      <c r="I80" s="117" t="s">
        <v>22</v>
      </c>
      <c r="J80" s="119" t="s">
        <v>3458</v>
      </c>
    </row>
    <row r="81" spans="1:258" x14ac:dyDescent="0.2">
      <c r="A81" s="117" t="s">
        <v>1442</v>
      </c>
      <c r="B81" s="123">
        <v>34288</v>
      </c>
      <c r="C81" s="165" t="s">
        <v>1591</v>
      </c>
      <c r="D81" s="122" t="s">
        <v>1573</v>
      </c>
      <c r="E81" s="116" t="str">
        <f>IF(ISERROR(VLOOKUP(TRIM(A81),'R2020'!$A$1:$I$1991,2,FALSE)),"",VLOOKUP(TRIM(A81),'R2020'!$A$1:$I$1991,2,FALSE))</f>
        <v>LE</v>
      </c>
      <c r="F81" s="116" t="str">
        <f>IF(ISERROR(VLOOKUP(TRIM(A81),'R2020'!$A$1:$I$1991,3,FALSE)),"",VLOOKUP(TRIM(A81),'R2020'!$A$1:$I$1991,3,FALSE))</f>
        <v>SFN</v>
      </c>
      <c r="G81" s="116" t="str">
        <f>IF(ISERROR(VLOOKUP(TRIM(A81),'R2020'!$A$1:$I$1991,8,FALSE)),"",VLOOKUP(TRIM(A81),'R2020'!$A$1:$I$1991,8,FALSE))</f>
        <v xml:space="preserve">5-5 </v>
      </c>
      <c r="H81" s="117" t="s">
        <v>31</v>
      </c>
      <c r="I81" s="121" t="s">
        <v>111</v>
      </c>
      <c r="J81" s="119" t="s">
        <v>382</v>
      </c>
      <c r="K81" s="117" t="s">
        <v>42</v>
      </c>
      <c r="L81" s="121" t="s">
        <v>111</v>
      </c>
      <c r="M81" s="119" t="s">
        <v>480</v>
      </c>
      <c r="N81" s="117" t="s">
        <v>202</v>
      </c>
      <c r="O81" s="121"/>
      <c r="Q81" s="117" t="s">
        <v>44</v>
      </c>
      <c r="R81" s="121" t="s">
        <v>111</v>
      </c>
      <c r="S81" s="119" t="s">
        <v>333</v>
      </c>
      <c r="T81" s="117" t="s">
        <v>44</v>
      </c>
      <c r="U81" s="121" t="s">
        <v>111</v>
      </c>
      <c r="V81" s="119" t="s">
        <v>333</v>
      </c>
      <c r="X81" s="121"/>
      <c r="Y81" s="119"/>
      <c r="AA81" s="121"/>
      <c r="AB81" s="119"/>
      <c r="AD81" s="121"/>
      <c r="AE81" s="119"/>
      <c r="AG81" s="121"/>
      <c r="AH81" s="119"/>
      <c r="AJ81" s="121"/>
      <c r="AK81" s="119"/>
      <c r="AM81" s="121"/>
      <c r="AN81" s="119"/>
      <c r="AP81" s="121"/>
      <c r="AQ81" s="119"/>
      <c r="AS81" s="121"/>
      <c r="AT81" s="119"/>
      <c r="AV81" s="121"/>
      <c r="AW81" s="119"/>
      <c r="AY81" s="121"/>
      <c r="AZ81" s="119"/>
      <c r="BB81" s="121"/>
      <c r="BC81" s="119"/>
      <c r="BF81" s="119"/>
      <c r="BG81" s="121"/>
      <c r="BH81" s="121"/>
      <c r="BI81" s="121"/>
      <c r="BJ81" s="121"/>
      <c r="BK81" s="121"/>
      <c r="BL81" s="121"/>
    </row>
    <row r="82" spans="1:258" x14ac:dyDescent="0.2">
      <c r="A82" s="117" t="s">
        <v>3459</v>
      </c>
      <c r="B82" s="123">
        <v>35368</v>
      </c>
      <c r="C82" s="164" t="s">
        <v>3460</v>
      </c>
      <c r="E82" s="116" t="str">
        <f>IF(ISERROR(VLOOKUP(TRIM(A82),'R2020'!$A$1:$I$1991,2,FALSE)),"",VLOOKUP(TRIM(A82),'R2020'!$A$1:$I$1991,2,FALSE))</f>
        <v/>
      </c>
      <c r="F82" s="116" t="str">
        <f>IF(ISERROR(VLOOKUP(TRIM(A82),'R2020'!$A$1:$I$1991,3,FALSE)),"",VLOOKUP(TRIM(A82),'R2020'!$A$1:$I$1991,3,FALSE))</f>
        <v/>
      </c>
      <c r="G82" s="116" t="str">
        <f>IF(ISERROR(VLOOKUP(TRIM(A82),'R2020'!$A$1:$I$1991,8,FALSE)),"",VLOOKUP(TRIM(A82),'R2020'!$A$1:$I$1991,8,FALSE))</f>
        <v/>
      </c>
      <c r="H82" s="117" t="s">
        <v>344</v>
      </c>
      <c r="I82" s="117" t="s">
        <v>386</v>
      </c>
      <c r="J82" s="119" t="s">
        <v>2247</v>
      </c>
    </row>
    <row r="83" spans="1:258" x14ac:dyDescent="0.2">
      <c r="A83" s="117" t="s">
        <v>2324</v>
      </c>
      <c r="B83" s="123">
        <v>33442</v>
      </c>
      <c r="C83" s="165" t="s">
        <v>1002</v>
      </c>
      <c r="D83" s="122" t="s">
        <v>997</v>
      </c>
      <c r="E83" s="116" t="str">
        <f>IF(ISERROR(VLOOKUP(TRIM(A83),'R2020'!$A$1:$I$1991,2,FALSE)),"",VLOOKUP(TRIM(A83),'R2020'!$A$1:$I$1991,2,FALSE))</f>
        <v>LT</v>
      </c>
      <c r="F83" s="116" t="str">
        <f>IF(ISERROR(VLOOKUP(TRIM(A83),'R2020'!$A$1:$I$1991,3,FALSE)),"",VLOOKUP(TRIM(A83),'R2020'!$A$1:$I$1991,3,FALSE))</f>
        <v>NON</v>
      </c>
      <c r="G83" s="116" t="str">
        <f>IF(ISERROR(VLOOKUP(TRIM(A83),'R2020'!$A$1:$I$1991,8,FALSE)),"",VLOOKUP(TRIM(A83),'R2020'!$A$1:$I$1991,8,FALSE))</f>
        <v xml:space="preserve">5-7 </v>
      </c>
      <c r="H83" s="117" t="s">
        <v>505</v>
      </c>
      <c r="I83" s="121" t="s">
        <v>367</v>
      </c>
      <c r="J83" s="119" t="s">
        <v>33</v>
      </c>
      <c r="K83" s="117" t="s">
        <v>505</v>
      </c>
      <c r="L83" s="121" t="s">
        <v>367</v>
      </c>
      <c r="M83" s="119" t="s">
        <v>29</v>
      </c>
      <c r="N83" s="117" t="s">
        <v>505</v>
      </c>
      <c r="O83" s="121" t="s">
        <v>367</v>
      </c>
      <c r="P83" s="119" t="s">
        <v>33</v>
      </c>
      <c r="R83" s="121"/>
      <c r="S83" s="119"/>
      <c r="T83" s="117" t="s">
        <v>505</v>
      </c>
      <c r="U83" s="121" t="s">
        <v>367</v>
      </c>
      <c r="V83" s="119" t="s">
        <v>29</v>
      </c>
      <c r="W83" s="117" t="s">
        <v>505</v>
      </c>
      <c r="X83" s="121" t="s">
        <v>367</v>
      </c>
      <c r="Y83" s="119" t="s">
        <v>33</v>
      </c>
      <c r="Z83" s="117" t="s">
        <v>331</v>
      </c>
      <c r="AA83" s="121" t="s">
        <v>367</v>
      </c>
      <c r="AB83" s="119" t="s">
        <v>41</v>
      </c>
      <c r="AD83" s="121"/>
      <c r="AE83" s="119"/>
      <c r="AG83" s="121"/>
      <c r="AH83" s="119"/>
      <c r="AJ83" s="121"/>
      <c r="AK83" s="119"/>
      <c r="AM83" s="121"/>
      <c r="AN83" s="119"/>
      <c r="AP83" s="121"/>
      <c r="AQ83" s="119"/>
      <c r="AS83" s="121"/>
      <c r="AT83" s="119"/>
      <c r="AV83" s="121"/>
      <c r="AW83" s="119"/>
      <c r="AY83" s="121"/>
      <c r="AZ83" s="119"/>
      <c r="BB83" s="121"/>
      <c r="BC83" s="119"/>
      <c r="BF83" s="119"/>
      <c r="BG83" s="121"/>
      <c r="BH83" s="121"/>
      <c r="BI83" s="121"/>
      <c r="BJ83" s="121"/>
      <c r="BK83" s="121"/>
      <c r="BL83" s="121"/>
    </row>
    <row r="84" spans="1:258" s="120" customFormat="1" x14ac:dyDescent="0.2">
      <c r="A84" s="117" t="s">
        <v>3075</v>
      </c>
      <c r="B84" s="123">
        <v>35591</v>
      </c>
      <c r="C84" s="165" t="s">
        <v>3076</v>
      </c>
      <c r="D84" s="122" t="s">
        <v>3413</v>
      </c>
      <c r="E84" s="116" t="str">
        <f>IF(ISERROR(VLOOKUP(TRIM(A84),'R2020'!$A$1:$I$1991,2,FALSE)),"",VLOOKUP(TRIM(A84),'R2020'!$A$1:$I$1991,2,FALSE))</f>
        <v>End</v>
      </c>
      <c r="F84" s="116" t="str">
        <f>IF(ISERROR(VLOOKUP(TRIM(A84),'R2020'!$A$1:$I$1991,3,FALSE)),"",VLOOKUP(TRIM(A84),'R2020'!$A$1:$I$1991,3,FALSE))</f>
        <v>DAN</v>
      </c>
      <c r="G84" s="116" t="str">
        <f>IF(ISERROR(VLOOKUP(TRIM(A84),'R2020'!$A$1:$I$1991,8,FALSE)),"",VLOOKUP(TRIM(A84),'R2020'!$A$1:$I$1991,8,FALSE))</f>
        <v xml:space="preserve">0-0 </v>
      </c>
      <c r="H84" s="117" t="s">
        <v>44</v>
      </c>
      <c r="I84" s="122" t="s">
        <v>506</v>
      </c>
      <c r="J84" s="122" t="s">
        <v>333</v>
      </c>
      <c r="K84" s="117" t="s">
        <v>44</v>
      </c>
      <c r="L84" s="122" t="s">
        <v>506</v>
      </c>
      <c r="M84" s="122" t="s">
        <v>41</v>
      </c>
      <c r="N84" s="117"/>
      <c r="O84" s="122"/>
      <c r="P84" s="122"/>
      <c r="Q84" s="117"/>
      <c r="R84" s="122"/>
      <c r="S84" s="122"/>
      <c r="T84" s="117"/>
      <c r="U84" s="122"/>
      <c r="V84" s="122"/>
      <c r="W84" s="117"/>
      <c r="X84" s="122"/>
      <c r="Y84" s="122"/>
      <c r="Z84" s="117"/>
      <c r="AA84" s="122"/>
      <c r="AB84" s="122"/>
      <c r="AC84" s="117"/>
      <c r="AD84" s="122"/>
      <c r="AE84" s="122"/>
      <c r="AF84" s="117"/>
      <c r="AG84" s="122"/>
      <c r="AH84" s="122"/>
      <c r="AI84" s="117"/>
      <c r="AJ84" s="122"/>
      <c r="AK84" s="122"/>
      <c r="AL84" s="117"/>
      <c r="AM84" s="122"/>
      <c r="AN84" s="122"/>
      <c r="AO84" s="117"/>
      <c r="AP84" s="122"/>
      <c r="AQ84" s="122"/>
      <c r="AR84" s="117"/>
      <c r="AS84" s="122"/>
      <c r="AT84" s="122"/>
      <c r="AU84" s="117"/>
      <c r="AV84" s="122"/>
      <c r="AW84" s="122"/>
      <c r="AX84" s="117"/>
      <c r="AY84" s="122"/>
      <c r="AZ84" s="122"/>
      <c r="BA84" s="117"/>
      <c r="BB84" s="122"/>
      <c r="BC84" s="122"/>
      <c r="BD84" s="117"/>
      <c r="BE84" s="123"/>
      <c r="BF84" s="122"/>
      <c r="BG84" s="121"/>
      <c r="BH84" s="117"/>
      <c r="BI84" s="119"/>
      <c r="BJ84" s="121"/>
      <c r="BK84" s="121"/>
      <c r="BL84" s="130"/>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7"/>
      <c r="EI84" s="117"/>
      <c r="EJ84" s="117"/>
      <c r="EK84" s="117"/>
      <c r="EL84" s="117"/>
      <c r="EM84" s="117"/>
      <c r="EN84" s="117"/>
      <c r="EO84" s="117"/>
      <c r="EP84" s="117"/>
      <c r="EQ84" s="117"/>
      <c r="ER84" s="117"/>
      <c r="ES84" s="117"/>
      <c r="ET84" s="117"/>
      <c r="EU84" s="117"/>
      <c r="EV84" s="117"/>
      <c r="EW84" s="117"/>
      <c r="EX84" s="117"/>
      <c r="EY84" s="117"/>
      <c r="EZ84" s="117"/>
      <c r="FA84" s="117"/>
      <c r="FB84" s="117"/>
      <c r="FC84" s="117"/>
      <c r="FD84" s="117"/>
      <c r="FE84" s="117"/>
      <c r="FF84" s="117"/>
      <c r="FG84" s="117"/>
      <c r="FH84" s="117"/>
      <c r="FI84" s="117"/>
      <c r="FJ84" s="117"/>
      <c r="FK84" s="117"/>
      <c r="FL84" s="117"/>
      <c r="FM84" s="117"/>
      <c r="FN84" s="117"/>
      <c r="FO84" s="117"/>
      <c r="FP84" s="117"/>
      <c r="FQ84" s="117"/>
      <c r="FR84" s="117"/>
      <c r="FS84" s="117"/>
      <c r="FT84" s="117"/>
      <c r="FU84" s="117"/>
      <c r="FV84" s="117"/>
      <c r="FW84" s="117"/>
      <c r="FX84" s="117"/>
      <c r="FY84" s="117"/>
      <c r="FZ84" s="117"/>
      <c r="GA84" s="117"/>
      <c r="GB84" s="117"/>
      <c r="GC84" s="117"/>
      <c r="GD84" s="117"/>
      <c r="GE84" s="117"/>
      <c r="GF84" s="117"/>
      <c r="GG84" s="117"/>
      <c r="GH84" s="117"/>
      <c r="GI84" s="117"/>
      <c r="GJ84" s="117"/>
      <c r="GK84" s="117"/>
      <c r="GL84" s="117"/>
      <c r="GM84" s="117"/>
      <c r="GN84" s="117"/>
      <c r="GO84" s="117"/>
      <c r="GP84" s="117"/>
      <c r="GQ84" s="117"/>
      <c r="GR84" s="117"/>
      <c r="GS84" s="117"/>
      <c r="GT84" s="117"/>
      <c r="GU84" s="117"/>
      <c r="GV84" s="117"/>
      <c r="GW84" s="117"/>
      <c r="GX84" s="117"/>
      <c r="GY84" s="117"/>
      <c r="GZ84" s="117"/>
      <c r="HA84" s="117"/>
      <c r="HB84" s="117"/>
      <c r="HC84" s="117"/>
      <c r="HD84" s="117"/>
      <c r="HE84" s="117"/>
      <c r="HF84" s="117"/>
      <c r="HG84" s="117"/>
      <c r="HH84" s="117"/>
      <c r="HI84" s="117"/>
      <c r="HJ84" s="117"/>
      <c r="HK84" s="117"/>
      <c r="HL84" s="117"/>
      <c r="HM84" s="117"/>
      <c r="HN84" s="117"/>
      <c r="HO84" s="117"/>
      <c r="HP84" s="117"/>
      <c r="HQ84" s="117"/>
      <c r="HR84" s="117"/>
      <c r="HS84" s="117"/>
      <c r="HT84" s="117"/>
      <c r="HU84" s="117"/>
      <c r="HV84" s="117"/>
      <c r="HW84" s="117"/>
      <c r="HX84" s="117"/>
      <c r="HY84" s="117"/>
      <c r="HZ84" s="117"/>
      <c r="IA84" s="117"/>
      <c r="IB84" s="117"/>
      <c r="IC84" s="117"/>
      <c r="ID84" s="117"/>
      <c r="IE84" s="117"/>
      <c r="IF84" s="117"/>
      <c r="IG84" s="117"/>
      <c r="IH84" s="117"/>
      <c r="II84" s="117"/>
      <c r="IJ84" s="117"/>
      <c r="IK84" s="117"/>
      <c r="IL84" s="117"/>
      <c r="IM84" s="117"/>
      <c r="IN84" s="117"/>
      <c r="IO84" s="117"/>
      <c r="IP84" s="117"/>
      <c r="IQ84" s="117"/>
      <c r="IR84" s="117"/>
      <c r="IS84" s="117"/>
      <c r="IT84" s="117"/>
      <c r="IU84" s="117"/>
      <c r="IV84" s="117"/>
      <c r="IW84" s="117"/>
      <c r="IX84" s="117"/>
    </row>
    <row r="85" spans="1:258" x14ac:dyDescent="0.2">
      <c r="A85" s="146" t="s">
        <v>4317</v>
      </c>
      <c r="B85" s="157">
        <v>35097</v>
      </c>
      <c r="C85" s="167" t="s">
        <v>4512</v>
      </c>
      <c r="D85" s="142"/>
      <c r="E85" s="116" t="str">
        <f>IF(ISERROR(VLOOKUP(TRIM(A85),'R2020'!$A$1:$I$1991,2,FALSE)),"",VLOOKUP(TRIM(A85),'R2020'!$A$1:$I$1991,2,FALSE))</f>
        <v>DB</v>
      </c>
      <c r="F85" s="116" t="str">
        <f>IF(ISERROR(VLOOKUP(TRIM(A85),'R2020'!$A$1:$I$1991,3,FALSE)),"",VLOOKUP(TRIM(A85),'R2020'!$A$1:$I$1991,3,FALSE))</f>
        <v>LVA</v>
      </c>
      <c r="G85" s="116" t="str">
        <f>IF(ISERROR(VLOOKUP(TRIM(A85),'R2020'!$A$1:$I$1991,8,FALSE)),"",VLOOKUP(TRIM(A85),'R2020'!$A$1:$I$1991,8,FALSE))</f>
        <v xml:space="preserve">00 </v>
      </c>
      <c r="H85" s="126"/>
      <c r="I85" s="126"/>
      <c r="J85" s="120"/>
      <c r="K85" s="126"/>
      <c r="L85" s="126"/>
      <c r="M85" s="120"/>
      <c r="N85" s="126"/>
      <c r="O85" s="126"/>
      <c r="P85" s="120"/>
      <c r="Q85" s="126"/>
      <c r="R85" s="126"/>
      <c r="S85" s="120"/>
      <c r="T85" s="126"/>
      <c r="U85" s="126"/>
      <c r="V85" s="120"/>
      <c r="W85" s="126"/>
      <c r="X85" s="126"/>
      <c r="Y85" s="120"/>
      <c r="Z85" s="126"/>
      <c r="AA85" s="126"/>
      <c r="AB85" s="120"/>
      <c r="AC85" s="126"/>
      <c r="AD85" s="126"/>
      <c r="AE85" s="120"/>
      <c r="AF85" s="126"/>
      <c r="AG85" s="126"/>
      <c r="AH85" s="120"/>
      <c r="AI85" s="126"/>
      <c r="AJ85" s="126"/>
      <c r="AK85" s="120"/>
      <c r="AL85" s="126"/>
      <c r="AM85" s="126"/>
      <c r="AN85" s="120"/>
      <c r="AO85" s="126"/>
      <c r="AP85" s="126"/>
      <c r="AQ85" s="126"/>
      <c r="AR85" s="126"/>
      <c r="AS85" s="126"/>
      <c r="AT85" s="120"/>
      <c r="AU85" s="126"/>
      <c r="AV85" s="126"/>
      <c r="AW85" s="120"/>
      <c r="AX85" s="126"/>
      <c r="AY85" s="126"/>
      <c r="AZ85" s="120"/>
      <c r="BA85" s="126"/>
      <c r="BB85" s="126"/>
      <c r="BC85" s="120"/>
      <c r="BD85" s="125"/>
      <c r="BE85" s="126"/>
      <c r="BF85" s="128"/>
      <c r="BG85" s="120"/>
      <c r="BH85" s="127"/>
      <c r="BI85" s="120"/>
      <c r="BJ85" s="128"/>
      <c r="BK85" s="128"/>
    </row>
    <row r="86" spans="1:258" x14ac:dyDescent="0.2">
      <c r="A86" s="117" t="s">
        <v>3461</v>
      </c>
      <c r="B86" s="123">
        <v>34773</v>
      </c>
      <c r="C86" s="164" t="s">
        <v>2586</v>
      </c>
      <c r="E86" s="116" t="str">
        <f>IF(ISERROR(VLOOKUP(TRIM(A86),'R2020'!$A$1:$I$1991,2,FALSE)),"",VLOOKUP(TRIM(A86),'R2020'!$A$1:$I$1991,2,FALSE))</f>
        <v>TE</v>
      </c>
      <c r="F86" s="116" t="str">
        <f>IF(ISERROR(VLOOKUP(TRIM(A86),'R2020'!$A$1:$I$1991,3,FALSE)),"",VLOOKUP(TRIM(A86),'R2020'!$A$1:$I$1991,3,FALSE))</f>
        <v>ARN</v>
      </c>
      <c r="G86" s="116" t="str">
        <f>IF(ISERROR(VLOOKUP(TRIM(A86),'R2020'!$A$1:$I$1991,8,FALSE)),"",VLOOKUP(TRIM(A86),'R2020'!$A$1:$I$1991,8,FALSE))</f>
        <v xml:space="preserve">0-0 </v>
      </c>
      <c r="H86" s="117" t="s">
        <v>26</v>
      </c>
      <c r="I86" s="117" t="s">
        <v>78</v>
      </c>
      <c r="J86" s="119" t="s">
        <v>685</v>
      </c>
      <c r="BM86" s="132"/>
    </row>
    <row r="87" spans="1:258" s="120" customFormat="1" x14ac:dyDescent="0.2">
      <c r="A87" s="146" t="s">
        <v>4408</v>
      </c>
      <c r="B87" s="157">
        <v>35677</v>
      </c>
      <c r="C87" s="167" t="s">
        <v>4513</v>
      </c>
      <c r="D87" s="141"/>
      <c r="E87" s="116" t="str">
        <f>IF(ISERROR(VLOOKUP(TRIM(A87),'R2020'!$A$1:$I$1991,2,FALSE)),"",VLOOKUP(TRIM(A87),'R2020'!$A$1:$I$1991,2,FALSE))</f>
        <v>OLB S</v>
      </c>
      <c r="F87" s="116" t="str">
        <f>IF(ISERROR(VLOOKUP(TRIM(A87),'R2020'!$A$1:$I$1991,3,FALSE)),"",VLOOKUP(TRIM(A87),'R2020'!$A$1:$I$1991,3,FALSE))</f>
        <v>PHN</v>
      </c>
      <c r="G87" s="116" t="str">
        <f>IF(ISERROR(VLOOKUP(TRIM(A87),'R2020'!$A$1:$I$1991,8,FALSE)),"",VLOOKUP(TRIM(A87),'R2020'!$A$1:$I$1991,8,FALSE))</f>
        <v>00-0 / 0-0</v>
      </c>
      <c r="H87" s="127"/>
      <c r="I87" s="127"/>
      <c r="K87" s="127"/>
      <c r="L87" s="127"/>
      <c r="N87" s="127"/>
      <c r="O87" s="127"/>
      <c r="Q87" s="127"/>
      <c r="R87" s="127"/>
      <c r="T87" s="127"/>
      <c r="U87" s="127"/>
      <c r="W87" s="127"/>
      <c r="X87" s="127"/>
      <c r="Z87" s="127"/>
      <c r="AA87" s="127"/>
      <c r="AC87" s="127"/>
      <c r="AD87" s="127"/>
      <c r="AF87" s="127"/>
      <c r="AG87" s="127"/>
      <c r="AI87" s="127"/>
      <c r="AJ87" s="127"/>
      <c r="AL87" s="127"/>
      <c r="AM87" s="127"/>
      <c r="AO87" s="127"/>
      <c r="AP87" s="127"/>
      <c r="AQ87" s="127"/>
      <c r="AR87" s="127"/>
      <c r="AS87" s="127"/>
      <c r="AU87" s="127"/>
      <c r="AV87" s="127"/>
      <c r="AX87" s="127"/>
      <c r="AY87" s="127"/>
      <c r="BA87" s="127"/>
      <c r="BB87" s="127"/>
      <c r="BE87" s="127"/>
      <c r="BJ87" s="128"/>
      <c r="BK87" s="128"/>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7"/>
      <c r="EI87" s="117"/>
      <c r="EJ87" s="117"/>
      <c r="EK87" s="117"/>
      <c r="EL87" s="117"/>
      <c r="EM87" s="117"/>
      <c r="EN87" s="117"/>
      <c r="EO87" s="117"/>
      <c r="EP87" s="117"/>
      <c r="EQ87" s="117"/>
      <c r="ER87" s="117"/>
      <c r="ES87" s="117"/>
      <c r="ET87" s="117"/>
      <c r="EU87" s="117"/>
      <c r="EV87" s="117"/>
      <c r="EW87" s="117"/>
      <c r="EX87" s="117"/>
      <c r="EY87" s="117"/>
      <c r="EZ87" s="117"/>
      <c r="FA87" s="117"/>
      <c r="FB87" s="117"/>
      <c r="FC87" s="117"/>
      <c r="FD87" s="117"/>
      <c r="FE87" s="117"/>
      <c r="FF87" s="117"/>
      <c r="FG87" s="117"/>
      <c r="FH87" s="117"/>
      <c r="FI87" s="117"/>
      <c r="FJ87" s="117"/>
      <c r="FK87" s="117"/>
      <c r="FL87" s="117"/>
      <c r="FM87" s="117"/>
      <c r="FN87" s="117"/>
      <c r="FO87" s="117"/>
      <c r="FP87" s="117"/>
      <c r="FQ87" s="117"/>
      <c r="FR87" s="117"/>
      <c r="FS87" s="117"/>
      <c r="FT87" s="117"/>
      <c r="FU87" s="117"/>
      <c r="FV87" s="117"/>
      <c r="FW87" s="117"/>
      <c r="FX87" s="117"/>
      <c r="FY87" s="117"/>
      <c r="FZ87" s="117"/>
      <c r="GA87" s="117"/>
      <c r="GB87" s="117"/>
      <c r="GC87" s="117"/>
      <c r="GD87" s="117"/>
      <c r="GE87" s="117"/>
      <c r="GF87" s="117"/>
      <c r="GG87" s="117"/>
      <c r="GH87" s="117"/>
      <c r="GI87" s="117"/>
      <c r="GJ87" s="117"/>
      <c r="GK87" s="117"/>
      <c r="GL87" s="117"/>
      <c r="GM87" s="117"/>
      <c r="GN87" s="117"/>
      <c r="GO87" s="117"/>
      <c r="GP87" s="117"/>
      <c r="GQ87" s="117"/>
      <c r="GR87" s="117"/>
      <c r="GS87" s="117"/>
      <c r="GT87" s="117"/>
      <c r="GU87" s="117"/>
      <c r="GV87" s="117"/>
      <c r="GW87" s="117"/>
      <c r="GX87" s="117"/>
      <c r="GY87" s="117"/>
      <c r="GZ87" s="117"/>
      <c r="HA87" s="117"/>
      <c r="HB87" s="117"/>
      <c r="HC87" s="117"/>
      <c r="HD87" s="117"/>
      <c r="HE87" s="117"/>
      <c r="HF87" s="117"/>
      <c r="HG87" s="117"/>
      <c r="HH87" s="117"/>
      <c r="HI87" s="117"/>
      <c r="HJ87" s="117"/>
      <c r="HK87" s="117"/>
      <c r="HL87" s="117"/>
      <c r="HM87" s="117"/>
      <c r="HN87" s="117"/>
      <c r="HO87" s="117"/>
      <c r="HP87" s="117"/>
      <c r="HQ87" s="117"/>
      <c r="HR87" s="117"/>
      <c r="HS87" s="117"/>
      <c r="HT87" s="117"/>
      <c r="HU87" s="117"/>
      <c r="HV87" s="117"/>
      <c r="HW87" s="117"/>
      <c r="HX87" s="117"/>
      <c r="HY87" s="117"/>
      <c r="HZ87" s="117"/>
      <c r="IA87" s="117"/>
      <c r="IB87" s="117"/>
      <c r="IC87" s="117"/>
      <c r="ID87" s="117"/>
      <c r="IE87" s="117"/>
      <c r="IF87" s="117"/>
      <c r="IG87" s="117"/>
      <c r="IH87" s="117"/>
      <c r="II87" s="117"/>
      <c r="IJ87" s="117"/>
      <c r="IK87" s="117"/>
      <c r="IL87" s="117"/>
      <c r="IM87" s="117"/>
      <c r="IN87" s="117"/>
      <c r="IO87" s="117"/>
      <c r="IP87" s="117"/>
      <c r="IQ87" s="117"/>
      <c r="IR87" s="117"/>
      <c r="IS87" s="117"/>
      <c r="IT87" s="117"/>
      <c r="IU87" s="117"/>
      <c r="IV87" s="117"/>
      <c r="IW87" s="117"/>
      <c r="IX87" s="117"/>
    </row>
    <row r="88" spans="1:258" x14ac:dyDescent="0.2">
      <c r="A88" s="120" t="s">
        <v>611</v>
      </c>
      <c r="B88" s="125">
        <v>32230</v>
      </c>
      <c r="C88" s="168" t="s">
        <v>637</v>
      </c>
      <c r="D88" s="126" t="s">
        <v>637</v>
      </c>
      <c r="E88" s="116" t="str">
        <f>IF(ISERROR(VLOOKUP(TRIM(A88),'R2020'!$A$1:$I$1991,2,FALSE)),"",VLOOKUP(TRIM(A88),'R2020'!$A$1:$I$1991,2,FALSE))</f>
        <v>T</v>
      </c>
      <c r="F88" s="116" t="str">
        <f>IF(ISERROR(VLOOKUP(TRIM(A88),'R2020'!$A$1:$I$1991,3,FALSE)),"",VLOOKUP(TRIM(A88),'R2020'!$A$1:$I$1991,3,FALSE))</f>
        <v>CNA</v>
      </c>
      <c r="G88" s="116" t="str">
        <f>IF(ISERROR(VLOOKUP(TRIM(A88),'R2020'!$A$1:$I$1991,8,FALSE)),"",VLOOKUP(TRIM(A88),'R2020'!$A$1:$I$1991,8,FALSE))</f>
        <v xml:space="preserve">0-0 </v>
      </c>
      <c r="H88" s="120" t="s">
        <v>28</v>
      </c>
      <c r="I88" s="126" t="s">
        <v>448</v>
      </c>
      <c r="J88" s="126" t="s">
        <v>35</v>
      </c>
      <c r="K88" s="120" t="s">
        <v>28</v>
      </c>
      <c r="L88" s="126" t="s">
        <v>448</v>
      </c>
      <c r="M88" s="126" t="s">
        <v>558</v>
      </c>
      <c r="N88" s="120" t="s">
        <v>28</v>
      </c>
      <c r="O88" s="126" t="s">
        <v>448</v>
      </c>
      <c r="P88" s="126" t="s">
        <v>61</v>
      </c>
      <c r="Q88" s="120" t="s">
        <v>28</v>
      </c>
      <c r="R88" s="126" t="s">
        <v>448</v>
      </c>
      <c r="S88" s="126" t="s">
        <v>61</v>
      </c>
      <c r="T88" s="120" t="s">
        <v>28</v>
      </c>
      <c r="U88" s="126" t="s">
        <v>448</v>
      </c>
      <c r="V88" s="126" t="s">
        <v>558</v>
      </c>
      <c r="W88" s="120" t="s">
        <v>28</v>
      </c>
      <c r="X88" s="126" t="s">
        <v>448</v>
      </c>
      <c r="Y88" s="126" t="s">
        <v>227</v>
      </c>
      <c r="Z88" s="120" t="s">
        <v>28</v>
      </c>
      <c r="AA88" s="126" t="s">
        <v>448</v>
      </c>
      <c r="AB88" s="126" t="s">
        <v>302</v>
      </c>
      <c r="AC88" s="120" t="s">
        <v>28</v>
      </c>
      <c r="AD88" s="126" t="s">
        <v>448</v>
      </c>
      <c r="AE88" s="126" t="s">
        <v>382</v>
      </c>
      <c r="AF88" s="120" t="s">
        <v>28</v>
      </c>
      <c r="AG88" s="126" t="s">
        <v>448</v>
      </c>
      <c r="AH88" s="126" t="s">
        <v>61</v>
      </c>
      <c r="AI88" s="120" t="s">
        <v>47</v>
      </c>
      <c r="AJ88" s="126" t="s">
        <v>448</v>
      </c>
      <c r="AK88" s="126" t="s">
        <v>351</v>
      </c>
      <c r="AL88" s="120"/>
      <c r="AM88" s="126"/>
      <c r="AN88" s="126"/>
      <c r="AO88" s="120"/>
      <c r="AP88" s="126"/>
      <c r="AQ88" s="126"/>
      <c r="AR88" s="120"/>
      <c r="AS88" s="126"/>
      <c r="AT88" s="126"/>
      <c r="AU88" s="120"/>
      <c r="AV88" s="126"/>
      <c r="AW88" s="126"/>
      <c r="AX88" s="120"/>
      <c r="AY88" s="126"/>
      <c r="AZ88" s="126"/>
      <c r="BA88" s="120"/>
      <c r="BB88" s="126"/>
      <c r="BC88" s="126"/>
      <c r="BD88" s="120"/>
      <c r="BE88" s="125"/>
      <c r="BF88" s="126"/>
      <c r="BG88" s="128"/>
      <c r="BH88" s="120"/>
      <c r="BI88" s="127"/>
      <c r="BJ88" s="128"/>
      <c r="BK88" s="128"/>
      <c r="BL88" s="131"/>
    </row>
    <row r="89" spans="1:258" x14ac:dyDescent="0.2">
      <c r="A89" s="117" t="s">
        <v>3077</v>
      </c>
      <c r="B89" s="123">
        <v>33959</v>
      </c>
      <c r="C89" s="165" t="s">
        <v>3063</v>
      </c>
      <c r="D89" s="122"/>
      <c r="E89" s="116" t="str">
        <f>IF(ISERROR(VLOOKUP(TRIM(A89),'R2020'!$A$1:$I$1991,2,FALSE)),"",VLOOKUP(TRIM(A89),'R2020'!$A$1:$I$1991,2,FALSE))</f>
        <v/>
      </c>
      <c r="F89" s="116" t="str">
        <f>IF(ISERROR(VLOOKUP(TRIM(A89),'R2020'!$A$1:$I$1991,3,FALSE)),"",VLOOKUP(TRIM(A89),'R2020'!$A$1:$I$1991,3,FALSE))</f>
        <v/>
      </c>
      <c r="G89" s="116" t="str">
        <f>IF(ISERROR(VLOOKUP(TRIM(A89),'R2020'!$A$1:$I$1991,8,FALSE)),"",VLOOKUP(TRIM(A89),'R2020'!$A$1:$I$1991,8,FALSE))</f>
        <v/>
      </c>
      <c r="H89" s="117" t="s">
        <v>28</v>
      </c>
      <c r="I89" s="122" t="s">
        <v>369</v>
      </c>
      <c r="J89" s="122" t="s">
        <v>479</v>
      </c>
      <c r="K89" s="117" t="s">
        <v>47</v>
      </c>
      <c r="L89" s="122" t="s">
        <v>369</v>
      </c>
      <c r="M89" s="122" t="s">
        <v>349</v>
      </c>
      <c r="O89" s="122"/>
      <c r="P89" s="122"/>
      <c r="R89" s="122"/>
      <c r="S89" s="122"/>
      <c r="U89" s="122"/>
      <c r="V89" s="122"/>
      <c r="X89" s="122"/>
      <c r="Y89" s="122"/>
      <c r="AA89" s="122"/>
      <c r="AB89" s="122"/>
      <c r="AD89" s="122"/>
      <c r="AE89" s="122"/>
      <c r="AG89" s="122"/>
      <c r="AH89" s="122"/>
      <c r="AJ89" s="122"/>
      <c r="AK89" s="122"/>
      <c r="AM89" s="122"/>
      <c r="AN89" s="122"/>
      <c r="AP89" s="122"/>
      <c r="AQ89" s="122"/>
      <c r="AS89" s="122"/>
      <c r="AT89" s="122"/>
      <c r="AV89" s="122"/>
      <c r="AW89" s="122"/>
      <c r="AY89" s="122"/>
      <c r="AZ89" s="122"/>
      <c r="BB89" s="122"/>
      <c r="BC89" s="122"/>
      <c r="BE89" s="123"/>
      <c r="BF89" s="122"/>
      <c r="BG89" s="121"/>
      <c r="BI89" s="119"/>
      <c r="BJ89" s="121"/>
      <c r="BK89" s="121"/>
      <c r="BL89" s="130"/>
    </row>
    <row r="90" spans="1:258" x14ac:dyDescent="0.2">
      <c r="A90" s="124" t="s">
        <v>1281</v>
      </c>
      <c r="B90" s="125">
        <v>33986</v>
      </c>
      <c r="C90" s="165" t="s">
        <v>1228</v>
      </c>
      <c r="D90" s="126" t="s">
        <v>1223</v>
      </c>
      <c r="E90" s="116" t="str">
        <f>IF(ISERROR(VLOOKUP(TRIM(A90),'R2020'!$A$1:$I$1991,2,FALSE)),"",VLOOKUP(TRIM(A90),'R2020'!$A$1:$I$1991,2,FALSE))</f>
        <v>OLB</v>
      </c>
      <c r="F90" s="116" t="str">
        <f>IF(ISERROR(VLOOKUP(TRIM(A90),'R2020'!$A$1:$I$1991,3,FALSE)),"",VLOOKUP(TRIM(A90),'R2020'!$A$1:$I$1991,3,FALSE))</f>
        <v>DNA</v>
      </c>
      <c r="G90" s="116" t="str">
        <f>IF(ISERROR(VLOOKUP(TRIM(A90),'R2020'!$A$1:$I$1991,8,FALSE)),"",VLOOKUP(TRIM(A90),'R2020'!$A$1:$I$1991,8,FALSE))</f>
        <v xml:space="preserve">00-8 </v>
      </c>
      <c r="H90" s="117" t="s">
        <v>123</v>
      </c>
      <c r="I90" s="126" t="s">
        <v>229</v>
      </c>
      <c r="J90" s="127" t="s">
        <v>1102</v>
      </c>
      <c r="K90" s="117" t="s">
        <v>125</v>
      </c>
      <c r="L90" s="126" t="s">
        <v>446</v>
      </c>
      <c r="M90" s="127" t="s">
        <v>1280</v>
      </c>
      <c r="N90" s="117" t="s">
        <v>44</v>
      </c>
      <c r="O90" s="126" t="s">
        <v>2215</v>
      </c>
      <c r="P90" s="127" t="s">
        <v>349</v>
      </c>
      <c r="Q90" s="117" t="s">
        <v>125</v>
      </c>
      <c r="R90" s="126" t="s">
        <v>59</v>
      </c>
      <c r="S90" s="127" t="s">
        <v>1088</v>
      </c>
      <c r="T90" s="117" t="s">
        <v>323</v>
      </c>
      <c r="U90" s="126" t="s">
        <v>59</v>
      </c>
      <c r="V90" s="127" t="s">
        <v>1439</v>
      </c>
      <c r="W90" s="120" t="s">
        <v>125</v>
      </c>
      <c r="X90" s="126" t="s">
        <v>59</v>
      </c>
      <c r="Y90" s="127" t="s">
        <v>1280</v>
      </c>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row>
    <row r="91" spans="1:258" x14ac:dyDescent="0.2">
      <c r="A91" s="117" t="s">
        <v>3078</v>
      </c>
      <c r="B91" s="123">
        <v>34117</v>
      </c>
      <c r="C91" s="165" t="s">
        <v>2586</v>
      </c>
      <c r="D91" s="122" t="s">
        <v>3419</v>
      </c>
      <c r="E91" s="116" t="str">
        <f>IF(ISERROR(VLOOKUP(TRIM(A91),'R2020'!$A$1:$I$1991,2,FALSE)),"",VLOOKUP(TRIM(A91),'R2020'!$A$1:$I$1991,2,FALSE))</f>
        <v/>
      </c>
      <c r="F91" s="116" t="str">
        <f>IF(ISERROR(VLOOKUP(TRIM(A91),'R2020'!$A$1:$I$1991,3,FALSE)),"",VLOOKUP(TRIM(A91),'R2020'!$A$1:$I$1991,3,FALSE))</f>
        <v/>
      </c>
      <c r="G91" s="116" t="str">
        <f>IF(ISERROR(VLOOKUP(TRIM(A91),'R2020'!$A$1:$I$1991,8,FALSE)),"",VLOOKUP(TRIM(A91),'R2020'!$A$1:$I$1991,8,FALSE))</f>
        <v/>
      </c>
      <c r="H91" s="117" t="s">
        <v>26</v>
      </c>
      <c r="I91" s="121" t="s">
        <v>122</v>
      </c>
      <c r="J91" s="119" t="s">
        <v>2229</v>
      </c>
      <c r="K91" s="117" t="s">
        <v>26</v>
      </c>
      <c r="L91" s="121" t="s">
        <v>122</v>
      </c>
      <c r="M91" s="119" t="s">
        <v>2964</v>
      </c>
      <c r="O91" s="122"/>
      <c r="P91" s="122"/>
      <c r="R91" s="122"/>
      <c r="S91" s="122"/>
      <c r="U91" s="122"/>
      <c r="V91" s="122"/>
      <c r="X91" s="122"/>
      <c r="Y91" s="122"/>
      <c r="AA91" s="122"/>
      <c r="AB91" s="122"/>
      <c r="AD91" s="122"/>
      <c r="AE91" s="122"/>
      <c r="AG91" s="122"/>
      <c r="AH91" s="122"/>
      <c r="AJ91" s="122"/>
      <c r="AK91" s="122"/>
      <c r="AM91" s="122"/>
      <c r="AN91" s="122"/>
      <c r="AP91" s="122"/>
      <c r="AQ91" s="122"/>
      <c r="AS91" s="122"/>
      <c r="AT91" s="122"/>
      <c r="AV91" s="122"/>
      <c r="AW91" s="122"/>
      <c r="AY91" s="122"/>
      <c r="AZ91" s="122"/>
      <c r="BB91" s="122"/>
      <c r="BC91" s="122"/>
      <c r="BE91" s="123"/>
      <c r="BF91" s="122"/>
      <c r="BG91" s="121"/>
      <c r="BI91" s="119"/>
      <c r="BJ91" s="121"/>
      <c r="BK91" s="121"/>
      <c r="BL91" s="130"/>
    </row>
    <row r="92" spans="1:258" s="120" customFormat="1" ht="12.75" customHeight="1" x14ac:dyDescent="0.2">
      <c r="A92" s="117" t="s">
        <v>3462</v>
      </c>
      <c r="B92" s="123">
        <v>35265</v>
      </c>
      <c r="C92" s="164" t="s">
        <v>3463</v>
      </c>
      <c r="D92" s="119"/>
      <c r="E92" s="116" t="str">
        <f>IF(ISERROR(VLOOKUP(TRIM(A92),'R2020'!$A$1:$I$1991,2,FALSE)),"",VLOOKUP(TRIM(A92),'R2020'!$A$1:$I$1991,2,FALSE))</f>
        <v>RCB</v>
      </c>
      <c r="F92" s="116" t="str">
        <f>IF(ISERROR(VLOOKUP(TRIM(A92),'R2020'!$A$1:$I$1991,3,FALSE)),"",VLOOKUP(TRIM(A92),'R2020'!$A$1:$I$1991,3,FALSE))</f>
        <v>NYA</v>
      </c>
      <c r="G92" s="116" t="str">
        <f>IF(ISERROR(VLOOKUP(TRIM(A92),'R2020'!$A$1:$I$1991,8,FALSE)),"",VLOOKUP(TRIM(A92),'R2020'!$A$1:$I$1991,8,FALSE))</f>
        <v xml:space="preserve">0 </v>
      </c>
      <c r="H92" s="117" t="s">
        <v>327</v>
      </c>
      <c r="I92" s="117" t="s">
        <v>446</v>
      </c>
      <c r="J92" s="119" t="s">
        <v>328</v>
      </c>
      <c r="K92" s="117"/>
      <c r="L92" s="117"/>
      <c r="M92" s="119"/>
      <c r="N92" s="117"/>
      <c r="O92" s="117"/>
      <c r="P92" s="119"/>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7"/>
      <c r="ET92" s="117"/>
      <c r="EU92" s="117"/>
      <c r="EV92" s="117"/>
      <c r="EW92" s="117"/>
      <c r="EX92" s="117"/>
      <c r="EY92" s="117"/>
      <c r="EZ92" s="117"/>
      <c r="FA92" s="117"/>
      <c r="FB92" s="117"/>
      <c r="FC92" s="117"/>
      <c r="FD92" s="117"/>
      <c r="FE92" s="117"/>
      <c r="FF92" s="117"/>
      <c r="FG92" s="117"/>
      <c r="FH92" s="117"/>
      <c r="FI92" s="117"/>
      <c r="FJ92" s="117"/>
      <c r="FK92" s="117"/>
      <c r="FL92" s="117"/>
      <c r="FM92" s="117"/>
      <c r="FN92" s="117"/>
      <c r="FO92" s="117"/>
      <c r="FP92" s="117"/>
      <c r="FQ92" s="117"/>
      <c r="FR92" s="117"/>
      <c r="FS92" s="117"/>
      <c r="FT92" s="117"/>
      <c r="FU92" s="117"/>
      <c r="FV92" s="117"/>
      <c r="FW92" s="117"/>
      <c r="FX92" s="117"/>
      <c r="FY92" s="117"/>
      <c r="FZ92" s="117"/>
      <c r="GA92" s="117"/>
      <c r="GB92" s="117"/>
      <c r="GC92" s="117"/>
      <c r="GD92" s="117"/>
      <c r="GE92" s="117"/>
      <c r="GF92" s="117"/>
      <c r="GG92" s="117"/>
      <c r="GH92" s="117"/>
      <c r="GI92" s="117"/>
      <c r="GJ92" s="117"/>
      <c r="GK92" s="117"/>
      <c r="GL92" s="117"/>
      <c r="GM92" s="117"/>
      <c r="GN92" s="117"/>
      <c r="GO92" s="117"/>
      <c r="GP92" s="117"/>
      <c r="GQ92" s="117"/>
      <c r="GR92" s="117"/>
      <c r="GS92" s="117"/>
      <c r="GT92" s="117"/>
      <c r="GU92" s="117"/>
      <c r="GV92" s="117"/>
      <c r="GW92" s="117"/>
      <c r="GX92" s="117"/>
      <c r="GY92" s="117"/>
      <c r="GZ92" s="117"/>
      <c r="HA92" s="117"/>
      <c r="HB92" s="117"/>
      <c r="HC92" s="117"/>
      <c r="HD92" s="117"/>
      <c r="HE92" s="117"/>
      <c r="HF92" s="117"/>
      <c r="HG92" s="117"/>
      <c r="HH92" s="117"/>
      <c r="HI92" s="117"/>
      <c r="HJ92" s="117"/>
      <c r="HK92" s="117"/>
      <c r="HL92" s="117"/>
      <c r="HM92" s="117"/>
      <c r="HN92" s="117"/>
      <c r="HO92" s="117"/>
      <c r="HP92" s="117"/>
      <c r="HQ92" s="117"/>
      <c r="HR92" s="117"/>
      <c r="HS92" s="117"/>
      <c r="HT92" s="117"/>
      <c r="HU92" s="117"/>
      <c r="HV92" s="117"/>
      <c r="HW92" s="117"/>
      <c r="HX92" s="117"/>
      <c r="HY92" s="117"/>
      <c r="HZ92" s="117"/>
      <c r="IA92" s="117"/>
      <c r="IB92" s="117"/>
      <c r="IC92" s="117"/>
      <c r="ID92" s="117"/>
      <c r="IE92" s="117"/>
      <c r="IF92" s="117"/>
      <c r="IG92" s="117"/>
      <c r="IH92" s="117"/>
      <c r="II92" s="117"/>
      <c r="IJ92" s="117"/>
      <c r="IK92" s="117"/>
      <c r="IL92" s="117"/>
      <c r="IM92" s="117"/>
      <c r="IN92" s="117"/>
      <c r="IO92" s="117"/>
      <c r="IP92" s="117"/>
      <c r="IQ92" s="117"/>
      <c r="IR92" s="117"/>
      <c r="IS92" s="117"/>
      <c r="IT92" s="117"/>
      <c r="IU92" s="117"/>
      <c r="IV92" s="117"/>
      <c r="IW92" s="117"/>
      <c r="IX92" s="117"/>
    </row>
    <row r="93" spans="1:258" x14ac:dyDescent="0.2">
      <c r="A93" s="117" t="s">
        <v>988</v>
      </c>
      <c r="B93" s="123">
        <v>33312</v>
      </c>
      <c r="C93" s="165" t="s">
        <v>1024</v>
      </c>
      <c r="D93" s="122" t="s">
        <v>997</v>
      </c>
      <c r="E93" s="116" t="str">
        <f>IF(ISERROR(VLOOKUP(TRIM(A93),'R2020'!$A$1:$I$1991,2,FALSE)),"",VLOOKUP(TRIM(A93),'R2020'!$A$1:$I$1991,2,FALSE))</f>
        <v>PR</v>
      </c>
      <c r="F93" s="116" t="str">
        <f>IF(ISERROR(VLOOKUP(TRIM(A93),'R2020'!$A$1:$I$1991,3,FALSE)),"",VLOOKUP(TRIM(A93),'R2020'!$A$1:$I$1991,3,FALSE))</f>
        <v>GBN</v>
      </c>
      <c r="G93" s="116" t="str">
        <f>IF(ISERROR(VLOOKUP(TRIM(A93),'R2020'!$A$1:$I$1991,8,FALSE)),"",VLOOKUP(TRIM(A93),'R2020'!$A$1:$I$1991,8,FALSE))</f>
        <v xml:space="preserve"> </v>
      </c>
      <c r="H93" s="117" t="s">
        <v>96</v>
      </c>
      <c r="I93" s="121" t="s">
        <v>506</v>
      </c>
      <c r="K93" s="117" t="s">
        <v>293</v>
      </c>
      <c r="L93" s="121" t="s">
        <v>506</v>
      </c>
      <c r="N93" s="117" t="s">
        <v>2277</v>
      </c>
      <c r="O93" s="121" t="s">
        <v>2235</v>
      </c>
      <c r="P93" s="119" t="s">
        <v>2278</v>
      </c>
      <c r="Q93" s="117" t="s">
        <v>1628</v>
      </c>
      <c r="R93" s="121" t="s">
        <v>1678</v>
      </c>
      <c r="S93" s="119" t="s">
        <v>1627</v>
      </c>
      <c r="T93" s="117" t="s">
        <v>1628</v>
      </c>
      <c r="U93" s="121" t="s">
        <v>350</v>
      </c>
      <c r="V93" s="119" t="s">
        <v>1622</v>
      </c>
      <c r="W93" s="117" t="s">
        <v>1249</v>
      </c>
      <c r="X93" s="121" t="s">
        <v>350</v>
      </c>
      <c r="Y93" s="119"/>
      <c r="Z93" s="117" t="s">
        <v>548</v>
      </c>
      <c r="AA93" s="121" t="s">
        <v>350</v>
      </c>
      <c r="AB93" s="119"/>
      <c r="AD93" s="121"/>
      <c r="AE93" s="119"/>
      <c r="AG93" s="121"/>
      <c r="AH93" s="119"/>
      <c r="AJ93" s="121"/>
      <c r="AK93" s="119"/>
      <c r="AM93" s="121"/>
      <c r="AN93" s="119"/>
      <c r="AP93" s="121"/>
      <c r="AQ93" s="119"/>
      <c r="AS93" s="121"/>
      <c r="AT93" s="119"/>
      <c r="AV93" s="121"/>
      <c r="AW93" s="119"/>
      <c r="AY93" s="121"/>
      <c r="AZ93" s="119"/>
      <c r="BB93" s="121"/>
      <c r="BC93" s="119"/>
      <c r="BF93" s="119"/>
      <c r="BG93" s="121"/>
      <c r="BH93" s="121"/>
      <c r="BI93" s="121"/>
      <c r="BJ93" s="121"/>
      <c r="BK93" s="121"/>
      <c r="BL93" s="121"/>
    </row>
    <row r="94" spans="1:258" x14ac:dyDescent="0.2">
      <c r="A94" s="124" t="s">
        <v>1308</v>
      </c>
      <c r="B94" s="123">
        <v>33069</v>
      </c>
      <c r="C94" s="165" t="s">
        <v>1225</v>
      </c>
      <c r="D94" s="119" t="s">
        <v>2891</v>
      </c>
      <c r="E94" s="116" t="str">
        <f>IF(ISERROR(VLOOKUP(TRIM(A94),'R2020'!$A$1:$I$1991,2,FALSE)),"",VLOOKUP(TRIM(A94),'R2020'!$A$1:$I$1991,2,FALSE))</f>
        <v>LE</v>
      </c>
      <c r="F94" s="116" t="str">
        <f>IF(ISERROR(VLOOKUP(TRIM(A94),'R2020'!$A$1:$I$1991,3,FALSE)),"",VLOOKUP(TRIM(A94),'R2020'!$A$1:$I$1991,3,FALSE))</f>
        <v>INA</v>
      </c>
      <c r="G94" s="116" t="str">
        <f>IF(ISERROR(VLOOKUP(TRIM(A94),'R2020'!$A$1:$I$1991,8,FALSE)),"",VLOOKUP(TRIM(A94),'R2020'!$A$1:$I$1991,8,FALSE))</f>
        <v xml:space="preserve">4-9 </v>
      </c>
      <c r="H94" s="117" t="s">
        <v>482</v>
      </c>
      <c r="I94" s="121" t="s">
        <v>103</v>
      </c>
      <c r="J94" s="119" t="s">
        <v>225</v>
      </c>
      <c r="K94" s="117" t="s">
        <v>28</v>
      </c>
      <c r="L94" s="121" t="s">
        <v>103</v>
      </c>
      <c r="M94" s="119" t="s">
        <v>20</v>
      </c>
      <c r="N94" s="117" t="s">
        <v>49</v>
      </c>
      <c r="O94" s="121" t="s">
        <v>23</v>
      </c>
      <c r="P94" s="119" t="s">
        <v>347</v>
      </c>
      <c r="Q94" s="117" t="s">
        <v>31</v>
      </c>
      <c r="R94" s="121" t="s">
        <v>23</v>
      </c>
      <c r="S94" s="119" t="s">
        <v>333</v>
      </c>
      <c r="T94" s="117" t="s">
        <v>42</v>
      </c>
      <c r="U94" s="121" t="s">
        <v>23</v>
      </c>
      <c r="V94" s="119" t="s">
        <v>58</v>
      </c>
      <c r="W94" s="117" t="s">
        <v>44</v>
      </c>
      <c r="X94" s="121" t="s">
        <v>23</v>
      </c>
      <c r="Y94" s="119" t="s">
        <v>349</v>
      </c>
    </row>
    <row r="95" spans="1:258" x14ac:dyDescent="0.2">
      <c r="A95" s="117" t="s">
        <v>3079</v>
      </c>
      <c r="B95" s="123">
        <v>34668</v>
      </c>
      <c r="C95" s="165" t="s">
        <v>3076</v>
      </c>
      <c r="D95" s="122" t="s">
        <v>3065</v>
      </c>
      <c r="E95" s="116" t="str">
        <f>IF(ISERROR(VLOOKUP(TRIM(A95),'R2020'!$A$1:$I$1991,2,FALSE)),"",VLOOKUP(TRIM(A95),'R2020'!$A$1:$I$1991,2,FALSE))</f>
        <v>DB</v>
      </c>
      <c r="F95" s="116" t="str">
        <f>IF(ISERROR(VLOOKUP(TRIM(A95),'R2020'!$A$1:$I$1991,3,FALSE)),"",VLOOKUP(TRIM(A95),'R2020'!$A$1:$I$1991,3,FALSE))</f>
        <v>BAA</v>
      </c>
      <c r="G95" s="116" t="str">
        <f>IF(ISERROR(VLOOKUP(TRIM(A95),'R2020'!$A$1:$I$1991,8,FALSE)),"",VLOOKUP(TRIM(A95),'R2020'!$A$1:$I$1991,8,FALSE))</f>
        <v xml:space="preserve">44 </v>
      </c>
      <c r="H95" s="117" t="s">
        <v>364</v>
      </c>
      <c r="I95" s="122" t="s">
        <v>39</v>
      </c>
      <c r="J95" s="122" t="s">
        <v>1061</v>
      </c>
      <c r="K95" s="117" t="s">
        <v>364</v>
      </c>
      <c r="L95" s="122" t="s">
        <v>39</v>
      </c>
      <c r="M95" s="122" t="s">
        <v>1061</v>
      </c>
      <c r="O95" s="122"/>
      <c r="P95" s="122"/>
      <c r="R95" s="122"/>
      <c r="S95" s="122"/>
      <c r="U95" s="122"/>
      <c r="V95" s="122"/>
      <c r="X95" s="122"/>
      <c r="Y95" s="122"/>
      <c r="AA95" s="122"/>
      <c r="AB95" s="122"/>
      <c r="AD95" s="122"/>
      <c r="AE95" s="122"/>
      <c r="AG95" s="122"/>
      <c r="AH95" s="122"/>
      <c r="AJ95" s="122"/>
      <c r="AK95" s="122"/>
      <c r="AM95" s="122"/>
      <c r="AN95" s="122"/>
      <c r="AP95" s="122"/>
      <c r="AQ95" s="122"/>
      <c r="AS95" s="122"/>
      <c r="AT95" s="122"/>
      <c r="AV95" s="122"/>
      <c r="AW95" s="122"/>
      <c r="AY95" s="122"/>
      <c r="AZ95" s="122"/>
      <c r="BB95" s="122"/>
      <c r="BC95" s="122"/>
      <c r="BE95" s="123"/>
      <c r="BF95" s="122"/>
      <c r="BG95" s="121"/>
      <c r="BI95" s="119"/>
      <c r="BJ95" s="121"/>
      <c r="BK95" s="121"/>
      <c r="BL95" s="130"/>
    </row>
    <row r="96" spans="1:258" x14ac:dyDescent="0.2">
      <c r="A96" s="117" t="s">
        <v>3080</v>
      </c>
      <c r="B96" s="123">
        <v>34815</v>
      </c>
      <c r="C96" s="165" t="s">
        <v>3081</v>
      </c>
      <c r="D96" s="122" t="s">
        <v>3081</v>
      </c>
      <c r="E96" s="116" t="str">
        <f>IF(ISERROR(VLOOKUP(TRIM(A96),'R2020'!$A$1:$I$1991,2,FALSE)),"",VLOOKUP(TRIM(A96),'R2020'!$A$1:$I$1991,2,FALSE))</f>
        <v>End</v>
      </c>
      <c r="F96" s="116" t="str">
        <f>IF(ISERROR(VLOOKUP(TRIM(A96),'R2020'!$A$1:$I$1991,3,FALSE)),"",VLOOKUP(TRIM(A96),'R2020'!$A$1:$I$1991,3,FALSE))</f>
        <v>PHN</v>
      </c>
      <c r="G96" s="116" t="str">
        <f>IF(ISERROR(VLOOKUP(TRIM(A96),'R2020'!$A$1:$I$1991,8,FALSE)),"",VLOOKUP(TRIM(A96),'R2020'!$A$1:$I$1991,8,FALSE))</f>
        <v xml:space="preserve">4-4 </v>
      </c>
      <c r="H96" s="117" t="s">
        <v>44</v>
      </c>
      <c r="I96" s="122" t="s">
        <v>88</v>
      </c>
      <c r="J96" s="122" t="s">
        <v>51</v>
      </c>
      <c r="K96" s="117" t="s">
        <v>52</v>
      </c>
      <c r="L96" s="122" t="s">
        <v>348</v>
      </c>
      <c r="M96" s="122" t="s">
        <v>1102</v>
      </c>
      <c r="O96" s="122"/>
      <c r="P96" s="122"/>
      <c r="R96" s="122"/>
      <c r="S96" s="122"/>
      <c r="U96" s="122"/>
      <c r="V96" s="122"/>
      <c r="X96" s="122"/>
      <c r="Y96" s="122"/>
      <c r="AA96" s="122"/>
      <c r="AB96" s="122"/>
      <c r="AD96" s="122"/>
      <c r="AE96" s="122"/>
      <c r="AG96" s="122"/>
      <c r="AH96" s="122"/>
      <c r="AJ96" s="122"/>
      <c r="AK96" s="122"/>
      <c r="AM96" s="122"/>
      <c r="AN96" s="122"/>
      <c r="AP96" s="122"/>
      <c r="AQ96" s="122"/>
      <c r="AS96" s="122"/>
      <c r="AT96" s="122"/>
      <c r="AV96" s="122"/>
      <c r="AW96" s="122"/>
      <c r="AY96" s="122"/>
      <c r="AZ96" s="122"/>
      <c r="BB96" s="122"/>
      <c r="BC96" s="122"/>
      <c r="BE96" s="123"/>
      <c r="BF96" s="122"/>
      <c r="BG96" s="121"/>
      <c r="BI96" s="119"/>
      <c r="BJ96" s="121"/>
      <c r="BK96" s="121"/>
      <c r="BL96" s="130"/>
    </row>
    <row r="97" spans="1:258" x14ac:dyDescent="0.2">
      <c r="A97" s="117" t="s">
        <v>2590</v>
      </c>
      <c r="B97" s="123">
        <v>34843</v>
      </c>
      <c r="C97" s="164" t="s">
        <v>2588</v>
      </c>
      <c r="D97" s="119" t="s">
        <v>2588</v>
      </c>
      <c r="E97" s="116" t="str">
        <f>IF(ISERROR(VLOOKUP(TRIM(A97),'R2020'!$A$1:$I$1991,2,FALSE)),"",VLOOKUP(TRIM(A97),'R2020'!$A$1:$I$1991,2,FALSE))</f>
        <v>DB</v>
      </c>
      <c r="F97" s="116" t="str">
        <f>IF(ISERROR(VLOOKUP(TRIM(A97),'R2020'!$A$1:$I$1991,3,FALSE)),"",VLOOKUP(TRIM(A97),'R2020'!$A$1:$I$1991,3,FALSE))</f>
        <v>DAN</v>
      </c>
      <c r="G97" s="116" t="str">
        <f>IF(ISERROR(VLOOKUP(TRIM(A97),'R2020'!$A$1:$I$1991,8,FALSE)),"",VLOOKUP(TRIM(A97),'R2020'!$A$1:$I$1991,8,FALSE))</f>
        <v xml:space="preserve">00 </v>
      </c>
      <c r="H97" s="117" t="s">
        <v>529</v>
      </c>
      <c r="I97" s="117" t="s">
        <v>506</v>
      </c>
      <c r="J97" s="119" t="s">
        <v>328</v>
      </c>
      <c r="K97" s="117" t="s">
        <v>529</v>
      </c>
      <c r="L97" s="117" t="s">
        <v>506</v>
      </c>
      <c r="M97" s="119" t="s">
        <v>328</v>
      </c>
      <c r="N97" s="117" t="s">
        <v>529</v>
      </c>
      <c r="O97" s="117" t="s">
        <v>506</v>
      </c>
      <c r="P97" s="119" t="s">
        <v>328</v>
      </c>
    </row>
    <row r="98" spans="1:258" x14ac:dyDescent="0.2">
      <c r="A98" s="146" t="s">
        <v>4290</v>
      </c>
      <c r="B98" s="157">
        <v>34908</v>
      </c>
      <c r="C98" s="167" t="s">
        <v>3063</v>
      </c>
      <c r="D98" s="142"/>
      <c r="E98" s="116" t="str">
        <f>IF(ISERROR(VLOOKUP(TRIM(A98),'R2020'!$A$1:$I$1991,2,FALSE)),"",VLOOKUP(TRIM(A98),'R2020'!$A$1:$I$1991,2,FALSE))</f>
        <v>PK</v>
      </c>
      <c r="F98" s="116" t="str">
        <f>IF(ISERROR(VLOOKUP(TRIM(A98),'R2020'!$A$1:$I$1991,3,FALSE)),"",VLOOKUP(TRIM(A98),'R2020'!$A$1:$I$1991,3,FALSE))</f>
        <v>LAA</v>
      </c>
      <c r="G98" s="116" t="str">
        <f>IF(ISERROR(VLOOKUP(TRIM(A98),'R2020'!$A$1:$I$1991,8,FALSE)),"",VLOOKUP(TRIM(A98),'R2020'!$A$1:$I$1991,8,FALSE))</f>
        <v xml:space="preserve"> </v>
      </c>
      <c r="H98" s="126"/>
      <c r="I98" s="126"/>
      <c r="J98" s="120"/>
      <c r="K98" s="126"/>
      <c r="L98" s="126"/>
      <c r="M98" s="120"/>
      <c r="N98" s="126"/>
      <c r="O98" s="126"/>
      <c r="P98" s="120"/>
      <c r="Q98" s="126"/>
      <c r="R98" s="126"/>
      <c r="S98" s="120"/>
      <c r="T98" s="126"/>
      <c r="U98" s="126"/>
      <c r="V98" s="120"/>
      <c r="W98" s="126"/>
      <c r="X98" s="126"/>
      <c r="Y98" s="120"/>
      <c r="Z98" s="126"/>
      <c r="AA98" s="126"/>
      <c r="AB98" s="120"/>
      <c r="AC98" s="126"/>
      <c r="AD98" s="126"/>
      <c r="AE98" s="120"/>
      <c r="AF98" s="126"/>
      <c r="AG98" s="126"/>
      <c r="AH98" s="120"/>
      <c r="AI98" s="126"/>
      <c r="AJ98" s="126"/>
      <c r="AK98" s="120"/>
      <c r="AL98" s="126"/>
      <c r="AM98" s="126"/>
      <c r="AN98" s="120"/>
      <c r="AO98" s="126"/>
      <c r="AP98" s="126"/>
      <c r="AQ98" s="120"/>
      <c r="AR98" s="126"/>
      <c r="AS98" s="126"/>
      <c r="AT98" s="120"/>
      <c r="AU98" s="126"/>
      <c r="AV98" s="126"/>
      <c r="AW98" s="120"/>
      <c r="AX98" s="126"/>
      <c r="AY98" s="126"/>
      <c r="AZ98" s="120"/>
      <c r="BA98" s="126"/>
      <c r="BB98" s="127"/>
      <c r="BC98" s="120"/>
      <c r="BD98" s="120"/>
      <c r="BE98" s="127"/>
      <c r="BF98" s="127"/>
      <c r="BG98" s="127"/>
      <c r="BH98" s="127"/>
      <c r="BI98" s="120"/>
      <c r="BJ98" s="128"/>
      <c r="BK98" s="128"/>
    </row>
    <row r="99" spans="1:258" x14ac:dyDescent="0.2">
      <c r="A99" s="117" t="s">
        <v>3392</v>
      </c>
      <c r="B99" s="123">
        <v>34908</v>
      </c>
      <c r="C99" s="165" t="s">
        <v>3063</v>
      </c>
      <c r="D99" s="122"/>
      <c r="E99" s="116" t="str">
        <f>IF(ISERROR(VLOOKUP(TRIM(A99),'R2020'!$A$1:$I$1991,2,FALSE)),"",VLOOKUP(TRIM(A99),'R2020'!$A$1:$I$1991,2,FALSE))</f>
        <v/>
      </c>
      <c r="F99" s="116" t="str">
        <f>IF(ISERROR(VLOOKUP(TRIM(A99),'R2020'!$A$1:$I$1991,3,FALSE)),"",VLOOKUP(TRIM(A99),'R2020'!$A$1:$I$1991,3,FALSE))</f>
        <v/>
      </c>
      <c r="G99" s="116" t="str">
        <f>IF(ISERROR(VLOOKUP(TRIM(A99),'R2020'!$A$1:$I$1991,8,FALSE)),"",VLOOKUP(TRIM(A99),'R2020'!$A$1:$I$1991,8,FALSE))</f>
        <v/>
      </c>
      <c r="H99" s="117" t="s">
        <v>339</v>
      </c>
      <c r="I99" s="122" t="s">
        <v>2215</v>
      </c>
      <c r="J99" s="122"/>
      <c r="K99" s="117" t="s">
        <v>339</v>
      </c>
      <c r="L99" s="122" t="s">
        <v>2215</v>
      </c>
      <c r="M99" s="122"/>
      <c r="O99" s="122"/>
      <c r="P99" s="122"/>
      <c r="R99" s="122"/>
      <c r="S99" s="122"/>
      <c r="U99" s="122"/>
      <c r="V99" s="122"/>
      <c r="X99" s="122"/>
      <c r="Y99" s="122"/>
      <c r="AA99" s="122"/>
      <c r="AB99" s="122"/>
      <c r="AD99" s="122"/>
      <c r="AE99" s="122"/>
      <c r="AG99" s="122"/>
      <c r="AH99" s="122"/>
      <c r="AJ99" s="122"/>
      <c r="AK99" s="122"/>
      <c r="AM99" s="122"/>
      <c r="AN99" s="122"/>
      <c r="AP99" s="122"/>
      <c r="AQ99" s="122"/>
      <c r="AS99" s="122"/>
      <c r="AT99" s="122"/>
      <c r="AV99" s="122"/>
      <c r="AW99" s="122"/>
      <c r="AY99" s="122"/>
      <c r="AZ99" s="122"/>
      <c r="BB99" s="122"/>
      <c r="BC99" s="122"/>
      <c r="BE99" s="123"/>
      <c r="BF99" s="122"/>
      <c r="BG99" s="121"/>
      <c r="BI99" s="119"/>
      <c r="BJ99" s="121"/>
      <c r="BK99" s="121"/>
      <c r="BL99" s="130"/>
    </row>
    <row r="100" spans="1:258" x14ac:dyDescent="0.2">
      <c r="A100" s="120" t="s">
        <v>2552</v>
      </c>
      <c r="B100" s="125">
        <v>32592</v>
      </c>
      <c r="C100" s="168" t="s">
        <v>734</v>
      </c>
      <c r="D100" s="126" t="s">
        <v>2308</v>
      </c>
      <c r="E100" s="116" t="str">
        <f>IF(ISERROR(VLOOKUP(TRIM(A100),'R2020'!$A$1:$I$1991,2,FALSE)),"",VLOOKUP(TRIM(A100),'R2020'!$A$1:$I$1991,2,FALSE))</f>
        <v>End</v>
      </c>
      <c r="F100" s="116" t="str">
        <f>IF(ISERROR(VLOOKUP(TRIM(A100),'R2020'!$A$1:$I$1991,3,FALSE)),"",VLOOKUP(TRIM(A100),'R2020'!$A$1:$I$1991,3,FALSE))</f>
        <v>ATN</v>
      </c>
      <c r="G100" s="116" t="str">
        <f>IF(ISERROR(VLOOKUP(TRIM(A100),'R2020'!$A$1:$I$1991,8,FALSE)),"",VLOOKUP(TRIM(A100),'R2020'!$A$1:$I$1991,8,FALSE))</f>
        <v xml:space="preserve">0-2 </v>
      </c>
      <c r="H100" s="117" t="s">
        <v>108</v>
      </c>
      <c r="I100" s="126" t="s">
        <v>393</v>
      </c>
      <c r="J100" s="126" t="s">
        <v>531</v>
      </c>
      <c r="K100" s="117" t="s">
        <v>42</v>
      </c>
      <c r="L100" s="126" t="s">
        <v>55</v>
      </c>
      <c r="M100" s="126" t="s">
        <v>347</v>
      </c>
      <c r="N100" s="117" t="s">
        <v>42</v>
      </c>
      <c r="O100" s="126" t="s">
        <v>55</v>
      </c>
      <c r="P100" s="126" t="s">
        <v>481</v>
      </c>
      <c r="R100" s="126"/>
      <c r="S100" s="126"/>
      <c r="T100" s="117" t="s">
        <v>42</v>
      </c>
      <c r="U100" s="126" t="s">
        <v>55</v>
      </c>
      <c r="V100" s="126" t="s">
        <v>56</v>
      </c>
      <c r="W100" s="117" t="s">
        <v>42</v>
      </c>
      <c r="X100" s="126" t="s">
        <v>55</v>
      </c>
      <c r="Y100" s="126" t="s">
        <v>225</v>
      </c>
      <c r="Z100" s="120" t="s">
        <v>44</v>
      </c>
      <c r="AA100" s="126" t="s">
        <v>55</v>
      </c>
      <c r="AB100" s="126" t="s">
        <v>51</v>
      </c>
      <c r="AC100" s="120" t="s">
        <v>44</v>
      </c>
      <c r="AD100" s="126" t="s">
        <v>55</v>
      </c>
      <c r="AE100" s="126" t="s">
        <v>349</v>
      </c>
      <c r="AF100" s="120" t="s">
        <v>49</v>
      </c>
      <c r="AG100" s="126" t="s">
        <v>55</v>
      </c>
      <c r="AH100" s="126" t="s">
        <v>333</v>
      </c>
      <c r="AI100" s="120"/>
      <c r="AJ100" s="126"/>
      <c r="AK100" s="126"/>
      <c r="AL100" s="120"/>
      <c r="AM100" s="126"/>
      <c r="AN100" s="126"/>
      <c r="AO100" s="120"/>
      <c r="AP100" s="126"/>
      <c r="AQ100" s="126"/>
      <c r="AR100" s="120"/>
      <c r="AS100" s="126"/>
      <c r="AT100" s="126"/>
      <c r="AU100" s="120"/>
      <c r="AV100" s="126"/>
      <c r="AW100" s="126"/>
      <c r="AX100" s="120"/>
      <c r="AY100" s="126"/>
      <c r="AZ100" s="126"/>
      <c r="BA100" s="120"/>
      <c r="BB100" s="126"/>
      <c r="BC100" s="127"/>
      <c r="BD100" s="120"/>
      <c r="BE100" s="120"/>
      <c r="BF100" s="127"/>
      <c r="BG100" s="127"/>
      <c r="BH100" s="127"/>
      <c r="BI100" s="127"/>
      <c r="BJ100" s="120"/>
      <c r="BK100" s="128"/>
      <c r="BL100" s="128"/>
    </row>
    <row r="101" spans="1:258" x14ac:dyDescent="0.2">
      <c r="A101" s="117" t="s">
        <v>767</v>
      </c>
      <c r="B101" s="123">
        <v>32168</v>
      </c>
      <c r="C101" s="165" t="s">
        <v>742</v>
      </c>
      <c r="D101" s="122" t="s">
        <v>735</v>
      </c>
      <c r="E101" s="116" t="str">
        <f>IF(ISERROR(VLOOKUP(TRIM(A101),'R2020'!$A$1:$I$1991,2,FALSE)),"",VLOOKUP(TRIM(A101),'R2020'!$A$1:$I$1991,2,FALSE))</f>
        <v>PK</v>
      </c>
      <c r="F101" s="116" t="str">
        <f>IF(ISERROR(VLOOKUP(TRIM(A101),'R2020'!$A$1:$I$1991,3,FALSE)),"",VLOOKUP(TRIM(A101),'R2020'!$A$1:$I$1991,3,FALSE))</f>
        <v>MIN</v>
      </c>
      <c r="G101" s="116" t="str">
        <f>IF(ISERROR(VLOOKUP(TRIM(A101),'R2020'!$A$1:$I$1991,8,FALSE)),"",VLOOKUP(TRIM(A101),'R2020'!$A$1:$I$1991,8,FALSE))</f>
        <v xml:space="preserve"> </v>
      </c>
      <c r="H101" s="117" t="s">
        <v>339</v>
      </c>
      <c r="I101" s="122" t="s">
        <v>131</v>
      </c>
      <c r="J101" s="122"/>
      <c r="K101" s="117" t="s">
        <v>339</v>
      </c>
      <c r="L101" s="122" t="s">
        <v>131</v>
      </c>
      <c r="M101" s="122"/>
      <c r="N101" s="117" t="s">
        <v>339</v>
      </c>
      <c r="O101" s="122" t="s">
        <v>506</v>
      </c>
      <c r="P101" s="122"/>
      <c r="Q101" s="117" t="s">
        <v>339</v>
      </c>
      <c r="R101" s="122" t="s">
        <v>506</v>
      </c>
      <c r="S101" s="122"/>
      <c r="T101" s="117" t="s">
        <v>339</v>
      </c>
      <c r="U101" s="122" t="s">
        <v>506</v>
      </c>
      <c r="V101" s="122"/>
      <c r="W101" s="117" t="s">
        <v>339</v>
      </c>
      <c r="X101" s="122" t="s">
        <v>506</v>
      </c>
      <c r="Y101" s="122"/>
      <c r="Z101" s="117" t="s">
        <v>339</v>
      </c>
      <c r="AA101" s="122" t="s">
        <v>506</v>
      </c>
      <c r="AB101" s="122"/>
      <c r="AC101" s="117" t="s">
        <v>339</v>
      </c>
      <c r="AD101" s="122" t="s">
        <v>506</v>
      </c>
      <c r="AE101" s="122"/>
      <c r="AF101" s="117" t="s">
        <v>339</v>
      </c>
      <c r="AG101" s="122" t="s">
        <v>506</v>
      </c>
      <c r="AH101" s="122"/>
      <c r="AJ101" s="122"/>
      <c r="AK101" s="122"/>
      <c r="AM101" s="122"/>
      <c r="AN101" s="122"/>
      <c r="AP101" s="122"/>
      <c r="AQ101" s="122"/>
      <c r="AS101" s="122"/>
      <c r="AT101" s="122"/>
      <c r="AV101" s="122"/>
      <c r="AW101" s="122"/>
      <c r="AY101" s="122"/>
      <c r="AZ101" s="122"/>
      <c r="BB101" s="122"/>
      <c r="BC101" s="119"/>
      <c r="BF101" s="119"/>
      <c r="BG101" s="119"/>
      <c r="BH101" s="119"/>
      <c r="BI101" s="119"/>
      <c r="BK101" s="121"/>
      <c r="BL101" s="121"/>
    </row>
    <row r="102" spans="1:258" s="120" customFormat="1" x14ac:dyDescent="0.2">
      <c r="A102" s="117" t="s">
        <v>3464</v>
      </c>
      <c r="B102" s="123">
        <v>35599</v>
      </c>
      <c r="C102" s="164" t="s">
        <v>3460</v>
      </c>
      <c r="D102" s="119"/>
      <c r="E102" s="116" t="str">
        <f>IF(ISERROR(VLOOKUP(TRIM(A102),'R2020'!$A$1:$I$1991,2,FALSE)),"",VLOOKUP(TRIM(A102),'R2020'!$A$1:$I$1991,2,FALSE))</f>
        <v>Punt</v>
      </c>
      <c r="F102" s="116" t="str">
        <f>IF(ISERROR(VLOOKUP(TRIM(A102),'R2020'!$A$1:$I$1991,3,FALSE)),"",VLOOKUP(TRIM(A102),'R2020'!$A$1:$I$1991,3,FALSE))</f>
        <v>NEA</v>
      </c>
      <c r="G102" s="116" t="str">
        <f>IF(ISERROR(VLOOKUP(TRIM(A102),'R2020'!$A$1:$I$1991,8,FALSE)),"",VLOOKUP(TRIM(A102),'R2020'!$A$1:$I$1991,8,FALSE))</f>
        <v xml:space="preserve"> </v>
      </c>
      <c r="H102" s="117" t="s">
        <v>12</v>
      </c>
      <c r="I102" s="117" t="s">
        <v>232</v>
      </c>
      <c r="J102" s="119"/>
      <c r="K102" s="117"/>
      <c r="L102" s="117"/>
      <c r="M102" s="119"/>
      <c r="N102" s="117"/>
      <c r="O102" s="117"/>
      <c r="P102" s="119"/>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7"/>
      <c r="EI102" s="117"/>
      <c r="EJ102" s="117"/>
      <c r="EK102" s="117"/>
      <c r="EL102" s="117"/>
      <c r="EM102" s="117"/>
      <c r="EN102" s="117"/>
      <c r="EO102" s="117"/>
      <c r="EP102" s="117"/>
      <c r="EQ102" s="117"/>
      <c r="ER102" s="117"/>
      <c r="ES102" s="117"/>
      <c r="ET102" s="117"/>
      <c r="EU102" s="117"/>
      <c r="EV102" s="117"/>
      <c r="EW102" s="117"/>
      <c r="EX102" s="117"/>
      <c r="EY102" s="117"/>
      <c r="EZ102" s="117"/>
      <c r="FA102" s="117"/>
      <c r="FB102" s="117"/>
      <c r="FC102" s="117"/>
      <c r="FD102" s="117"/>
      <c r="FE102" s="117"/>
      <c r="FF102" s="117"/>
      <c r="FG102" s="117"/>
      <c r="FH102" s="117"/>
      <c r="FI102" s="117"/>
      <c r="FJ102" s="117"/>
      <c r="FK102" s="117"/>
      <c r="FL102" s="117"/>
      <c r="FM102" s="117"/>
      <c r="FN102" s="117"/>
      <c r="FO102" s="117"/>
      <c r="FP102" s="117"/>
      <c r="FQ102" s="117"/>
      <c r="FR102" s="117"/>
      <c r="FS102" s="117"/>
      <c r="FT102" s="117"/>
      <c r="FU102" s="117"/>
      <c r="FV102" s="117"/>
      <c r="FW102" s="117"/>
      <c r="FX102" s="117"/>
      <c r="FY102" s="117"/>
      <c r="FZ102" s="117"/>
      <c r="GA102" s="117"/>
      <c r="GB102" s="117"/>
      <c r="GC102" s="117"/>
      <c r="GD102" s="117"/>
      <c r="GE102" s="117"/>
      <c r="GF102" s="117"/>
      <c r="GG102" s="117"/>
      <c r="GH102" s="117"/>
      <c r="GI102" s="117"/>
      <c r="GJ102" s="117"/>
      <c r="GK102" s="117"/>
      <c r="GL102" s="117"/>
      <c r="GM102" s="117"/>
      <c r="GN102" s="117"/>
      <c r="GO102" s="117"/>
      <c r="GP102" s="117"/>
      <c r="GQ102" s="117"/>
      <c r="GR102" s="117"/>
      <c r="GS102" s="117"/>
      <c r="GT102" s="117"/>
      <c r="GU102" s="117"/>
      <c r="GV102" s="117"/>
      <c r="GW102" s="117"/>
      <c r="GX102" s="117"/>
      <c r="GY102" s="117"/>
      <c r="GZ102" s="117"/>
      <c r="HA102" s="117"/>
      <c r="HB102" s="117"/>
      <c r="HC102" s="117"/>
      <c r="HD102" s="117"/>
      <c r="HE102" s="117"/>
      <c r="HF102" s="117"/>
      <c r="HG102" s="117"/>
      <c r="HH102" s="117"/>
      <c r="HI102" s="117"/>
      <c r="HJ102" s="117"/>
      <c r="HK102" s="117"/>
      <c r="HL102" s="117"/>
      <c r="HM102" s="117"/>
      <c r="HN102" s="117"/>
      <c r="HO102" s="117"/>
      <c r="HP102" s="117"/>
      <c r="HQ102" s="117"/>
      <c r="HR102" s="117"/>
      <c r="HS102" s="117"/>
      <c r="HT102" s="117"/>
      <c r="HU102" s="117"/>
      <c r="HV102" s="117"/>
      <c r="HW102" s="117"/>
      <c r="HX102" s="117"/>
      <c r="HY102" s="117"/>
      <c r="HZ102" s="117"/>
      <c r="IA102" s="117"/>
      <c r="IB102" s="117"/>
      <c r="IC102" s="117"/>
      <c r="ID102" s="117"/>
      <c r="IE102" s="117"/>
      <c r="IF102" s="117"/>
      <c r="IG102" s="117"/>
      <c r="IH102" s="117"/>
      <c r="II102" s="117"/>
      <c r="IJ102" s="117"/>
      <c r="IK102" s="117"/>
      <c r="IL102" s="117"/>
      <c r="IM102" s="117"/>
      <c r="IN102" s="117"/>
      <c r="IO102" s="117"/>
      <c r="IP102" s="117"/>
      <c r="IQ102" s="117"/>
      <c r="IR102" s="117"/>
      <c r="IS102" s="117"/>
      <c r="IT102" s="117"/>
      <c r="IU102" s="117"/>
      <c r="IV102" s="117"/>
      <c r="IW102" s="117"/>
      <c r="IX102" s="117"/>
    </row>
    <row r="103" spans="1:258" x14ac:dyDescent="0.2">
      <c r="A103" s="146" t="s">
        <v>4153</v>
      </c>
      <c r="B103" s="157">
        <v>35496</v>
      </c>
      <c r="C103" s="167" t="s">
        <v>4515</v>
      </c>
      <c r="D103" s="141"/>
      <c r="E103" s="116" t="str">
        <f>IF(ISERROR(VLOOKUP(TRIM(A103),'R2020'!$A$1:$I$1991,2,FALSE)),"",VLOOKUP(TRIM(A103),'R2020'!$A$1:$I$1991,2,FALSE))</f>
        <v>ILB</v>
      </c>
      <c r="F103" s="116" t="str">
        <f>IF(ISERROR(VLOOKUP(TRIM(A103),'R2020'!$A$1:$I$1991,3,FALSE)),"",VLOOKUP(TRIM(A103),'R2020'!$A$1:$I$1991,3,FALSE))</f>
        <v>CNA</v>
      </c>
      <c r="G103" s="116" t="str">
        <f>IF(ISERROR(VLOOKUP(TRIM(A103),'R2020'!$A$1:$I$1991,8,FALSE)),"",VLOOKUP(TRIM(A103),'R2020'!$A$1:$I$1991,8,FALSE))</f>
        <v xml:space="preserve">00-0 </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7"/>
      <c r="BC103" s="120"/>
      <c r="BD103" s="120"/>
      <c r="BE103" s="120"/>
      <c r="BF103" s="120"/>
      <c r="BG103" s="120"/>
      <c r="BH103" s="120"/>
      <c r="BI103" s="120"/>
      <c r="BJ103" s="120"/>
      <c r="BK103" s="120"/>
    </row>
    <row r="104" spans="1:258" x14ac:dyDescent="0.2">
      <c r="A104" s="117" t="s">
        <v>2591</v>
      </c>
      <c r="B104" s="123">
        <v>35074</v>
      </c>
      <c r="C104" s="164" t="s">
        <v>2588</v>
      </c>
      <c r="D104" s="119" t="s">
        <v>2588</v>
      </c>
      <c r="E104" s="116" t="str">
        <f>IF(ISERROR(VLOOKUP(TRIM(A104),'R2020'!$A$1:$I$1991,2,FALSE)),"",VLOOKUP(TRIM(A104),'R2020'!$A$1:$I$1991,2,FALSE))</f>
        <v>SS</v>
      </c>
      <c r="F104" s="116" t="str">
        <f>IF(ISERROR(VLOOKUP(TRIM(A104),'R2020'!$A$1:$I$1991,3,FALSE)),"",VLOOKUP(TRIM(A104),'R2020'!$A$1:$I$1991,3,FALSE))</f>
        <v>ARN</v>
      </c>
      <c r="G104" s="116" t="str">
        <f>IF(ISERROR(VLOOKUP(TRIM(A104),'R2020'!$A$1:$I$1991,8,FALSE)),"",VLOOKUP(TRIM(A104),'R2020'!$A$1:$I$1991,8,FALSE))</f>
        <v xml:space="preserve">66 </v>
      </c>
      <c r="H104" s="117" t="s">
        <v>366</v>
      </c>
      <c r="I104" s="117" t="s">
        <v>78</v>
      </c>
      <c r="J104" s="119" t="s">
        <v>1100</v>
      </c>
      <c r="K104" s="117" t="s">
        <v>364</v>
      </c>
      <c r="L104" s="117" t="s">
        <v>78</v>
      </c>
      <c r="M104" s="119" t="s">
        <v>1066</v>
      </c>
      <c r="N104" s="117" t="s">
        <v>364</v>
      </c>
      <c r="O104" s="117" t="s">
        <v>78</v>
      </c>
      <c r="P104" s="119" t="s">
        <v>1072</v>
      </c>
    </row>
    <row r="105" spans="1:258" x14ac:dyDescent="0.2">
      <c r="A105" s="117" t="s">
        <v>3465</v>
      </c>
      <c r="B105" s="123">
        <v>35677</v>
      </c>
      <c r="C105" s="164" t="s">
        <v>3466</v>
      </c>
      <c r="E105" s="116" t="str">
        <f>IF(ISERROR(VLOOKUP(TRIM(A105),'R2020'!$A$1:$I$1991,2,FALSE)),"",VLOOKUP(TRIM(A105),'R2020'!$A$1:$I$1991,2,FALSE))</f>
        <v/>
      </c>
      <c r="F105" s="116" t="str">
        <f>IF(ISERROR(VLOOKUP(TRIM(A105),'R2020'!$A$1:$I$1991,3,FALSE)),"",VLOOKUP(TRIM(A105),'R2020'!$A$1:$I$1991,3,FALSE))</f>
        <v/>
      </c>
      <c r="G105" s="116" t="str">
        <f>IF(ISERROR(VLOOKUP(TRIM(A105),'R2020'!$A$1:$I$1991,8,FALSE)),"",VLOOKUP(TRIM(A105),'R2020'!$A$1:$I$1991,8,FALSE))</f>
        <v/>
      </c>
      <c r="H105" s="117" t="s">
        <v>327</v>
      </c>
      <c r="I105" s="117" t="s">
        <v>30</v>
      </c>
      <c r="J105" s="119" t="s">
        <v>365</v>
      </c>
    </row>
    <row r="106" spans="1:258" x14ac:dyDescent="0.2">
      <c r="A106" s="117" t="s">
        <v>3082</v>
      </c>
      <c r="B106" s="123">
        <v>35424</v>
      </c>
      <c r="C106" s="165" t="s">
        <v>3067</v>
      </c>
      <c r="D106" s="122" t="s">
        <v>3089</v>
      </c>
      <c r="E106" s="116" t="str">
        <f>IF(ISERROR(VLOOKUP(TRIM(A106),'R2020'!$A$1:$I$1991,2,FALSE)),"",VLOOKUP(TRIM(A106),'R2020'!$A$1:$I$1991,2,FALSE))</f>
        <v>LILB</v>
      </c>
      <c r="F106" s="116" t="str">
        <f>IF(ISERROR(VLOOKUP(TRIM(A106),'R2020'!$A$1:$I$1991,3,FALSE)),"",VLOOKUP(TRIM(A106),'R2020'!$A$1:$I$1991,3,FALSE))</f>
        <v>MIA</v>
      </c>
      <c r="G106" s="116" t="str">
        <f>IF(ISERROR(VLOOKUP(TRIM(A106),'R2020'!$A$1:$I$1991,8,FALSE)),"",VLOOKUP(TRIM(A106),'R2020'!$A$1:$I$1991,8,FALSE))</f>
        <v xml:space="preserve">44-10 </v>
      </c>
      <c r="H106" s="117" t="s">
        <v>540</v>
      </c>
      <c r="I106" s="122" t="s">
        <v>32</v>
      </c>
      <c r="J106" s="122" t="s">
        <v>1144</v>
      </c>
      <c r="K106" s="117" t="s">
        <v>235</v>
      </c>
      <c r="L106" s="122" t="s">
        <v>32</v>
      </c>
      <c r="M106" s="122" t="s">
        <v>1146</v>
      </c>
      <c r="O106" s="122"/>
      <c r="P106" s="122"/>
      <c r="R106" s="122"/>
      <c r="S106" s="122"/>
      <c r="U106" s="122"/>
      <c r="V106" s="122"/>
      <c r="X106" s="122"/>
      <c r="Y106" s="122"/>
      <c r="AA106" s="122"/>
      <c r="AB106" s="122"/>
      <c r="AD106" s="122"/>
      <c r="AE106" s="122"/>
      <c r="AG106" s="122"/>
      <c r="AH106" s="122"/>
      <c r="AJ106" s="122"/>
      <c r="AK106" s="122"/>
      <c r="AM106" s="122"/>
      <c r="AN106" s="122"/>
      <c r="AP106" s="122"/>
      <c r="AQ106" s="122"/>
      <c r="AS106" s="122"/>
      <c r="AT106" s="122"/>
      <c r="AV106" s="122"/>
      <c r="AW106" s="122"/>
      <c r="AY106" s="122"/>
      <c r="AZ106" s="122"/>
      <c r="BB106" s="122"/>
      <c r="BC106" s="122"/>
      <c r="BE106" s="123"/>
      <c r="BF106" s="122"/>
      <c r="BG106" s="121"/>
      <c r="BI106" s="119"/>
      <c r="BJ106" s="121"/>
      <c r="BK106" s="121"/>
      <c r="BL106" s="130"/>
    </row>
    <row r="107" spans="1:258" x14ac:dyDescent="0.2">
      <c r="A107" s="117" t="s">
        <v>973</v>
      </c>
      <c r="B107" s="123">
        <v>33511</v>
      </c>
      <c r="C107" s="165" t="s">
        <v>1004</v>
      </c>
      <c r="D107" s="122" t="s">
        <v>1002</v>
      </c>
      <c r="E107" s="116" t="str">
        <f>IF(ISERROR(VLOOKUP(TRIM(A107),'R2020'!$A$1:$I$1991,2,FALSE)),"",VLOOKUP(TRIM(A107),'R2020'!$A$1:$I$1991,2,FALSE))</f>
        <v>LT</v>
      </c>
      <c r="F107" s="116" t="str">
        <f>IF(ISERROR(VLOOKUP(TRIM(A107),'R2020'!$A$1:$I$1991,3,FALSE)),"",VLOOKUP(TRIM(A107),'R2020'!$A$1:$I$1991,3,FALSE))</f>
        <v>GBN</v>
      </c>
      <c r="G107" s="116" t="str">
        <f>IF(ISERROR(VLOOKUP(TRIM(A107),'R2020'!$A$1:$I$1991,8,FALSE)),"",VLOOKUP(TRIM(A107),'R2020'!$A$1:$I$1991,8,FALSE))</f>
        <v xml:space="preserve">6-7 </v>
      </c>
      <c r="H107" s="117" t="s">
        <v>505</v>
      </c>
      <c r="I107" s="121" t="s">
        <v>237</v>
      </c>
      <c r="J107" s="119" t="s">
        <v>29</v>
      </c>
      <c r="K107" s="117" t="s">
        <v>505</v>
      </c>
      <c r="L107" s="121" t="s">
        <v>237</v>
      </c>
      <c r="M107" s="119" t="s">
        <v>29</v>
      </c>
      <c r="N107" s="117" t="s">
        <v>505</v>
      </c>
      <c r="O107" s="121" t="s">
        <v>237</v>
      </c>
      <c r="P107" s="119" t="s">
        <v>29</v>
      </c>
      <c r="Q107" s="117" t="s">
        <v>505</v>
      </c>
      <c r="R107" s="121" t="s">
        <v>237</v>
      </c>
      <c r="S107" s="119" t="s">
        <v>33</v>
      </c>
      <c r="T107" s="117" t="s">
        <v>505</v>
      </c>
      <c r="U107" s="121" t="s">
        <v>237</v>
      </c>
      <c r="V107" s="119" t="s">
        <v>58</v>
      </c>
      <c r="W107" s="117" t="s">
        <v>505</v>
      </c>
      <c r="X107" s="121" t="s">
        <v>237</v>
      </c>
      <c r="Y107" s="119" t="s">
        <v>351</v>
      </c>
      <c r="Z107" s="117" t="s">
        <v>505</v>
      </c>
      <c r="AA107" s="121" t="s">
        <v>237</v>
      </c>
      <c r="AB107" s="119" t="s">
        <v>333</v>
      </c>
      <c r="AD107" s="121"/>
      <c r="AE107" s="119"/>
      <c r="AG107" s="121"/>
      <c r="AH107" s="119"/>
      <c r="AJ107" s="121"/>
      <c r="AK107" s="119"/>
      <c r="AM107" s="121"/>
      <c r="AN107" s="119"/>
      <c r="AP107" s="121"/>
      <c r="AQ107" s="119"/>
      <c r="AS107" s="121"/>
      <c r="AT107" s="119"/>
      <c r="AV107" s="121"/>
      <c r="AW107" s="119"/>
      <c r="AY107" s="121"/>
      <c r="AZ107" s="119"/>
      <c r="BB107" s="121"/>
      <c r="BC107" s="119"/>
      <c r="BF107" s="119"/>
      <c r="BG107" s="121"/>
      <c r="BH107" s="121"/>
      <c r="BI107" s="121"/>
      <c r="BJ107" s="121"/>
      <c r="BK107" s="121"/>
      <c r="BL107" s="121"/>
    </row>
    <row r="108" spans="1:258" x14ac:dyDescent="0.2">
      <c r="A108" s="120" t="s">
        <v>727</v>
      </c>
      <c r="B108" s="125">
        <v>32407</v>
      </c>
      <c r="C108" s="168" t="s">
        <v>742</v>
      </c>
      <c r="D108" s="126" t="s">
        <v>735</v>
      </c>
      <c r="E108" s="116" t="str">
        <f>IF(ISERROR(VLOOKUP(TRIM(A108),'R2020'!$A$1:$I$1991,2,FALSE)),"",VLOOKUP(TRIM(A108),'R2020'!$A$1:$I$1991,2,FALSE))</f>
        <v/>
      </c>
      <c r="F108" s="116" t="str">
        <f>IF(ISERROR(VLOOKUP(TRIM(A108),'R2020'!$A$1:$I$1991,3,FALSE)),"",VLOOKUP(TRIM(A108),'R2020'!$A$1:$I$1991,3,FALSE))</f>
        <v/>
      </c>
      <c r="G108" s="116" t="str">
        <f>IF(ISERROR(VLOOKUP(TRIM(A108),'R2020'!$A$1:$I$1991,8,FALSE)),"",VLOOKUP(TRIM(A108),'R2020'!$A$1:$I$1991,8,FALSE))</f>
        <v/>
      </c>
      <c r="H108" s="120"/>
      <c r="I108" s="126"/>
      <c r="J108" s="126"/>
      <c r="K108" s="120" t="s">
        <v>283</v>
      </c>
      <c r="L108" s="126" t="s">
        <v>453</v>
      </c>
      <c r="M108" s="126"/>
      <c r="N108" s="120" t="s">
        <v>236</v>
      </c>
      <c r="O108" s="126" t="s">
        <v>453</v>
      </c>
      <c r="P108" s="126"/>
      <c r="Q108" s="120" t="s">
        <v>279</v>
      </c>
      <c r="R108" s="126" t="s">
        <v>453</v>
      </c>
      <c r="S108" s="126"/>
      <c r="T108" s="120" t="s">
        <v>279</v>
      </c>
      <c r="U108" s="126" t="s">
        <v>453</v>
      </c>
      <c r="V108" s="126"/>
      <c r="W108" s="120" t="s">
        <v>471</v>
      </c>
      <c r="X108" s="126" t="s">
        <v>453</v>
      </c>
      <c r="Y108" s="126"/>
      <c r="Z108" s="120" t="s">
        <v>279</v>
      </c>
      <c r="AA108" s="126" t="s">
        <v>453</v>
      </c>
      <c r="AB108" s="126"/>
      <c r="AC108" s="120" t="s">
        <v>283</v>
      </c>
      <c r="AD108" s="126" t="s">
        <v>453</v>
      </c>
      <c r="AE108" s="126"/>
      <c r="AF108" s="120" t="s">
        <v>283</v>
      </c>
      <c r="AG108" s="126" t="s">
        <v>453</v>
      </c>
      <c r="AH108" s="126"/>
      <c r="AI108" s="120"/>
      <c r="AJ108" s="126"/>
      <c r="AK108" s="126"/>
      <c r="AL108" s="120"/>
      <c r="AM108" s="126"/>
      <c r="AN108" s="126"/>
      <c r="AO108" s="120"/>
      <c r="AP108" s="126"/>
      <c r="AQ108" s="126"/>
      <c r="AR108" s="120"/>
      <c r="AS108" s="126"/>
      <c r="AT108" s="126"/>
      <c r="AU108" s="120"/>
      <c r="AV108" s="126"/>
      <c r="AW108" s="126"/>
      <c r="AX108" s="120"/>
      <c r="AY108" s="126"/>
      <c r="AZ108" s="126"/>
      <c r="BA108" s="120"/>
      <c r="BB108" s="126"/>
      <c r="BC108" s="127"/>
      <c r="BD108" s="120"/>
      <c r="BE108" s="120"/>
      <c r="BF108" s="127"/>
      <c r="BG108" s="127"/>
      <c r="BH108" s="127"/>
      <c r="BI108" s="127"/>
      <c r="BJ108" s="120"/>
      <c r="BK108" s="128"/>
      <c r="BL108" s="128"/>
    </row>
    <row r="109" spans="1:258" x14ac:dyDescent="0.2">
      <c r="A109" s="117" t="s">
        <v>3083</v>
      </c>
      <c r="B109" s="123">
        <v>35055</v>
      </c>
      <c r="C109" s="165" t="s">
        <v>3076</v>
      </c>
      <c r="D109" s="122" t="s">
        <v>3076</v>
      </c>
      <c r="E109" s="116" t="str">
        <f>IF(ISERROR(VLOOKUP(TRIM(A109),'R2020'!$A$1:$I$1991,2,FALSE)),"",VLOOKUP(TRIM(A109),'R2020'!$A$1:$I$1991,2,FALSE))</f>
        <v>HB</v>
      </c>
      <c r="F109" s="116" t="str">
        <f>IF(ISERROR(VLOOKUP(TRIM(A109),'R2020'!$A$1:$I$1991,3,FALSE)),"",VLOOKUP(TRIM(A109),'R2020'!$A$1:$I$1991,3,FALSE))</f>
        <v>LAA</v>
      </c>
      <c r="G109" s="116" t="str">
        <f>IF(ISERROR(VLOOKUP(TRIM(A109),'R2020'!$A$1:$I$1991,8,FALSE)),"",VLOOKUP(TRIM(A109),'R2020'!$A$1:$I$1991,8,FALSE))</f>
        <v xml:space="preserve">0-0 </v>
      </c>
      <c r="H109" s="117" t="s">
        <v>112</v>
      </c>
      <c r="I109" s="122" t="s">
        <v>32</v>
      </c>
      <c r="J109" s="122" t="s">
        <v>3467</v>
      </c>
      <c r="K109" s="117" t="s">
        <v>344</v>
      </c>
      <c r="L109" s="122" t="s">
        <v>32</v>
      </c>
      <c r="M109" s="122" t="s">
        <v>3084</v>
      </c>
      <c r="O109" s="122"/>
      <c r="P109" s="122"/>
      <c r="R109" s="122"/>
      <c r="S109" s="122"/>
      <c r="U109" s="122"/>
      <c r="V109" s="122"/>
      <c r="X109" s="122"/>
      <c r="Y109" s="122"/>
      <c r="AA109" s="122"/>
      <c r="AB109" s="122"/>
      <c r="AD109" s="122"/>
      <c r="AE109" s="122"/>
      <c r="AG109" s="122"/>
      <c r="AH109" s="122"/>
      <c r="AJ109" s="122"/>
      <c r="AK109" s="122"/>
      <c r="AM109" s="122"/>
      <c r="AN109" s="122"/>
      <c r="AP109" s="122"/>
      <c r="AQ109" s="122"/>
      <c r="AS109" s="122"/>
      <c r="AT109" s="122"/>
      <c r="AV109" s="122"/>
      <c r="AW109" s="122"/>
      <c r="AY109" s="122"/>
      <c r="AZ109" s="122"/>
      <c r="BB109" s="122"/>
      <c r="BC109" s="122"/>
      <c r="BE109" s="123"/>
      <c r="BF109" s="122"/>
      <c r="BG109" s="121"/>
      <c r="BI109" s="119"/>
      <c r="BJ109" s="121"/>
      <c r="BK109" s="121"/>
      <c r="BL109" s="130"/>
    </row>
    <row r="110" spans="1:258" x14ac:dyDescent="0.2">
      <c r="A110" s="117" t="s">
        <v>3468</v>
      </c>
      <c r="B110" s="123">
        <v>35168</v>
      </c>
      <c r="C110" s="164" t="s">
        <v>3463</v>
      </c>
      <c r="E110" s="116" t="str">
        <f>IF(ISERROR(VLOOKUP(TRIM(A110),'R2020'!$A$1:$I$1991,2,FALSE)),"",VLOOKUP(TRIM(A110),'R2020'!$A$1:$I$1991,2,FALSE))</f>
        <v>DB KR</v>
      </c>
      <c r="F110" s="116" t="str">
        <f>IF(ISERROR(VLOOKUP(TRIM(A110),'R2020'!$A$1:$I$1991,3,FALSE)),"",VLOOKUP(TRIM(A110),'R2020'!$A$1:$I$1991,3,FALSE))</f>
        <v>NYA</v>
      </c>
      <c r="G110" s="116" t="str">
        <f>IF(ISERROR(VLOOKUP(TRIM(A110),'R2020'!$A$1:$I$1991,8,FALSE)),"",VLOOKUP(TRIM(A110),'R2020'!$A$1:$I$1991,8,FALSE))</f>
        <v xml:space="preserve">00 </v>
      </c>
      <c r="H110" s="117" t="s">
        <v>170</v>
      </c>
      <c r="I110" s="117" t="s">
        <v>30</v>
      </c>
      <c r="J110" s="119" t="s">
        <v>1061</v>
      </c>
    </row>
    <row r="111" spans="1:258" x14ac:dyDescent="0.2">
      <c r="A111" s="117" t="s">
        <v>3056</v>
      </c>
      <c r="B111" s="123">
        <v>32930</v>
      </c>
      <c r="C111" s="165" t="s">
        <v>859</v>
      </c>
      <c r="D111" s="122"/>
      <c r="E111" s="116" t="str">
        <f>IF(ISERROR(VLOOKUP(TRIM(A111),'R2020'!$A$1:$I$1991,2,FALSE)),"",VLOOKUP(TRIM(A111),'R2020'!$A$1:$I$1991,2,FALSE))</f>
        <v>FS</v>
      </c>
      <c r="F111" s="116" t="str">
        <f>IF(ISERROR(VLOOKUP(TRIM(A111),'R2020'!$A$1:$I$1991,3,FALSE)),"",VLOOKUP(TRIM(A111),'R2020'!$A$1:$I$1991,3,FALSE))</f>
        <v>ARN</v>
      </c>
      <c r="G111" s="116" t="str">
        <f>IF(ISERROR(VLOOKUP(TRIM(A111),'R2020'!$A$1:$I$1991,8,FALSE)),"",VLOOKUP(TRIM(A111),'R2020'!$A$1:$I$1991,8,FALSE))</f>
        <v xml:space="preserve">44 </v>
      </c>
      <c r="H111" s="121" t="s">
        <v>364</v>
      </c>
      <c r="I111" s="121" t="s">
        <v>78</v>
      </c>
      <c r="J111" s="122" t="s">
        <v>1061</v>
      </c>
      <c r="K111" s="121" t="s">
        <v>364</v>
      </c>
      <c r="L111" s="121" t="s">
        <v>367</v>
      </c>
      <c r="M111" s="122" t="s">
        <v>1061</v>
      </c>
      <c r="O111" s="121"/>
      <c r="R111" s="121"/>
      <c r="S111" s="119"/>
      <c r="T111" s="117" t="s">
        <v>364</v>
      </c>
      <c r="U111" s="121" t="s">
        <v>237</v>
      </c>
      <c r="V111" s="119" t="s">
        <v>1061</v>
      </c>
      <c r="X111" s="121"/>
      <c r="Y111" s="119"/>
      <c r="Z111" s="117" t="s">
        <v>364</v>
      </c>
      <c r="AA111" s="121" t="s">
        <v>237</v>
      </c>
      <c r="AB111" s="119" t="s">
        <v>365</v>
      </c>
      <c r="AD111" s="121"/>
      <c r="AE111" s="119"/>
      <c r="AG111" s="121"/>
      <c r="AH111" s="119"/>
      <c r="AJ111" s="121"/>
      <c r="AK111" s="119"/>
      <c r="AM111" s="121"/>
      <c r="AN111" s="119"/>
      <c r="AP111" s="121"/>
      <c r="AQ111" s="119"/>
      <c r="AS111" s="121"/>
      <c r="AT111" s="119"/>
      <c r="AV111" s="121"/>
      <c r="AW111" s="119"/>
      <c r="AY111" s="121"/>
      <c r="AZ111" s="119"/>
      <c r="BB111" s="121"/>
      <c r="BC111" s="119"/>
      <c r="BF111" s="119"/>
      <c r="BG111" s="121"/>
      <c r="BH111" s="121"/>
      <c r="BI111" s="121"/>
      <c r="BJ111" s="121"/>
      <c r="BK111" s="121"/>
      <c r="BL111" s="121"/>
    </row>
    <row r="112" spans="1:258" x14ac:dyDescent="0.2">
      <c r="A112" s="117" t="s">
        <v>2592</v>
      </c>
      <c r="B112" s="123">
        <v>34328</v>
      </c>
      <c r="C112" s="164" t="s">
        <v>2593</v>
      </c>
      <c r="E112" s="116" t="str">
        <f>IF(ISERROR(VLOOKUP(TRIM(A112),'R2020'!$A$1:$I$1991,2,FALSE)),"",VLOOKUP(TRIM(A112),'R2020'!$A$1:$I$1991,2,FALSE))</f>
        <v/>
      </c>
      <c r="F112" s="116" t="str">
        <f>IF(ISERROR(VLOOKUP(TRIM(A112),'R2020'!$A$1:$I$1991,3,FALSE)),"",VLOOKUP(TRIM(A112),'R2020'!$A$1:$I$1991,3,FALSE))</f>
        <v/>
      </c>
      <c r="G112" s="116" t="str">
        <f>IF(ISERROR(VLOOKUP(TRIM(A112),'R2020'!$A$1:$I$1991,8,FALSE)),"",VLOOKUP(TRIM(A112),'R2020'!$A$1:$I$1991,8,FALSE))</f>
        <v/>
      </c>
      <c r="H112" s="117" t="s">
        <v>1037</v>
      </c>
      <c r="I112" s="117" t="s">
        <v>450</v>
      </c>
      <c r="J112" s="119" t="s">
        <v>3469</v>
      </c>
      <c r="K112" s="119"/>
      <c r="N112" s="117" t="s">
        <v>1038</v>
      </c>
      <c r="O112" s="117" t="s">
        <v>348</v>
      </c>
      <c r="P112" s="119" t="s">
        <v>2436</v>
      </c>
    </row>
    <row r="113" spans="1:258" x14ac:dyDescent="0.2">
      <c r="A113" s="117" t="s">
        <v>3470</v>
      </c>
      <c r="B113" s="123">
        <v>35083</v>
      </c>
      <c r="C113" s="164" t="s">
        <v>3456</v>
      </c>
      <c r="E113" s="116" t="str">
        <f>IF(ISERROR(VLOOKUP(TRIM(A113),'R2020'!$A$1:$I$1991,2,FALSE)),"",VLOOKUP(TRIM(A113),'R2020'!$A$1:$I$1991,2,FALSE))</f>
        <v>T</v>
      </c>
      <c r="F113" s="116" t="str">
        <f>IF(ISERROR(VLOOKUP(TRIM(A113),'R2020'!$A$1:$I$1991,3,FALSE)),"",VLOOKUP(TRIM(A113),'R2020'!$A$1:$I$1991,3,FALSE))</f>
        <v>INA</v>
      </c>
      <c r="G113" s="116" t="str">
        <f>IF(ISERROR(VLOOKUP(TRIM(A113),'R2020'!$A$1:$I$1991,8,FALSE)),"",VLOOKUP(TRIM(A113),'R2020'!$A$1:$I$1991,8,FALSE))</f>
        <v xml:space="preserve">0-0 </v>
      </c>
      <c r="H113" s="117" t="s">
        <v>44</v>
      </c>
      <c r="I113" s="117" t="s">
        <v>103</v>
      </c>
      <c r="J113" s="119" t="s">
        <v>351</v>
      </c>
    </row>
    <row r="114" spans="1:258" x14ac:dyDescent="0.2">
      <c r="A114" s="117" t="s">
        <v>1990</v>
      </c>
      <c r="B114" s="123">
        <v>34512</v>
      </c>
      <c r="C114" s="165" t="s">
        <v>2031</v>
      </c>
      <c r="D114" s="117" t="s">
        <v>2030</v>
      </c>
      <c r="E114" s="116" t="str">
        <f>IF(ISERROR(VLOOKUP(TRIM(A114),'R2020'!$A$1:$I$1991,2,FALSE)),"",VLOOKUP(TRIM(A114),'R2020'!$A$1:$I$1991,2,FALSE))</f>
        <v>HB FB</v>
      </c>
      <c r="F114" s="116" t="str">
        <f>IF(ISERROR(VLOOKUP(TRIM(A114),'R2020'!$A$1:$I$1991,3,FALSE)),"",VLOOKUP(TRIM(A114),'R2020'!$A$1:$I$1991,3,FALSE))</f>
        <v>WAN</v>
      </c>
      <c r="G114" s="116" t="str">
        <f>IF(ISERROR(VLOOKUP(TRIM(A114),'R2020'!$A$1:$I$1991,8,FALSE)),"",VLOOKUP(TRIM(A114),'R2020'!$A$1:$I$1991,8,FALSE))</f>
        <v xml:space="preserve">0-2 </v>
      </c>
      <c r="H114" s="117" t="s">
        <v>344</v>
      </c>
      <c r="I114" s="117" t="s">
        <v>122</v>
      </c>
      <c r="J114" s="122" t="s">
        <v>3471</v>
      </c>
      <c r="K114" s="117" t="s">
        <v>344</v>
      </c>
      <c r="L114" s="117" t="s">
        <v>122</v>
      </c>
      <c r="M114" s="122" t="s">
        <v>2970</v>
      </c>
      <c r="N114" s="117" t="s">
        <v>344</v>
      </c>
      <c r="O114" s="117" t="s">
        <v>122</v>
      </c>
      <c r="P114" s="122" t="s">
        <v>2360</v>
      </c>
      <c r="Q114" s="117" t="s">
        <v>344</v>
      </c>
      <c r="R114" s="117" t="s">
        <v>122</v>
      </c>
      <c r="S114" s="122" t="s">
        <v>1991</v>
      </c>
    </row>
    <row r="115" spans="1:258" x14ac:dyDescent="0.2">
      <c r="A115" s="117" t="s">
        <v>1696</v>
      </c>
      <c r="B115" s="123">
        <v>33124</v>
      </c>
      <c r="C115" s="165" t="s">
        <v>1004</v>
      </c>
      <c r="D115" s="122" t="s">
        <v>2221</v>
      </c>
      <c r="E115" s="116" t="str">
        <f>IF(ISERROR(VLOOKUP(TRIM(A115),'R2020'!$A$1:$I$1991,2,FALSE)),"",VLOOKUP(TRIM(A115),'R2020'!$A$1:$I$1991,2,FALSE))</f>
        <v>QB</v>
      </c>
      <c r="F115" s="116" t="str">
        <f>IF(ISERROR(VLOOKUP(TRIM(A115),'R2020'!$A$1:$I$1991,3,FALSE)),"",VLOOKUP(TRIM(A115),'R2020'!$A$1:$I$1991,3,FALSE))</f>
        <v>BFA</v>
      </c>
      <c r="G115" s="116" t="str">
        <f>IF(ISERROR(VLOOKUP(TRIM(A115),'R2020'!$A$1:$I$1991,8,FALSE)),"",VLOOKUP(TRIM(A115),'R2020'!$A$1:$I$1991,8,FALSE))</f>
        <v xml:space="preserve"> </v>
      </c>
      <c r="H115" s="121" t="s">
        <v>193</v>
      </c>
      <c r="I115" s="121" t="s">
        <v>233</v>
      </c>
      <c r="J115" s="122" t="s">
        <v>814</v>
      </c>
      <c r="K115" s="121" t="s">
        <v>193</v>
      </c>
      <c r="L115" s="121" t="s">
        <v>233</v>
      </c>
      <c r="M115" s="122" t="s">
        <v>1464</v>
      </c>
      <c r="O115" s="121"/>
      <c r="Q115" s="117" t="s">
        <v>193</v>
      </c>
      <c r="R115" s="121" t="s">
        <v>460</v>
      </c>
      <c r="S115" s="119"/>
      <c r="U115" s="121"/>
      <c r="V115" s="119"/>
      <c r="X115" s="121"/>
      <c r="Y115" s="119"/>
      <c r="Z115" s="117" t="s">
        <v>193</v>
      </c>
      <c r="AA115" s="121" t="s">
        <v>88</v>
      </c>
      <c r="AB115" s="119" t="s">
        <v>1697</v>
      </c>
      <c r="AD115" s="121"/>
      <c r="AE115" s="119"/>
      <c r="AG115" s="121"/>
      <c r="AH115" s="119"/>
      <c r="AJ115" s="121"/>
      <c r="AK115" s="119"/>
      <c r="AM115" s="121"/>
      <c r="AN115" s="119"/>
      <c r="AP115" s="121"/>
      <c r="AQ115" s="119"/>
      <c r="AS115" s="121"/>
      <c r="AT115" s="119"/>
      <c r="AV115" s="121"/>
      <c r="AW115" s="119"/>
      <c r="AY115" s="121"/>
      <c r="AZ115" s="119"/>
      <c r="BB115" s="121"/>
      <c r="BC115" s="119"/>
      <c r="BF115" s="119"/>
      <c r="BG115" s="121"/>
      <c r="BH115" s="121"/>
      <c r="BI115" s="121"/>
      <c r="BJ115" s="121"/>
      <c r="BK115" s="121"/>
      <c r="BL115" s="121"/>
    </row>
    <row r="116" spans="1:258" x14ac:dyDescent="0.2">
      <c r="A116" s="117" t="s">
        <v>3085</v>
      </c>
      <c r="B116" s="123">
        <v>35470</v>
      </c>
      <c r="C116" s="165" t="s">
        <v>3086</v>
      </c>
      <c r="D116" s="122" t="s">
        <v>3472</v>
      </c>
      <c r="E116" s="116" t="str">
        <f>IF(ISERROR(VLOOKUP(TRIM(A116),'R2020'!$A$1:$I$1991,2,FALSE)),"",VLOOKUP(TRIM(A116),'R2020'!$A$1:$I$1991,2,FALSE))</f>
        <v/>
      </c>
      <c r="F116" s="116" t="str">
        <f>IF(ISERROR(VLOOKUP(TRIM(A116),'R2020'!$A$1:$I$1991,3,FALSE)),"",VLOOKUP(TRIM(A116),'R2020'!$A$1:$I$1991,3,FALSE))</f>
        <v/>
      </c>
      <c r="G116" s="116" t="str">
        <f>IF(ISERROR(VLOOKUP(TRIM(A116),'R2020'!$A$1:$I$1991,8,FALSE)),"",VLOOKUP(TRIM(A116),'R2020'!$A$1:$I$1991,8,FALSE))</f>
        <v/>
      </c>
      <c r="H116" s="117" t="s">
        <v>344</v>
      </c>
      <c r="I116" s="122" t="s">
        <v>30</v>
      </c>
      <c r="J116" s="122" t="s">
        <v>3473</v>
      </c>
      <c r="K116" s="117" t="s">
        <v>344</v>
      </c>
      <c r="L116" s="122" t="s">
        <v>30</v>
      </c>
      <c r="M116" s="122" t="s">
        <v>3087</v>
      </c>
      <c r="O116" s="122"/>
      <c r="P116" s="122"/>
      <c r="R116" s="122"/>
      <c r="S116" s="122"/>
      <c r="U116" s="122"/>
      <c r="V116" s="122"/>
      <c r="X116" s="122"/>
      <c r="Y116" s="122"/>
      <c r="AA116" s="122"/>
      <c r="AB116" s="122"/>
      <c r="AD116" s="122"/>
      <c r="AE116" s="122"/>
      <c r="AG116" s="122"/>
      <c r="AH116" s="122"/>
      <c r="AJ116" s="122"/>
      <c r="AK116" s="122"/>
      <c r="AM116" s="122"/>
      <c r="AN116" s="122"/>
      <c r="AP116" s="122"/>
      <c r="AQ116" s="122"/>
      <c r="AS116" s="122"/>
      <c r="AT116" s="122"/>
      <c r="AV116" s="122"/>
      <c r="AW116" s="122"/>
      <c r="AY116" s="122"/>
      <c r="AZ116" s="122"/>
      <c r="BB116" s="122"/>
      <c r="BC116" s="122"/>
      <c r="BE116" s="123"/>
      <c r="BF116" s="122"/>
      <c r="BG116" s="121"/>
      <c r="BI116" s="119"/>
      <c r="BJ116" s="121"/>
      <c r="BK116" s="121"/>
      <c r="BL116" s="130"/>
    </row>
    <row r="117" spans="1:258" s="120" customFormat="1" x14ac:dyDescent="0.2">
      <c r="A117" s="120" t="s">
        <v>703</v>
      </c>
      <c r="B117" s="125">
        <v>32509</v>
      </c>
      <c r="C117" s="168" t="s">
        <v>734</v>
      </c>
      <c r="D117" s="126" t="s">
        <v>2308</v>
      </c>
      <c r="E117" s="116" t="str">
        <f>IF(ISERROR(VLOOKUP(TRIM(A117),'R2020'!$A$1:$I$1991,2,FALSE)),"",VLOOKUP(TRIM(A117),'R2020'!$A$1:$I$1991,2,FALSE))</f>
        <v/>
      </c>
      <c r="F117" s="116" t="str">
        <f>IF(ISERROR(VLOOKUP(TRIM(A117),'R2020'!$A$1:$I$1991,3,FALSE)),"",VLOOKUP(TRIM(A117),'R2020'!$A$1:$I$1991,3,FALSE))</f>
        <v/>
      </c>
      <c r="G117" s="116" t="str">
        <f>IF(ISERROR(VLOOKUP(TRIM(A117),'R2020'!$A$1:$I$1991,8,FALSE)),"",VLOOKUP(TRIM(A117),'R2020'!$A$1:$I$1991,8,FALSE))</f>
        <v/>
      </c>
      <c r="H117" s="117"/>
      <c r="I117" s="126"/>
      <c r="J117" s="126"/>
      <c r="K117" s="117" t="s">
        <v>228</v>
      </c>
      <c r="L117" s="126" t="s">
        <v>78</v>
      </c>
      <c r="M117" s="126" t="s">
        <v>225</v>
      </c>
      <c r="N117" s="120" t="s">
        <v>228</v>
      </c>
      <c r="O117" s="126" t="s">
        <v>2215</v>
      </c>
      <c r="P117" s="126" t="s">
        <v>46</v>
      </c>
      <c r="Q117" s="120" t="s">
        <v>228</v>
      </c>
      <c r="R117" s="126" t="s">
        <v>59</v>
      </c>
      <c r="S117" s="126" t="s">
        <v>347</v>
      </c>
      <c r="T117" s="120" t="s">
        <v>228</v>
      </c>
      <c r="U117" s="126" t="s">
        <v>59</v>
      </c>
      <c r="V117" s="126" t="s">
        <v>230</v>
      </c>
      <c r="W117" s="120" t="s">
        <v>228</v>
      </c>
      <c r="X117" s="126" t="s">
        <v>350</v>
      </c>
      <c r="Y117" s="126" t="s">
        <v>56</v>
      </c>
      <c r="Z117" s="120" t="s">
        <v>373</v>
      </c>
      <c r="AA117" s="126" t="s">
        <v>350</v>
      </c>
      <c r="AB117" s="126" t="s">
        <v>199</v>
      </c>
      <c r="AC117" s="120" t="s">
        <v>331</v>
      </c>
      <c r="AD117" s="126" t="s">
        <v>350</v>
      </c>
      <c r="AE117" s="126" t="s">
        <v>349</v>
      </c>
      <c r="AF117" s="120" t="s">
        <v>331</v>
      </c>
      <c r="AG117" s="126" t="s">
        <v>23</v>
      </c>
      <c r="AH117" s="126" t="s">
        <v>349</v>
      </c>
      <c r="AJ117" s="126"/>
      <c r="AK117" s="126"/>
      <c r="AM117" s="126"/>
      <c r="AN117" s="126"/>
      <c r="AP117" s="126"/>
      <c r="AQ117" s="126"/>
      <c r="AS117" s="126"/>
      <c r="AT117" s="126"/>
      <c r="AV117" s="126"/>
      <c r="AW117" s="126"/>
      <c r="AY117" s="126"/>
      <c r="AZ117" s="126"/>
      <c r="BB117" s="126"/>
      <c r="BC117" s="127"/>
      <c r="BF117" s="127"/>
      <c r="BG117" s="127"/>
      <c r="BH117" s="127"/>
      <c r="BI117" s="127"/>
      <c r="BK117" s="128"/>
      <c r="BL117" s="128"/>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7"/>
      <c r="EI117" s="117"/>
      <c r="EJ117" s="117"/>
      <c r="EK117" s="117"/>
      <c r="EL117" s="117"/>
      <c r="EM117" s="117"/>
      <c r="EN117" s="117"/>
      <c r="EO117" s="117"/>
      <c r="EP117" s="117"/>
      <c r="EQ117" s="117"/>
      <c r="ER117" s="117"/>
      <c r="ES117" s="117"/>
      <c r="ET117" s="117"/>
      <c r="EU117" s="117"/>
      <c r="EV117" s="117"/>
      <c r="EW117" s="117"/>
      <c r="EX117" s="117"/>
      <c r="EY117" s="117"/>
      <c r="EZ117" s="117"/>
      <c r="FA117" s="117"/>
      <c r="FB117" s="117"/>
      <c r="FC117" s="117"/>
      <c r="FD117" s="117"/>
      <c r="FE117" s="117"/>
      <c r="FF117" s="117"/>
      <c r="FG117" s="117"/>
      <c r="FH117" s="117"/>
      <c r="FI117" s="117"/>
      <c r="FJ117" s="117"/>
      <c r="FK117" s="117"/>
      <c r="FL117" s="117"/>
      <c r="FM117" s="117"/>
      <c r="FN117" s="117"/>
      <c r="FO117" s="117"/>
      <c r="FP117" s="117"/>
      <c r="FQ117" s="117"/>
      <c r="FR117" s="117"/>
      <c r="FS117" s="117"/>
      <c r="FT117" s="117"/>
      <c r="FU117" s="117"/>
      <c r="FV117" s="117"/>
      <c r="FW117" s="117"/>
      <c r="FX117" s="117"/>
      <c r="FY117" s="117"/>
      <c r="FZ117" s="117"/>
      <c r="GA117" s="117"/>
      <c r="GB117" s="117"/>
      <c r="GC117" s="117"/>
      <c r="GD117" s="117"/>
      <c r="GE117" s="117"/>
      <c r="GF117" s="117"/>
      <c r="GG117" s="117"/>
      <c r="GH117" s="117"/>
      <c r="GI117" s="117"/>
      <c r="GJ117" s="117"/>
      <c r="GK117" s="117"/>
      <c r="GL117" s="117"/>
      <c r="GM117" s="117"/>
      <c r="GN117" s="117"/>
      <c r="GO117" s="117"/>
      <c r="GP117" s="117"/>
      <c r="GQ117" s="117"/>
      <c r="GR117" s="117"/>
      <c r="GS117" s="117"/>
      <c r="GT117" s="117"/>
      <c r="GU117" s="117"/>
      <c r="GV117" s="117"/>
      <c r="GW117" s="117"/>
      <c r="GX117" s="117"/>
      <c r="GY117" s="117"/>
      <c r="GZ117" s="117"/>
      <c r="HA117" s="117"/>
      <c r="HB117" s="117"/>
      <c r="HC117" s="117"/>
      <c r="HD117" s="117"/>
      <c r="HE117" s="117"/>
      <c r="HF117" s="117"/>
      <c r="HG117" s="117"/>
      <c r="HH117" s="117"/>
      <c r="HI117" s="117"/>
      <c r="HJ117" s="117"/>
      <c r="HK117" s="117"/>
      <c r="HL117" s="117"/>
      <c r="HM117" s="117"/>
      <c r="HN117" s="117"/>
      <c r="HO117" s="117"/>
      <c r="HP117" s="117"/>
      <c r="HQ117" s="117"/>
      <c r="HR117" s="117"/>
      <c r="HS117" s="117"/>
      <c r="HT117" s="117"/>
      <c r="HU117" s="117"/>
      <c r="HV117" s="117"/>
      <c r="HW117" s="117"/>
      <c r="HX117" s="117"/>
      <c r="HY117" s="117"/>
      <c r="HZ117" s="117"/>
      <c r="IA117" s="117"/>
      <c r="IB117" s="117"/>
      <c r="IC117" s="117"/>
      <c r="ID117" s="117"/>
      <c r="IE117" s="117"/>
      <c r="IF117" s="117"/>
      <c r="IG117" s="117"/>
      <c r="IH117" s="117"/>
      <c r="II117" s="117"/>
      <c r="IJ117" s="117"/>
      <c r="IK117" s="117"/>
      <c r="IL117" s="117"/>
      <c r="IM117" s="117"/>
      <c r="IN117" s="117"/>
      <c r="IO117" s="117"/>
      <c r="IP117" s="117"/>
      <c r="IQ117" s="117"/>
      <c r="IR117" s="117"/>
      <c r="IS117" s="117"/>
      <c r="IT117" s="117"/>
      <c r="IU117" s="117"/>
      <c r="IV117" s="117"/>
      <c r="IW117" s="117"/>
      <c r="IX117" s="117"/>
    </row>
    <row r="118" spans="1:258" x14ac:dyDescent="0.2">
      <c r="A118" s="124" t="s">
        <v>1422</v>
      </c>
      <c r="B118" s="133">
        <v>32626</v>
      </c>
      <c r="C118" s="170" t="s">
        <v>1005</v>
      </c>
      <c r="D118" s="122" t="s">
        <v>1579</v>
      </c>
      <c r="E118" s="116" t="str">
        <f>IF(ISERROR(VLOOKUP(TRIM(A118),'R2020'!$A$1:$I$1991,2,FALSE)),"",VLOOKUP(TRIM(A118),'R2020'!$A$1:$I$1991,2,FALSE))</f>
        <v>KR PR</v>
      </c>
      <c r="F118" s="116" t="str">
        <f>IF(ISERROR(VLOOKUP(TRIM(A118),'R2020'!$A$1:$I$1991,3,FALSE)),"",VLOOKUP(TRIM(A118),'R2020'!$A$1:$I$1991,3,FALSE))</f>
        <v>TBN</v>
      </c>
      <c r="G118" s="116" t="str">
        <f>IF(ISERROR(VLOOKUP(TRIM(A118),'R2020'!$A$1:$I$1991,8,FALSE)),"",VLOOKUP(TRIM(A118),'R2020'!$A$1:$I$1991,8,FALSE))</f>
        <v xml:space="preserve"> </v>
      </c>
      <c r="H118" s="124" t="s">
        <v>570</v>
      </c>
      <c r="I118" s="135" t="s">
        <v>393</v>
      </c>
      <c r="J118" s="136"/>
      <c r="K118" s="124" t="s">
        <v>273</v>
      </c>
      <c r="L118" s="135" t="s">
        <v>22</v>
      </c>
      <c r="M118" s="136"/>
      <c r="N118" s="124" t="s">
        <v>570</v>
      </c>
      <c r="O118" s="135" t="s">
        <v>88</v>
      </c>
      <c r="P118" s="136"/>
      <c r="Q118" s="124" t="s">
        <v>183</v>
      </c>
      <c r="R118" s="135" t="s">
        <v>88</v>
      </c>
      <c r="S118" s="136" t="s">
        <v>1732</v>
      </c>
      <c r="T118" s="124" t="s">
        <v>344</v>
      </c>
      <c r="U118" s="135" t="s">
        <v>88</v>
      </c>
      <c r="V118" s="136" t="s">
        <v>1627</v>
      </c>
      <c r="W118" s="124"/>
      <c r="X118" s="135"/>
      <c r="Y118" s="136"/>
      <c r="Z118" s="124" t="s">
        <v>344</v>
      </c>
      <c r="AA118" s="135" t="s">
        <v>22</v>
      </c>
      <c r="AB118" s="136" t="s">
        <v>349</v>
      </c>
      <c r="AC118" s="124"/>
      <c r="AD118" s="135"/>
      <c r="AE118" s="136"/>
      <c r="AF118" s="124"/>
      <c r="AG118" s="135"/>
      <c r="AH118" s="136"/>
      <c r="AI118" s="124"/>
      <c r="AJ118" s="135"/>
      <c r="AK118" s="136"/>
      <c r="AL118" s="124"/>
      <c r="AM118" s="135"/>
      <c r="AN118" s="136"/>
      <c r="AO118" s="124"/>
      <c r="AP118" s="135"/>
      <c r="AQ118" s="136"/>
      <c r="AR118" s="124"/>
      <c r="AS118" s="135"/>
      <c r="AT118" s="136"/>
      <c r="AU118" s="124"/>
      <c r="AV118" s="135"/>
      <c r="AW118" s="136"/>
      <c r="AX118" s="124"/>
      <c r="AY118" s="135"/>
      <c r="AZ118" s="136"/>
      <c r="BA118" s="124"/>
      <c r="BB118" s="135"/>
      <c r="BC118" s="136"/>
      <c r="BD118" s="124"/>
      <c r="BE118" s="124"/>
      <c r="BF118" s="136"/>
      <c r="BG118" s="135"/>
      <c r="BH118" s="135"/>
      <c r="BI118" s="135"/>
      <c r="BJ118" s="135"/>
      <c r="BK118" s="135"/>
      <c r="BL118" s="135"/>
    </row>
    <row r="119" spans="1:258" x14ac:dyDescent="0.2">
      <c r="A119" s="146" t="s">
        <v>4215</v>
      </c>
      <c r="B119" s="157">
        <v>35887</v>
      </c>
      <c r="C119" s="167" t="s">
        <v>4513</v>
      </c>
      <c r="D119" s="142"/>
      <c r="E119" s="116" t="str">
        <f>IF(ISERROR(VLOOKUP(TRIM(A119),'R2020'!$A$1:$I$1991,2,FALSE)),"",VLOOKUP(TRIM(A119),'R2020'!$A$1:$I$1991,2,FALSE))</f>
        <v>RILB</v>
      </c>
      <c r="F119" s="116" t="str">
        <f>IF(ISERROR(VLOOKUP(TRIM(A119),'R2020'!$A$1:$I$1991,3,FALSE)),"",VLOOKUP(TRIM(A119),'R2020'!$A$1:$I$1991,3,FALSE))</f>
        <v>GBN</v>
      </c>
      <c r="G119" s="116" t="str">
        <f>IF(ISERROR(VLOOKUP(TRIM(A119),'R2020'!$A$1:$I$1991,8,FALSE)),"",VLOOKUP(TRIM(A119),'R2020'!$A$1:$I$1991,8,FALSE))</f>
        <v xml:space="preserve">05-4 </v>
      </c>
      <c r="H119" s="126"/>
      <c r="I119" s="126"/>
      <c r="J119" s="120"/>
      <c r="K119" s="126"/>
      <c r="L119" s="126"/>
      <c r="M119" s="120"/>
      <c r="N119" s="126"/>
      <c r="O119" s="126"/>
      <c r="P119" s="120"/>
      <c r="Q119" s="126"/>
      <c r="R119" s="126"/>
      <c r="S119" s="120"/>
      <c r="T119" s="126"/>
      <c r="U119" s="126"/>
      <c r="V119" s="120"/>
      <c r="W119" s="126"/>
      <c r="X119" s="126"/>
      <c r="Y119" s="120"/>
      <c r="Z119" s="126"/>
      <c r="AA119" s="126"/>
      <c r="AB119" s="120"/>
      <c r="AC119" s="126"/>
      <c r="AD119" s="126"/>
      <c r="AE119" s="120"/>
      <c r="AF119" s="126"/>
      <c r="AG119" s="126"/>
      <c r="AH119" s="120"/>
      <c r="AI119" s="126"/>
      <c r="AJ119" s="126"/>
      <c r="AK119" s="120"/>
      <c r="AL119" s="126"/>
      <c r="AM119" s="126"/>
      <c r="AN119" s="120"/>
      <c r="AO119" s="126"/>
      <c r="AP119" s="126"/>
      <c r="AQ119" s="120"/>
      <c r="AR119" s="126"/>
      <c r="AS119" s="126"/>
      <c r="AT119" s="120"/>
      <c r="AU119" s="126"/>
      <c r="AV119" s="126"/>
      <c r="AW119" s="120"/>
      <c r="AX119" s="126"/>
      <c r="AY119" s="126"/>
      <c r="AZ119" s="120"/>
      <c r="BA119" s="126"/>
      <c r="BB119" s="126"/>
      <c r="BC119" s="120"/>
      <c r="BD119" s="125"/>
      <c r="BE119" s="126"/>
      <c r="BF119" s="128"/>
      <c r="BG119" s="120"/>
      <c r="BH119" s="127"/>
      <c r="BI119" s="128"/>
      <c r="BJ119" s="128"/>
      <c r="BK119" s="131"/>
    </row>
    <row r="120" spans="1:258" x14ac:dyDescent="0.2">
      <c r="A120" s="117" t="s">
        <v>2594</v>
      </c>
      <c r="B120" s="123">
        <v>35241</v>
      </c>
      <c r="C120" s="164" t="s">
        <v>2595</v>
      </c>
      <c r="D120" s="119" t="s">
        <v>3005</v>
      </c>
      <c r="E120" s="116" t="str">
        <f>IF(ISERROR(VLOOKUP(TRIM(A120),'R2020'!$A$1:$I$1991,2,FALSE)),"",VLOOKUP(TRIM(A120),'R2020'!$A$1:$I$1991,2,FALSE))</f>
        <v>RE</v>
      </c>
      <c r="F120" s="116" t="str">
        <f>IF(ISERROR(VLOOKUP(TRIM(A120),'R2020'!$A$1:$I$1991,3,FALSE)),"",VLOOKUP(TRIM(A120),'R2020'!$A$1:$I$1991,3,FALSE))</f>
        <v>PHN</v>
      </c>
      <c r="G120" s="116" t="str">
        <f>IF(ISERROR(VLOOKUP(TRIM(A120),'R2020'!$A$1:$I$1991,8,FALSE)),"",VLOOKUP(TRIM(A120),'R2020'!$A$1:$I$1991,8,FALSE))</f>
        <v xml:space="preserve">4-9 </v>
      </c>
      <c r="H120" s="117" t="s">
        <v>42</v>
      </c>
      <c r="I120" s="117" t="s">
        <v>88</v>
      </c>
      <c r="J120" s="119" t="s">
        <v>33</v>
      </c>
      <c r="K120" s="117" t="s">
        <v>202</v>
      </c>
      <c r="N120" s="117" t="s">
        <v>114</v>
      </c>
      <c r="O120" s="117" t="s">
        <v>88</v>
      </c>
      <c r="P120" s="119" t="s">
        <v>2596</v>
      </c>
    </row>
    <row r="121" spans="1:258" s="120" customFormat="1" x14ac:dyDescent="0.2">
      <c r="A121" s="120" t="s">
        <v>1107</v>
      </c>
      <c r="B121" s="125">
        <v>33681</v>
      </c>
      <c r="C121" s="165" t="s">
        <v>1234</v>
      </c>
      <c r="D121" s="122" t="s">
        <v>2237</v>
      </c>
      <c r="E121" s="116" t="str">
        <f>IF(ISERROR(VLOOKUP(TRIM(A121),'R2020'!$A$1:$I$1991,2,FALSE)),"",VLOOKUP(TRIM(A121),'R2020'!$A$1:$I$1991,2,FALSE))</f>
        <v/>
      </c>
      <c r="F121" s="116" t="str">
        <f>IF(ISERROR(VLOOKUP(TRIM(A121),'R2020'!$A$1:$I$1991,3,FALSE)),"",VLOOKUP(TRIM(A121),'R2020'!$A$1:$I$1991,3,FALSE))</f>
        <v/>
      </c>
      <c r="G121" s="116" t="str">
        <f>IF(ISERROR(VLOOKUP(TRIM(A121),'R2020'!$A$1:$I$1991,8,FALSE)),"",VLOOKUP(TRIM(A121),'R2020'!$A$1:$I$1991,8,FALSE))</f>
        <v/>
      </c>
      <c r="H121" s="120" t="s">
        <v>235</v>
      </c>
      <c r="I121" s="120" t="s">
        <v>131</v>
      </c>
      <c r="J121" s="127" t="s">
        <v>1086</v>
      </c>
      <c r="K121" s="120" t="s">
        <v>235</v>
      </c>
      <c r="L121" s="120" t="s">
        <v>131</v>
      </c>
      <c r="M121" s="127" t="s">
        <v>1202</v>
      </c>
      <c r="N121" s="120" t="s">
        <v>235</v>
      </c>
      <c r="O121" s="120" t="s">
        <v>131</v>
      </c>
      <c r="P121" s="127" t="s">
        <v>1139</v>
      </c>
      <c r="Q121" s="120" t="s">
        <v>235</v>
      </c>
      <c r="R121" s="120" t="s">
        <v>131</v>
      </c>
      <c r="S121" s="127" t="s">
        <v>1056</v>
      </c>
      <c r="T121" s="120" t="s">
        <v>235</v>
      </c>
      <c r="U121" s="120" t="s">
        <v>131</v>
      </c>
      <c r="V121" s="127" t="s">
        <v>1383</v>
      </c>
      <c r="W121" s="120" t="s">
        <v>235</v>
      </c>
      <c r="X121" s="120" t="s">
        <v>131</v>
      </c>
      <c r="Y121" s="127" t="s">
        <v>1106</v>
      </c>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7"/>
      <c r="EI121" s="117"/>
      <c r="EJ121" s="117"/>
      <c r="EK121" s="117"/>
      <c r="EL121" s="117"/>
      <c r="EM121" s="117"/>
      <c r="EN121" s="117"/>
      <c r="EO121" s="117"/>
      <c r="EP121" s="117"/>
      <c r="EQ121" s="117"/>
      <c r="ER121" s="117"/>
      <c r="ES121" s="117"/>
      <c r="ET121" s="117"/>
      <c r="EU121" s="117"/>
      <c r="EV121" s="117"/>
      <c r="EW121" s="117"/>
      <c r="EX121" s="117"/>
      <c r="EY121" s="117"/>
      <c r="EZ121" s="117"/>
      <c r="FA121" s="117"/>
      <c r="FB121" s="117"/>
      <c r="FC121" s="117"/>
      <c r="FD121" s="117"/>
      <c r="FE121" s="117"/>
      <c r="FF121" s="117"/>
      <c r="FG121" s="117"/>
      <c r="FH121" s="117"/>
      <c r="FI121" s="117"/>
      <c r="FJ121" s="117"/>
      <c r="FK121" s="117"/>
      <c r="FL121" s="117"/>
      <c r="FM121" s="117"/>
      <c r="FN121" s="117"/>
      <c r="FO121" s="117"/>
      <c r="FP121" s="117"/>
      <c r="FQ121" s="117"/>
      <c r="FR121" s="117"/>
      <c r="FS121" s="117"/>
      <c r="FT121" s="117"/>
      <c r="FU121" s="117"/>
      <c r="FV121" s="117"/>
      <c r="FW121" s="117"/>
      <c r="FX121" s="117"/>
      <c r="FY121" s="117"/>
      <c r="FZ121" s="117"/>
      <c r="GA121" s="117"/>
      <c r="GB121" s="117"/>
      <c r="GC121" s="117"/>
      <c r="GD121" s="117"/>
      <c r="GE121" s="117"/>
      <c r="GF121" s="117"/>
      <c r="GG121" s="117"/>
      <c r="GH121" s="117"/>
      <c r="GI121" s="117"/>
      <c r="GJ121" s="117"/>
      <c r="GK121" s="117"/>
      <c r="GL121" s="117"/>
      <c r="GM121" s="117"/>
      <c r="GN121" s="117"/>
      <c r="GO121" s="117"/>
      <c r="GP121" s="117"/>
      <c r="GQ121" s="117"/>
      <c r="GR121" s="117"/>
      <c r="GS121" s="117"/>
      <c r="GT121" s="117"/>
      <c r="GU121" s="117"/>
      <c r="GV121" s="117"/>
      <c r="GW121" s="117"/>
      <c r="GX121" s="117"/>
      <c r="GY121" s="117"/>
      <c r="GZ121" s="117"/>
      <c r="HA121" s="117"/>
      <c r="HB121" s="117"/>
      <c r="HC121" s="117"/>
      <c r="HD121" s="117"/>
      <c r="HE121" s="117"/>
      <c r="HF121" s="117"/>
      <c r="HG121" s="117"/>
      <c r="HH121" s="117"/>
      <c r="HI121" s="117"/>
      <c r="HJ121" s="117"/>
      <c r="HK121" s="117"/>
      <c r="HL121" s="117"/>
      <c r="HM121" s="117"/>
      <c r="HN121" s="117"/>
      <c r="HO121" s="117"/>
      <c r="HP121" s="117"/>
      <c r="HQ121" s="117"/>
      <c r="HR121" s="117"/>
      <c r="HS121" s="117"/>
      <c r="HT121" s="117"/>
      <c r="HU121" s="117"/>
      <c r="HV121" s="117"/>
      <c r="HW121" s="117"/>
      <c r="HX121" s="117"/>
      <c r="HY121" s="117"/>
      <c r="HZ121" s="117"/>
      <c r="IA121" s="117"/>
      <c r="IB121" s="117"/>
      <c r="IC121" s="117"/>
      <c r="ID121" s="117"/>
      <c r="IE121" s="117"/>
      <c r="IF121" s="117"/>
      <c r="IG121" s="117"/>
      <c r="IH121" s="117"/>
      <c r="II121" s="117"/>
      <c r="IJ121" s="117"/>
      <c r="IK121" s="117"/>
      <c r="IL121" s="117"/>
      <c r="IM121" s="117"/>
      <c r="IN121" s="117"/>
      <c r="IO121" s="117"/>
      <c r="IP121" s="117"/>
      <c r="IQ121" s="117"/>
      <c r="IR121" s="117"/>
      <c r="IS121" s="117"/>
      <c r="IT121" s="117"/>
      <c r="IU121" s="117"/>
      <c r="IV121" s="117"/>
      <c r="IW121" s="117"/>
      <c r="IX121" s="117"/>
    </row>
    <row r="122" spans="1:258" x14ac:dyDescent="0.2">
      <c r="A122" s="117" t="s">
        <v>1501</v>
      </c>
      <c r="B122" s="123">
        <v>33925</v>
      </c>
      <c r="C122" s="165" t="s">
        <v>1225</v>
      </c>
      <c r="D122" s="122" t="s">
        <v>1572</v>
      </c>
      <c r="E122" s="116" t="str">
        <f>IF(ISERROR(VLOOKUP(TRIM(A122),'R2020'!$A$1:$I$1991,2,FALSE)),"",VLOOKUP(TRIM(A122),'R2020'!$A$1:$I$1991,2,FALSE))</f>
        <v>LOLB</v>
      </c>
      <c r="F122" s="116" t="str">
        <f>IF(ISERROR(VLOOKUP(TRIM(A122),'R2020'!$A$1:$I$1991,3,FALSE)),"",VLOOKUP(TRIM(A122),'R2020'!$A$1:$I$1991,3,FALSE))</f>
        <v>TBN</v>
      </c>
      <c r="G122" s="116" t="str">
        <f>IF(ISERROR(VLOOKUP(TRIM(A122),'R2020'!$A$1:$I$1991,8,FALSE)),"",VLOOKUP(TRIM(A122),'R2020'!$A$1:$I$1991,8,FALSE))</f>
        <v xml:space="preserve">45-9 </v>
      </c>
      <c r="H122" s="117" t="s">
        <v>323</v>
      </c>
      <c r="I122" s="121" t="s">
        <v>122</v>
      </c>
      <c r="J122" s="119" t="s">
        <v>3474</v>
      </c>
      <c r="K122" s="117" t="s">
        <v>125</v>
      </c>
      <c r="L122" s="121" t="s">
        <v>229</v>
      </c>
      <c r="M122" s="119" t="s">
        <v>1071</v>
      </c>
      <c r="N122" s="117" t="s">
        <v>123</v>
      </c>
      <c r="O122" s="121" t="s">
        <v>229</v>
      </c>
      <c r="P122" s="119" t="s">
        <v>1170</v>
      </c>
      <c r="Q122" s="117" t="s">
        <v>125</v>
      </c>
      <c r="R122" s="121" t="s">
        <v>229</v>
      </c>
      <c r="S122" s="119" t="s">
        <v>1216</v>
      </c>
      <c r="T122" s="117" t="s">
        <v>125</v>
      </c>
      <c r="U122" s="121" t="s">
        <v>229</v>
      </c>
      <c r="V122" s="119" t="s">
        <v>1127</v>
      </c>
      <c r="X122" s="121"/>
      <c r="Y122" s="119"/>
      <c r="AA122" s="121"/>
      <c r="AB122" s="119"/>
      <c r="AD122" s="121"/>
      <c r="AE122" s="119"/>
      <c r="AG122" s="121"/>
      <c r="AH122" s="119"/>
      <c r="AJ122" s="121"/>
      <c r="AK122" s="119"/>
      <c r="AM122" s="121"/>
      <c r="AN122" s="119"/>
      <c r="AP122" s="121"/>
      <c r="AQ122" s="119"/>
      <c r="AS122" s="121"/>
      <c r="AT122" s="119"/>
      <c r="AV122" s="121"/>
      <c r="AW122" s="119"/>
      <c r="AY122" s="121"/>
      <c r="AZ122" s="119"/>
      <c r="BB122" s="121"/>
      <c r="BC122" s="119"/>
      <c r="BF122" s="119"/>
      <c r="BG122" s="121"/>
      <c r="BH122" s="121"/>
      <c r="BI122" s="121"/>
      <c r="BJ122" s="121"/>
      <c r="BK122" s="121"/>
      <c r="BL122" s="121"/>
    </row>
    <row r="123" spans="1:258" x14ac:dyDescent="0.2">
      <c r="A123" s="117" t="s">
        <v>844</v>
      </c>
      <c r="B123" s="123">
        <v>32808</v>
      </c>
      <c r="C123" s="165" t="s">
        <v>876</v>
      </c>
      <c r="D123" s="122" t="s">
        <v>857</v>
      </c>
      <c r="E123" s="116" t="str">
        <f>IF(ISERROR(VLOOKUP(TRIM(A123),'R2020'!$A$1:$I$1991,2,FALSE)),"",VLOOKUP(TRIM(A123),'R2020'!$A$1:$I$1991,2,FALSE))</f>
        <v/>
      </c>
      <c r="F123" s="116" t="str">
        <f>IF(ISERROR(VLOOKUP(TRIM(A123),'R2020'!$A$1:$I$1991,3,FALSE)),"",VLOOKUP(TRIM(A123),'R2020'!$A$1:$I$1991,3,FALSE))</f>
        <v/>
      </c>
      <c r="G123" s="116" t="str">
        <f>IF(ISERROR(VLOOKUP(TRIM(A123),'R2020'!$A$1:$I$1991,8,FALSE)),"",VLOOKUP(TRIM(A123),'R2020'!$A$1:$I$1991,8,FALSE))</f>
        <v/>
      </c>
      <c r="H123" s="117" t="s">
        <v>126</v>
      </c>
      <c r="I123" s="121" t="s">
        <v>450</v>
      </c>
      <c r="J123" s="119" t="s">
        <v>1146</v>
      </c>
      <c r="K123" s="117" t="s">
        <v>455</v>
      </c>
      <c r="L123" s="121" t="s">
        <v>2235</v>
      </c>
      <c r="M123" s="119" t="s">
        <v>1086</v>
      </c>
      <c r="N123" s="117" t="s">
        <v>455</v>
      </c>
      <c r="O123" s="121" t="s">
        <v>2235</v>
      </c>
      <c r="P123" s="119" t="s">
        <v>1109</v>
      </c>
      <c r="Q123" s="117" t="s">
        <v>52</v>
      </c>
      <c r="R123" s="121" t="s">
        <v>1678</v>
      </c>
      <c r="S123" s="119" t="s">
        <v>1480</v>
      </c>
      <c r="T123" s="117" t="s">
        <v>1431</v>
      </c>
      <c r="U123" s="121" t="s">
        <v>350</v>
      </c>
      <c r="V123" s="119" t="s">
        <v>1432</v>
      </c>
      <c r="W123" s="117" t="s">
        <v>364</v>
      </c>
      <c r="X123" s="121" t="s">
        <v>350</v>
      </c>
      <c r="Y123" s="119" t="s">
        <v>1061</v>
      </c>
      <c r="Z123" s="117" t="s">
        <v>366</v>
      </c>
      <c r="AA123" s="122" t="s">
        <v>122</v>
      </c>
      <c r="AB123" s="122" t="s">
        <v>328</v>
      </c>
      <c r="AC123" s="117" t="s">
        <v>366</v>
      </c>
      <c r="AD123" s="122" t="s">
        <v>122</v>
      </c>
      <c r="AE123" s="122" t="s">
        <v>328</v>
      </c>
      <c r="AG123" s="122"/>
      <c r="AH123" s="122"/>
      <c r="AJ123" s="122"/>
      <c r="AK123" s="122"/>
      <c r="AM123" s="122"/>
      <c r="AN123" s="122"/>
      <c r="AP123" s="122"/>
      <c r="AQ123" s="122"/>
      <c r="AS123" s="122"/>
      <c r="AT123" s="122"/>
      <c r="AV123" s="122"/>
      <c r="AW123" s="122"/>
      <c r="AY123" s="122"/>
      <c r="AZ123" s="122"/>
      <c r="BB123" s="122"/>
      <c r="BC123" s="119"/>
      <c r="BF123" s="119"/>
      <c r="BG123" s="119"/>
      <c r="BH123" s="119"/>
      <c r="BI123" s="119"/>
      <c r="BK123" s="121"/>
      <c r="BL123" s="121"/>
    </row>
    <row r="124" spans="1:258" x14ac:dyDescent="0.2">
      <c r="A124" s="117" t="s">
        <v>3475</v>
      </c>
      <c r="B124" s="123">
        <v>34950</v>
      </c>
      <c r="C124" s="164" t="s">
        <v>3448</v>
      </c>
      <c r="E124" s="116" t="str">
        <f>IF(ISERROR(VLOOKUP(TRIM(A124),'R2020'!$A$1:$I$1991,2,FALSE)),"",VLOOKUP(TRIM(A124),'R2020'!$A$1:$I$1991,2,FALSE))</f>
        <v>T G C</v>
      </c>
      <c r="F124" s="116" t="str">
        <f>IF(ISERROR(VLOOKUP(TRIM(A124),'R2020'!$A$1:$I$1991,3,FALSE)),"",VLOOKUP(TRIM(A124),'R2020'!$A$1:$I$1991,3,FALSE))</f>
        <v>CHN</v>
      </c>
      <c r="G124" s="116" t="str">
        <f>IF(ISERROR(VLOOKUP(TRIM(A124),'R2020'!$A$1:$I$1991,8,FALSE)),"",VLOOKUP(TRIM(A124),'R2020'!$A$1:$I$1991,8,FALSE))</f>
        <v>0-2 / 0-2</v>
      </c>
      <c r="H124" s="117" t="s">
        <v>1037</v>
      </c>
      <c r="I124" s="117" t="s">
        <v>460</v>
      </c>
      <c r="J124" s="119" t="s">
        <v>1040</v>
      </c>
    </row>
    <row r="125" spans="1:258" x14ac:dyDescent="0.2">
      <c r="A125" s="146" t="s">
        <v>4248</v>
      </c>
      <c r="B125" s="157">
        <v>35998</v>
      </c>
      <c r="C125" s="167" t="s">
        <v>4510</v>
      </c>
      <c r="D125" s="142"/>
      <c r="E125" s="116" t="str">
        <f>IF(ISERROR(VLOOKUP(TRIM(A125),'R2020'!$A$1:$I$1991,2,FALSE)),"",VLOOKUP(TRIM(A125),'R2020'!$A$1:$I$1991,2,FALSE))</f>
        <v>G C</v>
      </c>
      <c r="F125" s="116" t="str">
        <f>IF(ISERROR(VLOOKUP(TRIM(A125),'R2020'!$A$1:$I$1991,3,FALSE)),"",VLOOKUP(TRIM(A125),'R2020'!$A$1:$I$1991,3,FALSE))</f>
        <v>JXA</v>
      </c>
      <c r="G125" s="116" t="str">
        <f>IF(ISERROR(VLOOKUP(TRIM(A125),'R2020'!$A$1:$I$1991,8,FALSE)),"",VLOOKUP(TRIM(A125),'R2020'!$A$1:$I$1991,8,FALSE))</f>
        <v>0-0 / 0-0</v>
      </c>
      <c r="H125" s="126"/>
      <c r="I125" s="126"/>
      <c r="J125" s="120"/>
      <c r="K125" s="126"/>
      <c r="L125" s="126"/>
      <c r="M125" s="120"/>
      <c r="N125" s="126"/>
      <c r="O125" s="126"/>
      <c r="P125" s="120"/>
      <c r="Q125" s="126"/>
      <c r="R125" s="126"/>
      <c r="S125" s="120"/>
      <c r="T125" s="126"/>
      <c r="U125" s="126"/>
      <c r="V125" s="120"/>
      <c r="W125" s="126"/>
      <c r="X125" s="126"/>
      <c r="Y125" s="120"/>
      <c r="Z125" s="126"/>
      <c r="AA125" s="126"/>
      <c r="AB125" s="120"/>
      <c r="AC125" s="126"/>
      <c r="AD125" s="126"/>
      <c r="AE125" s="120"/>
      <c r="AF125" s="126"/>
      <c r="AG125" s="126"/>
      <c r="AH125" s="120"/>
      <c r="AI125" s="126"/>
      <c r="AJ125" s="126"/>
      <c r="AK125" s="120"/>
      <c r="AL125" s="126"/>
      <c r="AM125" s="126"/>
      <c r="AN125" s="120"/>
      <c r="AO125" s="126"/>
      <c r="AP125" s="126"/>
      <c r="AQ125" s="126"/>
      <c r="AR125" s="126"/>
      <c r="AS125" s="126"/>
      <c r="AT125" s="120"/>
      <c r="AU125" s="126"/>
      <c r="AV125" s="126"/>
      <c r="AW125" s="120"/>
      <c r="AX125" s="126"/>
      <c r="AY125" s="126"/>
      <c r="AZ125" s="120"/>
      <c r="BA125" s="126"/>
      <c r="BB125" s="127"/>
      <c r="BC125" s="120"/>
      <c r="BD125" s="120"/>
      <c r="BE125" s="127"/>
      <c r="BF125" s="128"/>
      <c r="BG125" s="120"/>
      <c r="BH125" s="127"/>
      <c r="BI125" s="120"/>
      <c r="BJ125" s="128"/>
      <c r="BK125" s="128"/>
    </row>
    <row r="126" spans="1:258" x14ac:dyDescent="0.2">
      <c r="A126" s="117" t="s">
        <v>3476</v>
      </c>
      <c r="B126" s="123">
        <v>35382</v>
      </c>
      <c r="C126" s="164" t="s">
        <v>3446</v>
      </c>
      <c r="E126" s="116" t="str">
        <f>IF(ISERROR(VLOOKUP(TRIM(A126),'R2020'!$A$1:$I$1991,2,FALSE)),"",VLOOKUP(TRIM(A126),'R2020'!$A$1:$I$1991,2,FALSE))</f>
        <v>ILB</v>
      </c>
      <c r="F126" s="116" t="str">
        <f>IF(ISERROR(VLOOKUP(TRIM(A126),'R2020'!$A$1:$I$1991,3,FALSE)),"",VLOOKUP(TRIM(A126),'R2020'!$A$1:$I$1991,3,FALSE))</f>
        <v>SEN</v>
      </c>
      <c r="G126" s="116" t="str">
        <f>IF(ISERROR(VLOOKUP(TRIM(A126),'R2020'!$A$1:$I$1991,8,FALSE)),"",VLOOKUP(TRIM(A126),'R2020'!$A$1:$I$1991,8,FALSE))</f>
        <v xml:space="preserve">00-0 </v>
      </c>
      <c r="H126" s="117" t="s">
        <v>64</v>
      </c>
      <c r="I126" s="117" t="s">
        <v>453</v>
      </c>
      <c r="J126" s="119" t="s">
        <v>1064</v>
      </c>
    </row>
    <row r="127" spans="1:258" x14ac:dyDescent="0.2">
      <c r="A127" s="120" t="s">
        <v>491</v>
      </c>
      <c r="B127" s="125">
        <v>31700</v>
      </c>
      <c r="C127" s="168" t="s">
        <v>402</v>
      </c>
      <c r="D127" s="126" t="s">
        <v>400</v>
      </c>
      <c r="E127" s="116" t="str">
        <f>IF(ISERROR(VLOOKUP(TRIM(A127),'R2020'!$A$1:$I$1991,2,FALSE)),"",VLOOKUP(TRIM(A127),'R2020'!$A$1:$I$1991,2,FALSE))</f>
        <v/>
      </c>
      <c r="F127" s="116" t="str">
        <f>IF(ISERROR(VLOOKUP(TRIM(A127),'R2020'!$A$1:$I$1991,3,FALSE)),"",VLOOKUP(TRIM(A127),'R2020'!$A$1:$I$1991,3,FALSE))</f>
        <v/>
      </c>
      <c r="G127" s="116" t="str">
        <f>IF(ISERROR(VLOOKUP(TRIM(A127),'R2020'!$A$1:$I$1991,8,FALSE)),"",VLOOKUP(TRIM(A127),'R2020'!$A$1:$I$1991,8,FALSE))</f>
        <v/>
      </c>
      <c r="H127" s="120"/>
      <c r="I127" s="126"/>
      <c r="J127" s="126"/>
      <c r="K127" s="120" t="s">
        <v>125</v>
      </c>
      <c r="L127" s="126" t="s">
        <v>30</v>
      </c>
      <c r="M127" s="126" t="s">
        <v>1063</v>
      </c>
      <c r="N127" s="120" t="s">
        <v>323</v>
      </c>
      <c r="O127" s="126" t="s">
        <v>2235</v>
      </c>
      <c r="P127" s="126" t="s">
        <v>2022</v>
      </c>
      <c r="Q127" s="120" t="s">
        <v>31</v>
      </c>
      <c r="R127" s="126" t="s">
        <v>88</v>
      </c>
      <c r="S127" s="126" t="s">
        <v>230</v>
      </c>
      <c r="T127" s="120" t="s">
        <v>323</v>
      </c>
      <c r="U127" s="126" t="s">
        <v>88</v>
      </c>
      <c r="V127" s="126" t="s">
        <v>1127</v>
      </c>
      <c r="W127" s="120" t="s">
        <v>323</v>
      </c>
      <c r="X127" s="126" t="s">
        <v>88</v>
      </c>
      <c r="Y127" s="126" t="s">
        <v>1120</v>
      </c>
      <c r="Z127" s="120" t="s">
        <v>323</v>
      </c>
      <c r="AA127" s="126" t="s">
        <v>88</v>
      </c>
      <c r="AB127" s="126" t="s">
        <v>302</v>
      </c>
      <c r="AC127" s="120" t="s">
        <v>123</v>
      </c>
      <c r="AD127" s="126" t="s">
        <v>336</v>
      </c>
      <c r="AE127" s="126" t="s">
        <v>225</v>
      </c>
      <c r="AF127" s="120" t="s">
        <v>123</v>
      </c>
      <c r="AG127" s="126" t="s">
        <v>336</v>
      </c>
      <c r="AH127" s="126" t="s">
        <v>415</v>
      </c>
      <c r="AI127" s="120"/>
      <c r="AJ127" s="126"/>
      <c r="AK127" s="126"/>
      <c r="AL127" s="120" t="s">
        <v>44</v>
      </c>
      <c r="AM127" s="126" t="s">
        <v>336</v>
      </c>
      <c r="AN127" s="126" t="s">
        <v>347</v>
      </c>
      <c r="AO127" s="120"/>
      <c r="AP127" s="126"/>
      <c r="AQ127" s="126"/>
      <c r="AR127" s="120"/>
      <c r="AS127" s="126"/>
      <c r="AT127" s="126"/>
      <c r="AU127" s="120"/>
      <c r="AV127" s="126"/>
      <c r="AW127" s="126"/>
      <c r="AX127" s="120"/>
      <c r="AY127" s="126"/>
      <c r="AZ127" s="126"/>
      <c r="BA127" s="120"/>
      <c r="BB127" s="126"/>
      <c r="BC127" s="127"/>
      <c r="BD127" s="120"/>
      <c r="BE127" s="120"/>
      <c r="BF127" s="127"/>
      <c r="BG127" s="127"/>
      <c r="BH127" s="127"/>
      <c r="BI127" s="127"/>
      <c r="BJ127" s="120"/>
      <c r="BK127" s="128"/>
      <c r="BL127" s="128"/>
    </row>
    <row r="128" spans="1:258" x14ac:dyDescent="0.2">
      <c r="A128" s="117" t="s">
        <v>2597</v>
      </c>
      <c r="B128" s="123">
        <v>34411</v>
      </c>
      <c r="C128" s="164" t="s">
        <v>2583</v>
      </c>
      <c r="D128" s="119" t="s">
        <v>2892</v>
      </c>
      <c r="E128" s="116" t="str">
        <f>IF(ISERROR(VLOOKUP(TRIM(A128),'R2020'!$A$1:$I$1991,2,FALSE)),"",VLOOKUP(TRIM(A128),'R2020'!$A$1:$I$1991,2,FALSE))</f>
        <v>LOLB</v>
      </c>
      <c r="F128" s="116" t="str">
        <f>IF(ISERROR(VLOOKUP(TRIM(A128),'R2020'!$A$1:$I$1991,3,FALSE)),"",VLOOKUP(TRIM(A128),'R2020'!$A$1:$I$1991,3,FALSE))</f>
        <v>NYA</v>
      </c>
      <c r="G128" s="116" t="str">
        <f>IF(ISERROR(VLOOKUP(TRIM(A128),'R2020'!$A$1:$I$1991,8,FALSE)),"",VLOOKUP(TRIM(A128),'R2020'!$A$1:$I$1991,8,FALSE))</f>
        <v xml:space="preserve">04-6 </v>
      </c>
      <c r="H128" s="117" t="s">
        <v>125</v>
      </c>
      <c r="I128" s="117" t="s">
        <v>446</v>
      </c>
      <c r="J128" s="119" t="s">
        <v>1056</v>
      </c>
      <c r="K128" s="117" t="s">
        <v>44</v>
      </c>
      <c r="L128" s="117" t="s">
        <v>446</v>
      </c>
      <c r="M128" s="119" t="s">
        <v>349</v>
      </c>
      <c r="N128" s="117" t="s">
        <v>125</v>
      </c>
      <c r="O128" s="117" t="s">
        <v>103</v>
      </c>
      <c r="P128" s="119" t="s">
        <v>1280</v>
      </c>
    </row>
    <row r="129" spans="1:64" x14ac:dyDescent="0.2">
      <c r="A129" s="117" t="s">
        <v>1309</v>
      </c>
      <c r="B129" s="123">
        <v>33127</v>
      </c>
      <c r="C129" s="165" t="s">
        <v>1003</v>
      </c>
      <c r="D129" s="122" t="s">
        <v>2220</v>
      </c>
      <c r="E129" s="116" t="str">
        <f>IF(ISERROR(VLOOKUP(TRIM(A129),'R2020'!$A$1:$I$1991,2,FALSE)),"",VLOOKUP(TRIM(A129),'R2020'!$A$1:$I$1991,2,FALSE))</f>
        <v/>
      </c>
      <c r="F129" s="116" t="str">
        <f>IF(ISERROR(VLOOKUP(TRIM(A129),'R2020'!$A$1:$I$1991,3,FALSE)),"",VLOOKUP(TRIM(A129),'R2020'!$A$1:$I$1991,3,FALSE))</f>
        <v/>
      </c>
      <c r="G129" s="116" t="str">
        <f>IF(ISERROR(VLOOKUP(TRIM(A129),'R2020'!$A$1:$I$1991,8,FALSE)),"",VLOOKUP(TRIM(A129),'R2020'!$A$1:$I$1991,8,FALSE))</f>
        <v/>
      </c>
      <c r="I129" s="121"/>
      <c r="L129" s="121"/>
      <c r="N129" s="117" t="s">
        <v>125</v>
      </c>
      <c r="O129" s="121" t="s">
        <v>446</v>
      </c>
      <c r="P129" s="119" t="s">
        <v>1102</v>
      </c>
      <c r="Q129" s="117" t="s">
        <v>125</v>
      </c>
      <c r="R129" s="121" t="s">
        <v>346</v>
      </c>
      <c r="S129" s="119" t="s">
        <v>1058</v>
      </c>
      <c r="T129" s="117" t="s">
        <v>125</v>
      </c>
      <c r="U129" s="121" t="s">
        <v>346</v>
      </c>
      <c r="V129" s="119" t="s">
        <v>1163</v>
      </c>
      <c r="W129" s="117" t="s">
        <v>44</v>
      </c>
      <c r="X129" s="121" t="s">
        <v>460</v>
      </c>
      <c r="Y129" s="119" t="s">
        <v>347</v>
      </c>
      <c r="Z129" s="117" t="s">
        <v>44</v>
      </c>
      <c r="AA129" s="121" t="s">
        <v>460</v>
      </c>
      <c r="AB129" s="119" t="s">
        <v>333</v>
      </c>
      <c r="AD129" s="121"/>
      <c r="AE129" s="119"/>
      <c r="AG129" s="121"/>
      <c r="AH129" s="119"/>
      <c r="AJ129" s="121"/>
      <c r="AK129" s="119"/>
      <c r="AM129" s="121"/>
      <c r="AN129" s="119"/>
      <c r="AP129" s="121"/>
      <c r="AQ129" s="119"/>
      <c r="AS129" s="121"/>
      <c r="AT129" s="119"/>
      <c r="AV129" s="121"/>
      <c r="AW129" s="119"/>
      <c r="AY129" s="121"/>
      <c r="AZ129" s="119"/>
      <c r="BB129" s="121"/>
      <c r="BC129" s="119"/>
      <c r="BF129" s="119"/>
      <c r="BG129" s="121"/>
      <c r="BH129" s="121"/>
      <c r="BI129" s="121"/>
      <c r="BJ129" s="121"/>
      <c r="BK129" s="121"/>
      <c r="BL129" s="121"/>
    </row>
    <row r="130" spans="1:64" x14ac:dyDescent="0.2">
      <c r="A130" s="146" t="s">
        <v>4099</v>
      </c>
      <c r="B130" s="157">
        <v>35475</v>
      </c>
      <c r="C130" s="167" t="s">
        <v>4516</v>
      </c>
      <c r="D130" s="141"/>
      <c r="E130" s="116" t="str">
        <f>IF(ISERROR(VLOOKUP(TRIM(A130),'R2020'!$A$1:$I$1991,2,FALSE)),"",VLOOKUP(TRIM(A130),'R2020'!$A$1:$I$1991,2,FALSE))</f>
        <v>PK</v>
      </c>
      <c r="F130" s="116" t="str">
        <f>IF(ISERROR(VLOOKUP(TRIM(A130),'R2020'!$A$1:$I$1991,3,FALSE)),"",VLOOKUP(TRIM(A130),'R2020'!$A$1:$I$1991,3,FALSE))</f>
        <v>BFA</v>
      </c>
      <c r="G130" s="116" t="str">
        <f>IF(ISERROR(VLOOKUP(TRIM(A130),'R2020'!$A$1:$I$1991,8,FALSE)),"",VLOOKUP(TRIM(A130),'R2020'!$A$1:$I$1991,8,FALSE))</f>
        <v xml:space="preserve"> </v>
      </c>
      <c r="H130" s="127"/>
      <c r="I130" s="127"/>
      <c r="J130" s="120"/>
      <c r="K130" s="127"/>
      <c r="L130" s="127"/>
      <c r="M130" s="120"/>
      <c r="N130" s="127"/>
      <c r="O130" s="127"/>
      <c r="P130" s="120"/>
      <c r="Q130" s="127"/>
      <c r="R130" s="127"/>
      <c r="S130" s="120"/>
      <c r="T130" s="127"/>
      <c r="U130" s="127"/>
      <c r="V130" s="120"/>
      <c r="W130" s="127"/>
      <c r="X130" s="127"/>
      <c r="Y130" s="120"/>
      <c r="Z130" s="127"/>
      <c r="AA130" s="127"/>
      <c r="AB130" s="120"/>
      <c r="AC130" s="127"/>
      <c r="AD130" s="127"/>
      <c r="AE130" s="120"/>
      <c r="AF130" s="127"/>
      <c r="AG130" s="127"/>
      <c r="AH130" s="120"/>
      <c r="AI130" s="127"/>
      <c r="AJ130" s="127"/>
      <c r="AK130" s="120"/>
      <c r="AL130" s="127"/>
      <c r="AM130" s="127"/>
      <c r="AN130" s="120"/>
      <c r="AO130" s="127"/>
      <c r="AP130" s="127"/>
      <c r="AQ130" s="127"/>
      <c r="AR130" s="127"/>
      <c r="AS130" s="127"/>
      <c r="AT130" s="120"/>
      <c r="AU130" s="127"/>
      <c r="AV130" s="127"/>
      <c r="AW130" s="120"/>
      <c r="AX130" s="127"/>
      <c r="AY130" s="127"/>
      <c r="AZ130" s="120"/>
      <c r="BA130" s="127"/>
      <c r="BB130" s="127"/>
      <c r="BC130" s="120"/>
      <c r="BD130" s="120"/>
      <c r="BE130" s="120"/>
      <c r="BF130" s="120"/>
      <c r="BG130" s="120"/>
      <c r="BH130" s="120"/>
      <c r="BI130" s="120"/>
      <c r="BJ130" s="128"/>
      <c r="BK130" s="128"/>
    </row>
    <row r="131" spans="1:64" x14ac:dyDescent="0.2">
      <c r="A131" s="146" t="s">
        <v>4202</v>
      </c>
      <c r="B131" s="157">
        <v>36019</v>
      </c>
      <c r="C131" s="167" t="s">
        <v>4514</v>
      </c>
      <c r="D131" s="142"/>
      <c r="E131" s="116" t="str">
        <f>IF(ISERROR(VLOOKUP(TRIM(A131),'R2020'!$A$1:$I$1991,2,FALSE)),"",VLOOKUP(TRIM(A131),'R2020'!$A$1:$I$1991,2,FALSE))</f>
        <v>DB</v>
      </c>
      <c r="F131" s="116" t="str">
        <f>IF(ISERROR(VLOOKUP(TRIM(A131),'R2020'!$A$1:$I$1991,3,FALSE)),"",VLOOKUP(TRIM(A131),'R2020'!$A$1:$I$1991,3,FALSE))</f>
        <v>DNA</v>
      </c>
      <c r="G131" s="116" t="str">
        <f>IF(ISERROR(VLOOKUP(TRIM(A131),'R2020'!$A$1:$I$1991,8,FALSE)),"",VLOOKUP(TRIM(A131),'R2020'!$A$1:$I$1991,8,FALSE))</f>
        <v xml:space="preserve">04 </v>
      </c>
      <c r="H131" s="126"/>
      <c r="I131" s="126"/>
      <c r="J131" s="120"/>
      <c r="K131" s="126"/>
      <c r="L131" s="126"/>
      <c r="M131" s="120"/>
      <c r="N131" s="126"/>
      <c r="O131" s="126"/>
      <c r="P131" s="120"/>
      <c r="Q131" s="126"/>
      <c r="R131" s="126"/>
      <c r="S131" s="120"/>
      <c r="T131" s="126"/>
      <c r="U131" s="126"/>
      <c r="V131" s="120"/>
      <c r="W131" s="126"/>
      <c r="X131" s="126"/>
      <c r="Y131" s="120"/>
      <c r="Z131" s="126"/>
      <c r="AA131" s="126"/>
      <c r="AB131" s="120"/>
      <c r="AC131" s="126"/>
      <c r="AD131" s="126"/>
      <c r="AE131" s="120"/>
      <c r="AF131" s="126"/>
      <c r="AG131" s="126"/>
      <c r="AH131" s="120"/>
      <c r="AI131" s="126"/>
      <c r="AJ131" s="126"/>
      <c r="AK131" s="120"/>
      <c r="AL131" s="126"/>
      <c r="AM131" s="126"/>
      <c r="AN131" s="120"/>
      <c r="AO131" s="126"/>
      <c r="AP131" s="126"/>
      <c r="AQ131" s="120"/>
      <c r="AR131" s="126"/>
      <c r="AS131" s="126"/>
      <c r="AT131" s="120"/>
      <c r="AU131" s="126"/>
      <c r="AV131" s="126"/>
      <c r="AW131" s="120"/>
      <c r="AX131" s="126"/>
      <c r="AY131" s="126"/>
      <c r="AZ131" s="120"/>
      <c r="BA131" s="126"/>
      <c r="BB131" s="126"/>
      <c r="BC131" s="120"/>
      <c r="BD131" s="125"/>
      <c r="BE131" s="126"/>
      <c r="BF131" s="128"/>
      <c r="BG131" s="120"/>
      <c r="BH131" s="127"/>
      <c r="BI131" s="128"/>
      <c r="BJ131" s="128"/>
      <c r="BK131" s="131"/>
    </row>
    <row r="132" spans="1:64" x14ac:dyDescent="0.2">
      <c r="A132" s="117" t="s">
        <v>3088</v>
      </c>
      <c r="B132" s="123">
        <v>35487</v>
      </c>
      <c r="C132" s="165" t="s">
        <v>3089</v>
      </c>
      <c r="D132" s="122" t="s">
        <v>3477</v>
      </c>
      <c r="E132" s="116" t="str">
        <f>IF(ISERROR(VLOOKUP(TRIM(A132),'R2020'!$A$1:$I$1991,2,FALSE)),"",VLOOKUP(TRIM(A132),'R2020'!$A$1:$I$1991,2,FALSE))</f>
        <v>FS</v>
      </c>
      <c r="F132" s="116" t="str">
        <f>IF(ISERROR(VLOOKUP(TRIM(A132),'R2020'!$A$1:$I$1991,3,FALSE)),"",VLOOKUP(TRIM(A132),'R2020'!$A$1:$I$1991,3,FALSE))</f>
        <v>CNA</v>
      </c>
      <c r="G132" s="116" t="str">
        <f>IF(ISERROR(VLOOKUP(TRIM(A132),'R2020'!$A$1:$I$1991,8,FALSE)),"",VLOOKUP(TRIM(A132),'R2020'!$A$1:$I$1991,8,FALSE))</f>
        <v xml:space="preserve">66 </v>
      </c>
      <c r="H132" s="117" t="s">
        <v>368</v>
      </c>
      <c r="I132" s="122" t="s">
        <v>448</v>
      </c>
      <c r="J132" s="122" t="s">
        <v>1060</v>
      </c>
      <c r="K132" s="117" t="s">
        <v>368</v>
      </c>
      <c r="L132" s="122" t="s">
        <v>448</v>
      </c>
      <c r="M132" s="122" t="s">
        <v>1084</v>
      </c>
      <c r="O132" s="122"/>
      <c r="P132" s="122"/>
      <c r="R132" s="122"/>
      <c r="S132" s="122"/>
      <c r="U132" s="122"/>
      <c r="V132" s="122"/>
      <c r="X132" s="122"/>
      <c r="Y132" s="122"/>
      <c r="AA132" s="122"/>
      <c r="AB132" s="122"/>
      <c r="AD132" s="122"/>
      <c r="AE132" s="122"/>
      <c r="AG132" s="122"/>
      <c r="AH132" s="122"/>
      <c r="AJ132" s="122"/>
      <c r="AK132" s="122"/>
      <c r="AM132" s="122"/>
      <c r="AN132" s="122"/>
      <c r="AP132" s="122"/>
      <c r="AQ132" s="122"/>
      <c r="AS132" s="122"/>
      <c r="AT132" s="122"/>
      <c r="AV132" s="122"/>
      <c r="AW132" s="122"/>
      <c r="AY132" s="122"/>
      <c r="AZ132" s="122"/>
      <c r="BB132" s="122"/>
      <c r="BC132" s="122"/>
      <c r="BE132" s="123"/>
      <c r="BF132" s="122"/>
      <c r="BG132" s="121"/>
      <c r="BI132" s="119"/>
      <c r="BJ132" s="121"/>
      <c r="BK132" s="121"/>
      <c r="BL132" s="130"/>
    </row>
    <row r="133" spans="1:64" x14ac:dyDescent="0.2">
      <c r="A133" s="117" t="s">
        <v>3478</v>
      </c>
      <c r="B133" s="123">
        <v>35475</v>
      </c>
      <c r="C133" s="164" t="s">
        <v>3448</v>
      </c>
      <c r="E133" s="116" t="str">
        <f>IF(ISERROR(VLOOKUP(TRIM(A133),'R2020'!$A$1:$I$1991,2,FALSE)),"",VLOOKUP(TRIM(A133),'R2020'!$A$1:$I$1991,2,FALSE))</f>
        <v>T C TE</v>
      </c>
      <c r="F133" s="116" t="str">
        <f>IF(ISERROR(VLOOKUP(TRIM(A133),'R2020'!$A$1:$I$1991,3,FALSE)),"",VLOOKUP(TRIM(A133),'R2020'!$A$1:$I$1991,3,FALSE))</f>
        <v>BFA</v>
      </c>
      <c r="G133" s="116" t="str">
        <f>IF(ISERROR(VLOOKUP(TRIM(A133),'R2020'!$A$1:$I$1991,8,FALSE)),"",VLOOKUP(TRIM(A133),'R2020'!$A$1:$I$1991,8,FALSE))</f>
        <v>0-5 / 0-5</v>
      </c>
      <c r="H133" s="117" t="s">
        <v>331</v>
      </c>
      <c r="I133" s="117" t="s">
        <v>233</v>
      </c>
      <c r="J133" s="119" t="s">
        <v>349</v>
      </c>
    </row>
    <row r="134" spans="1:64" x14ac:dyDescent="0.2">
      <c r="A134" s="146" t="s">
        <v>4369</v>
      </c>
      <c r="B134" s="157">
        <v>35429</v>
      </c>
      <c r="C134" s="167" t="s">
        <v>4511</v>
      </c>
      <c r="D134" s="141"/>
      <c r="E134" s="116" t="str">
        <f>IF(ISERROR(VLOOKUP(TRIM(A134),'R2020'!$A$1:$I$1991,2,FALSE)),"",VLOOKUP(TRIM(A134),'R2020'!$A$1:$I$1991,2,FALSE))</f>
        <v>OLB</v>
      </c>
      <c r="F134" s="116" t="str">
        <f>IF(ISERROR(VLOOKUP(TRIM(A134),'R2020'!$A$1:$I$1991,3,FALSE)),"",VLOOKUP(TRIM(A134),'R2020'!$A$1:$I$1991,3,FALSE))</f>
        <v>NON</v>
      </c>
      <c r="G134" s="116" t="str">
        <f>IF(ISERROR(VLOOKUP(TRIM(A134),'R2020'!$A$1:$I$1991,8,FALSE)),"",VLOOKUP(TRIM(A134),'R2020'!$A$1:$I$1991,8,FALSE))</f>
        <v xml:space="preserve">00-0 </v>
      </c>
      <c r="H134" s="127"/>
      <c r="I134" s="127"/>
      <c r="J134" s="120"/>
      <c r="K134" s="127"/>
      <c r="L134" s="127"/>
      <c r="M134" s="120"/>
      <c r="N134" s="127"/>
      <c r="O134" s="127"/>
      <c r="P134" s="120"/>
      <c r="Q134" s="127"/>
      <c r="R134" s="127"/>
      <c r="S134" s="120"/>
      <c r="T134" s="127"/>
      <c r="U134" s="127"/>
      <c r="V134" s="120"/>
      <c r="W134" s="127"/>
      <c r="X134" s="127"/>
      <c r="Y134" s="120"/>
      <c r="Z134" s="127"/>
      <c r="AA134" s="127"/>
      <c r="AB134" s="120"/>
      <c r="AC134" s="127"/>
      <c r="AD134" s="127"/>
      <c r="AE134" s="120"/>
      <c r="AF134" s="127"/>
      <c r="AG134" s="127"/>
      <c r="AH134" s="120"/>
      <c r="AI134" s="127"/>
      <c r="AJ134" s="127"/>
      <c r="AK134" s="120"/>
      <c r="AL134" s="127"/>
      <c r="AM134" s="127"/>
      <c r="AN134" s="120"/>
      <c r="AO134" s="127"/>
      <c r="AP134" s="127"/>
      <c r="AQ134" s="120"/>
      <c r="AR134" s="127"/>
      <c r="AS134" s="127"/>
      <c r="AT134" s="120"/>
      <c r="AU134" s="127"/>
      <c r="AV134" s="127"/>
      <c r="AW134" s="120"/>
      <c r="AX134" s="127"/>
      <c r="AY134" s="127"/>
      <c r="AZ134" s="120"/>
      <c r="BA134" s="127"/>
      <c r="BB134" s="127"/>
      <c r="BC134" s="120"/>
      <c r="BD134" s="120"/>
      <c r="BE134" s="127"/>
      <c r="BF134" s="120"/>
      <c r="BG134" s="120"/>
      <c r="BH134" s="120"/>
      <c r="BI134" s="120"/>
      <c r="BJ134" s="128"/>
      <c r="BK134" s="128"/>
    </row>
    <row r="135" spans="1:64" x14ac:dyDescent="0.2">
      <c r="A135" s="117" t="s">
        <v>3479</v>
      </c>
      <c r="B135" s="123">
        <v>33984</v>
      </c>
      <c r="C135" s="164" t="s">
        <v>1575</v>
      </c>
      <c r="E135" s="116" t="str">
        <f>IF(ISERROR(VLOOKUP(TRIM(A135),'R2020'!$A$1:$I$1991,2,FALSE)),"",VLOOKUP(TRIM(A135),'R2020'!$A$1:$I$1991,2,FALSE))</f>
        <v>DB</v>
      </c>
      <c r="F135" s="116" t="str">
        <f>IF(ISERROR(VLOOKUP(TRIM(A135),'R2020'!$A$1:$I$1991,3,FALSE)),"",VLOOKUP(TRIM(A135),'R2020'!$A$1:$I$1991,3,FALSE))</f>
        <v>DNA</v>
      </c>
      <c r="G135" s="116" t="str">
        <f>IF(ISERROR(VLOOKUP(TRIM(A135),'R2020'!$A$1:$I$1991,8,FALSE)),"",VLOOKUP(TRIM(A135),'R2020'!$A$1:$I$1991,8,FALSE))</f>
        <v xml:space="preserve">00 </v>
      </c>
      <c r="H135" s="117" t="s">
        <v>364</v>
      </c>
      <c r="I135" s="117" t="s">
        <v>229</v>
      </c>
      <c r="J135" s="119" t="s">
        <v>1061</v>
      </c>
    </row>
    <row r="136" spans="1:64" x14ac:dyDescent="0.2">
      <c r="A136" s="117" t="s">
        <v>801</v>
      </c>
      <c r="B136" s="123">
        <v>32667</v>
      </c>
      <c r="C136" s="165" t="s">
        <v>861</v>
      </c>
      <c r="D136" s="122" t="s">
        <v>897</v>
      </c>
      <c r="E136" s="116" t="str">
        <f>IF(ISERROR(VLOOKUP(TRIM(A136),'R2020'!$A$1:$I$1991,2,FALSE)),"",VLOOKUP(TRIM(A136),'R2020'!$A$1:$I$1991,2,FALSE))</f>
        <v>RT</v>
      </c>
      <c r="F136" s="116" t="str">
        <f>IF(ISERROR(VLOOKUP(TRIM(A136),'R2020'!$A$1:$I$1991,3,FALSE)),"",VLOOKUP(TRIM(A136),'R2020'!$A$1:$I$1991,3,FALSE))</f>
        <v>ARN</v>
      </c>
      <c r="G136" s="116" t="str">
        <f>IF(ISERROR(VLOOKUP(TRIM(A136),'R2020'!$A$1:$I$1991,8,FALSE)),"",VLOOKUP(TRIM(A136),'R2020'!$A$1:$I$1991,8,FALSE))</f>
        <v xml:space="preserve">0-7 </v>
      </c>
      <c r="H136" s="117" t="s">
        <v>335</v>
      </c>
      <c r="I136" s="122" t="s">
        <v>446</v>
      </c>
      <c r="J136" s="122" t="s">
        <v>199</v>
      </c>
      <c r="K136" s="117" t="s">
        <v>505</v>
      </c>
      <c r="L136" s="122" t="s">
        <v>446</v>
      </c>
      <c r="M136" s="122" t="s">
        <v>230</v>
      </c>
      <c r="N136" s="117" t="s">
        <v>505</v>
      </c>
      <c r="O136" s="122" t="s">
        <v>446</v>
      </c>
      <c r="P136" s="122" t="s">
        <v>347</v>
      </c>
      <c r="Q136" s="117" t="s">
        <v>505</v>
      </c>
      <c r="R136" s="122" t="s">
        <v>386</v>
      </c>
      <c r="S136" s="122" t="s">
        <v>351</v>
      </c>
      <c r="U136" s="122"/>
      <c r="V136" s="122"/>
      <c r="W136" s="117" t="s">
        <v>505</v>
      </c>
      <c r="X136" s="122" t="s">
        <v>450</v>
      </c>
      <c r="Y136" s="122" t="s">
        <v>33</v>
      </c>
      <c r="Z136" s="117" t="s">
        <v>922</v>
      </c>
      <c r="AA136" s="122" t="s">
        <v>450</v>
      </c>
      <c r="AB136" s="122" t="s">
        <v>946</v>
      </c>
      <c r="AC136" s="117" t="s">
        <v>331</v>
      </c>
      <c r="AD136" s="122" t="s">
        <v>450</v>
      </c>
      <c r="AE136" s="122" t="s">
        <v>349</v>
      </c>
      <c r="AG136" s="122"/>
      <c r="AH136" s="122"/>
      <c r="AJ136" s="122"/>
      <c r="AK136" s="122"/>
      <c r="AM136" s="122"/>
      <c r="AN136" s="122"/>
      <c r="AP136" s="122"/>
      <c r="AQ136" s="122"/>
      <c r="AS136" s="122"/>
      <c r="AT136" s="122"/>
      <c r="AV136" s="122"/>
      <c r="AW136" s="122"/>
      <c r="AY136" s="122"/>
      <c r="AZ136" s="122"/>
      <c r="BB136" s="122"/>
      <c r="BC136" s="119"/>
      <c r="BF136" s="119"/>
      <c r="BG136" s="119"/>
      <c r="BH136" s="119"/>
      <c r="BI136" s="119"/>
      <c r="BK136" s="121"/>
      <c r="BL136" s="121"/>
    </row>
    <row r="137" spans="1:64" x14ac:dyDescent="0.2">
      <c r="A137" s="120" t="s">
        <v>613</v>
      </c>
      <c r="B137" s="125">
        <v>31735</v>
      </c>
      <c r="C137" s="168" t="s">
        <v>636</v>
      </c>
      <c r="D137" s="126" t="s">
        <v>635</v>
      </c>
      <c r="E137" s="116" t="str">
        <f>IF(ISERROR(VLOOKUP(TRIM(A137),'R2020'!$A$1:$I$1991,2,FALSE)),"",VLOOKUP(TRIM(A137),'R2020'!$A$1:$I$1991,2,FALSE))</f>
        <v/>
      </c>
      <c r="F137" s="116" t="str">
        <f>IF(ISERROR(VLOOKUP(TRIM(A137),'R2020'!$A$1:$I$1991,3,FALSE)),"",VLOOKUP(TRIM(A137),'R2020'!$A$1:$I$1991,3,FALSE))</f>
        <v/>
      </c>
      <c r="G137" s="116" t="str">
        <f>IF(ISERROR(VLOOKUP(TRIM(A137),'R2020'!$A$1:$I$1991,8,FALSE)),"",VLOOKUP(TRIM(A137),'R2020'!$A$1:$I$1991,8,FALSE))</f>
        <v/>
      </c>
      <c r="I137" s="126"/>
      <c r="J137" s="126"/>
      <c r="K137" s="117" t="s">
        <v>226</v>
      </c>
      <c r="L137" s="126" t="s">
        <v>393</v>
      </c>
      <c r="M137" s="126" t="s">
        <v>351</v>
      </c>
      <c r="N137" s="117" t="s">
        <v>571</v>
      </c>
      <c r="O137" s="126" t="s">
        <v>111</v>
      </c>
      <c r="P137" s="126" t="s">
        <v>349</v>
      </c>
      <c r="Q137" s="120" t="s">
        <v>1705</v>
      </c>
      <c r="R137" s="126" t="s">
        <v>111</v>
      </c>
      <c r="S137" s="126" t="s">
        <v>2027</v>
      </c>
      <c r="T137" s="120" t="s">
        <v>507</v>
      </c>
      <c r="U137" s="126" t="s">
        <v>386</v>
      </c>
      <c r="V137" s="126" t="s">
        <v>227</v>
      </c>
      <c r="W137" s="120" t="s">
        <v>507</v>
      </c>
      <c r="X137" s="126" t="s">
        <v>386</v>
      </c>
      <c r="Y137" s="126" t="s">
        <v>58</v>
      </c>
      <c r="Z137" s="120" t="s">
        <v>507</v>
      </c>
      <c r="AA137" s="126" t="s">
        <v>229</v>
      </c>
      <c r="AB137" s="126" t="s">
        <v>480</v>
      </c>
      <c r="AC137" s="120" t="s">
        <v>507</v>
      </c>
      <c r="AD137" s="126" t="s">
        <v>229</v>
      </c>
      <c r="AE137" s="126" t="s">
        <v>56</v>
      </c>
      <c r="AF137" s="120" t="s">
        <v>507</v>
      </c>
      <c r="AG137" s="126" t="s">
        <v>229</v>
      </c>
      <c r="AH137" s="126" t="s">
        <v>481</v>
      </c>
      <c r="AI137" s="120" t="s">
        <v>477</v>
      </c>
      <c r="AJ137" s="126" t="s">
        <v>229</v>
      </c>
      <c r="AK137" s="126" t="s">
        <v>208</v>
      </c>
      <c r="AL137" s="120"/>
      <c r="AM137" s="126"/>
      <c r="AN137" s="126"/>
      <c r="AO137" s="120"/>
      <c r="AP137" s="126"/>
      <c r="AQ137" s="126"/>
      <c r="AR137" s="120"/>
      <c r="AS137" s="126"/>
      <c r="AT137" s="126"/>
      <c r="AU137" s="120"/>
      <c r="AV137" s="126"/>
      <c r="AW137" s="126"/>
      <c r="AX137" s="120"/>
      <c r="AY137" s="126"/>
      <c r="AZ137" s="126"/>
      <c r="BA137" s="120"/>
      <c r="BB137" s="126"/>
      <c r="BC137" s="126"/>
      <c r="BD137" s="120"/>
      <c r="BE137" s="125"/>
      <c r="BF137" s="126"/>
      <c r="BG137" s="128"/>
      <c r="BH137" s="120"/>
      <c r="BI137" s="127"/>
      <c r="BJ137" s="128"/>
      <c r="BK137" s="128"/>
      <c r="BL137" s="131"/>
    </row>
    <row r="138" spans="1:64" x14ac:dyDescent="0.2">
      <c r="A138" s="117" t="s">
        <v>3480</v>
      </c>
      <c r="B138" s="123">
        <v>35307</v>
      </c>
      <c r="C138" s="164" t="s">
        <v>3481</v>
      </c>
      <c r="E138" s="116" t="str">
        <f>IF(ISERROR(VLOOKUP(TRIM(A138),'R2020'!$A$1:$I$1991,2,FALSE)),"",VLOOKUP(TRIM(A138),'R2020'!$A$1:$I$1991,2,FALSE))</f>
        <v/>
      </c>
      <c r="F138" s="116" t="str">
        <f>IF(ISERROR(VLOOKUP(TRIM(A138),'R2020'!$A$1:$I$1991,3,FALSE)),"",VLOOKUP(TRIM(A138),'R2020'!$A$1:$I$1991,3,FALSE))</f>
        <v/>
      </c>
      <c r="G138" s="116" t="str">
        <f>IF(ISERROR(VLOOKUP(TRIM(A138),'R2020'!$A$1:$I$1991,8,FALSE)),"",VLOOKUP(TRIM(A138),'R2020'!$A$1:$I$1991,8,FALSE))</f>
        <v/>
      </c>
      <c r="H138" s="117" t="s">
        <v>529</v>
      </c>
      <c r="I138" s="117" t="s">
        <v>30</v>
      </c>
      <c r="J138" s="119" t="s">
        <v>365</v>
      </c>
    </row>
    <row r="139" spans="1:64" x14ac:dyDescent="0.2">
      <c r="A139" s="117" t="s">
        <v>967</v>
      </c>
      <c r="B139" s="123">
        <v>32624</v>
      </c>
      <c r="C139" s="165" t="s">
        <v>859</v>
      </c>
      <c r="D139" s="122" t="s">
        <v>1004</v>
      </c>
      <c r="E139" s="116" t="str">
        <f>IF(ISERROR(VLOOKUP(TRIM(A139),'R2020'!$A$1:$I$1991,2,FALSE)),"",VLOOKUP(TRIM(A139),'R2020'!$A$1:$I$1991,2,FALSE))</f>
        <v>WR</v>
      </c>
      <c r="F139" s="116" t="str">
        <f>IF(ISERROR(VLOOKUP(TRIM(A139),'R2020'!$A$1:$I$1991,3,FALSE)),"",VLOOKUP(TRIM(A139),'R2020'!$A$1:$I$1991,3,FALSE))</f>
        <v>BFA</v>
      </c>
      <c r="G139" s="116" t="str">
        <f>IF(ISERROR(VLOOKUP(TRIM(A139),'R2020'!$A$1:$I$1991,8,FALSE)),"",VLOOKUP(TRIM(A139),'R2020'!$A$1:$I$1991,8,FALSE))</f>
        <v xml:space="preserve"> </v>
      </c>
      <c r="H139" s="117" t="s">
        <v>279</v>
      </c>
      <c r="I139" s="121" t="s">
        <v>233</v>
      </c>
      <c r="K139" s="117" t="s">
        <v>293</v>
      </c>
      <c r="L139" s="121" t="s">
        <v>506</v>
      </c>
      <c r="N139" s="117" t="s">
        <v>283</v>
      </c>
      <c r="O139" s="121" t="s">
        <v>506</v>
      </c>
      <c r="Q139" s="117" t="s">
        <v>283</v>
      </c>
      <c r="R139" s="121" t="s">
        <v>506</v>
      </c>
      <c r="S139" s="119"/>
      <c r="T139" s="117" t="s">
        <v>293</v>
      </c>
      <c r="U139" s="121" t="s">
        <v>506</v>
      </c>
      <c r="V139" s="119"/>
      <c r="W139" s="117" t="s">
        <v>283</v>
      </c>
      <c r="X139" s="121" t="s">
        <v>506</v>
      </c>
      <c r="Y139" s="119"/>
      <c r="Z139" s="117" t="s">
        <v>293</v>
      </c>
      <c r="AA139" s="121" t="s">
        <v>506</v>
      </c>
      <c r="AB139" s="119"/>
      <c r="AD139" s="121"/>
      <c r="AE139" s="119"/>
      <c r="AG139" s="121"/>
      <c r="AH139" s="119"/>
      <c r="AJ139" s="121"/>
      <c r="AK139" s="119"/>
      <c r="AM139" s="121"/>
      <c r="AN139" s="119"/>
      <c r="AP139" s="121"/>
      <c r="AQ139" s="119"/>
      <c r="AS139" s="121"/>
      <c r="AT139" s="119"/>
      <c r="AV139" s="121"/>
      <c r="AW139" s="119"/>
      <c r="AY139" s="121"/>
      <c r="AZ139" s="119"/>
      <c r="BB139" s="121"/>
      <c r="BC139" s="119"/>
      <c r="BF139" s="119"/>
      <c r="BG139" s="121"/>
      <c r="BH139" s="121"/>
      <c r="BI139" s="121"/>
      <c r="BJ139" s="121"/>
      <c r="BK139" s="121"/>
      <c r="BL139" s="121"/>
    </row>
    <row r="140" spans="1:64" x14ac:dyDescent="0.2">
      <c r="A140" s="117" t="s">
        <v>1364</v>
      </c>
      <c r="B140" s="123">
        <v>33793</v>
      </c>
      <c r="C140" s="165" t="s">
        <v>1576</v>
      </c>
      <c r="D140" s="122" t="s">
        <v>2392</v>
      </c>
      <c r="E140" s="116" t="str">
        <f>IF(ISERROR(VLOOKUP(TRIM(A140),'R2020'!$A$1:$I$1991,2,FALSE)),"",VLOOKUP(TRIM(A140),'R2020'!$A$1:$I$1991,2,FALSE))</f>
        <v>End</v>
      </c>
      <c r="F140" s="116" t="str">
        <f>IF(ISERROR(VLOOKUP(TRIM(A140),'R2020'!$A$1:$I$1991,3,FALSE)),"",VLOOKUP(TRIM(A140),'R2020'!$A$1:$I$1991,3,FALSE))</f>
        <v>LVA</v>
      </c>
      <c r="G140" s="116" t="str">
        <f>IF(ISERROR(VLOOKUP(TRIM(A140),'R2020'!$A$1:$I$1991,8,FALSE)),"",VLOOKUP(TRIM(A140),'R2020'!$A$1:$I$1991,8,FALSE))</f>
        <v xml:space="preserve">0-0 </v>
      </c>
      <c r="H140" s="117" t="s">
        <v>414</v>
      </c>
      <c r="I140" s="121" t="s">
        <v>393</v>
      </c>
      <c r="J140" s="119" t="s">
        <v>3482</v>
      </c>
      <c r="K140" s="117" t="s">
        <v>127</v>
      </c>
      <c r="L140" s="121" t="s">
        <v>393</v>
      </c>
      <c r="M140" s="119" t="s">
        <v>2977</v>
      </c>
      <c r="N140" s="117" t="s">
        <v>127</v>
      </c>
      <c r="O140" s="121" t="s">
        <v>393</v>
      </c>
      <c r="P140" s="119" t="s">
        <v>2393</v>
      </c>
      <c r="Q140" s="117" t="s">
        <v>235</v>
      </c>
      <c r="R140" s="121" t="s">
        <v>393</v>
      </c>
      <c r="S140" s="119" t="s">
        <v>1978</v>
      </c>
      <c r="T140" s="117" t="s">
        <v>414</v>
      </c>
      <c r="U140" s="121" t="s">
        <v>393</v>
      </c>
      <c r="V140" s="119" t="s">
        <v>1365</v>
      </c>
      <c r="X140" s="121"/>
      <c r="Y140" s="119"/>
      <c r="AA140" s="121"/>
      <c r="AB140" s="119"/>
      <c r="AD140" s="121"/>
      <c r="AE140" s="119"/>
      <c r="AG140" s="121"/>
      <c r="AH140" s="119"/>
      <c r="AJ140" s="121"/>
      <c r="AK140" s="119"/>
      <c r="AM140" s="121"/>
      <c r="AN140" s="119"/>
      <c r="AP140" s="121"/>
      <c r="AQ140" s="119"/>
      <c r="AS140" s="121"/>
      <c r="AT140" s="119"/>
      <c r="AV140" s="121"/>
      <c r="AW140" s="119"/>
      <c r="AY140" s="121"/>
      <c r="AZ140" s="119"/>
      <c r="BB140" s="121"/>
      <c r="BC140" s="119"/>
      <c r="BF140" s="119"/>
      <c r="BG140" s="121"/>
      <c r="BH140" s="121"/>
      <c r="BI140" s="121"/>
      <c r="BJ140" s="121"/>
      <c r="BK140" s="121"/>
      <c r="BL140" s="121"/>
    </row>
    <row r="141" spans="1:64" x14ac:dyDescent="0.2">
      <c r="A141" s="117" t="s">
        <v>2853</v>
      </c>
      <c r="B141" s="123">
        <v>34289</v>
      </c>
      <c r="C141" s="164" t="s">
        <v>2583</v>
      </c>
      <c r="D141" s="119" t="s">
        <v>2601</v>
      </c>
      <c r="E141" s="116" t="str">
        <f>IF(ISERROR(VLOOKUP(TRIM(A141),'R2020'!$A$1:$I$1991,2,FALSE)),"",VLOOKUP(TRIM(A141),'R2020'!$A$1:$I$1991,2,FALSE))</f>
        <v>QB</v>
      </c>
      <c r="F141" s="116" t="str">
        <f>IF(ISERROR(VLOOKUP(TRIM(A141),'R2020'!$A$1:$I$1991,3,FALSE)),"",VLOOKUP(TRIM(A141),'R2020'!$A$1:$I$1991,3,FALSE))</f>
        <v>SFN</v>
      </c>
      <c r="G141" s="116" t="str">
        <f>IF(ISERROR(VLOOKUP(TRIM(A141),'R2020'!$A$1:$I$1991,8,FALSE)),"",VLOOKUP(TRIM(A141),'R2020'!$A$1:$I$1991,8,FALSE))</f>
        <v xml:space="preserve"> </v>
      </c>
      <c r="K141" s="117" t="s">
        <v>193</v>
      </c>
      <c r="L141" s="117" t="s">
        <v>111</v>
      </c>
      <c r="N141" s="117" t="s">
        <v>193</v>
      </c>
      <c r="O141" s="117" t="s">
        <v>111</v>
      </c>
    </row>
    <row r="142" spans="1:64" x14ac:dyDescent="0.2">
      <c r="A142" s="117" t="s">
        <v>3483</v>
      </c>
      <c r="B142" s="123">
        <v>35200</v>
      </c>
      <c r="C142" s="164" t="s">
        <v>3448</v>
      </c>
      <c r="E142" s="116" t="str">
        <f>IF(ISERROR(VLOOKUP(TRIM(A142),'R2020'!$A$1:$I$1991,2,FALSE)),"",VLOOKUP(TRIM(A142),'R2020'!$A$1:$I$1991,2,FALSE))</f>
        <v/>
      </c>
      <c r="F142" s="116" t="str">
        <f>IF(ISERROR(VLOOKUP(TRIM(A142),'R2020'!$A$1:$I$1991,3,FALSE)),"",VLOOKUP(TRIM(A142),'R2020'!$A$1:$I$1991,3,FALSE))</f>
        <v/>
      </c>
      <c r="G142" s="116" t="str">
        <f>IF(ISERROR(VLOOKUP(TRIM(A142),'R2020'!$A$1:$I$1991,8,FALSE)),"",VLOOKUP(TRIM(A142),'R2020'!$A$1:$I$1991,8,FALSE))</f>
        <v/>
      </c>
      <c r="H142" s="117" t="s">
        <v>26</v>
      </c>
      <c r="I142" s="117" t="s">
        <v>229</v>
      </c>
      <c r="J142" s="119" t="s">
        <v>685</v>
      </c>
    </row>
    <row r="143" spans="1:64" x14ac:dyDescent="0.2">
      <c r="A143" s="120" t="s">
        <v>1237</v>
      </c>
      <c r="B143" s="125">
        <v>33852</v>
      </c>
      <c r="C143" s="165" t="s">
        <v>1238</v>
      </c>
      <c r="D143" s="122" t="s">
        <v>2412</v>
      </c>
      <c r="E143" s="116" t="str">
        <f>IF(ISERROR(VLOOKUP(TRIM(A143),'R2020'!$A$1:$I$1991,2,FALSE)),"",VLOOKUP(TRIM(A143),'R2020'!$A$1:$I$1991,2,FALSE))</f>
        <v>WR</v>
      </c>
      <c r="F143" s="116" t="str">
        <f>IF(ISERROR(VLOOKUP(TRIM(A143),'R2020'!$A$1:$I$1991,3,FALSE)),"",VLOOKUP(TRIM(A143),'R2020'!$A$1:$I$1991,3,FALSE))</f>
        <v>CLA</v>
      </c>
      <c r="G143" s="116" t="str">
        <f>IF(ISERROR(VLOOKUP(TRIM(A143),'R2020'!$A$1:$I$1991,8,FALSE)),"",VLOOKUP(TRIM(A143),'R2020'!$A$1:$I$1991,8,FALSE))</f>
        <v xml:space="preserve"> </v>
      </c>
      <c r="H143" s="120" t="s">
        <v>236</v>
      </c>
      <c r="I143" s="120" t="s">
        <v>348</v>
      </c>
      <c r="J143" s="127"/>
      <c r="K143" s="120" t="s">
        <v>236</v>
      </c>
      <c r="L143" s="120" t="s">
        <v>30</v>
      </c>
      <c r="M143" s="127"/>
      <c r="N143" s="120" t="s">
        <v>283</v>
      </c>
      <c r="O143" s="120" t="s">
        <v>30</v>
      </c>
      <c r="P143" s="127"/>
      <c r="Q143" s="120" t="s">
        <v>449</v>
      </c>
      <c r="R143" s="120" t="s">
        <v>30</v>
      </c>
      <c r="S143" s="127"/>
      <c r="T143" s="120" t="s">
        <v>236</v>
      </c>
      <c r="U143" s="120" t="s">
        <v>30</v>
      </c>
      <c r="V143" s="127"/>
      <c r="W143" s="120" t="s">
        <v>132</v>
      </c>
      <c r="X143" s="120" t="s">
        <v>30</v>
      </c>
      <c r="Y143" s="127"/>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row>
    <row r="144" spans="1:64" x14ac:dyDescent="0.2">
      <c r="A144" s="117" t="s">
        <v>2598</v>
      </c>
      <c r="B144" s="123">
        <v>34670</v>
      </c>
      <c r="C144" s="164" t="s">
        <v>2583</v>
      </c>
      <c r="D144" s="119" t="s">
        <v>2593</v>
      </c>
      <c r="E144" s="116" t="str">
        <f>IF(ISERROR(VLOOKUP(TRIM(A144),'R2020'!$A$1:$I$1991,2,FALSE)),"",VLOOKUP(TRIM(A144),'R2020'!$A$1:$I$1991,2,FALSE))</f>
        <v/>
      </c>
      <c r="F144" s="116" t="str">
        <f>IF(ISERROR(VLOOKUP(TRIM(A144),'R2020'!$A$1:$I$1991,3,FALSE)),"",VLOOKUP(TRIM(A144),'R2020'!$A$1:$I$1991,3,FALSE))</f>
        <v/>
      </c>
      <c r="G144" s="116" t="str">
        <f>IF(ISERROR(VLOOKUP(TRIM(A144),'R2020'!$A$1:$I$1991,8,FALSE)),"",VLOOKUP(TRIM(A144),'R2020'!$A$1:$I$1991,8,FALSE))</f>
        <v/>
      </c>
      <c r="N144" s="117" t="s">
        <v>616</v>
      </c>
      <c r="O144" s="117" t="s">
        <v>122</v>
      </c>
      <c r="P144" s="119" t="s">
        <v>1104</v>
      </c>
    </row>
    <row r="145" spans="1:64" x14ac:dyDescent="0.2">
      <c r="A145" s="146" t="s">
        <v>4373</v>
      </c>
      <c r="B145" s="157">
        <v>36268</v>
      </c>
      <c r="C145" s="167" t="s">
        <v>4512</v>
      </c>
      <c r="D145" s="141"/>
      <c r="E145" s="116" t="str">
        <f>IF(ISERROR(VLOOKUP(TRIM(A145),'R2020'!$A$1:$I$1991,2,FALSE)),"",VLOOKUP(TRIM(A145),'R2020'!$A$1:$I$1991,2,FALSE))</f>
        <v>LT</v>
      </c>
      <c r="F145" s="116" t="str">
        <f>IF(ISERROR(VLOOKUP(TRIM(A145),'R2020'!$A$1:$I$1991,3,FALSE)),"",VLOOKUP(TRIM(A145),'R2020'!$A$1:$I$1991,3,FALSE))</f>
        <v>NYA</v>
      </c>
      <c r="G145" s="116" t="str">
        <f>IF(ISERROR(VLOOKUP(TRIM(A145),'R2020'!$A$1:$I$1991,8,FALSE)),"",VLOOKUP(TRIM(A145),'R2020'!$A$1:$I$1991,8,FALSE))</f>
        <v xml:space="preserve">5-5 </v>
      </c>
      <c r="H145" s="127"/>
      <c r="I145" s="127"/>
      <c r="J145" s="120"/>
      <c r="K145" s="127"/>
      <c r="L145" s="127"/>
      <c r="M145" s="120"/>
      <c r="N145" s="127"/>
      <c r="O145" s="127"/>
      <c r="P145" s="120"/>
      <c r="Q145" s="127"/>
      <c r="R145" s="127"/>
      <c r="S145" s="120"/>
      <c r="T145" s="127"/>
      <c r="U145" s="127"/>
      <c r="V145" s="120"/>
      <c r="W145" s="127"/>
      <c r="X145" s="127"/>
      <c r="Y145" s="120"/>
      <c r="Z145" s="127"/>
      <c r="AA145" s="127"/>
      <c r="AB145" s="120"/>
      <c r="AC145" s="127"/>
      <c r="AD145" s="127"/>
      <c r="AE145" s="120"/>
      <c r="AF145" s="127"/>
      <c r="AG145" s="127"/>
      <c r="AH145" s="120"/>
      <c r="AI145" s="127"/>
      <c r="AJ145" s="127"/>
      <c r="AK145" s="120"/>
      <c r="AL145" s="127"/>
      <c r="AM145" s="127"/>
      <c r="AN145" s="120"/>
      <c r="AO145" s="127"/>
      <c r="AP145" s="127"/>
      <c r="AQ145" s="127"/>
      <c r="AR145" s="127"/>
      <c r="AS145" s="127"/>
      <c r="AT145" s="120"/>
      <c r="AU145" s="127"/>
      <c r="AV145" s="127"/>
      <c r="AW145" s="120"/>
      <c r="AX145" s="127"/>
      <c r="AY145" s="127"/>
      <c r="AZ145" s="120"/>
      <c r="BA145" s="127"/>
      <c r="BB145" s="127"/>
      <c r="BC145" s="120"/>
      <c r="BD145" s="120"/>
      <c r="BE145" s="120"/>
      <c r="BF145" s="120"/>
      <c r="BG145" s="120"/>
      <c r="BH145" s="120"/>
      <c r="BI145" s="120"/>
      <c r="BJ145" s="128"/>
      <c r="BK145" s="128"/>
    </row>
    <row r="146" spans="1:64" x14ac:dyDescent="0.2">
      <c r="A146" s="117" t="s">
        <v>3484</v>
      </c>
      <c r="B146" s="123">
        <v>34486</v>
      </c>
      <c r="C146" s="164" t="s">
        <v>3063</v>
      </c>
      <c r="E146" s="116" t="str">
        <f>IF(ISERROR(VLOOKUP(TRIM(A146),'R2020'!$A$1:$I$1991,2,FALSE)),"",VLOOKUP(TRIM(A146),'R2020'!$A$1:$I$1991,2,FALSE))</f>
        <v>WR PR</v>
      </c>
      <c r="F146" s="116" t="str">
        <f>IF(ISERROR(VLOOKUP(TRIM(A146),'R2020'!$A$1:$I$1991,3,FALSE)),"",VLOOKUP(TRIM(A146),'R2020'!$A$1:$I$1991,3,FALSE))</f>
        <v>MIN</v>
      </c>
      <c r="G146" s="116" t="str">
        <f>IF(ISERROR(VLOOKUP(TRIM(A146),'R2020'!$A$1:$I$1991,8,FALSE)),"",VLOOKUP(TRIM(A146),'R2020'!$A$1:$I$1991,8,FALSE))</f>
        <v xml:space="preserve"> </v>
      </c>
      <c r="H146" s="117" t="s">
        <v>87</v>
      </c>
      <c r="I146" s="117" t="s">
        <v>131</v>
      </c>
    </row>
    <row r="147" spans="1:64" x14ac:dyDescent="0.2">
      <c r="A147" s="117" t="s">
        <v>1437</v>
      </c>
      <c r="B147" s="123">
        <v>33457</v>
      </c>
      <c r="C147" s="165" t="s">
        <v>1573</v>
      </c>
      <c r="D147" s="122" t="s">
        <v>1687</v>
      </c>
      <c r="E147" s="116" t="str">
        <f>IF(ISERROR(VLOOKUP(TRIM(A147),'R2020'!$A$1:$I$1991,2,FALSE)),"",VLOOKUP(TRIM(A147),'R2020'!$A$1:$I$1991,2,FALSE))</f>
        <v>TE FB</v>
      </c>
      <c r="F147" s="116" t="str">
        <f>IF(ISERROR(VLOOKUP(TRIM(A147),'R2020'!$A$1:$I$1991,3,FALSE)),"",VLOOKUP(TRIM(A147),'R2020'!$A$1:$I$1991,3,FALSE))</f>
        <v>DAN</v>
      </c>
      <c r="G147" s="116" t="str">
        <f>IF(ISERROR(VLOOKUP(TRIM(A147),'R2020'!$A$1:$I$1991,8,FALSE)),"",VLOOKUP(TRIM(A147),'R2020'!$A$1:$I$1991,8,FALSE))</f>
        <v xml:space="preserve">4-0 </v>
      </c>
      <c r="H147" s="117" t="s">
        <v>26</v>
      </c>
      <c r="I147" s="121" t="s">
        <v>55</v>
      </c>
      <c r="J147" s="119" t="s">
        <v>2229</v>
      </c>
      <c r="K147" s="117" t="s">
        <v>26</v>
      </c>
      <c r="L147" s="121" t="s">
        <v>386</v>
      </c>
      <c r="M147" s="119" t="s">
        <v>685</v>
      </c>
      <c r="N147" s="117" t="s">
        <v>26</v>
      </c>
      <c r="O147" s="121" t="s">
        <v>131</v>
      </c>
      <c r="P147" s="119" t="s">
        <v>2283</v>
      </c>
      <c r="Q147" s="117" t="s">
        <v>26</v>
      </c>
      <c r="R147" s="121" t="s">
        <v>111</v>
      </c>
      <c r="S147" s="119" t="s">
        <v>685</v>
      </c>
      <c r="T147" s="117" t="s">
        <v>128</v>
      </c>
      <c r="U147" s="121" t="s">
        <v>111</v>
      </c>
      <c r="V147" s="119" t="s">
        <v>365</v>
      </c>
      <c r="X147" s="121"/>
      <c r="Y147" s="119"/>
      <c r="AA147" s="121"/>
      <c r="AB147" s="119"/>
      <c r="AD147" s="121"/>
      <c r="AE147" s="119"/>
      <c r="AG147" s="121"/>
      <c r="AH147" s="119"/>
      <c r="AJ147" s="121"/>
      <c r="AK147" s="119"/>
      <c r="AM147" s="121"/>
      <c r="AN147" s="119"/>
      <c r="AP147" s="121"/>
      <c r="AQ147" s="119"/>
      <c r="AS147" s="121"/>
      <c r="AT147" s="119"/>
      <c r="AV147" s="121"/>
      <c r="AW147" s="119"/>
      <c r="AY147" s="121"/>
      <c r="AZ147" s="119"/>
      <c r="BB147" s="121"/>
      <c r="BC147" s="119"/>
      <c r="BF147" s="119"/>
      <c r="BG147" s="121"/>
      <c r="BH147" s="121"/>
      <c r="BI147" s="121"/>
      <c r="BJ147" s="121"/>
      <c r="BK147" s="121"/>
      <c r="BL147" s="121"/>
    </row>
    <row r="148" spans="1:64" x14ac:dyDescent="0.2">
      <c r="A148" s="117" t="s">
        <v>923</v>
      </c>
      <c r="B148" s="123">
        <v>33652</v>
      </c>
      <c r="C148" s="165" t="s">
        <v>997</v>
      </c>
      <c r="D148" s="122" t="s">
        <v>2377</v>
      </c>
      <c r="E148" s="116" t="str">
        <f>IF(ISERROR(VLOOKUP(TRIM(A148),'R2020'!$A$1:$I$1991,2,FALSE)),"",VLOOKUP(TRIM(A148),'R2020'!$A$1:$I$1991,2,FALSE))</f>
        <v>HB</v>
      </c>
      <c r="F148" s="116" t="str">
        <f>IF(ISERROR(VLOOKUP(TRIM(A148),'R2020'!$A$1:$I$1991,3,FALSE)),"",VLOOKUP(TRIM(A148),'R2020'!$A$1:$I$1991,3,FALSE))</f>
        <v>KCA</v>
      </c>
      <c r="G148" s="116" t="str">
        <f>IF(ISERROR(VLOOKUP(TRIM(A148),'R2020'!$A$1:$I$1991,8,FALSE)),"",VLOOKUP(TRIM(A148),'R2020'!$A$1:$I$1991,8,FALSE))</f>
        <v xml:space="preserve">0-2 </v>
      </c>
      <c r="H148" s="117" t="s">
        <v>344</v>
      </c>
      <c r="I148" s="121" t="s">
        <v>446</v>
      </c>
      <c r="J148" s="119" t="s">
        <v>3485</v>
      </c>
      <c r="K148" s="117" t="s">
        <v>202</v>
      </c>
      <c r="L148" s="121"/>
      <c r="N148" s="117" t="s">
        <v>344</v>
      </c>
      <c r="O148" s="121" t="s">
        <v>450</v>
      </c>
      <c r="P148" s="119" t="s">
        <v>2378</v>
      </c>
      <c r="Q148" s="117" t="s">
        <v>344</v>
      </c>
      <c r="R148" s="121" t="s">
        <v>450</v>
      </c>
      <c r="S148" s="119" t="s">
        <v>1758</v>
      </c>
      <c r="T148" s="117" t="s">
        <v>344</v>
      </c>
      <c r="U148" s="121" t="s">
        <v>450</v>
      </c>
      <c r="V148" s="119" t="s">
        <v>1663</v>
      </c>
      <c r="W148" s="117" t="s">
        <v>344</v>
      </c>
      <c r="X148" s="121" t="s">
        <v>450</v>
      </c>
      <c r="Y148" s="119" t="s">
        <v>347</v>
      </c>
      <c r="Z148" s="117" t="s">
        <v>344</v>
      </c>
      <c r="AA148" s="121" t="s">
        <v>450</v>
      </c>
      <c r="AB148" s="119" t="s">
        <v>333</v>
      </c>
      <c r="AD148" s="121"/>
      <c r="AE148" s="119"/>
      <c r="AG148" s="121"/>
      <c r="AH148" s="119"/>
      <c r="AJ148" s="121"/>
      <c r="AK148" s="119"/>
      <c r="AM148" s="121"/>
      <c r="AN148" s="119"/>
      <c r="AP148" s="121"/>
      <c r="AQ148" s="119"/>
      <c r="AS148" s="121"/>
      <c r="AT148" s="119"/>
      <c r="AV148" s="121"/>
      <c r="AW148" s="119"/>
      <c r="AY148" s="121"/>
      <c r="AZ148" s="119"/>
      <c r="BB148" s="121"/>
      <c r="BC148" s="119"/>
      <c r="BF148" s="119"/>
      <c r="BG148" s="121"/>
      <c r="BH148" s="121"/>
      <c r="BI148" s="121"/>
      <c r="BJ148" s="121"/>
      <c r="BK148" s="121"/>
      <c r="BL148" s="121"/>
    </row>
    <row r="149" spans="1:64" x14ac:dyDescent="0.2">
      <c r="A149" s="117" t="s">
        <v>1967</v>
      </c>
      <c r="B149" s="123">
        <v>34680</v>
      </c>
      <c r="C149" s="165" t="s">
        <v>2034</v>
      </c>
      <c r="D149" s="117" t="s">
        <v>2034</v>
      </c>
      <c r="E149" s="116" t="str">
        <f>IF(ISERROR(VLOOKUP(TRIM(A149),'R2020'!$A$1:$I$1991,2,FALSE)),"",VLOOKUP(TRIM(A149),'R2020'!$A$1:$I$1991,2,FALSE))</f>
        <v>SS</v>
      </c>
      <c r="F149" s="116" t="str">
        <f>IF(ISERROR(VLOOKUP(TRIM(A149),'R2020'!$A$1:$I$1991,3,FALSE)),"",VLOOKUP(TRIM(A149),'R2020'!$A$1:$I$1991,3,FALSE))</f>
        <v>CNA</v>
      </c>
      <c r="G149" s="116" t="str">
        <f>IF(ISERROR(VLOOKUP(TRIM(A149),'R2020'!$A$1:$I$1991,8,FALSE)),"",VLOOKUP(TRIM(A149),'R2020'!$A$1:$I$1991,8,FALSE))</f>
        <v xml:space="preserve">45 </v>
      </c>
      <c r="H149" s="117" t="s">
        <v>366</v>
      </c>
      <c r="I149" s="126" t="s">
        <v>367</v>
      </c>
      <c r="J149" s="122" t="s">
        <v>1100</v>
      </c>
      <c r="K149" s="117" t="s">
        <v>366</v>
      </c>
      <c r="L149" s="126" t="s">
        <v>367</v>
      </c>
      <c r="M149" s="122" t="s">
        <v>1072</v>
      </c>
      <c r="N149" s="117" t="s">
        <v>364</v>
      </c>
      <c r="O149" s="126" t="s">
        <v>367</v>
      </c>
      <c r="P149" s="122" t="s">
        <v>1061</v>
      </c>
      <c r="Q149" s="117" t="s">
        <v>364</v>
      </c>
      <c r="R149" s="117" t="s">
        <v>367</v>
      </c>
      <c r="S149" s="122" t="s">
        <v>1366</v>
      </c>
    </row>
    <row r="150" spans="1:64" x14ac:dyDescent="0.2">
      <c r="A150" s="117" t="s">
        <v>1377</v>
      </c>
      <c r="B150" s="123">
        <v>32646</v>
      </c>
      <c r="C150" s="165" t="s">
        <v>859</v>
      </c>
      <c r="D150" s="122" t="s">
        <v>1686</v>
      </c>
      <c r="E150" s="116" t="str">
        <f>IF(ISERROR(VLOOKUP(TRIM(A150),'R2020'!$A$1:$I$1991,2,FALSE)),"",VLOOKUP(TRIM(A150),'R2020'!$A$1:$I$1991,2,FALSE))</f>
        <v/>
      </c>
      <c r="F150" s="116" t="str">
        <f>IF(ISERROR(VLOOKUP(TRIM(A150),'R2020'!$A$1:$I$1991,3,FALSE)),"",VLOOKUP(TRIM(A150),'R2020'!$A$1:$I$1991,3,FALSE))</f>
        <v/>
      </c>
      <c r="G150" s="116" t="str">
        <f>IF(ISERROR(VLOOKUP(TRIM(A150),'R2020'!$A$1:$I$1991,8,FALSE)),"",VLOOKUP(TRIM(A150),'R2020'!$A$1:$I$1991,8,FALSE))</f>
        <v/>
      </c>
      <c r="I150" s="121"/>
      <c r="K150" s="117" t="s">
        <v>283</v>
      </c>
      <c r="L150" s="121" t="s">
        <v>460</v>
      </c>
      <c r="N150" s="117" t="s">
        <v>283</v>
      </c>
      <c r="O150" s="121" t="s">
        <v>460</v>
      </c>
      <c r="Q150" s="117" t="s">
        <v>283</v>
      </c>
      <c r="R150" s="121" t="s">
        <v>460</v>
      </c>
      <c r="S150" s="119"/>
      <c r="T150" s="117" t="s">
        <v>283</v>
      </c>
      <c r="U150" s="121" t="s">
        <v>460</v>
      </c>
      <c r="V150" s="119"/>
      <c r="X150" s="121"/>
      <c r="Y150" s="119"/>
      <c r="AA150" s="121"/>
      <c r="AB150" s="119"/>
      <c r="AD150" s="121"/>
      <c r="AE150" s="119"/>
      <c r="AG150" s="121"/>
      <c r="AH150" s="119"/>
      <c r="AJ150" s="121"/>
      <c r="AK150" s="119"/>
      <c r="AM150" s="121"/>
      <c r="AN150" s="119"/>
      <c r="AP150" s="121"/>
      <c r="AQ150" s="119"/>
      <c r="AS150" s="121"/>
      <c r="AT150" s="119"/>
      <c r="AV150" s="121"/>
      <c r="AW150" s="119"/>
      <c r="AY150" s="121"/>
      <c r="AZ150" s="119"/>
      <c r="BB150" s="121"/>
      <c r="BC150" s="119"/>
      <c r="BF150" s="119"/>
      <c r="BG150" s="121"/>
      <c r="BH150" s="121"/>
      <c r="BI150" s="121"/>
      <c r="BJ150" s="121"/>
      <c r="BK150" s="121"/>
      <c r="BL150" s="121"/>
    </row>
    <row r="151" spans="1:64" x14ac:dyDescent="0.2">
      <c r="A151" s="117" t="s">
        <v>1310</v>
      </c>
      <c r="B151" s="123">
        <v>32640</v>
      </c>
      <c r="C151" s="165" t="s">
        <v>742</v>
      </c>
      <c r="D151" s="122" t="s">
        <v>2219</v>
      </c>
      <c r="E151" s="116" t="str">
        <f>IF(ISERROR(VLOOKUP(TRIM(A151),'R2020'!$A$1:$I$1991,2,FALSE)),"",VLOOKUP(TRIM(A151),'R2020'!$A$1:$I$1991,2,FALSE))</f>
        <v/>
      </c>
      <c r="F151" s="116" t="str">
        <f>IF(ISERROR(VLOOKUP(TRIM(A151),'R2020'!$A$1:$I$1991,3,FALSE)),"",VLOOKUP(TRIM(A151),'R2020'!$A$1:$I$1991,3,FALSE))</f>
        <v/>
      </c>
      <c r="G151" s="116" t="str">
        <f>IF(ISERROR(VLOOKUP(TRIM(A151),'R2020'!$A$1:$I$1991,8,FALSE)),"",VLOOKUP(TRIM(A151),'R2020'!$A$1:$I$1991,8,FALSE))</f>
        <v/>
      </c>
      <c r="I151" s="121"/>
      <c r="K151" s="117" t="s">
        <v>110</v>
      </c>
      <c r="L151" s="121" t="s">
        <v>369</v>
      </c>
      <c r="M151" s="119" t="s">
        <v>2929</v>
      </c>
      <c r="N151" s="117" t="s">
        <v>64</v>
      </c>
      <c r="O151" s="121" t="s">
        <v>369</v>
      </c>
      <c r="P151" s="119" t="s">
        <v>1064</v>
      </c>
      <c r="Q151" s="117" t="s">
        <v>126</v>
      </c>
      <c r="R151" s="121" t="s">
        <v>111</v>
      </c>
      <c r="S151" s="119" t="s">
        <v>1219</v>
      </c>
      <c r="T151" s="117" t="s">
        <v>387</v>
      </c>
      <c r="U151" s="121" t="s">
        <v>111</v>
      </c>
      <c r="V151" s="119" t="s">
        <v>1064</v>
      </c>
      <c r="W151" s="117" t="s">
        <v>64</v>
      </c>
      <c r="X151" s="121" t="s">
        <v>446</v>
      </c>
      <c r="Y151" s="119" t="s">
        <v>1064</v>
      </c>
      <c r="Z151" s="117" t="s">
        <v>387</v>
      </c>
      <c r="AA151" s="121" t="s">
        <v>446</v>
      </c>
      <c r="AB151" s="119" t="s">
        <v>349</v>
      </c>
      <c r="AD151" s="122"/>
      <c r="AE151" s="122"/>
      <c r="AF151" s="117" t="s">
        <v>387</v>
      </c>
      <c r="AG151" s="122" t="s">
        <v>446</v>
      </c>
      <c r="AH151" s="122" t="s">
        <v>349</v>
      </c>
      <c r="AJ151" s="122"/>
      <c r="AK151" s="122"/>
      <c r="AM151" s="122"/>
      <c r="AN151" s="122"/>
      <c r="AP151" s="122"/>
      <c r="AQ151" s="122"/>
      <c r="AS151" s="122"/>
      <c r="AT151" s="122"/>
      <c r="AV151" s="122"/>
      <c r="AW151" s="122"/>
      <c r="AY151" s="122"/>
      <c r="AZ151" s="122"/>
      <c r="BB151" s="122"/>
      <c r="BC151" s="119"/>
      <c r="BF151" s="119"/>
      <c r="BG151" s="119"/>
      <c r="BH151" s="119"/>
      <c r="BI151" s="119"/>
      <c r="BK151" s="121"/>
      <c r="BL151" s="121"/>
    </row>
    <row r="152" spans="1:64" x14ac:dyDescent="0.2">
      <c r="A152" s="117" t="s">
        <v>1985</v>
      </c>
      <c r="B152" s="123">
        <v>34554</v>
      </c>
      <c r="C152" s="165" t="s">
        <v>2032</v>
      </c>
      <c r="D152" s="119" t="s">
        <v>2891</v>
      </c>
      <c r="E152" s="116" t="str">
        <f>IF(ISERROR(VLOOKUP(TRIM(A152),'R2020'!$A$1:$I$1991,2,FALSE)),"",VLOOKUP(TRIM(A152),'R2020'!$A$1:$I$1991,2,FALSE))</f>
        <v/>
      </c>
      <c r="F152" s="116" t="str">
        <f>IF(ISERROR(VLOOKUP(TRIM(A152),'R2020'!$A$1:$I$1991,3,FALSE)),"",VLOOKUP(TRIM(A152),'R2020'!$A$1:$I$1991,3,FALSE))</f>
        <v/>
      </c>
      <c r="G152" s="116" t="str">
        <f>IF(ISERROR(VLOOKUP(TRIM(A152),'R2020'!$A$1:$I$1991,8,FALSE)),"",VLOOKUP(TRIM(A152),'R2020'!$A$1:$I$1991,8,FALSE))</f>
        <v/>
      </c>
      <c r="J152" s="122"/>
      <c r="K152" s="117" t="s">
        <v>226</v>
      </c>
      <c r="L152" s="117" t="s">
        <v>122</v>
      </c>
      <c r="M152" s="122" t="s">
        <v>349</v>
      </c>
      <c r="N152" s="117" t="s">
        <v>1037</v>
      </c>
      <c r="O152" s="117" t="s">
        <v>122</v>
      </c>
      <c r="P152" s="122" t="s">
        <v>1040</v>
      </c>
      <c r="Q152" s="117" t="s">
        <v>16</v>
      </c>
      <c r="R152" s="117" t="s">
        <v>122</v>
      </c>
      <c r="S152" s="122" t="s">
        <v>349</v>
      </c>
    </row>
    <row r="153" spans="1:64" x14ac:dyDescent="0.2">
      <c r="A153" s="120" t="s">
        <v>1075</v>
      </c>
      <c r="B153" s="125">
        <v>33274</v>
      </c>
      <c r="C153" s="165" t="s">
        <v>1229</v>
      </c>
      <c r="D153" s="120" t="s">
        <v>1228</v>
      </c>
      <c r="E153" s="116" t="str">
        <f>IF(ISERROR(VLOOKUP(TRIM(A153),'R2020'!$A$1:$I$1991,2,FALSE)),"",VLOOKUP(TRIM(A153),'R2020'!$A$1:$I$1991,2,FALSE))</f>
        <v/>
      </c>
      <c r="F153" s="116" t="str">
        <f>IF(ISERROR(VLOOKUP(TRIM(A153),'R2020'!$A$1:$I$1991,3,FALSE)),"",VLOOKUP(TRIM(A153),'R2020'!$A$1:$I$1991,3,FALSE))</f>
        <v/>
      </c>
      <c r="G153" s="116" t="str">
        <f>IF(ISERROR(VLOOKUP(TRIM(A153),'R2020'!$A$1:$I$1991,8,FALSE)),"",VLOOKUP(TRIM(A153),'R2020'!$A$1:$I$1991,8,FALSE))</f>
        <v/>
      </c>
      <c r="I153" s="120"/>
      <c r="J153" s="127"/>
      <c r="K153" s="117" t="s">
        <v>283</v>
      </c>
      <c r="L153" s="120" t="s">
        <v>55</v>
      </c>
      <c r="M153" s="127"/>
      <c r="N153" s="117" t="s">
        <v>236</v>
      </c>
      <c r="O153" s="120" t="s">
        <v>233</v>
      </c>
      <c r="P153" s="127"/>
      <c r="Q153" s="117" t="s">
        <v>236</v>
      </c>
      <c r="R153" s="120" t="s">
        <v>22</v>
      </c>
      <c r="S153" s="127"/>
      <c r="U153" s="120"/>
      <c r="V153" s="127"/>
      <c r="W153" s="120" t="s">
        <v>236</v>
      </c>
      <c r="X153" s="120" t="s">
        <v>22</v>
      </c>
      <c r="Y153" s="127"/>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row>
    <row r="154" spans="1:64" x14ac:dyDescent="0.2">
      <c r="A154" s="117" t="s">
        <v>797</v>
      </c>
      <c r="B154" s="123">
        <v>32871</v>
      </c>
      <c r="C154" s="165" t="s">
        <v>855</v>
      </c>
      <c r="D154" s="122" t="s">
        <v>860</v>
      </c>
      <c r="E154" s="116" t="str">
        <f>IF(ISERROR(VLOOKUP(TRIM(A154),'R2020'!$A$1:$I$1991,2,FALSE)),"",VLOOKUP(TRIM(A154),'R2020'!$A$1:$I$1991,2,FALSE))</f>
        <v/>
      </c>
      <c r="F154" s="116" t="str">
        <f>IF(ISERROR(VLOOKUP(TRIM(A154),'R2020'!$A$1:$I$1991,3,FALSE)),"",VLOOKUP(TRIM(A154),'R2020'!$A$1:$I$1991,3,FALSE))</f>
        <v/>
      </c>
      <c r="G154" s="116" t="str">
        <f>IF(ISERROR(VLOOKUP(TRIM(A154),'R2020'!$A$1:$I$1991,8,FALSE)),"",VLOOKUP(TRIM(A154),'R2020'!$A$1:$I$1991,8,FALSE))</f>
        <v/>
      </c>
      <c r="I154" s="122"/>
      <c r="J154" s="122"/>
      <c r="K154" s="117" t="s">
        <v>283</v>
      </c>
      <c r="L154" s="122" t="s">
        <v>2215</v>
      </c>
      <c r="M154" s="122"/>
      <c r="N154" s="117" t="s">
        <v>96</v>
      </c>
      <c r="O154" s="122" t="s">
        <v>2215</v>
      </c>
      <c r="P154" s="122"/>
      <c r="Q154" s="117" t="s">
        <v>293</v>
      </c>
      <c r="R154" s="122" t="s">
        <v>59</v>
      </c>
      <c r="S154" s="122"/>
      <c r="T154" s="117" t="s">
        <v>132</v>
      </c>
      <c r="U154" s="122" t="s">
        <v>348</v>
      </c>
      <c r="V154" s="122"/>
      <c r="W154" s="117" t="s">
        <v>272</v>
      </c>
      <c r="X154" s="122" t="s">
        <v>348</v>
      </c>
      <c r="Y154" s="122"/>
      <c r="Z154" s="117" t="s">
        <v>87</v>
      </c>
      <c r="AA154" s="122" t="s">
        <v>348</v>
      </c>
      <c r="AB154" s="122"/>
      <c r="AC154" s="117" t="s">
        <v>283</v>
      </c>
      <c r="AD154" s="122" t="s">
        <v>348</v>
      </c>
      <c r="AE154" s="122"/>
      <c r="AG154" s="122"/>
      <c r="AH154" s="122"/>
      <c r="AJ154" s="122"/>
      <c r="AK154" s="122"/>
      <c r="AM154" s="122"/>
      <c r="AN154" s="122"/>
      <c r="AP154" s="122"/>
      <c r="AQ154" s="122"/>
      <c r="AS154" s="122"/>
      <c r="AT154" s="122"/>
      <c r="AV154" s="122"/>
      <c r="AW154" s="122"/>
      <c r="AY154" s="122"/>
      <c r="AZ154" s="122"/>
      <c r="BB154" s="122"/>
      <c r="BC154" s="119"/>
      <c r="BF154" s="119"/>
      <c r="BG154" s="119"/>
      <c r="BH154" s="119"/>
      <c r="BI154" s="119"/>
      <c r="BK154" s="121"/>
      <c r="BL154" s="121"/>
    </row>
    <row r="155" spans="1:64" x14ac:dyDescent="0.2">
      <c r="A155" s="120" t="s">
        <v>1466</v>
      </c>
      <c r="B155" s="125">
        <v>31364</v>
      </c>
      <c r="C155" s="168" t="s">
        <v>401</v>
      </c>
      <c r="D155" s="126" t="s">
        <v>636</v>
      </c>
      <c r="E155" s="116" t="str">
        <f>IF(ISERROR(VLOOKUP(TRIM(A155),'R2020'!$A$1:$I$1991,2,FALSE)),"",VLOOKUP(TRIM(A155),'R2020'!$A$1:$I$1991,2,FALSE))</f>
        <v/>
      </c>
      <c r="F155" s="116" t="str">
        <f>IF(ISERROR(VLOOKUP(TRIM(A155),'R2020'!$A$1:$I$1991,3,FALSE)),"",VLOOKUP(TRIM(A155),'R2020'!$A$1:$I$1991,3,FALSE))</f>
        <v/>
      </c>
      <c r="G155" s="116" t="str">
        <f>IF(ISERROR(VLOOKUP(TRIM(A155),'R2020'!$A$1:$I$1991,8,FALSE)),"",VLOOKUP(TRIM(A155),'R2020'!$A$1:$I$1991,8,FALSE))</f>
        <v/>
      </c>
      <c r="H155" s="117" t="s">
        <v>44</v>
      </c>
      <c r="I155" s="126" t="s">
        <v>506</v>
      </c>
      <c r="J155" s="126" t="s">
        <v>416</v>
      </c>
      <c r="K155" s="117" t="s">
        <v>42</v>
      </c>
      <c r="L155" s="126" t="s">
        <v>88</v>
      </c>
      <c r="M155" s="126" t="s">
        <v>19</v>
      </c>
      <c r="N155" s="120" t="s">
        <v>31</v>
      </c>
      <c r="O155" s="126" t="s">
        <v>453</v>
      </c>
      <c r="P155" s="126" t="s">
        <v>36</v>
      </c>
      <c r="Q155" s="120" t="s">
        <v>31</v>
      </c>
      <c r="R155" s="126" t="s">
        <v>453</v>
      </c>
      <c r="S155" s="126" t="s">
        <v>35</v>
      </c>
      <c r="T155" s="120" t="s">
        <v>31</v>
      </c>
      <c r="U155" s="126" t="s">
        <v>453</v>
      </c>
      <c r="V155" s="126" t="s">
        <v>2009</v>
      </c>
      <c r="W155" s="120" t="s">
        <v>31</v>
      </c>
      <c r="X155" s="126" t="s">
        <v>453</v>
      </c>
      <c r="Y155" s="126" t="s">
        <v>62</v>
      </c>
      <c r="Z155" s="120" t="s">
        <v>44</v>
      </c>
      <c r="AA155" s="126" t="s">
        <v>453</v>
      </c>
      <c r="AB155" s="126" t="s">
        <v>20</v>
      </c>
      <c r="AC155" s="120" t="s">
        <v>31</v>
      </c>
      <c r="AD155" s="126" t="s">
        <v>122</v>
      </c>
      <c r="AE155" s="126" t="s">
        <v>19</v>
      </c>
      <c r="AF155" s="120" t="s">
        <v>31</v>
      </c>
      <c r="AG155" s="126" t="s">
        <v>122</v>
      </c>
      <c r="AH155" s="126" t="s">
        <v>56</v>
      </c>
      <c r="AI155" s="120" t="s">
        <v>49</v>
      </c>
      <c r="AJ155" s="126" t="s">
        <v>122</v>
      </c>
      <c r="AK155" s="126" t="s">
        <v>41</v>
      </c>
      <c r="AL155" s="120" t="s">
        <v>44</v>
      </c>
      <c r="AM155" s="126" t="s">
        <v>122</v>
      </c>
      <c r="AN155" s="126" t="s">
        <v>41</v>
      </c>
      <c r="AO155" s="120"/>
      <c r="AP155" s="126"/>
      <c r="AQ155" s="126"/>
      <c r="AR155" s="120"/>
      <c r="AS155" s="126"/>
      <c r="AT155" s="126"/>
      <c r="AU155" s="120"/>
      <c r="AV155" s="126"/>
      <c r="AW155" s="126"/>
      <c r="AX155" s="120"/>
      <c r="AY155" s="126"/>
      <c r="AZ155" s="126"/>
      <c r="BA155" s="120"/>
      <c r="BB155" s="126"/>
      <c r="BC155" s="127"/>
      <c r="BD155" s="120"/>
      <c r="BE155" s="120"/>
      <c r="BF155" s="127"/>
      <c r="BG155" s="127"/>
      <c r="BH155" s="127"/>
      <c r="BI155" s="127"/>
      <c r="BJ155" s="120"/>
      <c r="BK155" s="128"/>
      <c r="BL155" s="128"/>
    </row>
    <row r="156" spans="1:64" x14ac:dyDescent="0.2">
      <c r="A156" s="117" t="s">
        <v>3486</v>
      </c>
      <c r="B156" s="123">
        <v>35301</v>
      </c>
      <c r="C156" s="164" t="s">
        <v>3081</v>
      </c>
      <c r="E156" s="116" t="str">
        <f>IF(ISERROR(VLOOKUP(TRIM(A156),'R2020'!$A$1:$I$1991,2,FALSE)),"",VLOOKUP(TRIM(A156),'R2020'!$A$1:$I$1991,2,FALSE))</f>
        <v>LILB</v>
      </c>
      <c r="F156" s="116" t="str">
        <f>IF(ISERROR(VLOOKUP(TRIM(A156),'R2020'!$A$1:$I$1991,3,FALSE)),"",VLOOKUP(TRIM(A156),'R2020'!$A$1:$I$1991,3,FALSE))</f>
        <v>NEA</v>
      </c>
      <c r="G156" s="116" t="str">
        <f>IF(ISERROR(VLOOKUP(TRIM(A156),'R2020'!$A$1:$I$1991,8,FALSE)),"",VLOOKUP(TRIM(A156),'R2020'!$A$1:$I$1991,8,FALSE))</f>
        <v xml:space="preserve">40-6 </v>
      </c>
      <c r="H156" s="117" t="s">
        <v>387</v>
      </c>
      <c r="I156" s="117" t="s">
        <v>232</v>
      </c>
      <c r="J156" s="119" t="s">
        <v>1082</v>
      </c>
    </row>
    <row r="157" spans="1:64" x14ac:dyDescent="0.2">
      <c r="A157" s="117" t="s">
        <v>826</v>
      </c>
      <c r="B157" s="123">
        <v>31630</v>
      </c>
      <c r="C157" s="165" t="s">
        <v>858</v>
      </c>
      <c r="D157" s="122" t="s">
        <v>3418</v>
      </c>
      <c r="E157" s="116" t="str">
        <f>IF(ISERROR(VLOOKUP(TRIM(A157),'R2020'!$A$1:$I$1991,2,FALSE)),"",VLOOKUP(TRIM(A157),'R2020'!$A$1:$I$1991,2,FALSE))</f>
        <v/>
      </c>
      <c r="F157" s="116" t="str">
        <f>IF(ISERROR(VLOOKUP(TRIM(A157),'R2020'!$A$1:$I$1991,3,FALSE)),"",VLOOKUP(TRIM(A157),'R2020'!$A$1:$I$1991,3,FALSE))</f>
        <v/>
      </c>
      <c r="G157" s="116" t="str">
        <f>IF(ISERROR(VLOOKUP(TRIM(A157),'R2020'!$A$1:$I$1991,8,FALSE)),"",VLOOKUP(TRIM(A157),'R2020'!$A$1:$I$1991,8,FALSE))</f>
        <v/>
      </c>
      <c r="H157" s="117" t="s">
        <v>1091</v>
      </c>
      <c r="I157" s="122" t="s">
        <v>27</v>
      </c>
      <c r="J157" s="122" t="s">
        <v>1069</v>
      </c>
      <c r="K157" s="117" t="s">
        <v>57</v>
      </c>
      <c r="L157" s="122" t="s">
        <v>27</v>
      </c>
      <c r="M157" s="122" t="s">
        <v>349</v>
      </c>
      <c r="N157" s="117" t="s">
        <v>15</v>
      </c>
      <c r="O157" s="122" t="s">
        <v>27</v>
      </c>
      <c r="P157" s="122" t="s">
        <v>349</v>
      </c>
      <c r="Q157" s="117" t="s">
        <v>15</v>
      </c>
      <c r="R157" s="122" t="s">
        <v>336</v>
      </c>
      <c r="S157" s="122" t="s">
        <v>349</v>
      </c>
      <c r="T157" s="117" t="s">
        <v>15</v>
      </c>
      <c r="U157" s="122" t="s">
        <v>23</v>
      </c>
      <c r="V157" s="122" t="s">
        <v>349</v>
      </c>
      <c r="X157" s="122"/>
      <c r="Y157" s="122"/>
      <c r="AA157" s="122"/>
      <c r="AB157" s="122"/>
      <c r="AC157" s="117" t="s">
        <v>16</v>
      </c>
      <c r="AD157" s="122" t="s">
        <v>23</v>
      </c>
      <c r="AE157" s="122" t="s">
        <v>349</v>
      </c>
      <c r="AG157" s="122"/>
      <c r="AH157" s="122"/>
      <c r="AJ157" s="122"/>
      <c r="AK157" s="122"/>
      <c r="AM157" s="122"/>
      <c r="AN157" s="122"/>
      <c r="AP157" s="122"/>
      <c r="AQ157" s="122"/>
      <c r="AS157" s="122"/>
      <c r="AT157" s="122"/>
      <c r="AV157" s="122"/>
      <c r="AW157" s="122"/>
      <c r="AY157" s="122"/>
      <c r="AZ157" s="122"/>
      <c r="BB157" s="122"/>
      <c r="BC157" s="119"/>
      <c r="BF157" s="119"/>
      <c r="BG157" s="119"/>
      <c r="BH157" s="119"/>
      <c r="BI157" s="119"/>
      <c r="BK157" s="121"/>
      <c r="BL157" s="121"/>
    </row>
    <row r="158" spans="1:64" x14ac:dyDescent="0.2">
      <c r="A158" s="117" t="s">
        <v>916</v>
      </c>
      <c r="B158" s="123">
        <v>33564</v>
      </c>
      <c r="C158" s="165" t="s">
        <v>997</v>
      </c>
      <c r="D158" s="122" t="s">
        <v>2275</v>
      </c>
      <c r="E158" s="116" t="str">
        <f>IF(ISERROR(VLOOKUP(TRIM(A158),'R2020'!$A$1:$I$1991,2,FALSE)),"",VLOOKUP(TRIM(A158),'R2020'!$A$1:$I$1991,2,FALSE))</f>
        <v>HB</v>
      </c>
      <c r="F158" s="116" t="str">
        <f>IF(ISERROR(VLOOKUP(TRIM(A158),'R2020'!$A$1:$I$1991,3,FALSE)),"",VLOOKUP(TRIM(A158),'R2020'!$A$1:$I$1991,3,FALSE))</f>
        <v>CNA</v>
      </c>
      <c r="G158" s="116" t="str">
        <f>IF(ISERROR(VLOOKUP(TRIM(A158),'R2020'!$A$1:$I$1991,8,FALSE)),"",VLOOKUP(TRIM(A158),'R2020'!$A$1:$I$1991,8,FALSE))</f>
        <v xml:space="preserve">0-4 </v>
      </c>
      <c r="H158" s="117" t="s">
        <v>344</v>
      </c>
      <c r="I158" s="121" t="s">
        <v>448</v>
      </c>
      <c r="J158" s="119" t="s">
        <v>3487</v>
      </c>
      <c r="K158" s="117" t="s">
        <v>344</v>
      </c>
      <c r="L158" s="121" t="s">
        <v>448</v>
      </c>
      <c r="M158" s="119" t="s">
        <v>2942</v>
      </c>
      <c r="N158" s="117" t="s">
        <v>344</v>
      </c>
      <c r="O158" s="121" t="s">
        <v>448</v>
      </c>
      <c r="P158" s="119" t="s">
        <v>2276</v>
      </c>
      <c r="Q158" s="117" t="s">
        <v>344</v>
      </c>
      <c r="R158" s="121" t="s">
        <v>448</v>
      </c>
      <c r="S158" s="119" t="s">
        <v>1780</v>
      </c>
      <c r="T158" s="117" t="s">
        <v>344</v>
      </c>
      <c r="U158" s="121" t="s">
        <v>448</v>
      </c>
      <c r="V158" s="119" t="s">
        <v>1642</v>
      </c>
      <c r="W158" s="117" t="s">
        <v>344</v>
      </c>
      <c r="X158" s="121" t="s">
        <v>448</v>
      </c>
      <c r="Y158" s="119" t="s">
        <v>41</v>
      </c>
      <c r="Z158" s="117" t="s">
        <v>344</v>
      </c>
      <c r="AA158" s="121" t="s">
        <v>448</v>
      </c>
      <c r="AB158" s="119" t="s">
        <v>41</v>
      </c>
      <c r="AD158" s="121"/>
      <c r="AE158" s="119"/>
      <c r="AG158" s="121"/>
      <c r="AH158" s="119"/>
      <c r="AJ158" s="121"/>
      <c r="AK158" s="119"/>
      <c r="AM158" s="121"/>
      <c r="AN158" s="119"/>
      <c r="AP158" s="121"/>
      <c r="AQ158" s="119"/>
      <c r="AS158" s="121"/>
      <c r="AT158" s="119"/>
      <c r="AV158" s="121"/>
      <c r="AW158" s="119"/>
      <c r="AY158" s="121"/>
      <c r="AZ158" s="119"/>
      <c r="BB158" s="121"/>
      <c r="BC158" s="119"/>
      <c r="BF158" s="119"/>
      <c r="BG158" s="121"/>
      <c r="BH158" s="121"/>
      <c r="BI158" s="121"/>
      <c r="BJ158" s="121"/>
      <c r="BK158" s="121"/>
      <c r="BL158" s="121"/>
    </row>
    <row r="159" spans="1:64" x14ac:dyDescent="0.2">
      <c r="A159" s="117" t="s">
        <v>3488</v>
      </c>
      <c r="B159" s="123">
        <v>34978</v>
      </c>
      <c r="C159" s="164" t="s">
        <v>3074</v>
      </c>
      <c r="E159" s="116" t="str">
        <f>IF(ISERROR(VLOOKUP(TRIM(A159),'R2020'!$A$1:$I$1991,2,FALSE)),"",VLOOKUP(TRIM(A159),'R2020'!$A$1:$I$1991,2,FALSE))</f>
        <v>WR KR LP</v>
      </c>
      <c r="F159" s="116" t="str">
        <f>IF(ISERROR(VLOOKUP(TRIM(A159),'R2020'!$A$1:$I$1991,3,FALSE)),"",VLOOKUP(TRIM(A159),'R2020'!$A$1:$I$1991,3,FALSE))</f>
        <v>NYA</v>
      </c>
      <c r="G159" s="116" t="str">
        <f>IF(ISERROR(VLOOKUP(TRIM(A159),'R2020'!$A$1:$I$1991,8,FALSE)),"",VLOOKUP(TRIM(A159),'R2020'!$A$1:$I$1991,8,FALSE))</f>
        <v xml:space="preserve"> </v>
      </c>
      <c r="H159" s="117" t="s">
        <v>96</v>
      </c>
      <c r="I159" s="117" t="s">
        <v>446</v>
      </c>
    </row>
    <row r="160" spans="1:64" x14ac:dyDescent="0.2">
      <c r="A160" s="120" t="s">
        <v>621</v>
      </c>
      <c r="B160" s="125">
        <v>32506</v>
      </c>
      <c r="C160" s="168" t="s">
        <v>657</v>
      </c>
      <c r="D160" s="126" t="s">
        <v>3418</v>
      </c>
      <c r="E160" s="116" t="str">
        <f>IF(ISERROR(VLOOKUP(TRIM(A160),'R2020'!$A$1:$I$1991,2,FALSE)),"",VLOOKUP(TRIM(A160),'R2020'!$A$1:$I$1991,2,FALSE))</f>
        <v/>
      </c>
      <c r="F160" s="116" t="str">
        <f>IF(ISERROR(VLOOKUP(TRIM(A160),'R2020'!$A$1:$I$1991,3,FALSE)),"",VLOOKUP(TRIM(A160),'R2020'!$A$1:$I$1991,3,FALSE))</f>
        <v/>
      </c>
      <c r="G160" s="116" t="str">
        <f>IF(ISERROR(VLOOKUP(TRIM(A160),'R2020'!$A$1:$I$1991,8,FALSE)),"",VLOOKUP(TRIM(A160),'R2020'!$A$1:$I$1991,8,FALSE))</f>
        <v/>
      </c>
      <c r="I160" s="126"/>
      <c r="J160" s="126"/>
      <c r="K160" s="117" t="s">
        <v>364</v>
      </c>
      <c r="L160" s="126" t="s">
        <v>55</v>
      </c>
      <c r="M160" s="126" t="s">
        <v>1059</v>
      </c>
      <c r="N160" s="117" t="s">
        <v>202</v>
      </c>
      <c r="O160" s="126"/>
      <c r="P160" s="126"/>
      <c r="Q160" s="117" t="s">
        <v>366</v>
      </c>
      <c r="R160" s="126" t="s">
        <v>55</v>
      </c>
      <c r="S160" s="126" t="s">
        <v>1135</v>
      </c>
      <c r="T160" s="117" t="s">
        <v>368</v>
      </c>
      <c r="U160" s="126" t="s">
        <v>55</v>
      </c>
      <c r="V160" s="126" t="s">
        <v>1135</v>
      </c>
      <c r="X160" s="126"/>
      <c r="Y160" s="126"/>
      <c r="Z160" s="120" t="s">
        <v>366</v>
      </c>
      <c r="AA160" s="126" t="s">
        <v>55</v>
      </c>
      <c r="AB160" s="126" t="s">
        <v>129</v>
      </c>
      <c r="AC160" s="120" t="s">
        <v>366</v>
      </c>
      <c r="AD160" s="126" t="s">
        <v>55</v>
      </c>
      <c r="AE160" s="126" t="s">
        <v>129</v>
      </c>
      <c r="AF160" s="120"/>
      <c r="AG160" s="126"/>
      <c r="AH160" s="126"/>
      <c r="AI160" s="120" t="s">
        <v>366</v>
      </c>
      <c r="AJ160" s="126" t="s">
        <v>55</v>
      </c>
      <c r="AK160" s="126" t="s">
        <v>60</v>
      </c>
      <c r="AL160" s="120"/>
      <c r="AM160" s="126"/>
      <c r="AN160" s="126"/>
      <c r="AO160" s="120"/>
      <c r="AP160" s="126"/>
      <c r="AQ160" s="126"/>
      <c r="AR160" s="120"/>
      <c r="AS160" s="126"/>
      <c r="AT160" s="126"/>
      <c r="AU160" s="120"/>
      <c r="AV160" s="126"/>
      <c r="AW160" s="126"/>
      <c r="AX160" s="120"/>
      <c r="AY160" s="126"/>
      <c r="AZ160" s="126"/>
      <c r="BA160" s="120"/>
      <c r="BB160" s="126"/>
      <c r="BC160" s="126"/>
      <c r="BD160" s="120"/>
      <c r="BE160" s="125"/>
      <c r="BF160" s="126"/>
      <c r="BG160" s="128"/>
      <c r="BH160" s="120"/>
      <c r="BI160" s="127"/>
      <c r="BJ160" s="128"/>
      <c r="BK160" s="128"/>
      <c r="BL160" s="131"/>
    </row>
    <row r="161" spans="1:258" x14ac:dyDescent="0.2">
      <c r="A161" s="117" t="s">
        <v>1655</v>
      </c>
      <c r="B161" s="123">
        <v>33315</v>
      </c>
      <c r="C161" s="165" t="s">
        <v>1225</v>
      </c>
      <c r="D161" s="122"/>
      <c r="E161" s="116" t="str">
        <f>IF(ISERROR(VLOOKUP(TRIM(A161),'R2020'!$A$1:$I$1991,2,FALSE)),"",VLOOKUP(TRIM(A161),'R2020'!$A$1:$I$1991,2,FALSE))</f>
        <v>Punt</v>
      </c>
      <c r="F161" s="116" t="str">
        <f>IF(ISERROR(VLOOKUP(TRIM(A161),'R2020'!$A$1:$I$1991,3,FALSE)),"",VLOOKUP(TRIM(A161),'R2020'!$A$1:$I$1991,3,FALSE))</f>
        <v>PIA</v>
      </c>
      <c r="G161" s="116" t="str">
        <f>IF(ISERROR(VLOOKUP(TRIM(A161),'R2020'!$A$1:$I$1991,8,FALSE)),"",VLOOKUP(TRIM(A161),'R2020'!$A$1:$I$1991,8,FALSE))</f>
        <v xml:space="preserve"> </v>
      </c>
      <c r="H161" s="117" t="s">
        <v>12</v>
      </c>
      <c r="I161" s="121" t="s">
        <v>450</v>
      </c>
      <c r="K161" s="117" t="s">
        <v>12</v>
      </c>
      <c r="L161" s="121" t="s">
        <v>450</v>
      </c>
      <c r="N161" s="117" t="s">
        <v>12</v>
      </c>
      <c r="O161" s="121" t="s">
        <v>450</v>
      </c>
      <c r="Q161" s="117" t="s">
        <v>12</v>
      </c>
      <c r="R161" s="121" t="s">
        <v>450</v>
      </c>
      <c r="S161" s="119"/>
      <c r="T161" s="117" t="s">
        <v>12</v>
      </c>
      <c r="U161" s="121" t="s">
        <v>450</v>
      </c>
      <c r="V161" s="119"/>
      <c r="X161" s="121"/>
      <c r="Y161" s="119"/>
      <c r="AA161" s="121"/>
      <c r="AB161" s="119"/>
      <c r="AD161" s="121"/>
      <c r="AE161" s="119"/>
      <c r="AG161" s="121"/>
      <c r="AH161" s="119"/>
      <c r="AJ161" s="121"/>
      <c r="AK161" s="119"/>
      <c r="AM161" s="121"/>
      <c r="AN161" s="119"/>
      <c r="AP161" s="121"/>
      <c r="AQ161" s="119"/>
      <c r="AS161" s="121"/>
      <c r="AT161" s="119"/>
      <c r="AV161" s="121"/>
      <c r="AW161" s="119"/>
      <c r="AY161" s="121"/>
      <c r="AZ161" s="119"/>
      <c r="BB161" s="121"/>
      <c r="BC161" s="119"/>
      <c r="BF161" s="119"/>
      <c r="BG161" s="121"/>
      <c r="BH161" s="121"/>
      <c r="BI161" s="121"/>
      <c r="BJ161" s="121"/>
      <c r="BK161" s="121"/>
      <c r="BL161" s="121"/>
    </row>
    <row r="162" spans="1:258" x14ac:dyDescent="0.2">
      <c r="A162" s="120" t="s">
        <v>514</v>
      </c>
      <c r="B162" s="125">
        <v>30870</v>
      </c>
      <c r="C162" s="168" t="s">
        <v>360</v>
      </c>
      <c r="D162" s="126" t="s">
        <v>357</v>
      </c>
      <c r="E162" s="116" t="str">
        <f>IF(ISERROR(VLOOKUP(TRIM(A162),'R2020'!$A$1:$I$1991,2,FALSE)),"",VLOOKUP(TRIM(A162),'R2020'!$A$1:$I$1991,2,FALSE))</f>
        <v/>
      </c>
      <c r="F162" s="116" t="str">
        <f>IF(ISERROR(VLOOKUP(TRIM(A162),'R2020'!$A$1:$I$1991,3,FALSE)),"",VLOOKUP(TRIM(A162),'R2020'!$A$1:$I$1991,3,FALSE))</f>
        <v/>
      </c>
      <c r="G162" s="116" t="str">
        <f>IF(ISERROR(VLOOKUP(TRIM(A162),'R2020'!$A$1:$I$1991,8,FALSE)),"",VLOOKUP(TRIM(A162),'R2020'!$A$1:$I$1991,8,FALSE))</f>
        <v/>
      </c>
      <c r="H162" s="117" t="s">
        <v>368</v>
      </c>
      <c r="I162" s="126" t="s">
        <v>30</v>
      </c>
      <c r="J162" s="126" t="s">
        <v>1072</v>
      </c>
      <c r="K162" s="117" t="s">
        <v>368</v>
      </c>
      <c r="L162" s="126" t="s">
        <v>78</v>
      </c>
      <c r="M162" s="126" t="s">
        <v>1066</v>
      </c>
      <c r="N162" s="117" t="s">
        <v>532</v>
      </c>
      <c r="O162" s="126" t="s">
        <v>78</v>
      </c>
      <c r="P162" s="126" t="s">
        <v>1072</v>
      </c>
      <c r="Q162" s="117" t="s">
        <v>366</v>
      </c>
      <c r="R162" s="126" t="s">
        <v>111</v>
      </c>
      <c r="S162" s="126" t="s">
        <v>1060</v>
      </c>
      <c r="U162" s="126"/>
      <c r="V162" s="126"/>
      <c r="W162" s="117" t="s">
        <v>366</v>
      </c>
      <c r="X162" s="126" t="s">
        <v>111</v>
      </c>
      <c r="Y162" s="126" t="s">
        <v>1129</v>
      </c>
      <c r="Z162" s="120" t="s">
        <v>366</v>
      </c>
      <c r="AA162" s="126" t="s">
        <v>103</v>
      </c>
      <c r="AB162" s="126" t="s">
        <v>328</v>
      </c>
      <c r="AC162" s="120" t="s">
        <v>368</v>
      </c>
      <c r="AD162" s="126" t="s">
        <v>103</v>
      </c>
      <c r="AE162" s="126" t="s">
        <v>60</v>
      </c>
      <c r="AF162" s="120" t="s">
        <v>368</v>
      </c>
      <c r="AG162" s="126" t="s">
        <v>103</v>
      </c>
      <c r="AH162" s="126" t="s">
        <v>60</v>
      </c>
      <c r="AI162" s="120" t="s">
        <v>368</v>
      </c>
      <c r="AJ162" s="126" t="s">
        <v>103</v>
      </c>
      <c r="AK162" s="126" t="s">
        <v>129</v>
      </c>
      <c r="AL162" s="120" t="s">
        <v>368</v>
      </c>
      <c r="AM162" s="126" t="s">
        <v>103</v>
      </c>
      <c r="AN162" s="126" t="s">
        <v>129</v>
      </c>
      <c r="AO162" s="120" t="s">
        <v>368</v>
      </c>
      <c r="AP162" s="126" t="s">
        <v>103</v>
      </c>
      <c r="AQ162" s="126" t="s">
        <v>60</v>
      </c>
      <c r="AR162" s="120" t="s">
        <v>368</v>
      </c>
      <c r="AS162" s="126" t="s">
        <v>103</v>
      </c>
      <c r="AT162" s="126" t="s">
        <v>60</v>
      </c>
      <c r="AU162" s="120" t="s">
        <v>366</v>
      </c>
      <c r="AV162" s="126" t="s">
        <v>103</v>
      </c>
      <c r="AW162" s="126" t="s">
        <v>328</v>
      </c>
      <c r="AX162" s="120"/>
      <c r="AY162" s="126"/>
      <c r="AZ162" s="126"/>
      <c r="BA162" s="120"/>
      <c r="BB162" s="126"/>
      <c r="BC162" s="126"/>
      <c r="BD162" s="120"/>
      <c r="BE162" s="125"/>
      <c r="BF162" s="126"/>
      <c r="BG162" s="128"/>
      <c r="BH162" s="120"/>
      <c r="BI162" s="127"/>
      <c r="BJ162" s="128"/>
      <c r="BK162" s="128"/>
      <c r="BL162" s="131"/>
    </row>
    <row r="163" spans="1:258" x14ac:dyDescent="0.2">
      <c r="A163" s="146" t="s">
        <v>4164</v>
      </c>
      <c r="B163" s="157">
        <v>35754</v>
      </c>
      <c r="C163" s="167" t="s">
        <v>4510</v>
      </c>
      <c r="D163" s="142"/>
      <c r="E163" s="116" t="str">
        <f>IF(ISERROR(VLOOKUP(TRIM(A163),'R2020'!$A$1:$I$1991,2,FALSE)),"",VLOOKUP(TRIM(A163),'R2020'!$A$1:$I$1991,2,FALSE))</f>
        <v>C</v>
      </c>
      <c r="F163" s="116" t="str">
        <f>IF(ISERROR(VLOOKUP(TRIM(A163),'R2020'!$A$1:$I$1991,3,FALSE)),"",VLOOKUP(TRIM(A163),'R2020'!$A$1:$I$1991,3,FALSE))</f>
        <v>DAN</v>
      </c>
      <c r="G163" s="116" t="str">
        <f>IF(ISERROR(VLOOKUP(TRIM(A163),'R2020'!$A$1:$I$1991,8,FALSE)),"",VLOOKUP(TRIM(A163),'R2020'!$A$1:$I$1991,8,FALSE))</f>
        <v xml:space="preserve">0-0 </v>
      </c>
      <c r="H163" s="126"/>
      <c r="I163" s="126"/>
      <c r="J163" s="120"/>
      <c r="K163" s="126"/>
      <c r="L163" s="126"/>
      <c r="M163" s="120"/>
      <c r="N163" s="126"/>
      <c r="O163" s="126"/>
      <c r="P163" s="120"/>
      <c r="Q163" s="126"/>
      <c r="R163" s="126"/>
      <c r="S163" s="120"/>
      <c r="T163" s="126"/>
      <c r="U163" s="126"/>
      <c r="V163" s="120"/>
      <c r="W163" s="126"/>
      <c r="X163" s="126"/>
      <c r="Y163" s="120"/>
      <c r="Z163" s="126"/>
      <c r="AA163" s="126"/>
      <c r="AB163" s="120"/>
      <c r="AC163" s="126"/>
      <c r="AD163" s="126"/>
      <c r="AE163" s="120"/>
      <c r="AF163" s="126"/>
      <c r="AG163" s="126"/>
      <c r="AH163" s="120"/>
      <c r="AI163" s="126"/>
      <c r="AJ163" s="126"/>
      <c r="AK163" s="120"/>
      <c r="AL163" s="126"/>
      <c r="AM163" s="126"/>
      <c r="AN163" s="120"/>
      <c r="AO163" s="126"/>
      <c r="AP163" s="126"/>
      <c r="AQ163" s="120"/>
      <c r="AR163" s="126"/>
      <c r="AS163" s="126"/>
      <c r="AT163" s="120"/>
      <c r="AU163" s="126"/>
      <c r="AV163" s="126"/>
      <c r="AW163" s="120"/>
      <c r="AX163" s="126"/>
      <c r="AY163" s="126"/>
      <c r="AZ163" s="120"/>
      <c r="BA163" s="126"/>
      <c r="BB163" s="127"/>
      <c r="BC163" s="120"/>
      <c r="BD163" s="120"/>
      <c r="BE163" s="127"/>
      <c r="BF163" s="127"/>
      <c r="BG163" s="127"/>
      <c r="BH163" s="127"/>
      <c r="BI163" s="120"/>
      <c r="BJ163" s="128"/>
      <c r="BK163" s="128"/>
    </row>
    <row r="164" spans="1:258" x14ac:dyDescent="0.2">
      <c r="A164" s="117" t="s">
        <v>2599</v>
      </c>
      <c r="B164" s="123">
        <v>34152</v>
      </c>
      <c r="C164" s="164" t="s">
        <v>2593</v>
      </c>
      <c r="E164" s="116" t="str">
        <f>IF(ISERROR(VLOOKUP(TRIM(A164),'R2020'!$A$1:$I$1991,2,FALSE)),"",VLOOKUP(TRIM(A164),'R2020'!$A$1:$I$1991,2,FALSE))</f>
        <v/>
      </c>
      <c r="F164" s="116" t="str">
        <f>IF(ISERROR(VLOOKUP(TRIM(A164),'R2020'!$A$1:$I$1991,3,FALSE)),"",VLOOKUP(TRIM(A164),'R2020'!$A$1:$I$1991,3,FALSE))</f>
        <v/>
      </c>
      <c r="G164" s="116" t="str">
        <f>IF(ISERROR(VLOOKUP(TRIM(A164),'R2020'!$A$1:$I$1991,8,FALSE)),"",VLOOKUP(TRIM(A164),'R2020'!$A$1:$I$1991,8,FALSE))</f>
        <v/>
      </c>
      <c r="H164" s="117" t="s">
        <v>52</v>
      </c>
      <c r="I164" s="117" t="s">
        <v>32</v>
      </c>
      <c r="J164" s="119" t="s">
        <v>1163</v>
      </c>
      <c r="K164" s="117" t="s">
        <v>125</v>
      </c>
      <c r="L164" s="117" t="s">
        <v>367</v>
      </c>
      <c r="M164" s="119" t="s">
        <v>1064</v>
      </c>
      <c r="N164" s="117" t="s">
        <v>64</v>
      </c>
      <c r="O164" s="117" t="s">
        <v>237</v>
      </c>
      <c r="P164" s="119" t="s">
        <v>1064</v>
      </c>
    </row>
    <row r="165" spans="1:258" x14ac:dyDescent="0.2">
      <c r="A165" s="117" t="s">
        <v>2600</v>
      </c>
      <c r="B165" s="123">
        <v>34764</v>
      </c>
      <c r="C165" s="164" t="s">
        <v>2028</v>
      </c>
      <c r="D165" s="119" t="s">
        <v>2585</v>
      </c>
      <c r="E165" s="116" t="str">
        <f>IF(ISERROR(VLOOKUP(TRIM(A165),'R2020'!$A$1:$I$1991,2,FALSE)),"",VLOOKUP(TRIM(A165),'R2020'!$A$1:$I$1991,2,FALSE))</f>
        <v/>
      </c>
      <c r="F165" s="116" t="str">
        <f>IF(ISERROR(VLOOKUP(TRIM(A165),'R2020'!$A$1:$I$1991,3,FALSE)),"",VLOOKUP(TRIM(A165),'R2020'!$A$1:$I$1991,3,FALSE))</f>
        <v/>
      </c>
      <c r="G165" s="116" t="str">
        <f>IF(ISERROR(VLOOKUP(TRIM(A165),'R2020'!$A$1:$I$1991,8,FALSE)),"",VLOOKUP(TRIM(A165),'R2020'!$A$1:$I$1991,8,FALSE))</f>
        <v/>
      </c>
      <c r="H165" s="117" t="s">
        <v>482</v>
      </c>
      <c r="I165" s="117" t="s">
        <v>448</v>
      </c>
      <c r="J165" s="119" t="s">
        <v>481</v>
      </c>
      <c r="K165" s="117" t="s">
        <v>482</v>
      </c>
      <c r="L165" s="117" t="s">
        <v>448</v>
      </c>
      <c r="M165" s="119" t="s">
        <v>227</v>
      </c>
      <c r="N165" s="117" t="s">
        <v>47</v>
      </c>
      <c r="O165" s="117" t="s">
        <v>448</v>
      </c>
      <c r="P165" s="119" t="s">
        <v>349</v>
      </c>
    </row>
    <row r="166" spans="1:258" x14ac:dyDescent="0.2">
      <c r="A166" s="120" t="s">
        <v>2498</v>
      </c>
      <c r="B166" s="125">
        <v>33522</v>
      </c>
      <c r="C166" s="165" t="s">
        <v>1228</v>
      </c>
      <c r="D166" s="122" t="s">
        <v>2499</v>
      </c>
      <c r="E166" s="116" t="str">
        <f>IF(ISERROR(VLOOKUP(TRIM(A166),'R2020'!$A$1:$I$1991,2,FALSE)),"",VLOOKUP(TRIM(A166),'R2020'!$A$1:$I$1991,2,FALSE))</f>
        <v>LG</v>
      </c>
      <c r="F166" s="116" t="str">
        <f>IF(ISERROR(VLOOKUP(TRIM(A166),'R2020'!$A$1:$I$1991,3,FALSE)),"",VLOOKUP(TRIM(A166),'R2020'!$A$1:$I$1991,3,FALSE))</f>
        <v>CLA</v>
      </c>
      <c r="G166" s="116" t="str">
        <f>IF(ISERROR(VLOOKUP(TRIM(A166),'R2020'!$A$1:$I$1991,8,FALSE)),"",VLOOKUP(TRIM(A166),'R2020'!$A$1:$I$1991,8,FALSE))</f>
        <v xml:space="preserve">6-7 </v>
      </c>
      <c r="H166" s="117" t="s">
        <v>507</v>
      </c>
      <c r="I166" s="121" t="s">
        <v>348</v>
      </c>
      <c r="J166" s="127" t="s">
        <v>33</v>
      </c>
      <c r="K166" s="117" t="s">
        <v>507</v>
      </c>
      <c r="L166" s="121" t="s">
        <v>348</v>
      </c>
      <c r="M166" s="127" t="s">
        <v>56</v>
      </c>
      <c r="N166" s="117" t="s">
        <v>507</v>
      </c>
      <c r="O166" s="121" t="s">
        <v>348</v>
      </c>
      <c r="P166" s="127" t="s">
        <v>33</v>
      </c>
      <c r="R166" s="121"/>
      <c r="S166" s="127"/>
      <c r="T166" s="117" t="s">
        <v>507</v>
      </c>
      <c r="U166" s="121" t="s">
        <v>348</v>
      </c>
      <c r="V166" s="127" t="s">
        <v>385</v>
      </c>
      <c r="W166" s="117" t="s">
        <v>507</v>
      </c>
      <c r="X166" s="121" t="s">
        <v>348</v>
      </c>
      <c r="Y166" s="127" t="s">
        <v>33</v>
      </c>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row>
    <row r="167" spans="1:258" x14ac:dyDescent="0.2">
      <c r="A167" s="146" t="s">
        <v>4230</v>
      </c>
      <c r="B167" s="157">
        <v>35985</v>
      </c>
      <c r="C167" s="167" t="s">
        <v>4514</v>
      </c>
      <c r="D167" s="142"/>
      <c r="E167" s="116" t="str">
        <f>IF(ISERROR(VLOOKUP(TRIM(A167),'R2020'!$A$1:$I$1991,2,FALSE)),"",VLOOKUP(TRIM(A167),'R2020'!$A$1:$I$1991,2,FALSE))</f>
        <v>T</v>
      </c>
      <c r="F167" s="116" t="str">
        <f>IF(ISERROR(VLOOKUP(TRIM(A167),'R2020'!$A$1:$I$1991,3,FALSE)),"",VLOOKUP(TRIM(A167),'R2020'!$A$1:$I$1991,3,FALSE))</f>
        <v>HOA</v>
      </c>
      <c r="G167" s="116" t="str">
        <f>IF(ISERROR(VLOOKUP(TRIM(A167),'R2020'!$A$1:$I$1991,8,FALSE)),"",VLOOKUP(TRIM(A167),'R2020'!$A$1:$I$1991,8,FALSE))</f>
        <v xml:space="preserve">0-0 </v>
      </c>
      <c r="H167" s="126"/>
      <c r="I167" s="126"/>
      <c r="J167" s="120"/>
      <c r="K167" s="126"/>
      <c r="L167" s="126"/>
      <c r="M167" s="120"/>
      <c r="N167" s="126"/>
      <c r="O167" s="126"/>
      <c r="P167" s="120"/>
      <c r="Q167" s="126"/>
      <c r="R167" s="126"/>
      <c r="S167" s="120"/>
      <c r="T167" s="126"/>
      <c r="U167" s="126"/>
      <c r="V167" s="120"/>
      <c r="W167" s="126"/>
      <c r="X167" s="126"/>
      <c r="Y167" s="120"/>
      <c r="Z167" s="126"/>
      <c r="AA167" s="126"/>
      <c r="AB167" s="120"/>
      <c r="AC167" s="126"/>
      <c r="AD167" s="126"/>
      <c r="AE167" s="120"/>
      <c r="AF167" s="126"/>
      <c r="AG167" s="126"/>
      <c r="AH167" s="120"/>
      <c r="AI167" s="126"/>
      <c r="AJ167" s="126"/>
      <c r="AK167" s="120"/>
      <c r="AL167" s="126"/>
      <c r="AM167" s="126"/>
      <c r="AN167" s="120"/>
      <c r="AO167" s="126"/>
      <c r="AP167" s="126"/>
      <c r="AQ167" s="120"/>
      <c r="AR167" s="126"/>
      <c r="AS167" s="126"/>
      <c r="AT167" s="120"/>
      <c r="AU167" s="126"/>
      <c r="AV167" s="126"/>
      <c r="AW167" s="120"/>
      <c r="AX167" s="126"/>
      <c r="AY167" s="126"/>
      <c r="AZ167" s="120"/>
      <c r="BA167" s="126"/>
      <c r="BB167" s="127"/>
      <c r="BC167" s="120"/>
      <c r="BD167" s="120"/>
      <c r="BE167" s="127"/>
      <c r="BF167" s="127"/>
      <c r="BG167" s="127"/>
      <c r="BH167" s="127"/>
      <c r="BI167" s="120"/>
      <c r="BJ167" s="128"/>
      <c r="BK167" s="128"/>
    </row>
    <row r="168" spans="1:258" x14ac:dyDescent="0.2">
      <c r="A168" s="146" t="s">
        <v>4242</v>
      </c>
      <c r="B168" s="157">
        <v>36031</v>
      </c>
      <c r="C168" s="167" t="s">
        <v>4511</v>
      </c>
      <c r="D168" s="141"/>
      <c r="E168" s="116" t="str">
        <f>IF(ISERROR(VLOOKUP(TRIM(A168),'R2020'!$A$1:$I$1991,2,FALSE)),"",VLOOKUP(TRIM(A168),'R2020'!$A$1:$I$1991,2,FALSE))</f>
        <v>FS</v>
      </c>
      <c r="F168" s="116" t="str">
        <f>IF(ISERROR(VLOOKUP(TRIM(A168),'R2020'!$A$1:$I$1991,3,FALSE)),"",VLOOKUP(TRIM(A168),'R2020'!$A$1:$I$1991,3,FALSE))</f>
        <v>INA</v>
      </c>
      <c r="G168" s="116" t="str">
        <f>IF(ISERROR(VLOOKUP(TRIM(A168),'R2020'!$A$1:$I$1991,8,FALSE)),"",VLOOKUP(TRIM(A168),'R2020'!$A$1:$I$1991,8,FALSE))</f>
        <v xml:space="preserve">45 </v>
      </c>
      <c r="H168" s="127"/>
      <c r="I168" s="127"/>
      <c r="J168" s="120"/>
      <c r="K168" s="127"/>
      <c r="L168" s="127"/>
      <c r="M168" s="120"/>
      <c r="N168" s="127"/>
      <c r="O168" s="127"/>
      <c r="P168" s="120"/>
      <c r="Q168" s="127"/>
      <c r="R168" s="127"/>
      <c r="S168" s="120"/>
      <c r="T168" s="127"/>
      <c r="U168" s="127"/>
      <c r="V168" s="120"/>
      <c r="W168" s="127"/>
      <c r="X168" s="127"/>
      <c r="Y168" s="120"/>
      <c r="Z168" s="127"/>
      <c r="AA168" s="127"/>
      <c r="AB168" s="120"/>
      <c r="AC168" s="127"/>
      <c r="AD168" s="127"/>
      <c r="AE168" s="120"/>
      <c r="AF168" s="127"/>
      <c r="AG168" s="127"/>
      <c r="AH168" s="120"/>
      <c r="AI168" s="127"/>
      <c r="AJ168" s="127"/>
      <c r="AK168" s="120"/>
      <c r="AL168" s="127"/>
      <c r="AM168" s="127"/>
      <c r="AN168" s="120"/>
      <c r="AO168" s="127"/>
      <c r="AP168" s="127"/>
      <c r="AQ168" s="127"/>
      <c r="AR168" s="127"/>
      <c r="AS168" s="127"/>
      <c r="AT168" s="120"/>
      <c r="AU168" s="127"/>
      <c r="AV168" s="127"/>
      <c r="AW168" s="120"/>
      <c r="AX168" s="127"/>
      <c r="AY168" s="127"/>
      <c r="AZ168" s="120"/>
      <c r="BA168" s="127"/>
      <c r="BB168" s="127"/>
      <c r="BC168" s="120"/>
      <c r="BD168" s="120"/>
      <c r="BE168" s="120"/>
      <c r="BF168" s="120"/>
      <c r="BG168" s="120"/>
      <c r="BH168" s="120"/>
      <c r="BI168" s="120"/>
      <c r="BJ168" s="128"/>
      <c r="BK168" s="128"/>
    </row>
    <row r="169" spans="1:258" x14ac:dyDescent="0.2">
      <c r="A169" s="117" t="s">
        <v>1571</v>
      </c>
      <c r="B169" s="123">
        <v>33891</v>
      </c>
      <c r="C169" s="165" t="s">
        <v>1573</v>
      </c>
      <c r="D169" s="117" t="s">
        <v>2923</v>
      </c>
      <c r="E169" s="116" t="str">
        <f>IF(ISERROR(VLOOKUP(TRIM(A169),'R2020'!$A$1:$I$1991,2,FALSE)),"",VLOOKUP(TRIM(A169),'R2020'!$A$1:$I$1991,2,FALSE))</f>
        <v>RE</v>
      </c>
      <c r="F169" s="116" t="str">
        <f>IF(ISERROR(VLOOKUP(TRIM(A169),'R2020'!$A$1:$I$1991,3,FALSE)),"",VLOOKUP(TRIM(A169),'R2020'!$A$1:$I$1991,3,FALSE))</f>
        <v>ARN</v>
      </c>
      <c r="G169" s="116" t="str">
        <f>IF(ISERROR(VLOOKUP(TRIM(A169),'R2020'!$A$1:$I$1991,8,FALSE)),"",VLOOKUP(TRIM(A169),'R2020'!$A$1:$I$1991,8,FALSE))</f>
        <v xml:space="preserve">0-4 </v>
      </c>
      <c r="H169" s="117" t="s">
        <v>42</v>
      </c>
      <c r="I169" s="121" t="s">
        <v>336</v>
      </c>
      <c r="J169" s="119" t="s">
        <v>479</v>
      </c>
      <c r="K169" s="117" t="s">
        <v>44</v>
      </c>
      <c r="L169" s="121" t="s">
        <v>336</v>
      </c>
      <c r="M169" s="119" t="s">
        <v>51</v>
      </c>
      <c r="N169" s="117" t="s">
        <v>44</v>
      </c>
      <c r="O169" s="121" t="s">
        <v>336</v>
      </c>
      <c r="P169" s="119" t="s">
        <v>349</v>
      </c>
      <c r="Q169" s="117" t="s">
        <v>47</v>
      </c>
      <c r="R169" s="121" t="s">
        <v>346</v>
      </c>
      <c r="S169" s="119" t="s">
        <v>349</v>
      </c>
      <c r="T169" s="117" t="s">
        <v>44</v>
      </c>
      <c r="U169" s="121" t="s">
        <v>346</v>
      </c>
      <c r="V169" s="119" t="s">
        <v>333</v>
      </c>
      <c r="X169" s="121"/>
      <c r="Y169" s="119"/>
      <c r="AA169" s="121"/>
      <c r="AB169" s="119"/>
      <c r="AD169" s="121"/>
      <c r="AE169" s="119"/>
      <c r="AG169" s="121"/>
      <c r="AH169" s="119"/>
      <c r="AJ169" s="121"/>
      <c r="AK169" s="119"/>
      <c r="AM169" s="121"/>
      <c r="AN169" s="119"/>
      <c r="AP169" s="121"/>
      <c r="AQ169" s="119"/>
      <c r="AS169" s="121"/>
      <c r="AT169" s="119"/>
      <c r="AV169" s="121"/>
      <c r="AW169" s="119"/>
      <c r="AY169" s="121"/>
      <c r="AZ169" s="119"/>
      <c r="BB169" s="121"/>
      <c r="BC169" s="119"/>
      <c r="BF169" s="119"/>
      <c r="BG169" s="121"/>
      <c r="BH169" s="121"/>
      <c r="BI169" s="121"/>
      <c r="BJ169" s="121"/>
      <c r="BK169" s="121"/>
      <c r="BL169" s="121"/>
    </row>
    <row r="170" spans="1:258" s="120" customFormat="1" x14ac:dyDescent="0.2">
      <c r="A170" s="117" t="s">
        <v>3489</v>
      </c>
      <c r="B170" s="123">
        <v>35629</v>
      </c>
      <c r="C170" s="164" t="s">
        <v>3456</v>
      </c>
      <c r="D170" s="119"/>
      <c r="E170" s="116" t="str">
        <f>IF(ISERROR(VLOOKUP(TRIM(A170),'R2020'!$A$1:$I$1991,2,FALSE)),"",VLOOKUP(TRIM(A170),'R2020'!$A$1:$I$1991,2,FALSE))</f>
        <v/>
      </c>
      <c r="F170" s="116" t="str">
        <f>IF(ISERROR(VLOOKUP(TRIM(A170),'R2020'!$A$1:$I$1991,3,FALSE)),"",VLOOKUP(TRIM(A170),'R2020'!$A$1:$I$1991,3,FALSE))</f>
        <v/>
      </c>
      <c r="G170" s="116" t="str">
        <f>IF(ISERROR(VLOOKUP(TRIM(A170),'R2020'!$A$1:$I$1991,8,FALSE)),"",VLOOKUP(TRIM(A170),'R2020'!$A$1:$I$1991,8,FALSE))</f>
        <v/>
      </c>
      <c r="H170" s="117" t="s">
        <v>364</v>
      </c>
      <c r="I170" s="117" t="s">
        <v>453</v>
      </c>
      <c r="J170" s="119" t="s">
        <v>1066</v>
      </c>
      <c r="K170" s="117"/>
      <c r="L170" s="117"/>
      <c r="M170" s="119"/>
      <c r="N170" s="117"/>
      <c r="O170" s="117"/>
      <c r="P170" s="119"/>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7"/>
      <c r="EI170" s="117"/>
      <c r="EJ170" s="117"/>
      <c r="EK170" s="117"/>
      <c r="EL170" s="117"/>
      <c r="EM170" s="117"/>
      <c r="EN170" s="117"/>
      <c r="EO170" s="117"/>
      <c r="EP170" s="117"/>
      <c r="EQ170" s="117"/>
      <c r="ER170" s="117"/>
      <c r="ES170" s="117"/>
      <c r="ET170" s="117"/>
      <c r="EU170" s="117"/>
      <c r="EV170" s="117"/>
      <c r="EW170" s="117"/>
      <c r="EX170" s="117"/>
      <c r="EY170" s="117"/>
      <c r="EZ170" s="117"/>
      <c r="FA170" s="117"/>
      <c r="FB170" s="117"/>
      <c r="FC170" s="117"/>
      <c r="FD170" s="117"/>
      <c r="FE170" s="117"/>
      <c r="FF170" s="117"/>
      <c r="FG170" s="117"/>
      <c r="FH170" s="117"/>
      <c r="FI170" s="117"/>
      <c r="FJ170" s="117"/>
      <c r="FK170" s="117"/>
      <c r="FL170" s="117"/>
      <c r="FM170" s="117"/>
      <c r="FN170" s="117"/>
      <c r="FO170" s="117"/>
      <c r="FP170" s="117"/>
      <c r="FQ170" s="117"/>
      <c r="FR170" s="117"/>
      <c r="FS170" s="117"/>
      <c r="FT170" s="117"/>
      <c r="FU170" s="117"/>
      <c r="FV170" s="117"/>
      <c r="FW170" s="117"/>
      <c r="FX170" s="117"/>
      <c r="FY170" s="117"/>
      <c r="FZ170" s="117"/>
      <c r="GA170" s="117"/>
      <c r="GB170" s="117"/>
      <c r="GC170" s="117"/>
      <c r="GD170" s="117"/>
      <c r="GE170" s="117"/>
      <c r="GF170" s="117"/>
      <c r="GG170" s="117"/>
      <c r="GH170" s="117"/>
      <c r="GI170" s="117"/>
      <c r="GJ170" s="117"/>
      <c r="GK170" s="117"/>
      <c r="GL170" s="117"/>
      <c r="GM170" s="117"/>
      <c r="GN170" s="117"/>
      <c r="GO170" s="117"/>
      <c r="GP170" s="117"/>
      <c r="GQ170" s="117"/>
      <c r="GR170" s="117"/>
      <c r="GS170" s="117"/>
      <c r="GT170" s="117"/>
      <c r="GU170" s="117"/>
      <c r="GV170" s="117"/>
      <c r="GW170" s="117"/>
      <c r="GX170" s="117"/>
      <c r="GY170" s="117"/>
      <c r="GZ170" s="117"/>
      <c r="HA170" s="117"/>
      <c r="HB170" s="117"/>
      <c r="HC170" s="117"/>
      <c r="HD170" s="117"/>
      <c r="HE170" s="117"/>
      <c r="HF170" s="117"/>
      <c r="HG170" s="117"/>
      <c r="HH170" s="117"/>
      <c r="HI170" s="117"/>
      <c r="HJ170" s="117"/>
      <c r="HK170" s="117"/>
      <c r="HL170" s="117"/>
      <c r="HM170" s="117"/>
      <c r="HN170" s="117"/>
      <c r="HO170" s="117"/>
      <c r="HP170" s="117"/>
      <c r="HQ170" s="117"/>
      <c r="HR170" s="117"/>
      <c r="HS170" s="117"/>
      <c r="HT170" s="117"/>
      <c r="HU170" s="117"/>
      <c r="HV170" s="117"/>
      <c r="HW170" s="117"/>
      <c r="HX170" s="117"/>
      <c r="HY170" s="117"/>
      <c r="HZ170" s="117"/>
      <c r="IA170" s="117"/>
      <c r="IB170" s="117"/>
      <c r="IC170" s="117"/>
      <c r="ID170" s="117"/>
      <c r="IE170" s="117"/>
      <c r="IF170" s="117"/>
      <c r="IG170" s="117"/>
      <c r="IH170" s="117"/>
      <c r="II170" s="117"/>
      <c r="IJ170" s="117"/>
      <c r="IK170" s="117"/>
      <c r="IL170" s="117"/>
      <c r="IM170" s="117"/>
      <c r="IN170" s="117"/>
      <c r="IO170" s="117"/>
      <c r="IP170" s="117"/>
      <c r="IQ170" s="117"/>
      <c r="IR170" s="117"/>
      <c r="IS170" s="117"/>
      <c r="IT170" s="117"/>
      <c r="IU170" s="117"/>
      <c r="IV170" s="117"/>
      <c r="IW170" s="117"/>
      <c r="IX170" s="117"/>
    </row>
    <row r="171" spans="1:258" s="120" customFormat="1" x14ac:dyDescent="0.2">
      <c r="A171" s="117" t="s">
        <v>2026</v>
      </c>
      <c r="B171" s="123">
        <v>33990</v>
      </c>
      <c r="C171" s="165" t="s">
        <v>2032</v>
      </c>
      <c r="D171" s="119"/>
      <c r="E171" s="116" t="str">
        <f>IF(ISERROR(VLOOKUP(TRIM(A171),'R2020'!$A$1:$I$1991,2,FALSE)),"",VLOOKUP(TRIM(A171),'R2020'!$A$1:$I$1991,2,FALSE))</f>
        <v/>
      </c>
      <c r="F171" s="116" t="str">
        <f>IF(ISERROR(VLOOKUP(TRIM(A171),'R2020'!$A$1:$I$1991,3,FALSE)),"",VLOOKUP(TRIM(A171),'R2020'!$A$1:$I$1991,3,FALSE))</f>
        <v/>
      </c>
      <c r="G171" s="116" t="str">
        <f>IF(ISERROR(VLOOKUP(TRIM(A171),'R2020'!$A$1:$I$1991,8,FALSE)),"",VLOOKUP(TRIM(A171),'R2020'!$A$1:$I$1991,8,FALSE))</f>
        <v/>
      </c>
      <c r="H171" s="117" t="s">
        <v>44</v>
      </c>
      <c r="I171" s="117" t="s">
        <v>111</v>
      </c>
      <c r="J171" s="122" t="s">
        <v>225</v>
      </c>
      <c r="K171" s="117" t="s">
        <v>44</v>
      </c>
      <c r="L171" s="117" t="s">
        <v>111</v>
      </c>
      <c r="M171" s="122" t="s">
        <v>50</v>
      </c>
      <c r="N171" s="117" t="s">
        <v>44</v>
      </c>
      <c r="O171" s="117" t="s">
        <v>111</v>
      </c>
      <c r="P171" s="122" t="s">
        <v>333</v>
      </c>
      <c r="Q171" s="117" t="s">
        <v>44</v>
      </c>
      <c r="R171" s="117" t="s">
        <v>111</v>
      </c>
      <c r="S171" s="122" t="s">
        <v>351</v>
      </c>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7"/>
      <c r="EI171" s="117"/>
      <c r="EJ171" s="117"/>
      <c r="EK171" s="117"/>
      <c r="EL171" s="117"/>
      <c r="EM171" s="117"/>
      <c r="EN171" s="117"/>
      <c r="EO171" s="117"/>
      <c r="EP171" s="117"/>
      <c r="EQ171" s="117"/>
      <c r="ER171" s="117"/>
      <c r="ES171" s="117"/>
      <c r="ET171" s="117"/>
      <c r="EU171" s="117"/>
      <c r="EV171" s="117"/>
      <c r="EW171" s="117"/>
      <c r="EX171" s="117"/>
      <c r="EY171" s="117"/>
      <c r="EZ171" s="117"/>
      <c r="FA171" s="117"/>
      <c r="FB171" s="117"/>
      <c r="FC171" s="117"/>
      <c r="FD171" s="117"/>
      <c r="FE171" s="117"/>
      <c r="FF171" s="117"/>
      <c r="FG171" s="117"/>
      <c r="FH171" s="117"/>
      <c r="FI171" s="117"/>
      <c r="FJ171" s="117"/>
      <c r="FK171" s="117"/>
      <c r="FL171" s="117"/>
      <c r="FM171" s="117"/>
      <c r="FN171" s="117"/>
      <c r="FO171" s="117"/>
      <c r="FP171" s="117"/>
      <c r="FQ171" s="117"/>
      <c r="FR171" s="117"/>
      <c r="FS171" s="117"/>
      <c r="FT171" s="117"/>
      <c r="FU171" s="117"/>
      <c r="FV171" s="117"/>
      <c r="FW171" s="117"/>
      <c r="FX171" s="117"/>
      <c r="FY171" s="117"/>
      <c r="FZ171" s="117"/>
      <c r="GA171" s="117"/>
      <c r="GB171" s="117"/>
      <c r="GC171" s="117"/>
      <c r="GD171" s="117"/>
      <c r="GE171" s="117"/>
      <c r="GF171" s="117"/>
      <c r="GG171" s="117"/>
      <c r="GH171" s="117"/>
      <c r="GI171" s="117"/>
      <c r="GJ171" s="117"/>
      <c r="GK171" s="117"/>
      <c r="GL171" s="117"/>
      <c r="GM171" s="117"/>
      <c r="GN171" s="117"/>
      <c r="GO171" s="117"/>
      <c r="GP171" s="117"/>
      <c r="GQ171" s="117"/>
      <c r="GR171" s="117"/>
      <c r="GS171" s="117"/>
      <c r="GT171" s="117"/>
      <c r="GU171" s="117"/>
      <c r="GV171" s="117"/>
      <c r="GW171" s="117"/>
      <c r="GX171" s="117"/>
      <c r="GY171" s="117"/>
      <c r="GZ171" s="117"/>
      <c r="HA171" s="117"/>
      <c r="HB171" s="117"/>
      <c r="HC171" s="117"/>
      <c r="HD171" s="117"/>
      <c r="HE171" s="117"/>
      <c r="HF171" s="117"/>
      <c r="HG171" s="117"/>
      <c r="HH171" s="117"/>
      <c r="HI171" s="117"/>
      <c r="HJ171" s="117"/>
      <c r="HK171" s="117"/>
      <c r="HL171" s="117"/>
      <c r="HM171" s="117"/>
      <c r="HN171" s="117"/>
      <c r="HO171" s="117"/>
      <c r="HP171" s="117"/>
      <c r="HQ171" s="117"/>
      <c r="HR171" s="117"/>
      <c r="HS171" s="117"/>
      <c r="HT171" s="117"/>
      <c r="HU171" s="117"/>
      <c r="HV171" s="117"/>
      <c r="HW171" s="117"/>
      <c r="HX171" s="117"/>
      <c r="HY171" s="117"/>
      <c r="HZ171" s="117"/>
      <c r="IA171" s="117"/>
      <c r="IB171" s="117"/>
      <c r="IC171" s="117"/>
      <c r="ID171" s="117"/>
      <c r="IE171" s="117"/>
      <c r="IF171" s="117"/>
      <c r="IG171" s="117"/>
      <c r="IH171" s="117"/>
      <c r="II171" s="117"/>
      <c r="IJ171" s="117"/>
      <c r="IK171" s="117"/>
      <c r="IL171" s="117"/>
      <c r="IM171" s="117"/>
      <c r="IN171" s="117"/>
      <c r="IO171" s="117"/>
      <c r="IP171" s="117"/>
      <c r="IQ171" s="117"/>
      <c r="IR171" s="117"/>
      <c r="IS171" s="117"/>
      <c r="IT171" s="117"/>
      <c r="IU171" s="117"/>
      <c r="IV171" s="117"/>
      <c r="IW171" s="117"/>
      <c r="IX171" s="117"/>
    </row>
    <row r="172" spans="1:258" x14ac:dyDescent="0.2">
      <c r="A172" s="146" t="s">
        <v>4060</v>
      </c>
      <c r="B172" s="157">
        <v>35224</v>
      </c>
      <c r="C172" s="167" t="s">
        <v>4513</v>
      </c>
      <c r="D172" s="140"/>
      <c r="E172" s="116" t="str">
        <f>IF(ISERROR(VLOOKUP(TRIM(A172),'R2020'!$A$1:$I$1991,2,FALSE)),"",VLOOKUP(TRIM(A172),'R2020'!$A$1:$I$1991,2,FALSE))</f>
        <v>WR</v>
      </c>
      <c r="F172" s="116" t="str">
        <f>IF(ISERROR(VLOOKUP(TRIM(A172),'R2020'!$A$1:$I$1991,3,FALSE)),"",VLOOKUP(TRIM(A172),'R2020'!$A$1:$I$1991,3,FALSE))</f>
        <v>ATN</v>
      </c>
      <c r="G172" s="116" t="str">
        <f>IF(ISERROR(VLOOKUP(TRIM(A172),'R2020'!$A$1:$I$1991,8,FALSE)),"",VLOOKUP(TRIM(A172),'R2020'!$A$1:$I$1991,8,FALSE))</f>
        <v xml:space="preserve"> </v>
      </c>
      <c r="I172" s="119"/>
      <c r="J172" s="117"/>
      <c r="L172" s="119"/>
      <c r="M172" s="117"/>
      <c r="O172" s="119"/>
      <c r="P172" s="117"/>
    </row>
    <row r="173" spans="1:258" ht="12.6" customHeight="1" x14ac:dyDescent="0.2">
      <c r="A173" s="146" t="s">
        <v>4241</v>
      </c>
      <c r="B173" s="157">
        <v>35459</v>
      </c>
      <c r="C173" s="167" t="s">
        <v>4513</v>
      </c>
      <c r="D173" s="141"/>
      <c r="E173" s="116" t="str">
        <f>IF(ISERROR(VLOOKUP(TRIM(A173),'R2020'!$A$1:$I$1991,2,FALSE)),"",VLOOKUP(TRIM(A173),'R2020'!$A$1:$I$1991,2,FALSE))</f>
        <v>PK</v>
      </c>
      <c r="F173" s="116" t="str">
        <f>IF(ISERROR(VLOOKUP(TRIM(A173),'R2020'!$A$1:$I$1991,3,FALSE)),"",VLOOKUP(TRIM(A173),'R2020'!$A$1:$I$1991,3,FALSE))</f>
        <v>INA</v>
      </c>
      <c r="G173" s="116" t="str">
        <f>IF(ISERROR(VLOOKUP(TRIM(A173),'R2020'!$A$1:$I$1991,8,FALSE)),"",VLOOKUP(TRIM(A173),'R2020'!$A$1:$I$1991,8,FALSE))</f>
        <v xml:space="preserve"> </v>
      </c>
      <c r="H173" s="120"/>
      <c r="I173" s="120"/>
      <c r="J173" s="120"/>
      <c r="K173" s="120"/>
      <c r="L173" s="120"/>
      <c r="M173" s="145"/>
      <c r="N173" s="120"/>
      <c r="O173" s="120"/>
      <c r="P173" s="145"/>
      <c r="Q173" s="120"/>
      <c r="R173" s="120"/>
      <c r="S173" s="145"/>
      <c r="T173" s="120"/>
      <c r="U173" s="120"/>
      <c r="V173" s="145"/>
      <c r="W173" s="120"/>
      <c r="X173" s="120"/>
      <c r="Y173" s="145"/>
      <c r="Z173" s="120"/>
      <c r="AA173" s="120"/>
      <c r="AB173" s="145"/>
      <c r="AC173" s="120"/>
      <c r="AD173" s="120"/>
      <c r="AE173" s="120"/>
      <c r="AF173" s="120"/>
      <c r="AG173" s="120"/>
      <c r="AH173" s="145"/>
      <c r="AI173" s="120"/>
      <c r="AJ173" s="120"/>
      <c r="AK173" s="145"/>
      <c r="AL173" s="120"/>
      <c r="AM173" s="120"/>
      <c r="AN173" s="120"/>
      <c r="AO173" s="120"/>
      <c r="AP173" s="120"/>
      <c r="AQ173" s="120"/>
      <c r="AR173" s="120"/>
      <c r="AS173" s="120"/>
      <c r="AT173" s="145"/>
      <c r="AU173" s="120"/>
      <c r="AV173" s="120"/>
      <c r="AW173" s="120"/>
      <c r="AX173" s="120"/>
      <c r="AY173" s="120"/>
      <c r="AZ173" s="120"/>
      <c r="BA173" s="120"/>
      <c r="BB173" s="127"/>
      <c r="BC173" s="120"/>
      <c r="BD173" s="120"/>
      <c r="BE173" s="120"/>
      <c r="BF173" s="120"/>
      <c r="BG173" s="120"/>
      <c r="BH173" s="120"/>
      <c r="BI173" s="120"/>
      <c r="BJ173" s="120"/>
      <c r="BK173" s="120"/>
    </row>
    <row r="174" spans="1:258" x14ac:dyDescent="0.2">
      <c r="A174" s="146" t="s">
        <v>4461</v>
      </c>
      <c r="B174" s="157">
        <v>35247</v>
      </c>
      <c r="C174" s="167" t="s">
        <v>3448</v>
      </c>
      <c r="D174" s="141"/>
      <c r="E174" s="116" t="str">
        <f>IF(ISERROR(VLOOKUP(TRIM(A174),'R2020'!$A$1:$I$1991,2,FALSE)),"",VLOOKUP(TRIM(A174),'R2020'!$A$1:$I$1991,2,FALSE))</f>
        <v>FB</v>
      </c>
      <c r="F174" s="116" t="str">
        <f>IF(ISERROR(VLOOKUP(TRIM(A174),'R2020'!$A$1:$I$1991,3,FALSE)),"",VLOOKUP(TRIM(A174),'R2020'!$A$1:$I$1991,3,FALSE))</f>
        <v>TNA</v>
      </c>
      <c r="G174" s="116" t="str">
        <f>IF(ISERROR(VLOOKUP(TRIM(A174),'R2020'!$A$1:$I$1991,8,FALSE)),"",VLOOKUP(TRIM(A174),'R2020'!$A$1:$I$1991,8,FALSE))</f>
        <v xml:space="preserve">4-4 </v>
      </c>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7"/>
      <c r="BC174" s="120"/>
      <c r="BD174" s="120"/>
      <c r="BE174" s="120"/>
      <c r="BF174" s="120"/>
      <c r="BG174" s="120"/>
      <c r="BH174" s="120"/>
      <c r="BI174" s="120"/>
      <c r="BJ174" s="120"/>
      <c r="BK174" s="120"/>
    </row>
    <row r="175" spans="1:258" x14ac:dyDescent="0.2">
      <c r="A175" s="146" t="s">
        <v>4154</v>
      </c>
      <c r="B175" s="157">
        <v>35832</v>
      </c>
      <c r="C175" s="167" t="s">
        <v>4513</v>
      </c>
      <c r="D175" s="141"/>
      <c r="E175" s="116" t="str">
        <f>IF(ISERROR(VLOOKUP(TRIM(A175),'R2020'!$A$1:$I$1991,2,FALSE)),"",VLOOKUP(TRIM(A175),'R2020'!$A$1:$I$1991,2,FALSE))</f>
        <v>End</v>
      </c>
      <c r="F175" s="116" t="str">
        <f>IF(ISERROR(VLOOKUP(TRIM(A175),'R2020'!$A$1:$I$1991,3,FALSE)),"",VLOOKUP(TRIM(A175),'R2020'!$A$1:$I$1991,3,FALSE))</f>
        <v>CNA</v>
      </c>
      <c r="G175" s="116" t="str">
        <f>IF(ISERROR(VLOOKUP(TRIM(A175),'R2020'!$A$1:$I$1991,8,FALSE)),"",VLOOKUP(TRIM(A175),'R2020'!$A$1:$I$1991,8,FALSE))</f>
        <v xml:space="preserve">0-0 </v>
      </c>
      <c r="H175" s="127"/>
      <c r="I175" s="127"/>
      <c r="J175" s="120"/>
      <c r="K175" s="127"/>
      <c r="L175" s="127"/>
      <c r="M175" s="120"/>
      <c r="N175" s="127"/>
      <c r="O175" s="127"/>
      <c r="P175" s="120"/>
      <c r="Q175" s="127"/>
      <c r="R175" s="127"/>
      <c r="S175" s="120"/>
      <c r="T175" s="127"/>
      <c r="U175" s="127"/>
      <c r="V175" s="120"/>
      <c r="W175" s="127"/>
      <c r="X175" s="127"/>
      <c r="Y175" s="120"/>
      <c r="Z175" s="127"/>
      <c r="AA175" s="127"/>
      <c r="AB175" s="120"/>
      <c r="AC175" s="127"/>
      <c r="AD175" s="127"/>
      <c r="AE175" s="120"/>
      <c r="AF175" s="127"/>
      <c r="AG175" s="127"/>
      <c r="AH175" s="120"/>
      <c r="AI175" s="127"/>
      <c r="AJ175" s="127"/>
      <c r="AK175" s="120"/>
      <c r="AL175" s="127"/>
      <c r="AM175" s="127"/>
      <c r="AN175" s="120"/>
      <c r="AO175" s="127"/>
      <c r="AP175" s="127"/>
      <c r="AQ175" s="127"/>
      <c r="AR175" s="127"/>
      <c r="AS175" s="127"/>
      <c r="AT175" s="120"/>
      <c r="AU175" s="127"/>
      <c r="AV175" s="127"/>
      <c r="AW175" s="120"/>
      <c r="AX175" s="127"/>
      <c r="AY175" s="127"/>
      <c r="AZ175" s="120"/>
      <c r="BA175" s="127"/>
      <c r="BB175" s="127"/>
      <c r="BC175" s="120"/>
      <c r="BD175" s="120"/>
      <c r="BE175" s="120"/>
      <c r="BF175" s="120"/>
      <c r="BG175" s="120"/>
      <c r="BH175" s="120"/>
      <c r="BI175" s="120"/>
      <c r="BJ175" s="128"/>
      <c r="BK175" s="128"/>
    </row>
    <row r="176" spans="1:258" x14ac:dyDescent="0.2">
      <c r="A176" s="117" t="s">
        <v>3490</v>
      </c>
      <c r="B176" s="123">
        <v>34911</v>
      </c>
      <c r="C176" s="164" t="s">
        <v>3448</v>
      </c>
      <c r="E176" s="116" t="str">
        <f>IF(ISERROR(VLOOKUP(TRIM(A176),'R2020'!$A$1:$I$1991,2,FALSE)),"",VLOOKUP(TRIM(A176),'R2020'!$A$1:$I$1991,2,FALSE))</f>
        <v/>
      </c>
      <c r="F176" s="116" t="str">
        <f>IF(ISERROR(VLOOKUP(TRIM(A176),'R2020'!$A$1:$I$1991,3,FALSE)),"",VLOOKUP(TRIM(A176),'R2020'!$A$1:$I$1991,3,FALSE))</f>
        <v/>
      </c>
      <c r="G176" s="116" t="str">
        <f>IF(ISERROR(VLOOKUP(TRIM(A176),'R2020'!$A$1:$I$1991,8,FALSE)),"",VLOOKUP(TRIM(A176),'R2020'!$A$1:$I$1991,8,FALSE))</f>
        <v/>
      </c>
      <c r="H176" s="117" t="s">
        <v>193</v>
      </c>
      <c r="I176" s="117" t="s">
        <v>369</v>
      </c>
    </row>
    <row r="177" spans="1:258" x14ac:dyDescent="0.2">
      <c r="A177" s="120" t="s">
        <v>603</v>
      </c>
      <c r="B177" s="125">
        <v>31751</v>
      </c>
      <c r="C177" s="168" t="s">
        <v>634</v>
      </c>
      <c r="D177" s="126" t="s">
        <v>2200</v>
      </c>
      <c r="E177" s="116" t="str">
        <f>IF(ISERROR(VLOOKUP(TRIM(A177),'R2020'!$A$1:$I$1991,2,FALSE)),"",VLOOKUP(TRIM(A177),'R2020'!$A$1:$I$1991,2,FALSE))</f>
        <v/>
      </c>
      <c r="F177" s="116" t="str">
        <f>IF(ISERROR(VLOOKUP(TRIM(A177),'R2020'!$A$1:$I$1991,3,FALSE)),"",VLOOKUP(TRIM(A177),'R2020'!$A$1:$I$1991,3,FALSE))</f>
        <v/>
      </c>
      <c r="G177" s="116" t="str">
        <f>IF(ISERROR(VLOOKUP(TRIM(A177),'R2020'!$A$1:$I$1991,8,FALSE)),"",VLOOKUP(TRIM(A177),'R2020'!$A$1:$I$1991,8,FALSE))</f>
        <v/>
      </c>
      <c r="I177" s="121"/>
      <c r="K177" s="117" t="s">
        <v>344</v>
      </c>
      <c r="L177" s="121" t="s">
        <v>369</v>
      </c>
      <c r="M177" s="119" t="s">
        <v>2928</v>
      </c>
      <c r="N177" s="117" t="s">
        <v>344</v>
      </c>
      <c r="O177" s="121" t="s">
        <v>88</v>
      </c>
      <c r="P177" s="119" t="s">
        <v>2201</v>
      </c>
      <c r="Q177" s="120" t="s">
        <v>344</v>
      </c>
      <c r="R177" s="126" t="s">
        <v>232</v>
      </c>
      <c r="S177" s="126" t="s">
        <v>1726</v>
      </c>
      <c r="T177" s="120" t="s">
        <v>344</v>
      </c>
      <c r="U177" s="126" t="s">
        <v>232</v>
      </c>
      <c r="V177" s="126" t="s">
        <v>1664</v>
      </c>
      <c r="W177" s="120" t="s">
        <v>344</v>
      </c>
      <c r="X177" s="126" t="s">
        <v>232</v>
      </c>
      <c r="Y177" s="126" t="s">
        <v>347</v>
      </c>
      <c r="Z177" s="120" t="s">
        <v>183</v>
      </c>
      <c r="AA177" s="126" t="s">
        <v>232</v>
      </c>
      <c r="AB177" s="126" t="s">
        <v>349</v>
      </c>
      <c r="AC177" s="120" t="s">
        <v>344</v>
      </c>
      <c r="AD177" s="126" t="s">
        <v>122</v>
      </c>
      <c r="AE177" s="126" t="s">
        <v>333</v>
      </c>
      <c r="AF177" s="120" t="s">
        <v>344</v>
      </c>
      <c r="AG177" s="126" t="s">
        <v>122</v>
      </c>
      <c r="AH177" s="126" t="s">
        <v>351</v>
      </c>
      <c r="AI177" s="120" t="s">
        <v>344</v>
      </c>
      <c r="AJ177" s="126" t="s">
        <v>122</v>
      </c>
      <c r="AK177" s="126" t="s">
        <v>333</v>
      </c>
      <c r="AL177" s="120"/>
      <c r="AM177" s="126"/>
      <c r="AN177" s="126"/>
      <c r="AO177" s="120"/>
      <c r="AP177" s="126"/>
      <c r="AQ177" s="126"/>
      <c r="AR177" s="120"/>
      <c r="AS177" s="126"/>
      <c r="AT177" s="126"/>
      <c r="AU177" s="120"/>
      <c r="AV177" s="126"/>
      <c r="AW177" s="126"/>
      <c r="AX177" s="120"/>
      <c r="AY177" s="126"/>
      <c r="AZ177" s="126"/>
      <c r="BA177" s="120"/>
      <c r="BB177" s="126"/>
      <c r="BC177" s="126"/>
      <c r="BD177" s="120"/>
      <c r="BE177" s="125"/>
      <c r="BF177" s="126"/>
      <c r="BG177" s="128"/>
      <c r="BH177" s="120"/>
      <c r="BI177" s="127"/>
      <c r="BJ177" s="128"/>
      <c r="BK177" s="128"/>
      <c r="BL177" s="131"/>
    </row>
    <row r="178" spans="1:258" x14ac:dyDescent="0.2">
      <c r="A178" s="120" t="s">
        <v>1169</v>
      </c>
      <c r="B178" s="125">
        <v>33355</v>
      </c>
      <c r="C178" s="165" t="s">
        <v>1235</v>
      </c>
      <c r="D178" s="122" t="s">
        <v>1230</v>
      </c>
      <c r="E178" s="116" t="str">
        <f>IF(ISERROR(VLOOKUP(TRIM(A178),'R2020'!$A$1:$I$1991,2,FALSE)),"",VLOOKUP(TRIM(A178),'R2020'!$A$1:$I$1991,2,FALSE))</f>
        <v/>
      </c>
      <c r="F178" s="116" t="str">
        <f>IF(ISERROR(VLOOKUP(TRIM(A178),'R2020'!$A$1:$I$1991,3,FALSE)),"",VLOOKUP(TRIM(A178),'R2020'!$A$1:$I$1991,3,FALSE))</f>
        <v/>
      </c>
      <c r="G178" s="116" t="str">
        <f>IF(ISERROR(VLOOKUP(TRIM(A178),'R2020'!$A$1:$I$1991,8,FALSE)),"",VLOOKUP(TRIM(A178),'R2020'!$A$1:$I$1991,8,FALSE))</f>
        <v/>
      </c>
      <c r="I178" s="121"/>
      <c r="J178" s="127"/>
      <c r="K178" s="117" t="s">
        <v>344</v>
      </c>
      <c r="L178" s="121" t="s">
        <v>336</v>
      </c>
      <c r="M178" s="127" t="s">
        <v>2570</v>
      </c>
      <c r="N178" s="117" t="s">
        <v>344</v>
      </c>
      <c r="O178" s="121" t="s">
        <v>336</v>
      </c>
      <c r="P178" s="127" t="s">
        <v>2347</v>
      </c>
      <c r="Q178" s="117" t="s">
        <v>344</v>
      </c>
      <c r="R178" s="121" t="s">
        <v>336</v>
      </c>
      <c r="S178" s="127" t="s">
        <v>1803</v>
      </c>
      <c r="T178" s="117" t="s">
        <v>344</v>
      </c>
      <c r="U178" s="121" t="s">
        <v>336</v>
      </c>
      <c r="V178" s="127" t="s">
        <v>1648</v>
      </c>
      <c r="W178" s="117" t="s">
        <v>344</v>
      </c>
      <c r="X178" s="121" t="s">
        <v>336</v>
      </c>
      <c r="Y178" s="127" t="s">
        <v>349</v>
      </c>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row>
    <row r="179" spans="1:258" x14ac:dyDescent="0.2">
      <c r="A179" s="117" t="s">
        <v>1818</v>
      </c>
      <c r="B179" s="123">
        <v>33710</v>
      </c>
      <c r="C179" s="165" t="s">
        <v>2042</v>
      </c>
      <c r="D179" s="119" t="s">
        <v>2892</v>
      </c>
      <c r="E179" s="116" t="str">
        <f>IF(ISERROR(VLOOKUP(TRIM(A179),'R2020'!$A$1:$I$1991,2,FALSE)),"",VLOOKUP(TRIM(A179),'R2020'!$A$1:$I$1991,2,FALSE))</f>
        <v>C</v>
      </c>
      <c r="F179" s="116" t="str">
        <f>IF(ISERROR(VLOOKUP(TRIM(A179),'R2020'!$A$1:$I$1991,3,FALSE)),"",VLOOKUP(TRIM(A179),'R2020'!$A$1:$I$1991,3,FALSE))</f>
        <v>LAN</v>
      </c>
      <c r="G179" s="116" t="str">
        <f>IF(ISERROR(VLOOKUP(TRIM(A179),'R2020'!$A$1:$I$1991,8,FALSE)),"",VLOOKUP(TRIM(A179),'R2020'!$A$1:$I$1991,8,FALSE))</f>
        <v xml:space="preserve">5-5 </v>
      </c>
      <c r="H179" s="117" t="s">
        <v>57</v>
      </c>
      <c r="I179" s="117" t="s">
        <v>2235</v>
      </c>
      <c r="J179" s="122" t="s">
        <v>530</v>
      </c>
      <c r="K179" s="117" t="s">
        <v>10</v>
      </c>
      <c r="L179" s="117" t="s">
        <v>2235</v>
      </c>
      <c r="M179" s="122" t="s">
        <v>212</v>
      </c>
      <c r="N179" s="117" t="s">
        <v>15</v>
      </c>
      <c r="O179" s="117" t="s">
        <v>2235</v>
      </c>
      <c r="P179" s="122" t="s">
        <v>349</v>
      </c>
      <c r="Q179" s="117" t="s">
        <v>15</v>
      </c>
      <c r="R179" s="117" t="s">
        <v>103</v>
      </c>
      <c r="S179" s="122" t="s">
        <v>41</v>
      </c>
    </row>
    <row r="180" spans="1:258" x14ac:dyDescent="0.2">
      <c r="A180" s="117" t="s">
        <v>3090</v>
      </c>
      <c r="B180" s="123">
        <v>34903</v>
      </c>
      <c r="C180" s="165" t="s">
        <v>3063</v>
      </c>
      <c r="D180" s="122" t="s">
        <v>3074</v>
      </c>
      <c r="E180" s="116" t="str">
        <f>IF(ISERROR(VLOOKUP(TRIM(A180),'R2020'!$A$1:$I$1991,2,FALSE)),"",VLOOKUP(TRIM(A180),'R2020'!$A$1:$I$1991,2,FALSE))</f>
        <v>ILB</v>
      </c>
      <c r="F180" s="116" t="str">
        <f>IF(ISERROR(VLOOKUP(TRIM(A180),'R2020'!$A$1:$I$1991,3,FALSE)),"",VLOOKUP(TRIM(A180),'R2020'!$A$1:$I$1991,3,FALSE))</f>
        <v>BAA</v>
      </c>
      <c r="G180" s="116" t="str">
        <f>IF(ISERROR(VLOOKUP(TRIM(A180),'R2020'!$A$1:$I$1991,8,FALSE)),"",VLOOKUP(TRIM(A180),'R2020'!$A$1:$I$1991,8,FALSE))</f>
        <v xml:space="preserve">00-5 </v>
      </c>
      <c r="H180" s="117" t="s">
        <v>64</v>
      </c>
      <c r="I180" s="122" t="s">
        <v>39</v>
      </c>
      <c r="J180" s="122" t="s">
        <v>1064</v>
      </c>
      <c r="K180" s="117" t="s">
        <v>64</v>
      </c>
      <c r="L180" s="122" t="s">
        <v>39</v>
      </c>
      <c r="M180" s="122" t="s">
        <v>1064</v>
      </c>
      <c r="O180" s="122"/>
      <c r="P180" s="122"/>
      <c r="R180" s="122"/>
      <c r="S180" s="122"/>
      <c r="U180" s="122"/>
      <c r="V180" s="122"/>
      <c r="X180" s="122"/>
      <c r="Y180" s="122"/>
      <c r="AA180" s="122"/>
      <c r="AB180" s="122"/>
      <c r="AD180" s="122"/>
      <c r="AE180" s="122"/>
      <c r="AG180" s="122"/>
      <c r="AH180" s="122"/>
      <c r="AJ180" s="122"/>
      <c r="AK180" s="122"/>
      <c r="AM180" s="122"/>
      <c r="AN180" s="122"/>
      <c r="AP180" s="122"/>
      <c r="AQ180" s="122"/>
      <c r="AS180" s="122"/>
      <c r="AT180" s="122"/>
      <c r="AV180" s="122"/>
      <c r="AW180" s="122"/>
      <c r="AY180" s="122"/>
      <c r="AZ180" s="122"/>
      <c r="BB180" s="122"/>
      <c r="BC180" s="122"/>
      <c r="BE180" s="123"/>
      <c r="BF180" s="122"/>
      <c r="BG180" s="121"/>
      <c r="BI180" s="119"/>
      <c r="BJ180" s="121"/>
      <c r="BK180" s="121"/>
      <c r="BL180" s="130"/>
    </row>
    <row r="181" spans="1:258" x14ac:dyDescent="0.2">
      <c r="A181" s="117" t="s">
        <v>1789</v>
      </c>
      <c r="B181" s="123">
        <v>33990</v>
      </c>
      <c r="C181" s="165" t="s">
        <v>2031</v>
      </c>
      <c r="D181" s="117" t="s">
        <v>2042</v>
      </c>
      <c r="E181" s="116" t="str">
        <f>IF(ISERROR(VLOOKUP(TRIM(A181),'R2020'!$A$1:$I$1991,2,FALSE)),"",VLOOKUP(TRIM(A181),'R2020'!$A$1:$I$1991,2,FALSE))</f>
        <v/>
      </c>
      <c r="F181" s="116" t="str">
        <f>IF(ISERROR(VLOOKUP(TRIM(A181),'R2020'!$A$1:$I$1991,3,FALSE)),"",VLOOKUP(TRIM(A181),'R2020'!$A$1:$I$1991,3,FALSE))</f>
        <v/>
      </c>
      <c r="G181" s="116" t="str">
        <f>IF(ISERROR(VLOOKUP(TRIM(A181),'R2020'!$A$1:$I$1991,8,FALSE)),"",VLOOKUP(TRIM(A181),'R2020'!$A$1:$I$1991,8,FALSE))</f>
        <v/>
      </c>
      <c r="J181" s="122"/>
      <c r="K181" s="117" t="s">
        <v>171</v>
      </c>
      <c r="L181" s="117" t="s">
        <v>348</v>
      </c>
      <c r="M181" s="122" t="s">
        <v>328</v>
      </c>
      <c r="N181" s="117" t="s">
        <v>2245</v>
      </c>
      <c r="O181" s="117" t="s">
        <v>348</v>
      </c>
      <c r="P181" s="122" t="s">
        <v>60</v>
      </c>
      <c r="Q181" s="117" t="s">
        <v>364</v>
      </c>
      <c r="R181" s="117" t="s">
        <v>348</v>
      </c>
      <c r="S181" s="122" t="s">
        <v>1059</v>
      </c>
    </row>
    <row r="182" spans="1:258" x14ac:dyDescent="0.2">
      <c r="A182" s="120" t="s">
        <v>1289</v>
      </c>
      <c r="B182" s="125">
        <v>33785</v>
      </c>
      <c r="C182" s="165" t="s">
        <v>1227</v>
      </c>
      <c r="D182" s="122" t="s">
        <v>1223</v>
      </c>
      <c r="E182" s="116" t="str">
        <f>IF(ISERROR(VLOOKUP(TRIM(A182),'R2020'!$A$1:$I$1991,2,FALSE)),"",VLOOKUP(TRIM(A182),'R2020'!$A$1:$I$1991,2,FALSE))</f>
        <v/>
      </c>
      <c r="F182" s="116" t="str">
        <f>IF(ISERROR(VLOOKUP(TRIM(A182),'R2020'!$A$1:$I$1991,3,FALSE)),"",VLOOKUP(TRIM(A182),'R2020'!$A$1:$I$1991,3,FALSE))</f>
        <v/>
      </c>
      <c r="G182" s="116" t="str">
        <f>IF(ISERROR(VLOOKUP(TRIM(A182),'R2020'!$A$1:$I$1991,8,FALSE)),"",VLOOKUP(TRIM(A182),'R2020'!$A$1:$I$1991,8,FALSE))</f>
        <v/>
      </c>
      <c r="I182" s="121"/>
      <c r="J182" s="127"/>
      <c r="K182" s="117" t="s">
        <v>332</v>
      </c>
      <c r="L182" s="121" t="s">
        <v>233</v>
      </c>
      <c r="M182" s="127" t="s">
        <v>347</v>
      </c>
      <c r="N182" s="117" t="s">
        <v>332</v>
      </c>
      <c r="O182" s="121" t="s">
        <v>448</v>
      </c>
      <c r="P182" s="127" t="s">
        <v>58</v>
      </c>
      <c r="Q182" s="117" t="s">
        <v>332</v>
      </c>
      <c r="R182" s="121" t="s">
        <v>448</v>
      </c>
      <c r="S182" s="127" t="s">
        <v>481</v>
      </c>
      <c r="T182" s="117" t="s">
        <v>332</v>
      </c>
      <c r="U182" s="121" t="s">
        <v>448</v>
      </c>
      <c r="V182" s="127" t="s">
        <v>351</v>
      </c>
      <c r="W182" s="117" t="s">
        <v>332</v>
      </c>
      <c r="X182" s="121" t="s">
        <v>448</v>
      </c>
      <c r="Y182" s="127" t="s">
        <v>56</v>
      </c>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row>
    <row r="183" spans="1:258" x14ac:dyDescent="0.2">
      <c r="A183" s="117" t="s">
        <v>1996</v>
      </c>
      <c r="B183" s="123">
        <v>34200</v>
      </c>
      <c r="C183" s="165" t="s">
        <v>2028</v>
      </c>
      <c r="D183" s="117" t="s">
        <v>2028</v>
      </c>
      <c r="E183" s="116" t="str">
        <f>IF(ISERROR(VLOOKUP(TRIM(A183),'R2020'!$A$1:$I$1991,2,FALSE)),"",VLOOKUP(TRIM(A183),'R2020'!$A$1:$I$1991,2,FALSE))</f>
        <v/>
      </c>
      <c r="F183" s="116" t="str">
        <f>IF(ISERROR(VLOOKUP(TRIM(A183),'R2020'!$A$1:$I$1991,3,FALSE)),"",VLOOKUP(TRIM(A183),'R2020'!$A$1:$I$1991,3,FALSE))</f>
        <v/>
      </c>
      <c r="G183" s="116" t="str">
        <f>IF(ISERROR(VLOOKUP(TRIM(A183),'R2020'!$A$1:$I$1991,8,FALSE)),"",VLOOKUP(TRIM(A183),'R2020'!$A$1:$I$1991,8,FALSE))</f>
        <v/>
      </c>
      <c r="H183" s="117" t="s">
        <v>15</v>
      </c>
      <c r="I183" s="117" t="s">
        <v>32</v>
      </c>
      <c r="J183" s="122" t="s">
        <v>349</v>
      </c>
      <c r="K183" s="117" t="s">
        <v>332</v>
      </c>
      <c r="L183" s="117" t="s">
        <v>103</v>
      </c>
      <c r="M183" s="122" t="s">
        <v>227</v>
      </c>
      <c r="N183" s="117" t="s">
        <v>661</v>
      </c>
      <c r="O183" s="117" t="s">
        <v>78</v>
      </c>
      <c r="P183" s="122" t="s">
        <v>454</v>
      </c>
      <c r="Q183" s="117" t="s">
        <v>15</v>
      </c>
      <c r="R183" s="117" t="s">
        <v>78</v>
      </c>
      <c r="S183" s="122" t="s">
        <v>333</v>
      </c>
    </row>
    <row r="184" spans="1:258" x14ac:dyDescent="0.2">
      <c r="A184" s="117" t="s">
        <v>3411</v>
      </c>
      <c r="B184" s="123">
        <v>34612</v>
      </c>
      <c r="C184" s="165" t="s">
        <v>3063</v>
      </c>
      <c r="D184" s="122"/>
      <c r="E184" s="116" t="str">
        <f>IF(ISERROR(VLOOKUP(TRIM(A184),'R2020'!$A$1:$I$1991,2,FALSE)),"",VLOOKUP(TRIM(A184),'R2020'!$A$1:$I$1991,2,FALSE))</f>
        <v>LG</v>
      </c>
      <c r="F184" s="116" t="str">
        <f>IF(ISERROR(VLOOKUP(TRIM(A184),'R2020'!$A$1:$I$1991,3,FALSE)),"",VLOOKUP(TRIM(A184),'R2020'!$A$1:$I$1991,3,FALSE))</f>
        <v>BFA</v>
      </c>
      <c r="G184" s="116" t="str">
        <f>IF(ISERROR(VLOOKUP(TRIM(A184),'R2020'!$A$1:$I$1991,8,FALSE)),"",VLOOKUP(TRIM(A184),'R2020'!$A$1:$I$1991,8,FALSE))</f>
        <v xml:space="preserve">4-4 </v>
      </c>
      <c r="H184" s="117" t="s">
        <v>332</v>
      </c>
      <c r="I184" s="122" t="s">
        <v>233</v>
      </c>
      <c r="J184" s="122" t="s">
        <v>349</v>
      </c>
      <c r="K184" s="117" t="s">
        <v>16</v>
      </c>
      <c r="L184" s="122" t="s">
        <v>233</v>
      </c>
      <c r="M184" s="122" t="s">
        <v>41</v>
      </c>
      <c r="O184" s="122"/>
      <c r="P184" s="122"/>
      <c r="R184" s="122"/>
      <c r="S184" s="122"/>
      <c r="U184" s="122"/>
      <c r="V184" s="122"/>
      <c r="X184" s="122"/>
      <c r="Y184" s="122"/>
      <c r="AA184" s="122"/>
      <c r="AB184" s="122"/>
      <c r="AD184" s="122"/>
      <c r="AE184" s="122"/>
      <c r="AG184" s="122"/>
      <c r="AH184" s="122"/>
      <c r="AJ184" s="122"/>
      <c r="AK184" s="122"/>
      <c r="AM184" s="122"/>
      <c r="AN184" s="122"/>
      <c r="AP184" s="122"/>
      <c r="AQ184" s="122"/>
      <c r="AS184" s="122"/>
      <c r="AT184" s="122"/>
      <c r="AV184" s="122"/>
      <c r="AW184" s="122"/>
      <c r="AY184" s="122"/>
      <c r="AZ184" s="122"/>
      <c r="BB184" s="122"/>
      <c r="BC184" s="122"/>
      <c r="BE184" s="123"/>
      <c r="BF184" s="122"/>
      <c r="BG184" s="121"/>
      <c r="BI184" s="119"/>
      <c r="BJ184" s="121"/>
      <c r="BK184" s="121"/>
      <c r="BL184" s="130"/>
    </row>
    <row r="185" spans="1:258" s="120" customFormat="1" x14ac:dyDescent="0.2">
      <c r="A185" s="117" t="s">
        <v>2203</v>
      </c>
      <c r="B185" s="123">
        <v>33126</v>
      </c>
      <c r="C185" s="165" t="s">
        <v>1003</v>
      </c>
      <c r="D185" s="122" t="s">
        <v>2204</v>
      </c>
      <c r="E185" s="116" t="str">
        <f>IF(ISERROR(VLOOKUP(TRIM(A185),'R2020'!$A$1:$I$1991,2,FALSE)),"",VLOOKUP(TRIM(A185),'R2020'!$A$1:$I$1991,2,FALSE))</f>
        <v/>
      </c>
      <c r="F185" s="116" t="str">
        <f>IF(ISERROR(VLOOKUP(TRIM(A185),'R2020'!$A$1:$I$1991,3,FALSE)),"",VLOOKUP(TRIM(A185),'R2020'!$A$1:$I$1991,3,FALSE))</f>
        <v/>
      </c>
      <c r="G185" s="116" t="str">
        <f>IF(ISERROR(VLOOKUP(TRIM(A185),'R2020'!$A$1:$I$1991,8,FALSE)),"",VLOOKUP(TRIM(A185),'R2020'!$A$1:$I$1991,8,FALSE))</f>
        <v/>
      </c>
      <c r="H185" s="117"/>
      <c r="I185" s="121"/>
      <c r="J185" s="119"/>
      <c r="K185" s="117" t="s">
        <v>110</v>
      </c>
      <c r="L185" s="121" t="s">
        <v>386</v>
      </c>
      <c r="M185" s="119" t="s">
        <v>2929</v>
      </c>
      <c r="N185" s="117" t="s">
        <v>110</v>
      </c>
      <c r="O185" s="121" t="s">
        <v>386</v>
      </c>
      <c r="P185" s="119" t="s">
        <v>2205</v>
      </c>
      <c r="Q185" s="117"/>
      <c r="R185" s="121"/>
      <c r="S185" s="119"/>
      <c r="T185" s="117" t="s">
        <v>110</v>
      </c>
      <c r="U185" s="121" t="s">
        <v>446</v>
      </c>
      <c r="V185" s="119" t="s">
        <v>2206</v>
      </c>
      <c r="X185" s="121"/>
      <c r="Y185" s="119"/>
      <c r="Z185" s="117" t="s">
        <v>110</v>
      </c>
      <c r="AA185" s="121" t="s">
        <v>446</v>
      </c>
      <c r="AB185" s="119" t="s">
        <v>479</v>
      </c>
      <c r="AC185" s="117"/>
      <c r="AD185" s="121"/>
      <c r="AE185" s="119"/>
      <c r="AF185" s="117"/>
      <c r="AG185" s="121"/>
      <c r="AH185" s="119"/>
      <c r="AI185" s="117"/>
      <c r="AJ185" s="121"/>
      <c r="AK185" s="119"/>
      <c r="AL185" s="117"/>
      <c r="AM185" s="121"/>
      <c r="AN185" s="119"/>
      <c r="AO185" s="117"/>
      <c r="AP185" s="121"/>
      <c r="AQ185" s="119"/>
      <c r="AR185" s="117"/>
      <c r="AS185" s="121"/>
      <c r="AT185" s="119"/>
      <c r="AU185" s="117"/>
      <c r="AV185" s="121"/>
      <c r="AW185" s="119"/>
      <c r="AX185" s="117"/>
      <c r="AY185" s="121"/>
      <c r="AZ185" s="119"/>
      <c r="BA185" s="117"/>
      <c r="BB185" s="121"/>
      <c r="BC185" s="119"/>
      <c r="BD185" s="117"/>
      <c r="BE185" s="117"/>
      <c r="BF185" s="119"/>
      <c r="BG185" s="121"/>
      <c r="BH185" s="121"/>
      <c r="BI185" s="121"/>
      <c r="BJ185" s="121"/>
      <c r="BK185" s="121"/>
      <c r="BL185" s="121"/>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7"/>
      <c r="EI185" s="117"/>
      <c r="EJ185" s="117"/>
      <c r="EK185" s="117"/>
      <c r="EL185" s="117"/>
      <c r="EM185" s="117"/>
      <c r="EN185" s="117"/>
      <c r="EO185" s="117"/>
      <c r="EP185" s="117"/>
      <c r="EQ185" s="117"/>
      <c r="ER185" s="117"/>
      <c r="ES185" s="117"/>
      <c r="ET185" s="117"/>
      <c r="EU185" s="117"/>
      <c r="EV185" s="117"/>
      <c r="EW185" s="117"/>
      <c r="EX185" s="117"/>
      <c r="EY185" s="117"/>
      <c r="EZ185" s="117"/>
      <c r="FA185" s="117"/>
      <c r="FB185" s="117"/>
      <c r="FC185" s="117"/>
      <c r="FD185" s="117"/>
      <c r="FE185" s="117"/>
      <c r="FF185" s="117"/>
      <c r="FG185" s="117"/>
      <c r="FH185" s="117"/>
      <c r="FI185" s="117"/>
      <c r="FJ185" s="117"/>
      <c r="FK185" s="117"/>
      <c r="FL185" s="117"/>
      <c r="FM185" s="117"/>
      <c r="FN185" s="117"/>
      <c r="FO185" s="117"/>
      <c r="FP185" s="117"/>
      <c r="FQ185" s="117"/>
      <c r="FR185" s="117"/>
      <c r="FS185" s="117"/>
      <c r="FT185" s="117"/>
      <c r="FU185" s="117"/>
      <c r="FV185" s="117"/>
      <c r="FW185" s="117"/>
      <c r="FX185" s="117"/>
      <c r="FY185" s="117"/>
      <c r="FZ185" s="117"/>
      <c r="GA185" s="117"/>
      <c r="GB185" s="117"/>
      <c r="GC185" s="117"/>
      <c r="GD185" s="117"/>
      <c r="GE185" s="117"/>
      <c r="GF185" s="117"/>
      <c r="GG185" s="117"/>
      <c r="GH185" s="117"/>
      <c r="GI185" s="117"/>
      <c r="GJ185" s="117"/>
      <c r="GK185" s="117"/>
      <c r="GL185" s="117"/>
      <c r="GM185" s="117"/>
      <c r="GN185" s="117"/>
      <c r="GO185" s="117"/>
      <c r="GP185" s="117"/>
      <c r="GQ185" s="117"/>
      <c r="GR185" s="117"/>
      <c r="GS185" s="117"/>
      <c r="GT185" s="117"/>
      <c r="GU185" s="117"/>
      <c r="GV185" s="117"/>
      <c r="GW185" s="117"/>
      <c r="GX185" s="117"/>
      <c r="GY185" s="117"/>
      <c r="GZ185" s="117"/>
      <c r="HA185" s="117"/>
      <c r="HB185" s="117"/>
      <c r="HC185" s="117"/>
      <c r="HD185" s="117"/>
      <c r="HE185" s="117"/>
      <c r="HF185" s="117"/>
      <c r="HG185" s="117"/>
      <c r="HH185" s="117"/>
      <c r="HI185" s="117"/>
      <c r="HJ185" s="117"/>
      <c r="HK185" s="117"/>
      <c r="HL185" s="117"/>
      <c r="HM185" s="117"/>
      <c r="HN185" s="117"/>
      <c r="HO185" s="117"/>
      <c r="HP185" s="117"/>
      <c r="HQ185" s="117"/>
      <c r="HR185" s="117"/>
      <c r="HS185" s="117"/>
      <c r="HT185" s="117"/>
      <c r="HU185" s="117"/>
      <c r="HV185" s="117"/>
      <c r="HW185" s="117"/>
      <c r="HX185" s="117"/>
      <c r="HY185" s="117"/>
      <c r="HZ185" s="117"/>
      <c r="IA185" s="117"/>
      <c r="IB185" s="117"/>
      <c r="IC185" s="117"/>
      <c r="ID185" s="117"/>
      <c r="IE185" s="117"/>
      <c r="IF185" s="117"/>
      <c r="IG185" s="117"/>
      <c r="IH185" s="117"/>
      <c r="II185" s="117"/>
      <c r="IJ185" s="117"/>
      <c r="IK185" s="117"/>
      <c r="IL185" s="117"/>
      <c r="IM185" s="117"/>
      <c r="IN185" s="117"/>
      <c r="IO185" s="117"/>
      <c r="IP185" s="117"/>
      <c r="IQ185" s="117"/>
      <c r="IR185" s="117"/>
      <c r="IS185" s="117"/>
      <c r="IT185" s="117"/>
      <c r="IU185" s="117"/>
      <c r="IV185" s="117"/>
      <c r="IW185" s="117"/>
      <c r="IX185" s="117"/>
    </row>
    <row r="186" spans="1:258" x14ac:dyDescent="0.2">
      <c r="A186" s="117" t="s">
        <v>3396</v>
      </c>
      <c r="B186" s="123">
        <v>35321</v>
      </c>
      <c r="C186" s="165" t="s">
        <v>3063</v>
      </c>
      <c r="D186" s="122"/>
      <c r="E186" s="116" t="str">
        <f>IF(ISERROR(VLOOKUP(TRIM(A186),'R2020'!$A$1:$I$1991,2,FALSE)),"",VLOOKUP(TRIM(A186),'R2020'!$A$1:$I$1991,2,FALSE))</f>
        <v>Punt</v>
      </c>
      <c r="F186" s="116" t="str">
        <f>IF(ISERROR(VLOOKUP(TRIM(A186),'R2020'!$A$1:$I$1991,3,FALSE)),"",VLOOKUP(TRIM(A186),'R2020'!$A$1:$I$1991,3,FALSE))</f>
        <v>BFA</v>
      </c>
      <c r="G186" s="116" t="str">
        <f>IF(ISERROR(VLOOKUP(TRIM(A186),'R2020'!$A$1:$I$1991,8,FALSE)),"",VLOOKUP(TRIM(A186),'R2020'!$A$1:$I$1991,8,FALSE))</f>
        <v xml:space="preserve"> </v>
      </c>
      <c r="H186" s="117" t="s">
        <v>12</v>
      </c>
      <c r="I186" s="122" t="s">
        <v>233</v>
      </c>
      <c r="J186" s="122"/>
      <c r="K186" s="117" t="s">
        <v>12</v>
      </c>
      <c r="L186" s="122" t="s">
        <v>233</v>
      </c>
      <c r="M186" s="122"/>
      <c r="O186" s="122"/>
      <c r="P186" s="122"/>
      <c r="R186" s="122"/>
      <c r="S186" s="122"/>
      <c r="U186" s="122"/>
      <c r="V186" s="122"/>
      <c r="X186" s="122"/>
      <c r="Y186" s="122"/>
      <c r="AA186" s="122"/>
      <c r="AB186" s="122"/>
      <c r="AD186" s="122"/>
      <c r="AE186" s="122"/>
      <c r="AG186" s="122"/>
      <c r="AH186" s="122"/>
      <c r="AJ186" s="122"/>
      <c r="AK186" s="122"/>
      <c r="AM186" s="122"/>
      <c r="AN186" s="122"/>
      <c r="AP186" s="122"/>
      <c r="AQ186" s="122"/>
      <c r="AS186" s="122"/>
      <c r="AT186" s="122"/>
      <c r="AV186" s="122"/>
      <c r="AW186" s="122"/>
      <c r="AY186" s="122"/>
      <c r="AZ186" s="122"/>
      <c r="BB186" s="122"/>
      <c r="BC186" s="122"/>
      <c r="BE186" s="123"/>
      <c r="BF186" s="122"/>
      <c r="BG186" s="121"/>
      <c r="BI186" s="119"/>
      <c r="BJ186" s="121"/>
      <c r="BK186" s="121"/>
      <c r="BL186" s="130"/>
    </row>
    <row r="187" spans="1:258" x14ac:dyDescent="0.2">
      <c r="A187" s="117" t="s">
        <v>3491</v>
      </c>
      <c r="B187" s="123">
        <v>32899</v>
      </c>
      <c r="C187" s="165" t="s">
        <v>859</v>
      </c>
      <c r="D187" s="122" t="s">
        <v>866</v>
      </c>
      <c r="E187" s="116" t="str">
        <f>IF(ISERROR(VLOOKUP(TRIM(A187),'R2020'!$A$1:$I$1991,2,FALSE)),"",VLOOKUP(TRIM(A187),'R2020'!$A$1:$I$1991,2,FALSE))</f>
        <v/>
      </c>
      <c r="F187" s="116" t="str">
        <f>IF(ISERROR(VLOOKUP(TRIM(A187),'R2020'!$A$1:$I$1991,3,FALSE)),"",VLOOKUP(TRIM(A187),'R2020'!$A$1:$I$1991,3,FALSE))</f>
        <v/>
      </c>
      <c r="G187" s="116" t="str">
        <f>IF(ISERROR(VLOOKUP(TRIM(A187),'R2020'!$A$1:$I$1991,8,FALSE)),"",VLOOKUP(TRIM(A187),'R2020'!$A$1:$I$1991,8,FALSE))</f>
        <v/>
      </c>
      <c r="H187" s="128" t="s">
        <v>1467</v>
      </c>
      <c r="I187" s="128" t="s">
        <v>232</v>
      </c>
      <c r="J187" s="122"/>
      <c r="K187" s="122"/>
      <c r="O187" s="122"/>
      <c r="P187" s="122"/>
      <c r="R187" s="122"/>
      <c r="S187" s="122"/>
      <c r="T187" s="117" t="s">
        <v>344</v>
      </c>
      <c r="U187" s="122" t="s">
        <v>232</v>
      </c>
      <c r="V187" s="122" t="s">
        <v>3492</v>
      </c>
      <c r="X187" s="122"/>
      <c r="Y187" s="122"/>
      <c r="Z187" s="117" t="s">
        <v>344</v>
      </c>
      <c r="AA187" s="122" t="s">
        <v>232</v>
      </c>
      <c r="AB187" s="122" t="s">
        <v>349</v>
      </c>
      <c r="AC187" s="117" t="s">
        <v>344</v>
      </c>
      <c r="AD187" s="122" t="s">
        <v>232</v>
      </c>
      <c r="AE187" s="122" t="s">
        <v>349</v>
      </c>
      <c r="AG187" s="122"/>
      <c r="AH187" s="122"/>
      <c r="AJ187" s="122"/>
      <c r="AK187" s="122"/>
      <c r="AM187" s="122"/>
      <c r="AN187" s="122"/>
      <c r="AP187" s="122"/>
      <c r="AQ187" s="122"/>
      <c r="AS187" s="122"/>
      <c r="AT187" s="122"/>
      <c r="AV187" s="122"/>
      <c r="AW187" s="122"/>
      <c r="AY187" s="122"/>
      <c r="AZ187" s="122"/>
      <c r="BB187" s="122"/>
      <c r="BC187" s="119"/>
      <c r="BF187" s="119"/>
      <c r="BG187" s="119"/>
      <c r="BH187" s="119"/>
      <c r="BI187" s="119"/>
      <c r="BK187" s="121"/>
    </row>
    <row r="188" spans="1:258" x14ac:dyDescent="0.2">
      <c r="A188" s="120" t="s">
        <v>687</v>
      </c>
      <c r="B188" s="125">
        <v>32637</v>
      </c>
      <c r="C188" s="168" t="s">
        <v>735</v>
      </c>
      <c r="D188" s="126" t="s">
        <v>740</v>
      </c>
      <c r="E188" s="116" t="str">
        <f>IF(ISERROR(VLOOKUP(TRIM(A188),'R2020'!$A$1:$I$1991,2,FALSE)),"",VLOOKUP(TRIM(A188),'R2020'!$A$1:$I$1991,2,FALSE))</f>
        <v/>
      </c>
      <c r="F188" s="116" t="str">
        <f>IF(ISERROR(VLOOKUP(TRIM(A188),'R2020'!$A$1:$I$1991,3,FALSE)),"",VLOOKUP(TRIM(A188),'R2020'!$A$1:$I$1991,3,FALSE))</f>
        <v/>
      </c>
      <c r="G188" s="116" t="str">
        <f>IF(ISERROR(VLOOKUP(TRIM(A188),'R2020'!$A$1:$I$1991,8,FALSE)),"",VLOOKUP(TRIM(A188),'R2020'!$A$1:$I$1991,8,FALSE))</f>
        <v/>
      </c>
      <c r="H188" s="120"/>
      <c r="I188" s="126"/>
      <c r="J188" s="126"/>
      <c r="K188" s="120" t="s">
        <v>477</v>
      </c>
      <c r="L188" s="126" t="s">
        <v>448</v>
      </c>
      <c r="M188" s="126" t="s">
        <v>46</v>
      </c>
      <c r="N188" s="120" t="s">
        <v>477</v>
      </c>
      <c r="O188" s="126" t="s">
        <v>448</v>
      </c>
      <c r="P188" s="126" t="s">
        <v>676</v>
      </c>
      <c r="Q188" s="120" t="s">
        <v>507</v>
      </c>
      <c r="R188" s="126" t="s">
        <v>448</v>
      </c>
      <c r="S188" s="126" t="s">
        <v>225</v>
      </c>
      <c r="T188" s="120" t="s">
        <v>507</v>
      </c>
      <c r="U188" s="126" t="s">
        <v>448</v>
      </c>
      <c r="V188" s="126" t="s">
        <v>56</v>
      </c>
      <c r="W188" s="120" t="s">
        <v>477</v>
      </c>
      <c r="X188" s="126" t="s">
        <v>448</v>
      </c>
      <c r="Y188" s="126" t="s">
        <v>212</v>
      </c>
      <c r="Z188" s="120" t="s">
        <v>507</v>
      </c>
      <c r="AA188" s="126" t="s">
        <v>448</v>
      </c>
      <c r="AB188" s="126" t="s">
        <v>225</v>
      </c>
      <c r="AC188" s="120" t="s">
        <v>507</v>
      </c>
      <c r="AD188" s="126" t="s">
        <v>448</v>
      </c>
      <c r="AE188" s="126" t="s">
        <v>333</v>
      </c>
      <c r="AF188" s="120" t="s">
        <v>15</v>
      </c>
      <c r="AG188" s="126" t="s">
        <v>448</v>
      </c>
      <c r="AH188" s="126" t="s">
        <v>349</v>
      </c>
      <c r="AI188" s="120"/>
      <c r="AJ188" s="126"/>
      <c r="AK188" s="126"/>
      <c r="AL188" s="120"/>
      <c r="AM188" s="126"/>
      <c r="AN188" s="126"/>
      <c r="AO188" s="120"/>
      <c r="AP188" s="126"/>
      <c r="AQ188" s="126"/>
      <c r="AR188" s="120"/>
      <c r="AS188" s="126"/>
      <c r="AT188" s="126"/>
      <c r="AU188" s="120"/>
      <c r="AV188" s="126"/>
      <c r="AW188" s="126"/>
      <c r="AX188" s="120"/>
      <c r="AY188" s="126"/>
      <c r="AZ188" s="126"/>
      <c r="BA188" s="120"/>
      <c r="BB188" s="126"/>
      <c r="BC188" s="127"/>
      <c r="BD188" s="120"/>
      <c r="BE188" s="120"/>
      <c r="BF188" s="127"/>
      <c r="BG188" s="127"/>
      <c r="BH188" s="127"/>
      <c r="BI188" s="127"/>
      <c r="BJ188" s="120"/>
      <c r="BK188" s="128"/>
      <c r="BL188" s="128"/>
    </row>
    <row r="189" spans="1:258" x14ac:dyDescent="0.2">
      <c r="A189" s="117" t="s">
        <v>2989</v>
      </c>
      <c r="B189" s="123">
        <v>33751</v>
      </c>
      <c r="C189" s="164" t="s">
        <v>2602</v>
      </c>
      <c r="D189" s="119" t="s">
        <v>2588</v>
      </c>
      <c r="E189" s="116" t="str">
        <f>IF(ISERROR(VLOOKUP(TRIM(A189),'R2020'!$A$1:$I$1991,2,FALSE)),"",VLOOKUP(TRIM(A189),'R2020'!$A$1:$I$1991,2,FALSE))</f>
        <v>LT</v>
      </c>
      <c r="F189" s="116" t="str">
        <f>IF(ISERROR(VLOOKUP(TRIM(A189),'R2020'!$A$1:$I$1991,3,FALSE)),"",VLOOKUP(TRIM(A189),'R2020'!$A$1:$I$1991,3,FALSE))</f>
        <v>DNA</v>
      </c>
      <c r="G189" s="116" t="str">
        <f>IF(ISERROR(VLOOKUP(TRIM(A189),'R2020'!$A$1:$I$1991,8,FALSE)),"",VLOOKUP(TRIM(A189),'R2020'!$A$1:$I$1991,8,FALSE))</f>
        <v xml:space="preserve">6-7 </v>
      </c>
      <c r="H189" s="117" t="s">
        <v>505</v>
      </c>
      <c r="I189" s="121" t="s">
        <v>229</v>
      </c>
      <c r="J189" s="127" t="s">
        <v>58</v>
      </c>
      <c r="K189" s="117" t="s">
        <v>505</v>
      </c>
      <c r="L189" s="121" t="s">
        <v>229</v>
      </c>
      <c r="M189" s="127" t="s">
        <v>33</v>
      </c>
      <c r="N189" s="117" t="s">
        <v>505</v>
      </c>
      <c r="O189" s="121" t="s">
        <v>229</v>
      </c>
      <c r="P189" s="127" t="s">
        <v>480</v>
      </c>
    </row>
    <row r="190" spans="1:258" x14ac:dyDescent="0.2">
      <c r="A190" s="117" t="s">
        <v>2603</v>
      </c>
      <c r="B190" s="123">
        <v>34153</v>
      </c>
      <c r="C190" s="164" t="s">
        <v>2030</v>
      </c>
      <c r="E190" s="116" t="str">
        <f>IF(ISERROR(VLOOKUP(TRIM(A190),'R2020'!$A$1:$I$1991,2,FALSE)),"",VLOOKUP(TRIM(A190),'R2020'!$A$1:$I$1991,2,FALSE))</f>
        <v/>
      </c>
      <c r="F190" s="116" t="str">
        <f>IF(ISERROR(VLOOKUP(TRIM(A190),'R2020'!$A$1:$I$1991,3,FALSE)),"",VLOOKUP(TRIM(A190),'R2020'!$A$1:$I$1991,3,FALSE))</f>
        <v/>
      </c>
      <c r="G190" s="116" t="str">
        <f>IF(ISERROR(VLOOKUP(TRIM(A190),'R2020'!$A$1:$I$1991,8,FALSE)),"",VLOOKUP(TRIM(A190),'R2020'!$A$1:$I$1991,8,FALSE))</f>
        <v/>
      </c>
      <c r="H190" s="117" t="s">
        <v>64</v>
      </c>
      <c r="I190" s="117" t="s">
        <v>460</v>
      </c>
      <c r="J190" s="119" t="s">
        <v>1064</v>
      </c>
      <c r="K190" s="117" t="s">
        <v>235</v>
      </c>
      <c r="L190" s="117" t="s">
        <v>122</v>
      </c>
      <c r="M190" s="119" t="s">
        <v>1058</v>
      </c>
      <c r="N190" s="117" t="s">
        <v>64</v>
      </c>
      <c r="O190" s="117" t="s">
        <v>122</v>
      </c>
      <c r="P190" s="119" t="s">
        <v>1064</v>
      </c>
    </row>
    <row r="191" spans="1:258" x14ac:dyDescent="0.2">
      <c r="A191" s="117" t="s">
        <v>3493</v>
      </c>
      <c r="B191" s="123">
        <v>35068</v>
      </c>
      <c r="C191" s="164" t="s">
        <v>3063</v>
      </c>
      <c r="E191" s="116" t="str">
        <f>IF(ISERROR(VLOOKUP(TRIM(A191),'R2020'!$A$1:$I$1991,2,FALSE)),"",VLOOKUP(TRIM(A191),'R2020'!$A$1:$I$1991,2,FALSE))</f>
        <v/>
      </c>
      <c r="F191" s="116" t="str">
        <f>IF(ISERROR(VLOOKUP(TRIM(A191),'R2020'!$A$1:$I$1991,3,FALSE)),"",VLOOKUP(TRIM(A191),'R2020'!$A$1:$I$1991,3,FALSE))</f>
        <v/>
      </c>
      <c r="G191" s="116" t="str">
        <f>IF(ISERROR(VLOOKUP(TRIM(A191),'R2020'!$A$1:$I$1991,8,FALSE)),"",VLOOKUP(TRIM(A191),'R2020'!$A$1:$I$1991,8,FALSE))</f>
        <v/>
      </c>
      <c r="H191" s="117" t="s">
        <v>344</v>
      </c>
      <c r="I191" s="117" t="s">
        <v>22</v>
      </c>
      <c r="J191" s="119" t="s">
        <v>3494</v>
      </c>
    </row>
    <row r="192" spans="1:258" x14ac:dyDescent="0.2">
      <c r="A192" s="117" t="s">
        <v>1870</v>
      </c>
      <c r="B192" s="123">
        <v>33751</v>
      </c>
      <c r="C192" s="165" t="s">
        <v>2028</v>
      </c>
      <c r="D192" s="117" t="s">
        <v>2030</v>
      </c>
      <c r="E192" s="116" t="str">
        <f>IF(ISERROR(VLOOKUP(TRIM(A192),'R2020'!$A$1:$I$1991,2,FALSE)),"",VLOOKUP(TRIM(A192),'R2020'!$A$1:$I$1991,2,FALSE))</f>
        <v>HB</v>
      </c>
      <c r="F192" s="116" t="str">
        <f>IF(ISERROR(VLOOKUP(TRIM(A192),'R2020'!$A$1:$I$1991,3,FALSE)),"",VLOOKUP(TRIM(A192),'R2020'!$A$1:$I$1991,3,FALSE))</f>
        <v>LVA</v>
      </c>
      <c r="G192" s="116" t="str">
        <f>IF(ISERROR(VLOOKUP(TRIM(A192),'R2020'!$A$1:$I$1991,8,FALSE)),"",VLOOKUP(TRIM(A192),'R2020'!$A$1:$I$1991,8,FALSE))</f>
        <v xml:space="preserve">0-4 </v>
      </c>
      <c r="J192" s="122"/>
      <c r="K192" s="117" t="s">
        <v>183</v>
      </c>
      <c r="L192" s="117" t="s">
        <v>229</v>
      </c>
      <c r="M192" s="122" t="s">
        <v>2987</v>
      </c>
      <c r="N192" s="117" t="s">
        <v>183</v>
      </c>
      <c r="O192" s="117" t="s">
        <v>229</v>
      </c>
      <c r="P192" s="122" t="s">
        <v>2411</v>
      </c>
      <c r="Q192" s="117" t="s">
        <v>344</v>
      </c>
      <c r="R192" s="117" t="s">
        <v>229</v>
      </c>
      <c r="S192" s="122" t="s">
        <v>1871</v>
      </c>
    </row>
    <row r="193" spans="1:258" x14ac:dyDescent="0.2">
      <c r="A193" s="146" t="s">
        <v>4430</v>
      </c>
      <c r="B193" s="157">
        <v>31901</v>
      </c>
      <c r="C193" s="167" t="s">
        <v>634</v>
      </c>
      <c r="D193" s="141"/>
      <c r="E193" s="116" t="str">
        <f>IF(ISERROR(VLOOKUP(TRIM(A193),'R2020'!$A$1:$I$1991,2,FALSE)),"",VLOOKUP(TRIM(A193),'R2020'!$A$1:$I$1991,2,FALSE))</f>
        <v>G</v>
      </c>
      <c r="F193" s="116" t="str">
        <f>IF(ISERROR(VLOOKUP(TRIM(A193),'R2020'!$A$1:$I$1991,3,FALSE)),"",VLOOKUP(TRIM(A193),'R2020'!$A$1:$I$1991,3,FALSE))</f>
        <v>SEN</v>
      </c>
      <c r="G193" s="116" t="str">
        <f>IF(ISERROR(VLOOKUP(TRIM(A193),'R2020'!$A$1:$I$1991,8,FALSE)),"",VLOOKUP(TRIM(A193),'R2020'!$A$1:$I$1991,8,FALSE))</f>
        <v xml:space="preserve">0-0 </v>
      </c>
      <c r="H193" s="127"/>
      <c r="I193" s="127"/>
      <c r="J193" s="120"/>
      <c r="K193" s="127"/>
      <c r="L193" s="127"/>
      <c r="M193" s="120"/>
      <c r="N193" s="127"/>
      <c r="O193" s="127"/>
      <c r="P193" s="120"/>
      <c r="Q193" s="127"/>
      <c r="R193" s="127"/>
      <c r="S193" s="120"/>
      <c r="T193" s="127"/>
      <c r="U193" s="127"/>
      <c r="V193" s="120"/>
      <c r="W193" s="127"/>
      <c r="X193" s="127"/>
      <c r="Y193" s="120"/>
      <c r="Z193" s="127"/>
      <c r="AA193" s="127"/>
      <c r="AB193" s="120"/>
      <c r="AC193" s="127"/>
      <c r="AD193" s="127"/>
      <c r="AE193" s="120"/>
      <c r="AF193" s="127"/>
      <c r="AG193" s="127"/>
      <c r="AH193" s="120"/>
      <c r="AI193" s="127"/>
      <c r="AJ193" s="127"/>
      <c r="AK193" s="120"/>
      <c r="AL193" s="127"/>
      <c r="AM193" s="127"/>
      <c r="AN193" s="120"/>
      <c r="AO193" s="127"/>
      <c r="AP193" s="127"/>
      <c r="AQ193" s="120"/>
      <c r="AR193" s="127"/>
      <c r="AS193" s="127"/>
      <c r="AT193" s="120"/>
      <c r="AU193" s="127"/>
      <c r="AV193" s="127"/>
      <c r="AW193" s="120"/>
      <c r="AX193" s="127"/>
      <c r="AY193" s="127"/>
      <c r="AZ193" s="120"/>
      <c r="BA193" s="127"/>
      <c r="BB193" s="127"/>
      <c r="BC193" s="120"/>
      <c r="BD193" s="120"/>
      <c r="BE193" s="120"/>
      <c r="BF193" s="120"/>
      <c r="BG193" s="120"/>
      <c r="BH193" s="120"/>
      <c r="BI193" s="120"/>
      <c r="BJ193" s="128"/>
      <c r="BK193" s="128"/>
    </row>
    <row r="194" spans="1:258" x14ac:dyDescent="0.2">
      <c r="A194" s="117" t="s">
        <v>3495</v>
      </c>
      <c r="B194" s="123">
        <v>34880</v>
      </c>
      <c r="C194" s="164" t="s">
        <v>3063</v>
      </c>
      <c r="E194" s="116" t="str">
        <f>IF(ISERROR(VLOOKUP(TRIM(A194),'R2020'!$A$1:$I$1991,2,FALSE)),"",VLOOKUP(TRIM(A194),'R2020'!$A$1:$I$1991,2,FALSE))</f>
        <v>HB</v>
      </c>
      <c r="F194" s="116" t="str">
        <f>IF(ISERROR(VLOOKUP(TRIM(A194),'R2020'!$A$1:$I$1991,3,FALSE)),"",VLOOKUP(TRIM(A194),'R2020'!$A$1:$I$1991,3,FALSE))</f>
        <v>MIN</v>
      </c>
      <c r="G194" s="116" t="str">
        <f>IF(ISERROR(VLOOKUP(TRIM(A194),'R2020'!$A$1:$I$1991,8,FALSE)),"",VLOOKUP(TRIM(A194),'R2020'!$A$1:$I$1991,8,FALSE))</f>
        <v xml:space="preserve">0-2 </v>
      </c>
      <c r="H194" s="117" t="s">
        <v>344</v>
      </c>
      <c r="I194" s="117" t="s">
        <v>131</v>
      </c>
      <c r="J194" s="119" t="s">
        <v>3496</v>
      </c>
    </row>
    <row r="195" spans="1:258" x14ac:dyDescent="0.2">
      <c r="A195" s="146" t="s">
        <v>4465</v>
      </c>
      <c r="B195" s="157">
        <v>34902</v>
      </c>
      <c r="C195" s="167" t="s">
        <v>3063</v>
      </c>
      <c r="D195" s="141"/>
      <c r="E195" s="116" t="str">
        <f>IF(ISERROR(VLOOKUP(TRIM(A195),'R2020'!$A$1:$I$1991,2,FALSE)),"",VLOOKUP(TRIM(A195),'R2020'!$A$1:$I$1991,2,FALSE))</f>
        <v>LCB</v>
      </c>
      <c r="F195" s="116" t="str">
        <f>IF(ISERROR(VLOOKUP(TRIM(A195),'R2020'!$A$1:$I$1991,3,FALSE)),"",VLOOKUP(TRIM(A195),'R2020'!$A$1:$I$1991,3,FALSE))</f>
        <v>TNA</v>
      </c>
      <c r="G195" s="116" t="str">
        <f>IF(ISERROR(VLOOKUP(TRIM(A195),'R2020'!$A$1:$I$1991,8,FALSE)),"",VLOOKUP(TRIM(A195),'R2020'!$A$1:$I$1991,8,FALSE))</f>
        <v xml:space="preserve">0 </v>
      </c>
      <c r="H195" s="127"/>
      <c r="I195" s="127"/>
      <c r="J195" s="120"/>
      <c r="K195" s="127"/>
      <c r="L195" s="127"/>
      <c r="M195" s="120"/>
      <c r="N195" s="127"/>
      <c r="O195" s="127"/>
      <c r="P195" s="120"/>
      <c r="Q195" s="127"/>
      <c r="R195" s="127"/>
      <c r="S195" s="120"/>
      <c r="T195" s="127"/>
      <c r="U195" s="127"/>
      <c r="V195" s="120"/>
      <c r="W195" s="127"/>
      <c r="X195" s="127"/>
      <c r="Y195" s="120"/>
      <c r="Z195" s="127"/>
      <c r="AA195" s="127"/>
      <c r="AB195" s="120"/>
      <c r="AC195" s="127"/>
      <c r="AD195" s="127"/>
      <c r="AE195" s="120"/>
      <c r="AF195" s="127"/>
      <c r="AG195" s="127"/>
      <c r="AH195" s="120"/>
      <c r="AI195" s="127"/>
      <c r="AJ195" s="127"/>
      <c r="AK195" s="120"/>
      <c r="AL195" s="127"/>
      <c r="AM195" s="127"/>
      <c r="AN195" s="120"/>
      <c r="AO195" s="127"/>
      <c r="AP195" s="127"/>
      <c r="AQ195" s="127"/>
      <c r="AR195" s="127"/>
      <c r="AS195" s="127"/>
      <c r="AT195" s="120"/>
      <c r="AU195" s="127"/>
      <c r="AV195" s="127"/>
      <c r="AW195" s="120"/>
      <c r="AX195" s="127"/>
      <c r="AY195" s="127"/>
      <c r="AZ195" s="120"/>
      <c r="BA195" s="127"/>
      <c r="BB195" s="127"/>
      <c r="BC195" s="120"/>
      <c r="BD195" s="120"/>
      <c r="BE195" s="120"/>
      <c r="BF195" s="120"/>
      <c r="BG195" s="120"/>
      <c r="BH195" s="120"/>
      <c r="BI195" s="120"/>
      <c r="BJ195" s="128"/>
      <c r="BK195" s="128"/>
    </row>
    <row r="196" spans="1:258" x14ac:dyDescent="0.2">
      <c r="A196" s="117" t="s">
        <v>1251</v>
      </c>
      <c r="B196" s="123">
        <v>33722</v>
      </c>
      <c r="C196" s="165" t="s">
        <v>1298</v>
      </c>
      <c r="D196" s="122" t="s">
        <v>2432</v>
      </c>
      <c r="E196" s="116" t="str">
        <f>IF(ISERROR(VLOOKUP(TRIM(A196),'R2020'!$A$1:$I$1991,2,FALSE)),"",VLOOKUP(TRIM(A196),'R2020'!$A$1:$I$1991,2,FALSE))</f>
        <v/>
      </c>
      <c r="F196" s="116" t="str">
        <f>IF(ISERROR(VLOOKUP(TRIM(A196),'R2020'!$A$1:$I$1991,3,FALSE)),"",VLOOKUP(TRIM(A196),'R2020'!$A$1:$I$1991,3,FALSE))</f>
        <v/>
      </c>
      <c r="G196" s="116" t="str">
        <f>IF(ISERROR(VLOOKUP(TRIM(A196),'R2020'!$A$1:$I$1991,8,FALSE)),"",VLOOKUP(TRIM(A196),'R2020'!$A$1:$I$1991,8,FALSE))</f>
        <v/>
      </c>
      <c r="H196" s="117" t="s">
        <v>193</v>
      </c>
      <c r="I196" s="121" t="s">
        <v>2235</v>
      </c>
      <c r="J196" s="119" t="s">
        <v>1465</v>
      </c>
      <c r="K196" s="117" t="s">
        <v>193</v>
      </c>
      <c r="L196" s="121" t="s">
        <v>386</v>
      </c>
      <c r="N196" s="117" t="s">
        <v>193</v>
      </c>
      <c r="O196" s="121" t="s">
        <v>386</v>
      </c>
      <c r="Q196" s="117" t="s">
        <v>193</v>
      </c>
      <c r="R196" s="121" t="s">
        <v>386</v>
      </c>
      <c r="S196" s="119"/>
      <c r="T196" s="117" t="s">
        <v>193</v>
      </c>
      <c r="U196" s="121" t="s">
        <v>386</v>
      </c>
      <c r="V196" s="119"/>
      <c r="W196" s="117" t="s">
        <v>193</v>
      </c>
      <c r="X196" s="121" t="s">
        <v>386</v>
      </c>
      <c r="Y196" s="119"/>
      <c r="AA196" s="121"/>
      <c r="AB196" s="119"/>
      <c r="AD196" s="121"/>
      <c r="AE196" s="119"/>
      <c r="AG196" s="121"/>
      <c r="AH196" s="119"/>
      <c r="AJ196" s="121"/>
      <c r="AK196" s="119"/>
      <c r="AM196" s="121"/>
      <c r="AN196" s="119"/>
      <c r="AP196" s="121"/>
      <c r="AQ196" s="119"/>
      <c r="AS196" s="121"/>
      <c r="AT196" s="119"/>
      <c r="AV196" s="121"/>
      <c r="AW196" s="119"/>
      <c r="AY196" s="121"/>
      <c r="AZ196" s="119"/>
      <c r="BB196" s="121"/>
      <c r="BC196" s="119"/>
      <c r="BF196" s="119"/>
      <c r="BG196" s="121"/>
      <c r="BH196" s="121"/>
      <c r="BI196" s="121"/>
      <c r="BJ196" s="121"/>
      <c r="BK196" s="121"/>
      <c r="BL196" s="121"/>
    </row>
    <row r="197" spans="1:258" x14ac:dyDescent="0.2">
      <c r="A197" s="117" t="s">
        <v>1858</v>
      </c>
      <c r="B197" s="123">
        <v>34891</v>
      </c>
      <c r="C197" s="165" t="s">
        <v>2059</v>
      </c>
      <c r="D197" s="117" t="s">
        <v>2502</v>
      </c>
      <c r="E197" s="116" t="str">
        <f>IF(ISERROR(VLOOKUP(TRIM(A197),'R2020'!$A$1:$I$1991,2,FALSE)),"",VLOOKUP(TRIM(A197),'R2020'!$A$1:$I$1991,2,FALSE))</f>
        <v>LE</v>
      </c>
      <c r="F197" s="116" t="str">
        <f>IF(ISERROR(VLOOKUP(TRIM(A197),'R2020'!$A$1:$I$1991,3,FALSE)),"",VLOOKUP(TRIM(A197),'R2020'!$A$1:$I$1991,3,FALSE))</f>
        <v>LAA</v>
      </c>
      <c r="G197" s="116" t="str">
        <f>IF(ISERROR(VLOOKUP(TRIM(A197),'R2020'!$A$1:$I$1991,8,FALSE)),"",VLOOKUP(TRIM(A197),'R2020'!$A$1:$I$1991,8,FALSE))</f>
        <v xml:space="preserve">6-8 </v>
      </c>
      <c r="H197" s="117" t="s">
        <v>31</v>
      </c>
      <c r="I197" s="117" t="s">
        <v>2215</v>
      </c>
      <c r="J197" s="122" t="s">
        <v>382</v>
      </c>
      <c r="K197" s="117" t="s">
        <v>31</v>
      </c>
      <c r="L197" s="117" t="s">
        <v>2215</v>
      </c>
      <c r="M197" s="122" t="s">
        <v>230</v>
      </c>
      <c r="N197" s="117" t="s">
        <v>31</v>
      </c>
      <c r="O197" s="117" t="s">
        <v>2215</v>
      </c>
      <c r="P197" s="122" t="s">
        <v>501</v>
      </c>
      <c r="Q197" s="117" t="s">
        <v>31</v>
      </c>
      <c r="R197" s="117" t="s">
        <v>59</v>
      </c>
      <c r="S197" s="122" t="s">
        <v>290</v>
      </c>
    </row>
    <row r="198" spans="1:258" x14ac:dyDescent="0.2">
      <c r="A198" s="117" t="s">
        <v>3497</v>
      </c>
      <c r="B198" s="123">
        <v>35726</v>
      </c>
      <c r="C198" s="164" t="s">
        <v>3498</v>
      </c>
      <c r="E198" s="116" t="str">
        <f>IF(ISERROR(VLOOKUP(TRIM(A198),'R2020'!$A$1:$I$1991,2,FALSE)),"",VLOOKUP(TRIM(A198),'R2020'!$A$1:$I$1991,2,FALSE))</f>
        <v/>
      </c>
      <c r="F198" s="116" t="str">
        <f>IF(ISERROR(VLOOKUP(TRIM(A198),'R2020'!$A$1:$I$1991,3,FALSE)),"",VLOOKUP(TRIM(A198),'R2020'!$A$1:$I$1991,3,FALSE))</f>
        <v/>
      </c>
      <c r="G198" s="116" t="str">
        <f>IF(ISERROR(VLOOKUP(TRIM(A198),'R2020'!$A$1:$I$1991,8,FALSE)),"",VLOOKUP(TRIM(A198),'R2020'!$A$1:$I$1991,8,FALSE))</f>
        <v/>
      </c>
      <c r="H198" s="117" t="s">
        <v>42</v>
      </c>
      <c r="I198" s="117" t="s">
        <v>111</v>
      </c>
      <c r="J198" s="119" t="s">
        <v>558</v>
      </c>
    </row>
    <row r="199" spans="1:258" x14ac:dyDescent="0.2">
      <c r="A199" s="117" t="s">
        <v>769</v>
      </c>
      <c r="B199" s="123">
        <v>32068</v>
      </c>
      <c r="C199" s="165" t="s">
        <v>740</v>
      </c>
      <c r="D199" s="122" t="s">
        <v>866</v>
      </c>
      <c r="E199" s="116" t="str">
        <f>IF(ISERROR(VLOOKUP(TRIM(A199),'R2020'!$A$1:$I$1991,2,FALSE)),"",VLOOKUP(TRIM(A199),'R2020'!$A$1:$I$1991,2,FALSE))</f>
        <v/>
      </c>
      <c r="F199" s="116" t="str">
        <f>IF(ISERROR(VLOOKUP(TRIM(A199),'R2020'!$A$1:$I$1991,3,FALSE)),"",VLOOKUP(TRIM(A199),'R2020'!$A$1:$I$1991,3,FALSE))</f>
        <v/>
      </c>
      <c r="G199" s="116" t="str">
        <f>IF(ISERROR(VLOOKUP(TRIM(A199),'R2020'!$A$1:$I$1991,8,FALSE)),"",VLOOKUP(TRIM(A199),'R2020'!$A$1:$I$1991,8,FALSE))</f>
        <v/>
      </c>
      <c r="I199" s="122"/>
      <c r="J199" s="122"/>
      <c r="K199" s="117" t="s">
        <v>12</v>
      </c>
      <c r="L199" s="122" t="s">
        <v>393</v>
      </c>
      <c r="M199" s="122"/>
      <c r="N199" s="117" t="s">
        <v>12</v>
      </c>
      <c r="O199" s="122" t="s">
        <v>393</v>
      </c>
      <c r="P199" s="122"/>
      <c r="Q199" s="117" t="s">
        <v>12</v>
      </c>
      <c r="R199" s="122" t="s">
        <v>393</v>
      </c>
      <c r="S199" s="122"/>
      <c r="T199" s="117" t="s">
        <v>12</v>
      </c>
      <c r="U199" s="122" t="s">
        <v>393</v>
      </c>
      <c r="V199" s="122"/>
      <c r="W199" s="117" t="s">
        <v>12</v>
      </c>
      <c r="X199" s="122" t="s">
        <v>393</v>
      </c>
      <c r="Y199" s="122"/>
      <c r="Z199" s="117" t="s">
        <v>12</v>
      </c>
      <c r="AA199" s="122" t="s">
        <v>393</v>
      </c>
      <c r="AB199" s="122"/>
      <c r="AC199" s="117" t="s">
        <v>12</v>
      </c>
      <c r="AD199" s="122" t="s">
        <v>393</v>
      </c>
      <c r="AE199" s="122"/>
      <c r="AF199" s="117" t="s">
        <v>12</v>
      </c>
      <c r="AG199" s="122" t="s">
        <v>393</v>
      </c>
      <c r="AH199" s="122"/>
      <c r="AJ199" s="122"/>
      <c r="AK199" s="122"/>
      <c r="AM199" s="122"/>
      <c r="AN199" s="122"/>
      <c r="AP199" s="122"/>
      <c r="AQ199" s="122"/>
      <c r="AS199" s="122"/>
      <c r="AT199" s="122"/>
      <c r="AV199" s="122"/>
      <c r="AW199" s="122"/>
      <c r="AY199" s="122"/>
      <c r="AZ199" s="122"/>
      <c r="BB199" s="122"/>
      <c r="BC199" s="119"/>
      <c r="BF199" s="119"/>
      <c r="BG199" s="119"/>
      <c r="BH199" s="119"/>
      <c r="BI199" s="119"/>
      <c r="BK199" s="121"/>
      <c r="BL199" s="121"/>
    </row>
    <row r="200" spans="1:258" x14ac:dyDescent="0.2">
      <c r="A200" s="117" t="s">
        <v>2271</v>
      </c>
      <c r="B200" s="123">
        <v>33363</v>
      </c>
      <c r="C200" s="165" t="s">
        <v>997</v>
      </c>
      <c r="D200" s="122" t="s">
        <v>1007</v>
      </c>
      <c r="E200" s="116" t="str">
        <f>IF(ISERROR(VLOOKUP(TRIM(A200),'R2020'!$A$1:$I$1991,2,FALSE)),"",VLOOKUP(TRIM(A200),'R2020'!$A$1:$I$1991,2,FALSE))</f>
        <v/>
      </c>
      <c r="F200" s="116" t="str">
        <f>IF(ISERROR(VLOOKUP(TRIM(A200),'R2020'!$A$1:$I$1991,3,FALSE)),"",VLOOKUP(TRIM(A200),'R2020'!$A$1:$I$1991,3,FALSE))</f>
        <v/>
      </c>
      <c r="G200" s="116" t="str">
        <f>IF(ISERROR(VLOOKUP(TRIM(A200),'R2020'!$A$1:$I$1991,8,FALSE)),"",VLOOKUP(TRIM(A200),'R2020'!$A$1:$I$1991,8,FALSE))</f>
        <v/>
      </c>
      <c r="H200" s="117" t="s">
        <v>455</v>
      </c>
      <c r="I200" s="121" t="s">
        <v>27</v>
      </c>
      <c r="J200" s="119" t="s">
        <v>1221</v>
      </c>
      <c r="K200" s="117" t="s">
        <v>455</v>
      </c>
      <c r="L200" s="121" t="s">
        <v>450</v>
      </c>
      <c r="M200" s="119" t="s">
        <v>1056</v>
      </c>
      <c r="N200" s="117" t="s">
        <v>126</v>
      </c>
      <c r="O200" s="121" t="s">
        <v>103</v>
      </c>
      <c r="P200" s="119" t="s">
        <v>2272</v>
      </c>
      <c r="R200" s="121"/>
      <c r="S200" s="119"/>
      <c r="T200" s="117" t="s">
        <v>125</v>
      </c>
      <c r="U200" s="121" t="s">
        <v>232</v>
      </c>
      <c r="V200" s="119" t="s">
        <v>1064</v>
      </c>
      <c r="W200" s="117" t="s">
        <v>64</v>
      </c>
      <c r="X200" s="121" t="s">
        <v>460</v>
      </c>
      <c r="Y200" s="119" t="s">
        <v>1058</v>
      </c>
      <c r="Z200" s="117" t="s">
        <v>540</v>
      </c>
      <c r="AA200" s="121" t="s">
        <v>460</v>
      </c>
      <c r="AB200" s="119" t="s">
        <v>347</v>
      </c>
      <c r="AD200" s="121"/>
      <c r="AE200" s="119"/>
      <c r="AG200" s="121"/>
      <c r="AH200" s="119"/>
      <c r="AJ200" s="121"/>
      <c r="AK200" s="119"/>
      <c r="AM200" s="121"/>
      <c r="AN200" s="119"/>
      <c r="AP200" s="121"/>
      <c r="AQ200" s="119"/>
      <c r="AS200" s="121"/>
      <c r="AT200" s="119"/>
      <c r="AV200" s="121"/>
      <c r="AW200" s="119"/>
      <c r="AY200" s="121"/>
      <c r="AZ200" s="119"/>
      <c r="BB200" s="121"/>
      <c r="BC200" s="119"/>
      <c r="BF200" s="119"/>
      <c r="BG200" s="121"/>
      <c r="BH200" s="121"/>
      <c r="BI200" s="121"/>
      <c r="BJ200" s="121"/>
      <c r="BK200" s="121"/>
      <c r="BL200" s="121"/>
    </row>
    <row r="201" spans="1:258" x14ac:dyDescent="0.2">
      <c r="A201" s="146" t="s">
        <v>4479</v>
      </c>
      <c r="B201" s="157">
        <v>33363</v>
      </c>
      <c r="C201" s="167" t="s">
        <v>997</v>
      </c>
      <c r="D201" s="122" t="s">
        <v>1007</v>
      </c>
      <c r="E201" s="116" t="str">
        <f>IF(ISERROR(VLOOKUP(TRIM(A201),'R2020'!$A$1:$I$1991,2,FALSE)),"",VLOOKUP(TRIM(A201),'R2020'!$A$1:$I$1991,2,FALSE))</f>
        <v>MLB</v>
      </c>
      <c r="F201" s="116" t="str">
        <f>IF(ISERROR(VLOOKUP(TRIM(A201),'R2020'!$A$1:$I$1991,3,FALSE)),"",VLOOKUP(TRIM(A201),'R2020'!$A$1:$I$1991,3,FALSE))</f>
        <v>WAN</v>
      </c>
      <c r="G201" s="116" t="str">
        <f>IF(ISERROR(VLOOKUP(TRIM(A201),'R2020'!$A$1:$I$1991,8,FALSE)),"",VLOOKUP(TRIM(A201),'R2020'!$A$1:$I$1991,8,FALSE))</f>
        <v xml:space="preserve">44-6 </v>
      </c>
      <c r="H201" s="117" t="s">
        <v>455</v>
      </c>
      <c r="I201" s="121" t="s">
        <v>27</v>
      </c>
      <c r="J201" s="119" t="s">
        <v>1221</v>
      </c>
      <c r="K201" s="117" t="s">
        <v>455</v>
      </c>
      <c r="L201" s="121" t="s">
        <v>450</v>
      </c>
      <c r="M201" s="119" t="s">
        <v>1056</v>
      </c>
      <c r="N201" s="117" t="s">
        <v>126</v>
      </c>
      <c r="O201" s="121" t="s">
        <v>103</v>
      </c>
      <c r="P201" s="119" t="s">
        <v>2272</v>
      </c>
      <c r="R201" s="121"/>
      <c r="S201" s="119"/>
      <c r="T201" s="117" t="s">
        <v>125</v>
      </c>
      <c r="U201" s="121" t="s">
        <v>232</v>
      </c>
      <c r="V201" s="119" t="s">
        <v>1064</v>
      </c>
      <c r="W201" s="117" t="s">
        <v>64</v>
      </c>
      <c r="X201" s="121" t="s">
        <v>460</v>
      </c>
      <c r="Y201" s="119" t="s">
        <v>1058</v>
      </c>
      <c r="Z201" s="117" t="s">
        <v>540</v>
      </c>
      <c r="AA201" s="121" t="s">
        <v>460</v>
      </c>
      <c r="AB201" s="119" t="s">
        <v>347</v>
      </c>
      <c r="AC201" s="127"/>
      <c r="AD201" s="127"/>
      <c r="AE201" s="120"/>
      <c r="AF201" s="127"/>
      <c r="AG201" s="127"/>
      <c r="AH201" s="120"/>
      <c r="AI201" s="127"/>
      <c r="AJ201" s="127"/>
      <c r="AK201" s="120"/>
      <c r="AL201" s="127"/>
      <c r="AM201" s="127"/>
      <c r="AN201" s="120"/>
      <c r="AO201" s="127"/>
      <c r="AP201" s="127"/>
      <c r="AQ201" s="127"/>
      <c r="AR201" s="127"/>
      <c r="AS201" s="127"/>
      <c r="AT201" s="120"/>
      <c r="AU201" s="127"/>
      <c r="AV201" s="127"/>
      <c r="AW201" s="120"/>
      <c r="AX201" s="127"/>
      <c r="AY201" s="127"/>
      <c r="AZ201" s="120"/>
      <c r="BA201" s="127"/>
      <c r="BB201" s="127"/>
      <c r="BC201" s="120"/>
      <c r="BD201" s="120"/>
      <c r="BE201" s="120"/>
      <c r="BF201" s="120"/>
      <c r="BG201" s="120"/>
      <c r="BH201" s="120"/>
      <c r="BI201" s="120"/>
      <c r="BJ201" s="128"/>
      <c r="BK201" s="128"/>
    </row>
    <row r="202" spans="1:258" x14ac:dyDescent="0.2">
      <c r="A202" s="120" t="s">
        <v>1080</v>
      </c>
      <c r="B202" s="125">
        <v>33780</v>
      </c>
      <c r="C202" s="165" t="s">
        <v>1227</v>
      </c>
      <c r="D202" s="120" t="s">
        <v>1223</v>
      </c>
      <c r="E202" s="116" t="str">
        <f>IF(ISERROR(VLOOKUP(TRIM(A202),'R2020'!$A$1:$I$1991,2,FALSE)),"",VLOOKUP(TRIM(A202),'R2020'!$A$1:$I$1991,2,FALSE))</f>
        <v>FS</v>
      </c>
      <c r="F202" s="116" t="str">
        <f>IF(ISERROR(VLOOKUP(TRIM(A202),'R2020'!$A$1:$I$1991,3,FALSE)),"",VLOOKUP(TRIM(A202),'R2020'!$A$1:$I$1991,3,FALSE))</f>
        <v>CAN</v>
      </c>
      <c r="G202" s="116" t="str">
        <f>IF(ISERROR(VLOOKUP(TRIM(A202),'R2020'!$A$1:$I$1991,8,FALSE)),"",VLOOKUP(TRIM(A202),'R2020'!$A$1:$I$1991,8,FALSE))</f>
        <v xml:space="preserve">44 </v>
      </c>
      <c r="H202" s="117" t="s">
        <v>368</v>
      </c>
      <c r="I202" s="126" t="s">
        <v>22</v>
      </c>
      <c r="J202" s="127" t="s">
        <v>3406</v>
      </c>
      <c r="K202" s="117" t="s">
        <v>366</v>
      </c>
      <c r="L202" s="126" t="s">
        <v>78</v>
      </c>
      <c r="M202" s="127" t="s">
        <v>1084</v>
      </c>
      <c r="N202" s="117" t="s">
        <v>368</v>
      </c>
      <c r="O202" s="126" t="s">
        <v>2215</v>
      </c>
      <c r="P202" s="127" t="s">
        <v>1374</v>
      </c>
      <c r="Q202" s="117" t="s">
        <v>368</v>
      </c>
      <c r="R202" s="126" t="s">
        <v>22</v>
      </c>
      <c r="S202" s="127" t="s">
        <v>1059</v>
      </c>
      <c r="T202" s="120" t="s">
        <v>364</v>
      </c>
      <c r="U202" s="120" t="s">
        <v>22</v>
      </c>
      <c r="V202" s="127" t="s">
        <v>1061</v>
      </c>
      <c r="W202" s="120" t="s">
        <v>368</v>
      </c>
      <c r="X202" s="120" t="s">
        <v>22</v>
      </c>
      <c r="Y202" s="127" t="s">
        <v>1060</v>
      </c>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row>
    <row r="203" spans="1:258" x14ac:dyDescent="0.2">
      <c r="A203" s="117" t="s">
        <v>1654</v>
      </c>
      <c r="B203" s="123">
        <v>33313</v>
      </c>
      <c r="C203" s="165" t="s">
        <v>1225</v>
      </c>
      <c r="D203" s="122" t="s">
        <v>1579</v>
      </c>
      <c r="E203" s="116" t="str">
        <f>IF(ISERROR(VLOOKUP(TRIM(A203),'R2020'!$A$1:$I$1991,2,FALSE)),"",VLOOKUP(TRIM(A203),'R2020'!$A$1:$I$1991,2,FALSE))</f>
        <v>PK</v>
      </c>
      <c r="F203" s="116" t="str">
        <f>IF(ISERROR(VLOOKUP(TRIM(A203),'R2020'!$A$1:$I$1991,3,FALSE)),"",VLOOKUP(TRIM(A203),'R2020'!$A$1:$I$1991,3,FALSE))</f>
        <v>PIA</v>
      </c>
      <c r="G203" s="116" t="str">
        <f>IF(ISERROR(VLOOKUP(TRIM(A203),'R2020'!$A$1:$I$1991,8,FALSE)),"",VLOOKUP(TRIM(A203),'R2020'!$A$1:$I$1991,8,FALSE))</f>
        <v xml:space="preserve"> </v>
      </c>
      <c r="H203" s="117" t="s">
        <v>339</v>
      </c>
      <c r="I203" s="121" t="s">
        <v>450</v>
      </c>
      <c r="K203" s="117" t="s">
        <v>339</v>
      </c>
      <c r="L203" s="121" t="s">
        <v>450</v>
      </c>
      <c r="N203" s="117" t="s">
        <v>339</v>
      </c>
      <c r="O203" s="121" t="s">
        <v>450</v>
      </c>
      <c r="Q203" s="117" t="s">
        <v>339</v>
      </c>
      <c r="R203" s="121" t="s">
        <v>450</v>
      </c>
      <c r="S203" s="119"/>
      <c r="T203" s="117" t="s">
        <v>339</v>
      </c>
      <c r="U203" s="121" t="s">
        <v>450</v>
      </c>
      <c r="V203" s="119"/>
      <c r="X203" s="121"/>
      <c r="Y203" s="119"/>
      <c r="AA203" s="121"/>
      <c r="AB203" s="119"/>
      <c r="AD203" s="121"/>
      <c r="AE203" s="119"/>
      <c r="AG203" s="121"/>
      <c r="AH203" s="119"/>
      <c r="AJ203" s="121"/>
      <c r="AK203" s="119"/>
      <c r="AM203" s="121"/>
      <c r="AN203" s="119"/>
      <c r="AP203" s="121"/>
      <c r="AQ203" s="119"/>
      <c r="AS203" s="121"/>
      <c r="AT203" s="119"/>
      <c r="AV203" s="121"/>
      <c r="AW203" s="119"/>
      <c r="AY203" s="121"/>
      <c r="AZ203" s="119"/>
      <c r="BB203" s="121"/>
      <c r="BC203" s="119"/>
      <c r="BF203" s="119"/>
      <c r="BG203" s="121"/>
      <c r="BH203" s="121"/>
      <c r="BI203" s="121"/>
      <c r="BJ203" s="121"/>
      <c r="BK203" s="121"/>
      <c r="BL203" s="121"/>
    </row>
    <row r="204" spans="1:258" x14ac:dyDescent="0.2">
      <c r="A204" s="117" t="s">
        <v>2604</v>
      </c>
      <c r="B204" s="123">
        <v>34915</v>
      </c>
      <c r="C204" s="164" t="s">
        <v>2586</v>
      </c>
      <c r="D204" s="119" t="s">
        <v>2624</v>
      </c>
      <c r="E204" s="116" t="str">
        <f>IF(ISERROR(VLOOKUP(TRIM(A204),'R2020'!$A$1:$I$1991,2,FALSE)),"",VLOOKUP(TRIM(A204),'R2020'!$A$1:$I$1991,2,FALSE))</f>
        <v>SE</v>
      </c>
      <c r="F204" s="116" t="str">
        <f>IF(ISERROR(VLOOKUP(TRIM(A204),'R2020'!$A$1:$I$1991,3,FALSE)),"",VLOOKUP(TRIM(A204),'R2020'!$A$1:$I$1991,3,FALSE))</f>
        <v>SFN</v>
      </c>
      <c r="G204" s="116" t="str">
        <f>IF(ISERROR(VLOOKUP(TRIM(A204),'R2020'!$A$1:$I$1991,8,FALSE)),"",VLOOKUP(TRIM(A204),'R2020'!$A$1:$I$1991,8,FALSE))</f>
        <v xml:space="preserve"> </v>
      </c>
      <c r="H204" s="117" t="s">
        <v>283</v>
      </c>
      <c r="I204" s="117" t="s">
        <v>111</v>
      </c>
      <c r="K204" s="117" t="s">
        <v>279</v>
      </c>
      <c r="L204" s="117" t="s">
        <v>111</v>
      </c>
      <c r="N204" s="117" t="s">
        <v>283</v>
      </c>
      <c r="O204" s="117" t="s">
        <v>111</v>
      </c>
    </row>
    <row r="205" spans="1:258" x14ac:dyDescent="0.2">
      <c r="A205" s="120" t="s">
        <v>1171</v>
      </c>
      <c r="B205" s="125">
        <v>33466</v>
      </c>
      <c r="C205" s="165" t="s">
        <v>1001</v>
      </c>
      <c r="D205" s="120" t="s">
        <v>1230</v>
      </c>
      <c r="E205" s="116" t="str">
        <f>IF(ISERROR(VLOOKUP(TRIM(A205),'R2020'!$A$1:$I$1991,2,FALSE)),"",VLOOKUP(TRIM(A205),'R2020'!$A$1:$I$1991,2,FALSE))</f>
        <v>LCB</v>
      </c>
      <c r="F205" s="116" t="str">
        <f>IF(ISERROR(VLOOKUP(TRIM(A205),'R2020'!$A$1:$I$1991,3,FALSE)),"",VLOOKUP(TRIM(A205),'R2020'!$A$1:$I$1991,3,FALSE))</f>
        <v>DNA</v>
      </c>
      <c r="G205" s="116" t="str">
        <f>IF(ISERROR(VLOOKUP(TRIM(A205),'R2020'!$A$1:$I$1991,8,FALSE)),"",VLOOKUP(TRIM(A205),'R2020'!$A$1:$I$1991,8,FALSE))</f>
        <v xml:space="preserve">4 </v>
      </c>
      <c r="H205" s="117" t="s">
        <v>327</v>
      </c>
      <c r="I205" s="121" t="s">
        <v>386</v>
      </c>
      <c r="J205" s="127" t="s">
        <v>328</v>
      </c>
      <c r="K205" s="117" t="s">
        <v>327</v>
      </c>
      <c r="L205" s="121" t="s">
        <v>386</v>
      </c>
      <c r="M205" s="127" t="s">
        <v>60</v>
      </c>
      <c r="N205" s="117" t="s">
        <v>327</v>
      </c>
      <c r="O205" s="121" t="s">
        <v>386</v>
      </c>
      <c r="P205" s="127" t="s">
        <v>129</v>
      </c>
      <c r="Q205" s="117" t="s">
        <v>327</v>
      </c>
      <c r="R205" s="121" t="s">
        <v>336</v>
      </c>
      <c r="S205" s="127" t="s">
        <v>129</v>
      </c>
      <c r="T205" s="117" t="s">
        <v>364</v>
      </c>
      <c r="U205" s="121" t="s">
        <v>336</v>
      </c>
      <c r="V205" s="127" t="s">
        <v>1061</v>
      </c>
      <c r="W205" s="117" t="s">
        <v>171</v>
      </c>
      <c r="X205" s="121" t="s">
        <v>336</v>
      </c>
      <c r="Y205" s="127" t="s">
        <v>328</v>
      </c>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row>
    <row r="206" spans="1:258" x14ac:dyDescent="0.2">
      <c r="A206" s="146" t="s">
        <v>4325</v>
      </c>
      <c r="B206" s="157">
        <v>35717</v>
      </c>
      <c r="C206" s="167" t="s">
        <v>4511</v>
      </c>
      <c r="D206" s="141"/>
      <c r="E206" s="116" t="str">
        <f>IF(ISERROR(VLOOKUP(TRIM(A206),'R2020'!$A$1:$I$1991,2,FALSE)),"",VLOOKUP(TRIM(A206),'R2020'!$A$1:$I$1991,2,FALSE))</f>
        <v>WR</v>
      </c>
      <c r="F206" s="116" t="str">
        <f>IF(ISERROR(VLOOKUP(TRIM(A206),'R2020'!$A$1:$I$1991,3,FALSE)),"",VLOOKUP(TRIM(A206),'R2020'!$A$1:$I$1991,3,FALSE))</f>
        <v>MIA</v>
      </c>
      <c r="G206" s="116" t="str">
        <f>IF(ISERROR(VLOOKUP(TRIM(A206),'R2020'!$A$1:$I$1991,8,FALSE)),"",VLOOKUP(TRIM(A206),'R2020'!$A$1:$I$1991,8,FALSE))</f>
        <v xml:space="preserve"> </v>
      </c>
      <c r="H206" s="127"/>
      <c r="I206" s="127"/>
      <c r="J206" s="120"/>
      <c r="K206" s="127"/>
      <c r="L206" s="127"/>
      <c r="M206" s="120"/>
      <c r="N206" s="127"/>
      <c r="O206" s="127"/>
      <c r="P206" s="120"/>
      <c r="Q206" s="127"/>
      <c r="R206" s="127"/>
      <c r="S206" s="120"/>
      <c r="T206" s="127"/>
      <c r="U206" s="127"/>
      <c r="V206" s="120"/>
      <c r="W206" s="127"/>
      <c r="X206" s="127"/>
      <c r="Y206" s="120"/>
      <c r="Z206" s="127"/>
      <c r="AA206" s="127"/>
      <c r="AB206" s="120"/>
      <c r="AC206" s="127"/>
      <c r="AD206" s="127"/>
      <c r="AE206" s="120"/>
      <c r="AF206" s="127"/>
      <c r="AG206" s="127"/>
      <c r="AH206" s="120"/>
      <c r="AI206" s="127"/>
      <c r="AJ206" s="127"/>
      <c r="AK206" s="120"/>
      <c r="AL206" s="127"/>
      <c r="AM206" s="127"/>
      <c r="AN206" s="120"/>
      <c r="AO206" s="127"/>
      <c r="AP206" s="127"/>
      <c r="AQ206" s="127"/>
      <c r="AR206" s="127"/>
      <c r="AS206" s="127"/>
      <c r="AT206" s="120"/>
      <c r="AU206" s="127"/>
      <c r="AV206" s="127"/>
      <c r="AW206" s="120"/>
      <c r="AX206" s="127"/>
      <c r="AY206" s="127"/>
      <c r="AZ206" s="120"/>
      <c r="BA206" s="127"/>
      <c r="BB206" s="127"/>
      <c r="BC206" s="120"/>
      <c r="BD206" s="120"/>
      <c r="BE206" s="120"/>
      <c r="BF206" s="120"/>
      <c r="BG206" s="120"/>
      <c r="BH206" s="120"/>
      <c r="BI206" s="120"/>
      <c r="BJ206" s="128"/>
      <c r="BK206" s="128"/>
    </row>
    <row r="207" spans="1:258" x14ac:dyDescent="0.2">
      <c r="A207" s="117" t="s">
        <v>2605</v>
      </c>
      <c r="B207" s="123">
        <v>34748</v>
      </c>
      <c r="C207" s="164" t="s">
        <v>2586</v>
      </c>
      <c r="D207" s="119" t="s">
        <v>2924</v>
      </c>
      <c r="E207" s="116" t="str">
        <f>IF(ISERROR(VLOOKUP(TRIM(A207),'R2020'!$A$1:$I$1991,2,FALSE)),"",VLOOKUP(TRIM(A207),'R2020'!$A$1:$I$1991,2,FALSE))</f>
        <v>End OLB</v>
      </c>
      <c r="F207" s="116" t="str">
        <f>IF(ISERROR(VLOOKUP(TRIM(A207),'R2020'!$A$1:$I$1991,3,FALSE)),"",VLOOKUP(TRIM(A207),'R2020'!$A$1:$I$1991,3,FALSE))</f>
        <v>NEA</v>
      </c>
      <c r="G207" s="116" t="str">
        <f>IF(ISERROR(VLOOKUP(TRIM(A207),'R2020'!$A$1:$I$1991,8,FALSE)),"",VLOOKUP(TRIM(A207),'R2020'!$A$1:$I$1991,8,FALSE))</f>
        <v>0-0 / 00-0</v>
      </c>
      <c r="K207" s="117" t="s">
        <v>44</v>
      </c>
      <c r="L207" s="117" t="s">
        <v>131</v>
      </c>
      <c r="M207" s="119" t="s">
        <v>349</v>
      </c>
      <c r="N207" s="117" t="s">
        <v>44</v>
      </c>
      <c r="O207" s="117" t="s">
        <v>131</v>
      </c>
      <c r="P207" s="119" t="s">
        <v>51</v>
      </c>
    </row>
    <row r="208" spans="1:258" x14ac:dyDescent="0.2">
      <c r="A208" s="117" t="s">
        <v>2606</v>
      </c>
      <c r="B208" s="123">
        <v>34842</v>
      </c>
      <c r="C208" s="164" t="s">
        <v>2588</v>
      </c>
      <c r="D208" s="119" t="s">
        <v>2585</v>
      </c>
      <c r="E208" s="116" t="str">
        <f>IF(ISERROR(VLOOKUP(TRIM(A208),'R2020'!$A$1:$I$1991,2,FALSE)),"",VLOOKUP(TRIM(A208),'R2020'!$A$1:$I$1991,2,FALSE))</f>
        <v>OLB</v>
      </c>
      <c r="F208" s="116" t="str">
        <f>IF(ISERROR(VLOOKUP(TRIM(A208),'R2020'!$A$1:$I$1991,3,FALSE)),"",VLOOKUP(TRIM(A208),'R2020'!$A$1:$I$1991,3,FALSE))</f>
        <v>BAA</v>
      </c>
      <c r="G208" s="116" t="str">
        <f>IF(ISERROR(VLOOKUP(TRIM(A208),'R2020'!$A$1:$I$1991,8,FALSE)),"",VLOOKUP(TRIM(A208),'R2020'!$A$1:$I$1991,8,FALSE))</f>
        <v xml:space="preserve">05-5 </v>
      </c>
      <c r="H208" s="117" t="s">
        <v>125</v>
      </c>
      <c r="I208" s="117" t="s">
        <v>39</v>
      </c>
      <c r="J208" s="119" t="s">
        <v>2022</v>
      </c>
      <c r="K208" s="117" t="s">
        <v>125</v>
      </c>
      <c r="L208" s="117" t="s">
        <v>39</v>
      </c>
      <c r="M208" s="119" t="s">
        <v>1328</v>
      </c>
      <c r="N208" s="117" t="s">
        <v>125</v>
      </c>
      <c r="O208" s="117" t="s">
        <v>39</v>
      </c>
      <c r="P208" s="119" t="s">
        <v>1089</v>
      </c>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c r="GY208" s="120"/>
      <c r="GZ208" s="120"/>
      <c r="HA208" s="120"/>
      <c r="HB208" s="120"/>
      <c r="HC208" s="120"/>
      <c r="HD208" s="120"/>
      <c r="HE208" s="120"/>
      <c r="HF208" s="120"/>
      <c r="HG208" s="120"/>
      <c r="HH208" s="120"/>
      <c r="HI208" s="120"/>
      <c r="HJ208" s="120"/>
      <c r="HK208" s="120"/>
      <c r="HL208" s="120"/>
      <c r="HM208" s="120"/>
      <c r="HN208" s="120"/>
      <c r="HO208" s="120"/>
      <c r="HP208" s="120"/>
      <c r="HQ208" s="120"/>
      <c r="HR208" s="120"/>
      <c r="HS208" s="120"/>
      <c r="HT208" s="120"/>
      <c r="HU208" s="120"/>
      <c r="HV208" s="120"/>
      <c r="HW208" s="120"/>
      <c r="HX208" s="120"/>
      <c r="HY208" s="120"/>
      <c r="HZ208" s="120"/>
      <c r="IA208" s="120"/>
      <c r="IB208" s="120"/>
      <c r="IC208" s="120"/>
      <c r="ID208" s="120"/>
      <c r="IE208" s="120"/>
      <c r="IF208" s="120"/>
      <c r="IG208" s="120"/>
      <c r="IH208" s="120"/>
      <c r="II208" s="120"/>
      <c r="IJ208" s="120"/>
      <c r="IK208" s="120"/>
      <c r="IL208" s="120"/>
      <c r="IM208" s="120"/>
      <c r="IN208" s="120"/>
      <c r="IO208" s="120"/>
      <c r="IP208" s="120"/>
      <c r="IQ208" s="120"/>
      <c r="IR208" s="120"/>
      <c r="IS208" s="120"/>
      <c r="IT208" s="120"/>
      <c r="IU208" s="120"/>
      <c r="IV208" s="120"/>
      <c r="IW208" s="120"/>
      <c r="IX208" s="120"/>
    </row>
    <row r="209" spans="1:64" ht="12.6" customHeight="1" x14ac:dyDescent="0.2">
      <c r="A209" s="146" t="s">
        <v>4336</v>
      </c>
      <c r="B209" s="157">
        <v>35320</v>
      </c>
      <c r="C209" s="167" t="s">
        <v>3439</v>
      </c>
      <c r="D209" s="141"/>
      <c r="E209" s="116" t="str">
        <f>IF(ISERROR(VLOOKUP(TRIM(A209),'R2020'!$A$1:$I$1991,2,FALSE)),"",VLOOKUP(TRIM(A209),'R2020'!$A$1:$I$1991,2,FALSE))</f>
        <v>DB</v>
      </c>
      <c r="F209" s="116" t="str">
        <f>IF(ISERROR(VLOOKUP(TRIM(A209),'R2020'!$A$1:$I$1991,3,FALSE)),"",VLOOKUP(TRIM(A209),'R2020'!$A$1:$I$1991,3,FALSE))</f>
        <v>MIN</v>
      </c>
      <c r="G209" s="116" t="str">
        <f>IF(ISERROR(VLOOKUP(TRIM(A209),'R2020'!$A$1:$I$1991,8,FALSE)),"",VLOOKUP(TRIM(A209),'R2020'!$A$1:$I$1991,8,FALSE))</f>
        <v xml:space="preserve">05 </v>
      </c>
      <c r="H209" s="127"/>
      <c r="I209" s="127"/>
      <c r="J209" s="120"/>
      <c r="K209" s="127"/>
      <c r="L209" s="127"/>
      <c r="M209" s="145"/>
      <c r="N209" s="127"/>
      <c r="O209" s="127"/>
      <c r="P209" s="145"/>
      <c r="Q209" s="127"/>
      <c r="R209" s="127"/>
      <c r="S209" s="145"/>
      <c r="T209" s="127"/>
      <c r="U209" s="127"/>
      <c r="V209" s="145"/>
      <c r="W209" s="127"/>
      <c r="X209" s="127"/>
      <c r="Y209" s="145"/>
      <c r="Z209" s="127"/>
      <c r="AA209" s="127"/>
      <c r="AB209" s="145"/>
      <c r="AC209" s="127"/>
      <c r="AD209" s="127"/>
      <c r="AE209" s="120"/>
      <c r="AF209" s="127"/>
      <c r="AG209" s="127"/>
      <c r="AH209" s="145"/>
      <c r="AI209" s="127"/>
      <c r="AJ209" s="127"/>
      <c r="AK209" s="145"/>
      <c r="AL209" s="127"/>
      <c r="AM209" s="127"/>
      <c r="AN209" s="120"/>
      <c r="AO209" s="127"/>
      <c r="AP209" s="127"/>
      <c r="AQ209" s="127"/>
      <c r="AR209" s="127"/>
      <c r="AS209" s="127"/>
      <c r="AT209" s="145"/>
      <c r="AU209" s="127"/>
      <c r="AV209" s="127"/>
      <c r="AW209" s="120"/>
      <c r="AX209" s="127"/>
      <c r="AY209" s="127"/>
      <c r="AZ209" s="120"/>
      <c r="BA209" s="127"/>
      <c r="BB209" s="127"/>
      <c r="BC209" s="120"/>
      <c r="BD209" s="120"/>
      <c r="BE209" s="127"/>
      <c r="BF209" s="120"/>
      <c r="BG209" s="120"/>
      <c r="BH209" s="120"/>
      <c r="BI209" s="120"/>
      <c r="BJ209" s="128"/>
      <c r="BK209" s="128"/>
    </row>
    <row r="210" spans="1:64" x14ac:dyDescent="0.2">
      <c r="A210" s="117" t="s">
        <v>1785</v>
      </c>
      <c r="B210" s="123">
        <v>34653</v>
      </c>
      <c r="C210" s="165" t="s">
        <v>2034</v>
      </c>
      <c r="D210" s="117" t="s">
        <v>2030</v>
      </c>
      <c r="E210" s="116" t="str">
        <f>IF(ISERROR(VLOOKUP(TRIM(A210),'R2020'!$A$1:$I$1991,2,FALSE)),"",VLOOKUP(TRIM(A210),'R2020'!$A$1:$I$1991,2,FALSE))</f>
        <v>WR</v>
      </c>
      <c r="F210" s="116" t="str">
        <f>IF(ISERROR(VLOOKUP(TRIM(A210),'R2020'!$A$1:$I$1991,3,FALSE)),"",VLOOKUP(TRIM(A210),'R2020'!$A$1:$I$1991,3,FALSE))</f>
        <v>CNA</v>
      </c>
      <c r="G210" s="116" t="str">
        <f>IF(ISERROR(VLOOKUP(TRIM(A210),'R2020'!$A$1:$I$1991,8,FALSE)),"",VLOOKUP(TRIM(A210),'R2020'!$A$1:$I$1991,8,FALSE))</f>
        <v xml:space="preserve"> </v>
      </c>
      <c r="H210" s="117" t="s">
        <v>283</v>
      </c>
      <c r="I210" s="117" t="s">
        <v>448</v>
      </c>
      <c r="J210" s="122"/>
      <c r="K210" s="117" t="s">
        <v>279</v>
      </c>
      <c r="L210" s="117" t="s">
        <v>448</v>
      </c>
      <c r="M210" s="122"/>
      <c r="N210" s="117" t="s">
        <v>283</v>
      </c>
      <c r="O210" s="117" t="s">
        <v>448</v>
      </c>
      <c r="P210" s="122"/>
      <c r="Q210" s="117" t="s">
        <v>283</v>
      </c>
      <c r="R210" s="117" t="s">
        <v>448</v>
      </c>
      <c r="S210" s="122"/>
    </row>
    <row r="211" spans="1:64" x14ac:dyDescent="0.2">
      <c r="A211" s="117" t="s">
        <v>3499</v>
      </c>
      <c r="B211" s="123">
        <v>35350</v>
      </c>
      <c r="C211" s="164" t="s">
        <v>3446</v>
      </c>
      <c r="E211" s="116" t="str">
        <f>IF(ISERROR(VLOOKUP(TRIM(A211),'R2020'!$A$1:$I$1991,2,FALSE)),"",VLOOKUP(TRIM(A211),'R2020'!$A$1:$I$1991,2,FALSE))</f>
        <v>FL</v>
      </c>
      <c r="F211" s="116" t="str">
        <f>IF(ISERROR(VLOOKUP(TRIM(A211),'R2020'!$A$1:$I$1991,3,FALSE)),"",VLOOKUP(TRIM(A211),'R2020'!$A$1:$I$1991,3,FALSE))</f>
        <v>BAA</v>
      </c>
      <c r="G211" s="116" t="str">
        <f>IF(ISERROR(VLOOKUP(TRIM(A211),'R2020'!$A$1:$I$1991,8,FALSE)),"",VLOOKUP(TRIM(A211),'R2020'!$A$1:$I$1991,8,FALSE))</f>
        <v xml:space="preserve"> </v>
      </c>
      <c r="H211" s="117" t="s">
        <v>236</v>
      </c>
      <c r="I211" s="117" t="s">
        <v>39</v>
      </c>
    </row>
    <row r="212" spans="1:64" x14ac:dyDescent="0.2">
      <c r="A212" s="117" t="s">
        <v>1475</v>
      </c>
      <c r="B212" s="123">
        <v>34017</v>
      </c>
      <c r="C212" s="165" t="s">
        <v>1577</v>
      </c>
      <c r="D212" s="122" t="s">
        <v>1577</v>
      </c>
      <c r="E212" s="116" t="str">
        <f>IF(ISERROR(VLOOKUP(TRIM(A212),'R2020'!$A$1:$I$1991,2,FALSE)),"",VLOOKUP(TRIM(A212),'R2020'!$A$1:$I$1991,2,FALSE))</f>
        <v>TE</v>
      </c>
      <c r="F212" s="116" t="str">
        <f>IF(ISERROR(VLOOKUP(TRIM(A212),'R2020'!$A$1:$I$1991,3,FALSE)),"",VLOOKUP(TRIM(A212),'R2020'!$A$1:$I$1991,3,FALSE))</f>
        <v>BAA</v>
      </c>
      <c r="G212" s="116" t="str">
        <f>IF(ISERROR(VLOOKUP(TRIM(A212),'R2020'!$A$1:$I$1991,8,FALSE)),"",VLOOKUP(TRIM(A212),'R2020'!$A$1:$I$1991,8,FALSE))</f>
        <v xml:space="preserve">6-0 </v>
      </c>
      <c r="H212" s="117" t="s">
        <v>128</v>
      </c>
      <c r="I212" s="121" t="s">
        <v>39</v>
      </c>
      <c r="J212" s="119" t="s">
        <v>129</v>
      </c>
      <c r="K212" s="117" t="s">
        <v>128</v>
      </c>
      <c r="L212" s="121" t="s">
        <v>39</v>
      </c>
      <c r="M212" s="119" t="s">
        <v>60</v>
      </c>
      <c r="N212" s="117" t="s">
        <v>464</v>
      </c>
      <c r="O212" s="121" t="s">
        <v>39</v>
      </c>
      <c r="P212" s="119" t="s">
        <v>2497</v>
      </c>
      <c r="Q212" s="117" t="s">
        <v>128</v>
      </c>
      <c r="R212" s="121" t="s">
        <v>39</v>
      </c>
      <c r="S212" s="119" t="s">
        <v>60</v>
      </c>
      <c r="T212" s="117" t="s">
        <v>464</v>
      </c>
      <c r="U212" s="121" t="s">
        <v>39</v>
      </c>
      <c r="V212" s="119" t="s">
        <v>56</v>
      </c>
      <c r="X212" s="121"/>
      <c r="Y212" s="119"/>
      <c r="AA212" s="121"/>
      <c r="AB212" s="119"/>
      <c r="AD212" s="121"/>
      <c r="AE212" s="119"/>
      <c r="AG212" s="121"/>
      <c r="AH212" s="119"/>
      <c r="AJ212" s="121"/>
      <c r="AK212" s="119"/>
      <c r="AM212" s="121"/>
      <c r="AN212" s="119"/>
      <c r="AP212" s="121"/>
      <c r="AQ212" s="119"/>
      <c r="AS212" s="121"/>
      <c r="AT212" s="119"/>
      <c r="AV212" s="121"/>
      <c r="AW212" s="119"/>
      <c r="AY212" s="121"/>
      <c r="AZ212" s="119"/>
      <c r="BB212" s="121"/>
      <c r="BC212" s="119"/>
      <c r="BF212" s="119"/>
      <c r="BG212" s="121"/>
      <c r="BH212" s="121"/>
      <c r="BI212" s="121"/>
      <c r="BJ212" s="121"/>
      <c r="BK212" s="121"/>
      <c r="BL212" s="121"/>
    </row>
    <row r="213" spans="1:64" x14ac:dyDescent="0.2">
      <c r="A213" s="117" t="s">
        <v>3500</v>
      </c>
      <c r="B213" s="123">
        <v>34610</v>
      </c>
      <c r="C213" s="164" t="s">
        <v>3063</v>
      </c>
      <c r="E213" s="116" t="str">
        <f>IF(ISERROR(VLOOKUP(TRIM(A213),'R2020'!$A$1:$I$1991,2,FALSE)),"",VLOOKUP(TRIM(A213),'R2020'!$A$1:$I$1991,2,FALSE))</f>
        <v>QB</v>
      </c>
      <c r="F213" s="116" t="str">
        <f>IF(ISERROR(VLOOKUP(TRIM(A213),'R2020'!$A$1:$I$1991,3,FALSE)),"",VLOOKUP(TRIM(A213),'R2020'!$A$1:$I$1991,3,FALSE))</f>
        <v>GBN</v>
      </c>
      <c r="G213" s="116" t="str">
        <f>IF(ISERROR(VLOOKUP(TRIM(A213),'R2020'!$A$1:$I$1991,8,FALSE)),"",VLOOKUP(TRIM(A213),'R2020'!$A$1:$I$1991,8,FALSE))</f>
        <v xml:space="preserve"> </v>
      </c>
      <c r="H213" s="117" t="s">
        <v>193</v>
      </c>
      <c r="I213" s="117" t="s">
        <v>237</v>
      </c>
      <c r="J213" s="119" t="s">
        <v>812</v>
      </c>
    </row>
    <row r="214" spans="1:64" x14ac:dyDescent="0.2">
      <c r="A214" s="117" t="s">
        <v>3092</v>
      </c>
      <c r="B214" s="123">
        <v>34662</v>
      </c>
      <c r="C214" s="165" t="s">
        <v>3074</v>
      </c>
      <c r="D214" s="122" t="s">
        <v>3413</v>
      </c>
      <c r="E214" s="116" t="str">
        <f>IF(ISERROR(VLOOKUP(TRIM(A214),'R2020'!$A$1:$I$1991,2,FALSE)),"",VLOOKUP(TRIM(A214),'R2020'!$A$1:$I$1991,2,FALSE))</f>
        <v>LG</v>
      </c>
      <c r="F214" s="116" t="str">
        <f>IF(ISERROR(VLOOKUP(TRIM(A214),'R2020'!$A$1:$I$1991,3,FALSE)),"",VLOOKUP(TRIM(A214),'R2020'!$A$1:$I$1991,3,FALSE))</f>
        <v>BAA</v>
      </c>
      <c r="G214" s="116" t="str">
        <f>IF(ISERROR(VLOOKUP(TRIM(A214),'R2020'!$A$1:$I$1991,8,FALSE)),"",VLOOKUP(TRIM(A214),'R2020'!$A$1:$I$1991,8,FALSE))</f>
        <v xml:space="preserve">4-5 </v>
      </c>
      <c r="H214" s="117" t="s">
        <v>507</v>
      </c>
      <c r="I214" s="122" t="s">
        <v>39</v>
      </c>
      <c r="J214" s="122" t="s">
        <v>481</v>
      </c>
      <c r="K214" s="117" t="s">
        <v>3091</v>
      </c>
      <c r="L214" s="122" t="s">
        <v>39</v>
      </c>
      <c r="M214" s="122" t="s">
        <v>3093</v>
      </c>
      <c r="O214" s="122"/>
      <c r="P214" s="122"/>
      <c r="R214" s="122"/>
      <c r="S214" s="122"/>
      <c r="U214" s="122"/>
      <c r="V214" s="122"/>
      <c r="X214" s="122"/>
      <c r="Y214" s="122"/>
      <c r="AA214" s="122"/>
      <c r="AB214" s="122"/>
      <c r="AD214" s="122"/>
      <c r="AE214" s="122"/>
      <c r="AG214" s="122"/>
      <c r="AH214" s="122"/>
      <c r="AJ214" s="122"/>
      <c r="AK214" s="122"/>
      <c r="AM214" s="122"/>
      <c r="AN214" s="122"/>
      <c r="AP214" s="122"/>
      <c r="AQ214" s="122"/>
      <c r="AS214" s="122"/>
      <c r="AT214" s="122"/>
      <c r="AV214" s="122"/>
      <c r="AW214" s="122"/>
      <c r="AY214" s="122"/>
      <c r="AZ214" s="122"/>
      <c r="BB214" s="122"/>
      <c r="BC214" s="122"/>
      <c r="BE214" s="123"/>
      <c r="BF214" s="122"/>
      <c r="BG214" s="121"/>
      <c r="BI214" s="119"/>
      <c r="BJ214" s="121"/>
      <c r="BK214" s="121"/>
      <c r="BL214" s="130"/>
    </row>
    <row r="215" spans="1:64" x14ac:dyDescent="0.2">
      <c r="A215" s="117" t="s">
        <v>1982</v>
      </c>
      <c r="B215" s="123">
        <v>34185</v>
      </c>
      <c r="C215" s="165" t="s">
        <v>2034</v>
      </c>
      <c r="D215" s="117" t="s">
        <v>2478</v>
      </c>
      <c r="E215" s="116" t="str">
        <f>IF(ISERROR(VLOOKUP(TRIM(A215),'R2020'!$A$1:$I$1991,2,FALSE)),"",VLOOKUP(TRIM(A215),'R2020'!$A$1:$I$1991,2,FALSE))</f>
        <v>LCB</v>
      </c>
      <c r="F215" s="116" t="str">
        <f>IF(ISERROR(VLOOKUP(TRIM(A215),'R2020'!$A$1:$I$1991,3,FALSE)),"",VLOOKUP(TRIM(A215),'R2020'!$A$1:$I$1991,3,FALSE))</f>
        <v>NYN</v>
      </c>
      <c r="G215" s="116" t="str">
        <f>IF(ISERROR(VLOOKUP(TRIM(A215),'R2020'!$A$1:$I$1991,8,FALSE)),"",VLOOKUP(TRIM(A215),'R2020'!$A$1:$I$1991,8,FALSE))</f>
        <v xml:space="preserve">6 </v>
      </c>
      <c r="H215" s="117" t="s">
        <v>327</v>
      </c>
      <c r="I215" s="117" t="s">
        <v>22</v>
      </c>
      <c r="J215" s="122" t="s">
        <v>60</v>
      </c>
      <c r="K215" s="117" t="s">
        <v>529</v>
      </c>
      <c r="L215" s="117" t="s">
        <v>22</v>
      </c>
      <c r="M215" s="122" t="s">
        <v>328</v>
      </c>
      <c r="N215" s="117" t="s">
        <v>529</v>
      </c>
      <c r="O215" s="117" t="s">
        <v>22</v>
      </c>
      <c r="P215" s="122" t="s">
        <v>365</v>
      </c>
      <c r="Q215" s="117" t="s">
        <v>529</v>
      </c>
      <c r="R215" s="117" t="s">
        <v>22</v>
      </c>
      <c r="S215" s="122" t="s">
        <v>60</v>
      </c>
    </row>
    <row r="216" spans="1:64" x14ac:dyDescent="0.2">
      <c r="A216" s="117" t="s">
        <v>3501</v>
      </c>
      <c r="B216" s="123">
        <v>34870</v>
      </c>
      <c r="C216" s="164" t="s">
        <v>3502</v>
      </c>
      <c r="E216" s="116" t="str">
        <f>IF(ISERROR(VLOOKUP(TRIM(A216),'R2020'!$A$1:$I$1991,2,FALSE)),"",VLOOKUP(TRIM(A216),'R2020'!$A$1:$I$1991,2,FALSE))</f>
        <v>C</v>
      </c>
      <c r="F216" s="116" t="str">
        <f>IF(ISERROR(VLOOKUP(TRIM(A216),'R2020'!$A$1:$I$1991,3,FALSE)),"",VLOOKUP(TRIM(A216),'R2020'!$A$1:$I$1991,3,FALSE))</f>
        <v>MIN</v>
      </c>
      <c r="G216" s="116" t="str">
        <f>IF(ISERROR(VLOOKUP(TRIM(A216),'R2020'!$A$1:$I$1991,8,FALSE)),"",VLOOKUP(TRIM(A216),'R2020'!$A$1:$I$1991,8,FALSE))</f>
        <v xml:space="preserve">5-4 </v>
      </c>
      <c r="H216" s="117" t="s">
        <v>332</v>
      </c>
      <c r="I216" s="117" t="s">
        <v>131</v>
      </c>
      <c r="J216" s="119" t="s">
        <v>481</v>
      </c>
    </row>
    <row r="217" spans="1:64" x14ac:dyDescent="0.2">
      <c r="A217" s="117" t="s">
        <v>780</v>
      </c>
      <c r="B217" s="123">
        <v>32755</v>
      </c>
      <c r="C217" s="165" t="s">
        <v>855</v>
      </c>
      <c r="D217" s="122" t="s">
        <v>860</v>
      </c>
      <c r="E217" s="116" t="str">
        <f>IF(ISERROR(VLOOKUP(TRIM(A217),'R2020'!$A$1:$I$1991,2,FALSE)),"",VLOOKUP(TRIM(A217),'R2020'!$A$1:$I$1991,2,FALSE))</f>
        <v/>
      </c>
      <c r="F217" s="116" t="str">
        <f>IF(ISERROR(VLOOKUP(TRIM(A217),'R2020'!$A$1:$I$1991,3,FALSE)),"",VLOOKUP(TRIM(A217),'R2020'!$A$1:$I$1991,3,FALSE))</f>
        <v/>
      </c>
      <c r="G217" s="116" t="str">
        <f>IF(ISERROR(VLOOKUP(TRIM(A217),'R2020'!$A$1:$I$1991,8,FALSE)),"",VLOOKUP(TRIM(A217),'R2020'!$A$1:$I$1991,8,FALSE))</f>
        <v/>
      </c>
      <c r="H217" s="117" t="s">
        <v>540</v>
      </c>
      <c r="I217" s="122" t="s">
        <v>88</v>
      </c>
      <c r="J217" s="122" t="s">
        <v>1108</v>
      </c>
      <c r="K217" s="117" t="s">
        <v>235</v>
      </c>
      <c r="L217" s="122" t="s">
        <v>88</v>
      </c>
      <c r="M217" s="122" t="s">
        <v>1159</v>
      </c>
      <c r="N217" s="117" t="s">
        <v>256</v>
      </c>
      <c r="O217" s="122" t="s">
        <v>88</v>
      </c>
      <c r="P217" s="122" t="s">
        <v>2370</v>
      </c>
      <c r="Q217" s="117" t="s">
        <v>235</v>
      </c>
      <c r="R217" s="122" t="s">
        <v>88</v>
      </c>
      <c r="S217" s="122" t="s">
        <v>1902</v>
      </c>
      <c r="T217" s="117" t="s">
        <v>52</v>
      </c>
      <c r="U217" s="122" t="s">
        <v>233</v>
      </c>
      <c r="V217" s="122" t="s">
        <v>1104</v>
      </c>
      <c r="W217" s="117" t="s">
        <v>52</v>
      </c>
      <c r="X217" s="122" t="s">
        <v>233</v>
      </c>
      <c r="Y217" s="122" t="s">
        <v>1128</v>
      </c>
      <c r="Z217" s="117" t="s">
        <v>64</v>
      </c>
      <c r="AA217" s="122" t="s">
        <v>233</v>
      </c>
      <c r="AB217" s="122" t="s">
        <v>349</v>
      </c>
      <c r="AC217" s="117" t="s">
        <v>235</v>
      </c>
      <c r="AD217" s="122" t="s">
        <v>233</v>
      </c>
      <c r="AE217" s="122" t="s">
        <v>349</v>
      </c>
      <c r="AG217" s="122"/>
      <c r="AH217" s="122"/>
      <c r="AJ217" s="122"/>
      <c r="AK217" s="122"/>
      <c r="AM217" s="122"/>
      <c r="AN217" s="122"/>
      <c r="AP217" s="122"/>
      <c r="AQ217" s="122"/>
      <c r="AS217" s="122"/>
      <c r="AT217" s="122"/>
      <c r="AV217" s="122"/>
      <c r="AW217" s="122"/>
      <c r="AY217" s="122"/>
      <c r="AZ217" s="122"/>
      <c r="BB217" s="122"/>
      <c r="BC217" s="119"/>
      <c r="BF217" s="119"/>
      <c r="BG217" s="119"/>
      <c r="BH217" s="119"/>
      <c r="BI217" s="119"/>
      <c r="BK217" s="121"/>
      <c r="BL217" s="121"/>
    </row>
    <row r="218" spans="1:64" ht="12.6" customHeight="1" x14ac:dyDescent="0.2">
      <c r="A218" s="146" t="s">
        <v>4409</v>
      </c>
      <c r="B218" s="157">
        <v>35528</v>
      </c>
      <c r="C218" s="167" t="s">
        <v>4516</v>
      </c>
      <c r="D218" s="141"/>
      <c r="E218" s="116" t="str">
        <f>IF(ISERROR(VLOOKUP(TRIM(A218),'R2020'!$A$1:$I$1991,2,FALSE)),"",VLOOKUP(TRIM(A218),'R2020'!$A$1:$I$1991,2,FALSE))</f>
        <v>LB</v>
      </c>
      <c r="F218" s="116" t="str">
        <f>IF(ISERROR(VLOOKUP(TRIM(A218),'R2020'!$A$1:$I$1991,3,FALSE)),"",VLOOKUP(TRIM(A218),'R2020'!$A$1:$I$1991,3,FALSE))</f>
        <v>PHN</v>
      </c>
      <c r="G218" s="116" t="str">
        <f>IF(ISERROR(VLOOKUP(TRIM(A218),'R2020'!$A$1:$I$1991,8,FALSE)),"",VLOOKUP(TRIM(A218),'R2020'!$A$1:$I$1991,8,FALSE))</f>
        <v xml:space="preserve">00-0 </v>
      </c>
      <c r="H218" s="127"/>
      <c r="I218" s="127"/>
      <c r="J218" s="120"/>
      <c r="K218" s="127"/>
      <c r="L218" s="127"/>
      <c r="M218" s="145"/>
      <c r="N218" s="127"/>
      <c r="O218" s="127"/>
      <c r="P218" s="145"/>
      <c r="Q218" s="127"/>
      <c r="R218" s="127"/>
      <c r="S218" s="145"/>
      <c r="T218" s="127"/>
      <c r="U218" s="127"/>
      <c r="V218" s="145"/>
      <c r="W218" s="127"/>
      <c r="X218" s="127"/>
      <c r="Y218" s="145"/>
      <c r="Z218" s="127"/>
      <c r="AA218" s="127"/>
      <c r="AB218" s="145"/>
      <c r="AC218" s="127"/>
      <c r="AD218" s="127"/>
      <c r="AE218" s="120"/>
      <c r="AF218" s="127"/>
      <c r="AG218" s="127"/>
      <c r="AH218" s="145"/>
      <c r="AI218" s="127"/>
      <c r="AJ218" s="127"/>
      <c r="AK218" s="145"/>
      <c r="AL218" s="127"/>
      <c r="AM218" s="127"/>
      <c r="AN218" s="120"/>
      <c r="AO218" s="127"/>
      <c r="AP218" s="127"/>
      <c r="AQ218" s="127"/>
      <c r="AR218" s="127"/>
      <c r="AS218" s="127"/>
      <c r="AT218" s="145"/>
      <c r="AU218" s="127"/>
      <c r="AV218" s="127"/>
      <c r="AW218" s="120"/>
      <c r="AX218" s="127"/>
      <c r="AY218" s="127"/>
      <c r="AZ218" s="120"/>
      <c r="BA218" s="127"/>
      <c r="BB218" s="127"/>
      <c r="BC218" s="120"/>
      <c r="BD218" s="120"/>
      <c r="BE218" s="127"/>
      <c r="BF218" s="120"/>
      <c r="BG218" s="120"/>
      <c r="BH218" s="120"/>
      <c r="BI218" s="120"/>
      <c r="BJ218" s="128"/>
      <c r="BK218" s="128"/>
    </row>
    <row r="219" spans="1:64" x14ac:dyDescent="0.2">
      <c r="A219" s="120" t="s">
        <v>167</v>
      </c>
      <c r="B219" s="125">
        <v>28340</v>
      </c>
      <c r="C219" s="168" t="s">
        <v>452</v>
      </c>
      <c r="D219" s="126" t="s">
        <v>2418</v>
      </c>
      <c r="E219" s="116" t="str">
        <f>IF(ISERROR(VLOOKUP(TRIM(A219),'R2020'!$A$1:$I$1991,2,FALSE)),"",VLOOKUP(TRIM(A219),'R2020'!$A$1:$I$1991,2,FALSE))</f>
        <v>QB</v>
      </c>
      <c r="F219" s="116" t="str">
        <f>IF(ISERROR(VLOOKUP(TRIM(A219),'R2020'!$A$1:$I$1991,3,FALSE)),"",VLOOKUP(TRIM(A219),'R2020'!$A$1:$I$1991,3,FALSE))</f>
        <v>TBN</v>
      </c>
      <c r="G219" s="116" t="str">
        <f>IF(ISERROR(VLOOKUP(TRIM(A219),'R2020'!$A$1:$I$1991,8,FALSE)),"",VLOOKUP(TRIM(A219),'R2020'!$A$1:$I$1991,8,FALSE))</f>
        <v xml:space="preserve"> </v>
      </c>
      <c r="H219" s="120" t="s">
        <v>193</v>
      </c>
      <c r="I219" s="126" t="s">
        <v>232</v>
      </c>
      <c r="J219" s="126"/>
      <c r="K219" s="120" t="s">
        <v>193</v>
      </c>
      <c r="L219" s="126" t="s">
        <v>232</v>
      </c>
      <c r="M219" s="126"/>
      <c r="N219" s="120" t="s">
        <v>193</v>
      </c>
      <c r="O219" s="126" t="s">
        <v>232</v>
      </c>
      <c r="P219" s="126"/>
      <c r="Q219" s="120" t="s">
        <v>193</v>
      </c>
      <c r="R219" s="126" t="s">
        <v>232</v>
      </c>
      <c r="S219" s="126"/>
      <c r="T219" s="120" t="s">
        <v>193</v>
      </c>
      <c r="U219" s="126" t="s">
        <v>232</v>
      </c>
      <c r="V219" s="126"/>
      <c r="W219" s="120" t="s">
        <v>193</v>
      </c>
      <c r="X219" s="126" t="s">
        <v>232</v>
      </c>
      <c r="Y219" s="126"/>
      <c r="Z219" s="120" t="s">
        <v>193</v>
      </c>
      <c r="AA219" s="126" t="s">
        <v>232</v>
      </c>
      <c r="AB219" s="126"/>
      <c r="AC219" s="120" t="s">
        <v>193</v>
      </c>
      <c r="AD219" s="126" t="s">
        <v>232</v>
      </c>
      <c r="AE219" s="126"/>
      <c r="AF219" s="120" t="s">
        <v>193</v>
      </c>
      <c r="AG219" s="126" t="s">
        <v>232</v>
      </c>
      <c r="AH219" s="126"/>
      <c r="AI219" s="120" t="s">
        <v>193</v>
      </c>
      <c r="AJ219" s="126" t="s">
        <v>232</v>
      </c>
      <c r="AK219" s="126"/>
      <c r="AL219" s="120" t="s">
        <v>193</v>
      </c>
      <c r="AM219" s="126" t="s">
        <v>232</v>
      </c>
      <c r="AN219" s="126"/>
      <c r="AO219" s="120"/>
      <c r="AP219" s="126"/>
      <c r="AQ219" s="126"/>
      <c r="AR219" s="120" t="s">
        <v>193</v>
      </c>
      <c r="AS219" s="126" t="s">
        <v>232</v>
      </c>
      <c r="AT219" s="126" t="s">
        <v>539</v>
      </c>
      <c r="AU219" s="120" t="s">
        <v>193</v>
      </c>
      <c r="AV219" s="126" t="s">
        <v>232</v>
      </c>
      <c r="AW219" s="126" t="s">
        <v>105</v>
      </c>
      <c r="AX219" s="120" t="s">
        <v>193</v>
      </c>
      <c r="AY219" s="126" t="s">
        <v>232</v>
      </c>
      <c r="AZ219" s="126" t="s">
        <v>102</v>
      </c>
      <c r="BA219" s="120" t="s">
        <v>193</v>
      </c>
      <c r="BB219" s="126" t="s">
        <v>232</v>
      </c>
      <c r="BC219" s="126" t="s">
        <v>168</v>
      </c>
      <c r="BD219" s="120" t="s">
        <v>193</v>
      </c>
      <c r="BE219" s="125" t="s">
        <v>232</v>
      </c>
      <c r="BF219" s="126" t="s">
        <v>509</v>
      </c>
      <c r="BG219" s="120" t="s">
        <v>193</v>
      </c>
      <c r="BH219" s="120" t="s">
        <v>232</v>
      </c>
      <c r="BI219" s="127" t="s">
        <v>510</v>
      </c>
      <c r="BJ219" s="120" t="s">
        <v>193</v>
      </c>
      <c r="BK219" s="128" t="s">
        <v>232</v>
      </c>
      <c r="BL219" s="128" t="s">
        <v>204</v>
      </c>
    </row>
    <row r="220" spans="1:64" x14ac:dyDescent="0.2">
      <c r="A220" s="117" t="s">
        <v>463</v>
      </c>
      <c r="B220" s="123">
        <v>31757</v>
      </c>
      <c r="C220" s="165" t="s">
        <v>409</v>
      </c>
      <c r="D220" s="122" t="s">
        <v>2583</v>
      </c>
      <c r="E220" s="116" t="str">
        <f>IF(ISERROR(VLOOKUP(TRIM(A220),'R2020'!$A$1:$I$1991,2,FALSE)),"",VLOOKUP(TRIM(A220),'R2020'!$A$1:$I$1991,2,FALSE))</f>
        <v/>
      </c>
      <c r="F220" s="116" t="str">
        <f>IF(ISERROR(VLOOKUP(TRIM(A220),'R2020'!$A$1:$I$1991,3,FALSE)),"",VLOOKUP(TRIM(A220),'R2020'!$A$1:$I$1991,3,FALSE))</f>
        <v/>
      </c>
      <c r="G220" s="116" t="str">
        <f>IF(ISERROR(VLOOKUP(TRIM(A220),'R2020'!$A$1:$I$1991,8,FALSE)),"",VLOOKUP(TRIM(A220),'R2020'!$A$1:$I$1991,8,FALSE))</f>
        <v/>
      </c>
      <c r="I220" s="122"/>
      <c r="J220" s="122"/>
      <c r="L220" s="122"/>
      <c r="M220" s="122"/>
      <c r="N220" s="117" t="s">
        <v>366</v>
      </c>
      <c r="O220" s="122" t="s">
        <v>78</v>
      </c>
      <c r="P220" s="122" t="s">
        <v>1115</v>
      </c>
      <c r="Q220" s="117" t="s">
        <v>364</v>
      </c>
      <c r="R220" s="122" t="s">
        <v>78</v>
      </c>
      <c r="S220" s="122" t="s">
        <v>1061</v>
      </c>
      <c r="T220" s="117" t="s">
        <v>364</v>
      </c>
      <c r="U220" s="122" t="s">
        <v>55</v>
      </c>
      <c r="V220" s="122" t="s">
        <v>1061</v>
      </c>
      <c r="X220" s="122"/>
      <c r="Y220" s="122"/>
      <c r="AA220" s="122"/>
      <c r="AB220" s="122"/>
      <c r="AC220" s="117" t="s">
        <v>366</v>
      </c>
      <c r="AD220" s="122" t="s">
        <v>23</v>
      </c>
      <c r="AE220" s="122" t="s">
        <v>328</v>
      </c>
      <c r="AF220" s="117" t="s">
        <v>366</v>
      </c>
      <c r="AG220" s="122" t="s">
        <v>23</v>
      </c>
      <c r="AH220" s="122" t="s">
        <v>60</v>
      </c>
      <c r="AI220" s="117" t="s">
        <v>366</v>
      </c>
      <c r="AJ220" s="122" t="s">
        <v>23</v>
      </c>
      <c r="AK220" s="122" t="s">
        <v>328</v>
      </c>
      <c r="AL220" s="117" t="s">
        <v>366</v>
      </c>
      <c r="AM220" s="122" t="s">
        <v>23</v>
      </c>
      <c r="AN220" s="122" t="s">
        <v>60</v>
      </c>
      <c r="AO220" s="117" t="s">
        <v>364</v>
      </c>
      <c r="AP220" s="122" t="s">
        <v>23</v>
      </c>
      <c r="AQ220" s="122" t="s">
        <v>365</v>
      </c>
      <c r="AS220" s="122"/>
      <c r="AT220" s="122"/>
      <c r="AV220" s="122"/>
      <c r="AW220" s="122"/>
      <c r="AY220" s="122"/>
      <c r="AZ220" s="122"/>
      <c r="BB220" s="122"/>
      <c r="BC220" s="119"/>
      <c r="BF220" s="119"/>
      <c r="BG220" s="119"/>
      <c r="BH220" s="119"/>
      <c r="BI220" s="119"/>
      <c r="BK220" s="121"/>
      <c r="BL220" s="121"/>
    </row>
    <row r="221" spans="1:64" x14ac:dyDescent="0.2">
      <c r="A221" s="117" t="s">
        <v>1452</v>
      </c>
      <c r="B221" s="123">
        <v>33422</v>
      </c>
      <c r="C221" s="165" t="s">
        <v>1225</v>
      </c>
      <c r="D221" s="122" t="s">
        <v>1573</v>
      </c>
      <c r="E221" s="116" t="str">
        <f>IF(ISERROR(VLOOKUP(TRIM(A221),'R2020'!$A$1:$I$1991,2,FALSE)),"",VLOOKUP(TRIM(A221),'R2020'!$A$1:$I$1991,2,FALSE))</f>
        <v>TE BB</v>
      </c>
      <c r="F221" s="116" t="str">
        <f>IF(ISERROR(VLOOKUP(TRIM(A221),'R2020'!$A$1:$I$1991,3,FALSE)),"",VLOOKUP(TRIM(A221),'R2020'!$A$1:$I$1991,3,FALSE))</f>
        <v>TBN</v>
      </c>
      <c r="G221" s="116" t="str">
        <f>IF(ISERROR(VLOOKUP(TRIM(A221),'R2020'!$A$1:$I$1991,8,FALSE)),"",VLOOKUP(TRIM(A221),'R2020'!$A$1:$I$1991,8,FALSE))</f>
        <v xml:space="preserve">4-0 </v>
      </c>
      <c r="H221" s="117" t="s">
        <v>464</v>
      </c>
      <c r="I221" s="121" t="s">
        <v>122</v>
      </c>
      <c r="J221" s="119" t="s">
        <v>1036</v>
      </c>
      <c r="K221" s="117" t="s">
        <v>26</v>
      </c>
      <c r="L221" s="121" t="s">
        <v>122</v>
      </c>
      <c r="M221" s="119" t="s">
        <v>2964</v>
      </c>
      <c r="N221" s="117" t="s">
        <v>26</v>
      </c>
      <c r="O221" s="121" t="s">
        <v>122</v>
      </c>
      <c r="P221" s="119" t="s">
        <v>2285</v>
      </c>
      <c r="Q221" s="117" t="s">
        <v>464</v>
      </c>
      <c r="R221" s="121" t="s">
        <v>122</v>
      </c>
      <c r="S221" s="119" t="s">
        <v>41</v>
      </c>
      <c r="T221" s="117" t="s">
        <v>464</v>
      </c>
      <c r="U221" s="121" t="s">
        <v>122</v>
      </c>
      <c r="V221" s="119" t="s">
        <v>479</v>
      </c>
      <c r="X221" s="121"/>
      <c r="Y221" s="119"/>
      <c r="AA221" s="121"/>
      <c r="AB221" s="119"/>
      <c r="AD221" s="121"/>
      <c r="AE221" s="119"/>
      <c r="AG221" s="121"/>
      <c r="AH221" s="119"/>
      <c r="AJ221" s="121"/>
      <c r="AK221" s="119"/>
      <c r="AM221" s="121"/>
      <c r="AN221" s="119"/>
      <c r="AP221" s="121"/>
      <c r="AQ221" s="119"/>
      <c r="AS221" s="121"/>
      <c r="AT221" s="119"/>
      <c r="AV221" s="121"/>
      <c r="AW221" s="119"/>
      <c r="AY221" s="121"/>
      <c r="AZ221" s="119"/>
      <c r="BB221" s="121"/>
      <c r="BC221" s="119"/>
      <c r="BF221" s="119"/>
      <c r="BG221" s="121"/>
      <c r="BH221" s="121"/>
      <c r="BI221" s="121"/>
      <c r="BJ221" s="121"/>
      <c r="BK221" s="121"/>
      <c r="BL221" s="121"/>
    </row>
    <row r="222" spans="1:64" x14ac:dyDescent="0.2">
      <c r="A222" s="146" t="s">
        <v>4081</v>
      </c>
      <c r="B222" s="157">
        <v>35846</v>
      </c>
      <c r="C222" s="167" t="s">
        <v>4510</v>
      </c>
      <c r="D222" s="141"/>
      <c r="E222" s="116" t="str">
        <f>IF(ISERROR(VLOOKUP(TRIM(A222),'R2020'!$A$1:$I$1991,2,FALSE)),"",VLOOKUP(TRIM(A222),'R2020'!$A$1:$I$1991,2,FALSE))</f>
        <v>T TE</v>
      </c>
      <c r="F222" s="116" t="str">
        <f>IF(ISERROR(VLOOKUP(TRIM(A222),'R2020'!$A$1:$I$1991,3,FALSE)),"",VLOOKUP(TRIM(A222),'R2020'!$A$1:$I$1991,3,FALSE))</f>
        <v>BAA</v>
      </c>
      <c r="G222" s="116" t="str">
        <f>IF(ISERROR(VLOOKUP(TRIM(A222),'R2020'!$A$1:$I$1991,8,FALSE)),"",VLOOKUP(TRIM(A222),'R2020'!$A$1:$I$1991,8,FALSE))</f>
        <v>0-2 / 4-2</v>
      </c>
      <c r="H222" s="127"/>
      <c r="I222" s="127"/>
      <c r="J222" s="120"/>
      <c r="K222" s="127"/>
      <c r="L222" s="127"/>
      <c r="M222" s="120"/>
      <c r="N222" s="127"/>
      <c r="O222" s="127"/>
      <c r="P222" s="120"/>
      <c r="Q222" s="127"/>
      <c r="R222" s="127"/>
      <c r="S222" s="120"/>
      <c r="T222" s="127"/>
      <c r="U222" s="127"/>
      <c r="V222" s="120"/>
      <c r="W222" s="127"/>
      <c r="X222" s="127"/>
      <c r="Y222" s="120"/>
      <c r="Z222" s="127"/>
      <c r="AA222" s="127"/>
      <c r="AB222" s="120"/>
      <c r="AC222" s="127"/>
      <c r="AD222" s="127"/>
      <c r="AE222" s="120"/>
      <c r="AF222" s="127"/>
      <c r="AG222" s="127"/>
      <c r="AH222" s="120"/>
      <c r="AI222" s="127"/>
      <c r="AJ222" s="127"/>
      <c r="AK222" s="120"/>
      <c r="AL222" s="127"/>
      <c r="AM222" s="127"/>
      <c r="AN222" s="120"/>
      <c r="AO222" s="127"/>
      <c r="AP222" s="127"/>
      <c r="AQ222" s="127"/>
      <c r="AR222" s="127"/>
      <c r="AS222" s="127"/>
      <c r="AT222" s="120"/>
      <c r="AU222" s="127"/>
      <c r="AV222" s="127"/>
      <c r="AW222" s="120"/>
      <c r="AX222" s="127"/>
      <c r="AY222" s="127"/>
      <c r="AZ222" s="120"/>
      <c r="BA222" s="127"/>
      <c r="BB222" s="127"/>
      <c r="BC222" s="120"/>
      <c r="BD222" s="120"/>
      <c r="BE222" s="120"/>
      <c r="BF222" s="120"/>
      <c r="BG222" s="120"/>
      <c r="BH222" s="120"/>
      <c r="BI222" s="120"/>
      <c r="BJ222" s="128"/>
      <c r="BK222" s="128"/>
    </row>
    <row r="223" spans="1:64" x14ac:dyDescent="0.2">
      <c r="A223" s="120" t="s">
        <v>1147</v>
      </c>
      <c r="B223" s="125">
        <v>33633</v>
      </c>
      <c r="C223" s="165" t="s">
        <v>1227</v>
      </c>
      <c r="D223" s="120" t="s">
        <v>1224</v>
      </c>
      <c r="E223" s="116" t="str">
        <f>IF(ISERROR(VLOOKUP(TRIM(A223),'R2020'!$A$1:$I$1991,2,FALSE)),"",VLOOKUP(TRIM(A223),'R2020'!$A$1:$I$1991,2,FALSE))</f>
        <v>RCB</v>
      </c>
      <c r="F223" s="116" t="str">
        <f>IF(ISERROR(VLOOKUP(TRIM(A223),'R2020'!$A$1:$I$1991,3,FALSE)),"",VLOOKUP(TRIM(A223),'R2020'!$A$1:$I$1991,3,FALSE))</f>
        <v>KCA</v>
      </c>
      <c r="G223" s="116" t="str">
        <f>IF(ISERROR(VLOOKUP(TRIM(A223),'R2020'!$A$1:$I$1991,8,FALSE)),"",VLOOKUP(TRIM(A223),'R2020'!$A$1:$I$1991,8,FALSE))</f>
        <v xml:space="preserve">5 </v>
      </c>
      <c r="H223" s="117" t="s">
        <v>327</v>
      </c>
      <c r="I223" s="121" t="s">
        <v>55</v>
      </c>
      <c r="J223" s="127" t="s">
        <v>328</v>
      </c>
      <c r="K223" s="117" t="s">
        <v>170</v>
      </c>
      <c r="L223" s="121" t="s">
        <v>237</v>
      </c>
      <c r="M223" s="127" t="s">
        <v>1059</v>
      </c>
      <c r="N223" s="117" t="s">
        <v>2297</v>
      </c>
      <c r="O223" s="121" t="s">
        <v>27</v>
      </c>
      <c r="P223" s="127" t="s">
        <v>60</v>
      </c>
      <c r="Q223" s="117" t="s">
        <v>529</v>
      </c>
      <c r="R223" s="121" t="s">
        <v>27</v>
      </c>
      <c r="S223" s="127" t="s">
        <v>328</v>
      </c>
      <c r="T223" s="117" t="s">
        <v>529</v>
      </c>
      <c r="U223" s="121" t="s">
        <v>27</v>
      </c>
      <c r="V223" s="127" t="s">
        <v>60</v>
      </c>
      <c r="W223" s="117" t="s">
        <v>1148</v>
      </c>
      <c r="X223" s="121" t="s">
        <v>27</v>
      </c>
      <c r="Y223" s="127" t="s">
        <v>1149</v>
      </c>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row>
    <row r="224" spans="1:64" x14ac:dyDescent="0.2">
      <c r="A224" s="120" t="s">
        <v>562</v>
      </c>
      <c r="B224" s="125">
        <v>28870</v>
      </c>
      <c r="C224" s="168" t="s">
        <v>98</v>
      </c>
      <c r="D224" s="126" t="s">
        <v>139</v>
      </c>
      <c r="E224" s="116" t="str">
        <f>IF(ISERROR(VLOOKUP(TRIM(A224),'R2020'!$A$1:$I$1991,2,FALSE)),"",VLOOKUP(TRIM(A224),'R2020'!$A$1:$I$1991,2,FALSE))</f>
        <v>QB</v>
      </c>
      <c r="F224" s="116" t="str">
        <f>IF(ISERROR(VLOOKUP(TRIM(A224),'R2020'!$A$1:$I$1991,3,FALSE)),"",VLOOKUP(TRIM(A224),'R2020'!$A$1:$I$1991,3,FALSE))</f>
        <v>NON</v>
      </c>
      <c r="G224" s="116" t="str">
        <f>IF(ISERROR(VLOOKUP(TRIM(A224),'R2020'!$A$1:$I$1991,8,FALSE)),"",VLOOKUP(TRIM(A224),'R2020'!$A$1:$I$1991,8,FALSE))</f>
        <v xml:space="preserve"> </v>
      </c>
      <c r="H224" s="120" t="s">
        <v>193</v>
      </c>
      <c r="I224" s="126" t="s">
        <v>367</v>
      </c>
      <c r="J224" s="126"/>
      <c r="K224" s="120" t="s">
        <v>193</v>
      </c>
      <c r="L224" s="126" t="s">
        <v>367</v>
      </c>
      <c r="M224" s="126"/>
      <c r="N224" s="120" t="s">
        <v>193</v>
      </c>
      <c r="O224" s="126" t="s">
        <v>367</v>
      </c>
      <c r="P224" s="126"/>
      <c r="Q224" s="120" t="s">
        <v>193</v>
      </c>
      <c r="R224" s="126" t="s">
        <v>367</v>
      </c>
      <c r="S224" s="126"/>
      <c r="T224" s="120" t="s">
        <v>193</v>
      </c>
      <c r="U224" s="126" t="s">
        <v>367</v>
      </c>
      <c r="V224" s="126"/>
      <c r="W224" s="120" t="s">
        <v>193</v>
      </c>
      <c r="X224" s="126" t="s">
        <v>367</v>
      </c>
      <c r="Y224" s="126"/>
      <c r="Z224" s="120" t="s">
        <v>193</v>
      </c>
      <c r="AA224" s="126" t="s">
        <v>367</v>
      </c>
      <c r="AB224" s="126"/>
      <c r="AC224" s="120" t="s">
        <v>193</v>
      </c>
      <c r="AD224" s="126" t="s">
        <v>367</v>
      </c>
      <c r="AE224" s="126"/>
      <c r="AF224" s="120" t="s">
        <v>193</v>
      </c>
      <c r="AG224" s="126" t="s">
        <v>367</v>
      </c>
      <c r="AH224" s="126"/>
      <c r="AI224" s="120" t="s">
        <v>193</v>
      </c>
      <c r="AJ224" s="126" t="s">
        <v>367</v>
      </c>
      <c r="AK224" s="126"/>
      <c r="AL224" s="120" t="s">
        <v>193</v>
      </c>
      <c r="AM224" s="126" t="s">
        <v>367</v>
      </c>
      <c r="AN224" s="126"/>
      <c r="AO224" s="120" t="s">
        <v>193</v>
      </c>
      <c r="AP224" s="126" t="s">
        <v>367</v>
      </c>
      <c r="AQ224" s="126" t="s">
        <v>162</v>
      </c>
      <c r="AR224" s="120" t="s">
        <v>193</v>
      </c>
      <c r="AS224" s="126" t="s">
        <v>367</v>
      </c>
      <c r="AT224" s="126" t="s">
        <v>326</v>
      </c>
      <c r="AU224" s="120" t="s">
        <v>193</v>
      </c>
      <c r="AV224" s="126" t="s">
        <v>367</v>
      </c>
      <c r="AW224" s="126" t="s">
        <v>459</v>
      </c>
      <c r="AX224" s="120" t="s">
        <v>193</v>
      </c>
      <c r="AY224" s="126" t="s">
        <v>59</v>
      </c>
      <c r="AZ224" s="126" t="s">
        <v>13</v>
      </c>
      <c r="BA224" s="120" t="s">
        <v>193</v>
      </c>
      <c r="BB224" s="126" t="s">
        <v>59</v>
      </c>
      <c r="BC224" s="126" t="s">
        <v>563</v>
      </c>
      <c r="BD224" s="120" t="s">
        <v>193</v>
      </c>
      <c r="BE224" s="125" t="s">
        <v>59</v>
      </c>
      <c r="BF224" s="126" t="s">
        <v>564</v>
      </c>
      <c r="BG224" s="120" t="s">
        <v>193</v>
      </c>
      <c r="BH224" s="120" t="s">
        <v>59</v>
      </c>
      <c r="BI224" s="127" t="s">
        <v>565</v>
      </c>
      <c r="BJ224" s="120" t="s">
        <v>193</v>
      </c>
      <c r="BK224" s="128" t="s">
        <v>59</v>
      </c>
      <c r="BL224" s="128" t="s">
        <v>151</v>
      </c>
    </row>
    <row r="225" spans="1:258" x14ac:dyDescent="0.2">
      <c r="A225" s="117" t="s">
        <v>2608</v>
      </c>
      <c r="B225" s="123">
        <v>34758</v>
      </c>
      <c r="C225" s="164" t="s">
        <v>2586</v>
      </c>
      <c r="D225" s="119" t="s">
        <v>2583</v>
      </c>
      <c r="E225" s="116" t="str">
        <f>IF(ISERROR(VLOOKUP(TRIM(A225),'R2020'!$A$1:$I$1991,2,FALSE)),"",VLOOKUP(TRIM(A225),'R2020'!$A$1:$I$1991,2,FALSE))</f>
        <v>HB</v>
      </c>
      <c r="F225" s="116" t="str">
        <f>IF(ISERROR(VLOOKUP(TRIM(A225),'R2020'!$A$1:$I$1991,3,FALSE)),"",VLOOKUP(TRIM(A225),'R2020'!$A$1:$I$1991,3,FALSE))</f>
        <v>MIA</v>
      </c>
      <c r="G225" s="116" t="str">
        <f>IF(ISERROR(VLOOKUP(TRIM(A225),'R2020'!$A$1:$I$1991,8,FALSE)),"",VLOOKUP(TRIM(A225),'R2020'!$A$1:$I$1991,8,FALSE))</f>
        <v xml:space="preserve">0-2 </v>
      </c>
      <c r="H225" s="120" t="s">
        <v>344</v>
      </c>
      <c r="I225" s="121" t="s">
        <v>111</v>
      </c>
      <c r="J225" s="127" t="s">
        <v>3503</v>
      </c>
      <c r="K225" s="120" t="s">
        <v>344</v>
      </c>
      <c r="L225" s="121" t="s">
        <v>111</v>
      </c>
      <c r="M225" s="127" t="s">
        <v>3033</v>
      </c>
      <c r="N225" s="120" t="s">
        <v>183</v>
      </c>
      <c r="O225" s="121" t="s">
        <v>111</v>
      </c>
      <c r="P225" s="127" t="s">
        <v>2609</v>
      </c>
    </row>
    <row r="226" spans="1:258" s="120" customFormat="1" x14ac:dyDescent="0.2">
      <c r="A226" s="146" t="s">
        <v>4460</v>
      </c>
      <c r="B226" s="157">
        <v>35731</v>
      </c>
      <c r="C226" s="167" t="s">
        <v>4513</v>
      </c>
      <c r="D226" s="141"/>
      <c r="E226" s="116" t="str">
        <f>IF(ISERROR(VLOOKUP(TRIM(A226),'R2020'!$A$1:$I$1991,2,FALSE)),"",VLOOKUP(TRIM(A226),'R2020'!$A$1:$I$1991,2,FALSE))</f>
        <v>T G</v>
      </c>
      <c r="F226" s="116" t="str">
        <f>IF(ISERROR(VLOOKUP(TRIM(A226),'R2020'!$A$1:$I$1991,3,FALSE)),"",VLOOKUP(TRIM(A226),'R2020'!$A$1:$I$1991,3,FALSE))</f>
        <v>TNA</v>
      </c>
      <c r="G226" s="116" t="str">
        <f>IF(ISERROR(VLOOKUP(TRIM(A226),'R2020'!$A$1:$I$1991,8,FALSE)),"",VLOOKUP(TRIM(A226),'R2020'!$A$1:$I$1991,8,FALSE))</f>
        <v>4-2 / 0-2</v>
      </c>
      <c r="H226" s="127"/>
      <c r="I226" s="127"/>
      <c r="K226" s="127"/>
      <c r="L226" s="127"/>
      <c r="N226" s="127"/>
      <c r="O226" s="127"/>
      <c r="Q226" s="127"/>
      <c r="R226" s="127"/>
      <c r="T226" s="127"/>
      <c r="U226" s="127"/>
      <c r="W226" s="127"/>
      <c r="X226" s="127"/>
      <c r="Z226" s="127"/>
      <c r="AA226" s="127"/>
      <c r="AC226" s="127"/>
      <c r="AD226" s="127"/>
      <c r="AF226" s="127"/>
      <c r="AG226" s="127"/>
      <c r="AI226" s="127"/>
      <c r="AJ226" s="127"/>
      <c r="AL226" s="127"/>
      <c r="AM226" s="127"/>
      <c r="AO226" s="127"/>
      <c r="AP226" s="127"/>
      <c r="AQ226" s="127"/>
      <c r="AR226" s="127"/>
      <c r="AS226" s="127"/>
      <c r="AU226" s="127"/>
      <c r="AV226" s="127"/>
      <c r="AX226" s="127"/>
      <c r="AY226" s="127"/>
      <c r="BA226" s="127"/>
      <c r="BB226" s="127"/>
      <c r="BJ226" s="128"/>
      <c r="BK226" s="128"/>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7"/>
      <c r="EI226" s="117"/>
      <c r="EJ226" s="117"/>
      <c r="EK226" s="117"/>
      <c r="EL226" s="117"/>
      <c r="EM226" s="117"/>
      <c r="EN226" s="117"/>
      <c r="EO226" s="117"/>
      <c r="EP226" s="117"/>
      <c r="EQ226" s="117"/>
      <c r="ER226" s="117"/>
      <c r="ES226" s="117"/>
      <c r="ET226" s="117"/>
      <c r="EU226" s="117"/>
      <c r="EV226" s="117"/>
      <c r="EW226" s="117"/>
      <c r="EX226" s="117"/>
      <c r="EY226" s="117"/>
      <c r="EZ226" s="117"/>
      <c r="FA226" s="117"/>
      <c r="FB226" s="117"/>
      <c r="FC226" s="117"/>
      <c r="FD226" s="117"/>
      <c r="FE226" s="117"/>
      <c r="FF226" s="117"/>
      <c r="FG226" s="117"/>
      <c r="FH226" s="117"/>
      <c r="FI226" s="117"/>
      <c r="FJ226" s="117"/>
      <c r="FK226" s="117"/>
      <c r="FL226" s="117"/>
      <c r="FM226" s="117"/>
      <c r="FN226" s="117"/>
      <c r="FO226" s="117"/>
      <c r="FP226" s="117"/>
      <c r="FQ226" s="117"/>
      <c r="FR226" s="117"/>
      <c r="FS226" s="117"/>
      <c r="FT226" s="117"/>
      <c r="FU226" s="117"/>
      <c r="FV226" s="117"/>
      <c r="FW226" s="117"/>
      <c r="FX226" s="117"/>
      <c r="FY226" s="117"/>
      <c r="FZ226" s="117"/>
      <c r="GA226" s="117"/>
      <c r="GB226" s="117"/>
      <c r="GC226" s="117"/>
      <c r="GD226" s="117"/>
      <c r="GE226" s="117"/>
      <c r="GF226" s="117"/>
      <c r="GG226" s="117"/>
      <c r="GH226" s="117"/>
      <c r="GI226" s="117"/>
      <c r="GJ226" s="117"/>
      <c r="GK226" s="117"/>
      <c r="GL226" s="117"/>
      <c r="GM226" s="117"/>
      <c r="GN226" s="117"/>
      <c r="GO226" s="117"/>
      <c r="GP226" s="117"/>
      <c r="GQ226" s="117"/>
      <c r="GR226" s="117"/>
      <c r="GS226" s="117"/>
      <c r="GT226" s="117"/>
      <c r="GU226" s="117"/>
      <c r="GV226" s="117"/>
      <c r="GW226" s="117"/>
      <c r="GX226" s="117"/>
      <c r="GY226" s="117"/>
      <c r="GZ226" s="117"/>
      <c r="HA226" s="117"/>
      <c r="HB226" s="117"/>
      <c r="HC226" s="117"/>
      <c r="HD226" s="117"/>
      <c r="HE226" s="117"/>
      <c r="HF226" s="117"/>
      <c r="HG226" s="117"/>
      <c r="HH226" s="117"/>
      <c r="HI226" s="117"/>
      <c r="HJ226" s="117"/>
      <c r="HK226" s="117"/>
      <c r="HL226" s="117"/>
      <c r="HM226" s="117"/>
      <c r="HN226" s="117"/>
      <c r="HO226" s="117"/>
      <c r="HP226" s="117"/>
      <c r="HQ226" s="117"/>
      <c r="HR226" s="117"/>
      <c r="HS226" s="117"/>
      <c r="HT226" s="117"/>
      <c r="HU226" s="117"/>
      <c r="HV226" s="117"/>
      <c r="HW226" s="117"/>
      <c r="HX226" s="117"/>
      <c r="HY226" s="117"/>
      <c r="HZ226" s="117"/>
      <c r="IA226" s="117"/>
      <c r="IB226" s="117"/>
      <c r="IC226" s="117"/>
      <c r="ID226" s="117"/>
      <c r="IE226" s="117"/>
      <c r="IF226" s="117"/>
      <c r="IG226" s="117"/>
      <c r="IH226" s="117"/>
      <c r="II226" s="117"/>
      <c r="IJ226" s="117"/>
      <c r="IK226" s="117"/>
      <c r="IL226" s="117"/>
      <c r="IM226" s="117"/>
      <c r="IN226" s="117"/>
      <c r="IO226" s="117"/>
      <c r="IP226" s="117"/>
      <c r="IQ226" s="117"/>
      <c r="IR226" s="117"/>
      <c r="IS226" s="117"/>
      <c r="IT226" s="117"/>
      <c r="IU226" s="117"/>
      <c r="IV226" s="117"/>
      <c r="IW226" s="117"/>
      <c r="IX226" s="117"/>
    </row>
    <row r="227" spans="1:258" x14ac:dyDescent="0.2">
      <c r="A227" s="117" t="s">
        <v>3504</v>
      </c>
      <c r="B227" s="123">
        <v>35602</v>
      </c>
      <c r="C227" s="164" t="s">
        <v>3448</v>
      </c>
      <c r="E227" s="116" t="str">
        <f>IF(ISERROR(VLOOKUP(TRIM(A227),'R2020'!$A$1:$I$1991,2,FALSE)),"",VLOOKUP(TRIM(A227),'R2020'!$A$1:$I$1991,2,FALSE))</f>
        <v/>
      </c>
      <c r="F227" s="116" t="str">
        <f>IF(ISERROR(VLOOKUP(TRIM(A227),'R2020'!$A$1:$I$1991,3,FALSE)),"",VLOOKUP(TRIM(A227),'R2020'!$A$1:$I$1991,3,FALSE))</f>
        <v/>
      </c>
      <c r="G227" s="116" t="str">
        <f>IF(ISERROR(VLOOKUP(TRIM(A227),'R2020'!$A$1:$I$1991,8,FALSE)),"",VLOOKUP(TRIM(A227),'R2020'!$A$1:$I$1991,8,FALSE))</f>
        <v/>
      </c>
      <c r="H227" s="117" t="s">
        <v>331</v>
      </c>
      <c r="I227" s="117" t="s">
        <v>2235</v>
      </c>
      <c r="J227" s="119" t="s">
        <v>349</v>
      </c>
    </row>
    <row r="228" spans="1:258" x14ac:dyDescent="0.2">
      <c r="A228" s="117" t="s">
        <v>2443</v>
      </c>
      <c r="B228" s="123">
        <v>33918</v>
      </c>
      <c r="C228" s="165" t="s">
        <v>2444</v>
      </c>
      <c r="D228" s="122" t="s">
        <v>2445</v>
      </c>
      <c r="E228" s="116" t="str">
        <f>IF(ISERROR(VLOOKUP(TRIM(A228),'R2020'!$A$1:$I$1991,2,FALSE)),"",VLOOKUP(TRIM(A228),'R2020'!$A$1:$I$1991,2,FALSE))</f>
        <v>QB</v>
      </c>
      <c r="F228" s="116" t="str">
        <f>IF(ISERROR(VLOOKUP(TRIM(A228),'R2020'!$A$1:$I$1991,3,FALSE)),"",VLOOKUP(TRIM(A228),'R2020'!$A$1:$I$1991,3,FALSE))</f>
        <v>CAN</v>
      </c>
      <c r="G228" s="116" t="str">
        <f>IF(ISERROR(VLOOKUP(TRIM(A228),'R2020'!$A$1:$I$1991,8,FALSE)),"",VLOOKUP(TRIM(A228),'R2020'!$A$1:$I$1991,8,FALSE))</f>
        <v xml:space="preserve"> </v>
      </c>
      <c r="H228" s="117" t="s">
        <v>193</v>
      </c>
      <c r="I228" s="121" t="s">
        <v>367</v>
      </c>
      <c r="K228" s="117" t="s">
        <v>193</v>
      </c>
      <c r="L228" s="121" t="s">
        <v>367</v>
      </c>
      <c r="M228" s="119" t="s">
        <v>2568</v>
      </c>
      <c r="O228" s="121"/>
      <c r="R228" s="121"/>
      <c r="S228" s="119"/>
      <c r="T228" s="117" t="s">
        <v>193</v>
      </c>
      <c r="U228" s="121" t="s">
        <v>131</v>
      </c>
      <c r="V228" s="119"/>
      <c r="W228" s="117" t="s">
        <v>193</v>
      </c>
      <c r="X228" s="121" t="s">
        <v>131</v>
      </c>
      <c r="Y228" s="119"/>
      <c r="AA228" s="121"/>
      <c r="AB228" s="119"/>
      <c r="AD228" s="121"/>
      <c r="AE228" s="119"/>
      <c r="AG228" s="121"/>
      <c r="AH228" s="119"/>
      <c r="AJ228" s="121"/>
      <c r="AK228" s="119"/>
      <c r="AM228" s="121"/>
      <c r="AN228" s="119"/>
      <c r="AP228" s="121"/>
      <c r="AQ228" s="119"/>
      <c r="AS228" s="121"/>
      <c r="AT228" s="119"/>
      <c r="AV228" s="121"/>
      <c r="AW228" s="119"/>
      <c r="AY228" s="121"/>
      <c r="AZ228" s="119"/>
      <c r="BB228" s="121"/>
      <c r="BC228" s="119"/>
      <c r="BF228" s="119"/>
      <c r="BG228" s="121"/>
      <c r="BH228" s="121"/>
      <c r="BI228" s="121"/>
      <c r="BJ228" s="121"/>
      <c r="BK228" s="121"/>
      <c r="BL228" s="121"/>
    </row>
    <row r="229" spans="1:258" x14ac:dyDescent="0.2">
      <c r="A229" s="117" t="s">
        <v>2084</v>
      </c>
      <c r="B229" s="123">
        <v>33949</v>
      </c>
      <c r="C229" s="164" t="s">
        <v>2033</v>
      </c>
      <c r="D229" s="117" t="s">
        <v>2032</v>
      </c>
      <c r="E229" s="116" t="str">
        <f>IF(ISERROR(VLOOKUP(TRIM(A229),'R2020'!$A$1:$I$1991,2,FALSE)),"",VLOOKUP(TRIM(A229),'R2020'!$A$1:$I$1991,2,FALSE))</f>
        <v>QB</v>
      </c>
      <c r="F229" s="116" t="str">
        <f>IF(ISERROR(VLOOKUP(TRIM(A229),'R2020'!$A$1:$I$1991,3,FALSE)),"",VLOOKUP(TRIM(A229),'R2020'!$A$1:$I$1991,3,FALSE))</f>
        <v>INA</v>
      </c>
      <c r="G229" s="116" t="str">
        <f>IF(ISERROR(VLOOKUP(TRIM(A229),'R2020'!$A$1:$I$1991,8,FALSE)),"",VLOOKUP(TRIM(A229),'R2020'!$A$1:$I$1991,8,FALSE))</f>
        <v xml:space="preserve"> </v>
      </c>
      <c r="H229" s="117" t="s">
        <v>193</v>
      </c>
      <c r="I229" s="117" t="s">
        <v>103</v>
      </c>
      <c r="J229" s="122"/>
      <c r="K229" s="117" t="s">
        <v>193</v>
      </c>
      <c r="L229" s="117" t="s">
        <v>103</v>
      </c>
      <c r="M229" s="122" t="s">
        <v>812</v>
      </c>
      <c r="N229" s="117" t="s">
        <v>193</v>
      </c>
      <c r="O229" s="117" t="s">
        <v>103</v>
      </c>
      <c r="P229" s="122"/>
      <c r="Q229" s="117" t="s">
        <v>193</v>
      </c>
      <c r="R229" s="117" t="s">
        <v>232</v>
      </c>
      <c r="S229" s="122" t="s">
        <v>941</v>
      </c>
    </row>
    <row r="230" spans="1:258" x14ac:dyDescent="0.2">
      <c r="A230" s="120" t="s">
        <v>1131</v>
      </c>
      <c r="B230" s="125">
        <v>33387</v>
      </c>
      <c r="C230" s="165" t="s">
        <v>1228</v>
      </c>
      <c r="D230" s="120" t="s">
        <v>1223</v>
      </c>
      <c r="E230" s="116" t="str">
        <f>IF(ISERROR(VLOOKUP(TRIM(A230),'R2020'!$A$1:$I$1991,2,FALSE)),"",VLOOKUP(TRIM(A230),'R2020'!$A$1:$I$1991,2,FALSE))</f>
        <v/>
      </c>
      <c r="F230" s="116" t="str">
        <f>IF(ISERROR(VLOOKUP(TRIM(A230),'R2020'!$A$1:$I$1991,3,FALSE)),"",VLOOKUP(TRIM(A230),'R2020'!$A$1:$I$1991,3,FALSE))</f>
        <v/>
      </c>
      <c r="G230" s="116" t="str">
        <f>IF(ISERROR(VLOOKUP(TRIM(A230),'R2020'!$A$1:$I$1991,8,FALSE)),"",VLOOKUP(TRIM(A230),'R2020'!$A$1:$I$1991,8,FALSE))</f>
        <v/>
      </c>
      <c r="H230" s="117" t="s">
        <v>332</v>
      </c>
      <c r="I230" s="121" t="s">
        <v>453</v>
      </c>
      <c r="J230" s="127" t="s">
        <v>385</v>
      </c>
      <c r="K230" s="120" t="s">
        <v>332</v>
      </c>
      <c r="L230" s="121" t="s">
        <v>453</v>
      </c>
      <c r="M230" s="127" t="s">
        <v>58</v>
      </c>
      <c r="N230" s="120" t="s">
        <v>332</v>
      </c>
      <c r="O230" s="121" t="s">
        <v>453</v>
      </c>
      <c r="P230" s="127" t="s">
        <v>225</v>
      </c>
      <c r="Q230" s="120" t="s">
        <v>332</v>
      </c>
      <c r="R230" s="121" t="s">
        <v>453</v>
      </c>
      <c r="S230" s="127" t="s">
        <v>33</v>
      </c>
      <c r="T230" s="120" t="s">
        <v>507</v>
      </c>
      <c r="U230" s="121" t="s">
        <v>453</v>
      </c>
      <c r="V230" s="127" t="s">
        <v>227</v>
      </c>
      <c r="W230" s="120" t="s">
        <v>228</v>
      </c>
      <c r="X230" s="121" t="s">
        <v>453</v>
      </c>
      <c r="Y230" s="127" t="s">
        <v>58</v>
      </c>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row>
    <row r="231" spans="1:258" x14ac:dyDescent="0.2">
      <c r="A231" s="117" t="s">
        <v>725</v>
      </c>
      <c r="B231" s="123">
        <v>32375</v>
      </c>
      <c r="C231" s="165" t="s">
        <v>634</v>
      </c>
      <c r="D231" s="122" t="s">
        <v>897</v>
      </c>
      <c r="E231" s="116" t="str">
        <f>IF(ISERROR(VLOOKUP(TRIM(A231),'R2020'!$A$1:$I$1991,2,FALSE)),"",VLOOKUP(TRIM(A231),'R2020'!$A$1:$I$1991,2,FALSE))</f>
        <v/>
      </c>
      <c r="F231" s="116" t="str">
        <f>IF(ISERROR(VLOOKUP(TRIM(A231),'R2020'!$A$1:$I$1991,3,FALSE)),"",VLOOKUP(TRIM(A231),'R2020'!$A$1:$I$1991,3,FALSE))</f>
        <v/>
      </c>
      <c r="G231" s="116" t="str">
        <f>IF(ISERROR(VLOOKUP(TRIM(A231),'R2020'!$A$1:$I$1991,8,FALSE)),"",VLOOKUP(TRIM(A231),'R2020'!$A$1:$I$1991,8,FALSE))</f>
        <v/>
      </c>
      <c r="H231" s="117" t="s">
        <v>171</v>
      </c>
      <c r="I231" s="122" t="s">
        <v>346</v>
      </c>
      <c r="J231" s="122" t="s">
        <v>328</v>
      </c>
      <c r="K231" s="117" t="s">
        <v>364</v>
      </c>
      <c r="L231" s="122" t="s">
        <v>229</v>
      </c>
      <c r="M231" s="122" t="s">
        <v>1061</v>
      </c>
      <c r="N231" s="117" t="s">
        <v>364</v>
      </c>
      <c r="O231" s="122" t="s">
        <v>131</v>
      </c>
      <c r="P231" s="122" t="s">
        <v>1061</v>
      </c>
      <c r="Q231" s="117" t="s">
        <v>529</v>
      </c>
      <c r="R231" s="122" t="s">
        <v>111</v>
      </c>
      <c r="S231" s="122" t="s">
        <v>60</v>
      </c>
      <c r="T231" s="117" t="s">
        <v>529</v>
      </c>
      <c r="U231" s="122" t="s">
        <v>111</v>
      </c>
      <c r="V231" s="122" t="s">
        <v>60</v>
      </c>
      <c r="X231" s="122"/>
      <c r="Y231" s="122"/>
      <c r="Z231" s="117" t="s">
        <v>171</v>
      </c>
      <c r="AA231" s="122" t="s">
        <v>111</v>
      </c>
      <c r="AB231" s="122" t="s">
        <v>328</v>
      </c>
      <c r="AC231" s="117" t="s">
        <v>364</v>
      </c>
      <c r="AD231" s="122" t="s">
        <v>111</v>
      </c>
      <c r="AE231" s="122" t="s">
        <v>365</v>
      </c>
      <c r="AF231" s="117" t="s">
        <v>364</v>
      </c>
      <c r="AG231" s="122" t="s">
        <v>111</v>
      </c>
      <c r="AH231" s="122" t="s">
        <v>365</v>
      </c>
      <c r="AJ231" s="122"/>
      <c r="AK231" s="122"/>
      <c r="AM231" s="122"/>
      <c r="AN231" s="122"/>
      <c r="AP231" s="122"/>
      <c r="AQ231" s="122"/>
      <c r="AS231" s="122"/>
      <c r="AT231" s="122"/>
      <c r="AV231" s="122"/>
      <c r="AW231" s="122"/>
      <c r="AY231" s="122"/>
      <c r="AZ231" s="122"/>
      <c r="BB231" s="122"/>
      <c r="BC231" s="119"/>
      <c r="BF231" s="119"/>
      <c r="BG231" s="119"/>
      <c r="BH231" s="119"/>
      <c r="BI231" s="119"/>
      <c r="BK231" s="121"/>
      <c r="BL231" s="121"/>
    </row>
    <row r="232" spans="1:258" x14ac:dyDescent="0.2">
      <c r="A232" s="117" t="s">
        <v>848</v>
      </c>
      <c r="B232" s="123">
        <v>33228</v>
      </c>
      <c r="C232" s="165" t="s">
        <v>878</v>
      </c>
      <c r="D232" s="122" t="s">
        <v>2438</v>
      </c>
      <c r="E232" s="116" t="str">
        <f>IF(ISERROR(VLOOKUP(TRIM(A232),'R2020'!$A$1:$I$1991,2,FALSE)),"",VLOOKUP(TRIM(A232),'R2020'!$A$1:$I$1991,2,FALSE))</f>
        <v>LE</v>
      </c>
      <c r="F232" s="116" t="str">
        <f>IF(ISERROR(VLOOKUP(TRIM(A232),'R2020'!$A$1:$I$1991,3,FALSE)),"",VLOOKUP(TRIM(A232),'R2020'!$A$1:$I$1991,3,FALSE))</f>
        <v>LAN</v>
      </c>
      <c r="G232" s="116" t="str">
        <f>IF(ISERROR(VLOOKUP(TRIM(A232),'R2020'!$A$1:$I$1991,8,FALSE)),"",VLOOKUP(TRIM(A232),'R2020'!$A$1:$I$1991,8,FALSE))</f>
        <v xml:space="preserve">5-6 </v>
      </c>
      <c r="H232" s="117" t="s">
        <v>31</v>
      </c>
      <c r="I232" s="122" t="s">
        <v>2235</v>
      </c>
      <c r="J232" s="122" t="s">
        <v>63</v>
      </c>
      <c r="K232" s="117" t="s">
        <v>31</v>
      </c>
      <c r="L232" s="122" t="s">
        <v>2235</v>
      </c>
      <c r="M232" s="122" t="s">
        <v>531</v>
      </c>
      <c r="N232" s="117" t="s">
        <v>31</v>
      </c>
      <c r="O232" s="122" t="s">
        <v>2235</v>
      </c>
      <c r="P232" s="122" t="s">
        <v>35</v>
      </c>
      <c r="Q232" s="117" t="s">
        <v>28</v>
      </c>
      <c r="R232" s="122" t="s">
        <v>1678</v>
      </c>
      <c r="S232" s="122" t="s">
        <v>476</v>
      </c>
      <c r="T232" s="117" t="s">
        <v>28</v>
      </c>
      <c r="U232" s="122" t="s">
        <v>350</v>
      </c>
      <c r="V232" s="122" t="s">
        <v>480</v>
      </c>
      <c r="W232" s="117" t="s">
        <v>28</v>
      </c>
      <c r="X232" s="122" t="s">
        <v>350</v>
      </c>
      <c r="Y232" s="122" t="s">
        <v>334</v>
      </c>
      <c r="Z232" s="117" t="s">
        <v>28</v>
      </c>
      <c r="AA232" s="122" t="s">
        <v>350</v>
      </c>
      <c r="AB232" s="122" t="s">
        <v>33</v>
      </c>
      <c r="AC232" s="117" t="s">
        <v>28</v>
      </c>
      <c r="AD232" s="122" t="s">
        <v>350</v>
      </c>
      <c r="AE232" s="122" t="s">
        <v>225</v>
      </c>
      <c r="AG232" s="122"/>
      <c r="AH232" s="122"/>
      <c r="AJ232" s="122"/>
      <c r="AK232" s="122"/>
      <c r="AM232" s="122"/>
      <c r="AN232" s="122"/>
      <c r="AP232" s="122"/>
      <c r="AQ232" s="122"/>
      <c r="AS232" s="122"/>
      <c r="AT232" s="122"/>
      <c r="AV232" s="122"/>
      <c r="AW232" s="122"/>
      <c r="AY232" s="122"/>
      <c r="AZ232" s="122"/>
      <c r="BB232" s="122"/>
      <c r="BC232" s="119"/>
      <c r="BF232" s="119"/>
      <c r="BG232" s="119"/>
      <c r="BH232" s="119"/>
      <c r="BI232" s="119"/>
      <c r="BK232" s="121"/>
      <c r="BL232" s="121"/>
    </row>
    <row r="233" spans="1:258" x14ac:dyDescent="0.2">
      <c r="A233" s="117" t="s">
        <v>804</v>
      </c>
      <c r="B233" s="123">
        <v>32739</v>
      </c>
      <c r="C233" s="165" t="s">
        <v>858</v>
      </c>
      <c r="D233" s="122" t="s">
        <v>858</v>
      </c>
      <c r="E233" s="116" t="str">
        <f>IF(ISERROR(VLOOKUP(TRIM(A233),'R2020'!$A$1:$I$1991,2,FALSE)),"",VLOOKUP(TRIM(A233),'R2020'!$A$1:$I$1991,2,FALSE))</f>
        <v/>
      </c>
      <c r="F233" s="116" t="str">
        <f>IF(ISERROR(VLOOKUP(TRIM(A233),'R2020'!$A$1:$I$1991,3,FALSE)),"",VLOOKUP(TRIM(A233),'R2020'!$A$1:$I$1991,3,FALSE))</f>
        <v/>
      </c>
      <c r="G233" s="116" t="str">
        <f>IF(ISERROR(VLOOKUP(TRIM(A233),'R2020'!$A$1:$I$1991,8,FALSE)),"",VLOOKUP(TRIM(A233),'R2020'!$A$1:$I$1991,8,FALSE))</f>
        <v/>
      </c>
      <c r="H233" s="117" t="s">
        <v>226</v>
      </c>
      <c r="I233" s="122" t="s">
        <v>88</v>
      </c>
      <c r="J233" s="122" t="s">
        <v>29</v>
      </c>
      <c r="K233" s="117" t="s">
        <v>226</v>
      </c>
      <c r="L233" s="122" t="s">
        <v>88</v>
      </c>
      <c r="M233" s="122" t="s">
        <v>29</v>
      </c>
      <c r="N233" s="117" t="s">
        <v>226</v>
      </c>
      <c r="O233" s="122" t="s">
        <v>88</v>
      </c>
      <c r="P233" s="122" t="s">
        <v>29</v>
      </c>
      <c r="Q233" s="117" t="s">
        <v>226</v>
      </c>
      <c r="R233" s="122" t="s">
        <v>88</v>
      </c>
      <c r="S233" s="122" t="s">
        <v>33</v>
      </c>
      <c r="T233" s="117" t="s">
        <v>226</v>
      </c>
      <c r="U233" s="122" t="s">
        <v>336</v>
      </c>
      <c r="V233" s="122" t="s">
        <v>230</v>
      </c>
      <c r="W233" s="117" t="s">
        <v>226</v>
      </c>
      <c r="X233" s="122" t="s">
        <v>336</v>
      </c>
      <c r="Y233" s="122" t="s">
        <v>29</v>
      </c>
      <c r="Z233" s="117" t="s">
        <v>226</v>
      </c>
      <c r="AA233" s="122" t="s">
        <v>336</v>
      </c>
      <c r="AB233" s="122" t="s">
        <v>33</v>
      </c>
      <c r="AC233" s="117" t="s">
        <v>15</v>
      </c>
      <c r="AD233" s="122" t="s">
        <v>336</v>
      </c>
      <c r="AE233" s="122" t="s">
        <v>351</v>
      </c>
      <c r="AG233" s="122"/>
      <c r="AH233" s="122"/>
      <c r="AJ233" s="122"/>
      <c r="AK233" s="122"/>
      <c r="AM233" s="122"/>
      <c r="AN233" s="122"/>
      <c r="AP233" s="122"/>
      <c r="AQ233" s="122"/>
      <c r="AS233" s="122"/>
      <c r="AT233" s="122"/>
      <c r="AV233" s="122"/>
      <c r="AW233" s="122"/>
      <c r="AY233" s="122"/>
      <c r="AZ233" s="122"/>
      <c r="BB233" s="122"/>
      <c r="BC233" s="119"/>
      <c r="BF233" s="119"/>
      <c r="BG233" s="119"/>
      <c r="BH233" s="119"/>
      <c r="BI233" s="119"/>
      <c r="BK233" s="121"/>
      <c r="BL233" s="121"/>
    </row>
    <row r="234" spans="1:258" x14ac:dyDescent="0.2">
      <c r="A234" s="146" t="s">
        <v>4434</v>
      </c>
      <c r="B234" s="157">
        <v>35724</v>
      </c>
      <c r="C234" s="167" t="s">
        <v>4512</v>
      </c>
      <c r="D234" s="141"/>
      <c r="E234" s="116" t="str">
        <f>IF(ISERROR(VLOOKUP(TRIM(A234),'R2020'!$A$1:$I$1991,2,FALSE)),"",VLOOKUP(TRIM(A234),'R2020'!$A$1:$I$1991,2,FALSE))</f>
        <v>RLB</v>
      </c>
      <c r="F234" s="116" t="str">
        <f>IF(ISERROR(VLOOKUP(TRIM(A234),'R2020'!$A$1:$I$1991,3,FALSE)),"",VLOOKUP(TRIM(A234),'R2020'!$A$1:$I$1991,3,FALSE))</f>
        <v>SEN</v>
      </c>
      <c r="G234" s="116" t="str">
        <f>IF(ISERROR(VLOOKUP(TRIM(A234),'R2020'!$A$1:$I$1991,8,FALSE)),"",VLOOKUP(TRIM(A234),'R2020'!$A$1:$I$1991,8,FALSE))</f>
        <v xml:space="preserve">05-0 </v>
      </c>
      <c r="H234" s="127"/>
      <c r="I234" s="127"/>
      <c r="J234" s="120"/>
      <c r="K234" s="127"/>
      <c r="L234" s="127"/>
      <c r="M234" s="120"/>
      <c r="N234" s="127"/>
      <c r="O234" s="127"/>
      <c r="P234" s="120"/>
      <c r="Q234" s="127"/>
      <c r="R234" s="127"/>
      <c r="S234" s="120"/>
      <c r="T234" s="127"/>
      <c r="U234" s="127"/>
      <c r="V234" s="120"/>
      <c r="W234" s="127"/>
      <c r="X234" s="127"/>
      <c r="Y234" s="120"/>
      <c r="Z234" s="127"/>
      <c r="AA234" s="127"/>
      <c r="AB234" s="120"/>
      <c r="AC234" s="127"/>
      <c r="AD234" s="127"/>
      <c r="AE234" s="120"/>
      <c r="AF234" s="127"/>
      <c r="AG234" s="127"/>
      <c r="AH234" s="120"/>
      <c r="AI234" s="127"/>
      <c r="AJ234" s="127"/>
      <c r="AK234" s="120"/>
      <c r="AL234" s="127"/>
      <c r="AM234" s="127"/>
      <c r="AN234" s="120"/>
      <c r="AO234" s="127"/>
      <c r="AP234" s="127"/>
      <c r="AQ234" s="127"/>
      <c r="AR234" s="127"/>
      <c r="AS234" s="127"/>
      <c r="AT234" s="120"/>
      <c r="AU234" s="127"/>
      <c r="AV234" s="127"/>
      <c r="AW234" s="120"/>
      <c r="AX234" s="127"/>
      <c r="AY234" s="127"/>
      <c r="AZ234" s="120"/>
      <c r="BA234" s="127"/>
      <c r="BB234" s="127"/>
      <c r="BC234" s="120"/>
      <c r="BD234" s="120"/>
      <c r="BE234" s="120"/>
      <c r="BF234" s="120"/>
      <c r="BG234" s="120"/>
      <c r="BH234" s="120"/>
      <c r="BI234" s="120"/>
      <c r="BJ234" s="128"/>
      <c r="BK234" s="128"/>
    </row>
    <row r="235" spans="1:258" x14ac:dyDescent="0.2">
      <c r="A235" s="117" t="s">
        <v>3505</v>
      </c>
      <c r="B235" s="123">
        <v>35313</v>
      </c>
      <c r="C235" s="164" t="s">
        <v>3448</v>
      </c>
      <c r="E235" s="116" t="str">
        <f>IF(ISERROR(VLOOKUP(TRIM(A235),'R2020'!$A$1:$I$1991,2,FALSE)),"",VLOOKUP(TRIM(A235),'R2020'!$A$1:$I$1991,2,FALSE))</f>
        <v/>
      </c>
      <c r="F235" s="116" t="str">
        <f>IF(ISERROR(VLOOKUP(TRIM(A235),'R2020'!$A$1:$I$1991,3,FALSE)),"",VLOOKUP(TRIM(A235),'R2020'!$A$1:$I$1991,3,FALSE))</f>
        <v/>
      </c>
      <c r="G235" s="116" t="str">
        <f>IF(ISERROR(VLOOKUP(TRIM(A235),'R2020'!$A$1:$I$1991,8,FALSE)),"",VLOOKUP(TRIM(A235),'R2020'!$A$1:$I$1991,8,FALSE))</f>
        <v/>
      </c>
      <c r="H235" s="117" t="s">
        <v>364</v>
      </c>
      <c r="I235" s="117" t="s">
        <v>32</v>
      </c>
      <c r="J235" s="119" t="s">
        <v>1061</v>
      </c>
    </row>
    <row r="236" spans="1:258" x14ac:dyDescent="0.2">
      <c r="A236" s="117" t="s">
        <v>2897</v>
      </c>
      <c r="B236" s="123">
        <v>33299</v>
      </c>
      <c r="C236" s="165" t="s">
        <v>1223</v>
      </c>
      <c r="D236" s="117" t="s">
        <v>1257</v>
      </c>
      <c r="E236" s="116" t="str">
        <f>IF(ISERROR(VLOOKUP(TRIM(A236),'R2020'!$A$1:$I$1991,2,FALSE)),"",VLOOKUP(TRIM(A236),'R2020'!$A$1:$I$1991,2,FALSE))</f>
        <v>DB</v>
      </c>
      <c r="F236" s="116" t="str">
        <f>IF(ISERROR(VLOOKUP(TRIM(A236),'R2020'!$A$1:$I$1991,3,FALSE)),"",VLOOKUP(TRIM(A236),'R2020'!$A$1:$I$1991,3,FALSE))</f>
        <v>NEA</v>
      </c>
      <c r="G236" s="116" t="str">
        <f>IF(ISERROR(VLOOKUP(TRIM(A236),'R2020'!$A$1:$I$1991,8,FALSE)),"",VLOOKUP(TRIM(A236),'R2020'!$A$1:$I$1991,8,FALSE))</f>
        <v xml:space="preserve">00 </v>
      </c>
      <c r="H236" s="117" t="s">
        <v>364</v>
      </c>
      <c r="I236" s="122" t="s">
        <v>232</v>
      </c>
      <c r="J236" s="122" t="s">
        <v>1059</v>
      </c>
      <c r="K236" s="117" t="s">
        <v>364</v>
      </c>
      <c r="L236" s="122" t="s">
        <v>446</v>
      </c>
      <c r="M236" s="122" t="s">
        <v>1061</v>
      </c>
      <c r="N236" s="117" t="s">
        <v>364</v>
      </c>
      <c r="O236" s="122" t="s">
        <v>446</v>
      </c>
      <c r="P236" s="122" t="s">
        <v>1061</v>
      </c>
      <c r="R236" s="122"/>
      <c r="S236" s="122"/>
      <c r="U236" s="122"/>
      <c r="V236" s="122"/>
      <c r="W236" s="117" t="s">
        <v>364</v>
      </c>
      <c r="X236" s="122" t="s">
        <v>39</v>
      </c>
      <c r="Y236" s="122" t="s">
        <v>1061</v>
      </c>
    </row>
    <row r="237" spans="1:258" s="120" customFormat="1" x14ac:dyDescent="0.2">
      <c r="A237" s="117" t="s">
        <v>1956</v>
      </c>
      <c r="B237" s="123">
        <v>34008</v>
      </c>
      <c r="C237" s="165" t="s">
        <v>2032</v>
      </c>
      <c r="D237" s="117" t="s">
        <v>2199</v>
      </c>
      <c r="E237" s="116" t="str">
        <f>IF(ISERROR(VLOOKUP(TRIM(A237),'R2020'!$A$1:$I$1991,2,FALSE)),"",VLOOKUP(TRIM(A237),'R2020'!$A$1:$I$1991,2,FALSE))</f>
        <v/>
      </c>
      <c r="F237" s="116" t="str">
        <f>IF(ISERROR(VLOOKUP(TRIM(A237),'R2020'!$A$1:$I$1991,3,FALSE)),"",VLOOKUP(TRIM(A237),'R2020'!$A$1:$I$1991,3,FALSE))</f>
        <v/>
      </c>
      <c r="G237" s="116" t="str">
        <f>IF(ISERROR(VLOOKUP(TRIM(A237),'R2020'!$A$1:$I$1991,8,FALSE)),"",VLOOKUP(TRIM(A237),'R2020'!$A$1:$I$1991,8,FALSE))</f>
        <v/>
      </c>
      <c r="H237" s="117" t="s">
        <v>64</v>
      </c>
      <c r="I237" s="117" t="s">
        <v>131</v>
      </c>
      <c r="J237" s="122" t="s">
        <v>1064</v>
      </c>
      <c r="K237" s="117" t="s">
        <v>64</v>
      </c>
      <c r="L237" s="117" t="s">
        <v>131</v>
      </c>
      <c r="M237" s="122" t="s">
        <v>1088</v>
      </c>
      <c r="N237" s="117" t="s">
        <v>64</v>
      </c>
      <c r="O237" s="117" t="s">
        <v>131</v>
      </c>
      <c r="P237" s="122" t="s">
        <v>1064</v>
      </c>
      <c r="Q237" s="117" t="s">
        <v>64</v>
      </c>
      <c r="R237" s="117" t="s">
        <v>131</v>
      </c>
      <c r="S237" s="122" t="s">
        <v>1064</v>
      </c>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7"/>
      <c r="EI237" s="117"/>
      <c r="EJ237" s="117"/>
      <c r="EK237" s="117"/>
      <c r="EL237" s="117"/>
      <c r="EM237" s="117"/>
      <c r="EN237" s="117"/>
      <c r="EO237" s="117"/>
      <c r="EP237" s="117"/>
      <c r="EQ237" s="117"/>
      <c r="ER237" s="117"/>
      <c r="ES237" s="117"/>
      <c r="ET237" s="117"/>
      <c r="EU237" s="117"/>
      <c r="EV237" s="117"/>
      <c r="EW237" s="117"/>
      <c r="EX237" s="117"/>
      <c r="EY237" s="117"/>
      <c r="EZ237" s="117"/>
      <c r="FA237" s="117"/>
      <c r="FB237" s="117"/>
      <c r="FC237" s="117"/>
      <c r="FD237" s="117"/>
      <c r="FE237" s="117"/>
      <c r="FF237" s="117"/>
      <c r="FG237" s="117"/>
      <c r="FH237" s="117"/>
      <c r="FI237" s="117"/>
      <c r="FJ237" s="117"/>
      <c r="FK237" s="117"/>
      <c r="FL237" s="117"/>
      <c r="FM237" s="117"/>
      <c r="FN237" s="117"/>
      <c r="FO237" s="117"/>
      <c r="FP237" s="117"/>
      <c r="FQ237" s="117"/>
      <c r="FR237" s="117"/>
      <c r="FS237" s="117"/>
      <c r="FT237" s="117"/>
      <c r="FU237" s="117"/>
      <c r="FV237" s="117"/>
      <c r="FW237" s="117"/>
      <c r="FX237" s="117"/>
      <c r="FY237" s="117"/>
      <c r="FZ237" s="117"/>
      <c r="GA237" s="117"/>
      <c r="GB237" s="117"/>
      <c r="GC237" s="117"/>
      <c r="GD237" s="117"/>
      <c r="GE237" s="117"/>
      <c r="GF237" s="117"/>
      <c r="GG237" s="117"/>
      <c r="GH237" s="117"/>
      <c r="GI237" s="117"/>
      <c r="GJ237" s="117"/>
      <c r="GK237" s="117"/>
      <c r="GL237" s="117"/>
      <c r="GM237" s="117"/>
      <c r="GN237" s="117"/>
      <c r="GO237" s="117"/>
      <c r="GP237" s="117"/>
      <c r="GQ237" s="117"/>
      <c r="GR237" s="117"/>
      <c r="GS237" s="117"/>
      <c r="GT237" s="117"/>
      <c r="GU237" s="117"/>
      <c r="GV237" s="117"/>
      <c r="GW237" s="117"/>
      <c r="GX237" s="117"/>
      <c r="GY237" s="117"/>
      <c r="GZ237" s="117"/>
      <c r="HA237" s="117"/>
      <c r="HB237" s="117"/>
      <c r="HC237" s="117"/>
      <c r="HD237" s="117"/>
      <c r="HE237" s="117"/>
      <c r="HF237" s="117"/>
      <c r="HG237" s="117"/>
      <c r="HH237" s="117"/>
      <c r="HI237" s="117"/>
      <c r="HJ237" s="117"/>
      <c r="HK237" s="117"/>
      <c r="HL237" s="117"/>
      <c r="HM237" s="117"/>
      <c r="HN237" s="117"/>
      <c r="HO237" s="117"/>
      <c r="HP237" s="117"/>
      <c r="HQ237" s="117"/>
      <c r="HR237" s="117"/>
      <c r="HS237" s="117"/>
      <c r="HT237" s="117"/>
      <c r="HU237" s="117"/>
      <c r="HV237" s="117"/>
      <c r="HW237" s="117"/>
      <c r="HX237" s="117"/>
      <c r="HY237" s="117"/>
      <c r="HZ237" s="117"/>
      <c r="IA237" s="117"/>
      <c r="IB237" s="117"/>
      <c r="IC237" s="117"/>
      <c r="ID237" s="117"/>
      <c r="IE237" s="117"/>
      <c r="IF237" s="117"/>
      <c r="IG237" s="117"/>
      <c r="IH237" s="117"/>
      <c r="II237" s="117"/>
      <c r="IJ237" s="117"/>
      <c r="IK237" s="117"/>
      <c r="IL237" s="117"/>
      <c r="IM237" s="117"/>
      <c r="IN237" s="117"/>
      <c r="IO237" s="117"/>
      <c r="IP237" s="117"/>
      <c r="IQ237" s="117"/>
      <c r="IR237" s="117"/>
      <c r="IS237" s="117"/>
      <c r="IT237" s="117"/>
      <c r="IU237" s="117"/>
      <c r="IV237" s="117"/>
      <c r="IW237" s="117"/>
      <c r="IX237" s="117"/>
    </row>
    <row r="238" spans="1:258" x14ac:dyDescent="0.2">
      <c r="A238" s="146" t="s">
        <v>4294</v>
      </c>
      <c r="B238" s="157">
        <v>35310</v>
      </c>
      <c r="C238" s="167" t="s">
        <v>3439</v>
      </c>
      <c r="D238" s="142"/>
      <c r="E238" s="116" t="str">
        <f>IF(ISERROR(VLOOKUP(TRIM(A238),'R2020'!$A$1:$I$1991,2,FALSE)),"",VLOOKUP(TRIM(A238),'R2020'!$A$1:$I$1991,2,FALSE))</f>
        <v>T</v>
      </c>
      <c r="F238" s="116" t="str">
        <f>IF(ISERROR(VLOOKUP(TRIM(A238),'R2020'!$A$1:$I$1991,3,FALSE)),"",VLOOKUP(TRIM(A238),'R2020'!$A$1:$I$1991,3,FALSE))</f>
        <v>LAA</v>
      </c>
      <c r="G238" s="116" t="str">
        <f>IF(ISERROR(VLOOKUP(TRIM(A238),'R2020'!$A$1:$I$1991,8,FALSE)),"",VLOOKUP(TRIM(A238),'R2020'!$A$1:$I$1991,8,FALSE))</f>
        <v xml:space="preserve">0-0 </v>
      </c>
      <c r="H238" s="126"/>
      <c r="I238" s="126"/>
      <c r="J238" s="120"/>
      <c r="K238" s="126"/>
      <c r="L238" s="126"/>
      <c r="M238" s="120"/>
      <c r="N238" s="126"/>
      <c r="O238" s="126"/>
      <c r="P238" s="120"/>
      <c r="Q238" s="126"/>
      <c r="R238" s="126"/>
      <c r="S238" s="120"/>
      <c r="T238" s="126"/>
      <c r="U238" s="126"/>
      <c r="V238" s="120"/>
      <c r="W238" s="126"/>
      <c r="X238" s="126"/>
      <c r="Y238" s="120"/>
      <c r="Z238" s="126"/>
      <c r="AA238" s="126"/>
      <c r="AB238" s="120"/>
      <c r="AC238" s="126"/>
      <c r="AD238" s="126"/>
      <c r="AE238" s="120"/>
      <c r="AF238" s="126"/>
      <c r="AG238" s="126"/>
      <c r="AH238" s="120"/>
      <c r="AI238" s="126"/>
      <c r="AJ238" s="126"/>
      <c r="AK238" s="120"/>
      <c r="AL238" s="126"/>
      <c r="AM238" s="126"/>
      <c r="AN238" s="120"/>
      <c r="AO238" s="126"/>
      <c r="AP238" s="126"/>
      <c r="AQ238" s="126"/>
      <c r="AR238" s="126"/>
      <c r="AS238" s="126"/>
      <c r="AT238" s="120"/>
      <c r="AU238" s="126"/>
      <c r="AV238" s="126"/>
      <c r="AW238" s="120"/>
      <c r="AX238" s="126"/>
      <c r="AY238" s="126"/>
      <c r="AZ238" s="120"/>
      <c r="BA238" s="126"/>
      <c r="BB238" s="126"/>
      <c r="BC238" s="120"/>
      <c r="BD238" s="125"/>
      <c r="BE238" s="126"/>
      <c r="BF238" s="128"/>
      <c r="BG238" s="120"/>
      <c r="BH238" s="127"/>
      <c r="BI238" s="120"/>
      <c r="BJ238" s="128"/>
      <c r="BK238" s="128"/>
    </row>
    <row r="239" spans="1:258" x14ac:dyDescent="0.2">
      <c r="A239" s="117" t="s">
        <v>4076</v>
      </c>
      <c r="B239" s="123">
        <v>35187</v>
      </c>
      <c r="C239" s="165" t="s">
        <v>3067</v>
      </c>
      <c r="D239" s="122" t="s">
        <v>3089</v>
      </c>
      <c r="E239" s="116" t="str">
        <f>IF(ISERROR(VLOOKUP(TRIM(A239),'R2020'!$A$1:$I$1991,2,FALSE)),"",VLOOKUP(TRIM(A239),'R2020'!$A$1:$I$1991,2,FALSE))</f>
        <v>LT</v>
      </c>
      <c r="F239" s="116" t="str">
        <f>IF(ISERROR(VLOOKUP(TRIM(A239),'R2020'!$A$1:$I$1991,3,FALSE)),"",VLOOKUP(TRIM(A239),'R2020'!$A$1:$I$1991,3,FALSE))</f>
        <v>BAA</v>
      </c>
      <c r="G239" s="116" t="str">
        <f>IF(ISERROR(VLOOKUP(TRIM(A239),'R2020'!$A$1:$I$1991,8,FALSE)),"",VLOOKUP(TRIM(A239),'R2020'!$A$1:$I$1991,8,FALSE))</f>
        <v xml:space="preserve">6-5 </v>
      </c>
      <c r="H239" s="117" t="s">
        <v>228</v>
      </c>
      <c r="I239" s="122" t="s">
        <v>39</v>
      </c>
      <c r="J239" s="122" t="s">
        <v>225</v>
      </c>
      <c r="K239" s="117" t="s">
        <v>228</v>
      </c>
      <c r="L239" s="122" t="s">
        <v>39</v>
      </c>
      <c r="M239" s="122" t="s">
        <v>225</v>
      </c>
      <c r="O239" s="122"/>
      <c r="P239" s="122"/>
      <c r="R239" s="122"/>
      <c r="S239" s="122"/>
      <c r="U239" s="122"/>
      <c r="V239" s="122"/>
      <c r="X239" s="122"/>
      <c r="Y239" s="122"/>
      <c r="AA239" s="122"/>
      <c r="AB239" s="122"/>
      <c r="AD239" s="122"/>
      <c r="AE239" s="122"/>
      <c r="AG239" s="122"/>
      <c r="AH239" s="122"/>
      <c r="AJ239" s="122"/>
      <c r="AK239" s="122"/>
      <c r="AM239" s="122"/>
      <c r="AN239" s="122"/>
      <c r="AP239" s="122"/>
      <c r="AQ239" s="122"/>
      <c r="AS239" s="122"/>
      <c r="AT239" s="122"/>
      <c r="AV239" s="122"/>
      <c r="AW239" s="122"/>
      <c r="AY239" s="122"/>
      <c r="AZ239" s="122"/>
      <c r="BB239" s="122"/>
      <c r="BC239" s="122"/>
      <c r="BE239" s="123"/>
      <c r="BF239" s="122"/>
      <c r="BG239" s="121"/>
      <c r="BI239" s="119"/>
      <c r="BJ239" s="121"/>
      <c r="BK239" s="121"/>
      <c r="BL239" s="130"/>
    </row>
    <row r="240" spans="1:258" s="120" customFormat="1" x14ac:dyDescent="0.2">
      <c r="A240" s="117" t="s">
        <v>3506</v>
      </c>
      <c r="B240" s="123">
        <v>35611</v>
      </c>
      <c r="C240" s="164" t="s">
        <v>3456</v>
      </c>
      <c r="D240" s="119"/>
      <c r="E240" s="116" t="str">
        <f>IF(ISERROR(VLOOKUP(TRIM(A240),'R2020'!$A$1:$I$1991,2,FALSE)),"",VLOOKUP(TRIM(A240),'R2020'!$A$1:$I$1991,2,FALSE))</f>
        <v>SE KR</v>
      </c>
      <c r="F240" s="116" t="str">
        <f>IF(ISERROR(VLOOKUP(TRIM(A240),'R2020'!$A$1:$I$1991,3,FALSE)),"",VLOOKUP(TRIM(A240),'R2020'!$A$1:$I$1991,3,FALSE))</f>
        <v>TNA</v>
      </c>
      <c r="G240" s="116" t="str">
        <f>IF(ISERROR(VLOOKUP(TRIM(A240),'R2020'!$A$1:$I$1991,8,FALSE)),"",VLOOKUP(TRIM(A240),'R2020'!$A$1:$I$1991,8,FALSE))</f>
        <v xml:space="preserve"> </v>
      </c>
      <c r="H240" s="117" t="s">
        <v>236</v>
      </c>
      <c r="I240" s="117" t="s">
        <v>346</v>
      </c>
      <c r="J240" s="119"/>
      <c r="K240" s="117"/>
      <c r="L240" s="117"/>
      <c r="M240" s="119"/>
      <c r="N240" s="117"/>
      <c r="O240" s="117"/>
      <c r="P240" s="119"/>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7"/>
      <c r="EI240" s="117"/>
      <c r="EJ240" s="117"/>
      <c r="EK240" s="117"/>
      <c r="EL240" s="117"/>
      <c r="EM240" s="117"/>
      <c r="EN240" s="117"/>
      <c r="EO240" s="117"/>
      <c r="EP240" s="117"/>
      <c r="EQ240" s="117"/>
      <c r="ER240" s="117"/>
      <c r="ES240" s="117"/>
      <c r="ET240" s="117"/>
      <c r="EU240" s="117"/>
      <c r="EV240" s="117"/>
      <c r="EW240" s="117"/>
      <c r="EX240" s="117"/>
      <c r="EY240" s="117"/>
      <c r="EZ240" s="117"/>
      <c r="FA240" s="117"/>
      <c r="FB240" s="117"/>
      <c r="FC240" s="117"/>
      <c r="FD240" s="117"/>
      <c r="FE240" s="117"/>
      <c r="FF240" s="117"/>
      <c r="FG240" s="117"/>
      <c r="FH240" s="117"/>
      <c r="FI240" s="117"/>
      <c r="FJ240" s="117"/>
      <c r="FK240" s="117"/>
      <c r="FL240" s="117"/>
      <c r="FM240" s="117"/>
      <c r="FN240" s="117"/>
      <c r="FO240" s="117"/>
      <c r="FP240" s="117"/>
      <c r="FQ240" s="117"/>
      <c r="FR240" s="117"/>
      <c r="FS240" s="117"/>
      <c r="FT240" s="117"/>
      <c r="FU240" s="117"/>
      <c r="FV240" s="117"/>
      <c r="FW240" s="117"/>
      <c r="FX240" s="117"/>
      <c r="FY240" s="117"/>
      <c r="FZ240" s="117"/>
      <c r="GA240" s="117"/>
      <c r="GB240" s="117"/>
      <c r="GC240" s="117"/>
      <c r="GD240" s="117"/>
      <c r="GE240" s="117"/>
      <c r="GF240" s="117"/>
      <c r="GG240" s="117"/>
      <c r="GH240" s="117"/>
      <c r="GI240" s="117"/>
      <c r="GJ240" s="117"/>
      <c r="GK240" s="117"/>
      <c r="GL240" s="117"/>
      <c r="GM240" s="117"/>
      <c r="GN240" s="117"/>
      <c r="GO240" s="117"/>
      <c r="GP240" s="117"/>
      <c r="GQ240" s="117"/>
      <c r="GR240" s="117"/>
      <c r="GS240" s="117"/>
      <c r="GT240" s="117"/>
      <c r="GU240" s="117"/>
      <c r="GV240" s="117"/>
      <c r="GW240" s="117"/>
      <c r="GX240" s="117"/>
      <c r="GY240" s="117"/>
      <c r="GZ240" s="117"/>
      <c r="HA240" s="117"/>
      <c r="HB240" s="117"/>
      <c r="HC240" s="117"/>
      <c r="HD240" s="117"/>
      <c r="HE240" s="117"/>
      <c r="HF240" s="117"/>
      <c r="HG240" s="117"/>
      <c r="HH240" s="117"/>
      <c r="HI240" s="117"/>
      <c r="HJ240" s="117"/>
      <c r="HK240" s="117"/>
      <c r="HL240" s="117"/>
      <c r="HM240" s="117"/>
      <c r="HN240" s="117"/>
      <c r="HO240" s="117"/>
      <c r="HP240" s="117"/>
      <c r="HQ240" s="117"/>
      <c r="HR240" s="117"/>
      <c r="HS240" s="117"/>
      <c r="HT240" s="117"/>
      <c r="HU240" s="117"/>
      <c r="HV240" s="117"/>
      <c r="HW240" s="117"/>
      <c r="HX240" s="117"/>
      <c r="HY240" s="117"/>
      <c r="HZ240" s="117"/>
      <c r="IA240" s="117"/>
      <c r="IB240" s="117"/>
      <c r="IC240" s="117"/>
      <c r="ID240" s="117"/>
      <c r="IE240" s="117"/>
      <c r="IF240" s="117"/>
      <c r="IG240" s="117"/>
      <c r="IH240" s="117"/>
      <c r="II240" s="117"/>
      <c r="IJ240" s="117"/>
      <c r="IK240" s="117"/>
      <c r="IL240" s="117"/>
      <c r="IM240" s="117"/>
      <c r="IN240" s="117"/>
      <c r="IO240" s="117"/>
      <c r="IP240" s="117"/>
      <c r="IQ240" s="117"/>
      <c r="IR240" s="117"/>
      <c r="IS240" s="117"/>
      <c r="IT240" s="117"/>
      <c r="IU240" s="117"/>
      <c r="IV240" s="117"/>
      <c r="IW240" s="117"/>
      <c r="IX240" s="117"/>
    </row>
    <row r="241" spans="1:258" x14ac:dyDescent="0.2">
      <c r="A241" s="117" t="s">
        <v>3507</v>
      </c>
      <c r="B241" s="123">
        <v>35063</v>
      </c>
      <c r="C241" s="164" t="s">
        <v>3081</v>
      </c>
      <c r="E241" s="116" t="str">
        <f>IF(ISERROR(VLOOKUP(TRIM(A241),'R2020'!$A$1:$I$1991,2,FALSE)),"",VLOOKUP(TRIM(A241),'R2020'!$A$1:$I$1991,2,FALSE))</f>
        <v/>
      </c>
      <c r="F241" s="116" t="str">
        <f>IF(ISERROR(VLOOKUP(TRIM(A241),'R2020'!$A$1:$I$1991,3,FALSE)),"",VLOOKUP(TRIM(A241),'R2020'!$A$1:$I$1991,3,FALSE))</f>
        <v/>
      </c>
      <c r="G241" s="116" t="str">
        <f>IF(ISERROR(VLOOKUP(TRIM(A241),'R2020'!$A$1:$I$1991,8,FALSE)),"",VLOOKUP(TRIM(A241),'R2020'!$A$1:$I$1991,8,FALSE))</f>
        <v/>
      </c>
      <c r="H241" s="117" t="s">
        <v>49</v>
      </c>
      <c r="I241" s="117" t="s">
        <v>448</v>
      </c>
      <c r="J241" s="119" t="s">
        <v>349</v>
      </c>
    </row>
    <row r="242" spans="1:258" s="120" customFormat="1" x14ac:dyDescent="0.2">
      <c r="A242" s="117" t="s">
        <v>1888</v>
      </c>
      <c r="B242" s="123">
        <v>34318</v>
      </c>
      <c r="C242" s="165" t="s">
        <v>2030</v>
      </c>
      <c r="D242" s="117" t="s">
        <v>2032</v>
      </c>
      <c r="E242" s="116" t="str">
        <f>IF(ISERROR(VLOOKUP(TRIM(A242),'R2020'!$A$1:$I$1991,2,FALSE)),"",VLOOKUP(TRIM(A242),'R2020'!$A$1:$I$1991,2,FALSE))</f>
        <v>LCB</v>
      </c>
      <c r="F242" s="116" t="str">
        <f>IF(ISERROR(VLOOKUP(TRIM(A242),'R2020'!$A$1:$I$1991,3,FALSE)),"",VLOOKUP(TRIM(A242),'R2020'!$A$1:$I$1991,3,FALSE))</f>
        <v>DAN</v>
      </c>
      <c r="G242" s="116" t="str">
        <f>IF(ISERROR(VLOOKUP(TRIM(A242),'R2020'!$A$1:$I$1991,8,FALSE)),"",VLOOKUP(TRIM(A242),'R2020'!$A$1:$I$1991,8,FALSE))</f>
        <v xml:space="preserve">0 </v>
      </c>
      <c r="H242" s="117" t="s">
        <v>364</v>
      </c>
      <c r="I242" s="117" t="s">
        <v>506</v>
      </c>
      <c r="J242" s="122" t="s">
        <v>1059</v>
      </c>
      <c r="K242" s="117" t="s">
        <v>171</v>
      </c>
      <c r="L242" s="117" t="s">
        <v>506</v>
      </c>
      <c r="M242" s="122" t="s">
        <v>328</v>
      </c>
      <c r="N242" s="117" t="s">
        <v>364</v>
      </c>
      <c r="O242" s="117" t="s">
        <v>506</v>
      </c>
      <c r="P242" s="122" t="s">
        <v>1061</v>
      </c>
      <c r="Q242" s="117" t="s">
        <v>171</v>
      </c>
      <c r="R242" s="117" t="s">
        <v>506</v>
      </c>
      <c r="S242" s="122" t="s">
        <v>328</v>
      </c>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7"/>
      <c r="EI242" s="117"/>
      <c r="EJ242" s="117"/>
      <c r="EK242" s="117"/>
      <c r="EL242" s="117"/>
      <c r="EM242" s="117"/>
      <c r="EN242" s="117"/>
      <c r="EO242" s="117"/>
      <c r="EP242" s="117"/>
      <c r="EQ242" s="117"/>
      <c r="ER242" s="117"/>
      <c r="ES242" s="117"/>
      <c r="ET242" s="117"/>
      <c r="EU242" s="117"/>
      <c r="EV242" s="117"/>
      <c r="EW242" s="117"/>
      <c r="EX242" s="117"/>
      <c r="EY242" s="117"/>
      <c r="EZ242" s="117"/>
      <c r="FA242" s="117"/>
      <c r="FB242" s="117"/>
      <c r="FC242" s="117"/>
      <c r="FD242" s="117"/>
      <c r="FE242" s="117"/>
      <c r="FF242" s="117"/>
      <c r="FG242" s="117"/>
      <c r="FH242" s="117"/>
      <c r="FI242" s="117"/>
      <c r="FJ242" s="117"/>
      <c r="FK242" s="117"/>
      <c r="FL242" s="117"/>
      <c r="FM242" s="117"/>
      <c r="FN242" s="117"/>
      <c r="FO242" s="117"/>
      <c r="FP242" s="117"/>
      <c r="FQ242" s="117"/>
      <c r="FR242" s="117"/>
      <c r="FS242" s="117"/>
      <c r="FT242" s="117"/>
      <c r="FU242" s="117"/>
      <c r="FV242" s="117"/>
      <c r="FW242" s="117"/>
      <c r="FX242" s="117"/>
      <c r="FY242" s="117"/>
      <c r="FZ242" s="117"/>
      <c r="GA242" s="117"/>
      <c r="GB242" s="117"/>
      <c r="GC242" s="117"/>
      <c r="GD242" s="117"/>
      <c r="GE242" s="117"/>
      <c r="GF242" s="117"/>
      <c r="GG242" s="117"/>
      <c r="GH242" s="117"/>
      <c r="GI242" s="117"/>
      <c r="GJ242" s="117"/>
      <c r="GK242" s="117"/>
      <c r="GL242" s="117"/>
      <c r="GM242" s="117"/>
      <c r="GN242" s="117"/>
      <c r="GO242" s="117"/>
      <c r="GP242" s="117"/>
      <c r="GQ242" s="117"/>
      <c r="GR242" s="117"/>
      <c r="GS242" s="117"/>
      <c r="GT242" s="117"/>
      <c r="GU242" s="117"/>
      <c r="GV242" s="117"/>
      <c r="GW242" s="117"/>
      <c r="GX242" s="117"/>
      <c r="GY242" s="117"/>
      <c r="GZ242" s="117"/>
      <c r="HA242" s="117"/>
      <c r="HB242" s="117"/>
      <c r="HC242" s="117"/>
      <c r="HD242" s="117"/>
      <c r="HE242" s="117"/>
      <c r="HF242" s="117"/>
      <c r="HG242" s="117"/>
      <c r="HH242" s="117"/>
      <c r="HI242" s="117"/>
      <c r="HJ242" s="117"/>
      <c r="HK242" s="117"/>
      <c r="HL242" s="117"/>
      <c r="HM242" s="117"/>
      <c r="HN242" s="117"/>
      <c r="HO242" s="117"/>
      <c r="HP242" s="117"/>
      <c r="HQ242" s="117"/>
      <c r="HR242" s="117"/>
      <c r="HS242" s="117"/>
      <c r="HT242" s="117"/>
      <c r="HU242" s="117"/>
      <c r="HV242" s="117"/>
      <c r="HW242" s="117"/>
      <c r="HX242" s="117"/>
      <c r="HY242" s="117"/>
      <c r="HZ242" s="117"/>
      <c r="IA242" s="117"/>
      <c r="IB242" s="117"/>
      <c r="IC242" s="117"/>
      <c r="ID242" s="117"/>
      <c r="IE242" s="117"/>
      <c r="IF242" s="117"/>
      <c r="IG242" s="117"/>
      <c r="IH242" s="117"/>
      <c r="II242" s="117"/>
      <c r="IJ242" s="117"/>
      <c r="IK242" s="117"/>
      <c r="IL242" s="117"/>
      <c r="IM242" s="117"/>
      <c r="IN242" s="117"/>
      <c r="IO242" s="117"/>
      <c r="IP242" s="117"/>
      <c r="IQ242" s="117"/>
      <c r="IR242" s="117"/>
      <c r="IS242" s="117"/>
      <c r="IT242" s="117"/>
      <c r="IU242" s="117"/>
      <c r="IV242" s="117"/>
      <c r="IW242" s="117"/>
      <c r="IX242" s="117"/>
    </row>
    <row r="243" spans="1:258" x14ac:dyDescent="0.2">
      <c r="A243" s="120" t="s">
        <v>572</v>
      </c>
      <c r="B243" s="125">
        <v>32334</v>
      </c>
      <c r="C243" s="168" t="s">
        <v>638</v>
      </c>
      <c r="D243" s="126" t="s">
        <v>637</v>
      </c>
      <c r="E243" s="116" t="str">
        <f>IF(ISERROR(VLOOKUP(TRIM(A243),'R2020'!$A$1:$I$1991,2,FALSE)),"",VLOOKUP(TRIM(A243),'R2020'!$A$1:$I$1991,2,FALSE))</f>
        <v>WR</v>
      </c>
      <c r="F243" s="116" t="str">
        <f>IF(ISERROR(VLOOKUP(TRIM(A243),'R2020'!$A$1:$I$1991,3,FALSE)),"",VLOOKUP(TRIM(A243),'R2020'!$A$1:$I$1991,3,FALSE))</f>
        <v>TBN</v>
      </c>
      <c r="G243" s="116" t="str">
        <f>IF(ISERROR(VLOOKUP(TRIM(A243),'R2020'!$A$1:$I$1991,8,FALSE)),"",VLOOKUP(TRIM(A243),'R2020'!$A$1:$I$1991,8,FALSE))</f>
        <v xml:space="preserve"> </v>
      </c>
      <c r="H243" s="120"/>
      <c r="I243" s="126"/>
      <c r="J243" s="126"/>
      <c r="K243" s="120" t="s">
        <v>236</v>
      </c>
      <c r="L243" s="126" t="s">
        <v>450</v>
      </c>
      <c r="M243" s="126"/>
      <c r="N243" s="120" t="s">
        <v>449</v>
      </c>
      <c r="O243" s="126" t="s">
        <v>450</v>
      </c>
      <c r="P243" s="126"/>
      <c r="Q243" s="120" t="s">
        <v>449</v>
      </c>
      <c r="R243" s="126" t="s">
        <v>450</v>
      </c>
      <c r="S243" s="126"/>
      <c r="T243" s="120" t="s">
        <v>210</v>
      </c>
      <c r="U243" s="126" t="s">
        <v>450</v>
      </c>
      <c r="V243" s="126"/>
      <c r="W243" s="120" t="s">
        <v>132</v>
      </c>
      <c r="X243" s="126" t="s">
        <v>450</v>
      </c>
      <c r="Y243" s="126"/>
      <c r="Z243" s="120" t="s">
        <v>132</v>
      </c>
      <c r="AA243" s="126" t="s">
        <v>450</v>
      </c>
      <c r="AB243" s="126"/>
      <c r="AC243" s="120" t="s">
        <v>266</v>
      </c>
      <c r="AD243" s="126" t="s">
        <v>450</v>
      </c>
      <c r="AE243" s="126"/>
      <c r="AF243" s="120" t="s">
        <v>515</v>
      </c>
      <c r="AG243" s="126" t="s">
        <v>450</v>
      </c>
      <c r="AH243" s="126"/>
      <c r="AI243" s="120" t="s">
        <v>273</v>
      </c>
      <c r="AJ243" s="126" t="s">
        <v>450</v>
      </c>
      <c r="AK243" s="126"/>
      <c r="AL243" s="120"/>
      <c r="AM243" s="126"/>
      <c r="AN243" s="126"/>
      <c r="AO243" s="120"/>
      <c r="AP243" s="126"/>
      <c r="AQ243" s="126"/>
      <c r="AR243" s="120"/>
      <c r="AS243" s="126"/>
      <c r="AT243" s="126"/>
      <c r="AU243" s="120"/>
      <c r="AV243" s="126"/>
      <c r="AW243" s="126"/>
      <c r="AX243" s="120"/>
      <c r="AY243" s="126"/>
      <c r="AZ243" s="126"/>
      <c r="BA243" s="120"/>
      <c r="BB243" s="126"/>
      <c r="BC243" s="127"/>
      <c r="BD243" s="120"/>
      <c r="BE243" s="120"/>
      <c r="BF243" s="127"/>
      <c r="BG243" s="128"/>
      <c r="BH243" s="120"/>
      <c r="BI243" s="127"/>
      <c r="BJ243" s="120"/>
      <c r="BK243" s="128"/>
      <c r="BL243" s="131"/>
    </row>
    <row r="244" spans="1:258" ht="12.6" customHeight="1" x14ac:dyDescent="0.2">
      <c r="A244" s="146" t="s">
        <v>4389</v>
      </c>
      <c r="B244" s="157">
        <v>35886</v>
      </c>
      <c r="C244" s="167" t="s">
        <v>4516</v>
      </c>
      <c r="D244" s="141"/>
      <c r="E244" s="116" t="str">
        <f>IF(ISERROR(VLOOKUP(TRIM(A244),'R2020'!$A$1:$I$1991,2,FALSE)),"",VLOOKUP(TRIM(A244),'R2020'!$A$1:$I$1991,2,FALSE))</f>
        <v>LB</v>
      </c>
      <c r="F244" s="116" t="str">
        <f>IF(ISERROR(VLOOKUP(TRIM(A244),'R2020'!$A$1:$I$1991,3,FALSE)),"",VLOOKUP(TRIM(A244),'R2020'!$A$1:$I$1991,3,FALSE))</f>
        <v>NYN</v>
      </c>
      <c r="G244" s="116" t="str">
        <f>IF(ISERROR(VLOOKUP(TRIM(A244),'R2020'!$A$1:$I$1991,8,FALSE)),"",VLOOKUP(TRIM(A244),'R2020'!$A$1:$I$1991,8,FALSE))</f>
        <v xml:space="preserve">00-0 </v>
      </c>
      <c r="H244" s="127"/>
      <c r="I244" s="127"/>
      <c r="J244" s="120"/>
      <c r="K244" s="127"/>
      <c r="L244" s="127"/>
      <c r="M244" s="145"/>
      <c r="N244" s="127"/>
      <c r="O244" s="127"/>
      <c r="P244" s="145"/>
      <c r="Q244" s="127"/>
      <c r="R244" s="127"/>
      <c r="S244" s="145"/>
      <c r="T244" s="127"/>
      <c r="U244" s="127"/>
      <c r="V244" s="145"/>
      <c r="W244" s="127"/>
      <c r="X244" s="127"/>
      <c r="Y244" s="145"/>
      <c r="Z244" s="127"/>
      <c r="AA244" s="127"/>
      <c r="AB244" s="145"/>
      <c r="AC244" s="127"/>
      <c r="AD244" s="127"/>
      <c r="AE244" s="120"/>
      <c r="AF244" s="127"/>
      <c r="AG244" s="127"/>
      <c r="AH244" s="145"/>
      <c r="AI244" s="127"/>
      <c r="AJ244" s="127"/>
      <c r="AK244" s="145"/>
      <c r="AL244" s="127"/>
      <c r="AM244" s="127"/>
      <c r="AN244" s="120"/>
      <c r="AO244" s="127"/>
      <c r="AP244" s="127"/>
      <c r="AQ244" s="127"/>
      <c r="AR244" s="127"/>
      <c r="AS244" s="127"/>
      <c r="AT244" s="145"/>
      <c r="AU244" s="127"/>
      <c r="AV244" s="127"/>
      <c r="AW244" s="120"/>
      <c r="AX244" s="127"/>
      <c r="AY244" s="127"/>
      <c r="AZ244" s="120"/>
      <c r="BA244" s="127"/>
      <c r="BB244" s="127"/>
      <c r="BC244" s="120"/>
      <c r="BD244" s="120"/>
      <c r="BE244" s="127"/>
      <c r="BF244" s="120"/>
      <c r="BG244" s="120"/>
      <c r="BH244" s="120"/>
      <c r="BI244" s="120"/>
      <c r="BJ244" s="128"/>
      <c r="BK244" s="128"/>
    </row>
    <row r="245" spans="1:258" x14ac:dyDescent="0.2">
      <c r="A245" s="117" t="s">
        <v>1943</v>
      </c>
      <c r="B245" s="123">
        <v>33750</v>
      </c>
      <c r="C245" s="165" t="s">
        <v>1575</v>
      </c>
      <c r="D245" s="119" t="s">
        <v>2279</v>
      </c>
      <c r="E245" s="116" t="str">
        <f>IF(ISERROR(VLOOKUP(TRIM(A245),'R2020'!$A$1:$I$1991,2,FALSE)),"",VLOOKUP(TRIM(A245),'R2020'!$A$1:$I$1991,2,FALSE))</f>
        <v>TE BB</v>
      </c>
      <c r="F245" s="116" t="str">
        <f>IF(ISERROR(VLOOKUP(TRIM(A245),'R2020'!$A$1:$I$1991,3,FALSE)),"",VLOOKUP(TRIM(A245),'R2020'!$A$1:$I$1991,3,FALSE))</f>
        <v>NYA</v>
      </c>
      <c r="G245" s="116" t="str">
        <f>IF(ISERROR(VLOOKUP(TRIM(A245),'R2020'!$A$1:$I$1991,8,FALSE)),"",VLOOKUP(TRIM(A245),'R2020'!$A$1:$I$1991,8,FALSE))</f>
        <v xml:space="preserve">4-0 </v>
      </c>
      <c r="H245" s="117" t="s">
        <v>26</v>
      </c>
      <c r="I245" s="117" t="s">
        <v>446</v>
      </c>
      <c r="J245" s="122" t="s">
        <v>685</v>
      </c>
      <c r="K245" s="122"/>
      <c r="N245" s="117" t="s">
        <v>26</v>
      </c>
      <c r="O245" s="117" t="s">
        <v>460</v>
      </c>
      <c r="P245" s="122" t="s">
        <v>2283</v>
      </c>
      <c r="Q245" s="117" t="s">
        <v>26</v>
      </c>
      <c r="R245" s="117" t="s">
        <v>460</v>
      </c>
      <c r="S245" s="122" t="s">
        <v>685</v>
      </c>
    </row>
    <row r="246" spans="1:258" x14ac:dyDescent="0.2">
      <c r="A246" s="146" t="s">
        <v>4109</v>
      </c>
      <c r="B246" s="157">
        <v>35900</v>
      </c>
      <c r="C246" s="167" t="s">
        <v>4512</v>
      </c>
      <c r="D246" s="141"/>
      <c r="E246" s="116" t="str">
        <f>IF(ISERROR(VLOOKUP(TRIM(A246),'R2020'!$A$1:$I$1991,2,FALSE)),"",VLOOKUP(TRIM(A246),'R2020'!$A$1:$I$1991,2,FALSE))</f>
        <v>RT</v>
      </c>
      <c r="F246" s="116" t="str">
        <f>IF(ISERROR(VLOOKUP(TRIM(A246),'R2020'!$A$1:$I$1991,3,FALSE)),"",VLOOKUP(TRIM(A246),'R2020'!$A$1:$I$1991,3,FALSE))</f>
        <v>CAN</v>
      </c>
      <c r="G246" s="116" t="str">
        <f>IF(ISERROR(VLOOKUP(TRIM(A246),'R2020'!$A$1:$I$1991,8,FALSE)),"",VLOOKUP(TRIM(A246),'R2020'!$A$1:$I$1991,8,FALSE))</f>
        <v xml:space="preserve">4-3 </v>
      </c>
      <c r="H246" s="127"/>
      <c r="I246" s="127"/>
      <c r="J246" s="120"/>
      <c r="K246" s="127"/>
      <c r="L246" s="127"/>
      <c r="M246" s="120"/>
      <c r="N246" s="127"/>
      <c r="O246" s="127"/>
      <c r="P246" s="120"/>
      <c r="Q246" s="127"/>
      <c r="R246" s="127"/>
      <c r="S246" s="120"/>
      <c r="T246" s="127"/>
      <c r="U246" s="127"/>
      <c r="V246" s="120"/>
      <c r="W246" s="127"/>
      <c r="X246" s="127"/>
      <c r="Y246" s="120"/>
      <c r="Z246" s="127"/>
      <c r="AA246" s="127"/>
      <c r="AB246" s="120"/>
      <c r="AC246" s="127"/>
      <c r="AD246" s="127"/>
      <c r="AE246" s="120"/>
      <c r="AF246" s="127"/>
      <c r="AG246" s="127"/>
      <c r="AH246" s="120"/>
      <c r="AI246" s="127"/>
      <c r="AJ246" s="127"/>
      <c r="AK246" s="120"/>
      <c r="AL246" s="127"/>
      <c r="AM246" s="127"/>
      <c r="AN246" s="120"/>
      <c r="AO246" s="127"/>
      <c r="AP246" s="127"/>
      <c r="AQ246" s="127"/>
      <c r="AR246" s="127"/>
      <c r="AS246" s="127"/>
      <c r="AT246" s="120"/>
      <c r="AU246" s="127"/>
      <c r="AV246" s="127"/>
      <c r="AW246" s="120"/>
      <c r="AX246" s="127"/>
      <c r="AY246" s="127"/>
      <c r="AZ246" s="120"/>
      <c r="BA246" s="127"/>
      <c r="BB246" s="127"/>
      <c r="BC246" s="120"/>
      <c r="BD246" s="120"/>
      <c r="BE246" s="120"/>
      <c r="BF246" s="120"/>
      <c r="BG246" s="120"/>
      <c r="BH246" s="120"/>
      <c r="BI246" s="120"/>
      <c r="BJ246" s="128"/>
      <c r="BK246" s="128"/>
    </row>
    <row r="247" spans="1:258" s="120" customFormat="1" x14ac:dyDescent="0.2">
      <c r="A247" s="120" t="s">
        <v>282</v>
      </c>
      <c r="B247" s="125">
        <v>31289</v>
      </c>
      <c r="C247" s="168" t="s">
        <v>239</v>
      </c>
      <c r="D247" s="126" t="s">
        <v>2550</v>
      </c>
      <c r="E247" s="116" t="str">
        <f>IF(ISERROR(VLOOKUP(TRIM(A247),'R2020'!$A$1:$I$1991,2,FALSE)),"",VLOOKUP(TRIM(A247),'R2020'!$A$1:$I$1991,2,FALSE))</f>
        <v>LT</v>
      </c>
      <c r="F247" s="116" t="str">
        <f>IF(ISERROR(VLOOKUP(TRIM(A247),'R2020'!$A$1:$I$1991,3,FALSE)),"",VLOOKUP(TRIM(A247),'R2020'!$A$1:$I$1991,3,FALSE))</f>
        <v>SEN</v>
      </c>
      <c r="G247" s="116" t="str">
        <f>IF(ISERROR(VLOOKUP(TRIM(A247),'R2020'!$A$1:$I$1991,8,FALSE)),"",VLOOKUP(TRIM(A247),'R2020'!$A$1:$I$1991,8,FALSE))</f>
        <v xml:space="preserve">6-7 </v>
      </c>
      <c r="H247" s="117" t="s">
        <v>505</v>
      </c>
      <c r="I247" s="126" t="s">
        <v>453</v>
      </c>
      <c r="J247" s="126" t="s">
        <v>33</v>
      </c>
      <c r="K247" s="117" t="s">
        <v>335</v>
      </c>
      <c r="L247" s="126" t="s">
        <v>453</v>
      </c>
      <c r="M247" s="126" t="s">
        <v>3045</v>
      </c>
      <c r="N247" s="120" t="s">
        <v>505</v>
      </c>
      <c r="O247" s="126" t="s">
        <v>453</v>
      </c>
      <c r="P247" s="126" t="s">
        <v>56</v>
      </c>
      <c r="Q247" s="120" t="s">
        <v>505</v>
      </c>
      <c r="R247" s="126" t="s">
        <v>336</v>
      </c>
      <c r="S247" s="126" t="s">
        <v>33</v>
      </c>
      <c r="T247" s="120" t="s">
        <v>505</v>
      </c>
      <c r="U247" s="126" t="s">
        <v>336</v>
      </c>
      <c r="V247" s="126" t="s">
        <v>230</v>
      </c>
      <c r="W247" s="120" t="s">
        <v>505</v>
      </c>
      <c r="X247" s="126" t="s">
        <v>336</v>
      </c>
      <c r="Y247" s="126" t="s">
        <v>29</v>
      </c>
      <c r="Z247" s="120" t="s">
        <v>505</v>
      </c>
      <c r="AA247" s="126" t="s">
        <v>336</v>
      </c>
      <c r="AB247" s="126" t="s">
        <v>33</v>
      </c>
      <c r="AC247" s="120" t="s">
        <v>505</v>
      </c>
      <c r="AD247" s="126" t="s">
        <v>336</v>
      </c>
      <c r="AE247" s="126" t="s">
        <v>29</v>
      </c>
      <c r="AF247" s="120" t="s">
        <v>505</v>
      </c>
      <c r="AG247" s="126" t="s">
        <v>336</v>
      </c>
      <c r="AH247" s="126" t="s">
        <v>29</v>
      </c>
      <c r="AI247" s="120" t="s">
        <v>505</v>
      </c>
      <c r="AJ247" s="126" t="s">
        <v>336</v>
      </c>
      <c r="AK247" s="126" t="s">
        <v>33</v>
      </c>
      <c r="AL247" s="120" t="s">
        <v>505</v>
      </c>
      <c r="AM247" s="126" t="s">
        <v>336</v>
      </c>
      <c r="AN247" s="126" t="s">
        <v>33</v>
      </c>
      <c r="AO247" s="120" t="s">
        <v>505</v>
      </c>
      <c r="AP247" s="126" t="s">
        <v>336</v>
      </c>
      <c r="AQ247" s="126" t="s">
        <v>56</v>
      </c>
      <c r="AS247" s="126"/>
      <c r="AT247" s="126"/>
      <c r="AV247" s="126"/>
      <c r="AW247" s="126"/>
      <c r="AY247" s="126"/>
      <c r="AZ247" s="126"/>
      <c r="BB247" s="126"/>
      <c r="BC247" s="127"/>
      <c r="BF247" s="127"/>
      <c r="BG247" s="127"/>
      <c r="BH247" s="127"/>
      <c r="BI247" s="127"/>
      <c r="BK247" s="128"/>
      <c r="BL247" s="128"/>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7"/>
      <c r="EI247" s="117"/>
      <c r="EJ247" s="117"/>
      <c r="EK247" s="117"/>
      <c r="EL247" s="117"/>
      <c r="EM247" s="117"/>
      <c r="EN247" s="117"/>
      <c r="EO247" s="117"/>
      <c r="EP247" s="117"/>
      <c r="EQ247" s="117"/>
      <c r="ER247" s="117"/>
      <c r="ES247" s="117"/>
      <c r="ET247" s="117"/>
      <c r="EU247" s="117"/>
      <c r="EV247" s="117"/>
      <c r="EW247" s="117"/>
      <c r="EX247" s="117"/>
      <c r="EY247" s="117"/>
      <c r="EZ247" s="117"/>
      <c r="FA247" s="117"/>
      <c r="FB247" s="117"/>
      <c r="FC247" s="117"/>
      <c r="FD247" s="117"/>
      <c r="FE247" s="117"/>
      <c r="FF247" s="117"/>
      <c r="FG247" s="117"/>
      <c r="FH247" s="117"/>
      <c r="FI247" s="117"/>
      <c r="FJ247" s="117"/>
      <c r="FK247" s="117"/>
      <c r="FL247" s="117"/>
      <c r="FM247" s="117"/>
      <c r="FN247" s="117"/>
      <c r="FO247" s="117"/>
      <c r="FP247" s="117"/>
      <c r="FQ247" s="117"/>
      <c r="FR247" s="117"/>
      <c r="FS247" s="117"/>
      <c r="FT247" s="117"/>
      <c r="FU247" s="117"/>
      <c r="FV247" s="117"/>
      <c r="FW247" s="117"/>
      <c r="FX247" s="117"/>
      <c r="FY247" s="117"/>
      <c r="FZ247" s="117"/>
      <c r="GA247" s="117"/>
      <c r="GB247" s="117"/>
      <c r="GC247" s="117"/>
      <c r="GD247" s="117"/>
      <c r="GE247" s="117"/>
      <c r="GF247" s="117"/>
      <c r="GG247" s="117"/>
      <c r="GH247" s="117"/>
      <c r="GI247" s="117"/>
      <c r="GJ247" s="117"/>
      <c r="GK247" s="117"/>
      <c r="GL247" s="117"/>
      <c r="GM247" s="117"/>
      <c r="GN247" s="117"/>
      <c r="GO247" s="117"/>
      <c r="GP247" s="117"/>
      <c r="GQ247" s="117"/>
      <c r="GR247" s="117"/>
      <c r="GS247" s="117"/>
      <c r="GT247" s="117"/>
      <c r="GU247" s="117"/>
      <c r="GV247" s="117"/>
      <c r="GW247" s="117"/>
      <c r="GX247" s="117"/>
      <c r="GY247" s="117"/>
      <c r="GZ247" s="117"/>
      <c r="HA247" s="117"/>
      <c r="HB247" s="117"/>
      <c r="HC247" s="117"/>
      <c r="HD247" s="117"/>
      <c r="HE247" s="117"/>
      <c r="HF247" s="117"/>
      <c r="HG247" s="117"/>
      <c r="HH247" s="117"/>
      <c r="HI247" s="117"/>
      <c r="HJ247" s="117"/>
      <c r="HK247" s="117"/>
      <c r="HL247" s="117"/>
      <c r="HM247" s="117"/>
      <c r="HN247" s="117"/>
      <c r="HO247" s="117"/>
      <c r="HP247" s="117"/>
      <c r="HQ247" s="117"/>
      <c r="HR247" s="117"/>
      <c r="HS247" s="117"/>
      <c r="HT247" s="117"/>
      <c r="HU247" s="117"/>
      <c r="HV247" s="117"/>
      <c r="HW247" s="117"/>
      <c r="HX247" s="117"/>
      <c r="HY247" s="117"/>
      <c r="HZ247" s="117"/>
      <c r="IA247" s="117"/>
      <c r="IB247" s="117"/>
      <c r="IC247" s="117"/>
      <c r="ID247" s="117"/>
      <c r="IE247" s="117"/>
      <c r="IF247" s="117"/>
      <c r="IG247" s="117"/>
      <c r="IH247" s="117"/>
      <c r="II247" s="117"/>
      <c r="IJ247" s="117"/>
      <c r="IK247" s="117"/>
      <c r="IL247" s="117"/>
      <c r="IM247" s="117"/>
      <c r="IN247" s="117"/>
      <c r="IO247" s="117"/>
      <c r="IP247" s="117"/>
      <c r="IQ247" s="117"/>
      <c r="IR247" s="117"/>
      <c r="IS247" s="117"/>
      <c r="IT247" s="117"/>
      <c r="IU247" s="117"/>
      <c r="IV247" s="117"/>
      <c r="IW247" s="117"/>
      <c r="IX247" s="117"/>
    </row>
    <row r="248" spans="1:258" x14ac:dyDescent="0.2">
      <c r="A248" s="146" t="s">
        <v>4183</v>
      </c>
      <c r="B248" s="157">
        <v>35324</v>
      </c>
      <c r="C248" s="167" t="s">
        <v>4513</v>
      </c>
      <c r="D248" s="141"/>
      <c r="E248" s="116" t="str">
        <f>IF(ISERROR(VLOOKUP(TRIM(A248),'R2020'!$A$1:$I$1991,2,FALSE)),"",VLOOKUP(TRIM(A248),'R2020'!$A$1:$I$1991,2,FALSE))</f>
        <v>G C</v>
      </c>
      <c r="F248" s="116" t="str">
        <f>IF(ISERROR(VLOOKUP(TRIM(A248),'R2020'!$A$1:$I$1991,3,FALSE)),"",VLOOKUP(TRIM(A248),'R2020'!$A$1:$I$1991,3,FALSE))</f>
        <v>DEN</v>
      </c>
      <c r="G248" s="116" t="str">
        <f>IF(ISERROR(VLOOKUP(TRIM(A248),'R2020'!$A$1:$I$1991,8,FALSE)),"",VLOOKUP(TRIM(A248),'R2020'!$A$1:$I$1991,8,FALSE))</f>
        <v>0-3 / 0-3</v>
      </c>
      <c r="H248" s="127"/>
      <c r="I248" s="127"/>
      <c r="J248" s="120"/>
      <c r="K248" s="127"/>
      <c r="L248" s="127"/>
      <c r="M248" s="120"/>
      <c r="N248" s="127"/>
      <c r="O248" s="127"/>
      <c r="P248" s="120"/>
      <c r="Q248" s="127"/>
      <c r="R248" s="127"/>
      <c r="S248" s="120"/>
      <c r="T248" s="127"/>
      <c r="U248" s="127"/>
      <c r="V248" s="120"/>
      <c r="W248" s="127"/>
      <c r="X248" s="127"/>
      <c r="Y248" s="120"/>
      <c r="Z248" s="127"/>
      <c r="AA248" s="127"/>
      <c r="AB248" s="120"/>
      <c r="AC248" s="127"/>
      <c r="AD248" s="127"/>
      <c r="AE248" s="120"/>
      <c r="AF248" s="127"/>
      <c r="AG248" s="127"/>
      <c r="AH248" s="120"/>
      <c r="AI248" s="127"/>
      <c r="AJ248" s="127"/>
      <c r="AK248" s="120"/>
      <c r="AL248" s="127"/>
      <c r="AM248" s="127"/>
      <c r="AN248" s="120"/>
      <c r="AO248" s="127"/>
      <c r="AP248" s="127"/>
      <c r="AQ248" s="120"/>
      <c r="AR248" s="127"/>
      <c r="AS248" s="127"/>
      <c r="AT248" s="120"/>
      <c r="AU248" s="127"/>
      <c r="AV248" s="127"/>
      <c r="AW248" s="120"/>
      <c r="AX248" s="127"/>
      <c r="AY248" s="127"/>
      <c r="AZ248" s="120"/>
      <c r="BA248" s="127"/>
      <c r="BB248" s="127"/>
      <c r="BC248" s="120"/>
      <c r="BD248" s="120"/>
      <c r="BE248" s="120"/>
      <c r="BF248" s="120"/>
      <c r="BG248" s="120"/>
      <c r="BH248" s="120"/>
      <c r="BI248" s="120"/>
      <c r="BJ248" s="128"/>
      <c r="BK248" s="128"/>
    </row>
    <row r="249" spans="1:258" x14ac:dyDescent="0.2">
      <c r="A249" s="117" t="s">
        <v>1429</v>
      </c>
      <c r="B249" s="123">
        <v>34043</v>
      </c>
      <c r="C249" s="165" t="s">
        <v>1572</v>
      </c>
      <c r="D249" s="122" t="s">
        <v>1573</v>
      </c>
      <c r="E249" s="116" t="str">
        <f>IF(ISERROR(VLOOKUP(TRIM(A249),'R2020'!$A$1:$I$1991,2,FALSE)),"",VLOOKUP(TRIM(A249),'R2020'!$A$1:$I$1991,2,FALSE))</f>
        <v/>
      </c>
      <c r="F249" s="116" t="str">
        <f>IF(ISERROR(VLOOKUP(TRIM(A249),'R2020'!$A$1:$I$1991,3,FALSE)),"",VLOOKUP(TRIM(A249),'R2020'!$A$1:$I$1991,3,FALSE))</f>
        <v/>
      </c>
      <c r="G249" s="116" t="str">
        <f>IF(ISERROR(VLOOKUP(TRIM(A249),'R2020'!$A$1:$I$1991,8,FALSE)),"",VLOOKUP(TRIM(A249),'R2020'!$A$1:$I$1991,8,FALSE))</f>
        <v/>
      </c>
      <c r="H249" s="117" t="s">
        <v>16</v>
      </c>
      <c r="I249" s="121" t="s">
        <v>393</v>
      </c>
      <c r="J249" s="119" t="s">
        <v>349</v>
      </c>
      <c r="K249" s="117" t="s">
        <v>226</v>
      </c>
      <c r="L249" s="121" t="s">
        <v>30</v>
      </c>
      <c r="M249" s="119" t="s">
        <v>481</v>
      </c>
      <c r="N249" s="117" t="s">
        <v>226</v>
      </c>
      <c r="O249" s="121" t="s">
        <v>2235</v>
      </c>
      <c r="P249" s="119" t="s">
        <v>58</v>
      </c>
      <c r="Q249" s="117" t="s">
        <v>478</v>
      </c>
      <c r="R249" s="121" t="s">
        <v>1678</v>
      </c>
      <c r="S249" s="119" t="s">
        <v>349</v>
      </c>
      <c r="T249" s="117" t="s">
        <v>226</v>
      </c>
      <c r="U249" s="121" t="s">
        <v>350</v>
      </c>
      <c r="V249" s="119" t="s">
        <v>46</v>
      </c>
      <c r="X249" s="121"/>
      <c r="Y249" s="119"/>
      <c r="AA249" s="121"/>
      <c r="AB249" s="119"/>
      <c r="AD249" s="121"/>
      <c r="AE249" s="119"/>
      <c r="AG249" s="121"/>
      <c r="AH249" s="119"/>
      <c r="AJ249" s="121"/>
      <c r="AK249" s="119"/>
      <c r="AM249" s="121"/>
      <c r="AN249" s="119"/>
      <c r="AP249" s="121"/>
      <c r="AQ249" s="119"/>
      <c r="AS249" s="121"/>
      <c r="AT249" s="119"/>
      <c r="AV249" s="121"/>
      <c r="AW249" s="119"/>
      <c r="AY249" s="121"/>
      <c r="AZ249" s="119"/>
      <c r="BB249" s="121"/>
      <c r="BC249" s="119"/>
      <c r="BF249" s="119"/>
      <c r="BG249" s="121"/>
      <c r="BH249" s="121"/>
      <c r="BI249" s="121"/>
      <c r="BJ249" s="121"/>
      <c r="BK249" s="121"/>
      <c r="BL249" s="121"/>
    </row>
    <row r="250" spans="1:258" x14ac:dyDescent="0.2">
      <c r="A250" s="117" t="s">
        <v>2898</v>
      </c>
      <c r="B250" s="123">
        <v>32881</v>
      </c>
      <c r="C250" s="165" t="s">
        <v>1001</v>
      </c>
      <c r="D250" s="122" t="s">
        <v>2585</v>
      </c>
      <c r="E250" s="116" t="str">
        <f>IF(ISERROR(VLOOKUP(TRIM(A250),'R2020'!$A$1:$I$1991,2,FALSE)),"",VLOOKUP(TRIM(A250),'R2020'!$A$1:$I$1991,2,FALSE))</f>
        <v/>
      </c>
      <c r="F250" s="116" t="str">
        <f>IF(ISERROR(VLOOKUP(TRIM(A250),'R2020'!$A$1:$I$1991,3,FALSE)),"",VLOOKUP(TRIM(A250),'R2020'!$A$1:$I$1991,3,FALSE))</f>
        <v/>
      </c>
      <c r="G250" s="116" t="str">
        <f>IF(ISERROR(VLOOKUP(TRIM(A250),'R2020'!$A$1:$I$1991,8,FALSE)),"",VLOOKUP(TRIM(A250),'R2020'!$A$1:$I$1991,8,FALSE))</f>
        <v/>
      </c>
      <c r="H250" s="117" t="s">
        <v>283</v>
      </c>
      <c r="I250" s="121" t="s">
        <v>453</v>
      </c>
      <c r="K250" s="117" t="s">
        <v>283</v>
      </c>
      <c r="L250" s="121" t="s">
        <v>453</v>
      </c>
      <c r="N250" s="117" t="s">
        <v>279</v>
      </c>
      <c r="O250" s="121" t="s">
        <v>78</v>
      </c>
      <c r="R250" s="121"/>
      <c r="S250" s="119"/>
      <c r="T250" s="117" t="s">
        <v>283</v>
      </c>
      <c r="U250" s="121" t="s">
        <v>78</v>
      </c>
      <c r="V250" s="119"/>
      <c r="W250" s="117" t="s">
        <v>283</v>
      </c>
      <c r="X250" s="121" t="s">
        <v>78</v>
      </c>
      <c r="Y250" s="119"/>
      <c r="Z250" s="117" t="s">
        <v>283</v>
      </c>
      <c r="AA250" s="121" t="s">
        <v>78</v>
      </c>
      <c r="AB250" s="119"/>
      <c r="AD250" s="121"/>
      <c r="AE250" s="119"/>
      <c r="AG250" s="121"/>
      <c r="AH250" s="119"/>
      <c r="AJ250" s="121"/>
      <c r="AK250" s="119"/>
      <c r="AM250" s="121"/>
      <c r="AN250" s="119"/>
      <c r="AP250" s="121"/>
      <c r="AQ250" s="119"/>
      <c r="AS250" s="121"/>
      <c r="AT250" s="119"/>
      <c r="AV250" s="121"/>
      <c r="AW250" s="119"/>
      <c r="AY250" s="121"/>
      <c r="AZ250" s="119"/>
      <c r="BB250" s="121"/>
      <c r="BC250" s="119"/>
      <c r="BF250" s="119"/>
      <c r="BG250" s="121"/>
      <c r="BH250" s="121"/>
      <c r="BI250" s="121"/>
      <c r="BJ250" s="121"/>
      <c r="BK250" s="121"/>
      <c r="BL250" s="121"/>
    </row>
    <row r="251" spans="1:258" x14ac:dyDescent="0.2">
      <c r="A251" s="117" t="s">
        <v>1857</v>
      </c>
      <c r="B251" s="123">
        <v>34383</v>
      </c>
      <c r="C251" s="165" t="s">
        <v>2032</v>
      </c>
      <c r="D251" s="117" t="s">
        <v>2034</v>
      </c>
      <c r="E251" s="116" t="str">
        <f>IF(ISERROR(VLOOKUP(TRIM(A251),'R2020'!$A$1:$I$1991,2,FALSE)),"",VLOOKUP(TRIM(A251),'R2020'!$A$1:$I$1991,2,FALSE))</f>
        <v/>
      </c>
      <c r="F251" s="116" t="str">
        <f>IF(ISERROR(VLOOKUP(TRIM(A251),'R2020'!$A$1:$I$1991,3,FALSE)),"",VLOOKUP(TRIM(A251),'R2020'!$A$1:$I$1991,3,FALSE))</f>
        <v/>
      </c>
      <c r="G251" s="116" t="str">
        <f>IF(ISERROR(VLOOKUP(TRIM(A251),'R2020'!$A$1:$I$1991,8,FALSE)),"",VLOOKUP(TRIM(A251),'R2020'!$A$1:$I$1991,8,FALSE))</f>
        <v/>
      </c>
      <c r="H251" s="117" t="s">
        <v>64</v>
      </c>
      <c r="I251" s="117" t="s">
        <v>2215</v>
      </c>
      <c r="J251" s="122" t="s">
        <v>1064</v>
      </c>
      <c r="K251" s="117" t="s">
        <v>553</v>
      </c>
      <c r="L251" s="117" t="s">
        <v>2215</v>
      </c>
      <c r="M251" s="122" t="s">
        <v>1104</v>
      </c>
      <c r="N251" s="117" t="s">
        <v>64</v>
      </c>
      <c r="O251" s="117" t="s">
        <v>2215</v>
      </c>
      <c r="P251" s="122" t="s">
        <v>1103</v>
      </c>
      <c r="Q251" s="117" t="s">
        <v>455</v>
      </c>
      <c r="R251" s="117" t="s">
        <v>59</v>
      </c>
      <c r="S251" s="122" t="s">
        <v>1271</v>
      </c>
    </row>
    <row r="252" spans="1:258" x14ac:dyDescent="0.2">
      <c r="A252" s="117" t="s">
        <v>2610</v>
      </c>
      <c r="B252" s="123">
        <v>34756</v>
      </c>
      <c r="C252" s="164" t="s">
        <v>2585</v>
      </c>
      <c r="D252" s="119" t="s">
        <v>2585</v>
      </c>
      <c r="E252" s="116" t="str">
        <f>IF(ISERROR(VLOOKUP(TRIM(A252),'R2020'!$A$1:$I$1991,2,FALSE)),"",VLOOKUP(TRIM(A252),'R2020'!$A$1:$I$1991,2,FALSE))</f>
        <v>LILB</v>
      </c>
      <c r="F252" s="116" t="str">
        <f>IF(ISERROR(VLOOKUP(TRIM(A252),'R2020'!$A$1:$I$1991,3,FALSE)),"",VLOOKUP(TRIM(A252),'R2020'!$A$1:$I$1991,3,FALSE))</f>
        <v>TNA</v>
      </c>
      <c r="G252" s="116" t="str">
        <f>IF(ISERROR(VLOOKUP(TRIM(A252),'R2020'!$A$1:$I$1991,8,FALSE)),"",VLOOKUP(TRIM(A252),'R2020'!$A$1:$I$1991,8,FALSE))</f>
        <v xml:space="preserve">54-3 </v>
      </c>
      <c r="H252" s="117" t="s">
        <v>455</v>
      </c>
      <c r="I252" s="117" t="s">
        <v>346</v>
      </c>
      <c r="J252" s="119" t="s">
        <v>1152</v>
      </c>
      <c r="K252" s="117" t="s">
        <v>126</v>
      </c>
      <c r="L252" s="117" t="s">
        <v>346</v>
      </c>
      <c r="M252" s="119" t="s">
        <v>1190</v>
      </c>
      <c r="N252" s="117" t="s">
        <v>387</v>
      </c>
      <c r="O252" s="117" t="s">
        <v>346</v>
      </c>
      <c r="P252" s="119" t="s">
        <v>1144</v>
      </c>
    </row>
    <row r="253" spans="1:258" x14ac:dyDescent="0.2">
      <c r="A253" s="120" t="s">
        <v>1268</v>
      </c>
      <c r="B253" s="125">
        <v>32966</v>
      </c>
      <c r="C253" s="165" t="s">
        <v>1223</v>
      </c>
      <c r="D253" s="122" t="s">
        <v>1223</v>
      </c>
      <c r="E253" s="116" t="str">
        <f>IF(ISERROR(VLOOKUP(TRIM(A253),'R2020'!$A$1:$I$1991,2,FALSE)),"",VLOOKUP(TRIM(A253),'R2020'!$A$1:$I$1991,2,FALSE))</f>
        <v>WR</v>
      </c>
      <c r="F253" s="116" t="str">
        <f>IF(ISERROR(VLOOKUP(TRIM(A253),'R2020'!$A$1:$I$1991,3,FALSE)),"",VLOOKUP(TRIM(A253),'R2020'!$A$1:$I$1991,3,FALSE))</f>
        <v>BFA</v>
      </c>
      <c r="G253" s="116" t="str">
        <f>IF(ISERROR(VLOOKUP(TRIM(A253),'R2020'!$A$1:$I$1991,8,FALSE)),"",VLOOKUP(TRIM(A253),'R2020'!$A$1:$I$1991,8,FALSE))</f>
        <v xml:space="preserve"> </v>
      </c>
      <c r="H253" s="120" t="s">
        <v>236</v>
      </c>
      <c r="I253" s="120" t="s">
        <v>233</v>
      </c>
      <c r="J253" s="127"/>
      <c r="K253" s="120" t="s">
        <v>279</v>
      </c>
      <c r="L253" s="120" t="s">
        <v>39</v>
      </c>
      <c r="M253" s="127"/>
      <c r="N253" s="120" t="s">
        <v>283</v>
      </c>
      <c r="O253" s="120" t="s">
        <v>78</v>
      </c>
      <c r="P253" s="127"/>
      <c r="Q253" s="120" t="s">
        <v>266</v>
      </c>
      <c r="R253" s="120" t="s">
        <v>78</v>
      </c>
      <c r="S253" s="127"/>
      <c r="T253" s="120" t="s">
        <v>236</v>
      </c>
      <c r="U253" s="120" t="s">
        <v>78</v>
      </c>
      <c r="V253" s="127"/>
      <c r="W253" s="120" t="s">
        <v>283</v>
      </c>
      <c r="X253" s="120" t="s">
        <v>78</v>
      </c>
      <c r="Y253" s="127"/>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row>
    <row r="254" spans="1:258" x14ac:dyDescent="0.2">
      <c r="A254" s="117" t="s">
        <v>2014</v>
      </c>
      <c r="B254" s="123">
        <v>34104</v>
      </c>
      <c r="C254" s="165" t="s">
        <v>1575</v>
      </c>
      <c r="D254" s="117" t="s">
        <v>2199</v>
      </c>
      <c r="E254" s="116" t="str">
        <f>IF(ISERROR(VLOOKUP(TRIM(A254),'R2020'!$A$1:$I$1991,2,FALSE)),"",VLOOKUP(TRIM(A254),'R2020'!$A$1:$I$1991,2,FALSE))</f>
        <v>HB</v>
      </c>
      <c r="F254" s="116" t="str">
        <f>IF(ISERROR(VLOOKUP(TRIM(A254),'R2020'!$A$1:$I$1991,3,FALSE)),"",VLOOKUP(TRIM(A254),'R2020'!$A$1:$I$1991,3,FALSE))</f>
        <v>LAN</v>
      </c>
      <c r="G254" s="116" t="str">
        <f>IF(ISERROR(VLOOKUP(TRIM(A254),'R2020'!$A$1:$I$1991,8,FALSE)),"",VLOOKUP(TRIM(A254),'R2020'!$A$1:$I$1991,8,FALSE))</f>
        <v xml:space="preserve">0-3 </v>
      </c>
      <c r="H254" s="117" t="s">
        <v>344</v>
      </c>
      <c r="I254" s="117" t="s">
        <v>2235</v>
      </c>
      <c r="J254" s="122" t="s">
        <v>3508</v>
      </c>
      <c r="K254" s="117" t="s">
        <v>344</v>
      </c>
      <c r="L254" s="117" t="s">
        <v>2235</v>
      </c>
      <c r="M254" s="122" t="s">
        <v>2997</v>
      </c>
      <c r="N254" s="117" t="s">
        <v>344</v>
      </c>
      <c r="O254" s="117" t="s">
        <v>2235</v>
      </c>
      <c r="P254" s="122" t="s">
        <v>2435</v>
      </c>
      <c r="Q254" s="117" t="s">
        <v>344</v>
      </c>
      <c r="R254" s="117" t="s">
        <v>1678</v>
      </c>
      <c r="S254" s="122" t="s">
        <v>1647</v>
      </c>
    </row>
    <row r="255" spans="1:258" x14ac:dyDescent="0.2">
      <c r="A255" s="117" t="s">
        <v>1542</v>
      </c>
      <c r="B255" s="123">
        <v>34367</v>
      </c>
      <c r="C255" s="165" t="s">
        <v>1604</v>
      </c>
      <c r="D255" s="122" t="s">
        <v>2288</v>
      </c>
      <c r="E255" s="116" t="str">
        <f>IF(ISERROR(VLOOKUP(TRIM(A255),'R2020'!$A$1:$I$1991,2,FALSE)),"",VLOOKUP(TRIM(A255),'R2020'!$A$1:$I$1991,2,FALSE))</f>
        <v>RT</v>
      </c>
      <c r="F255" s="116" t="str">
        <f>IF(ISERROR(VLOOKUP(TRIM(A255),'R2020'!$A$1:$I$1991,3,FALSE)),"",VLOOKUP(TRIM(A255),'R2020'!$A$1:$I$1991,3,FALSE))</f>
        <v>NON</v>
      </c>
      <c r="G255" s="116" t="str">
        <f>IF(ISERROR(VLOOKUP(TRIM(A255),'R2020'!$A$1:$I$1991,8,FALSE)),"",VLOOKUP(TRIM(A255),'R2020'!$A$1:$I$1991,8,FALSE))</f>
        <v xml:space="preserve">5-2 </v>
      </c>
      <c r="H255" s="117" t="s">
        <v>482</v>
      </c>
      <c r="I255" s="121" t="s">
        <v>367</v>
      </c>
      <c r="J255" s="119" t="s">
        <v>481</v>
      </c>
      <c r="K255" s="117" t="s">
        <v>28</v>
      </c>
      <c r="L255" s="121" t="s">
        <v>232</v>
      </c>
      <c r="M255" s="119" t="s">
        <v>479</v>
      </c>
      <c r="N255" s="117" t="s">
        <v>28</v>
      </c>
      <c r="O255" s="121" t="s">
        <v>232</v>
      </c>
      <c r="P255" s="119" t="s">
        <v>385</v>
      </c>
      <c r="Q255" s="117" t="s">
        <v>28</v>
      </c>
      <c r="R255" s="121" t="s">
        <v>232</v>
      </c>
      <c r="S255" s="119" t="s">
        <v>334</v>
      </c>
      <c r="T255" s="117" t="s">
        <v>28</v>
      </c>
      <c r="U255" s="121" t="s">
        <v>232</v>
      </c>
      <c r="V255" s="119" t="s">
        <v>480</v>
      </c>
      <c r="X255" s="121"/>
      <c r="Y255" s="119"/>
      <c r="AA255" s="121"/>
      <c r="AB255" s="119"/>
      <c r="AD255" s="121"/>
      <c r="AE255" s="119"/>
      <c r="AG255" s="121"/>
      <c r="AH255" s="119"/>
      <c r="AJ255" s="121"/>
      <c r="AK255" s="119"/>
      <c r="AM255" s="121"/>
      <c r="AN255" s="119"/>
      <c r="AP255" s="121"/>
      <c r="AQ255" s="119"/>
      <c r="AS255" s="121"/>
      <c r="AT255" s="119"/>
      <c r="AV255" s="121"/>
      <c r="AW255" s="119"/>
      <c r="AY255" s="121"/>
      <c r="AZ255" s="119"/>
      <c r="BB255" s="121"/>
      <c r="BC255" s="119"/>
      <c r="BF255" s="119"/>
      <c r="BG255" s="121"/>
      <c r="BH255" s="121"/>
      <c r="BI255" s="121"/>
      <c r="BJ255" s="121"/>
      <c r="BK255" s="121"/>
      <c r="BL255" s="121"/>
    </row>
    <row r="256" spans="1:258" x14ac:dyDescent="0.2">
      <c r="A256" s="117" t="s">
        <v>3509</v>
      </c>
      <c r="B256" s="123">
        <v>35585</v>
      </c>
      <c r="C256" s="164" t="s">
        <v>3510</v>
      </c>
      <c r="E256" s="116" t="str">
        <f>IF(ISERROR(VLOOKUP(TRIM(A256),'R2020'!$A$1:$I$1991,2,FALSE)),"",VLOOKUP(TRIM(A256),'R2020'!$A$1:$I$1991,2,FALSE))</f>
        <v>SE</v>
      </c>
      <c r="F256" s="116" t="str">
        <f>IF(ISERROR(VLOOKUP(TRIM(A256),'R2020'!$A$1:$I$1991,3,FALSE)),"",VLOOKUP(TRIM(A256),'R2020'!$A$1:$I$1991,3,FALSE))</f>
        <v>BAA</v>
      </c>
      <c r="G256" s="116" t="str">
        <f>IF(ISERROR(VLOOKUP(TRIM(A256),'R2020'!$A$1:$I$1991,8,FALSE)),"",VLOOKUP(TRIM(A256),'R2020'!$A$1:$I$1991,8,FALSE))</f>
        <v xml:space="preserve"> </v>
      </c>
      <c r="H256" s="117" t="s">
        <v>279</v>
      </c>
      <c r="I256" s="117" t="s">
        <v>39</v>
      </c>
    </row>
    <row r="257" spans="1:64" x14ac:dyDescent="0.2">
      <c r="A257" s="117" t="s">
        <v>3511</v>
      </c>
      <c r="B257" s="123">
        <v>35677</v>
      </c>
      <c r="C257" s="164" t="s">
        <v>3448</v>
      </c>
      <c r="E257" s="116" t="str">
        <f>IF(ISERROR(VLOOKUP(TRIM(A257),'R2020'!$A$1:$I$1991,2,FALSE)),"",VLOOKUP(TRIM(A257),'R2020'!$A$1:$I$1991,2,FALSE))</f>
        <v/>
      </c>
      <c r="F257" s="116" t="str">
        <f>IF(ISERROR(VLOOKUP(TRIM(A257),'R2020'!$A$1:$I$1991,3,FALSE)),"",VLOOKUP(TRIM(A257),'R2020'!$A$1:$I$1991,3,FALSE))</f>
        <v/>
      </c>
      <c r="G257" s="116" t="str">
        <f>IF(ISERROR(VLOOKUP(TRIM(A257),'R2020'!$A$1:$I$1991,8,FALSE)),"",VLOOKUP(TRIM(A257),'R2020'!$A$1:$I$1991,8,FALSE))</f>
        <v/>
      </c>
      <c r="H257" s="117" t="s">
        <v>47</v>
      </c>
      <c r="I257" s="117" t="s">
        <v>78</v>
      </c>
      <c r="J257" s="119" t="s">
        <v>349</v>
      </c>
    </row>
    <row r="258" spans="1:64" x14ac:dyDescent="0.2">
      <c r="A258" s="146" t="s">
        <v>4170</v>
      </c>
      <c r="B258" s="157">
        <v>35070</v>
      </c>
      <c r="C258" s="167" t="s">
        <v>2624</v>
      </c>
      <c r="D258" s="141"/>
      <c r="E258" s="116" t="str">
        <f>IF(ISERROR(VLOOKUP(TRIM(A258),'R2020'!$A$1:$I$1991,2,FALSE)),"",VLOOKUP(TRIM(A258),'R2020'!$A$1:$I$1991,2,FALSE))</f>
        <v>WR</v>
      </c>
      <c r="F258" s="116" t="str">
        <f>IF(ISERROR(VLOOKUP(TRIM(A258),'R2020'!$A$1:$I$1991,3,FALSE)),"",VLOOKUP(TRIM(A258),'R2020'!$A$1:$I$1991,3,FALSE))</f>
        <v>DAN</v>
      </c>
      <c r="G258" s="116" t="str">
        <f>IF(ISERROR(VLOOKUP(TRIM(A258),'R2020'!$A$1:$I$1991,8,FALSE)),"",VLOOKUP(TRIM(A258),'R2020'!$A$1:$I$1991,8,FALSE))</f>
        <v xml:space="preserve"> </v>
      </c>
      <c r="H258" s="127"/>
      <c r="I258" s="127"/>
      <c r="J258" s="120"/>
      <c r="K258" s="127"/>
      <c r="L258" s="127"/>
      <c r="M258" s="120"/>
      <c r="N258" s="127"/>
      <c r="O258" s="127"/>
      <c r="P258" s="120"/>
      <c r="Q258" s="127"/>
      <c r="R258" s="127"/>
      <c r="S258" s="120"/>
      <c r="T258" s="127"/>
      <c r="U258" s="127"/>
      <c r="V258" s="120"/>
      <c r="W258" s="127"/>
      <c r="X258" s="127"/>
      <c r="Y258" s="120"/>
      <c r="Z258" s="127"/>
      <c r="AA258" s="127"/>
      <c r="AB258" s="120"/>
      <c r="AC258" s="127"/>
      <c r="AD258" s="127"/>
      <c r="AE258" s="120"/>
      <c r="AF258" s="127"/>
      <c r="AG258" s="127"/>
      <c r="AH258" s="120"/>
      <c r="AI258" s="127"/>
      <c r="AJ258" s="127"/>
      <c r="AK258" s="120"/>
      <c r="AL258" s="127"/>
      <c r="AM258" s="127"/>
      <c r="AN258" s="120"/>
      <c r="AO258" s="127"/>
      <c r="AP258" s="127"/>
      <c r="AQ258" s="127"/>
      <c r="AR258" s="127"/>
      <c r="AS258" s="127"/>
      <c r="AT258" s="120"/>
      <c r="AU258" s="127"/>
      <c r="AV258" s="127"/>
      <c r="AW258" s="120"/>
      <c r="AX258" s="127"/>
      <c r="AY258" s="127"/>
      <c r="AZ258" s="120"/>
      <c r="BA258" s="127"/>
      <c r="BB258" s="127"/>
      <c r="BC258" s="120"/>
      <c r="BD258" s="120"/>
      <c r="BE258" s="120"/>
      <c r="BF258" s="120"/>
      <c r="BG258" s="120"/>
      <c r="BH258" s="120"/>
      <c r="BI258" s="120"/>
      <c r="BJ258" s="128"/>
      <c r="BK258" s="128"/>
    </row>
    <row r="259" spans="1:64" x14ac:dyDescent="0.2">
      <c r="A259" s="146" t="s">
        <v>4225</v>
      </c>
      <c r="B259" s="157">
        <v>34458</v>
      </c>
      <c r="C259" s="167" t="s">
        <v>2586</v>
      </c>
      <c r="D259" s="142"/>
      <c r="E259" s="116" t="str">
        <f>IF(ISERROR(VLOOKUP(TRIM(A259),'R2020'!$A$1:$I$1991,2,FALSE)),"",VLOOKUP(TRIM(A259),'R2020'!$A$1:$I$1991,2,FALSE))</f>
        <v>BB TE</v>
      </c>
      <c r="F259" s="116" t="str">
        <f>IF(ISERROR(VLOOKUP(TRIM(A259),'R2020'!$A$1:$I$1991,3,FALSE)),"",VLOOKUP(TRIM(A259),'R2020'!$A$1:$I$1991,3,FALSE))</f>
        <v>HOA</v>
      </c>
      <c r="G259" s="116" t="str">
        <f>IF(ISERROR(VLOOKUP(TRIM(A259),'R2020'!$A$1:$I$1991,8,FALSE)),"",VLOOKUP(TRIM(A259),'R2020'!$A$1:$I$1991,8,FALSE))</f>
        <v xml:space="preserve">5-4 </v>
      </c>
      <c r="H259" s="126"/>
      <c r="I259" s="126"/>
      <c r="J259" s="120"/>
      <c r="K259" s="126"/>
      <c r="L259" s="126"/>
      <c r="M259" s="120"/>
      <c r="N259" s="126"/>
      <c r="O259" s="126"/>
      <c r="P259" s="120"/>
      <c r="Q259" s="126"/>
      <c r="R259" s="126"/>
      <c r="S259" s="120"/>
      <c r="T259" s="126"/>
      <c r="U259" s="126"/>
      <c r="V259" s="120"/>
      <c r="W259" s="126"/>
      <c r="X259" s="126"/>
      <c r="Y259" s="120"/>
      <c r="Z259" s="126"/>
      <c r="AA259" s="126"/>
      <c r="AB259" s="120"/>
      <c r="AC259" s="126"/>
      <c r="AD259" s="126"/>
      <c r="AE259" s="120"/>
      <c r="AF259" s="126"/>
      <c r="AG259" s="126"/>
      <c r="AH259" s="120"/>
      <c r="AI259" s="126"/>
      <c r="AJ259" s="126"/>
      <c r="AK259" s="120"/>
      <c r="AL259" s="126"/>
      <c r="AM259" s="126"/>
      <c r="AN259" s="120"/>
      <c r="AO259" s="126"/>
      <c r="AP259" s="126"/>
      <c r="AQ259" s="120"/>
      <c r="AR259" s="126"/>
      <c r="AS259" s="126"/>
      <c r="AT259" s="120"/>
      <c r="AU259" s="126"/>
      <c r="AV259" s="126"/>
      <c r="AW259" s="120"/>
      <c r="AX259" s="126"/>
      <c r="AY259" s="126"/>
      <c r="AZ259" s="120"/>
      <c r="BA259" s="126"/>
      <c r="BB259" s="126"/>
      <c r="BC259" s="120"/>
      <c r="BD259" s="125"/>
      <c r="BE259" s="126"/>
      <c r="BF259" s="128"/>
      <c r="BG259" s="120"/>
      <c r="BH259" s="127"/>
      <c r="BI259" s="128"/>
      <c r="BJ259" s="128"/>
      <c r="BK259" s="131"/>
    </row>
    <row r="260" spans="1:64" x14ac:dyDescent="0.2">
      <c r="A260" s="120" t="s">
        <v>1157</v>
      </c>
      <c r="B260" s="125">
        <v>33904</v>
      </c>
      <c r="C260" s="165" t="s">
        <v>1223</v>
      </c>
      <c r="D260" s="122" t="s">
        <v>2269</v>
      </c>
      <c r="E260" s="116" t="str">
        <f>IF(ISERROR(VLOOKUP(TRIM(A260),'R2020'!$A$1:$I$1991,2,FALSE)),"",VLOOKUP(TRIM(A260),'R2020'!$A$1:$I$1991,2,FALSE))</f>
        <v/>
      </c>
      <c r="F260" s="116" t="str">
        <f>IF(ISERROR(VLOOKUP(TRIM(A260),'R2020'!$A$1:$I$1991,3,FALSE)),"",VLOOKUP(TRIM(A260),'R2020'!$A$1:$I$1991,3,FALSE))</f>
        <v/>
      </c>
      <c r="G260" s="116" t="str">
        <f>IF(ISERROR(VLOOKUP(TRIM(A260),'R2020'!$A$1:$I$1991,8,FALSE)),"",VLOOKUP(TRIM(A260),'R2020'!$A$1:$I$1991,8,FALSE))</f>
        <v/>
      </c>
      <c r="H260" s="117" t="s">
        <v>235</v>
      </c>
      <c r="I260" s="121" t="s">
        <v>448</v>
      </c>
      <c r="J260" s="127" t="s">
        <v>1064</v>
      </c>
      <c r="K260" s="117" t="s">
        <v>202</v>
      </c>
      <c r="L260" s="121"/>
      <c r="M260" s="127"/>
      <c r="N260" s="117" t="s">
        <v>540</v>
      </c>
      <c r="O260" s="121" t="s">
        <v>233</v>
      </c>
      <c r="P260" s="127" t="s">
        <v>1082</v>
      </c>
      <c r="Q260" s="117" t="s">
        <v>455</v>
      </c>
      <c r="R260" s="121" t="s">
        <v>233</v>
      </c>
      <c r="S260" s="127" t="s">
        <v>1221</v>
      </c>
      <c r="T260" s="117" t="s">
        <v>540</v>
      </c>
      <c r="U260" s="121" t="s">
        <v>233</v>
      </c>
      <c r="V260" s="127" t="s">
        <v>1103</v>
      </c>
      <c r="W260" s="117" t="s">
        <v>235</v>
      </c>
      <c r="X260" s="121" t="s">
        <v>233</v>
      </c>
      <c r="Y260" s="127" t="s">
        <v>1158</v>
      </c>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row>
    <row r="261" spans="1:64" x14ac:dyDescent="0.2">
      <c r="A261" s="117" t="s">
        <v>3094</v>
      </c>
      <c r="B261" s="123">
        <v>34893</v>
      </c>
      <c r="C261" s="165" t="s">
        <v>3063</v>
      </c>
      <c r="D261" s="122" t="s">
        <v>3416</v>
      </c>
      <c r="E261" s="116" t="str">
        <f>IF(ISERROR(VLOOKUP(TRIM(A261),'R2020'!$A$1:$I$1991,2,FALSE)),"",VLOOKUP(TRIM(A261),'R2020'!$A$1:$I$1991,2,FALSE))</f>
        <v>DB</v>
      </c>
      <c r="F261" s="116" t="str">
        <f>IF(ISERROR(VLOOKUP(TRIM(A261),'R2020'!$A$1:$I$1991,3,FALSE)),"",VLOOKUP(TRIM(A261),'R2020'!$A$1:$I$1991,3,FALSE))</f>
        <v>CNA</v>
      </c>
      <c r="G261" s="116" t="str">
        <f>IF(ISERROR(VLOOKUP(TRIM(A261),'R2020'!$A$1:$I$1991,8,FALSE)),"",VLOOKUP(TRIM(A261),'R2020'!$A$1:$I$1991,8,FALSE))</f>
        <v xml:space="preserve">00 </v>
      </c>
      <c r="I261" s="122"/>
      <c r="J261" s="122"/>
      <c r="K261" s="117" t="s">
        <v>364</v>
      </c>
      <c r="L261" s="122" t="s">
        <v>237</v>
      </c>
      <c r="M261" s="122" t="s">
        <v>1061</v>
      </c>
      <c r="O261" s="122"/>
      <c r="P261" s="122"/>
      <c r="R261" s="122"/>
      <c r="S261" s="122"/>
      <c r="U261" s="122"/>
      <c r="V261" s="122"/>
      <c r="X261" s="122"/>
      <c r="Y261" s="122"/>
      <c r="AA261" s="122"/>
      <c r="AB261" s="122"/>
      <c r="AD261" s="122"/>
      <c r="AE261" s="122"/>
      <c r="AG261" s="122"/>
      <c r="AH261" s="122"/>
      <c r="AJ261" s="122"/>
      <c r="AK261" s="122"/>
      <c r="AM261" s="122"/>
      <c r="AN261" s="122"/>
      <c r="AP261" s="122"/>
      <c r="AQ261" s="122"/>
      <c r="AS261" s="122"/>
      <c r="AT261" s="122"/>
      <c r="AV261" s="122"/>
      <c r="AW261" s="122"/>
      <c r="AY261" s="122"/>
      <c r="AZ261" s="122"/>
      <c r="BB261" s="122"/>
      <c r="BC261" s="122"/>
      <c r="BE261" s="123"/>
      <c r="BF261" s="122"/>
      <c r="BG261" s="121"/>
      <c r="BI261" s="119"/>
      <c r="BJ261" s="121"/>
      <c r="BK261" s="121"/>
      <c r="BL261" s="130"/>
    </row>
    <row r="262" spans="1:64" x14ac:dyDescent="0.2">
      <c r="A262" s="117" t="s">
        <v>1438</v>
      </c>
      <c r="B262" s="123">
        <v>34072</v>
      </c>
      <c r="C262" s="165" t="s">
        <v>1584</v>
      </c>
      <c r="D262" s="122" t="s">
        <v>1579</v>
      </c>
      <c r="E262" s="116" t="str">
        <f>IF(ISERROR(VLOOKUP(TRIM(A262),'R2020'!$A$1:$I$1991,2,FALSE)),"",VLOOKUP(TRIM(A262),'R2020'!$A$1:$I$1991,2,FALSE))</f>
        <v>RT</v>
      </c>
      <c r="F262" s="116" t="str">
        <f>IF(ISERROR(VLOOKUP(TRIM(A262),'R2020'!$A$1:$I$1991,3,FALSE)),"",VLOOKUP(TRIM(A262),'R2020'!$A$1:$I$1991,3,FALSE))</f>
        <v>LVA</v>
      </c>
      <c r="G262" s="116" t="str">
        <f>IF(ISERROR(VLOOKUP(TRIM(A262),'R2020'!$A$1:$I$1991,8,FALSE)),"",VLOOKUP(TRIM(A262),'R2020'!$A$1:$I$1991,8,FALSE))</f>
        <v xml:space="preserve">4-5 </v>
      </c>
      <c r="H262" s="117" t="s">
        <v>228</v>
      </c>
      <c r="I262" s="121" t="s">
        <v>23</v>
      </c>
      <c r="J262" s="119" t="s">
        <v>225</v>
      </c>
      <c r="K262" s="117" t="s">
        <v>505</v>
      </c>
      <c r="L262" s="121" t="s">
        <v>232</v>
      </c>
      <c r="M262" s="119" t="s">
        <v>56</v>
      </c>
      <c r="N262" s="117" t="s">
        <v>228</v>
      </c>
      <c r="O262" s="121" t="s">
        <v>111</v>
      </c>
      <c r="P262" s="119" t="s">
        <v>225</v>
      </c>
      <c r="Q262" s="117" t="s">
        <v>228</v>
      </c>
      <c r="R262" s="121" t="s">
        <v>111</v>
      </c>
      <c r="S262" s="119" t="s">
        <v>351</v>
      </c>
      <c r="T262" s="117" t="s">
        <v>331</v>
      </c>
      <c r="U262" s="121" t="s">
        <v>111</v>
      </c>
      <c r="V262" s="119" t="s">
        <v>349</v>
      </c>
      <c r="X262" s="121"/>
      <c r="Y262" s="119"/>
      <c r="AA262" s="121"/>
      <c r="AB262" s="119"/>
      <c r="AD262" s="121"/>
      <c r="AE262" s="119"/>
      <c r="AG262" s="121"/>
      <c r="AH262" s="119"/>
      <c r="AJ262" s="121"/>
      <c r="AK262" s="119"/>
      <c r="AM262" s="121"/>
      <c r="AN262" s="119"/>
      <c r="AP262" s="121"/>
      <c r="AQ262" s="119"/>
      <c r="AS262" s="121"/>
      <c r="AT262" s="119"/>
      <c r="AV262" s="121"/>
      <c r="AW262" s="119"/>
      <c r="AY262" s="121"/>
      <c r="AZ262" s="119"/>
      <c r="BB262" s="121"/>
      <c r="BC262" s="119"/>
      <c r="BF262" s="119"/>
      <c r="BG262" s="121"/>
      <c r="BH262" s="121"/>
      <c r="BI262" s="121"/>
      <c r="BJ262" s="121"/>
      <c r="BK262" s="121"/>
      <c r="BL262" s="121"/>
    </row>
    <row r="263" spans="1:64" x14ac:dyDescent="0.2">
      <c r="A263" s="117" t="s">
        <v>818</v>
      </c>
      <c r="B263" s="123">
        <v>32804</v>
      </c>
      <c r="C263" s="165" t="s">
        <v>857</v>
      </c>
      <c r="D263" s="122" t="s">
        <v>857</v>
      </c>
      <c r="E263" s="116" t="str">
        <f>IF(ISERROR(VLOOKUP(TRIM(A263),'R2020'!$A$1:$I$1991,2,FALSE)),"",VLOOKUP(TRIM(A263),'R2020'!$A$1:$I$1991,2,FALSE))</f>
        <v/>
      </c>
      <c r="F263" s="116" t="str">
        <f>IF(ISERROR(VLOOKUP(TRIM(A263),'R2020'!$A$1:$I$1991,3,FALSE)),"",VLOOKUP(TRIM(A263),'R2020'!$A$1:$I$1991,3,FALSE))</f>
        <v/>
      </c>
      <c r="G263" s="116" t="str">
        <f>IF(ISERROR(VLOOKUP(TRIM(A263),'R2020'!$A$1:$I$1991,8,FALSE)),"",VLOOKUP(TRIM(A263),'R2020'!$A$1:$I$1991,8,FALSE))</f>
        <v/>
      </c>
      <c r="I263" s="122"/>
      <c r="J263" s="122"/>
      <c r="K263" s="117" t="s">
        <v>455</v>
      </c>
      <c r="L263" s="122" t="s">
        <v>27</v>
      </c>
      <c r="M263" s="122" t="s">
        <v>1139</v>
      </c>
      <c r="N263" s="117" t="s">
        <v>126</v>
      </c>
      <c r="O263" s="122" t="s">
        <v>27</v>
      </c>
      <c r="P263" s="122" t="s">
        <v>1791</v>
      </c>
      <c r="Q263" s="117" t="s">
        <v>126</v>
      </c>
      <c r="R263" s="122" t="s">
        <v>233</v>
      </c>
      <c r="S263" s="122" t="s">
        <v>1739</v>
      </c>
      <c r="T263" s="117" t="s">
        <v>387</v>
      </c>
      <c r="U263" s="122" t="s">
        <v>346</v>
      </c>
      <c r="V263" s="122" t="s">
        <v>1144</v>
      </c>
      <c r="X263" s="122"/>
      <c r="Y263" s="122"/>
      <c r="Z263" s="117" t="s">
        <v>52</v>
      </c>
      <c r="AA263" s="122" t="s">
        <v>346</v>
      </c>
      <c r="AB263" s="122" t="s">
        <v>38</v>
      </c>
      <c r="AC263" s="117" t="s">
        <v>52</v>
      </c>
      <c r="AD263" s="122" t="s">
        <v>346</v>
      </c>
      <c r="AE263" s="122" t="s">
        <v>18</v>
      </c>
      <c r="AG263" s="122"/>
      <c r="AH263" s="122"/>
      <c r="AJ263" s="122"/>
      <c r="AK263" s="122"/>
      <c r="AM263" s="122"/>
      <c r="AN263" s="122"/>
      <c r="AP263" s="122"/>
      <c r="AQ263" s="122"/>
      <c r="AS263" s="122"/>
      <c r="AT263" s="122"/>
      <c r="AV263" s="122"/>
      <c r="AW263" s="122"/>
      <c r="AY263" s="122"/>
      <c r="AZ263" s="122"/>
      <c r="BB263" s="122"/>
      <c r="BC263" s="119"/>
      <c r="BF263" s="119"/>
      <c r="BG263" s="119"/>
      <c r="BH263" s="119"/>
      <c r="BI263" s="119"/>
      <c r="BK263" s="121"/>
      <c r="BL263" s="121"/>
    </row>
    <row r="264" spans="1:64" x14ac:dyDescent="0.2">
      <c r="A264" s="117" t="s">
        <v>3512</v>
      </c>
      <c r="B264" s="123">
        <v>34361</v>
      </c>
      <c r="C264" s="164" t="s">
        <v>2586</v>
      </c>
      <c r="E264" s="116" t="str">
        <f>IF(ISERROR(VLOOKUP(TRIM(A264),'R2020'!$A$1:$I$1991,2,FALSE)),"",VLOOKUP(TRIM(A264),'R2020'!$A$1:$I$1991,2,FALSE))</f>
        <v>C G</v>
      </c>
      <c r="F264" s="116" t="str">
        <f>IF(ISERROR(VLOOKUP(TRIM(A264),'R2020'!$A$1:$I$1991,3,FALSE)),"",VLOOKUP(TRIM(A264),'R2020'!$A$1:$I$1991,3,FALSE))</f>
        <v>SFN</v>
      </c>
      <c r="G264" s="116" t="str">
        <f>IF(ISERROR(VLOOKUP(TRIM(A264),'R2020'!$A$1:$I$1991,8,FALSE)),"",VLOOKUP(TRIM(A264),'R2020'!$A$1:$I$1991,8,FALSE))</f>
        <v>4-2 / 4-2</v>
      </c>
      <c r="H264" s="117" t="s">
        <v>388</v>
      </c>
      <c r="I264" s="117" t="s">
        <v>111</v>
      </c>
      <c r="J264" s="119" t="s">
        <v>208</v>
      </c>
    </row>
    <row r="265" spans="1:64" x14ac:dyDescent="0.2">
      <c r="A265" s="117" t="s">
        <v>3095</v>
      </c>
      <c r="B265" s="123">
        <v>35135</v>
      </c>
      <c r="C265" s="165" t="s">
        <v>3096</v>
      </c>
      <c r="D265" s="122" t="s">
        <v>3081</v>
      </c>
      <c r="E265" s="116" t="str">
        <f>IF(ISERROR(VLOOKUP(TRIM(A265),'R2020'!$A$1:$I$1991,2,FALSE)),"",VLOOKUP(TRIM(A265),'R2020'!$A$1:$I$1991,2,FALSE))</f>
        <v>LT</v>
      </c>
      <c r="F265" s="116" t="str">
        <f>IF(ISERROR(VLOOKUP(TRIM(A265),'R2020'!$A$1:$I$1991,3,FALSE)),"",VLOOKUP(TRIM(A265),'R2020'!$A$1:$I$1991,3,FALSE))</f>
        <v>JXA</v>
      </c>
      <c r="G265" s="116" t="str">
        <f>IF(ISERROR(VLOOKUP(TRIM(A265),'R2020'!$A$1:$I$1991,8,FALSE)),"",VLOOKUP(TRIM(A265),'R2020'!$A$1:$I$1991,8,FALSE))</f>
        <v xml:space="preserve">4-1 </v>
      </c>
      <c r="H265" s="117" t="s">
        <v>28</v>
      </c>
      <c r="I265" s="122" t="s">
        <v>386</v>
      </c>
      <c r="J265" s="122" t="s">
        <v>480</v>
      </c>
      <c r="K265" s="117" t="s">
        <v>49</v>
      </c>
      <c r="L265" s="122" t="s">
        <v>386</v>
      </c>
      <c r="M265" s="122" t="s">
        <v>76</v>
      </c>
      <c r="O265" s="122"/>
      <c r="P265" s="122"/>
      <c r="R265" s="122"/>
      <c r="S265" s="122"/>
      <c r="U265" s="122"/>
      <c r="V265" s="122"/>
      <c r="X265" s="122"/>
      <c r="Y265" s="122"/>
      <c r="AA265" s="122"/>
      <c r="AB265" s="122"/>
      <c r="AD265" s="122"/>
      <c r="AE265" s="122"/>
      <c r="AG265" s="122"/>
      <c r="AH265" s="122"/>
      <c r="AJ265" s="122"/>
      <c r="AK265" s="122"/>
      <c r="AM265" s="122"/>
      <c r="AN265" s="122"/>
      <c r="AP265" s="122"/>
      <c r="AQ265" s="122"/>
      <c r="AS265" s="122"/>
      <c r="AT265" s="122"/>
      <c r="AV265" s="122"/>
      <c r="AW265" s="122"/>
      <c r="AY265" s="122"/>
      <c r="AZ265" s="122"/>
      <c r="BB265" s="122"/>
      <c r="BC265" s="122"/>
      <c r="BE265" s="123"/>
      <c r="BF265" s="122"/>
      <c r="BG265" s="121"/>
      <c r="BI265" s="119"/>
      <c r="BJ265" s="121"/>
      <c r="BK265" s="121"/>
      <c r="BL265" s="130"/>
    </row>
    <row r="266" spans="1:64" x14ac:dyDescent="0.2">
      <c r="A266" s="146" t="s">
        <v>4188</v>
      </c>
      <c r="B266" s="157">
        <v>35381</v>
      </c>
      <c r="C266" s="167" t="s">
        <v>3450</v>
      </c>
      <c r="D266" s="142"/>
      <c r="E266" s="116" t="str">
        <f>IF(ISERROR(VLOOKUP(TRIM(A266),'R2020'!$A$1:$I$1991,2,FALSE)),"",VLOOKUP(TRIM(A266),'R2020'!$A$1:$I$1991,2,FALSE))</f>
        <v>End</v>
      </c>
      <c r="F266" s="116" t="str">
        <f>IF(ISERROR(VLOOKUP(TRIM(A266),'R2020'!$A$1:$I$1991,3,FALSE)),"",VLOOKUP(TRIM(A266),'R2020'!$A$1:$I$1991,3,FALSE))</f>
        <v>DEN</v>
      </c>
      <c r="G266" s="116" t="str">
        <f>IF(ISERROR(VLOOKUP(TRIM(A266),'R2020'!$A$1:$I$1991,8,FALSE)),"",VLOOKUP(TRIM(A266),'R2020'!$A$1:$I$1991,8,FALSE))</f>
        <v xml:space="preserve">0-0 </v>
      </c>
      <c r="H266" s="126"/>
      <c r="I266" s="126"/>
      <c r="J266" s="120"/>
      <c r="K266" s="126"/>
      <c r="L266" s="126"/>
      <c r="M266" s="120"/>
      <c r="N266" s="126"/>
      <c r="O266" s="126"/>
      <c r="P266" s="120"/>
      <c r="Q266" s="126"/>
      <c r="R266" s="126"/>
      <c r="S266" s="120"/>
      <c r="T266" s="126"/>
      <c r="U266" s="126"/>
      <c r="V266" s="120"/>
      <c r="W266" s="126"/>
      <c r="X266" s="126"/>
      <c r="Y266" s="120"/>
      <c r="Z266" s="126"/>
      <c r="AA266" s="126"/>
      <c r="AB266" s="120"/>
      <c r="AC266" s="126"/>
      <c r="AD266" s="126"/>
      <c r="AE266" s="120"/>
      <c r="AF266" s="126"/>
      <c r="AG266" s="126"/>
      <c r="AH266" s="120"/>
      <c r="AI266" s="126"/>
      <c r="AJ266" s="126"/>
      <c r="AK266" s="120"/>
      <c r="AL266" s="126"/>
      <c r="AM266" s="126"/>
      <c r="AN266" s="120"/>
      <c r="AO266" s="126"/>
      <c r="AP266" s="126"/>
      <c r="AQ266" s="120"/>
      <c r="AR266" s="126"/>
      <c r="AS266" s="126"/>
      <c r="AT266" s="120"/>
      <c r="AU266" s="126"/>
      <c r="AV266" s="126"/>
      <c r="AW266" s="120"/>
      <c r="AX266" s="126"/>
      <c r="AY266" s="126"/>
      <c r="AZ266" s="120"/>
      <c r="BA266" s="126"/>
      <c r="BB266" s="127"/>
      <c r="BC266" s="120"/>
      <c r="BD266" s="120"/>
      <c r="BE266" s="127"/>
      <c r="BF266" s="127"/>
      <c r="BG266" s="127"/>
      <c r="BH266" s="127"/>
      <c r="BI266" s="120"/>
      <c r="BJ266" s="128"/>
      <c r="BK266" s="128"/>
    </row>
    <row r="267" spans="1:64" x14ac:dyDescent="0.2">
      <c r="A267" s="120" t="s">
        <v>583</v>
      </c>
      <c r="B267" s="125">
        <v>32451</v>
      </c>
      <c r="C267" s="168" t="s">
        <v>640</v>
      </c>
      <c r="D267" s="126" t="s">
        <v>2319</v>
      </c>
      <c r="E267" s="116" t="str">
        <f>IF(ISERROR(VLOOKUP(TRIM(A267),'R2020'!$A$1:$I$1991,2,FALSE)),"",VLOOKUP(TRIM(A267),'R2020'!$A$1:$I$1991,2,FALSE))</f>
        <v/>
      </c>
      <c r="F267" s="116" t="str">
        <f>IF(ISERROR(VLOOKUP(TRIM(A267),'R2020'!$A$1:$I$1991,3,FALSE)),"",VLOOKUP(TRIM(A267),'R2020'!$A$1:$I$1991,3,FALSE))</f>
        <v/>
      </c>
      <c r="G267" s="116" t="str">
        <f>IF(ISERROR(VLOOKUP(TRIM(A267),'R2020'!$A$1:$I$1991,8,FALSE)),"",VLOOKUP(TRIM(A267),'R2020'!$A$1:$I$1991,8,FALSE))</f>
        <v/>
      </c>
      <c r="I267" s="126"/>
      <c r="J267" s="126"/>
      <c r="K267" s="117" t="s">
        <v>202</v>
      </c>
      <c r="L267" s="126"/>
      <c r="M267" s="126"/>
      <c r="N267" s="120" t="s">
        <v>236</v>
      </c>
      <c r="O267" s="126" t="s">
        <v>506</v>
      </c>
      <c r="P267" s="126"/>
      <c r="Q267" s="120" t="s">
        <v>236</v>
      </c>
      <c r="R267" s="126" t="s">
        <v>506</v>
      </c>
      <c r="S267" s="126"/>
      <c r="T267" s="120" t="s">
        <v>236</v>
      </c>
      <c r="U267" s="126" t="s">
        <v>506</v>
      </c>
      <c r="V267" s="126"/>
      <c r="W267" s="120" t="s">
        <v>236</v>
      </c>
      <c r="X267" s="126" t="s">
        <v>506</v>
      </c>
      <c r="Y267" s="126"/>
      <c r="Z267" s="120" t="s">
        <v>236</v>
      </c>
      <c r="AA267" s="126" t="s">
        <v>506</v>
      </c>
      <c r="AB267" s="126"/>
      <c r="AC267" s="120" t="s">
        <v>449</v>
      </c>
      <c r="AD267" s="126" t="s">
        <v>506</v>
      </c>
      <c r="AE267" s="126"/>
      <c r="AF267" s="120" t="s">
        <v>266</v>
      </c>
      <c r="AG267" s="126" t="s">
        <v>506</v>
      </c>
      <c r="AH267" s="126"/>
      <c r="AI267" s="120" t="s">
        <v>293</v>
      </c>
      <c r="AJ267" s="126" t="s">
        <v>506</v>
      </c>
      <c r="AK267" s="126"/>
      <c r="AL267" s="120"/>
      <c r="AM267" s="126"/>
      <c r="AN267" s="126"/>
      <c r="AO267" s="120"/>
      <c r="AP267" s="126"/>
      <c r="AQ267" s="126"/>
      <c r="AR267" s="120"/>
      <c r="AS267" s="126"/>
      <c r="AT267" s="126"/>
      <c r="AU267" s="120"/>
      <c r="AV267" s="126"/>
      <c r="AW267" s="126"/>
      <c r="AX267" s="120"/>
      <c r="AY267" s="126"/>
      <c r="AZ267" s="126"/>
      <c r="BA267" s="120"/>
      <c r="BB267" s="126"/>
      <c r="BC267" s="126"/>
      <c r="BD267" s="120"/>
      <c r="BE267" s="125"/>
      <c r="BF267" s="126"/>
      <c r="BG267" s="128"/>
      <c r="BH267" s="120"/>
      <c r="BI267" s="127"/>
      <c r="BJ267" s="128"/>
      <c r="BK267" s="128"/>
      <c r="BL267" s="131"/>
    </row>
    <row r="268" spans="1:64" x14ac:dyDescent="0.2">
      <c r="A268" s="146" t="s">
        <v>4141</v>
      </c>
      <c r="B268" s="157">
        <v>35908</v>
      </c>
      <c r="C268" s="167" t="s">
        <v>4510</v>
      </c>
      <c r="D268" s="141"/>
      <c r="E268" s="116" t="str">
        <f>IF(ISERROR(VLOOKUP(TRIM(A268),'R2020'!$A$1:$I$1991,2,FALSE)),"",VLOOKUP(TRIM(A268),'R2020'!$A$1:$I$1991,2,FALSE))</f>
        <v>BB TE</v>
      </c>
      <c r="F268" s="116" t="str">
        <f>IF(ISERROR(VLOOKUP(TRIM(A268),'R2020'!$A$1:$I$1991,3,FALSE)),"",VLOOKUP(TRIM(A268),'R2020'!$A$1:$I$1991,3,FALSE))</f>
        <v>CLA</v>
      </c>
      <c r="G268" s="116" t="str">
        <f>IF(ISERROR(VLOOKUP(TRIM(A268),'R2020'!$A$1:$I$1991,8,FALSE)),"",VLOOKUP(TRIM(A268),'R2020'!$A$1:$I$1991,8,FALSE))</f>
        <v xml:space="preserve">0-5 </v>
      </c>
      <c r="H268" s="127"/>
      <c r="I268" s="127"/>
      <c r="J268" s="120"/>
      <c r="K268" s="127"/>
      <c r="L268" s="127"/>
      <c r="M268" s="120"/>
      <c r="N268" s="127"/>
      <c r="O268" s="127"/>
      <c r="P268" s="120"/>
      <c r="Q268" s="127"/>
      <c r="R268" s="127"/>
      <c r="S268" s="120"/>
      <c r="T268" s="127"/>
      <c r="U268" s="127"/>
      <c r="V268" s="120"/>
      <c r="W268" s="127"/>
      <c r="X268" s="127"/>
      <c r="Y268" s="120"/>
      <c r="Z268" s="127"/>
      <c r="AA268" s="127"/>
      <c r="AB268" s="120"/>
      <c r="AC268" s="127"/>
      <c r="AD268" s="127"/>
      <c r="AE268" s="120"/>
      <c r="AF268" s="127"/>
      <c r="AG268" s="127"/>
      <c r="AH268" s="120"/>
      <c r="AI268" s="127"/>
      <c r="AJ268" s="127"/>
      <c r="AK268" s="120"/>
      <c r="AL268" s="127"/>
      <c r="AM268" s="127"/>
      <c r="AN268" s="120"/>
      <c r="AO268" s="127"/>
      <c r="AP268" s="127"/>
      <c r="AQ268" s="127"/>
      <c r="AR268" s="127"/>
      <c r="AS268" s="127"/>
      <c r="AT268" s="120"/>
      <c r="AU268" s="127"/>
      <c r="AV268" s="127"/>
      <c r="AW268" s="120"/>
      <c r="AX268" s="127"/>
      <c r="AY268" s="127"/>
      <c r="AZ268" s="120"/>
      <c r="BA268" s="127"/>
      <c r="BB268" s="127"/>
      <c r="BC268" s="120"/>
      <c r="BD268" s="120"/>
      <c r="BE268" s="120"/>
      <c r="BF268" s="120"/>
      <c r="BG268" s="120"/>
      <c r="BH268" s="120"/>
      <c r="BI268" s="120"/>
      <c r="BJ268" s="128"/>
      <c r="BK268" s="128"/>
    </row>
    <row r="269" spans="1:64" x14ac:dyDescent="0.2">
      <c r="A269" s="124" t="s">
        <v>2571</v>
      </c>
      <c r="B269" s="125">
        <v>33592</v>
      </c>
      <c r="C269" s="165" t="s">
        <v>1227</v>
      </c>
      <c r="D269" s="124" t="s">
        <v>2572</v>
      </c>
      <c r="E269" s="116" t="str">
        <f>IF(ISERROR(VLOOKUP(TRIM(A269),'R2020'!$A$1:$I$1991,2,FALSE)),"",VLOOKUP(TRIM(A269),'R2020'!$A$1:$I$1991,2,FALSE))</f>
        <v/>
      </c>
      <c r="F269" s="116" t="str">
        <f>IF(ISERROR(VLOOKUP(TRIM(A269),'R2020'!$A$1:$I$1991,3,FALSE)),"",VLOOKUP(TRIM(A269),'R2020'!$A$1:$I$1991,3,FALSE))</f>
        <v/>
      </c>
      <c r="G269" s="116" t="str">
        <f>IF(ISERROR(VLOOKUP(TRIM(A269),'R2020'!$A$1:$I$1991,8,FALSE)),"",VLOOKUP(TRIM(A269),'R2020'!$A$1:$I$1991,8,FALSE))</f>
        <v/>
      </c>
      <c r="H269" s="120"/>
      <c r="I269" s="126"/>
      <c r="J269" s="127"/>
      <c r="K269" s="120" t="s">
        <v>283</v>
      </c>
      <c r="L269" s="126" t="s">
        <v>23</v>
      </c>
      <c r="M269" s="127"/>
      <c r="N269" s="120" t="s">
        <v>471</v>
      </c>
      <c r="O269" s="126" t="s">
        <v>450</v>
      </c>
      <c r="P269" s="127"/>
      <c r="Q269" s="120"/>
      <c r="R269" s="126"/>
      <c r="S269" s="127"/>
      <c r="T269" s="120" t="s">
        <v>283</v>
      </c>
      <c r="U269" s="126" t="s">
        <v>450</v>
      </c>
      <c r="V269" s="127"/>
      <c r="W269" s="120" t="s">
        <v>283</v>
      </c>
      <c r="X269" s="126" t="s">
        <v>450</v>
      </c>
      <c r="Y269" s="127"/>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row>
    <row r="270" spans="1:64" x14ac:dyDescent="0.2">
      <c r="A270" s="120" t="s">
        <v>519</v>
      </c>
      <c r="B270" s="125">
        <v>27543</v>
      </c>
      <c r="C270" s="168" t="s">
        <v>637</v>
      </c>
      <c r="D270" s="126" t="s">
        <v>2431</v>
      </c>
      <c r="E270" s="116" t="str">
        <f>IF(ISERROR(VLOOKUP(TRIM(A270),'R2020'!$A$1:$I$1991,2,FALSE)),"",VLOOKUP(TRIM(A270),'R2020'!$A$1:$I$1991,2,FALSE))</f>
        <v/>
      </c>
      <c r="F270" s="116" t="str">
        <f>IF(ISERROR(VLOOKUP(TRIM(A270),'R2020'!$A$1:$I$1991,3,FALSE)),"",VLOOKUP(TRIM(A270),'R2020'!$A$1:$I$1991,3,FALSE))</f>
        <v/>
      </c>
      <c r="G270" s="116" t="str">
        <f>IF(ISERROR(VLOOKUP(TRIM(A270),'R2020'!$A$1:$I$1991,8,FALSE)),"",VLOOKUP(TRIM(A270),'R2020'!$A$1:$I$1991,8,FALSE))</f>
        <v/>
      </c>
      <c r="I270" s="126"/>
      <c r="J270" s="126"/>
      <c r="K270" s="117" t="s">
        <v>339</v>
      </c>
      <c r="L270" s="126" t="s">
        <v>393</v>
      </c>
      <c r="M270" s="126"/>
      <c r="N270" s="117" t="s">
        <v>339</v>
      </c>
      <c r="O270" s="126" t="s">
        <v>393</v>
      </c>
      <c r="P270" s="126"/>
      <c r="Q270" s="120" t="s">
        <v>339</v>
      </c>
      <c r="R270" s="126" t="s">
        <v>393</v>
      </c>
      <c r="S270" s="126"/>
      <c r="T270" s="120"/>
      <c r="U270" s="126"/>
      <c r="V270" s="126"/>
      <c r="W270" s="120" t="s">
        <v>339</v>
      </c>
      <c r="X270" s="126" t="s">
        <v>393</v>
      </c>
      <c r="Y270" s="126"/>
      <c r="Z270" s="120" t="s">
        <v>339</v>
      </c>
      <c r="AA270" s="126" t="s">
        <v>393</v>
      </c>
      <c r="AB270" s="126"/>
      <c r="AC270" s="120" t="s">
        <v>339</v>
      </c>
      <c r="AD270" s="126" t="s">
        <v>393</v>
      </c>
      <c r="AE270" s="126"/>
      <c r="AF270" s="120" t="s">
        <v>339</v>
      </c>
      <c r="AG270" s="126" t="s">
        <v>393</v>
      </c>
      <c r="AH270" s="126"/>
      <c r="AI270" s="120" t="s">
        <v>339</v>
      </c>
      <c r="AJ270" s="126" t="s">
        <v>393</v>
      </c>
      <c r="AK270" s="126"/>
      <c r="AL270" s="120" t="s">
        <v>339</v>
      </c>
      <c r="AM270" s="126" t="s">
        <v>393</v>
      </c>
      <c r="AN270" s="126"/>
      <c r="AO270" s="120" t="s">
        <v>339</v>
      </c>
      <c r="AP270" s="126" t="s">
        <v>122</v>
      </c>
      <c r="AQ270" s="126" t="s">
        <v>520</v>
      </c>
      <c r="AR270" s="120" t="s">
        <v>339</v>
      </c>
      <c r="AS270" s="126" t="s">
        <v>122</v>
      </c>
      <c r="AT270" s="126" t="s">
        <v>521</v>
      </c>
      <c r="AU270" s="120" t="s">
        <v>339</v>
      </c>
      <c r="AV270" s="126" t="s">
        <v>122</v>
      </c>
      <c r="AW270" s="126" t="s">
        <v>522</v>
      </c>
      <c r="AX270" s="120" t="s">
        <v>339</v>
      </c>
      <c r="AY270" s="126" t="s">
        <v>122</v>
      </c>
      <c r="AZ270" s="126" t="s">
        <v>523</v>
      </c>
      <c r="BA270" s="120"/>
      <c r="BB270" s="126"/>
      <c r="BC270" s="127"/>
      <c r="BD270" s="120" t="s">
        <v>339</v>
      </c>
      <c r="BE270" s="120" t="s">
        <v>30</v>
      </c>
      <c r="BF270" s="127" t="s">
        <v>524</v>
      </c>
      <c r="BG270" s="128" t="s">
        <v>339</v>
      </c>
      <c r="BH270" s="120" t="s">
        <v>30</v>
      </c>
      <c r="BI270" s="127" t="s">
        <v>525</v>
      </c>
      <c r="BJ270" s="120"/>
      <c r="BK270" s="128"/>
      <c r="BL270" s="128"/>
    </row>
    <row r="271" spans="1:64" x14ac:dyDescent="0.2">
      <c r="A271" s="120" t="s">
        <v>1065</v>
      </c>
      <c r="B271" s="125">
        <v>33846</v>
      </c>
      <c r="C271" s="165" t="s">
        <v>1226</v>
      </c>
      <c r="D271" s="120" t="s">
        <v>1223</v>
      </c>
      <c r="E271" s="116" t="str">
        <f>IF(ISERROR(VLOOKUP(TRIM(A271),'R2020'!$A$1:$I$1991,2,FALSE)),"",VLOOKUP(TRIM(A271),'R2020'!$A$1:$I$1991,2,FALSE))</f>
        <v/>
      </c>
      <c r="F271" s="116" t="str">
        <f>IF(ISERROR(VLOOKUP(TRIM(A271),'R2020'!$A$1:$I$1991,3,FALSE)),"",VLOOKUP(TRIM(A271),'R2020'!$A$1:$I$1991,3,FALSE))</f>
        <v/>
      </c>
      <c r="G271" s="116" t="str">
        <f>IF(ISERROR(VLOOKUP(TRIM(A271),'R2020'!$A$1:$I$1991,8,FALSE)),"",VLOOKUP(TRIM(A271),'R2020'!$A$1:$I$1991,8,FALSE))</f>
        <v/>
      </c>
      <c r="H271" s="117" t="s">
        <v>387</v>
      </c>
      <c r="I271" s="121" t="s">
        <v>30</v>
      </c>
      <c r="J271" s="119" t="s">
        <v>1064</v>
      </c>
      <c r="K271" s="117" t="s">
        <v>52</v>
      </c>
      <c r="L271" s="121" t="s">
        <v>78</v>
      </c>
      <c r="M271" s="119" t="s">
        <v>1088</v>
      </c>
      <c r="N271" s="117" t="s">
        <v>126</v>
      </c>
      <c r="O271" s="121" t="s">
        <v>78</v>
      </c>
      <c r="P271" s="127" t="s">
        <v>1086</v>
      </c>
      <c r="Q271" s="117" t="s">
        <v>455</v>
      </c>
      <c r="R271" s="120" t="s">
        <v>78</v>
      </c>
      <c r="S271" s="127" t="s">
        <v>1995</v>
      </c>
      <c r="T271" s="120" t="s">
        <v>1359</v>
      </c>
      <c r="U271" s="120" t="s">
        <v>78</v>
      </c>
      <c r="V271" s="127" t="s">
        <v>1360</v>
      </c>
      <c r="W271" s="120" t="s">
        <v>532</v>
      </c>
      <c r="X271" s="120" t="s">
        <v>78</v>
      </c>
      <c r="Y271" s="127" t="s">
        <v>1066</v>
      </c>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row>
    <row r="272" spans="1:64" x14ac:dyDescent="0.2">
      <c r="A272" s="117" t="s">
        <v>2021</v>
      </c>
      <c r="B272" s="123">
        <v>34410</v>
      </c>
      <c r="C272" s="165" t="s">
        <v>2061</v>
      </c>
      <c r="D272" s="117" t="s">
        <v>2352</v>
      </c>
      <c r="E272" s="116" t="str">
        <f>IF(ISERROR(VLOOKUP(TRIM(A272),'R2020'!$A$1:$I$1991,2,FALSE)),"",VLOOKUP(TRIM(A272),'R2020'!$A$1:$I$1991,2,FALSE))</f>
        <v>LT</v>
      </c>
      <c r="F272" s="116" t="str">
        <f>IF(ISERROR(VLOOKUP(TRIM(A272),'R2020'!$A$1:$I$1991,3,FALSE)),"",VLOOKUP(TRIM(A272),'R2020'!$A$1:$I$1991,3,FALSE))</f>
        <v>INA</v>
      </c>
      <c r="G272" s="116" t="str">
        <f>IF(ISERROR(VLOOKUP(TRIM(A272),'R2020'!$A$1:$I$1991,8,FALSE)),"",VLOOKUP(TRIM(A272),'R2020'!$A$1:$I$1991,8,FALSE))</f>
        <v xml:space="preserve">6-11 </v>
      </c>
      <c r="H272" s="117" t="s">
        <v>28</v>
      </c>
      <c r="I272" s="117" t="s">
        <v>111</v>
      </c>
      <c r="J272" s="122" t="s">
        <v>61</v>
      </c>
      <c r="K272" s="117" t="s">
        <v>28</v>
      </c>
      <c r="L272" s="117" t="s">
        <v>111</v>
      </c>
      <c r="M272" s="122" t="s">
        <v>382</v>
      </c>
      <c r="N272" s="117" t="s">
        <v>28</v>
      </c>
      <c r="O272" s="117" t="s">
        <v>111</v>
      </c>
      <c r="P272" s="122" t="s">
        <v>480</v>
      </c>
      <c r="Q272" s="117" t="s">
        <v>42</v>
      </c>
      <c r="R272" s="117" t="s">
        <v>111</v>
      </c>
      <c r="S272" s="122" t="s">
        <v>230</v>
      </c>
    </row>
    <row r="273" spans="1:258" x14ac:dyDescent="0.2">
      <c r="A273" s="117" t="s">
        <v>3513</v>
      </c>
      <c r="B273" s="123">
        <v>35301</v>
      </c>
      <c r="C273" s="164" t="s">
        <v>3463</v>
      </c>
      <c r="E273" s="116" t="str">
        <f>IF(ISERROR(VLOOKUP(TRIM(A273),'R2020'!$A$1:$I$1991,2,FALSE)),"",VLOOKUP(TRIM(A273),'R2020'!$A$1:$I$1991,2,FALSE))</f>
        <v>T</v>
      </c>
      <c r="F273" s="116" t="str">
        <f>IF(ISERROR(VLOOKUP(TRIM(A273),'R2020'!$A$1:$I$1991,3,FALSE)),"",VLOOKUP(TRIM(A273),'R2020'!$A$1:$I$1991,3,FALSE))</f>
        <v>PIA</v>
      </c>
      <c r="G273" s="116" t="str">
        <f>IF(ISERROR(VLOOKUP(TRIM(A273),'R2020'!$A$1:$I$1991,8,FALSE)),"",VLOOKUP(TRIM(A273),'R2020'!$A$1:$I$1991,8,FALSE))</f>
        <v xml:space="preserve">0-0 </v>
      </c>
      <c r="H273" s="117" t="s">
        <v>49</v>
      </c>
      <c r="I273" s="117" t="s">
        <v>450</v>
      </c>
      <c r="J273" s="119" t="s">
        <v>349</v>
      </c>
    </row>
    <row r="274" spans="1:258" x14ac:dyDescent="0.2">
      <c r="A274" s="120" t="s">
        <v>773</v>
      </c>
      <c r="B274" s="125">
        <v>32588</v>
      </c>
      <c r="C274" s="168" t="s">
        <v>642</v>
      </c>
      <c r="D274" s="126" t="s">
        <v>2463</v>
      </c>
      <c r="E274" s="116" t="str">
        <f>IF(ISERROR(VLOOKUP(TRIM(A274),'R2020'!$A$1:$I$1991,2,FALSE)),"",VLOOKUP(TRIM(A274),'R2020'!$A$1:$I$1991,2,FALSE))</f>
        <v>RT</v>
      </c>
      <c r="F274" s="116" t="str">
        <f>IF(ISERROR(VLOOKUP(TRIM(A274),'R2020'!$A$1:$I$1991,3,FALSE)),"",VLOOKUP(TRIM(A274),'R2020'!$A$1:$I$1991,3,FALSE))</f>
        <v>LAA</v>
      </c>
      <c r="G274" s="116" t="str">
        <f>IF(ISERROR(VLOOKUP(TRIM(A274),'R2020'!$A$1:$I$1991,8,FALSE)),"",VLOOKUP(TRIM(A274),'R2020'!$A$1:$I$1991,8,FALSE))</f>
        <v xml:space="preserve">4-7 </v>
      </c>
      <c r="H274" s="117" t="s">
        <v>228</v>
      </c>
      <c r="I274" s="126" t="s">
        <v>237</v>
      </c>
      <c r="J274" s="126" t="s">
        <v>29</v>
      </c>
      <c r="K274" s="117" t="s">
        <v>228</v>
      </c>
      <c r="L274" s="126" t="s">
        <v>237</v>
      </c>
      <c r="M274" s="126" t="s">
        <v>225</v>
      </c>
      <c r="N274" s="117" t="s">
        <v>202</v>
      </c>
      <c r="O274" s="126"/>
      <c r="P274" s="126"/>
      <c r="Q274" s="117" t="s">
        <v>228</v>
      </c>
      <c r="R274" s="126" t="s">
        <v>237</v>
      </c>
      <c r="S274" s="126" t="s">
        <v>227</v>
      </c>
      <c r="T274" s="117" t="s">
        <v>228</v>
      </c>
      <c r="U274" s="126" t="s">
        <v>237</v>
      </c>
      <c r="V274" s="126" t="s">
        <v>58</v>
      </c>
      <c r="W274" s="117" t="s">
        <v>228</v>
      </c>
      <c r="X274" s="126" t="s">
        <v>237</v>
      </c>
      <c r="Y274" s="126" t="s">
        <v>56</v>
      </c>
      <c r="AA274" s="126"/>
      <c r="AB274" s="126"/>
      <c r="AC274" s="120" t="s">
        <v>228</v>
      </c>
      <c r="AD274" s="126" t="s">
        <v>237</v>
      </c>
      <c r="AE274" s="126" t="s">
        <v>58</v>
      </c>
      <c r="AF274" s="120" t="s">
        <v>228</v>
      </c>
      <c r="AG274" s="126" t="s">
        <v>237</v>
      </c>
      <c r="AH274" s="126" t="s">
        <v>56</v>
      </c>
      <c r="AI274" s="120" t="s">
        <v>373</v>
      </c>
      <c r="AJ274" s="126" t="s">
        <v>237</v>
      </c>
      <c r="AK274" s="126" t="s">
        <v>280</v>
      </c>
      <c r="AL274" s="120"/>
      <c r="AM274" s="126"/>
      <c r="AN274" s="126"/>
      <c r="AO274" s="120"/>
      <c r="AP274" s="126"/>
      <c r="AQ274" s="126"/>
      <c r="AR274" s="120"/>
      <c r="AS274" s="126"/>
      <c r="AT274" s="126"/>
      <c r="AU274" s="120"/>
      <c r="AV274" s="126"/>
      <c r="AW274" s="126"/>
      <c r="AX274" s="120"/>
      <c r="AY274" s="126"/>
      <c r="AZ274" s="126"/>
      <c r="BA274" s="120"/>
      <c r="BB274" s="126"/>
      <c r="BC274" s="126"/>
      <c r="BD274" s="120"/>
      <c r="BE274" s="125"/>
      <c r="BF274" s="126"/>
      <c r="BG274" s="128"/>
      <c r="BH274" s="120"/>
      <c r="BI274" s="127"/>
      <c r="BJ274" s="128"/>
      <c r="BK274" s="128"/>
      <c r="BL274" s="131"/>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c r="HI274" s="120"/>
      <c r="HJ274" s="120"/>
      <c r="HK274" s="120"/>
      <c r="HL274" s="120"/>
      <c r="HM274" s="120"/>
      <c r="HN274" s="120"/>
      <c r="HO274" s="120"/>
      <c r="HP274" s="120"/>
      <c r="HQ274" s="120"/>
      <c r="HR274" s="120"/>
      <c r="HS274" s="120"/>
      <c r="HT274" s="120"/>
      <c r="HU274" s="120"/>
      <c r="HV274" s="120"/>
      <c r="HW274" s="120"/>
      <c r="HX274" s="120"/>
      <c r="HY274" s="120"/>
      <c r="HZ274" s="120"/>
      <c r="IA274" s="120"/>
      <c r="IB274" s="120"/>
      <c r="IC274" s="120"/>
      <c r="ID274" s="120"/>
      <c r="IE274" s="120"/>
      <c r="IF274" s="120"/>
      <c r="IG274" s="120"/>
      <c r="IH274" s="120"/>
      <c r="II274" s="120"/>
      <c r="IJ274" s="120"/>
      <c r="IK274" s="120"/>
      <c r="IL274" s="120"/>
      <c r="IM274" s="120"/>
      <c r="IN274" s="120"/>
      <c r="IO274" s="120"/>
      <c r="IP274" s="120"/>
      <c r="IQ274" s="120"/>
      <c r="IR274" s="120"/>
      <c r="IS274" s="120"/>
      <c r="IT274" s="120"/>
      <c r="IU274" s="120"/>
      <c r="IV274" s="120"/>
      <c r="IW274" s="120"/>
      <c r="IX274" s="120"/>
    </row>
    <row r="275" spans="1:258" x14ac:dyDescent="0.2">
      <c r="A275" s="117" t="s">
        <v>1945</v>
      </c>
      <c r="B275" s="123">
        <v>34264</v>
      </c>
      <c r="C275" s="165" t="s">
        <v>2033</v>
      </c>
      <c r="D275" s="117" t="s">
        <v>2028</v>
      </c>
      <c r="E275" s="116" t="str">
        <f>IF(ISERROR(VLOOKUP(TRIM(A275),'R2020'!$A$1:$I$1991,2,FALSE)),"",VLOOKUP(TRIM(A275),'R2020'!$A$1:$I$1991,2,FALSE))</f>
        <v>T</v>
      </c>
      <c r="F275" s="116" t="str">
        <f>IF(ISERROR(VLOOKUP(TRIM(A275),'R2020'!$A$1:$I$1991,3,FALSE)),"",VLOOKUP(TRIM(A275),'R2020'!$A$1:$I$1991,3,FALSE))</f>
        <v>SEN</v>
      </c>
      <c r="G275" s="116" t="str">
        <f>IF(ISERROR(VLOOKUP(TRIM(A275),'R2020'!$A$1:$I$1991,8,FALSE)),"",VLOOKUP(TRIM(A275),'R2020'!$A$1:$I$1991,8,FALSE))</f>
        <v xml:space="preserve">0-0 </v>
      </c>
      <c r="H275" s="117" t="s">
        <v>31</v>
      </c>
      <c r="I275" s="117" t="s">
        <v>78</v>
      </c>
      <c r="J275" s="122" t="s">
        <v>41</v>
      </c>
      <c r="K275" s="117" t="s">
        <v>47</v>
      </c>
      <c r="L275" s="117" t="s">
        <v>460</v>
      </c>
      <c r="M275" s="122" t="s">
        <v>349</v>
      </c>
      <c r="N275" s="117" t="s">
        <v>354</v>
      </c>
      <c r="O275" s="117" t="s">
        <v>460</v>
      </c>
      <c r="P275" s="122" t="s">
        <v>76</v>
      </c>
      <c r="Q275" s="117" t="s">
        <v>44</v>
      </c>
      <c r="R275" s="117" t="s">
        <v>460</v>
      </c>
      <c r="S275" s="122" t="s">
        <v>41</v>
      </c>
    </row>
    <row r="276" spans="1:258" x14ac:dyDescent="0.2">
      <c r="A276" s="117" t="s">
        <v>1029</v>
      </c>
      <c r="B276" s="123">
        <v>32858</v>
      </c>
      <c r="C276" s="165" t="s">
        <v>860</v>
      </c>
      <c r="D276" s="122" t="s">
        <v>1235</v>
      </c>
      <c r="E276" s="116" t="str">
        <f>IF(ISERROR(VLOOKUP(TRIM(A276),'R2020'!$A$1:$I$1991,2,FALSE)),"",VLOOKUP(TRIM(A276),'R2020'!$A$1:$I$1991,2,FALSE))</f>
        <v>PK</v>
      </c>
      <c r="F276" s="116" t="str">
        <f>IF(ISERROR(VLOOKUP(TRIM(A276),'R2020'!$A$1:$I$1991,3,FALSE)),"",VLOOKUP(TRIM(A276),'R2020'!$A$1:$I$1991,3,FALSE))</f>
        <v>CNA</v>
      </c>
      <c r="G276" s="116" t="str">
        <f>IF(ISERROR(VLOOKUP(TRIM(A276),'R2020'!$A$1:$I$1991,8,FALSE)),"",VLOOKUP(TRIM(A276),'R2020'!$A$1:$I$1991,8,FALSE))</f>
        <v xml:space="preserve"> </v>
      </c>
      <c r="H276" s="117" t="s">
        <v>339</v>
      </c>
      <c r="I276" s="121" t="s">
        <v>448</v>
      </c>
      <c r="K276" s="117" t="s">
        <v>339</v>
      </c>
      <c r="L276" s="121" t="s">
        <v>448</v>
      </c>
      <c r="N276" s="117" t="s">
        <v>339</v>
      </c>
      <c r="O276" s="121" t="s">
        <v>448</v>
      </c>
      <c r="Q276" s="117" t="s">
        <v>339</v>
      </c>
      <c r="R276" s="121" t="s">
        <v>448</v>
      </c>
      <c r="S276" s="119"/>
      <c r="T276" s="117" t="s">
        <v>339</v>
      </c>
      <c r="U276" s="121" t="s">
        <v>446</v>
      </c>
      <c r="V276" s="119"/>
      <c r="W276" s="117" t="s">
        <v>339</v>
      </c>
      <c r="X276" s="121" t="s">
        <v>336</v>
      </c>
      <c r="Y276" s="119"/>
      <c r="Z276" s="117" t="s">
        <v>339</v>
      </c>
      <c r="AA276" s="121" t="s">
        <v>336</v>
      </c>
      <c r="AB276" s="119"/>
      <c r="AD276" s="121"/>
      <c r="AE276" s="119"/>
      <c r="AG276" s="121"/>
      <c r="AH276" s="119"/>
      <c r="AJ276" s="121"/>
      <c r="AK276" s="119"/>
      <c r="AM276" s="121"/>
      <c r="AN276" s="119"/>
      <c r="AP276" s="121"/>
      <c r="AQ276" s="119"/>
      <c r="AS276" s="121"/>
      <c r="AT276" s="119"/>
      <c r="AV276" s="121"/>
      <c r="AW276" s="119"/>
      <c r="AY276" s="121"/>
      <c r="AZ276" s="119"/>
      <c r="BB276" s="121"/>
      <c r="BC276" s="119"/>
      <c r="BF276" s="119"/>
      <c r="BG276" s="121"/>
      <c r="BH276" s="121"/>
      <c r="BI276" s="121"/>
      <c r="BJ276" s="121"/>
      <c r="BK276" s="121"/>
      <c r="BL276" s="121"/>
    </row>
    <row r="277" spans="1:258" x14ac:dyDescent="0.2">
      <c r="A277" s="117" t="s">
        <v>3097</v>
      </c>
      <c r="B277" s="123">
        <v>34296</v>
      </c>
      <c r="C277" s="165" t="s">
        <v>2586</v>
      </c>
      <c r="D277" s="122" t="s">
        <v>3418</v>
      </c>
      <c r="E277" s="116" t="str">
        <f>IF(ISERROR(VLOOKUP(TRIM(A277),'R2020'!$A$1:$I$1991,2,FALSE)),"",VLOOKUP(TRIM(A277),'R2020'!$A$1:$I$1991,2,FALSE))</f>
        <v/>
      </c>
      <c r="F277" s="116" t="str">
        <f>IF(ISERROR(VLOOKUP(TRIM(A277),'R2020'!$A$1:$I$1991,3,FALSE)),"",VLOOKUP(TRIM(A277),'R2020'!$A$1:$I$1991,3,FALSE))</f>
        <v/>
      </c>
      <c r="G277" s="116" t="str">
        <f>IF(ISERROR(VLOOKUP(TRIM(A277),'R2020'!$A$1:$I$1991,8,FALSE)),"",VLOOKUP(TRIM(A277),'R2020'!$A$1:$I$1991,8,FALSE))</f>
        <v/>
      </c>
      <c r="I277" s="122"/>
      <c r="J277" s="122"/>
      <c r="K277" s="117" t="s">
        <v>540</v>
      </c>
      <c r="L277" s="122" t="s">
        <v>122</v>
      </c>
      <c r="M277" s="122" t="s">
        <v>1064</v>
      </c>
      <c r="O277" s="122"/>
      <c r="P277" s="122"/>
      <c r="R277" s="122"/>
      <c r="S277" s="122"/>
      <c r="U277" s="122"/>
      <c r="V277" s="122"/>
      <c r="X277" s="122"/>
      <c r="Y277" s="122"/>
      <c r="AA277" s="122"/>
      <c r="AB277" s="122"/>
      <c r="AD277" s="122"/>
      <c r="AE277" s="122"/>
      <c r="AG277" s="122"/>
      <c r="AH277" s="122"/>
      <c r="AJ277" s="122"/>
      <c r="AK277" s="122"/>
      <c r="AM277" s="122"/>
      <c r="AN277" s="122"/>
      <c r="AP277" s="122"/>
      <c r="AQ277" s="122"/>
      <c r="AS277" s="122"/>
      <c r="AT277" s="122"/>
      <c r="AV277" s="122"/>
      <c r="AW277" s="122"/>
      <c r="AY277" s="122"/>
      <c r="AZ277" s="122"/>
      <c r="BB277" s="122"/>
      <c r="BC277" s="122"/>
      <c r="BE277" s="123"/>
      <c r="BF277" s="122"/>
      <c r="BG277" s="121"/>
      <c r="BI277" s="119"/>
      <c r="BJ277" s="121"/>
      <c r="BK277" s="121"/>
      <c r="BL277" s="130"/>
    </row>
    <row r="278" spans="1:258" s="120" customFormat="1" x14ac:dyDescent="0.2">
      <c r="A278" s="117" t="s">
        <v>791</v>
      </c>
      <c r="B278" s="123">
        <v>33140</v>
      </c>
      <c r="C278" s="165" t="s">
        <v>859</v>
      </c>
      <c r="D278" s="122" t="s">
        <v>857</v>
      </c>
      <c r="E278" s="116" t="str">
        <f>IF(ISERROR(VLOOKUP(TRIM(A278),'R2020'!$A$1:$I$1991,2,FALSE)),"",VLOOKUP(TRIM(A278),'R2020'!$A$1:$I$1991,2,FALSE))</f>
        <v/>
      </c>
      <c r="F278" s="116" t="str">
        <f>IF(ISERROR(VLOOKUP(TRIM(A278),'R2020'!$A$1:$I$1991,3,FALSE)),"",VLOOKUP(TRIM(A278),'R2020'!$A$1:$I$1991,3,FALSE))</f>
        <v/>
      </c>
      <c r="G278" s="116" t="str">
        <f>IF(ISERROR(VLOOKUP(TRIM(A278),'R2020'!$A$1:$I$1991,8,FALSE)),"",VLOOKUP(TRIM(A278),'R2020'!$A$1:$I$1991,8,FALSE))</f>
        <v/>
      </c>
      <c r="H278" s="117" t="s">
        <v>64</v>
      </c>
      <c r="I278" s="126" t="s">
        <v>23</v>
      </c>
      <c r="J278" s="122" t="s">
        <v>1064</v>
      </c>
      <c r="K278" s="117" t="s">
        <v>52</v>
      </c>
      <c r="L278" s="126" t="s">
        <v>448</v>
      </c>
      <c r="M278" s="122" t="s">
        <v>1058</v>
      </c>
      <c r="N278" s="117" t="s">
        <v>540</v>
      </c>
      <c r="O278" s="126" t="s">
        <v>448</v>
      </c>
      <c r="P278" s="122" t="s">
        <v>2307</v>
      </c>
      <c r="Q278" s="117" t="s">
        <v>52</v>
      </c>
      <c r="R278" s="126" t="s">
        <v>448</v>
      </c>
      <c r="S278" s="122" t="s">
        <v>1787</v>
      </c>
      <c r="T278" s="117" t="s">
        <v>52</v>
      </c>
      <c r="U278" s="122" t="s">
        <v>448</v>
      </c>
      <c r="V278" s="122" t="s">
        <v>1487</v>
      </c>
      <c r="W278" s="117"/>
      <c r="X278" s="122"/>
      <c r="Y278" s="122"/>
      <c r="Z278" s="117" t="s">
        <v>52</v>
      </c>
      <c r="AA278" s="122" t="s">
        <v>448</v>
      </c>
      <c r="AB278" s="122" t="s">
        <v>35</v>
      </c>
      <c r="AC278" s="117" t="s">
        <v>52</v>
      </c>
      <c r="AD278" s="122" t="s">
        <v>448</v>
      </c>
      <c r="AE278" s="122" t="s">
        <v>334</v>
      </c>
      <c r="AF278" s="117"/>
      <c r="AG278" s="122"/>
      <c r="AH278" s="122"/>
      <c r="AI278" s="117"/>
      <c r="AJ278" s="122"/>
      <c r="AK278" s="122"/>
      <c r="AL278" s="117"/>
      <c r="AM278" s="122"/>
      <c r="AN278" s="122"/>
      <c r="AO278" s="117"/>
      <c r="AP278" s="122"/>
      <c r="AQ278" s="122"/>
      <c r="AR278" s="117"/>
      <c r="AS278" s="122"/>
      <c r="AT278" s="122"/>
      <c r="AU278" s="117"/>
      <c r="AV278" s="122"/>
      <c r="AW278" s="122"/>
      <c r="AX278" s="117"/>
      <c r="AY278" s="122"/>
      <c r="AZ278" s="122"/>
      <c r="BA278" s="117"/>
      <c r="BB278" s="122"/>
      <c r="BC278" s="119"/>
      <c r="BD278" s="117"/>
      <c r="BE278" s="117"/>
      <c r="BF278" s="119"/>
      <c r="BG278" s="119"/>
      <c r="BH278" s="119"/>
      <c r="BI278" s="119"/>
      <c r="BJ278" s="117"/>
      <c r="BK278" s="121"/>
      <c r="BL278" s="121"/>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7"/>
      <c r="EI278" s="117"/>
      <c r="EJ278" s="117"/>
      <c r="EK278" s="117"/>
      <c r="EL278" s="117"/>
      <c r="EM278" s="117"/>
      <c r="EN278" s="117"/>
      <c r="EO278" s="117"/>
      <c r="EP278" s="117"/>
      <c r="EQ278" s="117"/>
      <c r="ER278" s="117"/>
      <c r="ES278" s="117"/>
      <c r="ET278" s="117"/>
      <c r="EU278" s="117"/>
      <c r="EV278" s="117"/>
      <c r="EW278" s="117"/>
      <c r="EX278" s="117"/>
      <c r="EY278" s="117"/>
      <c r="EZ278" s="117"/>
      <c r="FA278" s="117"/>
      <c r="FB278" s="117"/>
      <c r="FC278" s="117"/>
      <c r="FD278" s="117"/>
      <c r="FE278" s="117"/>
      <c r="FF278" s="117"/>
      <c r="FG278" s="117"/>
      <c r="FH278" s="117"/>
      <c r="FI278" s="117"/>
      <c r="FJ278" s="117"/>
      <c r="FK278" s="117"/>
      <c r="FL278" s="117"/>
      <c r="FM278" s="117"/>
      <c r="FN278" s="117"/>
      <c r="FO278" s="117"/>
      <c r="FP278" s="117"/>
      <c r="FQ278" s="117"/>
      <c r="FR278" s="117"/>
      <c r="FS278" s="117"/>
      <c r="FT278" s="117"/>
      <c r="FU278" s="117"/>
      <c r="FV278" s="117"/>
      <c r="FW278" s="117"/>
      <c r="FX278" s="117"/>
      <c r="FY278" s="117"/>
      <c r="FZ278" s="117"/>
      <c r="GA278" s="117"/>
      <c r="GB278" s="117"/>
      <c r="GC278" s="117"/>
      <c r="GD278" s="117"/>
      <c r="GE278" s="117"/>
      <c r="GF278" s="117"/>
      <c r="GG278" s="117"/>
      <c r="GH278" s="117"/>
      <c r="GI278" s="117"/>
      <c r="GJ278" s="117"/>
      <c r="GK278" s="117"/>
      <c r="GL278" s="117"/>
      <c r="GM278" s="117"/>
      <c r="GN278" s="117"/>
      <c r="GO278" s="117"/>
      <c r="GP278" s="117"/>
      <c r="GQ278" s="117"/>
      <c r="GR278" s="117"/>
      <c r="GS278" s="117"/>
      <c r="GT278" s="117"/>
      <c r="GU278" s="117"/>
      <c r="GV278" s="117"/>
      <c r="GW278" s="117"/>
      <c r="GX278" s="117"/>
      <c r="GY278" s="117"/>
      <c r="GZ278" s="117"/>
      <c r="HA278" s="117"/>
      <c r="HB278" s="117"/>
      <c r="HC278" s="117"/>
      <c r="HD278" s="117"/>
      <c r="HE278" s="117"/>
      <c r="HF278" s="117"/>
      <c r="HG278" s="117"/>
      <c r="HH278" s="117"/>
      <c r="HI278" s="117"/>
      <c r="HJ278" s="117"/>
      <c r="HK278" s="117"/>
      <c r="HL278" s="117"/>
      <c r="HM278" s="117"/>
      <c r="HN278" s="117"/>
      <c r="HO278" s="117"/>
      <c r="HP278" s="117"/>
      <c r="HQ278" s="117"/>
      <c r="HR278" s="117"/>
      <c r="HS278" s="117"/>
      <c r="HT278" s="117"/>
      <c r="HU278" s="117"/>
      <c r="HV278" s="117"/>
      <c r="HW278" s="117"/>
      <c r="HX278" s="117"/>
      <c r="HY278" s="117"/>
      <c r="HZ278" s="117"/>
      <c r="IA278" s="117"/>
      <c r="IB278" s="117"/>
      <c r="IC278" s="117"/>
      <c r="ID278" s="117"/>
      <c r="IE278" s="117"/>
      <c r="IF278" s="117"/>
      <c r="IG278" s="117"/>
      <c r="IH278" s="117"/>
      <c r="II278" s="117"/>
      <c r="IJ278" s="117"/>
      <c r="IK278" s="117"/>
      <c r="IL278" s="117"/>
      <c r="IM278" s="117"/>
      <c r="IN278" s="117"/>
      <c r="IO278" s="117"/>
      <c r="IP278" s="117"/>
      <c r="IQ278" s="117"/>
      <c r="IR278" s="117"/>
      <c r="IS278" s="117"/>
      <c r="IT278" s="117"/>
      <c r="IU278" s="117"/>
      <c r="IV278" s="117"/>
      <c r="IW278" s="117"/>
      <c r="IX278" s="117"/>
    </row>
    <row r="279" spans="1:258" x14ac:dyDescent="0.2">
      <c r="A279" s="117" t="s">
        <v>2611</v>
      </c>
      <c r="B279" s="123">
        <v>34402</v>
      </c>
      <c r="C279" s="164" t="s">
        <v>2031</v>
      </c>
      <c r="D279" s="119" t="s">
        <v>2891</v>
      </c>
      <c r="E279" s="116" t="str">
        <f>IF(ISERROR(VLOOKUP(TRIM(A279),'R2020'!$A$1:$I$1991,2,FALSE)),"",VLOOKUP(TRIM(A279),'R2020'!$A$1:$I$1991,2,FALSE))</f>
        <v/>
      </c>
      <c r="F279" s="116" t="str">
        <f>IF(ISERROR(VLOOKUP(TRIM(A279),'R2020'!$A$1:$I$1991,3,FALSE)),"",VLOOKUP(TRIM(A279),'R2020'!$A$1:$I$1991,3,FALSE))</f>
        <v/>
      </c>
      <c r="G279" s="116" t="str">
        <f>IF(ISERROR(VLOOKUP(TRIM(A279),'R2020'!$A$1:$I$1991,8,FALSE)),"",VLOOKUP(TRIM(A279),'R2020'!$A$1:$I$1991,8,FALSE))</f>
        <v/>
      </c>
      <c r="H279" s="117" t="s">
        <v>455</v>
      </c>
      <c r="I279" s="117" t="s">
        <v>446</v>
      </c>
      <c r="J279" s="119" t="s">
        <v>1055</v>
      </c>
      <c r="K279" s="119"/>
      <c r="N279" s="117" t="s">
        <v>125</v>
      </c>
      <c r="O279" s="117" t="s">
        <v>348</v>
      </c>
      <c r="P279" s="119" t="s">
        <v>1180</v>
      </c>
    </row>
    <row r="280" spans="1:258" x14ac:dyDescent="0.2">
      <c r="A280" s="146" t="s">
        <v>4306</v>
      </c>
      <c r="B280" s="157">
        <v>36111</v>
      </c>
      <c r="C280" s="167" t="s">
        <v>4511</v>
      </c>
      <c r="D280" s="141"/>
      <c r="E280" s="116" t="str">
        <f>IF(ISERROR(VLOOKUP(TRIM(A280),'R2020'!$A$1:$I$1991,2,FALSE)),"",VLOOKUP(TRIM(A280),'R2020'!$A$1:$I$1991,2,FALSE))</f>
        <v>DB</v>
      </c>
      <c r="F280" s="116" t="str">
        <f>IF(ISERROR(VLOOKUP(TRIM(A280),'R2020'!$A$1:$I$1991,3,FALSE)),"",VLOOKUP(TRIM(A280),'R2020'!$A$1:$I$1991,3,FALSE))</f>
        <v>LAN</v>
      </c>
      <c r="G280" s="116" t="str">
        <f>IF(ISERROR(VLOOKUP(TRIM(A280),'R2020'!$A$1:$I$1991,8,FALSE)),"",VLOOKUP(TRIM(A280),'R2020'!$A$1:$I$1991,8,FALSE))</f>
        <v xml:space="preserve">00 </v>
      </c>
      <c r="H280" s="127"/>
      <c r="I280" s="127"/>
      <c r="J280" s="120"/>
      <c r="K280" s="127"/>
      <c r="L280" s="127"/>
      <c r="M280" s="120"/>
      <c r="N280" s="127"/>
      <c r="O280" s="127"/>
      <c r="P280" s="120"/>
      <c r="Q280" s="127"/>
      <c r="R280" s="127"/>
      <c r="S280" s="120"/>
      <c r="T280" s="127"/>
      <c r="U280" s="127"/>
      <c r="V280" s="120"/>
      <c r="W280" s="127"/>
      <c r="X280" s="127"/>
      <c r="Y280" s="120"/>
      <c r="Z280" s="127"/>
      <c r="AA280" s="127"/>
      <c r="AB280" s="120"/>
      <c r="AC280" s="127"/>
      <c r="AD280" s="127"/>
      <c r="AE280" s="120"/>
      <c r="AF280" s="127"/>
      <c r="AG280" s="127"/>
      <c r="AH280" s="120"/>
      <c r="AI280" s="127"/>
      <c r="AJ280" s="127"/>
      <c r="AK280" s="120"/>
      <c r="AL280" s="127"/>
      <c r="AM280" s="127"/>
      <c r="AN280" s="120"/>
      <c r="AO280" s="127"/>
      <c r="AP280" s="127"/>
      <c r="AQ280" s="127"/>
      <c r="AR280" s="127"/>
      <c r="AS280" s="127"/>
      <c r="AT280" s="120"/>
      <c r="AU280" s="127"/>
      <c r="AV280" s="127"/>
      <c r="AW280" s="120"/>
      <c r="AX280" s="127"/>
      <c r="AY280" s="127"/>
      <c r="AZ280" s="120"/>
      <c r="BA280" s="127"/>
      <c r="BB280" s="127"/>
      <c r="BC280" s="120"/>
      <c r="BD280" s="120"/>
      <c r="BE280" s="127"/>
      <c r="BF280" s="120"/>
      <c r="BG280" s="120"/>
      <c r="BH280" s="120"/>
      <c r="BI280" s="120"/>
      <c r="BJ280" s="128"/>
      <c r="BK280" s="128"/>
    </row>
    <row r="281" spans="1:258" x14ac:dyDescent="0.2">
      <c r="A281" s="117" t="s">
        <v>1486</v>
      </c>
      <c r="B281" s="123">
        <v>33056</v>
      </c>
      <c r="C281" s="165" t="s">
        <v>1005</v>
      </c>
      <c r="D281" s="122" t="s">
        <v>2032</v>
      </c>
      <c r="E281" s="116" t="str">
        <f>IF(ISERROR(VLOOKUP(TRIM(A281),'R2020'!$A$1:$I$1991,2,FALSE)),"",VLOOKUP(TRIM(A281),'R2020'!$A$1:$I$1991,2,FALSE))</f>
        <v>HB</v>
      </c>
      <c r="F281" s="116" t="str">
        <f>IF(ISERROR(VLOOKUP(TRIM(A281),'R2020'!$A$1:$I$1991,3,FALSE)),"",VLOOKUP(TRIM(A281),'R2020'!$A$1:$I$1991,3,FALSE))</f>
        <v>NEA</v>
      </c>
      <c r="G281" s="116" t="str">
        <f>IF(ISERROR(VLOOKUP(TRIM(A281),'R2020'!$A$1:$I$1991,8,FALSE)),"",VLOOKUP(TRIM(A281),'R2020'!$A$1:$I$1991,8,FALSE))</f>
        <v xml:space="preserve">4-4 </v>
      </c>
      <c r="H281" s="117" t="s">
        <v>344</v>
      </c>
      <c r="I281" s="121" t="s">
        <v>232</v>
      </c>
      <c r="J281" s="119" t="s">
        <v>3514</v>
      </c>
      <c r="K281" s="117" t="s">
        <v>344</v>
      </c>
      <c r="L281" s="121" t="s">
        <v>232</v>
      </c>
      <c r="M281" s="119" t="s">
        <v>3043</v>
      </c>
      <c r="N281" s="117" t="s">
        <v>2277</v>
      </c>
      <c r="O281" s="121" t="s">
        <v>232</v>
      </c>
      <c r="P281" s="119" t="s">
        <v>2537</v>
      </c>
      <c r="Q281" s="117" t="s">
        <v>344</v>
      </c>
      <c r="R281" s="121" t="s">
        <v>448</v>
      </c>
      <c r="S281" s="119" t="s">
        <v>1783</v>
      </c>
      <c r="T281" s="117" t="s">
        <v>1485</v>
      </c>
      <c r="U281" s="121" t="s">
        <v>448</v>
      </c>
      <c r="V281" s="119" t="s">
        <v>349</v>
      </c>
      <c r="X281" s="121"/>
      <c r="Y281" s="119"/>
      <c r="AA281" s="121"/>
      <c r="AB281" s="119"/>
      <c r="AD281" s="121"/>
      <c r="AE281" s="119"/>
      <c r="AG281" s="121"/>
      <c r="AH281" s="119"/>
      <c r="AJ281" s="121"/>
      <c r="AK281" s="119"/>
      <c r="AM281" s="121"/>
      <c r="AN281" s="119"/>
      <c r="AP281" s="121"/>
      <c r="AQ281" s="119"/>
      <c r="AS281" s="121"/>
      <c r="AT281" s="119"/>
      <c r="AV281" s="121"/>
      <c r="AW281" s="119"/>
      <c r="AY281" s="121"/>
      <c r="AZ281" s="119"/>
      <c r="BB281" s="121"/>
      <c r="BC281" s="119"/>
      <c r="BF281" s="119"/>
      <c r="BG281" s="121"/>
      <c r="BH281" s="121"/>
      <c r="BI281" s="121"/>
      <c r="BJ281" s="121"/>
      <c r="BK281" s="121"/>
      <c r="BL281" s="121"/>
    </row>
    <row r="282" spans="1:258" x14ac:dyDescent="0.2">
      <c r="A282" s="117" t="s">
        <v>3098</v>
      </c>
      <c r="B282" s="123">
        <v>34779</v>
      </c>
      <c r="C282" s="165" t="s">
        <v>3067</v>
      </c>
      <c r="D282" s="122" t="s">
        <v>3081</v>
      </c>
      <c r="E282" s="116" t="str">
        <f>IF(ISERROR(VLOOKUP(TRIM(A282),'R2020'!$A$1:$I$1991,2,FALSE)),"",VLOOKUP(TRIM(A282),'R2020'!$A$1:$I$1991,2,FALSE))</f>
        <v>ILB</v>
      </c>
      <c r="F282" s="116" t="str">
        <f>IF(ISERROR(VLOOKUP(TRIM(A282),'R2020'!$A$1:$I$1991,3,FALSE)),"",VLOOKUP(TRIM(A282),'R2020'!$A$1:$I$1991,3,FALSE))</f>
        <v>GBN</v>
      </c>
      <c r="G282" s="116" t="str">
        <f>IF(ISERROR(VLOOKUP(TRIM(A282),'R2020'!$A$1:$I$1991,8,FALSE)),"",VLOOKUP(TRIM(A282),'R2020'!$A$1:$I$1991,8,FALSE))</f>
        <v xml:space="preserve">00-0 </v>
      </c>
      <c r="H282" s="117" t="s">
        <v>387</v>
      </c>
      <c r="I282" s="122" t="s">
        <v>237</v>
      </c>
      <c r="J282" s="122" t="s">
        <v>1064</v>
      </c>
      <c r="K282" s="117" t="s">
        <v>387</v>
      </c>
      <c r="L282" s="122" t="s">
        <v>237</v>
      </c>
      <c r="M282" s="122" t="s">
        <v>1064</v>
      </c>
      <c r="O282" s="122"/>
      <c r="P282" s="122"/>
      <c r="R282" s="122"/>
      <c r="S282" s="122"/>
      <c r="U282" s="122"/>
      <c r="V282" s="122"/>
      <c r="X282" s="122"/>
      <c r="Y282" s="122"/>
      <c r="AA282" s="122"/>
      <c r="AB282" s="122"/>
      <c r="AD282" s="122"/>
      <c r="AE282" s="122"/>
      <c r="AG282" s="122"/>
      <c r="AH282" s="122"/>
      <c r="AJ282" s="122"/>
      <c r="AK282" s="122"/>
      <c r="AM282" s="122"/>
      <c r="AN282" s="122"/>
      <c r="AP282" s="122"/>
      <c r="AQ282" s="122"/>
      <c r="AS282" s="122"/>
      <c r="AT282" s="122"/>
      <c r="AV282" s="122"/>
      <c r="AW282" s="122"/>
      <c r="AY282" s="122"/>
      <c r="AZ282" s="122"/>
      <c r="BB282" s="122"/>
      <c r="BC282" s="122"/>
      <c r="BE282" s="123"/>
      <c r="BF282" s="122"/>
      <c r="BG282" s="121"/>
      <c r="BI282" s="119"/>
      <c r="BJ282" s="121"/>
      <c r="BK282" s="121"/>
      <c r="BL282" s="130"/>
    </row>
    <row r="283" spans="1:258" x14ac:dyDescent="0.2">
      <c r="A283" s="120" t="s">
        <v>712</v>
      </c>
      <c r="B283" s="125">
        <v>32521</v>
      </c>
      <c r="C283" s="168" t="s">
        <v>635</v>
      </c>
      <c r="D283" s="126" t="s">
        <v>734</v>
      </c>
      <c r="E283" s="116" t="str">
        <f>IF(ISERROR(VLOOKUP(TRIM(A283),'R2020'!$A$1:$I$1991,2,FALSE)),"",VLOOKUP(TRIM(A283),'R2020'!$A$1:$I$1991,2,FALSE))</f>
        <v/>
      </c>
      <c r="F283" s="116" t="str">
        <f>IF(ISERROR(VLOOKUP(TRIM(A283),'R2020'!$A$1:$I$1991,3,FALSE)),"",VLOOKUP(TRIM(A283),'R2020'!$A$1:$I$1991,3,FALSE))</f>
        <v/>
      </c>
      <c r="G283" s="116" t="str">
        <f>IF(ISERROR(VLOOKUP(TRIM(A283),'R2020'!$A$1:$I$1991,8,FALSE)),"",VLOOKUP(TRIM(A283),'R2020'!$A$1:$I$1991,8,FALSE))</f>
        <v/>
      </c>
      <c r="H283" s="120" t="s">
        <v>366</v>
      </c>
      <c r="I283" s="126" t="s">
        <v>348</v>
      </c>
      <c r="J283" s="126" t="s">
        <v>1366</v>
      </c>
      <c r="K283" s="120" t="s">
        <v>364</v>
      </c>
      <c r="L283" s="126" t="s">
        <v>450</v>
      </c>
      <c r="M283" s="126" t="s">
        <v>1059</v>
      </c>
      <c r="N283" s="120" t="s">
        <v>366</v>
      </c>
      <c r="O283" s="126" t="s">
        <v>237</v>
      </c>
      <c r="P283" s="126" t="s">
        <v>1060</v>
      </c>
      <c r="Q283" s="120" t="s">
        <v>366</v>
      </c>
      <c r="R283" s="126" t="s">
        <v>237</v>
      </c>
      <c r="S283" s="126" t="s">
        <v>1110</v>
      </c>
      <c r="T283" s="120" t="s">
        <v>366</v>
      </c>
      <c r="U283" s="126" t="s">
        <v>237</v>
      </c>
      <c r="V283" s="126" t="s">
        <v>1110</v>
      </c>
      <c r="W283" s="120" t="s">
        <v>366</v>
      </c>
      <c r="X283" s="126" t="s">
        <v>237</v>
      </c>
      <c r="Y283" s="126" t="s">
        <v>1100</v>
      </c>
      <c r="Z283" s="120" t="s">
        <v>366</v>
      </c>
      <c r="AA283" s="126" t="s">
        <v>237</v>
      </c>
      <c r="AB283" s="126" t="s">
        <v>328</v>
      </c>
      <c r="AC283" s="120" t="s">
        <v>368</v>
      </c>
      <c r="AD283" s="126" t="s">
        <v>237</v>
      </c>
      <c r="AE283" s="126" t="s">
        <v>328</v>
      </c>
      <c r="AF283" s="120" t="s">
        <v>368</v>
      </c>
      <c r="AG283" s="126" t="s">
        <v>237</v>
      </c>
      <c r="AH283" s="126" t="s">
        <v>328</v>
      </c>
      <c r="AI283" s="120"/>
      <c r="AJ283" s="126"/>
      <c r="AK283" s="126"/>
      <c r="AL283" s="120"/>
      <c r="AM283" s="126"/>
      <c r="AN283" s="126"/>
      <c r="AO283" s="120"/>
      <c r="AP283" s="126"/>
      <c r="AQ283" s="126"/>
      <c r="AR283" s="120"/>
      <c r="AS283" s="126"/>
      <c r="AT283" s="126"/>
      <c r="AU283" s="120"/>
      <c r="AV283" s="126"/>
      <c r="AW283" s="126"/>
      <c r="AX283" s="120"/>
      <c r="AY283" s="126"/>
      <c r="AZ283" s="126"/>
      <c r="BA283" s="120"/>
      <c r="BB283" s="126"/>
      <c r="BC283" s="127"/>
      <c r="BD283" s="120"/>
      <c r="BE283" s="120"/>
      <c r="BF283" s="127"/>
      <c r="BG283" s="127"/>
      <c r="BH283" s="127"/>
      <c r="BI283" s="127"/>
      <c r="BJ283" s="120"/>
      <c r="BK283" s="128"/>
      <c r="BL283" s="128"/>
    </row>
    <row r="284" spans="1:258" s="120" customFormat="1" x14ac:dyDescent="0.2">
      <c r="A284" s="117" t="s">
        <v>1753</v>
      </c>
      <c r="B284" s="123">
        <v>34455</v>
      </c>
      <c r="C284" s="165" t="s">
        <v>2057</v>
      </c>
      <c r="D284" s="117" t="s">
        <v>2490</v>
      </c>
      <c r="E284" s="116" t="str">
        <f>IF(ISERROR(VLOOKUP(TRIM(A284),'R2020'!$A$1:$I$1991,2,FALSE)),"",VLOOKUP(TRIM(A284),'R2020'!$A$1:$I$1991,2,FALSE))</f>
        <v/>
      </c>
      <c r="F284" s="116" t="str">
        <f>IF(ISERROR(VLOOKUP(TRIM(A284),'R2020'!$A$1:$I$1991,3,FALSE)),"",VLOOKUP(TRIM(A284),'R2020'!$A$1:$I$1991,3,FALSE))</f>
        <v/>
      </c>
      <c r="G284" s="116" t="str">
        <f>IF(ISERROR(VLOOKUP(TRIM(A284),'R2020'!$A$1:$I$1991,8,FALSE)),"",VLOOKUP(TRIM(A284),'R2020'!$A$1:$I$1991,8,FALSE))</f>
        <v/>
      </c>
      <c r="H284" s="117" t="s">
        <v>364</v>
      </c>
      <c r="I284" s="117" t="s">
        <v>450</v>
      </c>
      <c r="J284" s="122" t="s">
        <v>1061</v>
      </c>
      <c r="K284" s="117" t="s">
        <v>364</v>
      </c>
      <c r="L284" s="117" t="s">
        <v>450</v>
      </c>
      <c r="M284" s="122" t="s">
        <v>1059</v>
      </c>
      <c r="N284" s="117" t="s">
        <v>327</v>
      </c>
      <c r="O284" s="117" t="s">
        <v>450</v>
      </c>
      <c r="P284" s="122" t="s">
        <v>60</v>
      </c>
      <c r="Q284" s="117" t="s">
        <v>529</v>
      </c>
      <c r="R284" s="117" t="s">
        <v>450</v>
      </c>
      <c r="S284" s="122" t="s">
        <v>328</v>
      </c>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7"/>
      <c r="EI284" s="117"/>
      <c r="EJ284" s="117"/>
      <c r="EK284" s="117"/>
      <c r="EL284" s="117"/>
      <c r="EM284" s="117"/>
      <c r="EN284" s="117"/>
      <c r="EO284" s="117"/>
      <c r="EP284" s="117"/>
      <c r="EQ284" s="117"/>
      <c r="ER284" s="117"/>
      <c r="ES284" s="117"/>
      <c r="ET284" s="117"/>
      <c r="EU284" s="117"/>
      <c r="EV284" s="117"/>
      <c r="EW284" s="117"/>
      <c r="EX284" s="117"/>
      <c r="EY284" s="117"/>
      <c r="EZ284" s="117"/>
      <c r="FA284" s="117"/>
      <c r="FB284" s="117"/>
      <c r="FC284" s="117"/>
      <c r="FD284" s="117"/>
      <c r="FE284" s="117"/>
      <c r="FF284" s="117"/>
      <c r="FG284" s="117"/>
      <c r="FH284" s="117"/>
      <c r="FI284" s="117"/>
      <c r="FJ284" s="117"/>
      <c r="FK284" s="117"/>
      <c r="FL284" s="117"/>
      <c r="FM284" s="117"/>
      <c r="FN284" s="117"/>
      <c r="FO284" s="117"/>
      <c r="FP284" s="117"/>
      <c r="FQ284" s="117"/>
      <c r="FR284" s="117"/>
      <c r="FS284" s="117"/>
      <c r="FT284" s="117"/>
      <c r="FU284" s="117"/>
      <c r="FV284" s="117"/>
      <c r="FW284" s="117"/>
      <c r="FX284" s="117"/>
      <c r="FY284" s="117"/>
      <c r="FZ284" s="117"/>
      <c r="GA284" s="117"/>
      <c r="GB284" s="117"/>
      <c r="GC284" s="117"/>
      <c r="GD284" s="117"/>
      <c r="GE284" s="117"/>
      <c r="GF284" s="117"/>
      <c r="GG284" s="117"/>
      <c r="GH284" s="117"/>
      <c r="GI284" s="117"/>
      <c r="GJ284" s="117"/>
      <c r="GK284" s="117"/>
      <c r="GL284" s="117"/>
      <c r="GM284" s="117"/>
      <c r="GN284" s="117"/>
      <c r="GO284" s="117"/>
      <c r="GP284" s="117"/>
      <c r="GQ284" s="117"/>
      <c r="GR284" s="117"/>
      <c r="GS284" s="117"/>
      <c r="GT284" s="117"/>
      <c r="GU284" s="117"/>
      <c r="GV284" s="117"/>
      <c r="GW284" s="117"/>
      <c r="GX284" s="117"/>
      <c r="GY284" s="117"/>
      <c r="GZ284" s="117"/>
      <c r="HA284" s="117"/>
      <c r="HB284" s="117"/>
      <c r="HC284" s="117"/>
      <c r="HD284" s="117"/>
      <c r="HE284" s="117"/>
      <c r="HF284" s="117"/>
      <c r="HG284" s="117"/>
      <c r="HH284" s="117"/>
      <c r="HI284" s="117"/>
      <c r="HJ284" s="117"/>
      <c r="HK284" s="117"/>
      <c r="HL284" s="117"/>
      <c r="HM284" s="117"/>
      <c r="HN284" s="117"/>
      <c r="HO284" s="117"/>
      <c r="HP284" s="117"/>
      <c r="HQ284" s="117"/>
      <c r="HR284" s="117"/>
      <c r="HS284" s="117"/>
      <c r="HT284" s="117"/>
      <c r="HU284" s="117"/>
      <c r="HV284" s="117"/>
      <c r="HW284" s="117"/>
      <c r="HX284" s="117"/>
      <c r="HY284" s="117"/>
      <c r="HZ284" s="117"/>
      <c r="IA284" s="117"/>
      <c r="IB284" s="117"/>
      <c r="IC284" s="117"/>
      <c r="ID284" s="117"/>
      <c r="IE284" s="117"/>
      <c r="IF284" s="117"/>
      <c r="IG284" s="117"/>
      <c r="IH284" s="117"/>
      <c r="II284" s="117"/>
      <c r="IJ284" s="117"/>
      <c r="IK284" s="117"/>
      <c r="IL284" s="117"/>
      <c r="IM284" s="117"/>
      <c r="IN284" s="117"/>
      <c r="IO284" s="117"/>
      <c r="IP284" s="117"/>
      <c r="IQ284" s="117"/>
      <c r="IR284" s="117"/>
      <c r="IS284" s="117"/>
      <c r="IT284" s="117"/>
      <c r="IU284" s="117"/>
      <c r="IV284" s="117"/>
      <c r="IW284" s="117"/>
      <c r="IX284" s="117"/>
    </row>
    <row r="285" spans="1:258" x14ac:dyDescent="0.2">
      <c r="A285" s="117" t="s">
        <v>3515</v>
      </c>
      <c r="B285" s="123">
        <v>35908</v>
      </c>
      <c r="C285" s="164" t="s">
        <v>3516</v>
      </c>
      <c r="E285" s="116" t="str">
        <f>IF(ISERROR(VLOOKUP(TRIM(A285),'R2020'!$A$1:$I$1991,2,FALSE)),"",VLOOKUP(TRIM(A285),'R2020'!$A$1:$I$1991,2,FALSE))</f>
        <v>LE OLB</v>
      </c>
      <c r="F285" s="116" t="str">
        <f>IF(ISERROR(VLOOKUP(TRIM(A285),'R2020'!$A$1:$I$1991,3,FALSE)),"",VLOOKUP(TRIM(A285),'R2020'!$A$1:$I$1991,3,FALSE))</f>
        <v>CAN</v>
      </c>
      <c r="G285" s="116" t="str">
        <f>IF(ISERROR(VLOOKUP(TRIM(A285),'R2020'!$A$1:$I$1991,8,FALSE)),"",VLOOKUP(TRIM(A285),'R2020'!$A$1:$I$1991,8,FALSE))</f>
        <v>4-10 / 04-10</v>
      </c>
      <c r="H285" s="117" t="s">
        <v>125</v>
      </c>
      <c r="I285" s="117" t="s">
        <v>22</v>
      </c>
      <c r="J285" s="119" t="s">
        <v>2403</v>
      </c>
    </row>
    <row r="286" spans="1:258" x14ac:dyDescent="0.2">
      <c r="A286" s="117" t="s">
        <v>1750</v>
      </c>
      <c r="B286" s="123">
        <v>34185</v>
      </c>
      <c r="C286" s="165" t="s">
        <v>2028</v>
      </c>
      <c r="D286" s="117" t="s">
        <v>2032</v>
      </c>
      <c r="E286" s="116" t="str">
        <f>IF(ISERROR(VLOOKUP(TRIM(A286),'R2020'!$A$1:$I$1991,2,FALSE)),"",VLOOKUP(TRIM(A286),'R2020'!$A$1:$I$1991,2,FALSE))</f>
        <v>SS</v>
      </c>
      <c r="F286" s="116" t="str">
        <f>IF(ISERROR(VLOOKUP(TRIM(A286),'R2020'!$A$1:$I$1991,3,FALSE)),"",VLOOKUP(TRIM(A286),'R2020'!$A$1:$I$1991,3,FALSE))</f>
        <v>CAN</v>
      </c>
      <c r="G286" s="116" t="str">
        <f>IF(ISERROR(VLOOKUP(TRIM(A286),'R2020'!$A$1:$I$1991,8,FALSE)),"",VLOOKUP(TRIM(A286),'R2020'!$A$1:$I$1991,8,FALSE))</f>
        <v xml:space="preserve">40 </v>
      </c>
      <c r="H286" s="117" t="s">
        <v>364</v>
      </c>
      <c r="I286" s="117" t="s">
        <v>348</v>
      </c>
      <c r="J286" s="122" t="s">
        <v>1059</v>
      </c>
      <c r="K286" s="122"/>
      <c r="N286" s="117" t="s">
        <v>364</v>
      </c>
      <c r="O286" s="117" t="s">
        <v>446</v>
      </c>
      <c r="P286" s="122" t="s">
        <v>1061</v>
      </c>
      <c r="Q286" s="117" t="s">
        <v>364</v>
      </c>
      <c r="R286" s="117" t="s">
        <v>446</v>
      </c>
      <c r="S286" s="122" t="s">
        <v>1061</v>
      </c>
    </row>
    <row r="287" spans="1:258" x14ac:dyDescent="0.2">
      <c r="A287" s="117" t="s">
        <v>3517</v>
      </c>
      <c r="B287" s="123">
        <v>35681</v>
      </c>
      <c r="C287" s="164" t="s">
        <v>3460</v>
      </c>
      <c r="E287" s="116" t="str">
        <f>IF(ISERROR(VLOOKUP(TRIM(A287),'R2020'!$A$1:$I$1991,2,FALSE)),"",VLOOKUP(TRIM(A287),'R2020'!$A$1:$I$1991,2,FALSE))</f>
        <v>LB</v>
      </c>
      <c r="F287" s="116" t="str">
        <f>IF(ISERROR(VLOOKUP(TRIM(A287),'R2020'!$A$1:$I$1991,3,FALSE)),"",VLOOKUP(TRIM(A287),'R2020'!$A$1:$I$1991,3,FALSE))</f>
        <v>SEN</v>
      </c>
      <c r="G287" s="116" t="str">
        <f>IF(ISERROR(VLOOKUP(TRIM(A287),'R2020'!$A$1:$I$1991,8,FALSE)),"",VLOOKUP(TRIM(A287),'R2020'!$A$1:$I$1991,8,FALSE))</f>
        <v xml:space="preserve">00-0 </v>
      </c>
      <c r="H287" s="117" t="s">
        <v>64</v>
      </c>
      <c r="I287" s="117" t="s">
        <v>453</v>
      </c>
      <c r="J287" s="119" t="s">
        <v>1064</v>
      </c>
    </row>
    <row r="288" spans="1:258" x14ac:dyDescent="0.2">
      <c r="A288" s="146" t="s">
        <v>4152</v>
      </c>
      <c r="B288" s="157">
        <v>35409</v>
      </c>
      <c r="C288" s="167" t="s">
        <v>4512</v>
      </c>
      <c r="D288" s="141"/>
      <c r="E288" s="116" t="str">
        <f>IF(ISERROR(VLOOKUP(TRIM(A288),'R2020'!$A$1:$I$1991,2,FALSE)),"",VLOOKUP(TRIM(A288),'R2020'!$A$1:$I$1991,2,FALSE))</f>
        <v>QB</v>
      </c>
      <c r="F288" s="116" t="str">
        <f>IF(ISERROR(VLOOKUP(TRIM(A288),'R2020'!$A$1:$I$1991,3,FALSE)),"",VLOOKUP(TRIM(A288),'R2020'!$A$1:$I$1991,3,FALSE))</f>
        <v>CNA</v>
      </c>
      <c r="G288" s="116" t="str">
        <f>IF(ISERROR(VLOOKUP(TRIM(A288),'R2020'!$A$1:$I$1991,8,FALSE)),"",VLOOKUP(TRIM(A288),'R2020'!$A$1:$I$1991,8,FALSE))</f>
        <v xml:space="preserve"> </v>
      </c>
      <c r="H288" s="127"/>
      <c r="I288" s="127"/>
      <c r="J288" s="120"/>
      <c r="K288" s="127"/>
      <c r="L288" s="127"/>
      <c r="M288" s="120"/>
      <c r="N288" s="127"/>
      <c r="O288" s="127"/>
      <c r="P288" s="120"/>
      <c r="Q288" s="127"/>
      <c r="R288" s="127"/>
      <c r="S288" s="120"/>
      <c r="T288" s="127"/>
      <c r="U288" s="127"/>
      <c r="V288" s="120"/>
      <c r="W288" s="127"/>
      <c r="X288" s="127"/>
      <c r="Y288" s="120"/>
      <c r="Z288" s="127"/>
      <c r="AA288" s="127"/>
      <c r="AB288" s="120"/>
      <c r="AC288" s="127"/>
      <c r="AD288" s="127"/>
      <c r="AE288" s="120"/>
      <c r="AF288" s="127"/>
      <c r="AG288" s="127"/>
      <c r="AH288" s="120"/>
      <c r="AI288" s="127"/>
      <c r="AJ288" s="127"/>
      <c r="AK288" s="120"/>
      <c r="AL288" s="127"/>
      <c r="AM288" s="127"/>
      <c r="AN288" s="120"/>
      <c r="AO288" s="127"/>
      <c r="AP288" s="127"/>
      <c r="AQ288" s="127"/>
      <c r="AR288" s="127"/>
      <c r="AS288" s="127"/>
      <c r="AT288" s="120"/>
      <c r="AU288" s="127"/>
      <c r="AV288" s="127"/>
      <c r="AW288" s="120"/>
      <c r="AX288" s="127"/>
      <c r="AY288" s="127"/>
      <c r="AZ288" s="120"/>
      <c r="BA288" s="127"/>
      <c r="BB288" s="127"/>
      <c r="BC288" s="120"/>
      <c r="BD288" s="120"/>
      <c r="BE288" s="127"/>
      <c r="BF288" s="120"/>
      <c r="BG288" s="120"/>
      <c r="BH288" s="120"/>
      <c r="BI288" s="120"/>
      <c r="BJ288" s="128"/>
      <c r="BK288" s="128"/>
    </row>
    <row r="289" spans="1:258" x14ac:dyDescent="0.2">
      <c r="A289" s="117" t="s">
        <v>1423</v>
      </c>
      <c r="B289" s="123">
        <v>33540</v>
      </c>
      <c r="C289" s="165" t="s">
        <v>1225</v>
      </c>
      <c r="D289" s="122" t="s">
        <v>1686</v>
      </c>
      <c r="E289" s="116" t="str">
        <f>IF(ISERROR(VLOOKUP(TRIM(A289),'R2020'!$A$1:$I$1991,2,FALSE)),"",VLOOKUP(TRIM(A289),'R2020'!$A$1:$I$1991,2,FALSE))</f>
        <v>TE BB</v>
      </c>
      <c r="F289" s="116" t="str">
        <f>IF(ISERROR(VLOOKUP(TRIM(A289),'R2020'!$A$1:$I$1991,3,FALSE)),"",VLOOKUP(TRIM(A289),'R2020'!$A$1:$I$1991,3,FALSE))</f>
        <v>INA</v>
      </c>
      <c r="G289" s="116" t="str">
        <f>IF(ISERROR(VLOOKUP(TRIM(A289),'R2020'!$A$1:$I$1991,8,FALSE)),"",VLOOKUP(TRIM(A289),'R2020'!$A$1:$I$1991,8,FALSE))</f>
        <v xml:space="preserve">5-0 </v>
      </c>
      <c r="H289" s="117" t="s">
        <v>128</v>
      </c>
      <c r="I289" s="121" t="s">
        <v>460</v>
      </c>
      <c r="J289" s="119" t="s">
        <v>328</v>
      </c>
      <c r="K289" s="117" t="s">
        <v>128</v>
      </c>
      <c r="L289" s="121" t="s">
        <v>460</v>
      </c>
      <c r="M289" s="119" t="s">
        <v>129</v>
      </c>
      <c r="N289" s="117" t="s">
        <v>26</v>
      </c>
      <c r="O289" s="121" t="s">
        <v>88</v>
      </c>
      <c r="P289" s="119" t="s">
        <v>2283</v>
      </c>
      <c r="Q289" s="117" t="s">
        <v>26</v>
      </c>
      <c r="R289" s="121" t="s">
        <v>88</v>
      </c>
      <c r="S289" s="119" t="s">
        <v>685</v>
      </c>
      <c r="T289" s="117" t="s">
        <v>464</v>
      </c>
      <c r="U289" s="121" t="s">
        <v>88</v>
      </c>
      <c r="V289" s="119" t="s">
        <v>349</v>
      </c>
      <c r="X289" s="121"/>
      <c r="Y289" s="119"/>
      <c r="AA289" s="121"/>
      <c r="AB289" s="119"/>
      <c r="AD289" s="121"/>
      <c r="AE289" s="119"/>
      <c r="AG289" s="121"/>
      <c r="AH289" s="119"/>
      <c r="AJ289" s="121"/>
      <c r="AK289" s="119"/>
      <c r="AM289" s="121"/>
      <c r="AN289" s="119"/>
      <c r="AP289" s="121"/>
      <c r="AQ289" s="119"/>
      <c r="AS289" s="121"/>
      <c r="AT289" s="119"/>
      <c r="AV289" s="121"/>
      <c r="AW289" s="119"/>
      <c r="AY289" s="121"/>
      <c r="AZ289" s="119"/>
      <c r="BB289" s="121"/>
      <c r="BC289" s="119"/>
      <c r="BF289" s="119"/>
      <c r="BG289" s="121"/>
      <c r="BH289" s="121"/>
      <c r="BI289" s="121"/>
      <c r="BJ289" s="121"/>
      <c r="BK289" s="121"/>
      <c r="BL289" s="121"/>
    </row>
    <row r="290" spans="1:258" x14ac:dyDescent="0.2">
      <c r="A290" s="117" t="s">
        <v>1944</v>
      </c>
      <c r="B290" s="123">
        <v>34195</v>
      </c>
      <c r="C290" s="165" t="s">
        <v>2028</v>
      </c>
      <c r="E290" s="116" t="str">
        <f>IF(ISERROR(VLOOKUP(TRIM(A290),'R2020'!$A$1:$I$1991,2,FALSE)),"",VLOOKUP(TRIM(A290),'R2020'!$A$1:$I$1991,2,FALSE))</f>
        <v>DB</v>
      </c>
      <c r="F290" s="116" t="str">
        <f>IF(ISERROR(VLOOKUP(TRIM(A290),'R2020'!$A$1:$I$1991,3,FALSE)),"",VLOOKUP(TRIM(A290),'R2020'!$A$1:$I$1991,3,FALSE))</f>
        <v>CHN</v>
      </c>
      <c r="G290" s="116" t="str">
        <f>IF(ISERROR(VLOOKUP(TRIM(A290),'R2020'!$A$1:$I$1991,8,FALSE)),"",VLOOKUP(TRIM(A290),'R2020'!$A$1:$I$1991,8,FALSE))</f>
        <v xml:space="preserve">00 </v>
      </c>
      <c r="H290" s="117" t="s">
        <v>364</v>
      </c>
      <c r="I290" s="122" t="s">
        <v>460</v>
      </c>
      <c r="J290" s="122" t="s">
        <v>1061</v>
      </c>
      <c r="K290" s="117" t="s">
        <v>364</v>
      </c>
      <c r="L290" s="122" t="s">
        <v>460</v>
      </c>
      <c r="M290" s="122" t="s">
        <v>1061</v>
      </c>
      <c r="N290" s="117" t="s">
        <v>364</v>
      </c>
      <c r="O290" s="122" t="s">
        <v>460</v>
      </c>
      <c r="P290" s="122" t="s">
        <v>1061</v>
      </c>
      <c r="Q290" s="117" t="s">
        <v>364</v>
      </c>
      <c r="R290" s="117" t="s">
        <v>460</v>
      </c>
      <c r="S290" s="122" t="s">
        <v>1061</v>
      </c>
    </row>
    <row r="291" spans="1:258" x14ac:dyDescent="0.2">
      <c r="A291" s="120" t="s">
        <v>3518</v>
      </c>
      <c r="B291" s="123">
        <v>35994</v>
      </c>
      <c r="C291" s="164" t="s">
        <v>3519</v>
      </c>
      <c r="E291" s="116" t="str">
        <f>IF(ISERROR(VLOOKUP(TRIM(A291),'R2020'!$A$1:$I$1991,2,FALSE)),"",VLOOKUP(TRIM(A291),'R2020'!$A$1:$I$1991,2,FALSE))</f>
        <v/>
      </c>
      <c r="F291" s="116" t="str">
        <f>IF(ISERROR(VLOOKUP(TRIM(A291),'R2020'!$A$1:$I$1991,3,FALSE)),"",VLOOKUP(TRIM(A291),'R2020'!$A$1:$I$1991,3,FALSE))</f>
        <v/>
      </c>
      <c r="G291" s="116" t="str">
        <f>IF(ISERROR(VLOOKUP(TRIM(A291),'R2020'!$A$1:$I$1991,8,FALSE)),"",VLOOKUP(TRIM(A291),'R2020'!$A$1:$I$1991,8,FALSE))</f>
        <v/>
      </c>
      <c r="H291" s="117" t="s">
        <v>455</v>
      </c>
      <c r="I291" s="117" t="s">
        <v>450</v>
      </c>
      <c r="J291" s="119" t="s">
        <v>2354</v>
      </c>
    </row>
    <row r="292" spans="1:258" x14ac:dyDescent="0.2">
      <c r="A292" s="117" t="s">
        <v>2869</v>
      </c>
      <c r="B292" s="123">
        <v>34894</v>
      </c>
      <c r="C292" s="164" t="s">
        <v>2624</v>
      </c>
      <c r="D292" s="119" t="s">
        <v>2588</v>
      </c>
      <c r="E292" s="116" t="str">
        <f>IF(ISERROR(VLOOKUP(TRIM(A292),'R2020'!$A$1:$I$1991,2,FALSE)),"",VLOOKUP(TRIM(A292),'R2020'!$A$1:$I$1991,2,FALSE))</f>
        <v>PK</v>
      </c>
      <c r="F292" s="116" t="str">
        <f>IF(ISERROR(VLOOKUP(TRIM(A292),'R2020'!$A$1:$I$1991,3,FALSE)),"",VLOOKUP(TRIM(A292),'R2020'!$A$1:$I$1991,3,FALSE))</f>
        <v>KCA</v>
      </c>
      <c r="G292" s="116" t="str">
        <f>IF(ISERROR(VLOOKUP(TRIM(A292),'R2020'!$A$1:$I$1991,8,FALSE)),"",VLOOKUP(TRIM(A292),'R2020'!$A$1:$I$1991,8,FALSE))</f>
        <v xml:space="preserve"> </v>
      </c>
      <c r="H292" s="117" t="s">
        <v>339</v>
      </c>
      <c r="I292" s="117" t="s">
        <v>55</v>
      </c>
      <c r="K292" s="117" t="s">
        <v>339</v>
      </c>
      <c r="L292" s="117" t="s">
        <v>55</v>
      </c>
      <c r="N292" s="117" t="s">
        <v>339</v>
      </c>
      <c r="O292" s="117" t="s">
        <v>55</v>
      </c>
    </row>
    <row r="293" spans="1:258" x14ac:dyDescent="0.2">
      <c r="A293" s="117" t="s">
        <v>2612</v>
      </c>
      <c r="B293" s="123">
        <v>34436</v>
      </c>
      <c r="C293" s="164" t="s">
        <v>2586</v>
      </c>
      <c r="D293" s="119" t="s">
        <v>2923</v>
      </c>
      <c r="E293" s="116" t="str">
        <f>IF(ISERROR(VLOOKUP(TRIM(A293),'R2020'!$A$1:$I$1991,2,FALSE)),"",VLOOKUP(TRIM(A293),'R2020'!$A$1:$I$1991,2,FALSE))</f>
        <v>T</v>
      </c>
      <c r="F293" s="116" t="str">
        <f>IF(ISERROR(VLOOKUP(TRIM(A293),'R2020'!$A$1:$I$1991,3,FALSE)),"",VLOOKUP(TRIM(A293),'R2020'!$A$1:$I$1991,3,FALSE))</f>
        <v>NEA</v>
      </c>
      <c r="G293" s="116" t="str">
        <f>IF(ISERROR(VLOOKUP(TRIM(A293),'R2020'!$A$1:$I$1991,8,FALSE)),"",VLOOKUP(TRIM(A293),'R2020'!$A$1:$I$1991,8,FALSE))</f>
        <v xml:space="preserve">0-5 </v>
      </c>
      <c r="H293" s="117" t="s">
        <v>47</v>
      </c>
      <c r="I293" s="117" t="s">
        <v>232</v>
      </c>
      <c r="J293" s="119" t="s">
        <v>46</v>
      </c>
      <c r="K293" s="117" t="s">
        <v>47</v>
      </c>
      <c r="L293" s="117" t="s">
        <v>232</v>
      </c>
      <c r="M293" s="119" t="s">
        <v>333</v>
      </c>
      <c r="N293" s="117" t="s">
        <v>482</v>
      </c>
      <c r="O293" s="117" t="s">
        <v>232</v>
      </c>
      <c r="P293" s="119" t="s">
        <v>481</v>
      </c>
    </row>
    <row r="294" spans="1:258" x14ac:dyDescent="0.2">
      <c r="A294" s="117" t="s">
        <v>1311</v>
      </c>
      <c r="B294" s="123">
        <v>32902</v>
      </c>
      <c r="C294" s="165" t="s">
        <v>1003</v>
      </c>
      <c r="D294" s="122" t="s">
        <v>1349</v>
      </c>
      <c r="E294" s="116" t="str">
        <f>IF(ISERROR(VLOOKUP(TRIM(A294),'R2020'!$A$1:$I$1991,2,FALSE)),"",VLOOKUP(TRIM(A294),'R2020'!$A$1:$I$1991,2,FALSE))</f>
        <v/>
      </c>
      <c r="F294" s="116" t="str">
        <f>IF(ISERROR(VLOOKUP(TRIM(A294),'R2020'!$A$1:$I$1991,3,FALSE)),"",VLOOKUP(TRIM(A294),'R2020'!$A$1:$I$1991,3,FALSE))</f>
        <v/>
      </c>
      <c r="G294" s="116" t="str">
        <f>IF(ISERROR(VLOOKUP(TRIM(A294),'R2020'!$A$1:$I$1991,8,FALSE)),"",VLOOKUP(TRIM(A294),'R2020'!$A$1:$I$1991,8,FALSE))</f>
        <v/>
      </c>
      <c r="I294" s="121"/>
      <c r="K294" s="117" t="s">
        <v>202</v>
      </c>
      <c r="L294" s="121"/>
      <c r="N294" s="117" t="s">
        <v>283</v>
      </c>
      <c r="O294" s="121" t="s">
        <v>506</v>
      </c>
      <c r="Q294" s="117" t="s">
        <v>283</v>
      </c>
      <c r="R294" s="121" t="s">
        <v>506</v>
      </c>
      <c r="S294" s="119"/>
      <c r="T294" s="117" t="s">
        <v>283</v>
      </c>
      <c r="U294" s="121" t="s">
        <v>506</v>
      </c>
      <c r="V294" s="119"/>
      <c r="W294" s="117" t="s">
        <v>283</v>
      </c>
      <c r="X294" s="121" t="s">
        <v>23</v>
      </c>
      <c r="Y294" s="119"/>
      <c r="Z294" s="117" t="s">
        <v>283</v>
      </c>
      <c r="AA294" s="121" t="s">
        <v>23</v>
      </c>
      <c r="AB294" s="119"/>
      <c r="AD294" s="121"/>
      <c r="AE294" s="119"/>
      <c r="AG294" s="121"/>
      <c r="AH294" s="119"/>
      <c r="AJ294" s="121"/>
      <c r="AK294" s="119"/>
      <c r="AM294" s="121"/>
      <c r="AN294" s="119"/>
      <c r="AP294" s="121"/>
      <c r="AQ294" s="119"/>
      <c r="AS294" s="121"/>
      <c r="AT294" s="119"/>
      <c r="AV294" s="121"/>
      <c r="AW294" s="119"/>
      <c r="AY294" s="121"/>
      <c r="AZ294" s="119"/>
      <c r="BB294" s="121"/>
      <c r="BC294" s="119"/>
      <c r="BF294" s="119"/>
      <c r="BG294" s="121"/>
      <c r="BH294" s="121"/>
      <c r="BI294" s="121"/>
      <c r="BJ294" s="121"/>
      <c r="BK294" s="121"/>
      <c r="BL294" s="121"/>
    </row>
    <row r="295" spans="1:258" x14ac:dyDescent="0.2">
      <c r="A295" s="117" t="s">
        <v>1545</v>
      </c>
      <c r="B295" s="123">
        <v>32934</v>
      </c>
      <c r="C295" s="165" t="s">
        <v>1225</v>
      </c>
      <c r="D295" s="122" t="s">
        <v>2489</v>
      </c>
      <c r="E295" s="116" t="str">
        <f>IF(ISERROR(VLOOKUP(TRIM(A295),'R2020'!$A$1:$I$1991,2,FALSE)),"",VLOOKUP(TRIM(A295),'R2020'!$A$1:$I$1991,2,FALSE))</f>
        <v>RCB</v>
      </c>
      <c r="F295" s="116" t="str">
        <f>IF(ISERROR(VLOOKUP(TRIM(A295),'R2020'!$A$1:$I$1991,3,FALSE)),"",VLOOKUP(TRIM(A295),'R2020'!$A$1:$I$1991,3,FALSE))</f>
        <v>TNA</v>
      </c>
      <c r="G295" s="116" t="str">
        <f>IF(ISERROR(VLOOKUP(TRIM(A295),'R2020'!$A$1:$I$1991,8,FALSE)),"",VLOOKUP(TRIM(A295),'R2020'!$A$1:$I$1991,8,FALSE))</f>
        <v xml:space="preserve">5 </v>
      </c>
      <c r="H295" s="117" t="s">
        <v>327</v>
      </c>
      <c r="I295" s="121" t="s">
        <v>346</v>
      </c>
      <c r="J295" s="119" t="s">
        <v>60</v>
      </c>
      <c r="K295" s="117" t="s">
        <v>327</v>
      </c>
      <c r="L295" s="121" t="s">
        <v>346</v>
      </c>
      <c r="M295" s="119" t="s">
        <v>328</v>
      </c>
      <c r="N295" s="117" t="s">
        <v>529</v>
      </c>
      <c r="O295" s="121" t="s">
        <v>232</v>
      </c>
      <c r="P295" s="119" t="s">
        <v>328</v>
      </c>
      <c r="Q295" s="117" t="s">
        <v>529</v>
      </c>
      <c r="R295" s="121" t="s">
        <v>232</v>
      </c>
      <c r="S295" s="119" t="s">
        <v>129</v>
      </c>
      <c r="T295" s="117" t="s">
        <v>529</v>
      </c>
      <c r="U295" s="121" t="s">
        <v>232</v>
      </c>
      <c r="V295" s="119" t="s">
        <v>129</v>
      </c>
      <c r="X295" s="121"/>
      <c r="Y295" s="119"/>
      <c r="AA295" s="121"/>
      <c r="AB295" s="119"/>
      <c r="AD295" s="121"/>
      <c r="AE295" s="119"/>
      <c r="AG295" s="121"/>
      <c r="AH295" s="119"/>
      <c r="AJ295" s="121"/>
      <c r="AK295" s="119"/>
      <c r="AM295" s="121"/>
      <c r="AN295" s="119"/>
      <c r="AP295" s="121"/>
      <c r="AQ295" s="119"/>
      <c r="AS295" s="121"/>
      <c r="AT295" s="119"/>
      <c r="AV295" s="121"/>
      <c r="AW295" s="119"/>
      <c r="AY295" s="121"/>
      <c r="AZ295" s="119"/>
      <c r="BB295" s="121"/>
      <c r="BC295" s="119"/>
      <c r="BF295" s="119"/>
      <c r="BG295" s="121"/>
      <c r="BH295" s="121"/>
      <c r="BI295" s="121"/>
      <c r="BJ295" s="121"/>
      <c r="BK295" s="121"/>
      <c r="BL295" s="121"/>
    </row>
    <row r="296" spans="1:258" x14ac:dyDescent="0.2">
      <c r="A296" s="117" t="s">
        <v>1984</v>
      </c>
      <c r="B296" s="123">
        <v>34499</v>
      </c>
      <c r="C296" s="165" t="s">
        <v>2039</v>
      </c>
      <c r="D296" s="117" t="s">
        <v>2032</v>
      </c>
      <c r="E296" s="116" t="str">
        <f>IF(ISERROR(VLOOKUP(TRIM(A296),'R2020'!$A$1:$I$1991,2,FALSE)),"",VLOOKUP(TRIM(A296),'R2020'!$A$1:$I$1991,2,FALSE))</f>
        <v>LT</v>
      </c>
      <c r="F296" s="116" t="str">
        <f>IF(ISERROR(VLOOKUP(TRIM(A296),'R2020'!$A$1:$I$1991,3,FALSE)),"",VLOOKUP(TRIM(A296),'R2020'!$A$1:$I$1991,3,FALSE))</f>
        <v>BFA</v>
      </c>
      <c r="G296" s="116" t="str">
        <f>IF(ISERROR(VLOOKUP(TRIM(A296),'R2020'!$A$1:$I$1991,8,FALSE)),"",VLOOKUP(TRIM(A296),'R2020'!$A$1:$I$1991,8,FALSE))</f>
        <v xml:space="preserve">4-0 </v>
      </c>
      <c r="H296" s="117" t="s">
        <v>31</v>
      </c>
      <c r="I296" s="117" t="s">
        <v>22</v>
      </c>
      <c r="J296" s="122" t="s">
        <v>347</v>
      </c>
      <c r="K296" s="117" t="s">
        <v>49</v>
      </c>
      <c r="L296" s="117" t="s">
        <v>22</v>
      </c>
      <c r="M296" s="122" t="s">
        <v>41</v>
      </c>
      <c r="N296" s="117" t="s">
        <v>47</v>
      </c>
      <c r="O296" s="117" t="s">
        <v>22</v>
      </c>
      <c r="P296" s="122" t="s">
        <v>349</v>
      </c>
      <c r="Q296" s="117" t="s">
        <v>47</v>
      </c>
      <c r="R296" s="117" t="s">
        <v>22</v>
      </c>
      <c r="S296" s="122" t="s">
        <v>333</v>
      </c>
    </row>
    <row r="297" spans="1:258" x14ac:dyDescent="0.2">
      <c r="A297" s="117" t="s">
        <v>3099</v>
      </c>
      <c r="B297" s="123">
        <v>34891</v>
      </c>
      <c r="C297" s="165" t="s">
        <v>2585</v>
      </c>
      <c r="D297" s="122" t="s">
        <v>3065</v>
      </c>
      <c r="E297" s="116" t="str">
        <f>IF(ISERROR(VLOOKUP(TRIM(A297),'R2020'!$A$1:$I$1991,2,FALSE)),"",VLOOKUP(TRIM(A297),'R2020'!$A$1:$I$1991,2,FALSE))</f>
        <v/>
      </c>
      <c r="F297" s="116" t="str">
        <f>IF(ISERROR(VLOOKUP(TRIM(A297),'R2020'!$A$1:$I$1991,3,FALSE)),"",VLOOKUP(TRIM(A297),'R2020'!$A$1:$I$1991,3,FALSE))</f>
        <v/>
      </c>
      <c r="G297" s="116" t="str">
        <f>IF(ISERROR(VLOOKUP(TRIM(A297),'R2020'!$A$1:$I$1991,8,FALSE)),"",VLOOKUP(TRIM(A297),'R2020'!$A$1:$I$1991,8,FALSE))</f>
        <v/>
      </c>
      <c r="I297" s="122"/>
      <c r="J297" s="122"/>
      <c r="K297" s="117" t="s">
        <v>128</v>
      </c>
      <c r="L297" s="122" t="s">
        <v>229</v>
      </c>
      <c r="M297" s="122" t="s">
        <v>328</v>
      </c>
      <c r="O297" s="122"/>
      <c r="P297" s="122"/>
      <c r="R297" s="122"/>
      <c r="S297" s="122"/>
      <c r="U297" s="122"/>
      <c r="V297" s="122"/>
      <c r="X297" s="122"/>
      <c r="Y297" s="122"/>
      <c r="AA297" s="122"/>
      <c r="AB297" s="122"/>
      <c r="AD297" s="122"/>
      <c r="AE297" s="122"/>
      <c r="AG297" s="122"/>
      <c r="AH297" s="122"/>
      <c r="AJ297" s="122"/>
      <c r="AK297" s="122"/>
      <c r="AM297" s="122"/>
      <c r="AN297" s="122"/>
      <c r="AP297" s="122"/>
      <c r="AQ297" s="122"/>
      <c r="AS297" s="122"/>
      <c r="AT297" s="122"/>
      <c r="AV297" s="122"/>
      <c r="AW297" s="122"/>
      <c r="AY297" s="122"/>
      <c r="AZ297" s="122"/>
      <c r="BB297" s="122"/>
      <c r="BC297" s="122"/>
      <c r="BE297" s="123"/>
      <c r="BF297" s="122"/>
      <c r="BG297" s="121"/>
      <c r="BI297" s="119"/>
      <c r="BJ297" s="121"/>
      <c r="BK297" s="121"/>
      <c r="BL297" s="130"/>
    </row>
    <row r="298" spans="1:258" x14ac:dyDescent="0.2">
      <c r="A298" s="117" t="s">
        <v>1814</v>
      </c>
      <c r="B298" s="123">
        <v>34198</v>
      </c>
      <c r="C298" s="165" t="s">
        <v>2033</v>
      </c>
      <c r="D298" s="117" t="s">
        <v>2034</v>
      </c>
      <c r="E298" s="116" t="str">
        <f>IF(ISERROR(VLOOKUP(TRIM(A298),'R2020'!$A$1:$I$1991,2,FALSE)),"",VLOOKUP(TRIM(A298),'R2020'!$A$1:$I$1991,2,FALSE))</f>
        <v>FS</v>
      </c>
      <c r="F298" s="116" t="str">
        <f>IF(ISERROR(VLOOKUP(TRIM(A298),'R2020'!$A$1:$I$1991,3,FALSE)),"",VLOOKUP(TRIM(A298),'R2020'!$A$1:$I$1991,3,FALSE))</f>
        <v>TNA</v>
      </c>
      <c r="G298" s="116" t="str">
        <f>IF(ISERROR(VLOOKUP(TRIM(A298),'R2020'!$A$1:$I$1991,8,FALSE)),"",VLOOKUP(TRIM(A298),'R2020'!$A$1:$I$1991,8,FALSE))</f>
        <v xml:space="preserve">45 </v>
      </c>
      <c r="H298" s="117" t="s">
        <v>368</v>
      </c>
      <c r="I298" s="117" t="s">
        <v>346</v>
      </c>
      <c r="J298" s="122" t="s">
        <v>1135</v>
      </c>
      <c r="K298" s="117" t="s">
        <v>368</v>
      </c>
      <c r="L298" s="117" t="s">
        <v>346</v>
      </c>
      <c r="M298" s="122" t="s">
        <v>1135</v>
      </c>
      <c r="N298" s="117" t="s">
        <v>368</v>
      </c>
      <c r="O298" s="117" t="s">
        <v>346</v>
      </c>
      <c r="P298" s="122" t="s">
        <v>1135</v>
      </c>
      <c r="Q298" s="117" t="s">
        <v>368</v>
      </c>
      <c r="R298" s="117" t="s">
        <v>346</v>
      </c>
      <c r="S298" s="122" t="s">
        <v>1072</v>
      </c>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20"/>
      <c r="GJ298" s="120"/>
      <c r="GK298" s="120"/>
      <c r="GL298" s="120"/>
      <c r="GM298" s="120"/>
      <c r="GN298" s="120"/>
      <c r="GO298" s="120"/>
      <c r="GP298" s="120"/>
      <c r="GQ298" s="120"/>
      <c r="GR298" s="120"/>
      <c r="GS298" s="120"/>
      <c r="GT298" s="120"/>
      <c r="GU298" s="120"/>
      <c r="GV298" s="120"/>
      <c r="GW298" s="120"/>
      <c r="GX298" s="120"/>
      <c r="GY298" s="120"/>
      <c r="GZ298" s="120"/>
      <c r="HA298" s="120"/>
      <c r="HB298" s="120"/>
      <c r="HC298" s="120"/>
      <c r="HD298" s="120"/>
      <c r="HE298" s="120"/>
      <c r="HF298" s="120"/>
      <c r="HG298" s="120"/>
      <c r="HH298" s="120"/>
      <c r="HI298" s="120"/>
      <c r="HJ298" s="120"/>
      <c r="HK298" s="120"/>
      <c r="HL298" s="120"/>
      <c r="HM298" s="120"/>
      <c r="HN298" s="120"/>
      <c r="HO298" s="120"/>
      <c r="HP298" s="120"/>
      <c r="HQ298" s="120"/>
      <c r="HR298" s="120"/>
      <c r="HS298" s="120"/>
      <c r="HT298" s="120"/>
      <c r="HU298" s="120"/>
      <c r="HV298" s="120"/>
      <c r="HW298" s="120"/>
      <c r="HX298" s="120"/>
      <c r="HY298" s="120"/>
      <c r="HZ298" s="120"/>
      <c r="IA298" s="120"/>
      <c r="IB298" s="120"/>
      <c r="IC298" s="120"/>
      <c r="ID298" s="120"/>
      <c r="IE298" s="120"/>
      <c r="IF298" s="120"/>
      <c r="IG298" s="120"/>
      <c r="IH298" s="120"/>
      <c r="II298" s="120"/>
      <c r="IJ298" s="120"/>
      <c r="IK298" s="120"/>
      <c r="IL298" s="120"/>
      <c r="IM298" s="120"/>
      <c r="IN298" s="120"/>
      <c r="IO298" s="120"/>
      <c r="IP298" s="120"/>
      <c r="IQ298" s="120"/>
      <c r="IR298" s="120"/>
      <c r="IS298" s="120"/>
      <c r="IT298" s="120"/>
      <c r="IU298" s="120"/>
      <c r="IV298" s="120"/>
      <c r="IW298" s="120"/>
      <c r="IX298" s="120"/>
    </row>
    <row r="299" spans="1:258" x14ac:dyDescent="0.2">
      <c r="A299" s="117" t="s">
        <v>1312</v>
      </c>
      <c r="B299" s="123">
        <v>32744</v>
      </c>
      <c r="C299" s="165" t="s">
        <v>742</v>
      </c>
      <c r="D299" s="122" t="s">
        <v>1348</v>
      </c>
      <c r="E299" s="116" t="str">
        <f>IF(ISERROR(VLOOKUP(TRIM(A299),'R2020'!$A$1:$I$1991,2,FALSE)),"",VLOOKUP(TRIM(A299),'R2020'!$A$1:$I$1991,2,FALSE))</f>
        <v>LLB</v>
      </c>
      <c r="F299" s="116" t="str">
        <f>IF(ISERROR(VLOOKUP(TRIM(A299),'R2020'!$A$1:$I$1991,3,FALSE)),"",VLOOKUP(TRIM(A299),'R2020'!$A$1:$I$1991,3,FALSE))</f>
        <v>CNA</v>
      </c>
      <c r="G299" s="116" t="str">
        <f>IF(ISERROR(VLOOKUP(TRIM(A299),'R2020'!$A$1:$I$1991,8,FALSE)),"",VLOOKUP(TRIM(A299),'R2020'!$A$1:$I$1991,8,FALSE))</f>
        <v xml:space="preserve">40-3 </v>
      </c>
      <c r="H299" s="117" t="s">
        <v>387</v>
      </c>
      <c r="I299" s="122" t="s">
        <v>39</v>
      </c>
      <c r="J299" s="122" t="s">
        <v>1109</v>
      </c>
      <c r="K299" s="117" t="s">
        <v>540</v>
      </c>
      <c r="L299" s="122" t="s">
        <v>78</v>
      </c>
      <c r="M299" s="122" t="s">
        <v>1420</v>
      </c>
      <c r="N299" s="117" t="s">
        <v>64</v>
      </c>
      <c r="O299" s="122" t="s">
        <v>78</v>
      </c>
      <c r="P299" s="122" t="s">
        <v>1055</v>
      </c>
      <c r="Q299" s="117" t="s">
        <v>52</v>
      </c>
      <c r="R299" s="122" t="s">
        <v>369</v>
      </c>
      <c r="S299" s="122" t="s">
        <v>1082</v>
      </c>
      <c r="T299" s="117" t="s">
        <v>52</v>
      </c>
      <c r="U299" s="122" t="s">
        <v>369</v>
      </c>
      <c r="V299" s="122" t="s">
        <v>1139</v>
      </c>
      <c r="W299" s="117" t="s">
        <v>64</v>
      </c>
      <c r="X299" s="122" t="s">
        <v>369</v>
      </c>
      <c r="Y299" s="122" t="s">
        <v>1058</v>
      </c>
      <c r="Z299" s="117" t="s">
        <v>387</v>
      </c>
      <c r="AA299" s="122" t="s">
        <v>39</v>
      </c>
      <c r="AB299" s="122" t="s">
        <v>349</v>
      </c>
      <c r="AC299" s="117" t="s">
        <v>64</v>
      </c>
      <c r="AD299" s="122" t="s">
        <v>39</v>
      </c>
      <c r="AE299" s="122" t="s">
        <v>349</v>
      </c>
      <c r="AG299" s="122"/>
      <c r="AH299" s="122"/>
      <c r="AJ299" s="122"/>
      <c r="AK299" s="122"/>
      <c r="AM299" s="122"/>
      <c r="AN299" s="122"/>
      <c r="AP299" s="122"/>
      <c r="AQ299" s="122"/>
      <c r="AS299" s="122"/>
      <c r="AT299" s="122"/>
      <c r="AV299" s="122"/>
      <c r="AW299" s="122"/>
      <c r="AY299" s="122"/>
      <c r="AZ299" s="122"/>
      <c r="BB299" s="122"/>
      <c r="BC299" s="119"/>
      <c r="BF299" s="119"/>
      <c r="BG299" s="119"/>
      <c r="BH299" s="119"/>
      <c r="BI299" s="119"/>
      <c r="BK299" s="121"/>
      <c r="BL299" s="121"/>
    </row>
    <row r="300" spans="1:258" x14ac:dyDescent="0.2">
      <c r="A300" s="117" t="s">
        <v>2613</v>
      </c>
      <c r="B300" s="123">
        <v>33996</v>
      </c>
      <c r="C300" s="164" t="s">
        <v>1575</v>
      </c>
      <c r="D300" s="119" t="s">
        <v>2624</v>
      </c>
      <c r="E300" s="116" t="str">
        <f>IF(ISERROR(VLOOKUP(TRIM(A300),'R2020'!$A$1:$I$1991,2,FALSE)),"",VLOOKUP(TRIM(A300),'R2020'!$A$1:$I$1991,2,FALSE))</f>
        <v>SE</v>
      </c>
      <c r="F300" s="116" t="str">
        <f>IF(ISERROR(VLOOKUP(TRIM(A300),'R2020'!$A$1:$I$1991,3,FALSE)),"",VLOOKUP(TRIM(A300),'R2020'!$A$1:$I$1991,3,FALSE))</f>
        <v>NEA</v>
      </c>
      <c r="G300" s="116" t="str">
        <f>IF(ISERROR(VLOOKUP(TRIM(A300),'R2020'!$A$1:$I$1991,8,FALSE)),"",VLOOKUP(TRIM(A300),'R2020'!$A$1:$I$1991,8,FALSE))</f>
        <v xml:space="preserve"> </v>
      </c>
      <c r="H300" s="117" t="s">
        <v>283</v>
      </c>
      <c r="I300" s="117" t="s">
        <v>78</v>
      </c>
      <c r="K300" s="117" t="s">
        <v>87</v>
      </c>
      <c r="L300" s="117" t="s">
        <v>22</v>
      </c>
      <c r="N300" s="117" t="s">
        <v>296</v>
      </c>
      <c r="O300" s="117" t="s">
        <v>22</v>
      </c>
    </row>
    <row r="301" spans="1:258" x14ac:dyDescent="0.2">
      <c r="A301" s="146" t="s">
        <v>3100</v>
      </c>
      <c r="B301" s="157">
        <v>35141</v>
      </c>
      <c r="C301" s="167" t="s">
        <v>4513</v>
      </c>
      <c r="D301" s="142"/>
      <c r="E301" s="116" t="str">
        <f>IF(ISERROR(VLOOKUP(TRIM(A301),'R2020'!$A$1:$I$1991,2,FALSE)),"",VLOOKUP(TRIM(A301),'R2020'!$A$1:$I$1991,2,FALSE))</f>
        <v>FB</v>
      </c>
      <c r="F301" s="116" t="str">
        <f>IF(ISERROR(VLOOKUP(TRIM(A301),'R2020'!$A$1:$I$1991,3,FALSE)),"",VLOOKUP(TRIM(A301),'R2020'!$A$1:$I$1991,3,FALSE))</f>
        <v>DEN</v>
      </c>
      <c r="G301" s="116" t="str">
        <f>IF(ISERROR(VLOOKUP(TRIM(A301),'R2020'!$A$1:$I$1991,8,FALSE)),"",VLOOKUP(TRIM(A301),'R2020'!$A$1:$I$1991,8,FALSE))</f>
        <v xml:space="preserve">4-0 </v>
      </c>
      <c r="H301" s="126"/>
      <c r="I301" s="126"/>
      <c r="J301" s="120"/>
      <c r="K301" s="126"/>
      <c r="L301" s="126"/>
      <c r="M301" s="120"/>
      <c r="N301" s="126"/>
      <c r="O301" s="126"/>
      <c r="P301" s="120"/>
      <c r="Q301" s="126"/>
      <c r="R301" s="126"/>
      <c r="S301" s="120"/>
      <c r="T301" s="126"/>
      <c r="U301" s="126"/>
      <c r="V301" s="120"/>
      <c r="W301" s="126"/>
      <c r="X301" s="126"/>
      <c r="Y301" s="120"/>
      <c r="Z301" s="126"/>
      <c r="AA301" s="126"/>
      <c r="AB301" s="120"/>
      <c r="AC301" s="126"/>
      <c r="AD301" s="126"/>
      <c r="AE301" s="120"/>
      <c r="AF301" s="126"/>
      <c r="AG301" s="126"/>
      <c r="AH301" s="120"/>
      <c r="AI301" s="126"/>
      <c r="AJ301" s="126"/>
      <c r="AK301" s="120"/>
      <c r="AL301" s="126"/>
      <c r="AM301" s="126"/>
      <c r="AN301" s="120"/>
      <c r="AO301" s="126"/>
      <c r="AP301" s="126"/>
      <c r="AQ301" s="126"/>
      <c r="AR301" s="126"/>
      <c r="AS301" s="126"/>
      <c r="AT301" s="120"/>
      <c r="AU301" s="126"/>
      <c r="AV301" s="126"/>
      <c r="AW301" s="120"/>
      <c r="AX301" s="126"/>
      <c r="AY301" s="126"/>
      <c r="AZ301" s="120"/>
      <c r="BA301" s="126"/>
      <c r="BB301" s="127"/>
      <c r="BC301" s="120"/>
      <c r="BD301" s="120"/>
      <c r="BE301" s="127"/>
      <c r="BF301" s="128"/>
      <c r="BG301" s="120"/>
      <c r="BH301" s="127"/>
      <c r="BI301" s="120"/>
      <c r="BJ301" s="128"/>
      <c r="BK301" s="128"/>
    </row>
    <row r="302" spans="1:258" x14ac:dyDescent="0.2">
      <c r="A302" s="117" t="s">
        <v>3520</v>
      </c>
      <c r="B302" s="123">
        <v>35286</v>
      </c>
      <c r="C302" s="164" t="s">
        <v>3074</v>
      </c>
      <c r="E302" s="116" t="str">
        <f>IF(ISERROR(VLOOKUP(TRIM(A302),'R2020'!$A$1:$I$1991,2,FALSE)),"",VLOOKUP(TRIM(A302),'R2020'!$A$1:$I$1991,2,FALSE))</f>
        <v/>
      </c>
      <c r="F302" s="116" t="str">
        <f>IF(ISERROR(VLOOKUP(TRIM(A302),'R2020'!$A$1:$I$1991,3,FALSE)),"",VLOOKUP(TRIM(A302),'R2020'!$A$1:$I$1991,3,FALSE))</f>
        <v/>
      </c>
      <c r="G302" s="116" t="str">
        <f>IF(ISERROR(VLOOKUP(TRIM(A302),'R2020'!$A$1:$I$1991,8,FALSE)),"",VLOOKUP(TRIM(A302),'R2020'!$A$1:$I$1991,8,FALSE))</f>
        <v/>
      </c>
      <c r="H302" s="117" t="s">
        <v>283</v>
      </c>
      <c r="I302" s="117" t="s">
        <v>450</v>
      </c>
    </row>
    <row r="303" spans="1:258" s="120" customFormat="1" ht="12.6" customHeight="1" x14ac:dyDescent="0.2">
      <c r="A303" s="146" t="s">
        <v>4305</v>
      </c>
      <c r="B303" s="157">
        <v>35887</v>
      </c>
      <c r="C303" s="167" t="s">
        <v>4515</v>
      </c>
      <c r="D303" s="141"/>
      <c r="E303" s="116" t="str">
        <f>IF(ISERROR(VLOOKUP(TRIM(A303),'R2020'!$A$1:$I$1991,2,FALSE)),"",VLOOKUP(TRIM(A303),'R2020'!$A$1:$I$1991,2,FALSE))</f>
        <v>KR</v>
      </c>
      <c r="F303" s="116" t="str">
        <f>IF(ISERROR(VLOOKUP(TRIM(A303),'R2020'!$A$1:$I$1991,3,FALSE)),"",VLOOKUP(TRIM(A303),'R2020'!$A$1:$I$1991,3,FALSE))</f>
        <v>LAN</v>
      </c>
      <c r="G303" s="116" t="str">
        <f>IF(ISERROR(VLOOKUP(TRIM(A303),'R2020'!$A$1:$I$1991,8,FALSE)),"",VLOOKUP(TRIM(A303),'R2020'!$A$1:$I$1991,8,FALSE))</f>
        <v xml:space="preserve"> </v>
      </c>
      <c r="H303" s="127"/>
      <c r="I303" s="127"/>
      <c r="K303" s="127"/>
      <c r="L303" s="127"/>
      <c r="M303" s="145"/>
      <c r="N303" s="127"/>
      <c r="O303" s="127"/>
      <c r="P303" s="145"/>
      <c r="Q303" s="127"/>
      <c r="R303" s="127"/>
      <c r="S303" s="145"/>
      <c r="T303" s="127"/>
      <c r="U303" s="127"/>
      <c r="V303" s="145"/>
      <c r="W303" s="127"/>
      <c r="X303" s="127"/>
      <c r="Y303" s="145"/>
      <c r="Z303" s="127"/>
      <c r="AA303" s="127"/>
      <c r="AB303" s="145"/>
      <c r="AC303" s="127"/>
      <c r="AD303" s="127"/>
      <c r="AF303" s="127"/>
      <c r="AG303" s="127"/>
      <c r="AH303" s="145"/>
      <c r="AI303" s="127"/>
      <c r="AJ303" s="127"/>
      <c r="AK303" s="145"/>
      <c r="AL303" s="127"/>
      <c r="AM303" s="127"/>
      <c r="AO303" s="127"/>
      <c r="AP303" s="127"/>
      <c r="AQ303" s="127"/>
      <c r="AR303" s="127"/>
      <c r="AS303" s="127"/>
      <c r="AT303" s="145"/>
      <c r="AU303" s="127"/>
      <c r="AV303" s="127"/>
      <c r="AX303" s="127"/>
      <c r="AY303" s="127"/>
      <c r="BA303" s="127"/>
      <c r="BB303" s="127"/>
      <c r="BE303" s="127"/>
      <c r="BJ303" s="128"/>
      <c r="BK303" s="128"/>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7"/>
      <c r="EI303" s="117"/>
      <c r="EJ303" s="117"/>
      <c r="EK303" s="117"/>
      <c r="EL303" s="117"/>
      <c r="EM303" s="117"/>
      <c r="EN303" s="117"/>
      <c r="EO303" s="117"/>
      <c r="EP303" s="117"/>
      <c r="EQ303" s="117"/>
      <c r="ER303" s="117"/>
      <c r="ES303" s="117"/>
      <c r="ET303" s="117"/>
      <c r="EU303" s="117"/>
      <c r="EV303" s="117"/>
      <c r="EW303" s="117"/>
      <c r="EX303" s="117"/>
      <c r="EY303" s="117"/>
      <c r="EZ303" s="117"/>
      <c r="FA303" s="117"/>
      <c r="FB303" s="117"/>
      <c r="FC303" s="117"/>
      <c r="FD303" s="117"/>
      <c r="FE303" s="117"/>
      <c r="FF303" s="117"/>
      <c r="FG303" s="117"/>
      <c r="FH303" s="117"/>
      <c r="FI303" s="117"/>
      <c r="FJ303" s="117"/>
      <c r="FK303" s="117"/>
      <c r="FL303" s="117"/>
      <c r="FM303" s="117"/>
      <c r="FN303" s="117"/>
      <c r="FO303" s="117"/>
      <c r="FP303" s="117"/>
      <c r="FQ303" s="117"/>
      <c r="FR303" s="117"/>
      <c r="FS303" s="117"/>
      <c r="FT303" s="117"/>
      <c r="FU303" s="117"/>
      <c r="FV303" s="117"/>
      <c r="FW303" s="117"/>
      <c r="FX303" s="117"/>
      <c r="FY303" s="117"/>
      <c r="FZ303" s="117"/>
      <c r="GA303" s="117"/>
      <c r="GB303" s="117"/>
      <c r="GC303" s="117"/>
      <c r="GD303" s="117"/>
      <c r="GE303" s="117"/>
      <c r="GF303" s="117"/>
      <c r="GG303" s="117"/>
      <c r="GH303" s="117"/>
      <c r="GI303" s="117"/>
      <c r="GJ303" s="117"/>
      <c r="GK303" s="117"/>
      <c r="GL303" s="117"/>
      <c r="GM303" s="117"/>
      <c r="GN303" s="117"/>
      <c r="GO303" s="117"/>
      <c r="GP303" s="117"/>
      <c r="GQ303" s="117"/>
      <c r="GR303" s="117"/>
      <c r="GS303" s="117"/>
      <c r="GT303" s="117"/>
      <c r="GU303" s="117"/>
      <c r="GV303" s="117"/>
      <c r="GW303" s="117"/>
      <c r="GX303" s="117"/>
      <c r="GY303" s="117"/>
      <c r="GZ303" s="117"/>
      <c r="HA303" s="117"/>
      <c r="HB303" s="117"/>
      <c r="HC303" s="117"/>
      <c r="HD303" s="117"/>
      <c r="HE303" s="117"/>
      <c r="HF303" s="117"/>
      <c r="HG303" s="117"/>
      <c r="HH303" s="117"/>
      <c r="HI303" s="117"/>
      <c r="HJ303" s="117"/>
      <c r="HK303" s="117"/>
      <c r="HL303" s="117"/>
      <c r="HM303" s="117"/>
      <c r="HN303" s="117"/>
      <c r="HO303" s="117"/>
      <c r="HP303" s="117"/>
      <c r="HQ303" s="117"/>
      <c r="HR303" s="117"/>
      <c r="HS303" s="117"/>
      <c r="HT303" s="117"/>
      <c r="HU303" s="117"/>
      <c r="HV303" s="117"/>
      <c r="HW303" s="117"/>
      <c r="HX303" s="117"/>
      <c r="HY303" s="117"/>
      <c r="HZ303" s="117"/>
      <c r="IA303" s="117"/>
      <c r="IB303" s="117"/>
      <c r="IC303" s="117"/>
      <c r="ID303" s="117"/>
      <c r="IE303" s="117"/>
      <c r="IF303" s="117"/>
      <c r="IG303" s="117"/>
      <c r="IH303" s="117"/>
      <c r="II303" s="117"/>
      <c r="IJ303" s="117"/>
      <c r="IK303" s="117"/>
      <c r="IL303" s="117"/>
      <c r="IM303" s="117"/>
      <c r="IN303" s="117"/>
      <c r="IO303" s="117"/>
      <c r="IP303" s="117"/>
      <c r="IQ303" s="117"/>
      <c r="IR303" s="117"/>
      <c r="IS303" s="117"/>
      <c r="IT303" s="117"/>
      <c r="IU303" s="117"/>
      <c r="IV303" s="117"/>
      <c r="IW303" s="117"/>
      <c r="IX303" s="117"/>
    </row>
    <row r="304" spans="1:258" s="120" customFormat="1" x14ac:dyDescent="0.2">
      <c r="A304" s="117" t="s">
        <v>3521</v>
      </c>
      <c r="B304" s="123">
        <v>35115</v>
      </c>
      <c r="C304" s="164" t="s">
        <v>3448</v>
      </c>
      <c r="D304" s="119"/>
      <c r="E304" s="116" t="str">
        <f>IF(ISERROR(VLOOKUP(TRIM(A304),'R2020'!$A$1:$I$1991,2,FALSE)),"",VLOOKUP(TRIM(A304),'R2020'!$A$1:$I$1991,2,FALSE))</f>
        <v>G</v>
      </c>
      <c r="F304" s="116" t="str">
        <f>IF(ISERROR(VLOOKUP(TRIM(A304),'R2020'!$A$1:$I$1991,3,FALSE)),"",VLOOKUP(TRIM(A304),'R2020'!$A$1:$I$1991,3,FALSE))</f>
        <v>CNA</v>
      </c>
      <c r="G304" s="116" t="str">
        <f>IF(ISERROR(VLOOKUP(TRIM(A304),'R2020'!$A$1:$I$1991,8,FALSE)),"",VLOOKUP(TRIM(A304),'R2020'!$A$1:$I$1991,8,FALSE))</f>
        <v xml:space="preserve">0-0 </v>
      </c>
      <c r="H304" s="117" t="s">
        <v>226</v>
      </c>
      <c r="I304" s="117" t="s">
        <v>32</v>
      </c>
      <c r="J304" s="119" t="s">
        <v>41</v>
      </c>
      <c r="K304" s="117"/>
      <c r="L304" s="117"/>
      <c r="M304" s="119"/>
      <c r="N304" s="117"/>
      <c r="O304" s="117"/>
      <c r="P304" s="119"/>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7"/>
      <c r="EI304" s="117"/>
      <c r="EJ304" s="117"/>
      <c r="EK304" s="117"/>
      <c r="EL304" s="117"/>
      <c r="EM304" s="117"/>
      <c r="EN304" s="117"/>
      <c r="EO304" s="117"/>
      <c r="EP304" s="117"/>
      <c r="EQ304" s="117"/>
      <c r="ER304" s="117"/>
      <c r="ES304" s="117"/>
      <c r="ET304" s="117"/>
      <c r="EU304" s="117"/>
      <c r="EV304" s="117"/>
      <c r="EW304" s="117"/>
      <c r="EX304" s="117"/>
      <c r="EY304" s="117"/>
      <c r="EZ304" s="117"/>
      <c r="FA304" s="117"/>
      <c r="FB304" s="117"/>
      <c r="FC304" s="117"/>
      <c r="FD304" s="117"/>
      <c r="FE304" s="117"/>
      <c r="FF304" s="117"/>
      <c r="FG304" s="117"/>
      <c r="FH304" s="117"/>
      <c r="FI304" s="117"/>
      <c r="FJ304" s="117"/>
      <c r="FK304" s="117"/>
      <c r="FL304" s="117"/>
      <c r="FM304" s="117"/>
      <c r="FN304" s="117"/>
      <c r="FO304" s="117"/>
      <c r="FP304" s="117"/>
      <c r="FQ304" s="117"/>
      <c r="FR304" s="117"/>
      <c r="FS304" s="117"/>
      <c r="FT304" s="117"/>
      <c r="FU304" s="117"/>
      <c r="FV304" s="117"/>
      <c r="FW304" s="117"/>
      <c r="FX304" s="117"/>
      <c r="FY304" s="117"/>
      <c r="FZ304" s="117"/>
      <c r="GA304" s="117"/>
      <c r="GB304" s="117"/>
      <c r="GC304" s="117"/>
      <c r="GD304" s="117"/>
      <c r="GE304" s="117"/>
      <c r="GF304" s="117"/>
      <c r="GG304" s="117"/>
      <c r="GH304" s="117"/>
      <c r="GI304" s="117"/>
      <c r="GJ304" s="117"/>
      <c r="GK304" s="117"/>
      <c r="GL304" s="117"/>
      <c r="GM304" s="117"/>
      <c r="GN304" s="117"/>
      <c r="GO304" s="117"/>
      <c r="GP304" s="117"/>
      <c r="GQ304" s="117"/>
      <c r="GR304" s="117"/>
      <c r="GS304" s="117"/>
      <c r="GT304" s="117"/>
      <c r="GU304" s="117"/>
      <c r="GV304" s="117"/>
      <c r="GW304" s="117"/>
      <c r="GX304" s="117"/>
      <c r="GY304" s="117"/>
      <c r="GZ304" s="117"/>
      <c r="HA304" s="117"/>
      <c r="HB304" s="117"/>
      <c r="HC304" s="117"/>
      <c r="HD304" s="117"/>
      <c r="HE304" s="117"/>
      <c r="HF304" s="117"/>
      <c r="HG304" s="117"/>
      <c r="HH304" s="117"/>
      <c r="HI304" s="117"/>
      <c r="HJ304" s="117"/>
      <c r="HK304" s="117"/>
      <c r="HL304" s="117"/>
      <c r="HM304" s="117"/>
      <c r="HN304" s="117"/>
      <c r="HO304" s="117"/>
      <c r="HP304" s="117"/>
      <c r="HQ304" s="117"/>
      <c r="HR304" s="117"/>
      <c r="HS304" s="117"/>
      <c r="HT304" s="117"/>
      <c r="HU304" s="117"/>
      <c r="HV304" s="117"/>
      <c r="HW304" s="117"/>
      <c r="HX304" s="117"/>
      <c r="HY304" s="117"/>
      <c r="HZ304" s="117"/>
      <c r="IA304" s="117"/>
      <c r="IB304" s="117"/>
      <c r="IC304" s="117"/>
      <c r="ID304" s="117"/>
      <c r="IE304" s="117"/>
      <c r="IF304" s="117"/>
      <c r="IG304" s="117"/>
      <c r="IH304" s="117"/>
      <c r="II304" s="117"/>
      <c r="IJ304" s="117"/>
      <c r="IK304" s="117"/>
      <c r="IL304" s="117"/>
      <c r="IM304" s="117"/>
      <c r="IN304" s="117"/>
      <c r="IO304" s="117"/>
      <c r="IP304" s="117"/>
      <c r="IQ304" s="117"/>
      <c r="IR304" s="117"/>
      <c r="IS304" s="117"/>
      <c r="IT304" s="117"/>
      <c r="IU304" s="117"/>
      <c r="IV304" s="117"/>
      <c r="IW304" s="117"/>
      <c r="IX304" s="117"/>
    </row>
    <row r="305" spans="1:64" x14ac:dyDescent="0.2">
      <c r="A305" s="117" t="s">
        <v>1886</v>
      </c>
      <c r="B305" s="123">
        <v>33683</v>
      </c>
      <c r="C305" s="165" t="s">
        <v>2033</v>
      </c>
      <c r="D305" s="119" t="s">
        <v>3417</v>
      </c>
      <c r="E305" s="116" t="str">
        <f>IF(ISERROR(VLOOKUP(TRIM(A305),'R2020'!$A$1:$I$1991,2,FALSE)),"",VLOOKUP(TRIM(A305),'R2020'!$A$1:$I$1991,2,FALSE))</f>
        <v>OLB</v>
      </c>
      <c r="F305" s="116" t="str">
        <f>IF(ISERROR(VLOOKUP(TRIM(A305),'R2020'!$A$1:$I$1991,3,FALSE)),"",VLOOKUP(TRIM(A305),'R2020'!$A$1:$I$1991,3,FALSE))</f>
        <v>NEA</v>
      </c>
      <c r="G305" s="116" t="str">
        <f>IF(ISERROR(VLOOKUP(TRIM(A305),'R2020'!$A$1:$I$1991,8,FALSE)),"",VLOOKUP(TRIM(A305),'R2020'!$A$1:$I$1991,8,FALSE))</f>
        <v xml:space="preserve">00-6 </v>
      </c>
      <c r="H305" s="117" t="s">
        <v>44</v>
      </c>
      <c r="I305" s="117" t="s">
        <v>232</v>
      </c>
      <c r="J305" s="122" t="s">
        <v>349</v>
      </c>
      <c r="K305" s="117" t="s">
        <v>125</v>
      </c>
      <c r="L305" s="117" t="s">
        <v>23</v>
      </c>
      <c r="M305" s="122" t="s">
        <v>1064</v>
      </c>
      <c r="N305" s="117" t="s">
        <v>44</v>
      </c>
      <c r="O305" s="117" t="s">
        <v>23</v>
      </c>
      <c r="P305" s="122" t="s">
        <v>349</v>
      </c>
      <c r="Q305" s="117" t="s">
        <v>125</v>
      </c>
      <c r="R305" s="117" t="s">
        <v>23</v>
      </c>
      <c r="S305" s="122" t="s">
        <v>1063</v>
      </c>
    </row>
    <row r="306" spans="1:64" x14ac:dyDescent="0.2">
      <c r="A306" s="117" t="s">
        <v>3101</v>
      </c>
      <c r="B306" s="123">
        <v>34344</v>
      </c>
      <c r="C306" s="165" t="s">
        <v>2586</v>
      </c>
      <c r="D306" s="122"/>
      <c r="E306" s="116" t="str">
        <f>IF(ISERROR(VLOOKUP(TRIM(A306),'R2020'!$A$1:$I$1991,2,FALSE)),"",VLOOKUP(TRIM(A306),'R2020'!$A$1:$I$1991,2,FALSE))</f>
        <v/>
      </c>
      <c r="F306" s="116" t="str">
        <f>IF(ISERROR(VLOOKUP(TRIM(A306),'R2020'!$A$1:$I$1991,3,FALSE)),"",VLOOKUP(TRIM(A306),'R2020'!$A$1:$I$1991,3,FALSE))</f>
        <v/>
      </c>
      <c r="G306" s="116" t="str">
        <f>IF(ISERROR(VLOOKUP(TRIM(A306),'R2020'!$A$1:$I$1991,8,FALSE)),"",VLOOKUP(TRIM(A306),'R2020'!$A$1:$I$1991,8,FALSE))</f>
        <v/>
      </c>
      <c r="H306" s="117" t="s">
        <v>64</v>
      </c>
      <c r="I306" s="122" t="s">
        <v>386</v>
      </c>
      <c r="J306" s="122" t="s">
        <v>1063</v>
      </c>
      <c r="K306" s="117" t="s">
        <v>64</v>
      </c>
      <c r="L306" s="122" t="s">
        <v>453</v>
      </c>
      <c r="M306" s="122" t="s">
        <v>1328</v>
      </c>
      <c r="O306" s="122"/>
      <c r="P306" s="122"/>
      <c r="R306" s="122"/>
      <c r="S306" s="122"/>
      <c r="U306" s="122"/>
      <c r="V306" s="122"/>
      <c r="X306" s="122"/>
      <c r="Y306" s="122"/>
      <c r="AA306" s="122"/>
      <c r="AB306" s="122"/>
      <c r="AD306" s="122"/>
      <c r="AE306" s="122"/>
      <c r="AG306" s="122"/>
      <c r="AH306" s="122"/>
      <c r="AJ306" s="122"/>
      <c r="AK306" s="122"/>
      <c r="AM306" s="122"/>
      <c r="AN306" s="122"/>
      <c r="AP306" s="122"/>
      <c r="AQ306" s="122"/>
      <c r="AS306" s="122"/>
      <c r="AT306" s="122"/>
      <c r="AV306" s="122"/>
      <c r="AW306" s="122"/>
      <c r="AY306" s="122"/>
      <c r="AZ306" s="122"/>
      <c r="BB306" s="122"/>
      <c r="BC306" s="122"/>
      <c r="BE306" s="123"/>
      <c r="BF306" s="122"/>
      <c r="BG306" s="121"/>
      <c r="BI306" s="119"/>
      <c r="BJ306" s="121"/>
      <c r="BK306" s="121"/>
      <c r="BL306" s="130"/>
    </row>
    <row r="307" spans="1:64" x14ac:dyDescent="0.2">
      <c r="A307" s="117" t="s">
        <v>1382</v>
      </c>
      <c r="B307" s="123">
        <v>33534</v>
      </c>
      <c r="C307" s="165" t="s">
        <v>1575</v>
      </c>
      <c r="D307" s="117" t="s">
        <v>1682</v>
      </c>
      <c r="E307" s="116" t="str">
        <f>IF(ISERROR(VLOOKUP(TRIM(A307),'R2020'!$A$1:$I$1991,2,FALSE)),"",VLOOKUP(TRIM(A307),'R2020'!$A$1:$I$1991,2,FALSE))</f>
        <v>CB</v>
      </c>
      <c r="F307" s="116" t="str">
        <f>IF(ISERROR(VLOOKUP(TRIM(A307),'R2020'!$A$1:$I$1991,3,FALSE)),"",VLOOKUP(TRIM(A307),'R2020'!$A$1:$I$1991,3,FALSE))</f>
        <v>DNA</v>
      </c>
      <c r="G307" s="116" t="str">
        <f>IF(ISERROR(VLOOKUP(TRIM(A307),'R2020'!$A$1:$I$1991,8,FALSE)),"",VLOOKUP(TRIM(A307),'R2020'!$A$1:$I$1991,8,FALSE))</f>
        <v xml:space="preserve">6 </v>
      </c>
      <c r="I307" s="121"/>
      <c r="K307" s="117" t="s">
        <v>171</v>
      </c>
      <c r="L307" s="121" t="s">
        <v>460</v>
      </c>
      <c r="M307" s="119" t="s">
        <v>60</v>
      </c>
      <c r="N307" s="117" t="s">
        <v>883</v>
      </c>
      <c r="O307" s="121" t="s">
        <v>460</v>
      </c>
      <c r="P307" s="119" t="s">
        <v>60</v>
      </c>
      <c r="Q307" s="117" t="s">
        <v>364</v>
      </c>
      <c r="R307" s="121" t="s">
        <v>460</v>
      </c>
      <c r="S307" s="119" t="s">
        <v>1061</v>
      </c>
      <c r="T307" s="117" t="s">
        <v>364</v>
      </c>
      <c r="U307" s="121" t="s">
        <v>460</v>
      </c>
      <c r="V307" s="119" t="s">
        <v>1061</v>
      </c>
      <c r="X307" s="121"/>
      <c r="Y307" s="119"/>
      <c r="AA307" s="121"/>
      <c r="AB307" s="119"/>
      <c r="AD307" s="121"/>
      <c r="AE307" s="119"/>
      <c r="AG307" s="121"/>
      <c r="AH307" s="119"/>
      <c r="AJ307" s="121"/>
      <c r="AK307" s="119"/>
      <c r="AM307" s="121"/>
      <c r="AN307" s="119"/>
      <c r="AP307" s="121"/>
      <c r="AQ307" s="119"/>
      <c r="AS307" s="121"/>
      <c r="AT307" s="119"/>
      <c r="AV307" s="121"/>
      <c r="AW307" s="119"/>
      <c r="AY307" s="121"/>
      <c r="AZ307" s="119"/>
      <c r="BB307" s="121"/>
      <c r="BC307" s="119"/>
      <c r="BF307" s="119"/>
      <c r="BG307" s="121"/>
      <c r="BH307" s="121"/>
      <c r="BI307" s="121"/>
      <c r="BJ307" s="121"/>
      <c r="BK307" s="121"/>
      <c r="BL307" s="121"/>
    </row>
    <row r="308" spans="1:64" x14ac:dyDescent="0.2">
      <c r="A308" s="117" t="s">
        <v>3102</v>
      </c>
      <c r="B308" s="123">
        <v>35439</v>
      </c>
      <c r="C308" s="165" t="s">
        <v>3076</v>
      </c>
      <c r="D308" s="122" t="s">
        <v>3076</v>
      </c>
      <c r="E308" s="116" t="str">
        <f>IF(ISERROR(VLOOKUP(TRIM(A308),'R2020'!$A$1:$I$1991,2,FALSE)),"",VLOOKUP(TRIM(A308),'R2020'!$A$1:$I$1991,2,FALSE))</f>
        <v/>
      </c>
      <c r="F308" s="116" t="str">
        <f>IF(ISERROR(VLOOKUP(TRIM(A308),'R2020'!$A$1:$I$1991,3,FALSE)),"",VLOOKUP(TRIM(A308),'R2020'!$A$1:$I$1991,3,FALSE))</f>
        <v/>
      </c>
      <c r="G308" s="116" t="str">
        <f>IF(ISERROR(VLOOKUP(TRIM(A308),'R2020'!$A$1:$I$1991,8,FALSE)),"",VLOOKUP(TRIM(A308),'R2020'!$A$1:$I$1991,8,FALSE))</f>
        <v/>
      </c>
      <c r="I308" s="122"/>
      <c r="J308" s="122"/>
      <c r="K308" s="117" t="s">
        <v>449</v>
      </c>
      <c r="L308" s="122" t="s">
        <v>348</v>
      </c>
      <c r="M308" s="122"/>
      <c r="O308" s="122"/>
      <c r="P308" s="122"/>
      <c r="R308" s="122"/>
      <c r="S308" s="122"/>
      <c r="U308" s="122"/>
      <c r="V308" s="122"/>
      <c r="X308" s="122"/>
      <c r="Y308" s="122"/>
      <c r="AA308" s="122"/>
      <c r="AB308" s="122"/>
      <c r="AD308" s="122"/>
      <c r="AE308" s="122"/>
      <c r="AG308" s="122"/>
      <c r="AH308" s="122"/>
      <c r="AJ308" s="122"/>
      <c r="AK308" s="122"/>
      <c r="AM308" s="122"/>
      <c r="AN308" s="122"/>
      <c r="AP308" s="122"/>
      <c r="AQ308" s="122"/>
      <c r="AS308" s="122"/>
      <c r="AT308" s="122"/>
      <c r="AV308" s="122"/>
      <c r="AW308" s="122"/>
      <c r="AY308" s="122"/>
      <c r="AZ308" s="122"/>
      <c r="BB308" s="122"/>
      <c r="BC308" s="122"/>
      <c r="BE308" s="123"/>
      <c r="BF308" s="122"/>
      <c r="BG308" s="121"/>
      <c r="BI308" s="119"/>
      <c r="BJ308" s="121"/>
      <c r="BK308" s="121"/>
      <c r="BL308" s="130"/>
    </row>
    <row r="309" spans="1:64" x14ac:dyDescent="0.2">
      <c r="A309" s="146" t="s">
        <v>4368</v>
      </c>
      <c r="B309" s="157">
        <v>35881</v>
      </c>
      <c r="C309" s="167" t="s">
        <v>4513</v>
      </c>
      <c r="D309" s="141"/>
      <c r="E309" s="116" t="str">
        <f>IF(ISERROR(VLOOKUP(TRIM(A309),'R2020'!$A$1:$I$1991,2,FALSE)),"",VLOOKUP(TRIM(A309),'R2020'!$A$1:$I$1991,2,FALSE))</f>
        <v>WR KR PR</v>
      </c>
      <c r="F309" s="116" t="str">
        <f>IF(ISERROR(VLOOKUP(TRIM(A309),'R2020'!$A$1:$I$1991,3,FALSE)),"",VLOOKUP(TRIM(A309),'R2020'!$A$1:$I$1991,3,FALSE))</f>
        <v>NON</v>
      </c>
      <c r="G309" s="116" t="str">
        <f>IF(ISERROR(VLOOKUP(TRIM(A309),'R2020'!$A$1:$I$1991,8,FALSE)),"",VLOOKUP(TRIM(A309),'R2020'!$A$1:$I$1991,8,FALSE))</f>
        <v xml:space="preserve"> </v>
      </c>
      <c r="H309" s="127"/>
      <c r="I309" s="127"/>
      <c r="J309" s="120"/>
      <c r="K309" s="127"/>
      <c r="L309" s="127"/>
      <c r="M309" s="120"/>
      <c r="N309" s="127"/>
      <c r="O309" s="127"/>
      <c r="P309" s="120"/>
      <c r="Q309" s="127"/>
      <c r="R309" s="127"/>
      <c r="S309" s="120"/>
      <c r="T309" s="127"/>
      <c r="U309" s="127"/>
      <c r="V309" s="120"/>
      <c r="W309" s="127"/>
      <c r="X309" s="127"/>
      <c r="Y309" s="120"/>
      <c r="Z309" s="127"/>
      <c r="AA309" s="127"/>
      <c r="AB309" s="120"/>
      <c r="AC309" s="127"/>
      <c r="AD309" s="127"/>
      <c r="AE309" s="120"/>
      <c r="AF309" s="127"/>
      <c r="AG309" s="127"/>
      <c r="AH309" s="120"/>
      <c r="AI309" s="127"/>
      <c r="AJ309" s="127"/>
      <c r="AK309" s="120"/>
      <c r="AL309" s="127"/>
      <c r="AM309" s="127"/>
      <c r="AN309" s="120"/>
      <c r="AO309" s="127"/>
      <c r="AP309" s="127"/>
      <c r="AQ309" s="127"/>
      <c r="AR309" s="127"/>
      <c r="AS309" s="127"/>
      <c r="AT309" s="120"/>
      <c r="AU309" s="127"/>
      <c r="AV309" s="127"/>
      <c r="AW309" s="120"/>
      <c r="AX309" s="127"/>
      <c r="AY309" s="127"/>
      <c r="AZ309" s="120"/>
      <c r="BA309" s="127"/>
      <c r="BB309" s="127"/>
      <c r="BC309" s="120"/>
      <c r="BD309" s="120"/>
      <c r="BE309" s="127"/>
      <c r="BF309" s="120"/>
      <c r="BG309" s="120"/>
      <c r="BH309" s="120"/>
      <c r="BI309" s="120"/>
      <c r="BJ309" s="128"/>
      <c r="BK309" s="128"/>
    </row>
    <row r="310" spans="1:64" x14ac:dyDescent="0.2">
      <c r="A310" s="120" t="s">
        <v>211</v>
      </c>
      <c r="B310" s="125">
        <v>31656</v>
      </c>
      <c r="C310" s="168" t="s">
        <v>410</v>
      </c>
      <c r="D310" s="126" t="s">
        <v>408</v>
      </c>
      <c r="E310" s="116" t="str">
        <f>IF(ISERROR(VLOOKUP(TRIM(A310),'R2020'!$A$1:$I$1991,2,FALSE)),"",VLOOKUP(TRIM(A310),'R2020'!$A$1:$I$1991,2,FALSE))</f>
        <v>RE</v>
      </c>
      <c r="F310" s="116" t="str">
        <f>IF(ISERROR(VLOOKUP(TRIM(A310),'R2020'!$A$1:$I$1991,3,FALSE)),"",VLOOKUP(TRIM(A310),'R2020'!$A$1:$I$1991,3,FALSE))</f>
        <v>BAA</v>
      </c>
      <c r="G310" s="116" t="str">
        <f>IF(ISERROR(VLOOKUP(TRIM(A310),'R2020'!$A$1:$I$1991,8,FALSE)),"",VLOOKUP(TRIM(A310),'R2020'!$A$1:$I$1991,8,FALSE))</f>
        <v xml:space="preserve">6-4 </v>
      </c>
      <c r="H310" s="120" t="s">
        <v>34</v>
      </c>
      <c r="I310" s="126" t="s">
        <v>386</v>
      </c>
      <c r="J310" s="126" t="s">
        <v>3522</v>
      </c>
      <c r="K310" s="120" t="s">
        <v>42</v>
      </c>
      <c r="L310" s="126" t="s">
        <v>386</v>
      </c>
      <c r="M310" s="126" t="s">
        <v>558</v>
      </c>
      <c r="N310" s="120" t="s">
        <v>42</v>
      </c>
      <c r="O310" s="126" t="s">
        <v>386</v>
      </c>
      <c r="P310" s="126" t="s">
        <v>554</v>
      </c>
      <c r="Q310" s="120" t="s">
        <v>31</v>
      </c>
      <c r="R310" s="126" t="s">
        <v>78</v>
      </c>
      <c r="S310" s="126" t="s">
        <v>467</v>
      </c>
      <c r="T310" s="120" t="s">
        <v>31</v>
      </c>
      <c r="U310" s="126" t="s">
        <v>78</v>
      </c>
      <c r="V310" s="126" t="s">
        <v>35</v>
      </c>
      <c r="W310" s="120" t="s">
        <v>31</v>
      </c>
      <c r="X310" s="126" t="s">
        <v>78</v>
      </c>
      <c r="Y310" s="126" t="s">
        <v>29</v>
      </c>
      <c r="Z310" s="120" t="s">
        <v>31</v>
      </c>
      <c r="AA310" s="126" t="s">
        <v>78</v>
      </c>
      <c r="AB310" s="126" t="s">
        <v>62</v>
      </c>
      <c r="AC310" s="120" t="s">
        <v>31</v>
      </c>
      <c r="AD310" s="126" t="s">
        <v>78</v>
      </c>
      <c r="AE310" s="126" t="s">
        <v>29</v>
      </c>
      <c r="AF310" s="120" t="s">
        <v>31</v>
      </c>
      <c r="AG310" s="126" t="s">
        <v>78</v>
      </c>
      <c r="AH310" s="126" t="s">
        <v>467</v>
      </c>
      <c r="AI310" s="120" t="s">
        <v>31</v>
      </c>
      <c r="AJ310" s="126" t="s">
        <v>78</v>
      </c>
      <c r="AK310" s="126" t="s">
        <v>230</v>
      </c>
      <c r="AL310" s="120" t="s">
        <v>31</v>
      </c>
      <c r="AM310" s="126" t="s">
        <v>78</v>
      </c>
      <c r="AN310" s="126" t="s">
        <v>416</v>
      </c>
      <c r="AO310" s="120" t="s">
        <v>47</v>
      </c>
      <c r="AP310" s="126" t="s">
        <v>78</v>
      </c>
      <c r="AQ310" s="126" t="s">
        <v>349</v>
      </c>
      <c r="AR310" s="120"/>
      <c r="AS310" s="126"/>
      <c r="AT310" s="126"/>
      <c r="AU310" s="120"/>
      <c r="AV310" s="126"/>
      <c r="AW310" s="126"/>
      <c r="AX310" s="120"/>
      <c r="AY310" s="126"/>
      <c r="AZ310" s="126"/>
      <c r="BA310" s="120"/>
      <c r="BB310" s="126"/>
      <c r="BC310" s="127"/>
      <c r="BD310" s="120"/>
      <c r="BE310" s="120"/>
      <c r="BF310" s="127"/>
      <c r="BG310" s="127"/>
      <c r="BH310" s="127"/>
      <c r="BI310" s="127"/>
      <c r="BJ310" s="120"/>
      <c r="BK310" s="128"/>
      <c r="BL310" s="128"/>
    </row>
    <row r="311" spans="1:64" x14ac:dyDescent="0.2">
      <c r="A311" s="117" t="s">
        <v>1971</v>
      </c>
      <c r="B311" s="123">
        <v>34151</v>
      </c>
      <c r="C311" s="165" t="s">
        <v>2028</v>
      </c>
      <c r="D311" s="117" t="s">
        <v>2033</v>
      </c>
      <c r="E311" s="116" t="str">
        <f>IF(ISERROR(VLOOKUP(TRIM(A311),'R2020'!$A$1:$I$1991,2,FALSE)),"",VLOOKUP(TRIM(A311),'R2020'!$A$1:$I$1991,2,FALSE))</f>
        <v>RILB</v>
      </c>
      <c r="F311" s="116" t="str">
        <f>IF(ISERROR(VLOOKUP(TRIM(A311),'R2020'!$A$1:$I$1991,3,FALSE)),"",VLOOKUP(TRIM(A311),'R2020'!$A$1:$I$1991,3,FALSE))</f>
        <v>ARN</v>
      </c>
      <c r="G311" s="116" t="str">
        <f>IF(ISERROR(VLOOKUP(TRIM(A311),'R2020'!$A$1:$I$1991,8,FALSE)),"",VLOOKUP(TRIM(A311),'R2020'!$A$1:$I$1991,8,FALSE))</f>
        <v xml:space="preserve">44-4 </v>
      </c>
      <c r="H311" s="117" t="s">
        <v>52</v>
      </c>
      <c r="I311" s="117" t="s">
        <v>393</v>
      </c>
      <c r="J311" s="122" t="s">
        <v>1056</v>
      </c>
      <c r="K311" s="117" t="s">
        <v>52</v>
      </c>
      <c r="L311" s="117" t="s">
        <v>393</v>
      </c>
      <c r="M311" s="122" t="s">
        <v>1889</v>
      </c>
      <c r="N311" s="117" t="s">
        <v>52</v>
      </c>
      <c r="O311" s="117" t="s">
        <v>393</v>
      </c>
      <c r="P311" s="122" t="s">
        <v>2354</v>
      </c>
      <c r="Q311" s="117" t="s">
        <v>52</v>
      </c>
      <c r="R311" s="117" t="s">
        <v>393</v>
      </c>
      <c r="S311" s="122" t="s">
        <v>1082</v>
      </c>
    </row>
    <row r="312" spans="1:64" x14ac:dyDescent="0.2">
      <c r="A312" s="117" t="s">
        <v>1494</v>
      </c>
      <c r="B312" s="123">
        <v>33737</v>
      </c>
      <c r="C312" s="165" t="s">
        <v>1573</v>
      </c>
      <c r="D312" s="122" t="s">
        <v>1579</v>
      </c>
      <c r="E312" s="116" t="str">
        <f>IF(ISERROR(VLOOKUP(TRIM(A312),'R2020'!$A$1:$I$1991,2,FALSE)),"",VLOOKUP(TRIM(A312),'R2020'!$A$1:$I$1991,2,FALSE))</f>
        <v/>
      </c>
      <c r="F312" s="116" t="str">
        <f>IF(ISERROR(VLOOKUP(TRIM(A312),'R2020'!$A$1:$I$1991,3,FALSE)),"",VLOOKUP(TRIM(A312),'R2020'!$A$1:$I$1991,3,FALSE))</f>
        <v/>
      </c>
      <c r="G312" s="116" t="str">
        <f>IF(ISERROR(VLOOKUP(TRIM(A312),'R2020'!$A$1:$I$1991,8,FALSE)),"",VLOOKUP(TRIM(A312),'R2020'!$A$1:$I$1991,8,FALSE))</f>
        <v/>
      </c>
      <c r="H312" s="117" t="s">
        <v>364</v>
      </c>
      <c r="I312" s="121" t="s">
        <v>237</v>
      </c>
      <c r="J312" s="119" t="s">
        <v>1059</v>
      </c>
      <c r="K312" s="117" t="s">
        <v>364</v>
      </c>
      <c r="L312" s="121" t="s">
        <v>237</v>
      </c>
      <c r="M312" s="119" t="s">
        <v>1061</v>
      </c>
      <c r="N312" s="117" t="s">
        <v>364</v>
      </c>
      <c r="O312" s="121" t="s">
        <v>336</v>
      </c>
      <c r="P312" s="119" t="s">
        <v>1059</v>
      </c>
      <c r="Q312" s="117" t="s">
        <v>366</v>
      </c>
      <c r="R312" s="121" t="s">
        <v>348</v>
      </c>
      <c r="S312" s="119" t="s">
        <v>1059</v>
      </c>
      <c r="T312" s="117" t="s">
        <v>364</v>
      </c>
      <c r="U312" s="121" t="s">
        <v>348</v>
      </c>
      <c r="V312" s="119" t="s">
        <v>1061</v>
      </c>
      <c r="X312" s="121"/>
      <c r="Y312" s="119"/>
      <c r="AA312" s="121"/>
      <c r="AB312" s="119"/>
      <c r="AD312" s="121"/>
      <c r="AE312" s="119"/>
      <c r="AG312" s="121"/>
      <c r="AH312" s="119"/>
      <c r="AJ312" s="121"/>
      <c r="AK312" s="119"/>
      <c r="AM312" s="121"/>
      <c r="AN312" s="119"/>
      <c r="AP312" s="121"/>
      <c r="AQ312" s="119"/>
      <c r="AS312" s="121"/>
      <c r="AT312" s="119"/>
      <c r="AV312" s="121"/>
      <c r="AW312" s="119"/>
      <c r="AY312" s="121"/>
      <c r="AZ312" s="119"/>
      <c r="BB312" s="121"/>
      <c r="BC312" s="119"/>
      <c r="BF312" s="119"/>
      <c r="BG312" s="121"/>
      <c r="BH312" s="121"/>
      <c r="BI312" s="121"/>
      <c r="BJ312" s="121"/>
      <c r="BK312" s="121"/>
      <c r="BL312" s="121"/>
    </row>
    <row r="313" spans="1:64" x14ac:dyDescent="0.2">
      <c r="A313" s="117" t="s">
        <v>3523</v>
      </c>
      <c r="B313" s="123">
        <v>35627</v>
      </c>
      <c r="C313" s="164" t="s">
        <v>3456</v>
      </c>
      <c r="E313" s="116" t="str">
        <f>IF(ISERROR(VLOOKUP(TRIM(A313),'R2020'!$A$1:$I$1991,2,FALSE)),"",VLOOKUP(TRIM(A313),'R2020'!$A$1:$I$1991,2,FALSE))</f>
        <v/>
      </c>
      <c r="F313" s="116" t="str">
        <f>IF(ISERROR(VLOOKUP(TRIM(A313),'R2020'!$A$1:$I$1991,3,FALSE)),"",VLOOKUP(TRIM(A313),'R2020'!$A$1:$I$1991,3,FALSE))</f>
        <v/>
      </c>
      <c r="G313" s="116" t="str">
        <f>IF(ISERROR(VLOOKUP(TRIM(A313),'R2020'!$A$1:$I$1991,8,FALSE)),"",VLOOKUP(TRIM(A313),'R2020'!$A$1:$I$1991,8,FALSE))</f>
        <v/>
      </c>
      <c r="H313" s="117" t="s">
        <v>370</v>
      </c>
      <c r="I313" s="117" t="s">
        <v>103</v>
      </c>
    </row>
    <row r="314" spans="1:64" x14ac:dyDescent="0.2">
      <c r="A314" s="146" t="s">
        <v>4295</v>
      </c>
      <c r="B314" s="157">
        <v>34134</v>
      </c>
      <c r="C314" s="167" t="s">
        <v>4513</v>
      </c>
      <c r="D314" s="141"/>
      <c r="E314" s="116" t="str">
        <f>IF(ISERROR(VLOOKUP(TRIM(A314),'R2020'!$A$1:$I$1991,2,FALSE)),"",VLOOKUP(TRIM(A314),'R2020'!$A$1:$I$1991,2,FALSE))</f>
        <v>DB</v>
      </c>
      <c r="F314" s="116" t="str">
        <f>IF(ISERROR(VLOOKUP(TRIM(A314),'R2020'!$A$1:$I$1991,3,FALSE)),"",VLOOKUP(TRIM(A314),'R2020'!$A$1:$I$1991,3,FALSE))</f>
        <v>LAA</v>
      </c>
      <c r="G314" s="116" t="str">
        <f>IF(ISERROR(VLOOKUP(TRIM(A314),'R2020'!$A$1:$I$1991,8,FALSE)),"",VLOOKUP(TRIM(A314),'R2020'!$A$1:$I$1991,8,FALSE))</f>
        <v xml:space="preserve">00 </v>
      </c>
      <c r="H314" s="127"/>
      <c r="I314" s="127"/>
      <c r="J314" s="120"/>
      <c r="K314" s="127"/>
      <c r="L314" s="127"/>
      <c r="M314" s="120"/>
      <c r="N314" s="127"/>
      <c r="O314" s="127"/>
      <c r="P314" s="120"/>
      <c r="Q314" s="127"/>
      <c r="R314" s="127"/>
      <c r="S314" s="120"/>
      <c r="T314" s="127"/>
      <c r="U314" s="127"/>
      <c r="V314" s="120"/>
      <c r="W314" s="127"/>
      <c r="X314" s="127"/>
      <c r="Y314" s="120"/>
      <c r="Z314" s="127"/>
      <c r="AA314" s="127"/>
      <c r="AB314" s="120"/>
      <c r="AC314" s="127"/>
      <c r="AD314" s="127"/>
      <c r="AE314" s="120"/>
      <c r="AF314" s="127"/>
      <c r="AG314" s="127"/>
      <c r="AH314" s="120"/>
      <c r="AI314" s="127"/>
      <c r="AJ314" s="127"/>
      <c r="AK314" s="120"/>
      <c r="AL314" s="127"/>
      <c r="AM314" s="127"/>
      <c r="AN314" s="120"/>
      <c r="AO314" s="127"/>
      <c r="AP314" s="127"/>
      <c r="AQ314" s="120"/>
      <c r="AR314" s="127"/>
      <c r="AS314" s="127"/>
      <c r="AT314" s="120"/>
      <c r="AU314" s="127"/>
      <c r="AV314" s="127"/>
      <c r="AW314" s="120"/>
      <c r="AX314" s="127"/>
      <c r="AY314" s="127"/>
      <c r="AZ314" s="120"/>
      <c r="BA314" s="127"/>
      <c r="BB314" s="127"/>
      <c r="BC314" s="120"/>
      <c r="BD314" s="120"/>
      <c r="BE314" s="120"/>
      <c r="BF314" s="120"/>
      <c r="BG314" s="120"/>
      <c r="BH314" s="120"/>
      <c r="BI314" s="120"/>
      <c r="BJ314" s="128"/>
      <c r="BK314" s="128"/>
    </row>
    <row r="315" spans="1:64" x14ac:dyDescent="0.2">
      <c r="A315" s="117" t="s">
        <v>2614</v>
      </c>
      <c r="B315" s="123">
        <v>34480</v>
      </c>
      <c r="C315" s="164" t="s">
        <v>2030</v>
      </c>
      <c r="D315" s="119" t="s">
        <v>2924</v>
      </c>
      <c r="E315" s="116" t="str">
        <f>IF(ISERROR(VLOOKUP(TRIM(A315),'R2020'!$A$1:$I$1991,2,FALSE)),"",VLOOKUP(TRIM(A315),'R2020'!$A$1:$I$1991,2,FALSE))</f>
        <v/>
      </c>
      <c r="F315" s="116" t="str">
        <f>IF(ISERROR(VLOOKUP(TRIM(A315),'R2020'!$A$1:$I$1991,3,FALSE)),"",VLOOKUP(TRIM(A315),'R2020'!$A$1:$I$1991,3,FALSE))</f>
        <v/>
      </c>
      <c r="G315" s="116" t="str">
        <f>IF(ISERROR(VLOOKUP(TRIM(A315),'R2020'!$A$1:$I$1991,8,FALSE)),"",VLOOKUP(TRIM(A315),'R2020'!$A$1:$I$1991,8,FALSE))</f>
        <v/>
      </c>
      <c r="H315" s="117" t="s">
        <v>364</v>
      </c>
      <c r="I315" s="117" t="s">
        <v>446</v>
      </c>
      <c r="J315" s="119" t="s">
        <v>1059</v>
      </c>
      <c r="K315" s="119"/>
      <c r="N315" s="117" t="s">
        <v>364</v>
      </c>
      <c r="O315" s="117" t="s">
        <v>39</v>
      </c>
      <c r="P315" s="119" t="s">
        <v>1059</v>
      </c>
    </row>
    <row r="316" spans="1:64" x14ac:dyDescent="0.2">
      <c r="A316" s="117" t="s">
        <v>1518</v>
      </c>
      <c r="B316" s="123">
        <v>33514</v>
      </c>
      <c r="C316" s="165" t="s">
        <v>1572</v>
      </c>
      <c r="D316" s="122" t="s">
        <v>1573</v>
      </c>
      <c r="E316" s="116" t="str">
        <f>IF(ISERROR(VLOOKUP(TRIM(A316),'R2020'!$A$1:$I$1991,2,FALSE)),"",VLOOKUP(TRIM(A316),'R2020'!$A$1:$I$1991,2,FALSE))</f>
        <v>RG</v>
      </c>
      <c r="F316" s="116" t="str">
        <f>IF(ISERROR(VLOOKUP(TRIM(A316),'R2020'!$A$1:$I$1991,3,FALSE)),"",VLOOKUP(TRIM(A316),'R2020'!$A$1:$I$1991,3,FALSE))</f>
        <v>JXA</v>
      </c>
      <c r="G316" s="116" t="str">
        <f>IF(ISERROR(VLOOKUP(TRIM(A316),'R2020'!$A$1:$I$1991,8,FALSE)),"",VLOOKUP(TRIM(A316),'R2020'!$A$1:$I$1991,8,FALSE))</f>
        <v xml:space="preserve">4-5 </v>
      </c>
      <c r="H316" s="117" t="s">
        <v>226</v>
      </c>
      <c r="I316" s="121" t="s">
        <v>386</v>
      </c>
      <c r="J316" s="119" t="s">
        <v>41</v>
      </c>
      <c r="K316" s="117" t="s">
        <v>226</v>
      </c>
      <c r="L316" s="121" t="s">
        <v>386</v>
      </c>
      <c r="M316" s="119" t="s">
        <v>58</v>
      </c>
      <c r="N316" s="117" t="s">
        <v>226</v>
      </c>
      <c r="O316" s="121" t="s">
        <v>386</v>
      </c>
      <c r="P316" s="119" t="s">
        <v>225</v>
      </c>
      <c r="Q316" s="117" t="s">
        <v>226</v>
      </c>
      <c r="R316" s="121" t="s">
        <v>386</v>
      </c>
      <c r="S316" s="119" t="s">
        <v>351</v>
      </c>
      <c r="T316" s="117" t="s">
        <v>226</v>
      </c>
      <c r="U316" s="121" t="s">
        <v>386</v>
      </c>
      <c r="V316" s="119" t="s">
        <v>347</v>
      </c>
      <c r="X316" s="121"/>
      <c r="Y316" s="119"/>
      <c r="AA316" s="121"/>
      <c r="AB316" s="119"/>
      <c r="AD316" s="121"/>
      <c r="AE316" s="119"/>
      <c r="AG316" s="121"/>
      <c r="AH316" s="119"/>
      <c r="AJ316" s="121"/>
      <c r="AK316" s="119"/>
      <c r="AM316" s="121"/>
      <c r="AN316" s="119"/>
      <c r="AP316" s="121"/>
      <c r="AQ316" s="119"/>
      <c r="AS316" s="121"/>
      <c r="AT316" s="119"/>
      <c r="AV316" s="121"/>
      <c r="AW316" s="119"/>
      <c r="AY316" s="121"/>
      <c r="AZ316" s="119"/>
      <c r="BB316" s="121"/>
      <c r="BC316" s="119"/>
      <c r="BF316" s="119"/>
      <c r="BG316" s="121"/>
      <c r="BH316" s="121"/>
      <c r="BI316" s="121"/>
      <c r="BJ316" s="121"/>
      <c r="BK316" s="121"/>
      <c r="BL316" s="121"/>
    </row>
    <row r="317" spans="1:64" x14ac:dyDescent="0.2">
      <c r="A317" s="120" t="s">
        <v>680</v>
      </c>
      <c r="B317" s="125">
        <v>32269</v>
      </c>
      <c r="C317" s="168" t="s">
        <v>736</v>
      </c>
      <c r="D317" s="126" t="s">
        <v>2234</v>
      </c>
      <c r="E317" s="116" t="str">
        <f>IF(ISERROR(VLOOKUP(TRIM(A317),'R2020'!$A$1:$I$1991,2,FALSE)),"",VLOOKUP(TRIM(A317),'R2020'!$A$1:$I$1991,2,FALSE))</f>
        <v/>
      </c>
      <c r="F317" s="116" t="str">
        <f>IF(ISERROR(VLOOKUP(TRIM(A317),'R2020'!$A$1:$I$1991,3,FALSE)),"",VLOOKUP(TRIM(A317),'R2020'!$A$1:$I$1991,3,FALSE))</f>
        <v/>
      </c>
      <c r="G317" s="116" t="str">
        <f>IF(ISERROR(VLOOKUP(TRIM(A317),'R2020'!$A$1:$I$1991,8,FALSE)),"",VLOOKUP(TRIM(A317),'R2020'!$A$1:$I$1991,8,FALSE))</f>
        <v/>
      </c>
      <c r="H317" s="117" t="s">
        <v>228</v>
      </c>
      <c r="I317" s="126" t="s">
        <v>232</v>
      </c>
      <c r="J317" s="126" t="s">
        <v>225</v>
      </c>
      <c r="K317" s="117" t="s">
        <v>228</v>
      </c>
      <c r="L317" s="126" t="s">
        <v>232</v>
      </c>
      <c r="M317" s="126" t="s">
        <v>33</v>
      </c>
      <c r="N317" s="117" t="s">
        <v>202</v>
      </c>
      <c r="O317" s="126"/>
      <c r="P317" s="126"/>
      <c r="Q317" s="117" t="s">
        <v>228</v>
      </c>
      <c r="R317" s="126" t="s">
        <v>232</v>
      </c>
      <c r="S317" s="126" t="s">
        <v>35</v>
      </c>
      <c r="T317" s="117" t="s">
        <v>228</v>
      </c>
      <c r="U317" s="126" t="s">
        <v>232</v>
      </c>
      <c r="V317" s="126" t="s">
        <v>58</v>
      </c>
      <c r="W317" s="120" t="s">
        <v>1196</v>
      </c>
      <c r="X317" s="126" t="s">
        <v>232</v>
      </c>
      <c r="Y317" s="126" t="s">
        <v>1069</v>
      </c>
      <c r="Z317" s="120" t="s">
        <v>388</v>
      </c>
      <c r="AA317" s="126" t="s">
        <v>232</v>
      </c>
      <c r="AB317" s="126" t="s">
        <v>545</v>
      </c>
      <c r="AC317" s="120" t="s">
        <v>331</v>
      </c>
      <c r="AD317" s="126" t="s">
        <v>232</v>
      </c>
      <c r="AE317" s="126" t="s">
        <v>349</v>
      </c>
      <c r="AF317" s="120" t="s">
        <v>331</v>
      </c>
      <c r="AG317" s="126" t="s">
        <v>232</v>
      </c>
      <c r="AH317" s="126" t="s">
        <v>349</v>
      </c>
      <c r="AI317" s="120"/>
      <c r="AJ317" s="126"/>
      <c r="AK317" s="126"/>
      <c r="AL317" s="120"/>
      <c r="AM317" s="126"/>
      <c r="AN317" s="126"/>
      <c r="AO317" s="120"/>
      <c r="AP317" s="126"/>
      <c r="AQ317" s="126"/>
      <c r="AR317" s="120"/>
      <c r="AS317" s="126"/>
      <c r="AT317" s="126"/>
      <c r="AU317" s="120"/>
      <c r="AV317" s="126"/>
      <c r="AW317" s="126"/>
      <c r="AX317" s="120"/>
      <c r="AY317" s="126"/>
      <c r="AZ317" s="126"/>
      <c r="BA317" s="120"/>
      <c r="BB317" s="126"/>
      <c r="BC317" s="127"/>
      <c r="BD317" s="120"/>
      <c r="BE317" s="120"/>
      <c r="BF317" s="127"/>
      <c r="BG317" s="127"/>
      <c r="BH317" s="127"/>
      <c r="BI317" s="127"/>
      <c r="BJ317" s="120"/>
      <c r="BK317" s="128"/>
      <c r="BL317" s="128"/>
    </row>
    <row r="318" spans="1:64" x14ac:dyDescent="0.2">
      <c r="A318" s="117" t="s">
        <v>3103</v>
      </c>
      <c r="B318" s="123">
        <v>34538</v>
      </c>
      <c r="C318" s="165" t="s">
        <v>3074</v>
      </c>
      <c r="D318" s="122" t="s">
        <v>3419</v>
      </c>
      <c r="E318" s="116" t="str">
        <f>IF(ISERROR(VLOOKUP(TRIM(A318),'R2020'!$A$1:$I$1991,2,FALSE)),"",VLOOKUP(TRIM(A318),'R2020'!$A$1:$I$1991,2,FALSE))</f>
        <v>KR</v>
      </c>
      <c r="F318" s="116" t="str">
        <f>IF(ISERROR(VLOOKUP(TRIM(A318),'R2020'!$A$1:$I$1991,3,FALSE)),"",VLOOKUP(TRIM(A318),'R2020'!$A$1:$I$1991,3,FALSE))</f>
        <v>CAN</v>
      </c>
      <c r="G318" s="116" t="str">
        <f>IF(ISERROR(VLOOKUP(TRIM(A318),'R2020'!$A$1:$I$1991,8,FALSE)),"",VLOOKUP(TRIM(A318),'R2020'!$A$1:$I$1991,8,FALSE))</f>
        <v xml:space="preserve"> </v>
      </c>
      <c r="I318" s="122"/>
      <c r="J318" s="122"/>
      <c r="K318" s="117" t="s">
        <v>344</v>
      </c>
      <c r="L318" s="122" t="s">
        <v>446</v>
      </c>
      <c r="M318" s="122" t="s">
        <v>3104</v>
      </c>
      <c r="O318" s="122"/>
      <c r="P318" s="122"/>
      <c r="R318" s="122"/>
      <c r="S318" s="122"/>
      <c r="U318" s="122"/>
      <c r="V318" s="122"/>
      <c r="X318" s="122"/>
      <c r="Y318" s="122"/>
      <c r="AA318" s="122"/>
      <c r="AB318" s="122"/>
      <c r="AD318" s="122"/>
      <c r="AE318" s="122"/>
      <c r="AG318" s="122"/>
      <c r="AH318" s="122"/>
      <c r="AJ318" s="122"/>
      <c r="AK318" s="122"/>
      <c r="AM318" s="122"/>
      <c r="AN318" s="122"/>
      <c r="AP318" s="122"/>
      <c r="AQ318" s="122"/>
      <c r="AS318" s="122"/>
      <c r="AT318" s="122"/>
      <c r="AV318" s="122"/>
      <c r="AW318" s="122"/>
      <c r="AY318" s="122"/>
      <c r="AZ318" s="122"/>
      <c r="BB318" s="122"/>
      <c r="BC318" s="122"/>
      <c r="BE318" s="123"/>
      <c r="BF318" s="122"/>
      <c r="BG318" s="121"/>
      <c r="BI318" s="119"/>
      <c r="BJ318" s="121"/>
      <c r="BK318" s="121"/>
      <c r="BL318" s="130"/>
    </row>
    <row r="319" spans="1:64" x14ac:dyDescent="0.2">
      <c r="A319" s="117" t="s">
        <v>3105</v>
      </c>
      <c r="B319" s="123">
        <v>34726</v>
      </c>
      <c r="C319" s="165" t="s">
        <v>3067</v>
      </c>
      <c r="D319" s="122" t="s">
        <v>3067</v>
      </c>
      <c r="E319" s="116" t="str">
        <f>IF(ISERROR(VLOOKUP(TRIM(A319),'R2020'!$A$1:$I$1991,2,FALSE)),"",VLOOKUP(TRIM(A319),'R2020'!$A$1:$I$1991,2,FALSE))</f>
        <v>RG</v>
      </c>
      <c r="F319" s="116" t="str">
        <f>IF(ISERROR(VLOOKUP(TRIM(A319),'R2020'!$A$1:$I$1991,3,FALSE)),"",VLOOKUP(TRIM(A319),'R2020'!$A$1:$I$1991,3,FALSE))</f>
        <v>TBN</v>
      </c>
      <c r="G319" s="116" t="str">
        <f>IF(ISERROR(VLOOKUP(TRIM(A319),'R2020'!$A$1:$I$1991,8,FALSE)),"",VLOOKUP(TRIM(A319),'R2020'!$A$1:$I$1991,8,FALSE))</f>
        <v xml:space="preserve">4-5 </v>
      </c>
      <c r="H319" s="117" t="s">
        <v>226</v>
      </c>
      <c r="I319" s="122" t="s">
        <v>122</v>
      </c>
      <c r="J319" s="122" t="s">
        <v>58</v>
      </c>
      <c r="K319" s="117" t="s">
        <v>16</v>
      </c>
      <c r="L319" s="122" t="s">
        <v>122</v>
      </c>
      <c r="M319" s="122" t="s">
        <v>349</v>
      </c>
      <c r="O319" s="122"/>
      <c r="P319" s="122"/>
      <c r="R319" s="122"/>
      <c r="S319" s="122"/>
      <c r="U319" s="122"/>
      <c r="V319" s="122"/>
      <c r="X319" s="122"/>
      <c r="Y319" s="122"/>
      <c r="AA319" s="122"/>
      <c r="AB319" s="122"/>
      <c r="AD319" s="122"/>
      <c r="AE319" s="122"/>
      <c r="AG319" s="122"/>
      <c r="AH319" s="122"/>
      <c r="AJ319" s="122"/>
      <c r="AK319" s="122"/>
      <c r="AM319" s="122"/>
      <c r="AN319" s="122"/>
      <c r="AP319" s="122"/>
      <c r="AQ319" s="122"/>
      <c r="AS319" s="122"/>
      <c r="AT319" s="122"/>
      <c r="AV319" s="122"/>
      <c r="AW319" s="122"/>
      <c r="AY319" s="122"/>
      <c r="AZ319" s="122"/>
      <c r="BB319" s="122"/>
      <c r="BC319" s="122"/>
      <c r="BE319" s="123"/>
      <c r="BF319" s="122"/>
      <c r="BG319" s="121"/>
      <c r="BI319" s="119"/>
      <c r="BJ319" s="121"/>
      <c r="BK319" s="121"/>
      <c r="BL319" s="130"/>
    </row>
    <row r="320" spans="1:64" x14ac:dyDescent="0.2">
      <c r="A320" s="117" t="s">
        <v>3393</v>
      </c>
      <c r="B320" s="123">
        <v>34722</v>
      </c>
      <c r="C320" s="165" t="s">
        <v>3081</v>
      </c>
      <c r="D320" s="122" t="s">
        <v>3074</v>
      </c>
      <c r="E320" s="116" t="str">
        <f>IF(ISERROR(VLOOKUP(TRIM(A320),'R2020'!$A$1:$I$1991,2,FALSE)),"",VLOOKUP(TRIM(A320),'R2020'!$A$1:$I$1991,2,FALSE))</f>
        <v>PK</v>
      </c>
      <c r="F320" s="116" t="str">
        <f>IF(ISERROR(VLOOKUP(TRIM(A320),'R2020'!$A$1:$I$1991,3,FALSE)),"",VLOOKUP(TRIM(A320),'R2020'!$A$1:$I$1991,3,FALSE))</f>
        <v>LVA</v>
      </c>
      <c r="G320" s="116" t="str">
        <f>IF(ISERROR(VLOOKUP(TRIM(A320),'R2020'!$A$1:$I$1991,8,FALSE)),"",VLOOKUP(TRIM(A320),'R2020'!$A$1:$I$1991,8,FALSE))</f>
        <v xml:space="preserve"> </v>
      </c>
      <c r="H320" s="117" t="s">
        <v>339</v>
      </c>
      <c r="I320" s="122" t="s">
        <v>23</v>
      </c>
      <c r="J320" s="122"/>
      <c r="K320" s="117" t="s">
        <v>339</v>
      </c>
      <c r="L320" s="122" t="s">
        <v>23</v>
      </c>
      <c r="M320" s="122"/>
      <c r="O320" s="122"/>
      <c r="P320" s="122"/>
      <c r="R320" s="122"/>
      <c r="S320" s="122"/>
      <c r="U320" s="122"/>
      <c r="V320" s="122"/>
      <c r="X320" s="122"/>
      <c r="Y320" s="122"/>
      <c r="AA320" s="122"/>
      <c r="AB320" s="122"/>
      <c r="AD320" s="122"/>
      <c r="AE320" s="122"/>
      <c r="AG320" s="122"/>
      <c r="AH320" s="122"/>
      <c r="AJ320" s="122"/>
      <c r="AK320" s="122"/>
      <c r="AM320" s="122"/>
      <c r="AN320" s="122"/>
      <c r="AP320" s="122"/>
      <c r="AQ320" s="122"/>
      <c r="AS320" s="122"/>
      <c r="AT320" s="122"/>
      <c r="AV320" s="122"/>
      <c r="AW320" s="122"/>
      <c r="AY320" s="122"/>
      <c r="AZ320" s="122"/>
      <c r="BB320" s="122"/>
      <c r="BC320" s="122"/>
      <c r="BE320" s="123"/>
      <c r="BF320" s="122"/>
      <c r="BG320" s="121"/>
      <c r="BI320" s="119"/>
      <c r="BJ320" s="121"/>
      <c r="BK320" s="121"/>
      <c r="BL320" s="130"/>
    </row>
    <row r="321" spans="1:64" x14ac:dyDescent="0.2">
      <c r="A321" s="117" t="s">
        <v>3524</v>
      </c>
      <c r="B321" s="123">
        <v>35411</v>
      </c>
      <c r="C321" s="164" t="s">
        <v>3448</v>
      </c>
      <c r="E321" s="116" t="str">
        <f>IF(ISERROR(VLOOKUP(TRIM(A321),'R2020'!$A$1:$I$1991,2,FALSE)),"",VLOOKUP(TRIM(A321),'R2020'!$A$1:$I$1991,2,FALSE))</f>
        <v/>
      </c>
      <c r="F321" s="116" t="str">
        <f>IF(ISERROR(VLOOKUP(TRIM(A321),'R2020'!$A$1:$I$1991,3,FALSE)),"",VLOOKUP(TRIM(A321),'R2020'!$A$1:$I$1991,3,FALSE))</f>
        <v/>
      </c>
      <c r="G321" s="116" t="str">
        <f>IF(ISERROR(VLOOKUP(TRIM(A321),'R2020'!$A$1:$I$1991,8,FALSE)),"",VLOOKUP(TRIM(A321),'R2020'!$A$1:$I$1991,8,FALSE))</f>
        <v/>
      </c>
      <c r="H321" s="117" t="s">
        <v>26</v>
      </c>
      <c r="I321" s="117" t="s">
        <v>348</v>
      </c>
      <c r="J321" s="119" t="s">
        <v>685</v>
      </c>
    </row>
    <row r="322" spans="1:64" x14ac:dyDescent="0.2">
      <c r="A322" s="120" t="s">
        <v>726</v>
      </c>
      <c r="B322" s="125">
        <v>32589</v>
      </c>
      <c r="C322" s="168" t="s">
        <v>760</v>
      </c>
      <c r="D322" s="126" t="s">
        <v>734</v>
      </c>
      <c r="E322" s="116" t="str">
        <f>IF(ISERROR(VLOOKUP(TRIM(A322),'R2020'!$A$1:$I$1991,2,FALSE)),"",VLOOKUP(TRIM(A322),'R2020'!$A$1:$I$1991,2,FALSE))</f>
        <v>LG</v>
      </c>
      <c r="F322" s="116" t="str">
        <f>IF(ISERROR(VLOOKUP(TRIM(A322),'R2020'!$A$1:$I$1991,3,FALSE)),"",VLOOKUP(TRIM(A322),'R2020'!$A$1:$I$1991,3,FALSE))</f>
        <v>ATN</v>
      </c>
      <c r="G322" s="116" t="str">
        <f>IF(ISERROR(VLOOKUP(TRIM(A322),'R2020'!$A$1:$I$1991,8,FALSE)),"",VLOOKUP(TRIM(A322),'R2020'!$A$1:$I$1991,8,FALSE))</f>
        <v xml:space="preserve">0-5 </v>
      </c>
      <c r="H322" s="117" t="s">
        <v>507</v>
      </c>
      <c r="I322" s="126" t="s">
        <v>393</v>
      </c>
      <c r="J322" s="126" t="s">
        <v>41</v>
      </c>
      <c r="K322" s="117" t="s">
        <v>507</v>
      </c>
      <c r="L322" s="126" t="s">
        <v>446</v>
      </c>
      <c r="M322" s="126" t="s">
        <v>347</v>
      </c>
      <c r="N322" s="117" t="s">
        <v>507</v>
      </c>
      <c r="O322" s="126" t="s">
        <v>446</v>
      </c>
      <c r="P322" s="126" t="s">
        <v>58</v>
      </c>
      <c r="Q322" s="117" t="s">
        <v>507</v>
      </c>
      <c r="R322" s="126" t="s">
        <v>446</v>
      </c>
      <c r="S322" s="126" t="s">
        <v>33</v>
      </c>
      <c r="T322" s="117" t="s">
        <v>507</v>
      </c>
      <c r="U322" s="126" t="s">
        <v>446</v>
      </c>
      <c r="V322" s="126" t="s">
        <v>33</v>
      </c>
      <c r="W322" s="117" t="s">
        <v>507</v>
      </c>
      <c r="X322" s="126" t="s">
        <v>453</v>
      </c>
      <c r="Y322" s="126" t="s">
        <v>227</v>
      </c>
      <c r="Z322" s="117" t="s">
        <v>507</v>
      </c>
      <c r="AA322" s="126" t="s">
        <v>453</v>
      </c>
      <c r="AB322" s="126" t="s">
        <v>58</v>
      </c>
      <c r="AC322" s="120" t="s">
        <v>478</v>
      </c>
      <c r="AD322" s="126" t="s">
        <v>453</v>
      </c>
      <c r="AE322" s="126" t="s">
        <v>349</v>
      </c>
      <c r="AF322" s="120" t="s">
        <v>373</v>
      </c>
      <c r="AG322" s="126" t="s">
        <v>453</v>
      </c>
      <c r="AH322" s="126" t="s">
        <v>41</v>
      </c>
      <c r="AI322" s="120"/>
      <c r="AJ322" s="126"/>
      <c r="AK322" s="126"/>
      <c r="AL322" s="120"/>
      <c r="AM322" s="126"/>
      <c r="AN322" s="126"/>
      <c r="AO322" s="120"/>
      <c r="AP322" s="126"/>
      <c r="AQ322" s="126"/>
      <c r="AR322" s="120"/>
      <c r="AS322" s="126"/>
      <c r="AT322" s="126"/>
      <c r="AU322" s="120"/>
      <c r="AV322" s="126"/>
      <c r="AW322" s="126"/>
      <c r="AX322" s="120"/>
      <c r="AY322" s="126"/>
      <c r="AZ322" s="126"/>
      <c r="BA322" s="120"/>
      <c r="BB322" s="126"/>
      <c r="BC322" s="127"/>
      <c r="BD322" s="120"/>
      <c r="BE322" s="120"/>
      <c r="BF322" s="127"/>
      <c r="BG322" s="127"/>
      <c r="BH322" s="127"/>
      <c r="BI322" s="127"/>
      <c r="BJ322" s="120"/>
      <c r="BK322" s="128"/>
      <c r="BL322" s="128"/>
    </row>
    <row r="323" spans="1:64" x14ac:dyDescent="0.2">
      <c r="A323" s="117" t="s">
        <v>3525</v>
      </c>
      <c r="B323" s="123">
        <v>34328</v>
      </c>
      <c r="C323" s="164" t="s">
        <v>2586</v>
      </c>
      <c r="E323" s="116" t="str">
        <f>IF(ISERROR(VLOOKUP(TRIM(A323),'R2020'!$A$1:$I$1991,2,FALSE)),"",VLOOKUP(TRIM(A323),'R2020'!$A$1:$I$1991,2,FALSE))</f>
        <v/>
      </c>
      <c r="F323" s="116" t="str">
        <f>IF(ISERROR(VLOOKUP(TRIM(A323),'R2020'!$A$1:$I$1991,3,FALSE)),"",VLOOKUP(TRIM(A323),'R2020'!$A$1:$I$1991,3,FALSE))</f>
        <v/>
      </c>
      <c r="G323" s="116" t="str">
        <f>IF(ISERROR(VLOOKUP(TRIM(A323),'R2020'!$A$1:$I$1991,8,FALSE)),"",VLOOKUP(TRIM(A323),'R2020'!$A$1:$I$1991,8,FALSE))</f>
        <v/>
      </c>
      <c r="H323" s="117" t="s">
        <v>283</v>
      </c>
      <c r="I323" s="117" t="s">
        <v>367</v>
      </c>
    </row>
    <row r="324" spans="1:64" x14ac:dyDescent="0.2">
      <c r="A324" s="120" t="s">
        <v>257</v>
      </c>
      <c r="B324" s="125">
        <v>31551</v>
      </c>
      <c r="C324" s="168" t="s">
        <v>406</v>
      </c>
      <c r="D324" s="126" t="s">
        <v>408</v>
      </c>
      <c r="E324" s="116" t="str">
        <f>IF(ISERROR(VLOOKUP(TRIM(A324),'R2020'!$A$1:$I$1991,2,FALSE)),"",VLOOKUP(TRIM(A324),'R2020'!$A$1:$I$1991,2,FALSE))</f>
        <v/>
      </c>
      <c r="F324" s="116" t="str">
        <f>IF(ISERROR(VLOOKUP(TRIM(A324),'R2020'!$A$1:$I$1991,3,FALSE)),"",VLOOKUP(TRIM(A324),'R2020'!$A$1:$I$1991,3,FALSE))</f>
        <v/>
      </c>
      <c r="G324" s="116" t="str">
        <f>IF(ISERROR(VLOOKUP(TRIM(A324),'R2020'!$A$1:$I$1991,8,FALSE)),"",VLOOKUP(TRIM(A324),'R2020'!$A$1:$I$1991,8,FALSE))</f>
        <v/>
      </c>
      <c r="H324" s="120" t="s">
        <v>366</v>
      </c>
      <c r="I324" s="126" t="s">
        <v>39</v>
      </c>
      <c r="J324" s="126" t="s">
        <v>1060</v>
      </c>
      <c r="K324" s="120" t="s">
        <v>529</v>
      </c>
      <c r="L324" s="126" t="s">
        <v>39</v>
      </c>
      <c r="M324" s="126" t="s">
        <v>60</v>
      </c>
      <c r="N324" s="120" t="s">
        <v>529</v>
      </c>
      <c r="O324" s="126" t="s">
        <v>39</v>
      </c>
      <c r="P324" s="126" t="s">
        <v>328</v>
      </c>
      <c r="Q324" s="120" t="s">
        <v>529</v>
      </c>
      <c r="R324" s="126" t="s">
        <v>506</v>
      </c>
      <c r="S324" s="126" t="s">
        <v>328</v>
      </c>
      <c r="T324" s="120" t="s">
        <v>529</v>
      </c>
      <c r="U324" s="126" t="s">
        <v>506</v>
      </c>
      <c r="V324" s="126" t="s">
        <v>328</v>
      </c>
      <c r="W324" s="120" t="s">
        <v>529</v>
      </c>
      <c r="X324" s="126" t="s">
        <v>506</v>
      </c>
      <c r="Y324" s="126" t="s">
        <v>365</v>
      </c>
      <c r="Z324" s="120" t="s">
        <v>529</v>
      </c>
      <c r="AA324" s="126" t="s">
        <v>506</v>
      </c>
      <c r="AB324" s="126" t="s">
        <v>328</v>
      </c>
      <c r="AC324" s="120" t="s">
        <v>828</v>
      </c>
      <c r="AD324" s="126" t="s">
        <v>506</v>
      </c>
      <c r="AE324" s="126" t="s">
        <v>816</v>
      </c>
      <c r="AF324" s="120" t="s">
        <v>327</v>
      </c>
      <c r="AG324" s="126" t="s">
        <v>55</v>
      </c>
      <c r="AH324" s="126" t="s">
        <v>60</v>
      </c>
      <c r="AI324" s="120" t="s">
        <v>327</v>
      </c>
      <c r="AJ324" s="126" t="s">
        <v>55</v>
      </c>
      <c r="AK324" s="126" t="s">
        <v>328</v>
      </c>
      <c r="AL324" s="120" t="s">
        <v>327</v>
      </c>
      <c r="AM324" s="126" t="s">
        <v>55</v>
      </c>
      <c r="AN324" s="126" t="s">
        <v>328</v>
      </c>
      <c r="AO324" s="120" t="s">
        <v>529</v>
      </c>
      <c r="AP324" s="126" t="s">
        <v>55</v>
      </c>
      <c r="AQ324" s="126" t="s">
        <v>328</v>
      </c>
      <c r="AR324" s="120"/>
      <c r="AS324" s="126"/>
      <c r="AT324" s="126"/>
      <c r="AU324" s="120"/>
      <c r="AV324" s="126"/>
      <c r="AW324" s="126"/>
      <c r="AX324" s="120"/>
      <c r="AY324" s="126"/>
      <c r="AZ324" s="126"/>
      <c r="BA324" s="120"/>
      <c r="BB324" s="126"/>
      <c r="BC324" s="127"/>
      <c r="BD324" s="120"/>
      <c r="BE324" s="120"/>
      <c r="BF324" s="127"/>
      <c r="BG324" s="127"/>
      <c r="BH324" s="127"/>
      <c r="BI324" s="127"/>
      <c r="BJ324" s="120"/>
      <c r="BK324" s="128"/>
      <c r="BL324" s="128"/>
    </row>
    <row r="325" spans="1:64" x14ac:dyDescent="0.2">
      <c r="A325" s="117" t="s">
        <v>1253</v>
      </c>
      <c r="B325" s="123">
        <v>33325</v>
      </c>
      <c r="C325" s="165" t="s">
        <v>1228</v>
      </c>
      <c r="D325" s="122" t="s">
        <v>2298</v>
      </c>
      <c r="E325" s="116" t="str">
        <f>IF(ISERROR(VLOOKUP(TRIM(A325),'R2020'!$A$1:$I$1991,2,FALSE)),"",VLOOKUP(TRIM(A325),'R2020'!$A$1:$I$1991,2,FALSE))</f>
        <v>QB</v>
      </c>
      <c r="F325" s="116" t="str">
        <f>IF(ISERROR(VLOOKUP(TRIM(A325),'R2020'!$A$1:$I$1991,3,FALSE)),"",VLOOKUP(TRIM(A325),'R2020'!$A$1:$I$1991,3,FALSE))</f>
        <v>LVA</v>
      </c>
      <c r="G325" s="116" t="str">
        <f>IF(ISERROR(VLOOKUP(TRIM(A325),'R2020'!$A$1:$I$1991,8,FALSE)),"",VLOOKUP(TRIM(A325),'R2020'!$A$1:$I$1991,8,FALSE))</f>
        <v xml:space="preserve"> </v>
      </c>
      <c r="H325" s="117" t="s">
        <v>193</v>
      </c>
      <c r="I325" s="121" t="s">
        <v>23</v>
      </c>
      <c r="K325" s="117" t="s">
        <v>193</v>
      </c>
      <c r="L325" s="121" t="s">
        <v>23</v>
      </c>
      <c r="N325" s="117" t="s">
        <v>193</v>
      </c>
      <c r="O325" s="121" t="s">
        <v>23</v>
      </c>
      <c r="Q325" s="117" t="s">
        <v>193</v>
      </c>
      <c r="R325" s="121" t="s">
        <v>23</v>
      </c>
      <c r="S325" s="119"/>
      <c r="T325" s="117" t="s">
        <v>193</v>
      </c>
      <c r="U325" s="121" t="s">
        <v>23</v>
      </c>
      <c r="V325" s="119"/>
      <c r="W325" s="117" t="s">
        <v>193</v>
      </c>
      <c r="X325" s="121" t="s">
        <v>23</v>
      </c>
      <c r="Y325" s="119"/>
      <c r="AA325" s="121"/>
      <c r="AB325" s="119"/>
      <c r="AD325" s="121"/>
      <c r="AE325" s="119"/>
      <c r="AG325" s="121"/>
      <c r="AH325" s="119"/>
      <c r="AJ325" s="121"/>
      <c r="AK325" s="119"/>
      <c r="AM325" s="121"/>
      <c r="AN325" s="119"/>
      <c r="AP325" s="121"/>
      <c r="AQ325" s="119"/>
      <c r="AS325" s="121"/>
      <c r="AT325" s="119"/>
      <c r="AV325" s="121"/>
      <c r="AW325" s="119"/>
      <c r="AY325" s="121"/>
      <c r="AZ325" s="119"/>
      <c r="BB325" s="121"/>
      <c r="BC325" s="119"/>
      <c r="BF325" s="119"/>
      <c r="BG325" s="121"/>
      <c r="BH325" s="121"/>
      <c r="BI325" s="121"/>
      <c r="BJ325" s="121"/>
      <c r="BK325" s="121"/>
      <c r="BL325" s="121"/>
    </row>
    <row r="326" spans="1:64" x14ac:dyDescent="0.2">
      <c r="A326" s="124" t="s">
        <v>1211</v>
      </c>
      <c r="B326" s="125">
        <v>33082</v>
      </c>
      <c r="C326" s="165" t="s">
        <v>1230</v>
      </c>
      <c r="D326" s="124" t="s">
        <v>1227</v>
      </c>
      <c r="E326" s="116" t="str">
        <f>IF(ISERROR(VLOOKUP(TRIM(A326),'R2020'!$A$1:$I$1991,2,FALSE)),"",VLOOKUP(TRIM(A326),'R2020'!$A$1:$I$1991,2,FALSE))</f>
        <v>DB</v>
      </c>
      <c r="F326" s="116" t="str">
        <f>IF(ISERROR(VLOOKUP(TRIM(A326),'R2020'!$A$1:$I$1991,3,FALSE)),"",VLOOKUP(TRIM(A326),'R2020'!$A$1:$I$1991,3,FALSE))</f>
        <v>INA</v>
      </c>
      <c r="G326" s="116" t="str">
        <f>IF(ISERROR(VLOOKUP(TRIM(A326),'R2020'!$A$1:$I$1991,8,FALSE)),"",VLOOKUP(TRIM(A326),'R2020'!$A$1:$I$1991,8,FALSE))</f>
        <v xml:space="preserve">06 </v>
      </c>
      <c r="H326" s="117" t="s">
        <v>364</v>
      </c>
      <c r="I326" s="126" t="s">
        <v>348</v>
      </c>
      <c r="J326" s="126" t="s">
        <v>1366</v>
      </c>
      <c r="K326" s="117" t="s">
        <v>327</v>
      </c>
      <c r="L326" s="126" t="s">
        <v>348</v>
      </c>
      <c r="M326" s="126" t="s">
        <v>365</v>
      </c>
      <c r="N326" s="117" t="s">
        <v>327</v>
      </c>
      <c r="O326" s="126" t="s">
        <v>23</v>
      </c>
      <c r="P326" s="126" t="s">
        <v>60</v>
      </c>
      <c r="Q326" s="117" t="s">
        <v>171</v>
      </c>
      <c r="R326" s="126" t="s">
        <v>23</v>
      </c>
      <c r="S326" s="126" t="s">
        <v>328</v>
      </c>
      <c r="T326" s="117" t="s">
        <v>1653</v>
      </c>
      <c r="U326" s="126" t="s">
        <v>23</v>
      </c>
      <c r="V326" s="126" t="s">
        <v>1559</v>
      </c>
      <c r="W326" s="120" t="s">
        <v>73</v>
      </c>
      <c r="X326" s="126" t="s">
        <v>23</v>
      </c>
      <c r="Y326" s="126" t="s">
        <v>1061</v>
      </c>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row>
    <row r="327" spans="1:64" x14ac:dyDescent="0.2">
      <c r="A327" s="120" t="s">
        <v>1285</v>
      </c>
      <c r="B327" s="125">
        <v>33079</v>
      </c>
      <c r="C327" s="165" t="s">
        <v>859</v>
      </c>
      <c r="D327" s="124" t="s">
        <v>1230</v>
      </c>
      <c r="E327" s="116" t="str">
        <f>IF(ISERROR(VLOOKUP(TRIM(A327),'R2020'!$A$1:$I$1991,2,FALSE)),"",VLOOKUP(TRIM(A327),'R2020'!$A$1:$I$1991,2,FALSE))</f>
        <v/>
      </c>
      <c r="F327" s="116" t="str">
        <f>IF(ISERROR(VLOOKUP(TRIM(A327),'R2020'!$A$1:$I$1991,3,FALSE)),"",VLOOKUP(TRIM(A327),'R2020'!$A$1:$I$1991,3,FALSE))</f>
        <v/>
      </c>
      <c r="G327" s="116" t="str">
        <f>IF(ISERROR(VLOOKUP(TRIM(A327),'R2020'!$A$1:$I$1991,8,FALSE)),"",VLOOKUP(TRIM(A327),'R2020'!$A$1:$I$1991,8,FALSE))</f>
        <v/>
      </c>
      <c r="H327" s="117" t="s">
        <v>26</v>
      </c>
      <c r="I327" s="121" t="s">
        <v>23</v>
      </c>
      <c r="J327" s="127" t="s">
        <v>2420</v>
      </c>
      <c r="K327" s="117" t="s">
        <v>26</v>
      </c>
      <c r="L327" s="121" t="s">
        <v>23</v>
      </c>
      <c r="M327" s="127" t="s">
        <v>685</v>
      </c>
      <c r="N327" s="117" t="s">
        <v>26</v>
      </c>
      <c r="O327" s="121" t="s">
        <v>2235</v>
      </c>
      <c r="P327" s="127" t="s">
        <v>2283</v>
      </c>
      <c r="Q327" s="120" t="s">
        <v>26</v>
      </c>
      <c r="R327" s="121" t="s">
        <v>27</v>
      </c>
      <c r="S327" s="127" t="s">
        <v>479</v>
      </c>
      <c r="T327" s="120" t="s">
        <v>464</v>
      </c>
      <c r="U327" s="121" t="s">
        <v>27</v>
      </c>
      <c r="V327" s="127" t="s">
        <v>1047</v>
      </c>
      <c r="W327" s="120" t="s">
        <v>464</v>
      </c>
      <c r="X327" s="121" t="s">
        <v>111</v>
      </c>
      <c r="Y327" s="127" t="s">
        <v>58</v>
      </c>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row>
    <row r="328" spans="1:64" x14ac:dyDescent="0.2">
      <c r="A328" s="117" t="s">
        <v>3106</v>
      </c>
      <c r="B328" s="123">
        <v>34593</v>
      </c>
      <c r="C328" s="165" t="s">
        <v>2624</v>
      </c>
      <c r="D328" s="122" t="s">
        <v>3089</v>
      </c>
      <c r="E328" s="116" t="str">
        <f>IF(ISERROR(VLOOKUP(TRIM(A328),'R2020'!$A$1:$I$1991,2,FALSE)),"",VLOOKUP(TRIM(A328),'R2020'!$A$1:$I$1991,2,FALSE))</f>
        <v>HB</v>
      </c>
      <c r="F328" s="116" t="str">
        <f>IF(ISERROR(VLOOKUP(TRIM(A328),'R2020'!$A$1:$I$1991,3,FALSE)),"",VLOOKUP(TRIM(A328),'R2020'!$A$1:$I$1991,3,FALSE))</f>
        <v>SEN</v>
      </c>
      <c r="G328" s="116" t="str">
        <f>IF(ISERROR(VLOOKUP(TRIM(A328),'R2020'!$A$1:$I$1991,8,FALSE)),"",VLOOKUP(TRIM(A328),'R2020'!$A$1:$I$1991,8,FALSE))</f>
        <v xml:space="preserve">0-4 </v>
      </c>
      <c r="H328" s="117" t="s">
        <v>344</v>
      </c>
      <c r="I328" s="122" t="s">
        <v>453</v>
      </c>
      <c r="J328" s="122" t="s">
        <v>3526</v>
      </c>
      <c r="K328" s="117" t="s">
        <v>344</v>
      </c>
      <c r="L328" s="122" t="s">
        <v>453</v>
      </c>
      <c r="M328" s="122" t="s">
        <v>3107</v>
      </c>
      <c r="O328" s="122"/>
      <c r="P328" s="122"/>
      <c r="R328" s="122"/>
      <c r="S328" s="122"/>
      <c r="U328" s="122"/>
      <c r="V328" s="122"/>
      <c r="X328" s="122"/>
      <c r="Y328" s="122"/>
      <c r="AA328" s="122"/>
      <c r="AB328" s="122"/>
      <c r="AD328" s="122"/>
      <c r="AE328" s="122"/>
      <c r="AG328" s="122"/>
      <c r="AH328" s="122"/>
      <c r="AJ328" s="122"/>
      <c r="AK328" s="122"/>
      <c r="AM328" s="122"/>
      <c r="AN328" s="122"/>
      <c r="AP328" s="122"/>
      <c r="AQ328" s="122"/>
      <c r="AS328" s="122"/>
      <c r="AT328" s="122"/>
      <c r="AV328" s="122"/>
      <c r="AW328" s="122"/>
      <c r="AY328" s="122"/>
      <c r="AZ328" s="122"/>
      <c r="BB328" s="122"/>
      <c r="BC328" s="122"/>
      <c r="BE328" s="123"/>
      <c r="BF328" s="122"/>
      <c r="BG328" s="121"/>
      <c r="BI328" s="119"/>
      <c r="BJ328" s="121"/>
      <c r="BK328" s="121"/>
      <c r="BL328" s="130"/>
    </row>
    <row r="329" spans="1:64" x14ac:dyDescent="0.2">
      <c r="A329" s="117" t="s">
        <v>3527</v>
      </c>
      <c r="B329" s="123">
        <v>34947</v>
      </c>
      <c r="C329" s="164" t="s">
        <v>2586</v>
      </c>
      <c r="E329" s="116" t="str">
        <f>IF(ISERROR(VLOOKUP(TRIM(A329),'R2020'!$A$1:$I$1991,2,FALSE)),"",VLOOKUP(TRIM(A329),'R2020'!$A$1:$I$1991,2,FALSE))</f>
        <v>TE BB</v>
      </c>
      <c r="F329" s="116" t="str">
        <f>IF(ISERROR(VLOOKUP(TRIM(A329),'R2020'!$A$1:$I$1991,3,FALSE)),"",VLOOKUP(TRIM(A329),'R2020'!$A$1:$I$1991,3,FALSE))</f>
        <v>CNA</v>
      </c>
      <c r="G329" s="116" t="str">
        <f>IF(ISERROR(VLOOKUP(TRIM(A329),'R2020'!$A$1:$I$1991,8,FALSE)),"",VLOOKUP(TRIM(A329),'R2020'!$A$1:$I$1991,8,FALSE))</f>
        <v xml:space="preserve">4-0 </v>
      </c>
      <c r="H329" s="117" t="s">
        <v>26</v>
      </c>
      <c r="I329" s="117" t="s">
        <v>448</v>
      </c>
      <c r="J329" s="119" t="s">
        <v>685</v>
      </c>
    </row>
    <row r="330" spans="1:64" x14ac:dyDescent="0.2">
      <c r="A330" s="117" t="s">
        <v>3108</v>
      </c>
      <c r="B330" s="123">
        <v>34069</v>
      </c>
      <c r="C330" s="165" t="s">
        <v>1575</v>
      </c>
      <c r="D330" s="122" t="s">
        <v>3065</v>
      </c>
      <c r="E330" s="116" t="str">
        <f>IF(ISERROR(VLOOKUP(TRIM(A330),'R2020'!$A$1:$I$1991,2,FALSE)),"",VLOOKUP(TRIM(A330),'R2020'!$A$1:$I$1991,2,FALSE))</f>
        <v>KR PR</v>
      </c>
      <c r="F330" s="116" t="str">
        <f>IF(ISERROR(VLOOKUP(TRIM(A330),'R2020'!$A$1:$I$1991,3,FALSE)),"",VLOOKUP(TRIM(A330),'R2020'!$A$1:$I$1991,3,FALSE))</f>
        <v>HOA</v>
      </c>
      <c r="G330" s="116" t="str">
        <f>IF(ISERROR(VLOOKUP(TRIM(A330),'R2020'!$A$1:$I$1991,8,FALSE)),"",VLOOKUP(TRIM(A330),'R2020'!$A$1:$I$1991,8,FALSE))</f>
        <v xml:space="preserve"> </v>
      </c>
      <c r="H330" s="117" t="s">
        <v>515</v>
      </c>
      <c r="I330" s="122" t="s">
        <v>336</v>
      </c>
      <c r="J330" s="122"/>
      <c r="K330" s="117" t="s">
        <v>272</v>
      </c>
      <c r="L330" s="122" t="s">
        <v>336</v>
      </c>
      <c r="M330" s="122"/>
      <c r="O330" s="122"/>
      <c r="P330" s="122"/>
      <c r="R330" s="122"/>
      <c r="S330" s="122"/>
      <c r="U330" s="122"/>
      <c r="V330" s="122"/>
      <c r="X330" s="122"/>
      <c r="Y330" s="122"/>
      <c r="AA330" s="122"/>
      <c r="AB330" s="122"/>
      <c r="AD330" s="122"/>
      <c r="AE330" s="122"/>
      <c r="AG330" s="122"/>
      <c r="AH330" s="122"/>
      <c r="AJ330" s="122"/>
      <c r="AK330" s="122"/>
      <c r="AM330" s="122"/>
      <c r="AN330" s="122"/>
      <c r="AP330" s="122"/>
      <c r="AQ330" s="122"/>
      <c r="AS330" s="122"/>
      <c r="AT330" s="122"/>
      <c r="AV330" s="122"/>
      <c r="AW330" s="122"/>
      <c r="AY330" s="122"/>
      <c r="AZ330" s="122"/>
      <c r="BB330" s="122"/>
      <c r="BC330" s="122"/>
      <c r="BE330" s="123"/>
      <c r="BF330" s="122"/>
      <c r="BG330" s="121"/>
      <c r="BI330" s="119"/>
      <c r="BJ330" s="121"/>
      <c r="BK330" s="121"/>
      <c r="BL330" s="130"/>
    </row>
    <row r="331" spans="1:64" x14ac:dyDescent="0.2">
      <c r="A331" s="117" t="s">
        <v>3528</v>
      </c>
      <c r="B331" s="123">
        <v>34436</v>
      </c>
      <c r="C331" s="164" t="s">
        <v>2586</v>
      </c>
      <c r="E331" s="116" t="str">
        <f>IF(ISERROR(VLOOKUP(TRIM(A331),'R2020'!$A$1:$I$1991,2,FALSE)),"",VLOOKUP(TRIM(A331),'R2020'!$A$1:$I$1991,2,FALSE))</f>
        <v/>
      </c>
      <c r="F331" s="116" t="str">
        <f>IF(ISERROR(VLOOKUP(TRIM(A331),'R2020'!$A$1:$I$1991,3,FALSE)),"",VLOOKUP(TRIM(A331),'R2020'!$A$1:$I$1991,3,FALSE))</f>
        <v/>
      </c>
      <c r="G331" s="116" t="str">
        <f>IF(ISERROR(VLOOKUP(TRIM(A331),'R2020'!$A$1:$I$1991,8,FALSE)),"",VLOOKUP(TRIM(A331),'R2020'!$A$1:$I$1991,8,FALSE))</f>
        <v/>
      </c>
      <c r="H331" s="117" t="s">
        <v>364</v>
      </c>
      <c r="I331" s="117" t="s">
        <v>393</v>
      </c>
      <c r="J331" s="119" t="s">
        <v>1061</v>
      </c>
      <c r="K331" s="119"/>
      <c r="N331" s="117" t="s">
        <v>364</v>
      </c>
      <c r="O331" s="117" t="s">
        <v>229</v>
      </c>
      <c r="P331" s="119" t="s">
        <v>1061</v>
      </c>
    </row>
    <row r="332" spans="1:64" x14ac:dyDescent="0.2">
      <c r="A332" s="117" t="s">
        <v>3109</v>
      </c>
      <c r="B332" s="123">
        <v>34713</v>
      </c>
      <c r="C332" s="165" t="s">
        <v>3081</v>
      </c>
      <c r="D332" s="122" t="s">
        <v>3416</v>
      </c>
      <c r="E332" s="116" t="str">
        <f>IF(ISERROR(VLOOKUP(TRIM(A332),'R2020'!$A$1:$I$1991,2,FALSE)),"",VLOOKUP(TRIM(A332),'R2020'!$A$1:$I$1991,2,FALSE))</f>
        <v>MLB</v>
      </c>
      <c r="F332" s="116" t="str">
        <f>IF(ISERROR(VLOOKUP(TRIM(A332),'R2020'!$A$1:$I$1991,3,FALSE)),"",VLOOKUP(TRIM(A332),'R2020'!$A$1:$I$1991,3,FALSE))</f>
        <v>CAN</v>
      </c>
      <c r="G332" s="116" t="str">
        <f>IF(ISERROR(VLOOKUP(TRIM(A332),'R2020'!$A$1:$I$1991,8,FALSE)),"",VLOOKUP(TRIM(A332),'R2020'!$A$1:$I$1991,8,FALSE))</f>
        <v xml:space="preserve">44-0 </v>
      </c>
      <c r="H332" s="117" t="s">
        <v>64</v>
      </c>
      <c r="I332" s="122" t="s">
        <v>22</v>
      </c>
      <c r="J332" s="122" t="s">
        <v>1088</v>
      </c>
      <c r="K332" s="117" t="s">
        <v>125</v>
      </c>
      <c r="L332" s="122" t="s">
        <v>22</v>
      </c>
      <c r="M332" s="122" t="s">
        <v>1064</v>
      </c>
      <c r="O332" s="122"/>
      <c r="P332" s="122"/>
      <c r="R332" s="122"/>
      <c r="S332" s="122"/>
      <c r="U332" s="122"/>
      <c r="V332" s="122"/>
      <c r="X332" s="122"/>
      <c r="Y332" s="122"/>
      <c r="AA332" s="122"/>
      <c r="AB332" s="122"/>
      <c r="AD332" s="122"/>
      <c r="AE332" s="122"/>
      <c r="AG332" s="122"/>
      <c r="AH332" s="122"/>
      <c r="AJ332" s="122"/>
      <c r="AK332" s="122"/>
      <c r="AM332" s="122"/>
      <c r="AN332" s="122"/>
      <c r="AP332" s="122"/>
      <c r="AQ332" s="122"/>
      <c r="AS332" s="122"/>
      <c r="AT332" s="122"/>
      <c r="AV332" s="122"/>
      <c r="AW332" s="122"/>
      <c r="AY332" s="122"/>
      <c r="AZ332" s="122"/>
      <c r="BB332" s="122"/>
      <c r="BC332" s="122"/>
      <c r="BE332" s="123"/>
      <c r="BF332" s="122"/>
      <c r="BG332" s="121"/>
      <c r="BI332" s="119"/>
      <c r="BJ332" s="121"/>
      <c r="BK332" s="121"/>
      <c r="BL332" s="130"/>
    </row>
    <row r="333" spans="1:64" x14ac:dyDescent="0.2">
      <c r="A333" s="117" t="s">
        <v>3110</v>
      </c>
      <c r="B333" s="123">
        <v>35043</v>
      </c>
      <c r="C333" s="165" t="s">
        <v>3067</v>
      </c>
      <c r="D333" s="122" t="s">
        <v>3067</v>
      </c>
      <c r="E333" s="116" t="str">
        <f>IF(ISERROR(VLOOKUP(TRIM(A333),'R2020'!$A$1:$I$1991,2,FALSE)),"",VLOOKUP(TRIM(A333),'R2020'!$A$1:$I$1991,2,FALSE))</f>
        <v/>
      </c>
      <c r="F333" s="116" t="str">
        <f>IF(ISERROR(VLOOKUP(TRIM(A333),'R2020'!$A$1:$I$1991,3,FALSE)),"",VLOOKUP(TRIM(A333),'R2020'!$A$1:$I$1991,3,FALSE))</f>
        <v/>
      </c>
      <c r="G333" s="116" t="str">
        <f>IF(ISERROR(VLOOKUP(TRIM(A333),'R2020'!$A$1:$I$1991,8,FALSE)),"",VLOOKUP(TRIM(A333),'R2020'!$A$1:$I$1991,8,FALSE))</f>
        <v/>
      </c>
      <c r="H333" s="117" t="s">
        <v>123</v>
      </c>
      <c r="I333" s="122" t="s">
        <v>30</v>
      </c>
      <c r="J333" s="122" t="s">
        <v>1162</v>
      </c>
      <c r="K333" s="117" t="s">
        <v>125</v>
      </c>
      <c r="L333" s="122" t="s">
        <v>30</v>
      </c>
      <c r="M333" s="122" t="s">
        <v>1089</v>
      </c>
      <c r="O333" s="122"/>
      <c r="P333" s="122"/>
      <c r="R333" s="122"/>
      <c r="S333" s="122"/>
      <c r="U333" s="122"/>
      <c r="V333" s="122"/>
      <c r="X333" s="122"/>
      <c r="Y333" s="122"/>
      <c r="AA333" s="122"/>
      <c r="AB333" s="122"/>
      <c r="AD333" s="122"/>
      <c r="AE333" s="122"/>
      <c r="AG333" s="122"/>
      <c r="AH333" s="122"/>
      <c r="AJ333" s="122"/>
      <c r="AK333" s="122"/>
      <c r="AM333" s="122"/>
      <c r="AN333" s="122"/>
      <c r="AP333" s="122"/>
      <c r="AQ333" s="122"/>
      <c r="AS333" s="122"/>
      <c r="AT333" s="122"/>
      <c r="AV333" s="122"/>
      <c r="AW333" s="122"/>
      <c r="AY333" s="122"/>
      <c r="AZ333" s="122"/>
      <c r="BB333" s="122"/>
      <c r="BC333" s="122"/>
      <c r="BE333" s="123"/>
      <c r="BF333" s="122"/>
      <c r="BG333" s="121"/>
      <c r="BI333" s="119"/>
      <c r="BJ333" s="121"/>
      <c r="BK333" s="121"/>
      <c r="BL333" s="130"/>
    </row>
    <row r="334" spans="1:64" x14ac:dyDescent="0.2">
      <c r="A334" s="120" t="s">
        <v>697</v>
      </c>
      <c r="B334" s="125">
        <v>32847</v>
      </c>
      <c r="C334" s="168" t="s">
        <v>734</v>
      </c>
      <c r="D334" s="126" t="s">
        <v>738</v>
      </c>
      <c r="E334" s="116" t="str">
        <f>IF(ISERROR(VLOOKUP(TRIM(A334),'R2020'!$A$1:$I$1991,2,FALSE)),"",VLOOKUP(TRIM(A334),'R2020'!$A$1:$I$1991,2,FALSE))</f>
        <v/>
      </c>
      <c r="F334" s="116" t="str">
        <f>IF(ISERROR(VLOOKUP(TRIM(A334),'R2020'!$A$1:$I$1991,3,FALSE)),"",VLOOKUP(TRIM(A334),'R2020'!$A$1:$I$1991,3,FALSE))</f>
        <v/>
      </c>
      <c r="G334" s="116" t="str">
        <f>IF(ISERROR(VLOOKUP(TRIM(A334),'R2020'!$A$1:$I$1991,8,FALSE)),"",VLOOKUP(TRIM(A334),'R2020'!$A$1:$I$1991,8,FALSE))</f>
        <v/>
      </c>
      <c r="H334" s="120" t="s">
        <v>42</v>
      </c>
      <c r="I334" s="126" t="s">
        <v>346</v>
      </c>
      <c r="J334" s="126" t="s">
        <v>56</v>
      </c>
      <c r="K334" s="120" t="s">
        <v>42</v>
      </c>
      <c r="L334" s="126" t="s">
        <v>346</v>
      </c>
      <c r="M334" s="126" t="s">
        <v>29</v>
      </c>
      <c r="N334" s="120" t="s">
        <v>42</v>
      </c>
      <c r="O334" s="126" t="s">
        <v>346</v>
      </c>
      <c r="P334" s="126" t="s">
        <v>303</v>
      </c>
      <c r="Q334" s="120" t="s">
        <v>42</v>
      </c>
      <c r="R334" s="126" t="s">
        <v>346</v>
      </c>
      <c r="S334" s="126" t="s">
        <v>35</v>
      </c>
      <c r="T334" s="120" t="s">
        <v>42</v>
      </c>
      <c r="U334" s="126" t="s">
        <v>346</v>
      </c>
      <c r="V334" s="126" t="s">
        <v>33</v>
      </c>
      <c r="W334" s="120" t="s">
        <v>42</v>
      </c>
      <c r="X334" s="126" t="s">
        <v>346</v>
      </c>
      <c r="Y334" s="126" t="s">
        <v>302</v>
      </c>
      <c r="Z334" s="120" t="s">
        <v>28</v>
      </c>
      <c r="AA334" s="126" t="s">
        <v>346</v>
      </c>
      <c r="AB334" s="126" t="s">
        <v>382</v>
      </c>
      <c r="AC334" s="120" t="s">
        <v>28</v>
      </c>
      <c r="AD334" s="126" t="s">
        <v>346</v>
      </c>
      <c r="AE334" s="126" t="s">
        <v>480</v>
      </c>
      <c r="AF334" s="120" t="s">
        <v>28</v>
      </c>
      <c r="AG334" s="126" t="s">
        <v>346</v>
      </c>
      <c r="AH334" s="126" t="s">
        <v>480</v>
      </c>
      <c r="AI334" s="120"/>
      <c r="AJ334" s="126"/>
      <c r="AK334" s="126"/>
      <c r="AL334" s="120"/>
      <c r="AM334" s="126"/>
      <c r="AN334" s="126"/>
      <c r="AO334" s="120"/>
      <c r="AP334" s="126"/>
      <c r="AQ334" s="126"/>
      <c r="AR334" s="120"/>
      <c r="AS334" s="126"/>
      <c r="AT334" s="126"/>
      <c r="AU334" s="120"/>
      <c r="AV334" s="126"/>
      <c r="AW334" s="126"/>
      <c r="AX334" s="120"/>
      <c r="AY334" s="126"/>
      <c r="AZ334" s="126"/>
      <c r="BA334" s="120"/>
      <c r="BB334" s="126"/>
      <c r="BC334" s="127"/>
      <c r="BD334" s="120"/>
      <c r="BE334" s="120"/>
      <c r="BF334" s="127"/>
      <c r="BG334" s="127"/>
      <c r="BH334" s="127"/>
      <c r="BI334" s="127"/>
      <c r="BJ334" s="120"/>
      <c r="BK334" s="128"/>
      <c r="BL334" s="128"/>
    </row>
    <row r="335" spans="1:64" x14ac:dyDescent="0.2">
      <c r="A335" s="117" t="s">
        <v>3529</v>
      </c>
      <c r="B335" s="123">
        <v>35195</v>
      </c>
      <c r="C335" s="164" t="s">
        <v>3460</v>
      </c>
      <c r="E335" s="116" t="str">
        <f>IF(ISERROR(VLOOKUP(TRIM(A335),'R2020'!$A$1:$I$1991,2,FALSE)),"",VLOOKUP(TRIM(A335),'R2020'!$A$1:$I$1991,2,FALSE))</f>
        <v/>
      </c>
      <c r="F335" s="116" t="str">
        <f>IF(ISERROR(VLOOKUP(TRIM(A335),'R2020'!$A$1:$I$1991,3,FALSE)),"",VLOOKUP(TRIM(A335),'R2020'!$A$1:$I$1991,3,FALSE))</f>
        <v/>
      </c>
      <c r="G335" s="116" t="str">
        <f>IF(ISERROR(VLOOKUP(TRIM(A335),'R2020'!$A$1:$I$1991,8,FALSE)),"",VLOOKUP(TRIM(A335),'R2020'!$A$1:$I$1991,8,FALSE))</f>
        <v/>
      </c>
      <c r="H335" s="117" t="s">
        <v>64</v>
      </c>
      <c r="I335" s="117" t="s">
        <v>446</v>
      </c>
      <c r="J335" s="119" t="s">
        <v>1328</v>
      </c>
    </row>
    <row r="336" spans="1:64" x14ac:dyDescent="0.2">
      <c r="A336" s="120" t="s">
        <v>693</v>
      </c>
      <c r="B336" s="125">
        <v>32364</v>
      </c>
      <c r="C336" s="168" t="s">
        <v>748</v>
      </c>
      <c r="D336" s="126" t="s">
        <v>738</v>
      </c>
      <c r="E336" s="116" t="str">
        <f>IF(ISERROR(VLOOKUP(TRIM(A336),'R2020'!$A$1:$I$1991,2,FALSE)),"",VLOOKUP(TRIM(A336),'R2020'!$A$1:$I$1991,2,FALSE))</f>
        <v>LT</v>
      </c>
      <c r="F336" s="116" t="str">
        <f>IF(ISERROR(VLOOKUP(TRIM(A336),'R2020'!$A$1:$I$1991,3,FALSE)),"",VLOOKUP(TRIM(A336),'R2020'!$A$1:$I$1991,3,FALSE))</f>
        <v>INA</v>
      </c>
      <c r="G336" s="116" t="str">
        <f>IF(ISERROR(VLOOKUP(TRIM(A336),'R2020'!$A$1:$I$1991,8,FALSE)),"",VLOOKUP(TRIM(A336),'R2020'!$A$1:$I$1991,8,FALSE))</f>
        <v xml:space="preserve">5-7 </v>
      </c>
      <c r="H336" s="120" t="s">
        <v>505</v>
      </c>
      <c r="I336" s="126" t="s">
        <v>103</v>
      </c>
      <c r="J336" s="126" t="s">
        <v>33</v>
      </c>
      <c r="K336" s="120" t="s">
        <v>505</v>
      </c>
      <c r="L336" s="126" t="s">
        <v>103</v>
      </c>
      <c r="M336" s="126" t="s">
        <v>29</v>
      </c>
      <c r="N336" s="120" t="s">
        <v>505</v>
      </c>
      <c r="O336" s="126" t="s">
        <v>103</v>
      </c>
      <c r="P336" s="126" t="s">
        <v>35</v>
      </c>
      <c r="Q336" s="120" t="s">
        <v>505</v>
      </c>
      <c r="R336" s="126" t="s">
        <v>103</v>
      </c>
      <c r="S336" s="126" t="s">
        <v>35</v>
      </c>
      <c r="T336" s="120" t="s">
        <v>505</v>
      </c>
      <c r="U336" s="126" t="s">
        <v>103</v>
      </c>
      <c r="V336" s="126" t="s">
        <v>33</v>
      </c>
      <c r="W336" s="120" t="s">
        <v>1175</v>
      </c>
      <c r="X336" s="126" t="s">
        <v>103</v>
      </c>
      <c r="Y336" s="126" t="s">
        <v>1176</v>
      </c>
      <c r="Z336" s="120" t="s">
        <v>505</v>
      </c>
      <c r="AA336" s="126" t="s">
        <v>103</v>
      </c>
      <c r="AB336" s="126" t="s">
        <v>33</v>
      </c>
      <c r="AC336" s="120" t="s">
        <v>505</v>
      </c>
      <c r="AD336" s="126" t="s">
        <v>103</v>
      </c>
      <c r="AE336" s="126" t="s">
        <v>56</v>
      </c>
      <c r="AF336" s="120" t="s">
        <v>505</v>
      </c>
      <c r="AG336" s="126" t="s">
        <v>103</v>
      </c>
      <c r="AH336" s="126" t="s">
        <v>225</v>
      </c>
      <c r="AI336" s="120"/>
      <c r="AJ336" s="126"/>
      <c r="AK336" s="126"/>
      <c r="AL336" s="120"/>
      <c r="AM336" s="126"/>
      <c r="AN336" s="126"/>
      <c r="AO336" s="120"/>
      <c r="AP336" s="126"/>
      <c r="AQ336" s="126"/>
      <c r="AR336" s="120"/>
      <c r="AS336" s="126"/>
      <c r="AT336" s="126"/>
      <c r="AU336" s="120"/>
      <c r="AV336" s="126"/>
      <c r="AW336" s="126"/>
      <c r="AX336" s="120"/>
      <c r="AY336" s="126"/>
      <c r="AZ336" s="126"/>
      <c r="BA336" s="120"/>
      <c r="BB336" s="126"/>
      <c r="BC336" s="127"/>
      <c r="BD336" s="120"/>
      <c r="BE336" s="120"/>
      <c r="BF336" s="127"/>
      <c r="BG336" s="127"/>
      <c r="BH336" s="127"/>
      <c r="BI336" s="127"/>
      <c r="BJ336" s="120"/>
      <c r="BK336" s="128"/>
      <c r="BL336" s="128"/>
    </row>
    <row r="337" spans="1:258" x14ac:dyDescent="0.2">
      <c r="A337" s="117" t="s">
        <v>1435</v>
      </c>
      <c r="B337" s="123">
        <v>32292</v>
      </c>
      <c r="C337" s="165" t="s">
        <v>859</v>
      </c>
      <c r="D337" s="122" t="s">
        <v>1577</v>
      </c>
      <c r="E337" s="116" t="str">
        <f>IF(ISERROR(VLOOKUP(TRIM(A337),'R2020'!$A$1:$I$1991,2,FALSE)),"",VLOOKUP(TRIM(A337),'R2020'!$A$1:$I$1991,2,FALSE))</f>
        <v/>
      </c>
      <c r="F337" s="116" t="str">
        <f>IF(ISERROR(VLOOKUP(TRIM(A337),'R2020'!$A$1:$I$1991,3,FALSE)),"",VLOOKUP(TRIM(A337),'R2020'!$A$1:$I$1991,3,FALSE))</f>
        <v/>
      </c>
      <c r="G337" s="116" t="str">
        <f>IF(ISERROR(VLOOKUP(TRIM(A337),'R2020'!$A$1:$I$1991,8,FALSE)),"",VLOOKUP(TRIM(A337),'R2020'!$A$1:$I$1991,8,FALSE))</f>
        <v/>
      </c>
      <c r="I337" s="121"/>
      <c r="K337" s="117" t="s">
        <v>26</v>
      </c>
      <c r="L337" s="121" t="s">
        <v>111</v>
      </c>
      <c r="M337" s="119" t="s">
        <v>685</v>
      </c>
      <c r="N337" s="117" t="s">
        <v>128</v>
      </c>
      <c r="O337" s="121" t="s">
        <v>111</v>
      </c>
      <c r="P337" s="119" t="s">
        <v>60</v>
      </c>
      <c r="Q337" s="117" t="s">
        <v>464</v>
      </c>
      <c r="R337" s="121" t="s">
        <v>111</v>
      </c>
      <c r="S337" s="119" t="s">
        <v>349</v>
      </c>
      <c r="T337" s="117" t="s">
        <v>464</v>
      </c>
      <c r="U337" s="121" t="s">
        <v>111</v>
      </c>
      <c r="V337" s="119" t="s">
        <v>1436</v>
      </c>
      <c r="X337" s="121"/>
      <c r="Y337" s="119"/>
      <c r="AA337" s="121"/>
      <c r="AB337" s="119"/>
      <c r="AD337" s="121"/>
      <c r="AE337" s="119"/>
      <c r="AG337" s="121"/>
      <c r="AH337" s="119"/>
      <c r="AJ337" s="121"/>
      <c r="AK337" s="119"/>
      <c r="AM337" s="121"/>
      <c r="AN337" s="119"/>
      <c r="AP337" s="121"/>
      <c r="AQ337" s="119"/>
      <c r="AS337" s="121"/>
      <c r="AT337" s="119"/>
      <c r="AV337" s="121"/>
      <c r="AW337" s="119"/>
      <c r="AY337" s="121"/>
      <c r="AZ337" s="119"/>
      <c r="BB337" s="121"/>
      <c r="BC337" s="119"/>
      <c r="BF337" s="119"/>
      <c r="BG337" s="121"/>
      <c r="BH337" s="121"/>
      <c r="BI337" s="121"/>
      <c r="BJ337" s="121"/>
      <c r="BK337" s="121"/>
      <c r="BL337" s="121"/>
    </row>
    <row r="338" spans="1:258" s="120" customFormat="1" x14ac:dyDescent="0.2">
      <c r="A338" s="146" t="s">
        <v>4186</v>
      </c>
      <c r="B338" s="157">
        <v>35886</v>
      </c>
      <c r="C338" s="167" t="s">
        <v>4517</v>
      </c>
      <c r="D338" s="141"/>
      <c r="E338" s="116" t="str">
        <f>IF(ISERROR(VLOOKUP(TRIM(A338),'R2020'!$A$1:$I$1991,2,FALSE)),"",VLOOKUP(TRIM(A338),'R2020'!$A$1:$I$1991,2,FALSE))</f>
        <v>WR</v>
      </c>
      <c r="F338" s="116" t="str">
        <f>IF(ISERROR(VLOOKUP(TRIM(A338),'R2020'!$A$1:$I$1991,3,FALSE)),"",VLOOKUP(TRIM(A338),'R2020'!$A$1:$I$1991,3,FALSE))</f>
        <v>DEN</v>
      </c>
      <c r="G338" s="116" t="str">
        <f>IF(ISERROR(VLOOKUP(TRIM(A338),'R2020'!$A$1:$I$1991,8,FALSE)),"",VLOOKUP(TRIM(A338),'R2020'!$A$1:$I$1991,8,FALSE))</f>
        <v xml:space="preserve"> </v>
      </c>
      <c r="BB338" s="12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7"/>
      <c r="EI338" s="117"/>
      <c r="EJ338" s="117"/>
      <c r="EK338" s="117"/>
      <c r="EL338" s="117"/>
      <c r="EM338" s="117"/>
      <c r="EN338" s="117"/>
      <c r="EO338" s="117"/>
      <c r="EP338" s="117"/>
      <c r="EQ338" s="117"/>
      <c r="ER338" s="117"/>
      <c r="ES338" s="117"/>
      <c r="ET338" s="117"/>
      <c r="EU338" s="117"/>
      <c r="EV338" s="117"/>
      <c r="EW338" s="117"/>
      <c r="EX338" s="117"/>
      <c r="EY338" s="117"/>
      <c r="EZ338" s="117"/>
      <c r="FA338" s="117"/>
      <c r="FB338" s="117"/>
      <c r="FC338" s="117"/>
      <c r="FD338" s="117"/>
      <c r="FE338" s="117"/>
      <c r="FF338" s="117"/>
      <c r="FG338" s="117"/>
      <c r="FH338" s="117"/>
      <c r="FI338" s="117"/>
      <c r="FJ338" s="117"/>
      <c r="FK338" s="117"/>
      <c r="FL338" s="117"/>
      <c r="FM338" s="117"/>
      <c r="FN338" s="117"/>
      <c r="FO338" s="117"/>
      <c r="FP338" s="117"/>
      <c r="FQ338" s="117"/>
      <c r="FR338" s="117"/>
      <c r="FS338" s="117"/>
      <c r="FT338" s="117"/>
      <c r="FU338" s="117"/>
      <c r="FV338" s="117"/>
      <c r="FW338" s="117"/>
      <c r="FX338" s="117"/>
      <c r="FY338" s="117"/>
      <c r="FZ338" s="117"/>
      <c r="GA338" s="117"/>
      <c r="GB338" s="117"/>
      <c r="GC338" s="117"/>
      <c r="GD338" s="117"/>
      <c r="GE338" s="117"/>
      <c r="GF338" s="117"/>
      <c r="GG338" s="117"/>
      <c r="GH338" s="117"/>
      <c r="GI338" s="117"/>
      <c r="GJ338" s="117"/>
      <c r="GK338" s="117"/>
      <c r="GL338" s="117"/>
      <c r="GM338" s="117"/>
      <c r="GN338" s="117"/>
      <c r="GO338" s="117"/>
      <c r="GP338" s="117"/>
      <c r="GQ338" s="117"/>
      <c r="GR338" s="117"/>
      <c r="GS338" s="117"/>
      <c r="GT338" s="117"/>
      <c r="GU338" s="117"/>
      <c r="GV338" s="117"/>
      <c r="GW338" s="117"/>
      <c r="GX338" s="117"/>
      <c r="GY338" s="117"/>
      <c r="GZ338" s="117"/>
      <c r="HA338" s="117"/>
      <c r="HB338" s="117"/>
      <c r="HC338" s="117"/>
      <c r="HD338" s="117"/>
      <c r="HE338" s="117"/>
      <c r="HF338" s="117"/>
      <c r="HG338" s="117"/>
      <c r="HH338" s="117"/>
      <c r="HI338" s="117"/>
      <c r="HJ338" s="117"/>
      <c r="HK338" s="117"/>
      <c r="HL338" s="117"/>
      <c r="HM338" s="117"/>
      <c r="HN338" s="117"/>
      <c r="HO338" s="117"/>
      <c r="HP338" s="117"/>
      <c r="HQ338" s="117"/>
      <c r="HR338" s="117"/>
      <c r="HS338" s="117"/>
      <c r="HT338" s="117"/>
      <c r="HU338" s="117"/>
      <c r="HV338" s="117"/>
      <c r="HW338" s="117"/>
      <c r="HX338" s="117"/>
      <c r="HY338" s="117"/>
      <c r="HZ338" s="117"/>
      <c r="IA338" s="117"/>
      <c r="IB338" s="117"/>
      <c r="IC338" s="117"/>
      <c r="ID338" s="117"/>
      <c r="IE338" s="117"/>
      <c r="IF338" s="117"/>
      <c r="IG338" s="117"/>
      <c r="IH338" s="117"/>
      <c r="II338" s="117"/>
      <c r="IJ338" s="117"/>
      <c r="IK338" s="117"/>
      <c r="IL338" s="117"/>
      <c r="IM338" s="117"/>
      <c r="IN338" s="117"/>
      <c r="IO338" s="117"/>
      <c r="IP338" s="117"/>
      <c r="IQ338" s="117"/>
      <c r="IR338" s="117"/>
      <c r="IS338" s="117"/>
      <c r="IT338" s="117"/>
      <c r="IU338" s="117"/>
      <c r="IV338" s="117"/>
      <c r="IW338" s="117"/>
      <c r="IX338" s="117"/>
    </row>
    <row r="339" spans="1:258" s="120" customFormat="1" x14ac:dyDescent="0.2">
      <c r="A339" s="146" t="s">
        <v>4256</v>
      </c>
      <c r="B339" s="157">
        <v>36366</v>
      </c>
      <c r="C339" s="167" t="s">
        <v>4512</v>
      </c>
      <c r="D339" s="141"/>
      <c r="E339" s="116" t="str">
        <f>IF(ISERROR(VLOOKUP(TRIM(A339),'R2020'!$A$1:$I$1991,2,FALSE)),"",VLOOKUP(TRIM(A339),'R2020'!$A$1:$I$1991,2,FALSE))</f>
        <v>End</v>
      </c>
      <c r="F339" s="116" t="str">
        <f>IF(ISERROR(VLOOKUP(TRIM(A339),'R2020'!$A$1:$I$1991,3,FALSE)),"",VLOOKUP(TRIM(A339),'R2020'!$A$1:$I$1991,3,FALSE))</f>
        <v>JXA</v>
      </c>
      <c r="G339" s="116" t="str">
        <f>IF(ISERROR(VLOOKUP(TRIM(A339),'R2020'!$A$1:$I$1991,8,FALSE)),"",VLOOKUP(TRIM(A339),'R2020'!$A$1:$I$1991,8,FALSE))</f>
        <v xml:space="preserve">0-2 </v>
      </c>
      <c r="BB339" s="12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7"/>
      <c r="EI339" s="117"/>
      <c r="EJ339" s="117"/>
      <c r="EK339" s="117"/>
      <c r="EL339" s="117"/>
      <c r="EM339" s="117"/>
      <c r="EN339" s="117"/>
      <c r="EO339" s="117"/>
      <c r="EP339" s="117"/>
      <c r="EQ339" s="117"/>
      <c r="ER339" s="117"/>
      <c r="ES339" s="117"/>
      <c r="ET339" s="117"/>
      <c r="EU339" s="117"/>
      <c r="EV339" s="117"/>
      <c r="EW339" s="117"/>
      <c r="EX339" s="117"/>
      <c r="EY339" s="117"/>
      <c r="EZ339" s="117"/>
      <c r="FA339" s="117"/>
      <c r="FB339" s="117"/>
      <c r="FC339" s="117"/>
      <c r="FD339" s="117"/>
      <c r="FE339" s="117"/>
      <c r="FF339" s="117"/>
      <c r="FG339" s="117"/>
      <c r="FH339" s="117"/>
      <c r="FI339" s="117"/>
      <c r="FJ339" s="117"/>
      <c r="FK339" s="117"/>
      <c r="FL339" s="117"/>
      <c r="FM339" s="117"/>
      <c r="FN339" s="117"/>
      <c r="FO339" s="117"/>
      <c r="FP339" s="117"/>
      <c r="FQ339" s="117"/>
      <c r="FR339" s="117"/>
      <c r="FS339" s="117"/>
      <c r="FT339" s="117"/>
      <c r="FU339" s="117"/>
      <c r="FV339" s="117"/>
      <c r="FW339" s="117"/>
      <c r="FX339" s="117"/>
      <c r="FY339" s="117"/>
      <c r="FZ339" s="117"/>
      <c r="GA339" s="117"/>
      <c r="GB339" s="117"/>
      <c r="GC339" s="117"/>
      <c r="GD339" s="117"/>
      <c r="GE339" s="117"/>
      <c r="GF339" s="117"/>
      <c r="GG339" s="117"/>
      <c r="GH339" s="117"/>
      <c r="GI339" s="117"/>
      <c r="GJ339" s="117"/>
      <c r="GK339" s="117"/>
      <c r="GL339" s="117"/>
      <c r="GM339" s="117"/>
      <c r="GN339" s="117"/>
      <c r="GO339" s="117"/>
      <c r="GP339" s="117"/>
      <c r="GQ339" s="117"/>
      <c r="GR339" s="117"/>
      <c r="GS339" s="117"/>
      <c r="GT339" s="117"/>
      <c r="GU339" s="117"/>
      <c r="GV339" s="117"/>
      <c r="GW339" s="117"/>
      <c r="GX339" s="117"/>
      <c r="GY339" s="117"/>
      <c r="GZ339" s="117"/>
      <c r="HA339" s="117"/>
      <c r="HB339" s="117"/>
      <c r="HC339" s="117"/>
      <c r="HD339" s="117"/>
      <c r="HE339" s="117"/>
      <c r="HF339" s="117"/>
      <c r="HG339" s="117"/>
      <c r="HH339" s="117"/>
      <c r="HI339" s="117"/>
      <c r="HJ339" s="117"/>
      <c r="HK339" s="117"/>
      <c r="HL339" s="117"/>
      <c r="HM339" s="117"/>
      <c r="HN339" s="117"/>
      <c r="HO339" s="117"/>
      <c r="HP339" s="117"/>
      <c r="HQ339" s="117"/>
      <c r="HR339" s="117"/>
      <c r="HS339" s="117"/>
      <c r="HT339" s="117"/>
      <c r="HU339" s="117"/>
      <c r="HV339" s="117"/>
      <c r="HW339" s="117"/>
      <c r="HX339" s="117"/>
      <c r="HY339" s="117"/>
      <c r="HZ339" s="117"/>
      <c r="IA339" s="117"/>
      <c r="IB339" s="117"/>
      <c r="IC339" s="117"/>
      <c r="ID339" s="117"/>
      <c r="IE339" s="117"/>
      <c r="IF339" s="117"/>
      <c r="IG339" s="117"/>
      <c r="IH339" s="117"/>
      <c r="II339" s="117"/>
      <c r="IJ339" s="117"/>
      <c r="IK339" s="117"/>
      <c r="IL339" s="117"/>
      <c r="IM339" s="117"/>
      <c r="IN339" s="117"/>
      <c r="IO339" s="117"/>
      <c r="IP339" s="117"/>
      <c r="IQ339" s="117"/>
      <c r="IR339" s="117"/>
      <c r="IS339" s="117"/>
      <c r="IT339" s="117"/>
      <c r="IU339" s="117"/>
      <c r="IV339" s="117"/>
      <c r="IW339" s="117"/>
      <c r="IX339" s="117"/>
    </row>
    <row r="340" spans="1:258" x14ac:dyDescent="0.2">
      <c r="A340" s="117" t="s">
        <v>3111</v>
      </c>
      <c r="B340" s="123">
        <v>35182</v>
      </c>
      <c r="C340" s="165" t="s">
        <v>3063</v>
      </c>
      <c r="D340" s="122"/>
      <c r="E340" s="116" t="str">
        <f>IF(ISERROR(VLOOKUP(TRIM(A340),'R2020'!$A$1:$I$1991,2,FALSE)),"",VLOOKUP(TRIM(A340),'R2020'!$A$1:$I$1991,2,FALSE))</f>
        <v/>
      </c>
      <c r="F340" s="116" t="str">
        <f>IF(ISERROR(VLOOKUP(TRIM(A340),'R2020'!$A$1:$I$1991,3,FALSE)),"",VLOOKUP(TRIM(A340),'R2020'!$A$1:$I$1991,3,FALSE))</f>
        <v/>
      </c>
      <c r="G340" s="116" t="str">
        <f>IF(ISERROR(VLOOKUP(TRIM(A340),'R2020'!$A$1:$I$1991,8,FALSE)),"",VLOOKUP(TRIM(A340),'R2020'!$A$1:$I$1991,8,FALSE))</f>
        <v/>
      </c>
      <c r="H340" s="117" t="s">
        <v>364</v>
      </c>
      <c r="I340" s="122" t="s">
        <v>30</v>
      </c>
      <c r="J340" s="122" t="s">
        <v>1061</v>
      </c>
      <c r="K340" s="117" t="s">
        <v>364</v>
      </c>
      <c r="L340" s="122" t="s">
        <v>30</v>
      </c>
      <c r="M340" s="122" t="s">
        <v>1061</v>
      </c>
      <c r="O340" s="122"/>
      <c r="P340" s="122"/>
      <c r="R340" s="122"/>
      <c r="S340" s="122"/>
      <c r="U340" s="122"/>
      <c r="V340" s="122"/>
      <c r="X340" s="122"/>
      <c r="Y340" s="122"/>
      <c r="AA340" s="122"/>
      <c r="AB340" s="122"/>
      <c r="AD340" s="122"/>
      <c r="AE340" s="122"/>
      <c r="AG340" s="122"/>
      <c r="AH340" s="122"/>
      <c r="AJ340" s="122"/>
      <c r="AK340" s="122"/>
      <c r="AM340" s="122"/>
      <c r="AN340" s="122"/>
      <c r="AP340" s="122"/>
      <c r="AQ340" s="122"/>
      <c r="AS340" s="122"/>
      <c r="AT340" s="122"/>
      <c r="AV340" s="122"/>
      <c r="AW340" s="122"/>
      <c r="AY340" s="122"/>
      <c r="AZ340" s="122"/>
      <c r="BB340" s="122"/>
      <c r="BC340" s="122"/>
      <c r="BE340" s="123"/>
      <c r="BF340" s="122"/>
      <c r="BG340" s="121"/>
      <c r="BI340" s="119"/>
      <c r="BJ340" s="121"/>
      <c r="BK340" s="121"/>
      <c r="BL340" s="130"/>
    </row>
    <row r="341" spans="1:258" x14ac:dyDescent="0.2">
      <c r="A341" s="117" t="s">
        <v>3112</v>
      </c>
      <c r="B341" s="123">
        <v>35331</v>
      </c>
      <c r="C341" s="165" t="s">
        <v>3089</v>
      </c>
      <c r="D341" s="122" t="s">
        <v>3081</v>
      </c>
      <c r="E341" s="116" t="str">
        <f>IF(ISERROR(VLOOKUP(TRIM(A341),'R2020'!$A$1:$I$1991,2,FALSE)),"",VLOOKUP(TRIM(A341),'R2020'!$A$1:$I$1991,2,FALSE))</f>
        <v>SE</v>
      </c>
      <c r="F341" s="116" t="str">
        <f>IF(ISERROR(VLOOKUP(TRIM(A341),'R2020'!$A$1:$I$1991,3,FALSE)),"",VLOOKUP(TRIM(A341),'R2020'!$A$1:$I$1991,3,FALSE))</f>
        <v>JXA</v>
      </c>
      <c r="G341" s="116" t="str">
        <f>IF(ISERROR(VLOOKUP(TRIM(A341),'R2020'!$A$1:$I$1991,8,FALSE)),"",VLOOKUP(TRIM(A341),'R2020'!$A$1:$I$1991,8,FALSE))</f>
        <v xml:space="preserve"> </v>
      </c>
      <c r="H341" s="117" t="s">
        <v>279</v>
      </c>
      <c r="I341" s="122" t="s">
        <v>386</v>
      </c>
      <c r="J341" s="122"/>
      <c r="K341" s="117" t="s">
        <v>296</v>
      </c>
      <c r="L341" s="122" t="s">
        <v>386</v>
      </c>
      <c r="M341" s="122"/>
      <c r="O341" s="122"/>
      <c r="P341" s="122"/>
      <c r="R341" s="122"/>
      <c r="S341" s="122"/>
      <c r="U341" s="122"/>
      <c r="V341" s="122"/>
      <c r="X341" s="122"/>
      <c r="Y341" s="122"/>
      <c r="AA341" s="122"/>
      <c r="AB341" s="122"/>
      <c r="AD341" s="122"/>
      <c r="AE341" s="122"/>
      <c r="AG341" s="122"/>
      <c r="AH341" s="122"/>
      <c r="AJ341" s="122"/>
      <c r="AK341" s="122"/>
      <c r="AM341" s="122"/>
      <c r="AN341" s="122"/>
      <c r="AP341" s="122"/>
      <c r="AQ341" s="122"/>
      <c r="AS341" s="122"/>
      <c r="AT341" s="122"/>
      <c r="AV341" s="122"/>
      <c r="AW341" s="122"/>
      <c r="AY341" s="122"/>
      <c r="AZ341" s="122"/>
      <c r="BB341" s="122"/>
      <c r="BC341" s="122"/>
      <c r="BE341" s="123"/>
      <c r="BF341" s="122"/>
      <c r="BG341" s="121"/>
      <c r="BI341" s="119"/>
      <c r="BJ341" s="121"/>
      <c r="BK341" s="121"/>
      <c r="BL341" s="130"/>
    </row>
    <row r="342" spans="1:258" x14ac:dyDescent="0.2">
      <c r="A342" s="146" t="s">
        <v>4473</v>
      </c>
      <c r="B342" s="157">
        <v>36367</v>
      </c>
      <c r="C342" s="167" t="s">
        <v>4510</v>
      </c>
      <c r="D342" s="141"/>
      <c r="E342" s="116" t="str">
        <f>IF(ISERROR(VLOOKUP(TRIM(A342),'R2020'!$A$1:$I$1991,2,FALSE)),"",VLOOKUP(TRIM(A342),'R2020'!$A$1:$I$1991,2,FALSE))</f>
        <v>G</v>
      </c>
      <c r="F342" s="116" t="str">
        <f>IF(ISERROR(VLOOKUP(TRIM(A342),'R2020'!$A$1:$I$1991,3,FALSE)),"",VLOOKUP(TRIM(A342),'R2020'!$A$1:$I$1991,3,FALSE))</f>
        <v>WAN</v>
      </c>
      <c r="G342" s="116" t="str">
        <f>IF(ISERROR(VLOOKUP(TRIM(A342),'R2020'!$A$1:$I$1991,8,FALSE)),"",VLOOKUP(TRIM(A342),'R2020'!$A$1:$I$1991,8,FALSE))</f>
        <v xml:space="preserve">0-0 </v>
      </c>
      <c r="H342" s="127"/>
      <c r="I342" s="127"/>
      <c r="J342" s="120"/>
      <c r="K342" s="127"/>
      <c r="L342" s="127"/>
      <c r="M342" s="120"/>
      <c r="N342" s="127"/>
      <c r="O342" s="127"/>
      <c r="P342" s="120"/>
      <c r="Q342" s="127"/>
      <c r="R342" s="127"/>
      <c r="S342" s="120"/>
      <c r="T342" s="127"/>
      <c r="U342" s="127"/>
      <c r="V342" s="120"/>
      <c r="W342" s="127"/>
      <c r="X342" s="127"/>
      <c r="Y342" s="120"/>
      <c r="Z342" s="127"/>
      <c r="AA342" s="127"/>
      <c r="AB342" s="120"/>
      <c r="AC342" s="127"/>
      <c r="AD342" s="127"/>
      <c r="AE342" s="120"/>
      <c r="AF342" s="127"/>
      <c r="AG342" s="127"/>
      <c r="AH342" s="120"/>
      <c r="AI342" s="127"/>
      <c r="AJ342" s="127"/>
      <c r="AK342" s="120"/>
      <c r="AL342" s="127"/>
      <c r="AM342" s="127"/>
      <c r="AN342" s="120"/>
      <c r="AO342" s="127"/>
      <c r="AP342" s="127"/>
      <c r="AQ342" s="127"/>
      <c r="AR342" s="127"/>
      <c r="AS342" s="127"/>
      <c r="AT342" s="120"/>
      <c r="AU342" s="127"/>
      <c r="AV342" s="127"/>
      <c r="AW342" s="120"/>
      <c r="AX342" s="127"/>
      <c r="AY342" s="127"/>
      <c r="AZ342" s="120"/>
      <c r="BA342" s="127"/>
      <c r="BB342" s="127"/>
      <c r="BC342" s="120"/>
      <c r="BD342" s="120"/>
      <c r="BE342" s="120"/>
      <c r="BF342" s="120"/>
      <c r="BG342" s="120"/>
      <c r="BH342" s="120"/>
      <c r="BI342" s="120"/>
      <c r="BJ342" s="128"/>
      <c r="BK342" s="128"/>
    </row>
    <row r="343" spans="1:258" x14ac:dyDescent="0.2">
      <c r="A343" s="146" t="s">
        <v>4108</v>
      </c>
      <c r="B343" s="157">
        <v>35527</v>
      </c>
      <c r="C343" s="167" t="s">
        <v>4513</v>
      </c>
      <c r="D343" s="141"/>
      <c r="E343" s="116" t="str">
        <f>IF(ISERROR(VLOOKUP(TRIM(A343),'R2020'!$A$1:$I$1991,2,FALSE)),"",VLOOKUP(TRIM(A343),'R2020'!$A$1:$I$1991,2,FALSE))</f>
        <v>Punt</v>
      </c>
      <c r="F343" s="116" t="str">
        <f>IF(ISERROR(VLOOKUP(TRIM(A343),'R2020'!$A$1:$I$1991,3,FALSE)),"",VLOOKUP(TRIM(A343),'R2020'!$A$1:$I$1991,3,FALSE))</f>
        <v>CAN</v>
      </c>
      <c r="G343" s="116" t="str">
        <f>IF(ISERROR(VLOOKUP(TRIM(A343),'R2020'!$A$1:$I$1991,8,FALSE)),"",VLOOKUP(TRIM(A343),'R2020'!$A$1:$I$1991,8,FALSE))</f>
        <v xml:space="preserve"> </v>
      </c>
      <c r="H343" s="127"/>
      <c r="I343" s="127"/>
      <c r="J343" s="120"/>
      <c r="K343" s="127"/>
      <c r="L343" s="127"/>
      <c r="M343" s="120"/>
      <c r="N343" s="127"/>
      <c r="O343" s="127"/>
      <c r="P343" s="120"/>
      <c r="Q343" s="127"/>
      <c r="R343" s="127"/>
      <c r="S343" s="120"/>
      <c r="T343" s="127"/>
      <c r="U343" s="127"/>
      <c r="V343" s="120"/>
      <c r="W343" s="127"/>
      <c r="X343" s="127"/>
      <c r="Y343" s="120"/>
      <c r="Z343" s="127"/>
      <c r="AA343" s="127"/>
      <c r="AB343" s="120"/>
      <c r="AC343" s="127"/>
      <c r="AD343" s="127"/>
      <c r="AE343" s="120"/>
      <c r="AF343" s="127"/>
      <c r="AG343" s="127"/>
      <c r="AH343" s="120"/>
      <c r="AI343" s="127"/>
      <c r="AJ343" s="127"/>
      <c r="AK343" s="120"/>
      <c r="AL343" s="127"/>
      <c r="AM343" s="127"/>
      <c r="AN343" s="120"/>
      <c r="AO343" s="127"/>
      <c r="AP343" s="127"/>
      <c r="AQ343" s="127"/>
      <c r="AR343" s="127"/>
      <c r="AS343" s="127"/>
      <c r="AT343" s="120"/>
      <c r="AU343" s="127"/>
      <c r="AV343" s="127"/>
      <c r="AW343" s="120"/>
      <c r="AX343" s="127"/>
      <c r="AY343" s="127"/>
      <c r="AZ343" s="120"/>
      <c r="BA343" s="127"/>
      <c r="BB343" s="127"/>
      <c r="BC343" s="120"/>
      <c r="BD343" s="120"/>
      <c r="BE343" s="120"/>
      <c r="BF343" s="120"/>
      <c r="BG343" s="120"/>
      <c r="BH343" s="120"/>
      <c r="BI343" s="120"/>
      <c r="BJ343" s="128"/>
      <c r="BK343" s="128"/>
    </row>
    <row r="344" spans="1:258" x14ac:dyDescent="0.2">
      <c r="A344" s="117" t="s">
        <v>2615</v>
      </c>
      <c r="B344" s="123">
        <v>34645</v>
      </c>
      <c r="C344" s="164" t="s">
        <v>2616</v>
      </c>
      <c r="D344" s="119" t="s">
        <v>2585</v>
      </c>
      <c r="E344" s="116" t="str">
        <f>IF(ISERROR(VLOOKUP(TRIM(A344),'R2020'!$A$1:$I$1991,2,FALSE)),"",VLOOKUP(TRIM(A344),'R2020'!$A$1:$I$1991,2,FALSE))</f>
        <v>End</v>
      </c>
      <c r="F344" s="116" t="str">
        <f>IF(ISERROR(VLOOKUP(TRIM(A344),'R2020'!$A$1:$I$1991,3,FALSE)),"",VLOOKUP(TRIM(A344),'R2020'!$A$1:$I$1991,3,FALSE))</f>
        <v>KCA</v>
      </c>
      <c r="G344" s="116" t="str">
        <f>IF(ISERROR(VLOOKUP(TRIM(A344),'R2020'!$A$1:$I$1991,8,FALSE)),"",VLOOKUP(TRIM(A344),'R2020'!$A$1:$I$1991,8,FALSE))</f>
        <v xml:space="preserve">0-4 </v>
      </c>
      <c r="H344" s="117" t="s">
        <v>31</v>
      </c>
      <c r="I344" s="117" t="s">
        <v>32</v>
      </c>
      <c r="J344" s="119" t="s">
        <v>50</v>
      </c>
      <c r="K344" s="117" t="s">
        <v>44</v>
      </c>
      <c r="L344" s="117" t="s">
        <v>506</v>
      </c>
      <c r="M344" s="119" t="s">
        <v>481</v>
      </c>
      <c r="N344" s="117" t="s">
        <v>44</v>
      </c>
      <c r="O344" s="117" t="s">
        <v>506</v>
      </c>
      <c r="P344" s="119" t="s">
        <v>351</v>
      </c>
    </row>
    <row r="345" spans="1:258" x14ac:dyDescent="0.2">
      <c r="A345" s="117" t="s">
        <v>1562</v>
      </c>
      <c r="B345" s="123">
        <v>33887</v>
      </c>
      <c r="C345" s="165" t="s">
        <v>1579</v>
      </c>
      <c r="D345" s="122" t="s">
        <v>2033</v>
      </c>
      <c r="E345" s="116" t="str">
        <f>IF(ISERROR(VLOOKUP(TRIM(A345),'R2020'!$A$1:$I$1991,2,FALSE)),"",VLOOKUP(TRIM(A345),'R2020'!$A$1:$I$1991,2,FALSE))</f>
        <v>OLB End</v>
      </c>
      <c r="F345" s="116" t="str">
        <f>IF(ISERROR(VLOOKUP(TRIM(A345),'R2020'!$A$1:$I$1991,3,FALSE)),"",VLOOKUP(TRIM(A345),'R2020'!$A$1:$I$1991,3,FALSE))</f>
        <v>DNA</v>
      </c>
      <c r="G345" s="116" t="str">
        <f>IF(ISERROR(VLOOKUP(TRIM(A345),'R2020'!$A$1:$I$1991,8,FALSE)),"",VLOOKUP(TRIM(A345),'R2020'!$A$1:$I$1991,8,FALSE))</f>
        <v>04-4 / 0-4</v>
      </c>
      <c r="H345" s="117" t="s">
        <v>125</v>
      </c>
      <c r="I345" s="121" t="s">
        <v>450</v>
      </c>
      <c r="J345" s="119" t="s">
        <v>1055</v>
      </c>
      <c r="K345" s="117" t="s">
        <v>125</v>
      </c>
      <c r="L345" s="121" t="s">
        <v>450</v>
      </c>
      <c r="M345" s="119" t="s">
        <v>1081</v>
      </c>
      <c r="N345" s="117" t="s">
        <v>125</v>
      </c>
      <c r="O345" s="121" t="s">
        <v>450</v>
      </c>
      <c r="P345" s="119" t="s">
        <v>1217</v>
      </c>
      <c r="Q345" s="117" t="s">
        <v>125</v>
      </c>
      <c r="R345" s="121" t="s">
        <v>450</v>
      </c>
      <c r="S345" s="119" t="s">
        <v>1109</v>
      </c>
      <c r="T345" s="117" t="s">
        <v>114</v>
      </c>
      <c r="U345" s="121" t="s">
        <v>450</v>
      </c>
      <c r="V345" s="119" t="s">
        <v>1287</v>
      </c>
      <c r="X345" s="121"/>
      <c r="Y345" s="119"/>
      <c r="AA345" s="121"/>
      <c r="AB345" s="119"/>
      <c r="AD345" s="121"/>
      <c r="AE345" s="119"/>
      <c r="AG345" s="121"/>
      <c r="AH345" s="119"/>
      <c r="AJ345" s="121"/>
      <c r="AK345" s="119"/>
      <c r="AM345" s="121"/>
      <c r="AN345" s="119"/>
      <c r="AP345" s="121"/>
      <c r="AQ345" s="119"/>
      <c r="AS345" s="121"/>
      <c r="AT345" s="119"/>
      <c r="AV345" s="121"/>
      <c r="AW345" s="119"/>
      <c r="AY345" s="121"/>
      <c r="AZ345" s="119"/>
      <c r="BB345" s="121"/>
      <c r="BC345" s="119"/>
      <c r="BF345" s="119"/>
      <c r="BG345" s="121"/>
      <c r="BH345" s="121"/>
      <c r="BI345" s="121"/>
      <c r="BJ345" s="121"/>
      <c r="BK345" s="121"/>
      <c r="BL345" s="121"/>
    </row>
    <row r="346" spans="1:258" x14ac:dyDescent="0.2">
      <c r="A346" s="146" t="s">
        <v>4111</v>
      </c>
      <c r="B346" s="157">
        <v>35852</v>
      </c>
      <c r="C346" s="167" t="s">
        <v>4514</v>
      </c>
      <c r="D346" s="142"/>
      <c r="E346" s="116" t="str">
        <f>IF(ISERROR(VLOOKUP(TRIM(A346),'R2020'!$A$1:$I$1991,2,FALSE)),"",VLOOKUP(TRIM(A346),'R2020'!$A$1:$I$1991,2,FALSE))</f>
        <v>LLB S</v>
      </c>
      <c r="F346" s="116" t="str">
        <f>IF(ISERROR(VLOOKUP(TRIM(A346),'R2020'!$A$1:$I$1991,3,FALSE)),"",VLOOKUP(TRIM(A346),'R2020'!$A$1:$I$1991,3,FALSE))</f>
        <v>CAN</v>
      </c>
      <c r="G346" s="116" t="str">
        <f>IF(ISERROR(VLOOKUP(TRIM(A346),'R2020'!$A$1:$I$1991,8,FALSE)),"",VLOOKUP(TRIM(A346),'R2020'!$A$1:$I$1991,8,FALSE))</f>
        <v>44-3 / 4-4-3</v>
      </c>
      <c r="H346" s="126"/>
      <c r="I346" s="126"/>
      <c r="J346" s="120"/>
      <c r="K346" s="126"/>
      <c r="L346" s="126"/>
      <c r="M346" s="120"/>
      <c r="N346" s="126"/>
      <c r="O346" s="126"/>
      <c r="P346" s="120"/>
      <c r="Q346" s="126"/>
      <c r="R346" s="126"/>
      <c r="S346" s="120"/>
      <c r="T346" s="126"/>
      <c r="U346" s="126"/>
      <c r="V346" s="120"/>
      <c r="W346" s="126"/>
      <c r="X346" s="126"/>
      <c r="Y346" s="120"/>
      <c r="Z346" s="126"/>
      <c r="AA346" s="126"/>
      <c r="AB346" s="120"/>
      <c r="AC346" s="126"/>
      <c r="AD346" s="126"/>
      <c r="AE346" s="120"/>
      <c r="AF346" s="126"/>
      <c r="AG346" s="126"/>
      <c r="AH346" s="120"/>
      <c r="AI346" s="126"/>
      <c r="AJ346" s="126"/>
      <c r="AK346" s="120"/>
      <c r="AL346" s="126"/>
      <c r="AM346" s="126"/>
      <c r="AN346" s="120"/>
      <c r="AO346" s="126"/>
      <c r="AP346" s="126"/>
      <c r="AQ346" s="120"/>
      <c r="AR346" s="126"/>
      <c r="AS346" s="126"/>
      <c r="AT346" s="120"/>
      <c r="AU346" s="126"/>
      <c r="AV346" s="126"/>
      <c r="AW346" s="120"/>
      <c r="AX346" s="126"/>
      <c r="AY346" s="126"/>
      <c r="AZ346" s="120"/>
      <c r="BA346" s="126"/>
      <c r="BB346" s="126"/>
      <c r="BC346" s="120"/>
      <c r="BD346" s="125"/>
      <c r="BE346" s="126"/>
      <c r="BF346" s="128"/>
      <c r="BG346" s="120"/>
      <c r="BH346" s="127"/>
      <c r="BI346" s="128"/>
      <c r="BJ346" s="128"/>
      <c r="BK346" s="131"/>
    </row>
    <row r="347" spans="1:258" x14ac:dyDescent="0.2">
      <c r="A347" s="117" t="s">
        <v>3113</v>
      </c>
      <c r="B347" s="123">
        <v>35318</v>
      </c>
      <c r="C347" s="165" t="s">
        <v>3067</v>
      </c>
      <c r="D347" s="122" t="s">
        <v>3074</v>
      </c>
      <c r="E347" s="116" t="str">
        <f>IF(ISERROR(VLOOKUP(TRIM(A347),'R2020'!$A$1:$I$1991,2,FALSE)),"",VLOOKUP(TRIM(A347),'R2020'!$A$1:$I$1991,2,FALSE))</f>
        <v/>
      </c>
      <c r="F347" s="116" t="str">
        <f>IF(ISERROR(VLOOKUP(TRIM(A347),'R2020'!$A$1:$I$1991,3,FALSE)),"",VLOOKUP(TRIM(A347),'R2020'!$A$1:$I$1991,3,FALSE))</f>
        <v/>
      </c>
      <c r="G347" s="116" t="str">
        <f>IF(ISERROR(VLOOKUP(TRIM(A347),'R2020'!$A$1:$I$1991,8,FALSE)),"",VLOOKUP(TRIM(A347),'R2020'!$A$1:$I$1991,8,FALSE))</f>
        <v/>
      </c>
      <c r="H347" s="117" t="s">
        <v>1037</v>
      </c>
      <c r="I347" s="122" t="s">
        <v>27</v>
      </c>
      <c r="J347" s="122" t="s">
        <v>1039</v>
      </c>
      <c r="K347" s="117" t="s">
        <v>331</v>
      </c>
      <c r="L347" s="122" t="s">
        <v>27</v>
      </c>
      <c r="M347" s="122" t="s">
        <v>349</v>
      </c>
      <c r="O347" s="122"/>
      <c r="P347" s="122"/>
      <c r="R347" s="122"/>
      <c r="S347" s="122"/>
      <c r="U347" s="122"/>
      <c r="V347" s="122"/>
      <c r="X347" s="122"/>
      <c r="Y347" s="122"/>
      <c r="AA347" s="122"/>
      <c r="AB347" s="122"/>
      <c r="AD347" s="122"/>
      <c r="AE347" s="122"/>
      <c r="AG347" s="122"/>
      <c r="AH347" s="122"/>
      <c r="AJ347" s="122"/>
      <c r="AK347" s="122"/>
      <c r="AM347" s="122"/>
      <c r="AN347" s="122"/>
      <c r="AP347" s="122"/>
      <c r="AQ347" s="122"/>
      <c r="AS347" s="122"/>
      <c r="AT347" s="122"/>
      <c r="AV347" s="122"/>
      <c r="AW347" s="122"/>
      <c r="AY347" s="122"/>
      <c r="AZ347" s="122"/>
      <c r="BB347" s="122"/>
      <c r="BC347" s="122"/>
      <c r="BE347" s="123"/>
      <c r="BF347" s="122"/>
      <c r="BG347" s="121"/>
      <c r="BI347" s="119"/>
      <c r="BJ347" s="121"/>
      <c r="BK347" s="121"/>
      <c r="BL347" s="130"/>
    </row>
    <row r="348" spans="1:258" x14ac:dyDescent="0.2">
      <c r="A348" s="117" t="s">
        <v>2015</v>
      </c>
      <c r="B348" s="123">
        <v>34634</v>
      </c>
      <c r="C348" s="165" t="s">
        <v>2032</v>
      </c>
      <c r="E348" s="116" t="str">
        <f>IF(ISERROR(VLOOKUP(TRIM(A348),'R2020'!$A$1:$I$1991,2,FALSE)),"",VLOOKUP(TRIM(A348),'R2020'!$A$1:$I$1991,2,FALSE))</f>
        <v/>
      </c>
      <c r="F348" s="116" t="str">
        <f>IF(ISERROR(VLOOKUP(TRIM(A348),'R2020'!$A$1:$I$1991,3,FALSE)),"",VLOOKUP(TRIM(A348),'R2020'!$A$1:$I$1991,3,FALSE))</f>
        <v/>
      </c>
      <c r="G348" s="116" t="str">
        <f>IF(ISERROR(VLOOKUP(TRIM(A348),'R2020'!$A$1:$I$1991,8,FALSE)),"",VLOOKUP(TRIM(A348),'R2020'!$A$1:$I$1991,8,FALSE))</f>
        <v/>
      </c>
      <c r="H348" s="121" t="s">
        <v>364</v>
      </c>
      <c r="I348" s="121" t="s">
        <v>2235</v>
      </c>
      <c r="J348" s="122" t="s">
        <v>1066</v>
      </c>
      <c r="K348" s="121" t="s">
        <v>364</v>
      </c>
      <c r="L348" s="121" t="s">
        <v>2235</v>
      </c>
      <c r="M348" s="122" t="s">
        <v>1061</v>
      </c>
      <c r="P348" s="122"/>
      <c r="Q348" s="117" t="s">
        <v>364</v>
      </c>
      <c r="R348" s="117" t="s">
        <v>1678</v>
      </c>
      <c r="S348" s="122" t="s">
        <v>1061</v>
      </c>
    </row>
    <row r="349" spans="1:258" x14ac:dyDescent="0.2">
      <c r="A349" s="117" t="s">
        <v>3114</v>
      </c>
      <c r="B349" s="123">
        <v>35240</v>
      </c>
      <c r="C349" s="165" t="s">
        <v>3115</v>
      </c>
      <c r="D349" s="122" t="s">
        <v>3530</v>
      </c>
      <c r="E349" s="116" t="str">
        <f>IF(ISERROR(VLOOKUP(TRIM(A349),'R2020'!$A$1:$I$1991,2,FALSE)),"",VLOOKUP(TRIM(A349),'R2020'!$A$1:$I$1991,2,FALSE))</f>
        <v>ROLB</v>
      </c>
      <c r="F349" s="116" t="str">
        <f>IF(ISERROR(VLOOKUP(TRIM(A349),'R2020'!$A$1:$I$1991,3,FALSE)),"",VLOOKUP(TRIM(A349),'R2020'!$A$1:$I$1991,3,FALSE))</f>
        <v>DNA</v>
      </c>
      <c r="G349" s="116" t="str">
        <f>IF(ISERROR(VLOOKUP(TRIM(A349),'R2020'!$A$1:$I$1991,8,FALSE)),"",VLOOKUP(TRIM(A349),'R2020'!$A$1:$I$1991,8,FALSE))</f>
        <v xml:space="preserve">46-11 </v>
      </c>
      <c r="I349" s="122"/>
      <c r="J349" s="122"/>
      <c r="K349" s="117" t="s">
        <v>123</v>
      </c>
      <c r="L349" s="122" t="s">
        <v>229</v>
      </c>
      <c r="M349" s="122" t="s">
        <v>3116</v>
      </c>
      <c r="O349" s="122"/>
      <c r="P349" s="122"/>
      <c r="R349" s="122"/>
      <c r="S349" s="122"/>
      <c r="U349" s="122"/>
      <c r="V349" s="122"/>
      <c r="X349" s="122"/>
      <c r="Y349" s="122"/>
      <c r="AA349" s="122"/>
      <c r="AB349" s="122"/>
      <c r="AD349" s="122"/>
      <c r="AE349" s="122"/>
      <c r="AG349" s="122"/>
      <c r="AH349" s="122"/>
      <c r="AJ349" s="122"/>
      <c r="AK349" s="122"/>
      <c r="AM349" s="122"/>
      <c r="AN349" s="122"/>
      <c r="AP349" s="122"/>
      <c r="AQ349" s="122"/>
      <c r="AS349" s="122"/>
      <c r="AT349" s="122"/>
      <c r="AV349" s="122"/>
      <c r="AW349" s="122"/>
      <c r="AY349" s="122"/>
      <c r="AZ349" s="122"/>
      <c r="BB349" s="122"/>
      <c r="BC349" s="122"/>
      <c r="BE349" s="123"/>
      <c r="BF349" s="122"/>
      <c r="BG349" s="121"/>
      <c r="BI349" s="119"/>
      <c r="BJ349" s="121"/>
      <c r="BK349" s="121"/>
      <c r="BL349" s="130"/>
    </row>
    <row r="350" spans="1:258" x14ac:dyDescent="0.2">
      <c r="A350" s="117" t="s">
        <v>3117</v>
      </c>
      <c r="B350" s="123">
        <v>35060</v>
      </c>
      <c r="C350" s="165" t="s">
        <v>3089</v>
      </c>
      <c r="D350" s="122" t="s">
        <v>3531</v>
      </c>
      <c r="E350" s="116" t="str">
        <f>IF(ISERROR(VLOOKUP(TRIM(A350),'R2020'!$A$1:$I$1991,2,FALSE)),"",VLOOKUP(TRIM(A350),'R2020'!$A$1:$I$1991,2,FALSE))</f>
        <v>HB</v>
      </c>
      <c r="F350" s="116" t="str">
        <f>IF(ISERROR(VLOOKUP(TRIM(A350),'R2020'!$A$1:$I$1991,3,FALSE)),"",VLOOKUP(TRIM(A350),'R2020'!$A$1:$I$1991,3,FALSE))</f>
        <v>CLA</v>
      </c>
      <c r="G350" s="116" t="str">
        <f>IF(ISERROR(VLOOKUP(TRIM(A350),'R2020'!$A$1:$I$1991,8,FALSE)),"",VLOOKUP(TRIM(A350),'R2020'!$A$1:$I$1991,8,FALSE))</f>
        <v xml:space="preserve">0-5 </v>
      </c>
      <c r="H350" s="117" t="s">
        <v>344</v>
      </c>
      <c r="I350" s="122" t="s">
        <v>348</v>
      </c>
      <c r="J350" s="122" t="s">
        <v>3532</v>
      </c>
      <c r="K350" s="117" t="s">
        <v>344</v>
      </c>
      <c r="L350" s="122" t="s">
        <v>348</v>
      </c>
      <c r="M350" s="122" t="s">
        <v>3118</v>
      </c>
      <c r="O350" s="122"/>
      <c r="P350" s="122"/>
      <c r="R350" s="122"/>
      <c r="S350" s="122"/>
      <c r="U350" s="122"/>
      <c r="V350" s="122"/>
      <c r="X350" s="122"/>
      <c r="Y350" s="122"/>
      <c r="AA350" s="122"/>
      <c r="AB350" s="122"/>
      <c r="AD350" s="122"/>
      <c r="AE350" s="122"/>
      <c r="AG350" s="122"/>
      <c r="AH350" s="122"/>
      <c r="AJ350" s="122"/>
      <c r="AK350" s="122"/>
      <c r="AM350" s="122"/>
      <c r="AN350" s="122"/>
      <c r="AP350" s="122"/>
      <c r="AQ350" s="122"/>
      <c r="AS350" s="122"/>
      <c r="AT350" s="122"/>
      <c r="AV350" s="122"/>
      <c r="AW350" s="122"/>
      <c r="AY350" s="122"/>
      <c r="AZ350" s="122"/>
      <c r="BB350" s="122"/>
      <c r="BC350" s="122"/>
      <c r="BE350" s="123"/>
      <c r="BF350" s="122"/>
      <c r="BG350" s="121"/>
      <c r="BI350" s="119"/>
      <c r="BJ350" s="121"/>
      <c r="BK350" s="121"/>
      <c r="BL350" s="130"/>
    </row>
    <row r="351" spans="1:258" x14ac:dyDescent="0.2">
      <c r="A351" s="120" t="s">
        <v>683</v>
      </c>
      <c r="B351" s="125">
        <v>32008</v>
      </c>
      <c r="C351" s="168" t="s">
        <v>402</v>
      </c>
      <c r="D351" s="126" t="s">
        <v>402</v>
      </c>
      <c r="E351" s="116" t="str">
        <f>IF(ISERROR(VLOOKUP(TRIM(A351),'R2020'!$A$1:$I$1991,2,FALSE)),"",VLOOKUP(TRIM(A351),'R2020'!$A$1:$I$1991,2,FALSE))</f>
        <v/>
      </c>
      <c r="F351" s="116" t="str">
        <f>IF(ISERROR(VLOOKUP(TRIM(A351),'R2020'!$A$1:$I$1991,3,FALSE)),"",VLOOKUP(TRIM(A351),'R2020'!$A$1:$I$1991,3,FALSE))</f>
        <v/>
      </c>
      <c r="G351" s="116" t="str">
        <f>IF(ISERROR(VLOOKUP(TRIM(A351),'R2020'!$A$1:$I$1991,8,FALSE)),"",VLOOKUP(TRIM(A351),'R2020'!$A$1:$I$1991,8,FALSE))</f>
        <v/>
      </c>
      <c r="H351" s="117" t="s">
        <v>3533</v>
      </c>
      <c r="I351" s="126" t="s">
        <v>232</v>
      </c>
      <c r="J351" s="126" t="s">
        <v>3534</v>
      </c>
      <c r="K351" s="117" t="s">
        <v>366</v>
      </c>
      <c r="L351" s="126" t="s">
        <v>232</v>
      </c>
      <c r="M351" s="126" t="s">
        <v>1374</v>
      </c>
      <c r="N351" s="117" t="s">
        <v>366</v>
      </c>
      <c r="O351" s="126" t="s">
        <v>232</v>
      </c>
      <c r="P351" s="126" t="s">
        <v>1084</v>
      </c>
      <c r="Q351" s="117" t="s">
        <v>366</v>
      </c>
      <c r="R351" s="126" t="s">
        <v>232</v>
      </c>
      <c r="S351" s="126" t="s">
        <v>1059</v>
      </c>
      <c r="T351" s="117" t="s">
        <v>366</v>
      </c>
      <c r="U351" s="126" t="s">
        <v>232</v>
      </c>
      <c r="V351" s="126" t="s">
        <v>1115</v>
      </c>
      <c r="W351" s="117" t="s">
        <v>573</v>
      </c>
      <c r="X351" s="126" t="s">
        <v>232</v>
      </c>
      <c r="Y351" s="126" t="s">
        <v>1100</v>
      </c>
      <c r="Z351" s="120" t="s">
        <v>368</v>
      </c>
      <c r="AA351" s="126" t="s">
        <v>88</v>
      </c>
      <c r="AB351" s="126" t="s">
        <v>365</v>
      </c>
      <c r="AC351" s="120" t="s">
        <v>532</v>
      </c>
      <c r="AD351" s="126" t="s">
        <v>232</v>
      </c>
      <c r="AE351" s="126" t="s">
        <v>328</v>
      </c>
      <c r="AF351" s="120" t="s">
        <v>368</v>
      </c>
      <c r="AG351" s="126" t="s">
        <v>232</v>
      </c>
      <c r="AH351" s="126" t="s">
        <v>60</v>
      </c>
      <c r="AI351" s="120" t="s">
        <v>366</v>
      </c>
      <c r="AJ351" s="126" t="s">
        <v>232</v>
      </c>
      <c r="AK351" s="126" t="s">
        <v>328</v>
      </c>
      <c r="AL351" s="120" t="s">
        <v>364</v>
      </c>
      <c r="AM351" s="126" t="s">
        <v>232</v>
      </c>
      <c r="AN351" s="126" t="s">
        <v>365</v>
      </c>
      <c r="AO351" s="120"/>
      <c r="AP351" s="126"/>
      <c r="AQ351" s="126"/>
      <c r="AR351" s="120"/>
      <c r="AS351" s="126"/>
      <c r="AT351" s="126"/>
      <c r="AU351" s="120"/>
      <c r="AV351" s="126"/>
      <c r="AW351" s="126"/>
      <c r="AX351" s="120"/>
      <c r="AY351" s="126"/>
      <c r="AZ351" s="126"/>
      <c r="BA351" s="120"/>
      <c r="BB351" s="126"/>
      <c r="BC351" s="127"/>
      <c r="BD351" s="120"/>
      <c r="BE351" s="120"/>
      <c r="BF351" s="127"/>
      <c r="BG351" s="127"/>
      <c r="BH351" s="127"/>
      <c r="BI351" s="127"/>
      <c r="BJ351" s="120"/>
      <c r="BK351" s="128"/>
      <c r="BL351" s="128"/>
    </row>
    <row r="352" spans="1:258" x14ac:dyDescent="0.2">
      <c r="A352" s="120" t="s">
        <v>585</v>
      </c>
      <c r="B352" s="125">
        <v>32184</v>
      </c>
      <c r="C352" s="168" t="s">
        <v>634</v>
      </c>
      <c r="D352" s="126" t="s">
        <v>2238</v>
      </c>
      <c r="E352" s="116" t="str">
        <f>IF(ISERROR(VLOOKUP(TRIM(A352),'R2020'!$A$1:$I$1991,2,FALSE)),"",VLOOKUP(TRIM(A352),'R2020'!$A$1:$I$1991,2,FALSE))</f>
        <v/>
      </c>
      <c r="F352" s="116" t="str">
        <f>IF(ISERROR(VLOOKUP(TRIM(A352),'R2020'!$A$1:$I$1991,3,FALSE)),"",VLOOKUP(TRIM(A352),'R2020'!$A$1:$I$1991,3,FALSE))</f>
        <v/>
      </c>
      <c r="G352" s="116" t="str">
        <f>IF(ISERROR(VLOOKUP(TRIM(A352),'R2020'!$A$1:$I$1991,8,FALSE)),"",VLOOKUP(TRIM(A352),'R2020'!$A$1:$I$1991,8,FALSE))</f>
        <v/>
      </c>
      <c r="I352" s="126"/>
      <c r="J352" s="126"/>
      <c r="K352" s="117" t="s">
        <v>366</v>
      </c>
      <c r="L352" s="126" t="s">
        <v>386</v>
      </c>
      <c r="M352" s="126" t="s">
        <v>1061</v>
      </c>
      <c r="N352" s="117" t="s">
        <v>366</v>
      </c>
      <c r="O352" s="126" t="s">
        <v>386</v>
      </c>
      <c r="P352" s="126" t="s">
        <v>1115</v>
      </c>
      <c r="Q352" s="117" t="s">
        <v>366</v>
      </c>
      <c r="R352" s="126" t="s">
        <v>506</v>
      </c>
      <c r="S352" s="126" t="s">
        <v>1110</v>
      </c>
      <c r="T352" s="117" t="s">
        <v>366</v>
      </c>
      <c r="U352" s="126" t="s">
        <v>506</v>
      </c>
      <c r="V352" s="126" t="s">
        <v>1384</v>
      </c>
      <c r="W352" s="117" t="s">
        <v>366</v>
      </c>
      <c r="X352" s="126" t="s">
        <v>506</v>
      </c>
      <c r="Y352" s="126" t="s">
        <v>1060</v>
      </c>
      <c r="Z352" s="117" t="s">
        <v>368</v>
      </c>
      <c r="AA352" s="126" t="s">
        <v>506</v>
      </c>
      <c r="AB352" s="126" t="s">
        <v>328</v>
      </c>
      <c r="AD352" s="126"/>
      <c r="AE352" s="126"/>
      <c r="AF352" s="120" t="s">
        <v>364</v>
      </c>
      <c r="AG352" s="126" t="s">
        <v>506</v>
      </c>
      <c r="AH352" s="126" t="s">
        <v>365</v>
      </c>
      <c r="AI352" s="120" t="s">
        <v>364</v>
      </c>
      <c r="AJ352" s="126" t="s">
        <v>506</v>
      </c>
      <c r="AK352" s="126" t="s">
        <v>365</v>
      </c>
      <c r="AL352" s="120"/>
      <c r="AM352" s="126"/>
      <c r="AN352" s="126"/>
      <c r="AO352" s="120"/>
      <c r="AP352" s="126"/>
      <c r="AQ352" s="126"/>
      <c r="AR352" s="120"/>
      <c r="AS352" s="126"/>
      <c r="AT352" s="126"/>
      <c r="AU352" s="120"/>
      <c r="AV352" s="126"/>
      <c r="AW352" s="126"/>
      <c r="AX352" s="120"/>
      <c r="AY352" s="126"/>
      <c r="AZ352" s="126"/>
      <c r="BA352" s="120"/>
      <c r="BB352" s="126"/>
      <c r="BC352" s="126"/>
      <c r="BD352" s="120"/>
      <c r="BE352" s="125"/>
      <c r="BF352" s="126"/>
      <c r="BG352" s="128"/>
      <c r="BH352" s="120"/>
      <c r="BI352" s="127"/>
      <c r="BJ352" s="128"/>
      <c r="BK352" s="128"/>
      <c r="BL352" s="131"/>
    </row>
    <row r="353" spans="1:258" s="120" customFormat="1" x14ac:dyDescent="0.2">
      <c r="A353" s="117" t="s">
        <v>829</v>
      </c>
      <c r="B353" s="123">
        <v>32911</v>
      </c>
      <c r="C353" s="165" t="s">
        <v>871</v>
      </c>
      <c r="D353" s="122" t="s">
        <v>2465</v>
      </c>
      <c r="E353" s="116" t="str">
        <f>IF(ISERROR(VLOOKUP(TRIM(A353),'R2020'!$A$1:$I$1991,2,FALSE)),"",VLOOKUP(TRIM(A353),'R2020'!$A$1:$I$1991,2,FALSE))</f>
        <v/>
      </c>
      <c r="F353" s="116" t="str">
        <f>IF(ISERROR(VLOOKUP(TRIM(A353),'R2020'!$A$1:$I$1991,3,FALSE)),"",VLOOKUP(TRIM(A353),'R2020'!$A$1:$I$1991,3,FALSE))</f>
        <v/>
      </c>
      <c r="G353" s="116" t="str">
        <f>IF(ISERROR(VLOOKUP(TRIM(A353),'R2020'!$A$1:$I$1991,8,FALSE)),"",VLOOKUP(TRIM(A353),'R2020'!$A$1:$I$1991,8,FALSE))</f>
        <v/>
      </c>
      <c r="H353" s="117" t="s">
        <v>364</v>
      </c>
      <c r="I353" s="122" t="s">
        <v>55</v>
      </c>
      <c r="J353" s="122" t="s">
        <v>1061</v>
      </c>
      <c r="K353" s="117" t="s">
        <v>327</v>
      </c>
      <c r="L353" s="122" t="s">
        <v>446</v>
      </c>
      <c r="M353" s="122" t="s">
        <v>365</v>
      </c>
      <c r="N353" s="117" t="s">
        <v>529</v>
      </c>
      <c r="O353" s="122" t="s">
        <v>446</v>
      </c>
      <c r="P353" s="122" t="s">
        <v>365</v>
      </c>
      <c r="Q353" s="117" t="s">
        <v>327</v>
      </c>
      <c r="R353" s="122" t="s">
        <v>506</v>
      </c>
      <c r="S353" s="122" t="s">
        <v>60</v>
      </c>
      <c r="T353" s="117" t="s">
        <v>327</v>
      </c>
      <c r="U353" s="122" t="s">
        <v>506</v>
      </c>
      <c r="V353" s="122" t="s">
        <v>365</v>
      </c>
      <c r="W353" s="117"/>
      <c r="X353" s="122"/>
      <c r="Y353" s="122"/>
      <c r="Z353" s="117" t="s">
        <v>364</v>
      </c>
      <c r="AA353" s="122" t="s">
        <v>506</v>
      </c>
      <c r="AB353" s="122" t="s">
        <v>365</v>
      </c>
      <c r="AC353" s="117" t="s">
        <v>327</v>
      </c>
      <c r="AD353" s="122" t="s">
        <v>506</v>
      </c>
      <c r="AE353" s="122" t="s">
        <v>328</v>
      </c>
      <c r="AF353" s="117"/>
      <c r="AG353" s="122"/>
      <c r="AH353" s="122"/>
      <c r="AI353" s="117"/>
      <c r="AJ353" s="122"/>
      <c r="AK353" s="122"/>
      <c r="AL353" s="117"/>
      <c r="AM353" s="122"/>
      <c r="AN353" s="122"/>
      <c r="AO353" s="117"/>
      <c r="AP353" s="122"/>
      <c r="AQ353" s="122"/>
      <c r="AR353" s="117"/>
      <c r="AS353" s="122"/>
      <c r="AT353" s="122"/>
      <c r="AU353" s="117"/>
      <c r="AV353" s="122"/>
      <c r="AW353" s="122"/>
      <c r="AX353" s="117"/>
      <c r="AY353" s="122"/>
      <c r="AZ353" s="122"/>
      <c r="BA353" s="117"/>
      <c r="BB353" s="122"/>
      <c r="BC353" s="119"/>
      <c r="BD353" s="117"/>
      <c r="BE353" s="117"/>
      <c r="BF353" s="119"/>
      <c r="BG353" s="119"/>
      <c r="BH353" s="119"/>
      <c r="BI353" s="119"/>
      <c r="BJ353" s="117"/>
      <c r="BK353" s="121"/>
      <c r="BL353" s="121"/>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7"/>
      <c r="EI353" s="117"/>
      <c r="EJ353" s="117"/>
      <c r="EK353" s="117"/>
      <c r="EL353" s="117"/>
      <c r="EM353" s="117"/>
      <c r="EN353" s="117"/>
      <c r="EO353" s="117"/>
      <c r="EP353" s="117"/>
      <c r="EQ353" s="117"/>
      <c r="ER353" s="117"/>
      <c r="ES353" s="117"/>
      <c r="ET353" s="117"/>
      <c r="EU353" s="117"/>
      <c r="EV353" s="117"/>
      <c r="EW353" s="117"/>
      <c r="EX353" s="117"/>
      <c r="EY353" s="117"/>
      <c r="EZ353" s="117"/>
      <c r="FA353" s="117"/>
      <c r="FB353" s="117"/>
      <c r="FC353" s="117"/>
      <c r="FD353" s="117"/>
      <c r="FE353" s="117"/>
      <c r="FF353" s="117"/>
      <c r="FG353" s="117"/>
      <c r="FH353" s="117"/>
      <c r="FI353" s="117"/>
      <c r="FJ353" s="117"/>
      <c r="FK353" s="117"/>
      <c r="FL353" s="117"/>
      <c r="FM353" s="117"/>
      <c r="FN353" s="117"/>
      <c r="FO353" s="117"/>
      <c r="FP353" s="117"/>
      <c r="FQ353" s="117"/>
      <c r="FR353" s="117"/>
      <c r="FS353" s="117"/>
      <c r="FT353" s="117"/>
      <c r="FU353" s="117"/>
      <c r="FV353" s="117"/>
      <c r="FW353" s="117"/>
      <c r="FX353" s="117"/>
      <c r="FY353" s="117"/>
      <c r="FZ353" s="117"/>
      <c r="GA353" s="117"/>
      <c r="GB353" s="117"/>
      <c r="GC353" s="117"/>
      <c r="GD353" s="117"/>
      <c r="GE353" s="117"/>
      <c r="GF353" s="117"/>
      <c r="GG353" s="117"/>
      <c r="GH353" s="117"/>
      <c r="GI353" s="117"/>
      <c r="GJ353" s="117"/>
      <c r="GK353" s="117"/>
      <c r="GL353" s="117"/>
      <c r="GM353" s="117"/>
      <c r="GN353" s="117"/>
      <c r="GO353" s="117"/>
      <c r="GP353" s="117"/>
      <c r="GQ353" s="117"/>
      <c r="GR353" s="117"/>
      <c r="GS353" s="117"/>
      <c r="GT353" s="117"/>
      <c r="GU353" s="117"/>
      <c r="GV353" s="117"/>
      <c r="GW353" s="117"/>
      <c r="GX353" s="117"/>
      <c r="GY353" s="117"/>
      <c r="GZ353" s="117"/>
      <c r="HA353" s="117"/>
      <c r="HB353" s="117"/>
      <c r="HC353" s="117"/>
      <c r="HD353" s="117"/>
      <c r="HE353" s="117"/>
      <c r="HF353" s="117"/>
      <c r="HG353" s="117"/>
      <c r="HH353" s="117"/>
      <c r="HI353" s="117"/>
      <c r="HJ353" s="117"/>
      <c r="HK353" s="117"/>
      <c r="HL353" s="117"/>
      <c r="HM353" s="117"/>
      <c r="HN353" s="117"/>
      <c r="HO353" s="117"/>
      <c r="HP353" s="117"/>
      <c r="HQ353" s="117"/>
      <c r="HR353" s="117"/>
      <c r="HS353" s="117"/>
      <c r="HT353" s="117"/>
      <c r="HU353" s="117"/>
      <c r="HV353" s="117"/>
      <c r="HW353" s="117"/>
      <c r="HX353" s="117"/>
      <c r="HY353" s="117"/>
      <c r="HZ353" s="117"/>
      <c r="IA353" s="117"/>
      <c r="IB353" s="117"/>
      <c r="IC353" s="117"/>
      <c r="ID353" s="117"/>
      <c r="IE353" s="117"/>
      <c r="IF353" s="117"/>
      <c r="IG353" s="117"/>
      <c r="IH353" s="117"/>
      <c r="II353" s="117"/>
      <c r="IJ353" s="117"/>
      <c r="IK353" s="117"/>
      <c r="IL353" s="117"/>
      <c r="IM353" s="117"/>
      <c r="IN353" s="117"/>
      <c r="IO353" s="117"/>
      <c r="IP353" s="117"/>
      <c r="IQ353" s="117"/>
      <c r="IR353" s="117"/>
      <c r="IS353" s="117"/>
      <c r="IT353" s="117"/>
      <c r="IU353" s="117"/>
      <c r="IV353" s="117"/>
      <c r="IW353" s="117"/>
      <c r="IX353" s="117"/>
    </row>
    <row r="354" spans="1:258" s="120" customFormat="1" x14ac:dyDescent="0.2">
      <c r="A354" s="117" t="s">
        <v>3119</v>
      </c>
      <c r="B354" s="123">
        <v>35043</v>
      </c>
      <c r="C354" s="165" t="s">
        <v>3065</v>
      </c>
      <c r="D354" s="122"/>
      <c r="E354" s="116" t="str">
        <f>IF(ISERROR(VLOOKUP(TRIM(A354),'R2020'!$A$1:$I$1991,2,FALSE)),"",VLOOKUP(TRIM(A354),'R2020'!$A$1:$I$1991,2,FALSE))</f>
        <v>G TE</v>
      </c>
      <c r="F354" s="116" t="str">
        <f>IF(ISERROR(VLOOKUP(TRIM(A354),'R2020'!$A$1:$I$1991,3,FALSE)),"",VLOOKUP(TRIM(A354),'R2020'!$A$1:$I$1991,3,FALSE))</f>
        <v>NON</v>
      </c>
      <c r="G354" s="116" t="str">
        <f>IF(ISERROR(VLOOKUP(TRIM(A354),'R2020'!$A$1:$I$1991,8,FALSE)),"",VLOOKUP(TRIM(A354),'R2020'!$A$1:$I$1991,8,FALSE))</f>
        <v>0-0 / 4-0</v>
      </c>
      <c r="H354" s="117" t="s">
        <v>1091</v>
      </c>
      <c r="I354" s="122" t="s">
        <v>367</v>
      </c>
      <c r="J354" s="122" t="s">
        <v>1036</v>
      </c>
      <c r="K354" s="117" t="s">
        <v>16</v>
      </c>
      <c r="L354" s="122" t="s">
        <v>367</v>
      </c>
      <c r="M354" s="122" t="s">
        <v>349</v>
      </c>
      <c r="N354" s="117"/>
      <c r="O354" s="122"/>
      <c r="P354" s="122"/>
      <c r="Q354" s="117"/>
      <c r="R354" s="122"/>
      <c r="S354" s="122"/>
      <c r="T354" s="117"/>
      <c r="U354" s="122"/>
      <c r="V354" s="122"/>
      <c r="W354" s="117"/>
      <c r="X354" s="122"/>
      <c r="Y354" s="122"/>
      <c r="Z354" s="117"/>
      <c r="AA354" s="122"/>
      <c r="AB354" s="122"/>
      <c r="AC354" s="117"/>
      <c r="AD354" s="122"/>
      <c r="AE354" s="122"/>
      <c r="AF354" s="117"/>
      <c r="AG354" s="122"/>
      <c r="AH354" s="122"/>
      <c r="AI354" s="117"/>
      <c r="AJ354" s="122"/>
      <c r="AK354" s="122"/>
      <c r="AL354" s="117"/>
      <c r="AM354" s="122"/>
      <c r="AN354" s="122"/>
      <c r="AO354" s="117"/>
      <c r="AP354" s="122"/>
      <c r="AQ354" s="122"/>
      <c r="AR354" s="117"/>
      <c r="AS354" s="122"/>
      <c r="AT354" s="122"/>
      <c r="AU354" s="117"/>
      <c r="AV354" s="122"/>
      <c r="AW354" s="122"/>
      <c r="AX354" s="117"/>
      <c r="AY354" s="122"/>
      <c r="AZ354" s="122"/>
      <c r="BA354" s="117"/>
      <c r="BB354" s="122"/>
      <c r="BC354" s="122"/>
      <c r="BD354" s="117"/>
      <c r="BE354" s="123"/>
      <c r="BF354" s="122"/>
      <c r="BG354" s="121"/>
      <c r="BH354" s="117"/>
      <c r="BI354" s="119"/>
      <c r="BJ354" s="121"/>
      <c r="BK354" s="121"/>
      <c r="BL354" s="130"/>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7"/>
      <c r="EI354" s="117"/>
      <c r="EJ354" s="117"/>
      <c r="EK354" s="117"/>
      <c r="EL354" s="117"/>
      <c r="EM354" s="117"/>
      <c r="EN354" s="117"/>
      <c r="EO354" s="117"/>
      <c r="EP354" s="117"/>
      <c r="EQ354" s="117"/>
      <c r="ER354" s="117"/>
      <c r="ES354" s="117"/>
      <c r="ET354" s="117"/>
      <c r="EU354" s="117"/>
      <c r="EV354" s="117"/>
      <c r="EW354" s="117"/>
      <c r="EX354" s="117"/>
      <c r="EY354" s="117"/>
      <c r="EZ354" s="117"/>
      <c r="FA354" s="117"/>
      <c r="FB354" s="117"/>
      <c r="FC354" s="117"/>
      <c r="FD354" s="117"/>
      <c r="FE354" s="117"/>
      <c r="FF354" s="117"/>
      <c r="FG354" s="117"/>
      <c r="FH354" s="117"/>
      <c r="FI354" s="117"/>
      <c r="FJ354" s="117"/>
      <c r="FK354" s="117"/>
      <c r="FL354" s="117"/>
      <c r="FM354" s="117"/>
      <c r="FN354" s="117"/>
      <c r="FO354" s="117"/>
      <c r="FP354" s="117"/>
      <c r="FQ354" s="117"/>
      <c r="FR354" s="117"/>
      <c r="FS354" s="117"/>
      <c r="FT354" s="117"/>
      <c r="FU354" s="117"/>
      <c r="FV354" s="117"/>
      <c r="FW354" s="117"/>
      <c r="FX354" s="117"/>
      <c r="FY354" s="117"/>
      <c r="FZ354" s="117"/>
      <c r="GA354" s="117"/>
      <c r="GB354" s="117"/>
      <c r="GC354" s="117"/>
      <c r="GD354" s="117"/>
      <c r="GE354" s="117"/>
      <c r="GF354" s="117"/>
      <c r="GG354" s="117"/>
      <c r="GH354" s="117"/>
      <c r="GI354" s="117"/>
      <c r="GJ354" s="117"/>
      <c r="GK354" s="117"/>
      <c r="GL354" s="117"/>
      <c r="GM354" s="117"/>
      <c r="GN354" s="117"/>
      <c r="GO354" s="117"/>
      <c r="GP354" s="117"/>
      <c r="GQ354" s="117"/>
      <c r="GR354" s="117"/>
      <c r="GS354" s="117"/>
      <c r="GT354" s="117"/>
      <c r="GU354" s="117"/>
      <c r="GV354" s="117"/>
      <c r="GW354" s="117"/>
      <c r="GX354" s="117"/>
      <c r="GY354" s="117"/>
      <c r="GZ354" s="117"/>
      <c r="HA354" s="117"/>
      <c r="HB354" s="117"/>
      <c r="HC354" s="117"/>
      <c r="HD354" s="117"/>
      <c r="HE354" s="117"/>
      <c r="HF354" s="117"/>
      <c r="HG354" s="117"/>
      <c r="HH354" s="117"/>
      <c r="HI354" s="117"/>
      <c r="HJ354" s="117"/>
      <c r="HK354" s="117"/>
      <c r="HL354" s="117"/>
      <c r="HM354" s="117"/>
      <c r="HN354" s="117"/>
      <c r="HO354" s="117"/>
      <c r="HP354" s="117"/>
      <c r="HQ354" s="117"/>
      <c r="HR354" s="117"/>
      <c r="HS354" s="117"/>
      <c r="HT354" s="117"/>
      <c r="HU354" s="117"/>
      <c r="HV354" s="117"/>
      <c r="HW354" s="117"/>
      <c r="HX354" s="117"/>
      <c r="HY354" s="117"/>
      <c r="HZ354" s="117"/>
      <c r="IA354" s="117"/>
      <c r="IB354" s="117"/>
      <c r="IC354" s="117"/>
      <c r="ID354" s="117"/>
      <c r="IE354" s="117"/>
      <c r="IF354" s="117"/>
      <c r="IG354" s="117"/>
      <c r="IH354" s="117"/>
      <c r="II354" s="117"/>
      <c r="IJ354" s="117"/>
      <c r="IK354" s="117"/>
      <c r="IL354" s="117"/>
      <c r="IM354" s="117"/>
      <c r="IN354" s="117"/>
      <c r="IO354" s="117"/>
      <c r="IP354" s="117"/>
      <c r="IQ354" s="117"/>
      <c r="IR354" s="117"/>
      <c r="IS354" s="117"/>
      <c r="IT354" s="117"/>
      <c r="IU354" s="117"/>
      <c r="IV354" s="117"/>
      <c r="IW354" s="117"/>
      <c r="IX354" s="117"/>
    </row>
    <row r="355" spans="1:258" x14ac:dyDescent="0.2">
      <c r="A355" s="120" t="s">
        <v>614</v>
      </c>
      <c r="B355" s="125">
        <v>31321</v>
      </c>
      <c r="C355" s="168" t="s">
        <v>407</v>
      </c>
      <c r="D355" s="126" t="s">
        <v>997</v>
      </c>
      <c r="E355" s="116" t="str">
        <f>IF(ISERROR(VLOOKUP(TRIM(A355),'R2020'!$A$1:$I$1991,2,FALSE)),"",VLOOKUP(TRIM(A355),'R2020'!$A$1:$I$1991,2,FALSE))</f>
        <v/>
      </c>
      <c r="F355" s="116" t="str">
        <f>IF(ISERROR(VLOOKUP(TRIM(A355),'R2020'!$A$1:$I$1991,3,FALSE)),"",VLOOKUP(TRIM(A355),'R2020'!$A$1:$I$1991,3,FALSE))</f>
        <v/>
      </c>
      <c r="G355" s="116" t="str">
        <f>IF(ISERROR(VLOOKUP(TRIM(A355),'R2020'!$A$1:$I$1991,8,FALSE)),"",VLOOKUP(TRIM(A355),'R2020'!$A$1:$I$1991,8,FALSE))</f>
        <v/>
      </c>
      <c r="H355" s="120" t="s">
        <v>331</v>
      </c>
      <c r="I355" s="126" t="s">
        <v>336</v>
      </c>
      <c r="J355" s="126" t="s">
        <v>41</v>
      </c>
      <c r="K355" s="120" t="s">
        <v>505</v>
      </c>
      <c r="L355" s="126" t="s">
        <v>22</v>
      </c>
      <c r="M355" s="126" t="s">
        <v>333</v>
      </c>
      <c r="N355" s="120" t="s">
        <v>505</v>
      </c>
      <c r="O355" s="126" t="s">
        <v>336</v>
      </c>
      <c r="P355" s="126" t="s">
        <v>41</v>
      </c>
      <c r="Q355" s="120" t="s">
        <v>228</v>
      </c>
      <c r="R355" s="126" t="s">
        <v>336</v>
      </c>
      <c r="S355" s="126" t="s">
        <v>58</v>
      </c>
      <c r="T355" s="120" t="s">
        <v>331</v>
      </c>
      <c r="U355" s="126" t="s">
        <v>336</v>
      </c>
      <c r="V355" s="126" t="s">
        <v>479</v>
      </c>
      <c r="W355" s="120" t="s">
        <v>1037</v>
      </c>
      <c r="X355" s="126" t="s">
        <v>229</v>
      </c>
      <c r="Y355" s="126" t="s">
        <v>1040</v>
      </c>
      <c r="Z355" s="120" t="s">
        <v>505</v>
      </c>
      <c r="AA355" s="126" t="s">
        <v>229</v>
      </c>
      <c r="AB355" s="126" t="s">
        <v>230</v>
      </c>
      <c r="AC355" s="120" t="s">
        <v>331</v>
      </c>
      <c r="AD355" s="126" t="s">
        <v>229</v>
      </c>
      <c r="AE355" s="126" t="s">
        <v>349</v>
      </c>
      <c r="AF355" s="120" t="s">
        <v>331</v>
      </c>
      <c r="AG355" s="126" t="s">
        <v>229</v>
      </c>
      <c r="AH355" s="126" t="s">
        <v>349</v>
      </c>
      <c r="AI355" s="120" t="s">
        <v>331</v>
      </c>
      <c r="AJ355" s="126" t="s">
        <v>229</v>
      </c>
      <c r="AK355" s="126" t="s">
        <v>333</v>
      </c>
      <c r="AL355" s="120"/>
      <c r="AM355" s="126"/>
      <c r="AN355" s="126"/>
      <c r="AO355" s="120"/>
      <c r="AP355" s="126"/>
      <c r="AQ355" s="126"/>
      <c r="AR355" s="120"/>
      <c r="AS355" s="126"/>
      <c r="AT355" s="126"/>
      <c r="AU355" s="120"/>
      <c r="AV355" s="126"/>
      <c r="AW355" s="126"/>
      <c r="AX355" s="120"/>
      <c r="AY355" s="126"/>
      <c r="AZ355" s="126"/>
      <c r="BA355" s="120"/>
      <c r="BB355" s="126"/>
      <c r="BC355" s="126"/>
      <c r="BD355" s="120"/>
      <c r="BE355" s="125"/>
      <c r="BF355" s="126"/>
      <c r="BG355" s="128"/>
      <c r="BH355" s="120"/>
      <c r="BI355" s="127"/>
      <c r="BJ355" s="128"/>
      <c r="BK355" s="128"/>
      <c r="BL355" s="131"/>
    </row>
    <row r="356" spans="1:258" x14ac:dyDescent="0.2">
      <c r="A356" s="117" t="s">
        <v>2617</v>
      </c>
      <c r="B356" s="123">
        <v>34808</v>
      </c>
      <c r="C356" s="164" t="s">
        <v>2601</v>
      </c>
      <c r="D356" s="119" t="s">
        <v>2893</v>
      </c>
      <c r="E356" s="116" t="str">
        <f>IF(ISERROR(VLOOKUP(TRIM(A356),'R2020'!$A$1:$I$1991,2,FALSE)),"",VLOOKUP(TRIM(A356),'R2020'!$A$1:$I$1991,2,FALSE))</f>
        <v>SS</v>
      </c>
      <c r="F356" s="116" t="str">
        <f>IF(ISERROR(VLOOKUP(TRIM(A356),'R2020'!$A$1:$I$1991,3,FALSE)),"",VLOOKUP(TRIM(A356),'R2020'!$A$1:$I$1991,3,FALSE))</f>
        <v>BAA</v>
      </c>
      <c r="G356" s="116" t="str">
        <f>IF(ISERROR(VLOOKUP(TRIM(A356),'R2020'!$A$1:$I$1991,8,FALSE)),"",VLOOKUP(TRIM(A356),'R2020'!$A$1:$I$1991,8,FALSE))</f>
        <v xml:space="preserve">54 </v>
      </c>
      <c r="H356" s="117" t="s">
        <v>3535</v>
      </c>
      <c r="I356" s="117" t="s">
        <v>39</v>
      </c>
      <c r="J356" s="119" t="s">
        <v>3536</v>
      </c>
      <c r="K356" s="117" t="s">
        <v>364</v>
      </c>
      <c r="L356" s="117" t="s">
        <v>39</v>
      </c>
      <c r="M356" s="119" t="s">
        <v>1061</v>
      </c>
      <c r="N356" s="117" t="s">
        <v>364</v>
      </c>
      <c r="O356" s="117" t="s">
        <v>39</v>
      </c>
      <c r="P356" s="119" t="s">
        <v>1059</v>
      </c>
    </row>
    <row r="357" spans="1:258" s="120" customFormat="1" x14ac:dyDescent="0.2">
      <c r="A357" s="117" t="s">
        <v>1448</v>
      </c>
      <c r="B357" s="123">
        <v>34134</v>
      </c>
      <c r="C357" s="165" t="s">
        <v>1574</v>
      </c>
      <c r="D357" s="122" t="s">
        <v>1573</v>
      </c>
      <c r="E357" s="116" t="str">
        <f>IF(ISERROR(VLOOKUP(TRIM(A357),'R2020'!$A$1:$I$1991,2,FALSE)),"",VLOOKUP(TRIM(A357),'R2020'!$A$1:$I$1991,2,FALSE))</f>
        <v>RE</v>
      </c>
      <c r="F357" s="116" t="str">
        <f>IF(ISERROR(VLOOKUP(TRIM(A357),'R2020'!$A$1:$I$1991,3,FALSE)),"",VLOOKUP(TRIM(A357),'R2020'!$A$1:$I$1991,3,FALSE))</f>
        <v>KCA</v>
      </c>
      <c r="G357" s="116" t="str">
        <f>IF(ISERROR(VLOOKUP(TRIM(A357),'R2020'!$A$1:$I$1991,8,FALSE)),"",VLOOKUP(TRIM(A357),'R2020'!$A$1:$I$1991,8,FALSE))</f>
        <v xml:space="preserve">5-8 </v>
      </c>
      <c r="H357" s="117" t="s">
        <v>42</v>
      </c>
      <c r="I357" s="121" t="s">
        <v>55</v>
      </c>
      <c r="J357" s="119" t="s">
        <v>62</v>
      </c>
      <c r="K357" s="117" t="s">
        <v>42</v>
      </c>
      <c r="L357" s="121" t="s">
        <v>453</v>
      </c>
      <c r="M357" s="119" t="s">
        <v>551</v>
      </c>
      <c r="N357" s="117" t="s">
        <v>42</v>
      </c>
      <c r="O357" s="121" t="s">
        <v>453</v>
      </c>
      <c r="P357" s="119" t="s">
        <v>45</v>
      </c>
      <c r="Q357" s="117" t="s">
        <v>44</v>
      </c>
      <c r="R357" s="121" t="s">
        <v>453</v>
      </c>
      <c r="S357" s="119" t="s">
        <v>314</v>
      </c>
      <c r="T357" s="117" t="s">
        <v>44</v>
      </c>
      <c r="U357" s="121" t="s">
        <v>453</v>
      </c>
      <c r="V357" s="119" t="s">
        <v>333</v>
      </c>
      <c r="W357" s="117"/>
      <c r="X357" s="121"/>
      <c r="Y357" s="119"/>
      <c r="Z357" s="117"/>
      <c r="AA357" s="121"/>
      <c r="AB357" s="119"/>
      <c r="AC357" s="117"/>
      <c r="AD357" s="121"/>
      <c r="AE357" s="119"/>
      <c r="AF357" s="117"/>
      <c r="AG357" s="121"/>
      <c r="AH357" s="119"/>
      <c r="AI357" s="117"/>
      <c r="AJ357" s="121"/>
      <c r="AK357" s="119"/>
      <c r="AL357" s="117"/>
      <c r="AM357" s="121"/>
      <c r="AN357" s="119"/>
      <c r="AO357" s="117"/>
      <c r="AP357" s="121"/>
      <c r="AQ357" s="119"/>
      <c r="AR357" s="117"/>
      <c r="AS357" s="121"/>
      <c r="AT357" s="119"/>
      <c r="AU357" s="117"/>
      <c r="AV357" s="121"/>
      <c r="AW357" s="119"/>
      <c r="AX357" s="117"/>
      <c r="AY357" s="121"/>
      <c r="AZ357" s="119"/>
      <c r="BA357" s="117"/>
      <c r="BB357" s="121"/>
      <c r="BC357" s="119"/>
      <c r="BD357" s="117"/>
      <c r="BE357" s="117"/>
      <c r="BF357" s="119"/>
      <c r="BG357" s="121"/>
      <c r="BH357" s="121"/>
      <c r="BI357" s="121"/>
      <c r="BJ357" s="121"/>
      <c r="BK357" s="121"/>
      <c r="BL357" s="121"/>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7"/>
      <c r="EI357" s="117"/>
      <c r="EJ357" s="117"/>
      <c r="EK357" s="117"/>
      <c r="EL357" s="117"/>
      <c r="EM357" s="117"/>
      <c r="EN357" s="117"/>
      <c r="EO357" s="117"/>
      <c r="EP357" s="117"/>
      <c r="EQ357" s="117"/>
      <c r="ER357" s="117"/>
      <c r="ES357" s="117"/>
      <c r="ET357" s="117"/>
      <c r="EU357" s="117"/>
      <c r="EV357" s="117"/>
      <c r="EW357" s="117"/>
      <c r="EX357" s="117"/>
      <c r="EY357" s="117"/>
      <c r="EZ357" s="117"/>
      <c r="FA357" s="117"/>
      <c r="FB357" s="117"/>
      <c r="FC357" s="117"/>
      <c r="FD357" s="117"/>
      <c r="FE357" s="117"/>
      <c r="FF357" s="117"/>
      <c r="FG357" s="117"/>
      <c r="FH357" s="117"/>
      <c r="FI357" s="117"/>
      <c r="FJ357" s="117"/>
      <c r="FK357" s="117"/>
      <c r="FL357" s="117"/>
      <c r="FM357" s="117"/>
      <c r="FN357" s="117"/>
      <c r="FO357" s="117"/>
      <c r="FP357" s="117"/>
      <c r="FQ357" s="117"/>
      <c r="FR357" s="117"/>
      <c r="FS357" s="117"/>
      <c r="FT357" s="117"/>
      <c r="FU357" s="117"/>
      <c r="FV357" s="117"/>
      <c r="FW357" s="117"/>
      <c r="FX357" s="117"/>
      <c r="FY357" s="117"/>
      <c r="FZ357" s="117"/>
      <c r="GA357" s="117"/>
      <c r="GB357" s="117"/>
      <c r="GC357" s="117"/>
      <c r="GD357" s="117"/>
      <c r="GE357" s="117"/>
      <c r="GF357" s="117"/>
      <c r="GG357" s="117"/>
      <c r="GH357" s="117"/>
      <c r="GI357" s="117"/>
      <c r="GJ357" s="117"/>
      <c r="GK357" s="117"/>
      <c r="GL357" s="117"/>
      <c r="GM357" s="117"/>
      <c r="GN357" s="117"/>
      <c r="GO357" s="117"/>
      <c r="GP357" s="117"/>
      <c r="GQ357" s="117"/>
      <c r="GR357" s="117"/>
      <c r="GS357" s="117"/>
      <c r="GT357" s="117"/>
      <c r="GU357" s="117"/>
      <c r="GV357" s="117"/>
      <c r="GW357" s="117"/>
      <c r="GX357" s="117"/>
      <c r="GY357" s="117"/>
      <c r="GZ357" s="117"/>
      <c r="HA357" s="117"/>
      <c r="HB357" s="117"/>
      <c r="HC357" s="117"/>
      <c r="HD357" s="117"/>
      <c r="HE357" s="117"/>
      <c r="HF357" s="117"/>
      <c r="HG357" s="117"/>
      <c r="HH357" s="117"/>
      <c r="HI357" s="117"/>
      <c r="HJ357" s="117"/>
      <c r="HK357" s="117"/>
      <c r="HL357" s="117"/>
      <c r="HM357" s="117"/>
      <c r="HN357" s="117"/>
      <c r="HO357" s="117"/>
      <c r="HP357" s="117"/>
      <c r="HQ357" s="117"/>
      <c r="HR357" s="117"/>
      <c r="HS357" s="117"/>
      <c r="HT357" s="117"/>
      <c r="HU357" s="117"/>
      <c r="HV357" s="117"/>
      <c r="HW357" s="117"/>
      <c r="HX357" s="117"/>
      <c r="HY357" s="117"/>
      <c r="HZ357" s="117"/>
      <c r="IA357" s="117"/>
      <c r="IB357" s="117"/>
      <c r="IC357" s="117"/>
      <c r="ID357" s="117"/>
      <c r="IE357" s="117"/>
      <c r="IF357" s="117"/>
      <c r="IG357" s="117"/>
      <c r="IH357" s="117"/>
      <c r="II357" s="117"/>
      <c r="IJ357" s="117"/>
      <c r="IK357" s="117"/>
      <c r="IL357" s="117"/>
      <c r="IM357" s="117"/>
      <c r="IN357" s="117"/>
      <c r="IO357" s="117"/>
      <c r="IP357" s="117"/>
      <c r="IQ357" s="117"/>
      <c r="IR357" s="117"/>
      <c r="IS357" s="117"/>
      <c r="IT357" s="117"/>
      <c r="IU357" s="117"/>
      <c r="IV357" s="117"/>
      <c r="IW357" s="117"/>
      <c r="IX357" s="117"/>
    </row>
    <row r="358" spans="1:258" x14ac:dyDescent="0.2">
      <c r="A358" s="117" t="s">
        <v>1937</v>
      </c>
      <c r="B358" s="123">
        <v>34976</v>
      </c>
      <c r="C358" s="165" t="s">
        <v>2046</v>
      </c>
      <c r="D358" s="117" t="s">
        <v>2034</v>
      </c>
      <c r="E358" s="116" t="str">
        <f>IF(ISERROR(VLOOKUP(TRIM(A358),'R2020'!$A$1:$I$1991,2,FALSE)),"",VLOOKUP(TRIM(A358),'R2020'!$A$1:$I$1991,2,FALSE))</f>
        <v>NT</v>
      </c>
      <c r="F358" s="116" t="str">
        <f>IF(ISERROR(VLOOKUP(TRIM(A358),'R2020'!$A$1:$I$1991,3,FALSE)),"",VLOOKUP(TRIM(A358),'R2020'!$A$1:$I$1991,3,FALSE))</f>
        <v>GBN</v>
      </c>
      <c r="G358" s="116" t="str">
        <f>IF(ISERROR(VLOOKUP(TRIM(A358),'R2020'!$A$1:$I$1991,8,FALSE)),"",VLOOKUP(TRIM(A358),'R2020'!$A$1:$I$1991,8,FALSE))</f>
        <v xml:space="preserve">5-2 </v>
      </c>
      <c r="H358" s="117" t="s">
        <v>40</v>
      </c>
      <c r="I358" s="117" t="s">
        <v>237</v>
      </c>
      <c r="J358" s="122" t="s">
        <v>302</v>
      </c>
      <c r="K358" s="117" t="s">
        <v>40</v>
      </c>
      <c r="L358" s="117" t="s">
        <v>237</v>
      </c>
      <c r="M358" s="122" t="s">
        <v>303</v>
      </c>
      <c r="N358" s="117" t="s">
        <v>40</v>
      </c>
      <c r="O358" s="117" t="s">
        <v>237</v>
      </c>
      <c r="P358" s="122" t="s">
        <v>35</v>
      </c>
      <c r="Q358" s="117" t="s">
        <v>49</v>
      </c>
      <c r="R358" s="117" t="s">
        <v>237</v>
      </c>
      <c r="S358" s="122" t="s">
        <v>479</v>
      </c>
    </row>
    <row r="359" spans="1:258" x14ac:dyDescent="0.2">
      <c r="A359" s="120" t="s">
        <v>679</v>
      </c>
      <c r="B359" s="125">
        <v>32552</v>
      </c>
      <c r="C359" s="168" t="s">
        <v>740</v>
      </c>
      <c r="D359" s="126" t="s">
        <v>740</v>
      </c>
      <c r="E359" s="116" t="str">
        <f>IF(ISERROR(VLOOKUP(TRIM(A359),'R2020'!$A$1:$I$1991,2,FALSE)),"",VLOOKUP(TRIM(A359),'R2020'!$A$1:$I$1991,2,FALSE))</f>
        <v/>
      </c>
      <c r="F359" s="116" t="str">
        <f>IF(ISERROR(VLOOKUP(TRIM(A359),'R2020'!$A$1:$I$1991,3,FALSE)),"",VLOOKUP(TRIM(A359),'R2020'!$A$1:$I$1991,3,FALSE))</f>
        <v/>
      </c>
      <c r="G359" s="116" t="str">
        <f>IF(ISERROR(VLOOKUP(TRIM(A359),'R2020'!$A$1:$I$1991,8,FALSE)),"",VLOOKUP(TRIM(A359),'R2020'!$A$1:$I$1991,8,FALSE))</f>
        <v/>
      </c>
      <c r="H359" s="117" t="s">
        <v>464</v>
      </c>
      <c r="I359" s="126" t="s">
        <v>78</v>
      </c>
      <c r="J359" s="126" t="s">
        <v>1036</v>
      </c>
      <c r="K359" s="120" t="s">
        <v>128</v>
      </c>
      <c r="L359" s="126" t="s">
        <v>233</v>
      </c>
      <c r="M359" s="126" t="s">
        <v>328</v>
      </c>
      <c r="N359" s="120" t="s">
        <v>128</v>
      </c>
      <c r="O359" s="126" t="s">
        <v>233</v>
      </c>
      <c r="P359" s="126" t="s">
        <v>328</v>
      </c>
      <c r="Q359" s="120" t="s">
        <v>128</v>
      </c>
      <c r="R359" s="126" t="s">
        <v>233</v>
      </c>
      <c r="S359" s="126" t="s">
        <v>129</v>
      </c>
      <c r="T359" s="120" t="s">
        <v>128</v>
      </c>
      <c r="U359" s="126" t="s">
        <v>233</v>
      </c>
      <c r="V359" s="126" t="s">
        <v>129</v>
      </c>
      <c r="W359" s="120" t="s">
        <v>315</v>
      </c>
      <c r="X359" s="126" t="s">
        <v>32</v>
      </c>
      <c r="Y359" s="126" t="s">
        <v>476</v>
      </c>
      <c r="Z359" s="120" t="s">
        <v>378</v>
      </c>
      <c r="AA359" s="126" t="s">
        <v>32</v>
      </c>
      <c r="AB359" s="126" t="s">
        <v>227</v>
      </c>
      <c r="AC359" s="120" t="s">
        <v>464</v>
      </c>
      <c r="AD359" s="126" t="s">
        <v>32</v>
      </c>
      <c r="AE359" s="126" t="s">
        <v>225</v>
      </c>
      <c r="AF359" s="120" t="s">
        <v>464</v>
      </c>
      <c r="AG359" s="126" t="s">
        <v>32</v>
      </c>
      <c r="AH359" s="126" t="s">
        <v>481</v>
      </c>
      <c r="AI359" s="120"/>
      <c r="AJ359" s="126"/>
      <c r="AK359" s="126"/>
      <c r="AL359" s="120"/>
      <c r="AM359" s="126"/>
      <c r="AN359" s="126"/>
      <c r="AO359" s="120"/>
      <c r="AP359" s="126"/>
      <c r="AQ359" s="126"/>
      <c r="AR359" s="120"/>
      <c r="AS359" s="126"/>
      <c r="AT359" s="126"/>
      <c r="AU359" s="120"/>
      <c r="AV359" s="126"/>
      <c r="AW359" s="126"/>
      <c r="AX359" s="120"/>
      <c r="AY359" s="126"/>
      <c r="AZ359" s="126"/>
      <c r="BA359" s="120"/>
      <c r="BB359" s="126"/>
      <c r="BC359" s="127"/>
      <c r="BD359" s="120"/>
      <c r="BE359" s="120"/>
      <c r="BF359" s="127"/>
      <c r="BG359" s="127"/>
      <c r="BH359" s="127"/>
      <c r="BI359" s="127"/>
      <c r="BJ359" s="120"/>
      <c r="BK359" s="128"/>
      <c r="BL359" s="128"/>
    </row>
    <row r="360" spans="1:258" x14ac:dyDescent="0.2">
      <c r="A360" s="120" t="s">
        <v>719</v>
      </c>
      <c r="B360" s="125">
        <v>32330</v>
      </c>
      <c r="C360" s="168" t="s">
        <v>758</v>
      </c>
      <c r="D360" s="126" t="s">
        <v>2369</v>
      </c>
      <c r="E360" s="116" t="str">
        <f>IF(ISERROR(VLOOKUP(TRIM(A360),'R2020'!$A$1:$I$1991,2,FALSE)),"",VLOOKUP(TRIM(A360),'R2020'!$A$1:$I$1991,2,FALSE))</f>
        <v>End</v>
      </c>
      <c r="F360" s="116" t="str">
        <f>IF(ISERROR(VLOOKUP(TRIM(A360),'R2020'!$A$1:$I$1991,3,FALSE)),"",VLOOKUP(TRIM(A360),'R2020'!$A$1:$I$1991,3,FALSE))</f>
        <v>CLA</v>
      </c>
      <c r="G360" s="116" t="str">
        <f>IF(ISERROR(VLOOKUP(TRIM(A360),'R2020'!$A$1:$I$1991,8,FALSE)),"",VLOOKUP(TRIM(A360),'R2020'!$A$1:$I$1991,8,FALSE))</f>
        <v xml:space="preserve">0-4 </v>
      </c>
      <c r="H360" s="117" t="s">
        <v>44</v>
      </c>
      <c r="I360" s="126" t="s">
        <v>393</v>
      </c>
      <c r="J360" s="126" t="s">
        <v>351</v>
      </c>
      <c r="K360" s="117" t="s">
        <v>44</v>
      </c>
      <c r="L360" s="126" t="s">
        <v>232</v>
      </c>
      <c r="M360" s="126" t="s">
        <v>481</v>
      </c>
      <c r="N360" s="117" t="s">
        <v>44</v>
      </c>
      <c r="O360" s="126" t="s">
        <v>393</v>
      </c>
      <c r="P360" s="126" t="s">
        <v>20</v>
      </c>
      <c r="Q360" s="117" t="s">
        <v>42</v>
      </c>
      <c r="R360" s="126" t="s">
        <v>393</v>
      </c>
      <c r="S360" s="126" t="s">
        <v>227</v>
      </c>
      <c r="T360" s="117" t="s">
        <v>49</v>
      </c>
      <c r="U360" s="126" t="s">
        <v>393</v>
      </c>
      <c r="V360" s="126" t="s">
        <v>349</v>
      </c>
      <c r="X360" s="126"/>
      <c r="Y360" s="126"/>
      <c r="Z360" s="117" t="s">
        <v>42</v>
      </c>
      <c r="AA360" s="126" t="s">
        <v>122</v>
      </c>
      <c r="AB360" s="126" t="s">
        <v>230</v>
      </c>
      <c r="AC360" s="120"/>
      <c r="AD360" s="126"/>
      <c r="AE360" s="126"/>
      <c r="AF360" s="120" t="s">
        <v>42</v>
      </c>
      <c r="AG360" s="126" t="s">
        <v>122</v>
      </c>
      <c r="AH360" s="126" t="s">
        <v>416</v>
      </c>
      <c r="AI360" s="120"/>
      <c r="AJ360" s="126"/>
      <c r="AK360" s="126"/>
      <c r="AL360" s="120"/>
      <c r="AM360" s="126"/>
      <c r="AN360" s="126"/>
      <c r="AO360" s="120"/>
      <c r="AP360" s="126"/>
      <c r="AQ360" s="126"/>
      <c r="AR360" s="120"/>
      <c r="AS360" s="126"/>
      <c r="AT360" s="126"/>
      <c r="AU360" s="120"/>
      <c r="AV360" s="126"/>
      <c r="AW360" s="126"/>
      <c r="AX360" s="120"/>
      <c r="AY360" s="126"/>
      <c r="AZ360" s="126"/>
      <c r="BA360" s="120"/>
      <c r="BB360" s="126"/>
      <c r="BC360" s="127"/>
      <c r="BD360" s="120"/>
      <c r="BE360" s="120"/>
      <c r="BF360" s="127"/>
      <c r="BG360" s="127"/>
      <c r="BH360" s="127"/>
      <c r="BI360" s="127"/>
      <c r="BJ360" s="120"/>
      <c r="BK360" s="128"/>
      <c r="BL360" s="128"/>
    </row>
    <row r="361" spans="1:258" x14ac:dyDescent="0.2">
      <c r="A361" s="146" t="s">
        <v>4257</v>
      </c>
      <c r="B361" s="157">
        <v>35628</v>
      </c>
      <c r="C361" s="167" t="s">
        <v>4515</v>
      </c>
      <c r="D361" s="141"/>
      <c r="E361" s="116" t="str">
        <f>IF(ISERROR(VLOOKUP(TRIM(A361),'R2020'!$A$1:$I$1991,2,FALSE)),"",VLOOKUP(TRIM(A361),'R2020'!$A$1:$I$1991,2,FALSE))</f>
        <v>DB KR</v>
      </c>
      <c r="F361" s="116" t="str">
        <f>IF(ISERROR(VLOOKUP(TRIM(A361),'R2020'!$A$1:$I$1991,3,FALSE)),"",VLOOKUP(TRIM(A361),'R2020'!$A$1:$I$1991,3,FALSE))</f>
        <v>JXA</v>
      </c>
      <c r="G361" s="116" t="str">
        <f>IF(ISERROR(VLOOKUP(TRIM(A361),'R2020'!$A$1:$I$1991,8,FALSE)),"",VLOOKUP(TRIM(A361),'R2020'!$A$1:$I$1991,8,FALSE))</f>
        <v xml:space="preserve">00 </v>
      </c>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7"/>
      <c r="BC361" s="144"/>
      <c r="BD361" s="120"/>
      <c r="BE361" s="120"/>
      <c r="BF361" s="120"/>
      <c r="BG361" s="120"/>
      <c r="BH361" s="120"/>
      <c r="BI361" s="120"/>
      <c r="BJ361" s="120"/>
      <c r="BK361" s="120"/>
    </row>
    <row r="362" spans="1:258" x14ac:dyDescent="0.2">
      <c r="A362" s="146" t="s">
        <v>4420</v>
      </c>
      <c r="B362" s="157">
        <v>35983</v>
      </c>
      <c r="C362" s="167" t="s">
        <v>4514</v>
      </c>
      <c r="D362" s="141"/>
      <c r="E362" s="116" t="str">
        <f>IF(ISERROR(VLOOKUP(TRIM(A362),'R2020'!$A$1:$I$1991,2,FALSE)),"",VLOOKUP(TRIM(A362),'R2020'!$A$1:$I$1991,2,FALSE))</f>
        <v>WR</v>
      </c>
      <c r="F362" s="116" t="str">
        <f>IF(ISERROR(VLOOKUP(TRIM(A362),'R2020'!$A$1:$I$1991,3,FALSE)),"",VLOOKUP(TRIM(A362),'R2020'!$A$1:$I$1991,3,FALSE))</f>
        <v>PIA</v>
      </c>
      <c r="G362" s="116" t="str">
        <f>IF(ISERROR(VLOOKUP(TRIM(A362),'R2020'!$A$1:$I$1991,8,FALSE)),"",VLOOKUP(TRIM(A362),'R2020'!$A$1:$I$1991,8,FALSE))</f>
        <v xml:space="preserve"> </v>
      </c>
      <c r="H362" s="127"/>
      <c r="I362" s="127"/>
      <c r="J362" s="120"/>
      <c r="K362" s="127"/>
      <c r="L362" s="127"/>
      <c r="M362" s="120"/>
      <c r="N362" s="127"/>
      <c r="O362" s="127"/>
      <c r="P362" s="120"/>
      <c r="Q362" s="127"/>
      <c r="R362" s="127"/>
      <c r="S362" s="120"/>
      <c r="T362" s="127"/>
      <c r="U362" s="127"/>
      <c r="V362" s="120"/>
      <c r="W362" s="127"/>
      <c r="X362" s="127"/>
      <c r="Y362" s="120"/>
      <c r="Z362" s="127"/>
      <c r="AA362" s="127"/>
      <c r="AB362" s="120"/>
      <c r="AC362" s="127"/>
      <c r="AD362" s="127"/>
      <c r="AE362" s="120"/>
      <c r="AF362" s="127"/>
      <c r="AG362" s="127"/>
      <c r="AH362" s="120"/>
      <c r="AI362" s="127"/>
      <c r="AJ362" s="127"/>
      <c r="AK362" s="120"/>
      <c r="AL362" s="127"/>
      <c r="AM362" s="127"/>
      <c r="AN362" s="120"/>
      <c r="AO362" s="127"/>
      <c r="AP362" s="127"/>
      <c r="AQ362" s="127"/>
      <c r="AR362" s="127"/>
      <c r="AS362" s="127"/>
      <c r="AT362" s="120"/>
      <c r="AU362" s="127"/>
      <c r="AV362" s="127"/>
      <c r="AW362" s="120"/>
      <c r="AX362" s="127"/>
      <c r="AY362" s="127"/>
      <c r="AZ362" s="120"/>
      <c r="BA362" s="127"/>
      <c r="BB362" s="127"/>
      <c r="BC362" s="120"/>
      <c r="BD362" s="120"/>
      <c r="BE362" s="120"/>
      <c r="BF362" s="120"/>
      <c r="BG362" s="120"/>
      <c r="BH362" s="120"/>
      <c r="BI362" s="120"/>
      <c r="BJ362" s="128"/>
      <c r="BK362" s="128"/>
    </row>
    <row r="363" spans="1:258" x14ac:dyDescent="0.2">
      <c r="A363" s="117" t="s">
        <v>2618</v>
      </c>
      <c r="B363" s="123">
        <v>34640</v>
      </c>
      <c r="C363" s="164" t="s">
        <v>2586</v>
      </c>
      <c r="D363" s="119" t="s">
        <v>2585</v>
      </c>
      <c r="E363" s="116" t="str">
        <f>IF(ISERROR(VLOOKUP(TRIM(A363),'R2020'!$A$1:$I$1991,2,FALSE)),"",VLOOKUP(TRIM(A363),'R2020'!$A$1:$I$1991,2,FALSE))</f>
        <v>HB</v>
      </c>
      <c r="F363" s="116" t="str">
        <f>IF(ISERROR(VLOOKUP(TRIM(A363),'R2020'!$A$1:$I$1991,3,FALSE)),"",VLOOKUP(TRIM(A363),'R2020'!$A$1:$I$1991,3,FALSE))</f>
        <v>PHN</v>
      </c>
      <c r="G363" s="116" t="str">
        <f>IF(ISERROR(VLOOKUP(TRIM(A363),'R2020'!$A$1:$I$1991,8,FALSE)),"",VLOOKUP(TRIM(A363),'R2020'!$A$1:$I$1991,8,FALSE))</f>
        <v xml:space="preserve">0-0 </v>
      </c>
      <c r="K363" s="117" t="s">
        <v>175</v>
      </c>
      <c r="L363" s="117" t="s">
        <v>88</v>
      </c>
      <c r="M363" s="119" t="s">
        <v>3018</v>
      </c>
      <c r="N363" s="117" t="s">
        <v>344</v>
      </c>
      <c r="O363" s="117" t="s">
        <v>88</v>
      </c>
      <c r="P363" s="119" t="s">
        <v>2619</v>
      </c>
    </row>
    <row r="364" spans="1:258" x14ac:dyDescent="0.2">
      <c r="A364" s="117" t="s">
        <v>1402</v>
      </c>
      <c r="B364" s="123">
        <v>33560</v>
      </c>
      <c r="C364" s="165" t="s">
        <v>1573</v>
      </c>
      <c r="D364" s="122" t="s">
        <v>1681</v>
      </c>
      <c r="E364" s="116" t="str">
        <f>IF(ISERROR(VLOOKUP(TRIM(A364),'R2020'!$A$1:$I$1991,2,FALSE)),"",VLOOKUP(TRIM(A364),'R2020'!$A$1:$I$1991,2,FALSE))</f>
        <v/>
      </c>
      <c r="F364" s="116" t="str">
        <f>IF(ISERROR(VLOOKUP(TRIM(A364),'R2020'!$A$1:$I$1991,3,FALSE)),"",VLOOKUP(TRIM(A364),'R2020'!$A$1:$I$1991,3,FALSE))</f>
        <v/>
      </c>
      <c r="G364" s="116" t="str">
        <f>IF(ISERROR(VLOOKUP(TRIM(A364),'R2020'!$A$1:$I$1991,8,FALSE)),"",VLOOKUP(TRIM(A364),'R2020'!$A$1:$I$1991,8,FALSE))</f>
        <v/>
      </c>
      <c r="I364" s="121"/>
      <c r="K364" s="117" t="s">
        <v>331</v>
      </c>
      <c r="L364" s="121" t="s">
        <v>23</v>
      </c>
      <c r="M364" s="119" t="s">
        <v>349</v>
      </c>
      <c r="N364" s="117" t="s">
        <v>331</v>
      </c>
      <c r="O364" s="121" t="s">
        <v>27</v>
      </c>
      <c r="P364" s="119" t="s">
        <v>349</v>
      </c>
      <c r="Q364" s="117" t="s">
        <v>505</v>
      </c>
      <c r="R364" s="121" t="s">
        <v>131</v>
      </c>
      <c r="S364" s="119" t="s">
        <v>58</v>
      </c>
      <c r="T364" s="117" t="s">
        <v>228</v>
      </c>
      <c r="U364" s="121" t="s">
        <v>131</v>
      </c>
      <c r="V364" s="119" t="s">
        <v>41</v>
      </c>
      <c r="X364" s="121"/>
      <c r="Y364" s="119"/>
      <c r="AA364" s="121"/>
      <c r="AB364" s="119"/>
      <c r="AD364" s="121"/>
      <c r="AE364" s="119"/>
      <c r="AG364" s="121"/>
      <c r="AH364" s="119"/>
      <c r="AJ364" s="121"/>
      <c r="AK364" s="119"/>
      <c r="AM364" s="121"/>
      <c r="AN364" s="119"/>
      <c r="AP364" s="121"/>
      <c r="AQ364" s="119"/>
      <c r="AS364" s="121"/>
      <c r="AT364" s="119"/>
      <c r="AV364" s="121"/>
      <c r="AW364" s="119"/>
      <c r="AY364" s="121"/>
      <c r="AZ364" s="119"/>
      <c r="BB364" s="121"/>
      <c r="BC364" s="119"/>
      <c r="BF364" s="119"/>
      <c r="BG364" s="121"/>
      <c r="BH364" s="121"/>
      <c r="BI364" s="121"/>
      <c r="BJ364" s="121"/>
      <c r="BK364" s="121"/>
      <c r="BL364" s="121"/>
    </row>
    <row r="365" spans="1:258" x14ac:dyDescent="0.2">
      <c r="A365" s="146" t="s">
        <v>4333</v>
      </c>
      <c r="B365" s="157">
        <v>35923</v>
      </c>
      <c r="C365" s="167" t="s">
        <v>4514</v>
      </c>
      <c r="D365" s="141"/>
      <c r="E365" s="116" t="str">
        <f>IF(ISERROR(VLOOKUP(TRIM(A365),'R2020'!$A$1:$I$1991,2,FALSE)),"",VLOOKUP(TRIM(A365),'R2020'!$A$1:$I$1991,2,FALSE))</f>
        <v>RG</v>
      </c>
      <c r="F365" s="116" t="str">
        <f>IF(ISERROR(VLOOKUP(TRIM(A365),'R2020'!$A$1:$I$1991,3,FALSE)),"",VLOOKUP(TRIM(A365),'R2020'!$A$1:$I$1991,3,FALSE))</f>
        <v>MIN</v>
      </c>
      <c r="G365" s="116" t="str">
        <f>IF(ISERROR(VLOOKUP(TRIM(A365),'R2020'!$A$1:$I$1991,8,FALSE)),"",VLOOKUP(TRIM(A365),'R2020'!$A$1:$I$1991,8,FALSE))</f>
        <v xml:space="preserve">4-5 </v>
      </c>
      <c r="H365" s="127"/>
      <c r="I365" s="127"/>
      <c r="J365" s="120"/>
      <c r="K365" s="127"/>
      <c r="L365" s="127"/>
      <c r="M365" s="120"/>
      <c r="N365" s="127"/>
      <c r="O365" s="127"/>
      <c r="P365" s="120"/>
      <c r="Q365" s="127"/>
      <c r="R365" s="127"/>
      <c r="S365" s="120"/>
      <c r="T365" s="127"/>
      <c r="U365" s="127"/>
      <c r="V365" s="120"/>
      <c r="W365" s="127"/>
      <c r="X365" s="127"/>
      <c r="Y365" s="120"/>
      <c r="Z365" s="127"/>
      <c r="AA365" s="127"/>
      <c r="AB365" s="120"/>
      <c r="AC365" s="127"/>
      <c r="AD365" s="127"/>
      <c r="AE365" s="120"/>
      <c r="AF365" s="127"/>
      <c r="AG365" s="127"/>
      <c r="AH365" s="120"/>
      <c r="AI365" s="127"/>
      <c r="AJ365" s="127"/>
      <c r="AK365" s="120"/>
      <c r="AL365" s="127"/>
      <c r="AM365" s="127"/>
      <c r="AN365" s="120"/>
      <c r="AO365" s="127"/>
      <c r="AP365" s="127"/>
      <c r="AQ365" s="127"/>
      <c r="AR365" s="127"/>
      <c r="AS365" s="127"/>
      <c r="AT365" s="120"/>
      <c r="AU365" s="127"/>
      <c r="AV365" s="127"/>
      <c r="AW365" s="120"/>
      <c r="AX365" s="127"/>
      <c r="AY365" s="127"/>
      <c r="AZ365" s="120"/>
      <c r="BA365" s="127"/>
      <c r="BB365" s="127"/>
      <c r="BC365" s="120"/>
      <c r="BD365" s="120"/>
      <c r="BE365" s="127"/>
      <c r="BF365" s="120"/>
      <c r="BG365" s="120"/>
      <c r="BH365" s="120"/>
      <c r="BI365" s="120"/>
      <c r="BJ365" s="128"/>
      <c r="BK365" s="128"/>
    </row>
    <row r="366" spans="1:258" x14ac:dyDescent="0.2">
      <c r="A366" s="146" t="s">
        <v>4200</v>
      </c>
      <c r="B366" s="157">
        <v>35693</v>
      </c>
      <c r="C366" s="167" t="s">
        <v>4515</v>
      </c>
      <c r="D366" s="141"/>
      <c r="E366" s="116" t="str">
        <f>IF(ISERROR(VLOOKUP(TRIM(A366),'R2020'!$A$1:$I$1991,2,FALSE)),"",VLOOKUP(TRIM(A366),'R2020'!$A$1:$I$1991,2,FALSE))</f>
        <v>KR</v>
      </c>
      <c r="F366" s="116" t="str">
        <f>IF(ISERROR(VLOOKUP(TRIM(A366),'R2020'!$A$1:$I$1991,3,FALSE)),"",VLOOKUP(TRIM(A366),'R2020'!$A$1:$I$1991,3,FALSE))</f>
        <v>DNA</v>
      </c>
      <c r="G366" s="116" t="str">
        <f>IF(ISERROR(VLOOKUP(TRIM(A366),'R2020'!$A$1:$I$1991,8,FALSE)),"",VLOOKUP(TRIM(A366),'R2020'!$A$1:$I$1991,8,FALSE))</f>
        <v xml:space="preserve"> </v>
      </c>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7"/>
      <c r="BC366" s="120"/>
      <c r="BD366" s="120"/>
      <c r="BE366" s="120"/>
      <c r="BF366" s="120"/>
      <c r="BG366" s="120"/>
      <c r="BH366" s="120"/>
      <c r="BI366" s="120"/>
      <c r="BJ366" s="120"/>
      <c r="BK366" s="120"/>
    </row>
    <row r="367" spans="1:258" x14ac:dyDescent="0.2">
      <c r="A367" s="146" t="s">
        <v>4243</v>
      </c>
      <c r="B367" s="157">
        <v>35845</v>
      </c>
      <c r="C367" s="167" t="s">
        <v>4513</v>
      </c>
      <c r="D367" s="141"/>
      <c r="E367" s="116" t="str">
        <f>IF(ISERROR(VLOOKUP(TRIM(A367),'R2020'!$A$1:$I$1991,2,FALSE)),"",VLOOKUP(TRIM(A367),'R2020'!$A$1:$I$1991,2,FALSE))</f>
        <v>T</v>
      </c>
      <c r="F367" s="116" t="str">
        <f>IF(ISERROR(VLOOKUP(TRIM(A367),'R2020'!$A$1:$I$1991,3,FALSE)),"",VLOOKUP(TRIM(A367),'R2020'!$A$1:$I$1991,3,FALSE))</f>
        <v>INA</v>
      </c>
      <c r="G367" s="116" t="str">
        <f>IF(ISERROR(VLOOKUP(TRIM(A367),'R2020'!$A$1:$I$1991,8,FALSE)),"",VLOOKUP(TRIM(A367),'R2020'!$A$1:$I$1991,8,FALSE))</f>
        <v xml:space="preserve">0-0 </v>
      </c>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7"/>
      <c r="BC367" s="120"/>
      <c r="BD367" s="120"/>
      <c r="BE367" s="120"/>
      <c r="BF367" s="120"/>
      <c r="BG367" s="120"/>
      <c r="BH367" s="120"/>
      <c r="BI367" s="120"/>
      <c r="BJ367" s="120"/>
      <c r="BK367" s="120"/>
    </row>
    <row r="368" spans="1:258" x14ac:dyDescent="0.2">
      <c r="A368" s="120" t="s">
        <v>1101</v>
      </c>
      <c r="B368" s="125">
        <v>33959</v>
      </c>
      <c r="C368" s="165" t="s">
        <v>1233</v>
      </c>
      <c r="D368" s="120" t="s">
        <v>2337</v>
      </c>
      <c r="E368" s="116" t="str">
        <f>IF(ISERROR(VLOOKUP(TRIM(A368),'R2020'!$A$1:$I$1991,2,FALSE)),"",VLOOKUP(TRIM(A368),'R2020'!$A$1:$I$1991,2,FALSE))</f>
        <v/>
      </c>
      <c r="F368" s="116" t="str">
        <f>IF(ISERROR(VLOOKUP(TRIM(A368),'R2020'!$A$1:$I$1991,3,FALSE)),"",VLOOKUP(TRIM(A368),'R2020'!$A$1:$I$1991,3,FALSE))</f>
        <v/>
      </c>
      <c r="G368" s="116" t="str">
        <f>IF(ISERROR(VLOOKUP(TRIM(A368),'R2020'!$A$1:$I$1991,8,FALSE)),"",VLOOKUP(TRIM(A368),'R2020'!$A$1:$I$1991,8,FALSE))</f>
        <v/>
      </c>
      <c r="H368" s="117" t="s">
        <v>366</v>
      </c>
      <c r="I368" s="120" t="s">
        <v>460</v>
      </c>
      <c r="J368" s="127" t="s">
        <v>1115</v>
      </c>
      <c r="K368" s="117" t="s">
        <v>368</v>
      </c>
      <c r="L368" s="120" t="s">
        <v>27</v>
      </c>
      <c r="M368" s="127" t="s">
        <v>1084</v>
      </c>
      <c r="N368" s="117" t="s">
        <v>368</v>
      </c>
      <c r="O368" s="120" t="s">
        <v>237</v>
      </c>
      <c r="P368" s="127" t="s">
        <v>1072</v>
      </c>
      <c r="Q368" s="117" t="s">
        <v>368</v>
      </c>
      <c r="R368" s="120" t="s">
        <v>237</v>
      </c>
      <c r="S368" s="127" t="s">
        <v>1110</v>
      </c>
      <c r="T368" s="120" t="s">
        <v>368</v>
      </c>
      <c r="U368" s="120" t="s">
        <v>237</v>
      </c>
      <c r="V368" s="127" t="s">
        <v>1100</v>
      </c>
      <c r="W368" s="120" t="s">
        <v>368</v>
      </c>
      <c r="X368" s="120" t="s">
        <v>237</v>
      </c>
      <c r="Y368" s="127" t="s">
        <v>1060</v>
      </c>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row>
    <row r="369" spans="1:258" x14ac:dyDescent="0.2">
      <c r="A369" s="117" t="s">
        <v>1510</v>
      </c>
      <c r="B369" s="123">
        <v>34014</v>
      </c>
      <c r="C369" s="165" t="s">
        <v>1599</v>
      </c>
      <c r="D369" s="122" t="s">
        <v>2515</v>
      </c>
      <c r="E369" s="116" t="str">
        <f>IF(ISERROR(VLOOKUP(TRIM(A369),'R2020'!$A$1:$I$1991,2,FALSE)),"",VLOOKUP(TRIM(A369),'R2020'!$A$1:$I$1991,2,FALSE))</f>
        <v>LOLB</v>
      </c>
      <c r="F369" s="116" t="str">
        <f>IF(ISERROR(VLOOKUP(TRIM(A369),'R2020'!$A$1:$I$1991,3,FALSE)),"",VLOOKUP(TRIM(A369),'R2020'!$A$1:$I$1991,3,FALSE))</f>
        <v>TNA</v>
      </c>
      <c r="G369" s="116" t="str">
        <f>IF(ISERROR(VLOOKUP(TRIM(A369),'R2020'!$A$1:$I$1991,8,FALSE)),"",VLOOKUP(TRIM(A369),'R2020'!$A$1:$I$1991,8,FALSE))</f>
        <v xml:space="preserve">04-0 </v>
      </c>
      <c r="H369" s="117" t="s">
        <v>31</v>
      </c>
      <c r="I369" s="121" t="s">
        <v>453</v>
      </c>
      <c r="J369" s="119" t="s">
        <v>17</v>
      </c>
      <c r="K369" s="117" t="s">
        <v>123</v>
      </c>
      <c r="L369" s="121" t="s">
        <v>336</v>
      </c>
      <c r="M369" s="119" t="s">
        <v>3030</v>
      </c>
      <c r="N369" s="117" t="s">
        <v>123</v>
      </c>
      <c r="O369" s="121" t="s">
        <v>336</v>
      </c>
      <c r="P369" s="119" t="s">
        <v>2218</v>
      </c>
      <c r="Q369" s="117" t="s">
        <v>11</v>
      </c>
      <c r="R369" s="121" t="s">
        <v>336</v>
      </c>
      <c r="S369" s="119" t="s">
        <v>1807</v>
      </c>
      <c r="T369" s="117" t="s">
        <v>125</v>
      </c>
      <c r="U369" s="121" t="s">
        <v>336</v>
      </c>
      <c r="V369" s="119" t="s">
        <v>1170</v>
      </c>
      <c r="X369" s="121"/>
      <c r="Y369" s="119"/>
      <c r="AA369" s="121"/>
      <c r="AB369" s="119"/>
      <c r="AD369" s="121"/>
      <c r="AE369" s="119"/>
      <c r="AG369" s="121"/>
      <c r="AH369" s="119"/>
      <c r="AJ369" s="121"/>
      <c r="AK369" s="119"/>
      <c r="AM369" s="121"/>
      <c r="AN369" s="119"/>
      <c r="AP369" s="121"/>
      <c r="AQ369" s="119"/>
      <c r="AS369" s="121"/>
      <c r="AT369" s="119"/>
      <c r="AV369" s="121"/>
      <c r="AW369" s="119"/>
      <c r="AY369" s="121"/>
      <c r="AZ369" s="119"/>
      <c r="BB369" s="121"/>
      <c r="BC369" s="119"/>
      <c r="BF369" s="119"/>
      <c r="BG369" s="121"/>
      <c r="BH369" s="121"/>
      <c r="BI369" s="121"/>
      <c r="BJ369" s="121"/>
      <c r="BK369" s="121"/>
      <c r="BL369" s="121"/>
    </row>
    <row r="370" spans="1:258" x14ac:dyDescent="0.2">
      <c r="A370" s="117" t="s">
        <v>1759</v>
      </c>
      <c r="B370" s="123">
        <v>34059</v>
      </c>
      <c r="C370" s="165" t="s">
        <v>1572</v>
      </c>
      <c r="D370" s="117" t="s">
        <v>2032</v>
      </c>
      <c r="E370" s="116" t="str">
        <f>IF(ISERROR(VLOOKUP(TRIM(A370),'R2020'!$A$1:$I$1991,2,FALSE)),"",VLOOKUP(TRIM(A370),'R2020'!$A$1:$I$1991,2,FALSE))</f>
        <v/>
      </c>
      <c r="F370" s="116" t="str">
        <f>IF(ISERROR(VLOOKUP(TRIM(A370),'R2020'!$A$1:$I$1991,3,FALSE)),"",VLOOKUP(TRIM(A370),'R2020'!$A$1:$I$1991,3,FALSE))</f>
        <v/>
      </c>
      <c r="G370" s="116" t="str">
        <f>IF(ISERROR(VLOOKUP(TRIM(A370),'R2020'!$A$1:$I$1991,8,FALSE)),"",VLOOKUP(TRIM(A370),'R2020'!$A$1:$I$1991,8,FALSE))</f>
        <v/>
      </c>
      <c r="J370" s="122"/>
      <c r="M370" s="122"/>
      <c r="N370" s="117" t="s">
        <v>202</v>
      </c>
      <c r="P370" s="122"/>
      <c r="Q370" s="117" t="s">
        <v>296</v>
      </c>
      <c r="R370" s="117" t="s">
        <v>450</v>
      </c>
      <c r="S370" s="122"/>
    </row>
    <row r="371" spans="1:258" x14ac:dyDescent="0.2">
      <c r="A371" s="120" t="s">
        <v>711</v>
      </c>
      <c r="B371" s="125">
        <v>33107</v>
      </c>
      <c r="C371" s="168" t="s">
        <v>738</v>
      </c>
      <c r="D371" s="126" t="s">
        <v>738</v>
      </c>
      <c r="E371" s="116" t="str">
        <f>IF(ISERROR(VLOOKUP(TRIM(A371),'R2020'!$A$1:$I$1991,2,FALSE)),"",VLOOKUP(TRIM(A371),'R2020'!$A$1:$I$1991,2,FALSE))</f>
        <v>WR</v>
      </c>
      <c r="F371" s="116" t="str">
        <f>IF(ISERROR(VLOOKUP(TRIM(A371),'R2020'!$A$1:$I$1991,3,FALSE)),"",VLOOKUP(TRIM(A371),'R2020'!$A$1:$I$1991,3,FALSE))</f>
        <v>HOA</v>
      </c>
      <c r="G371" s="116" t="str">
        <f>IF(ISERROR(VLOOKUP(TRIM(A371),'R2020'!$A$1:$I$1991,8,FALSE)),"",VLOOKUP(TRIM(A371),'R2020'!$A$1:$I$1991,8,FALSE))</f>
        <v xml:space="preserve"> </v>
      </c>
      <c r="H371" s="117" t="s">
        <v>283</v>
      </c>
      <c r="I371" s="126" t="s">
        <v>506</v>
      </c>
      <c r="J371" s="126"/>
      <c r="K371" s="117" t="s">
        <v>293</v>
      </c>
      <c r="L371" s="126" t="s">
        <v>237</v>
      </c>
      <c r="M371" s="126"/>
      <c r="N371" s="120" t="s">
        <v>283</v>
      </c>
      <c r="O371" s="126" t="s">
        <v>237</v>
      </c>
      <c r="P371" s="126"/>
      <c r="Q371" s="120" t="s">
        <v>283</v>
      </c>
      <c r="R371" s="126" t="s">
        <v>237</v>
      </c>
      <c r="S371" s="126"/>
      <c r="T371" s="120" t="s">
        <v>279</v>
      </c>
      <c r="U371" s="126" t="s">
        <v>237</v>
      </c>
      <c r="V371" s="126"/>
      <c r="W371" s="120" t="s">
        <v>293</v>
      </c>
      <c r="X371" s="126" t="s">
        <v>237</v>
      </c>
      <c r="Y371" s="126"/>
      <c r="Z371" s="120" t="s">
        <v>283</v>
      </c>
      <c r="AA371" s="126" t="s">
        <v>237</v>
      </c>
      <c r="AB371" s="126"/>
      <c r="AC371" s="120" t="s">
        <v>515</v>
      </c>
      <c r="AD371" s="126" t="s">
        <v>237</v>
      </c>
      <c r="AE371" s="126"/>
      <c r="AF371" s="120" t="s">
        <v>515</v>
      </c>
      <c r="AG371" s="126" t="s">
        <v>237</v>
      </c>
      <c r="AH371" s="126"/>
      <c r="AI371" s="120"/>
      <c r="AJ371" s="126"/>
      <c r="AK371" s="126"/>
      <c r="AL371" s="120"/>
      <c r="AM371" s="126"/>
      <c r="AN371" s="126"/>
      <c r="AO371" s="120"/>
      <c r="AP371" s="126"/>
      <c r="AQ371" s="126"/>
      <c r="AR371" s="120"/>
      <c r="AS371" s="126"/>
      <c r="AT371" s="126"/>
      <c r="AU371" s="120"/>
      <c r="AV371" s="126"/>
      <c r="AW371" s="126"/>
      <c r="AX371" s="120"/>
      <c r="AY371" s="126"/>
      <c r="AZ371" s="126"/>
      <c r="BA371" s="120"/>
      <c r="BB371" s="126"/>
      <c r="BC371" s="127"/>
      <c r="BD371" s="120"/>
      <c r="BE371" s="120"/>
      <c r="BF371" s="127"/>
      <c r="BG371" s="127"/>
      <c r="BH371" s="127"/>
      <c r="BI371" s="127"/>
      <c r="BJ371" s="120"/>
      <c r="BK371" s="128"/>
      <c r="BL371" s="128"/>
    </row>
    <row r="372" spans="1:258" x14ac:dyDescent="0.2">
      <c r="A372" s="117" t="s">
        <v>1313</v>
      </c>
      <c r="B372" s="123">
        <v>33456</v>
      </c>
      <c r="C372" s="165" t="s">
        <v>1227</v>
      </c>
      <c r="D372" s="122" t="s">
        <v>1577</v>
      </c>
      <c r="E372" s="116" t="str">
        <f>IF(ISERROR(VLOOKUP(TRIM(A372),'R2020'!$A$1:$I$1991,2,FALSE)),"",VLOOKUP(TRIM(A372),'R2020'!$A$1:$I$1991,2,FALSE))</f>
        <v>DB</v>
      </c>
      <c r="F372" s="116" t="str">
        <f>IF(ISERROR(VLOOKUP(TRIM(A372),'R2020'!$A$1:$I$1991,3,FALSE)),"",VLOOKUP(TRIM(A372),'R2020'!$A$1:$I$1991,3,FALSE))</f>
        <v>TBN</v>
      </c>
      <c r="G372" s="116" t="str">
        <f>IF(ISERROR(VLOOKUP(TRIM(A372),'R2020'!$A$1:$I$1991,8,FALSE)),"",VLOOKUP(TRIM(A372),'R2020'!$A$1:$I$1991,8,FALSE))</f>
        <v xml:space="preserve">04 </v>
      </c>
      <c r="H372" s="117" t="s">
        <v>171</v>
      </c>
      <c r="I372" s="121" t="s">
        <v>22</v>
      </c>
      <c r="J372" s="119" t="s">
        <v>328</v>
      </c>
      <c r="K372" s="120" t="s">
        <v>202</v>
      </c>
      <c r="L372" s="121"/>
      <c r="N372" s="117" t="s">
        <v>529</v>
      </c>
      <c r="O372" s="121" t="s">
        <v>30</v>
      </c>
      <c r="P372" s="119" t="s">
        <v>60</v>
      </c>
      <c r="Q372" s="117" t="s">
        <v>327</v>
      </c>
      <c r="R372" s="121" t="s">
        <v>450</v>
      </c>
      <c r="S372" s="119" t="s">
        <v>60</v>
      </c>
      <c r="T372" s="117" t="s">
        <v>171</v>
      </c>
      <c r="U372" s="121" t="s">
        <v>450</v>
      </c>
      <c r="V372" s="119" t="s">
        <v>365</v>
      </c>
      <c r="W372" s="117" t="s">
        <v>364</v>
      </c>
      <c r="X372" s="121" t="s">
        <v>233</v>
      </c>
      <c r="Y372" s="119" t="s">
        <v>1061</v>
      </c>
    </row>
    <row r="373" spans="1:258" x14ac:dyDescent="0.2">
      <c r="A373" s="117" t="s">
        <v>2621</v>
      </c>
      <c r="B373" s="123">
        <v>34906</v>
      </c>
      <c r="C373" s="164" t="s">
        <v>2593</v>
      </c>
      <c r="D373" s="119" t="s">
        <v>2588</v>
      </c>
      <c r="E373" s="116" t="str">
        <f>IF(ISERROR(VLOOKUP(TRIM(A373),'R2020'!$A$1:$I$1991,2,FALSE)),"",VLOOKUP(TRIM(A373),'R2020'!$A$1:$I$1991,2,FALSE))</f>
        <v>HB</v>
      </c>
      <c r="F373" s="116" t="str">
        <f>IF(ISERROR(VLOOKUP(TRIM(A373),'R2020'!$A$1:$I$1991,3,FALSE)),"",VLOOKUP(TRIM(A373),'R2020'!$A$1:$I$1991,3,FALSE))</f>
        <v>CHN</v>
      </c>
      <c r="G373" s="116" t="str">
        <f>IF(ISERROR(VLOOKUP(TRIM(A373),'R2020'!$A$1:$I$1991,8,FALSE)),"",VLOOKUP(TRIM(A373),'R2020'!$A$1:$I$1991,8,FALSE))</f>
        <v xml:space="preserve">0-5 </v>
      </c>
      <c r="H373" s="117" t="s">
        <v>1628</v>
      </c>
      <c r="I373" s="117" t="s">
        <v>460</v>
      </c>
      <c r="J373" s="119" t="s">
        <v>2359</v>
      </c>
      <c r="K373" s="117" t="s">
        <v>1625</v>
      </c>
      <c r="L373" s="117" t="s">
        <v>460</v>
      </c>
      <c r="M373" s="119" t="s">
        <v>2991</v>
      </c>
      <c r="N373" s="117" t="s">
        <v>2620</v>
      </c>
      <c r="O373" s="117" t="s">
        <v>460</v>
      </c>
      <c r="P373" s="119" t="s">
        <v>2622</v>
      </c>
    </row>
    <row r="374" spans="1:258" x14ac:dyDescent="0.2">
      <c r="A374" s="117" t="s">
        <v>2623</v>
      </c>
      <c r="B374" s="123">
        <v>34248</v>
      </c>
      <c r="C374" s="164" t="s">
        <v>2624</v>
      </c>
      <c r="D374" s="119" t="s">
        <v>2593</v>
      </c>
      <c r="E374" s="116" t="str">
        <f>IF(ISERROR(VLOOKUP(TRIM(A374),'R2020'!$A$1:$I$1991,2,FALSE)),"",VLOOKUP(TRIM(A374),'R2020'!$A$1:$I$1991,2,FALSE))</f>
        <v>DB</v>
      </c>
      <c r="F374" s="116" t="str">
        <f>IF(ISERROR(VLOOKUP(TRIM(A374),'R2020'!$A$1:$I$1991,3,FALSE)),"",VLOOKUP(TRIM(A374),'R2020'!$A$1:$I$1991,3,FALSE))</f>
        <v>NYN</v>
      </c>
      <c r="G374" s="116" t="str">
        <f>IF(ISERROR(VLOOKUP(TRIM(A374),'R2020'!$A$1:$I$1991,8,FALSE)),"",VLOOKUP(TRIM(A374),'R2020'!$A$1:$I$1991,8,FALSE))</f>
        <v xml:space="preserve">04 </v>
      </c>
      <c r="H374" s="117" t="s">
        <v>364</v>
      </c>
      <c r="I374" s="117" t="s">
        <v>32</v>
      </c>
      <c r="J374" s="119" t="s">
        <v>1061</v>
      </c>
      <c r="K374" s="117" t="s">
        <v>202</v>
      </c>
      <c r="N374" s="117" t="s">
        <v>532</v>
      </c>
      <c r="O374" s="117" t="s">
        <v>111</v>
      </c>
      <c r="P374" s="119" t="s">
        <v>1066</v>
      </c>
    </row>
    <row r="375" spans="1:258" x14ac:dyDescent="0.2">
      <c r="A375" s="119" t="s">
        <v>3537</v>
      </c>
      <c r="B375" s="123">
        <v>35030</v>
      </c>
      <c r="C375" s="164" t="s">
        <v>3448</v>
      </c>
      <c r="E375" s="116" t="str">
        <f>IF(ISERROR(VLOOKUP(TRIM(A375),'R2020'!$A$1:$I$1991,2,FALSE)),"",VLOOKUP(TRIM(A375),'R2020'!$A$1:$I$1991,2,FALSE))</f>
        <v>Punt</v>
      </c>
      <c r="F375" s="116" t="str">
        <f>IF(ISERROR(VLOOKUP(TRIM(A375),'R2020'!$A$1:$I$1991,3,FALSE)),"",VLOOKUP(TRIM(A375),'R2020'!$A$1:$I$1991,3,FALSE))</f>
        <v>LVA</v>
      </c>
      <c r="G375" s="116" t="str">
        <f>IF(ISERROR(VLOOKUP(TRIM(A375),'R2020'!$A$1:$I$1991,8,FALSE)),"",VLOOKUP(TRIM(A375),'R2020'!$A$1:$I$1991,8,FALSE))</f>
        <v xml:space="preserve"> </v>
      </c>
      <c r="H375" s="117" t="s">
        <v>12</v>
      </c>
      <c r="I375" s="117" t="s">
        <v>23</v>
      </c>
    </row>
    <row r="376" spans="1:258" x14ac:dyDescent="0.2">
      <c r="A376" s="117" t="s">
        <v>2625</v>
      </c>
      <c r="B376" s="123">
        <v>34473</v>
      </c>
      <c r="C376" s="164" t="s">
        <v>2586</v>
      </c>
      <c r="D376" s="119" t="s">
        <v>2891</v>
      </c>
      <c r="E376" s="116" t="str">
        <f>IF(ISERROR(VLOOKUP(TRIM(A376),'R2020'!$A$1:$I$1991,2,FALSE)),"",VLOOKUP(TRIM(A376),'R2020'!$A$1:$I$1991,2,FALSE))</f>
        <v/>
      </c>
      <c r="F376" s="116" t="str">
        <f>IF(ISERROR(VLOOKUP(TRIM(A376),'R2020'!$A$1:$I$1991,3,FALSE)),"",VLOOKUP(TRIM(A376),'R2020'!$A$1:$I$1991,3,FALSE))</f>
        <v/>
      </c>
      <c r="G376" s="116" t="str">
        <f>IF(ISERROR(VLOOKUP(TRIM(A376),'R2020'!$A$1:$I$1991,8,FALSE)),"",VLOOKUP(TRIM(A376),'R2020'!$A$1:$I$1991,8,FALSE))</f>
        <v/>
      </c>
      <c r="H376" s="117" t="s">
        <v>387</v>
      </c>
      <c r="I376" s="117" t="s">
        <v>336</v>
      </c>
      <c r="J376" s="126" t="s">
        <v>1064</v>
      </c>
      <c r="K376" s="117" t="s">
        <v>387</v>
      </c>
      <c r="L376" s="117" t="s">
        <v>336</v>
      </c>
      <c r="M376" s="126" t="s">
        <v>1064</v>
      </c>
      <c r="N376" s="117" t="s">
        <v>387</v>
      </c>
      <c r="O376" s="117" t="s">
        <v>336</v>
      </c>
      <c r="P376" s="119" t="s">
        <v>1055</v>
      </c>
    </row>
    <row r="377" spans="1:258" x14ac:dyDescent="0.2">
      <c r="A377" s="117" t="s">
        <v>2626</v>
      </c>
      <c r="B377" s="123">
        <v>34079</v>
      </c>
      <c r="C377" s="164" t="s">
        <v>2586</v>
      </c>
      <c r="D377" s="119" t="s">
        <v>2588</v>
      </c>
      <c r="E377" s="116" t="str">
        <f>IF(ISERROR(VLOOKUP(TRIM(A377),'R2020'!$A$1:$I$1991,2,FALSE)),"",VLOOKUP(TRIM(A377),'R2020'!$A$1:$I$1991,2,FALSE))</f>
        <v>WR PR</v>
      </c>
      <c r="F377" s="116" t="str">
        <f>IF(ISERROR(VLOOKUP(TRIM(A377),'R2020'!$A$1:$I$1991,3,FALSE)),"",VLOOKUP(TRIM(A377),'R2020'!$A$1:$I$1991,3,FALSE))</f>
        <v>JXA</v>
      </c>
      <c r="G377" s="116" t="str">
        <f>IF(ISERROR(VLOOKUP(TRIM(A377),'R2020'!$A$1:$I$1991,8,FALSE)),"",VLOOKUP(TRIM(A377),'R2020'!$A$1:$I$1991,8,FALSE))</f>
        <v xml:space="preserve"> </v>
      </c>
      <c r="H377" s="117" t="s">
        <v>296</v>
      </c>
      <c r="I377" s="117" t="s">
        <v>386</v>
      </c>
      <c r="K377" s="117" t="s">
        <v>283</v>
      </c>
      <c r="L377" s="117" t="s">
        <v>386</v>
      </c>
      <c r="N377" s="117" t="s">
        <v>236</v>
      </c>
      <c r="O377" s="117" t="s">
        <v>386</v>
      </c>
    </row>
    <row r="378" spans="1:258" x14ac:dyDescent="0.2">
      <c r="A378" s="117" t="s">
        <v>3120</v>
      </c>
      <c r="B378" s="123">
        <v>35152</v>
      </c>
      <c r="C378" s="165" t="s">
        <v>3067</v>
      </c>
      <c r="D378" s="122" t="s">
        <v>3081</v>
      </c>
      <c r="E378" s="116" t="str">
        <f>IF(ISERROR(VLOOKUP(TRIM(A378),'R2020'!$A$1:$I$1991,2,FALSE)),"",VLOOKUP(TRIM(A378),'R2020'!$A$1:$I$1991,2,FALSE))</f>
        <v>C</v>
      </c>
      <c r="F378" s="116" t="str">
        <f>IF(ISERROR(VLOOKUP(TRIM(A378),'R2020'!$A$1:$I$1991,3,FALSE)),"",VLOOKUP(TRIM(A378),'R2020'!$A$1:$I$1991,3,FALSE))</f>
        <v>ARN</v>
      </c>
      <c r="G378" s="116" t="str">
        <f>IF(ISERROR(VLOOKUP(TRIM(A378),'R2020'!$A$1:$I$1991,8,FALSE)),"",VLOOKUP(TRIM(A378),'R2020'!$A$1:$I$1991,8,FALSE))</f>
        <v xml:space="preserve">4-3 </v>
      </c>
      <c r="H378" s="117" t="s">
        <v>1091</v>
      </c>
      <c r="I378" s="122" t="s">
        <v>78</v>
      </c>
      <c r="J378" s="122" t="s">
        <v>1743</v>
      </c>
      <c r="K378" s="117" t="s">
        <v>332</v>
      </c>
      <c r="L378" s="122" t="s">
        <v>78</v>
      </c>
      <c r="M378" s="122" t="s">
        <v>481</v>
      </c>
      <c r="O378" s="122"/>
      <c r="P378" s="122"/>
      <c r="R378" s="122"/>
      <c r="S378" s="122"/>
      <c r="U378" s="122"/>
      <c r="V378" s="122"/>
      <c r="X378" s="122"/>
      <c r="Y378" s="122"/>
      <c r="AA378" s="122"/>
      <c r="AB378" s="122"/>
      <c r="AD378" s="122"/>
      <c r="AE378" s="122"/>
      <c r="AG378" s="122"/>
      <c r="AH378" s="122"/>
      <c r="AJ378" s="122"/>
      <c r="AK378" s="122"/>
      <c r="AM378" s="122"/>
      <c r="AN378" s="122"/>
      <c r="AP378" s="122"/>
      <c r="AQ378" s="122"/>
      <c r="AS378" s="122"/>
      <c r="AT378" s="122"/>
      <c r="AV378" s="122"/>
      <c r="AW378" s="122"/>
      <c r="AY378" s="122"/>
      <c r="AZ378" s="122"/>
      <c r="BB378" s="122"/>
      <c r="BC378" s="122"/>
      <c r="BE378" s="123"/>
      <c r="BF378" s="122"/>
      <c r="BG378" s="121"/>
      <c r="BI378" s="119"/>
      <c r="BJ378" s="121"/>
      <c r="BK378" s="121"/>
      <c r="BL378" s="130"/>
      <c r="BM378" s="132"/>
    </row>
    <row r="379" spans="1:258" x14ac:dyDescent="0.2">
      <c r="A379" s="117" t="s">
        <v>1792</v>
      </c>
      <c r="B379" s="123">
        <v>34521</v>
      </c>
      <c r="C379" s="165" t="s">
        <v>2043</v>
      </c>
      <c r="D379" s="117" t="s">
        <v>2034</v>
      </c>
      <c r="E379" s="116" t="str">
        <f>IF(ISERROR(VLOOKUP(TRIM(A379),'R2020'!$A$1:$I$1991,2,FALSE)),"",VLOOKUP(TRIM(A379),'R2020'!$A$1:$I$1991,2,FALSE))</f>
        <v/>
      </c>
      <c r="F379" s="116" t="str">
        <f>IF(ISERROR(VLOOKUP(TRIM(A379),'R2020'!$A$1:$I$1991,3,FALSE)),"",VLOOKUP(TRIM(A379),'R2020'!$A$1:$I$1991,3,FALSE))</f>
        <v/>
      </c>
      <c r="G379" s="116" t="str">
        <f>IF(ISERROR(VLOOKUP(TRIM(A379),'R2020'!$A$1:$I$1991,8,FALSE)),"",VLOOKUP(TRIM(A379),'R2020'!$A$1:$I$1991,8,FALSE))</f>
        <v/>
      </c>
      <c r="J379" s="122"/>
      <c r="K379" s="117" t="s">
        <v>370</v>
      </c>
      <c r="L379" s="117" t="s">
        <v>30</v>
      </c>
      <c r="M379" s="122"/>
      <c r="N379" s="117" t="s">
        <v>236</v>
      </c>
      <c r="O379" s="117" t="s">
        <v>348</v>
      </c>
      <c r="P379" s="122"/>
      <c r="Q379" s="117" t="s">
        <v>279</v>
      </c>
      <c r="R379" s="117" t="s">
        <v>348</v>
      </c>
      <c r="S379" s="122"/>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c r="GG379" s="120"/>
      <c r="GH379" s="120"/>
      <c r="GI379" s="120"/>
      <c r="GJ379" s="120"/>
      <c r="GK379" s="120"/>
      <c r="GL379" s="120"/>
      <c r="GM379" s="120"/>
      <c r="GN379" s="120"/>
      <c r="GO379" s="120"/>
      <c r="GP379" s="120"/>
      <c r="GQ379" s="120"/>
      <c r="GR379" s="120"/>
      <c r="GS379" s="120"/>
      <c r="GT379" s="120"/>
      <c r="GU379" s="120"/>
      <c r="GV379" s="120"/>
      <c r="GW379" s="120"/>
      <c r="GX379" s="120"/>
      <c r="GY379" s="120"/>
      <c r="GZ379" s="120"/>
      <c r="HA379" s="120"/>
      <c r="HB379" s="120"/>
      <c r="HC379" s="120"/>
      <c r="HD379" s="120"/>
      <c r="HE379" s="120"/>
      <c r="HF379" s="120"/>
      <c r="HG379" s="120"/>
      <c r="HH379" s="120"/>
      <c r="HI379" s="120"/>
      <c r="HJ379" s="120"/>
      <c r="HK379" s="120"/>
      <c r="HL379" s="120"/>
      <c r="HM379" s="120"/>
      <c r="HN379" s="120"/>
      <c r="HO379" s="120"/>
      <c r="HP379" s="120"/>
      <c r="HQ379" s="120"/>
      <c r="HR379" s="120"/>
      <c r="HS379" s="120"/>
      <c r="HT379" s="120"/>
      <c r="HU379" s="120"/>
      <c r="HV379" s="120"/>
      <c r="HW379" s="120"/>
      <c r="HX379" s="120"/>
      <c r="HY379" s="120"/>
      <c r="HZ379" s="120"/>
      <c r="IA379" s="120"/>
      <c r="IB379" s="120"/>
      <c r="IC379" s="120"/>
      <c r="ID379" s="120"/>
      <c r="IE379" s="120"/>
      <c r="IF379" s="120"/>
      <c r="IG379" s="120"/>
      <c r="IH379" s="120"/>
      <c r="II379" s="120"/>
      <c r="IJ379" s="120"/>
      <c r="IK379" s="120"/>
      <c r="IL379" s="120"/>
      <c r="IM379" s="120"/>
      <c r="IN379" s="120"/>
      <c r="IO379" s="120"/>
      <c r="IP379" s="120"/>
      <c r="IQ379" s="120"/>
      <c r="IR379" s="120"/>
      <c r="IS379" s="120"/>
      <c r="IT379" s="120"/>
      <c r="IU379" s="120"/>
      <c r="IV379" s="120"/>
      <c r="IW379" s="120"/>
      <c r="IX379" s="120"/>
    </row>
    <row r="380" spans="1:258" x14ac:dyDescent="0.2">
      <c r="A380" s="117" t="s">
        <v>2899</v>
      </c>
      <c r="B380" s="123">
        <v>33164</v>
      </c>
      <c r="C380" s="165" t="s">
        <v>859</v>
      </c>
      <c r="D380" s="122" t="s">
        <v>2924</v>
      </c>
      <c r="E380" s="116" t="str">
        <f>IF(ISERROR(VLOOKUP(TRIM(A380),'R2020'!$A$1:$I$1991,2,FALSE)),"",VLOOKUP(TRIM(A380),'R2020'!$A$1:$I$1991,2,FALSE))</f>
        <v/>
      </c>
      <c r="F380" s="116" t="str">
        <f>IF(ISERROR(VLOOKUP(TRIM(A380),'R2020'!$A$1:$I$1991,3,FALSE)),"",VLOOKUP(TRIM(A380),'R2020'!$A$1:$I$1991,3,FALSE))</f>
        <v/>
      </c>
      <c r="G380" s="116" t="str">
        <f>IF(ISERROR(VLOOKUP(TRIM(A380),'R2020'!$A$1:$I$1991,8,FALSE)),"",VLOOKUP(TRIM(A380),'R2020'!$A$1:$I$1991,8,FALSE))</f>
        <v/>
      </c>
      <c r="I380" s="121"/>
      <c r="K380" s="117" t="s">
        <v>110</v>
      </c>
      <c r="L380" s="121" t="s">
        <v>78</v>
      </c>
      <c r="M380" s="119" t="s">
        <v>3044</v>
      </c>
      <c r="N380" s="117" t="s">
        <v>110</v>
      </c>
      <c r="O380" s="121" t="s">
        <v>393</v>
      </c>
      <c r="P380" s="119" t="s">
        <v>2900</v>
      </c>
      <c r="R380" s="121"/>
      <c r="S380" s="119"/>
      <c r="U380" s="121"/>
      <c r="V380" s="119"/>
      <c r="X380" s="121"/>
      <c r="Y380" s="119"/>
      <c r="Z380" s="117" t="s">
        <v>110</v>
      </c>
      <c r="AA380" s="121" t="s">
        <v>453</v>
      </c>
      <c r="AB380" s="119" t="s">
        <v>480</v>
      </c>
      <c r="AD380" s="121"/>
      <c r="AE380" s="119"/>
      <c r="AG380" s="121"/>
      <c r="AH380" s="119"/>
      <c r="AJ380" s="121"/>
      <c r="AK380" s="119"/>
      <c r="AM380" s="121"/>
      <c r="AN380" s="119"/>
      <c r="AP380" s="121"/>
      <c r="AQ380" s="119"/>
      <c r="AS380" s="121"/>
      <c r="AT380" s="119"/>
      <c r="AV380" s="121"/>
      <c r="AW380" s="119"/>
      <c r="AY380" s="121"/>
      <c r="AZ380" s="119"/>
      <c r="BB380" s="121"/>
      <c r="BC380" s="119"/>
      <c r="BF380" s="119"/>
      <c r="BG380" s="121"/>
      <c r="BH380" s="121"/>
      <c r="BI380" s="121"/>
      <c r="BJ380" s="121"/>
      <c r="BK380" s="121"/>
      <c r="BL380" s="121"/>
    </row>
    <row r="381" spans="1:258" x14ac:dyDescent="0.2">
      <c r="A381" s="117" t="s">
        <v>1546</v>
      </c>
      <c r="B381" s="123">
        <v>34055</v>
      </c>
      <c r="C381" s="165" t="s">
        <v>1575</v>
      </c>
      <c r="D381" s="122" t="s">
        <v>1686</v>
      </c>
      <c r="E381" s="116" t="str">
        <f>IF(ISERROR(VLOOKUP(TRIM(A381),'R2020'!$A$1:$I$1991,2,FALSE)),"",VLOOKUP(TRIM(A381),'R2020'!$A$1:$I$1991,2,FALSE))</f>
        <v>DB</v>
      </c>
      <c r="F381" s="116" t="str">
        <f>IF(ISERROR(VLOOKUP(TRIM(A381),'R2020'!$A$1:$I$1991,3,FALSE)),"",VLOOKUP(TRIM(A381),'R2020'!$A$1:$I$1991,3,FALSE))</f>
        <v>DEN</v>
      </c>
      <c r="G381" s="116" t="str">
        <f>IF(ISERROR(VLOOKUP(TRIM(A381),'R2020'!$A$1:$I$1991,8,FALSE)),"",VLOOKUP(TRIM(A381),'R2020'!$A$1:$I$1991,8,FALSE))</f>
        <v xml:space="preserve">00 </v>
      </c>
      <c r="H381" s="117" t="s">
        <v>364</v>
      </c>
      <c r="I381" s="121" t="s">
        <v>369</v>
      </c>
      <c r="J381" s="119" t="s">
        <v>1061</v>
      </c>
      <c r="K381" s="117" t="s">
        <v>171</v>
      </c>
      <c r="L381" s="121" t="s">
        <v>453</v>
      </c>
      <c r="M381" s="119" t="s">
        <v>60</v>
      </c>
      <c r="N381" s="117" t="s">
        <v>171</v>
      </c>
      <c r="O381" s="121" t="s">
        <v>453</v>
      </c>
      <c r="P381" s="119" t="s">
        <v>328</v>
      </c>
      <c r="Q381" s="117" t="s">
        <v>364</v>
      </c>
      <c r="R381" s="121" t="s">
        <v>232</v>
      </c>
      <c r="S381" s="119" t="s">
        <v>1061</v>
      </c>
      <c r="T381" s="117" t="s">
        <v>364</v>
      </c>
      <c r="U381" s="121" t="s">
        <v>232</v>
      </c>
      <c r="V381" s="119" t="s">
        <v>1061</v>
      </c>
      <c r="X381" s="121"/>
      <c r="Y381" s="119"/>
      <c r="AA381" s="121"/>
      <c r="AB381" s="119"/>
      <c r="AD381" s="121"/>
      <c r="AE381" s="119"/>
      <c r="AG381" s="121"/>
      <c r="AH381" s="119"/>
      <c r="AJ381" s="121"/>
      <c r="AK381" s="119"/>
      <c r="AM381" s="121"/>
      <c r="AN381" s="119"/>
      <c r="AP381" s="121"/>
      <c r="AQ381" s="119"/>
      <c r="AS381" s="121"/>
      <c r="AT381" s="119"/>
      <c r="AV381" s="121"/>
      <c r="AW381" s="119"/>
      <c r="AY381" s="121"/>
      <c r="AZ381" s="119"/>
      <c r="BB381" s="121"/>
      <c r="BC381" s="119"/>
      <c r="BF381" s="119"/>
      <c r="BG381" s="121"/>
      <c r="BH381" s="121"/>
      <c r="BI381" s="121"/>
      <c r="BJ381" s="121"/>
      <c r="BK381" s="121"/>
      <c r="BL381" s="121"/>
    </row>
    <row r="382" spans="1:258" x14ac:dyDescent="0.2">
      <c r="A382" s="120" t="s">
        <v>596</v>
      </c>
      <c r="B382" s="125">
        <v>32325</v>
      </c>
      <c r="C382" s="168" t="s">
        <v>639</v>
      </c>
      <c r="D382" s="126" t="s">
        <v>2923</v>
      </c>
      <c r="E382" s="116" t="str">
        <f>IF(ISERROR(VLOOKUP(TRIM(A382),'R2020'!$A$1:$I$1991,2,FALSE)),"",VLOOKUP(TRIM(A382),'R2020'!$A$1:$I$1991,2,FALSE))</f>
        <v/>
      </c>
      <c r="F382" s="116" t="str">
        <f>IF(ISERROR(VLOOKUP(TRIM(A382),'R2020'!$A$1:$I$1991,3,FALSE)),"",VLOOKUP(TRIM(A382),'R2020'!$A$1:$I$1991,3,FALSE))</f>
        <v/>
      </c>
      <c r="G382" s="116" t="str">
        <f>IF(ISERROR(VLOOKUP(TRIM(A382),'R2020'!$A$1:$I$1991,8,FALSE)),"",VLOOKUP(TRIM(A382),'R2020'!$A$1:$I$1991,8,FALSE))</f>
        <v/>
      </c>
      <c r="H382" s="117" t="s">
        <v>364</v>
      </c>
      <c r="I382" s="126" t="s">
        <v>233</v>
      </c>
      <c r="J382" s="126" t="s">
        <v>1061</v>
      </c>
      <c r="K382" s="117" t="s">
        <v>364</v>
      </c>
      <c r="L382" s="126" t="s">
        <v>367</v>
      </c>
      <c r="M382" s="126" t="s">
        <v>1061</v>
      </c>
      <c r="N382" s="117" t="s">
        <v>368</v>
      </c>
      <c r="O382" s="126" t="s">
        <v>22</v>
      </c>
      <c r="P382" s="126" t="s">
        <v>1059</v>
      </c>
      <c r="Q382" s="120" t="s">
        <v>366</v>
      </c>
      <c r="R382" s="126" t="s">
        <v>22</v>
      </c>
      <c r="S382" s="126" t="s">
        <v>1060</v>
      </c>
      <c r="T382" s="120" t="s">
        <v>368</v>
      </c>
      <c r="U382" s="126" t="s">
        <v>22</v>
      </c>
      <c r="V382" s="126" t="s">
        <v>1084</v>
      </c>
      <c r="W382" s="120" t="s">
        <v>532</v>
      </c>
      <c r="X382" s="126" t="s">
        <v>55</v>
      </c>
      <c r="Y382" s="126" t="s">
        <v>1066</v>
      </c>
      <c r="Z382" s="120" t="s">
        <v>364</v>
      </c>
      <c r="AA382" s="126" t="s">
        <v>88</v>
      </c>
      <c r="AB382" s="126" t="s">
        <v>365</v>
      </c>
      <c r="AC382" s="120" t="s">
        <v>368</v>
      </c>
      <c r="AD382" s="126" t="s">
        <v>88</v>
      </c>
      <c r="AE382" s="126" t="s">
        <v>365</v>
      </c>
      <c r="AF382" s="120" t="s">
        <v>366</v>
      </c>
      <c r="AG382" s="126" t="s">
        <v>88</v>
      </c>
      <c r="AH382" s="126" t="s">
        <v>328</v>
      </c>
      <c r="AI382" s="120" t="s">
        <v>364</v>
      </c>
      <c r="AJ382" s="126" t="s">
        <v>88</v>
      </c>
      <c r="AK382" s="126" t="s">
        <v>365</v>
      </c>
      <c r="AL382" s="120"/>
      <c r="AM382" s="126"/>
      <c r="AN382" s="126"/>
      <c r="AO382" s="120"/>
      <c r="AP382" s="126"/>
      <c r="AQ382" s="126"/>
      <c r="AR382" s="120"/>
      <c r="AS382" s="126"/>
      <c r="AT382" s="126"/>
      <c r="AU382" s="120"/>
      <c r="AV382" s="126"/>
      <c r="AW382" s="126"/>
      <c r="AX382" s="120"/>
      <c r="AY382" s="126"/>
      <c r="AZ382" s="126"/>
      <c r="BA382" s="120"/>
      <c r="BB382" s="126"/>
      <c r="BC382" s="126"/>
      <c r="BD382" s="120"/>
      <c r="BE382" s="125"/>
      <c r="BF382" s="126"/>
      <c r="BG382" s="128"/>
      <c r="BH382" s="120"/>
      <c r="BI382" s="127"/>
      <c r="BJ382" s="128"/>
      <c r="BK382" s="128"/>
      <c r="BL382" s="131"/>
    </row>
    <row r="383" spans="1:258" x14ac:dyDescent="0.2">
      <c r="A383" s="117" t="s">
        <v>1801</v>
      </c>
      <c r="B383" s="123">
        <v>33567</v>
      </c>
      <c r="C383" s="165" t="s">
        <v>2033</v>
      </c>
      <c r="D383" s="117" t="s">
        <v>2028</v>
      </c>
      <c r="E383" s="116" t="str">
        <f>IF(ISERROR(VLOOKUP(TRIM(A383),'R2020'!$A$1:$I$1991,2,FALSE)),"",VLOOKUP(TRIM(A383),'R2020'!$A$1:$I$1991,2,FALSE))</f>
        <v/>
      </c>
      <c r="F383" s="116" t="str">
        <f>IF(ISERROR(VLOOKUP(TRIM(A383),'R2020'!$A$1:$I$1991,3,FALSE)),"",VLOOKUP(TRIM(A383),'R2020'!$A$1:$I$1991,3,FALSE))</f>
        <v/>
      </c>
      <c r="G383" s="116" t="str">
        <f>IF(ISERROR(VLOOKUP(TRIM(A383),'R2020'!$A$1:$I$1991,8,FALSE)),"",VLOOKUP(TRIM(A383),'R2020'!$A$1:$I$1991,8,FALSE))</f>
        <v/>
      </c>
      <c r="J383" s="122"/>
      <c r="K383" s="117" t="s">
        <v>202</v>
      </c>
      <c r="M383" s="122"/>
      <c r="N383" s="117" t="s">
        <v>228</v>
      </c>
      <c r="O383" s="117" t="s">
        <v>348</v>
      </c>
      <c r="P383" s="122" t="s">
        <v>333</v>
      </c>
      <c r="Q383" s="117" t="s">
        <v>331</v>
      </c>
      <c r="R383" s="117" t="s">
        <v>348</v>
      </c>
      <c r="S383" s="122" t="s">
        <v>349</v>
      </c>
    </row>
    <row r="384" spans="1:258" s="120" customFormat="1" ht="12.75" customHeight="1" x14ac:dyDescent="0.2">
      <c r="A384" s="117" t="s">
        <v>1363</v>
      </c>
      <c r="B384" s="123">
        <v>34075</v>
      </c>
      <c r="C384" s="165" t="s">
        <v>1572</v>
      </c>
      <c r="D384" s="122" t="s">
        <v>1574</v>
      </c>
      <c r="E384" s="116" t="str">
        <f>IF(ISERROR(VLOOKUP(TRIM(A384),'R2020'!$A$1:$I$1991,2,FALSE)),"",VLOOKUP(TRIM(A384),'R2020'!$A$1:$I$1991,2,FALSE))</f>
        <v/>
      </c>
      <c r="F384" s="116" t="str">
        <f>IF(ISERROR(VLOOKUP(TRIM(A384),'R2020'!$A$1:$I$1991,3,FALSE)),"",VLOOKUP(TRIM(A384),'R2020'!$A$1:$I$1991,3,FALSE))</f>
        <v/>
      </c>
      <c r="G384" s="116" t="str">
        <f>IF(ISERROR(VLOOKUP(TRIM(A384),'R2020'!$A$1:$I$1991,8,FALSE)),"",VLOOKUP(TRIM(A384),'R2020'!$A$1:$I$1991,8,FALSE))</f>
        <v/>
      </c>
      <c r="H384" s="117" t="s">
        <v>344</v>
      </c>
      <c r="I384" s="121" t="s">
        <v>111</v>
      </c>
      <c r="J384" s="119" t="s">
        <v>3538</v>
      </c>
      <c r="K384" s="117" t="s">
        <v>344</v>
      </c>
      <c r="L384" s="121" t="s">
        <v>393</v>
      </c>
      <c r="M384" s="119" t="s">
        <v>3047</v>
      </c>
      <c r="N384" s="117" t="s">
        <v>344</v>
      </c>
      <c r="O384" s="121" t="s">
        <v>393</v>
      </c>
      <c r="P384" s="119" t="s">
        <v>2556</v>
      </c>
      <c r="Q384" s="117" t="s">
        <v>344</v>
      </c>
      <c r="R384" s="121" t="s">
        <v>393</v>
      </c>
      <c r="S384" s="119" t="s">
        <v>1977</v>
      </c>
      <c r="T384" s="117" t="s">
        <v>344</v>
      </c>
      <c r="U384" s="121" t="s">
        <v>393</v>
      </c>
      <c r="V384" s="119" t="s">
        <v>1613</v>
      </c>
      <c r="W384" s="117"/>
      <c r="X384" s="121"/>
      <c r="Y384" s="119"/>
      <c r="Z384" s="117"/>
      <c r="AA384" s="121"/>
      <c r="AB384" s="119"/>
      <c r="AC384" s="117"/>
      <c r="AD384" s="121"/>
      <c r="AE384" s="119"/>
      <c r="AF384" s="117"/>
      <c r="AG384" s="121"/>
      <c r="AH384" s="119"/>
      <c r="AI384" s="117"/>
      <c r="AJ384" s="121"/>
      <c r="AK384" s="119"/>
      <c r="AL384" s="117"/>
      <c r="AM384" s="121"/>
      <c r="AN384" s="119"/>
      <c r="AO384" s="117"/>
      <c r="AP384" s="121"/>
      <c r="AQ384" s="119"/>
      <c r="AR384" s="117"/>
      <c r="AS384" s="121"/>
      <c r="AT384" s="119"/>
      <c r="AU384" s="117"/>
      <c r="AV384" s="121"/>
      <c r="AW384" s="119"/>
      <c r="AX384" s="117"/>
      <c r="AY384" s="121"/>
      <c r="AZ384" s="119"/>
      <c r="BA384" s="117"/>
      <c r="BB384" s="121"/>
      <c r="BC384" s="119"/>
      <c r="BD384" s="117"/>
      <c r="BE384" s="117"/>
      <c r="BF384" s="119"/>
      <c r="BG384" s="121"/>
      <c r="BH384" s="121"/>
      <c r="BI384" s="121"/>
      <c r="BJ384" s="121"/>
      <c r="BK384" s="121"/>
      <c r="BL384" s="121"/>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7"/>
      <c r="EI384" s="117"/>
      <c r="EJ384" s="117"/>
      <c r="EK384" s="117"/>
      <c r="EL384" s="117"/>
      <c r="EM384" s="117"/>
      <c r="EN384" s="117"/>
      <c r="EO384" s="117"/>
      <c r="EP384" s="117"/>
      <c r="EQ384" s="117"/>
      <c r="ER384" s="117"/>
      <c r="ES384" s="117"/>
      <c r="ET384" s="117"/>
      <c r="EU384" s="117"/>
      <c r="EV384" s="117"/>
      <c r="EW384" s="117"/>
      <c r="EX384" s="117"/>
      <c r="EY384" s="117"/>
      <c r="EZ384" s="117"/>
      <c r="FA384" s="117"/>
      <c r="FB384" s="117"/>
      <c r="FC384" s="117"/>
      <c r="FD384" s="117"/>
      <c r="FE384" s="117"/>
      <c r="FF384" s="117"/>
      <c r="FG384" s="117"/>
      <c r="FH384" s="117"/>
      <c r="FI384" s="117"/>
      <c r="FJ384" s="117"/>
      <c r="FK384" s="117"/>
      <c r="FL384" s="117"/>
      <c r="FM384" s="117"/>
      <c r="FN384" s="117"/>
      <c r="FO384" s="117"/>
      <c r="FP384" s="117"/>
      <c r="FQ384" s="117"/>
      <c r="FR384" s="117"/>
      <c r="FS384" s="117"/>
      <c r="FT384" s="117"/>
      <c r="FU384" s="117"/>
      <c r="FV384" s="117"/>
      <c r="FW384" s="117"/>
      <c r="FX384" s="117"/>
      <c r="FY384" s="117"/>
      <c r="FZ384" s="117"/>
      <c r="GA384" s="117"/>
      <c r="GB384" s="117"/>
      <c r="GC384" s="117"/>
      <c r="GD384" s="117"/>
      <c r="GE384" s="117"/>
      <c r="GF384" s="117"/>
      <c r="GG384" s="117"/>
      <c r="GH384" s="117"/>
      <c r="GI384" s="117"/>
      <c r="GJ384" s="117"/>
      <c r="GK384" s="117"/>
      <c r="GL384" s="117"/>
      <c r="GM384" s="117"/>
      <c r="GN384" s="117"/>
      <c r="GO384" s="117"/>
      <c r="GP384" s="117"/>
      <c r="GQ384" s="117"/>
      <c r="GR384" s="117"/>
      <c r="GS384" s="117"/>
      <c r="GT384" s="117"/>
      <c r="GU384" s="117"/>
      <c r="GV384" s="117"/>
      <c r="GW384" s="117"/>
      <c r="GX384" s="117"/>
      <c r="GY384" s="117"/>
      <c r="GZ384" s="117"/>
      <c r="HA384" s="117"/>
      <c r="HB384" s="117"/>
      <c r="HC384" s="117"/>
      <c r="HD384" s="117"/>
      <c r="HE384" s="117"/>
      <c r="HF384" s="117"/>
      <c r="HG384" s="117"/>
      <c r="HH384" s="117"/>
      <c r="HI384" s="117"/>
      <c r="HJ384" s="117"/>
      <c r="HK384" s="117"/>
      <c r="HL384" s="117"/>
      <c r="HM384" s="117"/>
      <c r="HN384" s="117"/>
      <c r="HO384" s="117"/>
      <c r="HP384" s="117"/>
      <c r="HQ384" s="117"/>
      <c r="HR384" s="117"/>
      <c r="HS384" s="117"/>
      <c r="HT384" s="117"/>
      <c r="HU384" s="117"/>
      <c r="HV384" s="117"/>
      <c r="HW384" s="117"/>
      <c r="HX384" s="117"/>
      <c r="HY384" s="117"/>
      <c r="HZ384" s="117"/>
      <c r="IA384" s="117"/>
      <c r="IB384" s="117"/>
      <c r="IC384" s="117"/>
      <c r="ID384" s="117"/>
      <c r="IE384" s="117"/>
      <c r="IF384" s="117"/>
      <c r="IG384" s="117"/>
      <c r="IH384" s="117"/>
      <c r="II384" s="117"/>
      <c r="IJ384" s="117"/>
      <c r="IK384" s="117"/>
      <c r="IL384" s="117"/>
      <c r="IM384" s="117"/>
      <c r="IN384" s="117"/>
      <c r="IO384" s="117"/>
      <c r="IP384" s="117"/>
      <c r="IQ384" s="117"/>
      <c r="IR384" s="117"/>
      <c r="IS384" s="117"/>
      <c r="IT384" s="117"/>
      <c r="IU384" s="117"/>
      <c r="IV384" s="117"/>
      <c r="IW384" s="117"/>
      <c r="IX384" s="117"/>
    </row>
    <row r="385" spans="1:64" x14ac:dyDescent="0.2">
      <c r="A385" s="117" t="s">
        <v>2627</v>
      </c>
      <c r="B385" s="123">
        <v>34528</v>
      </c>
      <c r="C385" s="164" t="s">
        <v>2031</v>
      </c>
      <c r="D385" s="119" t="s">
        <v>2624</v>
      </c>
      <c r="E385" s="116" t="str">
        <f>IF(ISERROR(VLOOKUP(TRIM(A385),'R2020'!$A$1:$I$1991,2,FALSE)),"",VLOOKUP(TRIM(A385),'R2020'!$A$1:$I$1991,2,FALSE))</f>
        <v>T</v>
      </c>
      <c r="F385" s="116" t="str">
        <f>IF(ISERROR(VLOOKUP(TRIM(A385),'R2020'!$A$1:$I$1991,3,FALSE)),"",VLOOKUP(TRIM(A385),'R2020'!$A$1:$I$1991,3,FALSE))</f>
        <v>ARN</v>
      </c>
      <c r="G385" s="116" t="str">
        <f>IF(ISERROR(VLOOKUP(TRIM(A385),'R2020'!$A$1:$I$1991,8,FALSE)),"",VLOOKUP(TRIM(A385),'R2020'!$A$1:$I$1991,8,FALSE))</f>
        <v xml:space="preserve">0-2 </v>
      </c>
      <c r="H385" s="117" t="s">
        <v>47</v>
      </c>
      <c r="I385" s="117" t="s">
        <v>103</v>
      </c>
      <c r="J385" s="119" t="s">
        <v>349</v>
      </c>
      <c r="K385" s="117" t="s">
        <v>28</v>
      </c>
      <c r="L385" s="117" t="s">
        <v>348</v>
      </c>
      <c r="M385" s="119" t="s">
        <v>51</v>
      </c>
      <c r="N385" s="117" t="s">
        <v>28</v>
      </c>
      <c r="O385" s="117" t="s">
        <v>348</v>
      </c>
      <c r="P385" s="119" t="s">
        <v>58</v>
      </c>
    </row>
    <row r="386" spans="1:64" x14ac:dyDescent="0.2">
      <c r="A386" s="117" t="s">
        <v>3539</v>
      </c>
      <c r="B386" s="123">
        <v>34954</v>
      </c>
      <c r="C386" s="164" t="s">
        <v>3540</v>
      </c>
      <c r="E386" s="116" t="str">
        <f>IF(ISERROR(VLOOKUP(TRIM(A386),'R2020'!$A$1:$I$1991,2,FALSE)),"",VLOOKUP(TRIM(A386),'R2020'!$A$1:$I$1991,2,FALSE))</f>
        <v>RE</v>
      </c>
      <c r="F386" s="116" t="str">
        <f>IF(ISERROR(VLOOKUP(TRIM(A386),'R2020'!$A$1:$I$1991,3,FALSE)),"",VLOOKUP(TRIM(A386),'R2020'!$A$1:$I$1991,3,FALSE))</f>
        <v>SEN</v>
      </c>
      <c r="G386" s="116" t="str">
        <f>IF(ISERROR(VLOOKUP(TRIM(A386),'R2020'!$A$1:$I$1991,8,FALSE)),"",VLOOKUP(TRIM(A386),'R2020'!$A$1:$I$1991,8,FALSE))</f>
        <v xml:space="preserve">4-3 </v>
      </c>
      <c r="H386" s="117" t="s">
        <v>44</v>
      </c>
      <c r="I386" s="117" t="s">
        <v>453</v>
      </c>
      <c r="J386" s="119" t="s">
        <v>349</v>
      </c>
    </row>
    <row r="387" spans="1:64" x14ac:dyDescent="0.2">
      <c r="A387" s="117" t="s">
        <v>2001</v>
      </c>
      <c r="B387" s="123">
        <v>34572</v>
      </c>
      <c r="C387" s="165" t="s">
        <v>2032</v>
      </c>
      <c r="D387" s="117" t="s">
        <v>2202</v>
      </c>
      <c r="E387" s="116" t="str">
        <f>IF(ISERROR(VLOOKUP(TRIM(A387),'R2020'!$A$1:$I$1991,2,FALSE)),"",VLOOKUP(TRIM(A387),'R2020'!$A$1:$I$1991,2,FALSE))</f>
        <v/>
      </c>
      <c r="F387" s="116" t="str">
        <f>IF(ISERROR(VLOOKUP(TRIM(A387),'R2020'!$A$1:$I$1991,3,FALSE)),"",VLOOKUP(TRIM(A387),'R2020'!$A$1:$I$1991,3,FALSE))</f>
        <v/>
      </c>
      <c r="G387" s="116" t="str">
        <f>IF(ISERROR(VLOOKUP(TRIM(A387),'R2020'!$A$1:$I$1991,8,FALSE)),"",VLOOKUP(TRIM(A387),'R2020'!$A$1:$I$1991,8,FALSE))</f>
        <v/>
      </c>
      <c r="J387" s="122"/>
      <c r="K387" s="117" t="s">
        <v>344</v>
      </c>
      <c r="L387" s="117" t="s">
        <v>39</v>
      </c>
      <c r="M387" s="122" t="s">
        <v>3002</v>
      </c>
      <c r="N387" s="117" t="s">
        <v>344</v>
      </c>
      <c r="O387" s="117" t="s">
        <v>39</v>
      </c>
      <c r="P387" s="122" t="s">
        <v>2446</v>
      </c>
      <c r="Q387" s="117" t="s">
        <v>344</v>
      </c>
      <c r="R387" s="117" t="s">
        <v>453</v>
      </c>
      <c r="S387" s="122" t="s">
        <v>2002</v>
      </c>
    </row>
    <row r="388" spans="1:64" x14ac:dyDescent="0.2">
      <c r="A388" s="117" t="s">
        <v>2628</v>
      </c>
      <c r="B388" s="123">
        <v>34080</v>
      </c>
      <c r="C388" s="164" t="s">
        <v>2586</v>
      </c>
      <c r="E388" s="116" t="str">
        <f>IF(ISERROR(VLOOKUP(TRIM(A388),'R2020'!$A$1:$I$1991,2,FALSE)),"",VLOOKUP(TRIM(A388),'R2020'!$A$1:$I$1991,2,FALSE))</f>
        <v/>
      </c>
      <c r="F388" s="116" t="str">
        <f>IF(ISERROR(VLOOKUP(TRIM(A388),'R2020'!$A$1:$I$1991,3,FALSE)),"",VLOOKUP(TRIM(A388),'R2020'!$A$1:$I$1991,3,FALSE))</f>
        <v/>
      </c>
      <c r="G388" s="116" t="str">
        <f>IF(ISERROR(VLOOKUP(TRIM(A388),'R2020'!$A$1:$I$1991,8,FALSE)),"",VLOOKUP(TRIM(A388),'R2020'!$A$1:$I$1991,8,FALSE))</f>
        <v/>
      </c>
      <c r="H388" s="117" t="s">
        <v>478</v>
      </c>
      <c r="I388" s="117" t="s">
        <v>131</v>
      </c>
      <c r="J388" s="119" t="s">
        <v>349</v>
      </c>
      <c r="K388" s="119"/>
      <c r="N388" s="117" t="s">
        <v>1035</v>
      </c>
      <c r="O388" s="117" t="s">
        <v>131</v>
      </c>
      <c r="P388" s="119" t="s">
        <v>1036</v>
      </c>
    </row>
    <row r="389" spans="1:64" x14ac:dyDescent="0.2">
      <c r="A389" s="117" t="s">
        <v>906</v>
      </c>
      <c r="B389" s="123">
        <v>32801</v>
      </c>
      <c r="C389" s="165" t="s">
        <v>997</v>
      </c>
      <c r="D389" s="122" t="s">
        <v>2439</v>
      </c>
      <c r="E389" s="116" t="str">
        <f>IF(ISERROR(VLOOKUP(TRIM(A389),'R2020'!$A$1:$I$1991,2,FALSE)),"",VLOOKUP(TRIM(A389),'R2020'!$A$1:$I$1991,2,FALSE))</f>
        <v>RLB</v>
      </c>
      <c r="F389" s="116" t="str">
        <f>IF(ISERROR(VLOOKUP(TRIM(A389),'R2020'!$A$1:$I$1991,3,FALSE)),"",VLOOKUP(TRIM(A389),'R2020'!$A$1:$I$1991,3,FALSE))</f>
        <v>DEN</v>
      </c>
      <c r="G389" s="116" t="str">
        <f>IF(ISERROR(VLOOKUP(TRIM(A389),'R2020'!$A$1:$I$1991,8,FALSE)),"",VLOOKUP(TRIM(A389),'R2020'!$A$1:$I$1991,8,FALSE))</f>
        <v xml:space="preserve">44-3 </v>
      </c>
      <c r="H389" s="117" t="s">
        <v>123</v>
      </c>
      <c r="I389" s="121" t="s">
        <v>232</v>
      </c>
      <c r="J389" s="119" t="s">
        <v>1218</v>
      </c>
      <c r="K389" s="117" t="s">
        <v>235</v>
      </c>
      <c r="L389" s="121" t="s">
        <v>348</v>
      </c>
      <c r="M389" s="119" t="s">
        <v>1102</v>
      </c>
      <c r="N389" s="117" t="s">
        <v>202</v>
      </c>
      <c r="O389" s="121"/>
      <c r="Q389" s="117" t="s">
        <v>323</v>
      </c>
      <c r="R389" s="121" t="s">
        <v>348</v>
      </c>
      <c r="S389" s="119" t="s">
        <v>1202</v>
      </c>
      <c r="T389" s="117" t="s">
        <v>235</v>
      </c>
      <c r="U389" s="121" t="s">
        <v>232</v>
      </c>
      <c r="V389" s="119" t="s">
        <v>1543</v>
      </c>
      <c r="W389" s="117" t="s">
        <v>52</v>
      </c>
      <c r="X389" s="121" t="s">
        <v>232</v>
      </c>
      <c r="Y389" s="119" t="s">
        <v>1199</v>
      </c>
      <c r="Z389" s="117" t="s">
        <v>235</v>
      </c>
      <c r="AA389" s="121" t="s">
        <v>232</v>
      </c>
      <c r="AB389" s="119" t="s">
        <v>479</v>
      </c>
      <c r="AD389" s="121"/>
      <c r="AE389" s="119"/>
      <c r="AG389" s="121"/>
      <c r="AH389" s="119"/>
      <c r="AJ389" s="121"/>
      <c r="AK389" s="119"/>
      <c r="AM389" s="121"/>
      <c r="AN389" s="119"/>
      <c r="AP389" s="121"/>
      <c r="AQ389" s="119"/>
      <c r="AS389" s="121"/>
      <c r="AT389" s="119"/>
      <c r="AV389" s="121"/>
      <c r="AW389" s="119"/>
      <c r="AY389" s="121"/>
      <c r="AZ389" s="119"/>
      <c r="BB389" s="121"/>
      <c r="BC389" s="119"/>
      <c r="BF389" s="119"/>
      <c r="BG389" s="121"/>
      <c r="BH389" s="121"/>
      <c r="BI389" s="121"/>
      <c r="BJ389" s="121"/>
      <c r="BK389" s="121"/>
      <c r="BL389" s="121"/>
    </row>
    <row r="390" spans="1:64" x14ac:dyDescent="0.2">
      <c r="A390" s="117" t="s">
        <v>2513</v>
      </c>
      <c r="B390" s="123">
        <v>34176</v>
      </c>
      <c r="C390" s="165" t="s">
        <v>1575</v>
      </c>
      <c r="D390" s="122" t="s">
        <v>2514</v>
      </c>
      <c r="E390" s="116" t="str">
        <f>IF(ISERROR(VLOOKUP(TRIM(A390),'R2020'!$A$1:$I$1991,2,FALSE)),"",VLOOKUP(TRIM(A390),'R2020'!$A$1:$I$1991,2,FALSE))</f>
        <v/>
      </c>
      <c r="F390" s="116" t="str">
        <f>IF(ISERROR(VLOOKUP(TRIM(A390),'R2020'!$A$1:$I$1991,3,FALSE)),"",VLOOKUP(TRIM(A390),'R2020'!$A$1:$I$1991,3,FALSE))</f>
        <v/>
      </c>
      <c r="G390" s="116" t="str">
        <f>IF(ISERROR(VLOOKUP(TRIM(A390),'R2020'!$A$1:$I$1991,8,FALSE)),"",VLOOKUP(TRIM(A390),'R2020'!$A$1:$I$1991,8,FALSE))</f>
        <v/>
      </c>
      <c r="H390" s="117" t="s">
        <v>228</v>
      </c>
      <c r="I390" s="121" t="s">
        <v>506</v>
      </c>
      <c r="J390" s="119" t="s">
        <v>29</v>
      </c>
      <c r="K390" s="117" t="s">
        <v>228</v>
      </c>
      <c r="L390" s="121" t="s">
        <v>506</v>
      </c>
      <c r="M390" s="119" t="s">
        <v>480</v>
      </c>
      <c r="N390" s="117" t="s">
        <v>228</v>
      </c>
      <c r="O390" s="121" t="s">
        <v>506</v>
      </c>
      <c r="P390" s="119" t="s">
        <v>481</v>
      </c>
      <c r="R390" s="121"/>
      <c r="S390" s="119"/>
      <c r="T390" s="117" t="s">
        <v>507</v>
      </c>
      <c r="U390" s="121" t="s">
        <v>506</v>
      </c>
      <c r="V390" s="119" t="s">
        <v>481</v>
      </c>
      <c r="X390" s="121"/>
      <c r="Y390" s="119"/>
      <c r="AA390" s="121"/>
      <c r="AB390" s="119"/>
      <c r="AD390" s="121"/>
      <c r="AE390" s="119"/>
      <c r="AG390" s="121"/>
      <c r="AH390" s="119"/>
      <c r="AJ390" s="121"/>
      <c r="AK390" s="119"/>
      <c r="AM390" s="121"/>
      <c r="AN390" s="119"/>
      <c r="AP390" s="121"/>
      <c r="AQ390" s="119"/>
      <c r="AS390" s="121"/>
      <c r="AT390" s="119"/>
      <c r="AV390" s="121"/>
      <c r="AW390" s="119"/>
      <c r="AY390" s="121"/>
      <c r="AZ390" s="119"/>
      <c r="BB390" s="121"/>
      <c r="BC390" s="119"/>
      <c r="BF390" s="119"/>
      <c r="BG390" s="121"/>
      <c r="BH390" s="121"/>
      <c r="BI390" s="121"/>
      <c r="BJ390" s="121"/>
      <c r="BK390" s="121"/>
      <c r="BL390" s="121"/>
    </row>
    <row r="391" spans="1:64" x14ac:dyDescent="0.2">
      <c r="A391" s="117" t="s">
        <v>1419</v>
      </c>
      <c r="B391" s="123">
        <v>34344</v>
      </c>
      <c r="C391" s="165" t="s">
        <v>1574</v>
      </c>
      <c r="D391" s="122" t="s">
        <v>1572</v>
      </c>
      <c r="E391" s="116" t="str">
        <f>IF(ISERROR(VLOOKUP(TRIM(A391),'R2020'!$A$1:$I$1991,2,FALSE)),"",VLOOKUP(TRIM(A391),'R2020'!$A$1:$I$1991,2,FALSE))</f>
        <v/>
      </c>
      <c r="F391" s="116" t="str">
        <f>IF(ISERROR(VLOOKUP(TRIM(A391),'R2020'!$A$1:$I$1991,3,FALSE)),"",VLOOKUP(TRIM(A391),'R2020'!$A$1:$I$1991,3,FALSE))</f>
        <v/>
      </c>
      <c r="G391" s="116" t="str">
        <f>IF(ISERROR(VLOOKUP(TRIM(A391),'R2020'!$A$1:$I$1991,8,FALSE)),"",VLOOKUP(TRIM(A391),'R2020'!$A$1:$I$1991,8,FALSE))</f>
        <v/>
      </c>
      <c r="H391" s="117" t="s">
        <v>366</v>
      </c>
      <c r="I391" s="121" t="s">
        <v>27</v>
      </c>
      <c r="J391" s="119" t="s">
        <v>1100</v>
      </c>
      <c r="K391" s="117" t="s">
        <v>366</v>
      </c>
      <c r="L391" s="121" t="s">
        <v>30</v>
      </c>
      <c r="M391" s="119" t="s">
        <v>1100</v>
      </c>
      <c r="N391" s="117" t="s">
        <v>366</v>
      </c>
      <c r="O391" s="121" t="s">
        <v>30</v>
      </c>
      <c r="P391" s="119" t="s">
        <v>1093</v>
      </c>
      <c r="Q391" s="117" t="s">
        <v>366</v>
      </c>
      <c r="R391" s="121" t="s">
        <v>30</v>
      </c>
      <c r="S391" s="119" t="s">
        <v>1135</v>
      </c>
      <c r="T391" s="117" t="s">
        <v>368</v>
      </c>
      <c r="U391" s="121" t="s">
        <v>30</v>
      </c>
      <c r="V391" s="119" t="s">
        <v>1059</v>
      </c>
      <c r="X391" s="121"/>
      <c r="Y391" s="119"/>
      <c r="AA391" s="121"/>
      <c r="AB391" s="119"/>
      <c r="AD391" s="121"/>
      <c r="AE391" s="119"/>
      <c r="AG391" s="121"/>
      <c r="AH391" s="119"/>
      <c r="AJ391" s="121"/>
      <c r="AK391" s="119"/>
      <c r="AM391" s="121"/>
      <c r="AN391" s="119"/>
      <c r="AP391" s="121"/>
      <c r="AQ391" s="119"/>
      <c r="AS391" s="121"/>
      <c r="AT391" s="119"/>
      <c r="AV391" s="121"/>
      <c r="AW391" s="119"/>
      <c r="AY391" s="121"/>
      <c r="AZ391" s="119"/>
      <c r="BB391" s="121"/>
      <c r="BC391" s="119"/>
      <c r="BF391" s="119"/>
      <c r="BG391" s="121"/>
      <c r="BH391" s="121"/>
      <c r="BI391" s="121"/>
      <c r="BJ391" s="121"/>
      <c r="BK391" s="121"/>
      <c r="BL391" s="121"/>
    </row>
    <row r="392" spans="1:64" x14ac:dyDescent="0.2">
      <c r="A392" s="117" t="s">
        <v>1894</v>
      </c>
      <c r="B392" s="123">
        <v>34797</v>
      </c>
      <c r="C392" s="165" t="s">
        <v>2033</v>
      </c>
      <c r="D392" s="117" t="s">
        <v>2028</v>
      </c>
      <c r="E392" s="116" t="str">
        <f>IF(ISERROR(VLOOKUP(TRIM(A392),'R2020'!$A$1:$I$1991,2,FALSE)),"",VLOOKUP(TRIM(A392),'R2020'!$A$1:$I$1991,2,FALSE))</f>
        <v>LT</v>
      </c>
      <c r="F392" s="116" t="str">
        <f>IF(ISERROR(VLOOKUP(TRIM(A392),'R2020'!$A$1:$I$1991,3,FALSE)),"",VLOOKUP(TRIM(A392),'R2020'!$A$1:$I$1991,3,FALSE))</f>
        <v>LVA</v>
      </c>
      <c r="G392" s="116" t="str">
        <f>IF(ISERROR(VLOOKUP(TRIM(A392),'R2020'!$A$1:$I$1991,8,FALSE)),"",VLOOKUP(TRIM(A392),'R2020'!$A$1:$I$1991,8,FALSE))</f>
        <v xml:space="preserve">4-0 </v>
      </c>
      <c r="H392" s="117" t="s">
        <v>482</v>
      </c>
      <c r="I392" s="117" t="s">
        <v>506</v>
      </c>
      <c r="J392" s="122" t="s">
        <v>225</v>
      </c>
      <c r="K392" s="117" t="s">
        <v>28</v>
      </c>
      <c r="L392" s="117" t="s">
        <v>506</v>
      </c>
      <c r="M392" s="122" t="s">
        <v>227</v>
      </c>
      <c r="N392" s="117" t="s">
        <v>482</v>
      </c>
      <c r="O392" s="117" t="s">
        <v>506</v>
      </c>
      <c r="P392" s="122" t="s">
        <v>333</v>
      </c>
      <c r="Q392" s="117" t="s">
        <v>47</v>
      </c>
      <c r="R392" s="117" t="s">
        <v>506</v>
      </c>
      <c r="S392" s="122" t="s">
        <v>50</v>
      </c>
    </row>
    <row r="393" spans="1:64" x14ac:dyDescent="0.2">
      <c r="A393" s="146" t="s">
        <v>4082</v>
      </c>
      <c r="B393" s="157">
        <v>35877</v>
      </c>
      <c r="C393" s="167" t="s">
        <v>4513</v>
      </c>
      <c r="D393" s="142"/>
      <c r="E393" s="116" t="str">
        <f>IF(ISERROR(VLOOKUP(TRIM(A393),'R2020'!$A$1:$I$1991,2,FALSE)),"",VLOOKUP(TRIM(A393),'R2020'!$A$1:$I$1991,2,FALSE))</f>
        <v>C</v>
      </c>
      <c r="F393" s="116" t="str">
        <f>IF(ISERROR(VLOOKUP(TRIM(A393),'R2020'!$A$1:$I$1991,3,FALSE)),"",VLOOKUP(TRIM(A393),'R2020'!$A$1:$I$1991,3,FALSE))</f>
        <v>BAA</v>
      </c>
      <c r="G393" s="116" t="str">
        <f>IF(ISERROR(VLOOKUP(TRIM(A393),'R2020'!$A$1:$I$1991,8,FALSE)),"",VLOOKUP(TRIM(A393),'R2020'!$A$1:$I$1991,8,FALSE))</f>
        <v xml:space="preserve">0-2 </v>
      </c>
      <c r="H393" s="126"/>
      <c r="I393" s="126"/>
      <c r="J393" s="120"/>
      <c r="K393" s="126"/>
      <c r="L393" s="126"/>
      <c r="M393" s="120"/>
      <c r="N393" s="126"/>
      <c r="O393" s="126"/>
      <c r="P393" s="120"/>
      <c r="Q393" s="126"/>
      <c r="R393" s="126"/>
      <c r="S393" s="120"/>
      <c r="T393" s="126"/>
      <c r="U393" s="126"/>
      <c r="V393" s="120"/>
      <c r="W393" s="126"/>
      <c r="X393" s="126"/>
      <c r="Y393" s="120"/>
      <c r="Z393" s="126"/>
      <c r="AA393" s="126"/>
      <c r="AB393" s="120"/>
      <c r="AC393" s="126"/>
      <c r="AD393" s="126"/>
      <c r="AE393" s="120"/>
      <c r="AF393" s="126"/>
      <c r="AG393" s="126"/>
      <c r="AH393" s="120"/>
      <c r="AI393" s="126"/>
      <c r="AJ393" s="126"/>
      <c r="AK393" s="120"/>
      <c r="AL393" s="126"/>
      <c r="AM393" s="126"/>
      <c r="AN393" s="120"/>
      <c r="AO393" s="126"/>
      <c r="AP393" s="126"/>
      <c r="AQ393" s="126"/>
      <c r="AR393" s="126"/>
      <c r="AS393" s="126"/>
      <c r="AT393" s="120"/>
      <c r="AU393" s="126"/>
      <c r="AV393" s="126"/>
      <c r="AW393" s="120"/>
      <c r="AX393" s="126"/>
      <c r="AY393" s="126"/>
      <c r="AZ393" s="120"/>
      <c r="BA393" s="126"/>
      <c r="BB393" s="126"/>
      <c r="BC393" s="120"/>
      <c r="BD393" s="125"/>
      <c r="BE393" s="126"/>
      <c r="BF393" s="128"/>
      <c r="BG393" s="120"/>
      <c r="BH393" s="127"/>
      <c r="BI393" s="128"/>
      <c r="BJ393" s="128"/>
      <c r="BK393" s="131"/>
    </row>
    <row r="394" spans="1:64" x14ac:dyDescent="0.2">
      <c r="A394" s="117" t="s">
        <v>664</v>
      </c>
      <c r="B394" s="123">
        <v>31126</v>
      </c>
      <c r="C394" s="165" t="s">
        <v>401</v>
      </c>
      <c r="D394" s="122" t="s">
        <v>643</v>
      </c>
      <c r="E394" s="116" t="str">
        <f>IF(ISERROR(VLOOKUP(TRIM(A394),'R2020'!$A$1:$I$1991,2,FALSE)),"",VLOOKUP(TRIM(A394),'R2020'!$A$1:$I$1991,2,FALSE))</f>
        <v>Punt</v>
      </c>
      <c r="F394" s="116" t="str">
        <f>IF(ISERROR(VLOOKUP(TRIM(A394),'R2020'!$A$1:$I$1991,3,FALSE)),"",VLOOKUP(TRIM(A394),'R2020'!$A$1:$I$1991,3,FALSE))</f>
        <v>MIN</v>
      </c>
      <c r="G394" s="116" t="str">
        <f>IF(ISERROR(VLOOKUP(TRIM(A394),'R2020'!$A$1:$I$1991,8,FALSE)),"",VLOOKUP(TRIM(A394),'R2020'!$A$1:$I$1991,8,FALSE))</f>
        <v xml:space="preserve"> </v>
      </c>
      <c r="H394" s="117" t="s">
        <v>12</v>
      </c>
      <c r="I394" s="122" t="s">
        <v>131</v>
      </c>
      <c r="J394" s="122"/>
      <c r="K394" s="117" t="s">
        <v>12</v>
      </c>
      <c r="L394" s="122" t="s">
        <v>348</v>
      </c>
      <c r="M394" s="122"/>
      <c r="N394" s="117" t="s">
        <v>12</v>
      </c>
      <c r="O394" s="122" t="s">
        <v>348</v>
      </c>
      <c r="P394" s="122"/>
      <c r="Q394" s="117" t="s">
        <v>12</v>
      </c>
      <c r="R394" s="122" t="s">
        <v>348</v>
      </c>
      <c r="S394" s="122"/>
      <c r="T394" s="117" t="s">
        <v>12</v>
      </c>
      <c r="U394" s="122" t="s">
        <v>229</v>
      </c>
      <c r="V394" s="122"/>
      <c r="W394" s="117" t="s">
        <v>12</v>
      </c>
      <c r="X394" s="122" t="s">
        <v>229</v>
      </c>
      <c r="Y394" s="122"/>
      <c r="Z394" s="117" t="s">
        <v>12</v>
      </c>
      <c r="AA394" s="122" t="s">
        <v>229</v>
      </c>
      <c r="AB394" s="122"/>
      <c r="AC394" s="117" t="s">
        <v>12</v>
      </c>
      <c r="AD394" s="122" t="s">
        <v>229</v>
      </c>
      <c r="AE394" s="122"/>
      <c r="AF394" s="117" t="s">
        <v>12</v>
      </c>
      <c r="AG394" s="122" t="s">
        <v>229</v>
      </c>
      <c r="AH394" s="122"/>
      <c r="AI394" s="117" t="s">
        <v>12</v>
      </c>
      <c r="AJ394" s="122" t="s">
        <v>229</v>
      </c>
      <c r="AK394" s="122"/>
      <c r="AM394" s="122"/>
      <c r="AN394" s="122"/>
      <c r="AP394" s="122"/>
      <c r="AQ394" s="122"/>
      <c r="AS394" s="122"/>
      <c r="AT394" s="122"/>
      <c r="AV394" s="122"/>
      <c r="AW394" s="122"/>
      <c r="AY394" s="122"/>
      <c r="AZ394" s="122"/>
      <c r="BB394" s="122"/>
      <c r="BC394" s="122"/>
      <c r="BE394" s="123"/>
      <c r="BF394" s="122"/>
      <c r="BG394" s="121"/>
      <c r="BI394" s="119"/>
      <c r="BJ394" s="121"/>
      <c r="BK394" s="121"/>
      <c r="BL394" s="130"/>
    </row>
    <row r="395" spans="1:64" x14ac:dyDescent="0.2">
      <c r="A395" s="117" t="s">
        <v>465</v>
      </c>
      <c r="B395" s="123">
        <v>30077</v>
      </c>
      <c r="C395" s="165" t="s">
        <v>245</v>
      </c>
      <c r="D395" s="122" t="s">
        <v>1003</v>
      </c>
      <c r="E395" s="116" t="str">
        <f>IF(ISERROR(VLOOKUP(TRIM(A395),'R2020'!$A$1:$I$1991,2,FALSE)),"",VLOOKUP(TRIM(A395),'R2020'!$A$1:$I$1991,2,FALSE))</f>
        <v/>
      </c>
      <c r="F395" s="116" t="str">
        <f>IF(ISERROR(VLOOKUP(TRIM(A395),'R2020'!$A$1:$I$1991,3,FALSE)),"",VLOOKUP(TRIM(A395),'R2020'!$A$1:$I$1991,3,FALSE))</f>
        <v/>
      </c>
      <c r="G395" s="116" t="str">
        <f>IF(ISERROR(VLOOKUP(TRIM(A395),'R2020'!$A$1:$I$1991,8,FALSE)),"",VLOOKUP(TRIM(A395),'R2020'!$A$1:$I$1991,8,FALSE))</f>
        <v/>
      </c>
      <c r="H395" s="117" t="s">
        <v>12</v>
      </c>
      <c r="I395" s="122" t="s">
        <v>55</v>
      </c>
      <c r="J395" s="122"/>
      <c r="K395" s="117" t="s">
        <v>12</v>
      </c>
      <c r="L395" s="122" t="s">
        <v>55</v>
      </c>
      <c r="M395" s="122"/>
      <c r="N395" s="117" t="s">
        <v>12</v>
      </c>
      <c r="O395" s="122" t="s">
        <v>55</v>
      </c>
      <c r="P395" s="122"/>
      <c r="Q395" s="117" t="s">
        <v>12</v>
      </c>
      <c r="R395" s="122" t="s">
        <v>55</v>
      </c>
      <c r="S395" s="122"/>
      <c r="T395" s="117" t="s">
        <v>12</v>
      </c>
      <c r="U395" s="122" t="s">
        <v>55</v>
      </c>
      <c r="V395" s="122"/>
      <c r="W395" s="117" t="s">
        <v>12</v>
      </c>
      <c r="X395" s="122" t="s">
        <v>55</v>
      </c>
      <c r="Y395" s="122"/>
      <c r="Z395" s="117" t="s">
        <v>12</v>
      </c>
      <c r="AA395" s="122" t="s">
        <v>55</v>
      </c>
      <c r="AB395" s="122"/>
      <c r="AC395" s="117" t="s">
        <v>12</v>
      </c>
      <c r="AD395" s="122" t="s">
        <v>55</v>
      </c>
      <c r="AE395" s="122"/>
      <c r="AF395" s="117" t="s">
        <v>12</v>
      </c>
      <c r="AG395" s="122" t="s">
        <v>55</v>
      </c>
      <c r="AH395" s="122"/>
      <c r="AI395" s="117" t="s">
        <v>12</v>
      </c>
      <c r="AJ395" s="122" t="s">
        <v>55</v>
      </c>
      <c r="AK395" s="122"/>
      <c r="AL395" s="117" t="s">
        <v>12</v>
      </c>
      <c r="AM395" s="122" t="s">
        <v>55</v>
      </c>
      <c r="AN395" s="122"/>
      <c r="AO395" s="117" t="s">
        <v>12</v>
      </c>
      <c r="AP395" s="122" t="s">
        <v>55</v>
      </c>
      <c r="AQ395" s="122" t="s">
        <v>94</v>
      </c>
      <c r="AR395" s="117" t="s">
        <v>12</v>
      </c>
      <c r="AS395" s="122" t="s">
        <v>55</v>
      </c>
      <c r="AT395" s="122" t="s">
        <v>113</v>
      </c>
      <c r="AU395" s="117" t="s">
        <v>12</v>
      </c>
      <c r="AV395" s="122" t="s">
        <v>55</v>
      </c>
      <c r="AW395" s="122" t="s">
        <v>185</v>
      </c>
      <c r="AX395" s="117" t="s">
        <v>12</v>
      </c>
      <c r="AY395" s="122" t="s">
        <v>55</v>
      </c>
      <c r="AZ395" s="122" t="s">
        <v>466</v>
      </c>
      <c r="BB395" s="122"/>
      <c r="BC395" s="119"/>
      <c r="BF395" s="119"/>
      <c r="BG395" s="119"/>
      <c r="BH395" s="119"/>
      <c r="BI395" s="119"/>
      <c r="BK395" s="121"/>
      <c r="BL395" s="121"/>
    </row>
    <row r="396" spans="1:64" x14ac:dyDescent="0.2">
      <c r="A396" s="120" t="s">
        <v>1186</v>
      </c>
      <c r="B396" s="125">
        <v>33513</v>
      </c>
      <c r="C396" s="165" t="s">
        <v>1227</v>
      </c>
      <c r="D396" s="120" t="s">
        <v>1227</v>
      </c>
      <c r="E396" s="116" t="str">
        <f>IF(ISERROR(VLOOKUP(TRIM(A396),'R2020'!$A$1:$I$1991,2,FALSE)),"",VLOOKUP(TRIM(A396),'R2020'!$A$1:$I$1991,2,FALSE))</f>
        <v/>
      </c>
      <c r="F396" s="116" t="str">
        <f>IF(ISERROR(VLOOKUP(TRIM(A396),'R2020'!$A$1:$I$1991,3,FALSE)),"",VLOOKUP(TRIM(A396),'R2020'!$A$1:$I$1991,3,FALSE))</f>
        <v/>
      </c>
      <c r="G396" s="116" t="str">
        <f>IF(ISERROR(VLOOKUP(TRIM(A396),'R2020'!$A$1:$I$1991,8,FALSE)),"",VLOOKUP(TRIM(A396),'R2020'!$A$1:$I$1991,8,FALSE))</f>
        <v/>
      </c>
      <c r="H396" s="117" t="s">
        <v>364</v>
      </c>
      <c r="I396" s="121" t="s">
        <v>27</v>
      </c>
      <c r="J396" s="127" t="s">
        <v>1061</v>
      </c>
      <c r="K396" s="117" t="s">
        <v>364</v>
      </c>
      <c r="L396" s="121" t="s">
        <v>336</v>
      </c>
      <c r="M396" s="127" t="s">
        <v>1061</v>
      </c>
      <c r="N396" s="117" t="s">
        <v>364</v>
      </c>
      <c r="O396" s="121" t="s">
        <v>386</v>
      </c>
      <c r="P396" s="127" t="s">
        <v>1066</v>
      </c>
      <c r="Q396" s="117" t="s">
        <v>171</v>
      </c>
      <c r="R396" s="121" t="s">
        <v>386</v>
      </c>
      <c r="S396" s="127" t="s">
        <v>328</v>
      </c>
      <c r="T396" s="117" t="s">
        <v>327</v>
      </c>
      <c r="U396" s="121" t="s">
        <v>386</v>
      </c>
      <c r="V396" s="127" t="s">
        <v>328</v>
      </c>
      <c r="W396" s="117" t="s">
        <v>364</v>
      </c>
      <c r="X396" s="121" t="s">
        <v>386</v>
      </c>
      <c r="Y396" s="127" t="s">
        <v>1061</v>
      </c>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row>
    <row r="397" spans="1:64" x14ac:dyDescent="0.2">
      <c r="A397" s="117" t="s">
        <v>3541</v>
      </c>
      <c r="B397" s="123">
        <v>35025</v>
      </c>
      <c r="C397" s="164" t="s">
        <v>3450</v>
      </c>
      <c r="E397" s="116" t="str">
        <f>IF(ISERROR(VLOOKUP(TRIM(A397),'R2020'!$A$1:$I$1991,2,FALSE)),"",VLOOKUP(TRIM(A397),'R2020'!$A$1:$I$1991,2,FALSE))</f>
        <v>T</v>
      </c>
      <c r="F397" s="116" t="str">
        <f>IF(ISERROR(VLOOKUP(TRIM(A397),'R2020'!$A$1:$I$1991,3,FALSE)),"",VLOOKUP(TRIM(A397),'R2020'!$A$1:$I$1991,3,FALSE))</f>
        <v>ATN</v>
      </c>
      <c r="G397" s="116" t="str">
        <f>IF(ISERROR(VLOOKUP(TRIM(A397),'R2020'!$A$1:$I$1991,8,FALSE)),"",VLOOKUP(TRIM(A397),'R2020'!$A$1:$I$1991,8,FALSE))</f>
        <v xml:space="preserve">0-2 </v>
      </c>
      <c r="H397" s="117" t="s">
        <v>44</v>
      </c>
      <c r="I397" s="117" t="s">
        <v>393</v>
      </c>
      <c r="J397" s="119" t="s">
        <v>531</v>
      </c>
    </row>
    <row r="398" spans="1:64" x14ac:dyDescent="0.2">
      <c r="A398" s="117" t="s">
        <v>1314</v>
      </c>
      <c r="B398" s="123">
        <v>32638</v>
      </c>
      <c r="C398" s="165" t="s">
        <v>866</v>
      </c>
      <c r="D398" s="122" t="s">
        <v>2893</v>
      </c>
      <c r="E398" s="116" t="str">
        <f>IF(ISERROR(VLOOKUP(TRIM(A398),'R2020'!$A$1:$I$1991,2,FALSE)),"",VLOOKUP(TRIM(A398),'R2020'!$A$1:$I$1991,2,FALSE))</f>
        <v>G</v>
      </c>
      <c r="F398" s="116" t="str">
        <f>IF(ISERROR(VLOOKUP(TRIM(A398),'R2020'!$A$1:$I$1991,3,FALSE)),"",VLOOKUP(TRIM(A398),'R2020'!$A$1:$I$1991,3,FALSE))</f>
        <v>SFN</v>
      </c>
      <c r="G398" s="116" t="str">
        <f>IF(ISERROR(VLOOKUP(TRIM(A398),'R2020'!$A$1:$I$1991,8,FALSE)),"",VLOOKUP(TRIM(A398),'R2020'!$A$1:$I$1991,8,FALSE))</f>
        <v xml:space="preserve">0-0 </v>
      </c>
      <c r="H398" s="117" t="s">
        <v>15</v>
      </c>
      <c r="I398" s="121" t="s">
        <v>446</v>
      </c>
      <c r="J398" s="119" t="s">
        <v>349</v>
      </c>
      <c r="K398" s="117" t="s">
        <v>507</v>
      </c>
      <c r="L398" s="121" t="s">
        <v>131</v>
      </c>
      <c r="M398" s="119" t="s">
        <v>225</v>
      </c>
      <c r="N398" s="117" t="s">
        <v>16</v>
      </c>
      <c r="O398" s="121" t="s">
        <v>460</v>
      </c>
      <c r="P398" s="119" t="s">
        <v>41</v>
      </c>
      <c r="Q398" s="117" t="s">
        <v>331</v>
      </c>
      <c r="R398" s="121" t="s">
        <v>393</v>
      </c>
      <c r="S398" s="119" t="s">
        <v>349</v>
      </c>
      <c r="T398" s="117" t="s">
        <v>1037</v>
      </c>
      <c r="U398" s="121" t="s">
        <v>27</v>
      </c>
      <c r="V398" s="119" t="s">
        <v>1040</v>
      </c>
      <c r="W398" s="117" t="s">
        <v>228</v>
      </c>
      <c r="X398" s="121" t="s">
        <v>27</v>
      </c>
      <c r="Y398" s="119" t="s">
        <v>349</v>
      </c>
      <c r="Z398" s="117" t="s">
        <v>331</v>
      </c>
      <c r="AA398" s="121" t="s">
        <v>27</v>
      </c>
      <c r="AB398" s="119" t="s">
        <v>349</v>
      </c>
      <c r="AD398" s="121"/>
      <c r="AE398" s="119"/>
      <c r="AG398" s="121"/>
      <c r="AH398" s="119"/>
      <c r="AJ398" s="121"/>
      <c r="AK398" s="119"/>
      <c r="AM398" s="121"/>
      <c r="AN398" s="119"/>
      <c r="AP398" s="121"/>
      <c r="AQ398" s="119"/>
      <c r="AS398" s="121"/>
      <c r="AT398" s="119"/>
      <c r="AV398" s="121"/>
      <c r="AW398" s="119"/>
      <c r="AY398" s="121"/>
      <c r="AZ398" s="119"/>
      <c r="BB398" s="121"/>
      <c r="BC398" s="119"/>
      <c r="BF398" s="119"/>
      <c r="BG398" s="121"/>
      <c r="BH398" s="121"/>
      <c r="BI398" s="121"/>
      <c r="BJ398" s="121"/>
      <c r="BK398" s="121"/>
      <c r="BL398" s="121"/>
    </row>
    <row r="399" spans="1:64" x14ac:dyDescent="0.2">
      <c r="A399" s="117" t="s">
        <v>1315</v>
      </c>
      <c r="B399" s="123">
        <v>32770</v>
      </c>
      <c r="C399" s="165" t="s">
        <v>1001</v>
      </c>
      <c r="D399" s="122" t="s">
        <v>1584</v>
      </c>
      <c r="E399" s="116" t="str">
        <f>IF(ISERROR(VLOOKUP(TRIM(A399),'R2020'!$A$1:$I$1991,2,FALSE)),"",VLOOKUP(TRIM(A399),'R2020'!$A$1:$I$1991,2,FALSE))</f>
        <v>LB</v>
      </c>
      <c r="F399" s="116" t="str">
        <f>IF(ISERROR(VLOOKUP(TRIM(A399),'R2020'!$A$1:$I$1991,3,FALSE)),"",VLOOKUP(TRIM(A399),'R2020'!$A$1:$I$1991,3,FALSE))</f>
        <v>TNA</v>
      </c>
      <c r="G399" s="116" t="str">
        <f>IF(ISERROR(VLOOKUP(TRIM(A399),'R2020'!$A$1:$I$1991,8,FALSE)),"",VLOOKUP(TRIM(A399),'R2020'!$A$1:$I$1991,8,FALSE))</f>
        <v xml:space="preserve">04-0 </v>
      </c>
      <c r="H399" s="117" t="s">
        <v>540</v>
      </c>
      <c r="I399" s="121" t="s">
        <v>23</v>
      </c>
      <c r="J399" s="119" t="s">
        <v>1057</v>
      </c>
      <c r="K399" s="117" t="s">
        <v>387</v>
      </c>
      <c r="L399" s="121" t="s">
        <v>346</v>
      </c>
      <c r="M399" s="119" t="s">
        <v>1064</v>
      </c>
      <c r="N399" s="117" t="s">
        <v>387</v>
      </c>
      <c r="O399" s="121" t="s">
        <v>27</v>
      </c>
      <c r="P399" s="119" t="s">
        <v>1058</v>
      </c>
      <c r="Q399" s="117" t="s">
        <v>455</v>
      </c>
      <c r="R399" s="121" t="s">
        <v>27</v>
      </c>
      <c r="S399" s="119" t="s">
        <v>1082</v>
      </c>
      <c r="T399" s="117" t="s">
        <v>455</v>
      </c>
      <c r="U399" s="121" t="s">
        <v>27</v>
      </c>
      <c r="V399" s="119" t="s">
        <v>1109</v>
      </c>
      <c r="W399" s="117" t="s">
        <v>64</v>
      </c>
      <c r="X399" s="121" t="s">
        <v>27</v>
      </c>
      <c r="Y399" s="119" t="s">
        <v>1064</v>
      </c>
    </row>
    <row r="400" spans="1:64" x14ac:dyDescent="0.2">
      <c r="A400" s="117" t="s">
        <v>1813</v>
      </c>
      <c r="B400" s="123">
        <v>34563</v>
      </c>
      <c r="C400" s="165" t="s">
        <v>2065</v>
      </c>
      <c r="D400" s="117" t="s">
        <v>2365</v>
      </c>
      <c r="E400" s="116" t="str">
        <f>IF(ISERROR(VLOOKUP(TRIM(A400),'R2020'!$A$1:$I$1991,2,FALSE)),"",VLOOKUP(TRIM(A400),'R2020'!$A$1:$I$1991,2,FALSE))</f>
        <v>RT</v>
      </c>
      <c r="F400" s="116" t="str">
        <f>IF(ISERROR(VLOOKUP(TRIM(A400),'R2020'!$A$1:$I$1991,3,FALSE)),"",VLOOKUP(TRIM(A400),'R2020'!$A$1:$I$1991,3,FALSE))</f>
        <v>CLA</v>
      </c>
      <c r="G400" s="116" t="str">
        <f>IF(ISERROR(VLOOKUP(TRIM(A400),'R2020'!$A$1:$I$1991,8,FALSE)),"",VLOOKUP(TRIM(A400),'R2020'!$A$1:$I$1991,8,FALSE))</f>
        <v xml:space="preserve">5-7 </v>
      </c>
      <c r="H400" s="117" t="s">
        <v>228</v>
      </c>
      <c r="I400" s="117" t="s">
        <v>346</v>
      </c>
      <c r="J400" s="122" t="s">
        <v>384</v>
      </c>
      <c r="K400" s="117" t="s">
        <v>228</v>
      </c>
      <c r="L400" s="117" t="s">
        <v>346</v>
      </c>
      <c r="M400" s="122" t="s">
        <v>480</v>
      </c>
      <c r="N400" s="117" t="s">
        <v>228</v>
      </c>
      <c r="O400" s="117" t="s">
        <v>346</v>
      </c>
      <c r="P400" s="122" t="s">
        <v>56</v>
      </c>
      <c r="Q400" s="117" t="s">
        <v>228</v>
      </c>
      <c r="R400" s="117" t="s">
        <v>346</v>
      </c>
      <c r="S400" s="122" t="s">
        <v>56</v>
      </c>
    </row>
    <row r="401" spans="1:258" x14ac:dyDescent="0.2">
      <c r="A401" s="117" t="s">
        <v>3121</v>
      </c>
      <c r="B401" s="123">
        <v>34910</v>
      </c>
      <c r="C401" s="165" t="s">
        <v>3081</v>
      </c>
      <c r="D401" s="122" t="s">
        <v>3414</v>
      </c>
      <c r="E401" s="116" t="str">
        <f>IF(ISERROR(VLOOKUP(TRIM(A401),'R2020'!$A$1:$I$1991,2,FALSE)),"",VLOOKUP(TRIM(A401),'R2020'!$A$1:$I$1991,2,FALSE))</f>
        <v>TE</v>
      </c>
      <c r="F401" s="116" t="str">
        <f>IF(ISERROR(VLOOKUP(TRIM(A401),'R2020'!$A$1:$I$1991,3,FALSE)),"",VLOOKUP(TRIM(A401),'R2020'!$A$1:$I$1991,3,FALSE))</f>
        <v>MIN</v>
      </c>
      <c r="G401" s="116" t="str">
        <f>IF(ISERROR(VLOOKUP(TRIM(A401),'R2020'!$A$1:$I$1991,8,FALSE)),"",VLOOKUP(TRIM(A401),'R2020'!$A$1:$I$1991,8,FALSE))</f>
        <v xml:space="preserve">4-0 </v>
      </c>
      <c r="H401" s="117" t="s">
        <v>26</v>
      </c>
      <c r="I401" s="122" t="s">
        <v>131</v>
      </c>
      <c r="J401" s="122" t="s">
        <v>685</v>
      </c>
      <c r="K401" s="117" t="s">
        <v>26</v>
      </c>
      <c r="L401" s="122" t="s">
        <v>131</v>
      </c>
      <c r="M401" s="122" t="s">
        <v>685</v>
      </c>
      <c r="O401" s="122"/>
      <c r="P401" s="122"/>
      <c r="R401" s="122"/>
      <c r="S401" s="122"/>
      <c r="U401" s="122"/>
      <c r="V401" s="122"/>
      <c r="X401" s="122"/>
      <c r="Y401" s="122"/>
      <c r="AA401" s="122"/>
      <c r="AB401" s="122"/>
      <c r="AD401" s="122"/>
      <c r="AE401" s="122"/>
      <c r="AG401" s="122"/>
      <c r="AH401" s="122"/>
      <c r="AJ401" s="122"/>
      <c r="AK401" s="122"/>
      <c r="AM401" s="122"/>
      <c r="AN401" s="122"/>
      <c r="AP401" s="122"/>
      <c r="AQ401" s="122"/>
      <c r="AS401" s="122"/>
      <c r="AT401" s="122"/>
      <c r="AV401" s="122"/>
      <c r="AW401" s="122"/>
      <c r="AY401" s="122"/>
      <c r="AZ401" s="122"/>
      <c r="BB401" s="122"/>
      <c r="BC401" s="122"/>
      <c r="BE401" s="123"/>
      <c r="BF401" s="122"/>
      <c r="BG401" s="121"/>
      <c r="BI401" s="119"/>
      <c r="BJ401" s="121"/>
      <c r="BK401" s="121"/>
      <c r="BL401" s="130"/>
    </row>
    <row r="402" spans="1:258" x14ac:dyDescent="0.2">
      <c r="A402" s="117" t="s">
        <v>1523</v>
      </c>
      <c r="B402" s="123">
        <v>33902</v>
      </c>
      <c r="C402" s="165" t="s">
        <v>1572</v>
      </c>
      <c r="D402" s="122" t="s">
        <v>1577</v>
      </c>
      <c r="E402" s="116" t="str">
        <f>IF(ISERROR(VLOOKUP(TRIM(A402),'R2020'!$A$1:$I$1991,2,FALSE)),"",VLOOKUP(TRIM(A402),'R2020'!$A$1:$I$1991,2,FALSE))</f>
        <v>WR</v>
      </c>
      <c r="F402" s="116" t="str">
        <f>IF(ISERROR(VLOOKUP(TRIM(A402),'R2020'!$A$1:$I$1991,3,FALSE)),"",VLOOKUP(TRIM(A402),'R2020'!$A$1:$I$1991,3,FALSE))</f>
        <v>JXA</v>
      </c>
      <c r="G402" s="116" t="str">
        <f>IF(ISERROR(VLOOKUP(TRIM(A402),'R2020'!$A$1:$I$1991,8,FALSE)),"",VLOOKUP(TRIM(A402),'R2020'!$A$1:$I$1991,8,FALSE))</f>
        <v xml:space="preserve"> </v>
      </c>
      <c r="H402" s="117" t="s">
        <v>236</v>
      </c>
      <c r="I402" s="121" t="s">
        <v>386</v>
      </c>
      <c r="K402" s="117" t="s">
        <v>283</v>
      </c>
      <c r="L402" s="121" t="s">
        <v>55</v>
      </c>
      <c r="N402" s="117" t="s">
        <v>283</v>
      </c>
      <c r="O402" s="121" t="s">
        <v>55</v>
      </c>
      <c r="Q402" s="117" t="s">
        <v>279</v>
      </c>
      <c r="R402" s="121" t="s">
        <v>55</v>
      </c>
      <c r="S402" s="119"/>
      <c r="T402" s="117" t="s">
        <v>283</v>
      </c>
      <c r="U402" s="121" t="s">
        <v>55</v>
      </c>
      <c r="V402" s="119"/>
      <c r="X402" s="121"/>
      <c r="Y402" s="119"/>
      <c r="AA402" s="121"/>
      <c r="AB402" s="119"/>
      <c r="AD402" s="121"/>
      <c r="AE402" s="119"/>
      <c r="AG402" s="121"/>
      <c r="AH402" s="119"/>
      <c r="AJ402" s="121"/>
      <c r="AK402" s="119"/>
      <c r="AM402" s="121"/>
      <c r="AN402" s="119"/>
      <c r="AP402" s="121"/>
      <c r="AQ402" s="119"/>
      <c r="AS402" s="121"/>
      <c r="AT402" s="119"/>
      <c r="AV402" s="121"/>
      <c r="AW402" s="119"/>
      <c r="AY402" s="121"/>
      <c r="AZ402" s="119"/>
      <c r="BB402" s="121"/>
      <c r="BC402" s="119"/>
      <c r="BF402" s="119"/>
      <c r="BG402" s="121"/>
      <c r="BH402" s="121"/>
      <c r="BI402" s="121"/>
      <c r="BJ402" s="121"/>
      <c r="BK402" s="121"/>
      <c r="BL402" s="121"/>
    </row>
    <row r="403" spans="1:258" x14ac:dyDescent="0.2">
      <c r="A403" s="117" t="s">
        <v>2629</v>
      </c>
      <c r="B403" s="123">
        <v>34879</v>
      </c>
      <c r="C403" s="164" t="s">
        <v>2630</v>
      </c>
      <c r="D403" s="119" t="s">
        <v>2583</v>
      </c>
      <c r="E403" s="116" t="str">
        <f>IF(ISERROR(VLOOKUP(TRIM(A403),'R2020'!$A$1:$I$1991,2,FALSE)),"",VLOOKUP(TRIM(A403),'R2020'!$A$1:$I$1991,2,FALSE))</f>
        <v/>
      </c>
      <c r="F403" s="116" t="str">
        <f>IF(ISERROR(VLOOKUP(TRIM(A403),'R2020'!$A$1:$I$1991,3,FALSE)),"",VLOOKUP(TRIM(A403),'R2020'!$A$1:$I$1991,3,FALSE))</f>
        <v/>
      </c>
      <c r="G403" s="116" t="str">
        <f>IF(ISERROR(VLOOKUP(TRIM(A403),'R2020'!$A$1:$I$1991,8,FALSE)),"",VLOOKUP(TRIM(A403),'R2020'!$A$1:$I$1991,8,FALSE))</f>
        <v/>
      </c>
      <c r="H403" s="117" t="s">
        <v>364</v>
      </c>
      <c r="I403" s="117" t="s">
        <v>336</v>
      </c>
      <c r="J403" s="119" t="s">
        <v>1061</v>
      </c>
      <c r="K403" s="117" t="s">
        <v>327</v>
      </c>
      <c r="L403" s="117" t="s">
        <v>23</v>
      </c>
      <c r="M403" s="119" t="s">
        <v>365</v>
      </c>
      <c r="N403" s="117" t="s">
        <v>364</v>
      </c>
      <c r="O403" s="117" t="s">
        <v>23</v>
      </c>
      <c r="P403" s="119" t="s">
        <v>1061</v>
      </c>
    </row>
    <row r="404" spans="1:258" x14ac:dyDescent="0.2">
      <c r="A404" s="117" t="s">
        <v>3542</v>
      </c>
      <c r="B404" s="123">
        <v>34975</v>
      </c>
      <c r="C404" s="164" t="s">
        <v>3460</v>
      </c>
      <c r="E404" s="116" t="str">
        <f>IF(ISERROR(VLOOKUP(TRIM(A404),'R2020'!$A$1:$I$1991,2,FALSE)),"",VLOOKUP(TRIM(A404),'R2020'!$A$1:$I$1991,2,FALSE))</f>
        <v/>
      </c>
      <c r="F404" s="116" t="str">
        <f>IF(ISERROR(VLOOKUP(TRIM(A404),'R2020'!$A$1:$I$1991,3,FALSE)),"",VLOOKUP(TRIM(A404),'R2020'!$A$1:$I$1991,3,FALSE))</f>
        <v/>
      </c>
      <c r="G404" s="116" t="str">
        <f>IF(ISERROR(VLOOKUP(TRIM(A404),'R2020'!$A$1:$I$1991,8,FALSE)),"",VLOOKUP(TRIM(A404),'R2020'!$A$1:$I$1991,8,FALSE))</f>
        <v/>
      </c>
      <c r="H404" s="117" t="s">
        <v>387</v>
      </c>
      <c r="I404" s="117" t="s">
        <v>30</v>
      </c>
      <c r="J404" s="119" t="s">
        <v>1063</v>
      </c>
    </row>
    <row r="405" spans="1:258" x14ac:dyDescent="0.2">
      <c r="A405" s="117" t="s">
        <v>2631</v>
      </c>
      <c r="B405" s="123">
        <v>34824</v>
      </c>
      <c r="C405" s="164" t="s">
        <v>2583</v>
      </c>
      <c r="D405" s="119" t="s">
        <v>2583</v>
      </c>
      <c r="E405" s="116" t="str">
        <f>IF(ISERROR(VLOOKUP(TRIM(A405),'R2020'!$A$1:$I$1991,2,FALSE)),"",VLOOKUP(TRIM(A405),'R2020'!$A$1:$I$1991,2,FALSE))</f>
        <v>HB</v>
      </c>
      <c r="F405" s="116" t="str">
        <f>IF(ISERROR(VLOOKUP(TRIM(A405),'R2020'!$A$1:$I$1991,3,FALSE)),"",VLOOKUP(TRIM(A405),'R2020'!$A$1:$I$1991,3,FALSE))</f>
        <v>PIA</v>
      </c>
      <c r="G405" s="116" t="str">
        <f>IF(ISERROR(VLOOKUP(TRIM(A405),'R2020'!$A$1:$I$1991,8,FALSE)),"",VLOOKUP(TRIM(A405),'R2020'!$A$1:$I$1991,8,FALSE))</f>
        <v xml:space="preserve">0-7 </v>
      </c>
      <c r="H405" s="117" t="s">
        <v>344</v>
      </c>
      <c r="I405" s="117" t="s">
        <v>450</v>
      </c>
      <c r="J405" s="119" t="s">
        <v>3543</v>
      </c>
      <c r="K405" s="117" t="s">
        <v>344</v>
      </c>
      <c r="L405" s="117" t="s">
        <v>450</v>
      </c>
      <c r="M405" s="119" t="s">
        <v>2971</v>
      </c>
      <c r="N405" s="117" t="s">
        <v>344</v>
      </c>
      <c r="O405" s="117" t="s">
        <v>450</v>
      </c>
      <c r="P405" s="119" t="s">
        <v>2632</v>
      </c>
    </row>
    <row r="406" spans="1:258" x14ac:dyDescent="0.2">
      <c r="A406" s="117" t="s">
        <v>2092</v>
      </c>
      <c r="B406" s="123">
        <v>33998</v>
      </c>
      <c r="C406" s="164" t="s">
        <v>2028</v>
      </c>
      <c r="D406" s="117" t="s">
        <v>2199</v>
      </c>
      <c r="E406" s="116" t="str">
        <f>IF(ISERROR(VLOOKUP(TRIM(A406),'R2020'!$A$1:$I$1991,2,FALSE)),"",VLOOKUP(TRIM(A406),'R2020'!$A$1:$I$1991,2,FALSE))</f>
        <v/>
      </c>
      <c r="F406" s="116" t="str">
        <f>IF(ISERROR(VLOOKUP(TRIM(A406),'R2020'!$A$1:$I$1991,3,FALSE)),"",VLOOKUP(TRIM(A406),'R2020'!$A$1:$I$1991,3,FALSE))</f>
        <v/>
      </c>
      <c r="G406" s="116" t="str">
        <f>IF(ISERROR(VLOOKUP(TRIM(A406),'R2020'!$A$1:$I$1991,8,FALSE)),"",VLOOKUP(TRIM(A406),'R2020'!$A$1:$I$1991,8,FALSE))</f>
        <v/>
      </c>
      <c r="J406" s="122"/>
      <c r="K406" s="117" t="s">
        <v>202</v>
      </c>
      <c r="M406" s="122"/>
      <c r="N406" s="117" t="s">
        <v>202</v>
      </c>
      <c r="P406" s="122"/>
      <c r="Q406" s="117" t="s">
        <v>193</v>
      </c>
      <c r="R406" s="117" t="s">
        <v>23</v>
      </c>
      <c r="S406" s="122" t="s">
        <v>195</v>
      </c>
    </row>
    <row r="407" spans="1:258" s="120" customFormat="1" x14ac:dyDescent="0.2">
      <c r="A407" s="117" t="s">
        <v>2633</v>
      </c>
      <c r="B407" s="123">
        <v>34921</v>
      </c>
      <c r="C407" s="164" t="s">
        <v>2588</v>
      </c>
      <c r="D407" s="119" t="s">
        <v>2950</v>
      </c>
      <c r="E407" s="116" t="str">
        <f>IF(ISERROR(VLOOKUP(TRIM(A407),'R2020'!$A$1:$I$1991,2,FALSE)),"",VLOOKUP(TRIM(A407),'R2020'!$A$1:$I$1991,2,FALSE))</f>
        <v>HB</v>
      </c>
      <c r="F407" s="116" t="str">
        <f>IF(ISERROR(VLOOKUP(TRIM(A407),'R2020'!$A$1:$I$1991,3,FALSE)),"",VLOOKUP(TRIM(A407),'R2020'!$A$1:$I$1991,3,FALSE))</f>
        <v>MIN</v>
      </c>
      <c r="G407" s="116" t="str">
        <f>IF(ISERROR(VLOOKUP(TRIM(A407),'R2020'!$A$1:$I$1991,8,FALSE)),"",VLOOKUP(TRIM(A407),'R2020'!$A$1:$I$1991,8,FALSE))</f>
        <v xml:space="preserve">0-0 </v>
      </c>
      <c r="H407" s="117" t="s">
        <v>344</v>
      </c>
      <c r="I407" s="117" t="s">
        <v>131</v>
      </c>
      <c r="J407" s="119" t="s">
        <v>3544</v>
      </c>
      <c r="K407" s="117" t="s">
        <v>344</v>
      </c>
      <c r="L407" s="117" t="s">
        <v>131</v>
      </c>
      <c r="M407" s="119" t="s">
        <v>2951</v>
      </c>
      <c r="N407" s="117" t="s">
        <v>344</v>
      </c>
      <c r="O407" s="117" t="s">
        <v>131</v>
      </c>
      <c r="P407" s="119" t="s">
        <v>2634</v>
      </c>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7"/>
      <c r="EI407" s="117"/>
      <c r="EJ407" s="117"/>
      <c r="EK407" s="117"/>
      <c r="EL407" s="117"/>
      <c r="EM407" s="117"/>
      <c r="EN407" s="117"/>
      <c r="EO407" s="117"/>
      <c r="EP407" s="117"/>
      <c r="EQ407" s="117"/>
      <c r="ER407" s="117"/>
      <c r="ES407" s="117"/>
      <c r="ET407" s="117"/>
      <c r="EU407" s="117"/>
      <c r="EV407" s="117"/>
      <c r="EW407" s="117"/>
      <c r="EX407" s="117"/>
      <c r="EY407" s="117"/>
      <c r="EZ407" s="117"/>
      <c r="FA407" s="117"/>
      <c r="FB407" s="117"/>
      <c r="FC407" s="117"/>
      <c r="FD407" s="117"/>
      <c r="FE407" s="117"/>
      <c r="FF407" s="117"/>
      <c r="FG407" s="117"/>
      <c r="FH407" s="117"/>
      <c r="FI407" s="117"/>
      <c r="FJ407" s="117"/>
      <c r="FK407" s="117"/>
      <c r="FL407" s="117"/>
      <c r="FM407" s="117"/>
      <c r="FN407" s="117"/>
      <c r="FO407" s="117"/>
      <c r="FP407" s="117"/>
      <c r="FQ407" s="117"/>
      <c r="FR407" s="117"/>
      <c r="FS407" s="117"/>
      <c r="FT407" s="117"/>
      <c r="FU407" s="117"/>
      <c r="FV407" s="117"/>
      <c r="FW407" s="117"/>
      <c r="FX407" s="117"/>
      <c r="FY407" s="117"/>
      <c r="FZ407" s="117"/>
      <c r="GA407" s="117"/>
      <c r="GB407" s="117"/>
      <c r="GC407" s="117"/>
      <c r="GD407" s="117"/>
      <c r="GE407" s="117"/>
      <c r="GF407" s="117"/>
      <c r="GG407" s="117"/>
      <c r="GH407" s="117"/>
      <c r="GI407" s="117"/>
      <c r="GJ407" s="117"/>
      <c r="GK407" s="117"/>
      <c r="GL407" s="117"/>
      <c r="GM407" s="117"/>
      <c r="GN407" s="117"/>
      <c r="GO407" s="117"/>
      <c r="GP407" s="117"/>
      <c r="GQ407" s="117"/>
      <c r="GR407" s="117"/>
      <c r="GS407" s="117"/>
      <c r="GT407" s="117"/>
      <c r="GU407" s="117"/>
      <c r="GV407" s="117"/>
      <c r="GW407" s="117"/>
      <c r="GX407" s="117"/>
      <c r="GY407" s="117"/>
      <c r="GZ407" s="117"/>
      <c r="HA407" s="117"/>
      <c r="HB407" s="117"/>
      <c r="HC407" s="117"/>
      <c r="HD407" s="117"/>
      <c r="HE407" s="117"/>
      <c r="HF407" s="117"/>
      <c r="HG407" s="117"/>
      <c r="HH407" s="117"/>
      <c r="HI407" s="117"/>
      <c r="HJ407" s="117"/>
      <c r="HK407" s="117"/>
      <c r="HL407" s="117"/>
      <c r="HM407" s="117"/>
      <c r="HN407" s="117"/>
      <c r="HO407" s="117"/>
      <c r="HP407" s="117"/>
      <c r="HQ407" s="117"/>
      <c r="HR407" s="117"/>
      <c r="HS407" s="117"/>
      <c r="HT407" s="117"/>
      <c r="HU407" s="117"/>
      <c r="HV407" s="117"/>
      <c r="HW407" s="117"/>
      <c r="HX407" s="117"/>
      <c r="HY407" s="117"/>
      <c r="HZ407" s="117"/>
      <c r="IA407" s="117"/>
      <c r="IB407" s="117"/>
      <c r="IC407" s="117"/>
      <c r="ID407" s="117"/>
      <c r="IE407" s="117"/>
      <c r="IF407" s="117"/>
      <c r="IG407" s="117"/>
      <c r="IH407" s="117"/>
      <c r="II407" s="117"/>
      <c r="IJ407" s="117"/>
      <c r="IK407" s="117"/>
      <c r="IL407" s="117"/>
      <c r="IM407" s="117"/>
      <c r="IN407" s="117"/>
      <c r="IO407" s="117"/>
      <c r="IP407" s="117"/>
      <c r="IQ407" s="117"/>
      <c r="IR407" s="117"/>
      <c r="IS407" s="117"/>
      <c r="IT407" s="117"/>
      <c r="IU407" s="117"/>
      <c r="IV407" s="117"/>
      <c r="IW407" s="117"/>
      <c r="IX407" s="117"/>
    </row>
    <row r="408" spans="1:258" x14ac:dyDescent="0.2">
      <c r="A408" s="120" t="s">
        <v>425</v>
      </c>
      <c r="B408" s="125">
        <v>31874</v>
      </c>
      <c r="C408" s="168" t="s">
        <v>398</v>
      </c>
      <c r="D408" s="126" t="s">
        <v>396</v>
      </c>
      <c r="E408" s="116" t="str">
        <f>IF(ISERROR(VLOOKUP(TRIM(A408),'R2020'!$A$1:$I$1991,2,FALSE)),"",VLOOKUP(TRIM(A408),'R2020'!$A$1:$I$1991,2,FALSE))</f>
        <v>TE</v>
      </c>
      <c r="F408" s="116" t="str">
        <f>IF(ISERROR(VLOOKUP(TRIM(A408),'R2020'!$A$1:$I$1991,3,FALSE)),"",VLOOKUP(TRIM(A408),'R2020'!$A$1:$I$1991,3,FALSE))</f>
        <v>NON</v>
      </c>
      <c r="G408" s="116" t="str">
        <f>IF(ISERROR(VLOOKUP(TRIM(A408),'R2020'!$A$1:$I$1991,8,FALSE)),"",VLOOKUP(TRIM(A408),'R2020'!$A$1:$I$1991,8,FALSE))</f>
        <v xml:space="preserve">4-0 </v>
      </c>
      <c r="H408" s="117" t="s">
        <v>464</v>
      </c>
      <c r="I408" s="126" t="s">
        <v>367</v>
      </c>
      <c r="J408" s="126" t="s">
        <v>1474</v>
      </c>
      <c r="K408" s="117" t="s">
        <v>128</v>
      </c>
      <c r="L408" s="126" t="s">
        <v>23</v>
      </c>
      <c r="M408" s="126" t="s">
        <v>365</v>
      </c>
      <c r="N408" s="117" t="s">
        <v>464</v>
      </c>
      <c r="O408" s="126" t="s">
        <v>23</v>
      </c>
      <c r="P408" s="126" t="s">
        <v>2321</v>
      </c>
      <c r="Q408" s="117" t="s">
        <v>26</v>
      </c>
      <c r="R408" s="126" t="s">
        <v>237</v>
      </c>
      <c r="S408" s="126" t="s">
        <v>980</v>
      </c>
      <c r="T408" s="117" t="s">
        <v>128</v>
      </c>
      <c r="U408" s="126" t="s">
        <v>350</v>
      </c>
      <c r="V408" s="126" t="s">
        <v>60</v>
      </c>
      <c r="W408" s="117" t="s">
        <v>128</v>
      </c>
      <c r="X408" s="126" t="s">
        <v>350</v>
      </c>
      <c r="Y408" s="126" t="s">
        <v>60</v>
      </c>
      <c r="Z408" s="117" t="s">
        <v>128</v>
      </c>
      <c r="AA408" s="126" t="s">
        <v>350</v>
      </c>
      <c r="AB408" s="126" t="s">
        <v>328</v>
      </c>
      <c r="AC408" s="120" t="s">
        <v>128</v>
      </c>
      <c r="AD408" s="126" t="s">
        <v>346</v>
      </c>
      <c r="AE408" s="126" t="s">
        <v>328</v>
      </c>
      <c r="AF408" s="120" t="s">
        <v>128</v>
      </c>
      <c r="AG408" s="126" t="s">
        <v>346</v>
      </c>
      <c r="AH408" s="126" t="s">
        <v>328</v>
      </c>
      <c r="AI408" s="120" t="s">
        <v>128</v>
      </c>
      <c r="AJ408" s="126" t="s">
        <v>346</v>
      </c>
      <c r="AK408" s="126" t="s">
        <v>328</v>
      </c>
      <c r="AL408" s="120" t="s">
        <v>26</v>
      </c>
      <c r="AM408" s="126" t="s">
        <v>346</v>
      </c>
      <c r="AN408" s="126" t="s">
        <v>479</v>
      </c>
      <c r="AO408" s="120"/>
      <c r="AP408" s="126"/>
      <c r="AQ408" s="126"/>
      <c r="AR408" s="120"/>
      <c r="AS408" s="126"/>
      <c r="AT408" s="126"/>
      <c r="AU408" s="120"/>
      <c r="AV408" s="126"/>
      <c r="AW408" s="126"/>
      <c r="AX408" s="120"/>
      <c r="AY408" s="126"/>
      <c r="AZ408" s="126"/>
      <c r="BA408" s="120"/>
      <c r="BB408" s="126"/>
      <c r="BC408" s="127"/>
      <c r="BD408" s="120"/>
      <c r="BE408" s="120"/>
      <c r="BF408" s="127"/>
      <c r="BG408" s="127"/>
      <c r="BH408" s="127"/>
      <c r="BI408" s="127"/>
      <c r="BJ408" s="120"/>
      <c r="BK408" s="128"/>
      <c r="BL408" s="128"/>
    </row>
    <row r="409" spans="1:258" x14ac:dyDescent="0.2">
      <c r="A409" s="117" t="s">
        <v>3397</v>
      </c>
      <c r="B409" s="123">
        <v>34908</v>
      </c>
      <c r="C409" s="165" t="s">
        <v>3065</v>
      </c>
      <c r="D409" s="122" t="s">
        <v>3074</v>
      </c>
      <c r="E409" s="116" t="str">
        <f>IF(ISERROR(VLOOKUP(TRIM(A409),'R2020'!$A$1:$I$1991,2,FALSE)),"",VLOOKUP(TRIM(A409),'R2020'!$A$1:$I$1991,2,FALSE))</f>
        <v>Punt</v>
      </c>
      <c r="F409" s="116" t="str">
        <f>IF(ISERROR(VLOOKUP(TRIM(A409),'R2020'!$A$1:$I$1991,3,FALSE)),"",VLOOKUP(TRIM(A409),'R2020'!$A$1:$I$1991,3,FALSE))</f>
        <v>JXA</v>
      </c>
      <c r="G409" s="116" t="str">
        <f>IF(ISERROR(VLOOKUP(TRIM(A409),'R2020'!$A$1:$I$1991,8,FALSE)),"",VLOOKUP(TRIM(A409),'R2020'!$A$1:$I$1991,8,FALSE))</f>
        <v xml:space="preserve"> </v>
      </c>
      <c r="H409" s="117" t="s">
        <v>12</v>
      </c>
      <c r="I409" s="122" t="s">
        <v>386</v>
      </c>
      <c r="J409" s="122"/>
      <c r="K409" s="117" t="s">
        <v>12</v>
      </c>
      <c r="L409" s="122" t="s">
        <v>386</v>
      </c>
      <c r="M409" s="122"/>
      <c r="O409" s="122"/>
      <c r="P409" s="122"/>
      <c r="R409" s="122"/>
      <c r="S409" s="122"/>
      <c r="U409" s="122"/>
      <c r="V409" s="122"/>
      <c r="X409" s="122"/>
      <c r="Y409" s="122"/>
      <c r="AA409" s="122"/>
      <c r="AB409" s="122"/>
      <c r="AD409" s="122"/>
      <c r="AE409" s="122"/>
      <c r="AG409" s="122"/>
      <c r="AH409" s="122"/>
      <c r="AJ409" s="122"/>
      <c r="AK409" s="122"/>
      <c r="AM409" s="122"/>
      <c r="AN409" s="122"/>
      <c r="AP409" s="122"/>
      <c r="AQ409" s="122"/>
      <c r="AS409" s="122"/>
      <c r="AT409" s="122"/>
      <c r="AV409" s="122"/>
      <c r="AW409" s="122"/>
      <c r="AY409" s="122"/>
      <c r="AZ409" s="122"/>
      <c r="BB409" s="122"/>
      <c r="BC409" s="122"/>
      <c r="BE409" s="123"/>
      <c r="BF409" s="122"/>
      <c r="BG409" s="121"/>
      <c r="BI409" s="119"/>
      <c r="BJ409" s="121"/>
      <c r="BK409" s="121"/>
      <c r="BL409" s="130"/>
    </row>
    <row r="410" spans="1:258" x14ac:dyDescent="0.2">
      <c r="A410" s="120" t="s">
        <v>1112</v>
      </c>
      <c r="B410" s="125">
        <v>34237</v>
      </c>
      <c r="C410" s="165" t="s">
        <v>1236</v>
      </c>
      <c r="D410" s="122" t="s">
        <v>2382</v>
      </c>
      <c r="E410" s="116" t="str">
        <f>IF(ISERROR(VLOOKUP(TRIM(A410),'R2020'!$A$1:$I$1991,2,FALSE)),"",VLOOKUP(TRIM(A410),'R2020'!$A$1:$I$1991,2,FALSE))</f>
        <v>FL</v>
      </c>
      <c r="F410" s="116" t="str">
        <f>IF(ISERROR(VLOOKUP(TRIM(A410),'R2020'!$A$1:$I$1991,3,FALSE)),"",VLOOKUP(TRIM(A410),'R2020'!$A$1:$I$1991,3,FALSE))</f>
        <v>HOA</v>
      </c>
      <c r="G410" s="116" t="str">
        <f>IF(ISERROR(VLOOKUP(TRIM(A410),'R2020'!$A$1:$I$1991,8,FALSE)),"",VLOOKUP(TRIM(A410),'R2020'!$A$1:$I$1991,8,FALSE))</f>
        <v xml:space="preserve"> </v>
      </c>
      <c r="H410" s="120" t="s">
        <v>236</v>
      </c>
      <c r="I410" s="120" t="s">
        <v>2235</v>
      </c>
      <c r="J410" s="127"/>
      <c r="K410" s="120" t="s">
        <v>236</v>
      </c>
      <c r="L410" s="120" t="s">
        <v>2235</v>
      </c>
      <c r="M410" s="127"/>
      <c r="N410" s="120" t="s">
        <v>236</v>
      </c>
      <c r="O410" s="120" t="s">
        <v>232</v>
      </c>
      <c r="P410" s="127"/>
      <c r="Q410" s="120" t="s">
        <v>279</v>
      </c>
      <c r="R410" s="120" t="s">
        <v>367</v>
      </c>
      <c r="S410" s="127"/>
      <c r="T410" s="120" t="s">
        <v>279</v>
      </c>
      <c r="U410" s="120" t="s">
        <v>367</v>
      </c>
      <c r="V410" s="127"/>
      <c r="W410" s="120" t="s">
        <v>293</v>
      </c>
      <c r="X410" s="120" t="s">
        <v>367</v>
      </c>
      <c r="Y410" s="127"/>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row>
    <row r="411" spans="1:258" x14ac:dyDescent="0.2">
      <c r="A411" s="117" t="s">
        <v>1556</v>
      </c>
      <c r="B411" s="123">
        <v>34502</v>
      </c>
      <c r="C411" s="165" t="s">
        <v>1606</v>
      </c>
      <c r="D411" s="122" t="s">
        <v>2458</v>
      </c>
      <c r="E411" s="116" t="str">
        <f>IF(ISERROR(VLOOKUP(TRIM(A411),'R2020'!$A$1:$I$1991,2,FALSE)),"",VLOOKUP(TRIM(A411),'R2020'!$A$1:$I$1991,2,FALSE))</f>
        <v>FL</v>
      </c>
      <c r="F411" s="116" t="str">
        <f>IF(ISERROR(VLOOKUP(TRIM(A411),'R2020'!$A$1:$I$1991,3,FALSE)),"",VLOOKUP(TRIM(A411),'R2020'!$A$1:$I$1991,3,FALSE))</f>
        <v>DAN</v>
      </c>
      <c r="G411" s="116" t="str">
        <f>IF(ISERROR(VLOOKUP(TRIM(A411),'R2020'!$A$1:$I$1991,8,FALSE)),"",VLOOKUP(TRIM(A411),'R2020'!$A$1:$I$1991,8,FALSE))</f>
        <v xml:space="preserve"> </v>
      </c>
      <c r="H411" s="117" t="s">
        <v>279</v>
      </c>
      <c r="I411" s="121" t="s">
        <v>506</v>
      </c>
      <c r="K411" s="117" t="s">
        <v>279</v>
      </c>
      <c r="L411" s="121" t="s">
        <v>506</v>
      </c>
      <c r="N411" s="117" t="s">
        <v>279</v>
      </c>
      <c r="O411" s="121" t="s">
        <v>23</v>
      </c>
      <c r="Q411" s="117" t="s">
        <v>279</v>
      </c>
      <c r="R411" s="121" t="s">
        <v>23</v>
      </c>
      <c r="S411" s="119"/>
      <c r="T411" s="117" t="s">
        <v>279</v>
      </c>
      <c r="U411" s="121" t="s">
        <v>23</v>
      </c>
      <c r="V411" s="119"/>
      <c r="X411" s="121"/>
      <c r="Y411" s="119"/>
      <c r="AA411" s="121"/>
      <c r="AB411" s="119"/>
      <c r="AD411" s="121"/>
      <c r="AE411" s="119"/>
      <c r="AG411" s="121"/>
      <c r="AH411" s="119"/>
      <c r="AJ411" s="121"/>
      <c r="AK411" s="119"/>
      <c r="AM411" s="121"/>
      <c r="AN411" s="119"/>
      <c r="AP411" s="121"/>
      <c r="AQ411" s="119"/>
      <c r="AS411" s="121"/>
      <c r="AT411" s="119"/>
      <c r="AV411" s="121"/>
      <c r="AW411" s="119"/>
      <c r="AY411" s="121"/>
      <c r="AZ411" s="119"/>
      <c r="BB411" s="121"/>
      <c r="BC411" s="119"/>
      <c r="BF411" s="119"/>
      <c r="BG411" s="121"/>
      <c r="BH411" s="121"/>
      <c r="BI411" s="121"/>
      <c r="BJ411" s="121"/>
      <c r="BK411" s="121"/>
      <c r="BL411" s="121"/>
    </row>
    <row r="412" spans="1:258" x14ac:dyDescent="0.2">
      <c r="A412" s="120" t="s">
        <v>1297</v>
      </c>
      <c r="B412" s="125">
        <v>32892</v>
      </c>
      <c r="C412" s="165" t="s">
        <v>1296</v>
      </c>
      <c r="D412" s="120" t="s">
        <v>1223</v>
      </c>
      <c r="E412" s="116" t="str">
        <f>IF(ISERROR(VLOOKUP(TRIM(A412),'R2020'!$A$1:$I$1991,2,FALSE)),"",VLOOKUP(TRIM(A412),'R2020'!$A$1:$I$1991,2,FALSE))</f>
        <v/>
      </c>
      <c r="F412" s="116" t="str">
        <f>IF(ISERROR(VLOOKUP(TRIM(A412),'R2020'!$A$1:$I$1991,3,FALSE)),"",VLOOKUP(TRIM(A412),'R2020'!$A$1:$I$1991,3,FALSE))</f>
        <v/>
      </c>
      <c r="G412" s="116" t="str">
        <f>IF(ISERROR(VLOOKUP(TRIM(A412),'R2020'!$A$1:$I$1991,8,FALSE)),"",VLOOKUP(TRIM(A412),'R2020'!$A$1:$I$1991,8,FALSE))</f>
        <v/>
      </c>
      <c r="J412" s="127"/>
      <c r="K412" s="117" t="s">
        <v>202</v>
      </c>
      <c r="M412" s="127"/>
      <c r="N412" s="117" t="s">
        <v>507</v>
      </c>
      <c r="O412" s="117" t="s">
        <v>506</v>
      </c>
      <c r="P412" s="127" t="s">
        <v>227</v>
      </c>
      <c r="Q412" s="120" t="s">
        <v>16</v>
      </c>
      <c r="R412" s="120" t="s">
        <v>348</v>
      </c>
      <c r="S412" s="127" t="s">
        <v>349</v>
      </c>
      <c r="T412" s="120" t="s">
        <v>16</v>
      </c>
      <c r="U412" s="120" t="s">
        <v>78</v>
      </c>
      <c r="V412" s="127" t="s">
        <v>333</v>
      </c>
      <c r="W412" s="120" t="s">
        <v>16</v>
      </c>
      <c r="X412" s="120" t="s">
        <v>78</v>
      </c>
      <c r="Y412" s="127" t="s">
        <v>349</v>
      </c>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row>
    <row r="413" spans="1:258" x14ac:dyDescent="0.2">
      <c r="A413" s="117" t="s">
        <v>2016</v>
      </c>
      <c r="B413" s="123">
        <v>34765</v>
      </c>
      <c r="C413" s="165" t="s">
        <v>2028</v>
      </c>
      <c r="D413" s="117" t="s">
        <v>2042</v>
      </c>
      <c r="E413" s="116" t="str">
        <f>IF(ISERROR(VLOOKUP(TRIM(A413),'R2020'!$A$1:$I$1991,2,FALSE)),"",VLOOKUP(TRIM(A413),'R2020'!$A$1:$I$1991,2,FALSE))</f>
        <v>WR KR LP</v>
      </c>
      <c r="F413" s="116" t="str">
        <f>IF(ISERROR(VLOOKUP(TRIM(A413),'R2020'!$A$1:$I$1991,3,FALSE)),"",VLOOKUP(TRIM(A413),'R2020'!$A$1:$I$1991,3,FALSE))</f>
        <v>CAN</v>
      </c>
      <c r="G413" s="116" t="str">
        <f>IF(ISERROR(VLOOKUP(TRIM(A413),'R2020'!$A$1:$I$1991,8,FALSE)),"",VLOOKUP(TRIM(A413),'R2020'!$A$1:$I$1991,8,FALSE))</f>
        <v xml:space="preserve"> </v>
      </c>
      <c r="H413" s="117" t="s">
        <v>548</v>
      </c>
      <c r="I413" s="117" t="s">
        <v>78</v>
      </c>
      <c r="J413" s="122"/>
      <c r="K413" s="117" t="s">
        <v>370</v>
      </c>
      <c r="L413" s="117" t="s">
        <v>2235</v>
      </c>
      <c r="M413" s="122"/>
      <c r="N413" s="117" t="s">
        <v>515</v>
      </c>
      <c r="O413" s="117" t="s">
        <v>2235</v>
      </c>
      <c r="P413" s="122"/>
      <c r="Q413" s="117" t="s">
        <v>296</v>
      </c>
      <c r="R413" s="117" t="s">
        <v>1678</v>
      </c>
      <c r="S413" s="122"/>
    </row>
    <row r="414" spans="1:258" x14ac:dyDescent="0.2">
      <c r="A414" s="117" t="s">
        <v>1395</v>
      </c>
      <c r="B414" s="123">
        <v>33421</v>
      </c>
      <c r="C414" s="165" t="s">
        <v>1001</v>
      </c>
      <c r="D414" s="122" t="s">
        <v>3067</v>
      </c>
      <c r="E414" s="116" t="str">
        <f>IF(ISERROR(VLOOKUP(TRIM(A414),'R2020'!$A$1:$I$1991,2,FALSE)),"",VLOOKUP(TRIM(A414),'R2020'!$A$1:$I$1991,2,FALSE))</f>
        <v/>
      </c>
      <c r="F414" s="116" t="str">
        <f>IF(ISERROR(VLOOKUP(TRIM(A414),'R2020'!$A$1:$I$1991,3,FALSE)),"",VLOOKUP(TRIM(A414),'R2020'!$A$1:$I$1991,3,FALSE))</f>
        <v/>
      </c>
      <c r="G414" s="116" t="str">
        <f>IF(ISERROR(VLOOKUP(TRIM(A414),'R2020'!$A$1:$I$1991,8,FALSE)),"",VLOOKUP(TRIM(A414),'R2020'!$A$1:$I$1991,8,FALSE))</f>
        <v/>
      </c>
      <c r="H414" s="121" t="s">
        <v>125</v>
      </c>
      <c r="I414" s="121" t="s">
        <v>446</v>
      </c>
      <c r="J414" s="122" t="s">
        <v>1055</v>
      </c>
      <c r="K414" s="121" t="s">
        <v>123</v>
      </c>
      <c r="L414" s="121" t="s">
        <v>446</v>
      </c>
      <c r="M414" s="122" t="s">
        <v>1114</v>
      </c>
      <c r="O414" s="121"/>
      <c r="Q414" s="117" t="s">
        <v>114</v>
      </c>
      <c r="R414" s="121" t="s">
        <v>369</v>
      </c>
      <c r="S414" s="119" t="s">
        <v>1287</v>
      </c>
      <c r="T414" s="117" t="s">
        <v>64</v>
      </c>
      <c r="U414" s="121" t="s">
        <v>369</v>
      </c>
      <c r="V414" s="119" t="s">
        <v>1063</v>
      </c>
      <c r="X414" s="121"/>
      <c r="Y414" s="119"/>
      <c r="AA414" s="121"/>
      <c r="AB414" s="119"/>
      <c r="AD414" s="121"/>
      <c r="AE414" s="119"/>
      <c r="AG414" s="121"/>
      <c r="AH414" s="119"/>
      <c r="AJ414" s="121"/>
      <c r="AK414" s="119"/>
      <c r="AM414" s="121"/>
      <c r="AN414" s="119"/>
      <c r="AP414" s="121"/>
      <c r="AQ414" s="119"/>
      <c r="AS414" s="121"/>
      <c r="AT414" s="119"/>
      <c r="AV414" s="121"/>
      <c r="AW414" s="119"/>
      <c r="AY414" s="121"/>
      <c r="AZ414" s="119"/>
      <c r="BB414" s="121"/>
      <c r="BC414" s="119"/>
      <c r="BF414" s="119"/>
      <c r="BG414" s="121"/>
      <c r="BH414" s="121"/>
      <c r="BI414" s="121"/>
      <c r="BJ414" s="121"/>
      <c r="BK414" s="121"/>
      <c r="BL414" s="121"/>
    </row>
    <row r="415" spans="1:258" x14ac:dyDescent="0.2">
      <c r="A415" s="117" t="s">
        <v>3122</v>
      </c>
      <c r="B415" s="123">
        <v>34947</v>
      </c>
      <c r="C415" s="165" t="s">
        <v>3089</v>
      </c>
      <c r="D415" s="122" t="s">
        <v>3413</v>
      </c>
      <c r="E415" s="116" t="str">
        <f>IF(ISERROR(VLOOKUP(TRIM(A415),'R2020'!$A$1:$I$1991,2,FALSE)),"",VLOOKUP(TRIM(A415),'R2020'!$A$1:$I$1991,2,FALSE))</f>
        <v>RG</v>
      </c>
      <c r="F415" s="116" t="str">
        <f>IF(ISERROR(VLOOKUP(TRIM(A415),'R2020'!$A$1:$I$1991,3,FALSE)),"",VLOOKUP(TRIM(A415),'R2020'!$A$1:$I$1991,3,FALSE))</f>
        <v>LAN</v>
      </c>
      <c r="G415" s="116" t="str">
        <f>IF(ISERROR(VLOOKUP(TRIM(A415),'R2020'!$A$1:$I$1991,8,FALSE)),"",VLOOKUP(TRIM(A415),'R2020'!$A$1:$I$1991,8,FALSE))</f>
        <v xml:space="preserve">5-5 </v>
      </c>
      <c r="H415" s="117" t="s">
        <v>16</v>
      </c>
      <c r="I415" s="122" t="s">
        <v>2235</v>
      </c>
      <c r="J415" s="122" t="s">
        <v>333</v>
      </c>
      <c r="K415" s="117" t="s">
        <v>1037</v>
      </c>
      <c r="L415" s="122" t="s">
        <v>348</v>
      </c>
      <c r="M415" s="122" t="s">
        <v>1474</v>
      </c>
      <c r="O415" s="122"/>
      <c r="P415" s="122"/>
      <c r="R415" s="122"/>
      <c r="S415" s="122"/>
      <c r="U415" s="122"/>
      <c r="V415" s="122"/>
      <c r="X415" s="122"/>
      <c r="Y415" s="122"/>
      <c r="AA415" s="122"/>
      <c r="AB415" s="122"/>
      <c r="AD415" s="122"/>
      <c r="AE415" s="122"/>
      <c r="AG415" s="122"/>
      <c r="AH415" s="122"/>
      <c r="AJ415" s="122"/>
      <c r="AK415" s="122"/>
      <c r="AM415" s="122"/>
      <c r="AN415" s="122"/>
      <c r="AP415" s="122"/>
      <c r="AQ415" s="122"/>
      <c r="AS415" s="122"/>
      <c r="AT415" s="122"/>
      <c r="AV415" s="122"/>
      <c r="AW415" s="122"/>
      <c r="AY415" s="122"/>
      <c r="AZ415" s="122"/>
      <c r="BB415" s="122"/>
      <c r="BC415" s="122"/>
      <c r="BE415" s="123"/>
      <c r="BF415" s="122"/>
      <c r="BG415" s="121"/>
      <c r="BI415" s="119"/>
      <c r="BJ415" s="121"/>
      <c r="BK415" s="121"/>
      <c r="BL415" s="130"/>
    </row>
    <row r="416" spans="1:258" x14ac:dyDescent="0.2">
      <c r="A416" s="117" t="s">
        <v>1779</v>
      </c>
      <c r="B416" s="123">
        <v>34441</v>
      </c>
      <c r="C416" s="165" t="s">
        <v>2030</v>
      </c>
      <c r="D416" s="119" t="s">
        <v>3416</v>
      </c>
      <c r="E416" s="116" t="str">
        <f>IF(ISERROR(VLOOKUP(TRIM(A416),'R2020'!$A$1:$I$1991,2,FALSE)),"",VLOOKUP(TRIM(A416),'R2020'!$A$1:$I$1991,2,FALSE))</f>
        <v/>
      </c>
      <c r="F416" s="116" t="str">
        <f>IF(ISERROR(VLOOKUP(TRIM(A416),'R2020'!$A$1:$I$1991,3,FALSE)),"",VLOOKUP(TRIM(A416),'R2020'!$A$1:$I$1991,3,FALSE))</f>
        <v/>
      </c>
      <c r="G416" s="116" t="str">
        <f>IF(ISERROR(VLOOKUP(TRIM(A416),'R2020'!$A$1:$I$1991,8,FALSE)),"",VLOOKUP(TRIM(A416),'R2020'!$A$1:$I$1991,8,FALSE))</f>
        <v/>
      </c>
      <c r="H416" s="121"/>
      <c r="I416" s="121"/>
      <c r="J416" s="122"/>
      <c r="K416" s="121" t="s">
        <v>283</v>
      </c>
      <c r="L416" s="121" t="s">
        <v>448</v>
      </c>
      <c r="M416" s="122"/>
      <c r="P416" s="122"/>
      <c r="Q416" s="117" t="s">
        <v>283</v>
      </c>
      <c r="R416" s="117" t="s">
        <v>448</v>
      </c>
      <c r="S416" s="122"/>
    </row>
    <row r="417" spans="1:258" x14ac:dyDescent="0.2">
      <c r="A417" s="117" t="s">
        <v>1765</v>
      </c>
      <c r="B417" s="123">
        <v>34451</v>
      </c>
      <c r="C417" s="165" t="s">
        <v>2034</v>
      </c>
      <c r="D417" s="117" t="s">
        <v>2033</v>
      </c>
      <c r="E417" s="116" t="str">
        <f>IF(ISERROR(VLOOKUP(TRIM(A417),'R2020'!$A$1:$I$1991,2,FALSE)),"",VLOOKUP(TRIM(A417),'R2020'!$A$1:$I$1991,2,FALSE))</f>
        <v>OLB</v>
      </c>
      <c r="F417" s="116" t="str">
        <f>IF(ISERROR(VLOOKUP(TRIM(A417),'R2020'!$A$1:$I$1991,3,FALSE)),"",VLOOKUP(TRIM(A417),'R2020'!$A$1:$I$1991,3,FALSE))</f>
        <v>JXA</v>
      </c>
      <c r="G417" s="116" t="str">
        <f>IF(ISERROR(VLOOKUP(TRIM(A417),'R2020'!$A$1:$I$1991,8,FALSE)),"",VLOOKUP(TRIM(A417),'R2020'!$A$1:$I$1991,8,FALSE))</f>
        <v xml:space="preserve">00-0 </v>
      </c>
      <c r="H417" s="117" t="s">
        <v>323</v>
      </c>
      <c r="I417" s="117" t="s">
        <v>346</v>
      </c>
      <c r="J417" s="122" t="s">
        <v>1988</v>
      </c>
      <c r="K417" s="117" t="s">
        <v>125</v>
      </c>
      <c r="L417" s="117" t="s">
        <v>346</v>
      </c>
      <c r="M417" s="122" t="s">
        <v>1102</v>
      </c>
      <c r="N417" s="117" t="s">
        <v>64</v>
      </c>
      <c r="O417" s="117" t="s">
        <v>39</v>
      </c>
      <c r="P417" s="122" t="s">
        <v>1064</v>
      </c>
      <c r="Q417" s="117" t="s">
        <v>64</v>
      </c>
      <c r="R417" s="117" t="s">
        <v>39</v>
      </c>
      <c r="S417" s="122" t="s">
        <v>1064</v>
      </c>
    </row>
    <row r="418" spans="1:258" x14ac:dyDescent="0.2">
      <c r="A418" s="146" t="s">
        <v>4258</v>
      </c>
      <c r="B418" s="157">
        <v>35708</v>
      </c>
      <c r="C418" s="167" t="s">
        <v>4510</v>
      </c>
      <c r="D418" s="141"/>
      <c r="E418" s="116" t="str">
        <f>IF(ISERROR(VLOOKUP(TRIM(A418),'R2020'!$A$1:$I$1991,2,FALSE)),"",VLOOKUP(TRIM(A418),'R2020'!$A$1:$I$1991,2,FALSE))</f>
        <v>RT</v>
      </c>
      <c r="F418" s="116" t="str">
        <f>IF(ISERROR(VLOOKUP(TRIM(A418),'R2020'!$A$1:$I$1991,3,FALSE)),"",VLOOKUP(TRIM(A418),'R2020'!$A$1:$I$1991,3,FALSE))</f>
        <v>JXA</v>
      </c>
      <c r="G418" s="116" t="str">
        <f>IF(ISERROR(VLOOKUP(TRIM(A418),'R2020'!$A$1:$I$1991,8,FALSE)),"",VLOOKUP(TRIM(A418),'R2020'!$A$1:$I$1991,8,FALSE))</f>
        <v xml:space="preserve">4-0 </v>
      </c>
      <c r="H418" s="127"/>
      <c r="I418" s="127"/>
      <c r="J418" s="120"/>
      <c r="K418" s="127"/>
      <c r="L418" s="127"/>
      <c r="M418" s="120"/>
      <c r="N418" s="127"/>
      <c r="O418" s="127"/>
      <c r="P418" s="120"/>
      <c r="Q418" s="127"/>
      <c r="R418" s="127"/>
      <c r="S418" s="120"/>
      <c r="T418" s="127"/>
      <c r="U418" s="127"/>
      <c r="V418" s="120"/>
      <c r="W418" s="127"/>
      <c r="X418" s="127"/>
      <c r="Y418" s="120"/>
      <c r="Z418" s="127"/>
      <c r="AA418" s="127"/>
      <c r="AB418" s="120"/>
      <c r="AC418" s="127"/>
      <c r="AD418" s="127"/>
      <c r="AE418" s="120"/>
      <c r="AF418" s="127"/>
      <c r="AG418" s="127"/>
      <c r="AH418" s="120"/>
      <c r="AI418" s="127"/>
      <c r="AJ418" s="127"/>
      <c r="AK418" s="120"/>
      <c r="AL418" s="127"/>
      <c r="AM418" s="127"/>
      <c r="AN418" s="120"/>
      <c r="AO418" s="127"/>
      <c r="AP418" s="127"/>
      <c r="AQ418" s="127"/>
      <c r="AR418" s="127"/>
      <c r="AS418" s="127"/>
      <c r="AT418" s="120"/>
      <c r="AU418" s="127"/>
      <c r="AV418" s="127"/>
      <c r="AW418" s="120"/>
      <c r="AX418" s="127"/>
      <c r="AY418" s="127"/>
      <c r="AZ418" s="120"/>
      <c r="BA418" s="127"/>
      <c r="BB418" s="127"/>
      <c r="BC418" s="120"/>
      <c r="BD418" s="120"/>
      <c r="BE418" s="120"/>
      <c r="BF418" s="120"/>
      <c r="BG418" s="120"/>
      <c r="BH418" s="120"/>
      <c r="BI418" s="120"/>
      <c r="BJ418" s="128"/>
      <c r="BK418" s="128"/>
    </row>
    <row r="419" spans="1:258" ht="12.6" customHeight="1" x14ac:dyDescent="0.2">
      <c r="A419" s="146" t="s">
        <v>4254</v>
      </c>
      <c r="B419" s="157">
        <v>35279</v>
      </c>
      <c r="C419" s="167" t="s">
        <v>4513</v>
      </c>
      <c r="D419" s="141"/>
      <c r="E419" s="116" t="str">
        <f>IF(ISERROR(VLOOKUP(TRIM(A419),'R2020'!$A$1:$I$1991,2,FALSE)),"",VLOOKUP(TRIM(A419),'R2020'!$A$1:$I$1991,2,FALSE))</f>
        <v>KR</v>
      </c>
      <c r="F419" s="116" t="str">
        <f>IF(ISERROR(VLOOKUP(TRIM(A419),'R2020'!$A$1:$I$1991,3,FALSE)),"",VLOOKUP(TRIM(A419),'R2020'!$A$1:$I$1991,3,FALSE))</f>
        <v>JXA</v>
      </c>
      <c r="G419" s="116" t="str">
        <f>IF(ISERROR(VLOOKUP(TRIM(A419),'R2020'!$A$1:$I$1991,8,FALSE)),"",VLOOKUP(TRIM(A419),'R2020'!$A$1:$I$1991,8,FALSE))</f>
        <v xml:space="preserve"> </v>
      </c>
      <c r="H419" s="120"/>
      <c r="I419" s="120"/>
      <c r="J419" s="120"/>
      <c r="K419" s="120"/>
      <c r="L419" s="120"/>
      <c r="M419" s="145"/>
      <c r="N419" s="120"/>
      <c r="O419" s="120"/>
      <c r="P419" s="145"/>
      <c r="Q419" s="120"/>
      <c r="R419" s="120"/>
      <c r="S419" s="145"/>
      <c r="T419" s="120"/>
      <c r="U419" s="120"/>
      <c r="V419" s="145"/>
      <c r="W419" s="120"/>
      <c r="X419" s="120"/>
      <c r="Y419" s="145"/>
      <c r="Z419" s="120"/>
      <c r="AA419" s="120"/>
      <c r="AB419" s="145"/>
      <c r="AC419" s="120"/>
      <c r="AD419" s="120"/>
      <c r="AE419" s="120"/>
      <c r="AF419" s="120"/>
      <c r="AG419" s="120"/>
      <c r="AH419" s="145"/>
      <c r="AI419" s="120"/>
      <c r="AJ419" s="120"/>
      <c r="AK419" s="145"/>
      <c r="AL419" s="120"/>
      <c r="AM419" s="120"/>
      <c r="AN419" s="120"/>
      <c r="AO419" s="120"/>
      <c r="AP419" s="120"/>
      <c r="AQ419" s="120"/>
      <c r="AR419" s="120"/>
      <c r="AS419" s="120"/>
      <c r="AT419" s="145"/>
      <c r="AU419" s="120"/>
      <c r="AV419" s="120"/>
      <c r="AW419" s="120"/>
      <c r="AX419" s="120"/>
      <c r="AY419" s="120"/>
      <c r="AZ419" s="120"/>
      <c r="BA419" s="120"/>
      <c r="BB419" s="127"/>
      <c r="BC419" s="120"/>
      <c r="BD419" s="120"/>
      <c r="BE419" s="120"/>
      <c r="BF419" s="120"/>
      <c r="BG419" s="120"/>
      <c r="BH419" s="120"/>
      <c r="BI419" s="120"/>
      <c r="BJ419" s="120"/>
      <c r="BK419" s="120"/>
    </row>
    <row r="420" spans="1:258" x14ac:dyDescent="0.2">
      <c r="A420" s="146" t="s">
        <v>4390</v>
      </c>
      <c r="B420" s="157">
        <v>35632</v>
      </c>
      <c r="C420" s="167" t="s">
        <v>4515</v>
      </c>
      <c r="D420" s="141"/>
      <c r="E420" s="116" t="str">
        <f>IF(ISERROR(VLOOKUP(TRIM(A420),'R2020'!$A$1:$I$1991,2,FALSE)),"",VLOOKUP(TRIM(A420),'R2020'!$A$1:$I$1991,2,FALSE))</f>
        <v>OLB</v>
      </c>
      <c r="F420" s="116" t="str">
        <f>IF(ISERROR(VLOOKUP(TRIM(A420),'R2020'!$A$1:$I$1991,3,FALSE)),"",VLOOKUP(TRIM(A420),'R2020'!$A$1:$I$1991,3,FALSE))</f>
        <v>NYN</v>
      </c>
      <c r="G420" s="116" t="str">
        <f>IF(ISERROR(VLOOKUP(TRIM(A420),'R2020'!$A$1:$I$1991,8,FALSE)),"",VLOOKUP(TRIM(A420),'R2020'!$A$1:$I$1991,8,FALSE))</f>
        <v xml:space="preserve">00-3 </v>
      </c>
      <c r="H420" s="127"/>
      <c r="I420" s="127"/>
      <c r="J420" s="120"/>
      <c r="K420" s="127"/>
      <c r="L420" s="127"/>
      <c r="M420" s="120"/>
      <c r="N420" s="127"/>
      <c r="O420" s="127"/>
      <c r="P420" s="120"/>
      <c r="Q420" s="127"/>
      <c r="R420" s="127"/>
      <c r="S420" s="120"/>
      <c r="T420" s="127"/>
      <c r="U420" s="127"/>
      <c r="V420" s="120"/>
      <c r="W420" s="127"/>
      <c r="X420" s="127"/>
      <c r="Y420" s="120"/>
      <c r="Z420" s="127"/>
      <c r="AA420" s="127"/>
      <c r="AB420" s="120"/>
      <c r="AC420" s="127"/>
      <c r="AD420" s="127"/>
      <c r="AE420" s="120"/>
      <c r="AF420" s="127"/>
      <c r="AG420" s="127"/>
      <c r="AH420" s="120"/>
      <c r="AI420" s="127"/>
      <c r="AJ420" s="127"/>
      <c r="AK420" s="120"/>
      <c r="AL420" s="127"/>
      <c r="AM420" s="127"/>
      <c r="AN420" s="120"/>
      <c r="AO420" s="127"/>
      <c r="AP420" s="127"/>
      <c r="AQ420" s="127"/>
      <c r="AR420" s="127"/>
      <c r="AS420" s="127"/>
      <c r="AT420" s="120"/>
      <c r="AU420" s="127"/>
      <c r="AV420" s="127"/>
      <c r="AW420" s="120"/>
      <c r="AX420" s="127"/>
      <c r="AY420" s="127"/>
      <c r="AZ420" s="120"/>
      <c r="BA420" s="127"/>
      <c r="BB420" s="127"/>
      <c r="BC420" s="120"/>
      <c r="BD420" s="120"/>
      <c r="BE420" s="127"/>
      <c r="BF420" s="120"/>
      <c r="BG420" s="120"/>
      <c r="BH420" s="120"/>
      <c r="BI420" s="120"/>
      <c r="BJ420" s="128"/>
      <c r="BK420" s="128"/>
    </row>
    <row r="421" spans="1:258" x14ac:dyDescent="0.2">
      <c r="A421" s="117" t="s">
        <v>2011</v>
      </c>
      <c r="B421" s="123">
        <v>34189</v>
      </c>
      <c r="C421" s="165" t="s">
        <v>2030</v>
      </c>
      <c r="D421" s="119" t="s">
        <v>3417</v>
      </c>
      <c r="E421" s="116" t="str">
        <f>IF(ISERROR(VLOOKUP(TRIM(A421),'R2020'!$A$1:$I$1991,2,FALSE)),"",VLOOKUP(TRIM(A421),'R2020'!$A$1:$I$1991,2,FALSE))</f>
        <v/>
      </c>
      <c r="F421" s="116" t="str">
        <f>IF(ISERROR(VLOOKUP(TRIM(A421),'R2020'!$A$1:$I$1991,3,FALSE)),"",VLOOKUP(TRIM(A421),'R2020'!$A$1:$I$1991,3,FALSE))</f>
        <v/>
      </c>
      <c r="G421" s="116" t="str">
        <f>IF(ISERROR(VLOOKUP(TRIM(A421),'R2020'!$A$1:$I$1991,8,FALSE)),"",VLOOKUP(TRIM(A421),'R2020'!$A$1:$I$1991,8,FALSE))</f>
        <v/>
      </c>
      <c r="J421" s="122"/>
      <c r="K421" s="117" t="s">
        <v>170</v>
      </c>
      <c r="L421" s="117" t="s">
        <v>2235</v>
      </c>
      <c r="M421" s="122" t="s">
        <v>1061</v>
      </c>
      <c r="N421" s="117" t="s">
        <v>364</v>
      </c>
      <c r="O421" s="117" t="s">
        <v>2235</v>
      </c>
      <c r="P421" s="122" t="s">
        <v>1061</v>
      </c>
      <c r="Q421" s="117" t="s">
        <v>364</v>
      </c>
      <c r="R421" s="117" t="s">
        <v>1678</v>
      </c>
      <c r="S421" s="122" t="s">
        <v>1061</v>
      </c>
    </row>
    <row r="422" spans="1:258" x14ac:dyDescent="0.2">
      <c r="A422" s="117" t="s">
        <v>886</v>
      </c>
      <c r="B422" s="123">
        <v>32374</v>
      </c>
      <c r="C422" s="165" t="s">
        <v>855</v>
      </c>
      <c r="D422" s="122" t="s">
        <v>857</v>
      </c>
      <c r="E422" s="116" t="str">
        <f>IF(ISERROR(VLOOKUP(TRIM(A422),'R2020'!$A$1:$I$1991,2,FALSE)),"",VLOOKUP(TRIM(A422),'R2020'!$A$1:$I$1991,2,FALSE))</f>
        <v>QB</v>
      </c>
      <c r="F422" s="116" t="str">
        <f>IF(ISERROR(VLOOKUP(TRIM(A422),'R2020'!$A$1:$I$1991,3,FALSE)),"",VLOOKUP(TRIM(A422),'R2020'!$A$1:$I$1991,3,FALSE))</f>
        <v>MIN</v>
      </c>
      <c r="G422" s="116" t="str">
        <f>IF(ISERROR(VLOOKUP(TRIM(A422),'R2020'!$A$1:$I$1991,8,FALSE)),"",VLOOKUP(TRIM(A422),'R2020'!$A$1:$I$1991,8,FALSE))</f>
        <v xml:space="preserve"> </v>
      </c>
      <c r="H422" s="117" t="s">
        <v>193</v>
      </c>
      <c r="I422" s="126" t="s">
        <v>131</v>
      </c>
      <c r="J422" s="122"/>
      <c r="K422" s="117" t="s">
        <v>193</v>
      </c>
      <c r="L422" s="126" t="s">
        <v>131</v>
      </c>
      <c r="M422" s="122"/>
      <c r="N422" s="117" t="s">
        <v>193</v>
      </c>
      <c r="O422" s="126" t="s">
        <v>27</v>
      </c>
      <c r="P422" s="122"/>
      <c r="Q422" s="117" t="s">
        <v>193</v>
      </c>
      <c r="R422" s="126" t="s">
        <v>27</v>
      </c>
      <c r="S422" s="122"/>
      <c r="T422" s="117" t="s">
        <v>193</v>
      </c>
      <c r="U422" s="126" t="s">
        <v>27</v>
      </c>
      <c r="V422" s="122"/>
      <c r="W422" s="117" t="s">
        <v>193</v>
      </c>
      <c r="X422" s="126" t="s">
        <v>27</v>
      </c>
      <c r="Y422" s="122"/>
      <c r="Z422" s="117" t="s">
        <v>193</v>
      </c>
      <c r="AA422" s="122" t="s">
        <v>27</v>
      </c>
      <c r="AB422" s="122"/>
      <c r="AC422" s="117" t="s">
        <v>193</v>
      </c>
      <c r="AD422" s="122" t="s">
        <v>27</v>
      </c>
      <c r="AE422" s="122" t="s">
        <v>813</v>
      </c>
      <c r="AG422" s="122"/>
      <c r="AH422" s="122"/>
      <c r="AJ422" s="122"/>
      <c r="AK422" s="122"/>
      <c r="AM422" s="122"/>
      <c r="AN422" s="122"/>
      <c r="AP422" s="122"/>
      <c r="AQ422" s="122"/>
      <c r="AS422" s="122"/>
      <c r="AT422" s="122"/>
      <c r="AV422" s="122"/>
      <c r="AW422" s="122"/>
      <c r="AY422" s="122"/>
      <c r="AZ422" s="122"/>
      <c r="BB422" s="122"/>
      <c r="BC422" s="119"/>
      <c r="BF422" s="119"/>
      <c r="BG422" s="119"/>
      <c r="BH422" s="119"/>
      <c r="BI422" s="119"/>
      <c r="BK422" s="121"/>
      <c r="BL422" s="121"/>
    </row>
    <row r="423" spans="1:258" x14ac:dyDescent="0.2">
      <c r="A423" s="117" t="s">
        <v>3123</v>
      </c>
      <c r="B423" s="123">
        <v>35444</v>
      </c>
      <c r="C423" s="165" t="s">
        <v>3076</v>
      </c>
      <c r="D423" s="122" t="s">
        <v>3074</v>
      </c>
      <c r="E423" s="116" t="str">
        <f>IF(ISERROR(VLOOKUP(TRIM(A423),'R2020'!$A$1:$I$1991,2,FALSE)),"",VLOOKUP(TRIM(A423),'R2020'!$A$1:$I$1991,2,FALSE))</f>
        <v>WR PR</v>
      </c>
      <c r="F423" s="116" t="str">
        <f>IF(ISERROR(VLOOKUP(TRIM(A423),'R2020'!$A$1:$I$1991,3,FALSE)),"",VLOOKUP(TRIM(A423),'R2020'!$A$1:$I$1991,3,FALSE))</f>
        <v>HOA</v>
      </c>
      <c r="G423" s="116" t="str">
        <f>IF(ISERROR(VLOOKUP(TRIM(A423),'R2020'!$A$1:$I$1991,8,FALSE)),"",VLOOKUP(TRIM(A423),'R2020'!$A$1:$I$1991,8,FALSE))</f>
        <v xml:space="preserve"> </v>
      </c>
      <c r="H423" s="117" t="s">
        <v>283</v>
      </c>
      <c r="I423" s="122" t="s">
        <v>336</v>
      </c>
      <c r="J423" s="122"/>
      <c r="K423" s="117" t="s">
        <v>283</v>
      </c>
      <c r="L423" s="122" t="s">
        <v>336</v>
      </c>
      <c r="M423" s="122"/>
      <c r="O423" s="122"/>
      <c r="P423" s="122"/>
      <c r="R423" s="122"/>
      <c r="S423" s="122"/>
      <c r="U423" s="122"/>
      <c r="V423" s="122"/>
      <c r="X423" s="122"/>
      <c r="Y423" s="122"/>
      <c r="AA423" s="122"/>
      <c r="AB423" s="122"/>
      <c r="AD423" s="122"/>
      <c r="AE423" s="122"/>
      <c r="AG423" s="122"/>
      <c r="AH423" s="122"/>
      <c r="AJ423" s="122"/>
      <c r="AK423" s="122"/>
      <c r="AM423" s="122"/>
      <c r="AN423" s="122"/>
      <c r="AP423" s="122"/>
      <c r="AQ423" s="122"/>
      <c r="AS423" s="122"/>
      <c r="AT423" s="122"/>
      <c r="AV423" s="122"/>
      <c r="AW423" s="122"/>
      <c r="AY423" s="122"/>
      <c r="AZ423" s="122"/>
      <c r="BB423" s="122"/>
      <c r="BC423" s="122"/>
      <c r="BE423" s="123"/>
      <c r="BF423" s="122"/>
      <c r="BG423" s="121"/>
      <c r="BI423" s="119"/>
      <c r="BJ423" s="121"/>
      <c r="BK423" s="121"/>
      <c r="BL423" s="130"/>
    </row>
    <row r="424" spans="1:258" x14ac:dyDescent="0.2">
      <c r="A424" s="117" t="s">
        <v>3545</v>
      </c>
      <c r="B424" s="123">
        <v>35067</v>
      </c>
      <c r="C424" s="164" t="s">
        <v>3074</v>
      </c>
      <c r="E424" s="116" t="str">
        <f>IF(ISERROR(VLOOKUP(TRIM(A424),'R2020'!$A$1:$I$1991,2,FALSE)),"",VLOOKUP(TRIM(A424),'R2020'!$A$1:$I$1991,2,FALSE))</f>
        <v/>
      </c>
      <c r="F424" s="116" t="str">
        <f>IF(ISERROR(VLOOKUP(TRIM(A424),'R2020'!$A$1:$I$1991,3,FALSE)),"",VLOOKUP(TRIM(A424),'R2020'!$A$1:$I$1991,3,FALSE))</f>
        <v/>
      </c>
      <c r="G424" s="116" t="str">
        <f>IF(ISERROR(VLOOKUP(TRIM(A424),'R2020'!$A$1:$I$1991,8,FALSE)),"",VLOOKUP(TRIM(A424),'R2020'!$A$1:$I$1991,8,FALSE))</f>
        <v/>
      </c>
      <c r="H424" s="117" t="s">
        <v>64</v>
      </c>
      <c r="I424" s="117" t="s">
        <v>506</v>
      </c>
      <c r="J424" s="119" t="s">
        <v>1064</v>
      </c>
    </row>
    <row r="425" spans="1:258" x14ac:dyDescent="0.2">
      <c r="A425" s="117" t="s">
        <v>1509</v>
      </c>
      <c r="B425" s="123">
        <v>34258</v>
      </c>
      <c r="C425" s="165" t="s">
        <v>1579</v>
      </c>
      <c r="D425" s="117" t="s">
        <v>1681</v>
      </c>
      <c r="E425" s="116" t="str">
        <f>IF(ISERROR(VLOOKUP(TRIM(A425),'R2020'!$A$1:$I$1991,2,FALSE)),"",VLOOKUP(TRIM(A425),'R2020'!$A$1:$I$1991,2,FALSE))</f>
        <v>LT</v>
      </c>
      <c r="F425" s="116" t="str">
        <f>IF(ISERROR(VLOOKUP(TRIM(A425),'R2020'!$A$1:$I$1991,3,FALSE)),"",VLOOKUP(TRIM(A425),'R2020'!$A$1:$I$1991,3,FALSE))</f>
        <v>CNA</v>
      </c>
      <c r="G425" s="116" t="str">
        <f>IF(ISERROR(VLOOKUP(TRIM(A425),'R2020'!$A$1:$I$1991,8,FALSE)),"",VLOOKUP(TRIM(A425),'R2020'!$A$1:$I$1991,8,FALSE))</f>
        <v xml:space="preserve">4-0 </v>
      </c>
      <c r="H425" s="117" t="s">
        <v>28</v>
      </c>
      <c r="I425" s="121" t="s">
        <v>506</v>
      </c>
      <c r="J425" s="119" t="s">
        <v>481</v>
      </c>
      <c r="K425" s="117" t="s">
        <v>44</v>
      </c>
      <c r="L425" s="121" t="s">
        <v>336</v>
      </c>
      <c r="M425" s="119" t="s">
        <v>227</v>
      </c>
      <c r="N425" s="117" t="s">
        <v>49</v>
      </c>
      <c r="O425" s="121" t="s">
        <v>336</v>
      </c>
      <c r="P425" s="119" t="s">
        <v>41</v>
      </c>
      <c r="Q425" s="117" t="s">
        <v>354</v>
      </c>
      <c r="R425" s="121" t="s">
        <v>336</v>
      </c>
      <c r="S425" s="119" t="s">
        <v>1048</v>
      </c>
      <c r="T425" s="117" t="s">
        <v>40</v>
      </c>
      <c r="U425" s="121" t="s">
        <v>336</v>
      </c>
      <c r="V425" s="119" t="s">
        <v>41</v>
      </c>
      <c r="X425" s="121"/>
      <c r="Y425" s="119"/>
      <c r="AA425" s="121"/>
      <c r="AB425" s="119"/>
      <c r="AD425" s="121"/>
      <c r="AE425" s="119"/>
      <c r="AG425" s="121"/>
      <c r="AH425" s="119"/>
      <c r="AJ425" s="121"/>
      <c r="AK425" s="119"/>
      <c r="AM425" s="121"/>
      <c r="AN425" s="119"/>
      <c r="AP425" s="121"/>
      <c r="AQ425" s="119"/>
      <c r="AS425" s="121"/>
      <c r="AT425" s="119"/>
      <c r="AV425" s="121"/>
      <c r="AW425" s="119"/>
      <c r="AY425" s="121"/>
      <c r="AZ425" s="119"/>
      <c r="BB425" s="121"/>
      <c r="BC425" s="119"/>
      <c r="BF425" s="119"/>
      <c r="BG425" s="121"/>
      <c r="BH425" s="121"/>
      <c r="BI425" s="121"/>
      <c r="BJ425" s="121"/>
      <c r="BK425" s="121"/>
      <c r="BL425" s="121"/>
    </row>
    <row r="426" spans="1:258" x14ac:dyDescent="0.2">
      <c r="A426" s="117" t="s">
        <v>3546</v>
      </c>
      <c r="B426" s="123">
        <v>34644</v>
      </c>
      <c r="C426" s="164" t="s">
        <v>2586</v>
      </c>
      <c r="E426" s="116" t="str">
        <f>IF(ISERROR(VLOOKUP(TRIM(A426),'R2020'!$A$1:$I$1991,2,FALSE)),"",VLOOKUP(TRIM(A426),'R2020'!$A$1:$I$1991,2,FALSE))</f>
        <v>T G TE</v>
      </c>
      <c r="F426" s="116" t="str">
        <f>IF(ISERROR(VLOOKUP(TRIM(A426),'R2020'!$A$1:$I$1991,3,FALSE)),"",VLOOKUP(TRIM(A426),'R2020'!$A$1:$I$1991,3,FALSE))</f>
        <v>CHN</v>
      </c>
      <c r="G426" s="116" t="str">
        <f>IF(ISERROR(VLOOKUP(TRIM(A426),'R2020'!$A$1:$I$1991,8,FALSE)),"",VLOOKUP(TRIM(A426),'R2020'!$A$1:$I$1991,8,FALSE))</f>
        <v>0-0 / 0-0</v>
      </c>
      <c r="H426" s="117" t="s">
        <v>226</v>
      </c>
      <c r="I426" s="117" t="s">
        <v>460</v>
      </c>
      <c r="J426" s="119" t="s">
        <v>58</v>
      </c>
    </row>
    <row r="427" spans="1:258" s="120" customFormat="1" x14ac:dyDescent="0.2">
      <c r="A427" s="146" t="s">
        <v>4355</v>
      </c>
      <c r="B427" s="157">
        <v>35205</v>
      </c>
      <c r="C427" s="167" t="s">
        <v>3460</v>
      </c>
      <c r="D427" s="142"/>
      <c r="E427" s="116" t="str">
        <f>IF(ISERROR(VLOOKUP(TRIM(A427),'R2020'!$A$1:$I$1991,2,FALSE)),"",VLOOKUP(TRIM(A427),'R2020'!$A$1:$I$1991,2,FALSE))</f>
        <v>NT</v>
      </c>
      <c r="F427" s="116" t="str">
        <f>IF(ISERROR(VLOOKUP(TRIM(A427),'R2020'!$A$1:$I$1991,3,FALSE)),"",VLOOKUP(TRIM(A427),'R2020'!$A$1:$I$1991,3,FALSE))</f>
        <v>NEA</v>
      </c>
      <c r="G427" s="116" t="str">
        <f>IF(ISERROR(VLOOKUP(TRIM(A427),'R2020'!$A$1:$I$1991,8,FALSE)),"",VLOOKUP(TRIM(A427),'R2020'!$A$1:$I$1991,8,FALSE))</f>
        <v xml:space="preserve">4-2 </v>
      </c>
      <c r="H427" s="126"/>
      <c r="I427" s="126"/>
      <c r="K427" s="126"/>
      <c r="L427" s="126"/>
      <c r="N427" s="126"/>
      <c r="O427" s="126"/>
      <c r="Q427" s="126"/>
      <c r="R427" s="126"/>
      <c r="T427" s="126"/>
      <c r="U427" s="126"/>
      <c r="W427" s="126"/>
      <c r="X427" s="126"/>
      <c r="Z427" s="126"/>
      <c r="AA427" s="126"/>
      <c r="AC427" s="126"/>
      <c r="AD427" s="126"/>
      <c r="AF427" s="126"/>
      <c r="AG427" s="126"/>
      <c r="AI427" s="126"/>
      <c r="AJ427" s="126"/>
      <c r="AL427" s="126"/>
      <c r="AM427" s="126"/>
      <c r="AO427" s="126"/>
      <c r="AP427" s="126"/>
      <c r="AQ427" s="126"/>
      <c r="AR427" s="126"/>
      <c r="AS427" s="126"/>
      <c r="AU427" s="126"/>
      <c r="AV427" s="126"/>
      <c r="AX427" s="126"/>
      <c r="AY427" s="126"/>
      <c r="BA427" s="126"/>
      <c r="BB427" s="126"/>
      <c r="BD427" s="125"/>
      <c r="BE427" s="126"/>
      <c r="BF427" s="128"/>
      <c r="BH427" s="127"/>
      <c r="BJ427" s="128"/>
      <c r="BK427" s="128"/>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7"/>
      <c r="EI427" s="117"/>
      <c r="EJ427" s="117"/>
      <c r="EK427" s="117"/>
      <c r="EL427" s="117"/>
      <c r="EM427" s="117"/>
      <c r="EN427" s="117"/>
      <c r="EO427" s="117"/>
      <c r="EP427" s="117"/>
      <c r="EQ427" s="117"/>
      <c r="ER427" s="117"/>
      <c r="ES427" s="117"/>
      <c r="ET427" s="117"/>
      <c r="EU427" s="117"/>
      <c r="EV427" s="117"/>
      <c r="EW427" s="117"/>
      <c r="EX427" s="117"/>
      <c r="EY427" s="117"/>
      <c r="EZ427" s="117"/>
      <c r="FA427" s="117"/>
      <c r="FB427" s="117"/>
      <c r="FC427" s="117"/>
      <c r="FD427" s="117"/>
      <c r="FE427" s="117"/>
      <c r="FF427" s="117"/>
      <c r="FG427" s="117"/>
      <c r="FH427" s="117"/>
      <c r="FI427" s="117"/>
      <c r="FJ427" s="117"/>
      <c r="FK427" s="117"/>
      <c r="FL427" s="117"/>
      <c r="FM427" s="117"/>
      <c r="FN427" s="117"/>
      <c r="FO427" s="117"/>
      <c r="FP427" s="117"/>
      <c r="FQ427" s="117"/>
      <c r="FR427" s="117"/>
      <c r="FS427" s="117"/>
      <c r="FT427" s="117"/>
      <c r="FU427" s="117"/>
      <c r="FV427" s="117"/>
      <c r="FW427" s="117"/>
      <c r="FX427" s="117"/>
      <c r="FY427" s="117"/>
      <c r="FZ427" s="117"/>
      <c r="GA427" s="117"/>
      <c r="GB427" s="117"/>
      <c r="GC427" s="117"/>
      <c r="GD427" s="117"/>
      <c r="GE427" s="117"/>
      <c r="GF427" s="117"/>
      <c r="GG427" s="117"/>
      <c r="GH427" s="117"/>
      <c r="GI427" s="117"/>
      <c r="GJ427" s="117"/>
      <c r="GK427" s="117"/>
      <c r="GL427" s="117"/>
      <c r="GM427" s="117"/>
      <c r="GN427" s="117"/>
      <c r="GO427" s="117"/>
      <c r="GP427" s="117"/>
      <c r="GQ427" s="117"/>
      <c r="GR427" s="117"/>
      <c r="GS427" s="117"/>
      <c r="GT427" s="117"/>
      <c r="GU427" s="117"/>
      <c r="GV427" s="117"/>
      <c r="GW427" s="117"/>
      <c r="GX427" s="117"/>
      <c r="GY427" s="117"/>
      <c r="GZ427" s="117"/>
      <c r="HA427" s="117"/>
      <c r="HB427" s="117"/>
      <c r="HC427" s="117"/>
      <c r="HD427" s="117"/>
      <c r="HE427" s="117"/>
      <c r="HF427" s="117"/>
      <c r="HG427" s="117"/>
      <c r="HH427" s="117"/>
      <c r="HI427" s="117"/>
      <c r="HJ427" s="117"/>
      <c r="HK427" s="117"/>
      <c r="HL427" s="117"/>
      <c r="HM427" s="117"/>
      <c r="HN427" s="117"/>
      <c r="HO427" s="117"/>
      <c r="HP427" s="117"/>
      <c r="HQ427" s="117"/>
      <c r="HR427" s="117"/>
      <c r="HS427" s="117"/>
      <c r="HT427" s="117"/>
      <c r="HU427" s="117"/>
      <c r="HV427" s="117"/>
      <c r="HW427" s="117"/>
      <c r="HX427" s="117"/>
      <c r="HY427" s="117"/>
      <c r="HZ427" s="117"/>
      <c r="IA427" s="117"/>
      <c r="IB427" s="117"/>
      <c r="IC427" s="117"/>
      <c r="ID427" s="117"/>
      <c r="IE427" s="117"/>
      <c r="IF427" s="117"/>
      <c r="IG427" s="117"/>
      <c r="IH427" s="117"/>
      <c r="II427" s="117"/>
      <c r="IJ427" s="117"/>
      <c r="IK427" s="117"/>
      <c r="IL427" s="117"/>
      <c r="IM427" s="117"/>
      <c r="IN427" s="117"/>
      <c r="IO427" s="117"/>
      <c r="IP427" s="117"/>
      <c r="IQ427" s="117"/>
      <c r="IR427" s="117"/>
      <c r="IS427" s="117"/>
      <c r="IT427" s="117"/>
      <c r="IU427" s="117"/>
      <c r="IV427" s="117"/>
      <c r="IW427" s="117"/>
      <c r="IX427" s="117"/>
    </row>
    <row r="428" spans="1:258" x14ac:dyDescent="0.2">
      <c r="A428" s="117" t="s">
        <v>3547</v>
      </c>
      <c r="B428" s="123">
        <v>34510</v>
      </c>
      <c r="C428" s="164" t="s">
        <v>2586</v>
      </c>
      <c r="E428" s="116" t="str">
        <f>IF(ISERROR(VLOOKUP(TRIM(A428),'R2020'!$A$1:$I$1991,2,FALSE)),"",VLOOKUP(TRIM(A428),'R2020'!$A$1:$I$1991,2,FALSE))</f>
        <v/>
      </c>
      <c r="F428" s="116" t="str">
        <f>IF(ISERROR(VLOOKUP(TRIM(A428),'R2020'!$A$1:$I$1991,3,FALSE)),"",VLOOKUP(TRIM(A428),'R2020'!$A$1:$I$1991,3,FALSE))</f>
        <v/>
      </c>
      <c r="G428" s="116" t="str">
        <f>IF(ISERROR(VLOOKUP(TRIM(A428),'R2020'!$A$1:$I$1991,8,FALSE)),"",VLOOKUP(TRIM(A428),'R2020'!$A$1:$I$1991,8,FALSE))</f>
        <v/>
      </c>
      <c r="H428" s="117" t="s">
        <v>44</v>
      </c>
      <c r="I428" s="117" t="s">
        <v>348</v>
      </c>
      <c r="J428" s="119" t="s">
        <v>51</v>
      </c>
    </row>
    <row r="429" spans="1:258" x14ac:dyDescent="0.2">
      <c r="A429" s="117" t="s">
        <v>831</v>
      </c>
      <c r="B429" s="123">
        <v>33220</v>
      </c>
      <c r="C429" s="165" t="s">
        <v>872</v>
      </c>
      <c r="D429" s="122" t="s">
        <v>2388</v>
      </c>
      <c r="E429" s="116" t="str">
        <f>IF(ISERROR(VLOOKUP(TRIM(A429),'R2020'!$A$1:$I$1991,2,FALSE)),"",VLOOKUP(TRIM(A429),'R2020'!$A$1:$I$1991,2,FALSE))</f>
        <v>LT</v>
      </c>
      <c r="F429" s="116" t="str">
        <f>IF(ISERROR(VLOOKUP(TRIM(A429),'R2020'!$A$1:$I$1991,3,FALSE)),"",VLOOKUP(TRIM(A429),'R2020'!$A$1:$I$1991,3,FALSE))</f>
        <v>PHN</v>
      </c>
      <c r="G429" s="116" t="str">
        <f>IF(ISERROR(VLOOKUP(TRIM(A429),'R2020'!$A$1:$I$1991,8,FALSE)),"",VLOOKUP(TRIM(A429),'R2020'!$A$1:$I$1991,8,FALSE))</f>
        <v xml:space="preserve">6-10 </v>
      </c>
      <c r="H429" s="117" t="s">
        <v>482</v>
      </c>
      <c r="I429" s="122" t="s">
        <v>88</v>
      </c>
      <c r="J429" s="122" t="s">
        <v>17</v>
      </c>
      <c r="K429" s="117" t="s">
        <v>482</v>
      </c>
      <c r="L429" s="122" t="s">
        <v>88</v>
      </c>
      <c r="M429" s="122" t="s">
        <v>61</v>
      </c>
      <c r="N429" s="117" t="s">
        <v>482</v>
      </c>
      <c r="O429" s="122" t="s">
        <v>88</v>
      </c>
      <c r="P429" s="122" t="s">
        <v>35</v>
      </c>
      <c r="Q429" s="117" t="s">
        <v>28</v>
      </c>
      <c r="R429" s="122" t="s">
        <v>88</v>
      </c>
      <c r="S429" s="122" t="s">
        <v>467</v>
      </c>
      <c r="T429" s="117" t="s">
        <v>31</v>
      </c>
      <c r="U429" s="122" t="s">
        <v>88</v>
      </c>
      <c r="V429" s="122" t="s">
        <v>62</v>
      </c>
      <c r="W429" s="117" t="s">
        <v>42</v>
      </c>
      <c r="X429" s="122" t="s">
        <v>88</v>
      </c>
      <c r="Y429" s="122" t="s">
        <v>17</v>
      </c>
      <c r="Z429" s="117" t="s">
        <v>42</v>
      </c>
      <c r="AA429" s="122" t="s">
        <v>88</v>
      </c>
      <c r="AB429" s="122" t="s">
        <v>334</v>
      </c>
      <c r="AC429" s="117" t="s">
        <v>28</v>
      </c>
      <c r="AD429" s="122" t="s">
        <v>88</v>
      </c>
      <c r="AE429" s="122" t="s">
        <v>416</v>
      </c>
      <c r="AG429" s="122"/>
      <c r="AH429" s="122"/>
      <c r="AJ429" s="122"/>
      <c r="AK429" s="122"/>
      <c r="AM429" s="122"/>
      <c r="AN429" s="122"/>
      <c r="AP429" s="122"/>
      <c r="AQ429" s="122"/>
      <c r="AS429" s="122"/>
      <c r="AT429" s="122"/>
      <c r="AV429" s="122"/>
      <c r="AW429" s="122"/>
      <c r="AY429" s="122"/>
      <c r="AZ429" s="122"/>
      <c r="BB429" s="122"/>
      <c r="BC429" s="119"/>
      <c r="BF429" s="119"/>
      <c r="BG429" s="119"/>
      <c r="BH429" s="119"/>
      <c r="BI429" s="119"/>
      <c r="BK429" s="121"/>
      <c r="BL429" s="121"/>
    </row>
    <row r="430" spans="1:258" x14ac:dyDescent="0.2">
      <c r="A430" s="120" t="s">
        <v>543</v>
      </c>
      <c r="B430" s="125">
        <v>32034</v>
      </c>
      <c r="C430" s="168" t="s">
        <v>403</v>
      </c>
      <c r="D430" s="126" t="s">
        <v>2255</v>
      </c>
      <c r="E430" s="116" t="str">
        <f>IF(ISERROR(VLOOKUP(TRIM(A430),'R2020'!$A$1:$I$1991,2,FALSE)),"",VLOOKUP(TRIM(A430),'R2020'!$A$1:$I$1991,2,FALSE))</f>
        <v/>
      </c>
      <c r="F430" s="116" t="str">
        <f>IF(ISERROR(VLOOKUP(TRIM(A430),'R2020'!$A$1:$I$1991,3,FALSE)),"",VLOOKUP(TRIM(A430),'R2020'!$A$1:$I$1991,3,FALSE))</f>
        <v/>
      </c>
      <c r="G430" s="116" t="str">
        <f>IF(ISERROR(VLOOKUP(TRIM(A430),'R2020'!$A$1:$I$1991,8,FALSE)),"",VLOOKUP(TRIM(A430),'R2020'!$A$1:$I$1991,8,FALSE))</f>
        <v/>
      </c>
      <c r="H430" s="120"/>
      <c r="I430" s="126"/>
      <c r="J430" s="126"/>
      <c r="K430" s="120" t="s">
        <v>236</v>
      </c>
      <c r="L430" s="126" t="s">
        <v>39</v>
      </c>
      <c r="M430" s="126"/>
      <c r="N430" s="120" t="s">
        <v>236</v>
      </c>
      <c r="O430" s="126" t="s">
        <v>23</v>
      </c>
      <c r="P430" s="126"/>
      <c r="Q430" s="120" t="s">
        <v>236</v>
      </c>
      <c r="R430" s="126" t="s">
        <v>23</v>
      </c>
      <c r="S430" s="126"/>
      <c r="T430" s="120" t="s">
        <v>236</v>
      </c>
      <c r="U430" s="126" t="s">
        <v>23</v>
      </c>
      <c r="V430" s="126"/>
      <c r="W430" s="120" t="s">
        <v>236</v>
      </c>
      <c r="X430" s="126" t="s">
        <v>111</v>
      </c>
      <c r="Y430" s="126"/>
      <c r="Z430" s="120" t="s">
        <v>236</v>
      </c>
      <c r="AA430" s="126" t="s">
        <v>111</v>
      </c>
      <c r="AB430" s="126"/>
      <c r="AC430" s="120" t="s">
        <v>279</v>
      </c>
      <c r="AD430" s="126" t="s">
        <v>111</v>
      </c>
      <c r="AE430" s="126"/>
      <c r="AF430" s="120" t="s">
        <v>236</v>
      </c>
      <c r="AG430" s="126" t="s">
        <v>111</v>
      </c>
      <c r="AH430" s="126"/>
      <c r="AI430" s="120" t="s">
        <v>279</v>
      </c>
      <c r="AJ430" s="126" t="s">
        <v>111</v>
      </c>
      <c r="AK430" s="126"/>
      <c r="AL430" s="120" t="s">
        <v>279</v>
      </c>
      <c r="AM430" s="126" t="s">
        <v>111</v>
      </c>
      <c r="AN430" s="126"/>
      <c r="AO430" s="120"/>
      <c r="AP430" s="126"/>
      <c r="AQ430" s="126"/>
      <c r="AR430" s="120"/>
      <c r="AS430" s="126"/>
      <c r="AT430" s="126"/>
      <c r="AU430" s="120"/>
      <c r="AV430" s="126"/>
      <c r="AW430" s="126"/>
      <c r="AX430" s="120"/>
      <c r="AY430" s="126"/>
      <c r="AZ430" s="126"/>
      <c r="BA430" s="120"/>
      <c r="BB430" s="126"/>
      <c r="BC430" s="127"/>
      <c r="BD430" s="120"/>
      <c r="BE430" s="120"/>
      <c r="BF430" s="127"/>
      <c r="BG430" s="127"/>
      <c r="BH430" s="127"/>
      <c r="BI430" s="127"/>
      <c r="BJ430" s="120"/>
      <c r="BK430" s="128"/>
      <c r="BL430" s="128"/>
    </row>
    <row r="431" spans="1:258" s="120" customFormat="1" x14ac:dyDescent="0.2">
      <c r="A431" s="117" t="s">
        <v>2066</v>
      </c>
      <c r="B431" s="123">
        <v>34887</v>
      </c>
      <c r="C431" s="165" t="s">
        <v>2034</v>
      </c>
      <c r="D431" s="117" t="s">
        <v>2042</v>
      </c>
      <c r="E431" s="116" t="str">
        <f>IF(ISERROR(VLOOKUP(TRIM(A431),'R2020'!$A$1:$I$1991,2,FALSE)),"",VLOOKUP(TRIM(A431),'R2020'!$A$1:$I$1991,2,FALSE))</f>
        <v/>
      </c>
      <c r="F431" s="116" t="str">
        <f>IF(ISERROR(VLOOKUP(TRIM(A431),'R2020'!$A$1:$I$1991,3,FALSE)),"",VLOOKUP(TRIM(A431),'R2020'!$A$1:$I$1991,3,FALSE))</f>
        <v/>
      </c>
      <c r="G431" s="116" t="str">
        <f>IF(ISERROR(VLOOKUP(TRIM(A431),'R2020'!$A$1:$I$1991,8,FALSE)),"",VLOOKUP(TRIM(A431),'R2020'!$A$1:$I$1991,8,FALSE))</f>
        <v/>
      </c>
      <c r="H431" s="117"/>
      <c r="I431" s="117"/>
      <c r="J431" s="122"/>
      <c r="K431" s="117" t="s">
        <v>364</v>
      </c>
      <c r="L431" s="117" t="s">
        <v>229</v>
      </c>
      <c r="M431" s="122" t="s">
        <v>1059</v>
      </c>
      <c r="N431" s="117" t="s">
        <v>202</v>
      </c>
      <c r="O431" s="117"/>
      <c r="P431" s="122"/>
      <c r="Q431" s="117" t="s">
        <v>1700</v>
      </c>
      <c r="R431" s="117" t="s">
        <v>27</v>
      </c>
      <c r="S431" s="122" t="s">
        <v>1918</v>
      </c>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7"/>
      <c r="EI431" s="117"/>
      <c r="EJ431" s="117"/>
      <c r="EK431" s="117"/>
      <c r="EL431" s="117"/>
      <c r="EM431" s="117"/>
      <c r="EN431" s="117"/>
      <c r="EO431" s="117"/>
      <c r="EP431" s="117"/>
      <c r="EQ431" s="117"/>
      <c r="ER431" s="117"/>
      <c r="ES431" s="117"/>
      <c r="ET431" s="117"/>
      <c r="EU431" s="117"/>
      <c r="EV431" s="117"/>
      <c r="EW431" s="117"/>
      <c r="EX431" s="117"/>
      <c r="EY431" s="117"/>
      <c r="EZ431" s="117"/>
      <c r="FA431" s="117"/>
      <c r="FB431" s="117"/>
      <c r="FC431" s="117"/>
      <c r="FD431" s="117"/>
      <c r="FE431" s="117"/>
      <c r="FF431" s="117"/>
      <c r="FG431" s="117"/>
      <c r="FH431" s="117"/>
      <c r="FI431" s="117"/>
      <c r="FJ431" s="117"/>
      <c r="FK431" s="117"/>
      <c r="FL431" s="117"/>
      <c r="FM431" s="117"/>
      <c r="FN431" s="117"/>
      <c r="FO431" s="117"/>
      <c r="FP431" s="117"/>
      <c r="FQ431" s="117"/>
      <c r="FR431" s="117"/>
      <c r="FS431" s="117"/>
      <c r="FT431" s="117"/>
      <c r="FU431" s="117"/>
      <c r="FV431" s="117"/>
      <c r="FW431" s="117"/>
      <c r="FX431" s="117"/>
      <c r="FY431" s="117"/>
      <c r="FZ431" s="117"/>
      <c r="GA431" s="117"/>
      <c r="GB431" s="117"/>
      <c r="GC431" s="117"/>
      <c r="GD431" s="117"/>
      <c r="GE431" s="117"/>
      <c r="GF431" s="117"/>
      <c r="GG431" s="117"/>
      <c r="GH431" s="117"/>
      <c r="GI431" s="117"/>
      <c r="GJ431" s="117"/>
      <c r="GK431" s="117"/>
      <c r="GL431" s="117"/>
      <c r="GM431" s="117"/>
      <c r="GN431" s="117"/>
      <c r="GO431" s="117"/>
      <c r="GP431" s="117"/>
      <c r="GQ431" s="117"/>
      <c r="GR431" s="117"/>
      <c r="GS431" s="117"/>
      <c r="GT431" s="117"/>
      <c r="GU431" s="117"/>
      <c r="GV431" s="117"/>
      <c r="GW431" s="117"/>
      <c r="GX431" s="117"/>
      <c r="GY431" s="117"/>
      <c r="GZ431" s="117"/>
      <c r="HA431" s="117"/>
      <c r="HB431" s="117"/>
      <c r="HC431" s="117"/>
      <c r="HD431" s="117"/>
      <c r="HE431" s="117"/>
      <c r="HF431" s="117"/>
      <c r="HG431" s="117"/>
      <c r="HH431" s="117"/>
      <c r="HI431" s="117"/>
      <c r="HJ431" s="117"/>
      <c r="HK431" s="117"/>
      <c r="HL431" s="117"/>
      <c r="HM431" s="117"/>
      <c r="HN431" s="117"/>
      <c r="HO431" s="117"/>
      <c r="HP431" s="117"/>
      <c r="HQ431" s="117"/>
      <c r="HR431" s="117"/>
      <c r="HS431" s="117"/>
      <c r="HT431" s="117"/>
      <c r="HU431" s="117"/>
      <c r="HV431" s="117"/>
      <c r="HW431" s="117"/>
      <c r="HX431" s="117"/>
      <c r="HY431" s="117"/>
      <c r="HZ431" s="117"/>
      <c r="IA431" s="117"/>
      <c r="IB431" s="117"/>
      <c r="IC431" s="117"/>
      <c r="ID431" s="117"/>
      <c r="IE431" s="117"/>
      <c r="IF431" s="117"/>
      <c r="IG431" s="117"/>
      <c r="IH431" s="117"/>
      <c r="II431" s="117"/>
      <c r="IJ431" s="117"/>
      <c r="IK431" s="117"/>
      <c r="IL431" s="117"/>
      <c r="IM431" s="117"/>
      <c r="IN431" s="117"/>
      <c r="IO431" s="117"/>
      <c r="IP431" s="117"/>
      <c r="IQ431" s="117"/>
      <c r="IR431" s="117"/>
      <c r="IS431" s="117"/>
      <c r="IT431" s="117"/>
      <c r="IU431" s="117"/>
      <c r="IV431" s="117"/>
      <c r="IW431" s="117"/>
      <c r="IX431" s="117"/>
    </row>
    <row r="432" spans="1:258" x14ac:dyDescent="0.2">
      <c r="A432" s="117" t="s">
        <v>1301</v>
      </c>
      <c r="B432" s="123">
        <v>32393</v>
      </c>
      <c r="C432" s="165" t="s">
        <v>860</v>
      </c>
      <c r="D432" s="122" t="s">
        <v>2924</v>
      </c>
      <c r="E432" s="116" t="str">
        <f>IF(ISERROR(VLOOKUP(TRIM(A432),'R2020'!$A$1:$I$1991,2,FALSE)),"",VLOOKUP(TRIM(A432),'R2020'!$A$1:$I$1991,2,FALSE))</f>
        <v>LE</v>
      </c>
      <c r="F432" s="116" t="str">
        <f>IF(ISERROR(VLOOKUP(TRIM(A432),'R2020'!$A$1:$I$1991,3,FALSE)),"",VLOOKUP(TRIM(A432),'R2020'!$A$1:$I$1991,3,FALSE))</f>
        <v>TNA</v>
      </c>
      <c r="G432" s="116" t="str">
        <f>IF(ISERROR(VLOOKUP(TRIM(A432),'R2020'!$A$1:$I$1991,8,FALSE)),"",VLOOKUP(TRIM(A432),'R2020'!$A$1:$I$1991,8,FALSE))</f>
        <v xml:space="preserve">0-2 </v>
      </c>
      <c r="H432" s="117" t="s">
        <v>47</v>
      </c>
      <c r="I432" s="122" t="s">
        <v>393</v>
      </c>
      <c r="J432" s="122" t="s">
        <v>51</v>
      </c>
      <c r="K432" s="117" t="s">
        <v>482</v>
      </c>
      <c r="L432" s="122" t="s">
        <v>393</v>
      </c>
      <c r="M432" s="122" t="s">
        <v>38</v>
      </c>
      <c r="N432" s="117" t="s">
        <v>49</v>
      </c>
      <c r="O432" s="122" t="s">
        <v>393</v>
      </c>
      <c r="P432" s="122" t="s">
        <v>349</v>
      </c>
      <c r="Q432" s="117" t="s">
        <v>44</v>
      </c>
      <c r="R432" s="122" t="s">
        <v>506</v>
      </c>
      <c r="S432" s="122" t="s">
        <v>351</v>
      </c>
      <c r="T432" s="117" t="s">
        <v>47</v>
      </c>
      <c r="U432" s="122" t="s">
        <v>506</v>
      </c>
      <c r="V432" s="122" t="s">
        <v>347</v>
      </c>
      <c r="W432" s="117" t="s">
        <v>44</v>
      </c>
      <c r="X432" s="122" t="s">
        <v>506</v>
      </c>
      <c r="Y432" s="122" t="s">
        <v>333</v>
      </c>
      <c r="Z432" s="117" t="s">
        <v>44</v>
      </c>
      <c r="AA432" s="122" t="s">
        <v>23</v>
      </c>
      <c r="AB432" s="122" t="s">
        <v>349</v>
      </c>
      <c r="AC432" s="117" t="s">
        <v>44</v>
      </c>
      <c r="AD432" s="122" t="s">
        <v>23</v>
      </c>
      <c r="AE432" s="122" t="s">
        <v>349</v>
      </c>
      <c r="AG432" s="122"/>
      <c r="AH432" s="122"/>
      <c r="AJ432" s="122"/>
      <c r="AK432" s="122"/>
      <c r="AM432" s="122"/>
      <c r="AN432" s="122"/>
      <c r="AP432" s="122"/>
      <c r="AQ432" s="122"/>
      <c r="AS432" s="122"/>
      <c r="AT432" s="122"/>
      <c r="AV432" s="122"/>
      <c r="AW432" s="122"/>
      <c r="AY432" s="122"/>
      <c r="AZ432" s="122"/>
      <c r="BB432" s="122"/>
      <c r="BC432" s="119"/>
      <c r="BF432" s="119"/>
      <c r="BG432" s="119"/>
      <c r="BH432" s="119"/>
      <c r="BI432" s="119"/>
      <c r="BK432" s="121"/>
      <c r="BL432" s="121"/>
    </row>
    <row r="433" spans="1:258" s="120" customFormat="1" x14ac:dyDescent="0.2">
      <c r="A433" s="117" t="s">
        <v>830</v>
      </c>
      <c r="B433" s="123">
        <v>32834</v>
      </c>
      <c r="C433" s="165" t="s">
        <v>858</v>
      </c>
      <c r="D433" s="122" t="s">
        <v>898</v>
      </c>
      <c r="E433" s="116" t="str">
        <f>IF(ISERROR(VLOOKUP(TRIM(A433),'R2020'!$A$1:$I$1991,2,FALSE)),"",VLOOKUP(TRIM(A433),'R2020'!$A$1:$I$1991,2,FALSE))</f>
        <v>End</v>
      </c>
      <c r="F433" s="116" t="str">
        <f>IF(ISERROR(VLOOKUP(TRIM(A433),'R2020'!$A$1:$I$1991,3,FALSE)),"",VLOOKUP(TRIM(A433),'R2020'!$A$1:$I$1991,3,FALSE))</f>
        <v>DAN</v>
      </c>
      <c r="G433" s="116" t="str">
        <f>IF(ISERROR(VLOOKUP(TRIM(A433),'R2020'!$A$1:$I$1991,8,FALSE)),"",VLOOKUP(TRIM(A433),'R2020'!$A$1:$I$1991,8,FALSE))</f>
        <v xml:space="preserve">0-3 </v>
      </c>
      <c r="H433" s="117" t="s">
        <v>47</v>
      </c>
      <c r="I433" s="122" t="s">
        <v>506</v>
      </c>
      <c r="J433" s="122" t="s">
        <v>41</v>
      </c>
      <c r="K433" s="117" t="s">
        <v>42</v>
      </c>
      <c r="L433" s="122" t="s">
        <v>506</v>
      </c>
      <c r="M433" s="122" t="s">
        <v>230</v>
      </c>
      <c r="N433" s="117" t="s">
        <v>42</v>
      </c>
      <c r="O433" s="122" t="s">
        <v>506</v>
      </c>
      <c r="P433" s="122" t="s">
        <v>225</v>
      </c>
      <c r="Q433" s="117" t="s">
        <v>34</v>
      </c>
      <c r="R433" s="122" t="s">
        <v>506</v>
      </c>
      <c r="S433" s="122" t="s">
        <v>199</v>
      </c>
      <c r="T433" s="117" t="s">
        <v>28</v>
      </c>
      <c r="U433" s="122" t="s">
        <v>506</v>
      </c>
      <c r="V433" s="122" t="s">
        <v>50</v>
      </c>
      <c r="W433" s="117" t="s">
        <v>559</v>
      </c>
      <c r="X433" s="122" t="s">
        <v>506</v>
      </c>
      <c r="Y433" s="122" t="s">
        <v>545</v>
      </c>
      <c r="Z433" s="117"/>
      <c r="AA433" s="122"/>
      <c r="AB433" s="122"/>
      <c r="AC433" s="117" t="s">
        <v>44</v>
      </c>
      <c r="AD433" s="122" t="s">
        <v>506</v>
      </c>
      <c r="AE433" s="122" t="s">
        <v>349</v>
      </c>
      <c r="AF433" s="117"/>
      <c r="AG433" s="122"/>
      <c r="AH433" s="122"/>
      <c r="AI433" s="117"/>
      <c r="AJ433" s="122"/>
      <c r="AK433" s="122"/>
      <c r="AL433" s="117"/>
      <c r="AM433" s="122"/>
      <c r="AN433" s="122"/>
      <c r="AO433" s="117"/>
      <c r="AP433" s="122"/>
      <c r="AQ433" s="122"/>
      <c r="AR433" s="117"/>
      <c r="AS433" s="122"/>
      <c r="AT433" s="122"/>
      <c r="AU433" s="117"/>
      <c r="AV433" s="122"/>
      <c r="AW433" s="122"/>
      <c r="AX433" s="117"/>
      <c r="AY433" s="122"/>
      <c r="AZ433" s="122"/>
      <c r="BA433" s="117"/>
      <c r="BB433" s="122"/>
      <c r="BC433" s="119"/>
      <c r="BD433" s="117"/>
      <c r="BE433" s="117"/>
      <c r="BF433" s="119"/>
      <c r="BG433" s="119"/>
      <c r="BH433" s="119"/>
      <c r="BI433" s="119"/>
      <c r="BJ433" s="117"/>
      <c r="BK433" s="121"/>
      <c r="BL433" s="121"/>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7"/>
      <c r="EI433" s="117"/>
      <c r="EJ433" s="117"/>
      <c r="EK433" s="117"/>
      <c r="EL433" s="117"/>
      <c r="EM433" s="117"/>
      <c r="EN433" s="117"/>
      <c r="EO433" s="117"/>
      <c r="EP433" s="117"/>
      <c r="EQ433" s="117"/>
      <c r="ER433" s="117"/>
      <c r="ES433" s="117"/>
      <c r="ET433" s="117"/>
      <c r="EU433" s="117"/>
      <c r="EV433" s="117"/>
      <c r="EW433" s="117"/>
      <c r="EX433" s="117"/>
      <c r="EY433" s="117"/>
      <c r="EZ433" s="117"/>
      <c r="FA433" s="117"/>
      <c r="FB433" s="117"/>
      <c r="FC433" s="117"/>
      <c r="FD433" s="117"/>
      <c r="FE433" s="117"/>
      <c r="FF433" s="117"/>
      <c r="FG433" s="117"/>
      <c r="FH433" s="117"/>
      <c r="FI433" s="117"/>
      <c r="FJ433" s="117"/>
      <c r="FK433" s="117"/>
      <c r="FL433" s="117"/>
      <c r="FM433" s="117"/>
      <c r="FN433" s="117"/>
      <c r="FO433" s="117"/>
      <c r="FP433" s="117"/>
      <c r="FQ433" s="117"/>
      <c r="FR433" s="117"/>
      <c r="FS433" s="117"/>
      <c r="FT433" s="117"/>
      <c r="FU433" s="117"/>
      <c r="FV433" s="117"/>
      <c r="FW433" s="117"/>
      <c r="FX433" s="117"/>
      <c r="FY433" s="117"/>
      <c r="FZ433" s="117"/>
      <c r="GA433" s="117"/>
      <c r="GB433" s="117"/>
      <c r="GC433" s="117"/>
      <c r="GD433" s="117"/>
      <c r="GE433" s="117"/>
      <c r="GF433" s="117"/>
      <c r="GG433" s="117"/>
      <c r="GH433" s="117"/>
      <c r="GI433" s="117"/>
      <c r="GJ433" s="117"/>
      <c r="GK433" s="117"/>
      <c r="GL433" s="117"/>
      <c r="GM433" s="117"/>
      <c r="GN433" s="117"/>
      <c r="GO433" s="117"/>
      <c r="GP433" s="117"/>
      <c r="GQ433" s="117"/>
      <c r="GR433" s="117"/>
      <c r="GS433" s="117"/>
      <c r="GT433" s="117"/>
      <c r="GU433" s="117"/>
      <c r="GV433" s="117"/>
      <c r="GW433" s="117"/>
      <c r="GX433" s="117"/>
      <c r="GY433" s="117"/>
      <c r="GZ433" s="117"/>
      <c r="HA433" s="117"/>
      <c r="HB433" s="117"/>
      <c r="HC433" s="117"/>
      <c r="HD433" s="117"/>
      <c r="HE433" s="117"/>
      <c r="HF433" s="117"/>
      <c r="HG433" s="117"/>
      <c r="HH433" s="117"/>
      <c r="HI433" s="117"/>
      <c r="HJ433" s="117"/>
      <c r="HK433" s="117"/>
      <c r="HL433" s="117"/>
      <c r="HM433" s="117"/>
      <c r="HN433" s="117"/>
      <c r="HO433" s="117"/>
      <c r="HP433" s="117"/>
      <c r="HQ433" s="117"/>
      <c r="HR433" s="117"/>
      <c r="HS433" s="117"/>
      <c r="HT433" s="117"/>
      <c r="HU433" s="117"/>
      <c r="HV433" s="117"/>
      <c r="HW433" s="117"/>
      <c r="HX433" s="117"/>
      <c r="HY433" s="117"/>
      <c r="HZ433" s="117"/>
      <c r="IA433" s="117"/>
      <c r="IB433" s="117"/>
      <c r="IC433" s="117"/>
      <c r="ID433" s="117"/>
      <c r="IE433" s="117"/>
      <c r="IF433" s="117"/>
      <c r="IG433" s="117"/>
      <c r="IH433" s="117"/>
      <c r="II433" s="117"/>
      <c r="IJ433" s="117"/>
      <c r="IK433" s="117"/>
      <c r="IL433" s="117"/>
      <c r="IM433" s="117"/>
      <c r="IN433" s="117"/>
      <c r="IO433" s="117"/>
      <c r="IP433" s="117"/>
      <c r="IQ433" s="117"/>
      <c r="IR433" s="117"/>
      <c r="IS433" s="117"/>
      <c r="IT433" s="117"/>
      <c r="IU433" s="117"/>
      <c r="IV433" s="117"/>
      <c r="IW433" s="117"/>
      <c r="IX433" s="117"/>
    </row>
    <row r="434" spans="1:258" x14ac:dyDescent="0.2">
      <c r="A434" s="117" t="s">
        <v>1964</v>
      </c>
      <c r="B434" s="123">
        <v>34008</v>
      </c>
      <c r="C434" s="165" t="s">
        <v>2031</v>
      </c>
      <c r="D434" s="119" t="s">
        <v>2588</v>
      </c>
      <c r="E434" s="116" t="str">
        <f>IF(ISERROR(VLOOKUP(TRIM(A434),'R2020'!$A$1:$I$1991,2,FALSE)),"",VLOOKUP(TRIM(A434),'R2020'!$A$1:$I$1991,2,FALSE))</f>
        <v/>
      </c>
      <c r="F434" s="116" t="str">
        <f>IF(ISERROR(VLOOKUP(TRIM(A434),'R2020'!$A$1:$I$1991,3,FALSE)),"",VLOOKUP(TRIM(A434),'R2020'!$A$1:$I$1991,3,FALSE))</f>
        <v/>
      </c>
      <c r="G434" s="116" t="str">
        <f>IF(ISERROR(VLOOKUP(TRIM(A434),'R2020'!$A$1:$I$1991,8,FALSE)),"",VLOOKUP(TRIM(A434),'R2020'!$A$1:$I$1991,8,FALSE))</f>
        <v/>
      </c>
      <c r="J434" s="122"/>
      <c r="K434" s="117" t="s">
        <v>364</v>
      </c>
      <c r="L434" s="117" t="s">
        <v>367</v>
      </c>
      <c r="M434" s="122" t="s">
        <v>1061</v>
      </c>
      <c r="N434" s="117" t="s">
        <v>529</v>
      </c>
      <c r="O434" s="117" t="s">
        <v>367</v>
      </c>
      <c r="P434" s="122" t="s">
        <v>60</v>
      </c>
      <c r="Q434" s="117" t="s">
        <v>364</v>
      </c>
      <c r="R434" s="117" t="s">
        <v>367</v>
      </c>
      <c r="S434" s="122" t="s">
        <v>1061</v>
      </c>
    </row>
    <row r="435" spans="1:258" x14ac:dyDescent="0.2">
      <c r="A435" s="120" t="s">
        <v>269</v>
      </c>
      <c r="B435" s="125">
        <v>30989</v>
      </c>
      <c r="C435" s="168" t="s">
        <v>163</v>
      </c>
      <c r="D435" s="126" t="s">
        <v>262</v>
      </c>
      <c r="E435" s="116" t="str">
        <f>IF(ISERROR(VLOOKUP(TRIM(A435),'R2020'!$A$1:$I$1991,2,FALSE)),"",VLOOKUP(TRIM(A435),'R2020'!$A$1:$I$1991,2,FALSE))</f>
        <v>PK</v>
      </c>
      <c r="F435" s="116" t="str">
        <f>IF(ISERROR(VLOOKUP(TRIM(A435),'R2020'!$A$1:$I$1991,3,FALSE)),"",VLOOKUP(TRIM(A435),'R2020'!$A$1:$I$1991,3,FALSE))</f>
        <v>GBN</v>
      </c>
      <c r="G435" s="116" t="str">
        <f>IF(ISERROR(VLOOKUP(TRIM(A435),'R2020'!$A$1:$I$1991,8,FALSE)),"",VLOOKUP(TRIM(A435),'R2020'!$A$1:$I$1991,8,FALSE))</f>
        <v xml:space="preserve"> </v>
      </c>
      <c r="H435" s="117" t="s">
        <v>339</v>
      </c>
      <c r="I435" s="126" t="s">
        <v>237</v>
      </c>
      <c r="J435" s="126"/>
      <c r="K435" s="117" t="s">
        <v>339</v>
      </c>
      <c r="L435" s="126" t="s">
        <v>237</v>
      </c>
      <c r="M435" s="126"/>
      <c r="N435" s="117" t="s">
        <v>339</v>
      </c>
      <c r="O435" s="126" t="s">
        <v>237</v>
      </c>
      <c r="P435" s="126"/>
      <c r="Q435" s="117" t="s">
        <v>339</v>
      </c>
      <c r="R435" s="126" t="s">
        <v>237</v>
      </c>
      <c r="S435" s="126"/>
      <c r="T435" s="117" t="s">
        <v>339</v>
      </c>
      <c r="U435" s="126" t="s">
        <v>237</v>
      </c>
      <c r="V435" s="126"/>
      <c r="W435" s="120" t="s">
        <v>339</v>
      </c>
      <c r="X435" s="126" t="s">
        <v>237</v>
      </c>
      <c r="Y435" s="126"/>
      <c r="Z435" s="120" t="s">
        <v>339</v>
      </c>
      <c r="AA435" s="126" t="s">
        <v>237</v>
      </c>
      <c r="AB435" s="126"/>
      <c r="AC435" s="120" t="s">
        <v>339</v>
      </c>
      <c r="AD435" s="126" t="s">
        <v>237</v>
      </c>
      <c r="AE435" s="126"/>
      <c r="AF435" s="120" t="s">
        <v>339</v>
      </c>
      <c r="AG435" s="126" t="s">
        <v>237</v>
      </c>
      <c r="AH435" s="126"/>
      <c r="AI435" s="120" t="s">
        <v>339</v>
      </c>
      <c r="AJ435" s="126" t="s">
        <v>237</v>
      </c>
      <c r="AK435" s="126"/>
      <c r="AL435" s="120" t="s">
        <v>339</v>
      </c>
      <c r="AM435" s="126" t="s">
        <v>237</v>
      </c>
      <c r="AN435" s="126"/>
      <c r="AO435" s="120" t="s">
        <v>339</v>
      </c>
      <c r="AP435" s="126" t="s">
        <v>237</v>
      </c>
      <c r="AQ435" s="126" t="s">
        <v>265</v>
      </c>
      <c r="AR435" s="120" t="s">
        <v>339</v>
      </c>
      <c r="AS435" s="126" t="s">
        <v>237</v>
      </c>
      <c r="AT435" s="126" t="s">
        <v>270</v>
      </c>
      <c r="AU435" s="120"/>
      <c r="AV435" s="126"/>
      <c r="AW435" s="126"/>
      <c r="AX435" s="120"/>
      <c r="AY435" s="126"/>
      <c r="AZ435" s="126"/>
      <c r="BA435" s="120"/>
      <c r="BB435" s="126"/>
      <c r="BC435" s="127"/>
      <c r="BD435" s="120"/>
      <c r="BE435" s="120"/>
      <c r="BF435" s="127"/>
      <c r="BG435" s="127"/>
      <c r="BH435" s="127"/>
      <c r="BI435" s="127"/>
      <c r="BJ435" s="120"/>
      <c r="BK435" s="128"/>
      <c r="BL435" s="128"/>
    </row>
    <row r="436" spans="1:258" x14ac:dyDescent="0.2">
      <c r="A436" s="117" t="s">
        <v>3548</v>
      </c>
      <c r="B436" s="123">
        <v>35664</v>
      </c>
      <c r="C436" s="164" t="s">
        <v>3450</v>
      </c>
      <c r="E436" s="116" t="str">
        <f>IF(ISERROR(VLOOKUP(TRIM(A436),'R2020'!$A$1:$I$1991,2,FALSE)),"",VLOOKUP(TRIM(A436),'R2020'!$A$1:$I$1991,2,FALSE))</f>
        <v>LE</v>
      </c>
      <c r="F436" s="116" t="str">
        <f>IF(ISERROR(VLOOKUP(TRIM(A436),'R2020'!$A$1:$I$1991,3,FALSE)),"",VLOOKUP(TRIM(A436),'R2020'!$A$1:$I$1991,3,FALSE))</f>
        <v>LVA</v>
      </c>
      <c r="G436" s="116" t="str">
        <f>IF(ISERROR(VLOOKUP(TRIM(A436),'R2020'!$A$1:$I$1991,8,FALSE)),"",VLOOKUP(TRIM(A436),'R2020'!$A$1:$I$1991,8,FALSE))</f>
        <v xml:space="preserve">0-8 </v>
      </c>
      <c r="H436" s="117" t="s">
        <v>31</v>
      </c>
      <c r="I436" s="117" t="s">
        <v>23</v>
      </c>
      <c r="J436" s="119" t="s">
        <v>671</v>
      </c>
    </row>
    <row r="437" spans="1:258" x14ac:dyDescent="0.2">
      <c r="A437" s="117" t="s">
        <v>3124</v>
      </c>
      <c r="B437" s="123">
        <v>34947</v>
      </c>
      <c r="C437" s="165" t="s">
        <v>3081</v>
      </c>
      <c r="D437" s="122" t="s">
        <v>3414</v>
      </c>
      <c r="E437" s="116" t="str">
        <f>IF(ISERROR(VLOOKUP(TRIM(A437),'R2020'!$A$1:$I$1991,2,FALSE)),"",VLOOKUP(TRIM(A437),'R2020'!$A$1:$I$1991,2,FALSE))</f>
        <v>RT</v>
      </c>
      <c r="F437" s="116" t="str">
        <f>IF(ISERROR(VLOOKUP(TRIM(A437),'R2020'!$A$1:$I$1991,3,FALSE)),"",VLOOKUP(TRIM(A437),'R2020'!$A$1:$I$1991,3,FALSE))</f>
        <v>DEN</v>
      </c>
      <c r="G437" s="116" t="str">
        <f>IF(ISERROR(VLOOKUP(TRIM(A437),'R2020'!$A$1:$I$1991,8,FALSE)),"",VLOOKUP(TRIM(A437),'R2020'!$A$1:$I$1991,8,FALSE))</f>
        <v xml:space="preserve">4-4 </v>
      </c>
      <c r="H437" s="117" t="s">
        <v>1037</v>
      </c>
      <c r="I437" s="122" t="s">
        <v>369</v>
      </c>
      <c r="J437" s="122" t="s">
        <v>1036</v>
      </c>
      <c r="K437" s="117" t="s">
        <v>1037</v>
      </c>
      <c r="L437" s="122" t="s">
        <v>369</v>
      </c>
      <c r="M437" s="122" t="s">
        <v>1036</v>
      </c>
      <c r="O437" s="122"/>
      <c r="P437" s="122"/>
      <c r="R437" s="122"/>
      <c r="S437" s="122"/>
      <c r="U437" s="122"/>
      <c r="V437" s="122"/>
      <c r="X437" s="122"/>
      <c r="Y437" s="122"/>
      <c r="AA437" s="122"/>
      <c r="AB437" s="122"/>
      <c r="AD437" s="122"/>
      <c r="AE437" s="122"/>
      <c r="AG437" s="122"/>
      <c r="AH437" s="122"/>
      <c r="AJ437" s="122"/>
      <c r="AK437" s="122"/>
      <c r="AM437" s="122"/>
      <c r="AN437" s="122"/>
      <c r="AP437" s="122"/>
      <c r="AQ437" s="122"/>
      <c r="AS437" s="122"/>
      <c r="AT437" s="122"/>
      <c r="AV437" s="122"/>
      <c r="AW437" s="122"/>
      <c r="AY437" s="122"/>
      <c r="AZ437" s="122"/>
      <c r="BB437" s="122"/>
      <c r="BC437" s="122"/>
      <c r="BE437" s="123"/>
      <c r="BF437" s="122"/>
      <c r="BG437" s="121"/>
      <c r="BI437" s="119"/>
      <c r="BJ437" s="121"/>
      <c r="BK437" s="121"/>
      <c r="BL437" s="130"/>
    </row>
    <row r="438" spans="1:258" x14ac:dyDescent="0.2">
      <c r="A438" s="117" t="s">
        <v>2635</v>
      </c>
      <c r="B438" s="123">
        <v>34152</v>
      </c>
      <c r="C438" s="164" t="s">
        <v>2031</v>
      </c>
      <c r="D438" s="119" t="s">
        <v>2925</v>
      </c>
      <c r="E438" s="116" t="str">
        <f>IF(ISERROR(VLOOKUP(TRIM(A438),'R2020'!$A$1:$I$1991,2,FALSE)),"",VLOOKUP(TRIM(A438),'R2020'!$A$1:$I$1991,2,FALSE))</f>
        <v/>
      </c>
      <c r="F438" s="116" t="str">
        <f>IF(ISERROR(VLOOKUP(TRIM(A438),'R2020'!$A$1:$I$1991,3,FALSE)),"",VLOOKUP(TRIM(A438),'R2020'!$A$1:$I$1991,3,FALSE))</f>
        <v/>
      </c>
      <c r="G438" s="116" t="str">
        <f>IF(ISERROR(VLOOKUP(TRIM(A438),'R2020'!$A$1:$I$1991,8,FALSE)),"",VLOOKUP(TRIM(A438),'R2020'!$A$1:$I$1991,8,FALSE))</f>
        <v/>
      </c>
      <c r="K438" s="117" t="s">
        <v>110</v>
      </c>
      <c r="L438" s="117" t="s">
        <v>122</v>
      </c>
      <c r="M438" s="119" t="s">
        <v>3004</v>
      </c>
      <c r="N438" s="117" t="s">
        <v>110</v>
      </c>
      <c r="O438" s="117" t="s">
        <v>122</v>
      </c>
      <c r="P438" s="119" t="s">
        <v>2636</v>
      </c>
    </row>
    <row r="439" spans="1:258" x14ac:dyDescent="0.2">
      <c r="A439" s="117" t="s">
        <v>3549</v>
      </c>
      <c r="B439" s="123">
        <v>35172</v>
      </c>
      <c r="C439" s="164" t="s">
        <v>3065</v>
      </c>
      <c r="E439" s="116" t="str">
        <f>IF(ISERROR(VLOOKUP(TRIM(A439),'R2020'!$A$1:$I$1991,2,FALSE)),"",VLOOKUP(TRIM(A439),'R2020'!$A$1:$I$1991,2,FALSE))</f>
        <v>DB</v>
      </c>
      <c r="F439" s="116" t="str">
        <f>IF(ISERROR(VLOOKUP(TRIM(A439),'R2020'!$A$1:$I$1991,3,FALSE)),"",VLOOKUP(TRIM(A439),'R2020'!$A$1:$I$1991,3,FALSE))</f>
        <v>HOA</v>
      </c>
      <c r="G439" s="116" t="str">
        <f>IF(ISERROR(VLOOKUP(TRIM(A439),'R2020'!$A$1:$I$1991,8,FALSE)),"",VLOOKUP(TRIM(A439),'R2020'!$A$1:$I$1991,8,FALSE))</f>
        <v xml:space="preserve">00 </v>
      </c>
      <c r="H439" s="117" t="s">
        <v>364</v>
      </c>
      <c r="I439" s="117" t="s">
        <v>336</v>
      </c>
      <c r="J439" s="119" t="s">
        <v>1061</v>
      </c>
    </row>
    <row r="440" spans="1:258" x14ac:dyDescent="0.2">
      <c r="A440" s="117" t="s">
        <v>1457</v>
      </c>
      <c r="B440" s="123">
        <v>34137</v>
      </c>
      <c r="C440" s="165" t="s">
        <v>1573</v>
      </c>
      <c r="D440" s="122" t="s">
        <v>1577</v>
      </c>
      <c r="E440" s="116" t="str">
        <f>IF(ISERROR(VLOOKUP(TRIM(A440),'R2020'!$A$1:$I$1991,2,FALSE)),"",VLOOKUP(TRIM(A440),'R2020'!$A$1:$I$1991,2,FALSE))</f>
        <v>FL</v>
      </c>
      <c r="F440" s="116" t="str">
        <f>IF(ISERROR(VLOOKUP(TRIM(A440),'R2020'!$A$1:$I$1991,3,FALSE)),"",VLOOKUP(TRIM(A440),'R2020'!$A$1:$I$1991,3,FALSE))</f>
        <v>NYA</v>
      </c>
      <c r="G440" s="116" t="str">
        <f>IF(ISERROR(VLOOKUP(TRIM(A440),'R2020'!$A$1:$I$1991,8,FALSE)),"",VLOOKUP(TRIM(A440),'R2020'!$A$1:$I$1991,8,FALSE))</f>
        <v xml:space="preserve"> </v>
      </c>
      <c r="H440" s="117" t="s">
        <v>279</v>
      </c>
      <c r="I440" s="121" t="s">
        <v>446</v>
      </c>
      <c r="K440" s="117" t="s">
        <v>283</v>
      </c>
      <c r="L440" s="121" t="s">
        <v>27</v>
      </c>
      <c r="N440" s="117" t="s">
        <v>96</v>
      </c>
      <c r="O440" s="121" t="s">
        <v>27</v>
      </c>
      <c r="Q440" s="117" t="s">
        <v>96</v>
      </c>
      <c r="R440" s="121" t="s">
        <v>27</v>
      </c>
      <c r="S440" s="119"/>
      <c r="T440" s="117" t="s">
        <v>96</v>
      </c>
      <c r="U440" s="121" t="s">
        <v>27</v>
      </c>
      <c r="V440" s="119"/>
      <c r="X440" s="121"/>
      <c r="Y440" s="119"/>
      <c r="AA440" s="121"/>
      <c r="AB440" s="119"/>
      <c r="AD440" s="121"/>
      <c r="AE440" s="119"/>
      <c r="AG440" s="121"/>
      <c r="AH440" s="119"/>
      <c r="AJ440" s="121"/>
      <c r="AK440" s="119"/>
      <c r="AM440" s="121"/>
      <c r="AN440" s="119"/>
      <c r="AP440" s="121"/>
      <c r="AQ440" s="119"/>
      <c r="AS440" s="121"/>
      <c r="AT440" s="119"/>
      <c r="AV440" s="121"/>
      <c r="AW440" s="119"/>
      <c r="AY440" s="121"/>
      <c r="AZ440" s="119"/>
      <c r="BB440" s="121"/>
      <c r="BC440" s="119"/>
      <c r="BF440" s="119"/>
      <c r="BG440" s="121"/>
      <c r="BH440" s="121"/>
      <c r="BI440" s="121"/>
      <c r="BJ440" s="121"/>
      <c r="BK440" s="121"/>
      <c r="BL440" s="121"/>
    </row>
    <row r="441" spans="1:258" x14ac:dyDescent="0.2">
      <c r="A441" s="146" t="s">
        <v>4391</v>
      </c>
      <c r="B441" s="157">
        <v>35501</v>
      </c>
      <c r="C441" s="167" t="s">
        <v>4515</v>
      </c>
      <c r="D441" s="141"/>
      <c r="E441" s="116" t="str">
        <f>IF(ISERROR(VLOOKUP(TRIM(A441),'R2020'!$A$1:$I$1991,2,FALSE)),"",VLOOKUP(TRIM(A441),'R2020'!$A$1:$I$1991,2,FALSE))</f>
        <v>LILB</v>
      </c>
      <c r="F441" s="116" t="str">
        <f>IF(ISERROR(VLOOKUP(TRIM(A441),'R2020'!$A$1:$I$1991,3,FALSE)),"",VLOOKUP(TRIM(A441),'R2020'!$A$1:$I$1991,3,FALSE))</f>
        <v>NYN</v>
      </c>
      <c r="G441" s="116" t="str">
        <f>IF(ISERROR(VLOOKUP(TRIM(A441),'R2020'!$A$1:$I$1991,8,FALSE)),"",VLOOKUP(TRIM(A441),'R2020'!$A$1:$I$1991,8,FALSE))</f>
        <v xml:space="preserve">00-3 </v>
      </c>
      <c r="H441" s="127"/>
      <c r="I441" s="127"/>
      <c r="J441" s="120"/>
      <c r="K441" s="127"/>
      <c r="L441" s="127"/>
      <c r="M441" s="120"/>
      <c r="N441" s="127"/>
      <c r="O441" s="127"/>
      <c r="P441" s="120"/>
      <c r="Q441" s="127"/>
      <c r="R441" s="127"/>
      <c r="S441" s="120"/>
      <c r="T441" s="127"/>
      <c r="U441" s="127"/>
      <c r="V441" s="120"/>
      <c r="W441" s="127"/>
      <c r="X441" s="127"/>
      <c r="Y441" s="120"/>
      <c r="Z441" s="127"/>
      <c r="AA441" s="127"/>
      <c r="AB441" s="120"/>
      <c r="AC441" s="127"/>
      <c r="AD441" s="127"/>
      <c r="AE441" s="120"/>
      <c r="AF441" s="127"/>
      <c r="AG441" s="127"/>
      <c r="AH441" s="120"/>
      <c r="AI441" s="127"/>
      <c r="AJ441" s="127"/>
      <c r="AK441" s="120"/>
      <c r="AL441" s="127"/>
      <c r="AM441" s="127"/>
      <c r="AN441" s="120"/>
      <c r="AO441" s="127"/>
      <c r="AP441" s="127"/>
      <c r="AQ441" s="127"/>
      <c r="AR441" s="127"/>
      <c r="AS441" s="127"/>
      <c r="AT441" s="120"/>
      <c r="AU441" s="127"/>
      <c r="AV441" s="127"/>
      <c r="AW441" s="120"/>
      <c r="AX441" s="127"/>
      <c r="AY441" s="127"/>
      <c r="AZ441" s="120"/>
      <c r="BA441" s="127"/>
      <c r="BB441" s="127"/>
      <c r="BC441" s="120"/>
      <c r="BD441" s="120"/>
      <c r="BE441" s="127"/>
      <c r="BF441" s="120"/>
      <c r="BG441" s="120"/>
      <c r="BH441" s="120"/>
      <c r="BI441" s="120"/>
      <c r="BJ441" s="128"/>
      <c r="BK441" s="128"/>
    </row>
    <row r="442" spans="1:258" s="120" customFormat="1" x14ac:dyDescent="0.2">
      <c r="A442" s="120" t="s">
        <v>1161</v>
      </c>
      <c r="B442" s="125">
        <v>33977</v>
      </c>
      <c r="C442" s="165" t="s">
        <v>1225</v>
      </c>
      <c r="D442" s="120" t="s">
        <v>1223</v>
      </c>
      <c r="E442" s="116" t="str">
        <f>IF(ISERROR(VLOOKUP(TRIM(A442),'R2020'!$A$1:$I$1991,2,FALSE)),"",VLOOKUP(TRIM(A442),'R2020'!$A$1:$I$1991,2,FALSE))</f>
        <v/>
      </c>
      <c r="F442" s="116" t="str">
        <f>IF(ISERROR(VLOOKUP(TRIM(A442),'R2020'!$A$1:$I$1991,3,FALSE)),"",VLOOKUP(TRIM(A442),'R2020'!$A$1:$I$1991,3,FALSE))</f>
        <v/>
      </c>
      <c r="G442" s="116" t="str">
        <f>IF(ISERROR(VLOOKUP(TRIM(A442),'R2020'!$A$1:$I$1991,8,FALSE)),"",VLOOKUP(TRIM(A442),'R2020'!$A$1:$I$1991,8,FALSE))</f>
        <v/>
      </c>
      <c r="H442" s="117"/>
      <c r="I442" s="121"/>
      <c r="J442" s="127"/>
      <c r="K442" s="117" t="s">
        <v>344</v>
      </c>
      <c r="L442" s="121" t="s">
        <v>446</v>
      </c>
      <c r="M442" s="127" t="s">
        <v>3012</v>
      </c>
      <c r="N442" s="117" t="s">
        <v>344</v>
      </c>
      <c r="O442" s="121" t="s">
        <v>348</v>
      </c>
      <c r="P442" s="127" t="s">
        <v>2472</v>
      </c>
      <c r="Q442" s="117" t="s">
        <v>344</v>
      </c>
      <c r="R442" s="121" t="s">
        <v>348</v>
      </c>
      <c r="S442" s="127" t="s">
        <v>1798</v>
      </c>
      <c r="T442" s="117" t="s">
        <v>344</v>
      </c>
      <c r="U442" s="121" t="s">
        <v>348</v>
      </c>
      <c r="V442" s="127" t="s">
        <v>1643</v>
      </c>
      <c r="W442" s="117" t="s">
        <v>344</v>
      </c>
      <c r="X442" s="121" t="s">
        <v>348</v>
      </c>
      <c r="Y442" s="127" t="s">
        <v>349</v>
      </c>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7"/>
      <c r="EI442" s="117"/>
      <c r="EJ442" s="117"/>
      <c r="EK442" s="117"/>
      <c r="EL442" s="117"/>
      <c r="EM442" s="117"/>
      <c r="EN442" s="117"/>
      <c r="EO442" s="117"/>
      <c r="EP442" s="117"/>
      <c r="EQ442" s="117"/>
      <c r="ER442" s="117"/>
      <c r="ES442" s="117"/>
      <c r="ET442" s="117"/>
      <c r="EU442" s="117"/>
      <c r="EV442" s="117"/>
      <c r="EW442" s="117"/>
      <c r="EX442" s="117"/>
      <c r="EY442" s="117"/>
      <c r="EZ442" s="117"/>
      <c r="FA442" s="117"/>
      <c r="FB442" s="117"/>
      <c r="FC442" s="117"/>
      <c r="FD442" s="117"/>
      <c r="FE442" s="117"/>
      <c r="FF442" s="117"/>
      <c r="FG442" s="117"/>
      <c r="FH442" s="117"/>
      <c r="FI442" s="117"/>
      <c r="FJ442" s="117"/>
      <c r="FK442" s="117"/>
      <c r="FL442" s="117"/>
      <c r="FM442" s="117"/>
      <c r="FN442" s="117"/>
      <c r="FO442" s="117"/>
      <c r="FP442" s="117"/>
      <c r="FQ442" s="117"/>
      <c r="FR442" s="117"/>
      <c r="FS442" s="117"/>
      <c r="FT442" s="117"/>
      <c r="FU442" s="117"/>
      <c r="FV442" s="117"/>
      <c r="FW442" s="117"/>
      <c r="FX442" s="117"/>
      <c r="FY442" s="117"/>
      <c r="FZ442" s="117"/>
      <c r="GA442" s="117"/>
      <c r="GB442" s="117"/>
      <c r="GC442" s="117"/>
      <c r="GD442" s="117"/>
      <c r="GE442" s="117"/>
      <c r="GF442" s="117"/>
      <c r="GG442" s="117"/>
      <c r="GH442" s="117"/>
      <c r="GI442" s="117"/>
      <c r="GJ442" s="117"/>
      <c r="GK442" s="117"/>
      <c r="GL442" s="117"/>
      <c r="GM442" s="117"/>
      <c r="GN442" s="117"/>
      <c r="GO442" s="117"/>
      <c r="GP442" s="117"/>
      <c r="GQ442" s="117"/>
      <c r="GR442" s="117"/>
      <c r="GS442" s="117"/>
      <c r="GT442" s="117"/>
      <c r="GU442" s="117"/>
      <c r="GV442" s="117"/>
      <c r="GW442" s="117"/>
      <c r="GX442" s="117"/>
      <c r="GY442" s="117"/>
      <c r="GZ442" s="117"/>
      <c r="HA442" s="117"/>
      <c r="HB442" s="117"/>
      <c r="HC442" s="117"/>
      <c r="HD442" s="117"/>
      <c r="HE442" s="117"/>
      <c r="HF442" s="117"/>
      <c r="HG442" s="117"/>
      <c r="HH442" s="117"/>
      <c r="HI442" s="117"/>
      <c r="HJ442" s="117"/>
      <c r="HK442" s="117"/>
      <c r="HL442" s="117"/>
      <c r="HM442" s="117"/>
      <c r="HN442" s="117"/>
      <c r="HO442" s="117"/>
      <c r="HP442" s="117"/>
      <c r="HQ442" s="117"/>
      <c r="HR442" s="117"/>
      <c r="HS442" s="117"/>
      <c r="HT442" s="117"/>
      <c r="HU442" s="117"/>
      <c r="HV442" s="117"/>
      <c r="HW442" s="117"/>
      <c r="HX442" s="117"/>
      <c r="HY442" s="117"/>
      <c r="HZ442" s="117"/>
      <c r="IA442" s="117"/>
      <c r="IB442" s="117"/>
      <c r="IC442" s="117"/>
      <c r="ID442" s="117"/>
      <c r="IE442" s="117"/>
      <c r="IF442" s="117"/>
      <c r="IG442" s="117"/>
      <c r="IH442" s="117"/>
      <c r="II442" s="117"/>
      <c r="IJ442" s="117"/>
      <c r="IK442" s="117"/>
      <c r="IL442" s="117"/>
      <c r="IM442" s="117"/>
      <c r="IN442" s="117"/>
      <c r="IO442" s="117"/>
      <c r="IP442" s="117"/>
      <c r="IQ442" s="117"/>
      <c r="IR442" s="117"/>
      <c r="IS442" s="117"/>
      <c r="IT442" s="117"/>
      <c r="IU442" s="117"/>
      <c r="IV442" s="117"/>
      <c r="IW442" s="117"/>
      <c r="IX442" s="117"/>
    </row>
    <row r="443" spans="1:258" x14ac:dyDescent="0.2">
      <c r="A443" s="117" t="s">
        <v>3125</v>
      </c>
      <c r="B443" s="123">
        <v>34131</v>
      </c>
      <c r="C443" s="165" t="s">
        <v>2586</v>
      </c>
      <c r="D443" s="122"/>
      <c r="E443" s="116" t="str">
        <f>IF(ISERROR(VLOOKUP(TRIM(A443),'R2020'!$A$1:$I$1991,2,FALSE)),"",VLOOKUP(TRIM(A443),'R2020'!$A$1:$I$1991,2,FALSE))</f>
        <v/>
      </c>
      <c r="F443" s="116" t="str">
        <f>IF(ISERROR(VLOOKUP(TRIM(A443),'R2020'!$A$1:$I$1991,3,FALSE)),"",VLOOKUP(TRIM(A443),'R2020'!$A$1:$I$1991,3,FALSE))</f>
        <v/>
      </c>
      <c r="G443" s="116" t="str">
        <f>IF(ISERROR(VLOOKUP(TRIM(A443),'R2020'!$A$1:$I$1991,8,FALSE)),"",VLOOKUP(TRIM(A443),'R2020'!$A$1:$I$1991,8,FALSE))</f>
        <v/>
      </c>
      <c r="H443" s="117" t="s">
        <v>26</v>
      </c>
      <c r="I443" s="122" t="s">
        <v>2215</v>
      </c>
      <c r="J443" s="122" t="s">
        <v>685</v>
      </c>
      <c r="K443" s="117" t="s">
        <v>128</v>
      </c>
      <c r="L443" s="122" t="s">
        <v>2215</v>
      </c>
      <c r="M443" s="122" t="s">
        <v>328</v>
      </c>
      <c r="O443" s="122"/>
      <c r="P443" s="122"/>
      <c r="R443" s="122"/>
      <c r="S443" s="122"/>
      <c r="U443" s="122"/>
      <c r="V443" s="122"/>
      <c r="X443" s="122"/>
      <c r="Y443" s="122"/>
      <c r="AA443" s="122"/>
      <c r="AB443" s="122"/>
      <c r="AD443" s="122"/>
      <c r="AE443" s="122"/>
      <c r="AG443" s="122"/>
      <c r="AH443" s="122"/>
      <c r="AJ443" s="122"/>
      <c r="AK443" s="122"/>
      <c r="AM443" s="122"/>
      <c r="AN443" s="122"/>
      <c r="AP443" s="122"/>
      <c r="AQ443" s="122"/>
      <c r="AS443" s="122"/>
      <c r="AT443" s="122"/>
      <c r="AV443" s="122"/>
      <c r="AW443" s="122"/>
      <c r="AY443" s="122"/>
      <c r="AZ443" s="122"/>
      <c r="BB443" s="122"/>
      <c r="BC443" s="122"/>
      <c r="BE443" s="123"/>
      <c r="BF443" s="122"/>
      <c r="BG443" s="121"/>
      <c r="BI443" s="119"/>
      <c r="BJ443" s="121"/>
      <c r="BK443" s="121"/>
      <c r="BL443" s="130"/>
    </row>
    <row r="444" spans="1:258" x14ac:dyDescent="0.2">
      <c r="A444" s="117" t="s">
        <v>3126</v>
      </c>
      <c r="B444" s="123">
        <v>34836</v>
      </c>
      <c r="C444" s="165" t="s">
        <v>3065</v>
      </c>
      <c r="D444" s="122" t="s">
        <v>3417</v>
      </c>
      <c r="E444" s="116" t="str">
        <f>IF(ISERROR(VLOOKUP(TRIM(A444),'R2020'!$A$1:$I$1991,2,FALSE)),"",VLOOKUP(TRIM(A444),'R2020'!$A$1:$I$1991,2,FALSE))</f>
        <v>T G TE</v>
      </c>
      <c r="F444" s="116" t="str">
        <f>IF(ISERROR(VLOOKUP(TRIM(A444),'R2020'!$A$1:$I$1991,3,FALSE)),"",VLOOKUP(TRIM(A444),'R2020'!$A$1:$I$1991,3,FALSE))</f>
        <v>NEA</v>
      </c>
      <c r="G444" s="116" t="str">
        <f>IF(ISERROR(VLOOKUP(TRIM(A444),'R2020'!$A$1:$I$1991,8,FALSE)),"",VLOOKUP(TRIM(A444),'R2020'!$A$1:$I$1991,8,FALSE))</f>
        <v>0-0 / 0-0</v>
      </c>
      <c r="H444" s="117" t="s">
        <v>331</v>
      </c>
      <c r="I444" s="122" t="s">
        <v>232</v>
      </c>
      <c r="J444" s="122" t="s">
        <v>41</v>
      </c>
      <c r="K444" s="117" t="s">
        <v>331</v>
      </c>
      <c r="L444" s="122" t="s">
        <v>78</v>
      </c>
      <c r="M444" s="122" t="s">
        <v>41</v>
      </c>
      <c r="O444" s="122"/>
      <c r="P444" s="122"/>
      <c r="R444" s="122"/>
      <c r="S444" s="122"/>
      <c r="U444" s="122"/>
      <c r="V444" s="122"/>
      <c r="X444" s="122"/>
      <c r="Y444" s="122"/>
      <c r="AA444" s="122"/>
      <c r="AB444" s="122"/>
      <c r="AD444" s="122"/>
      <c r="AE444" s="122"/>
      <c r="AG444" s="122"/>
      <c r="AH444" s="122"/>
      <c r="AJ444" s="122"/>
      <c r="AK444" s="122"/>
      <c r="AM444" s="122"/>
      <c r="AN444" s="122"/>
      <c r="AP444" s="122"/>
      <c r="AQ444" s="122"/>
      <c r="AS444" s="122"/>
      <c r="AT444" s="122"/>
      <c r="AV444" s="122"/>
      <c r="AW444" s="122"/>
      <c r="AY444" s="122"/>
      <c r="AZ444" s="122"/>
      <c r="BB444" s="122"/>
      <c r="BC444" s="122"/>
      <c r="BE444" s="123"/>
      <c r="BF444" s="122"/>
      <c r="BG444" s="121"/>
      <c r="BI444" s="119"/>
      <c r="BJ444" s="121"/>
      <c r="BK444" s="121"/>
      <c r="BL444" s="130"/>
    </row>
    <row r="445" spans="1:258" x14ac:dyDescent="0.2">
      <c r="A445" s="117" t="s">
        <v>2637</v>
      </c>
      <c r="B445" s="123">
        <v>34680</v>
      </c>
      <c r="C445" s="164" t="s">
        <v>2588</v>
      </c>
      <c r="D445" s="119" t="s">
        <v>2940</v>
      </c>
      <c r="E445" s="116" t="str">
        <f>IF(ISERROR(VLOOKUP(TRIM(A445),'R2020'!$A$1:$I$1991,2,FALSE)),"",VLOOKUP(TRIM(A445),'R2020'!$A$1:$I$1991,2,FALSE))</f>
        <v>RILB</v>
      </c>
      <c r="F445" s="116" t="str">
        <f>IF(ISERROR(VLOOKUP(TRIM(A445),'R2020'!$A$1:$I$1991,3,FALSE)),"",VLOOKUP(TRIM(A445),'R2020'!$A$1:$I$1991,3,FALSE))</f>
        <v>HOA</v>
      </c>
      <c r="G445" s="116" t="str">
        <f>IF(ISERROR(VLOOKUP(TRIM(A445),'R2020'!$A$1:$I$1991,8,FALSE)),"",VLOOKUP(TRIM(A445),'R2020'!$A$1:$I$1991,8,FALSE))</f>
        <v xml:space="preserve">45-6 </v>
      </c>
      <c r="H445" s="117" t="s">
        <v>126</v>
      </c>
      <c r="I445" s="117" t="s">
        <v>336</v>
      </c>
      <c r="J445" s="119" t="s">
        <v>2429</v>
      </c>
      <c r="K445" s="117" t="s">
        <v>126</v>
      </c>
      <c r="L445" s="117" t="s">
        <v>336</v>
      </c>
      <c r="M445" s="119" t="s">
        <v>1083</v>
      </c>
      <c r="N445" s="117" t="s">
        <v>126</v>
      </c>
      <c r="O445" s="117" t="s">
        <v>336</v>
      </c>
      <c r="P445" s="119" t="s">
        <v>1216</v>
      </c>
    </row>
    <row r="446" spans="1:258" x14ac:dyDescent="0.2">
      <c r="A446" s="146" t="s">
        <v>4480</v>
      </c>
      <c r="B446" s="157">
        <v>36222</v>
      </c>
      <c r="C446" s="167" t="s">
        <v>4515</v>
      </c>
      <c r="D446" s="141"/>
      <c r="E446" s="116" t="str">
        <f>IF(ISERROR(VLOOKUP(TRIM(A446),'R2020'!$A$1:$I$1991,2,FALSE)),"",VLOOKUP(TRIM(A446),'R2020'!$A$1:$I$1991,2,FALSE))</f>
        <v>SS</v>
      </c>
      <c r="F446" s="116" t="str">
        <f>IF(ISERROR(VLOOKUP(TRIM(A446),'R2020'!$A$1:$I$1991,3,FALSE)),"",VLOOKUP(TRIM(A446),'R2020'!$A$1:$I$1991,3,FALSE))</f>
        <v>WAN</v>
      </c>
      <c r="G446" s="116" t="str">
        <f>IF(ISERROR(VLOOKUP(TRIM(A446),'R2020'!$A$1:$I$1991,8,FALSE)),"",VLOOKUP(TRIM(A446),'R2020'!$A$1:$I$1991,8,FALSE))</f>
        <v xml:space="preserve">44 </v>
      </c>
      <c r="H446" s="127"/>
      <c r="I446" s="127"/>
      <c r="J446" s="120"/>
      <c r="K446" s="127"/>
      <c r="L446" s="127"/>
      <c r="M446" s="120"/>
      <c r="N446" s="127"/>
      <c r="O446" s="127"/>
      <c r="P446" s="120"/>
      <c r="Q446" s="127"/>
      <c r="R446" s="127"/>
      <c r="S446" s="120"/>
      <c r="T446" s="127"/>
      <c r="U446" s="127"/>
      <c r="V446" s="120"/>
      <c r="W446" s="127"/>
      <c r="X446" s="127"/>
      <c r="Y446" s="120"/>
      <c r="Z446" s="127"/>
      <c r="AA446" s="127"/>
      <c r="AB446" s="120"/>
      <c r="AC446" s="127"/>
      <c r="AD446" s="127"/>
      <c r="AE446" s="120"/>
      <c r="AF446" s="127"/>
      <c r="AG446" s="127"/>
      <c r="AH446" s="120"/>
      <c r="AI446" s="127"/>
      <c r="AJ446" s="127"/>
      <c r="AK446" s="120"/>
      <c r="AL446" s="127"/>
      <c r="AM446" s="127"/>
      <c r="AN446" s="120"/>
      <c r="AO446" s="127"/>
      <c r="AP446" s="127"/>
      <c r="AQ446" s="127"/>
      <c r="AR446" s="127"/>
      <c r="AS446" s="127"/>
      <c r="AT446" s="120"/>
      <c r="AU446" s="127"/>
      <c r="AV446" s="127"/>
      <c r="AW446" s="120"/>
      <c r="AX446" s="127"/>
      <c r="AY446" s="127"/>
      <c r="AZ446" s="120"/>
      <c r="BA446" s="127"/>
      <c r="BB446" s="127"/>
      <c r="BC446" s="120"/>
      <c r="BD446" s="120"/>
      <c r="BE446" s="120"/>
      <c r="BF446" s="120"/>
      <c r="BG446" s="120"/>
      <c r="BH446" s="120"/>
      <c r="BI446" s="120"/>
      <c r="BJ446" s="128"/>
      <c r="BK446" s="128"/>
    </row>
    <row r="447" spans="1:258" s="120" customFormat="1" ht="12.75" customHeight="1" x14ac:dyDescent="0.2">
      <c r="A447" s="117" t="s">
        <v>832</v>
      </c>
      <c r="B447" s="123">
        <v>32324</v>
      </c>
      <c r="C447" s="165" t="s">
        <v>857</v>
      </c>
      <c r="D447" s="122" t="s">
        <v>860</v>
      </c>
      <c r="E447" s="116" t="str">
        <f>IF(ISERROR(VLOOKUP(TRIM(A447),'R2020'!$A$1:$I$1991,2,FALSE)),"",VLOOKUP(TRIM(A447),'R2020'!$A$1:$I$1991,2,FALSE))</f>
        <v>End</v>
      </c>
      <c r="F447" s="116" t="str">
        <f>IF(ISERROR(VLOOKUP(TRIM(A447),'R2020'!$A$1:$I$1991,3,FALSE)),"",VLOOKUP(TRIM(A447),'R2020'!$A$1:$I$1991,3,FALSE))</f>
        <v>PHN</v>
      </c>
      <c r="G447" s="116" t="str">
        <f>IF(ISERROR(VLOOKUP(TRIM(A447),'R2020'!$A$1:$I$1991,8,FALSE)),"",VLOOKUP(TRIM(A447),'R2020'!$A$1:$I$1991,8,FALSE))</f>
        <v xml:space="preserve">0-7 </v>
      </c>
      <c r="H447" s="117" t="s">
        <v>44</v>
      </c>
      <c r="I447" s="122" t="s">
        <v>88</v>
      </c>
      <c r="J447" s="122" t="s">
        <v>38</v>
      </c>
      <c r="K447" s="117" t="s">
        <v>44</v>
      </c>
      <c r="L447" s="122" t="s">
        <v>122</v>
      </c>
      <c r="M447" s="122" t="s">
        <v>333</v>
      </c>
      <c r="N447" s="117" t="s">
        <v>42</v>
      </c>
      <c r="O447" s="122" t="s">
        <v>88</v>
      </c>
      <c r="P447" s="122" t="s">
        <v>334</v>
      </c>
      <c r="Q447" s="117" t="s">
        <v>44</v>
      </c>
      <c r="R447" s="122" t="s">
        <v>88</v>
      </c>
      <c r="S447" s="122" t="s">
        <v>227</v>
      </c>
      <c r="T447" s="117" t="s">
        <v>44</v>
      </c>
      <c r="U447" s="122" t="s">
        <v>88</v>
      </c>
      <c r="V447" s="122" t="s">
        <v>333</v>
      </c>
      <c r="W447" s="117" t="s">
        <v>44</v>
      </c>
      <c r="X447" s="122" t="s">
        <v>88</v>
      </c>
      <c r="Y447" s="122" t="s">
        <v>85</v>
      </c>
      <c r="Z447" s="117" t="s">
        <v>44</v>
      </c>
      <c r="AA447" s="122" t="s">
        <v>88</v>
      </c>
      <c r="AB447" s="122" t="s">
        <v>351</v>
      </c>
      <c r="AC447" s="117" t="s">
        <v>44</v>
      </c>
      <c r="AD447" s="122" t="s">
        <v>88</v>
      </c>
      <c r="AE447" s="122" t="s">
        <v>349</v>
      </c>
      <c r="AF447" s="117"/>
      <c r="AG447" s="122"/>
      <c r="AH447" s="122"/>
      <c r="AI447" s="117"/>
      <c r="AJ447" s="122"/>
      <c r="AK447" s="122"/>
      <c r="AL447" s="117"/>
      <c r="AM447" s="122"/>
      <c r="AN447" s="122"/>
      <c r="AO447" s="117"/>
      <c r="AP447" s="122"/>
      <c r="AQ447" s="122"/>
      <c r="AR447" s="117"/>
      <c r="AS447" s="122"/>
      <c r="AT447" s="122"/>
      <c r="AU447" s="117"/>
      <c r="AV447" s="122"/>
      <c r="AW447" s="122"/>
      <c r="AX447" s="117"/>
      <c r="AY447" s="122"/>
      <c r="AZ447" s="122"/>
      <c r="BA447" s="117"/>
      <c r="BB447" s="122"/>
      <c r="BC447" s="119"/>
      <c r="BD447" s="117"/>
      <c r="BE447" s="117"/>
      <c r="BF447" s="119"/>
      <c r="BG447" s="119"/>
      <c r="BH447" s="119"/>
      <c r="BI447" s="119"/>
      <c r="BJ447" s="117"/>
      <c r="BK447" s="121"/>
      <c r="BL447" s="121"/>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7"/>
      <c r="EI447" s="117"/>
      <c r="EJ447" s="117"/>
      <c r="EK447" s="117"/>
      <c r="EL447" s="117"/>
      <c r="EM447" s="117"/>
      <c r="EN447" s="117"/>
      <c r="EO447" s="117"/>
      <c r="EP447" s="117"/>
      <c r="EQ447" s="117"/>
      <c r="ER447" s="117"/>
      <c r="ES447" s="117"/>
      <c r="ET447" s="117"/>
      <c r="EU447" s="117"/>
      <c r="EV447" s="117"/>
      <c r="EW447" s="117"/>
      <c r="EX447" s="117"/>
      <c r="EY447" s="117"/>
      <c r="EZ447" s="117"/>
      <c r="FA447" s="117"/>
      <c r="FB447" s="117"/>
      <c r="FC447" s="117"/>
      <c r="FD447" s="117"/>
      <c r="FE447" s="117"/>
      <c r="FF447" s="117"/>
      <c r="FG447" s="117"/>
      <c r="FH447" s="117"/>
      <c r="FI447" s="117"/>
      <c r="FJ447" s="117"/>
      <c r="FK447" s="117"/>
      <c r="FL447" s="117"/>
      <c r="FM447" s="117"/>
      <c r="FN447" s="117"/>
      <c r="FO447" s="117"/>
      <c r="FP447" s="117"/>
      <c r="FQ447" s="117"/>
      <c r="FR447" s="117"/>
      <c r="FS447" s="117"/>
      <c r="FT447" s="117"/>
      <c r="FU447" s="117"/>
      <c r="FV447" s="117"/>
      <c r="FW447" s="117"/>
      <c r="FX447" s="117"/>
      <c r="FY447" s="117"/>
      <c r="FZ447" s="117"/>
      <c r="GA447" s="117"/>
      <c r="GB447" s="117"/>
      <c r="GC447" s="117"/>
      <c r="GD447" s="117"/>
      <c r="GE447" s="117"/>
      <c r="GF447" s="117"/>
      <c r="GG447" s="117"/>
      <c r="GH447" s="117"/>
      <c r="GI447" s="117"/>
      <c r="GJ447" s="117"/>
      <c r="GK447" s="117"/>
      <c r="GL447" s="117"/>
      <c r="GM447" s="117"/>
      <c r="GN447" s="117"/>
      <c r="GO447" s="117"/>
      <c r="GP447" s="117"/>
      <c r="GQ447" s="117"/>
      <c r="GR447" s="117"/>
      <c r="GS447" s="117"/>
      <c r="GT447" s="117"/>
      <c r="GU447" s="117"/>
      <c r="GV447" s="117"/>
      <c r="GW447" s="117"/>
      <c r="GX447" s="117"/>
      <c r="GY447" s="117"/>
      <c r="GZ447" s="117"/>
      <c r="HA447" s="117"/>
      <c r="HB447" s="117"/>
      <c r="HC447" s="117"/>
      <c r="HD447" s="117"/>
      <c r="HE447" s="117"/>
      <c r="HF447" s="117"/>
      <c r="HG447" s="117"/>
      <c r="HH447" s="117"/>
      <c r="HI447" s="117"/>
      <c r="HJ447" s="117"/>
      <c r="HK447" s="117"/>
      <c r="HL447" s="117"/>
      <c r="HM447" s="117"/>
      <c r="HN447" s="117"/>
      <c r="HO447" s="117"/>
      <c r="HP447" s="117"/>
      <c r="HQ447" s="117"/>
      <c r="HR447" s="117"/>
      <c r="HS447" s="117"/>
      <c r="HT447" s="117"/>
      <c r="HU447" s="117"/>
      <c r="HV447" s="117"/>
      <c r="HW447" s="117"/>
      <c r="HX447" s="117"/>
      <c r="HY447" s="117"/>
      <c r="HZ447" s="117"/>
      <c r="IA447" s="117"/>
      <c r="IB447" s="117"/>
      <c r="IC447" s="117"/>
      <c r="ID447" s="117"/>
      <c r="IE447" s="117"/>
      <c r="IF447" s="117"/>
      <c r="IG447" s="117"/>
      <c r="IH447" s="117"/>
      <c r="II447" s="117"/>
      <c r="IJ447" s="117"/>
      <c r="IK447" s="117"/>
      <c r="IL447" s="117"/>
      <c r="IM447" s="117"/>
      <c r="IN447" s="117"/>
      <c r="IO447" s="117"/>
      <c r="IP447" s="117"/>
      <c r="IQ447" s="117"/>
      <c r="IR447" s="117"/>
      <c r="IS447" s="117"/>
      <c r="IT447" s="117"/>
      <c r="IU447" s="117"/>
      <c r="IV447" s="117"/>
      <c r="IW447" s="117"/>
      <c r="IX447" s="117"/>
    </row>
    <row r="448" spans="1:258" s="120" customFormat="1" x14ac:dyDescent="0.2">
      <c r="A448" s="146" t="s">
        <v>4195</v>
      </c>
      <c r="B448" s="157">
        <v>35756</v>
      </c>
      <c r="C448" s="167" t="s">
        <v>4511</v>
      </c>
      <c r="D448" s="142"/>
      <c r="E448" s="116" t="str">
        <f>IF(ISERROR(VLOOKUP(TRIM(A448),'R2020'!$A$1:$I$1991,2,FALSE)),"",VLOOKUP(TRIM(A448),'R2020'!$A$1:$I$1991,2,FALSE))</f>
        <v>C</v>
      </c>
      <c r="F448" s="116" t="str">
        <f>IF(ISERROR(VLOOKUP(TRIM(A448),'R2020'!$A$1:$I$1991,3,FALSE)),"",VLOOKUP(TRIM(A448),'R2020'!$A$1:$I$1991,3,FALSE))</f>
        <v>DNA</v>
      </c>
      <c r="G448" s="116" t="str">
        <f>IF(ISERROR(VLOOKUP(TRIM(A448),'R2020'!$A$1:$I$1991,8,FALSE)),"",VLOOKUP(TRIM(A448),'R2020'!$A$1:$I$1991,8,FALSE))</f>
        <v xml:space="preserve">0-2 </v>
      </c>
      <c r="H448" s="126"/>
      <c r="I448" s="126"/>
      <c r="K448" s="126"/>
      <c r="L448" s="126"/>
      <c r="N448" s="126"/>
      <c r="O448" s="126"/>
      <c r="Q448" s="126"/>
      <c r="R448" s="126"/>
      <c r="T448" s="126"/>
      <c r="U448" s="126"/>
      <c r="W448" s="126"/>
      <c r="X448" s="126"/>
      <c r="Z448" s="126"/>
      <c r="AA448" s="126"/>
      <c r="AC448" s="126"/>
      <c r="AD448" s="126"/>
      <c r="AF448" s="126"/>
      <c r="AG448" s="126"/>
      <c r="AI448" s="126"/>
      <c r="AJ448" s="126"/>
      <c r="AL448" s="126"/>
      <c r="AM448" s="126"/>
      <c r="AO448" s="126"/>
      <c r="AP448" s="126"/>
      <c r="AR448" s="126"/>
      <c r="AS448" s="126"/>
      <c r="AU448" s="126"/>
      <c r="AV448" s="126"/>
      <c r="AX448" s="126"/>
      <c r="AY448" s="126"/>
      <c r="BA448" s="126"/>
      <c r="BB448" s="127"/>
      <c r="BE448" s="127"/>
      <c r="BF448" s="127"/>
      <c r="BG448" s="127"/>
      <c r="BH448" s="127"/>
      <c r="BJ448" s="128"/>
      <c r="BK448" s="128"/>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7"/>
      <c r="EI448" s="117"/>
      <c r="EJ448" s="117"/>
      <c r="EK448" s="117"/>
      <c r="EL448" s="117"/>
      <c r="EM448" s="117"/>
      <c r="EN448" s="117"/>
      <c r="EO448" s="117"/>
      <c r="EP448" s="117"/>
      <c r="EQ448" s="117"/>
      <c r="ER448" s="117"/>
      <c r="ES448" s="117"/>
      <c r="ET448" s="117"/>
      <c r="EU448" s="117"/>
      <c r="EV448" s="117"/>
      <c r="EW448" s="117"/>
      <c r="EX448" s="117"/>
      <c r="EY448" s="117"/>
      <c r="EZ448" s="117"/>
      <c r="FA448" s="117"/>
      <c r="FB448" s="117"/>
      <c r="FC448" s="117"/>
      <c r="FD448" s="117"/>
      <c r="FE448" s="117"/>
      <c r="FF448" s="117"/>
      <c r="FG448" s="117"/>
      <c r="FH448" s="117"/>
      <c r="FI448" s="117"/>
      <c r="FJ448" s="117"/>
      <c r="FK448" s="117"/>
      <c r="FL448" s="117"/>
      <c r="FM448" s="117"/>
      <c r="FN448" s="117"/>
      <c r="FO448" s="117"/>
      <c r="FP448" s="117"/>
      <c r="FQ448" s="117"/>
      <c r="FR448" s="117"/>
      <c r="FS448" s="117"/>
      <c r="FT448" s="117"/>
      <c r="FU448" s="117"/>
      <c r="FV448" s="117"/>
      <c r="FW448" s="117"/>
      <c r="FX448" s="117"/>
      <c r="FY448" s="117"/>
      <c r="FZ448" s="117"/>
      <c r="GA448" s="117"/>
      <c r="GB448" s="117"/>
      <c r="GC448" s="117"/>
      <c r="GD448" s="117"/>
      <c r="GE448" s="117"/>
      <c r="GF448" s="117"/>
      <c r="GG448" s="117"/>
      <c r="GH448" s="117"/>
      <c r="GI448" s="117"/>
      <c r="GJ448" s="117"/>
      <c r="GK448" s="117"/>
      <c r="GL448" s="117"/>
      <c r="GM448" s="117"/>
      <c r="GN448" s="117"/>
      <c r="GO448" s="117"/>
      <c r="GP448" s="117"/>
      <c r="GQ448" s="117"/>
      <c r="GR448" s="117"/>
      <c r="GS448" s="117"/>
      <c r="GT448" s="117"/>
      <c r="GU448" s="117"/>
      <c r="GV448" s="117"/>
      <c r="GW448" s="117"/>
      <c r="GX448" s="117"/>
      <c r="GY448" s="117"/>
      <c r="GZ448" s="117"/>
      <c r="HA448" s="117"/>
      <c r="HB448" s="117"/>
      <c r="HC448" s="117"/>
      <c r="HD448" s="117"/>
      <c r="HE448" s="117"/>
      <c r="HF448" s="117"/>
      <c r="HG448" s="117"/>
      <c r="HH448" s="117"/>
      <c r="HI448" s="117"/>
      <c r="HJ448" s="117"/>
      <c r="HK448" s="117"/>
      <c r="HL448" s="117"/>
      <c r="HM448" s="117"/>
      <c r="HN448" s="117"/>
      <c r="HO448" s="117"/>
      <c r="HP448" s="117"/>
      <c r="HQ448" s="117"/>
      <c r="HR448" s="117"/>
      <c r="HS448" s="117"/>
      <c r="HT448" s="117"/>
      <c r="HU448" s="117"/>
      <c r="HV448" s="117"/>
      <c r="HW448" s="117"/>
      <c r="HX448" s="117"/>
      <c r="HY448" s="117"/>
      <c r="HZ448" s="117"/>
      <c r="IA448" s="117"/>
      <c r="IB448" s="117"/>
      <c r="IC448" s="117"/>
      <c r="ID448" s="117"/>
      <c r="IE448" s="117"/>
      <c r="IF448" s="117"/>
      <c r="IG448" s="117"/>
      <c r="IH448" s="117"/>
      <c r="II448" s="117"/>
      <c r="IJ448" s="117"/>
      <c r="IK448" s="117"/>
      <c r="IL448" s="117"/>
      <c r="IM448" s="117"/>
      <c r="IN448" s="117"/>
      <c r="IO448" s="117"/>
      <c r="IP448" s="117"/>
      <c r="IQ448" s="117"/>
      <c r="IR448" s="117"/>
      <c r="IS448" s="117"/>
      <c r="IT448" s="117"/>
      <c r="IU448" s="117"/>
      <c r="IV448" s="117"/>
      <c r="IW448" s="117"/>
      <c r="IX448" s="117"/>
    </row>
    <row r="449" spans="1:258" s="120" customFormat="1" x14ac:dyDescent="0.2">
      <c r="A449" s="117" t="s">
        <v>928</v>
      </c>
      <c r="B449" s="123">
        <v>33083</v>
      </c>
      <c r="C449" s="165" t="s">
        <v>997</v>
      </c>
      <c r="D449" s="122" t="s">
        <v>1002</v>
      </c>
      <c r="E449" s="116" t="str">
        <f>IF(ISERROR(VLOOKUP(TRIM(A449),'R2020'!$A$1:$I$1991,2,FALSE)),"",VLOOKUP(TRIM(A449),'R2020'!$A$1:$I$1991,2,FALSE))</f>
        <v/>
      </c>
      <c r="F449" s="116" t="str">
        <f>IF(ISERROR(VLOOKUP(TRIM(A449),'R2020'!$A$1:$I$1991,3,FALSE)),"",VLOOKUP(TRIM(A449),'R2020'!$A$1:$I$1991,3,FALSE))</f>
        <v/>
      </c>
      <c r="G449" s="116" t="str">
        <f>IF(ISERROR(VLOOKUP(TRIM(A449),'R2020'!$A$1:$I$1991,8,FALSE)),"",VLOOKUP(TRIM(A449),'R2020'!$A$1:$I$1991,8,FALSE))</f>
        <v/>
      </c>
      <c r="H449" s="117" t="s">
        <v>364</v>
      </c>
      <c r="I449" s="121" t="s">
        <v>393</v>
      </c>
      <c r="J449" s="119" t="s">
        <v>1061</v>
      </c>
      <c r="K449" s="119"/>
      <c r="L449" s="117"/>
      <c r="M449" s="119"/>
      <c r="N449" s="117" t="s">
        <v>366</v>
      </c>
      <c r="O449" s="121" t="s">
        <v>346</v>
      </c>
      <c r="P449" s="119" t="s">
        <v>1366</v>
      </c>
      <c r="Q449" s="117" t="s">
        <v>366</v>
      </c>
      <c r="R449" s="121" t="s">
        <v>386</v>
      </c>
      <c r="S449" s="119" t="s">
        <v>1100</v>
      </c>
      <c r="T449" s="117" t="s">
        <v>366</v>
      </c>
      <c r="U449" s="121" t="s">
        <v>386</v>
      </c>
      <c r="V449" s="119" t="s">
        <v>1059</v>
      </c>
      <c r="W449" s="117" t="s">
        <v>366</v>
      </c>
      <c r="X449" s="121" t="s">
        <v>386</v>
      </c>
      <c r="Y449" s="119" t="s">
        <v>1059</v>
      </c>
      <c r="Z449" s="117" t="s">
        <v>366</v>
      </c>
      <c r="AA449" s="121" t="s">
        <v>386</v>
      </c>
      <c r="AB449" s="119" t="s">
        <v>365</v>
      </c>
      <c r="AC449" s="117"/>
      <c r="AD449" s="121"/>
      <c r="AE449" s="119"/>
      <c r="AF449" s="117"/>
      <c r="AG449" s="121"/>
      <c r="AH449" s="119"/>
      <c r="AI449" s="119"/>
      <c r="AJ449" s="117"/>
      <c r="AK449" s="121"/>
      <c r="AL449" s="119"/>
      <c r="AM449" s="117"/>
      <c r="AN449" s="121"/>
      <c r="AO449" s="119"/>
      <c r="AP449" s="117"/>
      <c r="AQ449" s="121"/>
      <c r="AR449" s="119"/>
      <c r="AS449" s="117"/>
      <c r="AT449" s="121"/>
      <c r="AU449" s="119"/>
      <c r="AV449" s="117"/>
      <c r="AW449" s="121"/>
      <c r="AX449" s="119"/>
      <c r="AY449" s="117"/>
      <c r="AZ449" s="121"/>
      <c r="BA449" s="119"/>
      <c r="BB449" s="117"/>
      <c r="BC449" s="117"/>
      <c r="BD449" s="119"/>
      <c r="BE449" s="121"/>
      <c r="BF449" s="121"/>
      <c r="BG449" s="121"/>
      <c r="BH449" s="121"/>
      <c r="BI449" s="121"/>
      <c r="BJ449" s="121"/>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7"/>
      <c r="EI449" s="117"/>
      <c r="EJ449" s="117"/>
      <c r="EK449" s="117"/>
      <c r="EL449" s="117"/>
      <c r="EM449" s="117"/>
      <c r="EN449" s="117"/>
      <c r="EO449" s="117"/>
      <c r="EP449" s="117"/>
      <c r="EQ449" s="117"/>
      <c r="ER449" s="117"/>
      <c r="ES449" s="117"/>
      <c r="ET449" s="117"/>
      <c r="EU449" s="117"/>
      <c r="EV449" s="117"/>
      <c r="EW449" s="117"/>
      <c r="EX449" s="117"/>
      <c r="EY449" s="117"/>
      <c r="EZ449" s="117"/>
      <c r="FA449" s="117"/>
      <c r="FB449" s="117"/>
      <c r="FC449" s="117"/>
      <c r="FD449" s="117"/>
      <c r="FE449" s="117"/>
      <c r="FF449" s="117"/>
      <c r="FG449" s="117"/>
      <c r="FH449" s="117"/>
      <c r="FI449" s="117"/>
      <c r="FJ449" s="117"/>
      <c r="FK449" s="117"/>
      <c r="FL449" s="117"/>
      <c r="FM449" s="117"/>
      <c r="FN449" s="117"/>
      <c r="FO449" s="117"/>
      <c r="FP449" s="117"/>
      <c r="FQ449" s="117"/>
      <c r="FR449" s="117"/>
      <c r="FS449" s="117"/>
      <c r="FT449" s="117"/>
      <c r="FU449" s="117"/>
      <c r="FV449" s="117"/>
      <c r="FW449" s="117"/>
      <c r="FX449" s="117"/>
      <c r="FY449" s="117"/>
      <c r="FZ449" s="117"/>
      <c r="GA449" s="117"/>
      <c r="GB449" s="117"/>
      <c r="GC449" s="117"/>
      <c r="GD449" s="117"/>
      <c r="GE449" s="117"/>
      <c r="GF449" s="117"/>
      <c r="GG449" s="117"/>
      <c r="GH449" s="117"/>
      <c r="GI449" s="117"/>
      <c r="GJ449" s="117"/>
      <c r="GK449" s="117"/>
      <c r="GL449" s="117"/>
      <c r="GM449" s="117"/>
      <c r="GN449" s="117"/>
      <c r="GO449" s="117"/>
      <c r="GP449" s="117"/>
      <c r="GQ449" s="117"/>
      <c r="GR449" s="117"/>
      <c r="GS449" s="117"/>
      <c r="GT449" s="117"/>
      <c r="GU449" s="117"/>
      <c r="GV449" s="117"/>
      <c r="GW449" s="117"/>
      <c r="GX449" s="117"/>
      <c r="GY449" s="117"/>
      <c r="GZ449" s="117"/>
      <c r="HA449" s="117"/>
      <c r="HB449" s="117"/>
      <c r="HC449" s="117"/>
      <c r="HD449" s="117"/>
      <c r="HE449" s="117"/>
      <c r="HF449" s="117"/>
      <c r="HG449" s="117"/>
      <c r="HH449" s="117"/>
      <c r="HI449" s="117"/>
      <c r="HJ449" s="117"/>
      <c r="HK449" s="117"/>
      <c r="HL449" s="117"/>
      <c r="HM449" s="117"/>
      <c r="HN449" s="117"/>
      <c r="HO449" s="117"/>
      <c r="HP449" s="117"/>
      <c r="HQ449" s="117"/>
      <c r="HR449" s="117"/>
      <c r="HS449" s="117"/>
      <c r="HT449" s="117"/>
      <c r="HU449" s="117"/>
      <c r="HV449" s="117"/>
      <c r="HW449" s="117"/>
      <c r="HX449" s="117"/>
      <c r="HY449" s="117"/>
      <c r="HZ449" s="117"/>
      <c r="IA449" s="117"/>
      <c r="IB449" s="117"/>
      <c r="IC449" s="117"/>
      <c r="ID449" s="117"/>
      <c r="IE449" s="117"/>
      <c r="IF449" s="117"/>
      <c r="IG449" s="117"/>
      <c r="IH449" s="117"/>
      <c r="II449" s="117"/>
      <c r="IJ449" s="117"/>
      <c r="IK449" s="117"/>
      <c r="IL449" s="117"/>
      <c r="IM449" s="117"/>
      <c r="IN449" s="117"/>
      <c r="IO449" s="117"/>
      <c r="IP449" s="117"/>
      <c r="IQ449" s="117"/>
      <c r="IR449" s="117"/>
      <c r="IS449" s="117"/>
      <c r="IT449" s="117"/>
      <c r="IU449" s="117"/>
      <c r="IV449" s="117"/>
      <c r="IW449" s="117"/>
      <c r="IX449" s="117"/>
    </row>
    <row r="450" spans="1:258" x14ac:dyDescent="0.2">
      <c r="A450" s="117" t="s">
        <v>1925</v>
      </c>
      <c r="B450" s="123">
        <v>34068</v>
      </c>
      <c r="C450" s="165" t="s">
        <v>2032</v>
      </c>
      <c r="D450" s="119" t="s">
        <v>3417</v>
      </c>
      <c r="E450" s="116" t="str">
        <f>IF(ISERROR(VLOOKUP(TRIM(A450),'R2020'!$A$1:$I$1991,2,FALSE)),"",VLOOKUP(TRIM(A450),'R2020'!$A$1:$I$1991,2,FALSE))</f>
        <v>G C</v>
      </c>
      <c r="F450" s="116" t="str">
        <f>IF(ISERROR(VLOOKUP(TRIM(A450),'R2020'!$A$1:$I$1991,3,FALSE)),"",VLOOKUP(TRIM(A450),'R2020'!$A$1:$I$1991,3,FALSE))</f>
        <v>DEN</v>
      </c>
      <c r="G450" s="116" t="str">
        <f>IF(ISERROR(VLOOKUP(TRIM(A450),'R2020'!$A$1:$I$1991,8,FALSE)),"",VLOOKUP(TRIM(A450),'R2020'!$A$1:$I$1991,8,FALSE))</f>
        <v>4-0 / 0-0</v>
      </c>
      <c r="H450" s="117" t="s">
        <v>507</v>
      </c>
      <c r="I450" s="117" t="s">
        <v>369</v>
      </c>
      <c r="J450" s="122" t="s">
        <v>230</v>
      </c>
      <c r="K450" s="117" t="s">
        <v>1035</v>
      </c>
      <c r="L450" s="117" t="s">
        <v>369</v>
      </c>
      <c r="M450" s="122" t="s">
        <v>1039</v>
      </c>
      <c r="N450" s="117" t="s">
        <v>16</v>
      </c>
      <c r="O450" s="117" t="s">
        <v>369</v>
      </c>
      <c r="P450" s="122" t="s">
        <v>349</v>
      </c>
      <c r="Q450" s="117" t="s">
        <v>16</v>
      </c>
      <c r="R450" s="117" t="s">
        <v>369</v>
      </c>
      <c r="S450" s="122" t="s">
        <v>349</v>
      </c>
    </row>
    <row r="451" spans="1:258" s="120" customFormat="1" ht="12.75" customHeight="1" x14ac:dyDescent="0.2">
      <c r="A451" s="117" t="s">
        <v>3550</v>
      </c>
      <c r="B451" s="123">
        <v>35284</v>
      </c>
      <c r="C451" s="164" t="s">
        <v>3463</v>
      </c>
      <c r="D451" s="119"/>
      <c r="E451" s="116" t="str">
        <f>IF(ISERROR(VLOOKUP(TRIM(A451),'R2020'!$A$1:$I$1991,2,FALSE)),"",VLOOKUP(TRIM(A451),'R2020'!$A$1:$I$1991,2,FALSE))</f>
        <v>T</v>
      </c>
      <c r="F451" s="116" t="str">
        <f>IF(ISERROR(VLOOKUP(TRIM(A451),'R2020'!$A$1:$I$1991,3,FALSE)),"",VLOOKUP(TRIM(A451),'R2020'!$A$1:$I$1991,3,FALSE))</f>
        <v>CAN</v>
      </c>
      <c r="G451" s="116" t="str">
        <f>IF(ISERROR(VLOOKUP(TRIM(A451),'R2020'!$A$1:$I$1991,8,FALSE)),"",VLOOKUP(TRIM(A451),'R2020'!$A$1:$I$1991,8,FALSE))</f>
        <v xml:space="preserve">0-0 </v>
      </c>
      <c r="H451" s="117" t="s">
        <v>505</v>
      </c>
      <c r="I451" s="117" t="s">
        <v>22</v>
      </c>
      <c r="J451" s="119" t="s">
        <v>58</v>
      </c>
      <c r="K451" s="117"/>
      <c r="L451" s="117"/>
      <c r="M451" s="119"/>
      <c r="N451" s="117"/>
      <c r="O451" s="117"/>
      <c r="P451" s="119"/>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7"/>
      <c r="EI451" s="117"/>
      <c r="EJ451" s="117"/>
      <c r="EK451" s="117"/>
      <c r="EL451" s="117"/>
      <c r="EM451" s="117"/>
      <c r="EN451" s="117"/>
      <c r="EO451" s="117"/>
      <c r="EP451" s="117"/>
      <c r="EQ451" s="117"/>
      <c r="ER451" s="117"/>
      <c r="ES451" s="117"/>
      <c r="ET451" s="117"/>
      <c r="EU451" s="117"/>
      <c r="EV451" s="117"/>
      <c r="EW451" s="117"/>
      <c r="EX451" s="117"/>
      <c r="EY451" s="117"/>
      <c r="EZ451" s="117"/>
      <c r="FA451" s="117"/>
      <c r="FB451" s="117"/>
      <c r="FC451" s="117"/>
      <c r="FD451" s="117"/>
      <c r="FE451" s="117"/>
      <c r="FF451" s="117"/>
      <c r="FG451" s="117"/>
      <c r="FH451" s="117"/>
      <c r="FI451" s="117"/>
      <c r="FJ451" s="117"/>
      <c r="FK451" s="117"/>
      <c r="FL451" s="117"/>
      <c r="FM451" s="117"/>
      <c r="FN451" s="117"/>
      <c r="FO451" s="117"/>
      <c r="FP451" s="117"/>
      <c r="FQ451" s="117"/>
      <c r="FR451" s="117"/>
      <c r="FS451" s="117"/>
      <c r="FT451" s="117"/>
      <c r="FU451" s="117"/>
      <c r="FV451" s="117"/>
      <c r="FW451" s="117"/>
      <c r="FX451" s="117"/>
      <c r="FY451" s="117"/>
      <c r="FZ451" s="117"/>
      <c r="GA451" s="117"/>
      <c r="GB451" s="117"/>
      <c r="GC451" s="117"/>
      <c r="GD451" s="117"/>
      <c r="GE451" s="117"/>
      <c r="GF451" s="117"/>
      <c r="GG451" s="117"/>
      <c r="GH451" s="117"/>
      <c r="GI451" s="117"/>
      <c r="GJ451" s="117"/>
      <c r="GK451" s="117"/>
      <c r="GL451" s="117"/>
      <c r="GM451" s="117"/>
      <c r="GN451" s="117"/>
      <c r="GO451" s="117"/>
      <c r="GP451" s="117"/>
      <c r="GQ451" s="117"/>
      <c r="GR451" s="117"/>
      <c r="GS451" s="117"/>
      <c r="GT451" s="117"/>
      <c r="GU451" s="117"/>
      <c r="GV451" s="117"/>
      <c r="GW451" s="117"/>
      <c r="GX451" s="117"/>
      <c r="GY451" s="117"/>
      <c r="GZ451" s="117"/>
      <c r="HA451" s="117"/>
      <c r="HB451" s="117"/>
      <c r="HC451" s="117"/>
      <c r="HD451" s="117"/>
      <c r="HE451" s="117"/>
      <c r="HF451" s="117"/>
      <c r="HG451" s="117"/>
      <c r="HH451" s="117"/>
      <c r="HI451" s="117"/>
      <c r="HJ451" s="117"/>
      <c r="HK451" s="117"/>
      <c r="HL451" s="117"/>
      <c r="HM451" s="117"/>
      <c r="HN451" s="117"/>
      <c r="HO451" s="117"/>
      <c r="HP451" s="117"/>
      <c r="HQ451" s="117"/>
      <c r="HR451" s="117"/>
      <c r="HS451" s="117"/>
      <c r="HT451" s="117"/>
      <c r="HU451" s="117"/>
      <c r="HV451" s="117"/>
      <c r="HW451" s="117"/>
      <c r="HX451" s="117"/>
      <c r="HY451" s="117"/>
      <c r="HZ451" s="117"/>
      <c r="IA451" s="117"/>
      <c r="IB451" s="117"/>
      <c r="IC451" s="117"/>
      <c r="ID451" s="117"/>
      <c r="IE451" s="117"/>
      <c r="IF451" s="117"/>
      <c r="IG451" s="117"/>
      <c r="IH451" s="117"/>
      <c r="II451" s="117"/>
      <c r="IJ451" s="117"/>
      <c r="IK451" s="117"/>
      <c r="IL451" s="117"/>
      <c r="IM451" s="117"/>
      <c r="IN451" s="117"/>
      <c r="IO451" s="117"/>
      <c r="IP451" s="117"/>
      <c r="IQ451" s="117"/>
      <c r="IR451" s="117"/>
      <c r="IS451" s="117"/>
      <c r="IT451" s="117"/>
      <c r="IU451" s="117"/>
      <c r="IV451" s="117"/>
      <c r="IW451" s="117"/>
      <c r="IX451" s="117"/>
    </row>
    <row r="452" spans="1:258" x14ac:dyDescent="0.2">
      <c r="A452" s="146" t="s">
        <v>4432</v>
      </c>
      <c r="B452" s="157">
        <v>36054</v>
      </c>
      <c r="C452" s="167" t="s">
        <v>4510</v>
      </c>
      <c r="D452" s="141"/>
      <c r="E452" s="116" t="str">
        <f>IF(ISERROR(VLOOKUP(TRIM(A452),'R2020'!$A$1:$I$1991,2,FALSE)),"",VLOOKUP(TRIM(A452),'R2020'!$A$1:$I$1991,2,FALSE))</f>
        <v>HB</v>
      </c>
      <c r="F452" s="116" t="str">
        <f>IF(ISERROR(VLOOKUP(TRIM(A452),'R2020'!$A$1:$I$1991,3,FALSE)),"",VLOOKUP(TRIM(A452),'R2020'!$A$1:$I$1991,3,FALSE))</f>
        <v>SEN</v>
      </c>
      <c r="G452" s="116" t="str">
        <f>IF(ISERROR(VLOOKUP(TRIM(A452),'R2020'!$A$1:$I$1991,8,FALSE)),"",VLOOKUP(TRIM(A452),'R2020'!$A$1:$I$1991,8,FALSE))</f>
        <v xml:space="preserve">0-0 </v>
      </c>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7"/>
      <c r="BC452" s="120"/>
      <c r="BD452" s="120"/>
      <c r="BE452" s="120"/>
      <c r="BF452" s="120"/>
      <c r="BG452" s="120"/>
      <c r="BH452" s="120"/>
      <c r="BI452" s="120"/>
      <c r="BJ452" s="120"/>
      <c r="BK452" s="120"/>
    </row>
    <row r="453" spans="1:258" s="120" customFormat="1" ht="12.75" customHeight="1" x14ac:dyDescent="0.2">
      <c r="A453" s="120" t="s">
        <v>762</v>
      </c>
      <c r="B453" s="125">
        <v>32079</v>
      </c>
      <c r="C453" s="168" t="s">
        <v>738</v>
      </c>
      <c r="D453" s="126" t="s">
        <v>2442</v>
      </c>
      <c r="E453" s="116" t="str">
        <f>IF(ISERROR(VLOOKUP(TRIM(A453),'R2020'!$A$1:$I$1991,2,FALSE)),"",VLOOKUP(TRIM(A453),'R2020'!$A$1:$I$1991,2,FALSE))</f>
        <v>QB</v>
      </c>
      <c r="F453" s="116" t="str">
        <f>IF(ISERROR(VLOOKUP(TRIM(A453),'R2020'!$A$1:$I$1991,3,FALSE)),"",VLOOKUP(TRIM(A453),'R2020'!$A$1:$I$1991,3,FALSE))</f>
        <v>DAN</v>
      </c>
      <c r="G453" s="116" t="str">
        <f>IF(ISERROR(VLOOKUP(TRIM(A453),'R2020'!$A$1:$I$1991,8,FALSE)),"",VLOOKUP(TRIM(A453),'R2020'!$A$1:$I$1991,8,FALSE))</f>
        <v xml:space="preserve"> </v>
      </c>
      <c r="H453" s="120" t="s">
        <v>193</v>
      </c>
      <c r="I453" s="126" t="s">
        <v>448</v>
      </c>
      <c r="J453" s="126"/>
      <c r="K453" s="120" t="s">
        <v>193</v>
      </c>
      <c r="L453" s="126" t="s">
        <v>448</v>
      </c>
      <c r="M453" s="126"/>
      <c r="N453" s="120" t="s">
        <v>193</v>
      </c>
      <c r="O453" s="126" t="s">
        <v>448</v>
      </c>
      <c r="P453" s="126"/>
      <c r="Q453" s="120" t="s">
        <v>193</v>
      </c>
      <c r="R453" s="126" t="s">
        <v>448</v>
      </c>
      <c r="S453" s="126"/>
      <c r="T453" s="120" t="s">
        <v>193</v>
      </c>
      <c r="U453" s="126" t="s">
        <v>448</v>
      </c>
      <c r="V453" s="126"/>
      <c r="W453" s="120" t="s">
        <v>193</v>
      </c>
      <c r="X453" s="126" t="s">
        <v>448</v>
      </c>
      <c r="Y453" s="126"/>
      <c r="Z453" s="120" t="s">
        <v>193</v>
      </c>
      <c r="AA453" s="126" t="s">
        <v>448</v>
      </c>
      <c r="AB453" s="126"/>
      <c r="AC453" s="120" t="s">
        <v>193</v>
      </c>
      <c r="AD453" s="126" t="s">
        <v>448</v>
      </c>
      <c r="AE453" s="126"/>
      <c r="AF453" s="120" t="s">
        <v>193</v>
      </c>
      <c r="AG453" s="126" t="s">
        <v>448</v>
      </c>
      <c r="AH453" s="126"/>
      <c r="AJ453" s="126"/>
      <c r="AK453" s="126"/>
      <c r="AM453" s="126"/>
      <c r="AN453" s="126"/>
      <c r="AP453" s="126"/>
      <c r="AQ453" s="126"/>
      <c r="AS453" s="126"/>
      <c r="AT453" s="126"/>
      <c r="AV453" s="126"/>
      <c r="AW453" s="126"/>
      <c r="AY453" s="126"/>
      <c r="AZ453" s="126"/>
      <c r="BB453" s="126"/>
      <c r="BC453" s="127"/>
      <c r="BF453" s="127"/>
      <c r="BG453" s="127"/>
      <c r="BH453" s="127"/>
      <c r="BI453" s="127"/>
      <c r="BK453" s="128"/>
      <c r="BL453" s="128"/>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7"/>
      <c r="EI453" s="117"/>
      <c r="EJ453" s="117"/>
      <c r="EK453" s="117"/>
      <c r="EL453" s="117"/>
      <c r="EM453" s="117"/>
      <c r="EN453" s="117"/>
      <c r="EO453" s="117"/>
      <c r="EP453" s="117"/>
      <c r="EQ453" s="117"/>
      <c r="ER453" s="117"/>
      <c r="ES453" s="117"/>
      <c r="ET453" s="117"/>
      <c r="EU453" s="117"/>
      <c r="EV453" s="117"/>
      <c r="EW453" s="117"/>
      <c r="EX453" s="117"/>
      <c r="EY453" s="117"/>
      <c r="EZ453" s="117"/>
      <c r="FA453" s="117"/>
      <c r="FB453" s="117"/>
      <c r="FC453" s="117"/>
      <c r="FD453" s="117"/>
      <c r="FE453" s="117"/>
      <c r="FF453" s="117"/>
      <c r="FG453" s="117"/>
      <c r="FH453" s="117"/>
      <c r="FI453" s="117"/>
      <c r="FJ453" s="117"/>
      <c r="FK453" s="117"/>
      <c r="FL453" s="117"/>
      <c r="FM453" s="117"/>
      <c r="FN453" s="117"/>
      <c r="FO453" s="117"/>
      <c r="FP453" s="117"/>
      <c r="FQ453" s="117"/>
      <c r="FR453" s="117"/>
      <c r="FS453" s="117"/>
      <c r="FT453" s="117"/>
      <c r="FU453" s="117"/>
      <c r="FV453" s="117"/>
      <c r="FW453" s="117"/>
      <c r="FX453" s="117"/>
      <c r="FY453" s="117"/>
      <c r="FZ453" s="117"/>
      <c r="GA453" s="117"/>
      <c r="GB453" s="117"/>
      <c r="GC453" s="117"/>
      <c r="GD453" s="117"/>
      <c r="GE453" s="117"/>
      <c r="GF453" s="117"/>
      <c r="GG453" s="117"/>
      <c r="GH453" s="117"/>
      <c r="GI453" s="117"/>
      <c r="GJ453" s="117"/>
      <c r="GK453" s="117"/>
      <c r="GL453" s="117"/>
      <c r="GM453" s="117"/>
      <c r="GN453" s="117"/>
      <c r="GO453" s="117"/>
      <c r="GP453" s="117"/>
      <c r="GQ453" s="117"/>
      <c r="GR453" s="117"/>
      <c r="GS453" s="117"/>
      <c r="GT453" s="117"/>
      <c r="GU453" s="117"/>
      <c r="GV453" s="117"/>
      <c r="GW453" s="117"/>
      <c r="GX453" s="117"/>
      <c r="GY453" s="117"/>
      <c r="GZ453" s="117"/>
      <c r="HA453" s="117"/>
      <c r="HB453" s="117"/>
      <c r="HC453" s="117"/>
      <c r="HD453" s="117"/>
      <c r="HE453" s="117"/>
      <c r="HF453" s="117"/>
      <c r="HG453" s="117"/>
      <c r="HH453" s="117"/>
      <c r="HI453" s="117"/>
      <c r="HJ453" s="117"/>
      <c r="HK453" s="117"/>
      <c r="HL453" s="117"/>
      <c r="HM453" s="117"/>
      <c r="HN453" s="117"/>
      <c r="HO453" s="117"/>
      <c r="HP453" s="117"/>
      <c r="HQ453" s="117"/>
      <c r="HR453" s="117"/>
      <c r="HS453" s="117"/>
      <c r="HT453" s="117"/>
      <c r="HU453" s="117"/>
      <c r="HV453" s="117"/>
      <c r="HW453" s="117"/>
      <c r="HX453" s="117"/>
      <c r="HY453" s="117"/>
      <c r="HZ453" s="117"/>
      <c r="IA453" s="117"/>
      <c r="IB453" s="117"/>
      <c r="IC453" s="117"/>
      <c r="ID453" s="117"/>
      <c r="IE453" s="117"/>
      <c r="IF453" s="117"/>
      <c r="IG453" s="117"/>
      <c r="IH453" s="117"/>
      <c r="II453" s="117"/>
      <c r="IJ453" s="117"/>
      <c r="IK453" s="117"/>
      <c r="IL453" s="117"/>
      <c r="IM453" s="117"/>
      <c r="IN453" s="117"/>
      <c r="IO453" s="117"/>
      <c r="IP453" s="117"/>
      <c r="IQ453" s="117"/>
      <c r="IR453" s="117"/>
      <c r="IS453" s="117"/>
      <c r="IT453" s="117"/>
      <c r="IU453" s="117"/>
      <c r="IV453" s="117"/>
      <c r="IW453" s="117"/>
      <c r="IX453" s="117"/>
    </row>
    <row r="454" spans="1:258" x14ac:dyDescent="0.2">
      <c r="A454" s="117" t="s">
        <v>1757</v>
      </c>
      <c r="B454" s="123">
        <v>33232</v>
      </c>
      <c r="C454" s="165" t="s">
        <v>1001</v>
      </c>
      <c r="E454" s="116" t="str">
        <f>IF(ISERROR(VLOOKUP(TRIM(A454),'R2020'!$A$1:$I$1991,2,FALSE)),"",VLOOKUP(TRIM(A454),'R2020'!$A$1:$I$1991,2,FALSE))</f>
        <v/>
      </c>
      <c r="F454" s="116" t="str">
        <f>IF(ISERROR(VLOOKUP(TRIM(A454),'R2020'!$A$1:$I$1991,3,FALSE)),"",VLOOKUP(TRIM(A454),'R2020'!$A$1:$I$1991,3,FALSE))</f>
        <v/>
      </c>
      <c r="G454" s="116" t="str">
        <f>IF(ISERROR(VLOOKUP(TRIM(A454),'R2020'!$A$1:$I$1991,8,FALSE)),"",VLOOKUP(TRIM(A454),'R2020'!$A$1:$I$1991,8,FALSE))</f>
        <v/>
      </c>
      <c r="H454" s="121" t="s">
        <v>364</v>
      </c>
      <c r="I454" s="121" t="s">
        <v>450</v>
      </c>
      <c r="J454" s="122" t="s">
        <v>1061</v>
      </c>
      <c r="K454" s="121" t="s">
        <v>364</v>
      </c>
      <c r="L454" s="121" t="s">
        <v>450</v>
      </c>
      <c r="M454" s="122" t="s">
        <v>1061</v>
      </c>
      <c r="P454" s="122"/>
      <c r="Q454" s="117" t="s">
        <v>364</v>
      </c>
      <c r="R454" s="117" t="s">
        <v>450</v>
      </c>
      <c r="S454" s="122" t="s">
        <v>1061</v>
      </c>
    </row>
    <row r="455" spans="1:258" x14ac:dyDescent="0.2">
      <c r="A455" s="120" t="s">
        <v>665</v>
      </c>
      <c r="B455" s="125">
        <v>31692</v>
      </c>
      <c r="C455" s="168" t="s">
        <v>401</v>
      </c>
      <c r="D455" s="126" t="s">
        <v>898</v>
      </c>
      <c r="E455" s="116" t="str">
        <f>IF(ISERROR(VLOOKUP(TRIM(A455),'R2020'!$A$1:$I$1991,2,FALSE)),"",VLOOKUP(TRIM(A455),'R2020'!$A$1:$I$1991,2,FALSE))</f>
        <v>QB</v>
      </c>
      <c r="F455" s="116" t="str">
        <f>IF(ISERROR(VLOOKUP(TRIM(A455),'R2020'!$A$1:$I$1991,3,FALSE)),"",VLOOKUP(TRIM(A455),'R2020'!$A$1:$I$1991,3,FALSE))</f>
        <v>DEN</v>
      </c>
      <c r="G455" s="116" t="str">
        <f>IF(ISERROR(VLOOKUP(TRIM(A455),'R2020'!$A$1:$I$1991,8,FALSE)),"",VLOOKUP(TRIM(A455),'R2020'!$A$1:$I$1991,8,FALSE))</f>
        <v xml:space="preserve"> </v>
      </c>
      <c r="H455" s="120" t="s">
        <v>193</v>
      </c>
      <c r="I455" s="126" t="s">
        <v>460</v>
      </c>
      <c r="J455" s="126" t="s">
        <v>3551</v>
      </c>
      <c r="K455" s="120" t="s">
        <v>193</v>
      </c>
      <c r="L455" s="126" t="s">
        <v>460</v>
      </c>
      <c r="M455" s="126" t="s">
        <v>2941</v>
      </c>
      <c r="N455" s="120" t="s">
        <v>193</v>
      </c>
      <c r="O455" s="126" t="s">
        <v>367</v>
      </c>
      <c r="P455" s="126" t="s">
        <v>86</v>
      </c>
      <c r="Q455" s="120" t="s">
        <v>193</v>
      </c>
      <c r="R455" s="126" t="s">
        <v>88</v>
      </c>
      <c r="S455" s="126" t="s">
        <v>251</v>
      </c>
      <c r="T455" s="120" t="s">
        <v>193</v>
      </c>
      <c r="U455" s="126" t="s">
        <v>55</v>
      </c>
      <c r="V455" s="126" t="s">
        <v>1465</v>
      </c>
      <c r="W455" s="120" t="s">
        <v>193</v>
      </c>
      <c r="X455" s="126" t="s">
        <v>55</v>
      </c>
      <c r="Y455" s="126" t="s">
        <v>355</v>
      </c>
      <c r="Z455" s="120" t="s">
        <v>193</v>
      </c>
      <c r="AA455" s="126" t="s">
        <v>55</v>
      </c>
      <c r="AB455" s="126" t="s">
        <v>939</v>
      </c>
      <c r="AC455" s="120" t="s">
        <v>193</v>
      </c>
      <c r="AD455" s="126" t="s">
        <v>367</v>
      </c>
      <c r="AE455" s="126" t="s">
        <v>251</v>
      </c>
      <c r="AF455" s="120" t="s">
        <v>193</v>
      </c>
      <c r="AG455" s="126" t="s">
        <v>367</v>
      </c>
      <c r="AH455" s="126" t="s">
        <v>436</v>
      </c>
      <c r="AI455" s="120" t="s">
        <v>193</v>
      </c>
      <c r="AJ455" s="126" t="s">
        <v>367</v>
      </c>
      <c r="AK455" s="126" t="s">
        <v>220</v>
      </c>
      <c r="AL455" s="120"/>
      <c r="AM455" s="126"/>
      <c r="AN455" s="126"/>
      <c r="AO455" s="120"/>
      <c r="AP455" s="126"/>
      <c r="AQ455" s="126"/>
      <c r="AR455" s="120"/>
      <c r="AS455" s="126"/>
      <c r="AT455" s="126"/>
      <c r="AU455" s="120"/>
      <c r="AV455" s="126"/>
      <c r="AW455" s="126"/>
      <c r="AX455" s="120"/>
      <c r="AY455" s="126"/>
      <c r="AZ455" s="126"/>
      <c r="BA455" s="120"/>
      <c r="BB455" s="126"/>
      <c r="BC455" s="126"/>
      <c r="BD455" s="120"/>
      <c r="BE455" s="125"/>
      <c r="BF455" s="126"/>
      <c r="BG455" s="128"/>
      <c r="BH455" s="120"/>
      <c r="BI455" s="127"/>
      <c r="BJ455" s="128"/>
      <c r="BK455" s="128"/>
      <c r="BL455" s="131"/>
    </row>
    <row r="456" spans="1:258" x14ac:dyDescent="0.2">
      <c r="A456" s="117" t="s">
        <v>3398</v>
      </c>
      <c r="B456" s="123">
        <v>34676</v>
      </c>
      <c r="C456" s="165" t="s">
        <v>3063</v>
      </c>
      <c r="D456" s="122" t="s">
        <v>3065</v>
      </c>
      <c r="E456" s="116" t="str">
        <f>IF(ISERROR(VLOOKUP(TRIM(A456),'R2020'!$A$1:$I$1991,2,FALSE)),"",VLOOKUP(TRIM(A456),'R2020'!$A$1:$I$1991,2,FALSE))</f>
        <v/>
      </c>
      <c r="F456" s="116" t="str">
        <f>IF(ISERROR(VLOOKUP(TRIM(A456),'R2020'!$A$1:$I$1991,3,FALSE)),"",VLOOKUP(TRIM(A456),'R2020'!$A$1:$I$1991,3,FALSE))</f>
        <v/>
      </c>
      <c r="G456" s="116" t="str">
        <f>IF(ISERROR(VLOOKUP(TRIM(A456),'R2020'!$A$1:$I$1991,8,FALSE)),"",VLOOKUP(TRIM(A456),'R2020'!$A$1:$I$1991,8,FALSE))</f>
        <v/>
      </c>
      <c r="I456" s="122"/>
      <c r="J456" s="122"/>
      <c r="K456" s="117" t="s">
        <v>12</v>
      </c>
      <c r="L456" s="122" t="s">
        <v>336</v>
      </c>
      <c r="M456" s="122"/>
      <c r="O456" s="122"/>
      <c r="P456" s="122"/>
      <c r="R456" s="122"/>
      <c r="S456" s="122"/>
      <c r="U456" s="122"/>
      <c r="V456" s="122"/>
      <c r="X456" s="122"/>
      <c r="Y456" s="122"/>
      <c r="AA456" s="122"/>
      <c r="AB456" s="122"/>
      <c r="AD456" s="122"/>
      <c r="AE456" s="122"/>
      <c r="AG456" s="122"/>
      <c r="AH456" s="122"/>
      <c r="AJ456" s="122"/>
      <c r="AK456" s="122"/>
      <c r="AM456" s="122"/>
      <c r="AN456" s="122"/>
      <c r="AP456" s="122"/>
      <c r="AQ456" s="122"/>
      <c r="AS456" s="122"/>
      <c r="AT456" s="122"/>
      <c r="AV456" s="122"/>
      <c r="AW456" s="122"/>
      <c r="AY456" s="122"/>
      <c r="AZ456" s="122"/>
      <c r="BB456" s="122"/>
      <c r="BC456" s="122"/>
      <c r="BE456" s="123"/>
      <c r="BF456" s="122"/>
      <c r="BG456" s="121"/>
      <c r="BI456" s="119"/>
      <c r="BJ456" s="121"/>
      <c r="BK456" s="121"/>
      <c r="BL456" s="130"/>
    </row>
    <row r="457" spans="1:258" x14ac:dyDescent="0.2">
      <c r="A457" s="146" t="s">
        <v>4443</v>
      </c>
      <c r="B457" s="157">
        <v>35768</v>
      </c>
      <c r="C457" s="167" t="s">
        <v>4513</v>
      </c>
      <c r="D457" s="141"/>
      <c r="E457" s="116" t="str">
        <f>IF(ISERROR(VLOOKUP(TRIM(A457),'R2020'!$A$1:$I$1991,2,FALSE)),"",VLOOKUP(TRIM(A457),'R2020'!$A$1:$I$1991,2,FALSE))</f>
        <v>T</v>
      </c>
      <c r="F457" s="116" t="str">
        <f>IF(ISERROR(VLOOKUP(TRIM(A457),'R2020'!$A$1:$I$1991,3,FALSE)),"",VLOOKUP(TRIM(A457),'R2020'!$A$1:$I$1991,3,FALSE))</f>
        <v>SFN</v>
      </c>
      <c r="G457" s="116" t="str">
        <f>IF(ISERROR(VLOOKUP(TRIM(A457),'R2020'!$A$1:$I$1991,8,FALSE)),"",VLOOKUP(TRIM(A457),'R2020'!$A$1:$I$1991,8,FALSE))</f>
        <v xml:space="preserve">0-0 </v>
      </c>
      <c r="H457" s="127"/>
      <c r="I457" s="127"/>
      <c r="J457" s="120"/>
      <c r="K457" s="127"/>
      <c r="L457" s="127"/>
      <c r="M457" s="120"/>
      <c r="N457" s="127"/>
      <c r="O457" s="127"/>
      <c r="P457" s="120"/>
      <c r="Q457" s="127"/>
      <c r="R457" s="127"/>
      <c r="S457" s="120"/>
      <c r="T457" s="127"/>
      <c r="U457" s="127"/>
      <c r="V457" s="120"/>
      <c r="W457" s="127"/>
      <c r="X457" s="127"/>
      <c r="Y457" s="120"/>
      <c r="Z457" s="127"/>
      <c r="AA457" s="127"/>
      <c r="AB457" s="120"/>
      <c r="AC457" s="127"/>
      <c r="AD457" s="127"/>
      <c r="AE457" s="120"/>
      <c r="AF457" s="127"/>
      <c r="AG457" s="127"/>
      <c r="AH457" s="120"/>
      <c r="AI457" s="127"/>
      <c r="AJ457" s="127"/>
      <c r="AK457" s="120"/>
      <c r="AL457" s="127"/>
      <c r="AM457" s="127"/>
      <c r="AN457" s="120"/>
      <c r="AO457" s="127"/>
      <c r="AP457" s="127"/>
      <c r="AQ457" s="127"/>
      <c r="AR457" s="127"/>
      <c r="AS457" s="127"/>
      <c r="AT457" s="120"/>
      <c r="AU457" s="127"/>
      <c r="AV457" s="127"/>
      <c r="AW457" s="120"/>
      <c r="AX457" s="127"/>
      <c r="AY457" s="127"/>
      <c r="AZ457" s="120"/>
      <c r="BA457" s="127"/>
      <c r="BB457" s="127"/>
      <c r="BC457" s="120"/>
      <c r="BD457" s="120"/>
      <c r="BE457" s="120"/>
      <c r="BF457" s="120"/>
      <c r="BG457" s="120"/>
      <c r="BH457" s="120"/>
      <c r="BI457" s="120"/>
      <c r="BJ457" s="128"/>
      <c r="BK457" s="128"/>
    </row>
    <row r="458" spans="1:258" x14ac:dyDescent="0.2">
      <c r="A458" s="117" t="s">
        <v>3127</v>
      </c>
      <c r="B458" s="123">
        <v>35686</v>
      </c>
      <c r="C458" s="165" t="s">
        <v>3089</v>
      </c>
      <c r="D458" s="122" t="s">
        <v>3067</v>
      </c>
      <c r="E458" s="116" t="str">
        <f>IF(ISERROR(VLOOKUP(TRIM(A458),'R2020'!$A$1:$I$1991,2,FALSE)),"",VLOOKUP(TRIM(A458),'R2020'!$A$1:$I$1991,2,FALSE))</f>
        <v/>
      </c>
      <c r="F458" s="116" t="str">
        <f>IF(ISERROR(VLOOKUP(TRIM(A458),'R2020'!$A$1:$I$1991,3,FALSE)),"",VLOOKUP(TRIM(A458),'R2020'!$A$1:$I$1991,3,FALSE))</f>
        <v/>
      </c>
      <c r="G458" s="116" t="str">
        <f>IF(ISERROR(VLOOKUP(TRIM(A458),'R2020'!$A$1:$I$1991,8,FALSE)),"",VLOOKUP(TRIM(A458),'R2020'!$A$1:$I$1991,8,FALSE))</f>
        <v/>
      </c>
      <c r="H458" s="117" t="s">
        <v>57</v>
      </c>
      <c r="I458" s="122" t="s">
        <v>460</v>
      </c>
      <c r="J458" s="122" t="s">
        <v>530</v>
      </c>
      <c r="K458" s="117" t="s">
        <v>507</v>
      </c>
      <c r="L458" s="122" t="s">
        <v>460</v>
      </c>
      <c r="M458" s="122" t="s">
        <v>58</v>
      </c>
      <c r="O458" s="122"/>
      <c r="P458" s="122"/>
      <c r="R458" s="122"/>
      <c r="S458" s="122"/>
      <c r="U458" s="122"/>
      <c r="V458" s="122"/>
      <c r="X458" s="122"/>
      <c r="Y458" s="122"/>
      <c r="AA458" s="122"/>
      <c r="AB458" s="122"/>
      <c r="AD458" s="122"/>
      <c r="AE458" s="122"/>
      <c r="AG458" s="122"/>
      <c r="AH458" s="122"/>
      <c r="AJ458" s="122"/>
      <c r="AK458" s="122"/>
      <c r="AM458" s="122"/>
      <c r="AN458" s="122"/>
      <c r="AP458" s="122"/>
      <c r="AQ458" s="122"/>
      <c r="AS458" s="122"/>
      <c r="AT458" s="122"/>
      <c r="AV458" s="122"/>
      <c r="AW458" s="122"/>
      <c r="AY458" s="122"/>
      <c r="AZ458" s="122"/>
      <c r="BB458" s="122"/>
      <c r="BC458" s="122"/>
      <c r="BE458" s="123"/>
      <c r="BF458" s="122"/>
      <c r="BG458" s="121"/>
      <c r="BI458" s="119"/>
      <c r="BJ458" s="121"/>
      <c r="BK458" s="121"/>
      <c r="BL458" s="130"/>
    </row>
    <row r="459" spans="1:258" x14ac:dyDescent="0.2">
      <c r="A459" s="117" t="s">
        <v>838</v>
      </c>
      <c r="B459" s="123">
        <v>32603</v>
      </c>
      <c r="C459" s="165" t="s">
        <v>855</v>
      </c>
      <c r="D459" s="122" t="s">
        <v>896</v>
      </c>
      <c r="E459" s="116" t="str">
        <f>IF(ISERROR(VLOOKUP(TRIM(A459),'R2020'!$A$1:$I$1991,2,FALSE)),"",VLOOKUP(TRIM(A459),'R2020'!$A$1:$I$1991,2,FALSE))</f>
        <v>RT</v>
      </c>
      <c r="F459" s="116" t="str">
        <f>IF(ISERROR(VLOOKUP(TRIM(A459),'R2020'!$A$1:$I$1991,3,FALSE)),"",VLOOKUP(TRIM(A459),'R2020'!$A$1:$I$1991,3,FALSE))</f>
        <v>CNA</v>
      </c>
      <c r="G459" s="116" t="str">
        <f>IF(ISERROR(VLOOKUP(TRIM(A459),'R2020'!$A$1:$I$1991,8,FALSE)),"",VLOOKUP(TRIM(A459),'R2020'!$A$1:$I$1991,8,FALSE))</f>
        <v xml:space="preserve">4-0 </v>
      </c>
      <c r="H459" s="117" t="s">
        <v>47</v>
      </c>
      <c r="I459" s="122" t="s">
        <v>369</v>
      </c>
      <c r="J459" s="122" t="s">
        <v>51</v>
      </c>
      <c r="K459" s="117" t="s">
        <v>42</v>
      </c>
      <c r="L459" s="122" t="s">
        <v>237</v>
      </c>
      <c r="M459" s="122" t="s">
        <v>481</v>
      </c>
      <c r="N459" s="117" t="s">
        <v>42</v>
      </c>
      <c r="O459" s="122" t="s">
        <v>237</v>
      </c>
      <c r="P459" s="122" t="s">
        <v>35</v>
      </c>
      <c r="Q459" s="117" t="s">
        <v>42</v>
      </c>
      <c r="R459" s="122" t="s">
        <v>237</v>
      </c>
      <c r="S459" s="122" t="s">
        <v>480</v>
      </c>
      <c r="T459" s="117" t="s">
        <v>42</v>
      </c>
      <c r="U459" s="122" t="s">
        <v>237</v>
      </c>
      <c r="V459" s="122" t="s">
        <v>480</v>
      </c>
      <c r="W459" s="117" t="s">
        <v>108</v>
      </c>
      <c r="X459" s="122" t="s">
        <v>237</v>
      </c>
      <c r="Y459" s="122" t="s">
        <v>1096</v>
      </c>
      <c r="Z459" s="117" t="s">
        <v>44</v>
      </c>
      <c r="AA459" s="122" t="s">
        <v>237</v>
      </c>
      <c r="AB459" s="122" t="s">
        <v>46</v>
      </c>
      <c r="AC459" s="117" t="s">
        <v>44</v>
      </c>
      <c r="AD459" s="122" t="s">
        <v>237</v>
      </c>
      <c r="AE459" s="122" t="s">
        <v>333</v>
      </c>
      <c r="AG459" s="122"/>
      <c r="AH459" s="122"/>
      <c r="AJ459" s="122"/>
      <c r="AK459" s="122"/>
      <c r="AM459" s="122"/>
      <c r="AN459" s="122"/>
      <c r="AP459" s="122"/>
      <c r="AQ459" s="122"/>
      <c r="AS459" s="122"/>
      <c r="AT459" s="122"/>
      <c r="AV459" s="122"/>
      <c r="AW459" s="122"/>
      <c r="AY459" s="122"/>
      <c r="AZ459" s="122"/>
      <c r="BB459" s="122"/>
      <c r="BC459" s="119"/>
      <c r="BF459" s="119"/>
      <c r="BG459" s="119"/>
      <c r="BH459" s="119"/>
      <c r="BI459" s="119"/>
      <c r="BK459" s="121"/>
      <c r="BL459" s="121"/>
    </row>
    <row r="460" spans="1:258" x14ac:dyDescent="0.2">
      <c r="A460" s="146" t="s">
        <v>4269</v>
      </c>
      <c r="B460" s="157">
        <v>35768</v>
      </c>
      <c r="C460" s="167" t="s">
        <v>4517</v>
      </c>
      <c r="D460" s="141"/>
      <c r="E460" s="116" t="str">
        <f>IF(ISERROR(VLOOKUP(TRIM(A460),'R2020'!$A$1:$I$1991,2,FALSE)),"",VLOOKUP(TRIM(A460),'R2020'!$A$1:$I$1991,2,FALSE))</f>
        <v>End</v>
      </c>
      <c r="F460" s="116" t="str">
        <f>IF(ISERROR(VLOOKUP(TRIM(A460),'R2020'!$A$1:$I$1991,3,FALSE)),"",VLOOKUP(TRIM(A460),'R2020'!$A$1:$I$1991,3,FALSE))</f>
        <v>KCA</v>
      </c>
      <c r="G460" s="116" t="str">
        <f>IF(ISERROR(VLOOKUP(TRIM(A460),'R2020'!$A$1:$I$1991,8,FALSE)),"",VLOOKUP(TRIM(A460),'R2020'!$A$1:$I$1991,8,FALSE))</f>
        <v xml:space="preserve">0-4 </v>
      </c>
      <c r="H460" s="127"/>
      <c r="I460" s="127"/>
      <c r="J460" s="120"/>
      <c r="K460" s="127"/>
      <c r="L460" s="127"/>
      <c r="M460" s="120"/>
      <c r="N460" s="127"/>
      <c r="O460" s="127"/>
      <c r="P460" s="120"/>
      <c r="Q460" s="127"/>
      <c r="R460" s="127"/>
      <c r="S460" s="120"/>
      <c r="T460" s="127"/>
      <c r="U460" s="127"/>
      <c r="V460" s="120"/>
      <c r="W460" s="127"/>
      <c r="X460" s="127"/>
      <c r="Y460" s="120"/>
      <c r="Z460" s="127"/>
      <c r="AA460" s="127"/>
      <c r="AB460" s="120"/>
      <c r="AC460" s="127"/>
      <c r="AD460" s="127"/>
      <c r="AE460" s="120"/>
      <c r="AF460" s="127"/>
      <c r="AG460" s="127"/>
      <c r="AH460" s="120"/>
      <c r="AI460" s="127"/>
      <c r="AJ460" s="127"/>
      <c r="AK460" s="120"/>
      <c r="AL460" s="127"/>
      <c r="AM460" s="127"/>
      <c r="AN460" s="120"/>
      <c r="AO460" s="127"/>
      <c r="AP460" s="127"/>
      <c r="AQ460" s="120"/>
      <c r="AR460" s="127"/>
      <c r="AS460" s="127"/>
      <c r="AT460" s="120"/>
      <c r="AU460" s="127"/>
      <c r="AV460" s="127"/>
      <c r="AW460" s="120"/>
      <c r="AX460" s="127"/>
      <c r="AY460" s="127"/>
      <c r="AZ460" s="120"/>
      <c r="BA460" s="127"/>
      <c r="BB460" s="127"/>
      <c r="BC460" s="120"/>
      <c r="BD460" s="120"/>
      <c r="BE460" s="120"/>
      <c r="BF460" s="120"/>
      <c r="BG460" s="120"/>
      <c r="BH460" s="120"/>
      <c r="BI460" s="120"/>
      <c r="BJ460" s="128"/>
      <c r="BK460" s="128"/>
    </row>
    <row r="461" spans="1:258" x14ac:dyDescent="0.2">
      <c r="A461" s="146" t="s">
        <v>4337</v>
      </c>
      <c r="B461" s="157">
        <v>36041</v>
      </c>
      <c r="C461" s="167" t="s">
        <v>4511</v>
      </c>
      <c r="D461" s="141"/>
      <c r="E461" s="116" t="str">
        <f>IF(ISERROR(VLOOKUP(TRIM(A461),'R2020'!$A$1:$I$1991,2,FALSE)),"",VLOOKUP(TRIM(A461),'R2020'!$A$1:$I$1991,2,FALSE))</f>
        <v>RCB</v>
      </c>
      <c r="F461" s="116" t="str">
        <f>IF(ISERROR(VLOOKUP(TRIM(A461),'R2020'!$A$1:$I$1991,3,FALSE)),"",VLOOKUP(TRIM(A461),'R2020'!$A$1:$I$1991,3,FALSE))</f>
        <v>MIN</v>
      </c>
      <c r="G461" s="116" t="str">
        <f>IF(ISERROR(VLOOKUP(TRIM(A461),'R2020'!$A$1:$I$1991,8,FALSE)),"",VLOOKUP(TRIM(A461),'R2020'!$A$1:$I$1991,8,FALSE))</f>
        <v xml:space="preserve">4 </v>
      </c>
      <c r="H461" s="127"/>
      <c r="I461" s="127"/>
      <c r="J461" s="120"/>
      <c r="K461" s="127"/>
      <c r="L461" s="127"/>
      <c r="M461" s="120"/>
      <c r="N461" s="127"/>
      <c r="O461" s="127"/>
      <c r="P461" s="120"/>
      <c r="Q461" s="127"/>
      <c r="R461" s="127"/>
      <c r="S461" s="120"/>
      <c r="T461" s="127"/>
      <c r="U461" s="127"/>
      <c r="V461" s="120"/>
      <c r="W461" s="127"/>
      <c r="X461" s="127"/>
      <c r="Y461" s="120"/>
      <c r="Z461" s="127"/>
      <c r="AA461" s="127"/>
      <c r="AB461" s="120"/>
      <c r="AC461" s="127"/>
      <c r="AD461" s="127"/>
      <c r="AE461" s="120"/>
      <c r="AF461" s="127"/>
      <c r="AG461" s="127"/>
      <c r="AH461" s="120"/>
      <c r="AI461" s="127"/>
      <c r="AJ461" s="127"/>
      <c r="AK461" s="120"/>
      <c r="AL461" s="127"/>
      <c r="AM461" s="127"/>
      <c r="AN461" s="120"/>
      <c r="AO461" s="127"/>
      <c r="AP461" s="127"/>
      <c r="AQ461" s="127"/>
      <c r="AR461" s="127"/>
      <c r="AS461" s="127"/>
      <c r="AT461" s="120"/>
      <c r="AU461" s="127"/>
      <c r="AV461" s="127"/>
      <c r="AW461" s="120"/>
      <c r="AX461" s="127"/>
      <c r="AY461" s="127"/>
      <c r="AZ461" s="120"/>
      <c r="BA461" s="127"/>
      <c r="BB461" s="127"/>
      <c r="BC461" s="120"/>
      <c r="BD461" s="120"/>
      <c r="BE461" s="127"/>
      <c r="BF461" s="120"/>
      <c r="BG461" s="120"/>
      <c r="BH461" s="120"/>
      <c r="BI461" s="120"/>
      <c r="BJ461" s="128"/>
      <c r="BK461" s="128"/>
    </row>
    <row r="462" spans="1:258" x14ac:dyDescent="0.2">
      <c r="A462" s="117" t="s">
        <v>1481</v>
      </c>
      <c r="B462" s="123">
        <v>34336</v>
      </c>
      <c r="C462" s="165" t="s">
        <v>1574</v>
      </c>
      <c r="D462" s="122" t="s">
        <v>2479</v>
      </c>
      <c r="E462" s="116" t="str">
        <f>IF(ISERROR(VLOOKUP(TRIM(A462),'R2020'!$A$1:$I$1991,2,FALSE)),"",VLOOKUP(TRIM(A462),'R2020'!$A$1:$I$1991,2,FALSE))</f>
        <v>LCB</v>
      </c>
      <c r="F462" s="116" t="str">
        <f>IF(ISERROR(VLOOKUP(TRIM(A462),'R2020'!$A$1:$I$1991,3,FALSE)),"",VLOOKUP(TRIM(A462),'R2020'!$A$1:$I$1991,3,FALSE))</f>
        <v>WAN</v>
      </c>
      <c r="G462" s="116" t="str">
        <f>IF(ISERROR(VLOOKUP(TRIM(A462),'R2020'!$A$1:$I$1991,8,FALSE)),"",VLOOKUP(TRIM(A462),'R2020'!$A$1:$I$1991,8,FALSE))</f>
        <v xml:space="preserve">5 </v>
      </c>
      <c r="H462" s="117" t="s">
        <v>327</v>
      </c>
      <c r="I462" s="121" t="s">
        <v>88</v>
      </c>
      <c r="J462" s="119" t="s">
        <v>365</v>
      </c>
      <c r="K462" s="117" t="s">
        <v>327</v>
      </c>
      <c r="L462" s="121" t="s">
        <v>88</v>
      </c>
      <c r="M462" s="119" t="s">
        <v>60</v>
      </c>
      <c r="N462" s="117" t="s">
        <v>327</v>
      </c>
      <c r="O462" s="121" t="s">
        <v>88</v>
      </c>
      <c r="P462" s="119" t="s">
        <v>60</v>
      </c>
      <c r="Q462" s="117" t="s">
        <v>529</v>
      </c>
      <c r="R462" s="121" t="s">
        <v>233</v>
      </c>
      <c r="S462" s="119" t="s">
        <v>328</v>
      </c>
      <c r="T462" s="117" t="s">
        <v>529</v>
      </c>
      <c r="U462" s="121" t="s">
        <v>233</v>
      </c>
      <c r="V462" s="119" t="s">
        <v>60</v>
      </c>
      <c r="X462" s="121"/>
      <c r="Y462" s="119"/>
      <c r="AA462" s="121"/>
      <c r="AB462" s="119"/>
      <c r="AD462" s="121"/>
      <c r="AE462" s="119"/>
      <c r="AG462" s="121"/>
      <c r="AH462" s="119"/>
      <c r="AJ462" s="121"/>
      <c r="AK462" s="119"/>
      <c r="AM462" s="121"/>
      <c r="AN462" s="119"/>
      <c r="AP462" s="121"/>
      <c r="AQ462" s="119"/>
      <c r="AS462" s="121"/>
      <c r="AT462" s="119"/>
      <c r="AV462" s="121"/>
      <c r="AW462" s="119"/>
      <c r="AY462" s="121"/>
      <c r="AZ462" s="119"/>
      <c r="BB462" s="121"/>
      <c r="BC462" s="119"/>
      <c r="BF462" s="119"/>
      <c r="BG462" s="121"/>
      <c r="BH462" s="121"/>
      <c r="BI462" s="121"/>
      <c r="BJ462" s="121"/>
      <c r="BK462" s="121"/>
      <c r="BL462" s="121"/>
    </row>
    <row r="463" spans="1:258" x14ac:dyDescent="0.2">
      <c r="A463" s="120" t="s">
        <v>678</v>
      </c>
      <c r="B463" s="125">
        <v>32830</v>
      </c>
      <c r="C463" s="168" t="s">
        <v>737</v>
      </c>
      <c r="D463" s="126" t="s">
        <v>2268</v>
      </c>
      <c r="E463" s="116" t="str">
        <f>IF(ISERROR(VLOOKUP(TRIM(A463),'R2020'!$A$1:$I$1991,2,FALSE)),"",VLOOKUP(TRIM(A463),'R2020'!$A$1:$I$1991,2,FALSE))</f>
        <v/>
      </c>
      <c r="F463" s="116" t="str">
        <f>IF(ISERROR(VLOOKUP(TRIM(A463),'R2020'!$A$1:$I$1991,3,FALSE)),"",VLOOKUP(TRIM(A463),'R2020'!$A$1:$I$1991,3,FALSE))</f>
        <v/>
      </c>
      <c r="G463" s="116" t="str">
        <f>IF(ISERROR(VLOOKUP(TRIM(A463),'R2020'!$A$1:$I$1991,8,FALSE)),"",VLOOKUP(TRIM(A463),'R2020'!$A$1:$I$1991,8,FALSE))</f>
        <v/>
      </c>
      <c r="I463" s="126"/>
      <c r="J463" s="126"/>
      <c r="K463" s="117" t="s">
        <v>28</v>
      </c>
      <c r="L463" s="126" t="s">
        <v>386</v>
      </c>
      <c r="M463" s="126" t="s">
        <v>385</v>
      </c>
      <c r="N463" s="117" t="s">
        <v>47</v>
      </c>
      <c r="O463" s="126" t="s">
        <v>386</v>
      </c>
      <c r="P463" s="126" t="s">
        <v>58</v>
      </c>
      <c r="Q463" s="120" t="s">
        <v>40</v>
      </c>
      <c r="R463" s="126" t="s">
        <v>233</v>
      </c>
      <c r="S463" s="126" t="s">
        <v>480</v>
      </c>
      <c r="T463" s="120" t="s">
        <v>482</v>
      </c>
      <c r="U463" s="126" t="s">
        <v>233</v>
      </c>
      <c r="V463" s="126" t="s">
        <v>384</v>
      </c>
      <c r="W463" s="120" t="s">
        <v>28</v>
      </c>
      <c r="X463" s="126" t="s">
        <v>233</v>
      </c>
      <c r="Y463" s="126" t="s">
        <v>558</v>
      </c>
      <c r="Z463" s="120" t="s">
        <v>28</v>
      </c>
      <c r="AA463" s="126" t="s">
        <v>233</v>
      </c>
      <c r="AB463" s="126" t="s">
        <v>234</v>
      </c>
      <c r="AC463" s="120" t="s">
        <v>482</v>
      </c>
      <c r="AD463" s="126" t="s">
        <v>233</v>
      </c>
      <c r="AE463" s="126" t="s">
        <v>230</v>
      </c>
      <c r="AF463" s="120" t="s">
        <v>513</v>
      </c>
      <c r="AG463" s="126" t="s">
        <v>233</v>
      </c>
      <c r="AH463" s="126" t="s">
        <v>302</v>
      </c>
      <c r="AI463" s="120"/>
      <c r="AJ463" s="126"/>
      <c r="AK463" s="126"/>
      <c r="AL463" s="120"/>
      <c r="AM463" s="126"/>
      <c r="AN463" s="126"/>
      <c r="AO463" s="120"/>
      <c r="AP463" s="126"/>
      <c r="AQ463" s="126"/>
      <c r="AR463" s="120"/>
      <c r="AS463" s="126"/>
      <c r="AT463" s="126"/>
      <c r="AU463" s="120"/>
      <c r="AV463" s="126"/>
      <c r="AW463" s="126"/>
      <c r="AX463" s="120"/>
      <c r="AY463" s="126"/>
      <c r="AZ463" s="126"/>
      <c r="BA463" s="120"/>
      <c r="BB463" s="126"/>
      <c r="BC463" s="127"/>
      <c r="BD463" s="120"/>
      <c r="BE463" s="120"/>
      <c r="BF463" s="127"/>
      <c r="BG463" s="127"/>
      <c r="BH463" s="127"/>
      <c r="BI463" s="127"/>
      <c r="BJ463" s="120"/>
      <c r="BK463" s="128"/>
      <c r="BL463" s="128"/>
    </row>
    <row r="464" spans="1:258" x14ac:dyDescent="0.2">
      <c r="A464" s="117" t="s">
        <v>3369</v>
      </c>
      <c r="B464" s="123">
        <v>35586</v>
      </c>
      <c r="C464" s="165" t="s">
        <v>3370</v>
      </c>
      <c r="D464" s="122" t="s">
        <v>3552</v>
      </c>
      <c r="E464" s="116" t="str">
        <f>IF(ISERROR(VLOOKUP(TRIM(A464),'R2020'!$A$1:$I$1991,2,FALSE)),"",VLOOKUP(TRIM(A464),'R2020'!$A$1:$I$1991,2,FALSE))</f>
        <v>QB</v>
      </c>
      <c r="F464" s="116" t="str">
        <f>IF(ISERROR(VLOOKUP(TRIM(A464),'R2020'!$A$1:$I$1991,3,FALSE)),"",VLOOKUP(TRIM(A464),'R2020'!$A$1:$I$1991,3,FALSE))</f>
        <v>NYA</v>
      </c>
      <c r="G464" s="116" t="str">
        <f>IF(ISERROR(VLOOKUP(TRIM(A464),'R2020'!$A$1:$I$1991,8,FALSE)),"",VLOOKUP(TRIM(A464),'R2020'!$A$1:$I$1991,8,FALSE))</f>
        <v xml:space="preserve"> </v>
      </c>
      <c r="H464" s="117" t="s">
        <v>193</v>
      </c>
      <c r="I464" s="122" t="s">
        <v>446</v>
      </c>
      <c r="J464" s="122"/>
      <c r="K464" s="117" t="s">
        <v>193</v>
      </c>
      <c r="L464" s="122" t="s">
        <v>446</v>
      </c>
      <c r="M464" s="122"/>
      <c r="O464" s="122"/>
      <c r="P464" s="122"/>
      <c r="R464" s="122"/>
      <c r="S464" s="122"/>
      <c r="U464" s="122"/>
      <c r="V464" s="122"/>
      <c r="X464" s="122"/>
      <c r="Y464" s="122"/>
      <c r="AA464" s="122"/>
      <c r="AB464" s="122"/>
      <c r="AD464" s="122"/>
      <c r="AE464" s="122"/>
      <c r="AG464" s="122"/>
      <c r="AH464" s="122"/>
      <c r="AJ464" s="122"/>
      <c r="AK464" s="122"/>
      <c r="AM464" s="122"/>
      <c r="AN464" s="122"/>
      <c r="AP464" s="122"/>
      <c r="AQ464" s="122"/>
      <c r="AS464" s="122"/>
      <c r="AT464" s="122"/>
      <c r="AV464" s="122"/>
      <c r="AW464" s="122"/>
      <c r="AY464" s="122"/>
      <c r="AZ464" s="122"/>
      <c r="BB464" s="122"/>
      <c r="BC464" s="122"/>
      <c r="BE464" s="123"/>
      <c r="BF464" s="122"/>
      <c r="BG464" s="121"/>
      <c r="BI464" s="119"/>
      <c r="BJ464" s="121"/>
      <c r="BK464" s="121"/>
      <c r="BL464" s="130"/>
    </row>
    <row r="465" spans="1:258" x14ac:dyDescent="0.2">
      <c r="A465" s="117" t="s">
        <v>2639</v>
      </c>
      <c r="B465" s="123">
        <v>34708</v>
      </c>
      <c r="C465" s="164" t="s">
        <v>2593</v>
      </c>
      <c r="D465" s="119" t="s">
        <v>2601</v>
      </c>
      <c r="E465" s="116" t="str">
        <f>IF(ISERROR(VLOOKUP(TRIM(A465),'R2020'!$A$1:$I$1991,2,FALSE)),"",VLOOKUP(TRIM(A465),'R2020'!$A$1:$I$1991,2,FALSE))</f>
        <v>T TE</v>
      </c>
      <c r="F465" s="116" t="str">
        <f>IF(ISERROR(VLOOKUP(TRIM(A465),'R2020'!$A$1:$I$1991,3,FALSE)),"",VLOOKUP(TRIM(A465),'R2020'!$A$1:$I$1991,3,FALSE))</f>
        <v>MIA</v>
      </c>
      <c r="G465" s="116" t="str">
        <f>IF(ISERROR(VLOOKUP(TRIM(A465),'R2020'!$A$1:$I$1991,8,FALSE)),"",VLOOKUP(TRIM(A465),'R2020'!$A$1:$I$1991,8,FALSE))</f>
        <v>0-2 / 4-2</v>
      </c>
      <c r="H465" s="117" t="s">
        <v>505</v>
      </c>
      <c r="I465" s="117" t="s">
        <v>32</v>
      </c>
      <c r="J465" s="119" t="s">
        <v>351</v>
      </c>
      <c r="K465" s="117" t="s">
        <v>505</v>
      </c>
      <c r="L465" s="117" t="s">
        <v>336</v>
      </c>
      <c r="M465" s="119" t="s">
        <v>479</v>
      </c>
      <c r="N465" s="117" t="s">
        <v>1037</v>
      </c>
      <c r="O465" s="117" t="s">
        <v>336</v>
      </c>
      <c r="P465" s="119" t="s">
        <v>1474</v>
      </c>
    </row>
    <row r="466" spans="1:258" x14ac:dyDescent="0.2">
      <c r="A466" s="117" t="s">
        <v>3128</v>
      </c>
      <c r="B466" s="123">
        <v>35312</v>
      </c>
      <c r="C466" s="165" t="s">
        <v>3129</v>
      </c>
      <c r="D466" s="122" t="s">
        <v>3089</v>
      </c>
      <c r="E466" s="116" t="str">
        <f>IF(ISERROR(VLOOKUP(TRIM(A466),'R2020'!$A$1:$I$1991,2,FALSE)),"",VLOOKUP(TRIM(A466),'R2020'!$A$1:$I$1991,2,FALSE))</f>
        <v>End</v>
      </c>
      <c r="F466" s="116" t="str">
        <f>IF(ISERROR(VLOOKUP(TRIM(A466),'R2020'!$A$1:$I$1991,3,FALSE)),"",VLOOKUP(TRIM(A466),'R2020'!$A$1:$I$1991,3,FALSE))</f>
        <v>NON</v>
      </c>
      <c r="G466" s="116" t="str">
        <f>IF(ISERROR(VLOOKUP(TRIM(A466),'R2020'!$A$1:$I$1991,8,FALSE)),"",VLOOKUP(TRIM(A466),'R2020'!$A$1:$I$1991,8,FALSE))</f>
        <v xml:space="preserve">0-2 </v>
      </c>
      <c r="H466" s="117" t="s">
        <v>42</v>
      </c>
      <c r="I466" s="122" t="s">
        <v>367</v>
      </c>
      <c r="J466" s="122" t="s">
        <v>302</v>
      </c>
      <c r="K466" s="117" t="s">
        <v>44</v>
      </c>
      <c r="L466" s="122" t="s">
        <v>367</v>
      </c>
      <c r="M466" s="122" t="s">
        <v>225</v>
      </c>
      <c r="O466" s="122"/>
      <c r="P466" s="122"/>
      <c r="R466" s="122"/>
      <c r="S466" s="122"/>
      <c r="U466" s="122"/>
      <c r="V466" s="122"/>
      <c r="X466" s="122"/>
      <c r="Y466" s="122"/>
      <c r="AA466" s="122"/>
      <c r="AB466" s="122"/>
      <c r="AD466" s="122"/>
      <c r="AE466" s="122"/>
      <c r="AG466" s="122"/>
      <c r="AH466" s="122"/>
      <c r="AJ466" s="122"/>
      <c r="AK466" s="122"/>
      <c r="AM466" s="122"/>
      <c r="AN466" s="122"/>
      <c r="AP466" s="122"/>
      <c r="AQ466" s="122"/>
      <c r="AS466" s="122"/>
      <c r="AT466" s="122"/>
      <c r="AV466" s="122"/>
      <c r="AW466" s="122"/>
      <c r="AY466" s="122"/>
      <c r="AZ466" s="122"/>
      <c r="BB466" s="122"/>
      <c r="BC466" s="122"/>
      <c r="BE466" s="123"/>
      <c r="BF466" s="122"/>
      <c r="BG466" s="121"/>
      <c r="BI466" s="119"/>
      <c r="BJ466" s="121"/>
      <c r="BK466" s="121"/>
      <c r="BL466" s="130"/>
    </row>
    <row r="467" spans="1:258" x14ac:dyDescent="0.2">
      <c r="A467" s="117" t="s">
        <v>845</v>
      </c>
      <c r="B467" s="123">
        <v>32896</v>
      </c>
      <c r="C467" s="165" t="s">
        <v>857</v>
      </c>
      <c r="D467" s="122" t="s">
        <v>2503</v>
      </c>
      <c r="E467" s="116" t="str">
        <f>IF(ISERROR(VLOOKUP(TRIM(A467),'R2020'!$A$1:$I$1991,2,FALSE)),"",VLOOKUP(TRIM(A467),'R2020'!$A$1:$I$1991,2,FALSE))</f>
        <v>LILB</v>
      </c>
      <c r="F467" s="116" t="str">
        <f>IF(ISERROR(VLOOKUP(TRIM(A467),'R2020'!$A$1:$I$1991,3,FALSE)),"",VLOOKUP(TRIM(A467),'R2020'!$A$1:$I$1991,3,FALSE))</f>
        <v>TBN</v>
      </c>
      <c r="G467" s="116" t="str">
        <f>IF(ISERROR(VLOOKUP(TRIM(A467),'R2020'!$A$1:$I$1991,8,FALSE)),"",VLOOKUP(TRIM(A467),'R2020'!$A$1:$I$1991,8,FALSE))</f>
        <v xml:space="preserve">66-3 </v>
      </c>
      <c r="H467" s="117" t="s">
        <v>455</v>
      </c>
      <c r="I467" s="122" t="s">
        <v>122</v>
      </c>
      <c r="J467" s="122" t="s">
        <v>1371</v>
      </c>
      <c r="K467" s="117" t="s">
        <v>52</v>
      </c>
      <c r="L467" s="122" t="s">
        <v>122</v>
      </c>
      <c r="M467" s="122" t="s">
        <v>1383</v>
      </c>
      <c r="N467" s="117" t="s">
        <v>52</v>
      </c>
      <c r="O467" s="122" t="s">
        <v>122</v>
      </c>
      <c r="P467" s="122" t="s">
        <v>1762</v>
      </c>
      <c r="Q467" s="117" t="s">
        <v>52</v>
      </c>
      <c r="R467" s="122" t="s">
        <v>122</v>
      </c>
      <c r="S467" s="122" t="s">
        <v>1988</v>
      </c>
      <c r="T467" s="117" t="s">
        <v>52</v>
      </c>
      <c r="U467" s="122" t="s">
        <v>122</v>
      </c>
      <c r="V467" s="122" t="s">
        <v>1125</v>
      </c>
      <c r="W467" s="117" t="s">
        <v>52</v>
      </c>
      <c r="X467" s="122" t="s">
        <v>122</v>
      </c>
      <c r="Y467" s="122" t="s">
        <v>1139</v>
      </c>
      <c r="Z467" s="117" t="s">
        <v>52</v>
      </c>
      <c r="AA467" s="122" t="s">
        <v>122</v>
      </c>
      <c r="AB467" s="122" t="s">
        <v>62</v>
      </c>
      <c r="AC467" s="117" t="s">
        <v>52</v>
      </c>
      <c r="AD467" s="122" t="s">
        <v>122</v>
      </c>
      <c r="AE467" s="122" t="s">
        <v>480</v>
      </c>
      <c r="AG467" s="122"/>
      <c r="AH467" s="122"/>
      <c r="AJ467" s="122"/>
      <c r="AK467" s="122"/>
      <c r="AM467" s="122"/>
      <c r="AN467" s="122"/>
      <c r="AP467" s="122"/>
      <c r="AQ467" s="122"/>
      <c r="AS467" s="122"/>
      <c r="AT467" s="122"/>
      <c r="AV467" s="122"/>
      <c r="AW467" s="122"/>
      <c r="AY467" s="122"/>
      <c r="AZ467" s="122"/>
      <c r="BB467" s="122"/>
      <c r="BC467" s="119"/>
      <c r="BF467" s="119"/>
      <c r="BG467" s="119"/>
      <c r="BH467" s="119"/>
      <c r="BI467" s="119"/>
      <c r="BK467" s="121"/>
      <c r="BL467" s="121"/>
    </row>
    <row r="468" spans="1:258" x14ac:dyDescent="0.2">
      <c r="A468" s="146" t="s">
        <v>4063</v>
      </c>
      <c r="B468" s="157">
        <v>35926</v>
      </c>
      <c r="C468" s="167" t="s">
        <v>4514</v>
      </c>
      <c r="D468" s="140"/>
      <c r="E468" s="116" t="str">
        <f>IF(ISERROR(VLOOKUP(TRIM(A468),'R2020'!$A$1:$I$1991,2,FALSE)),"",VLOOKUP(TRIM(A468),'R2020'!$A$1:$I$1991,2,FALSE))</f>
        <v>T</v>
      </c>
      <c r="F468" s="116" t="str">
        <f>IF(ISERROR(VLOOKUP(TRIM(A468),'R2020'!$A$1:$I$1991,3,FALSE)),"",VLOOKUP(TRIM(A468),'R2020'!$A$1:$I$1991,3,FALSE))</f>
        <v>ATN</v>
      </c>
      <c r="G468" s="116" t="str">
        <f>IF(ISERROR(VLOOKUP(TRIM(A468),'R2020'!$A$1:$I$1991,8,FALSE)),"",VLOOKUP(TRIM(A468),'R2020'!$A$1:$I$1991,8,FALSE))</f>
        <v xml:space="preserve">4-0 </v>
      </c>
      <c r="I468" s="119"/>
      <c r="J468" s="117"/>
      <c r="L468" s="119"/>
      <c r="M468" s="117"/>
      <c r="O468" s="119"/>
      <c r="P468" s="117"/>
    </row>
    <row r="469" spans="1:258" x14ac:dyDescent="0.2">
      <c r="A469" s="146" t="s">
        <v>4378</v>
      </c>
      <c r="B469" s="157">
        <v>35348</v>
      </c>
      <c r="C469" s="167" t="s">
        <v>4511</v>
      </c>
      <c r="D469" s="141"/>
      <c r="E469" s="116" t="str">
        <f>IF(ISERROR(VLOOKUP(TRIM(A469),'R2020'!$A$1:$I$1991,2,FALSE)),"",VLOOKUP(TRIM(A469),'R2020'!$A$1:$I$1991,2,FALSE))</f>
        <v>SS</v>
      </c>
      <c r="F469" s="116" t="str">
        <f>IF(ISERROR(VLOOKUP(TRIM(A469),'R2020'!$A$1:$I$1991,3,FALSE)),"",VLOOKUP(TRIM(A469),'R2020'!$A$1:$I$1991,3,FALSE))</f>
        <v>NYA</v>
      </c>
      <c r="G469" s="116" t="str">
        <f>IF(ISERROR(VLOOKUP(TRIM(A469),'R2020'!$A$1:$I$1991,8,FALSE)),"",VLOOKUP(TRIM(A469),'R2020'!$A$1:$I$1991,8,FALSE))</f>
        <v xml:space="preserve">04 </v>
      </c>
      <c r="H469" s="127"/>
      <c r="I469" s="127"/>
      <c r="J469" s="120"/>
      <c r="K469" s="127"/>
      <c r="L469" s="127"/>
      <c r="M469" s="120"/>
      <c r="N469" s="127"/>
      <c r="O469" s="127"/>
      <c r="P469" s="120"/>
      <c r="Q469" s="127"/>
      <c r="R469" s="127"/>
      <c r="S469" s="120"/>
      <c r="T469" s="127"/>
      <c r="U469" s="127"/>
      <c r="V469" s="120"/>
      <c r="W469" s="127"/>
      <c r="X469" s="127"/>
      <c r="Y469" s="120"/>
      <c r="Z469" s="127"/>
      <c r="AA469" s="127"/>
      <c r="AB469" s="120"/>
      <c r="AC469" s="127"/>
      <c r="AD469" s="127"/>
      <c r="AE469" s="120"/>
      <c r="AF469" s="127"/>
      <c r="AG469" s="127"/>
      <c r="AH469" s="120"/>
      <c r="AI469" s="127"/>
      <c r="AJ469" s="127"/>
      <c r="AK469" s="120"/>
      <c r="AL469" s="127"/>
      <c r="AM469" s="127"/>
      <c r="AN469" s="120"/>
      <c r="AO469" s="127"/>
      <c r="AP469" s="127"/>
      <c r="AQ469" s="127"/>
      <c r="AR469" s="127"/>
      <c r="AS469" s="127"/>
      <c r="AT469" s="120"/>
      <c r="AU469" s="127"/>
      <c r="AV469" s="127"/>
      <c r="AW469" s="120"/>
      <c r="AX469" s="127"/>
      <c r="AY469" s="127"/>
      <c r="AZ469" s="120"/>
      <c r="BA469" s="127"/>
      <c r="BB469" s="127"/>
      <c r="BC469" s="120"/>
      <c r="BD469" s="120"/>
      <c r="BE469" s="120"/>
      <c r="BF469" s="120"/>
      <c r="BG469" s="120"/>
      <c r="BH469" s="120"/>
      <c r="BI469" s="120"/>
      <c r="BJ469" s="128"/>
      <c r="BK469" s="128"/>
    </row>
    <row r="470" spans="1:258" x14ac:dyDescent="0.2">
      <c r="A470" s="117" t="s">
        <v>2901</v>
      </c>
      <c r="B470" s="123">
        <v>33665</v>
      </c>
      <c r="C470" s="165" t="s">
        <v>1572</v>
      </c>
      <c r="D470" s="117" t="s">
        <v>2601</v>
      </c>
      <c r="E470" s="116" t="str">
        <f>IF(ISERROR(VLOOKUP(TRIM(A470),'R2020'!$A$1:$I$1991,2,FALSE)),"",VLOOKUP(TRIM(A470),'R2020'!$A$1:$I$1991,2,FALSE))</f>
        <v/>
      </c>
      <c r="F470" s="116" t="str">
        <f>IF(ISERROR(VLOOKUP(TRIM(A470),'R2020'!$A$1:$I$1991,3,FALSE)),"",VLOOKUP(TRIM(A470),'R2020'!$A$1:$I$1991,3,FALSE))</f>
        <v/>
      </c>
      <c r="G470" s="116" t="str">
        <f>IF(ISERROR(VLOOKUP(TRIM(A470),'R2020'!$A$1:$I$1991,8,FALSE)),"",VLOOKUP(TRIM(A470),'R2020'!$A$1:$I$1991,8,FALSE))</f>
        <v/>
      </c>
      <c r="H470" s="117" t="s">
        <v>47</v>
      </c>
      <c r="I470" s="121" t="s">
        <v>386</v>
      </c>
      <c r="J470" s="119" t="s">
        <v>349</v>
      </c>
      <c r="K470" s="117" t="s">
        <v>47</v>
      </c>
      <c r="L470" s="121" t="s">
        <v>348</v>
      </c>
      <c r="M470" s="119" t="s">
        <v>349</v>
      </c>
      <c r="N470" s="117" t="s">
        <v>31</v>
      </c>
      <c r="O470" s="121" t="s">
        <v>39</v>
      </c>
      <c r="P470" s="119" t="s">
        <v>451</v>
      </c>
      <c r="R470" s="121"/>
      <c r="S470" s="119"/>
      <c r="T470" s="117" t="s">
        <v>513</v>
      </c>
      <c r="U470" s="121" t="s">
        <v>39</v>
      </c>
      <c r="V470" s="119" t="s">
        <v>349</v>
      </c>
      <c r="X470" s="121"/>
      <c r="Y470" s="119"/>
      <c r="AA470" s="121"/>
      <c r="AB470" s="119"/>
      <c r="AD470" s="121"/>
      <c r="AE470" s="119"/>
      <c r="AG470" s="121"/>
      <c r="AH470" s="119"/>
      <c r="AJ470" s="121"/>
      <c r="AK470" s="119"/>
      <c r="AM470" s="121"/>
      <c r="AN470" s="119"/>
      <c r="AP470" s="121"/>
      <c r="AQ470" s="119"/>
      <c r="AS470" s="121"/>
      <c r="AT470" s="119"/>
      <c r="AV470" s="121"/>
      <c r="AW470" s="119"/>
      <c r="AY470" s="121"/>
      <c r="AZ470" s="119"/>
      <c r="BB470" s="121"/>
      <c r="BC470" s="119"/>
      <c r="BF470" s="119"/>
      <c r="BG470" s="121"/>
      <c r="BH470" s="121"/>
      <c r="BI470" s="121"/>
      <c r="BJ470" s="121"/>
      <c r="BK470" s="121"/>
      <c r="BL470" s="121"/>
    </row>
    <row r="471" spans="1:258" x14ac:dyDescent="0.2">
      <c r="A471" s="146" t="s">
        <v>4423</v>
      </c>
      <c r="B471" s="157">
        <v>35299</v>
      </c>
      <c r="C471" s="167" t="s">
        <v>4515</v>
      </c>
      <c r="D471" s="141"/>
      <c r="E471" s="116" t="str">
        <f>IF(ISERROR(VLOOKUP(TRIM(A471),'R2020'!$A$1:$I$1991,2,FALSE)),"",VLOOKUP(TRIM(A471),'R2020'!$A$1:$I$1991,2,FALSE))</f>
        <v>T</v>
      </c>
      <c r="F471" s="116" t="str">
        <f>IF(ISERROR(VLOOKUP(TRIM(A471),'R2020'!$A$1:$I$1991,3,FALSE)),"",VLOOKUP(TRIM(A471),'R2020'!$A$1:$I$1991,3,FALSE))</f>
        <v>PIA</v>
      </c>
      <c r="G471" s="116" t="str">
        <f>IF(ISERROR(VLOOKUP(TRIM(A471),'R2020'!$A$1:$I$1991,8,FALSE)),"",VLOOKUP(TRIM(A471),'R2020'!$A$1:$I$1991,8,FALSE))</f>
        <v xml:space="preserve">0-0 </v>
      </c>
      <c r="H471" s="127"/>
      <c r="I471" s="127"/>
      <c r="J471" s="120"/>
      <c r="K471" s="127"/>
      <c r="L471" s="127"/>
      <c r="M471" s="120"/>
      <c r="N471" s="127"/>
      <c r="O471" s="127"/>
      <c r="P471" s="120"/>
      <c r="Q471" s="127"/>
      <c r="R471" s="127"/>
      <c r="S471" s="120"/>
      <c r="T471" s="127"/>
      <c r="U471" s="127"/>
      <c r="V471" s="120"/>
      <c r="W471" s="127"/>
      <c r="X471" s="127"/>
      <c r="Y471" s="120"/>
      <c r="Z471" s="127"/>
      <c r="AA471" s="127"/>
      <c r="AB471" s="120"/>
      <c r="AC471" s="127"/>
      <c r="AD471" s="127"/>
      <c r="AE471" s="120"/>
      <c r="AF471" s="127"/>
      <c r="AG471" s="127"/>
      <c r="AH471" s="120"/>
      <c r="AI471" s="127"/>
      <c r="AJ471" s="127"/>
      <c r="AK471" s="120"/>
      <c r="AL471" s="127"/>
      <c r="AM471" s="127"/>
      <c r="AN471" s="120"/>
      <c r="AO471" s="127"/>
      <c r="AP471" s="127"/>
      <c r="AQ471" s="127"/>
      <c r="AR471" s="127"/>
      <c r="AS471" s="127"/>
      <c r="AT471" s="120"/>
      <c r="AU471" s="127"/>
      <c r="AV471" s="127"/>
      <c r="AW471" s="120"/>
      <c r="AX471" s="127"/>
      <c r="AY471" s="127"/>
      <c r="AZ471" s="120"/>
      <c r="BA471" s="127"/>
      <c r="BB471" s="127"/>
      <c r="BC471" s="120"/>
      <c r="BD471" s="120"/>
      <c r="BE471" s="120"/>
      <c r="BF471" s="120"/>
      <c r="BG471" s="120"/>
      <c r="BH471" s="120"/>
      <c r="BI471" s="120"/>
      <c r="BJ471" s="128"/>
      <c r="BK471" s="128"/>
    </row>
    <row r="472" spans="1:258" x14ac:dyDescent="0.2">
      <c r="A472" s="117" t="s">
        <v>3130</v>
      </c>
      <c r="B472" s="123">
        <v>35430</v>
      </c>
      <c r="C472" s="165" t="s">
        <v>3089</v>
      </c>
      <c r="D472" s="122" t="s">
        <v>3076</v>
      </c>
      <c r="E472" s="116" t="str">
        <f>IF(ISERROR(VLOOKUP(TRIM(A472),'R2020'!$A$1:$I$1991,2,FALSE)),"",VLOOKUP(TRIM(A472),'R2020'!$A$1:$I$1991,2,FALSE))</f>
        <v>LCB</v>
      </c>
      <c r="F472" s="116" t="str">
        <f>IF(ISERROR(VLOOKUP(TRIM(A472),'R2020'!$A$1:$I$1991,3,FALSE)),"",VLOOKUP(TRIM(A472),'R2020'!$A$1:$I$1991,3,FALSE))</f>
        <v>TBN</v>
      </c>
      <c r="G472" s="116" t="str">
        <f>IF(ISERROR(VLOOKUP(TRIM(A472),'R2020'!$A$1:$I$1991,8,FALSE)),"",VLOOKUP(TRIM(A472),'R2020'!$A$1:$I$1991,8,FALSE))</f>
        <v xml:space="preserve">4 </v>
      </c>
      <c r="H472" s="117" t="s">
        <v>529</v>
      </c>
      <c r="I472" s="122" t="s">
        <v>122</v>
      </c>
      <c r="J472" s="122" t="s">
        <v>328</v>
      </c>
      <c r="K472" s="117" t="s">
        <v>327</v>
      </c>
      <c r="L472" s="122" t="s">
        <v>122</v>
      </c>
      <c r="M472" s="122" t="s">
        <v>365</v>
      </c>
      <c r="O472" s="122"/>
      <c r="P472" s="122"/>
      <c r="R472" s="122"/>
      <c r="S472" s="122"/>
      <c r="U472" s="122"/>
      <c r="V472" s="122"/>
      <c r="X472" s="122"/>
      <c r="Y472" s="122"/>
      <c r="AA472" s="122"/>
      <c r="AB472" s="122"/>
      <c r="AD472" s="122"/>
      <c r="AE472" s="122"/>
      <c r="AG472" s="122"/>
      <c r="AH472" s="122"/>
      <c r="AJ472" s="122"/>
      <c r="AK472" s="122"/>
      <c r="AM472" s="122"/>
      <c r="AN472" s="122"/>
      <c r="AP472" s="122"/>
      <c r="AQ472" s="122"/>
      <c r="AS472" s="122"/>
      <c r="AT472" s="122"/>
      <c r="AV472" s="122"/>
      <c r="AW472" s="122"/>
      <c r="AY472" s="122"/>
      <c r="AZ472" s="122"/>
      <c r="BB472" s="122"/>
      <c r="BC472" s="122"/>
      <c r="BE472" s="123"/>
      <c r="BF472" s="122"/>
      <c r="BG472" s="121"/>
      <c r="BI472" s="119"/>
      <c r="BJ472" s="121"/>
      <c r="BK472" s="121"/>
      <c r="BL472" s="130"/>
    </row>
    <row r="473" spans="1:258" x14ac:dyDescent="0.2">
      <c r="A473" s="117" t="s">
        <v>1316</v>
      </c>
      <c r="B473" s="123">
        <v>32665</v>
      </c>
      <c r="C473" s="165" t="s">
        <v>1001</v>
      </c>
      <c r="D473" s="119" t="s">
        <v>2893</v>
      </c>
      <c r="E473" s="116" t="str">
        <f>IF(ISERROR(VLOOKUP(TRIM(A473),'R2020'!$A$1:$I$1991,2,FALSE)),"",VLOOKUP(TRIM(A473),'R2020'!$A$1:$I$1991,2,FALSE))</f>
        <v/>
      </c>
      <c r="F473" s="116" t="str">
        <f>IF(ISERROR(VLOOKUP(TRIM(A473),'R2020'!$A$1:$I$1991,3,FALSE)),"",VLOOKUP(TRIM(A473),'R2020'!$A$1:$I$1991,3,FALSE))</f>
        <v/>
      </c>
      <c r="G473" s="116" t="str">
        <f>IF(ISERROR(VLOOKUP(TRIM(A473),'R2020'!$A$1:$I$1991,8,FALSE)),"",VLOOKUP(TRIM(A473),'R2020'!$A$1:$I$1991,8,FALSE))</f>
        <v/>
      </c>
      <c r="H473" s="117" t="s">
        <v>364</v>
      </c>
      <c r="I473" s="121" t="s">
        <v>386</v>
      </c>
      <c r="J473" s="119" t="s">
        <v>1061</v>
      </c>
      <c r="K473" s="117" t="s">
        <v>202</v>
      </c>
      <c r="L473" s="121"/>
      <c r="N473" s="117" t="s">
        <v>364</v>
      </c>
      <c r="O473" s="121" t="s">
        <v>2235</v>
      </c>
      <c r="P473" s="119" t="s">
        <v>1066</v>
      </c>
      <c r="Q473" s="117" t="s">
        <v>364</v>
      </c>
      <c r="R473" s="121" t="s">
        <v>1678</v>
      </c>
      <c r="S473" s="119" t="s">
        <v>1061</v>
      </c>
      <c r="T473" s="117" t="s">
        <v>364</v>
      </c>
      <c r="U473" s="121" t="s">
        <v>350</v>
      </c>
      <c r="V473" s="119" t="s">
        <v>1061</v>
      </c>
      <c r="W473" s="117" t="s">
        <v>364</v>
      </c>
      <c r="X473" s="121" t="s">
        <v>350</v>
      </c>
      <c r="Y473" s="119" t="s">
        <v>1061</v>
      </c>
    </row>
    <row r="474" spans="1:258" x14ac:dyDescent="0.2">
      <c r="A474" s="117" t="s">
        <v>2640</v>
      </c>
      <c r="B474" s="123">
        <v>34710</v>
      </c>
      <c r="C474" s="164" t="s">
        <v>2641</v>
      </c>
      <c r="D474" s="119" t="s">
        <v>2583</v>
      </c>
      <c r="E474" s="116" t="str">
        <f>IF(ISERROR(VLOOKUP(TRIM(A474),'R2020'!$A$1:$I$1991,2,FALSE)),"",VLOOKUP(TRIM(A474),'R2020'!$A$1:$I$1991,2,FALSE))</f>
        <v>FL</v>
      </c>
      <c r="F474" s="116" t="str">
        <f>IF(ISERROR(VLOOKUP(TRIM(A474),'R2020'!$A$1:$I$1991,3,FALSE)),"",VLOOKUP(TRIM(A474),'R2020'!$A$1:$I$1991,3,FALSE))</f>
        <v>TNA</v>
      </c>
      <c r="G474" s="116" t="str">
        <f>IF(ISERROR(VLOOKUP(TRIM(A474),'R2020'!$A$1:$I$1991,8,FALSE)),"",VLOOKUP(TRIM(A474),'R2020'!$A$1:$I$1991,8,FALSE))</f>
        <v xml:space="preserve"> </v>
      </c>
      <c r="H474" s="117" t="s">
        <v>279</v>
      </c>
      <c r="I474" s="117" t="s">
        <v>346</v>
      </c>
      <c r="K474" s="117" t="s">
        <v>279</v>
      </c>
      <c r="L474" s="117" t="s">
        <v>346</v>
      </c>
      <c r="N474" s="117" t="s">
        <v>236</v>
      </c>
      <c r="O474" s="117" t="s">
        <v>346</v>
      </c>
    </row>
    <row r="475" spans="1:258" x14ac:dyDescent="0.2">
      <c r="A475" s="117" t="s">
        <v>789</v>
      </c>
      <c r="B475" s="123">
        <v>32519</v>
      </c>
      <c r="C475" s="165" t="s">
        <v>858</v>
      </c>
      <c r="D475" s="122" t="s">
        <v>858</v>
      </c>
      <c r="E475" s="116" t="str">
        <f>IF(ISERROR(VLOOKUP(TRIM(A475),'R2020'!$A$1:$I$1991,2,FALSE)),"",VLOOKUP(TRIM(A475),'R2020'!$A$1:$I$1991,2,FALSE))</f>
        <v>RLB</v>
      </c>
      <c r="F475" s="116" t="str">
        <f>IF(ISERROR(VLOOKUP(TRIM(A475),'R2020'!$A$1:$I$1991,3,FALSE)),"",VLOOKUP(TRIM(A475),'R2020'!$A$1:$I$1991,3,FALSE))</f>
        <v>NON</v>
      </c>
      <c r="G475" s="116" t="str">
        <f>IF(ISERROR(VLOOKUP(TRIM(A475),'R2020'!$A$1:$I$1991,8,FALSE)),"",VLOOKUP(TRIM(A475),'R2020'!$A$1:$I$1991,8,FALSE))</f>
        <v xml:space="preserve">65-6 </v>
      </c>
      <c r="H475" s="117" t="s">
        <v>52</v>
      </c>
      <c r="I475" s="122" t="s">
        <v>367</v>
      </c>
      <c r="J475" s="122" t="s">
        <v>1527</v>
      </c>
      <c r="K475" s="117" t="s">
        <v>52</v>
      </c>
      <c r="L475" s="122" t="s">
        <v>367</v>
      </c>
      <c r="M475" s="122" t="s">
        <v>1210</v>
      </c>
      <c r="N475" s="117" t="s">
        <v>126</v>
      </c>
      <c r="O475" s="122" t="s">
        <v>446</v>
      </c>
      <c r="P475" s="122" t="s">
        <v>2372</v>
      </c>
      <c r="Q475" s="117" t="s">
        <v>455</v>
      </c>
      <c r="R475" s="122" t="s">
        <v>348</v>
      </c>
      <c r="S475" s="122" t="s">
        <v>1221</v>
      </c>
      <c r="T475" s="117" t="s">
        <v>126</v>
      </c>
      <c r="U475" s="122" t="s">
        <v>446</v>
      </c>
      <c r="V475" s="122" t="s">
        <v>1109</v>
      </c>
      <c r="W475" s="117" t="s">
        <v>126</v>
      </c>
      <c r="X475" s="122" t="s">
        <v>446</v>
      </c>
      <c r="Y475" s="122" t="s">
        <v>1201</v>
      </c>
      <c r="Z475" s="117" t="s">
        <v>455</v>
      </c>
      <c r="AA475" s="122" t="s">
        <v>446</v>
      </c>
      <c r="AB475" s="122" t="s">
        <v>227</v>
      </c>
      <c r="AC475" s="117" t="s">
        <v>64</v>
      </c>
      <c r="AD475" s="122" t="s">
        <v>446</v>
      </c>
      <c r="AE475" s="122" t="s">
        <v>349</v>
      </c>
      <c r="AG475" s="122"/>
      <c r="AH475" s="122"/>
      <c r="AJ475" s="122"/>
      <c r="AK475" s="122"/>
      <c r="AM475" s="122"/>
      <c r="AN475" s="122"/>
      <c r="AP475" s="122"/>
      <c r="AQ475" s="122"/>
      <c r="AS475" s="122"/>
      <c r="AT475" s="122"/>
      <c r="AV475" s="122"/>
      <c r="AW475" s="122"/>
      <c r="AY475" s="122"/>
      <c r="AZ475" s="122"/>
      <c r="BB475" s="122"/>
      <c r="BC475" s="119"/>
      <c r="BF475" s="119"/>
      <c r="BG475" s="119"/>
      <c r="BH475" s="119"/>
      <c r="BI475" s="119"/>
      <c r="BK475" s="121"/>
      <c r="BL475" s="121"/>
    </row>
    <row r="476" spans="1:258" x14ac:dyDescent="0.2">
      <c r="A476" s="146" t="s">
        <v>4098</v>
      </c>
      <c r="B476" s="157">
        <v>36251</v>
      </c>
      <c r="C476" s="167" t="s">
        <v>4510</v>
      </c>
      <c r="D476" s="142"/>
      <c r="E476" s="116" t="str">
        <f>IF(ISERROR(VLOOKUP(TRIM(A476),'R2020'!$A$1:$I$1991,2,FALSE)),"",VLOOKUP(TRIM(A476),'R2020'!$A$1:$I$1991,2,FALSE))</f>
        <v>SE</v>
      </c>
      <c r="F476" s="116" t="str">
        <f>IF(ISERROR(VLOOKUP(TRIM(A476),'R2020'!$A$1:$I$1991,3,FALSE)),"",VLOOKUP(TRIM(A476),'R2020'!$A$1:$I$1991,3,FALSE))</f>
        <v>BFA</v>
      </c>
      <c r="G476" s="116" t="str">
        <f>IF(ISERROR(VLOOKUP(TRIM(A476),'R2020'!$A$1:$I$1991,8,FALSE)),"",VLOOKUP(TRIM(A476),'R2020'!$A$1:$I$1991,8,FALSE))</f>
        <v xml:space="preserve"> </v>
      </c>
      <c r="H476" s="126"/>
      <c r="I476" s="126"/>
      <c r="J476" s="120"/>
      <c r="K476" s="126"/>
      <c r="L476" s="126"/>
      <c r="M476" s="120"/>
      <c r="N476" s="126"/>
      <c r="O476" s="126"/>
      <c r="P476" s="120"/>
      <c r="Q476" s="126"/>
      <c r="R476" s="126"/>
      <c r="S476" s="120"/>
      <c r="T476" s="126"/>
      <c r="U476" s="126"/>
      <c r="V476" s="120"/>
      <c r="W476" s="126"/>
      <c r="X476" s="126"/>
      <c r="Y476" s="120"/>
      <c r="Z476" s="126"/>
      <c r="AA476" s="126"/>
      <c r="AB476" s="120"/>
      <c r="AC476" s="126"/>
      <c r="AD476" s="126"/>
      <c r="AE476" s="120"/>
      <c r="AF476" s="126"/>
      <c r="AG476" s="126"/>
      <c r="AH476" s="120"/>
      <c r="AI476" s="126"/>
      <c r="AJ476" s="126"/>
      <c r="AK476" s="120"/>
      <c r="AL476" s="126"/>
      <c r="AM476" s="126"/>
      <c r="AN476" s="120"/>
      <c r="AO476" s="126"/>
      <c r="AP476" s="126"/>
      <c r="AQ476" s="126"/>
      <c r="AR476" s="126"/>
      <c r="AS476" s="126"/>
      <c r="AT476" s="120"/>
      <c r="AU476" s="126"/>
      <c r="AV476" s="126"/>
      <c r="AW476" s="120"/>
      <c r="AX476" s="126"/>
      <c r="AY476" s="126"/>
      <c r="AZ476" s="120"/>
      <c r="BA476" s="126"/>
      <c r="BB476" s="126"/>
      <c r="BC476" s="120"/>
      <c r="BD476" s="125"/>
      <c r="BE476" s="126"/>
      <c r="BF476" s="128"/>
      <c r="BG476" s="120"/>
      <c r="BH476" s="127"/>
      <c r="BI476" s="120"/>
      <c r="BJ476" s="128"/>
      <c r="BK476" s="131"/>
    </row>
    <row r="477" spans="1:258" x14ac:dyDescent="0.2">
      <c r="A477" s="117" t="s">
        <v>3553</v>
      </c>
      <c r="B477" s="123">
        <v>33613</v>
      </c>
      <c r="C477" s="164" t="s">
        <v>1579</v>
      </c>
      <c r="E477" s="116" t="str">
        <f>IF(ISERROR(VLOOKUP(TRIM(A477),'R2020'!$A$1:$I$1991,2,FALSE)),"",VLOOKUP(TRIM(A477),'R2020'!$A$1:$I$1991,2,FALSE))</f>
        <v/>
      </c>
      <c r="F477" s="116" t="str">
        <f>IF(ISERROR(VLOOKUP(TRIM(A477),'R2020'!$A$1:$I$1991,3,FALSE)),"",VLOOKUP(TRIM(A477),'R2020'!$A$1:$I$1991,3,FALSE))</f>
        <v/>
      </c>
      <c r="G477" s="116" t="str">
        <f>IF(ISERROR(VLOOKUP(TRIM(A477),'R2020'!$A$1:$I$1991,8,FALSE)),"",VLOOKUP(TRIM(A477),'R2020'!$A$1:$I$1991,8,FALSE))</f>
        <v/>
      </c>
      <c r="H477" s="117" t="s">
        <v>283</v>
      </c>
      <c r="I477" s="117" t="s">
        <v>2215</v>
      </c>
    </row>
    <row r="478" spans="1:258" x14ac:dyDescent="0.2">
      <c r="A478" s="117" t="s">
        <v>2642</v>
      </c>
      <c r="B478" s="123">
        <v>34654</v>
      </c>
      <c r="C478" s="164" t="s">
        <v>2630</v>
      </c>
      <c r="D478" s="119" t="s">
        <v>2588</v>
      </c>
      <c r="E478" s="116" t="str">
        <f>IF(ISERROR(VLOOKUP(TRIM(A478),'R2020'!$A$1:$I$1991,2,FALSE)),"",VLOOKUP(TRIM(A478),'R2020'!$A$1:$I$1991,2,FALSE))</f>
        <v>OLB</v>
      </c>
      <c r="F478" s="116" t="str">
        <f>IF(ISERROR(VLOOKUP(TRIM(A478),'R2020'!$A$1:$I$1991,3,FALSE)),"",VLOOKUP(TRIM(A478),'R2020'!$A$1:$I$1991,3,FALSE))</f>
        <v>DEN</v>
      </c>
      <c r="G478" s="116" t="str">
        <f>IF(ISERROR(VLOOKUP(TRIM(A478),'R2020'!$A$1:$I$1991,8,FALSE)),"",VLOOKUP(TRIM(A478),'R2020'!$A$1:$I$1991,8,FALSE))</f>
        <v xml:space="preserve">00-3 </v>
      </c>
      <c r="H478" s="117" t="s">
        <v>540</v>
      </c>
      <c r="I478" s="117" t="s">
        <v>369</v>
      </c>
      <c r="J478" s="119" t="s">
        <v>1163</v>
      </c>
      <c r="K478" s="117" t="s">
        <v>540</v>
      </c>
      <c r="L478" s="117" t="s">
        <v>369</v>
      </c>
      <c r="M478" s="119" t="s">
        <v>1123</v>
      </c>
      <c r="N478" s="117" t="s">
        <v>540</v>
      </c>
      <c r="O478" s="117" t="s">
        <v>369</v>
      </c>
      <c r="P478" s="119" t="s">
        <v>2272</v>
      </c>
    </row>
    <row r="479" spans="1:258" x14ac:dyDescent="0.2">
      <c r="A479" s="117" t="s">
        <v>3371</v>
      </c>
      <c r="B479" s="123">
        <v>34795</v>
      </c>
      <c r="C479" s="165" t="s">
        <v>3063</v>
      </c>
      <c r="D479" s="122" t="s">
        <v>3413</v>
      </c>
      <c r="E479" s="116" t="str">
        <f>IF(ISERROR(VLOOKUP(TRIM(A479),'R2020'!$A$1:$I$1991,2,FALSE)),"",VLOOKUP(TRIM(A479),'R2020'!$A$1:$I$1991,2,FALSE))</f>
        <v/>
      </c>
      <c r="F479" s="116" t="str">
        <f>IF(ISERROR(VLOOKUP(TRIM(A479),'R2020'!$A$1:$I$1991,3,FALSE)),"",VLOOKUP(TRIM(A479),'R2020'!$A$1:$I$1991,3,FALSE))</f>
        <v/>
      </c>
      <c r="G479" s="116" t="str">
        <f>IF(ISERROR(VLOOKUP(TRIM(A479),'R2020'!$A$1:$I$1991,8,FALSE)),"",VLOOKUP(TRIM(A479),'R2020'!$A$1:$I$1991,8,FALSE))</f>
        <v/>
      </c>
      <c r="I479" s="122"/>
      <c r="J479" s="122"/>
      <c r="K479" s="117" t="s">
        <v>273</v>
      </c>
      <c r="L479" s="122" t="s">
        <v>30</v>
      </c>
      <c r="M479" s="122"/>
      <c r="O479" s="122"/>
      <c r="P479" s="122"/>
      <c r="R479" s="122"/>
      <c r="S479" s="122"/>
      <c r="U479" s="122"/>
      <c r="V479" s="122"/>
      <c r="X479" s="122"/>
      <c r="Y479" s="122"/>
      <c r="AA479" s="122"/>
      <c r="AB479" s="122"/>
      <c r="AD479" s="122"/>
      <c r="AE479" s="122"/>
      <c r="AG479" s="122"/>
      <c r="AH479" s="122"/>
      <c r="AJ479" s="122"/>
      <c r="AK479" s="122"/>
      <c r="AM479" s="122"/>
      <c r="AN479" s="122"/>
      <c r="AP479" s="122"/>
      <c r="AQ479" s="122"/>
      <c r="AS479" s="122"/>
      <c r="AT479" s="122"/>
      <c r="AV479" s="122"/>
      <c r="AW479" s="122"/>
      <c r="AY479" s="122"/>
      <c r="AZ479" s="122"/>
      <c r="BB479" s="122"/>
      <c r="BC479" s="122"/>
      <c r="BE479" s="123"/>
      <c r="BF479" s="122"/>
      <c r="BG479" s="121"/>
      <c r="BI479" s="119"/>
      <c r="BJ479" s="121"/>
      <c r="BK479" s="121"/>
      <c r="BL479" s="130"/>
    </row>
    <row r="480" spans="1:258" s="120" customFormat="1" x14ac:dyDescent="0.2">
      <c r="A480" s="117" t="s">
        <v>2643</v>
      </c>
      <c r="B480" s="123">
        <v>33496</v>
      </c>
      <c r="C480" s="164" t="s">
        <v>1575</v>
      </c>
      <c r="D480" s="119" t="s">
        <v>2624</v>
      </c>
      <c r="E480" s="116" t="str">
        <f>IF(ISERROR(VLOOKUP(TRIM(A480),'R2020'!$A$1:$I$1991,2,FALSE)),"",VLOOKUP(TRIM(A480),'R2020'!$A$1:$I$1991,2,FALSE))</f>
        <v>RG T</v>
      </c>
      <c r="F480" s="116" t="str">
        <f>IF(ISERROR(VLOOKUP(TRIM(A480),'R2020'!$A$1:$I$1991,3,FALSE)),"",VLOOKUP(TRIM(A480),'R2020'!$A$1:$I$1991,3,FALSE))</f>
        <v>MIA</v>
      </c>
      <c r="G480" s="116" t="str">
        <f>IF(ISERROR(VLOOKUP(TRIM(A480),'R2020'!$A$1:$I$1991,8,FALSE)),"",VLOOKUP(TRIM(A480),'R2020'!$A$1:$I$1991,8,FALSE))</f>
        <v>0-5 / 0-5</v>
      </c>
      <c r="H480" s="117" t="s">
        <v>228</v>
      </c>
      <c r="I480" s="117" t="s">
        <v>32</v>
      </c>
      <c r="J480" s="119" t="s">
        <v>351</v>
      </c>
      <c r="K480" s="117" t="s">
        <v>226</v>
      </c>
      <c r="L480" s="117" t="s">
        <v>32</v>
      </c>
      <c r="M480" s="119" t="s">
        <v>41</v>
      </c>
      <c r="N480" s="117" t="s">
        <v>478</v>
      </c>
      <c r="O480" s="117" t="s">
        <v>32</v>
      </c>
      <c r="P480" s="119" t="s">
        <v>41</v>
      </c>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7"/>
      <c r="EI480" s="117"/>
      <c r="EJ480" s="117"/>
      <c r="EK480" s="117"/>
      <c r="EL480" s="117"/>
      <c r="EM480" s="117"/>
      <c r="EN480" s="117"/>
      <c r="EO480" s="117"/>
      <c r="EP480" s="117"/>
      <c r="EQ480" s="117"/>
      <c r="ER480" s="117"/>
      <c r="ES480" s="117"/>
      <c r="ET480" s="117"/>
      <c r="EU480" s="117"/>
      <c r="EV480" s="117"/>
      <c r="EW480" s="117"/>
      <c r="EX480" s="117"/>
      <c r="EY480" s="117"/>
      <c r="EZ480" s="117"/>
      <c r="FA480" s="117"/>
      <c r="FB480" s="117"/>
      <c r="FC480" s="117"/>
      <c r="FD480" s="117"/>
      <c r="FE480" s="117"/>
      <c r="FF480" s="117"/>
      <c r="FG480" s="117"/>
      <c r="FH480" s="117"/>
      <c r="FI480" s="117"/>
      <c r="FJ480" s="117"/>
      <c r="FK480" s="117"/>
      <c r="FL480" s="117"/>
      <c r="FM480" s="117"/>
      <c r="FN480" s="117"/>
      <c r="FO480" s="117"/>
      <c r="FP480" s="117"/>
      <c r="FQ480" s="117"/>
      <c r="FR480" s="117"/>
      <c r="FS480" s="117"/>
      <c r="FT480" s="117"/>
      <c r="FU480" s="117"/>
      <c r="FV480" s="117"/>
      <c r="FW480" s="117"/>
      <c r="FX480" s="117"/>
      <c r="FY480" s="117"/>
      <c r="FZ480" s="117"/>
      <c r="GA480" s="117"/>
      <c r="GB480" s="117"/>
      <c r="GC480" s="117"/>
      <c r="GD480" s="117"/>
      <c r="GE480" s="117"/>
      <c r="GF480" s="117"/>
      <c r="GG480" s="117"/>
      <c r="GH480" s="117"/>
      <c r="GI480" s="117"/>
      <c r="GJ480" s="117"/>
      <c r="GK480" s="117"/>
      <c r="GL480" s="117"/>
      <c r="GM480" s="117"/>
      <c r="GN480" s="117"/>
      <c r="GO480" s="117"/>
      <c r="GP480" s="117"/>
      <c r="GQ480" s="117"/>
      <c r="GR480" s="117"/>
      <c r="GS480" s="117"/>
      <c r="GT480" s="117"/>
      <c r="GU480" s="117"/>
      <c r="GV480" s="117"/>
      <c r="GW480" s="117"/>
      <c r="GX480" s="117"/>
      <c r="GY480" s="117"/>
      <c r="GZ480" s="117"/>
      <c r="HA480" s="117"/>
      <c r="HB480" s="117"/>
      <c r="HC480" s="117"/>
      <c r="HD480" s="117"/>
      <c r="HE480" s="117"/>
      <c r="HF480" s="117"/>
      <c r="HG480" s="117"/>
      <c r="HH480" s="117"/>
      <c r="HI480" s="117"/>
      <c r="HJ480" s="117"/>
      <c r="HK480" s="117"/>
      <c r="HL480" s="117"/>
      <c r="HM480" s="117"/>
      <c r="HN480" s="117"/>
      <c r="HO480" s="117"/>
      <c r="HP480" s="117"/>
      <c r="HQ480" s="117"/>
      <c r="HR480" s="117"/>
      <c r="HS480" s="117"/>
      <c r="HT480" s="117"/>
      <c r="HU480" s="117"/>
      <c r="HV480" s="117"/>
      <c r="HW480" s="117"/>
      <c r="HX480" s="117"/>
      <c r="HY480" s="117"/>
      <c r="HZ480" s="117"/>
      <c r="IA480" s="117"/>
      <c r="IB480" s="117"/>
      <c r="IC480" s="117"/>
      <c r="ID480" s="117"/>
      <c r="IE480" s="117"/>
      <c r="IF480" s="117"/>
      <c r="IG480" s="117"/>
      <c r="IH480" s="117"/>
      <c r="II480" s="117"/>
      <c r="IJ480" s="117"/>
      <c r="IK480" s="117"/>
      <c r="IL480" s="117"/>
      <c r="IM480" s="117"/>
      <c r="IN480" s="117"/>
      <c r="IO480" s="117"/>
      <c r="IP480" s="117"/>
      <c r="IQ480" s="117"/>
      <c r="IR480" s="117"/>
      <c r="IS480" s="117"/>
      <c r="IT480" s="117"/>
      <c r="IU480" s="117"/>
      <c r="IV480" s="117"/>
      <c r="IW480" s="117"/>
      <c r="IX480" s="117"/>
    </row>
    <row r="481" spans="1:258" x14ac:dyDescent="0.2">
      <c r="A481" s="146" t="s">
        <v>4453</v>
      </c>
      <c r="B481" s="157">
        <v>35299</v>
      </c>
      <c r="C481" s="167" t="s">
        <v>4516</v>
      </c>
      <c r="D481" s="141"/>
      <c r="E481" s="116" t="str">
        <f>IF(ISERROR(VLOOKUP(TRIM(A481),'R2020'!$A$1:$I$1991,2,FALSE)),"",VLOOKUP(TRIM(A481),'R2020'!$A$1:$I$1991,2,FALSE))</f>
        <v>End</v>
      </c>
      <c r="F481" s="116" t="str">
        <f>IF(ISERROR(VLOOKUP(TRIM(A481),'R2020'!$A$1:$I$1991,3,FALSE)),"",VLOOKUP(TRIM(A481),'R2020'!$A$1:$I$1991,3,FALSE))</f>
        <v>TBN</v>
      </c>
      <c r="G481" s="116" t="str">
        <f>IF(ISERROR(VLOOKUP(TRIM(A481),'R2020'!$A$1:$I$1991,8,FALSE)),"",VLOOKUP(TRIM(A481),'R2020'!$A$1:$I$1991,8,FALSE))</f>
        <v xml:space="preserve">0-0 </v>
      </c>
      <c r="H481" s="127"/>
      <c r="I481" s="127"/>
      <c r="J481" s="120"/>
      <c r="K481" s="127"/>
      <c r="L481" s="127"/>
      <c r="M481" s="120"/>
      <c r="N481" s="127"/>
      <c r="O481" s="127"/>
      <c r="P481" s="120"/>
      <c r="Q481" s="127"/>
      <c r="R481" s="127"/>
      <c r="S481" s="120"/>
      <c r="T481" s="127"/>
      <c r="U481" s="127"/>
      <c r="V481" s="120"/>
      <c r="W481" s="127"/>
      <c r="X481" s="127"/>
      <c r="Y481" s="120"/>
      <c r="Z481" s="127"/>
      <c r="AA481" s="127"/>
      <c r="AB481" s="120"/>
      <c r="AC481" s="127"/>
      <c r="AD481" s="127"/>
      <c r="AE481" s="120"/>
      <c r="AF481" s="127"/>
      <c r="AG481" s="127"/>
      <c r="AH481" s="120"/>
      <c r="AI481" s="127"/>
      <c r="AJ481" s="127"/>
      <c r="AK481" s="120"/>
      <c r="AL481" s="127"/>
      <c r="AM481" s="127"/>
      <c r="AN481" s="120"/>
      <c r="AO481" s="127"/>
      <c r="AP481" s="127"/>
      <c r="AQ481" s="127"/>
      <c r="AR481" s="127"/>
      <c r="AS481" s="127"/>
      <c r="AT481" s="120"/>
      <c r="AU481" s="127"/>
      <c r="AV481" s="127"/>
      <c r="AW481" s="120"/>
      <c r="AX481" s="127"/>
      <c r="AY481" s="127"/>
      <c r="AZ481" s="120"/>
      <c r="BA481" s="127"/>
      <c r="BB481" s="127"/>
      <c r="BC481" s="120"/>
      <c r="BD481" s="120"/>
      <c r="BE481" s="120"/>
      <c r="BF481" s="120"/>
      <c r="BG481" s="120"/>
      <c r="BH481" s="120"/>
      <c r="BI481" s="120"/>
      <c r="BJ481" s="128"/>
      <c r="BK481" s="128"/>
    </row>
    <row r="482" spans="1:258" x14ac:dyDescent="0.2">
      <c r="A482" s="117" t="s">
        <v>2644</v>
      </c>
      <c r="B482" s="123">
        <v>34705</v>
      </c>
      <c r="C482" s="164" t="s">
        <v>2586</v>
      </c>
      <c r="D482" s="119" t="s">
        <v>3076</v>
      </c>
      <c r="E482" s="116" t="str">
        <f>IF(ISERROR(VLOOKUP(TRIM(A482),'R2020'!$A$1:$I$1991,2,FALSE)),"",VLOOKUP(TRIM(A482),'R2020'!$A$1:$I$1991,2,FALSE))</f>
        <v>RCB</v>
      </c>
      <c r="F482" s="116" t="str">
        <f>IF(ISERROR(VLOOKUP(TRIM(A482),'R2020'!$A$1:$I$1991,3,FALSE)),"",VLOOKUP(TRIM(A482),'R2020'!$A$1:$I$1991,3,FALSE))</f>
        <v>LAA</v>
      </c>
      <c r="G482" s="116" t="str">
        <f>IF(ISERROR(VLOOKUP(TRIM(A482),'R2020'!$A$1:$I$1991,8,FALSE)),"",VLOOKUP(TRIM(A482),'R2020'!$A$1:$I$1991,8,FALSE))</f>
        <v xml:space="preserve">4 </v>
      </c>
      <c r="H482" s="117" t="s">
        <v>529</v>
      </c>
      <c r="I482" s="117" t="s">
        <v>2215</v>
      </c>
      <c r="J482" s="119" t="s">
        <v>328</v>
      </c>
      <c r="K482" s="117" t="s">
        <v>529</v>
      </c>
      <c r="L482" s="117" t="s">
        <v>2215</v>
      </c>
      <c r="M482" s="119" t="s">
        <v>328</v>
      </c>
      <c r="N482" s="117" t="s">
        <v>364</v>
      </c>
      <c r="O482" s="117" t="s">
        <v>2215</v>
      </c>
      <c r="P482" s="119" t="s">
        <v>1061</v>
      </c>
    </row>
    <row r="483" spans="1:258" s="120" customFormat="1" x14ac:dyDescent="0.2">
      <c r="A483" s="117" t="s">
        <v>2023</v>
      </c>
      <c r="B483" s="123">
        <v>34019</v>
      </c>
      <c r="C483" s="165" t="s">
        <v>1573</v>
      </c>
      <c r="D483" s="119" t="s">
        <v>2280</v>
      </c>
      <c r="E483" s="116" t="str">
        <f>IF(ISERROR(VLOOKUP(TRIM(A483),'R2020'!$A$1:$I$1991,2,FALSE)),"",VLOOKUP(TRIM(A483),'R2020'!$A$1:$I$1991,2,FALSE))</f>
        <v>HB</v>
      </c>
      <c r="F483" s="116" t="str">
        <f>IF(ISERROR(VLOOKUP(TRIM(A483),'R2020'!$A$1:$I$1991,3,FALSE)),"",VLOOKUP(TRIM(A483),'R2020'!$A$1:$I$1991,3,FALSE))</f>
        <v>CAN</v>
      </c>
      <c r="G483" s="116" t="str">
        <f>IF(ISERROR(VLOOKUP(TRIM(A483),'R2020'!$A$1:$I$1991,8,FALSE)),"",VLOOKUP(TRIM(A483),'R2020'!$A$1:$I$1991,8,FALSE))</f>
        <v xml:space="preserve">4-4 </v>
      </c>
      <c r="H483" s="117"/>
      <c r="I483" s="117"/>
      <c r="J483" s="122"/>
      <c r="K483" s="117" t="s">
        <v>344</v>
      </c>
      <c r="L483" s="117" t="s">
        <v>453</v>
      </c>
      <c r="M483" s="122" t="s">
        <v>2944</v>
      </c>
      <c r="N483" s="117" t="s">
        <v>344</v>
      </c>
      <c r="O483" s="117" t="s">
        <v>453</v>
      </c>
      <c r="P483" s="122" t="s">
        <v>2281</v>
      </c>
      <c r="Q483" s="117" t="s">
        <v>344</v>
      </c>
      <c r="R483" s="117" t="s">
        <v>111</v>
      </c>
      <c r="S483" s="122" t="s">
        <v>2024</v>
      </c>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7"/>
      <c r="EI483" s="117"/>
      <c r="EJ483" s="117"/>
      <c r="EK483" s="117"/>
      <c r="EL483" s="117"/>
      <c r="EM483" s="117"/>
      <c r="EN483" s="117"/>
      <c r="EO483" s="117"/>
      <c r="EP483" s="117"/>
      <c r="EQ483" s="117"/>
      <c r="ER483" s="117"/>
      <c r="ES483" s="117"/>
      <c r="ET483" s="117"/>
      <c r="EU483" s="117"/>
      <c r="EV483" s="117"/>
      <c r="EW483" s="117"/>
      <c r="EX483" s="117"/>
      <c r="EY483" s="117"/>
      <c r="EZ483" s="117"/>
      <c r="FA483" s="117"/>
      <c r="FB483" s="117"/>
      <c r="FC483" s="117"/>
      <c r="FD483" s="117"/>
      <c r="FE483" s="117"/>
      <c r="FF483" s="117"/>
      <c r="FG483" s="117"/>
      <c r="FH483" s="117"/>
      <c r="FI483" s="117"/>
      <c r="FJ483" s="117"/>
      <c r="FK483" s="117"/>
      <c r="FL483" s="117"/>
      <c r="FM483" s="117"/>
      <c r="FN483" s="117"/>
      <c r="FO483" s="117"/>
      <c r="FP483" s="117"/>
      <c r="FQ483" s="117"/>
      <c r="FR483" s="117"/>
      <c r="FS483" s="117"/>
      <c r="FT483" s="117"/>
      <c r="FU483" s="117"/>
      <c r="FV483" s="117"/>
      <c r="FW483" s="117"/>
      <c r="FX483" s="117"/>
      <c r="FY483" s="117"/>
      <c r="FZ483" s="117"/>
      <c r="GA483" s="117"/>
      <c r="GB483" s="117"/>
      <c r="GC483" s="117"/>
      <c r="GD483" s="117"/>
      <c r="GE483" s="117"/>
      <c r="GF483" s="117"/>
      <c r="GG483" s="117"/>
      <c r="GH483" s="117"/>
      <c r="GI483" s="117"/>
      <c r="GJ483" s="117"/>
      <c r="GK483" s="117"/>
      <c r="GL483" s="117"/>
      <c r="GM483" s="117"/>
      <c r="GN483" s="117"/>
      <c r="GO483" s="117"/>
      <c r="GP483" s="117"/>
      <c r="GQ483" s="117"/>
      <c r="GR483" s="117"/>
      <c r="GS483" s="117"/>
      <c r="GT483" s="117"/>
      <c r="GU483" s="117"/>
      <c r="GV483" s="117"/>
      <c r="GW483" s="117"/>
      <c r="GX483" s="117"/>
      <c r="GY483" s="117"/>
      <c r="GZ483" s="117"/>
      <c r="HA483" s="117"/>
      <c r="HB483" s="117"/>
      <c r="HC483" s="117"/>
      <c r="HD483" s="117"/>
      <c r="HE483" s="117"/>
      <c r="HF483" s="117"/>
      <c r="HG483" s="117"/>
      <c r="HH483" s="117"/>
      <c r="HI483" s="117"/>
      <c r="HJ483" s="117"/>
      <c r="HK483" s="117"/>
      <c r="HL483" s="117"/>
      <c r="HM483" s="117"/>
      <c r="HN483" s="117"/>
      <c r="HO483" s="117"/>
      <c r="HP483" s="117"/>
      <c r="HQ483" s="117"/>
      <c r="HR483" s="117"/>
      <c r="HS483" s="117"/>
      <c r="HT483" s="117"/>
      <c r="HU483" s="117"/>
      <c r="HV483" s="117"/>
      <c r="HW483" s="117"/>
      <c r="HX483" s="117"/>
      <c r="HY483" s="117"/>
      <c r="HZ483" s="117"/>
      <c r="IA483" s="117"/>
      <c r="IB483" s="117"/>
      <c r="IC483" s="117"/>
      <c r="ID483" s="117"/>
      <c r="IE483" s="117"/>
      <c r="IF483" s="117"/>
      <c r="IG483" s="117"/>
      <c r="IH483" s="117"/>
      <c r="II483" s="117"/>
      <c r="IJ483" s="117"/>
      <c r="IK483" s="117"/>
      <c r="IL483" s="117"/>
      <c r="IM483" s="117"/>
      <c r="IN483" s="117"/>
      <c r="IO483" s="117"/>
      <c r="IP483" s="117"/>
      <c r="IQ483" s="117"/>
      <c r="IR483" s="117"/>
      <c r="IS483" s="117"/>
      <c r="IT483" s="117"/>
      <c r="IU483" s="117"/>
      <c r="IV483" s="117"/>
      <c r="IW483" s="117"/>
      <c r="IX483" s="117"/>
    </row>
    <row r="484" spans="1:258" x14ac:dyDescent="0.2">
      <c r="A484" s="117" t="s">
        <v>3554</v>
      </c>
      <c r="B484" s="123">
        <v>35331</v>
      </c>
      <c r="C484" s="164" t="s">
        <v>3446</v>
      </c>
      <c r="E484" s="116" t="str">
        <f>IF(ISERROR(VLOOKUP(TRIM(A484),'R2020'!$A$1:$I$1991,2,FALSE)),"",VLOOKUP(TRIM(A484),'R2020'!$A$1:$I$1991,2,FALSE))</f>
        <v>RG</v>
      </c>
      <c r="F484" s="116" t="str">
        <f>IF(ISERROR(VLOOKUP(TRIM(A484),'R2020'!$A$1:$I$1991,3,FALSE)),"",VLOOKUP(TRIM(A484),'R2020'!$A$1:$I$1991,3,FALSE))</f>
        <v>TNA</v>
      </c>
      <c r="G484" s="116" t="str">
        <f>IF(ISERROR(VLOOKUP(TRIM(A484),'R2020'!$A$1:$I$1991,8,FALSE)),"",VLOOKUP(TRIM(A484),'R2020'!$A$1:$I$1991,8,FALSE))</f>
        <v xml:space="preserve">5-5 </v>
      </c>
      <c r="H484" s="117" t="s">
        <v>226</v>
      </c>
      <c r="I484" s="117" t="s">
        <v>346</v>
      </c>
      <c r="J484" s="119" t="s">
        <v>479</v>
      </c>
    </row>
    <row r="485" spans="1:258" x14ac:dyDescent="0.2">
      <c r="A485" s="146" t="s">
        <v>4327</v>
      </c>
      <c r="B485" s="157">
        <v>35591</v>
      </c>
      <c r="C485" s="167" t="s">
        <v>4514</v>
      </c>
      <c r="D485" s="141"/>
      <c r="E485" s="116" t="str">
        <f>IF(ISERROR(VLOOKUP(TRIM(A485),'R2020'!$A$1:$I$1991,2,FALSE)),"",VLOOKUP(TRIM(A485),'R2020'!$A$1:$I$1991,2,FALSE))</f>
        <v>NT</v>
      </c>
      <c r="F485" s="116" t="str">
        <f>IF(ISERROR(VLOOKUP(TRIM(A485),'R2020'!$A$1:$I$1991,3,FALSE)),"",VLOOKUP(TRIM(A485),'R2020'!$A$1:$I$1991,3,FALSE))</f>
        <v>MIA</v>
      </c>
      <c r="G485" s="116" t="str">
        <f>IF(ISERROR(VLOOKUP(TRIM(A485),'R2020'!$A$1:$I$1991,8,FALSE)),"",VLOOKUP(TRIM(A485),'R2020'!$A$1:$I$1991,8,FALSE))</f>
        <v xml:space="preserve">5-0 </v>
      </c>
      <c r="H485" s="127"/>
      <c r="I485" s="127"/>
      <c r="J485" s="120"/>
      <c r="K485" s="127"/>
      <c r="L485" s="127"/>
      <c r="M485" s="120"/>
      <c r="N485" s="127"/>
      <c r="O485" s="127"/>
      <c r="P485" s="120"/>
      <c r="Q485" s="127"/>
      <c r="R485" s="127"/>
      <c r="S485" s="120"/>
      <c r="T485" s="127"/>
      <c r="U485" s="127"/>
      <c r="V485" s="120"/>
      <c r="W485" s="127"/>
      <c r="X485" s="127"/>
      <c r="Y485" s="120"/>
      <c r="Z485" s="127"/>
      <c r="AA485" s="127"/>
      <c r="AB485" s="120"/>
      <c r="AC485" s="127"/>
      <c r="AD485" s="127"/>
      <c r="AE485" s="120"/>
      <c r="AF485" s="127"/>
      <c r="AG485" s="127"/>
      <c r="AH485" s="120"/>
      <c r="AI485" s="127"/>
      <c r="AJ485" s="127"/>
      <c r="AK485" s="120"/>
      <c r="AL485" s="127"/>
      <c r="AM485" s="127"/>
      <c r="AN485" s="120"/>
      <c r="AO485" s="127"/>
      <c r="AP485" s="127"/>
      <c r="AQ485" s="127"/>
      <c r="AR485" s="127"/>
      <c r="AS485" s="127"/>
      <c r="AT485" s="120"/>
      <c r="AU485" s="127"/>
      <c r="AV485" s="127"/>
      <c r="AW485" s="120"/>
      <c r="AX485" s="127"/>
      <c r="AY485" s="127"/>
      <c r="AZ485" s="120"/>
      <c r="BA485" s="127"/>
      <c r="BB485" s="127"/>
      <c r="BC485" s="120"/>
      <c r="BD485" s="120"/>
      <c r="BE485" s="120"/>
      <c r="BF485" s="120"/>
      <c r="BG485" s="120"/>
      <c r="BH485" s="120"/>
      <c r="BI485" s="120"/>
      <c r="BJ485" s="128"/>
      <c r="BK485" s="128"/>
    </row>
    <row r="486" spans="1:258" x14ac:dyDescent="0.2">
      <c r="A486" s="117" t="s">
        <v>1760</v>
      </c>
      <c r="B486" s="123">
        <v>34265</v>
      </c>
      <c r="C486" s="165" t="s">
        <v>2034</v>
      </c>
      <c r="D486" s="117" t="s">
        <v>2033</v>
      </c>
      <c r="E486" s="116" t="str">
        <f>IF(ISERROR(VLOOKUP(TRIM(A486),'R2020'!$A$1:$I$1991,2,FALSE)),"",VLOOKUP(TRIM(A486),'R2020'!$A$1:$I$1991,2,FALSE))</f>
        <v>DB</v>
      </c>
      <c r="F486" s="116" t="str">
        <f>IF(ISERROR(VLOOKUP(TRIM(A486),'R2020'!$A$1:$I$1991,3,FALSE)),"",VLOOKUP(TRIM(A486),'R2020'!$A$1:$I$1991,3,FALSE))</f>
        <v>PIA</v>
      </c>
      <c r="G486" s="116" t="str">
        <f>IF(ISERROR(VLOOKUP(TRIM(A486),'R2020'!$A$1:$I$1991,8,FALSE)),"",VLOOKUP(TRIM(A486),'R2020'!$A$1:$I$1991,8,FALSE))</f>
        <v xml:space="preserve">04 </v>
      </c>
      <c r="J486" s="122"/>
      <c r="K486" s="117" t="s">
        <v>368</v>
      </c>
      <c r="L486" s="117" t="s">
        <v>450</v>
      </c>
      <c r="M486" s="122" t="s">
        <v>1060</v>
      </c>
      <c r="N486" s="117" t="s">
        <v>366</v>
      </c>
      <c r="O486" s="117" t="s">
        <v>450</v>
      </c>
      <c r="P486" s="122" t="s">
        <v>1061</v>
      </c>
      <c r="Q486" s="117" t="s">
        <v>366</v>
      </c>
      <c r="R486" s="117" t="s">
        <v>450</v>
      </c>
      <c r="S486" s="122" t="s">
        <v>1066</v>
      </c>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120"/>
      <c r="GQ486" s="120"/>
      <c r="GR486" s="120"/>
      <c r="GS486" s="120"/>
      <c r="GT486" s="120"/>
      <c r="GU486" s="120"/>
      <c r="GV486" s="120"/>
      <c r="GW486" s="120"/>
      <c r="GX486" s="120"/>
      <c r="GY486" s="120"/>
      <c r="GZ486" s="120"/>
      <c r="HA486" s="120"/>
      <c r="HB486" s="120"/>
      <c r="HC486" s="120"/>
      <c r="HD486" s="120"/>
      <c r="HE486" s="120"/>
      <c r="HF486" s="120"/>
      <c r="HG486" s="120"/>
      <c r="HH486" s="120"/>
      <c r="HI486" s="120"/>
      <c r="HJ486" s="120"/>
      <c r="HK486" s="120"/>
      <c r="HL486" s="120"/>
      <c r="HM486" s="120"/>
      <c r="HN486" s="120"/>
      <c r="HO486" s="120"/>
      <c r="HP486" s="120"/>
      <c r="HQ486" s="120"/>
      <c r="HR486" s="120"/>
      <c r="HS486" s="120"/>
      <c r="HT486" s="120"/>
      <c r="HU486" s="120"/>
      <c r="HV486" s="120"/>
      <c r="HW486" s="120"/>
      <c r="HX486" s="120"/>
      <c r="HY486" s="120"/>
      <c r="HZ486" s="120"/>
      <c r="IA486" s="120"/>
      <c r="IB486" s="120"/>
      <c r="IC486" s="120"/>
      <c r="ID486" s="120"/>
      <c r="IE486" s="120"/>
      <c r="IF486" s="120"/>
      <c r="IG486" s="120"/>
      <c r="IH486" s="120"/>
      <c r="II486" s="120"/>
      <c r="IJ486" s="120"/>
      <c r="IK486" s="120"/>
      <c r="IL486" s="120"/>
      <c r="IM486" s="120"/>
      <c r="IN486" s="120"/>
      <c r="IO486" s="120"/>
      <c r="IP486" s="120"/>
      <c r="IQ486" s="120"/>
      <c r="IR486" s="120"/>
      <c r="IS486" s="120"/>
      <c r="IT486" s="120"/>
      <c r="IU486" s="120"/>
      <c r="IV486" s="120"/>
      <c r="IW486" s="120"/>
      <c r="IX486" s="120"/>
    </row>
    <row r="487" spans="1:258" x14ac:dyDescent="0.2">
      <c r="A487" s="117" t="s">
        <v>3131</v>
      </c>
      <c r="B487" s="123">
        <v>35291</v>
      </c>
      <c r="C487" s="165" t="s">
        <v>3063</v>
      </c>
      <c r="D487" s="122" t="s">
        <v>3413</v>
      </c>
      <c r="E487" s="116" t="str">
        <f>IF(ISERROR(VLOOKUP(TRIM(A487),'R2020'!$A$1:$I$1991,2,FALSE)),"",VLOOKUP(TRIM(A487),'R2020'!$A$1:$I$1991,2,FALSE))</f>
        <v>LB</v>
      </c>
      <c r="F487" s="116" t="str">
        <f>IF(ISERROR(VLOOKUP(TRIM(A487),'R2020'!$A$1:$I$1991,3,FALSE)),"",VLOOKUP(TRIM(A487),'R2020'!$A$1:$I$1991,3,FALSE))</f>
        <v>CLA</v>
      </c>
      <c r="G487" s="116" t="str">
        <f>IF(ISERROR(VLOOKUP(TRIM(A487),'R2020'!$A$1:$I$1991,8,FALSE)),"",VLOOKUP(TRIM(A487),'R2020'!$A$1:$I$1991,8,FALSE))</f>
        <v xml:space="preserve">00-0 </v>
      </c>
      <c r="H487" s="117" t="s">
        <v>387</v>
      </c>
      <c r="I487" s="122" t="s">
        <v>348</v>
      </c>
      <c r="J487" s="122" t="s">
        <v>1064</v>
      </c>
      <c r="K487" s="117" t="s">
        <v>387</v>
      </c>
      <c r="L487" s="122" t="s">
        <v>30</v>
      </c>
      <c r="M487" s="122" t="s">
        <v>1088</v>
      </c>
      <c r="O487" s="122"/>
      <c r="P487" s="122"/>
      <c r="R487" s="122"/>
      <c r="S487" s="122"/>
      <c r="U487" s="122"/>
      <c r="V487" s="122"/>
      <c r="X487" s="122"/>
      <c r="Y487" s="122"/>
      <c r="AA487" s="122"/>
      <c r="AB487" s="122"/>
      <c r="AD487" s="122"/>
      <c r="AE487" s="122"/>
      <c r="AG487" s="122"/>
      <c r="AH487" s="122"/>
      <c r="AJ487" s="122"/>
      <c r="AK487" s="122"/>
      <c r="AM487" s="122"/>
      <c r="AN487" s="122"/>
      <c r="AP487" s="122"/>
      <c r="AQ487" s="122"/>
      <c r="AS487" s="122"/>
      <c r="AT487" s="122"/>
      <c r="AV487" s="122"/>
      <c r="AW487" s="122"/>
      <c r="AY487" s="122"/>
      <c r="AZ487" s="122"/>
      <c r="BB487" s="122"/>
      <c r="BC487" s="122"/>
      <c r="BE487" s="123"/>
      <c r="BF487" s="122"/>
      <c r="BG487" s="121"/>
      <c r="BI487" s="119"/>
      <c r="BJ487" s="121"/>
      <c r="BK487" s="121"/>
      <c r="BL487" s="130"/>
    </row>
    <row r="488" spans="1:258" x14ac:dyDescent="0.2">
      <c r="A488" s="120" t="s">
        <v>536</v>
      </c>
      <c r="B488" s="125">
        <v>30397</v>
      </c>
      <c r="C488" s="168" t="s">
        <v>458</v>
      </c>
      <c r="D488" s="126" t="s">
        <v>244</v>
      </c>
      <c r="E488" s="116" t="str">
        <f>IF(ISERROR(VLOOKUP(TRIM(A488),'R2020'!$A$1:$I$1991,2,FALSE)),"",VLOOKUP(TRIM(A488),'R2020'!$A$1:$I$1991,2,FALSE))</f>
        <v>OLB</v>
      </c>
      <c r="F488" s="116" t="str">
        <f>IF(ISERROR(VLOOKUP(TRIM(A488),'R2020'!$A$1:$I$1991,3,FALSE)),"",VLOOKUP(TRIM(A488),'R2020'!$A$1:$I$1991,3,FALSE))</f>
        <v>WAN</v>
      </c>
      <c r="G488" s="116" t="str">
        <f>IF(ISERROR(VLOOKUP(TRIM(A488),'R2020'!$A$1:$I$1991,8,FALSE)),"",VLOOKUP(TRIM(A488),'R2020'!$A$1:$I$1991,8,FALSE))</f>
        <v xml:space="preserve">00-0 </v>
      </c>
      <c r="H488" s="117" t="s">
        <v>256</v>
      </c>
      <c r="I488" s="126" t="s">
        <v>2215</v>
      </c>
      <c r="J488" s="126" t="s">
        <v>2272</v>
      </c>
      <c r="K488" s="117" t="s">
        <v>52</v>
      </c>
      <c r="L488" s="126" t="s">
        <v>22</v>
      </c>
      <c r="M488" s="126" t="s">
        <v>1158</v>
      </c>
      <c r="N488" s="120" t="s">
        <v>52</v>
      </c>
      <c r="O488" s="126" t="s">
        <v>22</v>
      </c>
      <c r="P488" s="126" t="s">
        <v>1128</v>
      </c>
      <c r="Q488" s="120" t="s">
        <v>52</v>
      </c>
      <c r="R488" s="126" t="s">
        <v>22</v>
      </c>
      <c r="S488" s="126" t="s">
        <v>1152</v>
      </c>
      <c r="T488" s="120" t="s">
        <v>52</v>
      </c>
      <c r="U488" s="126" t="s">
        <v>22</v>
      </c>
      <c r="V488" s="126" t="s">
        <v>1372</v>
      </c>
      <c r="W488" s="120" t="s">
        <v>52</v>
      </c>
      <c r="X488" s="126" t="s">
        <v>22</v>
      </c>
      <c r="Y488" s="126" t="s">
        <v>1078</v>
      </c>
      <c r="Z488" s="120" t="s">
        <v>235</v>
      </c>
      <c r="AA488" s="126" t="s">
        <v>22</v>
      </c>
      <c r="AB488" s="126" t="s">
        <v>302</v>
      </c>
      <c r="AC488" s="120" t="s">
        <v>52</v>
      </c>
      <c r="AD488" s="126" t="s">
        <v>22</v>
      </c>
      <c r="AE488" s="126" t="s">
        <v>476</v>
      </c>
      <c r="AF488" s="120"/>
      <c r="AG488" s="126"/>
      <c r="AH488" s="126"/>
      <c r="AI488" s="120"/>
      <c r="AJ488" s="126"/>
      <c r="AK488" s="126"/>
      <c r="AL488" s="120"/>
      <c r="AM488" s="126"/>
      <c r="AN488" s="126"/>
      <c r="AO488" s="120" t="s">
        <v>52</v>
      </c>
      <c r="AP488" s="126" t="s">
        <v>22</v>
      </c>
      <c r="AQ488" s="126" t="s">
        <v>302</v>
      </c>
      <c r="AR488" s="120" t="s">
        <v>235</v>
      </c>
      <c r="AS488" s="126" t="s">
        <v>22</v>
      </c>
      <c r="AT488" s="126" t="s">
        <v>38</v>
      </c>
      <c r="AU488" s="120" t="s">
        <v>235</v>
      </c>
      <c r="AV488" s="126" t="s">
        <v>22</v>
      </c>
      <c r="AW488" s="126" t="s">
        <v>227</v>
      </c>
      <c r="AX488" s="120" t="s">
        <v>364</v>
      </c>
      <c r="AY488" s="126" t="s">
        <v>22</v>
      </c>
      <c r="AZ488" s="126" t="s">
        <v>365</v>
      </c>
      <c r="BA488" s="120"/>
      <c r="BB488" s="126"/>
      <c r="BC488" s="127"/>
      <c r="BD488" s="120"/>
      <c r="BE488" s="120"/>
      <c r="BF488" s="127"/>
      <c r="BG488" s="127"/>
      <c r="BH488" s="127"/>
      <c r="BI488" s="127"/>
      <c r="BJ488" s="120"/>
      <c r="BK488" s="128"/>
      <c r="BL488" s="128"/>
    </row>
    <row r="489" spans="1:258" x14ac:dyDescent="0.2">
      <c r="A489" s="117" t="s">
        <v>1503</v>
      </c>
      <c r="B489" s="123">
        <v>33741</v>
      </c>
      <c r="C489" s="165" t="s">
        <v>1225</v>
      </c>
      <c r="D489" s="122" t="s">
        <v>1579</v>
      </c>
      <c r="E489" s="116" t="str">
        <f>IF(ISERROR(VLOOKUP(TRIM(A489),'R2020'!$A$1:$I$1991,2,FALSE)),"",VLOOKUP(TRIM(A489),'R2020'!$A$1:$I$1991,2,FALSE))</f>
        <v>RLB</v>
      </c>
      <c r="F489" s="116" t="str">
        <f>IF(ISERROR(VLOOKUP(TRIM(A489),'R2020'!$A$1:$I$1991,3,FALSE)),"",VLOOKUP(TRIM(A489),'R2020'!$A$1:$I$1991,3,FALSE))</f>
        <v>MIN</v>
      </c>
      <c r="G489" s="116" t="str">
        <f>IF(ISERROR(VLOOKUP(TRIM(A489),'R2020'!$A$1:$I$1991,8,FALSE)),"",VLOOKUP(TRIM(A489),'R2020'!$A$1:$I$1991,8,FALSE))</f>
        <v xml:space="preserve">40-4 </v>
      </c>
      <c r="H489" s="117" t="s">
        <v>126</v>
      </c>
      <c r="I489" s="121" t="s">
        <v>229</v>
      </c>
      <c r="J489" s="119" t="s">
        <v>1083</v>
      </c>
      <c r="K489" s="117" t="s">
        <v>126</v>
      </c>
      <c r="L489" s="121" t="s">
        <v>229</v>
      </c>
      <c r="M489" s="119" t="s">
        <v>1086</v>
      </c>
      <c r="N489" s="117" t="s">
        <v>455</v>
      </c>
      <c r="O489" s="121" t="s">
        <v>229</v>
      </c>
      <c r="P489" s="119" t="s">
        <v>2272</v>
      </c>
      <c r="Q489" s="117" t="s">
        <v>126</v>
      </c>
      <c r="R489" s="121" t="s">
        <v>229</v>
      </c>
      <c r="S489" s="119" t="s">
        <v>1159</v>
      </c>
      <c r="T489" s="117" t="s">
        <v>387</v>
      </c>
      <c r="U489" s="121" t="s">
        <v>229</v>
      </c>
      <c r="V489" s="119" t="s">
        <v>1064</v>
      </c>
      <c r="X489" s="121"/>
      <c r="Y489" s="119"/>
      <c r="AA489" s="121"/>
      <c r="AB489" s="119"/>
      <c r="AD489" s="121"/>
      <c r="AE489" s="119"/>
      <c r="AG489" s="121"/>
      <c r="AH489" s="119"/>
      <c r="AJ489" s="121"/>
      <c r="AK489" s="119"/>
      <c r="AM489" s="121"/>
      <c r="AN489" s="119"/>
      <c r="AP489" s="121"/>
      <c r="AQ489" s="119"/>
      <c r="AS489" s="121"/>
      <c r="AT489" s="119"/>
      <c r="AV489" s="121"/>
      <c r="AW489" s="119"/>
      <c r="AY489" s="121"/>
      <c r="AZ489" s="119"/>
      <c r="BB489" s="121"/>
      <c r="BC489" s="119"/>
      <c r="BF489" s="119"/>
      <c r="BG489" s="121"/>
      <c r="BH489" s="121"/>
      <c r="BI489" s="121"/>
      <c r="BJ489" s="121"/>
      <c r="BK489" s="121"/>
      <c r="BL489" s="121"/>
    </row>
    <row r="490" spans="1:258" x14ac:dyDescent="0.2">
      <c r="A490" s="117" t="s">
        <v>2074</v>
      </c>
      <c r="B490" s="123">
        <v>34154</v>
      </c>
      <c r="C490" s="164" t="s">
        <v>2032</v>
      </c>
      <c r="D490" s="117" t="s">
        <v>2202</v>
      </c>
      <c r="E490" s="116" t="str">
        <f>IF(ISERROR(VLOOKUP(TRIM(A490),'R2020'!$A$1:$I$1991,2,FALSE)),"",VLOOKUP(TRIM(A490),'R2020'!$A$1:$I$1991,2,FALSE))</f>
        <v/>
      </c>
      <c r="F490" s="116" t="str">
        <f>IF(ISERROR(VLOOKUP(TRIM(A490),'R2020'!$A$1:$I$1991,3,FALSE)),"",VLOOKUP(TRIM(A490),'R2020'!$A$1:$I$1991,3,FALSE))</f>
        <v/>
      </c>
      <c r="G490" s="116" t="str">
        <f>IF(ISERROR(VLOOKUP(TRIM(A490),'R2020'!$A$1:$I$1991,8,FALSE)),"",VLOOKUP(TRIM(A490),'R2020'!$A$1:$I$1991,8,FALSE))</f>
        <v/>
      </c>
      <c r="H490" s="117" t="s">
        <v>273</v>
      </c>
      <c r="I490" s="117" t="s">
        <v>32</v>
      </c>
      <c r="J490" s="122"/>
      <c r="M490" s="122"/>
      <c r="N490" s="117" t="s">
        <v>395</v>
      </c>
      <c r="O490" s="117" t="s">
        <v>237</v>
      </c>
      <c r="P490" s="122"/>
      <c r="Q490" s="117" t="s">
        <v>87</v>
      </c>
      <c r="R490" s="117" t="s">
        <v>237</v>
      </c>
      <c r="S490" s="122"/>
    </row>
    <row r="491" spans="1:258" x14ac:dyDescent="0.2">
      <c r="A491" s="120" t="s">
        <v>2</v>
      </c>
      <c r="B491" s="125">
        <v>30712</v>
      </c>
      <c r="C491" s="168" t="s">
        <v>1</v>
      </c>
      <c r="D491" s="126" t="s">
        <v>2230</v>
      </c>
      <c r="E491" s="116" t="str">
        <f>IF(ISERROR(VLOOKUP(TRIM(A491),'R2020'!$A$1:$I$1991,2,FALSE)),"",VLOOKUP(TRIM(A491),'R2020'!$A$1:$I$1991,2,FALSE))</f>
        <v/>
      </c>
      <c r="F491" s="116" t="str">
        <f>IF(ISERROR(VLOOKUP(TRIM(A491),'R2020'!$A$1:$I$1991,3,FALSE)),"",VLOOKUP(TRIM(A491),'R2020'!$A$1:$I$1991,3,FALSE))</f>
        <v/>
      </c>
      <c r="G491" s="116" t="str">
        <f>IF(ISERROR(VLOOKUP(TRIM(A491),'R2020'!$A$1:$I$1991,8,FALSE)),"",VLOOKUP(TRIM(A491),'R2020'!$A$1:$I$1991,8,FALSE))</f>
        <v/>
      </c>
      <c r="H491" s="117" t="s">
        <v>26</v>
      </c>
      <c r="I491" s="126" t="s">
        <v>27</v>
      </c>
      <c r="J491" s="126" t="s">
        <v>685</v>
      </c>
      <c r="K491" s="117" t="s">
        <v>464</v>
      </c>
      <c r="L491" s="126" t="s">
        <v>27</v>
      </c>
      <c r="M491" s="126" t="s">
        <v>1417</v>
      </c>
      <c r="N491" s="117" t="s">
        <v>128</v>
      </c>
      <c r="O491" s="126" t="s">
        <v>27</v>
      </c>
      <c r="P491" s="126" t="s">
        <v>328</v>
      </c>
      <c r="Q491" s="117" t="s">
        <v>464</v>
      </c>
      <c r="R491" s="126" t="s">
        <v>27</v>
      </c>
      <c r="S491" s="126" t="s">
        <v>1417</v>
      </c>
      <c r="T491" s="117" t="s">
        <v>464</v>
      </c>
      <c r="U491" s="126" t="s">
        <v>229</v>
      </c>
      <c r="V491" s="126" t="s">
        <v>1047</v>
      </c>
      <c r="W491" s="120" t="s">
        <v>128</v>
      </c>
      <c r="X491" s="126" t="s">
        <v>111</v>
      </c>
      <c r="Y491" s="126" t="s">
        <v>328</v>
      </c>
      <c r="Z491" s="120" t="s">
        <v>128</v>
      </c>
      <c r="AA491" s="126" t="s">
        <v>111</v>
      </c>
      <c r="AB491" s="126" t="s">
        <v>60</v>
      </c>
      <c r="AC491" s="120" t="s">
        <v>128</v>
      </c>
      <c r="AD491" s="126" t="s">
        <v>111</v>
      </c>
      <c r="AE491" s="126" t="s">
        <v>60</v>
      </c>
      <c r="AF491" s="120" t="s">
        <v>128</v>
      </c>
      <c r="AG491" s="126" t="s">
        <v>111</v>
      </c>
      <c r="AH491" s="126" t="s">
        <v>328</v>
      </c>
      <c r="AI491" s="120" t="s">
        <v>128</v>
      </c>
      <c r="AJ491" s="126" t="s">
        <v>111</v>
      </c>
      <c r="AK491" s="126" t="s">
        <v>328</v>
      </c>
      <c r="AL491" s="120" t="s">
        <v>128</v>
      </c>
      <c r="AM491" s="126" t="s">
        <v>111</v>
      </c>
      <c r="AN491" s="126" t="s">
        <v>60</v>
      </c>
      <c r="AO491" s="120" t="s">
        <v>128</v>
      </c>
      <c r="AP491" s="126" t="s">
        <v>111</v>
      </c>
      <c r="AQ491" s="126" t="s">
        <v>549</v>
      </c>
      <c r="AR491" s="120" t="s">
        <v>128</v>
      </c>
      <c r="AS491" s="126" t="s">
        <v>111</v>
      </c>
      <c r="AT491" s="126" t="s">
        <v>379</v>
      </c>
      <c r="AU491" s="120" t="s">
        <v>128</v>
      </c>
      <c r="AV491" s="126" t="s">
        <v>111</v>
      </c>
      <c r="AW491" s="126" t="s">
        <v>0</v>
      </c>
      <c r="AX491" s="120"/>
      <c r="AY491" s="126"/>
      <c r="AZ491" s="126"/>
      <c r="BA491" s="120"/>
      <c r="BB491" s="126"/>
      <c r="BC491" s="126"/>
      <c r="BD491" s="120"/>
      <c r="BE491" s="125"/>
      <c r="BF491" s="126"/>
      <c r="BG491" s="128"/>
      <c r="BH491" s="120"/>
      <c r="BI491" s="127"/>
      <c r="BJ491" s="128"/>
      <c r="BK491" s="128"/>
      <c r="BL491" s="131"/>
    </row>
    <row r="492" spans="1:258" ht="12.6" customHeight="1" x14ac:dyDescent="0.2">
      <c r="A492" s="146" t="s">
        <v>4155</v>
      </c>
      <c r="B492" s="157">
        <v>35694</v>
      </c>
      <c r="C492" s="171" t="s">
        <v>4510</v>
      </c>
      <c r="D492" s="141"/>
      <c r="E492" s="116" t="str">
        <f>IF(ISERROR(VLOOKUP(TRIM(A492),'R2020'!$A$1:$I$1991,2,FALSE)),"",VLOOKUP(TRIM(A492),'R2020'!$A$1:$I$1991,2,FALSE))</f>
        <v>ILB</v>
      </c>
      <c r="F492" s="116" t="str">
        <f>IF(ISERROR(VLOOKUP(TRIM(A492),'R2020'!$A$1:$I$1991,3,FALSE)),"",VLOOKUP(TRIM(A492),'R2020'!$A$1:$I$1991,3,FALSE))</f>
        <v>CNA</v>
      </c>
      <c r="G492" s="116" t="str">
        <f>IF(ISERROR(VLOOKUP(TRIM(A492),'R2020'!$A$1:$I$1991,8,FALSE)),"",VLOOKUP(TRIM(A492),'R2020'!$A$1:$I$1991,8,FALSE))</f>
        <v xml:space="preserve">00-2 </v>
      </c>
      <c r="H492" s="127"/>
      <c r="I492" s="127"/>
      <c r="J492" s="120"/>
      <c r="K492" s="127"/>
      <c r="L492" s="127"/>
      <c r="M492" s="145"/>
      <c r="N492" s="127"/>
      <c r="O492" s="127"/>
      <c r="P492" s="145"/>
      <c r="Q492" s="127"/>
      <c r="R492" s="127"/>
      <c r="S492" s="145"/>
      <c r="T492" s="127"/>
      <c r="U492" s="127"/>
      <c r="V492" s="145"/>
      <c r="W492" s="127"/>
      <c r="X492" s="127"/>
      <c r="Y492" s="145"/>
      <c r="Z492" s="127"/>
      <c r="AA492" s="127"/>
      <c r="AB492" s="145"/>
      <c r="AC492" s="127"/>
      <c r="AD492" s="127"/>
      <c r="AE492" s="120"/>
      <c r="AF492" s="127"/>
      <c r="AG492" s="127"/>
      <c r="AH492" s="145"/>
      <c r="AI492" s="127"/>
      <c r="AJ492" s="127"/>
      <c r="AK492" s="145"/>
      <c r="AL492" s="127"/>
      <c r="AM492" s="127"/>
      <c r="AN492" s="120"/>
      <c r="AO492" s="127"/>
      <c r="AP492" s="127"/>
      <c r="AQ492" s="127"/>
      <c r="AR492" s="127"/>
      <c r="AS492" s="127"/>
      <c r="AT492" s="145"/>
      <c r="AU492" s="127"/>
      <c r="AV492" s="127"/>
      <c r="AW492" s="120"/>
      <c r="AX492" s="127"/>
      <c r="AY492" s="127"/>
      <c r="AZ492" s="120"/>
      <c r="BA492" s="127"/>
      <c r="BB492" s="127"/>
      <c r="BC492" s="120"/>
      <c r="BD492" s="120"/>
      <c r="BE492" s="127"/>
      <c r="BF492" s="120"/>
      <c r="BG492" s="120"/>
      <c r="BH492" s="120"/>
      <c r="BI492" s="120"/>
      <c r="BJ492" s="128"/>
      <c r="BK492" s="128"/>
    </row>
    <row r="493" spans="1:258" x14ac:dyDescent="0.2">
      <c r="A493" s="117" t="s">
        <v>1415</v>
      </c>
      <c r="B493" s="123">
        <v>33870</v>
      </c>
      <c r="C493" s="165" t="s">
        <v>1577</v>
      </c>
      <c r="D493" s="122" t="s">
        <v>1584</v>
      </c>
      <c r="E493" s="116" t="str">
        <f>IF(ISERROR(VLOOKUP(TRIM(A493),'R2020'!$A$1:$I$1991,2,FALSE)),"",VLOOKUP(TRIM(A493),'R2020'!$A$1:$I$1991,2,FALSE))</f>
        <v>RT</v>
      </c>
      <c r="F493" s="116" t="str">
        <f>IF(ISERROR(VLOOKUP(TRIM(A493),'R2020'!$A$1:$I$1991,3,FALSE)),"",VLOOKUP(TRIM(A493),'R2020'!$A$1:$I$1991,3,FALSE))</f>
        <v>ATN</v>
      </c>
      <c r="G493" s="116" t="str">
        <f>IF(ISERROR(VLOOKUP(TRIM(A493),'R2020'!$A$1:$I$1991,8,FALSE)),"",VLOOKUP(TRIM(A493),'R2020'!$A$1:$I$1991,8,FALSE))</f>
        <v xml:space="preserve">4-1 </v>
      </c>
      <c r="H493" s="117" t="s">
        <v>482</v>
      </c>
      <c r="I493" s="121" t="s">
        <v>393</v>
      </c>
      <c r="J493" s="119" t="s">
        <v>531</v>
      </c>
      <c r="K493" s="117" t="s">
        <v>28</v>
      </c>
      <c r="L493" s="121" t="s">
        <v>367</v>
      </c>
      <c r="M493" s="119" t="s">
        <v>334</v>
      </c>
      <c r="N493" s="117" t="s">
        <v>28</v>
      </c>
      <c r="O493" s="121" t="s">
        <v>367</v>
      </c>
      <c r="P493" s="119" t="s">
        <v>476</v>
      </c>
      <c r="Q493" s="117" t="s">
        <v>482</v>
      </c>
      <c r="R493" s="121" t="s">
        <v>367</v>
      </c>
      <c r="S493" s="119" t="s">
        <v>479</v>
      </c>
      <c r="T493" s="117" t="s">
        <v>47</v>
      </c>
      <c r="U493" s="121" t="s">
        <v>367</v>
      </c>
      <c r="V493" s="119" t="s">
        <v>41</v>
      </c>
      <c r="X493" s="121"/>
      <c r="Y493" s="119"/>
      <c r="AA493" s="121"/>
      <c r="AB493" s="119"/>
      <c r="AD493" s="121"/>
      <c r="AE493" s="119"/>
      <c r="AG493" s="121"/>
      <c r="AH493" s="119"/>
      <c r="AJ493" s="121"/>
      <c r="AK493" s="119"/>
      <c r="AM493" s="121"/>
      <c r="AN493" s="119"/>
      <c r="AP493" s="121"/>
      <c r="AQ493" s="119"/>
      <c r="AS493" s="121"/>
      <c r="AT493" s="119"/>
      <c r="AV493" s="121"/>
      <c r="AW493" s="119"/>
      <c r="AY493" s="121"/>
      <c r="AZ493" s="119"/>
      <c r="BB493" s="121"/>
      <c r="BC493" s="119"/>
      <c r="BF493" s="119"/>
      <c r="BG493" s="121"/>
      <c r="BH493" s="121"/>
      <c r="BI493" s="121"/>
      <c r="BJ493" s="121"/>
      <c r="BK493" s="121"/>
      <c r="BL493" s="121"/>
    </row>
    <row r="494" spans="1:258" x14ac:dyDescent="0.2">
      <c r="A494" s="117" t="s">
        <v>3555</v>
      </c>
      <c r="B494" s="123">
        <v>34694</v>
      </c>
      <c r="C494" s="164" t="s">
        <v>3063</v>
      </c>
      <c r="E494" s="116" t="str">
        <f>IF(ISERROR(VLOOKUP(TRIM(A494),'R2020'!$A$1:$I$1991,2,FALSE)),"",VLOOKUP(TRIM(A494),'R2020'!$A$1:$I$1991,2,FALSE))</f>
        <v/>
      </c>
      <c r="F494" s="116" t="str">
        <f>IF(ISERROR(VLOOKUP(TRIM(A494),'R2020'!$A$1:$I$1991,3,FALSE)),"",VLOOKUP(TRIM(A494),'R2020'!$A$1:$I$1991,3,FALSE))</f>
        <v/>
      </c>
      <c r="G494" s="116" t="str">
        <f>IF(ISERROR(VLOOKUP(TRIM(A494),'R2020'!$A$1:$I$1991,8,FALSE)),"",VLOOKUP(TRIM(A494),'R2020'!$A$1:$I$1991,8,FALSE))</f>
        <v/>
      </c>
      <c r="H494" s="117" t="s">
        <v>344</v>
      </c>
      <c r="I494" s="117" t="s">
        <v>346</v>
      </c>
      <c r="J494" s="119" t="s">
        <v>3034</v>
      </c>
    </row>
    <row r="495" spans="1:258" x14ac:dyDescent="0.2">
      <c r="A495" s="117" t="s">
        <v>2645</v>
      </c>
      <c r="B495" s="123">
        <v>34450</v>
      </c>
      <c r="C495" s="164" t="s">
        <v>2588</v>
      </c>
      <c r="D495" s="119" t="s">
        <v>2588</v>
      </c>
      <c r="E495" s="116" t="str">
        <f>IF(ISERROR(VLOOKUP(TRIM(A495),'R2020'!$A$1:$I$1991,2,FALSE)),"",VLOOKUP(TRIM(A495),'R2020'!$A$1:$I$1991,2,FALSE))</f>
        <v>LT</v>
      </c>
      <c r="F495" s="116" t="str">
        <f>IF(ISERROR(VLOOKUP(TRIM(A495),'R2020'!$A$1:$I$1991,3,FALSE)),"",VLOOKUP(TRIM(A495),'R2020'!$A$1:$I$1991,3,FALSE))</f>
        <v>BFA</v>
      </c>
      <c r="G495" s="116" t="str">
        <f>IF(ISERROR(VLOOKUP(TRIM(A495),'R2020'!$A$1:$I$1991,8,FALSE)),"",VLOOKUP(TRIM(A495),'R2020'!$A$1:$I$1991,8,FALSE))</f>
        <v xml:space="preserve">5-7 </v>
      </c>
      <c r="H495" s="117" t="s">
        <v>1175</v>
      </c>
      <c r="I495" s="117" t="s">
        <v>233</v>
      </c>
      <c r="J495" s="119" t="s">
        <v>2232</v>
      </c>
      <c r="K495" s="117" t="s">
        <v>1175</v>
      </c>
      <c r="L495" s="117" t="s">
        <v>233</v>
      </c>
      <c r="M495" s="119" t="s">
        <v>3009</v>
      </c>
      <c r="N495" s="117" t="s">
        <v>505</v>
      </c>
      <c r="O495" s="117" t="s">
        <v>233</v>
      </c>
      <c r="P495" s="119" t="s">
        <v>385</v>
      </c>
    </row>
    <row r="496" spans="1:258" x14ac:dyDescent="0.2">
      <c r="A496" s="117" t="s">
        <v>3556</v>
      </c>
      <c r="B496" s="123">
        <v>35655</v>
      </c>
      <c r="C496" s="164" t="s">
        <v>3448</v>
      </c>
      <c r="E496" s="116" t="str">
        <f>IF(ISERROR(VLOOKUP(TRIM(A496),'R2020'!$A$1:$I$1991,2,FALSE)),"",VLOOKUP(TRIM(A496),'R2020'!$A$1:$I$1991,2,FALSE))</f>
        <v/>
      </c>
      <c r="F496" s="116" t="str">
        <f>IF(ISERROR(VLOOKUP(TRIM(A496),'R2020'!$A$1:$I$1991,3,FALSE)),"",VLOOKUP(TRIM(A496),'R2020'!$A$1:$I$1991,3,FALSE))</f>
        <v/>
      </c>
      <c r="G496" s="116" t="str">
        <f>IF(ISERROR(VLOOKUP(TRIM(A496),'R2020'!$A$1:$I$1991,8,FALSE)),"",VLOOKUP(TRIM(A496),'R2020'!$A$1:$I$1991,8,FALSE))</f>
        <v/>
      </c>
      <c r="H496" s="117" t="s">
        <v>387</v>
      </c>
      <c r="I496" s="117" t="s">
        <v>122</v>
      </c>
      <c r="J496" s="119" t="s">
        <v>1064</v>
      </c>
    </row>
    <row r="497" spans="1:258" x14ac:dyDescent="0.2">
      <c r="A497" s="146" t="s">
        <v>4203</v>
      </c>
      <c r="B497" s="157">
        <v>34985</v>
      </c>
      <c r="C497" s="167" t="s">
        <v>3089</v>
      </c>
      <c r="D497" s="142"/>
      <c r="E497" s="116" t="str">
        <f>IF(ISERROR(VLOOKUP(TRIM(A497),'R2020'!$A$1:$I$1991,2,FALSE)),"",VLOOKUP(TRIM(A497),'R2020'!$A$1:$I$1991,2,FALSE))</f>
        <v>DB</v>
      </c>
      <c r="F497" s="116" t="str">
        <f>IF(ISERROR(VLOOKUP(TRIM(A497),'R2020'!$A$1:$I$1991,3,FALSE)),"",VLOOKUP(TRIM(A497),'R2020'!$A$1:$I$1991,3,FALSE))</f>
        <v>DNA</v>
      </c>
      <c r="G497" s="116" t="str">
        <f>IF(ISERROR(VLOOKUP(TRIM(A497),'R2020'!$A$1:$I$1991,8,FALSE)),"",VLOOKUP(TRIM(A497),'R2020'!$A$1:$I$1991,8,FALSE))</f>
        <v xml:space="preserve">00 </v>
      </c>
      <c r="H497" s="126"/>
      <c r="I497" s="126"/>
      <c r="J497" s="120"/>
      <c r="K497" s="126"/>
      <c r="L497" s="126"/>
      <c r="M497" s="120"/>
      <c r="N497" s="126"/>
      <c r="O497" s="126"/>
      <c r="P497" s="120"/>
      <c r="Q497" s="126"/>
      <c r="R497" s="126"/>
      <c r="S497" s="120"/>
      <c r="T497" s="126"/>
      <c r="U497" s="126"/>
      <c r="V497" s="120"/>
      <c r="W497" s="126"/>
      <c r="X497" s="126"/>
      <c r="Y497" s="120"/>
      <c r="Z497" s="126"/>
      <c r="AA497" s="126"/>
      <c r="AB497" s="120"/>
      <c r="AC497" s="126"/>
      <c r="AD497" s="126"/>
      <c r="AE497" s="120"/>
      <c r="AF497" s="126"/>
      <c r="AG497" s="126"/>
      <c r="AH497" s="120"/>
      <c r="AI497" s="126"/>
      <c r="AJ497" s="126"/>
      <c r="AK497" s="120"/>
      <c r="AL497" s="126"/>
      <c r="AM497" s="126"/>
      <c r="AN497" s="120"/>
      <c r="AO497" s="126"/>
      <c r="AP497" s="126"/>
      <c r="AQ497" s="126"/>
      <c r="AR497" s="126"/>
      <c r="AS497" s="126"/>
      <c r="AT497" s="120"/>
      <c r="AU497" s="126"/>
      <c r="AV497" s="126"/>
      <c r="AW497" s="120"/>
      <c r="AX497" s="126"/>
      <c r="AY497" s="126"/>
      <c r="AZ497" s="120"/>
      <c r="BA497" s="126"/>
      <c r="BB497" s="127"/>
      <c r="BC497" s="128"/>
      <c r="BD497" s="127"/>
      <c r="BE497" s="127"/>
      <c r="BF497" s="127"/>
      <c r="BG497" s="127"/>
      <c r="BH497" s="127"/>
      <c r="BI497" s="120"/>
      <c r="BJ497" s="128"/>
      <c r="BK497" s="128"/>
    </row>
    <row r="498" spans="1:258" x14ac:dyDescent="0.2">
      <c r="A498" s="117" t="s">
        <v>3557</v>
      </c>
      <c r="B498" s="123">
        <v>34985</v>
      </c>
      <c r="C498" s="164" t="s">
        <v>3089</v>
      </c>
      <c r="E498" s="116" t="str">
        <f>IF(ISERROR(VLOOKUP(TRIM(A498),'R2020'!$A$1:$I$1991,2,FALSE)),"",VLOOKUP(TRIM(A498),'R2020'!$A$1:$I$1991,2,FALSE))</f>
        <v/>
      </c>
      <c r="F498" s="116" t="str">
        <f>IF(ISERROR(VLOOKUP(TRIM(A498),'R2020'!$A$1:$I$1991,3,FALSE)),"",VLOOKUP(TRIM(A498),'R2020'!$A$1:$I$1991,3,FALSE))</f>
        <v/>
      </c>
      <c r="G498" s="116" t="str">
        <f>IF(ISERROR(VLOOKUP(TRIM(A498),'R2020'!$A$1:$I$1991,8,FALSE)),"",VLOOKUP(TRIM(A498),'R2020'!$A$1:$I$1991,8,FALSE))</f>
        <v/>
      </c>
      <c r="H498" s="117" t="s">
        <v>364</v>
      </c>
      <c r="I498" s="117" t="s">
        <v>229</v>
      </c>
      <c r="J498" s="119" t="s">
        <v>1059</v>
      </c>
    </row>
    <row r="499" spans="1:258" x14ac:dyDescent="0.2">
      <c r="A499" s="120" t="s">
        <v>488</v>
      </c>
      <c r="B499" s="125">
        <v>27417</v>
      </c>
      <c r="C499" s="168"/>
      <c r="D499" s="126" t="s">
        <v>399</v>
      </c>
      <c r="E499" s="116" t="str">
        <f>IF(ISERROR(VLOOKUP(TRIM(A499),'R2020'!$A$1:$I$1991,2,FALSE)),"",VLOOKUP(TRIM(A499),'R2020'!$A$1:$I$1991,2,FALSE))</f>
        <v/>
      </c>
      <c r="F499" s="116" t="str">
        <f>IF(ISERROR(VLOOKUP(TRIM(A499),'R2020'!$A$1:$I$1991,3,FALSE)),"",VLOOKUP(TRIM(A499),'R2020'!$A$1:$I$1991,3,FALSE))</f>
        <v/>
      </c>
      <c r="G499" s="116" t="str">
        <f>IF(ISERROR(VLOOKUP(TRIM(A499),'R2020'!$A$1:$I$1991,8,FALSE)),"",VLOOKUP(TRIM(A499),'R2020'!$A$1:$I$1991,8,FALSE))</f>
        <v/>
      </c>
      <c r="I499" s="126"/>
      <c r="J499" s="126"/>
      <c r="K499" s="117" t="s">
        <v>339</v>
      </c>
      <c r="L499" s="126" t="s">
        <v>78</v>
      </c>
      <c r="M499" s="126"/>
      <c r="N499" s="117" t="s">
        <v>339</v>
      </c>
      <c r="O499" s="126" t="s">
        <v>78</v>
      </c>
      <c r="P499" s="126"/>
      <c r="Q499" s="117" t="s">
        <v>339</v>
      </c>
      <c r="R499" s="126" t="s">
        <v>111</v>
      </c>
      <c r="S499" s="126"/>
      <c r="T499" s="120" t="s">
        <v>339</v>
      </c>
      <c r="U499" s="126" t="s">
        <v>111</v>
      </c>
      <c r="V499" s="126"/>
      <c r="W499" s="120" t="s">
        <v>339</v>
      </c>
      <c r="X499" s="126" t="s">
        <v>111</v>
      </c>
      <c r="Y499" s="126"/>
      <c r="Z499" s="120" t="s">
        <v>339</v>
      </c>
      <c r="AA499" s="126" t="s">
        <v>111</v>
      </c>
      <c r="AB499" s="126"/>
      <c r="AC499" s="120" t="s">
        <v>339</v>
      </c>
      <c r="AD499" s="126" t="s">
        <v>348</v>
      </c>
      <c r="AE499" s="126"/>
      <c r="AF499" s="120" t="s">
        <v>339</v>
      </c>
      <c r="AG499" s="126" t="s">
        <v>348</v>
      </c>
      <c r="AH499" s="126"/>
      <c r="AI499" s="120" t="s">
        <v>339</v>
      </c>
      <c r="AJ499" s="126" t="s">
        <v>348</v>
      </c>
      <c r="AK499" s="126"/>
      <c r="AL499" s="120" t="s">
        <v>339</v>
      </c>
      <c r="AM499" s="126" t="s">
        <v>348</v>
      </c>
      <c r="AN499" s="126"/>
      <c r="AO499" s="120" t="s">
        <v>339</v>
      </c>
      <c r="AP499" s="126" t="s">
        <v>348</v>
      </c>
      <c r="AQ499" s="126" t="s">
        <v>487</v>
      </c>
      <c r="AR499" s="120" t="s">
        <v>339</v>
      </c>
      <c r="AS499" s="126" t="s">
        <v>348</v>
      </c>
      <c r="AT499" s="126" t="s">
        <v>486</v>
      </c>
      <c r="AU499" s="120" t="s">
        <v>339</v>
      </c>
      <c r="AV499" s="126" t="s">
        <v>348</v>
      </c>
      <c r="AW499" s="126" t="s">
        <v>485</v>
      </c>
      <c r="AX499" s="120" t="s">
        <v>339</v>
      </c>
      <c r="AY499" s="126" t="s">
        <v>348</v>
      </c>
      <c r="AZ499" s="126" t="s">
        <v>433</v>
      </c>
      <c r="BA499" s="120" t="s">
        <v>339</v>
      </c>
      <c r="BB499" s="126" t="s">
        <v>348</v>
      </c>
      <c r="BC499" s="127" t="s">
        <v>432</v>
      </c>
      <c r="BD499" s="120" t="s">
        <v>339</v>
      </c>
      <c r="BE499" s="120" t="s">
        <v>348</v>
      </c>
      <c r="BF499" s="127" t="s">
        <v>431</v>
      </c>
      <c r="BG499" s="128" t="s">
        <v>339</v>
      </c>
      <c r="BH499" s="120" t="s">
        <v>348</v>
      </c>
      <c r="BI499" s="127" t="s">
        <v>430</v>
      </c>
      <c r="BJ499" s="120" t="s">
        <v>339</v>
      </c>
      <c r="BK499" s="128" t="s">
        <v>348</v>
      </c>
      <c r="BL499" s="128" t="s">
        <v>429</v>
      </c>
    </row>
    <row r="500" spans="1:258" x14ac:dyDescent="0.2">
      <c r="A500" s="117" t="s">
        <v>1835</v>
      </c>
      <c r="B500" s="123">
        <v>34516</v>
      </c>
      <c r="C500" s="165" t="s">
        <v>2028</v>
      </c>
      <c r="D500" s="117" t="s">
        <v>2042</v>
      </c>
      <c r="E500" s="116" t="str">
        <f>IF(ISERROR(VLOOKUP(TRIM(A500),'R2020'!$A$1:$I$1991,2,FALSE)),"",VLOOKUP(TRIM(A500),'R2020'!$A$1:$I$1991,2,FALSE))</f>
        <v/>
      </c>
      <c r="F500" s="116" t="str">
        <f>IF(ISERROR(VLOOKUP(TRIM(A500),'R2020'!$A$1:$I$1991,3,FALSE)),"",VLOOKUP(TRIM(A500),'R2020'!$A$1:$I$1991,3,FALSE))</f>
        <v/>
      </c>
      <c r="G500" s="116" t="str">
        <f>IF(ISERROR(VLOOKUP(TRIM(A500),'R2020'!$A$1:$I$1991,8,FALSE)),"",VLOOKUP(TRIM(A500),'R2020'!$A$1:$I$1991,8,FALSE))</f>
        <v/>
      </c>
      <c r="H500" s="117" t="s">
        <v>3558</v>
      </c>
      <c r="I500" s="117" t="s">
        <v>111</v>
      </c>
      <c r="J500" s="122" t="s">
        <v>3559</v>
      </c>
      <c r="K500" s="117" t="s">
        <v>47</v>
      </c>
      <c r="L500" s="117" t="s">
        <v>111</v>
      </c>
      <c r="M500" s="122" t="s">
        <v>333</v>
      </c>
      <c r="N500" s="117" t="s">
        <v>47</v>
      </c>
      <c r="O500" s="117" t="s">
        <v>111</v>
      </c>
      <c r="P500" s="122" t="s">
        <v>349</v>
      </c>
      <c r="Q500" s="117" t="s">
        <v>47</v>
      </c>
      <c r="R500" s="117" t="s">
        <v>386</v>
      </c>
      <c r="S500" s="122" t="s">
        <v>41</v>
      </c>
    </row>
    <row r="501" spans="1:258" x14ac:dyDescent="0.2">
      <c r="A501" s="117" t="s">
        <v>2854</v>
      </c>
      <c r="B501" s="123">
        <v>34580</v>
      </c>
      <c r="C501" s="164" t="s">
        <v>2624</v>
      </c>
      <c r="D501" s="119" t="s">
        <v>2893</v>
      </c>
      <c r="E501" s="116" t="str">
        <f>IF(ISERROR(VLOOKUP(TRIM(A501),'R2020'!$A$1:$I$1991,2,FALSE)),"",VLOOKUP(TRIM(A501),'R2020'!$A$1:$I$1991,2,FALSE))</f>
        <v/>
      </c>
      <c r="F501" s="116" t="str">
        <f>IF(ISERROR(VLOOKUP(TRIM(A501),'R2020'!$A$1:$I$1991,3,FALSE)),"",VLOOKUP(TRIM(A501),'R2020'!$A$1:$I$1991,3,FALSE))</f>
        <v/>
      </c>
      <c r="G501" s="116" t="str">
        <f>IF(ISERROR(VLOOKUP(TRIM(A501),'R2020'!$A$1:$I$1991,8,FALSE)),"",VLOOKUP(TRIM(A501),'R2020'!$A$1:$I$1991,8,FALSE))</f>
        <v/>
      </c>
      <c r="K501" s="117" t="s">
        <v>202</v>
      </c>
      <c r="N501" s="117" t="s">
        <v>370</v>
      </c>
      <c r="O501" s="117" t="s">
        <v>348</v>
      </c>
    </row>
    <row r="502" spans="1:258" x14ac:dyDescent="0.2">
      <c r="A502" s="117" t="s">
        <v>3560</v>
      </c>
      <c r="B502" s="123">
        <v>35353</v>
      </c>
      <c r="C502" s="164" t="s">
        <v>3446</v>
      </c>
      <c r="E502" s="116" t="str">
        <f>IF(ISERROR(VLOOKUP(TRIM(A502),'R2020'!$A$1:$I$1991,2,FALSE)),"",VLOOKUP(TRIM(A502),'R2020'!$A$1:$I$1991,2,FALSE))</f>
        <v>RCB</v>
      </c>
      <c r="F502" s="116" t="str">
        <f>IF(ISERROR(VLOOKUP(TRIM(A502),'R2020'!$A$1:$I$1991,3,FALSE)),"",VLOOKUP(TRIM(A502),'R2020'!$A$1:$I$1991,3,FALSE))</f>
        <v>TBN</v>
      </c>
      <c r="G502" s="116" t="str">
        <f>IF(ISERROR(VLOOKUP(TRIM(A502),'R2020'!$A$1:$I$1991,8,FALSE)),"",VLOOKUP(TRIM(A502),'R2020'!$A$1:$I$1991,8,FALSE))</f>
        <v xml:space="preserve">5 </v>
      </c>
      <c r="H502" s="117" t="s">
        <v>327</v>
      </c>
      <c r="I502" s="117" t="s">
        <v>122</v>
      </c>
      <c r="J502" s="119" t="s">
        <v>328</v>
      </c>
    </row>
    <row r="503" spans="1:258" x14ac:dyDescent="0.2">
      <c r="A503" s="117" t="s">
        <v>3561</v>
      </c>
      <c r="B503" s="123">
        <v>34362</v>
      </c>
      <c r="C503" s="164" t="s">
        <v>2031</v>
      </c>
      <c r="E503" s="116" t="str">
        <f>IF(ISERROR(VLOOKUP(TRIM(A503),'R2020'!$A$1:$I$1991,2,FALSE)),"",VLOOKUP(TRIM(A503),'R2020'!$A$1:$I$1991,2,FALSE))</f>
        <v/>
      </c>
      <c r="F503" s="116" t="str">
        <f>IF(ISERROR(VLOOKUP(TRIM(A503),'R2020'!$A$1:$I$1991,3,FALSE)),"",VLOOKUP(TRIM(A503),'R2020'!$A$1:$I$1991,3,FALSE))</f>
        <v/>
      </c>
      <c r="G503" s="116" t="str">
        <f>IF(ISERROR(VLOOKUP(TRIM(A503),'R2020'!$A$1:$I$1991,8,FALSE)),"",VLOOKUP(TRIM(A503),'R2020'!$A$1:$I$1991,8,FALSE))</f>
        <v/>
      </c>
      <c r="H503" s="117" t="s">
        <v>364</v>
      </c>
      <c r="I503" s="117" t="s">
        <v>2235</v>
      </c>
      <c r="J503" s="119" t="s">
        <v>1061</v>
      </c>
    </row>
    <row r="504" spans="1:258" x14ac:dyDescent="0.2">
      <c r="A504" s="117" t="s">
        <v>802</v>
      </c>
      <c r="B504" s="123">
        <v>32884</v>
      </c>
      <c r="C504" s="165" t="s">
        <v>867</v>
      </c>
      <c r="D504" s="122" t="s">
        <v>857</v>
      </c>
      <c r="E504" s="116" t="str">
        <f>IF(ISERROR(VLOOKUP(TRIM(A504),'R2020'!$A$1:$I$1991,2,FALSE)),"",VLOOKUP(TRIM(A504),'R2020'!$A$1:$I$1991,2,FALSE))</f>
        <v>RG</v>
      </c>
      <c r="F504" s="116" t="str">
        <f>IF(ISERROR(VLOOKUP(TRIM(A504),'R2020'!$A$1:$I$1991,3,FALSE)),"",VLOOKUP(TRIM(A504),'R2020'!$A$1:$I$1991,3,FALSE))</f>
        <v>PIA</v>
      </c>
      <c r="G504" s="116" t="str">
        <f>IF(ISERROR(VLOOKUP(TRIM(A504),'R2020'!$A$1:$I$1991,8,FALSE)),"",VLOOKUP(TRIM(A504),'R2020'!$A$1:$I$1991,8,FALSE))</f>
        <v xml:space="preserve">5-7 </v>
      </c>
      <c r="H504" s="117" t="s">
        <v>226</v>
      </c>
      <c r="I504" s="122" t="s">
        <v>450</v>
      </c>
      <c r="J504" s="122" t="s">
        <v>33</v>
      </c>
      <c r="K504" s="117" t="s">
        <v>226</v>
      </c>
      <c r="L504" s="122" t="s">
        <v>450</v>
      </c>
      <c r="M504" s="122" t="s">
        <v>29</v>
      </c>
      <c r="N504" s="117" t="s">
        <v>226</v>
      </c>
      <c r="O504" s="122" t="s">
        <v>450</v>
      </c>
      <c r="P504" s="122" t="s">
        <v>29</v>
      </c>
      <c r="Q504" s="117" t="s">
        <v>226</v>
      </c>
      <c r="R504" s="122" t="s">
        <v>450</v>
      </c>
      <c r="S504" s="122" t="s">
        <v>29</v>
      </c>
      <c r="T504" s="117" t="s">
        <v>226</v>
      </c>
      <c r="U504" s="122" t="s">
        <v>450</v>
      </c>
      <c r="V504" s="122" t="s">
        <v>29</v>
      </c>
      <c r="W504" s="117" t="s">
        <v>226</v>
      </c>
      <c r="X504" s="122" t="s">
        <v>450</v>
      </c>
      <c r="Y504" s="122" t="s">
        <v>227</v>
      </c>
      <c r="Z504" s="117" t="s">
        <v>226</v>
      </c>
      <c r="AA504" s="122" t="s">
        <v>450</v>
      </c>
      <c r="AB504" s="122" t="s">
        <v>56</v>
      </c>
      <c r="AC504" s="117" t="s">
        <v>16</v>
      </c>
      <c r="AD504" s="122" t="s">
        <v>450</v>
      </c>
      <c r="AE504" s="122" t="s">
        <v>349</v>
      </c>
      <c r="AG504" s="122"/>
      <c r="AH504" s="122"/>
      <c r="AJ504" s="122"/>
      <c r="AK504" s="122"/>
      <c r="AM504" s="122"/>
      <c r="AN504" s="122"/>
      <c r="AP504" s="122"/>
      <c r="AQ504" s="122"/>
      <c r="AS504" s="122"/>
      <c r="AT504" s="122"/>
      <c r="AV504" s="122"/>
      <c r="AW504" s="122"/>
      <c r="AY504" s="122"/>
      <c r="AZ504" s="122"/>
      <c r="BB504" s="122"/>
      <c r="BC504" s="119"/>
      <c r="BF504" s="119"/>
      <c r="BG504" s="119"/>
      <c r="BH504" s="119"/>
      <c r="BI504" s="119"/>
      <c r="BK504" s="121"/>
      <c r="BL504" s="121"/>
    </row>
    <row r="505" spans="1:258" x14ac:dyDescent="0.2">
      <c r="A505" s="117" t="s">
        <v>1929</v>
      </c>
      <c r="B505" s="123">
        <v>34204</v>
      </c>
      <c r="C505" s="165" t="s">
        <v>2045</v>
      </c>
      <c r="D505" s="117" t="s">
        <v>2301</v>
      </c>
      <c r="E505" s="116" t="str">
        <f>IF(ISERROR(VLOOKUP(TRIM(A505),'R2020'!$A$1:$I$1991,2,FALSE)),"",VLOOKUP(TRIM(A505),'R2020'!$A$1:$I$1991,2,FALSE))</f>
        <v>LT</v>
      </c>
      <c r="F505" s="116" t="str">
        <f>IF(ISERROR(VLOOKUP(TRIM(A505),'R2020'!$A$1:$I$1991,3,FALSE)),"",VLOOKUP(TRIM(A505),'R2020'!$A$1:$I$1991,3,FALSE))</f>
        <v>DEN</v>
      </c>
      <c r="G505" s="116" t="str">
        <f>IF(ISERROR(VLOOKUP(TRIM(A505),'R2020'!$A$1:$I$1991,8,FALSE)),"",VLOOKUP(TRIM(A505),'R2020'!$A$1:$I$1991,8,FALSE))</f>
        <v xml:space="preserve">5-5 </v>
      </c>
      <c r="H505" s="117" t="s">
        <v>505</v>
      </c>
      <c r="I505" s="117" t="s">
        <v>369</v>
      </c>
      <c r="J505" s="122" t="s">
        <v>225</v>
      </c>
      <c r="K505" s="117" t="s">
        <v>1175</v>
      </c>
      <c r="L505" s="117" t="s">
        <v>369</v>
      </c>
      <c r="M505" s="122" t="s">
        <v>1205</v>
      </c>
      <c r="N505" s="117" t="s">
        <v>505</v>
      </c>
      <c r="O505" s="117" t="s">
        <v>369</v>
      </c>
      <c r="P505" s="122" t="s">
        <v>351</v>
      </c>
      <c r="Q505" s="117" t="s">
        <v>505</v>
      </c>
      <c r="R505" s="117" t="s">
        <v>369</v>
      </c>
      <c r="S505" s="122" t="s">
        <v>33</v>
      </c>
    </row>
    <row r="506" spans="1:258" x14ac:dyDescent="0.2">
      <c r="A506" s="117" t="s">
        <v>3562</v>
      </c>
      <c r="B506" s="123">
        <v>35311</v>
      </c>
      <c r="C506" s="164" t="s">
        <v>3446</v>
      </c>
      <c r="E506" s="116" t="str">
        <f>IF(ISERROR(VLOOKUP(TRIM(A506),'R2020'!$A$1:$I$1991,2,FALSE)),"",VLOOKUP(TRIM(A506),'R2020'!$A$1:$I$1991,2,FALSE))</f>
        <v>G C</v>
      </c>
      <c r="F506" s="116" t="str">
        <f>IF(ISERROR(VLOOKUP(TRIM(A506),'R2020'!$A$1:$I$1991,3,FALSE)),"",VLOOKUP(TRIM(A506),'R2020'!$A$1:$I$1991,3,FALSE))</f>
        <v>MIA</v>
      </c>
      <c r="G506" s="116" t="str">
        <f>IF(ISERROR(VLOOKUP(TRIM(A506),'R2020'!$A$1:$I$1991,8,FALSE)),"",VLOOKUP(TRIM(A506),'R2020'!$A$1:$I$1991,8,FALSE))</f>
        <v>0-2 / 0-2</v>
      </c>
      <c r="H506" s="117" t="s">
        <v>507</v>
      </c>
      <c r="I506" s="117" t="s">
        <v>32</v>
      </c>
      <c r="J506" s="119" t="s">
        <v>41</v>
      </c>
    </row>
    <row r="507" spans="1:258" s="120" customFormat="1" x14ac:dyDescent="0.2">
      <c r="A507" s="117" t="s">
        <v>3563</v>
      </c>
      <c r="B507" s="123">
        <v>35236</v>
      </c>
      <c r="C507" s="164" t="s">
        <v>3074</v>
      </c>
      <c r="D507" s="119"/>
      <c r="E507" s="116" t="str">
        <f>IF(ISERROR(VLOOKUP(TRIM(A507),'R2020'!$A$1:$I$1991,2,FALSE)),"",VLOOKUP(TRIM(A507),'R2020'!$A$1:$I$1991,2,FALSE))</f>
        <v/>
      </c>
      <c r="F507" s="116" t="str">
        <f>IF(ISERROR(VLOOKUP(TRIM(A507),'R2020'!$A$1:$I$1991,3,FALSE)),"",VLOOKUP(TRIM(A507),'R2020'!$A$1:$I$1991,3,FALSE))</f>
        <v/>
      </c>
      <c r="G507" s="116" t="str">
        <f>IF(ISERROR(VLOOKUP(TRIM(A507),'R2020'!$A$1:$I$1991,8,FALSE)),"",VLOOKUP(TRIM(A507),'R2020'!$A$1:$I$1991,8,FALSE))</f>
        <v/>
      </c>
      <c r="H507" s="117" t="s">
        <v>16</v>
      </c>
      <c r="I507" s="117" t="s">
        <v>2235</v>
      </c>
      <c r="J507" s="119" t="s">
        <v>349</v>
      </c>
      <c r="K507" s="117"/>
      <c r="L507" s="117"/>
      <c r="M507" s="119"/>
      <c r="N507" s="117"/>
      <c r="O507" s="117"/>
      <c r="P507" s="119"/>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7"/>
      <c r="EI507" s="117"/>
      <c r="EJ507" s="117"/>
      <c r="EK507" s="117"/>
      <c r="EL507" s="117"/>
      <c r="EM507" s="117"/>
      <c r="EN507" s="117"/>
      <c r="EO507" s="117"/>
      <c r="EP507" s="117"/>
      <c r="EQ507" s="117"/>
      <c r="ER507" s="117"/>
      <c r="ES507" s="117"/>
      <c r="ET507" s="117"/>
      <c r="EU507" s="117"/>
      <c r="EV507" s="117"/>
      <c r="EW507" s="117"/>
      <c r="EX507" s="117"/>
      <c r="EY507" s="117"/>
      <c r="EZ507" s="117"/>
      <c r="FA507" s="117"/>
      <c r="FB507" s="117"/>
      <c r="FC507" s="117"/>
      <c r="FD507" s="117"/>
      <c r="FE507" s="117"/>
      <c r="FF507" s="117"/>
      <c r="FG507" s="117"/>
      <c r="FH507" s="117"/>
      <c r="FI507" s="117"/>
      <c r="FJ507" s="117"/>
      <c r="FK507" s="117"/>
      <c r="FL507" s="117"/>
      <c r="FM507" s="117"/>
      <c r="FN507" s="117"/>
      <c r="FO507" s="117"/>
      <c r="FP507" s="117"/>
      <c r="FQ507" s="117"/>
      <c r="FR507" s="117"/>
      <c r="FS507" s="117"/>
      <c r="FT507" s="117"/>
      <c r="FU507" s="117"/>
      <c r="FV507" s="117"/>
      <c r="FW507" s="117"/>
      <c r="FX507" s="117"/>
      <c r="FY507" s="117"/>
      <c r="FZ507" s="117"/>
      <c r="GA507" s="117"/>
      <c r="GB507" s="117"/>
      <c r="GC507" s="117"/>
      <c r="GD507" s="117"/>
      <c r="GE507" s="117"/>
      <c r="GF507" s="117"/>
      <c r="GG507" s="117"/>
      <c r="GH507" s="117"/>
      <c r="GI507" s="117"/>
      <c r="GJ507" s="117"/>
      <c r="GK507" s="117"/>
      <c r="GL507" s="117"/>
      <c r="GM507" s="117"/>
      <c r="GN507" s="117"/>
      <c r="GO507" s="117"/>
      <c r="GP507" s="117"/>
      <c r="GQ507" s="117"/>
      <c r="GR507" s="117"/>
      <c r="GS507" s="117"/>
      <c r="GT507" s="117"/>
      <c r="GU507" s="117"/>
      <c r="GV507" s="117"/>
      <c r="GW507" s="117"/>
      <c r="GX507" s="117"/>
      <c r="GY507" s="117"/>
      <c r="GZ507" s="117"/>
      <c r="HA507" s="117"/>
      <c r="HB507" s="117"/>
      <c r="HC507" s="117"/>
      <c r="HD507" s="117"/>
      <c r="HE507" s="117"/>
      <c r="HF507" s="117"/>
      <c r="HG507" s="117"/>
      <c r="HH507" s="117"/>
      <c r="HI507" s="117"/>
      <c r="HJ507" s="117"/>
      <c r="HK507" s="117"/>
      <c r="HL507" s="117"/>
      <c r="HM507" s="117"/>
      <c r="HN507" s="117"/>
      <c r="HO507" s="117"/>
      <c r="HP507" s="117"/>
      <c r="HQ507" s="117"/>
      <c r="HR507" s="117"/>
      <c r="HS507" s="117"/>
      <c r="HT507" s="117"/>
      <c r="HU507" s="117"/>
      <c r="HV507" s="117"/>
      <c r="HW507" s="117"/>
      <c r="HX507" s="117"/>
      <c r="HY507" s="117"/>
      <c r="HZ507" s="117"/>
      <c r="IA507" s="117"/>
      <c r="IB507" s="117"/>
      <c r="IC507" s="117"/>
      <c r="ID507" s="117"/>
      <c r="IE507" s="117"/>
      <c r="IF507" s="117"/>
      <c r="IG507" s="117"/>
      <c r="IH507" s="117"/>
      <c r="II507" s="117"/>
      <c r="IJ507" s="117"/>
      <c r="IK507" s="117"/>
      <c r="IL507" s="117"/>
      <c r="IM507" s="117"/>
      <c r="IN507" s="117"/>
      <c r="IO507" s="117"/>
      <c r="IP507" s="117"/>
      <c r="IQ507" s="117"/>
      <c r="IR507" s="117"/>
      <c r="IS507" s="117"/>
      <c r="IT507" s="117"/>
      <c r="IU507" s="117"/>
      <c r="IV507" s="117"/>
      <c r="IW507" s="117"/>
      <c r="IX507" s="117"/>
    </row>
    <row r="508" spans="1:258" s="120" customFormat="1" x14ac:dyDescent="0.2">
      <c r="A508" s="120" t="s">
        <v>1267</v>
      </c>
      <c r="B508" s="125">
        <v>33521</v>
      </c>
      <c r="C508" s="165" t="s">
        <v>1266</v>
      </c>
      <c r="D508" s="120" t="s">
        <v>1223</v>
      </c>
      <c r="E508" s="116" t="str">
        <f>IF(ISERROR(VLOOKUP(TRIM(A508),'R2020'!$A$1:$I$1991,2,FALSE)),"",VLOOKUP(TRIM(A508),'R2020'!$A$1:$I$1991,2,FALSE))</f>
        <v>DB</v>
      </c>
      <c r="F508" s="116" t="str">
        <f>IF(ISERROR(VLOOKUP(TRIM(A508),'R2020'!$A$1:$I$1991,3,FALSE)),"",VLOOKUP(TRIM(A508),'R2020'!$A$1:$I$1991,3,FALSE))</f>
        <v>ATN</v>
      </c>
      <c r="G508" s="116" t="str">
        <f>IF(ISERROR(VLOOKUP(TRIM(A508),'R2020'!$A$1:$I$1991,8,FALSE)),"",VLOOKUP(TRIM(A508),'R2020'!$A$1:$I$1991,8,FALSE))</f>
        <v xml:space="preserve">04 </v>
      </c>
      <c r="H508" s="120" t="s">
        <v>171</v>
      </c>
      <c r="I508" s="126" t="s">
        <v>448</v>
      </c>
      <c r="J508" s="126" t="s">
        <v>60</v>
      </c>
      <c r="K508" s="120" t="s">
        <v>171</v>
      </c>
      <c r="L508" s="126" t="s">
        <v>448</v>
      </c>
      <c r="M508" s="126" t="s">
        <v>328</v>
      </c>
      <c r="N508" s="120" t="s">
        <v>2245</v>
      </c>
      <c r="O508" s="126" t="s">
        <v>448</v>
      </c>
      <c r="P508" s="126" t="s">
        <v>60</v>
      </c>
      <c r="Q508" s="120" t="s">
        <v>364</v>
      </c>
      <c r="R508" s="126" t="s">
        <v>448</v>
      </c>
      <c r="S508" s="126" t="s">
        <v>1061</v>
      </c>
      <c r="T508" s="120" t="s">
        <v>364</v>
      </c>
      <c r="U508" s="126" t="s">
        <v>448</v>
      </c>
      <c r="V508" s="126" t="s">
        <v>1061</v>
      </c>
      <c r="W508" s="120" t="s">
        <v>364</v>
      </c>
      <c r="X508" s="126" t="s">
        <v>448</v>
      </c>
      <c r="Y508" s="126" t="s">
        <v>1061</v>
      </c>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7"/>
      <c r="EI508" s="117"/>
      <c r="EJ508" s="117"/>
      <c r="EK508" s="117"/>
      <c r="EL508" s="117"/>
      <c r="EM508" s="117"/>
      <c r="EN508" s="117"/>
      <c r="EO508" s="117"/>
      <c r="EP508" s="117"/>
      <c r="EQ508" s="117"/>
      <c r="ER508" s="117"/>
      <c r="ES508" s="117"/>
      <c r="ET508" s="117"/>
      <c r="EU508" s="117"/>
      <c r="EV508" s="117"/>
      <c r="EW508" s="117"/>
      <c r="EX508" s="117"/>
      <c r="EY508" s="117"/>
      <c r="EZ508" s="117"/>
      <c r="FA508" s="117"/>
      <c r="FB508" s="117"/>
      <c r="FC508" s="117"/>
      <c r="FD508" s="117"/>
      <c r="FE508" s="117"/>
      <c r="FF508" s="117"/>
      <c r="FG508" s="117"/>
      <c r="FH508" s="117"/>
      <c r="FI508" s="117"/>
      <c r="FJ508" s="117"/>
      <c r="FK508" s="117"/>
      <c r="FL508" s="117"/>
      <c r="FM508" s="117"/>
      <c r="FN508" s="117"/>
      <c r="FO508" s="117"/>
      <c r="FP508" s="117"/>
      <c r="FQ508" s="117"/>
      <c r="FR508" s="117"/>
      <c r="FS508" s="117"/>
      <c r="FT508" s="117"/>
      <c r="FU508" s="117"/>
      <c r="FV508" s="117"/>
      <c r="FW508" s="117"/>
      <c r="FX508" s="117"/>
      <c r="FY508" s="117"/>
      <c r="FZ508" s="117"/>
      <c r="GA508" s="117"/>
      <c r="GB508" s="117"/>
      <c r="GC508" s="117"/>
      <c r="GD508" s="117"/>
      <c r="GE508" s="117"/>
      <c r="GF508" s="117"/>
      <c r="GG508" s="117"/>
      <c r="GH508" s="117"/>
      <c r="GI508" s="117"/>
      <c r="GJ508" s="117"/>
      <c r="GK508" s="117"/>
      <c r="GL508" s="117"/>
      <c r="GM508" s="117"/>
      <c r="GN508" s="117"/>
      <c r="GO508" s="117"/>
      <c r="GP508" s="117"/>
      <c r="GQ508" s="117"/>
      <c r="GR508" s="117"/>
      <c r="GS508" s="117"/>
      <c r="GT508" s="117"/>
      <c r="GU508" s="117"/>
      <c r="GV508" s="117"/>
      <c r="GW508" s="117"/>
      <c r="GX508" s="117"/>
      <c r="GY508" s="117"/>
      <c r="GZ508" s="117"/>
      <c r="HA508" s="117"/>
      <c r="HB508" s="117"/>
      <c r="HC508" s="117"/>
      <c r="HD508" s="117"/>
      <c r="HE508" s="117"/>
      <c r="HF508" s="117"/>
      <c r="HG508" s="117"/>
      <c r="HH508" s="117"/>
      <c r="HI508" s="117"/>
      <c r="HJ508" s="117"/>
      <c r="HK508" s="117"/>
      <c r="HL508" s="117"/>
      <c r="HM508" s="117"/>
      <c r="HN508" s="117"/>
      <c r="HO508" s="117"/>
      <c r="HP508" s="117"/>
      <c r="HQ508" s="117"/>
      <c r="HR508" s="117"/>
      <c r="HS508" s="117"/>
      <c r="HT508" s="117"/>
      <c r="HU508" s="117"/>
      <c r="HV508" s="117"/>
      <c r="HW508" s="117"/>
      <c r="HX508" s="117"/>
      <c r="HY508" s="117"/>
      <c r="HZ508" s="117"/>
      <c r="IA508" s="117"/>
      <c r="IB508" s="117"/>
      <c r="IC508" s="117"/>
      <c r="ID508" s="117"/>
      <c r="IE508" s="117"/>
      <c r="IF508" s="117"/>
      <c r="IG508" s="117"/>
      <c r="IH508" s="117"/>
      <c r="II508" s="117"/>
      <c r="IJ508" s="117"/>
      <c r="IK508" s="117"/>
      <c r="IL508" s="117"/>
      <c r="IM508" s="117"/>
      <c r="IN508" s="117"/>
      <c r="IO508" s="117"/>
      <c r="IP508" s="117"/>
      <c r="IQ508" s="117"/>
      <c r="IR508" s="117"/>
      <c r="IS508" s="117"/>
      <c r="IT508" s="117"/>
      <c r="IU508" s="117"/>
      <c r="IV508" s="117"/>
      <c r="IW508" s="117"/>
      <c r="IX508" s="117"/>
    </row>
    <row r="509" spans="1:258" x14ac:dyDescent="0.2">
      <c r="A509" s="117" t="s">
        <v>1865</v>
      </c>
      <c r="B509" s="123">
        <v>33501</v>
      </c>
      <c r="C509" s="165" t="s">
        <v>1579</v>
      </c>
      <c r="D509" s="117" t="s">
        <v>2219</v>
      </c>
      <c r="E509" s="116" t="str">
        <f>IF(ISERROR(VLOOKUP(TRIM(A509),'R2020'!$A$1:$I$1991,2,FALSE)),"",VLOOKUP(TRIM(A509),'R2020'!$A$1:$I$1991,2,FALSE))</f>
        <v/>
      </c>
      <c r="F509" s="116" t="str">
        <f>IF(ISERROR(VLOOKUP(TRIM(A509),'R2020'!$A$1:$I$1991,3,FALSE)),"",VLOOKUP(TRIM(A509),'R2020'!$A$1:$I$1991,3,FALSE))</f>
        <v/>
      </c>
      <c r="G509" s="116" t="str">
        <f>IF(ISERROR(VLOOKUP(TRIM(A509),'R2020'!$A$1:$I$1991,8,FALSE)),"",VLOOKUP(TRIM(A509),'R2020'!$A$1:$I$1991,8,FALSE))</f>
        <v/>
      </c>
      <c r="J509" s="122"/>
      <c r="M509" s="122"/>
      <c r="N509" s="117" t="s">
        <v>26</v>
      </c>
      <c r="O509" s="117" t="s">
        <v>32</v>
      </c>
      <c r="P509" s="122" t="s">
        <v>2231</v>
      </c>
      <c r="Q509" s="117" t="s">
        <v>128</v>
      </c>
      <c r="R509" s="117" t="s">
        <v>229</v>
      </c>
      <c r="S509" s="122" t="s">
        <v>328</v>
      </c>
    </row>
    <row r="510" spans="1:258" x14ac:dyDescent="0.2">
      <c r="A510" s="120" t="s">
        <v>2326</v>
      </c>
      <c r="B510" s="125">
        <v>33124</v>
      </c>
      <c r="C510" s="165" t="s">
        <v>1227</v>
      </c>
      <c r="D510" s="120" t="s">
        <v>1230</v>
      </c>
      <c r="E510" s="116" t="str">
        <f>IF(ISERROR(VLOOKUP(TRIM(A510),'R2020'!$A$1:$I$1991,2,FALSE)),"",VLOOKUP(TRIM(A510),'R2020'!$A$1:$I$1991,2,FALSE))</f>
        <v>DB</v>
      </c>
      <c r="F510" s="116" t="str">
        <f>IF(ISERROR(VLOOKUP(TRIM(A510),'R2020'!$A$1:$I$1991,3,FALSE)),"",VLOOKUP(TRIM(A510),'R2020'!$A$1:$I$1991,3,FALSE))</f>
        <v>BAA</v>
      </c>
      <c r="G510" s="116" t="str">
        <f>IF(ISERROR(VLOOKUP(TRIM(A510),'R2020'!$A$1:$I$1991,8,FALSE)),"",VLOOKUP(TRIM(A510),'R2020'!$A$1:$I$1991,8,FALSE))</f>
        <v xml:space="preserve">05 </v>
      </c>
      <c r="H510" s="117" t="s">
        <v>529</v>
      </c>
      <c r="I510" s="121" t="s">
        <v>103</v>
      </c>
      <c r="J510" s="127" t="s">
        <v>365</v>
      </c>
      <c r="K510" s="117" t="s">
        <v>529</v>
      </c>
      <c r="L510" s="121" t="s">
        <v>103</v>
      </c>
      <c r="M510" s="127" t="s">
        <v>60</v>
      </c>
      <c r="N510" s="117" t="s">
        <v>364</v>
      </c>
      <c r="O510" s="121" t="s">
        <v>103</v>
      </c>
      <c r="P510" s="127" t="s">
        <v>1059</v>
      </c>
      <c r="R510" s="121"/>
      <c r="S510" s="127"/>
      <c r="T510" s="117" t="s">
        <v>529</v>
      </c>
      <c r="U510" s="121" t="s">
        <v>348</v>
      </c>
      <c r="V510" s="127" t="s">
        <v>328</v>
      </c>
      <c r="W510" s="117" t="s">
        <v>364</v>
      </c>
      <c r="X510" s="121" t="s">
        <v>348</v>
      </c>
      <c r="Y510" s="127" t="s">
        <v>1061</v>
      </c>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row>
    <row r="511" spans="1:258" x14ac:dyDescent="0.2">
      <c r="A511" s="117" t="s">
        <v>1800</v>
      </c>
      <c r="B511" s="123">
        <v>33998</v>
      </c>
      <c r="C511" s="165" t="s">
        <v>2028</v>
      </c>
      <c r="D511" s="117" t="s">
        <v>2030</v>
      </c>
      <c r="E511" s="116" t="str">
        <f>IF(ISERROR(VLOOKUP(TRIM(A511),'R2020'!$A$1:$I$1991,2,FALSE)),"",VLOOKUP(TRIM(A511),'R2020'!$A$1:$I$1991,2,FALSE))</f>
        <v/>
      </c>
      <c r="F511" s="116" t="str">
        <f>IF(ISERROR(VLOOKUP(TRIM(A511),'R2020'!$A$1:$I$1991,3,FALSE)),"",VLOOKUP(TRIM(A511),'R2020'!$A$1:$I$1991,3,FALSE))</f>
        <v/>
      </c>
      <c r="G511" s="116" t="str">
        <f>IF(ISERROR(VLOOKUP(TRIM(A511),'R2020'!$A$1:$I$1991,8,FALSE)),"",VLOOKUP(TRIM(A511),'R2020'!$A$1:$I$1991,8,FALSE))</f>
        <v/>
      </c>
      <c r="H511" s="117" t="s">
        <v>464</v>
      </c>
      <c r="I511" s="117" t="s">
        <v>386</v>
      </c>
      <c r="J511" s="122" t="s">
        <v>1047</v>
      </c>
      <c r="K511" s="117" t="s">
        <v>26</v>
      </c>
      <c r="L511" s="117" t="s">
        <v>348</v>
      </c>
      <c r="M511" s="122" t="s">
        <v>2420</v>
      </c>
      <c r="N511" s="117" t="s">
        <v>26</v>
      </c>
      <c r="O511" s="117" t="s">
        <v>348</v>
      </c>
      <c r="P511" s="122" t="s">
        <v>2420</v>
      </c>
      <c r="Q511" s="117" t="s">
        <v>26</v>
      </c>
      <c r="R511" s="117" t="s">
        <v>348</v>
      </c>
      <c r="S511" s="122" t="s">
        <v>685</v>
      </c>
    </row>
    <row r="512" spans="1:258" x14ac:dyDescent="0.2">
      <c r="A512" s="117" t="s">
        <v>907</v>
      </c>
      <c r="B512" s="123">
        <v>32347</v>
      </c>
      <c r="C512" s="165" t="s">
        <v>634</v>
      </c>
      <c r="D512" s="122" t="s">
        <v>1043</v>
      </c>
      <c r="E512" s="116" t="str">
        <f>IF(ISERROR(VLOOKUP(TRIM(A512),'R2020'!$A$1:$I$1991,2,FALSE)),"",VLOOKUP(TRIM(A512),'R2020'!$A$1:$I$1991,2,FALSE))</f>
        <v/>
      </c>
      <c r="F512" s="116" t="str">
        <f>IF(ISERROR(VLOOKUP(TRIM(A512),'R2020'!$A$1:$I$1991,3,FALSE)),"",VLOOKUP(TRIM(A512),'R2020'!$A$1:$I$1991,3,FALSE))</f>
        <v/>
      </c>
      <c r="G512" s="116" t="str">
        <f>IF(ISERROR(VLOOKUP(TRIM(A512),'R2020'!$A$1:$I$1991,8,FALSE)),"",VLOOKUP(TRIM(A512),'R2020'!$A$1:$I$1991,8,FALSE))</f>
        <v/>
      </c>
      <c r="I512" s="121"/>
      <c r="K512" s="117" t="s">
        <v>110</v>
      </c>
      <c r="L512" s="121" t="s">
        <v>232</v>
      </c>
      <c r="M512" s="119" t="s">
        <v>2980</v>
      </c>
      <c r="N512" s="117" t="s">
        <v>110</v>
      </c>
      <c r="O512" s="121" t="s">
        <v>232</v>
      </c>
      <c r="P512" s="119" t="s">
        <v>2895</v>
      </c>
      <c r="Q512" s="117" t="s">
        <v>110</v>
      </c>
      <c r="R512" s="121" t="s">
        <v>232</v>
      </c>
      <c r="S512" s="119" t="s">
        <v>1722</v>
      </c>
      <c r="U512" s="121"/>
      <c r="V512" s="119"/>
      <c r="W512" s="117" t="s">
        <v>110</v>
      </c>
      <c r="X512" s="121" t="s">
        <v>232</v>
      </c>
      <c r="Y512" s="119" t="s">
        <v>9</v>
      </c>
      <c r="Z512" s="117" t="s">
        <v>110</v>
      </c>
      <c r="AA512" s="121" t="s">
        <v>232</v>
      </c>
      <c r="AB512" s="119" t="s">
        <v>227</v>
      </c>
      <c r="AD512" s="121"/>
      <c r="AE512" s="119"/>
      <c r="AG512" s="121"/>
      <c r="AH512" s="119"/>
      <c r="AJ512" s="121"/>
      <c r="AK512" s="119"/>
      <c r="AM512" s="121"/>
      <c r="AN512" s="119"/>
      <c r="AP512" s="121"/>
      <c r="AQ512" s="119"/>
      <c r="AS512" s="121"/>
      <c r="AT512" s="119"/>
      <c r="AV512" s="121"/>
      <c r="AW512" s="119"/>
      <c r="AY512" s="121"/>
      <c r="AZ512" s="119"/>
      <c r="BB512" s="121"/>
      <c r="BC512" s="119"/>
      <c r="BF512" s="119"/>
      <c r="BG512" s="121"/>
      <c r="BH512" s="121"/>
      <c r="BI512" s="121"/>
      <c r="BJ512" s="121"/>
      <c r="BK512" s="121"/>
      <c r="BL512" s="121"/>
    </row>
    <row r="513" spans="1:64" x14ac:dyDescent="0.2">
      <c r="A513" s="124" t="s">
        <v>1279</v>
      </c>
      <c r="B513" s="123">
        <v>32153</v>
      </c>
      <c r="C513" s="165" t="s">
        <v>1001</v>
      </c>
      <c r="D513" s="136" t="s">
        <v>3414</v>
      </c>
      <c r="E513" s="116" t="str">
        <f>IF(ISERROR(VLOOKUP(TRIM(A513),'R2020'!$A$1:$I$1991,2,FALSE)),"",VLOOKUP(TRIM(A513),'R2020'!$A$1:$I$1991,2,FALSE))</f>
        <v>G</v>
      </c>
      <c r="F513" s="116" t="str">
        <f>IF(ISERROR(VLOOKUP(TRIM(A513),'R2020'!$A$1:$I$1991,3,FALSE)),"",VLOOKUP(TRIM(A513),'R2020'!$A$1:$I$1991,3,FALSE))</f>
        <v>BFA</v>
      </c>
      <c r="G513" s="116" t="str">
        <f>IF(ISERROR(VLOOKUP(TRIM(A513),'R2020'!$A$1:$I$1991,8,FALSE)),"",VLOOKUP(TRIM(A513),'R2020'!$A$1:$I$1991,8,FALSE))</f>
        <v xml:space="preserve">0-0 </v>
      </c>
      <c r="I513" s="121"/>
      <c r="K513" s="117" t="s">
        <v>15</v>
      </c>
      <c r="L513" s="121" t="s">
        <v>55</v>
      </c>
      <c r="M513" s="119" t="s">
        <v>41</v>
      </c>
      <c r="N513" s="117" t="s">
        <v>1091</v>
      </c>
      <c r="O513" s="121" t="s">
        <v>55</v>
      </c>
      <c r="P513" s="119" t="s">
        <v>2436</v>
      </c>
      <c r="Q513" s="117" t="s">
        <v>16</v>
      </c>
      <c r="R513" s="121" t="s">
        <v>55</v>
      </c>
      <c r="S513" s="119" t="s">
        <v>349</v>
      </c>
      <c r="T513" s="117" t="s">
        <v>226</v>
      </c>
      <c r="U513" s="121" t="s">
        <v>111</v>
      </c>
      <c r="V513" s="119" t="s">
        <v>481</v>
      </c>
      <c r="W513" s="117" t="s">
        <v>478</v>
      </c>
      <c r="X513" s="121" t="s">
        <v>232</v>
      </c>
      <c r="Y513" s="119" t="s">
        <v>349</v>
      </c>
    </row>
    <row r="514" spans="1:64" x14ac:dyDescent="0.2">
      <c r="A514" s="120" t="s">
        <v>607</v>
      </c>
      <c r="B514" s="125">
        <v>31983</v>
      </c>
      <c r="C514" s="168" t="s">
        <v>635</v>
      </c>
      <c r="D514" s="126" t="s">
        <v>638</v>
      </c>
      <c r="E514" s="116" t="str">
        <f>IF(ISERROR(VLOOKUP(TRIM(A514),'R2020'!$A$1:$I$1991,2,FALSE)),"",VLOOKUP(TRIM(A514),'R2020'!$A$1:$I$1991,2,FALSE))</f>
        <v/>
      </c>
      <c r="F514" s="116" t="str">
        <f>IF(ISERROR(VLOOKUP(TRIM(A514),'R2020'!$A$1:$I$1991,3,FALSE)),"",VLOOKUP(TRIM(A514),'R2020'!$A$1:$I$1991,3,FALSE))</f>
        <v/>
      </c>
      <c r="G514" s="116" t="str">
        <f>IF(ISERROR(VLOOKUP(TRIM(A514),'R2020'!$A$1:$I$1991,8,FALSE)),"",VLOOKUP(TRIM(A514),'R2020'!$A$1:$I$1991,8,FALSE))</f>
        <v/>
      </c>
      <c r="I514" s="126"/>
      <c r="J514" s="126"/>
      <c r="K514" s="117" t="s">
        <v>26</v>
      </c>
      <c r="L514" s="126" t="s">
        <v>453</v>
      </c>
      <c r="M514" s="126" t="s">
        <v>685</v>
      </c>
      <c r="N514" s="117" t="s">
        <v>128</v>
      </c>
      <c r="O514" s="126" t="s">
        <v>22</v>
      </c>
      <c r="P514" s="126" t="s">
        <v>328</v>
      </c>
      <c r="Q514" s="117" t="s">
        <v>464</v>
      </c>
      <c r="R514" s="126" t="s">
        <v>22</v>
      </c>
      <c r="S514" s="126" t="s">
        <v>347</v>
      </c>
      <c r="T514" s="117" t="s">
        <v>464</v>
      </c>
      <c r="U514" s="126" t="s">
        <v>22</v>
      </c>
      <c r="V514" s="126" t="s">
        <v>1047</v>
      </c>
      <c r="W514" s="120" t="s">
        <v>464</v>
      </c>
      <c r="X514" s="126" t="s">
        <v>22</v>
      </c>
      <c r="Y514" s="126" t="s">
        <v>479</v>
      </c>
      <c r="Z514" s="120" t="s">
        <v>128</v>
      </c>
      <c r="AA514" s="126" t="s">
        <v>39</v>
      </c>
      <c r="AB514" s="126" t="s">
        <v>328</v>
      </c>
      <c r="AC514" s="120" t="s">
        <v>128</v>
      </c>
      <c r="AD514" s="126" t="s">
        <v>39</v>
      </c>
      <c r="AE514" s="126" t="s">
        <v>60</v>
      </c>
      <c r="AF514" s="120" t="s">
        <v>128</v>
      </c>
      <c r="AG514" s="126" t="s">
        <v>39</v>
      </c>
      <c r="AH514" s="126" t="s">
        <v>328</v>
      </c>
      <c r="AI514" s="120" t="s">
        <v>128</v>
      </c>
      <c r="AJ514" s="126" t="s">
        <v>39</v>
      </c>
      <c r="AK514" s="126" t="s">
        <v>328</v>
      </c>
      <c r="AL514" s="120"/>
      <c r="AM514" s="126"/>
      <c r="AN514" s="126"/>
      <c r="AO514" s="120"/>
      <c r="AP514" s="126"/>
      <c r="AQ514" s="126"/>
      <c r="AR514" s="120"/>
      <c r="AS514" s="126"/>
      <c r="AT514" s="126"/>
      <c r="AU514" s="120"/>
      <c r="AV514" s="126"/>
      <c r="AW514" s="126"/>
      <c r="AX514" s="120"/>
      <c r="AY514" s="126"/>
      <c r="AZ514" s="126"/>
      <c r="BA514" s="120"/>
      <c r="BB514" s="126"/>
      <c r="BC514" s="126"/>
      <c r="BD514" s="120"/>
      <c r="BE514" s="125"/>
      <c r="BF514" s="126"/>
      <c r="BG514" s="128"/>
      <c r="BH514" s="120"/>
      <c r="BI514" s="127"/>
      <c r="BJ514" s="128"/>
      <c r="BK514" s="128"/>
      <c r="BL514" s="131"/>
    </row>
    <row r="515" spans="1:64" x14ac:dyDescent="0.2">
      <c r="A515" s="117" t="s">
        <v>3399</v>
      </c>
      <c r="B515" s="123">
        <v>35068</v>
      </c>
      <c r="C515" s="165" t="s">
        <v>3081</v>
      </c>
      <c r="D515" s="122" t="s">
        <v>3081</v>
      </c>
      <c r="E515" s="116" t="str">
        <f>IF(ISERROR(VLOOKUP(TRIM(A515),'R2020'!$A$1:$I$1991,2,FALSE)),"",VLOOKUP(TRIM(A515),'R2020'!$A$1:$I$1991,2,FALSE))</f>
        <v>Punt</v>
      </c>
      <c r="F515" s="116" t="str">
        <f>IF(ISERROR(VLOOKUP(TRIM(A515),'R2020'!$A$1:$I$1991,3,FALSE)),"",VLOOKUP(TRIM(A515),'R2020'!$A$1:$I$1991,3,FALSE))</f>
        <v>SEN</v>
      </c>
      <c r="G515" s="116" t="str">
        <f>IF(ISERROR(VLOOKUP(TRIM(A515),'R2020'!$A$1:$I$1991,8,FALSE)),"",VLOOKUP(TRIM(A515),'R2020'!$A$1:$I$1991,8,FALSE))</f>
        <v xml:space="preserve"> </v>
      </c>
      <c r="H515" s="117" t="s">
        <v>12</v>
      </c>
      <c r="I515" s="122" t="s">
        <v>453</v>
      </c>
      <c r="J515" s="122"/>
      <c r="K515" s="117" t="s">
        <v>12</v>
      </c>
      <c r="L515" s="122" t="s">
        <v>453</v>
      </c>
      <c r="M515" s="122"/>
      <c r="O515" s="122"/>
      <c r="P515" s="122"/>
      <c r="R515" s="122"/>
      <c r="S515" s="122"/>
      <c r="U515" s="122"/>
      <c r="V515" s="122"/>
      <c r="X515" s="122"/>
      <c r="Y515" s="122"/>
      <c r="AA515" s="122"/>
      <c r="AB515" s="122"/>
      <c r="AD515" s="122"/>
      <c r="AE515" s="122"/>
      <c r="AG515" s="122"/>
      <c r="AH515" s="122"/>
      <c r="AJ515" s="122"/>
      <c r="AK515" s="122"/>
      <c r="AM515" s="122"/>
      <c r="AN515" s="122"/>
      <c r="AP515" s="122"/>
      <c r="AQ515" s="122"/>
      <c r="AS515" s="122"/>
      <c r="AT515" s="122"/>
      <c r="AV515" s="122"/>
      <c r="AW515" s="122"/>
      <c r="AY515" s="122"/>
      <c r="AZ515" s="122"/>
      <c r="BB515" s="122"/>
      <c r="BC515" s="122"/>
      <c r="BE515" s="123"/>
      <c r="BF515" s="122"/>
      <c r="BG515" s="121"/>
      <c r="BI515" s="119"/>
      <c r="BJ515" s="121"/>
      <c r="BK515" s="121"/>
      <c r="BL515" s="130"/>
    </row>
    <row r="516" spans="1:64" x14ac:dyDescent="0.2">
      <c r="A516" s="117" t="s">
        <v>1396</v>
      </c>
      <c r="B516" s="123">
        <v>33991</v>
      </c>
      <c r="C516" s="165" t="s">
        <v>1579</v>
      </c>
      <c r="D516" s="122" t="s">
        <v>1577</v>
      </c>
      <c r="E516" s="116" t="str">
        <f>IF(ISERROR(VLOOKUP(TRIM(A516),'R2020'!$A$1:$I$1991,2,FALSE)),"",VLOOKUP(TRIM(A516),'R2020'!$A$1:$I$1991,2,FALSE))</f>
        <v>FS</v>
      </c>
      <c r="F516" s="116" t="str">
        <f>IF(ISERROR(VLOOKUP(TRIM(A516),'R2020'!$A$1:$I$1991,3,FALSE)),"",VLOOKUP(TRIM(A516),'R2020'!$A$1:$I$1991,3,FALSE))</f>
        <v>SEN</v>
      </c>
      <c r="G516" s="116" t="str">
        <f>IF(ISERROR(VLOOKUP(TRIM(A516),'R2020'!$A$1:$I$1991,8,FALSE)),"",VLOOKUP(TRIM(A516),'R2020'!$A$1:$I$1991,8,FALSE))</f>
        <v xml:space="preserve">46 </v>
      </c>
      <c r="H516" s="117" t="s">
        <v>368</v>
      </c>
      <c r="I516" s="121" t="s">
        <v>453</v>
      </c>
      <c r="J516" s="119" t="s">
        <v>1084</v>
      </c>
      <c r="K516" s="117" t="s">
        <v>366</v>
      </c>
      <c r="L516" s="121" t="s">
        <v>369</v>
      </c>
      <c r="M516" s="119" t="s">
        <v>1072</v>
      </c>
      <c r="N516" s="117" t="s">
        <v>2245</v>
      </c>
      <c r="O516" s="121" t="s">
        <v>369</v>
      </c>
      <c r="P516" s="119" t="s">
        <v>328</v>
      </c>
      <c r="Q516" s="117" t="s">
        <v>364</v>
      </c>
      <c r="R516" s="121" t="s">
        <v>369</v>
      </c>
      <c r="S516" s="119" t="s">
        <v>1059</v>
      </c>
      <c r="T516" s="117" t="s">
        <v>364</v>
      </c>
      <c r="U516" s="121" t="s">
        <v>369</v>
      </c>
      <c r="V516" s="119" t="s">
        <v>1061</v>
      </c>
      <c r="X516" s="121"/>
      <c r="Y516" s="119"/>
      <c r="AA516" s="121"/>
      <c r="AB516" s="119"/>
      <c r="AD516" s="121"/>
      <c r="AE516" s="119"/>
      <c r="AG516" s="121"/>
      <c r="AH516" s="119"/>
      <c r="AJ516" s="121"/>
      <c r="AK516" s="119"/>
      <c r="AM516" s="121"/>
      <c r="AN516" s="119"/>
      <c r="AP516" s="121"/>
      <c r="AQ516" s="119"/>
      <c r="AS516" s="121"/>
      <c r="AT516" s="119"/>
      <c r="AV516" s="121"/>
      <c r="AW516" s="119"/>
      <c r="AY516" s="121"/>
      <c r="AZ516" s="119"/>
      <c r="BB516" s="121"/>
      <c r="BC516" s="119"/>
      <c r="BF516" s="119"/>
      <c r="BG516" s="121"/>
      <c r="BH516" s="121"/>
      <c r="BI516" s="121"/>
      <c r="BJ516" s="121"/>
      <c r="BK516" s="121"/>
      <c r="BL516" s="121"/>
    </row>
    <row r="517" spans="1:64" ht="12.75" customHeight="1" x14ac:dyDescent="0.2">
      <c r="A517" s="117" t="s">
        <v>1583</v>
      </c>
      <c r="B517" s="123">
        <v>34302</v>
      </c>
      <c r="C517" s="165" t="s">
        <v>1577</v>
      </c>
      <c r="D517" s="122" t="s">
        <v>2459</v>
      </c>
      <c r="E517" s="116" t="str">
        <f>IF(ISERROR(VLOOKUP(TRIM(A517),'R2020'!$A$1:$I$1991,2,FALSE)),"",VLOOKUP(TRIM(A517),'R2020'!$A$1:$I$1991,2,FALSE))</f>
        <v>FL</v>
      </c>
      <c r="F517" s="116" t="str">
        <f>IF(ISERROR(VLOOKUP(TRIM(A517),'R2020'!$A$1:$I$1991,3,FALSE)),"",VLOOKUP(TRIM(A517),'R2020'!$A$1:$I$1991,3,FALSE))</f>
        <v>BFA</v>
      </c>
      <c r="G517" s="116" t="str">
        <f>IF(ISERROR(VLOOKUP(TRIM(A517),'R2020'!$A$1:$I$1991,8,FALSE)),"",VLOOKUP(TRIM(A517),'R2020'!$A$1:$I$1991,8,FALSE))</f>
        <v xml:space="preserve"> </v>
      </c>
      <c r="H517" s="117" t="s">
        <v>236</v>
      </c>
      <c r="I517" s="121" t="s">
        <v>131</v>
      </c>
      <c r="K517" s="117" t="s">
        <v>279</v>
      </c>
      <c r="L517" s="121" t="s">
        <v>131</v>
      </c>
      <c r="N517" s="117" t="s">
        <v>279</v>
      </c>
      <c r="O517" s="121" t="s">
        <v>131</v>
      </c>
      <c r="Q517" s="117" t="s">
        <v>266</v>
      </c>
      <c r="R517" s="121" t="s">
        <v>131</v>
      </c>
      <c r="S517" s="119"/>
      <c r="T517" s="117" t="s">
        <v>279</v>
      </c>
      <c r="U517" s="121" t="s">
        <v>131</v>
      </c>
      <c r="V517" s="119"/>
      <c r="X517" s="121"/>
      <c r="Y517" s="119"/>
      <c r="AA517" s="121"/>
      <c r="AB517" s="119"/>
      <c r="AD517" s="121"/>
      <c r="AE517" s="119"/>
      <c r="AG517" s="121"/>
      <c r="AH517" s="119"/>
      <c r="AJ517" s="121"/>
      <c r="AK517" s="119"/>
      <c r="AM517" s="121"/>
      <c r="AN517" s="119"/>
      <c r="AP517" s="121"/>
      <c r="AQ517" s="119"/>
      <c r="AS517" s="121"/>
      <c r="AT517" s="119"/>
      <c r="AV517" s="121"/>
      <c r="AW517" s="119"/>
      <c r="AY517" s="121"/>
      <c r="AZ517" s="119"/>
      <c r="BB517" s="121"/>
      <c r="BC517" s="119"/>
      <c r="BF517" s="119"/>
      <c r="BG517" s="121"/>
      <c r="BH517" s="121"/>
      <c r="BI517" s="121"/>
      <c r="BJ517" s="121"/>
      <c r="BK517" s="121"/>
      <c r="BL517" s="121"/>
    </row>
    <row r="518" spans="1:64" x14ac:dyDescent="0.2">
      <c r="A518" s="146" t="s">
        <v>4173</v>
      </c>
      <c r="B518" s="157">
        <v>36058</v>
      </c>
      <c r="C518" s="167" t="s">
        <v>4514</v>
      </c>
      <c r="D518" s="141"/>
      <c r="E518" s="116" t="str">
        <f>IF(ISERROR(VLOOKUP(TRIM(A518),'R2020'!$A$1:$I$1991,2,FALSE)),"",VLOOKUP(TRIM(A518),'R2020'!$A$1:$I$1991,2,FALSE))</f>
        <v>RCB</v>
      </c>
      <c r="F518" s="116" t="str">
        <f>IF(ISERROR(VLOOKUP(TRIM(A518),'R2020'!$A$1:$I$1991,3,FALSE)),"",VLOOKUP(TRIM(A518),'R2020'!$A$1:$I$1991,3,FALSE))</f>
        <v>DAN</v>
      </c>
      <c r="G518" s="116" t="str">
        <f>IF(ISERROR(VLOOKUP(TRIM(A518),'R2020'!$A$1:$I$1991,8,FALSE)),"",VLOOKUP(TRIM(A518),'R2020'!$A$1:$I$1991,8,FALSE))</f>
        <v xml:space="preserve">4 </v>
      </c>
      <c r="H518" s="127"/>
      <c r="I518" s="127"/>
      <c r="J518" s="120"/>
      <c r="K518" s="127"/>
      <c r="L518" s="127"/>
      <c r="M518" s="120"/>
      <c r="N518" s="127"/>
      <c r="O518" s="127"/>
      <c r="P518" s="120"/>
      <c r="Q518" s="127"/>
      <c r="R518" s="127"/>
      <c r="S518" s="120"/>
      <c r="T518" s="127"/>
      <c r="U518" s="127"/>
      <c r="V518" s="120"/>
      <c r="W518" s="127"/>
      <c r="X518" s="127"/>
      <c r="Y518" s="120"/>
      <c r="Z518" s="127"/>
      <c r="AA518" s="127"/>
      <c r="AB518" s="120"/>
      <c r="AC518" s="127"/>
      <c r="AD518" s="127"/>
      <c r="AE518" s="120"/>
      <c r="AF518" s="127"/>
      <c r="AG518" s="127"/>
      <c r="AH518" s="120"/>
      <c r="AI518" s="127"/>
      <c r="AJ518" s="127"/>
      <c r="AK518" s="120"/>
      <c r="AL518" s="127"/>
      <c r="AM518" s="127"/>
      <c r="AN518" s="120"/>
      <c r="AO518" s="127"/>
      <c r="AP518" s="127"/>
      <c r="AQ518" s="120"/>
      <c r="AR518" s="127"/>
      <c r="AS518" s="126"/>
      <c r="AT518" s="120"/>
      <c r="AU518" s="127"/>
      <c r="AV518" s="126"/>
      <c r="AW518" s="120"/>
      <c r="AX518" s="127"/>
      <c r="AY518" s="127"/>
      <c r="AZ518" s="120"/>
      <c r="BA518" s="127"/>
      <c r="BB518" s="127"/>
      <c r="BC518" s="120"/>
      <c r="BD518" s="120"/>
      <c r="BE518" s="120"/>
      <c r="BF518" s="120"/>
      <c r="BG518" s="120"/>
      <c r="BH518" s="120"/>
      <c r="BI518" s="120"/>
      <c r="BJ518" s="128"/>
      <c r="BK518" s="128"/>
    </row>
    <row r="519" spans="1:64" x14ac:dyDescent="0.2">
      <c r="A519" s="117" t="s">
        <v>3564</v>
      </c>
      <c r="B519" s="123">
        <v>34975</v>
      </c>
      <c r="C519" s="164" t="s">
        <v>3565</v>
      </c>
      <c r="E519" s="116" t="str">
        <f>IF(ISERROR(VLOOKUP(TRIM(A519),'R2020'!$A$1:$I$1991,2,FALSE)),"",VLOOKUP(TRIM(A519),'R2020'!$A$1:$I$1991,2,FALSE))</f>
        <v/>
      </c>
      <c r="F519" s="116" t="str">
        <f>IF(ISERROR(VLOOKUP(TRIM(A519),'R2020'!$A$1:$I$1991,3,FALSE)),"",VLOOKUP(TRIM(A519),'R2020'!$A$1:$I$1991,3,FALSE))</f>
        <v/>
      </c>
      <c r="G519" s="116" t="str">
        <f>IF(ISERROR(VLOOKUP(TRIM(A519),'R2020'!$A$1:$I$1991,8,FALSE)),"",VLOOKUP(TRIM(A519),'R2020'!$A$1:$I$1991,8,FALSE))</f>
        <v/>
      </c>
      <c r="H519" s="117" t="s">
        <v>331</v>
      </c>
      <c r="I519" s="117" t="s">
        <v>88</v>
      </c>
      <c r="J519" s="119" t="s">
        <v>41</v>
      </c>
    </row>
    <row r="520" spans="1:64" x14ac:dyDescent="0.2">
      <c r="A520" s="146" t="s">
        <v>4213</v>
      </c>
      <c r="B520" s="157">
        <v>35917</v>
      </c>
      <c r="C520" s="167" t="s">
        <v>4514</v>
      </c>
      <c r="D520" s="141"/>
      <c r="E520" s="116" t="str">
        <f>IF(ISERROR(VLOOKUP(TRIM(A520),'R2020'!$A$1:$I$1991,2,FALSE)),"",VLOOKUP(TRIM(A520),'R2020'!$A$1:$I$1991,2,FALSE))</f>
        <v>HB</v>
      </c>
      <c r="F520" s="116" t="str">
        <f>IF(ISERROR(VLOOKUP(TRIM(A520),'R2020'!$A$1:$I$1991,3,FALSE)),"",VLOOKUP(TRIM(A520),'R2020'!$A$1:$I$1991,3,FALSE))</f>
        <v>GBN</v>
      </c>
      <c r="G520" s="116" t="str">
        <f>IF(ISERROR(VLOOKUP(TRIM(A520),'R2020'!$A$1:$I$1991,8,FALSE)),"",VLOOKUP(TRIM(A520),'R2020'!$A$1:$I$1991,8,FALSE))</f>
        <v xml:space="preserve">0-0 </v>
      </c>
      <c r="H520" s="127"/>
      <c r="I520" s="127"/>
      <c r="J520" s="120"/>
      <c r="K520" s="127"/>
      <c r="L520" s="127"/>
      <c r="M520" s="120"/>
      <c r="N520" s="127"/>
      <c r="O520" s="127"/>
      <c r="P520" s="120"/>
      <c r="Q520" s="127"/>
      <c r="R520" s="127"/>
      <c r="S520" s="120"/>
      <c r="T520" s="127"/>
      <c r="U520" s="127"/>
      <c r="V520" s="120"/>
      <c r="W520" s="127"/>
      <c r="X520" s="127"/>
      <c r="Y520" s="120"/>
      <c r="Z520" s="127"/>
      <c r="AA520" s="127"/>
      <c r="AB520" s="120"/>
      <c r="AC520" s="127"/>
      <c r="AD520" s="127"/>
      <c r="AE520" s="120"/>
      <c r="AF520" s="127"/>
      <c r="AG520" s="127"/>
      <c r="AH520" s="120"/>
      <c r="AI520" s="127"/>
      <c r="AJ520" s="127"/>
      <c r="AK520" s="120"/>
      <c r="AL520" s="127"/>
      <c r="AM520" s="127"/>
      <c r="AN520" s="120"/>
      <c r="AO520" s="127"/>
      <c r="AP520" s="127"/>
      <c r="AQ520" s="120"/>
      <c r="AR520" s="127"/>
      <c r="AS520" s="127"/>
      <c r="AT520" s="120"/>
      <c r="AU520" s="127"/>
      <c r="AV520" s="127"/>
      <c r="AW520" s="120"/>
      <c r="AX520" s="127"/>
      <c r="AY520" s="127"/>
      <c r="AZ520" s="120"/>
      <c r="BA520" s="127"/>
      <c r="BB520" s="127"/>
      <c r="BC520" s="120"/>
      <c r="BD520" s="120"/>
      <c r="BE520" s="120"/>
      <c r="BF520" s="120"/>
      <c r="BG520" s="120"/>
      <c r="BH520" s="120"/>
      <c r="BI520" s="120"/>
      <c r="BJ520" s="128"/>
      <c r="BK520" s="128"/>
    </row>
    <row r="521" spans="1:64" x14ac:dyDescent="0.2">
      <c r="A521" s="124" t="s">
        <v>1034</v>
      </c>
      <c r="B521" s="133">
        <v>32628</v>
      </c>
      <c r="C521" s="170" t="s">
        <v>742</v>
      </c>
      <c r="D521" s="134" t="s">
        <v>2210</v>
      </c>
      <c r="E521" s="116" t="str">
        <f>IF(ISERROR(VLOOKUP(TRIM(A521),'R2020'!$A$1:$I$1991,2,FALSE)),"",VLOOKUP(TRIM(A521),'R2020'!$A$1:$I$1991,2,FALSE))</f>
        <v/>
      </c>
      <c r="F521" s="116" t="str">
        <f>IF(ISERROR(VLOOKUP(TRIM(A521),'R2020'!$A$1:$I$1991,3,FALSE)),"",VLOOKUP(TRIM(A521),'R2020'!$A$1:$I$1991,3,FALSE))</f>
        <v/>
      </c>
      <c r="G521" s="116" t="str">
        <f>IF(ISERROR(VLOOKUP(TRIM(A521),'R2020'!$A$1:$I$1991,8,FALSE)),"",VLOOKUP(TRIM(A521),'R2020'!$A$1:$I$1991,8,FALSE))</f>
        <v/>
      </c>
      <c r="H521" s="124" t="s">
        <v>110</v>
      </c>
      <c r="I521" s="135" t="s">
        <v>233</v>
      </c>
      <c r="J521" s="136" t="s">
        <v>3566</v>
      </c>
      <c r="K521" s="124" t="s">
        <v>110</v>
      </c>
      <c r="L521" s="135" t="s">
        <v>233</v>
      </c>
      <c r="M521" s="136" t="s">
        <v>2981</v>
      </c>
      <c r="N521" s="124" t="s">
        <v>110</v>
      </c>
      <c r="O521" s="135" t="s">
        <v>233</v>
      </c>
      <c r="P521" s="136" t="s">
        <v>2398</v>
      </c>
      <c r="Q521" s="124" t="s">
        <v>110</v>
      </c>
      <c r="R521" s="135" t="s">
        <v>393</v>
      </c>
      <c r="S521" s="136" t="s">
        <v>1975</v>
      </c>
      <c r="T521" s="124" t="s">
        <v>110</v>
      </c>
      <c r="U521" s="135" t="s">
        <v>393</v>
      </c>
      <c r="V521" s="136" t="s">
        <v>1611</v>
      </c>
      <c r="W521" s="124" t="s">
        <v>110</v>
      </c>
      <c r="X521" s="135" t="s">
        <v>393</v>
      </c>
      <c r="Y521" s="136" t="s">
        <v>225</v>
      </c>
      <c r="Z521" s="124" t="s">
        <v>110</v>
      </c>
      <c r="AA521" s="135" t="s">
        <v>393</v>
      </c>
      <c r="AB521" s="136" t="s">
        <v>227</v>
      </c>
      <c r="AC521" s="124"/>
      <c r="AD521" s="135"/>
      <c r="AE521" s="136"/>
      <c r="AF521" s="124"/>
      <c r="AG521" s="135"/>
      <c r="AH521" s="136"/>
      <c r="AI521" s="124"/>
      <c r="AJ521" s="135"/>
      <c r="AK521" s="136"/>
      <c r="AL521" s="124"/>
      <c r="AM521" s="135"/>
      <c r="AN521" s="136"/>
      <c r="AO521" s="124"/>
      <c r="AP521" s="135"/>
      <c r="AQ521" s="136"/>
      <c r="AR521" s="124"/>
      <c r="AS521" s="135"/>
      <c r="AT521" s="136"/>
      <c r="AU521" s="124"/>
      <c r="AV521" s="135"/>
      <c r="AW521" s="136"/>
      <c r="AX521" s="124"/>
      <c r="AY521" s="135"/>
      <c r="AZ521" s="136"/>
      <c r="BA521" s="124"/>
      <c r="BB521" s="135"/>
      <c r="BC521" s="136"/>
      <c r="BD521" s="124"/>
      <c r="BE521" s="124"/>
      <c r="BF521" s="136"/>
      <c r="BG521" s="135"/>
      <c r="BH521" s="135"/>
      <c r="BI521" s="135"/>
      <c r="BJ521" s="135"/>
      <c r="BK521" s="135"/>
      <c r="BL521" s="135"/>
    </row>
    <row r="522" spans="1:64" x14ac:dyDescent="0.2">
      <c r="A522" s="146" t="s">
        <v>4171</v>
      </c>
      <c r="B522" s="157">
        <v>35393</v>
      </c>
      <c r="C522" s="167" t="s">
        <v>4515</v>
      </c>
      <c r="D522" s="142"/>
      <c r="E522" s="116" t="str">
        <f>IF(ISERROR(VLOOKUP(TRIM(A522),'R2020'!$A$1:$I$1991,2,FALSE)),"",VLOOKUP(TRIM(A522),'R2020'!$A$1:$I$1991,2,FALSE))</f>
        <v>QB</v>
      </c>
      <c r="F522" s="116" t="str">
        <f>IF(ISERROR(VLOOKUP(TRIM(A522),'R2020'!$A$1:$I$1991,3,FALSE)),"",VLOOKUP(TRIM(A522),'R2020'!$A$1:$I$1991,3,FALSE))</f>
        <v>DAN</v>
      </c>
      <c r="G522" s="116" t="str">
        <f>IF(ISERROR(VLOOKUP(TRIM(A522),'R2020'!$A$1:$I$1991,8,FALSE)),"",VLOOKUP(TRIM(A522),'R2020'!$A$1:$I$1991,8,FALSE))</f>
        <v xml:space="preserve"> </v>
      </c>
      <c r="H522" s="126"/>
      <c r="I522" s="126"/>
      <c r="J522" s="120"/>
      <c r="K522" s="126"/>
      <c r="L522" s="126"/>
      <c r="M522" s="120"/>
      <c r="N522" s="126"/>
      <c r="O522" s="126"/>
      <c r="P522" s="120"/>
      <c r="Q522" s="126"/>
      <c r="R522" s="126"/>
      <c r="S522" s="120"/>
      <c r="T522" s="126"/>
      <c r="U522" s="126"/>
      <c r="V522" s="120"/>
      <c r="W522" s="126"/>
      <c r="X522" s="126"/>
      <c r="Y522" s="120"/>
      <c r="Z522" s="126"/>
      <c r="AA522" s="126"/>
      <c r="AB522" s="120"/>
      <c r="AC522" s="126"/>
      <c r="AD522" s="126"/>
      <c r="AE522" s="120"/>
      <c r="AF522" s="126"/>
      <c r="AG522" s="126"/>
      <c r="AH522" s="120"/>
      <c r="AI522" s="126"/>
      <c r="AJ522" s="126"/>
      <c r="AK522" s="120"/>
      <c r="AL522" s="126"/>
      <c r="AM522" s="126"/>
      <c r="AN522" s="120"/>
      <c r="AO522" s="126"/>
      <c r="AP522" s="126"/>
      <c r="AQ522" s="120"/>
      <c r="AR522" s="126"/>
      <c r="AS522" s="126"/>
      <c r="AT522" s="120"/>
      <c r="AU522" s="126"/>
      <c r="AV522" s="126"/>
      <c r="AW522" s="120"/>
      <c r="AX522" s="126"/>
      <c r="AY522" s="126"/>
      <c r="AZ522" s="120"/>
      <c r="BA522" s="126"/>
      <c r="BB522" s="126"/>
      <c r="BC522" s="120"/>
      <c r="BD522" s="125"/>
      <c r="BE522" s="126"/>
      <c r="BF522" s="128"/>
      <c r="BG522" s="120"/>
      <c r="BH522" s="127"/>
      <c r="BI522" s="128"/>
      <c r="BJ522" s="128"/>
      <c r="BK522" s="131"/>
    </row>
    <row r="523" spans="1:64" x14ac:dyDescent="0.2">
      <c r="A523" s="117" t="s">
        <v>3133</v>
      </c>
      <c r="B523" s="123">
        <v>35254</v>
      </c>
      <c r="C523" s="165" t="s">
        <v>3076</v>
      </c>
      <c r="D523" s="122" t="s">
        <v>3081</v>
      </c>
      <c r="E523" s="116" t="str">
        <f>IF(ISERROR(VLOOKUP(TRIM(A523),'R2020'!$A$1:$I$1991,2,FALSE)),"",VLOOKUP(TRIM(A523),'R2020'!$A$1:$I$1991,2,FALSE))</f>
        <v>BB TE</v>
      </c>
      <c r="F523" s="116" t="str">
        <f>IF(ISERROR(VLOOKUP(TRIM(A523),'R2020'!$A$1:$I$1991,3,FALSE)),"",VLOOKUP(TRIM(A523),'R2020'!$A$1:$I$1991,3,FALSE))</f>
        <v>SEN</v>
      </c>
      <c r="G523" s="116" t="str">
        <f>IF(ISERROR(VLOOKUP(TRIM(A523),'R2020'!$A$1:$I$1991,8,FALSE)),"",VLOOKUP(TRIM(A523),'R2020'!$A$1:$I$1991,8,FALSE))</f>
        <v xml:space="preserve">4-5 </v>
      </c>
      <c r="H523" s="117" t="s">
        <v>128</v>
      </c>
      <c r="I523" s="122" t="s">
        <v>453</v>
      </c>
      <c r="J523" s="122" t="s">
        <v>60</v>
      </c>
      <c r="K523" s="117" t="s">
        <v>26</v>
      </c>
      <c r="L523" s="122" t="s">
        <v>453</v>
      </c>
      <c r="M523" s="122" t="s">
        <v>685</v>
      </c>
      <c r="O523" s="122"/>
      <c r="P523" s="122"/>
      <c r="R523" s="122"/>
      <c r="S523" s="122"/>
      <c r="U523" s="122"/>
      <c r="V523" s="122"/>
      <c r="X523" s="122"/>
      <c r="Y523" s="122"/>
      <c r="AA523" s="122"/>
      <c r="AB523" s="122"/>
      <c r="AD523" s="122"/>
      <c r="AE523" s="122"/>
      <c r="AG523" s="122"/>
      <c r="AH523" s="122"/>
      <c r="AJ523" s="122"/>
      <c r="AK523" s="122"/>
      <c r="AM523" s="122"/>
      <c r="AN523" s="122"/>
      <c r="AP523" s="122"/>
      <c r="AQ523" s="122"/>
      <c r="AS523" s="122"/>
      <c r="AT523" s="122"/>
      <c r="AV523" s="122"/>
      <c r="AW523" s="122"/>
      <c r="AY523" s="122"/>
      <c r="AZ523" s="122"/>
      <c r="BB523" s="122"/>
      <c r="BC523" s="122"/>
      <c r="BE523" s="123"/>
      <c r="BF523" s="122"/>
      <c r="BG523" s="121"/>
      <c r="BI523" s="119"/>
      <c r="BJ523" s="121"/>
      <c r="BK523" s="121"/>
      <c r="BL523" s="130"/>
    </row>
    <row r="524" spans="1:64" x14ac:dyDescent="0.2">
      <c r="A524" s="117" t="s">
        <v>1766</v>
      </c>
      <c r="B524" s="123">
        <v>34355</v>
      </c>
      <c r="C524" s="165" t="s">
        <v>2028</v>
      </c>
      <c r="D524" s="117" t="s">
        <v>2032</v>
      </c>
      <c r="E524" s="116" t="str">
        <f>IF(ISERROR(VLOOKUP(TRIM(A524),'R2020'!$A$1:$I$1991,2,FALSE)),"",VLOOKUP(TRIM(A524),'R2020'!$A$1:$I$1991,2,FALSE))</f>
        <v/>
      </c>
      <c r="F524" s="116" t="str">
        <f>IF(ISERROR(VLOOKUP(TRIM(A524),'R2020'!$A$1:$I$1991,3,FALSE)),"",VLOOKUP(TRIM(A524),'R2020'!$A$1:$I$1991,3,FALSE))</f>
        <v/>
      </c>
      <c r="G524" s="116" t="str">
        <f>IF(ISERROR(VLOOKUP(TRIM(A524),'R2020'!$A$1:$I$1991,8,FALSE)),"",VLOOKUP(TRIM(A524),'R2020'!$A$1:$I$1991,8,FALSE))</f>
        <v/>
      </c>
      <c r="J524" s="122"/>
      <c r="K524" s="117" t="s">
        <v>344</v>
      </c>
      <c r="L524" s="117" t="s">
        <v>39</v>
      </c>
      <c r="M524" s="122" t="s">
        <v>2953</v>
      </c>
      <c r="N524" s="117" t="s">
        <v>202</v>
      </c>
      <c r="P524" s="122"/>
      <c r="Q524" s="117" t="s">
        <v>344</v>
      </c>
      <c r="R524" s="117" t="s">
        <v>39</v>
      </c>
      <c r="S524" s="122" t="s">
        <v>1767</v>
      </c>
    </row>
    <row r="525" spans="1:64" x14ac:dyDescent="0.2">
      <c r="A525" s="117" t="s">
        <v>2081</v>
      </c>
      <c r="B525" s="123">
        <v>34205</v>
      </c>
      <c r="C525" s="164" t="s">
        <v>2042</v>
      </c>
      <c r="D525" s="117" t="s">
        <v>3065</v>
      </c>
      <c r="E525" s="116" t="str">
        <f>IF(ISERROR(VLOOKUP(TRIM(A525),'R2020'!$A$1:$I$1991,2,FALSE)),"",VLOOKUP(TRIM(A525),'R2020'!$A$1:$I$1991,2,FALSE))</f>
        <v>Punt</v>
      </c>
      <c r="F525" s="116" t="str">
        <f>IF(ISERROR(VLOOKUP(TRIM(A525),'R2020'!$A$1:$I$1991,3,FALSE)),"",VLOOKUP(TRIM(A525),'R2020'!$A$1:$I$1991,3,FALSE))</f>
        <v>NYN</v>
      </c>
      <c r="G525" s="116" t="str">
        <f>IF(ISERROR(VLOOKUP(TRIM(A525),'R2020'!$A$1:$I$1991,8,FALSE)),"",VLOOKUP(TRIM(A525),'R2020'!$A$1:$I$1991,8,FALSE))</f>
        <v xml:space="preserve"> </v>
      </c>
      <c r="H525" s="117" t="s">
        <v>12</v>
      </c>
      <c r="I525" s="117" t="s">
        <v>30</v>
      </c>
      <c r="J525" s="122"/>
      <c r="K525" s="117" t="s">
        <v>12</v>
      </c>
      <c r="L525" s="117" t="s">
        <v>30</v>
      </c>
      <c r="M525" s="122"/>
      <c r="N525" s="117" t="s">
        <v>12</v>
      </c>
      <c r="O525" s="117" t="s">
        <v>229</v>
      </c>
      <c r="P525" s="122"/>
      <c r="Q525" s="117" t="s">
        <v>12</v>
      </c>
      <c r="R525" s="117" t="s">
        <v>229</v>
      </c>
      <c r="S525" s="122"/>
    </row>
    <row r="526" spans="1:64" ht="12.6" customHeight="1" x14ac:dyDescent="0.2">
      <c r="A526" s="146" t="s">
        <v>4085</v>
      </c>
      <c r="B526" s="157">
        <v>36146</v>
      </c>
      <c r="C526" s="167" t="s">
        <v>4514</v>
      </c>
      <c r="D526" s="141"/>
      <c r="E526" s="116" t="str">
        <f>IF(ISERROR(VLOOKUP(TRIM(A526),'R2020'!$A$1:$I$1991,2,FALSE)),"",VLOOKUP(TRIM(A526),'R2020'!$A$1:$I$1991,2,FALSE))</f>
        <v>HB</v>
      </c>
      <c r="F526" s="116" t="str">
        <f>IF(ISERROR(VLOOKUP(TRIM(A526),'R2020'!$A$1:$I$1991,3,FALSE)),"",VLOOKUP(TRIM(A526),'R2020'!$A$1:$I$1991,3,FALSE))</f>
        <v>BAA</v>
      </c>
      <c r="G526" s="116" t="str">
        <f>IF(ISERROR(VLOOKUP(TRIM(A526),'R2020'!$A$1:$I$1991,8,FALSE)),"",VLOOKUP(TRIM(A526),'R2020'!$A$1:$I$1991,8,FALSE))</f>
        <v xml:space="preserve">0-4 </v>
      </c>
      <c r="H526" s="127"/>
      <c r="I526" s="127"/>
      <c r="J526" s="120"/>
      <c r="K526" s="127"/>
      <c r="L526" s="127"/>
      <c r="M526" s="145"/>
      <c r="N526" s="127"/>
      <c r="O526" s="127"/>
      <c r="P526" s="145"/>
      <c r="Q526" s="127"/>
      <c r="R526" s="127"/>
      <c r="S526" s="145"/>
      <c r="T526" s="127"/>
      <c r="U526" s="127"/>
      <c r="V526" s="145"/>
      <c r="W526" s="127"/>
      <c r="X526" s="127"/>
      <c r="Y526" s="145"/>
      <c r="Z526" s="127"/>
      <c r="AA526" s="127"/>
      <c r="AB526" s="145"/>
      <c r="AC526" s="127"/>
      <c r="AD526" s="127"/>
      <c r="AE526" s="120"/>
      <c r="AF526" s="127"/>
      <c r="AG526" s="127"/>
      <c r="AH526" s="145"/>
      <c r="AI526" s="127"/>
      <c r="AJ526" s="127"/>
      <c r="AK526" s="145"/>
      <c r="AL526" s="127"/>
      <c r="AM526" s="127"/>
      <c r="AN526" s="120"/>
      <c r="AO526" s="127"/>
      <c r="AP526" s="127"/>
      <c r="AQ526" s="127"/>
      <c r="AR526" s="127"/>
      <c r="AS526" s="127"/>
      <c r="AT526" s="145"/>
      <c r="AU526" s="127"/>
      <c r="AV526" s="127"/>
      <c r="AW526" s="120"/>
      <c r="AX526" s="127"/>
      <c r="AY526" s="127"/>
      <c r="AZ526" s="120"/>
      <c r="BA526" s="127"/>
      <c r="BB526" s="127"/>
      <c r="BC526" s="120"/>
      <c r="BD526" s="120"/>
      <c r="BE526" s="127"/>
      <c r="BF526" s="120"/>
      <c r="BG526" s="120"/>
      <c r="BH526" s="120"/>
      <c r="BI526" s="120"/>
      <c r="BJ526" s="128"/>
      <c r="BK526" s="128"/>
    </row>
    <row r="527" spans="1:64" x14ac:dyDescent="0.2">
      <c r="A527" s="117" t="s">
        <v>3372</v>
      </c>
      <c r="B527" s="123">
        <v>34725</v>
      </c>
      <c r="C527" s="165" t="s">
        <v>2593</v>
      </c>
      <c r="D527" s="122" t="s">
        <v>3416</v>
      </c>
      <c r="E527" s="116" t="str">
        <f>IF(ISERROR(VLOOKUP(TRIM(A527),'R2020'!$A$1:$I$1991,2,FALSE)),"",VLOOKUP(TRIM(A527),'R2020'!$A$1:$I$1991,2,FALSE))</f>
        <v/>
      </c>
      <c r="F527" s="116" t="str">
        <f>IF(ISERROR(VLOOKUP(TRIM(A527),'R2020'!$A$1:$I$1991,3,FALSE)),"",VLOOKUP(TRIM(A527),'R2020'!$A$1:$I$1991,3,FALSE))</f>
        <v/>
      </c>
      <c r="G527" s="116" t="str">
        <f>IF(ISERROR(VLOOKUP(TRIM(A527),'R2020'!$A$1:$I$1991,8,FALSE)),"",VLOOKUP(TRIM(A527),'R2020'!$A$1:$I$1991,8,FALSE))</f>
        <v/>
      </c>
      <c r="I527" s="122"/>
      <c r="J527" s="122"/>
      <c r="K527" s="117" t="s">
        <v>193</v>
      </c>
      <c r="L527" s="122" t="s">
        <v>450</v>
      </c>
      <c r="M527" s="122" t="s">
        <v>405</v>
      </c>
      <c r="O527" s="122"/>
      <c r="P527" s="122"/>
      <c r="R527" s="122"/>
      <c r="S527" s="122"/>
      <c r="U527" s="122"/>
      <c r="V527" s="122"/>
      <c r="X527" s="122"/>
      <c r="Y527" s="122"/>
      <c r="AA527" s="122"/>
      <c r="AB527" s="122"/>
      <c r="AD527" s="122"/>
      <c r="AE527" s="122"/>
      <c r="AG527" s="122"/>
      <c r="AH527" s="122"/>
      <c r="AJ527" s="122"/>
      <c r="AK527" s="122"/>
      <c r="AM527" s="122"/>
      <c r="AN527" s="122"/>
      <c r="AP527" s="122"/>
      <c r="AQ527" s="122"/>
      <c r="AS527" s="122"/>
      <c r="AT527" s="122"/>
      <c r="AV527" s="122"/>
      <c r="AW527" s="122"/>
      <c r="AY527" s="122"/>
      <c r="AZ527" s="122"/>
      <c r="BB527" s="122"/>
      <c r="BC527" s="122"/>
      <c r="BE527" s="123"/>
      <c r="BF527" s="122"/>
      <c r="BG527" s="121"/>
      <c r="BI527" s="119"/>
      <c r="BJ527" s="121"/>
      <c r="BK527" s="121"/>
      <c r="BL527" s="130"/>
    </row>
    <row r="528" spans="1:64" x14ac:dyDescent="0.2">
      <c r="A528" s="117" t="s">
        <v>2646</v>
      </c>
      <c r="B528" s="123">
        <v>33941</v>
      </c>
      <c r="C528" s="164" t="s">
        <v>2647</v>
      </c>
      <c r="D528" s="119" t="s">
        <v>2583</v>
      </c>
      <c r="E528" s="116" t="str">
        <f>IF(ISERROR(VLOOKUP(TRIM(A528),'R2020'!$A$1:$I$1991,2,FALSE)),"",VLOOKUP(TRIM(A528),'R2020'!$A$1:$I$1991,2,FALSE))</f>
        <v/>
      </c>
      <c r="F528" s="116" t="str">
        <f>IF(ISERROR(VLOOKUP(TRIM(A528),'R2020'!$A$1:$I$1991,3,FALSE)),"",VLOOKUP(TRIM(A528),'R2020'!$A$1:$I$1991,3,FALSE))</f>
        <v/>
      </c>
      <c r="G528" s="116" t="str">
        <f>IF(ISERROR(VLOOKUP(TRIM(A528),'R2020'!$A$1:$I$1991,8,FALSE)),"",VLOOKUP(TRIM(A528),'R2020'!$A$1:$I$1991,8,FALSE))</f>
        <v/>
      </c>
      <c r="I528" s="121"/>
      <c r="K528" s="117" t="s">
        <v>236</v>
      </c>
      <c r="L528" s="121" t="s">
        <v>27</v>
      </c>
      <c r="N528" s="117" t="s">
        <v>279</v>
      </c>
      <c r="O528" s="121" t="s">
        <v>27</v>
      </c>
    </row>
    <row r="529" spans="1:258" x14ac:dyDescent="0.2">
      <c r="A529" s="146" t="s">
        <v>4100</v>
      </c>
      <c r="B529" s="157">
        <v>35971</v>
      </c>
      <c r="C529" s="167" t="s">
        <v>4513</v>
      </c>
      <c r="D529" s="142"/>
      <c r="E529" s="116" t="str">
        <f>IF(ISERROR(VLOOKUP(TRIM(A529),'R2020'!$A$1:$I$1991,2,FALSE)),"",VLOOKUP(TRIM(A529),'R2020'!$A$1:$I$1991,2,FALSE))</f>
        <v>LB</v>
      </c>
      <c r="F529" s="116" t="str">
        <f>IF(ISERROR(VLOOKUP(TRIM(A529),'R2020'!$A$1:$I$1991,3,FALSE)),"",VLOOKUP(TRIM(A529),'R2020'!$A$1:$I$1991,3,FALSE))</f>
        <v>BFA</v>
      </c>
      <c r="G529" s="116" t="str">
        <f>IF(ISERROR(VLOOKUP(TRIM(A529),'R2020'!$A$1:$I$1991,8,FALSE)),"",VLOOKUP(TRIM(A529),'R2020'!$A$1:$I$1991,8,FALSE))</f>
        <v xml:space="preserve">00-3 </v>
      </c>
      <c r="H529" s="126"/>
      <c r="I529" s="126"/>
      <c r="J529" s="120"/>
      <c r="K529" s="126"/>
      <c r="L529" s="126"/>
      <c r="M529" s="120"/>
      <c r="N529" s="126"/>
      <c r="O529" s="126"/>
      <c r="P529" s="120"/>
      <c r="Q529" s="126"/>
      <c r="R529" s="126"/>
      <c r="S529" s="120"/>
      <c r="T529" s="126"/>
      <c r="U529" s="126"/>
      <c r="V529" s="120"/>
      <c r="W529" s="126"/>
      <c r="X529" s="126"/>
      <c r="Y529" s="120"/>
      <c r="Z529" s="126"/>
      <c r="AA529" s="126"/>
      <c r="AB529" s="120"/>
      <c r="AC529" s="126"/>
      <c r="AD529" s="126"/>
      <c r="AE529" s="120"/>
      <c r="AF529" s="126"/>
      <c r="AG529" s="126"/>
      <c r="AH529" s="120"/>
      <c r="AI529" s="126"/>
      <c r="AJ529" s="126"/>
      <c r="AK529" s="120"/>
      <c r="AL529" s="126"/>
      <c r="AM529" s="126"/>
      <c r="AN529" s="120"/>
      <c r="AO529" s="126"/>
      <c r="AP529" s="126"/>
      <c r="AQ529" s="120"/>
      <c r="AR529" s="127"/>
      <c r="AS529" s="126"/>
      <c r="AT529" s="120"/>
      <c r="AU529" s="126"/>
      <c r="AV529" s="126"/>
      <c r="AW529" s="120"/>
      <c r="AX529" s="126"/>
      <c r="AY529" s="126"/>
      <c r="AZ529" s="120"/>
      <c r="BA529" s="126"/>
      <c r="BB529" s="126"/>
      <c r="BC529" s="120"/>
      <c r="BD529" s="125"/>
      <c r="BE529" s="126"/>
      <c r="BF529" s="128"/>
      <c r="BG529" s="120"/>
      <c r="BH529" s="127"/>
      <c r="BI529" s="120"/>
      <c r="BJ529" s="128"/>
      <c r="BK529" s="131"/>
    </row>
    <row r="530" spans="1:258" x14ac:dyDescent="0.2">
      <c r="A530" s="117" t="s">
        <v>3567</v>
      </c>
      <c r="B530" s="123">
        <v>35190</v>
      </c>
      <c r="C530" s="164" t="s">
        <v>3439</v>
      </c>
      <c r="E530" s="116" t="str">
        <f>IF(ISERROR(VLOOKUP(TRIM(A530),'R2020'!$A$1:$I$1991,2,FALSE)),"",VLOOKUP(TRIM(A530),'R2020'!$A$1:$I$1991,2,FALSE))</f>
        <v/>
      </c>
      <c r="F530" s="116" t="str">
        <f>IF(ISERROR(VLOOKUP(TRIM(A530),'R2020'!$A$1:$I$1991,3,FALSE)),"",VLOOKUP(TRIM(A530),'R2020'!$A$1:$I$1991,3,FALSE))</f>
        <v/>
      </c>
      <c r="G530" s="116" t="str">
        <f>IF(ISERROR(VLOOKUP(TRIM(A530),'R2020'!$A$1:$I$1991,8,FALSE)),"",VLOOKUP(TRIM(A530),'R2020'!$A$1:$I$1991,8,FALSE))</f>
        <v/>
      </c>
      <c r="H530" s="117" t="s">
        <v>44</v>
      </c>
      <c r="I530" s="117" t="s">
        <v>78</v>
      </c>
      <c r="J530" s="119" t="s">
        <v>349</v>
      </c>
    </row>
    <row r="531" spans="1:258" x14ac:dyDescent="0.2">
      <c r="A531" s="120" t="s">
        <v>1124</v>
      </c>
      <c r="B531" s="125">
        <v>33381</v>
      </c>
      <c r="C531" s="165" t="s">
        <v>1239</v>
      </c>
      <c r="D531" s="120" t="s">
        <v>2287</v>
      </c>
      <c r="E531" s="116" t="str">
        <f>IF(ISERROR(VLOOKUP(TRIM(A531),'R2020'!$A$1:$I$1991,2,FALSE)),"",VLOOKUP(TRIM(A531),'R2020'!$A$1:$I$1991,2,FALSE))</f>
        <v>RE</v>
      </c>
      <c r="F531" s="116" t="str">
        <f>IF(ISERROR(VLOOKUP(TRIM(A531),'R2020'!$A$1:$I$1991,3,FALSE)),"",VLOOKUP(TRIM(A531),'R2020'!$A$1:$I$1991,3,FALSE))</f>
        <v>LAN</v>
      </c>
      <c r="G531" s="116" t="str">
        <f>IF(ISERROR(VLOOKUP(TRIM(A531),'R2020'!$A$1:$I$1991,8,FALSE)),"",VLOOKUP(TRIM(A531),'R2020'!$A$1:$I$1991,8,FALSE))</f>
        <v>6-12 2</v>
      </c>
      <c r="H531" s="117" t="s">
        <v>42</v>
      </c>
      <c r="I531" s="120" t="s">
        <v>2235</v>
      </c>
      <c r="J531" s="127" t="s">
        <v>382</v>
      </c>
      <c r="K531" s="117" t="s">
        <v>42</v>
      </c>
      <c r="L531" s="120" t="s">
        <v>2235</v>
      </c>
      <c r="M531" s="127" t="s">
        <v>815</v>
      </c>
      <c r="N531" s="117" t="s">
        <v>42</v>
      </c>
      <c r="O531" s="120" t="s">
        <v>2235</v>
      </c>
      <c r="P531" s="127" t="s">
        <v>558</v>
      </c>
      <c r="Q531" s="117" t="s">
        <v>482</v>
      </c>
      <c r="R531" s="120" t="s">
        <v>1678</v>
      </c>
      <c r="S531" s="127" t="s">
        <v>62</v>
      </c>
      <c r="T531" s="117" t="s">
        <v>482</v>
      </c>
      <c r="U531" s="120" t="s">
        <v>350</v>
      </c>
      <c r="V531" s="127" t="s">
        <v>382</v>
      </c>
      <c r="W531" s="117" t="s">
        <v>482</v>
      </c>
      <c r="X531" s="120" t="s">
        <v>350</v>
      </c>
      <c r="Y531" s="127" t="s">
        <v>36</v>
      </c>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row>
    <row r="532" spans="1:258" x14ac:dyDescent="0.2">
      <c r="A532" s="117" t="s">
        <v>1512</v>
      </c>
      <c r="B532" s="123">
        <v>33974</v>
      </c>
      <c r="C532" s="165" t="s">
        <v>1600</v>
      </c>
      <c r="D532" s="122" t="s">
        <v>1572</v>
      </c>
      <c r="E532" s="116" t="str">
        <f>IF(ISERROR(VLOOKUP(TRIM(A532),'R2020'!$A$1:$I$1991,2,FALSE)),"",VLOOKUP(TRIM(A532),'R2020'!$A$1:$I$1991,2,FALSE))</f>
        <v/>
      </c>
      <c r="F532" s="116" t="str">
        <f>IF(ISERROR(VLOOKUP(TRIM(A532),'R2020'!$A$1:$I$1991,3,FALSE)),"",VLOOKUP(TRIM(A532),'R2020'!$A$1:$I$1991,3,FALSE))</f>
        <v/>
      </c>
      <c r="G532" s="116" t="str">
        <f>IF(ISERROR(VLOOKUP(TRIM(A532),'R2020'!$A$1:$I$1991,8,FALSE)),"",VLOOKUP(TRIM(A532),'R2020'!$A$1:$I$1991,8,FALSE))</f>
        <v/>
      </c>
      <c r="H532" s="117" t="s">
        <v>283</v>
      </c>
      <c r="I532" s="121" t="s">
        <v>232</v>
      </c>
      <c r="K532" s="117" t="s">
        <v>283</v>
      </c>
      <c r="L532" s="121" t="s">
        <v>232</v>
      </c>
      <c r="N532" s="117" t="s">
        <v>202</v>
      </c>
      <c r="O532" s="121"/>
      <c r="Q532" s="117" t="s">
        <v>279</v>
      </c>
      <c r="R532" s="121" t="s">
        <v>103</v>
      </c>
      <c r="S532" s="119"/>
      <c r="T532" s="117" t="s">
        <v>283</v>
      </c>
      <c r="U532" s="121" t="s">
        <v>103</v>
      </c>
      <c r="V532" s="119"/>
      <c r="X532" s="121"/>
      <c r="Y532" s="119"/>
      <c r="AA532" s="121"/>
      <c r="AB532" s="119"/>
      <c r="AD532" s="121"/>
      <c r="AE532" s="119"/>
      <c r="AG532" s="121"/>
      <c r="AH532" s="119"/>
      <c r="AJ532" s="121"/>
      <c r="AK532" s="119"/>
      <c r="AM532" s="121"/>
      <c r="AN532" s="119"/>
      <c r="AP532" s="121"/>
      <c r="AQ532" s="119"/>
      <c r="AS532" s="121"/>
      <c r="AT532" s="119"/>
      <c r="AV532" s="121"/>
      <c r="AW532" s="119"/>
      <c r="AY532" s="121"/>
      <c r="AZ532" s="119"/>
      <c r="BB532" s="121"/>
      <c r="BC532" s="119"/>
      <c r="BF532" s="119"/>
      <c r="BG532" s="121"/>
      <c r="BH532" s="121"/>
      <c r="BI532" s="121"/>
      <c r="BJ532" s="121"/>
      <c r="BK532" s="121"/>
      <c r="BL532" s="121"/>
    </row>
    <row r="533" spans="1:258" x14ac:dyDescent="0.2">
      <c r="A533" s="117" t="s">
        <v>3568</v>
      </c>
      <c r="B533" s="123">
        <v>35145</v>
      </c>
      <c r="C533" s="164" t="s">
        <v>3448</v>
      </c>
      <c r="E533" s="116" t="str">
        <f>IF(ISERROR(VLOOKUP(TRIM(A533),'R2020'!$A$1:$I$1991,2,FALSE)),"",VLOOKUP(TRIM(A533),'R2020'!$A$1:$I$1991,2,FALSE))</f>
        <v/>
      </c>
      <c r="F533" s="116" t="str">
        <f>IF(ISERROR(VLOOKUP(TRIM(A533),'R2020'!$A$1:$I$1991,3,FALSE)),"",VLOOKUP(TRIM(A533),'R2020'!$A$1:$I$1991,3,FALSE))</f>
        <v/>
      </c>
      <c r="G533" s="116" t="str">
        <f>IF(ISERROR(VLOOKUP(TRIM(A533),'R2020'!$A$1:$I$1991,8,FALSE)),"",VLOOKUP(TRIM(A533),'R2020'!$A$1:$I$1991,8,FALSE))</f>
        <v/>
      </c>
      <c r="H533" s="117" t="s">
        <v>283</v>
      </c>
      <c r="I533" s="117" t="s">
        <v>23</v>
      </c>
    </row>
    <row r="534" spans="1:258" x14ac:dyDescent="0.2">
      <c r="A534" s="117" t="s">
        <v>673</v>
      </c>
      <c r="B534" s="123">
        <v>31331</v>
      </c>
      <c r="C534" s="165" t="s">
        <v>401</v>
      </c>
      <c r="D534" s="122" t="s">
        <v>858</v>
      </c>
      <c r="E534" s="116" t="str">
        <f>IF(ISERROR(VLOOKUP(TRIM(A534),'R2020'!$A$1:$I$1991,2,FALSE)),"",VLOOKUP(TRIM(A534),'R2020'!$A$1:$I$1991,2,FALSE))</f>
        <v>T</v>
      </c>
      <c r="F534" s="116" t="str">
        <f>IF(ISERROR(VLOOKUP(TRIM(A534),'R2020'!$A$1:$I$1991,3,FALSE)),"",VLOOKUP(TRIM(A534),'R2020'!$A$1:$I$1991,3,FALSE))</f>
        <v>DNA</v>
      </c>
      <c r="G534" s="116" t="str">
        <f>IF(ISERROR(VLOOKUP(TRIM(A534),'R2020'!$A$1:$I$1991,8,FALSE)),"",VLOOKUP(TRIM(A534),'R2020'!$A$1:$I$1991,8,FALSE))</f>
        <v xml:space="preserve">0-0 </v>
      </c>
      <c r="H534" s="117" t="s">
        <v>228</v>
      </c>
      <c r="I534" s="122" t="s">
        <v>122</v>
      </c>
      <c r="J534" s="122" t="s">
        <v>480</v>
      </c>
      <c r="K534" s="117" t="s">
        <v>228</v>
      </c>
      <c r="L534" s="122" t="s">
        <v>122</v>
      </c>
      <c r="M534" s="122" t="s">
        <v>230</v>
      </c>
      <c r="N534" s="117" t="s">
        <v>228</v>
      </c>
      <c r="O534" s="122" t="s">
        <v>122</v>
      </c>
      <c r="P534" s="122" t="s">
        <v>33</v>
      </c>
      <c r="Q534" s="117" t="s">
        <v>228</v>
      </c>
      <c r="R534" s="122" t="s">
        <v>122</v>
      </c>
      <c r="S534" s="122" t="s">
        <v>33</v>
      </c>
      <c r="T534" s="117" t="s">
        <v>331</v>
      </c>
      <c r="U534" s="122" t="s">
        <v>122</v>
      </c>
      <c r="V534" s="122" t="s">
        <v>481</v>
      </c>
      <c r="W534" s="117" t="s">
        <v>228</v>
      </c>
      <c r="X534" s="122" t="s">
        <v>122</v>
      </c>
      <c r="Y534" s="122" t="s">
        <v>56</v>
      </c>
      <c r="Z534" s="117" t="s">
        <v>228</v>
      </c>
      <c r="AA534" s="122" t="s">
        <v>122</v>
      </c>
      <c r="AB534" s="122" t="s">
        <v>56</v>
      </c>
      <c r="AC534" s="117" t="s">
        <v>228</v>
      </c>
      <c r="AD534" s="122" t="s">
        <v>122</v>
      </c>
      <c r="AE534" s="122" t="s">
        <v>347</v>
      </c>
      <c r="AF534" s="117" t="s">
        <v>331</v>
      </c>
      <c r="AG534" s="122" t="s">
        <v>122</v>
      </c>
      <c r="AH534" s="122" t="s">
        <v>349</v>
      </c>
      <c r="AJ534" s="122"/>
      <c r="AK534" s="122"/>
      <c r="AL534" s="117" t="s">
        <v>331</v>
      </c>
      <c r="AM534" s="122" t="s">
        <v>122</v>
      </c>
      <c r="AN534" s="122" t="s">
        <v>41</v>
      </c>
      <c r="AP534" s="122"/>
      <c r="AQ534" s="122"/>
      <c r="AS534" s="122"/>
      <c r="AT534" s="122"/>
      <c r="AV534" s="122"/>
      <c r="AW534" s="122"/>
      <c r="AY534" s="122"/>
      <c r="AZ534" s="122"/>
      <c r="BB534" s="122"/>
      <c r="BC534" s="119"/>
      <c r="BF534" s="119"/>
      <c r="BG534" s="119"/>
      <c r="BH534" s="119"/>
      <c r="BI534" s="119"/>
      <c r="BK534" s="121"/>
      <c r="BL534" s="121"/>
    </row>
    <row r="535" spans="1:258" x14ac:dyDescent="0.2">
      <c r="A535" s="146" t="s">
        <v>4416</v>
      </c>
      <c r="B535" s="157">
        <v>35326</v>
      </c>
      <c r="C535" s="167" t="s">
        <v>4510</v>
      </c>
      <c r="D535" s="141"/>
      <c r="E535" s="116" t="str">
        <f>IF(ISERROR(VLOOKUP(TRIM(A535),'R2020'!$A$1:$I$1991,2,FALSE)),"",VLOOKUP(TRIM(A535),'R2020'!$A$1:$I$1991,2,FALSE))</f>
        <v>T TE</v>
      </c>
      <c r="F535" s="116" t="str">
        <f>IF(ISERROR(VLOOKUP(TRIM(A535),'R2020'!$A$1:$I$1991,3,FALSE)),"",VLOOKUP(TRIM(A535),'R2020'!$A$1:$I$1991,3,FALSE))</f>
        <v>PIA</v>
      </c>
      <c r="G535" s="116" t="str">
        <f>IF(ISERROR(VLOOKUP(TRIM(A535),'R2020'!$A$1:$I$1991,8,FALSE)),"",VLOOKUP(TRIM(A535),'R2020'!$A$1:$I$1991,8,FALSE))</f>
        <v>0-3 / 4-3</v>
      </c>
      <c r="H535" s="127"/>
      <c r="I535" s="127"/>
      <c r="J535" s="120"/>
      <c r="K535" s="127"/>
      <c r="L535" s="127"/>
      <c r="M535" s="120"/>
      <c r="N535" s="127"/>
      <c r="O535" s="127"/>
      <c r="P535" s="120"/>
      <c r="Q535" s="127"/>
      <c r="R535" s="127"/>
      <c r="S535" s="120"/>
      <c r="T535" s="127"/>
      <c r="U535" s="127"/>
      <c r="V535" s="120"/>
      <c r="W535" s="127"/>
      <c r="X535" s="127"/>
      <c r="Y535" s="120"/>
      <c r="Z535" s="127"/>
      <c r="AA535" s="127"/>
      <c r="AB535" s="120"/>
      <c r="AC535" s="127"/>
      <c r="AD535" s="127"/>
      <c r="AE535" s="120"/>
      <c r="AF535" s="127"/>
      <c r="AG535" s="127"/>
      <c r="AH535" s="120"/>
      <c r="AI535" s="127"/>
      <c r="AJ535" s="127"/>
      <c r="AK535" s="120"/>
      <c r="AL535" s="127"/>
      <c r="AM535" s="127"/>
      <c r="AN535" s="120"/>
      <c r="AO535" s="127"/>
      <c r="AP535" s="127"/>
      <c r="AQ535" s="127"/>
      <c r="AR535" s="127"/>
      <c r="AS535" s="127"/>
      <c r="AT535" s="120"/>
      <c r="AU535" s="127"/>
      <c r="AV535" s="127"/>
      <c r="AW535" s="120"/>
      <c r="AX535" s="127"/>
      <c r="AY535" s="127"/>
      <c r="AZ535" s="120"/>
      <c r="BA535" s="127"/>
      <c r="BB535" s="127"/>
      <c r="BC535" s="120"/>
      <c r="BD535" s="120"/>
      <c r="BE535" s="120"/>
      <c r="BF535" s="120"/>
      <c r="BG535" s="120"/>
      <c r="BH535" s="120"/>
      <c r="BI535" s="120"/>
      <c r="BJ535" s="128"/>
      <c r="BK535" s="128"/>
    </row>
    <row r="536" spans="1:258" x14ac:dyDescent="0.2">
      <c r="A536" s="117" t="s">
        <v>3569</v>
      </c>
      <c r="B536" s="123">
        <v>33662</v>
      </c>
      <c r="C536" s="165" t="s">
        <v>1573</v>
      </c>
      <c r="D536" s="122" t="s">
        <v>2323</v>
      </c>
      <c r="E536" s="116" t="str">
        <f>IF(ISERROR(VLOOKUP(TRIM(A536),'R2020'!$A$1:$I$1991,2,FALSE)),"",VLOOKUP(TRIM(A536),'R2020'!$A$1:$I$1991,2,FALSE))</f>
        <v>G C</v>
      </c>
      <c r="F536" s="116" t="str">
        <f>IF(ISERROR(VLOOKUP(TRIM(A536),'R2020'!$A$1:$I$1991,3,FALSE)),"",VLOOKUP(TRIM(A536),'R2020'!$A$1:$I$1991,3,FALSE))</f>
        <v>TNA</v>
      </c>
      <c r="G536" s="116" t="str">
        <f>IF(ISERROR(VLOOKUP(TRIM(A536),'R2020'!$A$1:$I$1991,8,FALSE)),"",VLOOKUP(TRIM(A536),'R2020'!$A$1:$I$1991,8,FALSE))</f>
        <v>0-0 / 0-0</v>
      </c>
      <c r="H536" s="128" t="s">
        <v>15</v>
      </c>
      <c r="I536" s="128" t="s">
        <v>346</v>
      </c>
      <c r="J536" s="122" t="s">
        <v>349</v>
      </c>
      <c r="K536" s="122"/>
      <c r="O536" s="121"/>
      <c r="R536" s="121"/>
      <c r="S536" s="119"/>
      <c r="T536" s="117" t="s">
        <v>15</v>
      </c>
      <c r="U536" s="121" t="s">
        <v>32</v>
      </c>
      <c r="V536" s="119" t="s">
        <v>349</v>
      </c>
      <c r="X536" s="121"/>
      <c r="Y536" s="119"/>
      <c r="AA536" s="121"/>
      <c r="AB536" s="119"/>
      <c r="AD536" s="121"/>
      <c r="AE536" s="119"/>
      <c r="AG536" s="121"/>
      <c r="AH536" s="119"/>
      <c r="AI536" s="119"/>
      <c r="AK536" s="121"/>
      <c r="AL536" s="119"/>
      <c r="AN536" s="121"/>
      <c r="AO536" s="119"/>
      <c r="AQ536" s="121"/>
      <c r="AR536" s="119"/>
      <c r="AT536" s="121"/>
      <c r="AU536" s="119"/>
      <c r="AW536" s="121"/>
      <c r="AX536" s="119"/>
      <c r="AZ536" s="121"/>
      <c r="BA536" s="119"/>
      <c r="BD536" s="119"/>
      <c r="BE536" s="121"/>
      <c r="BF536" s="121"/>
      <c r="BG536" s="121"/>
      <c r="BH536" s="121"/>
      <c r="BI536" s="121"/>
      <c r="BJ536" s="121"/>
    </row>
    <row r="537" spans="1:258" x14ac:dyDescent="0.2">
      <c r="A537" s="117" t="s">
        <v>2648</v>
      </c>
      <c r="B537" s="123">
        <v>34575</v>
      </c>
      <c r="C537" s="164" t="s">
        <v>2583</v>
      </c>
      <c r="D537" s="119" t="s">
        <v>2624</v>
      </c>
      <c r="E537" s="116" t="str">
        <f>IF(ISERROR(VLOOKUP(TRIM(A537),'R2020'!$A$1:$I$1991,2,FALSE)),"",VLOOKUP(TRIM(A537),'R2020'!$A$1:$I$1991,2,FALSE))</f>
        <v>RCB</v>
      </c>
      <c r="F537" s="116" t="str">
        <f>IF(ISERROR(VLOOKUP(TRIM(A537),'R2020'!$A$1:$I$1991,3,FALSE)),"",VLOOKUP(TRIM(A537),'R2020'!$A$1:$I$1991,3,FALSE))</f>
        <v>CAN</v>
      </c>
      <c r="G537" s="116" t="str">
        <f>IF(ISERROR(VLOOKUP(TRIM(A537),'R2020'!$A$1:$I$1991,8,FALSE)),"",VLOOKUP(TRIM(A537),'R2020'!$A$1:$I$1991,8,FALSE))</f>
        <v xml:space="preserve">0 </v>
      </c>
      <c r="H537" s="117" t="s">
        <v>364</v>
      </c>
      <c r="I537" s="122" t="s">
        <v>88</v>
      </c>
      <c r="J537" s="122" t="s">
        <v>1059</v>
      </c>
      <c r="K537" s="117" t="s">
        <v>171</v>
      </c>
      <c r="L537" s="122" t="s">
        <v>88</v>
      </c>
      <c r="M537" s="122" t="s">
        <v>328</v>
      </c>
      <c r="N537" s="117" t="s">
        <v>364</v>
      </c>
      <c r="O537" s="122" t="s">
        <v>88</v>
      </c>
      <c r="P537" s="122" t="s">
        <v>1066</v>
      </c>
    </row>
    <row r="538" spans="1:258" x14ac:dyDescent="0.2">
      <c r="A538" s="146" t="s">
        <v>4392</v>
      </c>
      <c r="B538" s="157">
        <v>34990</v>
      </c>
      <c r="C538" s="167" t="s">
        <v>3065</v>
      </c>
      <c r="D538" s="141"/>
      <c r="E538" s="116" t="str">
        <f>IF(ISERROR(VLOOKUP(TRIM(A538),'R2020'!$A$1:$I$1991,2,FALSE)),"",VLOOKUP(TRIM(A538),'R2020'!$A$1:$I$1991,2,FALSE))</f>
        <v>LOLB</v>
      </c>
      <c r="F538" s="116" t="str">
        <f>IF(ISERROR(VLOOKUP(TRIM(A538),'R2020'!$A$1:$I$1991,3,FALSE)),"",VLOOKUP(TRIM(A538),'R2020'!$A$1:$I$1991,3,FALSE))</f>
        <v>NYN</v>
      </c>
      <c r="G538" s="116" t="str">
        <f>IF(ISERROR(VLOOKUP(TRIM(A538),'R2020'!$A$1:$I$1991,8,FALSE)),"",VLOOKUP(TRIM(A538),'R2020'!$A$1:$I$1991,8,FALSE))</f>
        <v xml:space="preserve">40-0 </v>
      </c>
      <c r="H538" s="127"/>
      <c r="I538" s="127"/>
      <c r="J538" s="120"/>
      <c r="K538" s="127"/>
      <c r="L538" s="127"/>
      <c r="M538" s="120"/>
      <c r="N538" s="127"/>
      <c r="O538" s="127"/>
      <c r="P538" s="120"/>
      <c r="Q538" s="127"/>
      <c r="R538" s="127"/>
      <c r="S538" s="120"/>
      <c r="T538" s="127"/>
      <c r="U538" s="127"/>
      <c r="V538" s="120"/>
      <c r="W538" s="127"/>
      <c r="X538" s="127"/>
      <c r="Y538" s="120"/>
      <c r="Z538" s="127"/>
      <c r="AA538" s="127"/>
      <c r="AB538" s="120"/>
      <c r="AC538" s="127"/>
      <c r="AD538" s="127"/>
      <c r="AE538" s="120"/>
      <c r="AF538" s="127"/>
      <c r="AG538" s="127"/>
      <c r="AH538" s="120"/>
      <c r="AI538" s="127"/>
      <c r="AJ538" s="127"/>
      <c r="AK538" s="120"/>
      <c r="AL538" s="127"/>
      <c r="AM538" s="127"/>
      <c r="AN538" s="120"/>
      <c r="AO538" s="127"/>
      <c r="AP538" s="127"/>
      <c r="AQ538" s="120"/>
      <c r="AR538" s="127"/>
      <c r="AS538" s="127"/>
      <c r="AT538" s="120"/>
      <c r="AU538" s="127"/>
      <c r="AV538" s="127"/>
      <c r="AW538" s="120"/>
      <c r="AX538" s="127"/>
      <c r="AY538" s="127"/>
      <c r="AZ538" s="120"/>
      <c r="BA538" s="127"/>
      <c r="BB538" s="127"/>
      <c r="BC538" s="120"/>
      <c r="BD538" s="120"/>
      <c r="BE538" s="120"/>
      <c r="BF538" s="120"/>
      <c r="BG538" s="120"/>
      <c r="BH538" s="120"/>
      <c r="BI538" s="120"/>
      <c r="BJ538" s="128"/>
      <c r="BK538" s="128"/>
    </row>
    <row r="539" spans="1:258" x14ac:dyDescent="0.2">
      <c r="A539" s="117" t="s">
        <v>1317</v>
      </c>
      <c r="B539" s="123">
        <v>32998</v>
      </c>
      <c r="C539" s="165" t="s">
        <v>1001</v>
      </c>
      <c r="D539" s="122" t="s">
        <v>2220</v>
      </c>
      <c r="E539" s="116" t="str">
        <f>IF(ISERROR(VLOOKUP(TRIM(A539),'R2020'!$A$1:$I$1991,2,FALSE)),"",VLOOKUP(TRIM(A539),'R2020'!$A$1:$I$1991,2,FALSE))</f>
        <v>TE BB</v>
      </c>
      <c r="F539" s="116" t="str">
        <f>IF(ISERROR(VLOOKUP(TRIM(A539),'R2020'!$A$1:$I$1991,3,FALSE)),"",VLOOKUP(TRIM(A539),'R2020'!$A$1:$I$1991,3,FALSE))</f>
        <v>INA</v>
      </c>
      <c r="G539" s="116" t="str">
        <f>IF(ISERROR(VLOOKUP(TRIM(A539),'R2020'!$A$1:$I$1991,8,FALSE)),"",VLOOKUP(TRIM(A539),'R2020'!$A$1:$I$1991,8,FALSE))</f>
        <v xml:space="preserve">6-0 </v>
      </c>
      <c r="H539" s="117" t="s">
        <v>128</v>
      </c>
      <c r="I539" s="121" t="s">
        <v>103</v>
      </c>
      <c r="J539" s="119" t="s">
        <v>60</v>
      </c>
      <c r="K539" s="117" t="s">
        <v>26</v>
      </c>
      <c r="L539" s="121" t="s">
        <v>103</v>
      </c>
      <c r="M539" s="119" t="s">
        <v>627</v>
      </c>
      <c r="N539" s="117" t="s">
        <v>464</v>
      </c>
      <c r="O539" s="121" t="s">
        <v>103</v>
      </c>
      <c r="P539" s="119" t="s">
        <v>2496</v>
      </c>
      <c r="Q539" s="117" t="s">
        <v>128</v>
      </c>
      <c r="R539" s="121" t="s">
        <v>103</v>
      </c>
      <c r="S539" s="119" t="s">
        <v>60</v>
      </c>
      <c r="T539" s="117" t="s">
        <v>464</v>
      </c>
      <c r="U539" s="121" t="s">
        <v>103</v>
      </c>
      <c r="V539" s="119" t="s">
        <v>479</v>
      </c>
      <c r="W539" s="117" t="s">
        <v>26</v>
      </c>
      <c r="X539" s="121" t="s">
        <v>103</v>
      </c>
      <c r="Y539" s="119" t="s">
        <v>627</v>
      </c>
      <c r="Z539" s="117" t="s">
        <v>464</v>
      </c>
      <c r="AA539" s="121" t="s">
        <v>103</v>
      </c>
      <c r="AB539" s="119" t="s">
        <v>479</v>
      </c>
      <c r="AD539" s="121"/>
      <c r="AE539" s="119"/>
      <c r="AG539" s="121"/>
      <c r="AH539" s="119"/>
      <c r="AJ539" s="121"/>
      <c r="AK539" s="119"/>
      <c r="AM539" s="121"/>
      <c r="AN539" s="119"/>
      <c r="AP539" s="121"/>
      <c r="AQ539" s="119"/>
      <c r="AS539" s="121"/>
      <c r="AT539" s="119"/>
      <c r="AV539" s="121"/>
      <c r="AW539" s="119"/>
      <c r="AY539" s="121"/>
      <c r="AZ539" s="119"/>
      <c r="BB539" s="121"/>
      <c r="BC539" s="119"/>
      <c r="BF539" s="119"/>
      <c r="BG539" s="121"/>
      <c r="BH539" s="121"/>
      <c r="BI539" s="121"/>
      <c r="BJ539" s="121"/>
      <c r="BK539" s="121"/>
      <c r="BL539" s="121"/>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c r="GG539" s="120"/>
      <c r="GH539" s="120"/>
      <c r="GI539" s="120"/>
      <c r="GJ539" s="120"/>
      <c r="GK539" s="120"/>
      <c r="GL539" s="120"/>
      <c r="GM539" s="120"/>
      <c r="GN539" s="120"/>
      <c r="GO539" s="120"/>
      <c r="GP539" s="120"/>
      <c r="GQ539" s="120"/>
      <c r="GR539" s="120"/>
      <c r="GS539" s="120"/>
      <c r="GT539" s="120"/>
      <c r="GU539" s="120"/>
      <c r="GV539" s="120"/>
      <c r="GW539" s="120"/>
      <c r="GX539" s="120"/>
      <c r="GY539" s="120"/>
      <c r="GZ539" s="120"/>
      <c r="HA539" s="120"/>
      <c r="HB539" s="120"/>
      <c r="HC539" s="120"/>
      <c r="HD539" s="120"/>
      <c r="HE539" s="120"/>
      <c r="HF539" s="120"/>
      <c r="HG539" s="120"/>
      <c r="HH539" s="120"/>
      <c r="HI539" s="120"/>
      <c r="HJ539" s="120"/>
      <c r="HK539" s="120"/>
      <c r="HL539" s="120"/>
      <c r="HM539" s="120"/>
      <c r="HN539" s="120"/>
      <c r="HO539" s="120"/>
      <c r="HP539" s="120"/>
      <c r="HQ539" s="120"/>
      <c r="HR539" s="120"/>
      <c r="HS539" s="120"/>
      <c r="HT539" s="120"/>
      <c r="HU539" s="120"/>
      <c r="HV539" s="120"/>
      <c r="HW539" s="120"/>
      <c r="HX539" s="120"/>
      <c r="HY539" s="120"/>
      <c r="HZ539" s="120"/>
      <c r="IA539" s="120"/>
      <c r="IB539" s="120"/>
      <c r="IC539" s="120"/>
      <c r="ID539" s="120"/>
      <c r="IE539" s="120"/>
      <c r="IF539" s="120"/>
      <c r="IG539" s="120"/>
      <c r="IH539" s="120"/>
      <c r="II539" s="120"/>
      <c r="IJ539" s="120"/>
      <c r="IK539" s="120"/>
      <c r="IL539" s="120"/>
      <c r="IM539" s="120"/>
      <c r="IN539" s="120"/>
      <c r="IO539" s="120"/>
      <c r="IP539" s="120"/>
      <c r="IQ539" s="120"/>
      <c r="IR539" s="120"/>
      <c r="IS539" s="120"/>
      <c r="IT539" s="120"/>
      <c r="IU539" s="120"/>
      <c r="IV539" s="120"/>
      <c r="IW539" s="120"/>
      <c r="IX539" s="120"/>
    </row>
    <row r="540" spans="1:258" x14ac:dyDescent="0.2">
      <c r="A540" s="117" t="s">
        <v>1548</v>
      </c>
      <c r="B540" s="123">
        <v>33358</v>
      </c>
      <c r="C540" s="165" t="s">
        <v>1227</v>
      </c>
      <c r="D540" s="117" t="s">
        <v>3419</v>
      </c>
      <c r="E540" s="116" t="str">
        <f>IF(ISERROR(VLOOKUP(TRIM(A540),'R2020'!$A$1:$I$1991,2,FALSE)),"",VLOOKUP(TRIM(A540),'R2020'!$A$1:$I$1991,2,FALSE))</f>
        <v>LG</v>
      </c>
      <c r="F540" s="116" t="str">
        <f>IF(ISERROR(VLOOKUP(TRIM(A540),'R2020'!$A$1:$I$1991,3,FALSE)),"",VLOOKUP(TRIM(A540),'R2020'!$A$1:$I$1991,3,FALSE))</f>
        <v>MIN</v>
      </c>
      <c r="G540" s="116" t="str">
        <f>IF(ISERROR(VLOOKUP(TRIM(A540),'R2020'!$A$1:$I$1991,8,FALSE)),"",VLOOKUP(TRIM(A540),'R2020'!$A$1:$I$1991,8,FALSE))</f>
        <v xml:space="preserve">0-4 </v>
      </c>
      <c r="H540" s="117" t="s">
        <v>1091</v>
      </c>
      <c r="I540" s="121" t="s">
        <v>131</v>
      </c>
      <c r="J540" s="119" t="s">
        <v>1069</v>
      </c>
      <c r="K540" s="117" t="s">
        <v>1035</v>
      </c>
      <c r="L540" s="121" t="s">
        <v>446</v>
      </c>
      <c r="M540" s="119" t="s">
        <v>1036</v>
      </c>
      <c r="N540" s="117" t="s">
        <v>1035</v>
      </c>
      <c r="O540" s="121" t="s">
        <v>446</v>
      </c>
      <c r="P540" s="119" t="s">
        <v>1474</v>
      </c>
      <c r="Q540" s="117" t="s">
        <v>1038</v>
      </c>
      <c r="R540" s="121" t="s">
        <v>446</v>
      </c>
      <c r="S540" s="119" t="s">
        <v>1069</v>
      </c>
      <c r="T540" s="117" t="s">
        <v>137</v>
      </c>
      <c r="U540" s="121" t="s">
        <v>446</v>
      </c>
      <c r="V540" s="119" t="s">
        <v>349</v>
      </c>
      <c r="X540" s="121"/>
      <c r="Y540" s="119"/>
      <c r="AA540" s="121"/>
      <c r="AB540" s="119"/>
      <c r="AD540" s="121"/>
      <c r="AE540" s="119"/>
      <c r="AG540" s="121"/>
      <c r="AH540" s="119"/>
      <c r="AJ540" s="121"/>
      <c r="AK540" s="119"/>
      <c r="AM540" s="121"/>
      <c r="AN540" s="119"/>
      <c r="AP540" s="121"/>
      <c r="AQ540" s="119"/>
      <c r="AS540" s="121"/>
      <c r="AT540" s="119"/>
      <c r="AV540" s="121"/>
      <c r="AW540" s="119"/>
      <c r="AY540" s="121"/>
      <c r="AZ540" s="119"/>
      <c r="BB540" s="121"/>
      <c r="BC540" s="119"/>
      <c r="BF540" s="119"/>
      <c r="BG540" s="121"/>
      <c r="BH540" s="121"/>
      <c r="BI540" s="121"/>
      <c r="BJ540" s="121"/>
      <c r="BK540" s="121"/>
      <c r="BL540" s="121"/>
    </row>
    <row r="541" spans="1:258" x14ac:dyDescent="0.2">
      <c r="A541" s="117" t="s">
        <v>2162</v>
      </c>
      <c r="B541" s="123">
        <v>34360</v>
      </c>
      <c r="C541" s="165" t="s">
        <v>2033</v>
      </c>
      <c r="D541" s="117" t="s">
        <v>2028</v>
      </c>
      <c r="E541" s="116" t="str">
        <f>IF(ISERROR(VLOOKUP(TRIM(A541),'R2020'!$A$1:$I$1991,2,FALSE)),"",VLOOKUP(TRIM(A541),'R2020'!$A$1:$I$1991,2,FALSE))</f>
        <v>HB</v>
      </c>
      <c r="F541" s="116" t="str">
        <f>IF(ISERROR(VLOOKUP(TRIM(A541),'R2020'!$A$1:$I$1991,3,FALSE)),"",VLOOKUP(TRIM(A541),'R2020'!$A$1:$I$1991,3,FALSE))</f>
        <v>ARN</v>
      </c>
      <c r="G541" s="116" t="str">
        <f>IF(ISERROR(VLOOKUP(TRIM(A541),'R2020'!$A$1:$I$1991,8,FALSE)),"",VLOOKUP(TRIM(A541),'R2020'!$A$1:$I$1991,8,FALSE))</f>
        <v xml:space="preserve">0-4 </v>
      </c>
      <c r="H541" s="117" t="s">
        <v>344</v>
      </c>
      <c r="I541" s="117" t="s">
        <v>78</v>
      </c>
      <c r="J541" s="122" t="s">
        <v>3570</v>
      </c>
      <c r="K541" s="117" t="s">
        <v>183</v>
      </c>
      <c r="L541" s="117" t="s">
        <v>32</v>
      </c>
      <c r="M541" s="122" t="s">
        <v>2252</v>
      </c>
      <c r="N541" s="117" t="s">
        <v>344</v>
      </c>
      <c r="O541" s="117" t="s">
        <v>32</v>
      </c>
      <c r="P541" s="122" t="s">
        <v>2380</v>
      </c>
      <c r="Q541" s="117" t="s">
        <v>183</v>
      </c>
      <c r="R541" s="117" t="s">
        <v>32</v>
      </c>
      <c r="S541" s="122" t="s">
        <v>1742</v>
      </c>
    </row>
    <row r="542" spans="1:258" x14ac:dyDescent="0.2">
      <c r="A542" s="146" t="s">
        <v>4400</v>
      </c>
      <c r="B542" s="157">
        <v>35521</v>
      </c>
      <c r="C542" s="167" t="s">
        <v>4510</v>
      </c>
      <c r="D542" s="141"/>
      <c r="E542" s="116" t="str">
        <f>IF(ISERROR(VLOOKUP(TRIM(A542),'R2020'!$A$1:$I$1991,2,FALSE)),"",VLOOKUP(TRIM(A542),'R2020'!$A$1:$I$1991,2,FALSE))</f>
        <v>T</v>
      </c>
      <c r="F542" s="116" t="str">
        <f>IF(ISERROR(VLOOKUP(TRIM(A542),'R2020'!$A$1:$I$1991,3,FALSE)),"",VLOOKUP(TRIM(A542),'R2020'!$A$1:$I$1991,3,FALSE))</f>
        <v>PHN</v>
      </c>
      <c r="G542" s="116" t="str">
        <f>IF(ISERROR(VLOOKUP(TRIM(A542),'R2020'!$A$1:$I$1991,8,FALSE)),"",VLOOKUP(TRIM(A542),'R2020'!$A$1:$I$1991,8,FALSE))</f>
        <v xml:space="preserve">0-0 </v>
      </c>
      <c r="H542" s="127"/>
      <c r="I542" s="127"/>
      <c r="J542" s="120"/>
      <c r="K542" s="127"/>
      <c r="L542" s="127"/>
      <c r="M542" s="120"/>
      <c r="N542" s="127"/>
      <c r="O542" s="127"/>
      <c r="P542" s="120"/>
      <c r="Q542" s="127"/>
      <c r="R542" s="127"/>
      <c r="S542" s="120"/>
      <c r="T542" s="127"/>
      <c r="U542" s="127"/>
      <c r="V542" s="120"/>
      <c r="W542" s="127"/>
      <c r="X542" s="127"/>
      <c r="Y542" s="120"/>
      <c r="Z542" s="127"/>
      <c r="AA542" s="127"/>
      <c r="AB542" s="120"/>
      <c r="AC542" s="127"/>
      <c r="AD542" s="127"/>
      <c r="AE542" s="120"/>
      <c r="AF542" s="127"/>
      <c r="AG542" s="127"/>
      <c r="AH542" s="120"/>
      <c r="AI542" s="127"/>
      <c r="AJ542" s="127"/>
      <c r="AK542" s="120"/>
      <c r="AL542" s="127"/>
      <c r="AM542" s="127"/>
      <c r="AN542" s="120"/>
      <c r="AO542" s="127"/>
      <c r="AP542" s="127"/>
      <c r="AQ542" s="127"/>
      <c r="AR542" s="127"/>
      <c r="AS542" s="127"/>
      <c r="AT542" s="120"/>
      <c r="AU542" s="127"/>
      <c r="AV542" s="127"/>
      <c r="AW542" s="120"/>
      <c r="AX542" s="127"/>
      <c r="AY542" s="127"/>
      <c r="AZ542" s="120"/>
      <c r="BA542" s="127"/>
      <c r="BB542" s="127"/>
      <c r="BC542" s="120"/>
      <c r="BD542" s="120"/>
      <c r="BE542" s="127"/>
      <c r="BF542" s="120"/>
      <c r="BG542" s="120"/>
      <c r="BH542" s="120"/>
      <c r="BI542" s="120"/>
      <c r="BJ542" s="128"/>
      <c r="BK542" s="128"/>
    </row>
    <row r="543" spans="1:258" x14ac:dyDescent="0.2">
      <c r="A543" s="117" t="s">
        <v>3373</v>
      </c>
      <c r="B543" s="123">
        <v>34082</v>
      </c>
      <c r="C543" s="165" t="s">
        <v>2030</v>
      </c>
      <c r="D543" s="122"/>
      <c r="E543" s="116" t="str">
        <f>IF(ISERROR(VLOOKUP(TRIM(A543),'R2020'!$A$1:$I$1991,2,FALSE)),"",VLOOKUP(TRIM(A543),'R2020'!$A$1:$I$1991,2,FALSE))</f>
        <v>QB</v>
      </c>
      <c r="F543" s="116" t="str">
        <f>IF(ISERROR(VLOOKUP(TRIM(A543),'R2020'!$A$1:$I$1991,3,FALSE)),"",VLOOKUP(TRIM(A543),'R2020'!$A$1:$I$1991,3,FALSE))</f>
        <v>DNA</v>
      </c>
      <c r="G543" s="116" t="str">
        <f>IF(ISERROR(VLOOKUP(TRIM(A543),'R2020'!$A$1:$I$1991,8,FALSE)),"",VLOOKUP(TRIM(A543),'R2020'!$A$1:$I$1991,8,FALSE))</f>
        <v xml:space="preserve"> </v>
      </c>
      <c r="H543" s="117" t="s">
        <v>193</v>
      </c>
      <c r="I543" s="122" t="s">
        <v>369</v>
      </c>
      <c r="J543" s="122"/>
      <c r="K543" s="117" t="s">
        <v>193</v>
      </c>
      <c r="L543" s="122" t="s">
        <v>448</v>
      </c>
      <c r="M543" s="122"/>
      <c r="O543" s="122"/>
      <c r="P543" s="122"/>
      <c r="R543" s="122"/>
      <c r="S543" s="122"/>
      <c r="U543" s="122"/>
      <c r="V543" s="122"/>
      <c r="X543" s="122"/>
      <c r="Y543" s="122"/>
      <c r="AA543" s="122"/>
      <c r="AB543" s="122"/>
      <c r="AD543" s="122"/>
      <c r="AE543" s="122"/>
      <c r="AG543" s="122"/>
      <c r="AH543" s="122"/>
      <c r="AJ543" s="122"/>
      <c r="AK543" s="122"/>
      <c r="AM543" s="122"/>
      <c r="AN543" s="122"/>
      <c r="AP543" s="122"/>
      <c r="AQ543" s="122"/>
      <c r="AS543" s="122"/>
      <c r="AT543" s="122"/>
      <c r="AV543" s="122"/>
      <c r="AW543" s="122"/>
      <c r="AY543" s="122"/>
      <c r="AZ543" s="122"/>
      <c r="BB543" s="122"/>
      <c r="BC543" s="122"/>
      <c r="BE543" s="123"/>
      <c r="BF543" s="122"/>
      <c r="BG543" s="121"/>
      <c r="BI543" s="119"/>
      <c r="BJ543" s="121"/>
      <c r="BK543" s="121"/>
      <c r="BL543" s="130"/>
    </row>
    <row r="544" spans="1:258" x14ac:dyDescent="0.2">
      <c r="A544" s="120" t="s">
        <v>626</v>
      </c>
      <c r="B544" s="125">
        <v>32065</v>
      </c>
      <c r="C544" s="168" t="s">
        <v>636</v>
      </c>
      <c r="D544" s="126" t="s">
        <v>643</v>
      </c>
      <c r="E544" s="116" t="str">
        <f>IF(ISERROR(VLOOKUP(TRIM(A544),'R2020'!$A$1:$I$1991,2,FALSE)),"",VLOOKUP(TRIM(A544),'R2020'!$A$1:$I$1991,2,FALSE))</f>
        <v/>
      </c>
      <c r="F544" s="116" t="str">
        <f>IF(ISERROR(VLOOKUP(TRIM(A544),'R2020'!$A$1:$I$1991,3,FALSE)),"",VLOOKUP(TRIM(A544),'R2020'!$A$1:$I$1991,3,FALSE))</f>
        <v/>
      </c>
      <c r="G544" s="116" t="str">
        <f>IF(ISERROR(VLOOKUP(TRIM(A544),'R2020'!$A$1:$I$1991,8,FALSE)),"",VLOOKUP(TRIM(A544),'R2020'!$A$1:$I$1991,8,FALSE))</f>
        <v/>
      </c>
      <c r="H544" s="120"/>
      <c r="I544" s="126"/>
      <c r="J544" s="126"/>
      <c r="K544" s="120" t="s">
        <v>507</v>
      </c>
      <c r="L544" s="126" t="s">
        <v>233</v>
      </c>
      <c r="M544" s="126" t="s">
        <v>347</v>
      </c>
      <c r="N544" s="120" t="s">
        <v>226</v>
      </c>
      <c r="O544" s="126" t="s">
        <v>233</v>
      </c>
      <c r="P544" s="126" t="s">
        <v>227</v>
      </c>
      <c r="Q544" s="120" t="s">
        <v>226</v>
      </c>
      <c r="R544" s="126" t="s">
        <v>39</v>
      </c>
      <c r="S544" s="126" t="s">
        <v>41</v>
      </c>
      <c r="T544" s="120" t="s">
        <v>507</v>
      </c>
      <c r="U544" s="126" t="s">
        <v>460</v>
      </c>
      <c r="V544" s="126" t="s">
        <v>225</v>
      </c>
      <c r="W544" s="120" t="s">
        <v>16</v>
      </c>
      <c r="X544" s="126" t="s">
        <v>131</v>
      </c>
      <c r="Y544" s="126" t="s">
        <v>333</v>
      </c>
      <c r="Z544" s="120" t="s">
        <v>16</v>
      </c>
      <c r="AA544" s="126" t="s">
        <v>446</v>
      </c>
      <c r="AB544" s="126" t="s">
        <v>349</v>
      </c>
      <c r="AC544" s="120" t="s">
        <v>571</v>
      </c>
      <c r="AD544" s="126" t="s">
        <v>446</v>
      </c>
      <c r="AE544" s="126" t="s">
        <v>41</v>
      </c>
      <c r="AF544" s="120" t="s">
        <v>478</v>
      </c>
      <c r="AG544" s="126" t="s">
        <v>446</v>
      </c>
      <c r="AH544" s="126" t="s">
        <v>349</v>
      </c>
      <c r="AI544" s="120" t="s">
        <v>16</v>
      </c>
      <c r="AJ544" s="126" t="s">
        <v>446</v>
      </c>
      <c r="AK544" s="126" t="s">
        <v>349</v>
      </c>
      <c r="AL544" s="120"/>
      <c r="AM544" s="126"/>
      <c r="AN544" s="126"/>
      <c r="AO544" s="120"/>
      <c r="AP544" s="126"/>
      <c r="AQ544" s="126"/>
      <c r="AR544" s="120"/>
      <c r="AS544" s="126"/>
      <c r="AT544" s="126"/>
      <c r="AU544" s="120"/>
      <c r="AV544" s="126"/>
      <c r="AW544" s="126"/>
      <c r="AX544" s="120"/>
      <c r="AY544" s="126"/>
      <c r="AZ544" s="126"/>
      <c r="BA544" s="120"/>
      <c r="BB544" s="126"/>
      <c r="BC544" s="126"/>
      <c r="BD544" s="120"/>
      <c r="BE544" s="125"/>
      <c r="BF544" s="126"/>
      <c r="BG544" s="128"/>
      <c r="BH544" s="120"/>
      <c r="BI544" s="127"/>
      <c r="BJ544" s="128"/>
      <c r="BK544" s="128"/>
      <c r="BL544" s="131"/>
    </row>
    <row r="545" spans="1:64" ht="12.6" customHeight="1" x14ac:dyDescent="0.2">
      <c r="A545" s="146" t="s">
        <v>4356</v>
      </c>
      <c r="B545" s="157">
        <v>35146</v>
      </c>
      <c r="C545" s="167" t="s">
        <v>4514</v>
      </c>
      <c r="D545" s="141"/>
      <c r="E545" s="116" t="str">
        <f>IF(ISERROR(VLOOKUP(TRIM(A545),'R2020'!$A$1:$I$1991,2,FALSE)),"",VLOOKUP(TRIM(A545),'R2020'!$A$1:$I$1991,2,FALSE))</f>
        <v>SS</v>
      </c>
      <c r="F545" s="116" t="str">
        <f>IF(ISERROR(VLOOKUP(TRIM(A545),'R2020'!$A$1:$I$1991,3,FALSE)),"",VLOOKUP(TRIM(A545),'R2020'!$A$1:$I$1991,3,FALSE))</f>
        <v>NEA</v>
      </c>
      <c r="G545" s="116" t="str">
        <f>IF(ISERROR(VLOOKUP(TRIM(A545),'R2020'!$A$1:$I$1991,8,FALSE)),"",VLOOKUP(TRIM(A545),'R2020'!$A$1:$I$1991,8,FALSE))</f>
        <v xml:space="preserve">45 </v>
      </c>
      <c r="H545" s="127"/>
      <c r="I545" s="127"/>
      <c r="J545" s="120"/>
      <c r="K545" s="127"/>
      <c r="L545" s="127"/>
      <c r="M545" s="145"/>
      <c r="N545" s="127"/>
      <c r="O545" s="127"/>
      <c r="P545" s="145"/>
      <c r="Q545" s="127"/>
      <c r="R545" s="127"/>
      <c r="S545" s="145"/>
      <c r="T545" s="127"/>
      <c r="U545" s="127"/>
      <c r="V545" s="145"/>
      <c r="W545" s="127"/>
      <c r="X545" s="127"/>
      <c r="Y545" s="145"/>
      <c r="Z545" s="127"/>
      <c r="AA545" s="127"/>
      <c r="AB545" s="145"/>
      <c r="AC545" s="127"/>
      <c r="AD545" s="127"/>
      <c r="AE545" s="120"/>
      <c r="AF545" s="127"/>
      <c r="AG545" s="127"/>
      <c r="AH545" s="145"/>
      <c r="AI545" s="127"/>
      <c r="AJ545" s="127"/>
      <c r="AK545" s="145"/>
      <c r="AL545" s="127"/>
      <c r="AM545" s="127"/>
      <c r="AN545" s="120"/>
      <c r="AO545" s="127"/>
      <c r="AP545" s="127"/>
      <c r="AQ545" s="127"/>
      <c r="AR545" s="127"/>
      <c r="AS545" s="127"/>
      <c r="AT545" s="145"/>
      <c r="AU545" s="127"/>
      <c r="AV545" s="127"/>
      <c r="AW545" s="120"/>
      <c r="AX545" s="127"/>
      <c r="AY545" s="127"/>
      <c r="AZ545" s="120"/>
      <c r="BA545" s="127"/>
      <c r="BB545" s="127"/>
      <c r="BC545" s="120"/>
      <c r="BD545" s="120"/>
      <c r="BE545" s="127"/>
      <c r="BF545" s="120"/>
      <c r="BG545" s="120"/>
      <c r="BH545" s="120"/>
      <c r="BI545" s="120"/>
      <c r="BJ545" s="128"/>
      <c r="BK545" s="128"/>
    </row>
    <row r="546" spans="1:64" x14ac:dyDescent="0.2">
      <c r="A546" s="146" t="s">
        <v>4240</v>
      </c>
      <c r="B546" s="157">
        <v>35565</v>
      </c>
      <c r="C546" s="167" t="s">
        <v>3448</v>
      </c>
      <c r="D546" s="141"/>
      <c r="E546" s="116" t="str">
        <f>IF(ISERROR(VLOOKUP(TRIM(A546),'R2020'!$A$1:$I$1991,2,FALSE)),"",VLOOKUP(TRIM(A546),'R2020'!$A$1:$I$1991,2,FALSE))</f>
        <v>WR</v>
      </c>
      <c r="F546" s="116" t="str">
        <f>IF(ISERROR(VLOOKUP(TRIM(A546),'R2020'!$A$1:$I$1991,3,FALSE)),"",VLOOKUP(TRIM(A546),'R2020'!$A$1:$I$1991,3,FALSE))</f>
        <v>INA</v>
      </c>
      <c r="G546" s="116" t="str">
        <f>IF(ISERROR(VLOOKUP(TRIM(A546),'R2020'!$A$1:$I$1991,8,FALSE)),"",VLOOKUP(TRIM(A546),'R2020'!$A$1:$I$1991,8,FALSE))</f>
        <v xml:space="preserve"> </v>
      </c>
      <c r="H546" s="127"/>
      <c r="I546" s="127"/>
      <c r="J546" s="120"/>
      <c r="K546" s="127"/>
      <c r="L546" s="127"/>
      <c r="M546" s="120"/>
      <c r="N546" s="127"/>
      <c r="O546" s="127"/>
      <c r="P546" s="120"/>
      <c r="Q546" s="127"/>
      <c r="R546" s="127"/>
      <c r="S546" s="120"/>
      <c r="T546" s="127"/>
      <c r="U546" s="127"/>
      <c r="V546" s="120"/>
      <c r="W546" s="127"/>
      <c r="X546" s="127"/>
      <c r="Y546" s="120"/>
      <c r="Z546" s="127"/>
      <c r="AA546" s="127"/>
      <c r="AB546" s="120"/>
      <c r="AC546" s="127"/>
      <c r="AD546" s="127"/>
      <c r="AE546" s="120"/>
      <c r="AF546" s="127"/>
      <c r="AG546" s="127"/>
      <c r="AH546" s="120"/>
      <c r="AI546" s="127"/>
      <c r="AJ546" s="127"/>
      <c r="AK546" s="120"/>
      <c r="AL546" s="127"/>
      <c r="AM546" s="127"/>
      <c r="AN546" s="120"/>
      <c r="AO546" s="127"/>
      <c r="AP546" s="127"/>
      <c r="AQ546" s="127"/>
      <c r="AR546" s="127"/>
      <c r="AS546" s="127"/>
      <c r="AT546" s="120"/>
      <c r="AU546" s="127"/>
      <c r="AV546" s="127"/>
      <c r="AW546" s="120"/>
      <c r="AX546" s="127"/>
      <c r="AY546" s="127"/>
      <c r="AZ546" s="120"/>
      <c r="BA546" s="127"/>
      <c r="BB546" s="127"/>
      <c r="BC546" s="120"/>
      <c r="BD546" s="120"/>
      <c r="BE546" s="120"/>
      <c r="BF546" s="120"/>
      <c r="BG546" s="120"/>
      <c r="BH546" s="120"/>
      <c r="BI546" s="120"/>
      <c r="BJ546" s="128"/>
      <c r="BK546" s="128"/>
    </row>
    <row r="547" spans="1:64" x14ac:dyDescent="0.2">
      <c r="A547" s="117" t="s">
        <v>1463</v>
      </c>
      <c r="B547" s="123">
        <v>33807</v>
      </c>
      <c r="C547" s="165" t="s">
        <v>1575</v>
      </c>
      <c r="D547" s="122" t="s">
        <v>1686</v>
      </c>
      <c r="E547" s="116" t="str">
        <f>IF(ISERROR(VLOOKUP(TRIM(A547),'R2020'!$A$1:$I$1991,2,FALSE)),"",VLOOKUP(TRIM(A547),'R2020'!$A$1:$I$1991,2,FALSE))</f>
        <v/>
      </c>
      <c r="F547" s="116" t="str">
        <f>IF(ISERROR(VLOOKUP(TRIM(A547),'R2020'!$A$1:$I$1991,3,FALSE)),"",VLOOKUP(TRIM(A547),'R2020'!$A$1:$I$1991,3,FALSE))</f>
        <v/>
      </c>
      <c r="G547" s="116" t="str">
        <f>IF(ISERROR(VLOOKUP(TRIM(A547),'R2020'!$A$1:$I$1991,8,FALSE)),"",VLOOKUP(TRIM(A547),'R2020'!$A$1:$I$1991,8,FALSE))</f>
        <v/>
      </c>
      <c r="H547" s="117" t="s">
        <v>327</v>
      </c>
      <c r="I547" s="121" t="s">
        <v>27</v>
      </c>
      <c r="J547" s="119" t="s">
        <v>129</v>
      </c>
      <c r="K547" s="117" t="s">
        <v>171</v>
      </c>
      <c r="L547" s="121" t="s">
        <v>27</v>
      </c>
      <c r="M547" s="119" t="s">
        <v>328</v>
      </c>
      <c r="N547" s="117" t="s">
        <v>364</v>
      </c>
      <c r="O547" s="121" t="s">
        <v>27</v>
      </c>
      <c r="P547" s="119" t="s">
        <v>1066</v>
      </c>
      <c r="Q547" s="117" t="s">
        <v>364</v>
      </c>
      <c r="R547" s="121" t="s">
        <v>27</v>
      </c>
      <c r="S547" s="119" t="s">
        <v>1059</v>
      </c>
      <c r="T547" s="117" t="s">
        <v>364</v>
      </c>
      <c r="U547" s="121" t="s">
        <v>27</v>
      </c>
      <c r="V547" s="119" t="s">
        <v>1061</v>
      </c>
      <c r="X547" s="121"/>
      <c r="Y547" s="119"/>
      <c r="AA547" s="121"/>
      <c r="AB547" s="119"/>
      <c r="AD547" s="121"/>
      <c r="AE547" s="119"/>
      <c r="AG547" s="121"/>
      <c r="AH547" s="119"/>
      <c r="AJ547" s="121"/>
      <c r="AK547" s="119"/>
      <c r="AM547" s="121"/>
      <c r="AN547" s="119"/>
      <c r="AP547" s="121"/>
      <c r="AQ547" s="119"/>
      <c r="AS547" s="121"/>
      <c r="AT547" s="119"/>
      <c r="AV547" s="121"/>
      <c r="AW547" s="119"/>
      <c r="AY547" s="121"/>
      <c r="AZ547" s="119"/>
      <c r="BB547" s="121"/>
      <c r="BC547" s="119"/>
      <c r="BF547" s="119"/>
      <c r="BG547" s="121"/>
      <c r="BH547" s="121"/>
      <c r="BI547" s="121"/>
      <c r="BJ547" s="121"/>
      <c r="BK547" s="121"/>
      <c r="BL547" s="121"/>
    </row>
    <row r="548" spans="1:64" x14ac:dyDescent="0.2">
      <c r="A548" s="120" t="s">
        <v>610</v>
      </c>
      <c r="B548" s="125">
        <v>32567</v>
      </c>
      <c r="C548" s="168" t="s">
        <v>636</v>
      </c>
      <c r="D548" s="126" t="s">
        <v>2401</v>
      </c>
      <c r="E548" s="116" t="str">
        <f>IF(ISERROR(VLOOKUP(TRIM(A548),'R2020'!$A$1:$I$1991,2,FALSE)),"",VLOOKUP(TRIM(A548),'R2020'!$A$1:$I$1991,2,FALSE))</f>
        <v>End</v>
      </c>
      <c r="F548" s="116" t="str">
        <f>IF(ISERROR(VLOOKUP(TRIM(A548),'R2020'!$A$1:$I$1991,3,FALSE)),"",VLOOKUP(TRIM(A548),'R2020'!$A$1:$I$1991,3,FALSE))</f>
        <v>SEN</v>
      </c>
      <c r="G548" s="116" t="str">
        <f>IF(ISERROR(VLOOKUP(TRIM(A548),'R2020'!$A$1:$I$1991,8,FALSE)),"",VLOOKUP(TRIM(A548),'R2020'!$A$1:$I$1991,8,FALSE))</f>
        <v xml:space="preserve">0-6 </v>
      </c>
      <c r="H548" s="120" t="s">
        <v>31</v>
      </c>
      <c r="I548" s="126" t="s">
        <v>448</v>
      </c>
      <c r="J548" s="126" t="s">
        <v>61</v>
      </c>
      <c r="K548" s="120" t="s">
        <v>31</v>
      </c>
      <c r="L548" s="126" t="s">
        <v>448</v>
      </c>
      <c r="M548" s="126" t="s">
        <v>19</v>
      </c>
      <c r="N548" s="120" t="s">
        <v>31</v>
      </c>
      <c r="O548" s="126" t="s">
        <v>448</v>
      </c>
      <c r="P548" s="126" t="s">
        <v>416</v>
      </c>
      <c r="Q548" s="120" t="s">
        <v>31</v>
      </c>
      <c r="R548" s="126" t="s">
        <v>448</v>
      </c>
      <c r="S548" s="126" t="s">
        <v>18</v>
      </c>
      <c r="T548" s="120" t="s">
        <v>31</v>
      </c>
      <c r="U548" s="126" t="s">
        <v>448</v>
      </c>
      <c r="V548" s="126" t="s">
        <v>501</v>
      </c>
      <c r="W548" s="120" t="s">
        <v>31</v>
      </c>
      <c r="X548" s="126" t="s">
        <v>448</v>
      </c>
      <c r="Y548" s="126" t="s">
        <v>19</v>
      </c>
      <c r="Z548" s="120" t="s">
        <v>31</v>
      </c>
      <c r="AA548" s="126" t="s">
        <v>448</v>
      </c>
      <c r="AB548" s="126" t="s">
        <v>234</v>
      </c>
      <c r="AC548" s="120" t="s">
        <v>44</v>
      </c>
      <c r="AD548" s="126" t="s">
        <v>448</v>
      </c>
      <c r="AE548" s="126" t="s">
        <v>230</v>
      </c>
      <c r="AF548" s="120" t="s">
        <v>44</v>
      </c>
      <c r="AG548" s="126" t="s">
        <v>448</v>
      </c>
      <c r="AH548" s="126" t="s">
        <v>46</v>
      </c>
      <c r="AI548" s="120" t="s">
        <v>44</v>
      </c>
      <c r="AJ548" s="126" t="s">
        <v>448</v>
      </c>
      <c r="AK548" s="126" t="s">
        <v>547</v>
      </c>
      <c r="AL548" s="120"/>
      <c r="AM548" s="126"/>
      <c r="AN548" s="126"/>
      <c r="AO548" s="120"/>
      <c r="AP548" s="126"/>
      <c r="AQ548" s="126"/>
      <c r="AR548" s="120"/>
      <c r="AS548" s="126"/>
      <c r="AT548" s="126"/>
      <c r="AU548" s="120"/>
      <c r="AV548" s="126"/>
      <c r="AW548" s="126"/>
      <c r="AX548" s="120"/>
      <c r="AY548" s="126"/>
      <c r="AZ548" s="126"/>
      <c r="BA548" s="120"/>
      <c r="BB548" s="126"/>
      <c r="BC548" s="126"/>
      <c r="BD548" s="120"/>
      <c r="BE548" s="125"/>
      <c r="BF548" s="126"/>
      <c r="BG548" s="128"/>
      <c r="BH548" s="120"/>
      <c r="BI548" s="127"/>
      <c r="BJ548" s="128"/>
      <c r="BK548" s="128"/>
      <c r="BL548" s="131"/>
    </row>
    <row r="549" spans="1:64" x14ac:dyDescent="0.2">
      <c r="A549" s="117" t="s">
        <v>1508</v>
      </c>
      <c r="B549" s="123">
        <v>33852</v>
      </c>
      <c r="C549" s="165" t="s">
        <v>1225</v>
      </c>
      <c r="D549" s="122" t="s">
        <v>2892</v>
      </c>
      <c r="E549" s="116" t="str">
        <f>IF(ISERROR(VLOOKUP(TRIM(A549),'R2020'!$A$1:$I$1991,2,FALSE)),"",VLOOKUP(TRIM(A549),'R2020'!$A$1:$I$1991,2,FALSE))</f>
        <v>NT</v>
      </c>
      <c r="F549" s="116" t="str">
        <f>IF(ISERROR(VLOOKUP(TRIM(A549),'R2020'!$A$1:$I$1991,3,FALSE)),"",VLOOKUP(TRIM(A549),'R2020'!$A$1:$I$1991,3,FALSE))</f>
        <v>HOA</v>
      </c>
      <c r="G549" s="116" t="str">
        <f>IF(ISERROR(VLOOKUP(TRIM(A549),'R2020'!$A$1:$I$1991,8,FALSE)),"",VLOOKUP(TRIM(A549),'R2020'!$A$1:$I$1991,8,FALSE))</f>
        <v xml:space="preserve">4-0 </v>
      </c>
      <c r="H549" s="117" t="s">
        <v>47</v>
      </c>
      <c r="I549" s="121" t="s">
        <v>336</v>
      </c>
      <c r="J549" s="119" t="s">
        <v>51</v>
      </c>
      <c r="K549" s="117" t="s">
        <v>40</v>
      </c>
      <c r="L549" s="121" t="s">
        <v>336</v>
      </c>
      <c r="M549" s="119" t="s">
        <v>479</v>
      </c>
      <c r="N549" s="117" t="s">
        <v>40</v>
      </c>
      <c r="O549" s="121" t="s">
        <v>336</v>
      </c>
      <c r="P549" s="119" t="s">
        <v>479</v>
      </c>
      <c r="Q549" s="117" t="s">
        <v>47</v>
      </c>
      <c r="R549" s="121" t="s">
        <v>336</v>
      </c>
      <c r="S549" s="119" t="s">
        <v>349</v>
      </c>
      <c r="T549" s="117" t="s">
        <v>513</v>
      </c>
      <c r="U549" s="121" t="s">
        <v>336</v>
      </c>
      <c r="V549" s="119" t="s">
        <v>349</v>
      </c>
      <c r="X549" s="121"/>
      <c r="Y549" s="119"/>
      <c r="AA549" s="121"/>
      <c r="AB549" s="119"/>
      <c r="AD549" s="121"/>
      <c r="AE549" s="119"/>
      <c r="AG549" s="121"/>
      <c r="AH549" s="119"/>
      <c r="AJ549" s="121"/>
      <c r="AK549" s="119"/>
      <c r="AM549" s="121"/>
      <c r="AN549" s="119"/>
      <c r="AP549" s="121"/>
      <c r="AQ549" s="119"/>
      <c r="AS549" s="121"/>
      <c r="AT549" s="119"/>
      <c r="AV549" s="121"/>
      <c r="AW549" s="119"/>
      <c r="AY549" s="121"/>
      <c r="AZ549" s="119"/>
      <c r="BB549" s="121"/>
      <c r="BC549" s="119"/>
      <c r="BF549" s="119"/>
      <c r="BG549" s="121"/>
      <c r="BH549" s="121"/>
      <c r="BI549" s="121"/>
      <c r="BJ549" s="121"/>
      <c r="BK549" s="121"/>
      <c r="BL549" s="121"/>
    </row>
    <row r="550" spans="1:64" x14ac:dyDescent="0.2">
      <c r="A550" s="117" t="s">
        <v>1563</v>
      </c>
      <c r="B550" s="123">
        <v>34012</v>
      </c>
      <c r="C550" s="165" t="s">
        <v>1607</v>
      </c>
      <c r="D550" s="122" t="s">
        <v>1573</v>
      </c>
      <c r="E550" s="116" t="str">
        <f>IF(ISERROR(VLOOKUP(TRIM(A550),'R2020'!$A$1:$I$1991,2,FALSE)),"",VLOOKUP(TRIM(A550),'R2020'!$A$1:$I$1991,2,FALSE))</f>
        <v>ROLB</v>
      </c>
      <c r="F550" s="116" t="str">
        <f>IF(ISERROR(VLOOKUP(TRIM(A550),'R2020'!$A$1:$I$1991,3,FALSE)),"",VLOOKUP(TRIM(A550),'R2020'!$A$1:$I$1991,3,FALSE))</f>
        <v>PIA</v>
      </c>
      <c r="G550" s="116" t="str">
        <f>IF(ISERROR(VLOOKUP(TRIM(A550),'R2020'!$A$1:$I$1991,8,FALSE)),"",VLOOKUP(TRIM(A550),'R2020'!$A$1:$I$1991,8,FALSE))</f>
        <v xml:space="preserve">05-11 </v>
      </c>
      <c r="H550" s="117" t="s">
        <v>123</v>
      </c>
      <c r="I550" s="121" t="s">
        <v>450</v>
      </c>
      <c r="J550" s="119" t="s">
        <v>3571</v>
      </c>
      <c r="K550" s="117" t="s">
        <v>123</v>
      </c>
      <c r="L550" s="121" t="s">
        <v>450</v>
      </c>
      <c r="M550" s="119" t="s">
        <v>1106</v>
      </c>
      <c r="N550" s="117" t="s">
        <v>323</v>
      </c>
      <c r="O550" s="121" t="s">
        <v>450</v>
      </c>
      <c r="P550" s="119" t="s">
        <v>1730</v>
      </c>
      <c r="Q550" s="117" t="s">
        <v>323</v>
      </c>
      <c r="R550" s="121" t="s">
        <v>450</v>
      </c>
      <c r="S550" s="119" t="s">
        <v>1146</v>
      </c>
      <c r="T550" s="117" t="s">
        <v>125</v>
      </c>
      <c r="U550" s="121" t="s">
        <v>450</v>
      </c>
      <c r="V550" s="119" t="s">
        <v>1221</v>
      </c>
      <c r="X550" s="121"/>
      <c r="Y550" s="119"/>
      <c r="AA550" s="121"/>
      <c r="AB550" s="119"/>
      <c r="AD550" s="121"/>
      <c r="AE550" s="119"/>
      <c r="AG550" s="121"/>
      <c r="AH550" s="119"/>
      <c r="AJ550" s="121"/>
      <c r="AK550" s="119"/>
      <c r="AM550" s="121"/>
      <c r="AN550" s="119"/>
      <c r="AP550" s="121"/>
      <c r="AQ550" s="119"/>
      <c r="AS550" s="121"/>
      <c r="AT550" s="119"/>
      <c r="AV550" s="121"/>
      <c r="AW550" s="119"/>
      <c r="AY550" s="121"/>
      <c r="AZ550" s="119"/>
      <c r="BB550" s="121"/>
      <c r="BC550" s="119"/>
      <c r="BF550" s="119"/>
      <c r="BG550" s="121"/>
      <c r="BH550" s="121"/>
      <c r="BI550" s="121"/>
      <c r="BJ550" s="121"/>
      <c r="BK550" s="121"/>
      <c r="BL550" s="121"/>
    </row>
    <row r="551" spans="1:64" x14ac:dyDescent="0.2">
      <c r="A551" s="146" t="s">
        <v>4266</v>
      </c>
      <c r="B551" s="157">
        <v>35936</v>
      </c>
      <c r="C551" s="167" t="s">
        <v>4513</v>
      </c>
      <c r="D551" s="141"/>
      <c r="E551" s="116" t="str">
        <f>IF(ISERROR(VLOOKUP(TRIM(A551),'R2020'!$A$1:$I$1991,2,FALSE)),"",VLOOKUP(TRIM(A551),'R2020'!$A$1:$I$1991,2,FALSE))</f>
        <v>T G</v>
      </c>
      <c r="F551" s="116" t="str">
        <f>IF(ISERROR(VLOOKUP(TRIM(A551),'R2020'!$A$1:$I$1991,3,FALSE)),"",VLOOKUP(TRIM(A551),'R2020'!$A$1:$I$1991,3,FALSE))</f>
        <v>KCA</v>
      </c>
      <c r="G551" s="116" t="str">
        <f>IF(ISERROR(VLOOKUP(TRIM(A551),'R2020'!$A$1:$I$1991,8,FALSE)),"",VLOOKUP(TRIM(A551),'R2020'!$A$1:$I$1991,8,FALSE))</f>
        <v>0-0 / 0-0</v>
      </c>
      <c r="H551" s="127"/>
      <c r="I551" s="127"/>
      <c r="J551" s="120"/>
      <c r="K551" s="127"/>
      <c r="L551" s="127"/>
      <c r="M551" s="120"/>
      <c r="N551" s="127"/>
      <c r="O551" s="127"/>
      <c r="P551" s="120"/>
      <c r="Q551" s="127"/>
      <c r="R551" s="127"/>
      <c r="S551" s="120"/>
      <c r="T551" s="127"/>
      <c r="U551" s="127"/>
      <c r="V551" s="120"/>
      <c r="W551" s="127"/>
      <c r="X551" s="127"/>
      <c r="Y551" s="120"/>
      <c r="Z551" s="127"/>
      <c r="AA551" s="127"/>
      <c r="AB551" s="120"/>
      <c r="AC551" s="127"/>
      <c r="AD551" s="127"/>
      <c r="AE551" s="120"/>
      <c r="AF551" s="127"/>
      <c r="AG551" s="127"/>
      <c r="AH551" s="120"/>
      <c r="AI551" s="127"/>
      <c r="AJ551" s="127"/>
      <c r="AK551" s="120"/>
      <c r="AL551" s="127"/>
      <c r="AM551" s="127"/>
      <c r="AN551" s="120"/>
      <c r="AO551" s="127"/>
      <c r="AP551" s="127"/>
      <c r="AQ551" s="127"/>
      <c r="AR551" s="127"/>
      <c r="AS551" s="127"/>
      <c r="AT551" s="120"/>
      <c r="AU551" s="127"/>
      <c r="AV551" s="127"/>
      <c r="AW551" s="120"/>
      <c r="AX551" s="127"/>
      <c r="AY551" s="127"/>
      <c r="AZ551" s="120"/>
      <c r="BA551" s="127"/>
      <c r="BB551" s="127"/>
      <c r="BC551" s="120"/>
      <c r="BD551" s="120"/>
      <c r="BE551" s="120"/>
      <c r="BF551" s="120"/>
      <c r="BG551" s="120"/>
      <c r="BH551" s="120"/>
      <c r="BI551" s="120"/>
      <c r="BJ551" s="128"/>
      <c r="BK551" s="128"/>
    </row>
    <row r="552" spans="1:64" ht="12.6" customHeight="1" x14ac:dyDescent="0.2">
      <c r="A552" s="146" t="s">
        <v>4086</v>
      </c>
      <c r="B552" s="157">
        <v>35685</v>
      </c>
      <c r="C552" s="167" t="s">
        <v>4511</v>
      </c>
      <c r="D552" s="141"/>
      <c r="E552" s="116" t="str">
        <f>IF(ISERROR(VLOOKUP(TRIM(A552),'R2020'!$A$1:$I$1991,2,FALSE)),"",VLOOKUP(TRIM(A552),'R2020'!$A$1:$I$1991,2,FALSE))</f>
        <v>WR LK</v>
      </c>
      <c r="F552" s="116" t="str">
        <f>IF(ISERROR(VLOOKUP(TRIM(A552),'R2020'!$A$1:$I$1991,3,FALSE)),"",VLOOKUP(TRIM(A552),'R2020'!$A$1:$I$1991,3,FALSE))</f>
        <v>BAA</v>
      </c>
      <c r="G552" s="116" t="str">
        <f>IF(ISERROR(VLOOKUP(TRIM(A552),'R2020'!$A$1:$I$1991,8,FALSE)),"",VLOOKUP(TRIM(A552),'R2020'!$A$1:$I$1991,8,FALSE))</f>
        <v xml:space="preserve"> </v>
      </c>
      <c r="H552" s="127"/>
      <c r="I552" s="127"/>
      <c r="J552" s="120"/>
      <c r="K552" s="127"/>
      <c r="L552" s="127"/>
      <c r="M552" s="120"/>
      <c r="N552" s="127"/>
      <c r="O552" s="127"/>
      <c r="P552" s="120"/>
      <c r="Q552" s="127"/>
      <c r="R552" s="127"/>
      <c r="S552" s="120"/>
      <c r="T552" s="127"/>
      <c r="U552" s="127"/>
      <c r="V552" s="120"/>
      <c r="W552" s="127"/>
      <c r="X552" s="127"/>
      <c r="Y552" s="120"/>
      <c r="Z552" s="127"/>
      <c r="AA552" s="127"/>
      <c r="AB552" s="120"/>
      <c r="AC552" s="127"/>
      <c r="AD552" s="127"/>
      <c r="AE552" s="120"/>
      <c r="AF552" s="127"/>
      <c r="AG552" s="127"/>
      <c r="AH552" s="120"/>
      <c r="AI552" s="127"/>
      <c r="AJ552" s="127"/>
      <c r="AK552" s="120"/>
      <c r="AL552" s="127"/>
      <c r="AM552" s="127"/>
      <c r="AN552" s="120"/>
      <c r="AO552" s="127"/>
      <c r="AP552" s="127"/>
      <c r="AQ552" s="127"/>
      <c r="AR552" s="127"/>
      <c r="AS552" s="127"/>
      <c r="AT552" s="120"/>
      <c r="AU552" s="127"/>
      <c r="AV552" s="127"/>
      <c r="AW552" s="120"/>
      <c r="AX552" s="127"/>
      <c r="AY552" s="127"/>
      <c r="AZ552" s="120"/>
      <c r="BA552" s="127"/>
      <c r="BB552" s="127"/>
      <c r="BC552" s="120"/>
      <c r="BD552" s="120"/>
      <c r="BE552" s="127"/>
      <c r="BF552" s="145"/>
      <c r="BG552" s="120"/>
      <c r="BH552" s="120"/>
      <c r="BI552" s="120"/>
      <c r="BJ552" s="128"/>
      <c r="BK552" s="128"/>
    </row>
    <row r="553" spans="1:64" x14ac:dyDescent="0.2">
      <c r="A553" s="117" t="s">
        <v>1521</v>
      </c>
      <c r="B553" s="123">
        <v>33280</v>
      </c>
      <c r="C553" s="165" t="s">
        <v>1235</v>
      </c>
      <c r="D553" s="122" t="s">
        <v>1579</v>
      </c>
      <c r="E553" s="116" t="str">
        <f>IF(ISERROR(VLOOKUP(TRIM(A553),'R2020'!$A$1:$I$1991,2,FALSE)),"",VLOOKUP(TRIM(A553),'R2020'!$A$1:$I$1991,2,FALSE))</f>
        <v/>
      </c>
      <c r="F553" s="116" t="str">
        <f>IF(ISERROR(VLOOKUP(TRIM(A553),'R2020'!$A$1:$I$1991,3,FALSE)),"",VLOOKUP(TRIM(A553),'R2020'!$A$1:$I$1991,3,FALSE))</f>
        <v/>
      </c>
      <c r="G553" s="116" t="str">
        <f>IF(ISERROR(VLOOKUP(TRIM(A553),'R2020'!$A$1:$I$1991,8,FALSE)),"",VLOOKUP(TRIM(A553),'R2020'!$A$1:$I$1991,8,FALSE))</f>
        <v/>
      </c>
      <c r="H553" s="117" t="s">
        <v>226</v>
      </c>
      <c r="I553" s="121" t="s">
        <v>55</v>
      </c>
      <c r="J553" s="119" t="s">
        <v>351</v>
      </c>
      <c r="K553" s="117" t="s">
        <v>202</v>
      </c>
      <c r="L553" s="121"/>
      <c r="N553" s="117" t="s">
        <v>226</v>
      </c>
      <c r="O553" s="121" t="s">
        <v>55</v>
      </c>
      <c r="P553" s="119" t="s">
        <v>56</v>
      </c>
      <c r="Q553" s="117" t="s">
        <v>226</v>
      </c>
      <c r="R553" s="121" t="s">
        <v>55</v>
      </c>
      <c r="S553" s="119" t="s">
        <v>225</v>
      </c>
      <c r="T553" s="117" t="s">
        <v>226</v>
      </c>
      <c r="U553" s="121" t="s">
        <v>55</v>
      </c>
      <c r="V553" s="119" t="s">
        <v>227</v>
      </c>
      <c r="X553" s="121"/>
      <c r="Y553" s="119"/>
      <c r="AA553" s="121"/>
      <c r="AB553" s="119"/>
      <c r="AD553" s="121"/>
      <c r="AE553" s="119"/>
      <c r="AG553" s="121"/>
      <c r="AH553" s="119"/>
      <c r="AJ553" s="121"/>
      <c r="AK553" s="119"/>
      <c r="AM553" s="121"/>
      <c r="AN553" s="119"/>
      <c r="AP553" s="121"/>
      <c r="AQ553" s="119"/>
      <c r="AS553" s="121"/>
      <c r="AT553" s="119"/>
      <c r="AV553" s="121"/>
      <c r="AW553" s="119"/>
      <c r="AY553" s="121"/>
      <c r="AZ553" s="119"/>
      <c r="BB553" s="121"/>
      <c r="BC553" s="119"/>
      <c r="BF553" s="119"/>
      <c r="BG553" s="121"/>
      <c r="BH553" s="121"/>
      <c r="BI553" s="121"/>
      <c r="BJ553" s="121"/>
      <c r="BK553" s="121"/>
      <c r="BL553" s="121"/>
    </row>
    <row r="554" spans="1:64" x14ac:dyDescent="0.2">
      <c r="A554" s="117" t="s">
        <v>3572</v>
      </c>
      <c r="B554" s="123">
        <v>34725</v>
      </c>
      <c r="C554" s="164" t="s">
        <v>3063</v>
      </c>
      <c r="E554" s="116" t="str">
        <f>IF(ISERROR(VLOOKUP(TRIM(A554),'R2020'!$A$1:$I$1991,2,FALSE)),"",VLOOKUP(TRIM(A554),'R2020'!$A$1:$I$1991,2,FALSE))</f>
        <v>TE BB</v>
      </c>
      <c r="F554" s="116" t="str">
        <f>IF(ISERROR(VLOOKUP(TRIM(A554),'R2020'!$A$1:$I$1991,3,FALSE)),"",VLOOKUP(TRIM(A554),'R2020'!$A$1:$I$1991,3,FALSE))</f>
        <v>SFN</v>
      </c>
      <c r="G554" s="116" t="str">
        <f>IF(ISERROR(VLOOKUP(TRIM(A554),'R2020'!$A$1:$I$1991,8,FALSE)),"",VLOOKUP(TRIM(A554),'R2020'!$A$1:$I$1991,8,FALSE))</f>
        <v xml:space="preserve">4-0 </v>
      </c>
      <c r="H554" s="117" t="s">
        <v>26</v>
      </c>
      <c r="I554" s="117" t="s">
        <v>111</v>
      </c>
      <c r="J554" s="119" t="s">
        <v>685</v>
      </c>
    </row>
    <row r="555" spans="1:64" x14ac:dyDescent="0.2">
      <c r="A555" s="146" t="s">
        <v>4338</v>
      </c>
      <c r="B555" s="157">
        <v>35326</v>
      </c>
      <c r="C555" s="167" t="s">
        <v>4510</v>
      </c>
      <c r="D555" s="141"/>
      <c r="E555" s="116" t="str">
        <f>IF(ISERROR(VLOOKUP(TRIM(A555),'R2020'!$A$1:$I$1991,2,FALSE)),"",VLOOKUP(TRIM(A555),'R2020'!$A$1:$I$1991,2,FALSE))</f>
        <v>LB</v>
      </c>
      <c r="F555" s="116" t="str">
        <f>IF(ISERROR(VLOOKUP(TRIM(A555),'R2020'!$A$1:$I$1991,3,FALSE)),"",VLOOKUP(TRIM(A555),'R2020'!$A$1:$I$1991,3,FALSE))</f>
        <v>MIN</v>
      </c>
      <c r="G555" s="116" t="str">
        <f>IF(ISERROR(VLOOKUP(TRIM(A555),'R2020'!$A$1:$I$1991,8,FALSE)),"",VLOOKUP(TRIM(A555),'R2020'!$A$1:$I$1991,8,FALSE))</f>
        <v xml:space="preserve">00-0 </v>
      </c>
      <c r="H555" s="127"/>
      <c r="I555" s="127"/>
      <c r="J555" s="120"/>
      <c r="K555" s="127"/>
      <c r="L555" s="127"/>
      <c r="M555" s="120"/>
      <c r="N555" s="127"/>
      <c r="O555" s="127"/>
      <c r="P555" s="120"/>
      <c r="Q555" s="127"/>
      <c r="R555" s="127"/>
      <c r="S555" s="120"/>
      <c r="T555" s="127"/>
      <c r="U555" s="127"/>
      <c r="V555" s="120"/>
      <c r="W555" s="127"/>
      <c r="X555" s="127"/>
      <c r="Y555" s="120"/>
      <c r="Z555" s="127"/>
      <c r="AA555" s="127"/>
      <c r="AB555" s="120"/>
      <c r="AC555" s="127"/>
      <c r="AD555" s="127"/>
      <c r="AE555" s="120"/>
      <c r="AF555" s="127"/>
      <c r="AG555" s="127"/>
      <c r="AH555" s="120"/>
      <c r="AI555" s="127"/>
      <c r="AJ555" s="127"/>
      <c r="AK555" s="120"/>
      <c r="AL555" s="127"/>
      <c r="AM555" s="127"/>
      <c r="AN555" s="120"/>
      <c r="AO555" s="127"/>
      <c r="AP555" s="127"/>
      <c r="AQ555" s="127"/>
      <c r="AR555" s="127"/>
      <c r="AS555" s="127"/>
      <c r="AT555" s="120"/>
      <c r="AU555" s="127"/>
      <c r="AV555" s="127"/>
      <c r="AW555" s="120"/>
      <c r="AX555" s="127"/>
      <c r="AY555" s="127"/>
      <c r="AZ555" s="120"/>
      <c r="BA555" s="127"/>
      <c r="BB555" s="127"/>
      <c r="BC555" s="120"/>
      <c r="BD555" s="120"/>
      <c r="BE555" s="120"/>
      <c r="BF555" s="120"/>
      <c r="BG555" s="120"/>
      <c r="BH555" s="120"/>
      <c r="BI555" s="120"/>
      <c r="BJ555" s="128"/>
      <c r="BK555" s="128"/>
    </row>
    <row r="556" spans="1:64" x14ac:dyDescent="0.2">
      <c r="A556" s="117" t="s">
        <v>1958</v>
      </c>
      <c r="B556" s="123">
        <v>33771</v>
      </c>
      <c r="C556" s="165" t="s">
        <v>1575</v>
      </c>
      <c r="D556" s="117" t="s">
        <v>2032</v>
      </c>
      <c r="E556" s="116" t="str">
        <f>IF(ISERROR(VLOOKUP(TRIM(A556),'R2020'!$A$1:$I$1991,2,FALSE)),"",VLOOKUP(TRIM(A556),'R2020'!$A$1:$I$1991,2,FALSE))</f>
        <v>G</v>
      </c>
      <c r="F556" s="116" t="str">
        <f>IF(ISERROR(VLOOKUP(TRIM(A556),'R2020'!$A$1:$I$1991,3,FALSE)),"",VLOOKUP(TRIM(A556),'R2020'!$A$1:$I$1991,3,FALSE))</f>
        <v>NON</v>
      </c>
      <c r="G556" s="116" t="str">
        <f>IF(ISERROR(VLOOKUP(TRIM(A556),'R2020'!$A$1:$I$1991,8,FALSE)),"",VLOOKUP(TRIM(A556),'R2020'!$A$1:$I$1991,8,FALSE))</f>
        <v xml:space="preserve">0-0 </v>
      </c>
      <c r="H556" s="117" t="s">
        <v>16</v>
      </c>
      <c r="I556" s="117" t="s">
        <v>367</v>
      </c>
      <c r="J556" s="122" t="s">
        <v>41</v>
      </c>
      <c r="K556" s="122"/>
      <c r="N556" s="117" t="s">
        <v>57</v>
      </c>
      <c r="O556" s="117" t="s">
        <v>131</v>
      </c>
      <c r="P556" s="122" t="s">
        <v>351</v>
      </c>
      <c r="Q556" s="117" t="s">
        <v>332</v>
      </c>
      <c r="R556" s="117" t="s">
        <v>131</v>
      </c>
      <c r="S556" s="122" t="s">
        <v>349</v>
      </c>
    </row>
    <row r="557" spans="1:64" x14ac:dyDescent="0.2">
      <c r="A557" s="120" t="s">
        <v>1090</v>
      </c>
      <c r="B557" s="125">
        <v>34069</v>
      </c>
      <c r="C557" s="165" t="s">
        <v>1232</v>
      </c>
      <c r="D557" s="120" t="s">
        <v>1228</v>
      </c>
      <c r="E557" s="116" t="str">
        <f>IF(ISERROR(VLOOKUP(TRIM(A557),'R2020'!$A$1:$I$1991,2,FALSE)),"",VLOOKUP(TRIM(A557),'R2020'!$A$1:$I$1991,2,FALSE))</f>
        <v>BB TE</v>
      </c>
      <c r="F557" s="116" t="str">
        <f>IF(ISERROR(VLOOKUP(TRIM(A557),'R2020'!$A$1:$I$1991,3,FALSE)),"",VLOOKUP(TRIM(A557),'R2020'!$A$1:$I$1991,3,FALSE))</f>
        <v>PIA</v>
      </c>
      <c r="G557" s="116" t="str">
        <f>IF(ISERROR(VLOOKUP(TRIM(A557),'R2020'!$A$1:$I$1991,8,FALSE)),"",VLOOKUP(TRIM(A557),'R2020'!$A$1:$I$1991,8,FALSE))</f>
        <v xml:space="preserve">0-5 </v>
      </c>
      <c r="H557" s="120" t="s">
        <v>3573</v>
      </c>
      <c r="I557" s="120" t="s">
        <v>103</v>
      </c>
      <c r="J557" s="127" t="s">
        <v>685</v>
      </c>
      <c r="K557" s="120" t="s">
        <v>128</v>
      </c>
      <c r="L557" s="120" t="s">
        <v>103</v>
      </c>
      <c r="M557" s="127" t="s">
        <v>365</v>
      </c>
      <c r="N557" s="120" t="s">
        <v>464</v>
      </c>
      <c r="O557" s="120" t="s">
        <v>369</v>
      </c>
      <c r="P557" s="127" t="s">
        <v>1039</v>
      </c>
      <c r="Q557" s="120" t="s">
        <v>128</v>
      </c>
      <c r="R557" s="120" t="s">
        <v>369</v>
      </c>
      <c r="S557" s="127" t="s">
        <v>365</v>
      </c>
      <c r="T557" s="120" t="s">
        <v>128</v>
      </c>
      <c r="U557" s="120" t="s">
        <v>369</v>
      </c>
      <c r="V557" s="127" t="s">
        <v>328</v>
      </c>
      <c r="W557" s="120" t="s">
        <v>128</v>
      </c>
      <c r="X557" s="120" t="s">
        <v>369</v>
      </c>
      <c r="Y557" s="127" t="s">
        <v>328</v>
      </c>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row>
    <row r="558" spans="1:64" x14ac:dyDescent="0.2">
      <c r="A558" s="117" t="s">
        <v>2649</v>
      </c>
      <c r="B558" s="123">
        <v>34828</v>
      </c>
      <c r="C558" s="164" t="s">
        <v>2593</v>
      </c>
      <c r="D558" s="119" t="s">
        <v>2593</v>
      </c>
      <c r="E558" s="116" t="str">
        <f>IF(ISERROR(VLOOKUP(TRIM(A558),'R2020'!$A$1:$I$1991,2,FALSE)),"",VLOOKUP(TRIM(A558),'R2020'!$A$1:$I$1991,2,FALSE))</f>
        <v>ROLB</v>
      </c>
      <c r="F558" s="116" t="str">
        <f>IF(ISERROR(VLOOKUP(TRIM(A558),'R2020'!$A$1:$I$1991,3,FALSE)),"",VLOOKUP(TRIM(A558),'R2020'!$A$1:$I$1991,3,FALSE))</f>
        <v>LAN</v>
      </c>
      <c r="G558" s="116" t="str">
        <f>IF(ISERROR(VLOOKUP(TRIM(A558),'R2020'!$A$1:$I$1991,8,FALSE)),"",VLOOKUP(TRIM(A558),'R2020'!$A$1:$I$1991,8,FALSE))</f>
        <v xml:space="preserve">00-7 </v>
      </c>
      <c r="H558" s="117" t="s">
        <v>125</v>
      </c>
      <c r="I558" s="121" t="s">
        <v>2235</v>
      </c>
      <c r="J558" s="119" t="s">
        <v>1113</v>
      </c>
      <c r="K558" s="117" t="s">
        <v>323</v>
      </c>
      <c r="L558" s="121" t="s">
        <v>2235</v>
      </c>
      <c r="M558" s="119" t="s">
        <v>1071</v>
      </c>
      <c r="N558" s="117" t="s">
        <v>125</v>
      </c>
      <c r="O558" s="121" t="s">
        <v>2235</v>
      </c>
      <c r="P558" s="119" t="s">
        <v>1071</v>
      </c>
    </row>
    <row r="559" spans="1:64" x14ac:dyDescent="0.2">
      <c r="A559" s="120" t="s">
        <v>172</v>
      </c>
      <c r="B559" s="125">
        <v>31554</v>
      </c>
      <c r="C559" s="168" t="s">
        <v>396</v>
      </c>
      <c r="D559" s="126" t="s">
        <v>400</v>
      </c>
      <c r="E559" s="116" t="str">
        <f>IF(ISERROR(VLOOKUP(TRIM(A559),'R2020'!$A$1:$I$1991,2,FALSE)),"",VLOOKUP(TRIM(A559),'R2020'!$A$1:$I$1991,2,FALSE))</f>
        <v>WR</v>
      </c>
      <c r="F559" s="116" t="str">
        <f>IF(ISERROR(VLOOKUP(TRIM(A559),'R2020'!$A$1:$I$1991,3,FALSE)),"",VLOOKUP(TRIM(A559),'R2020'!$A$1:$I$1991,3,FALSE))</f>
        <v>NEA</v>
      </c>
      <c r="G559" s="116" t="str">
        <f>IF(ISERROR(VLOOKUP(TRIM(A559),'R2020'!$A$1:$I$1991,8,FALSE)),"",VLOOKUP(TRIM(A559),'R2020'!$A$1:$I$1991,8,FALSE))</f>
        <v xml:space="preserve"> </v>
      </c>
      <c r="H559" s="117" t="s">
        <v>279</v>
      </c>
      <c r="I559" s="126" t="s">
        <v>232</v>
      </c>
      <c r="J559" s="126"/>
      <c r="K559" s="117" t="s">
        <v>132</v>
      </c>
      <c r="L559" s="126" t="s">
        <v>232</v>
      </c>
      <c r="M559" s="126"/>
      <c r="N559" s="117" t="s">
        <v>202</v>
      </c>
      <c r="O559" s="126"/>
      <c r="P559" s="126"/>
      <c r="Q559" s="120" t="s">
        <v>266</v>
      </c>
      <c r="R559" s="126" t="s">
        <v>232</v>
      </c>
      <c r="S559" s="126"/>
      <c r="T559" s="120" t="s">
        <v>266</v>
      </c>
      <c r="U559" s="126" t="s">
        <v>232</v>
      </c>
      <c r="V559" s="126"/>
      <c r="W559" s="120" t="s">
        <v>266</v>
      </c>
      <c r="X559" s="126" t="s">
        <v>232</v>
      </c>
      <c r="Y559" s="126"/>
      <c r="Z559" s="120" t="s">
        <v>132</v>
      </c>
      <c r="AA559" s="126" t="s">
        <v>232</v>
      </c>
      <c r="AB559" s="126"/>
      <c r="AC559" s="120" t="s">
        <v>293</v>
      </c>
      <c r="AD559" s="126" t="s">
        <v>232</v>
      </c>
      <c r="AE559" s="126"/>
      <c r="AF559" s="120" t="s">
        <v>548</v>
      </c>
      <c r="AG559" s="126" t="s">
        <v>232</v>
      </c>
      <c r="AH559" s="126"/>
      <c r="AI559" s="120" t="s">
        <v>96</v>
      </c>
      <c r="AJ559" s="126" t="s">
        <v>232</v>
      </c>
      <c r="AK559" s="126"/>
      <c r="AL559" s="120" t="s">
        <v>283</v>
      </c>
      <c r="AM559" s="126" t="s">
        <v>232</v>
      </c>
      <c r="AN559" s="126"/>
      <c r="AO559" s="120"/>
      <c r="AP559" s="126"/>
      <c r="AQ559" s="126"/>
      <c r="AR559" s="120"/>
      <c r="AS559" s="126"/>
      <c r="AT559" s="126"/>
      <c r="AU559" s="120"/>
      <c r="AV559" s="126"/>
      <c r="AW559" s="126"/>
      <c r="AX559" s="120"/>
      <c r="AY559" s="126"/>
      <c r="AZ559" s="126"/>
      <c r="BA559" s="120"/>
      <c r="BB559" s="126"/>
      <c r="BC559" s="127"/>
      <c r="BD559" s="120"/>
      <c r="BE559" s="120"/>
      <c r="BF559" s="127"/>
      <c r="BG559" s="127"/>
      <c r="BH559" s="127"/>
      <c r="BI559" s="127"/>
      <c r="BJ559" s="120"/>
      <c r="BK559" s="128"/>
      <c r="BL559" s="128"/>
    </row>
    <row r="560" spans="1:64" x14ac:dyDescent="0.2">
      <c r="A560" s="117" t="s">
        <v>3134</v>
      </c>
      <c r="B560" s="123">
        <v>35168</v>
      </c>
      <c r="C560" s="165" t="s">
        <v>3076</v>
      </c>
      <c r="D560" s="122" t="s">
        <v>3076</v>
      </c>
      <c r="E560" s="116" t="str">
        <f>IF(ISERROR(VLOOKUP(TRIM(A560),'R2020'!$A$1:$I$1991,2,FALSE)),"",VLOOKUP(TRIM(A560),'R2020'!$A$1:$I$1991,2,FALSE))</f>
        <v>HB KR</v>
      </c>
      <c r="F560" s="116" t="str">
        <f>IF(ISERROR(VLOOKUP(TRIM(A560),'R2020'!$A$1:$I$1991,3,FALSE)),"",VLOOKUP(TRIM(A560),'R2020'!$A$1:$I$1991,3,FALSE))</f>
        <v>ARN</v>
      </c>
      <c r="G560" s="116" t="str">
        <f>IF(ISERROR(VLOOKUP(TRIM(A560),'R2020'!$A$1:$I$1991,8,FALSE)),"",VLOOKUP(TRIM(A560),'R2020'!$A$1:$I$1991,8,FALSE))</f>
        <v xml:space="preserve">0-4 </v>
      </c>
      <c r="H560" s="117" t="s">
        <v>344</v>
      </c>
      <c r="I560" s="122" t="s">
        <v>78</v>
      </c>
      <c r="J560" s="122" t="s">
        <v>3355</v>
      </c>
      <c r="K560" s="117" t="s">
        <v>344</v>
      </c>
      <c r="L560" s="122" t="s">
        <v>78</v>
      </c>
      <c r="M560" s="122" t="s">
        <v>2953</v>
      </c>
      <c r="O560" s="122"/>
      <c r="P560" s="122"/>
      <c r="R560" s="122"/>
      <c r="S560" s="122"/>
      <c r="U560" s="122"/>
      <c r="V560" s="122"/>
      <c r="X560" s="122"/>
      <c r="Y560" s="122"/>
      <c r="AA560" s="122"/>
      <c r="AB560" s="122"/>
      <c r="AD560" s="122"/>
      <c r="AE560" s="122"/>
      <c r="AG560" s="122"/>
      <c r="AH560" s="122"/>
      <c r="AJ560" s="122"/>
      <c r="AK560" s="122"/>
      <c r="AM560" s="122"/>
      <c r="AN560" s="122"/>
      <c r="AP560" s="122"/>
      <c r="AQ560" s="122"/>
      <c r="AS560" s="122"/>
      <c r="AT560" s="122"/>
      <c r="AV560" s="122"/>
      <c r="AW560" s="122"/>
      <c r="AY560" s="122"/>
      <c r="AZ560" s="122"/>
      <c r="BB560" s="122"/>
      <c r="BC560" s="122"/>
      <c r="BE560" s="123"/>
      <c r="BF560" s="122"/>
      <c r="BG560" s="121"/>
      <c r="BI560" s="119"/>
      <c r="BJ560" s="121"/>
      <c r="BK560" s="121"/>
      <c r="BL560" s="130"/>
    </row>
    <row r="561" spans="1:64" x14ac:dyDescent="0.2">
      <c r="A561" s="117" t="s">
        <v>3135</v>
      </c>
      <c r="B561" s="123">
        <v>35450</v>
      </c>
      <c r="C561" s="165" t="s">
        <v>3136</v>
      </c>
      <c r="D561" s="122" t="s">
        <v>3067</v>
      </c>
      <c r="E561" s="116" t="str">
        <f>IF(ISERROR(VLOOKUP(TRIM(A561),'R2020'!$A$1:$I$1991,2,FALSE)),"",VLOOKUP(TRIM(A561),'R2020'!$A$1:$I$1991,2,FALSE))</f>
        <v>SS</v>
      </c>
      <c r="F561" s="116" t="str">
        <f>IF(ISERROR(VLOOKUP(TRIM(A561),'R2020'!$A$1:$I$1991,3,FALSE)),"",VLOOKUP(TRIM(A561),'R2020'!$A$1:$I$1991,3,FALSE))</f>
        <v>PIA</v>
      </c>
      <c r="G561" s="116" t="str">
        <f>IF(ISERROR(VLOOKUP(TRIM(A561),'R2020'!$A$1:$I$1991,8,FALSE)),"",VLOOKUP(TRIM(A561),'R2020'!$A$1:$I$1991,8,FALSE))</f>
        <v xml:space="preserve">54 </v>
      </c>
      <c r="H561" s="117" t="s">
        <v>366</v>
      </c>
      <c r="I561" s="122" t="s">
        <v>450</v>
      </c>
      <c r="J561" s="122" t="s">
        <v>1059</v>
      </c>
      <c r="K561" s="117" t="s">
        <v>366</v>
      </c>
      <c r="L561" s="122" t="s">
        <v>450</v>
      </c>
      <c r="M561" s="122" t="s">
        <v>1059</v>
      </c>
      <c r="O561" s="122"/>
      <c r="P561" s="122"/>
      <c r="R561" s="122"/>
      <c r="S561" s="122"/>
      <c r="U561" s="122"/>
      <c r="V561" s="122"/>
      <c r="X561" s="122"/>
      <c r="Y561" s="122"/>
      <c r="AA561" s="122"/>
      <c r="AB561" s="122"/>
      <c r="AD561" s="122"/>
      <c r="AE561" s="122"/>
      <c r="AG561" s="122"/>
      <c r="AH561" s="122"/>
      <c r="AJ561" s="122"/>
      <c r="AK561" s="122"/>
      <c r="AM561" s="122"/>
      <c r="AN561" s="122"/>
      <c r="AP561" s="122"/>
      <c r="AQ561" s="122"/>
      <c r="AS561" s="122"/>
      <c r="AT561" s="122"/>
      <c r="AV561" s="122"/>
      <c r="AW561" s="122"/>
      <c r="AY561" s="122"/>
      <c r="AZ561" s="122"/>
      <c r="BB561" s="122"/>
      <c r="BC561" s="122"/>
      <c r="BE561" s="123"/>
      <c r="BF561" s="122"/>
      <c r="BG561" s="121"/>
      <c r="BI561" s="119"/>
      <c r="BJ561" s="121"/>
      <c r="BK561" s="121"/>
      <c r="BL561" s="130"/>
    </row>
    <row r="562" spans="1:64" x14ac:dyDescent="0.2">
      <c r="A562" s="117" t="s">
        <v>3137</v>
      </c>
      <c r="B562" s="123">
        <v>35917</v>
      </c>
      <c r="C562" s="165" t="s">
        <v>3138</v>
      </c>
      <c r="D562" s="122" t="s">
        <v>3574</v>
      </c>
      <c r="E562" s="116" t="str">
        <f>IF(ISERROR(VLOOKUP(TRIM(A562),'R2020'!$A$1:$I$1991,2,FALSE)),"",VLOOKUP(TRIM(A562),'R2020'!$A$1:$I$1991,2,FALSE))</f>
        <v>MLB</v>
      </c>
      <c r="F562" s="116" t="str">
        <f>IF(ISERROR(VLOOKUP(TRIM(A562),'R2020'!$A$1:$I$1991,3,FALSE)),"",VLOOKUP(TRIM(A562),'R2020'!$A$1:$I$1991,3,FALSE))</f>
        <v>BFA</v>
      </c>
      <c r="G562" s="116" t="str">
        <f>IF(ISERROR(VLOOKUP(TRIM(A562),'R2020'!$A$1:$I$1991,8,FALSE)),"",VLOOKUP(TRIM(A562),'R2020'!$A$1:$I$1991,8,FALSE))</f>
        <v xml:space="preserve">46-5 </v>
      </c>
      <c r="H562" s="117" t="s">
        <v>540</v>
      </c>
      <c r="I562" s="122" t="s">
        <v>233</v>
      </c>
      <c r="J562" s="122" t="s">
        <v>2307</v>
      </c>
      <c r="K562" s="117" t="s">
        <v>540</v>
      </c>
      <c r="L562" s="122" t="s">
        <v>233</v>
      </c>
      <c r="M562" s="122" t="s">
        <v>1163</v>
      </c>
      <c r="O562" s="122"/>
      <c r="P562" s="122"/>
      <c r="R562" s="122"/>
      <c r="S562" s="122"/>
      <c r="U562" s="122"/>
      <c r="V562" s="122"/>
      <c r="X562" s="122"/>
      <c r="Y562" s="122"/>
      <c r="AA562" s="122"/>
      <c r="AB562" s="122"/>
      <c r="AD562" s="122"/>
      <c r="AE562" s="122"/>
      <c r="AG562" s="122"/>
      <c r="AH562" s="122"/>
      <c r="AJ562" s="122"/>
      <c r="AK562" s="122"/>
      <c r="AM562" s="122"/>
      <c r="AN562" s="122"/>
      <c r="AP562" s="122"/>
      <c r="AQ562" s="122"/>
      <c r="AS562" s="122"/>
      <c r="AT562" s="122"/>
      <c r="AV562" s="122"/>
      <c r="AW562" s="122"/>
      <c r="AY562" s="122"/>
      <c r="AZ562" s="122"/>
      <c r="BB562" s="122"/>
      <c r="BC562" s="122"/>
      <c r="BE562" s="123"/>
      <c r="BF562" s="122"/>
      <c r="BG562" s="121"/>
      <c r="BI562" s="119"/>
      <c r="BJ562" s="121"/>
      <c r="BK562" s="121"/>
      <c r="BL562" s="130"/>
    </row>
    <row r="563" spans="1:64" x14ac:dyDescent="0.2">
      <c r="A563" s="117" t="s">
        <v>3575</v>
      </c>
      <c r="B563" s="123">
        <v>35575</v>
      </c>
      <c r="C563" s="164" t="s">
        <v>3446</v>
      </c>
      <c r="E563" s="116" t="str">
        <f>IF(ISERROR(VLOOKUP(TRIM(A563),'R2020'!$A$1:$I$1991,2,FALSE)),"",VLOOKUP(TRIM(A563),'R2020'!$A$1:$I$1991,2,FALSE))</f>
        <v>T</v>
      </c>
      <c r="F563" s="116" t="str">
        <f>IF(ISERROR(VLOOKUP(TRIM(A563),'R2020'!$A$1:$I$1991,3,FALSE)),"",VLOOKUP(TRIM(A563),'R2020'!$A$1:$I$1991,3,FALSE))</f>
        <v>NYA</v>
      </c>
      <c r="G563" s="116" t="str">
        <f>IF(ISERROR(VLOOKUP(TRIM(A563),'R2020'!$A$1:$I$1991,8,FALSE)),"",VLOOKUP(TRIM(A563),'R2020'!$A$1:$I$1991,8,FALSE))</f>
        <v xml:space="preserve">0-0 </v>
      </c>
      <c r="H563" s="117" t="s">
        <v>331</v>
      </c>
      <c r="I563" s="117" t="s">
        <v>446</v>
      </c>
      <c r="J563" s="119" t="s">
        <v>349</v>
      </c>
    </row>
    <row r="564" spans="1:64" x14ac:dyDescent="0.2">
      <c r="A564" s="117" t="s">
        <v>3576</v>
      </c>
      <c r="B564" s="123">
        <v>35509</v>
      </c>
      <c r="C564" s="164" t="s">
        <v>3460</v>
      </c>
      <c r="E564" s="116" t="str">
        <f>IF(ISERROR(VLOOKUP(TRIM(A564),'R2020'!$A$1:$I$1991,2,FALSE)),"",VLOOKUP(TRIM(A564),'R2020'!$A$1:$I$1991,2,FALSE))</f>
        <v>LG</v>
      </c>
      <c r="F564" s="116" t="str">
        <f>IF(ISERROR(VLOOKUP(TRIM(A564),'R2020'!$A$1:$I$1991,3,FALSE)),"",VLOOKUP(TRIM(A564),'R2020'!$A$1:$I$1991,3,FALSE))</f>
        <v>LAN</v>
      </c>
      <c r="G564" s="116" t="str">
        <f>IF(ISERROR(VLOOKUP(TRIM(A564),'R2020'!$A$1:$I$1991,8,FALSE)),"",VLOOKUP(TRIM(A564),'R2020'!$A$1:$I$1991,8,FALSE))</f>
        <v xml:space="preserve">4-5 </v>
      </c>
      <c r="H564" s="117" t="s">
        <v>544</v>
      </c>
      <c r="I564" s="117" t="s">
        <v>2235</v>
      </c>
      <c r="J564" s="119" t="s">
        <v>225</v>
      </c>
    </row>
    <row r="565" spans="1:64" x14ac:dyDescent="0.2">
      <c r="A565" s="117" t="s">
        <v>3139</v>
      </c>
      <c r="B565" s="123">
        <v>34802</v>
      </c>
      <c r="C565" s="165" t="s">
        <v>3063</v>
      </c>
      <c r="D565" s="122" t="s">
        <v>3089</v>
      </c>
      <c r="E565" s="116" t="str">
        <f>IF(ISERROR(VLOOKUP(TRIM(A565),'R2020'!$A$1:$I$1991,2,FALSE)),"",VLOOKUP(TRIM(A565),'R2020'!$A$1:$I$1991,2,FALSE))</f>
        <v>HB</v>
      </c>
      <c r="F565" s="116" t="str">
        <f>IF(ISERROR(VLOOKUP(TRIM(A565),'R2020'!$A$1:$I$1991,3,FALSE)),"",VLOOKUP(TRIM(A565),'R2020'!$A$1:$I$1991,3,FALSE))</f>
        <v>BAA</v>
      </c>
      <c r="G565" s="116" t="str">
        <f>IF(ISERROR(VLOOKUP(TRIM(A565),'R2020'!$A$1:$I$1991,8,FALSE)),"",VLOOKUP(TRIM(A565),'R2020'!$A$1:$I$1991,8,FALSE))</f>
        <v xml:space="preserve">0-0 </v>
      </c>
      <c r="H565" s="117" t="s">
        <v>344</v>
      </c>
      <c r="I565" s="122" t="s">
        <v>39</v>
      </c>
      <c r="J565" s="122" t="s">
        <v>3577</v>
      </c>
      <c r="K565" s="117" t="s">
        <v>344</v>
      </c>
      <c r="L565" s="122" t="s">
        <v>39</v>
      </c>
      <c r="M565" s="122" t="s">
        <v>3140</v>
      </c>
      <c r="O565" s="122"/>
      <c r="P565" s="122"/>
      <c r="R565" s="122"/>
      <c r="S565" s="122"/>
      <c r="U565" s="122"/>
      <c r="V565" s="122"/>
      <c r="X565" s="122"/>
      <c r="Y565" s="122"/>
      <c r="AA565" s="122"/>
      <c r="AB565" s="122"/>
      <c r="AD565" s="122"/>
      <c r="AE565" s="122"/>
      <c r="AG565" s="122"/>
      <c r="AH565" s="122"/>
      <c r="AJ565" s="122"/>
      <c r="AK565" s="122"/>
      <c r="AM565" s="122"/>
      <c r="AN565" s="122"/>
      <c r="AP565" s="122"/>
      <c r="AQ565" s="122"/>
      <c r="AS565" s="122"/>
      <c r="AT565" s="122"/>
      <c r="AV565" s="122"/>
      <c r="AW565" s="122"/>
      <c r="AY565" s="122"/>
      <c r="AZ565" s="122"/>
      <c r="BB565" s="122"/>
      <c r="BC565" s="122"/>
      <c r="BE565" s="123"/>
      <c r="BF565" s="122"/>
      <c r="BG565" s="121"/>
      <c r="BI565" s="119"/>
      <c r="BJ565" s="121"/>
      <c r="BK565" s="121"/>
      <c r="BL565" s="130"/>
    </row>
    <row r="566" spans="1:64" x14ac:dyDescent="0.2">
      <c r="A566" s="117" t="s">
        <v>2082</v>
      </c>
      <c r="B566" s="123">
        <v>33721</v>
      </c>
      <c r="C566" s="164" t="s">
        <v>2042</v>
      </c>
      <c r="D566" s="119" t="s">
        <v>2624</v>
      </c>
      <c r="E566" s="116" t="str">
        <f>IF(ISERROR(VLOOKUP(TRIM(A566),'R2020'!$A$1:$I$1991,2,FALSE)),"",VLOOKUP(TRIM(A566),'R2020'!$A$1:$I$1991,2,FALSE))</f>
        <v/>
      </c>
      <c r="F566" s="116" t="str">
        <f>IF(ISERROR(VLOOKUP(TRIM(A566),'R2020'!$A$1:$I$1991,3,FALSE)),"",VLOOKUP(TRIM(A566),'R2020'!$A$1:$I$1991,3,FALSE))</f>
        <v/>
      </c>
      <c r="G566" s="116" t="str">
        <f>IF(ISERROR(VLOOKUP(TRIM(A566),'R2020'!$A$1:$I$1991,8,FALSE)),"",VLOOKUP(TRIM(A566),'R2020'!$A$1:$I$1991,8,FALSE))</f>
        <v/>
      </c>
      <c r="H566" s="117" t="s">
        <v>12</v>
      </c>
      <c r="I566" s="117" t="s">
        <v>446</v>
      </c>
      <c r="J566" s="122"/>
      <c r="K566" s="117" t="s">
        <v>12</v>
      </c>
      <c r="L566" s="117" t="s">
        <v>446</v>
      </c>
      <c r="M566" s="122"/>
      <c r="N566" s="117" t="s">
        <v>12</v>
      </c>
      <c r="O566" s="117" t="s">
        <v>446</v>
      </c>
      <c r="P566" s="122"/>
      <c r="Q566" s="117" t="s">
        <v>12</v>
      </c>
      <c r="R566" s="117" t="s">
        <v>446</v>
      </c>
      <c r="S566" s="122"/>
    </row>
    <row r="567" spans="1:64" x14ac:dyDescent="0.2">
      <c r="A567" s="117" t="s">
        <v>1468</v>
      </c>
      <c r="B567" s="123">
        <v>34359</v>
      </c>
      <c r="C567" s="165" t="s">
        <v>1574</v>
      </c>
      <c r="D567" s="122" t="s">
        <v>1574</v>
      </c>
      <c r="E567" s="116" t="str">
        <f>IF(ISERROR(VLOOKUP(TRIM(A567),'R2020'!$A$1:$I$1991,2,FALSE)),"",VLOOKUP(TRIM(A567),'R2020'!$A$1:$I$1991,2,FALSE))</f>
        <v>End</v>
      </c>
      <c r="F567" s="116" t="str">
        <f>IF(ISERROR(VLOOKUP(TRIM(A567),'R2020'!$A$1:$I$1991,3,FALSE)),"",VLOOKUP(TRIM(A567),'R2020'!$A$1:$I$1991,3,FALSE))</f>
        <v>CHN</v>
      </c>
      <c r="G567" s="116" t="str">
        <f>IF(ISERROR(VLOOKUP(TRIM(A567),'R2020'!$A$1:$I$1991,8,FALSE)),"",VLOOKUP(TRIM(A567),'R2020'!$A$1:$I$1991,8,FALSE))</f>
        <v xml:space="preserve">4-4 </v>
      </c>
      <c r="H567" s="117" t="s">
        <v>44</v>
      </c>
      <c r="I567" s="121" t="s">
        <v>367</v>
      </c>
      <c r="J567" s="119" t="s">
        <v>333</v>
      </c>
      <c r="K567" s="117" t="s">
        <v>44</v>
      </c>
      <c r="L567" s="121" t="s">
        <v>30</v>
      </c>
      <c r="M567" s="119" t="s">
        <v>481</v>
      </c>
      <c r="N567" s="117" t="s">
        <v>42</v>
      </c>
      <c r="O567" s="121" t="s">
        <v>23</v>
      </c>
      <c r="P567" s="119" t="s">
        <v>227</v>
      </c>
      <c r="Q567" s="117" t="s">
        <v>44</v>
      </c>
      <c r="R567" s="121" t="s">
        <v>23</v>
      </c>
      <c r="S567" s="119" t="s">
        <v>349</v>
      </c>
      <c r="T567" s="117" t="s">
        <v>235</v>
      </c>
      <c r="U567" s="121" t="s">
        <v>23</v>
      </c>
      <c r="V567" s="119" t="s">
        <v>1216</v>
      </c>
      <c r="X567" s="121"/>
      <c r="Y567" s="119"/>
      <c r="AA567" s="121"/>
      <c r="AB567" s="119"/>
      <c r="AD567" s="121"/>
      <c r="AE567" s="119"/>
      <c r="AG567" s="121"/>
      <c r="AH567" s="119"/>
      <c r="AJ567" s="121"/>
      <c r="AK567" s="119"/>
      <c r="AM567" s="121"/>
      <c r="AN567" s="119"/>
      <c r="AP567" s="121"/>
      <c r="AQ567" s="119"/>
      <c r="AS567" s="121"/>
      <c r="AT567" s="119"/>
      <c r="AV567" s="121"/>
      <c r="AW567" s="119"/>
      <c r="AY567" s="121"/>
      <c r="AZ567" s="119"/>
      <c r="BB567" s="121"/>
      <c r="BC567" s="119"/>
      <c r="BF567" s="119"/>
      <c r="BG567" s="121"/>
      <c r="BH567" s="121"/>
      <c r="BI567" s="121"/>
      <c r="BJ567" s="121"/>
      <c r="BK567" s="121"/>
      <c r="BL567" s="121"/>
    </row>
    <row r="568" spans="1:64" x14ac:dyDescent="0.2">
      <c r="A568" s="117" t="s">
        <v>3578</v>
      </c>
      <c r="B568" s="123">
        <v>35203</v>
      </c>
      <c r="C568" s="164" t="s">
        <v>3446</v>
      </c>
      <c r="E568" s="116" t="str">
        <f>IF(ISERROR(VLOOKUP(TRIM(A568),'R2020'!$A$1:$I$1991,2,FALSE)),"",VLOOKUP(TRIM(A568),'R2020'!$A$1:$I$1991,2,FALSE))</f>
        <v>S</v>
      </c>
      <c r="F568" s="116" t="str">
        <f>IF(ISERROR(VLOOKUP(TRIM(A568),'R2020'!$A$1:$I$1991,3,FALSE)),"",VLOOKUP(TRIM(A568),'R2020'!$A$1:$I$1991,3,FALSE))</f>
        <v>TBN</v>
      </c>
      <c r="G568" s="116" t="str">
        <f>IF(ISERROR(VLOOKUP(TRIM(A568),'R2020'!$A$1:$I$1991,8,FALSE)),"",VLOOKUP(TRIM(A568),'R2020'!$A$1:$I$1991,8,FALSE))</f>
        <v xml:space="preserve">40 </v>
      </c>
      <c r="H568" s="117" t="s">
        <v>364</v>
      </c>
      <c r="I568" s="117" t="s">
        <v>122</v>
      </c>
      <c r="J568" s="119" t="s">
        <v>1061</v>
      </c>
    </row>
    <row r="569" spans="1:64" x14ac:dyDescent="0.2">
      <c r="A569" s="117" t="s">
        <v>3579</v>
      </c>
      <c r="B569" s="123">
        <v>35289</v>
      </c>
      <c r="C569" s="164" t="s">
        <v>3448</v>
      </c>
      <c r="E569" s="116" t="str">
        <f>IF(ISERROR(VLOOKUP(TRIM(A569),'R2020'!$A$1:$I$1991,2,FALSE)),"",VLOOKUP(TRIM(A569),'R2020'!$A$1:$I$1991,2,FALSE))</f>
        <v>MLB</v>
      </c>
      <c r="F569" s="116" t="str">
        <f>IF(ISERROR(VLOOKUP(TRIM(A569),'R2020'!$A$1:$I$1991,3,FALSE)),"",VLOOKUP(TRIM(A569),'R2020'!$A$1:$I$1991,3,FALSE))</f>
        <v>PHN</v>
      </c>
      <c r="G569" s="116" t="str">
        <f>IF(ISERROR(VLOOKUP(TRIM(A569),'R2020'!$A$1:$I$1991,8,FALSE)),"",VLOOKUP(TRIM(A569),'R2020'!$A$1:$I$1991,8,FALSE))</f>
        <v xml:space="preserve">44-4 </v>
      </c>
      <c r="H569" s="117" t="s">
        <v>540</v>
      </c>
      <c r="I569" s="117" t="s">
        <v>88</v>
      </c>
      <c r="J569" s="119" t="s">
        <v>1058</v>
      </c>
    </row>
    <row r="570" spans="1:64" x14ac:dyDescent="0.2">
      <c r="A570" s="146" t="s">
        <v>4267</v>
      </c>
      <c r="B570" s="157">
        <v>36261</v>
      </c>
      <c r="C570" s="167" t="s">
        <v>4512</v>
      </c>
      <c r="D570" s="141"/>
      <c r="E570" s="116" t="str">
        <f>IF(ISERROR(VLOOKUP(TRIM(A570),'R2020'!$A$1:$I$1991,2,FALSE)),"",VLOOKUP(TRIM(A570),'R2020'!$A$1:$I$1991,2,FALSE))</f>
        <v>HB</v>
      </c>
      <c r="F570" s="116" t="str">
        <f>IF(ISERROR(VLOOKUP(TRIM(A570),'R2020'!$A$1:$I$1991,3,FALSE)),"",VLOOKUP(TRIM(A570),'R2020'!$A$1:$I$1991,3,FALSE))</f>
        <v>KCA</v>
      </c>
      <c r="G570" s="116" t="str">
        <f>IF(ISERROR(VLOOKUP(TRIM(A570),'R2020'!$A$1:$I$1991,8,FALSE)),"",VLOOKUP(TRIM(A570),'R2020'!$A$1:$I$1991,8,FALSE))</f>
        <v xml:space="preserve">0-0 </v>
      </c>
      <c r="H570" s="127"/>
      <c r="I570" s="127"/>
      <c r="J570" s="120"/>
      <c r="K570" s="127"/>
      <c r="L570" s="127"/>
      <c r="M570" s="120"/>
      <c r="N570" s="127"/>
      <c r="O570" s="127"/>
      <c r="P570" s="120"/>
      <c r="Q570" s="127"/>
      <c r="R570" s="127"/>
      <c r="S570" s="120"/>
      <c r="T570" s="127"/>
      <c r="U570" s="127"/>
      <c r="V570" s="120"/>
      <c r="W570" s="127"/>
      <c r="X570" s="127"/>
      <c r="Y570" s="120"/>
      <c r="Z570" s="127"/>
      <c r="AA570" s="127"/>
      <c r="AB570" s="120"/>
      <c r="AC570" s="127"/>
      <c r="AD570" s="127"/>
      <c r="AE570" s="120"/>
      <c r="AF570" s="127"/>
      <c r="AG570" s="127"/>
      <c r="AH570" s="120"/>
      <c r="AI570" s="127"/>
      <c r="AJ570" s="127"/>
      <c r="AK570" s="120"/>
      <c r="AL570" s="127"/>
      <c r="AM570" s="127"/>
      <c r="AN570" s="120"/>
      <c r="AO570" s="127"/>
      <c r="AP570" s="127"/>
      <c r="AQ570" s="127"/>
      <c r="AR570" s="127"/>
      <c r="AS570" s="127"/>
      <c r="AT570" s="120"/>
      <c r="AU570" s="127"/>
      <c r="AV570" s="127"/>
      <c r="AW570" s="120"/>
      <c r="AX570" s="127"/>
      <c r="AY570" s="127"/>
      <c r="AZ570" s="120"/>
      <c r="BA570" s="127"/>
      <c r="BB570" s="127"/>
      <c r="BC570" s="120"/>
      <c r="BD570" s="120"/>
      <c r="BE570" s="127"/>
      <c r="BF570" s="120"/>
      <c r="BG570" s="120"/>
      <c r="BH570" s="120"/>
      <c r="BI570" s="120"/>
      <c r="BJ570" s="128"/>
      <c r="BK570" s="128"/>
    </row>
    <row r="571" spans="1:64" x14ac:dyDescent="0.2">
      <c r="A571" s="117" t="s">
        <v>3580</v>
      </c>
      <c r="B571" s="123">
        <v>35351</v>
      </c>
      <c r="C571" s="164" t="s">
        <v>3463</v>
      </c>
      <c r="E571" s="116" t="str">
        <f>IF(ISERROR(VLOOKUP(TRIM(A571),'R2020'!$A$1:$I$1991,2,FALSE)),"",VLOOKUP(TRIM(A571),'R2020'!$A$1:$I$1991,2,FALSE))</f>
        <v>LB</v>
      </c>
      <c r="F571" s="116" t="str">
        <f>IF(ISERROR(VLOOKUP(TRIM(A571),'R2020'!$A$1:$I$1991,3,FALSE)),"",VLOOKUP(TRIM(A571),'R2020'!$A$1:$I$1991,3,FALSE))</f>
        <v>LAA</v>
      </c>
      <c r="G571" s="116" t="str">
        <f>IF(ISERROR(VLOOKUP(TRIM(A571),'R2020'!$A$1:$I$1991,8,FALSE)),"",VLOOKUP(TRIM(A571),'R2020'!$A$1:$I$1991,8,FALSE))</f>
        <v xml:space="preserve">00-0 </v>
      </c>
      <c r="H571" s="117" t="s">
        <v>44</v>
      </c>
      <c r="I571" s="117" t="s">
        <v>2215</v>
      </c>
      <c r="J571" s="119" t="s">
        <v>349</v>
      </c>
    </row>
    <row r="572" spans="1:64" x14ac:dyDescent="0.2">
      <c r="A572" s="117" t="s">
        <v>3581</v>
      </c>
      <c r="B572" s="123">
        <v>34022</v>
      </c>
      <c r="C572" s="164" t="s">
        <v>1575</v>
      </c>
      <c r="E572" s="116" t="str">
        <f>IF(ISERROR(VLOOKUP(TRIM(A572),'R2020'!$A$1:$I$1991,2,FALSE)),"",VLOOKUP(TRIM(A572),'R2020'!$A$1:$I$1991,2,FALSE))</f>
        <v>OLB</v>
      </c>
      <c r="F572" s="116" t="str">
        <f>IF(ISERROR(VLOOKUP(TRIM(A572),'R2020'!$A$1:$I$1991,3,FALSE)),"",VLOOKUP(TRIM(A572),'R2020'!$A$1:$I$1991,3,FALSE))</f>
        <v>MIA</v>
      </c>
      <c r="G572" s="116" t="str">
        <f>IF(ISERROR(VLOOKUP(TRIM(A572),'R2020'!$A$1:$I$1991,8,FALSE)),"",VLOOKUP(TRIM(A572),'R2020'!$A$1:$I$1991,8,FALSE))</f>
        <v xml:space="preserve">00-0 </v>
      </c>
      <c r="H572" s="117" t="s">
        <v>64</v>
      </c>
      <c r="I572" s="117" t="s">
        <v>32</v>
      </c>
      <c r="J572" s="119" t="s">
        <v>1089</v>
      </c>
    </row>
    <row r="573" spans="1:64" x14ac:dyDescent="0.2">
      <c r="A573" s="117" t="s">
        <v>3582</v>
      </c>
      <c r="B573" s="123">
        <v>33968</v>
      </c>
      <c r="C573" s="164" t="s">
        <v>2028</v>
      </c>
      <c r="E573" s="116" t="str">
        <f>IF(ISERROR(VLOOKUP(TRIM(A573),'R2020'!$A$1:$I$1991,2,FALSE)),"",VLOOKUP(TRIM(A573),'R2020'!$A$1:$I$1991,2,FALSE))</f>
        <v/>
      </c>
      <c r="F573" s="116" t="str">
        <f>IF(ISERROR(VLOOKUP(TRIM(A573),'R2020'!$A$1:$I$1991,3,FALSE)),"",VLOOKUP(TRIM(A573),'R2020'!$A$1:$I$1991,3,FALSE))</f>
        <v/>
      </c>
      <c r="G573" s="116" t="str">
        <f>IF(ISERROR(VLOOKUP(TRIM(A573),'R2020'!$A$1:$I$1991,8,FALSE)),"",VLOOKUP(TRIM(A573),'R2020'!$A$1:$I$1991,8,FALSE))</f>
        <v/>
      </c>
      <c r="H573" s="117" t="s">
        <v>1038</v>
      </c>
      <c r="I573" s="117" t="s">
        <v>39</v>
      </c>
      <c r="J573" s="119" t="s">
        <v>1069</v>
      </c>
    </row>
    <row r="574" spans="1:64" x14ac:dyDescent="0.2">
      <c r="A574" s="117" t="s">
        <v>917</v>
      </c>
      <c r="B574" s="123">
        <v>33124</v>
      </c>
      <c r="C574" s="165" t="s">
        <v>1008</v>
      </c>
      <c r="D574" s="122" t="s">
        <v>1002</v>
      </c>
      <c r="E574" s="116" t="str">
        <f>IF(ISERROR(VLOOKUP(TRIM(A574),'R2020'!$A$1:$I$1991,2,FALSE)),"",VLOOKUP(TRIM(A574),'R2020'!$A$1:$I$1991,2,FALSE))</f>
        <v>BB TE</v>
      </c>
      <c r="F574" s="116" t="str">
        <f>IF(ISERROR(VLOOKUP(TRIM(A574),'R2020'!$A$1:$I$1991,3,FALSE)),"",VLOOKUP(TRIM(A574),'R2020'!$A$1:$I$1991,3,FALSE))</f>
        <v>JXA</v>
      </c>
      <c r="G574" s="116" t="str">
        <f>IF(ISERROR(VLOOKUP(TRIM(A574),'R2020'!$A$1:$I$1991,8,FALSE)),"",VLOOKUP(TRIM(A574),'R2020'!$A$1:$I$1991,8,FALSE))</f>
        <v xml:space="preserve">0-2 </v>
      </c>
      <c r="H574" s="117" t="s">
        <v>1195</v>
      </c>
      <c r="I574" s="121" t="s">
        <v>448</v>
      </c>
      <c r="J574" s="119" t="s">
        <v>365</v>
      </c>
      <c r="K574" s="117" t="s">
        <v>26</v>
      </c>
      <c r="L574" s="121" t="s">
        <v>448</v>
      </c>
      <c r="M574" s="119" t="s">
        <v>685</v>
      </c>
      <c r="N574" s="117" t="s">
        <v>202</v>
      </c>
      <c r="O574" s="121"/>
      <c r="Q574" s="120" t="s">
        <v>128</v>
      </c>
      <c r="R574" s="121" t="s">
        <v>448</v>
      </c>
      <c r="S574" s="119" t="s">
        <v>60</v>
      </c>
      <c r="T574" s="120" t="s">
        <v>128</v>
      </c>
      <c r="U574" s="121" t="s">
        <v>448</v>
      </c>
      <c r="V574" s="119" t="s">
        <v>328</v>
      </c>
      <c r="W574" s="120"/>
      <c r="X574" s="121"/>
      <c r="Y574" s="119"/>
      <c r="Z574" s="117" t="s">
        <v>26</v>
      </c>
      <c r="AA574" s="121" t="s">
        <v>448</v>
      </c>
      <c r="AB574" s="119" t="s">
        <v>949</v>
      </c>
      <c r="AD574" s="121"/>
      <c r="AE574" s="119"/>
      <c r="AG574" s="121"/>
      <c r="AH574" s="119"/>
      <c r="AJ574" s="121"/>
      <c r="AK574" s="119"/>
      <c r="AM574" s="121"/>
      <c r="AN574" s="119"/>
      <c r="AP574" s="121"/>
      <c r="AQ574" s="119"/>
      <c r="AS574" s="121"/>
      <c r="AT574" s="119"/>
      <c r="AV574" s="121"/>
      <c r="AW574" s="119"/>
      <c r="AY574" s="121"/>
      <c r="AZ574" s="119"/>
      <c r="BB574" s="121"/>
      <c r="BC574" s="119"/>
      <c r="BF574" s="119"/>
      <c r="BG574" s="121"/>
      <c r="BH574" s="121"/>
      <c r="BI574" s="121"/>
      <c r="BJ574" s="121"/>
      <c r="BK574" s="121"/>
      <c r="BL574" s="121"/>
    </row>
    <row r="575" spans="1:64" x14ac:dyDescent="0.2">
      <c r="A575" s="117" t="s">
        <v>2650</v>
      </c>
      <c r="B575" s="123">
        <v>34836</v>
      </c>
      <c r="C575" s="164" t="s">
        <v>2586</v>
      </c>
      <c r="D575" s="119" t="s">
        <v>2601</v>
      </c>
      <c r="E575" s="116" t="str">
        <f>IF(ISERROR(VLOOKUP(TRIM(A575),'R2020'!$A$1:$I$1991,2,FALSE)),"",VLOOKUP(TRIM(A575),'R2020'!$A$1:$I$1991,2,FALSE))</f>
        <v>HB</v>
      </c>
      <c r="F575" s="116" t="str">
        <f>IF(ISERROR(VLOOKUP(TRIM(A575),'R2020'!$A$1:$I$1991,3,FALSE)),"",VLOOKUP(TRIM(A575),'R2020'!$A$1:$I$1991,3,FALSE))</f>
        <v>LAA</v>
      </c>
      <c r="G575" s="116" t="str">
        <f>IF(ISERROR(VLOOKUP(TRIM(A575),'R2020'!$A$1:$I$1991,8,FALSE)),"",VLOOKUP(TRIM(A575),'R2020'!$A$1:$I$1991,8,FALSE))</f>
        <v xml:space="preserve">0-5 </v>
      </c>
      <c r="H575" s="117" t="s">
        <v>2277</v>
      </c>
      <c r="I575" s="117" t="s">
        <v>2215</v>
      </c>
      <c r="J575" s="119" t="s">
        <v>3583</v>
      </c>
      <c r="K575" s="117" t="s">
        <v>344</v>
      </c>
      <c r="L575" s="117" t="s">
        <v>2215</v>
      </c>
      <c r="M575" s="119" t="s">
        <v>2998</v>
      </c>
      <c r="N575" s="117" t="s">
        <v>183</v>
      </c>
      <c r="O575" s="117" t="s">
        <v>2215</v>
      </c>
      <c r="P575" s="119" t="s">
        <v>2651</v>
      </c>
    </row>
    <row r="576" spans="1:64" x14ac:dyDescent="0.2">
      <c r="A576" s="117" t="s">
        <v>3584</v>
      </c>
      <c r="B576" s="123">
        <v>34347</v>
      </c>
      <c r="C576" s="164" t="s">
        <v>3063</v>
      </c>
      <c r="E576" s="116" t="str">
        <f>IF(ISERROR(VLOOKUP(TRIM(A576),'R2020'!$A$1:$I$1991,2,FALSE)),"",VLOOKUP(TRIM(A576),'R2020'!$A$1:$I$1991,2,FALSE))</f>
        <v>T</v>
      </c>
      <c r="F576" s="116" t="str">
        <f>IF(ISERROR(VLOOKUP(TRIM(A576),'R2020'!$A$1:$I$1991,3,FALSE)),"",VLOOKUP(TRIM(A576),'R2020'!$A$1:$I$1991,3,FALSE))</f>
        <v>JXA</v>
      </c>
      <c r="G576" s="116" t="str">
        <f>IF(ISERROR(VLOOKUP(TRIM(A576),'R2020'!$A$1:$I$1991,8,FALSE)),"",VLOOKUP(TRIM(A576),'R2020'!$A$1:$I$1991,8,FALSE))</f>
        <v xml:space="preserve">0-2 </v>
      </c>
      <c r="H576" s="117" t="s">
        <v>47</v>
      </c>
      <c r="I576" s="117" t="s">
        <v>348</v>
      </c>
      <c r="J576" s="119" t="s">
        <v>349</v>
      </c>
    </row>
    <row r="577" spans="1:64" x14ac:dyDescent="0.2">
      <c r="A577" s="117" t="s">
        <v>2652</v>
      </c>
      <c r="B577" s="123">
        <v>34521</v>
      </c>
      <c r="C577" s="164" t="s">
        <v>2583</v>
      </c>
      <c r="D577" s="119" t="s">
        <v>2583</v>
      </c>
      <c r="E577" s="116" t="str">
        <f>IF(ISERROR(VLOOKUP(TRIM(A577),'R2020'!$A$1:$I$1991,2,FALSE)),"",VLOOKUP(TRIM(A577),'R2020'!$A$1:$I$1991,2,FALSE))</f>
        <v>G</v>
      </c>
      <c r="F577" s="116" t="str">
        <f>IF(ISERROR(VLOOKUP(TRIM(A577),'R2020'!$A$1:$I$1991,3,FALSE)),"",VLOOKUP(TRIM(A577),'R2020'!$A$1:$I$1991,3,FALSE))</f>
        <v>NYA</v>
      </c>
      <c r="G577" s="116" t="str">
        <f>IF(ISERROR(VLOOKUP(TRIM(A577),'R2020'!$A$1:$I$1991,8,FALSE)),"",VLOOKUP(TRIM(A577),'R2020'!$A$1:$I$1991,8,FALSE))</f>
        <v xml:space="preserve">0-0 </v>
      </c>
      <c r="H577" s="117" t="s">
        <v>507</v>
      </c>
      <c r="I577" s="117" t="s">
        <v>131</v>
      </c>
      <c r="J577" s="119" t="s">
        <v>334</v>
      </c>
      <c r="K577" s="117" t="s">
        <v>332</v>
      </c>
      <c r="L577" s="117" t="s">
        <v>131</v>
      </c>
      <c r="M577" s="119" t="s">
        <v>351</v>
      </c>
      <c r="N577" s="117" t="s">
        <v>332</v>
      </c>
      <c r="O577" s="117" t="s">
        <v>131</v>
      </c>
      <c r="P577" s="119" t="s">
        <v>225</v>
      </c>
    </row>
    <row r="578" spans="1:64" x14ac:dyDescent="0.2">
      <c r="A578" s="117" t="s">
        <v>3585</v>
      </c>
      <c r="B578" s="123">
        <v>35541</v>
      </c>
      <c r="C578" s="164" t="s">
        <v>3074</v>
      </c>
      <c r="E578" s="116" t="str">
        <f>IF(ISERROR(VLOOKUP(TRIM(A578),'R2020'!$A$1:$I$1991,2,FALSE)),"",VLOOKUP(TRIM(A578),'R2020'!$A$1:$I$1991,2,FALSE))</f>
        <v>FS</v>
      </c>
      <c r="F578" s="116" t="str">
        <f>IF(ISERROR(VLOOKUP(TRIM(A578),'R2020'!$A$1:$I$1991,3,FALSE)),"",VLOOKUP(TRIM(A578),'R2020'!$A$1:$I$1991,3,FALSE))</f>
        <v>BAA</v>
      </c>
      <c r="G578" s="116" t="str">
        <f>IF(ISERROR(VLOOKUP(TRIM(A578),'R2020'!$A$1:$I$1991,8,FALSE)),"",VLOOKUP(TRIM(A578),'R2020'!$A$1:$I$1991,8,FALSE))</f>
        <v xml:space="preserve">45 </v>
      </c>
      <c r="H578" s="117" t="s">
        <v>364</v>
      </c>
      <c r="I578" s="117" t="s">
        <v>39</v>
      </c>
      <c r="J578" s="119" t="s">
        <v>1061</v>
      </c>
    </row>
    <row r="579" spans="1:64" x14ac:dyDescent="0.2">
      <c r="A579" s="117" t="s">
        <v>1891</v>
      </c>
      <c r="B579" s="123">
        <v>34902</v>
      </c>
      <c r="C579" s="165" t="s">
        <v>2044</v>
      </c>
      <c r="D579" s="117" t="s">
        <v>2508</v>
      </c>
      <c r="E579" s="116" t="str">
        <f>IF(ISERROR(VLOOKUP(TRIM(A579),'R2020'!$A$1:$I$1991,2,FALSE)),"",VLOOKUP(TRIM(A579),'R2020'!$A$1:$I$1991,2,FALSE))</f>
        <v>HB</v>
      </c>
      <c r="F579" s="116" t="str">
        <f>IF(ISERROR(VLOOKUP(TRIM(A579),'R2020'!$A$1:$I$1991,3,FALSE)),"",VLOOKUP(TRIM(A579),'R2020'!$A$1:$I$1991,3,FALSE))</f>
        <v>DAN</v>
      </c>
      <c r="G579" s="116" t="str">
        <f>IF(ISERROR(VLOOKUP(TRIM(A579),'R2020'!$A$1:$I$1991,8,FALSE)),"",VLOOKUP(TRIM(A579),'R2020'!$A$1:$I$1991,8,FALSE))</f>
        <v xml:space="preserve">4-5 </v>
      </c>
      <c r="H579" s="117" t="s">
        <v>344</v>
      </c>
      <c r="I579" s="117" t="s">
        <v>506</v>
      </c>
      <c r="J579" s="122" t="s">
        <v>3586</v>
      </c>
      <c r="K579" s="117" t="s">
        <v>344</v>
      </c>
      <c r="L579" s="117" t="s">
        <v>506</v>
      </c>
      <c r="M579" s="122" t="s">
        <v>3027</v>
      </c>
      <c r="N579" s="117" t="s">
        <v>344</v>
      </c>
      <c r="O579" s="117" t="s">
        <v>506</v>
      </c>
      <c r="P579" s="122" t="s">
        <v>2509</v>
      </c>
      <c r="Q579" s="117" t="s">
        <v>344</v>
      </c>
      <c r="R579" s="117" t="s">
        <v>506</v>
      </c>
      <c r="S579" s="122" t="s">
        <v>1892</v>
      </c>
    </row>
    <row r="580" spans="1:64" x14ac:dyDescent="0.2">
      <c r="A580" s="117" t="s">
        <v>2870</v>
      </c>
      <c r="B580" s="123">
        <v>34720</v>
      </c>
      <c r="C580" s="164" t="s">
        <v>2585</v>
      </c>
      <c r="D580" s="119" t="s">
        <v>2593</v>
      </c>
      <c r="E580" s="116" t="str">
        <f>IF(ISERROR(VLOOKUP(TRIM(A580),'R2020'!$A$1:$I$1991,2,FALSE)),"",VLOOKUP(TRIM(A580),'R2020'!$A$1:$I$1991,2,FALSE))</f>
        <v>PK</v>
      </c>
      <c r="F580" s="116" t="str">
        <f>IF(ISERROR(VLOOKUP(TRIM(A580),'R2020'!$A$1:$I$1991,3,FALSE)),"",VLOOKUP(TRIM(A580),'R2020'!$A$1:$I$1991,3,FALSE))</f>
        <v>PHN</v>
      </c>
      <c r="G580" s="116" t="str">
        <f>IF(ISERROR(VLOOKUP(TRIM(A580),'R2020'!$A$1:$I$1991,8,FALSE)),"",VLOOKUP(TRIM(A580),'R2020'!$A$1:$I$1991,8,FALSE))</f>
        <v xml:space="preserve"> </v>
      </c>
      <c r="H580" s="117" t="s">
        <v>339</v>
      </c>
      <c r="I580" s="117" t="s">
        <v>88</v>
      </c>
      <c r="K580" s="117" t="s">
        <v>339</v>
      </c>
      <c r="L580" s="117" t="s">
        <v>88</v>
      </c>
      <c r="N580" s="117" t="s">
        <v>339</v>
      </c>
      <c r="O580" s="117" t="s">
        <v>88</v>
      </c>
    </row>
    <row r="581" spans="1:64" x14ac:dyDescent="0.2">
      <c r="A581" s="117" t="s">
        <v>1987</v>
      </c>
      <c r="B581" s="123">
        <v>34168</v>
      </c>
      <c r="C581" s="165" t="s">
        <v>2031</v>
      </c>
      <c r="E581" s="116" t="str">
        <f>IF(ISERROR(VLOOKUP(TRIM(A581),'R2020'!$A$1:$I$1991,2,FALSE)),"",VLOOKUP(TRIM(A581),'R2020'!$A$1:$I$1991,2,FALSE))</f>
        <v/>
      </c>
      <c r="F581" s="116" t="str">
        <f>IF(ISERROR(VLOOKUP(TRIM(A581),'R2020'!$A$1:$I$1991,3,FALSE)),"",VLOOKUP(TRIM(A581),'R2020'!$A$1:$I$1991,3,FALSE))</f>
        <v/>
      </c>
      <c r="G581" s="116" t="str">
        <f>IF(ISERROR(VLOOKUP(TRIM(A581),'R2020'!$A$1:$I$1991,8,FALSE)),"",VLOOKUP(TRIM(A581),'R2020'!$A$1:$I$1991,8,FALSE))</f>
        <v/>
      </c>
      <c r="H581" s="117" t="s">
        <v>364</v>
      </c>
      <c r="I581" s="117" t="s">
        <v>22</v>
      </c>
      <c r="J581" s="122" t="s">
        <v>1059</v>
      </c>
      <c r="K581" s="117" t="s">
        <v>364</v>
      </c>
      <c r="L581" s="117" t="s">
        <v>122</v>
      </c>
      <c r="M581" s="122" t="s">
        <v>1061</v>
      </c>
      <c r="N581" s="117" t="s">
        <v>364</v>
      </c>
      <c r="O581" s="117" t="s">
        <v>122</v>
      </c>
      <c r="P581" s="122" t="s">
        <v>1061</v>
      </c>
      <c r="Q581" s="117" t="s">
        <v>364</v>
      </c>
      <c r="R581" s="117" t="s">
        <v>122</v>
      </c>
      <c r="S581" s="122" t="s">
        <v>1061</v>
      </c>
    </row>
    <row r="582" spans="1:64" x14ac:dyDescent="0.2">
      <c r="A582" s="146" t="s">
        <v>4424</v>
      </c>
      <c r="B582" s="157">
        <v>33553</v>
      </c>
      <c r="C582" s="167" t="s">
        <v>634</v>
      </c>
      <c r="D582" s="141"/>
      <c r="E582" s="116" t="str">
        <f>IF(ISERROR(VLOOKUP(TRIM(A582),'R2020'!$A$1:$I$1991,2,FALSE)),"",VLOOKUP(TRIM(A582),'R2020'!$A$1:$I$1991,2,FALSE))</f>
        <v>OLB</v>
      </c>
      <c r="F582" s="116" t="str">
        <f>IF(ISERROR(VLOOKUP(TRIM(A582),'R2020'!$A$1:$I$1991,3,FALSE)),"",VLOOKUP(TRIM(A582),'R2020'!$A$1:$I$1991,3,FALSE))</f>
        <v>PIA</v>
      </c>
      <c r="G582" s="116" t="str">
        <f>IF(ISERROR(VLOOKUP(TRIM(A582),'R2020'!$A$1:$I$1991,8,FALSE)),"",VLOOKUP(TRIM(A582),'R2020'!$A$1:$I$1991,8,FALSE))</f>
        <v xml:space="preserve">00-4 </v>
      </c>
      <c r="H582" s="127"/>
      <c r="I582" s="127"/>
      <c r="J582" s="120"/>
      <c r="K582" s="127"/>
      <c r="L582" s="127"/>
      <c r="M582" s="120"/>
      <c r="N582" s="127"/>
      <c r="O582" s="127"/>
      <c r="P582" s="120"/>
      <c r="Q582" s="127"/>
      <c r="R582" s="127"/>
      <c r="S582" s="120"/>
      <c r="T582" s="127"/>
      <c r="U582" s="127"/>
      <c r="V582" s="120"/>
      <c r="W582" s="127"/>
      <c r="X582" s="127"/>
      <c r="Y582" s="120"/>
      <c r="Z582" s="127"/>
      <c r="AA582" s="127"/>
      <c r="AB582" s="120"/>
      <c r="AC582" s="127"/>
      <c r="AD582" s="127"/>
      <c r="AE582" s="120"/>
      <c r="AF582" s="127"/>
      <c r="AG582" s="127"/>
      <c r="AH582" s="120"/>
      <c r="AI582" s="127"/>
      <c r="AJ582" s="127"/>
      <c r="AK582" s="120"/>
      <c r="AL582" s="127"/>
      <c r="AM582" s="127"/>
      <c r="AN582" s="120"/>
      <c r="AO582" s="127"/>
      <c r="AP582" s="127"/>
      <c r="AQ582" s="127"/>
      <c r="AR582" s="127"/>
      <c r="AS582" s="127"/>
      <c r="AT582" s="120"/>
      <c r="AU582" s="127"/>
      <c r="AV582" s="127"/>
      <c r="AW582" s="120"/>
      <c r="AX582" s="127"/>
      <c r="AY582" s="127"/>
      <c r="AZ582" s="120"/>
      <c r="BA582" s="127"/>
      <c r="BB582" s="127"/>
      <c r="BC582" s="120"/>
      <c r="BD582" s="120"/>
      <c r="BE582" s="120"/>
      <c r="BF582" s="120"/>
      <c r="BG582" s="120"/>
      <c r="BH582" s="120"/>
      <c r="BI582" s="120"/>
      <c r="BJ582" s="128"/>
      <c r="BK582" s="128"/>
    </row>
    <row r="583" spans="1:64" x14ac:dyDescent="0.2">
      <c r="A583" s="146" t="s">
        <v>4144</v>
      </c>
      <c r="B583" s="157">
        <v>35757</v>
      </c>
      <c r="C583" s="167" t="s">
        <v>4511</v>
      </c>
      <c r="D583" s="141"/>
      <c r="E583" s="116" t="str">
        <f>IF(ISERROR(VLOOKUP(TRIM(A583),'R2020'!$A$1:$I$1991,2,FALSE)),"",VLOOKUP(TRIM(A583),'R2020'!$A$1:$I$1991,2,FALSE))</f>
        <v>T</v>
      </c>
      <c r="F583" s="116" t="str">
        <f>IF(ISERROR(VLOOKUP(TRIM(A583),'R2020'!$A$1:$I$1991,3,FALSE)),"",VLOOKUP(TRIM(A583),'R2020'!$A$1:$I$1991,3,FALSE))</f>
        <v>CLA</v>
      </c>
      <c r="G583" s="116" t="str">
        <f>IF(ISERROR(VLOOKUP(TRIM(A583),'R2020'!$A$1:$I$1991,8,FALSE)),"",VLOOKUP(TRIM(A583),'R2020'!$A$1:$I$1991,8,FALSE))</f>
        <v xml:space="preserve">0-0 </v>
      </c>
      <c r="H583" s="127"/>
      <c r="I583" s="127"/>
      <c r="J583" s="120"/>
      <c r="K583" s="127"/>
      <c r="L583" s="127"/>
      <c r="M583" s="120"/>
      <c r="N583" s="127"/>
      <c r="O583" s="127"/>
      <c r="P583" s="120"/>
      <c r="Q583" s="127"/>
      <c r="R583" s="127"/>
      <c r="S583" s="120"/>
      <c r="T583" s="127"/>
      <c r="U583" s="127"/>
      <c r="V583" s="120"/>
      <c r="W583" s="127"/>
      <c r="X583" s="127"/>
      <c r="Y583" s="120"/>
      <c r="Z583" s="127"/>
      <c r="AA583" s="127"/>
      <c r="AB583" s="120"/>
      <c r="AC583" s="127"/>
      <c r="AD583" s="127"/>
      <c r="AE583" s="120"/>
      <c r="AF583" s="127"/>
      <c r="AG583" s="127"/>
      <c r="AH583" s="120"/>
      <c r="AI583" s="127"/>
      <c r="AJ583" s="127"/>
      <c r="AK583" s="120"/>
      <c r="AL583" s="127"/>
      <c r="AM583" s="127"/>
      <c r="AN583" s="120"/>
      <c r="AO583" s="127"/>
      <c r="AP583" s="127"/>
      <c r="AQ583" s="127"/>
      <c r="AR583" s="127"/>
      <c r="AS583" s="127"/>
      <c r="AT583" s="120"/>
      <c r="AU583" s="127"/>
      <c r="AV583" s="127"/>
      <c r="AW583" s="120"/>
      <c r="AX583" s="127"/>
      <c r="AY583" s="127"/>
      <c r="AZ583" s="120"/>
      <c r="BA583" s="127"/>
      <c r="BB583" s="127"/>
      <c r="BC583" s="120"/>
      <c r="BD583" s="120"/>
      <c r="BE583" s="120"/>
      <c r="BF583" s="120"/>
      <c r="BG583" s="120"/>
      <c r="BH583" s="120"/>
      <c r="BI583" s="120"/>
      <c r="BJ583" s="128"/>
      <c r="BK583" s="128"/>
    </row>
    <row r="584" spans="1:64" x14ac:dyDescent="0.2">
      <c r="A584" s="124" t="s">
        <v>1208</v>
      </c>
      <c r="B584" s="125">
        <v>33234</v>
      </c>
      <c r="C584" s="165" t="s">
        <v>1227</v>
      </c>
      <c r="D584" s="124" t="s">
        <v>1223</v>
      </c>
      <c r="E584" s="116" t="str">
        <f>IF(ISERROR(VLOOKUP(TRIM(A584),'R2020'!$A$1:$I$1991,2,FALSE)),"",VLOOKUP(TRIM(A584),'R2020'!$A$1:$I$1991,2,FALSE))</f>
        <v>T</v>
      </c>
      <c r="F584" s="116" t="str">
        <f>IF(ISERROR(VLOOKUP(TRIM(A584),'R2020'!$A$1:$I$1991,3,FALSE)),"",VLOOKUP(TRIM(A584),'R2020'!$A$1:$I$1991,3,FALSE))</f>
        <v>BAA</v>
      </c>
      <c r="G584" s="116" t="str">
        <f>IF(ISERROR(VLOOKUP(TRIM(A584),'R2020'!$A$1:$I$1991,8,FALSE)),"",VLOOKUP(TRIM(A584),'R2020'!$A$1:$I$1991,8,FALSE))</f>
        <v xml:space="preserve">0-0 </v>
      </c>
      <c r="H584" s="120" t="s">
        <v>47</v>
      </c>
      <c r="I584" s="121" t="s">
        <v>39</v>
      </c>
      <c r="J584" s="127" t="s">
        <v>349</v>
      </c>
      <c r="K584" s="120" t="s">
        <v>47</v>
      </c>
      <c r="L584" s="121" t="s">
        <v>23</v>
      </c>
      <c r="M584" s="127" t="s">
        <v>349</v>
      </c>
      <c r="N584" s="120" t="s">
        <v>28</v>
      </c>
      <c r="O584" s="121" t="s">
        <v>23</v>
      </c>
      <c r="P584" s="127" t="s">
        <v>451</v>
      </c>
      <c r="Q584" s="120" t="s">
        <v>47</v>
      </c>
      <c r="R584" s="121" t="s">
        <v>23</v>
      </c>
      <c r="S584" s="127" t="s">
        <v>349</v>
      </c>
      <c r="T584" s="120" t="s">
        <v>28</v>
      </c>
      <c r="U584" s="121" t="s">
        <v>23</v>
      </c>
      <c r="V584" s="127" t="s">
        <v>479</v>
      </c>
      <c r="W584" s="120" t="s">
        <v>482</v>
      </c>
      <c r="X584" s="121" t="s">
        <v>23</v>
      </c>
      <c r="Y584" s="127" t="s">
        <v>476</v>
      </c>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row>
    <row r="585" spans="1:64" x14ac:dyDescent="0.2">
      <c r="A585" s="117" t="s">
        <v>840</v>
      </c>
      <c r="B585" s="123">
        <v>32419</v>
      </c>
      <c r="C585" s="165" t="s">
        <v>855</v>
      </c>
      <c r="D585" s="122" t="s">
        <v>861</v>
      </c>
      <c r="E585" s="116" t="str">
        <f>IF(ISERROR(VLOOKUP(TRIM(A585),'R2020'!$A$1:$I$1991,2,FALSE)),"",VLOOKUP(TRIM(A585),'R2020'!$A$1:$I$1991,2,FALSE))</f>
        <v/>
      </c>
      <c r="F585" s="116" t="str">
        <f>IF(ISERROR(VLOOKUP(TRIM(A585),'R2020'!$A$1:$I$1991,3,FALSE)),"",VLOOKUP(TRIM(A585),'R2020'!$A$1:$I$1991,3,FALSE))</f>
        <v/>
      </c>
      <c r="G585" s="116" t="str">
        <f>IF(ISERROR(VLOOKUP(TRIM(A585),'R2020'!$A$1:$I$1991,8,FALSE)),"",VLOOKUP(TRIM(A585),'R2020'!$A$1:$I$1991,8,FALSE))</f>
        <v/>
      </c>
      <c r="H585" s="117" t="s">
        <v>26</v>
      </c>
      <c r="I585" s="122" t="s">
        <v>30</v>
      </c>
      <c r="J585" s="134" t="s">
        <v>627</v>
      </c>
      <c r="K585" s="117" t="s">
        <v>378</v>
      </c>
      <c r="L585" s="122" t="s">
        <v>30</v>
      </c>
      <c r="M585" s="134" t="s">
        <v>2939</v>
      </c>
      <c r="N585" s="117" t="s">
        <v>464</v>
      </c>
      <c r="O585" s="122" t="s">
        <v>30</v>
      </c>
      <c r="P585" s="134" t="s">
        <v>2254</v>
      </c>
      <c r="Q585" s="117" t="s">
        <v>378</v>
      </c>
      <c r="R585" s="122" t="s">
        <v>131</v>
      </c>
      <c r="S585" s="134" t="s">
        <v>2097</v>
      </c>
      <c r="T585" s="117" t="s">
        <v>464</v>
      </c>
      <c r="U585" s="122" t="s">
        <v>131</v>
      </c>
      <c r="V585" s="122" t="s">
        <v>1403</v>
      </c>
      <c r="W585" s="117" t="s">
        <v>464</v>
      </c>
      <c r="X585" s="122" t="s">
        <v>131</v>
      </c>
      <c r="Y585" s="122" t="s">
        <v>480</v>
      </c>
      <c r="Z585" s="117" t="s">
        <v>464</v>
      </c>
      <c r="AA585" s="122" t="s">
        <v>131</v>
      </c>
      <c r="AB585" s="122" t="s">
        <v>480</v>
      </c>
      <c r="AC585" s="117" t="s">
        <v>464</v>
      </c>
      <c r="AD585" s="122" t="s">
        <v>131</v>
      </c>
      <c r="AE585" s="122" t="s">
        <v>63</v>
      </c>
      <c r="AG585" s="122"/>
      <c r="AH585" s="122"/>
      <c r="AJ585" s="122"/>
      <c r="AK585" s="122"/>
      <c r="AM585" s="122"/>
      <c r="AN585" s="122"/>
      <c r="AP585" s="122"/>
      <c r="AQ585" s="122"/>
      <c r="AS585" s="122"/>
      <c r="AT585" s="122"/>
      <c r="AV585" s="122"/>
      <c r="AW585" s="122"/>
      <c r="AY585" s="122"/>
      <c r="AZ585" s="122"/>
      <c r="BB585" s="122"/>
      <c r="BC585" s="119"/>
      <c r="BF585" s="119"/>
      <c r="BG585" s="119"/>
      <c r="BH585" s="119"/>
      <c r="BI585" s="119"/>
      <c r="BK585" s="121"/>
      <c r="BL585" s="121"/>
    </row>
    <row r="586" spans="1:64" x14ac:dyDescent="0.2">
      <c r="A586" s="117" t="s">
        <v>2653</v>
      </c>
      <c r="B586" s="123">
        <v>34681</v>
      </c>
      <c r="C586" s="164" t="s">
        <v>2585</v>
      </c>
      <c r="D586" s="119" t="s">
        <v>2893</v>
      </c>
      <c r="E586" s="116" t="str">
        <f>IF(ISERROR(VLOOKUP(TRIM(A586),'R2020'!$A$1:$I$1991,2,FALSE)),"",VLOOKUP(TRIM(A586),'R2020'!$A$1:$I$1991,2,FALSE))</f>
        <v>T G TE</v>
      </c>
      <c r="F586" s="116" t="str">
        <f>IF(ISERROR(VLOOKUP(TRIM(A586),'R2020'!$A$1:$I$1991,3,FALSE)),"",VLOOKUP(TRIM(A586),'R2020'!$A$1:$I$1991,3,FALSE))</f>
        <v>NEA</v>
      </c>
      <c r="G586" s="116" t="str">
        <f>IF(ISERROR(VLOOKUP(TRIM(A586),'R2020'!$A$1:$I$1991,8,FALSE)),"",VLOOKUP(TRIM(A586),'R2020'!$A$1:$I$1991,8,FALSE))</f>
        <v>0-2 / 0-2</v>
      </c>
      <c r="H586" s="117" t="s">
        <v>1038</v>
      </c>
      <c r="I586" s="117" t="s">
        <v>232</v>
      </c>
      <c r="J586" s="119" t="s">
        <v>1069</v>
      </c>
      <c r="K586" s="117" t="s">
        <v>478</v>
      </c>
      <c r="L586" s="117" t="s">
        <v>39</v>
      </c>
      <c r="M586" s="119" t="s">
        <v>41</v>
      </c>
      <c r="N586" s="117" t="s">
        <v>16</v>
      </c>
      <c r="O586" s="117" t="s">
        <v>39</v>
      </c>
      <c r="P586" s="119" t="s">
        <v>349</v>
      </c>
    </row>
    <row r="587" spans="1:64" x14ac:dyDescent="0.2">
      <c r="A587" s="117" t="s">
        <v>1568</v>
      </c>
      <c r="B587" s="123">
        <v>33466</v>
      </c>
      <c r="C587" s="165" t="s">
        <v>1577</v>
      </c>
      <c r="D587" s="122" t="s">
        <v>3419</v>
      </c>
      <c r="E587" s="116" t="str">
        <f>IF(ISERROR(VLOOKUP(TRIM(A587),'R2020'!$A$1:$I$1991,2,FALSE)),"",VLOOKUP(TRIM(A587),'R2020'!$A$1:$I$1991,2,FALSE))</f>
        <v/>
      </c>
      <c r="F587" s="116" t="str">
        <f>IF(ISERROR(VLOOKUP(TRIM(A587),'R2020'!$A$1:$I$1991,3,FALSE)),"",VLOOKUP(TRIM(A587),'R2020'!$A$1:$I$1991,3,FALSE))</f>
        <v/>
      </c>
      <c r="G587" s="116" t="str">
        <f>IF(ISERROR(VLOOKUP(TRIM(A587),'R2020'!$A$1:$I$1991,8,FALSE)),"",VLOOKUP(TRIM(A587),'R2020'!$A$1:$I$1991,8,FALSE))</f>
        <v/>
      </c>
      <c r="J587" s="122"/>
      <c r="K587" s="117" t="s">
        <v>235</v>
      </c>
      <c r="L587" s="117" t="s">
        <v>2215</v>
      </c>
      <c r="M587" s="122" t="s">
        <v>1055</v>
      </c>
      <c r="N587" s="117" t="s">
        <v>52</v>
      </c>
      <c r="O587" s="117" t="s">
        <v>2215</v>
      </c>
      <c r="P587" s="122" t="s">
        <v>1109</v>
      </c>
      <c r="Q587" s="117" t="s">
        <v>123</v>
      </c>
      <c r="R587" s="117" t="s">
        <v>59</v>
      </c>
      <c r="S587" s="122" t="s">
        <v>1860</v>
      </c>
      <c r="T587" s="117" t="s">
        <v>125</v>
      </c>
      <c r="U587" s="121" t="s">
        <v>59</v>
      </c>
      <c r="V587" s="119" t="s">
        <v>1280</v>
      </c>
      <c r="X587" s="121"/>
      <c r="Y587" s="119"/>
      <c r="AA587" s="121"/>
      <c r="AB587" s="119"/>
      <c r="AD587" s="121"/>
      <c r="AE587" s="119"/>
      <c r="AG587" s="121"/>
      <c r="AH587" s="119"/>
      <c r="AJ587" s="121"/>
      <c r="AK587" s="119"/>
      <c r="AM587" s="121"/>
      <c r="AN587" s="119"/>
      <c r="AP587" s="121"/>
      <c r="AQ587" s="119"/>
      <c r="AS587" s="121"/>
      <c r="AT587" s="119"/>
      <c r="AV587" s="121"/>
      <c r="AW587" s="119"/>
      <c r="AY587" s="121"/>
      <c r="AZ587" s="119"/>
      <c r="BB587" s="121"/>
      <c r="BC587" s="119"/>
      <c r="BF587" s="119"/>
      <c r="BG587" s="121"/>
      <c r="BH587" s="121"/>
      <c r="BI587" s="121"/>
      <c r="BJ587" s="121"/>
      <c r="BK587" s="121"/>
      <c r="BL587" s="121"/>
    </row>
    <row r="588" spans="1:64" x14ac:dyDescent="0.2">
      <c r="A588" s="117" t="s">
        <v>2654</v>
      </c>
      <c r="B588" s="123">
        <v>34579</v>
      </c>
      <c r="C588" s="164" t="s">
        <v>2655</v>
      </c>
      <c r="D588" s="119" t="s">
        <v>2588</v>
      </c>
      <c r="E588" s="116" t="str">
        <f>IF(ISERROR(VLOOKUP(TRIM(A588),'R2020'!$A$1:$I$1991,2,FALSE)),"",VLOOKUP(TRIM(A588),'R2020'!$A$1:$I$1991,2,FALSE))</f>
        <v>TE</v>
      </c>
      <c r="F588" s="116" t="str">
        <f>IF(ISERROR(VLOOKUP(TRIM(A588),'R2020'!$A$1:$I$1991,3,FALSE)),"",VLOOKUP(TRIM(A588),'R2020'!$A$1:$I$1991,3,FALSE))</f>
        <v>NYN</v>
      </c>
      <c r="G588" s="116" t="str">
        <f>IF(ISERROR(VLOOKUP(TRIM(A588),'R2020'!$A$1:$I$1991,8,FALSE)),"",VLOOKUP(TRIM(A588),'R2020'!$A$1:$I$1991,8,FALSE))</f>
        <v xml:space="preserve">4-0 </v>
      </c>
      <c r="H588" s="117" t="s">
        <v>128</v>
      </c>
      <c r="I588" s="117" t="s">
        <v>30</v>
      </c>
      <c r="J588" s="119" t="s">
        <v>328</v>
      </c>
      <c r="K588" s="117" t="s">
        <v>128</v>
      </c>
      <c r="L588" s="117" t="s">
        <v>30</v>
      </c>
      <c r="M588" s="119" t="s">
        <v>365</v>
      </c>
      <c r="N588" s="117" t="s">
        <v>128</v>
      </c>
      <c r="O588" s="117" t="s">
        <v>30</v>
      </c>
      <c r="P588" s="119" t="s">
        <v>365</v>
      </c>
    </row>
    <row r="589" spans="1:64" x14ac:dyDescent="0.2">
      <c r="A589" s="146" t="s">
        <v>4101</v>
      </c>
      <c r="B589" s="157">
        <v>36053</v>
      </c>
      <c r="C589" s="167" t="s">
        <v>4514</v>
      </c>
      <c r="D589" s="141"/>
      <c r="E589" s="116" t="str">
        <f>IF(ISERROR(VLOOKUP(TRIM(A589),'R2020'!$A$1:$I$1991,2,FALSE)),"",VLOOKUP(TRIM(A589),'R2020'!$A$1:$I$1991,2,FALSE))</f>
        <v>End</v>
      </c>
      <c r="F589" s="116" t="str">
        <f>IF(ISERROR(VLOOKUP(TRIM(A589),'R2020'!$A$1:$I$1991,3,FALSE)),"",VLOOKUP(TRIM(A589),'R2020'!$A$1:$I$1991,3,FALSE))</f>
        <v>BFA</v>
      </c>
      <c r="G589" s="116" t="str">
        <f>IF(ISERROR(VLOOKUP(TRIM(A589),'R2020'!$A$1:$I$1991,8,FALSE)),"",VLOOKUP(TRIM(A589),'R2020'!$A$1:$I$1991,8,FALSE))</f>
        <v xml:space="preserve">0-1 </v>
      </c>
      <c r="H589" s="127"/>
      <c r="I589" s="127"/>
      <c r="J589" s="120"/>
      <c r="K589" s="127"/>
      <c r="L589" s="127"/>
      <c r="M589" s="120"/>
      <c r="N589" s="127"/>
      <c r="O589" s="127"/>
      <c r="P589" s="120"/>
      <c r="Q589" s="127"/>
      <c r="R589" s="127"/>
      <c r="S589" s="120"/>
      <c r="T589" s="127"/>
      <c r="U589" s="127"/>
      <c r="V589" s="120"/>
      <c r="W589" s="127"/>
      <c r="X589" s="127"/>
      <c r="Y589" s="120"/>
      <c r="Z589" s="127"/>
      <c r="AA589" s="127"/>
      <c r="AB589" s="120"/>
      <c r="AC589" s="127"/>
      <c r="AD589" s="127"/>
      <c r="AE589" s="120"/>
      <c r="AF589" s="127"/>
      <c r="AG589" s="127"/>
      <c r="AH589" s="120"/>
      <c r="AI589" s="127"/>
      <c r="AJ589" s="127"/>
      <c r="AK589" s="120"/>
      <c r="AL589" s="127"/>
      <c r="AM589" s="127"/>
      <c r="AN589" s="120"/>
      <c r="AO589" s="127"/>
      <c r="AP589" s="127"/>
      <c r="AQ589" s="127"/>
      <c r="AR589" s="127"/>
      <c r="AS589" s="127"/>
      <c r="AT589" s="120"/>
      <c r="AU589" s="127"/>
      <c r="AV589" s="127"/>
      <c r="AW589" s="120"/>
      <c r="AX589" s="127"/>
      <c r="AY589" s="127"/>
      <c r="AZ589" s="120"/>
      <c r="BA589" s="127"/>
      <c r="BB589" s="127"/>
      <c r="BC589" s="120"/>
      <c r="BD589" s="120"/>
      <c r="BE589" s="120"/>
      <c r="BF589" s="120"/>
      <c r="BG589" s="120"/>
      <c r="BH589" s="120"/>
      <c r="BI589" s="120"/>
      <c r="BJ589" s="128"/>
      <c r="BK589" s="128"/>
    </row>
    <row r="590" spans="1:64" x14ac:dyDescent="0.2">
      <c r="A590" s="117" t="s">
        <v>3587</v>
      </c>
      <c r="B590" s="123">
        <v>35091</v>
      </c>
      <c r="C590" s="164" t="s">
        <v>3463</v>
      </c>
      <c r="E590" s="116" t="str">
        <f>IF(ISERROR(VLOOKUP(TRIM(A590),'R2020'!$A$1:$I$1991,2,FALSE)),"",VLOOKUP(TRIM(A590),'R2020'!$A$1:$I$1991,2,FALSE))</f>
        <v>S</v>
      </c>
      <c r="F590" s="116" t="str">
        <f>IF(ISERROR(VLOOKUP(TRIM(A590),'R2020'!$A$1:$I$1991,3,FALSE)),"",VLOOKUP(TRIM(A590),'R2020'!$A$1:$I$1991,3,FALSE))</f>
        <v>PHN</v>
      </c>
      <c r="G590" s="116" t="str">
        <f>IF(ISERROR(VLOOKUP(TRIM(A590),'R2020'!$A$1:$I$1991,8,FALSE)),"",VLOOKUP(TRIM(A590),'R2020'!$A$1:$I$1991,8,FALSE))</f>
        <v xml:space="preserve">40 </v>
      </c>
      <c r="H590" s="117" t="s">
        <v>364</v>
      </c>
      <c r="I590" s="117" t="s">
        <v>88</v>
      </c>
      <c r="J590" s="122" t="s">
        <v>1061</v>
      </c>
    </row>
    <row r="591" spans="1:64" x14ac:dyDescent="0.2">
      <c r="A591" s="117" t="s">
        <v>2072</v>
      </c>
      <c r="B591" s="123">
        <v>33914</v>
      </c>
      <c r="C591" s="164" t="s">
        <v>2031</v>
      </c>
      <c r="D591" s="117" t="s">
        <v>2032</v>
      </c>
      <c r="E591" s="116" t="str">
        <f>IF(ISERROR(VLOOKUP(TRIM(A591),'R2020'!$A$1:$I$1991,2,FALSE)),"",VLOOKUP(TRIM(A591),'R2020'!$A$1:$I$1991,2,FALSE))</f>
        <v>WR LP</v>
      </c>
      <c r="F591" s="116" t="str">
        <f>IF(ISERROR(VLOOKUP(TRIM(A591),'R2020'!$A$1:$I$1991,3,FALSE)),"",VLOOKUP(TRIM(A591),'R2020'!$A$1:$I$1991,3,FALSE))</f>
        <v>CNA</v>
      </c>
      <c r="G591" s="116" t="str">
        <f>IF(ISERROR(VLOOKUP(TRIM(A591),'R2020'!$A$1:$I$1991,8,FALSE)),"",VLOOKUP(TRIM(A591),'R2020'!$A$1:$I$1991,8,FALSE))</f>
        <v xml:space="preserve"> </v>
      </c>
      <c r="H591" s="117" t="s">
        <v>96</v>
      </c>
      <c r="I591" s="117" t="s">
        <v>448</v>
      </c>
      <c r="J591" s="122"/>
      <c r="K591" s="117" t="s">
        <v>515</v>
      </c>
      <c r="L591" s="117" t="s">
        <v>448</v>
      </c>
      <c r="M591" s="122"/>
      <c r="N591" s="117" t="s">
        <v>515</v>
      </c>
      <c r="O591" s="117" t="s">
        <v>448</v>
      </c>
      <c r="P591" s="122"/>
      <c r="Q591" s="117" t="s">
        <v>395</v>
      </c>
      <c r="R591" s="117" t="s">
        <v>448</v>
      </c>
      <c r="S591" s="122"/>
    </row>
    <row r="592" spans="1:64" x14ac:dyDescent="0.2">
      <c r="A592" s="117" t="s">
        <v>986</v>
      </c>
      <c r="B592" s="123">
        <v>33187</v>
      </c>
      <c r="C592" s="165" t="s">
        <v>997</v>
      </c>
      <c r="D592" s="122" t="s">
        <v>997</v>
      </c>
      <c r="E592" s="116" t="str">
        <f>IF(ISERROR(VLOOKUP(TRIM(A592),'R2020'!$A$1:$I$1991,2,FALSE)),"",VLOOKUP(TRIM(A592),'R2020'!$A$1:$I$1991,2,FALSE))</f>
        <v>BB TE</v>
      </c>
      <c r="F592" s="116" t="str">
        <f>IF(ISERROR(VLOOKUP(TRIM(A592),'R2020'!$A$1:$I$1991,3,FALSE)),"",VLOOKUP(TRIM(A592),'R2020'!$A$1:$I$1991,3,FALSE))</f>
        <v>PHN</v>
      </c>
      <c r="G592" s="116" t="str">
        <f>IF(ISERROR(VLOOKUP(TRIM(A592),'R2020'!$A$1:$I$1991,8,FALSE)),"",VLOOKUP(TRIM(A592),'R2020'!$A$1:$I$1991,8,FALSE))</f>
        <v xml:space="preserve">0-4 </v>
      </c>
      <c r="H592" s="117" t="s">
        <v>128</v>
      </c>
      <c r="I592" s="121" t="s">
        <v>88</v>
      </c>
      <c r="J592" s="119" t="s">
        <v>328</v>
      </c>
      <c r="K592" s="117" t="s">
        <v>128</v>
      </c>
      <c r="L592" s="121" t="s">
        <v>88</v>
      </c>
      <c r="M592" s="119" t="s">
        <v>365</v>
      </c>
      <c r="N592" s="117" t="s">
        <v>128</v>
      </c>
      <c r="O592" s="121" t="s">
        <v>88</v>
      </c>
      <c r="P592" s="119" t="s">
        <v>365</v>
      </c>
      <c r="Q592" s="117" t="s">
        <v>128</v>
      </c>
      <c r="R592" s="121" t="s">
        <v>88</v>
      </c>
      <c r="S592" s="119" t="s">
        <v>328</v>
      </c>
      <c r="T592" s="117" t="s">
        <v>128</v>
      </c>
      <c r="U592" s="121" t="s">
        <v>88</v>
      </c>
      <c r="V592" s="119" t="s">
        <v>129</v>
      </c>
      <c r="W592" s="117" t="s">
        <v>26</v>
      </c>
      <c r="X592" s="121" t="s">
        <v>88</v>
      </c>
      <c r="Y592" s="119" t="s">
        <v>627</v>
      </c>
      <c r="Z592" s="117" t="s">
        <v>26</v>
      </c>
      <c r="AA592" s="121" t="s">
        <v>88</v>
      </c>
      <c r="AB592" s="119" t="s">
        <v>685</v>
      </c>
      <c r="AD592" s="121"/>
      <c r="AE592" s="119"/>
      <c r="AG592" s="121"/>
      <c r="AH592" s="119"/>
      <c r="AJ592" s="121"/>
      <c r="AK592" s="119"/>
      <c r="AM592" s="121"/>
      <c r="AN592" s="119"/>
      <c r="AP592" s="121"/>
      <c r="AQ592" s="119"/>
      <c r="AS592" s="121"/>
      <c r="AT592" s="119"/>
      <c r="AV592" s="121"/>
      <c r="AW592" s="119"/>
      <c r="AY592" s="121"/>
      <c r="AZ592" s="119"/>
      <c r="BB592" s="121"/>
      <c r="BC592" s="119"/>
      <c r="BF592" s="119"/>
      <c r="BG592" s="121"/>
      <c r="BH592" s="121"/>
      <c r="BI592" s="121"/>
      <c r="BJ592" s="121"/>
      <c r="BK592" s="121"/>
      <c r="BL592" s="121"/>
    </row>
    <row r="593" spans="1:64" x14ac:dyDescent="0.2">
      <c r="A593" s="117" t="s">
        <v>2075</v>
      </c>
      <c r="B593" s="123">
        <v>34249</v>
      </c>
      <c r="C593" s="164" t="s">
        <v>2028</v>
      </c>
      <c r="D593" s="117" t="s">
        <v>2042</v>
      </c>
      <c r="E593" s="116" t="str">
        <f>IF(ISERROR(VLOOKUP(TRIM(A593),'R2020'!$A$1:$I$1991,2,FALSE)),"",VLOOKUP(TRIM(A593),'R2020'!$A$1:$I$1991,2,FALSE))</f>
        <v>HB KR PR</v>
      </c>
      <c r="F593" s="116" t="str">
        <f>IF(ISERROR(VLOOKUP(TRIM(A593),'R2020'!$A$1:$I$1991,3,FALSE)),"",VLOOKUP(TRIM(A593),'R2020'!$A$1:$I$1991,3,FALSE))</f>
        <v>GBN</v>
      </c>
      <c r="G593" s="116" t="str">
        <f>IF(ISERROR(VLOOKUP(TRIM(A593),'R2020'!$A$1:$I$1991,8,FALSE)),"",VLOOKUP(TRIM(A593),'R2020'!$A$1:$I$1991,8,FALSE))</f>
        <v xml:space="preserve">0-0 </v>
      </c>
      <c r="H593" s="117" t="s">
        <v>248</v>
      </c>
      <c r="I593" s="117" t="s">
        <v>237</v>
      </c>
      <c r="J593" s="122"/>
      <c r="K593" s="117" t="s">
        <v>273</v>
      </c>
      <c r="L593" s="117" t="s">
        <v>336</v>
      </c>
      <c r="M593" s="122"/>
      <c r="N593" s="117" t="s">
        <v>273</v>
      </c>
      <c r="O593" s="117" t="s">
        <v>336</v>
      </c>
      <c r="P593" s="122"/>
      <c r="Q593" s="117" t="s">
        <v>273</v>
      </c>
      <c r="R593" s="117" t="s">
        <v>336</v>
      </c>
      <c r="S593" s="122"/>
    </row>
    <row r="594" spans="1:64" x14ac:dyDescent="0.2">
      <c r="A594" s="117" t="s">
        <v>1488</v>
      </c>
      <c r="B594" s="123">
        <v>33839</v>
      </c>
      <c r="C594" s="165" t="s">
        <v>1595</v>
      </c>
      <c r="D594" s="122" t="s">
        <v>1572</v>
      </c>
      <c r="E594" s="116" t="str">
        <f>IF(ISERROR(VLOOKUP(TRIM(A594),'R2020'!$A$1:$I$1991,2,FALSE)),"",VLOOKUP(TRIM(A594),'R2020'!$A$1:$I$1991,2,FALSE))</f>
        <v>T</v>
      </c>
      <c r="F594" s="116" t="str">
        <f>IF(ISERROR(VLOOKUP(TRIM(A594),'R2020'!$A$1:$I$1991,3,FALSE)),"",VLOOKUP(TRIM(A594),'R2020'!$A$1:$I$1991,3,FALSE))</f>
        <v>DAN</v>
      </c>
      <c r="G594" s="116" t="str">
        <f>IF(ISERROR(VLOOKUP(TRIM(A594),'R2020'!$A$1:$I$1991,8,FALSE)),"",VLOOKUP(TRIM(A594),'R2020'!$A$1:$I$1991,8,FALSE))</f>
        <v xml:space="preserve">0-0 </v>
      </c>
      <c r="H594" s="117" t="s">
        <v>331</v>
      </c>
      <c r="I594" s="121" t="s">
        <v>55</v>
      </c>
      <c r="J594" s="119" t="s">
        <v>41</v>
      </c>
      <c r="K594" s="117" t="s">
        <v>507</v>
      </c>
      <c r="L594" s="121" t="s">
        <v>55</v>
      </c>
      <c r="M594" s="119" t="s">
        <v>225</v>
      </c>
      <c r="N594" s="117" t="s">
        <v>1038</v>
      </c>
      <c r="O594" s="121" t="s">
        <v>55</v>
      </c>
      <c r="P594" s="119" t="s">
        <v>2436</v>
      </c>
      <c r="Q594" s="117" t="s">
        <v>137</v>
      </c>
      <c r="R594" s="121" t="s">
        <v>348</v>
      </c>
      <c r="S594" s="119" t="s">
        <v>349</v>
      </c>
      <c r="T594" s="117" t="s">
        <v>571</v>
      </c>
      <c r="U594" s="121" t="s">
        <v>348</v>
      </c>
      <c r="V594" s="119" t="s">
        <v>349</v>
      </c>
      <c r="X594" s="121"/>
      <c r="Y594" s="119"/>
      <c r="AA594" s="121"/>
      <c r="AB594" s="119"/>
      <c r="AD594" s="121"/>
      <c r="AE594" s="119"/>
      <c r="AG594" s="121"/>
      <c r="AH594" s="119"/>
      <c r="AJ594" s="121"/>
      <c r="AK594" s="119"/>
      <c r="AM594" s="121"/>
      <c r="AN594" s="119"/>
      <c r="AP594" s="121"/>
      <c r="AQ594" s="119"/>
      <c r="AS594" s="121"/>
      <c r="AT594" s="119"/>
      <c r="AV594" s="121"/>
      <c r="AW594" s="119"/>
      <c r="AY594" s="121"/>
      <c r="AZ594" s="119"/>
      <c r="BB594" s="121"/>
      <c r="BC594" s="119"/>
      <c r="BF594" s="119"/>
      <c r="BG594" s="121"/>
      <c r="BH594" s="121"/>
      <c r="BI594" s="121"/>
      <c r="BJ594" s="121"/>
      <c r="BK594" s="121"/>
      <c r="BL594" s="121"/>
    </row>
    <row r="595" spans="1:64" x14ac:dyDescent="0.2">
      <c r="A595" s="117" t="s">
        <v>3588</v>
      </c>
      <c r="B595" s="123">
        <v>35513</v>
      </c>
      <c r="C595" s="164" t="s">
        <v>3446</v>
      </c>
      <c r="E595" s="116" t="str">
        <f>IF(ISERROR(VLOOKUP(TRIM(A595),'R2020'!$A$1:$I$1991,2,FALSE)),"",VLOOKUP(TRIM(A595),'R2020'!$A$1:$I$1991,2,FALSE))</f>
        <v>G</v>
      </c>
      <c r="F595" s="116" t="str">
        <f>IF(ISERROR(VLOOKUP(TRIM(A595),'R2020'!$A$1:$I$1991,3,FALSE)),"",VLOOKUP(TRIM(A595),'R2020'!$A$1:$I$1991,3,FALSE))</f>
        <v>LAN</v>
      </c>
      <c r="G595" s="116" t="str">
        <f>IF(ISERROR(VLOOKUP(TRIM(A595),'R2020'!$A$1:$I$1991,8,FALSE)),"",VLOOKUP(TRIM(A595),'R2020'!$A$1:$I$1991,8,FALSE))</f>
        <v xml:space="preserve">0-0 </v>
      </c>
      <c r="H595" s="117" t="s">
        <v>331</v>
      </c>
      <c r="I595" s="117" t="s">
        <v>2235</v>
      </c>
      <c r="J595" s="119" t="s">
        <v>41</v>
      </c>
    </row>
    <row r="596" spans="1:64" x14ac:dyDescent="0.2">
      <c r="A596" s="117" t="s">
        <v>2656</v>
      </c>
      <c r="B596" s="123">
        <v>34726</v>
      </c>
      <c r="C596" s="164" t="s">
        <v>2601</v>
      </c>
      <c r="D596" s="119" t="s">
        <v>2583</v>
      </c>
      <c r="E596" s="116" t="str">
        <f>IF(ISERROR(VLOOKUP(TRIM(A596),'R2020'!$A$1:$I$1991,2,FALSE)),"",VLOOKUP(TRIM(A596),'R2020'!$A$1:$I$1991,2,FALSE))</f>
        <v>OLB</v>
      </c>
      <c r="F596" s="116" t="str">
        <f>IF(ISERROR(VLOOKUP(TRIM(A596),'R2020'!$A$1:$I$1991,3,FALSE)),"",VLOOKUP(TRIM(A596),'R2020'!$A$1:$I$1991,3,FALSE))</f>
        <v>CNA</v>
      </c>
      <c r="G596" s="116" t="str">
        <f>IF(ISERROR(VLOOKUP(TRIM(A596),'R2020'!$A$1:$I$1991,8,FALSE)),"",VLOOKUP(TRIM(A596),'R2020'!$A$1:$I$1991,8,FALSE))</f>
        <v xml:space="preserve">00-4 </v>
      </c>
      <c r="H596" s="117" t="s">
        <v>64</v>
      </c>
      <c r="I596" s="117" t="s">
        <v>448</v>
      </c>
      <c r="J596" s="119" t="s">
        <v>1064</v>
      </c>
      <c r="K596" s="117" t="s">
        <v>125</v>
      </c>
      <c r="L596" s="117" t="s">
        <v>448</v>
      </c>
      <c r="M596" s="119" t="s">
        <v>1088</v>
      </c>
      <c r="N596" s="117" t="s">
        <v>64</v>
      </c>
      <c r="O596" s="117" t="s">
        <v>448</v>
      </c>
      <c r="P596" s="119" t="s">
        <v>1064</v>
      </c>
    </row>
    <row r="597" spans="1:64" x14ac:dyDescent="0.2">
      <c r="A597" s="117" t="s">
        <v>2657</v>
      </c>
      <c r="B597" s="123">
        <v>34937</v>
      </c>
      <c r="C597" s="164" t="s">
        <v>2588</v>
      </c>
      <c r="D597" s="119" t="s">
        <v>2583</v>
      </c>
      <c r="E597" s="116" t="str">
        <f>IF(ISERROR(VLOOKUP(TRIM(A597),'R2020'!$A$1:$I$1991,2,FALSE)),"",VLOOKUP(TRIM(A597),'R2020'!$A$1:$I$1991,2,FALSE))</f>
        <v/>
      </c>
      <c r="F597" s="116" t="str">
        <f>IF(ISERROR(VLOOKUP(TRIM(A597),'R2020'!$A$1:$I$1991,3,FALSE)),"",VLOOKUP(TRIM(A597),'R2020'!$A$1:$I$1991,3,FALSE))</f>
        <v/>
      </c>
      <c r="G597" s="116" t="str">
        <f>IF(ISERROR(VLOOKUP(TRIM(A597),'R2020'!$A$1:$I$1991,8,FALSE)),"",VLOOKUP(TRIM(A597),'R2020'!$A$1:$I$1991,8,FALSE))</f>
        <v/>
      </c>
      <c r="K597" s="117" t="s">
        <v>368</v>
      </c>
      <c r="L597" s="117" t="s">
        <v>122</v>
      </c>
      <c r="M597" s="119" t="s">
        <v>1060</v>
      </c>
      <c r="N597" s="117" t="s">
        <v>368</v>
      </c>
      <c r="O597" s="117" t="s">
        <v>122</v>
      </c>
      <c r="P597" s="119" t="s">
        <v>1366</v>
      </c>
    </row>
    <row r="598" spans="1:64" x14ac:dyDescent="0.2">
      <c r="A598" s="120" t="s">
        <v>1138</v>
      </c>
      <c r="B598" s="125">
        <v>34202</v>
      </c>
      <c r="C598" s="165" t="s">
        <v>1240</v>
      </c>
      <c r="D598" s="122" t="s">
        <v>2364</v>
      </c>
      <c r="E598" s="116" t="str">
        <f>IF(ISERROR(VLOOKUP(TRIM(A598),'R2020'!$A$1:$I$1991,2,FALSE)),"",VLOOKUP(TRIM(A598),'R2020'!$A$1:$I$1991,2,FALSE))</f>
        <v>SE</v>
      </c>
      <c r="F598" s="116" t="str">
        <f>IF(ISERROR(VLOOKUP(TRIM(A598),'R2020'!$A$1:$I$1991,3,FALSE)),"",VLOOKUP(TRIM(A598),'R2020'!$A$1:$I$1991,3,FALSE))</f>
        <v>TBN</v>
      </c>
      <c r="G598" s="116" t="str">
        <f>IF(ISERROR(VLOOKUP(TRIM(A598),'R2020'!$A$1:$I$1991,8,FALSE)),"",VLOOKUP(TRIM(A598),'R2020'!$A$1:$I$1991,8,FALSE))</f>
        <v xml:space="preserve"> </v>
      </c>
      <c r="H598" s="117" t="s">
        <v>236</v>
      </c>
      <c r="I598" s="121" t="s">
        <v>122</v>
      </c>
      <c r="J598" s="127"/>
      <c r="K598" s="120" t="s">
        <v>236</v>
      </c>
      <c r="L598" s="121" t="s">
        <v>122</v>
      </c>
      <c r="M598" s="127"/>
      <c r="N598" s="120" t="s">
        <v>236</v>
      </c>
      <c r="O598" s="121" t="s">
        <v>122</v>
      </c>
      <c r="P598" s="127"/>
      <c r="Q598" s="120" t="s">
        <v>236</v>
      </c>
      <c r="R598" s="121" t="s">
        <v>122</v>
      </c>
      <c r="S598" s="127"/>
      <c r="T598" s="120" t="s">
        <v>279</v>
      </c>
      <c r="U598" s="121" t="s">
        <v>122</v>
      </c>
      <c r="V598" s="127"/>
      <c r="W598" s="120" t="s">
        <v>279</v>
      </c>
      <c r="X598" s="121" t="s">
        <v>122</v>
      </c>
      <c r="Y598" s="127"/>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row>
    <row r="599" spans="1:64" x14ac:dyDescent="0.2">
      <c r="A599" s="117" t="s">
        <v>3143</v>
      </c>
      <c r="B599" s="123">
        <v>34950</v>
      </c>
      <c r="C599" s="165" t="s">
        <v>3144</v>
      </c>
      <c r="D599" s="122" t="s">
        <v>3089</v>
      </c>
      <c r="E599" s="116" t="str">
        <f>IF(ISERROR(VLOOKUP(TRIM(A599),'R2020'!$A$1:$I$1991,2,FALSE)),"",VLOOKUP(TRIM(A599),'R2020'!$A$1:$I$1991,2,FALSE))</f>
        <v>RILB</v>
      </c>
      <c r="F599" s="116" t="str">
        <f>IF(ISERROR(VLOOKUP(TRIM(A599),'R2020'!$A$1:$I$1991,3,FALSE)),"",VLOOKUP(TRIM(A599),'R2020'!$A$1:$I$1991,3,FALSE))</f>
        <v>TNA</v>
      </c>
      <c r="G599" s="116" t="str">
        <f>IF(ISERROR(VLOOKUP(TRIM(A599),'R2020'!$A$1:$I$1991,8,FALSE)),"",VLOOKUP(TRIM(A599),'R2020'!$A$1:$I$1991,8,FALSE))</f>
        <v xml:space="preserve">44-2 </v>
      </c>
      <c r="H599" s="117" t="s">
        <v>126</v>
      </c>
      <c r="I599" s="122" t="s">
        <v>346</v>
      </c>
      <c r="J599" s="122" t="s">
        <v>1071</v>
      </c>
      <c r="K599" s="117" t="s">
        <v>64</v>
      </c>
      <c r="L599" s="122" t="s">
        <v>346</v>
      </c>
      <c r="M599" s="122" t="s">
        <v>1058</v>
      </c>
      <c r="O599" s="122"/>
      <c r="P599" s="122"/>
      <c r="R599" s="122"/>
      <c r="S599" s="122"/>
      <c r="U599" s="122"/>
      <c r="V599" s="122"/>
      <c r="X599" s="122"/>
      <c r="Y599" s="122"/>
      <c r="AA599" s="122"/>
      <c r="AB599" s="122"/>
      <c r="AD599" s="122"/>
      <c r="AE599" s="122"/>
      <c r="AG599" s="122"/>
      <c r="AH599" s="122"/>
      <c r="AJ599" s="122"/>
      <c r="AK599" s="122"/>
      <c r="AM599" s="122"/>
      <c r="AN599" s="122"/>
      <c r="AP599" s="122"/>
      <c r="AQ599" s="122"/>
      <c r="AS599" s="122"/>
      <c r="AT599" s="122"/>
      <c r="AV599" s="122"/>
      <c r="AW599" s="122"/>
      <c r="AY599" s="122"/>
      <c r="AZ599" s="122"/>
      <c r="BB599" s="122"/>
      <c r="BC599" s="122"/>
      <c r="BE599" s="123"/>
      <c r="BF599" s="122"/>
      <c r="BG599" s="121"/>
      <c r="BI599" s="119"/>
      <c r="BJ599" s="121"/>
      <c r="BK599" s="121"/>
      <c r="BL599" s="130"/>
    </row>
    <row r="600" spans="1:64" x14ac:dyDescent="0.2">
      <c r="A600" s="117" t="s">
        <v>2658</v>
      </c>
      <c r="B600" s="123">
        <v>34510</v>
      </c>
      <c r="C600" s="164" t="s">
        <v>2588</v>
      </c>
      <c r="D600" s="119" t="s">
        <v>2593</v>
      </c>
      <c r="E600" s="116" t="str">
        <f>IF(ISERROR(VLOOKUP(TRIM(A600),'R2020'!$A$1:$I$1991,2,FALSE)),"",VLOOKUP(TRIM(A600),'R2020'!$A$1:$I$1991,2,FALSE))</f>
        <v>TE BB</v>
      </c>
      <c r="F600" s="116" t="str">
        <f>IF(ISERROR(VLOOKUP(TRIM(A600),'R2020'!$A$1:$I$1991,3,FALSE)),"",VLOOKUP(TRIM(A600),'R2020'!$A$1:$I$1991,3,FALSE))</f>
        <v>LAN</v>
      </c>
      <c r="G600" s="116" t="str">
        <f>IF(ISERROR(VLOOKUP(TRIM(A600),'R2020'!$A$1:$I$1991,8,FALSE)),"",VLOOKUP(TRIM(A600),'R2020'!$A$1:$I$1991,8,FALSE))</f>
        <v xml:space="preserve">4-0 </v>
      </c>
      <c r="H600" s="117" t="s">
        <v>26</v>
      </c>
      <c r="I600" s="117" t="s">
        <v>2235</v>
      </c>
      <c r="J600" s="122" t="s">
        <v>685</v>
      </c>
      <c r="K600" s="117" t="s">
        <v>1195</v>
      </c>
      <c r="L600" s="117" t="s">
        <v>2235</v>
      </c>
      <c r="M600" s="119" t="s">
        <v>2954</v>
      </c>
      <c r="N600" s="117" t="s">
        <v>26</v>
      </c>
      <c r="O600" s="117" t="s">
        <v>2235</v>
      </c>
      <c r="P600" s="119" t="s">
        <v>2285</v>
      </c>
    </row>
    <row r="601" spans="1:64" x14ac:dyDescent="0.2">
      <c r="A601" s="120" t="s">
        <v>2507</v>
      </c>
      <c r="B601" s="125">
        <v>33296</v>
      </c>
      <c r="C601" s="165" t="s">
        <v>1235</v>
      </c>
      <c r="D601" s="120" t="s">
        <v>1224</v>
      </c>
      <c r="E601" s="116" t="str">
        <f>IF(ISERROR(VLOOKUP(TRIM(A601),'R2020'!$A$1:$I$1991,2,FALSE)),"",VLOOKUP(TRIM(A601),'R2020'!$A$1:$I$1991,2,FALSE))</f>
        <v/>
      </c>
      <c r="F601" s="116" t="str">
        <f>IF(ISERROR(VLOOKUP(TRIM(A601),'R2020'!$A$1:$I$1991,3,FALSE)),"",VLOOKUP(TRIM(A601),'R2020'!$A$1:$I$1991,3,FALSE))</f>
        <v/>
      </c>
      <c r="G601" s="116" t="str">
        <f>IF(ISERROR(VLOOKUP(TRIM(A601),'R2020'!$A$1:$I$1991,8,FALSE)),"",VLOOKUP(TRIM(A601),'R2020'!$A$1:$I$1991,8,FALSE))</f>
        <v/>
      </c>
      <c r="I601" s="126"/>
      <c r="J601" s="126"/>
      <c r="K601" s="117" t="s">
        <v>368</v>
      </c>
      <c r="L601" s="126" t="s">
        <v>111</v>
      </c>
      <c r="M601" s="126" t="s">
        <v>1059</v>
      </c>
      <c r="N601" s="120" t="s">
        <v>364</v>
      </c>
      <c r="O601" s="126" t="s">
        <v>111</v>
      </c>
      <c r="P601" s="126" t="s">
        <v>1061</v>
      </c>
      <c r="R601" s="120"/>
      <c r="S601" s="127"/>
      <c r="T601" s="120" t="s">
        <v>364</v>
      </c>
      <c r="U601" s="120" t="s">
        <v>131</v>
      </c>
      <c r="V601" s="127" t="s">
        <v>1061</v>
      </c>
      <c r="W601" s="120" t="s">
        <v>364</v>
      </c>
      <c r="X601" s="120" t="s">
        <v>131</v>
      </c>
      <c r="Y601" s="127" t="s">
        <v>1061</v>
      </c>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row>
    <row r="602" spans="1:64" x14ac:dyDescent="0.2">
      <c r="A602" s="117" t="s">
        <v>1938</v>
      </c>
      <c r="B602" s="123">
        <v>33567</v>
      </c>
      <c r="C602" s="165" t="s">
        <v>2033</v>
      </c>
      <c r="D602" s="117" t="s">
        <v>2199</v>
      </c>
      <c r="E602" s="116" t="str">
        <f>IF(ISERROR(VLOOKUP(TRIM(A602),'R2020'!$A$1:$I$1991,2,FALSE)),"",VLOOKUP(TRIM(A602),'R2020'!$A$1:$I$1991,2,FALSE))</f>
        <v>ROLB</v>
      </c>
      <c r="F602" s="116" t="str">
        <f>IF(ISERROR(VLOOKUP(TRIM(A602),'R2020'!$A$1:$I$1991,3,FALSE)),"",VLOOKUP(TRIM(A602),'R2020'!$A$1:$I$1991,3,FALSE))</f>
        <v>NYN</v>
      </c>
      <c r="G602" s="116" t="str">
        <f>IF(ISERROR(VLOOKUP(TRIM(A602),'R2020'!$A$1:$I$1991,8,FALSE)),"",VLOOKUP(TRIM(A602),'R2020'!$A$1:$I$1991,8,FALSE))</f>
        <v xml:space="preserve">04-6 </v>
      </c>
      <c r="H602" s="117" t="s">
        <v>125</v>
      </c>
      <c r="I602" s="117" t="s">
        <v>237</v>
      </c>
      <c r="J602" s="122" t="s">
        <v>1104</v>
      </c>
      <c r="K602" s="117" t="s">
        <v>123</v>
      </c>
      <c r="L602" s="117" t="s">
        <v>237</v>
      </c>
      <c r="M602" s="122" t="s">
        <v>3050</v>
      </c>
      <c r="N602" s="117" t="s">
        <v>125</v>
      </c>
      <c r="O602" s="117" t="s">
        <v>237</v>
      </c>
      <c r="P602" s="122" t="s">
        <v>1089</v>
      </c>
      <c r="Q602" s="117" t="s">
        <v>125</v>
      </c>
      <c r="R602" s="117" t="s">
        <v>237</v>
      </c>
      <c r="S602" s="122" t="s">
        <v>1088</v>
      </c>
    </row>
    <row r="603" spans="1:64" x14ac:dyDescent="0.2">
      <c r="A603" s="117" t="s">
        <v>3145</v>
      </c>
      <c r="B603" s="123">
        <v>34585</v>
      </c>
      <c r="C603" s="165" t="s">
        <v>3063</v>
      </c>
      <c r="D603" s="122"/>
      <c r="E603" s="116" t="str">
        <f>IF(ISERROR(VLOOKUP(TRIM(A603),'R2020'!$A$1:$I$1991,2,FALSE)),"",VLOOKUP(TRIM(A603),'R2020'!$A$1:$I$1991,2,FALSE))</f>
        <v/>
      </c>
      <c r="F603" s="116" t="str">
        <f>IF(ISERROR(VLOOKUP(TRIM(A603),'R2020'!$A$1:$I$1991,3,FALSE)),"",VLOOKUP(TRIM(A603),'R2020'!$A$1:$I$1991,3,FALSE))</f>
        <v/>
      </c>
      <c r="G603" s="116" t="str">
        <f>IF(ISERROR(VLOOKUP(TRIM(A603),'R2020'!$A$1:$I$1991,8,FALSE)),"",VLOOKUP(TRIM(A603),'R2020'!$A$1:$I$1991,8,FALSE))</f>
        <v/>
      </c>
      <c r="H603" s="117" t="s">
        <v>364</v>
      </c>
      <c r="I603" s="122" t="s">
        <v>2215</v>
      </c>
      <c r="J603" s="122" t="s">
        <v>1059</v>
      </c>
      <c r="K603" s="117" t="s">
        <v>364</v>
      </c>
      <c r="L603" s="122" t="s">
        <v>2215</v>
      </c>
      <c r="M603" s="122" t="s">
        <v>1061</v>
      </c>
      <c r="O603" s="122"/>
      <c r="P603" s="122"/>
      <c r="R603" s="122"/>
      <c r="S603" s="122"/>
      <c r="U603" s="122"/>
      <c r="V603" s="122"/>
      <c r="X603" s="122"/>
      <c r="Y603" s="122"/>
      <c r="AA603" s="122"/>
      <c r="AB603" s="122"/>
      <c r="AD603" s="122"/>
      <c r="AE603" s="122"/>
      <c r="AG603" s="122"/>
      <c r="AH603" s="122"/>
      <c r="AJ603" s="122"/>
      <c r="AK603" s="122"/>
      <c r="AM603" s="122"/>
      <c r="AN603" s="122"/>
      <c r="AP603" s="122"/>
      <c r="AQ603" s="122"/>
      <c r="AS603" s="122"/>
      <c r="AT603" s="122"/>
      <c r="AV603" s="122"/>
      <c r="AW603" s="122"/>
      <c r="AY603" s="122"/>
      <c r="AZ603" s="122"/>
      <c r="BB603" s="122"/>
      <c r="BC603" s="122"/>
      <c r="BE603" s="123"/>
      <c r="BF603" s="122"/>
      <c r="BG603" s="121"/>
      <c r="BI603" s="119"/>
      <c r="BJ603" s="121"/>
      <c r="BK603" s="121"/>
      <c r="BL603" s="130"/>
    </row>
    <row r="604" spans="1:64" x14ac:dyDescent="0.2">
      <c r="A604" s="117" t="s">
        <v>2871</v>
      </c>
      <c r="B604" s="123">
        <v>34363</v>
      </c>
      <c r="C604" s="164" t="s">
        <v>2031</v>
      </c>
      <c r="D604" s="119" t="s">
        <v>2601</v>
      </c>
      <c r="E604" s="116" t="str">
        <f>IF(ISERROR(VLOOKUP(TRIM(A604),'R2020'!$A$1:$I$1991,2,FALSE)),"",VLOOKUP(TRIM(A604),'R2020'!$A$1:$I$1991,2,FALSE))</f>
        <v>PK</v>
      </c>
      <c r="F604" s="116" t="str">
        <f>IF(ISERROR(VLOOKUP(TRIM(A604),'R2020'!$A$1:$I$1991,3,FALSE)),"",VLOOKUP(TRIM(A604),'R2020'!$A$1:$I$1991,3,FALSE))</f>
        <v>HOA</v>
      </c>
      <c r="G604" s="116" t="str">
        <f>IF(ISERROR(VLOOKUP(TRIM(A604),'R2020'!$A$1:$I$1991,8,FALSE)),"",VLOOKUP(TRIM(A604),'R2020'!$A$1:$I$1991,8,FALSE))</f>
        <v xml:space="preserve"> </v>
      </c>
      <c r="H604" s="117" t="s">
        <v>339</v>
      </c>
      <c r="I604" s="117" t="s">
        <v>336</v>
      </c>
      <c r="K604" s="117" t="s">
        <v>339</v>
      </c>
      <c r="L604" s="117" t="s">
        <v>336</v>
      </c>
      <c r="N604" s="117" t="s">
        <v>339</v>
      </c>
      <c r="O604" s="117" t="s">
        <v>336</v>
      </c>
    </row>
    <row r="605" spans="1:64" x14ac:dyDescent="0.2">
      <c r="A605" s="117" t="s">
        <v>3589</v>
      </c>
      <c r="B605" s="123">
        <v>34696</v>
      </c>
      <c r="C605" s="164" t="s">
        <v>3074</v>
      </c>
      <c r="E605" s="116" t="str">
        <f>IF(ISERROR(VLOOKUP(TRIM(A605),'R2020'!$A$1:$I$1991,2,FALSE)),"",VLOOKUP(TRIM(A605),'R2020'!$A$1:$I$1991,2,FALSE))</f>
        <v/>
      </c>
      <c r="F605" s="116" t="str">
        <f>IF(ISERROR(VLOOKUP(TRIM(A605),'R2020'!$A$1:$I$1991,3,FALSE)),"",VLOOKUP(TRIM(A605),'R2020'!$A$1:$I$1991,3,FALSE))</f>
        <v/>
      </c>
      <c r="G605" s="116" t="str">
        <f>IF(ISERROR(VLOOKUP(TRIM(A605),'R2020'!$A$1:$I$1991,8,FALSE)),"",VLOOKUP(TRIM(A605),'R2020'!$A$1:$I$1991,8,FALSE))</f>
        <v/>
      </c>
      <c r="H605" s="117" t="s">
        <v>193</v>
      </c>
      <c r="I605" s="117" t="s">
        <v>446</v>
      </c>
      <c r="J605" s="119" t="s">
        <v>2088</v>
      </c>
    </row>
    <row r="606" spans="1:64" x14ac:dyDescent="0.2">
      <c r="A606" s="117" t="s">
        <v>2006</v>
      </c>
      <c r="B606" s="123">
        <v>33804</v>
      </c>
      <c r="C606" s="165" t="s">
        <v>2031</v>
      </c>
      <c r="D606" s="119" t="s">
        <v>3418</v>
      </c>
      <c r="E606" s="116" t="str">
        <f>IF(ISERROR(VLOOKUP(TRIM(A606),'R2020'!$A$1:$I$1991,2,FALSE)),"",VLOOKUP(TRIM(A606),'R2020'!$A$1:$I$1991,2,FALSE))</f>
        <v>RT</v>
      </c>
      <c r="F606" s="116" t="str">
        <f>IF(ISERROR(VLOOKUP(TRIM(A606),'R2020'!$A$1:$I$1991,3,FALSE)),"",VLOOKUP(TRIM(A606),'R2020'!$A$1:$I$1991,3,FALSE))</f>
        <v>NYA</v>
      </c>
      <c r="G606" s="116" t="str">
        <f>IF(ISERROR(VLOOKUP(TRIM(A606),'R2020'!$A$1:$I$1991,8,FALSE)),"",VLOOKUP(TRIM(A606),'R2020'!$A$1:$I$1991,8,FALSE))</f>
        <v xml:space="preserve">0-4 </v>
      </c>
      <c r="H606" s="121" t="s">
        <v>1037</v>
      </c>
      <c r="I606" s="121" t="s">
        <v>453</v>
      </c>
      <c r="J606" s="122" t="s">
        <v>1036</v>
      </c>
      <c r="K606" s="121" t="s">
        <v>1037</v>
      </c>
      <c r="L606" s="121" t="s">
        <v>453</v>
      </c>
      <c r="M606" s="122" t="s">
        <v>1474</v>
      </c>
      <c r="P606" s="122"/>
      <c r="Q606" s="117" t="s">
        <v>505</v>
      </c>
      <c r="R606" s="117" t="s">
        <v>453</v>
      </c>
      <c r="S606" s="122" t="s">
        <v>351</v>
      </c>
    </row>
    <row r="607" spans="1:64" x14ac:dyDescent="0.2">
      <c r="A607" s="117" t="s">
        <v>3590</v>
      </c>
      <c r="B607" s="123">
        <v>35754</v>
      </c>
      <c r="C607" s="164" t="s">
        <v>3591</v>
      </c>
      <c r="E607" s="116" t="str">
        <f>IF(ISERROR(VLOOKUP(TRIM(A607),'R2020'!$A$1:$I$1991,2,FALSE)),"",VLOOKUP(TRIM(A607),'R2020'!$A$1:$I$1991,2,FALSE))</f>
        <v>TE</v>
      </c>
      <c r="F607" s="116" t="str">
        <f>IF(ISERROR(VLOOKUP(TRIM(A607),'R2020'!$A$1:$I$1991,3,FALSE)),"",VLOOKUP(TRIM(A607),'R2020'!$A$1:$I$1991,3,FALSE))</f>
        <v>DNA</v>
      </c>
      <c r="G607" s="116" t="str">
        <f>IF(ISERROR(VLOOKUP(TRIM(A607),'R2020'!$A$1:$I$1991,8,FALSE)),"",VLOOKUP(TRIM(A607),'R2020'!$A$1:$I$1991,8,FALSE))</f>
        <v xml:space="preserve">4-0 </v>
      </c>
      <c r="H607" s="117" t="s">
        <v>464</v>
      </c>
      <c r="I607" s="117" t="s">
        <v>229</v>
      </c>
      <c r="J607" s="119" t="s">
        <v>1039</v>
      </c>
    </row>
    <row r="608" spans="1:64" x14ac:dyDescent="0.2">
      <c r="A608" s="117" t="s">
        <v>2659</v>
      </c>
      <c r="B608" s="123">
        <v>33800</v>
      </c>
      <c r="C608" s="164" t="s">
        <v>2031</v>
      </c>
      <c r="D608" s="119" t="s">
        <v>2593</v>
      </c>
      <c r="E608" s="116" t="str">
        <f>IF(ISERROR(VLOOKUP(TRIM(A608),'R2020'!$A$1:$I$1991,2,FALSE)),"",VLOOKUP(TRIM(A608),'R2020'!$A$1:$I$1991,2,FALSE))</f>
        <v>DB</v>
      </c>
      <c r="F608" s="116" t="str">
        <f>IF(ISERROR(VLOOKUP(TRIM(A608),'R2020'!$A$1:$I$1991,3,FALSE)),"",VLOOKUP(TRIM(A608),'R2020'!$A$1:$I$1991,3,FALSE))</f>
        <v>NYA</v>
      </c>
      <c r="G608" s="116" t="str">
        <f>IF(ISERROR(VLOOKUP(TRIM(A608),'R2020'!$A$1:$I$1991,8,FALSE)),"",VLOOKUP(TRIM(A608),'R2020'!$A$1:$I$1991,8,FALSE))</f>
        <v xml:space="preserve">00 </v>
      </c>
      <c r="K608" s="117" t="s">
        <v>202</v>
      </c>
      <c r="N608" s="117" t="s">
        <v>366</v>
      </c>
      <c r="O608" s="117" t="s">
        <v>103</v>
      </c>
      <c r="P608" s="119" t="s">
        <v>1072</v>
      </c>
    </row>
    <row r="609" spans="1:64" x14ac:dyDescent="0.2">
      <c r="A609" s="117" t="s">
        <v>3592</v>
      </c>
      <c r="B609" s="123">
        <v>34762</v>
      </c>
      <c r="C609" s="164" t="s">
        <v>3074</v>
      </c>
      <c r="E609" s="116" t="str">
        <f>IF(ISERROR(VLOOKUP(TRIM(A609),'R2020'!$A$1:$I$1991,2,FALSE)),"",VLOOKUP(TRIM(A609),'R2020'!$A$1:$I$1991,2,FALSE))</f>
        <v>NT</v>
      </c>
      <c r="F609" s="116" t="str">
        <f>IF(ISERROR(VLOOKUP(TRIM(A609),'R2020'!$A$1:$I$1991,3,FALSE)),"",VLOOKUP(TRIM(A609),'R2020'!$A$1:$I$1991,3,FALSE))</f>
        <v>NYA</v>
      </c>
      <c r="G609" s="116" t="str">
        <f>IF(ISERROR(VLOOKUP(TRIM(A609),'R2020'!$A$1:$I$1991,8,FALSE)),"",VLOOKUP(TRIM(A609),'R2020'!$A$1:$I$1991,8,FALSE))</f>
        <v xml:space="preserve">6-3 </v>
      </c>
      <c r="H609" s="117" t="s">
        <v>47</v>
      </c>
      <c r="I609" s="117" t="s">
        <v>446</v>
      </c>
      <c r="J609" s="119" t="s">
        <v>481</v>
      </c>
    </row>
    <row r="610" spans="1:64" x14ac:dyDescent="0.2">
      <c r="A610" s="117" t="s">
        <v>2660</v>
      </c>
      <c r="B610" s="123">
        <v>34483</v>
      </c>
      <c r="C610" s="164" t="s">
        <v>2583</v>
      </c>
      <c r="D610" s="119" t="s">
        <v>2583</v>
      </c>
      <c r="E610" s="116" t="str">
        <f>IF(ISERROR(VLOOKUP(TRIM(A610),'R2020'!$A$1:$I$1991,2,FALSE)),"",VLOOKUP(TRIM(A610),'R2020'!$A$1:$I$1991,2,FALSE))</f>
        <v>C</v>
      </c>
      <c r="F610" s="116" t="str">
        <f>IF(ISERROR(VLOOKUP(TRIM(A610),'R2020'!$A$1:$I$1991,3,FALSE)),"",VLOOKUP(TRIM(A610),'R2020'!$A$1:$I$1991,3,FALSE))</f>
        <v>LAA</v>
      </c>
      <c r="G610" s="116" t="str">
        <f>IF(ISERROR(VLOOKUP(TRIM(A610),'R2020'!$A$1:$I$1991,8,FALSE)),"",VLOOKUP(TRIM(A610),'R2020'!$A$1:$I$1991,8,FALSE))</f>
        <v xml:space="preserve">0-5 </v>
      </c>
      <c r="H610" s="117" t="s">
        <v>57</v>
      </c>
      <c r="I610" s="117" t="s">
        <v>2215</v>
      </c>
      <c r="J610" s="119" t="s">
        <v>347</v>
      </c>
      <c r="K610" s="117" t="s">
        <v>507</v>
      </c>
      <c r="L610" s="117" t="s">
        <v>2215</v>
      </c>
      <c r="M610" s="119" t="s">
        <v>58</v>
      </c>
      <c r="N610" s="117" t="s">
        <v>57</v>
      </c>
      <c r="O610" s="117" t="s">
        <v>2215</v>
      </c>
      <c r="P610" s="119" t="s">
        <v>208</v>
      </c>
    </row>
    <row r="611" spans="1:64" x14ac:dyDescent="0.2">
      <c r="A611" s="117" t="s">
        <v>2661</v>
      </c>
      <c r="B611" s="123">
        <v>33792</v>
      </c>
      <c r="C611" s="164" t="s">
        <v>1225</v>
      </c>
      <c r="D611" s="119" t="s">
        <v>2892</v>
      </c>
      <c r="E611" s="116" t="str">
        <f>IF(ISERROR(VLOOKUP(TRIM(A611),'R2020'!$A$1:$I$1991,2,FALSE)),"",VLOOKUP(TRIM(A611),'R2020'!$A$1:$I$1991,2,FALSE))</f>
        <v>LG T</v>
      </c>
      <c r="F611" s="116" t="str">
        <f>IF(ISERROR(VLOOKUP(TRIM(A611),'R2020'!$A$1:$I$1991,3,FALSE)),"",VLOOKUP(TRIM(A611),'R2020'!$A$1:$I$1991,3,FALSE))</f>
        <v>PIA</v>
      </c>
      <c r="G611" s="116" t="str">
        <f>IF(ISERROR(VLOOKUP(TRIM(A611),'R2020'!$A$1:$I$1991,8,FALSE)),"",VLOOKUP(TRIM(A611),'R2020'!$A$1:$I$1991,8,FALSE))</f>
        <v>4-7 / 0-7</v>
      </c>
      <c r="H611" s="117" t="s">
        <v>228</v>
      </c>
      <c r="I611" s="117" t="s">
        <v>450</v>
      </c>
      <c r="J611" s="119" t="s">
        <v>225</v>
      </c>
      <c r="K611" s="117" t="s">
        <v>373</v>
      </c>
      <c r="L611" s="117" t="s">
        <v>450</v>
      </c>
      <c r="M611" s="119" t="s">
        <v>199</v>
      </c>
      <c r="N611" s="117" t="s">
        <v>478</v>
      </c>
      <c r="O611" s="117" t="s">
        <v>450</v>
      </c>
      <c r="P611" s="119" t="s">
        <v>349</v>
      </c>
    </row>
    <row r="612" spans="1:64" x14ac:dyDescent="0.2">
      <c r="A612" s="117" t="s">
        <v>1778</v>
      </c>
      <c r="B612" s="123">
        <v>34122</v>
      </c>
      <c r="C612" s="165" t="s">
        <v>2042</v>
      </c>
      <c r="D612" s="117" t="s">
        <v>2202</v>
      </c>
      <c r="E612" s="116" t="str">
        <f>IF(ISERROR(VLOOKUP(TRIM(A612),'R2020'!$A$1:$I$1991,2,FALSE)),"",VLOOKUP(TRIM(A612),'R2020'!$A$1:$I$1991,2,FALSE))</f>
        <v>DB</v>
      </c>
      <c r="F612" s="116" t="str">
        <f>IF(ISERROR(VLOOKUP(TRIM(A612),'R2020'!$A$1:$I$1991,3,FALSE)),"",VLOOKUP(TRIM(A612),'R2020'!$A$1:$I$1991,3,FALSE))</f>
        <v>MIA</v>
      </c>
      <c r="G612" s="116" t="str">
        <f>IF(ISERROR(VLOOKUP(TRIM(A612),'R2020'!$A$1:$I$1991,8,FALSE)),"",VLOOKUP(TRIM(A612),'R2020'!$A$1:$I$1991,8,FALSE))</f>
        <v xml:space="preserve">00 </v>
      </c>
      <c r="H612" s="117" t="s">
        <v>364</v>
      </c>
      <c r="I612" s="117" t="s">
        <v>448</v>
      </c>
      <c r="J612" s="122" t="s">
        <v>1061</v>
      </c>
      <c r="K612" s="117" t="s">
        <v>532</v>
      </c>
      <c r="L612" s="117" t="s">
        <v>448</v>
      </c>
      <c r="M612" s="122" t="s">
        <v>1066</v>
      </c>
      <c r="N612" s="117" t="s">
        <v>532</v>
      </c>
      <c r="O612" s="117" t="s">
        <v>448</v>
      </c>
      <c r="P612" s="122" t="s">
        <v>1066</v>
      </c>
      <c r="Q612" s="117" t="s">
        <v>364</v>
      </c>
      <c r="R612" s="117" t="s">
        <v>448</v>
      </c>
      <c r="S612" s="122" t="s">
        <v>1061</v>
      </c>
    </row>
    <row r="613" spans="1:64" x14ac:dyDescent="0.2">
      <c r="A613" s="117" t="s">
        <v>1555</v>
      </c>
      <c r="B613" s="123">
        <v>33644</v>
      </c>
      <c r="C613" s="165" t="s">
        <v>1573</v>
      </c>
      <c r="D613" s="117" t="s">
        <v>1681</v>
      </c>
      <c r="E613" s="116" t="str">
        <f>IF(ISERROR(VLOOKUP(TRIM(A613),'R2020'!$A$1:$I$1991,2,FALSE)),"",VLOOKUP(TRIM(A613),'R2020'!$A$1:$I$1991,2,FALSE))</f>
        <v>RG C</v>
      </c>
      <c r="F613" s="116" t="str">
        <f>IF(ISERROR(VLOOKUP(TRIM(A613),'R2020'!$A$1:$I$1991,3,FALSE)),"",VLOOKUP(TRIM(A613),'R2020'!$A$1:$I$1991,3,FALSE))</f>
        <v>BFA</v>
      </c>
      <c r="G613" s="116" t="str">
        <f>IF(ISERROR(VLOOKUP(TRIM(A613),'R2020'!$A$1:$I$1991,8,FALSE)),"",VLOOKUP(TRIM(A613),'R2020'!$A$1:$I$1991,8,FALSE))</f>
        <v>5-2 / 0-2</v>
      </c>
      <c r="H613" s="117" t="s">
        <v>10</v>
      </c>
      <c r="I613" s="121" t="s">
        <v>233</v>
      </c>
      <c r="J613" s="119" t="s">
        <v>545</v>
      </c>
      <c r="K613" s="117" t="s">
        <v>1091</v>
      </c>
      <c r="L613" s="121" t="s">
        <v>23</v>
      </c>
      <c r="M613" s="119" t="s">
        <v>2983</v>
      </c>
      <c r="N613" s="117" t="s">
        <v>15</v>
      </c>
      <c r="O613" s="121" t="s">
        <v>23</v>
      </c>
      <c r="P613" s="119" t="s">
        <v>333</v>
      </c>
      <c r="Q613" s="117" t="s">
        <v>15</v>
      </c>
      <c r="R613" s="121" t="s">
        <v>23</v>
      </c>
      <c r="S613" s="119" t="s">
        <v>41</v>
      </c>
      <c r="T613" s="117" t="s">
        <v>16</v>
      </c>
      <c r="U613" s="121" t="s">
        <v>23</v>
      </c>
      <c r="V613" s="119" t="s">
        <v>349</v>
      </c>
      <c r="X613" s="121"/>
      <c r="Y613" s="119"/>
      <c r="AA613" s="121"/>
      <c r="AB613" s="119"/>
      <c r="AD613" s="121"/>
      <c r="AE613" s="119"/>
      <c r="AG613" s="121"/>
      <c r="AH613" s="119"/>
      <c r="AJ613" s="121"/>
      <c r="AK613" s="119"/>
      <c r="AM613" s="121"/>
      <c r="AN613" s="119"/>
      <c r="AP613" s="121"/>
      <c r="AQ613" s="119"/>
      <c r="AS613" s="121"/>
      <c r="AT613" s="119"/>
      <c r="AV613" s="121"/>
      <c r="AW613" s="119"/>
      <c r="AY613" s="121"/>
      <c r="AZ613" s="119"/>
      <c r="BB613" s="121"/>
      <c r="BC613" s="119"/>
      <c r="BF613" s="119"/>
      <c r="BG613" s="121"/>
      <c r="BH613" s="121"/>
      <c r="BI613" s="121"/>
      <c r="BJ613" s="121"/>
      <c r="BK613" s="121"/>
      <c r="BL613" s="121"/>
    </row>
    <row r="614" spans="1:64" x14ac:dyDescent="0.2">
      <c r="A614" s="117" t="s">
        <v>1353</v>
      </c>
      <c r="B614" s="123">
        <v>31524</v>
      </c>
      <c r="C614" s="165" t="s">
        <v>1001</v>
      </c>
      <c r="D614" s="122" t="s">
        <v>1572</v>
      </c>
      <c r="E614" s="116" t="str">
        <f>IF(ISERROR(VLOOKUP(TRIM(A614),'R2020'!$A$1:$I$1991,2,FALSE)),"",VLOOKUP(TRIM(A614),'R2020'!$A$1:$I$1991,2,FALSE))</f>
        <v>TE</v>
      </c>
      <c r="F614" s="116" t="str">
        <f>IF(ISERROR(VLOOKUP(TRIM(A614),'R2020'!$A$1:$I$1991,3,FALSE)),"",VLOOKUP(TRIM(A614),'R2020'!$A$1:$I$1991,3,FALSE))</f>
        <v>HOA</v>
      </c>
      <c r="G614" s="116" t="str">
        <f>IF(ISERROR(VLOOKUP(TRIM(A614),'R2020'!$A$1:$I$1991,8,FALSE)),"",VLOOKUP(TRIM(A614),'R2020'!$A$1:$I$1991,8,FALSE))</f>
        <v xml:space="preserve">5-0 </v>
      </c>
      <c r="H614" s="117" t="s">
        <v>128</v>
      </c>
      <c r="I614" s="121" t="s">
        <v>336</v>
      </c>
      <c r="J614" s="119" t="s">
        <v>365</v>
      </c>
      <c r="K614" s="117" t="s">
        <v>128</v>
      </c>
      <c r="L614" s="121" t="s">
        <v>348</v>
      </c>
      <c r="M614" s="119" t="s">
        <v>328</v>
      </c>
      <c r="N614" s="117" t="s">
        <v>128</v>
      </c>
      <c r="O614" s="121" t="s">
        <v>369</v>
      </c>
      <c r="P614" s="119" t="s">
        <v>328</v>
      </c>
      <c r="Q614" s="117" t="s">
        <v>464</v>
      </c>
      <c r="R614" s="121" t="s">
        <v>78</v>
      </c>
      <c r="S614" s="119" t="s">
        <v>1376</v>
      </c>
      <c r="T614" s="117" t="s">
        <v>128</v>
      </c>
      <c r="U614" s="121" t="s">
        <v>78</v>
      </c>
      <c r="V614" s="119" t="s">
        <v>328</v>
      </c>
      <c r="X614" s="121"/>
      <c r="Y614" s="119"/>
      <c r="AA614" s="121"/>
      <c r="AB614" s="119"/>
      <c r="AD614" s="121"/>
      <c r="AE614" s="119"/>
      <c r="AG614" s="121"/>
      <c r="AH614" s="119"/>
      <c r="AJ614" s="121"/>
      <c r="AK614" s="119"/>
      <c r="AM614" s="121"/>
      <c r="AN614" s="119"/>
      <c r="AP614" s="121"/>
      <c r="AQ614" s="119"/>
      <c r="AS614" s="121"/>
      <c r="AT614" s="119"/>
      <c r="AV614" s="121"/>
      <c r="AW614" s="119"/>
      <c r="AY614" s="121"/>
      <c r="AZ614" s="119"/>
      <c r="BB614" s="121"/>
      <c r="BC614" s="119"/>
      <c r="BF614" s="119"/>
      <c r="BG614" s="121"/>
      <c r="BH614" s="121"/>
      <c r="BI614" s="121"/>
      <c r="BJ614" s="121"/>
      <c r="BK614" s="121"/>
      <c r="BL614" s="121"/>
    </row>
    <row r="615" spans="1:64" x14ac:dyDescent="0.2">
      <c r="A615" s="117" t="s">
        <v>3593</v>
      </c>
      <c r="B615" s="123">
        <v>35478</v>
      </c>
      <c r="C615" s="164" t="s">
        <v>3463</v>
      </c>
      <c r="E615" s="116" t="str">
        <f>IF(ISERROR(VLOOKUP(TRIM(A615),'R2020'!$A$1:$I$1991,2,FALSE)),"",VLOOKUP(TRIM(A615),'R2020'!$A$1:$I$1991,2,FALSE))</f>
        <v>DB</v>
      </c>
      <c r="F615" s="116" t="str">
        <f>IF(ISERROR(VLOOKUP(TRIM(A615),'R2020'!$A$1:$I$1991,3,FALSE)),"",VLOOKUP(TRIM(A615),'R2020'!$A$1:$I$1991,3,FALSE))</f>
        <v>KCA</v>
      </c>
      <c r="G615" s="116" t="str">
        <f>IF(ISERROR(VLOOKUP(TRIM(A615),'R2020'!$A$1:$I$1991,8,FALSE)),"",VLOOKUP(TRIM(A615),'R2020'!$A$1:$I$1991,8,FALSE))</f>
        <v xml:space="preserve">40 </v>
      </c>
      <c r="H615" s="117" t="s">
        <v>364</v>
      </c>
      <c r="I615" s="117" t="s">
        <v>55</v>
      </c>
      <c r="J615" s="119" t="s">
        <v>1061</v>
      </c>
    </row>
    <row r="616" spans="1:64" x14ac:dyDescent="0.2">
      <c r="A616" s="117" t="s">
        <v>1597</v>
      </c>
      <c r="B616" s="123">
        <v>32664</v>
      </c>
      <c r="C616" s="165" t="s">
        <v>1225</v>
      </c>
      <c r="D616" s="122" t="s">
        <v>2323</v>
      </c>
      <c r="E616" s="116" t="str">
        <f>IF(ISERROR(VLOOKUP(TRIM(A616),'R2020'!$A$1:$I$1991,2,FALSE)),"",VLOOKUP(TRIM(A616),'R2020'!$A$1:$I$1991,2,FALSE))</f>
        <v>C</v>
      </c>
      <c r="F616" s="116" t="str">
        <f>IF(ISERROR(VLOOKUP(TRIM(A616),'R2020'!$A$1:$I$1991,3,FALSE)),"",VLOOKUP(TRIM(A616),'R2020'!$A$1:$I$1991,3,FALSE))</f>
        <v>NEA</v>
      </c>
      <c r="G616" s="116" t="str">
        <f>IF(ISERROR(VLOOKUP(TRIM(A616),'R2020'!$A$1:$I$1991,8,FALSE)),"",VLOOKUP(TRIM(A616),'R2020'!$A$1:$I$1991,8,FALSE))</f>
        <v xml:space="preserve">0-2 </v>
      </c>
      <c r="H616" s="121" t="s">
        <v>15</v>
      </c>
      <c r="I616" s="121" t="s">
        <v>232</v>
      </c>
      <c r="J616" s="122" t="s">
        <v>454</v>
      </c>
      <c r="K616" s="121" t="s">
        <v>332</v>
      </c>
      <c r="L616" s="121" t="s">
        <v>232</v>
      </c>
      <c r="M616" s="122" t="s">
        <v>41</v>
      </c>
      <c r="O616" s="121"/>
      <c r="Q616" s="117" t="s">
        <v>332</v>
      </c>
      <c r="R616" s="121" t="s">
        <v>229</v>
      </c>
      <c r="S616" s="119" t="s">
        <v>349</v>
      </c>
      <c r="T616" s="117" t="s">
        <v>1498</v>
      </c>
      <c r="U616" s="121" t="s">
        <v>229</v>
      </c>
      <c r="V616" s="119" t="s">
        <v>454</v>
      </c>
      <c r="X616" s="121"/>
      <c r="Y616" s="119"/>
      <c r="AA616" s="121"/>
      <c r="AB616" s="119"/>
      <c r="AD616" s="121"/>
      <c r="AE616" s="119"/>
      <c r="AG616" s="121"/>
      <c r="AH616" s="119"/>
      <c r="AJ616" s="121"/>
      <c r="AK616" s="119"/>
      <c r="AM616" s="121"/>
      <c r="AN616" s="119"/>
      <c r="AP616" s="121"/>
      <c r="AQ616" s="119"/>
      <c r="AS616" s="121"/>
      <c r="AT616" s="119"/>
      <c r="AV616" s="121"/>
      <c r="AW616" s="119"/>
      <c r="AY616" s="121"/>
      <c r="AZ616" s="119"/>
      <c r="BB616" s="121"/>
      <c r="BC616" s="119"/>
      <c r="BF616" s="119"/>
      <c r="BG616" s="121"/>
      <c r="BH616" s="121"/>
      <c r="BI616" s="121"/>
      <c r="BJ616" s="121"/>
      <c r="BK616" s="121"/>
      <c r="BL616" s="121"/>
    </row>
    <row r="617" spans="1:64" x14ac:dyDescent="0.2">
      <c r="A617" s="117" t="s">
        <v>3594</v>
      </c>
      <c r="B617" s="123">
        <v>35047</v>
      </c>
      <c r="C617" s="164" t="s">
        <v>3446</v>
      </c>
      <c r="E617" s="116" t="str">
        <f>IF(ISERROR(VLOOKUP(TRIM(A617),'R2020'!$A$1:$I$1991,2,FALSE)),"",VLOOKUP(TRIM(A617),'R2020'!$A$1:$I$1991,2,FALSE))</f>
        <v>OLB</v>
      </c>
      <c r="F617" s="116" t="str">
        <f>IF(ISERROR(VLOOKUP(TRIM(A617),'R2020'!$A$1:$I$1991,3,FALSE)),"",VLOOKUP(TRIM(A617),'R2020'!$A$1:$I$1991,3,FALSE))</f>
        <v>BAA</v>
      </c>
      <c r="G617" s="116" t="str">
        <f>IF(ISERROR(VLOOKUP(TRIM(A617),'R2020'!$A$1:$I$1991,8,FALSE)),"",VLOOKUP(TRIM(A617),'R2020'!$A$1:$I$1991,8,FALSE))</f>
        <v xml:space="preserve">04-5 </v>
      </c>
      <c r="H617" s="117" t="s">
        <v>123</v>
      </c>
      <c r="I617" s="117" t="s">
        <v>39</v>
      </c>
      <c r="J617" s="119" t="s">
        <v>1125</v>
      </c>
    </row>
    <row r="618" spans="1:64" x14ac:dyDescent="0.2">
      <c r="A618" s="117" t="s">
        <v>3595</v>
      </c>
      <c r="B618" s="123">
        <v>35567</v>
      </c>
      <c r="C618" s="164" t="s">
        <v>3596</v>
      </c>
      <c r="E618" s="116" t="str">
        <f>IF(ISERROR(VLOOKUP(TRIM(A618),'R2020'!$A$1:$I$1991,2,FALSE)),"",VLOOKUP(TRIM(A618),'R2020'!$A$1:$I$1991,2,FALSE))</f>
        <v>RE</v>
      </c>
      <c r="F618" s="116" t="str">
        <f>IF(ISERROR(VLOOKUP(TRIM(A618),'R2020'!$A$1:$I$1991,3,FALSE)),"",VLOOKUP(TRIM(A618),'R2020'!$A$1:$I$1991,3,FALSE))</f>
        <v>LVA</v>
      </c>
      <c r="G618" s="116" t="str">
        <f>IF(ISERROR(VLOOKUP(TRIM(A618),'R2020'!$A$1:$I$1991,8,FALSE)),"",VLOOKUP(TRIM(A618),'R2020'!$A$1:$I$1991,8,FALSE))</f>
        <v xml:space="preserve">5-3 </v>
      </c>
      <c r="H618" s="117" t="s">
        <v>42</v>
      </c>
      <c r="I618" s="117" t="s">
        <v>23</v>
      </c>
      <c r="J618" s="119" t="s">
        <v>38</v>
      </c>
    </row>
    <row r="619" spans="1:64" x14ac:dyDescent="0.2">
      <c r="A619" s="117" t="s">
        <v>3597</v>
      </c>
      <c r="B619" s="123">
        <v>33952</v>
      </c>
      <c r="C619" s="164" t="s">
        <v>1575</v>
      </c>
      <c r="E619" s="116" t="str">
        <f>IF(ISERROR(VLOOKUP(TRIM(A619),'R2020'!$A$1:$I$1991,2,FALSE)),"",VLOOKUP(TRIM(A619),'R2020'!$A$1:$I$1991,2,FALSE))</f>
        <v>PK</v>
      </c>
      <c r="F619" s="116" t="str">
        <f>IF(ISERROR(VLOOKUP(TRIM(A619),'R2020'!$A$1:$I$1991,3,FALSE)),"",VLOOKUP(TRIM(A619),'R2020'!$A$1:$I$1991,3,FALSE))</f>
        <v>NYA</v>
      </c>
      <c r="G619" s="116" t="str">
        <f>IF(ISERROR(VLOOKUP(TRIM(A619),'R2020'!$A$1:$I$1991,8,FALSE)),"",VLOOKUP(TRIM(A619),'R2020'!$A$1:$I$1991,8,FALSE))</f>
        <v xml:space="preserve"> </v>
      </c>
      <c r="H619" s="117" t="s">
        <v>339</v>
      </c>
      <c r="I619" s="117" t="s">
        <v>446</v>
      </c>
    </row>
    <row r="620" spans="1:64" x14ac:dyDescent="0.2">
      <c r="A620" s="117" t="s">
        <v>3146</v>
      </c>
      <c r="B620" s="123">
        <v>34973</v>
      </c>
      <c r="C620" s="165" t="s">
        <v>3063</v>
      </c>
      <c r="D620" s="122" t="s">
        <v>3416</v>
      </c>
      <c r="E620" s="116" t="str">
        <f>IF(ISERROR(VLOOKUP(TRIM(A620),'R2020'!$A$1:$I$1991,2,FALSE)),"",VLOOKUP(TRIM(A620),'R2020'!$A$1:$I$1991,2,FALSE))</f>
        <v/>
      </c>
      <c r="F620" s="116" t="str">
        <f>IF(ISERROR(VLOOKUP(TRIM(A620),'R2020'!$A$1:$I$1991,3,FALSE)),"",VLOOKUP(TRIM(A620),'R2020'!$A$1:$I$1991,3,FALSE))</f>
        <v/>
      </c>
      <c r="G620" s="116" t="str">
        <f>IF(ISERROR(VLOOKUP(TRIM(A620),'R2020'!$A$1:$I$1991,8,FALSE)),"",VLOOKUP(TRIM(A620),'R2020'!$A$1:$I$1991,8,FALSE))</f>
        <v/>
      </c>
      <c r="H620" s="117" t="s">
        <v>125</v>
      </c>
      <c r="I620" s="122" t="s">
        <v>346</v>
      </c>
      <c r="J620" s="122" t="s">
        <v>1088</v>
      </c>
      <c r="K620" s="117" t="s">
        <v>125</v>
      </c>
      <c r="L620" s="122" t="s">
        <v>346</v>
      </c>
      <c r="M620" s="122" t="s">
        <v>1056</v>
      </c>
      <c r="O620" s="122"/>
      <c r="P620" s="122"/>
      <c r="R620" s="122"/>
      <c r="S620" s="122"/>
      <c r="U620" s="122"/>
      <c r="V620" s="122"/>
      <c r="X620" s="122"/>
      <c r="Y620" s="122"/>
      <c r="AA620" s="122"/>
      <c r="AB620" s="122"/>
      <c r="AD620" s="122"/>
      <c r="AE620" s="122"/>
      <c r="AG620" s="122"/>
      <c r="AH620" s="122"/>
      <c r="AJ620" s="122"/>
      <c r="AK620" s="122"/>
      <c r="AM620" s="122"/>
      <c r="AN620" s="122"/>
      <c r="AP620" s="122"/>
      <c r="AQ620" s="122"/>
      <c r="AS620" s="122"/>
      <c r="AT620" s="122"/>
      <c r="AV620" s="122"/>
      <c r="AW620" s="122"/>
      <c r="AY620" s="122"/>
      <c r="AZ620" s="122"/>
      <c r="BB620" s="122"/>
      <c r="BC620" s="122"/>
      <c r="BE620" s="123"/>
      <c r="BF620" s="122"/>
      <c r="BG620" s="121"/>
      <c r="BI620" s="119"/>
      <c r="BJ620" s="121"/>
      <c r="BK620" s="121"/>
      <c r="BL620" s="130"/>
    </row>
    <row r="621" spans="1:64" x14ac:dyDescent="0.2">
      <c r="A621" s="117" t="s">
        <v>3598</v>
      </c>
      <c r="B621" s="123">
        <v>34694</v>
      </c>
      <c r="C621" s="164" t="s">
        <v>3450</v>
      </c>
      <c r="E621" s="116" t="str">
        <f>IF(ISERROR(VLOOKUP(TRIM(A621),'R2020'!$A$1:$I$1991,2,FALSE)),"",VLOOKUP(TRIM(A621),'R2020'!$A$1:$I$1991,2,FALSE))</f>
        <v>QB</v>
      </c>
      <c r="F621" s="116" t="str">
        <f>IF(ISERROR(VLOOKUP(TRIM(A621),'R2020'!$A$1:$I$1991,3,FALSE)),"",VLOOKUP(TRIM(A621),'R2020'!$A$1:$I$1991,3,FALSE))</f>
        <v>CNA</v>
      </c>
      <c r="G621" s="116" t="str">
        <f>IF(ISERROR(VLOOKUP(TRIM(A621),'R2020'!$A$1:$I$1991,8,FALSE)),"",VLOOKUP(TRIM(A621),'R2020'!$A$1:$I$1991,8,FALSE))</f>
        <v xml:space="preserve"> </v>
      </c>
      <c r="H621" s="117" t="s">
        <v>193</v>
      </c>
      <c r="I621" s="117" t="s">
        <v>448</v>
      </c>
      <c r="J621" s="119" t="s">
        <v>1702</v>
      </c>
    </row>
    <row r="622" spans="1:64" x14ac:dyDescent="0.2">
      <c r="A622" s="117" t="s">
        <v>1754</v>
      </c>
      <c r="B622" s="123">
        <v>33537</v>
      </c>
      <c r="C622" s="165" t="s">
        <v>1575</v>
      </c>
      <c r="D622" s="117" t="s">
        <v>2219</v>
      </c>
      <c r="E622" s="116" t="str">
        <f>IF(ISERROR(VLOOKUP(TRIM(A622),'R2020'!$A$1:$I$1991,2,FALSE)),"",VLOOKUP(TRIM(A622),'R2020'!$A$1:$I$1991,2,FALSE))</f>
        <v/>
      </c>
      <c r="F622" s="116" t="str">
        <f>IF(ISERROR(VLOOKUP(TRIM(A622),'R2020'!$A$1:$I$1991,3,FALSE)),"",VLOOKUP(TRIM(A622),'R2020'!$A$1:$I$1991,3,FALSE))</f>
        <v/>
      </c>
      <c r="G622" s="116" t="str">
        <f>IF(ISERROR(VLOOKUP(TRIM(A622),'R2020'!$A$1:$I$1991,8,FALSE)),"",VLOOKUP(TRIM(A622),'R2020'!$A$1:$I$1991,8,FALSE))</f>
        <v/>
      </c>
      <c r="H622" s="117" t="s">
        <v>15</v>
      </c>
      <c r="I622" s="117" t="s">
        <v>450</v>
      </c>
      <c r="J622" s="122" t="s">
        <v>41</v>
      </c>
      <c r="K622" s="117" t="s">
        <v>571</v>
      </c>
      <c r="L622" s="117" t="s">
        <v>450</v>
      </c>
      <c r="M622" s="122" t="s">
        <v>351</v>
      </c>
      <c r="N622" s="117" t="s">
        <v>1091</v>
      </c>
      <c r="O622" s="117" t="s">
        <v>450</v>
      </c>
      <c r="P622" s="122" t="s">
        <v>2437</v>
      </c>
      <c r="Q622" s="117" t="s">
        <v>15</v>
      </c>
      <c r="R622" s="117" t="s">
        <v>450</v>
      </c>
      <c r="S622" s="122" t="s">
        <v>351</v>
      </c>
    </row>
    <row r="623" spans="1:64" x14ac:dyDescent="0.2">
      <c r="A623" s="117" t="s">
        <v>3147</v>
      </c>
      <c r="B623" s="123">
        <v>34749</v>
      </c>
      <c r="C623" s="165" t="s">
        <v>2586</v>
      </c>
      <c r="D623" s="122" t="s">
        <v>3413</v>
      </c>
      <c r="E623" s="116" t="str">
        <f>IF(ISERROR(VLOOKUP(TRIM(A623),'R2020'!$A$1:$I$1991,2,FALSE)),"",VLOOKUP(TRIM(A623),'R2020'!$A$1:$I$1991,2,FALSE))</f>
        <v>TE BB</v>
      </c>
      <c r="F623" s="116" t="str">
        <f>IF(ISERROR(VLOOKUP(TRIM(A623),'R2020'!$A$1:$I$1991,3,FALSE)),"",VLOOKUP(TRIM(A623),'R2020'!$A$1:$I$1991,3,FALSE))</f>
        <v>TNA</v>
      </c>
      <c r="G623" s="116" t="str">
        <f>IF(ISERROR(VLOOKUP(TRIM(A623),'R2020'!$A$1:$I$1991,8,FALSE)),"",VLOOKUP(TRIM(A623),'R2020'!$A$1:$I$1991,8,FALSE))</f>
        <v xml:space="preserve">4-0 </v>
      </c>
      <c r="H623" s="117" t="s">
        <v>128</v>
      </c>
      <c r="I623" s="122" t="s">
        <v>346</v>
      </c>
      <c r="J623" s="122" t="s">
        <v>328</v>
      </c>
      <c r="K623" s="117" t="s">
        <v>26</v>
      </c>
      <c r="L623" s="122" t="s">
        <v>346</v>
      </c>
      <c r="M623" s="122" t="s">
        <v>2229</v>
      </c>
      <c r="O623" s="122"/>
      <c r="P623" s="122"/>
      <c r="R623" s="122"/>
      <c r="S623" s="122"/>
      <c r="U623" s="122"/>
      <c r="V623" s="122"/>
      <c r="X623" s="122"/>
      <c r="Y623" s="122"/>
      <c r="AA623" s="122"/>
      <c r="AB623" s="122"/>
      <c r="AD623" s="122"/>
      <c r="AE623" s="122"/>
      <c r="AG623" s="122"/>
      <c r="AH623" s="122"/>
      <c r="AJ623" s="122"/>
      <c r="AK623" s="122"/>
      <c r="AM623" s="122"/>
      <c r="AN623" s="122"/>
      <c r="AP623" s="122"/>
      <c r="AQ623" s="122"/>
      <c r="AS623" s="122"/>
      <c r="AT623" s="122"/>
      <c r="AV623" s="122"/>
      <c r="AW623" s="122"/>
      <c r="AY623" s="122"/>
      <c r="AZ623" s="122"/>
      <c r="BB623" s="122"/>
      <c r="BC623" s="122"/>
      <c r="BE623" s="123"/>
      <c r="BF623" s="122"/>
      <c r="BG623" s="121"/>
      <c r="BI623" s="119"/>
      <c r="BJ623" s="121"/>
      <c r="BK623" s="121"/>
      <c r="BL623" s="130"/>
    </row>
    <row r="624" spans="1:64" x14ac:dyDescent="0.2">
      <c r="A624" s="117" t="s">
        <v>932</v>
      </c>
      <c r="B624" s="123">
        <v>33243</v>
      </c>
      <c r="C624" s="165" t="s">
        <v>1042</v>
      </c>
      <c r="D624" s="122" t="s">
        <v>997</v>
      </c>
      <c r="E624" s="116" t="str">
        <f>IF(ISERROR(VLOOKUP(TRIM(A624),'R2020'!$A$1:$I$1991,2,FALSE)),"",VLOOKUP(TRIM(A624),'R2020'!$A$1:$I$1991,2,FALSE))</f>
        <v>LT</v>
      </c>
      <c r="F624" s="116" t="str">
        <f>IF(ISERROR(VLOOKUP(TRIM(A624),'R2020'!$A$1:$I$1991,3,FALSE)),"",VLOOKUP(TRIM(A624),'R2020'!$A$1:$I$1991,3,FALSE))</f>
        <v>KCA</v>
      </c>
      <c r="G624" s="116" t="str">
        <f>IF(ISERROR(VLOOKUP(TRIM(A624),'R2020'!$A$1:$I$1991,8,FALSE)),"",VLOOKUP(TRIM(A624),'R2020'!$A$1:$I$1991,8,FALSE))</f>
        <v xml:space="preserve">6-7 </v>
      </c>
      <c r="H624" s="117" t="s">
        <v>505</v>
      </c>
      <c r="I624" s="121" t="s">
        <v>55</v>
      </c>
      <c r="J624" s="119" t="s">
        <v>230</v>
      </c>
      <c r="K624" s="117" t="s">
        <v>505</v>
      </c>
      <c r="L624" s="121" t="s">
        <v>55</v>
      </c>
      <c r="M624" s="119" t="s">
        <v>29</v>
      </c>
      <c r="N624" s="117" t="s">
        <v>505</v>
      </c>
      <c r="O624" s="121" t="s">
        <v>55</v>
      </c>
      <c r="P624" s="119" t="s">
        <v>227</v>
      </c>
      <c r="Q624" s="117" t="s">
        <v>505</v>
      </c>
      <c r="R624" s="121" t="s">
        <v>55</v>
      </c>
      <c r="S624" s="119" t="s">
        <v>480</v>
      </c>
      <c r="T624" s="117" t="s">
        <v>505</v>
      </c>
      <c r="U624" s="121" t="s">
        <v>55</v>
      </c>
      <c r="V624" s="119" t="s">
        <v>58</v>
      </c>
      <c r="W624" s="117" t="s">
        <v>505</v>
      </c>
      <c r="X624" s="121" t="s">
        <v>55</v>
      </c>
      <c r="Y624" s="119" t="s">
        <v>227</v>
      </c>
      <c r="Z624" s="117" t="s">
        <v>228</v>
      </c>
      <c r="AA624" s="121" t="s">
        <v>55</v>
      </c>
      <c r="AB624" s="119" t="s">
        <v>58</v>
      </c>
      <c r="AD624" s="121"/>
      <c r="AE624" s="119"/>
      <c r="AG624" s="121"/>
      <c r="AH624" s="119"/>
      <c r="AJ624" s="121"/>
      <c r="AK624" s="119"/>
      <c r="AM624" s="121"/>
      <c r="AN624" s="119"/>
      <c r="AP624" s="121"/>
      <c r="AQ624" s="119"/>
      <c r="AS624" s="121"/>
      <c r="AT624" s="119"/>
      <c r="AV624" s="121"/>
      <c r="AW624" s="119"/>
      <c r="AY624" s="121"/>
      <c r="AZ624" s="119"/>
      <c r="BB624" s="121"/>
      <c r="BC624" s="119"/>
      <c r="BF624" s="119"/>
      <c r="BG624" s="121"/>
      <c r="BH624" s="121"/>
      <c r="BI624" s="121"/>
      <c r="BJ624" s="121"/>
      <c r="BK624" s="121"/>
      <c r="BL624" s="121"/>
    </row>
    <row r="625" spans="1:64" x14ac:dyDescent="0.2">
      <c r="A625" s="117" t="s">
        <v>1483</v>
      </c>
      <c r="B625" s="123">
        <v>34086</v>
      </c>
      <c r="C625" s="165" t="s">
        <v>1574</v>
      </c>
      <c r="D625" s="122" t="s">
        <v>1577</v>
      </c>
      <c r="E625" s="116" t="str">
        <f>IF(ISERROR(VLOOKUP(TRIM(A625),'R2020'!$A$1:$I$1991,2,FALSE)),"",VLOOKUP(TRIM(A625),'R2020'!$A$1:$I$1991,2,FALSE))</f>
        <v/>
      </c>
      <c r="F625" s="116" t="str">
        <f>IF(ISERROR(VLOOKUP(TRIM(A625),'R2020'!$A$1:$I$1991,3,FALSE)),"",VLOOKUP(TRIM(A625),'R2020'!$A$1:$I$1991,3,FALSE))</f>
        <v/>
      </c>
      <c r="G625" s="116" t="str">
        <f>IF(ISERROR(VLOOKUP(TRIM(A625),'R2020'!$A$1:$I$1991,8,FALSE)),"",VLOOKUP(TRIM(A625),'R2020'!$A$1:$I$1991,8,FALSE))</f>
        <v/>
      </c>
      <c r="I625" s="121"/>
      <c r="K625" s="117" t="s">
        <v>1037</v>
      </c>
      <c r="L625" s="121" t="s">
        <v>448</v>
      </c>
      <c r="M625" s="119" t="s">
        <v>1040</v>
      </c>
      <c r="N625" s="117" t="s">
        <v>331</v>
      </c>
      <c r="O625" s="121" t="s">
        <v>448</v>
      </c>
      <c r="P625" s="119" t="s">
        <v>349</v>
      </c>
      <c r="Q625" s="117" t="s">
        <v>331</v>
      </c>
      <c r="R625" s="121" t="s">
        <v>448</v>
      </c>
      <c r="S625" s="119" t="s">
        <v>349</v>
      </c>
      <c r="T625" s="117" t="s">
        <v>1593</v>
      </c>
      <c r="U625" s="121" t="s">
        <v>448</v>
      </c>
      <c r="V625" s="119" t="s">
        <v>1679</v>
      </c>
      <c r="X625" s="121"/>
      <c r="Y625" s="119"/>
      <c r="AA625" s="121"/>
      <c r="AB625" s="119"/>
      <c r="AD625" s="121"/>
      <c r="AE625" s="119"/>
      <c r="AG625" s="121"/>
      <c r="AH625" s="119"/>
      <c r="AJ625" s="121"/>
      <c r="AK625" s="119"/>
      <c r="AM625" s="121"/>
      <c r="AN625" s="119"/>
      <c r="AP625" s="121"/>
      <c r="AQ625" s="119"/>
      <c r="AS625" s="121"/>
      <c r="AT625" s="119"/>
      <c r="AV625" s="121"/>
      <c r="AW625" s="119"/>
      <c r="AY625" s="121"/>
      <c r="AZ625" s="119"/>
      <c r="BB625" s="121"/>
      <c r="BC625" s="119"/>
      <c r="BF625" s="119"/>
      <c r="BG625" s="121"/>
      <c r="BH625" s="121"/>
      <c r="BI625" s="121"/>
      <c r="BJ625" s="121"/>
      <c r="BK625" s="121"/>
      <c r="BL625" s="121"/>
    </row>
    <row r="626" spans="1:64" x14ac:dyDescent="0.2">
      <c r="A626" s="117" t="s">
        <v>3148</v>
      </c>
      <c r="B626" s="123">
        <v>34618</v>
      </c>
      <c r="C626" s="165" t="s">
        <v>3074</v>
      </c>
      <c r="D626" s="122"/>
      <c r="E626" s="116" t="str">
        <f>IF(ISERROR(VLOOKUP(TRIM(A626),'R2020'!$A$1:$I$1991,2,FALSE)),"",VLOOKUP(TRIM(A626),'R2020'!$A$1:$I$1991,2,FALSE))</f>
        <v>OLB</v>
      </c>
      <c r="F626" s="116" t="str">
        <f>IF(ISERROR(VLOOKUP(TRIM(A626),'R2020'!$A$1:$I$1991,3,FALSE)),"",VLOOKUP(TRIM(A626),'R2020'!$A$1:$I$1991,3,FALSE))</f>
        <v>ARN</v>
      </c>
      <c r="G626" s="116" t="str">
        <f>IF(ISERROR(VLOOKUP(TRIM(A626),'R2020'!$A$1:$I$1991,8,FALSE)),"",VLOOKUP(TRIM(A626),'R2020'!$A$1:$I$1991,8,FALSE))</f>
        <v xml:space="preserve">00-0 </v>
      </c>
      <c r="H626" s="117" t="s">
        <v>125</v>
      </c>
      <c r="I626" s="122" t="s">
        <v>78</v>
      </c>
      <c r="J626" s="122" t="s">
        <v>1064</v>
      </c>
      <c r="K626" s="117" t="s">
        <v>125</v>
      </c>
      <c r="L626" s="122" t="s">
        <v>460</v>
      </c>
      <c r="M626" s="122" t="s">
        <v>1064</v>
      </c>
      <c r="O626" s="122"/>
      <c r="P626" s="122"/>
      <c r="R626" s="122"/>
      <c r="S626" s="122"/>
      <c r="U626" s="122"/>
      <c r="V626" s="122"/>
      <c r="X626" s="122"/>
      <c r="Y626" s="122"/>
      <c r="AA626" s="122"/>
      <c r="AB626" s="122"/>
      <c r="AD626" s="122"/>
      <c r="AE626" s="122"/>
      <c r="AG626" s="122"/>
      <c r="AH626" s="122"/>
      <c r="AJ626" s="122"/>
      <c r="AK626" s="122"/>
      <c r="AM626" s="122"/>
      <c r="AN626" s="122"/>
      <c r="AP626" s="122"/>
      <c r="AQ626" s="122"/>
      <c r="AS626" s="122"/>
      <c r="AT626" s="122"/>
      <c r="AV626" s="122"/>
      <c r="AW626" s="122"/>
      <c r="AY626" s="122"/>
      <c r="AZ626" s="122"/>
      <c r="BB626" s="122"/>
      <c r="BC626" s="122"/>
      <c r="BE626" s="123"/>
      <c r="BF626" s="122"/>
      <c r="BG626" s="121"/>
      <c r="BI626" s="119"/>
      <c r="BJ626" s="121"/>
      <c r="BK626" s="121"/>
      <c r="BL626" s="130"/>
    </row>
    <row r="627" spans="1:64" x14ac:dyDescent="0.2">
      <c r="A627" s="120" t="s">
        <v>6</v>
      </c>
      <c r="B627" s="125">
        <v>30559</v>
      </c>
      <c r="C627" s="168" t="s">
        <v>7</v>
      </c>
      <c r="D627" s="126" t="s">
        <v>213</v>
      </c>
      <c r="E627" s="116" t="str">
        <f>IF(ISERROR(VLOOKUP(TRIM(A627),'R2020'!$A$1:$I$1991,2,FALSE)),"",VLOOKUP(TRIM(A627),'R2020'!$A$1:$I$1991,2,FALSE))</f>
        <v>WR</v>
      </c>
      <c r="F627" s="116" t="str">
        <f>IF(ISERROR(VLOOKUP(TRIM(A627),'R2020'!$A$1:$I$1991,3,FALSE)),"",VLOOKUP(TRIM(A627),'R2020'!$A$1:$I$1991,3,FALSE))</f>
        <v>ARN</v>
      </c>
      <c r="G627" s="116" t="str">
        <f>IF(ISERROR(VLOOKUP(TRIM(A627),'R2020'!$A$1:$I$1991,8,FALSE)),"",VLOOKUP(TRIM(A627),'R2020'!$A$1:$I$1991,8,FALSE))</f>
        <v xml:space="preserve"> </v>
      </c>
      <c r="H627" s="117" t="s">
        <v>279</v>
      </c>
      <c r="I627" s="126" t="s">
        <v>78</v>
      </c>
      <c r="J627" s="126"/>
      <c r="K627" s="117" t="s">
        <v>279</v>
      </c>
      <c r="L627" s="126" t="s">
        <v>78</v>
      </c>
      <c r="M627" s="126"/>
      <c r="N627" s="117" t="s">
        <v>236</v>
      </c>
      <c r="O627" s="126" t="s">
        <v>78</v>
      </c>
      <c r="P627" s="126"/>
      <c r="Q627" s="120" t="s">
        <v>236</v>
      </c>
      <c r="R627" s="126" t="s">
        <v>78</v>
      </c>
      <c r="S627" s="126" t="s">
        <v>328</v>
      </c>
      <c r="T627" s="120" t="s">
        <v>279</v>
      </c>
      <c r="U627" s="126" t="s">
        <v>78</v>
      </c>
      <c r="V627" s="126"/>
      <c r="W627" s="120" t="s">
        <v>279</v>
      </c>
      <c r="X627" s="126" t="s">
        <v>78</v>
      </c>
      <c r="Y627" s="126"/>
      <c r="Z627" s="120" t="s">
        <v>279</v>
      </c>
      <c r="AA627" s="126" t="s">
        <v>78</v>
      </c>
      <c r="AB627" s="126"/>
      <c r="AC627" s="120" t="s">
        <v>236</v>
      </c>
      <c r="AD627" s="126" t="s">
        <v>78</v>
      </c>
      <c r="AE627" s="126"/>
      <c r="AF627" s="120" t="s">
        <v>236</v>
      </c>
      <c r="AG627" s="126" t="s">
        <v>78</v>
      </c>
      <c r="AH627" s="126"/>
      <c r="AI627" s="120" t="s">
        <v>236</v>
      </c>
      <c r="AJ627" s="126" t="s">
        <v>78</v>
      </c>
      <c r="AK627" s="126"/>
      <c r="AL627" s="120" t="s">
        <v>236</v>
      </c>
      <c r="AM627" s="126" t="s">
        <v>78</v>
      </c>
      <c r="AN627" s="126"/>
      <c r="AO627" s="120" t="s">
        <v>236</v>
      </c>
      <c r="AP627" s="126" t="s">
        <v>78</v>
      </c>
      <c r="AQ627" s="126" t="s">
        <v>71</v>
      </c>
      <c r="AR627" s="120" t="s">
        <v>236</v>
      </c>
      <c r="AS627" s="126" t="s">
        <v>78</v>
      </c>
      <c r="AT627" s="126" t="s">
        <v>54</v>
      </c>
      <c r="AU627" s="120" t="s">
        <v>279</v>
      </c>
      <c r="AV627" s="126" t="s">
        <v>78</v>
      </c>
      <c r="AW627" s="126" t="s">
        <v>552</v>
      </c>
      <c r="AX627" s="120" t="s">
        <v>279</v>
      </c>
      <c r="AY627" s="126" t="s">
        <v>78</v>
      </c>
      <c r="AZ627" s="126" t="s">
        <v>342</v>
      </c>
      <c r="BA627" s="120" t="s">
        <v>279</v>
      </c>
      <c r="BB627" s="126" t="s">
        <v>78</v>
      </c>
      <c r="BC627" s="126" t="s">
        <v>8</v>
      </c>
      <c r="BD627" s="120"/>
      <c r="BE627" s="125"/>
      <c r="BF627" s="126"/>
      <c r="BG627" s="128"/>
      <c r="BH627" s="120"/>
      <c r="BI627" s="127"/>
      <c r="BJ627" s="128"/>
      <c r="BK627" s="128"/>
      <c r="BL627" s="131"/>
    </row>
    <row r="628" spans="1:64" x14ac:dyDescent="0.2">
      <c r="A628" s="117" t="s">
        <v>3149</v>
      </c>
      <c r="B628" s="123">
        <v>35386</v>
      </c>
      <c r="C628" s="165" t="s">
        <v>3150</v>
      </c>
      <c r="D628" s="122" t="s">
        <v>3599</v>
      </c>
      <c r="E628" s="116" t="str">
        <f>IF(ISERROR(VLOOKUP(TRIM(A628),'R2020'!$A$1:$I$1991,2,FALSE)),"",VLOOKUP(TRIM(A628),'R2020'!$A$1:$I$1991,2,FALSE))</f>
        <v>FS</v>
      </c>
      <c r="F628" s="116" t="str">
        <f>IF(ISERROR(VLOOKUP(TRIM(A628),'R2020'!$A$1:$I$1991,3,FALSE)),"",VLOOKUP(TRIM(A628),'R2020'!$A$1:$I$1991,3,FALSE))</f>
        <v>PIA</v>
      </c>
      <c r="G628" s="116" t="str">
        <f>IF(ISERROR(VLOOKUP(TRIM(A628),'R2020'!$A$1:$I$1991,8,FALSE)),"",VLOOKUP(TRIM(A628),'R2020'!$A$1:$I$1991,8,FALSE))</f>
        <v xml:space="preserve">66 </v>
      </c>
      <c r="H628" s="117" t="s">
        <v>368</v>
      </c>
      <c r="I628" s="122" t="s">
        <v>450</v>
      </c>
      <c r="J628" s="122" t="s">
        <v>1135</v>
      </c>
      <c r="K628" s="117" t="s">
        <v>529</v>
      </c>
      <c r="L628" s="122" t="s">
        <v>32</v>
      </c>
      <c r="M628" s="122" t="s">
        <v>328</v>
      </c>
      <c r="O628" s="122"/>
      <c r="P628" s="122"/>
      <c r="R628" s="122"/>
      <c r="S628" s="122"/>
      <c r="U628" s="122"/>
      <c r="V628" s="122"/>
      <c r="X628" s="122"/>
      <c r="Y628" s="122"/>
      <c r="AA628" s="122"/>
      <c r="AB628" s="122"/>
      <c r="AD628" s="122"/>
      <c r="AE628" s="122"/>
      <c r="AG628" s="122"/>
      <c r="AH628" s="122"/>
      <c r="AJ628" s="122"/>
      <c r="AK628" s="122"/>
      <c r="AM628" s="122"/>
      <c r="AN628" s="122"/>
      <c r="AP628" s="122"/>
      <c r="AQ628" s="122"/>
      <c r="AS628" s="122"/>
      <c r="AT628" s="122"/>
      <c r="AV628" s="122"/>
      <c r="AW628" s="122"/>
      <c r="AY628" s="122"/>
      <c r="AZ628" s="122"/>
      <c r="BB628" s="122"/>
      <c r="BC628" s="122"/>
      <c r="BE628" s="123"/>
      <c r="BF628" s="122"/>
      <c r="BG628" s="121"/>
      <c r="BI628" s="119"/>
      <c r="BJ628" s="121"/>
      <c r="BK628" s="121"/>
      <c r="BL628" s="130"/>
    </row>
    <row r="629" spans="1:64" x14ac:dyDescent="0.2">
      <c r="A629" s="120" t="s">
        <v>67</v>
      </c>
      <c r="B629" s="125">
        <v>30279</v>
      </c>
      <c r="C629" s="168" t="s">
        <v>457</v>
      </c>
      <c r="D629" s="126" t="s">
        <v>2280</v>
      </c>
      <c r="E629" s="116" t="str">
        <f>IF(ISERROR(VLOOKUP(TRIM(A629),'R2020'!$A$1:$I$1991,2,FALSE)),"",VLOOKUP(TRIM(A629),'R2020'!$A$1:$I$1991,2,FALSE))</f>
        <v>QB</v>
      </c>
      <c r="F629" s="116" t="str">
        <f>IF(ISERROR(VLOOKUP(TRIM(A629),'R2020'!$A$1:$I$1991,3,FALSE)),"",VLOOKUP(TRIM(A629),'R2020'!$A$1:$I$1991,3,FALSE))</f>
        <v>MIA</v>
      </c>
      <c r="G629" s="116" t="str">
        <f>IF(ISERROR(VLOOKUP(TRIM(A629),'R2020'!$A$1:$I$1991,8,FALSE)),"",VLOOKUP(TRIM(A629),'R2020'!$A$1:$I$1991,8,FALSE))</f>
        <v xml:space="preserve"> </v>
      </c>
      <c r="H629" s="117" t="s">
        <v>193</v>
      </c>
      <c r="I629" s="122" t="s">
        <v>32</v>
      </c>
      <c r="J629" s="126"/>
      <c r="K629" s="117" t="s">
        <v>193</v>
      </c>
      <c r="L629" s="122" t="s">
        <v>122</v>
      </c>
      <c r="M629" s="126"/>
      <c r="N629" s="117" t="s">
        <v>193</v>
      </c>
      <c r="O629" s="122" t="s">
        <v>122</v>
      </c>
      <c r="P629" s="126"/>
      <c r="Q629" s="117" t="s">
        <v>193</v>
      </c>
      <c r="R629" s="122" t="s">
        <v>446</v>
      </c>
      <c r="S629" s="126"/>
      <c r="T629" s="117" t="s">
        <v>193</v>
      </c>
      <c r="U629" s="122" t="s">
        <v>446</v>
      </c>
      <c r="V629" s="126"/>
      <c r="W629" s="117" t="s">
        <v>193</v>
      </c>
      <c r="X629" s="122" t="s">
        <v>336</v>
      </c>
      <c r="Y629" s="126"/>
      <c r="Z629" s="117" t="s">
        <v>193</v>
      </c>
      <c r="AA629" s="126" t="s">
        <v>346</v>
      </c>
      <c r="AB629" s="126"/>
      <c r="AC629" s="120" t="s">
        <v>193</v>
      </c>
      <c r="AD629" s="126" t="s">
        <v>233</v>
      </c>
      <c r="AE629" s="126"/>
      <c r="AF629" s="120" t="s">
        <v>193</v>
      </c>
      <c r="AG629" s="126" t="s">
        <v>233</v>
      </c>
      <c r="AH629" s="126"/>
      <c r="AI629" s="120" t="s">
        <v>193</v>
      </c>
      <c r="AJ629" s="126" t="s">
        <v>233</v>
      </c>
      <c r="AK629" s="126"/>
      <c r="AL629" s="120" t="s">
        <v>193</v>
      </c>
      <c r="AM629" s="126" t="s">
        <v>233</v>
      </c>
      <c r="AN629" s="126"/>
      <c r="AO629" s="120" t="s">
        <v>193</v>
      </c>
      <c r="AP629" s="126" t="s">
        <v>448</v>
      </c>
      <c r="AQ629" s="126" t="s">
        <v>157</v>
      </c>
      <c r="AR629" s="120" t="s">
        <v>193</v>
      </c>
      <c r="AS629" s="126" t="s">
        <v>448</v>
      </c>
      <c r="AT629" s="126" t="s">
        <v>86</v>
      </c>
      <c r="AU629" s="120"/>
      <c r="AV629" s="126"/>
      <c r="AW629" s="126"/>
      <c r="AX629" s="120" t="s">
        <v>193</v>
      </c>
      <c r="AY629" s="126" t="s">
        <v>350</v>
      </c>
      <c r="AZ629" s="126" t="s">
        <v>184</v>
      </c>
      <c r="BA629" s="120"/>
      <c r="BB629" s="126"/>
      <c r="BC629" s="127"/>
      <c r="BD629" s="120"/>
      <c r="BE629" s="120"/>
      <c r="BF629" s="127"/>
      <c r="BG629" s="127"/>
      <c r="BH629" s="127"/>
      <c r="BI629" s="127"/>
      <c r="BJ629" s="120"/>
      <c r="BK629" s="128"/>
      <c r="BL629" s="128"/>
    </row>
    <row r="630" spans="1:64" x14ac:dyDescent="0.2">
      <c r="A630" s="120" t="s">
        <v>468</v>
      </c>
      <c r="B630" s="125">
        <v>31063</v>
      </c>
      <c r="C630" s="168" t="s">
        <v>318</v>
      </c>
      <c r="D630" s="126" t="s">
        <v>2198</v>
      </c>
      <c r="E630" s="116" t="str">
        <f>IF(ISERROR(VLOOKUP(TRIM(A630),'R2020'!$A$1:$I$1991,2,FALSE)),"",VLOOKUP(TRIM(A630),'R2020'!$A$1:$I$1991,2,FALSE))</f>
        <v>QB</v>
      </c>
      <c r="F630" s="116" t="str">
        <f>IF(ISERROR(VLOOKUP(TRIM(A630),'R2020'!$A$1:$I$1991,3,FALSE)),"",VLOOKUP(TRIM(A630),'R2020'!$A$1:$I$1991,3,FALSE))</f>
        <v>NYA</v>
      </c>
      <c r="G630" s="116" t="str">
        <f>IF(ISERROR(VLOOKUP(TRIM(A630),'R2020'!$A$1:$I$1991,8,FALSE)),"",VLOOKUP(TRIM(A630),'R2020'!$A$1:$I$1991,8,FALSE))</f>
        <v xml:space="preserve"> </v>
      </c>
      <c r="H630" s="120" t="s">
        <v>193</v>
      </c>
      <c r="I630" s="126" t="s">
        <v>229</v>
      </c>
      <c r="J630" s="126"/>
      <c r="K630" s="120" t="s">
        <v>193</v>
      </c>
      <c r="L630" s="126" t="s">
        <v>39</v>
      </c>
      <c r="M630" s="126"/>
      <c r="N630" s="120" t="s">
        <v>193</v>
      </c>
      <c r="O630" s="126" t="s">
        <v>39</v>
      </c>
      <c r="P630" s="126"/>
      <c r="Q630" s="120" t="s">
        <v>193</v>
      </c>
      <c r="R630" s="126" t="s">
        <v>39</v>
      </c>
      <c r="S630" s="126"/>
      <c r="T630" s="120" t="s">
        <v>193</v>
      </c>
      <c r="U630" s="126" t="s">
        <v>39</v>
      </c>
      <c r="V630" s="126"/>
      <c r="W630" s="120" t="s">
        <v>193</v>
      </c>
      <c r="X630" s="126" t="s">
        <v>39</v>
      </c>
      <c r="Y630" s="126"/>
      <c r="Z630" s="120" t="s">
        <v>193</v>
      </c>
      <c r="AA630" s="126" t="s">
        <v>39</v>
      </c>
      <c r="AB630" s="126"/>
      <c r="AC630" s="120" t="s">
        <v>193</v>
      </c>
      <c r="AD630" s="126" t="s">
        <v>39</v>
      </c>
      <c r="AE630" s="126"/>
      <c r="AF630" s="120" t="s">
        <v>193</v>
      </c>
      <c r="AG630" s="126" t="s">
        <v>39</v>
      </c>
      <c r="AH630" s="126"/>
      <c r="AI630" s="120" t="s">
        <v>193</v>
      </c>
      <c r="AJ630" s="126" t="s">
        <v>39</v>
      </c>
      <c r="AK630" s="126"/>
      <c r="AL630" s="120" t="s">
        <v>193</v>
      </c>
      <c r="AM630" s="126" t="s">
        <v>39</v>
      </c>
      <c r="AN630" s="126"/>
      <c r="AO630" s="120" t="s">
        <v>193</v>
      </c>
      <c r="AP630" s="126" t="s">
        <v>39</v>
      </c>
      <c r="AQ630" s="126" t="s">
        <v>158</v>
      </c>
      <c r="AR630" s="120"/>
      <c r="AS630" s="126"/>
      <c r="AT630" s="126"/>
      <c r="AU630" s="120"/>
      <c r="AV630" s="126"/>
      <c r="AW630" s="126"/>
      <c r="AX630" s="120"/>
      <c r="AY630" s="126"/>
      <c r="AZ630" s="126"/>
      <c r="BA630" s="120"/>
      <c r="BB630" s="126"/>
      <c r="BC630" s="127"/>
      <c r="BD630" s="120"/>
      <c r="BE630" s="120"/>
      <c r="BF630" s="127"/>
      <c r="BG630" s="127"/>
      <c r="BH630" s="127"/>
      <c r="BI630" s="127"/>
      <c r="BJ630" s="120"/>
      <c r="BK630" s="128"/>
      <c r="BL630" s="128"/>
    </row>
    <row r="631" spans="1:64" x14ac:dyDescent="0.2">
      <c r="A631" s="146" t="s">
        <v>4444</v>
      </c>
      <c r="B631" s="157">
        <v>35312</v>
      </c>
      <c r="C631" s="167" t="s">
        <v>4513</v>
      </c>
      <c r="D631" s="141"/>
      <c r="E631" s="116" t="str">
        <f>IF(ISERROR(VLOOKUP(TRIM(A631),'R2020'!$A$1:$I$1991,2,FALSE)),"",VLOOKUP(TRIM(A631),'R2020'!$A$1:$I$1991,2,FALSE))</f>
        <v>LB</v>
      </c>
      <c r="F631" s="116" t="str">
        <f>IF(ISERROR(VLOOKUP(TRIM(A631),'R2020'!$A$1:$I$1991,3,FALSE)),"",VLOOKUP(TRIM(A631),'R2020'!$A$1:$I$1991,3,FALSE))</f>
        <v>SFN</v>
      </c>
      <c r="G631" s="116" t="str">
        <f>IF(ISERROR(VLOOKUP(TRIM(A631),'R2020'!$A$1:$I$1991,8,FALSE)),"",VLOOKUP(TRIM(A631),'R2020'!$A$1:$I$1991,8,FALSE))</f>
        <v xml:space="preserve">00-0 </v>
      </c>
      <c r="H631" s="127"/>
      <c r="I631" s="127"/>
      <c r="J631" s="120"/>
      <c r="K631" s="127"/>
      <c r="L631" s="127"/>
      <c r="M631" s="120"/>
      <c r="N631" s="127"/>
      <c r="O631" s="127"/>
      <c r="P631" s="120"/>
      <c r="Q631" s="127"/>
      <c r="R631" s="127"/>
      <c r="S631" s="120"/>
      <c r="T631" s="127"/>
      <c r="U631" s="127"/>
      <c r="V631" s="120"/>
      <c r="W631" s="127"/>
      <c r="X631" s="127"/>
      <c r="Y631" s="120"/>
      <c r="Z631" s="127"/>
      <c r="AA631" s="127"/>
      <c r="AB631" s="120"/>
      <c r="AC631" s="127"/>
      <c r="AD631" s="127"/>
      <c r="AE631" s="120"/>
      <c r="AF631" s="127"/>
      <c r="AG631" s="127"/>
      <c r="AH631" s="120"/>
      <c r="AI631" s="127"/>
      <c r="AJ631" s="127"/>
      <c r="AK631" s="120"/>
      <c r="AL631" s="127"/>
      <c r="AM631" s="127"/>
      <c r="AN631" s="120"/>
      <c r="AO631" s="127"/>
      <c r="AP631" s="127"/>
      <c r="AQ631" s="127"/>
      <c r="AR631" s="127"/>
      <c r="AS631" s="127"/>
      <c r="AT631" s="120"/>
      <c r="AU631" s="127"/>
      <c r="AV631" s="127"/>
      <c r="AW631" s="120"/>
      <c r="AX631" s="127"/>
      <c r="AY631" s="127"/>
      <c r="AZ631" s="120"/>
      <c r="BA631" s="127"/>
      <c r="BB631" s="127"/>
      <c r="BC631" s="120"/>
      <c r="BD631" s="120"/>
      <c r="BE631" s="120"/>
      <c r="BF631" s="120"/>
      <c r="BG631" s="120"/>
      <c r="BH631" s="120"/>
      <c r="BI631" s="120"/>
      <c r="BJ631" s="128"/>
      <c r="BK631" s="128"/>
    </row>
    <row r="632" spans="1:64" x14ac:dyDescent="0.2">
      <c r="A632" s="124" t="s">
        <v>1318</v>
      </c>
      <c r="B632" s="123">
        <v>33850</v>
      </c>
      <c r="C632" s="165" t="s">
        <v>1227</v>
      </c>
      <c r="D632" s="122" t="s">
        <v>1687</v>
      </c>
      <c r="E632" s="116" t="str">
        <f>IF(ISERROR(VLOOKUP(TRIM(A632),'R2020'!$A$1:$I$1991,2,FALSE)),"",VLOOKUP(TRIM(A632),'R2020'!$A$1:$I$1991,2,FALSE))</f>
        <v>RT</v>
      </c>
      <c r="F632" s="116" t="str">
        <f>IF(ISERROR(VLOOKUP(TRIM(A632),'R2020'!$A$1:$I$1991,3,FALSE)),"",VLOOKUP(TRIM(A632),'R2020'!$A$1:$I$1991,3,FALSE))</f>
        <v>NYN</v>
      </c>
      <c r="G632" s="116" t="str">
        <f>IF(ISERROR(VLOOKUP(TRIM(A632),'R2020'!$A$1:$I$1991,8,FALSE)),"",VLOOKUP(TRIM(A632),'R2020'!$A$1:$I$1991,8,FALSE))</f>
        <v xml:space="preserve">4-3 </v>
      </c>
      <c r="H632" s="117" t="s">
        <v>1037</v>
      </c>
      <c r="I632" s="121" t="s">
        <v>506</v>
      </c>
      <c r="J632" s="119" t="s">
        <v>1039</v>
      </c>
      <c r="K632" s="117" t="s">
        <v>331</v>
      </c>
      <c r="L632" s="121" t="s">
        <v>506</v>
      </c>
      <c r="M632" s="119" t="s">
        <v>41</v>
      </c>
      <c r="N632" s="117" t="s">
        <v>228</v>
      </c>
      <c r="O632" s="121" t="s">
        <v>232</v>
      </c>
      <c r="P632" s="119" t="s">
        <v>227</v>
      </c>
      <c r="Q632" s="117" t="s">
        <v>1037</v>
      </c>
      <c r="R632" s="121" t="s">
        <v>232</v>
      </c>
      <c r="S632" s="119" t="s">
        <v>1047</v>
      </c>
      <c r="T632" s="117" t="s">
        <v>1037</v>
      </c>
      <c r="U632" s="121" t="s">
        <v>232</v>
      </c>
      <c r="V632" s="119" t="s">
        <v>1040</v>
      </c>
      <c r="W632" s="117" t="s">
        <v>1038</v>
      </c>
      <c r="X632" s="121" t="s">
        <v>232</v>
      </c>
      <c r="Y632" s="119" t="s">
        <v>1069</v>
      </c>
    </row>
    <row r="633" spans="1:64" x14ac:dyDescent="0.2">
      <c r="A633" s="117" t="s">
        <v>1416</v>
      </c>
      <c r="B633" s="123">
        <v>34449</v>
      </c>
      <c r="C633" s="165" t="s">
        <v>1588</v>
      </c>
      <c r="D633" s="122" t="s">
        <v>1572</v>
      </c>
      <c r="E633" s="116" t="str">
        <f>IF(ISERROR(VLOOKUP(TRIM(A633),'R2020'!$A$1:$I$1991,2,FALSE)),"",VLOOKUP(TRIM(A633),'R2020'!$A$1:$I$1991,2,FALSE))</f>
        <v>LG</v>
      </c>
      <c r="F633" s="116" t="str">
        <f>IF(ISERROR(VLOOKUP(TRIM(A633),'R2020'!$A$1:$I$1991,3,FALSE)),"",VLOOKUP(TRIM(A633),'R2020'!$A$1:$I$1991,3,FALSE))</f>
        <v>MIA</v>
      </c>
      <c r="G633" s="116" t="str">
        <f>IF(ISERROR(VLOOKUP(TRIM(A633),'R2020'!$A$1:$I$1991,8,FALSE)),"",VLOOKUP(TRIM(A633),'R2020'!$A$1:$I$1991,8,FALSE))</f>
        <v xml:space="preserve">0-5 </v>
      </c>
      <c r="H633" s="117" t="s">
        <v>507</v>
      </c>
      <c r="I633" s="121" t="s">
        <v>27</v>
      </c>
      <c r="J633" s="119" t="s">
        <v>58</v>
      </c>
      <c r="K633" s="117" t="s">
        <v>505</v>
      </c>
      <c r="L633" s="121" t="s">
        <v>386</v>
      </c>
      <c r="M633" s="119" t="s">
        <v>479</v>
      </c>
      <c r="N633" s="117" t="s">
        <v>505</v>
      </c>
      <c r="O633" s="121" t="s">
        <v>30</v>
      </c>
      <c r="P633" s="119" t="s">
        <v>351</v>
      </c>
      <c r="Q633" s="117" t="s">
        <v>505</v>
      </c>
      <c r="R633" s="121" t="s">
        <v>30</v>
      </c>
      <c r="S633" s="119" t="s">
        <v>56</v>
      </c>
      <c r="T633" s="117" t="s">
        <v>505</v>
      </c>
      <c r="U633" s="121" t="s">
        <v>30</v>
      </c>
      <c r="V633" s="119" t="s">
        <v>333</v>
      </c>
      <c r="X633" s="121"/>
      <c r="Y633" s="119"/>
      <c r="AA633" s="121"/>
      <c r="AB633" s="119"/>
      <c r="AD633" s="121"/>
      <c r="AE633" s="119"/>
      <c r="AG633" s="121"/>
      <c r="AH633" s="119"/>
      <c r="AJ633" s="121"/>
      <c r="AK633" s="119"/>
      <c r="AM633" s="121"/>
      <c r="AN633" s="119"/>
      <c r="AP633" s="121"/>
      <c r="AQ633" s="119"/>
      <c r="AS633" s="121"/>
      <c r="AT633" s="119"/>
      <c r="AV633" s="121"/>
      <c r="AW633" s="119"/>
      <c r="AY633" s="121"/>
      <c r="AZ633" s="119"/>
      <c r="BB633" s="121"/>
      <c r="BC633" s="119"/>
      <c r="BF633" s="119"/>
      <c r="BG633" s="121"/>
      <c r="BH633" s="121"/>
      <c r="BI633" s="121"/>
      <c r="BJ633" s="121"/>
      <c r="BK633" s="121"/>
      <c r="BL633" s="121"/>
    </row>
    <row r="634" spans="1:64" x14ac:dyDescent="0.2">
      <c r="A634" s="117" t="s">
        <v>3151</v>
      </c>
      <c r="B634" s="123">
        <v>34852</v>
      </c>
      <c r="C634" s="165" t="s">
        <v>3081</v>
      </c>
      <c r="D634" s="122" t="s">
        <v>3076</v>
      </c>
      <c r="E634" s="116" t="str">
        <f>IF(ISERROR(VLOOKUP(TRIM(A634),'R2020'!$A$1:$I$1991,2,FALSE)),"",VLOOKUP(TRIM(A634),'R2020'!$A$1:$I$1991,2,FALSE))</f>
        <v>DB</v>
      </c>
      <c r="F634" s="116" t="str">
        <f>IF(ISERROR(VLOOKUP(TRIM(A634),'R2020'!$A$1:$I$1991,3,FALSE)),"",VLOOKUP(TRIM(A634),'R2020'!$A$1:$I$1991,3,FALSE))</f>
        <v>SEN</v>
      </c>
      <c r="G634" s="116" t="str">
        <f>IF(ISERROR(VLOOKUP(TRIM(A634),'R2020'!$A$1:$I$1991,8,FALSE)),"",VLOOKUP(TRIM(A634),'R2020'!$A$1:$I$1991,8,FALSE))</f>
        <v xml:space="preserve">05 </v>
      </c>
      <c r="H634" s="117" t="s">
        <v>327</v>
      </c>
      <c r="I634" s="122" t="s">
        <v>453</v>
      </c>
      <c r="J634" s="122" t="s">
        <v>365</v>
      </c>
      <c r="K634" s="117" t="s">
        <v>327</v>
      </c>
      <c r="L634" s="122" t="s">
        <v>453</v>
      </c>
      <c r="M634" s="122" t="s">
        <v>365</v>
      </c>
      <c r="O634" s="122"/>
      <c r="P634" s="122"/>
      <c r="R634" s="122"/>
      <c r="S634" s="122"/>
      <c r="U634" s="122"/>
      <c r="V634" s="122"/>
      <c r="X634" s="122"/>
      <c r="Y634" s="122"/>
      <c r="AA634" s="122"/>
      <c r="AB634" s="122"/>
      <c r="AD634" s="122"/>
      <c r="AE634" s="122"/>
      <c r="AG634" s="122"/>
      <c r="AH634" s="122"/>
      <c r="AJ634" s="122"/>
      <c r="AK634" s="122"/>
      <c r="AM634" s="122"/>
      <c r="AN634" s="122"/>
      <c r="AP634" s="122"/>
      <c r="AQ634" s="122"/>
      <c r="AS634" s="122"/>
      <c r="AT634" s="122"/>
      <c r="AV634" s="122"/>
      <c r="AW634" s="122"/>
      <c r="AY634" s="122"/>
      <c r="AZ634" s="122"/>
      <c r="BB634" s="122"/>
      <c r="BC634" s="122"/>
      <c r="BE634" s="123"/>
      <c r="BF634" s="122"/>
      <c r="BG634" s="121"/>
      <c r="BI634" s="119"/>
      <c r="BJ634" s="121"/>
      <c r="BK634" s="121"/>
      <c r="BL634" s="130"/>
    </row>
    <row r="635" spans="1:64" x14ac:dyDescent="0.2">
      <c r="A635" s="117" t="s">
        <v>1729</v>
      </c>
      <c r="B635" s="123">
        <v>34197</v>
      </c>
      <c r="C635" s="165" t="s">
        <v>1573</v>
      </c>
      <c r="D635" s="117" t="s">
        <v>2425</v>
      </c>
      <c r="E635" s="116" t="str">
        <f>IF(ISERROR(VLOOKUP(TRIM(A635),'R2020'!$A$1:$I$1991,2,FALSE)),"",VLOOKUP(TRIM(A635),'R2020'!$A$1:$I$1991,2,FALSE))</f>
        <v/>
      </c>
      <c r="F635" s="116" t="str">
        <f>IF(ISERROR(VLOOKUP(TRIM(A635),'R2020'!$A$1:$I$1991,3,FALSE)),"",VLOOKUP(TRIM(A635),'R2020'!$A$1:$I$1991,3,FALSE))</f>
        <v/>
      </c>
      <c r="G635" s="116" t="str">
        <f>IF(ISERROR(VLOOKUP(TRIM(A635),'R2020'!$A$1:$I$1991,8,FALSE)),"",VLOOKUP(TRIM(A635),'R2020'!$A$1:$I$1991,8,FALSE))</f>
        <v/>
      </c>
      <c r="H635" s="117" t="s">
        <v>42</v>
      </c>
      <c r="I635" s="117" t="s">
        <v>369</v>
      </c>
      <c r="J635" s="122" t="s">
        <v>33</v>
      </c>
      <c r="K635" s="117" t="s">
        <v>31</v>
      </c>
      <c r="L635" s="117" t="s">
        <v>232</v>
      </c>
      <c r="M635" s="122" t="s">
        <v>29</v>
      </c>
      <c r="N635" s="117" t="s">
        <v>42</v>
      </c>
      <c r="O635" s="117" t="s">
        <v>232</v>
      </c>
      <c r="P635" s="122" t="s">
        <v>302</v>
      </c>
      <c r="Q635" s="117" t="s">
        <v>42</v>
      </c>
      <c r="R635" s="117" t="s">
        <v>232</v>
      </c>
      <c r="S635" s="122" t="s">
        <v>33</v>
      </c>
    </row>
    <row r="636" spans="1:64" x14ac:dyDescent="0.2">
      <c r="A636" s="117" t="s">
        <v>1949</v>
      </c>
      <c r="B636" s="123">
        <v>33855</v>
      </c>
      <c r="C636" s="165" t="s">
        <v>2040</v>
      </c>
      <c r="D636" s="117" t="s">
        <v>2270</v>
      </c>
      <c r="E636" s="116" t="str">
        <f>IF(ISERROR(VLOOKUP(TRIM(A636),'R2020'!$A$1:$I$1991,2,FALSE)),"",VLOOKUP(TRIM(A636),'R2020'!$A$1:$I$1991,2,FALSE))</f>
        <v>LOLB</v>
      </c>
      <c r="F636" s="116" t="str">
        <f>IF(ISERROR(VLOOKUP(TRIM(A636),'R2020'!$A$1:$I$1991,3,FALSE)),"",VLOOKUP(TRIM(A636),'R2020'!$A$1:$I$1991,3,FALSE))</f>
        <v>LAN</v>
      </c>
      <c r="G636" s="116" t="str">
        <f>IF(ISERROR(VLOOKUP(TRIM(A636),'R2020'!$A$1:$I$1991,8,FALSE)),"",VLOOKUP(TRIM(A636),'R2020'!$A$1:$I$1991,8,FALSE))</f>
        <v>45-12 3</v>
      </c>
      <c r="H636" s="117" t="s">
        <v>323</v>
      </c>
      <c r="I636" s="117" t="s">
        <v>460</v>
      </c>
      <c r="J636" s="122" t="s">
        <v>1407</v>
      </c>
      <c r="K636" s="117" t="s">
        <v>323</v>
      </c>
      <c r="L636" s="117" t="s">
        <v>460</v>
      </c>
      <c r="M636" s="122" t="s">
        <v>1128</v>
      </c>
      <c r="N636" s="117" t="s">
        <v>235</v>
      </c>
      <c r="O636" s="117" t="s">
        <v>460</v>
      </c>
      <c r="P636" s="122" t="s">
        <v>1113</v>
      </c>
      <c r="Q636" s="117" t="s">
        <v>323</v>
      </c>
      <c r="R636" s="117" t="s">
        <v>460</v>
      </c>
      <c r="S636" s="122" t="s">
        <v>1950</v>
      </c>
    </row>
    <row r="637" spans="1:64" x14ac:dyDescent="0.2">
      <c r="A637" s="117" t="s">
        <v>937</v>
      </c>
      <c r="B637" s="123">
        <v>33310</v>
      </c>
      <c r="C637" s="165" t="s">
        <v>1013</v>
      </c>
      <c r="D637" s="122" t="s">
        <v>997</v>
      </c>
      <c r="E637" s="116" t="str">
        <f>IF(ISERROR(VLOOKUP(TRIM(A637),'R2020'!$A$1:$I$1991,2,FALSE)),"",VLOOKUP(TRIM(A637),'R2020'!$A$1:$I$1991,2,FALSE))</f>
        <v>RT G</v>
      </c>
      <c r="F637" s="116" t="str">
        <f>IF(ISERROR(VLOOKUP(TRIM(A637),'R2020'!$A$1:$I$1991,3,FALSE)),"",VLOOKUP(TRIM(A637),'R2020'!$A$1:$I$1991,3,FALSE))</f>
        <v>BAA</v>
      </c>
      <c r="G637" s="116" t="str">
        <f>IF(ISERROR(VLOOKUP(TRIM(A637),'R2020'!$A$1:$I$1991,8,FALSE)),"",VLOOKUP(TRIM(A637),'R2020'!$A$1:$I$1991,8,FALSE))</f>
        <v>4-3 / 4-3</v>
      </c>
      <c r="H637" s="117" t="s">
        <v>226</v>
      </c>
      <c r="I637" s="121" t="s">
        <v>453</v>
      </c>
      <c r="J637" s="119" t="s">
        <v>481</v>
      </c>
      <c r="K637" s="117" t="s">
        <v>226</v>
      </c>
      <c r="L637" s="121" t="s">
        <v>453</v>
      </c>
      <c r="M637" s="119" t="s">
        <v>480</v>
      </c>
      <c r="N637" s="117" t="s">
        <v>478</v>
      </c>
      <c r="O637" s="121" t="s">
        <v>30</v>
      </c>
      <c r="P637" s="119" t="s">
        <v>349</v>
      </c>
      <c r="Q637" s="117" t="s">
        <v>226</v>
      </c>
      <c r="R637" s="121" t="s">
        <v>59</v>
      </c>
      <c r="S637" s="119" t="s">
        <v>46</v>
      </c>
      <c r="T637" s="117" t="s">
        <v>544</v>
      </c>
      <c r="U637" s="121" t="s">
        <v>59</v>
      </c>
      <c r="V637" s="119" t="s">
        <v>530</v>
      </c>
      <c r="W637" s="117" t="s">
        <v>228</v>
      </c>
      <c r="X637" s="121" t="s">
        <v>59</v>
      </c>
      <c r="Y637" s="119" t="s">
        <v>225</v>
      </c>
      <c r="Z637" s="117" t="s">
        <v>228</v>
      </c>
      <c r="AA637" s="121" t="s">
        <v>59</v>
      </c>
      <c r="AB637" s="119" t="s">
        <v>225</v>
      </c>
      <c r="AD637" s="121"/>
      <c r="AE637" s="119"/>
      <c r="AG637" s="121"/>
      <c r="AH637" s="119"/>
      <c r="AJ637" s="121"/>
      <c r="AK637" s="119"/>
      <c r="AM637" s="121"/>
      <c r="AN637" s="119"/>
      <c r="AP637" s="121"/>
      <c r="AQ637" s="119"/>
      <c r="AS637" s="121"/>
      <c r="AT637" s="119"/>
      <c r="AV637" s="121"/>
      <c r="AW637" s="119"/>
      <c r="AY637" s="121"/>
      <c r="AZ637" s="119"/>
      <c r="BB637" s="121"/>
      <c r="BC637" s="119"/>
      <c r="BF637" s="119"/>
      <c r="BG637" s="121"/>
      <c r="BH637" s="121"/>
      <c r="BI637" s="121"/>
      <c r="BJ637" s="121"/>
      <c r="BK637" s="121"/>
      <c r="BL637" s="121"/>
    </row>
    <row r="638" spans="1:64" x14ac:dyDescent="0.2">
      <c r="A638" s="117" t="s">
        <v>888</v>
      </c>
      <c r="B638" s="123">
        <v>32528</v>
      </c>
      <c r="C638" s="165" t="s">
        <v>858</v>
      </c>
      <c r="D638" s="122" t="s">
        <v>855</v>
      </c>
      <c r="E638" s="116" t="str">
        <f>IF(ISERROR(VLOOKUP(TRIM(A638),'R2020'!$A$1:$I$1991,2,FALSE)),"",VLOOKUP(TRIM(A638),'R2020'!$A$1:$I$1991,2,FALSE))</f>
        <v>QB</v>
      </c>
      <c r="F638" s="116" t="str">
        <f>IF(ISERROR(VLOOKUP(TRIM(A638),'R2020'!$A$1:$I$1991,3,FALSE)),"",VLOOKUP(TRIM(A638),'R2020'!$A$1:$I$1991,3,FALSE))</f>
        <v>CHN</v>
      </c>
      <c r="G638" s="116" t="str">
        <f>IF(ISERROR(VLOOKUP(TRIM(A638),'R2020'!$A$1:$I$1991,8,FALSE)),"",VLOOKUP(TRIM(A638),'R2020'!$A$1:$I$1991,8,FALSE))</f>
        <v xml:space="preserve"> </v>
      </c>
      <c r="H638" s="117" t="s">
        <v>193</v>
      </c>
      <c r="I638" s="126" t="s">
        <v>386</v>
      </c>
      <c r="J638" s="122"/>
      <c r="K638" s="117" t="s">
        <v>193</v>
      </c>
      <c r="L638" s="126" t="s">
        <v>88</v>
      </c>
      <c r="M638" s="122"/>
      <c r="N638" s="120" t="s">
        <v>193</v>
      </c>
      <c r="O638" s="126" t="s">
        <v>88</v>
      </c>
      <c r="P638" s="122"/>
      <c r="Q638" s="120" t="s">
        <v>193</v>
      </c>
      <c r="R638" s="126" t="s">
        <v>55</v>
      </c>
      <c r="S638" s="122" t="s">
        <v>941</v>
      </c>
      <c r="T638" s="120" t="s">
        <v>193</v>
      </c>
      <c r="U638" s="126" t="s">
        <v>350</v>
      </c>
      <c r="V638" s="122"/>
      <c r="W638" s="120" t="s">
        <v>193</v>
      </c>
      <c r="X638" s="126" t="s">
        <v>88</v>
      </c>
      <c r="Y638" s="122"/>
      <c r="Z638" s="117" t="s">
        <v>193</v>
      </c>
      <c r="AA638" s="122" t="s">
        <v>88</v>
      </c>
      <c r="AB638" s="122"/>
      <c r="AC638" s="117" t="s">
        <v>193</v>
      </c>
      <c r="AD638" s="122" t="s">
        <v>88</v>
      </c>
      <c r="AE638" s="122"/>
      <c r="AG638" s="122"/>
      <c r="AH638" s="122"/>
      <c r="AJ638" s="122"/>
      <c r="AK638" s="122"/>
      <c r="AM638" s="122"/>
      <c r="AN638" s="122"/>
      <c r="AP638" s="122"/>
      <c r="AQ638" s="122"/>
      <c r="AS638" s="122"/>
      <c r="AT638" s="122"/>
      <c r="AV638" s="122"/>
      <c r="AW638" s="122"/>
      <c r="AY638" s="122"/>
      <c r="AZ638" s="122"/>
      <c r="BB638" s="122"/>
      <c r="BC638" s="119"/>
      <c r="BF638" s="119"/>
      <c r="BG638" s="119"/>
      <c r="BH638" s="119"/>
      <c r="BI638" s="119"/>
      <c r="BK638" s="121"/>
      <c r="BL638" s="121"/>
    </row>
    <row r="639" spans="1:64" x14ac:dyDescent="0.2">
      <c r="A639" s="117" t="s">
        <v>3600</v>
      </c>
      <c r="B639" s="123">
        <v>30991</v>
      </c>
      <c r="C639" s="165" t="s">
        <v>163</v>
      </c>
      <c r="D639" s="122" t="s">
        <v>1004</v>
      </c>
      <c r="E639" s="116" t="str">
        <f>IF(ISERROR(VLOOKUP(TRIM(A639),'R2020'!$A$1:$I$1991,2,FALSE)),"",VLOOKUP(TRIM(A639),'R2020'!$A$1:$I$1991,2,FALSE))</f>
        <v>PK</v>
      </c>
      <c r="F639" s="116" t="str">
        <f>IF(ISERROR(VLOOKUP(TRIM(A639),'R2020'!$A$1:$I$1991,3,FALSE)),"",VLOOKUP(TRIM(A639),'R2020'!$A$1:$I$1991,3,FALSE))</f>
        <v>NEA</v>
      </c>
      <c r="G639" s="116" t="str">
        <f>IF(ISERROR(VLOOKUP(TRIM(A639),'R2020'!$A$1:$I$1991,8,FALSE)),"",VLOOKUP(TRIM(A639),'R2020'!$A$1:$I$1991,8,FALSE))</f>
        <v xml:space="preserve"> </v>
      </c>
      <c r="H639" s="128" t="s">
        <v>339</v>
      </c>
      <c r="I639" s="128" t="s">
        <v>232</v>
      </c>
      <c r="J639" s="122"/>
      <c r="K639" s="122"/>
      <c r="O639" s="122"/>
      <c r="P639" s="122"/>
      <c r="Q639" s="117" t="s">
        <v>339</v>
      </c>
      <c r="R639" s="122" t="s">
        <v>446</v>
      </c>
      <c r="S639" s="122"/>
      <c r="U639" s="122"/>
      <c r="V639" s="122"/>
      <c r="W639" s="117" t="s">
        <v>339</v>
      </c>
      <c r="X639" s="122" t="s">
        <v>446</v>
      </c>
      <c r="Y639" s="122"/>
      <c r="Z639" s="117" t="s">
        <v>339</v>
      </c>
      <c r="AA639" s="122" t="s">
        <v>446</v>
      </c>
      <c r="AB639" s="122"/>
      <c r="AC639" s="117" t="s">
        <v>339</v>
      </c>
      <c r="AD639" s="122" t="s">
        <v>446</v>
      </c>
      <c r="AE639" s="122"/>
      <c r="AF639" s="117" t="s">
        <v>339</v>
      </c>
      <c r="AG639" s="122" t="s">
        <v>446</v>
      </c>
      <c r="AH639" s="122"/>
      <c r="AI639" s="117" t="s">
        <v>339</v>
      </c>
      <c r="AJ639" s="122" t="s">
        <v>446</v>
      </c>
      <c r="AK639" s="122"/>
      <c r="AM639" s="122"/>
      <c r="AN639" s="122"/>
      <c r="AO639" s="117" t="s">
        <v>339</v>
      </c>
      <c r="AP639" s="122" t="s">
        <v>506</v>
      </c>
      <c r="AQ639" s="122" t="s">
        <v>3601</v>
      </c>
      <c r="AR639" s="117" t="s">
        <v>339</v>
      </c>
      <c r="AS639" s="122" t="s">
        <v>506</v>
      </c>
      <c r="AT639" s="122" t="s">
        <v>3602</v>
      </c>
      <c r="AV639" s="122"/>
      <c r="AW639" s="122"/>
      <c r="AY639" s="122"/>
      <c r="AZ639" s="122"/>
      <c r="BB639" s="122"/>
      <c r="BC639" s="119"/>
      <c r="BF639" s="119"/>
      <c r="BG639" s="119"/>
      <c r="BH639" s="119"/>
      <c r="BI639" s="119"/>
      <c r="BK639" s="121"/>
      <c r="BL639" s="120"/>
    </row>
    <row r="640" spans="1:64" x14ac:dyDescent="0.2">
      <c r="A640" s="117" t="s">
        <v>887</v>
      </c>
      <c r="B640" s="123">
        <v>32022</v>
      </c>
      <c r="C640" s="165" t="s">
        <v>742</v>
      </c>
      <c r="D640" s="122" t="s">
        <v>866</v>
      </c>
      <c r="E640" s="116" t="str">
        <f>IF(ISERROR(VLOOKUP(TRIM(A640),'R2020'!$A$1:$I$1991,2,FALSE)),"",VLOOKUP(TRIM(A640),'R2020'!$A$1:$I$1991,2,FALSE))</f>
        <v/>
      </c>
      <c r="F640" s="116" t="str">
        <f>IF(ISERROR(VLOOKUP(TRIM(A640),'R2020'!$A$1:$I$1991,3,FALSE)),"",VLOOKUP(TRIM(A640),'R2020'!$A$1:$I$1991,3,FALSE))</f>
        <v/>
      </c>
      <c r="G640" s="116" t="str">
        <f>IF(ISERROR(VLOOKUP(TRIM(A640),'R2020'!$A$1:$I$1991,8,FALSE)),"",VLOOKUP(TRIM(A640),'R2020'!$A$1:$I$1991,8,FALSE))</f>
        <v/>
      </c>
      <c r="H640" s="117" t="s">
        <v>339</v>
      </c>
      <c r="I640" s="122" t="s">
        <v>506</v>
      </c>
      <c r="J640" s="122"/>
      <c r="K640" s="122"/>
      <c r="N640" s="117" t="s">
        <v>339</v>
      </c>
      <c r="O640" s="122" t="s">
        <v>131</v>
      </c>
      <c r="P640" s="122"/>
      <c r="Q640" s="117" t="s">
        <v>339</v>
      </c>
      <c r="R640" s="122" t="s">
        <v>131</v>
      </c>
      <c r="S640" s="122"/>
      <c r="T640" s="117" t="s">
        <v>339</v>
      </c>
      <c r="U640" s="122" t="s">
        <v>367</v>
      </c>
      <c r="V640" s="122"/>
      <c r="W640" s="117" t="s">
        <v>339</v>
      </c>
      <c r="X640" s="122" t="s">
        <v>27</v>
      </c>
      <c r="Y640" s="122"/>
      <c r="Z640" s="117" t="s">
        <v>339</v>
      </c>
      <c r="AA640" s="122" t="s">
        <v>27</v>
      </c>
      <c r="AB640" s="122"/>
      <c r="AC640" s="117" t="s">
        <v>339</v>
      </c>
      <c r="AD640" s="122" t="s">
        <v>27</v>
      </c>
      <c r="AE640" s="122"/>
      <c r="AG640" s="122"/>
      <c r="AH640" s="122"/>
      <c r="AJ640" s="122"/>
      <c r="AK640" s="122"/>
      <c r="AM640" s="122"/>
      <c r="AN640" s="122"/>
      <c r="AP640" s="122"/>
      <c r="AQ640" s="122"/>
      <c r="AS640" s="122"/>
      <c r="AT640" s="122"/>
      <c r="AV640" s="122"/>
      <c r="AW640" s="122"/>
      <c r="AY640" s="122"/>
      <c r="AZ640" s="122"/>
      <c r="BB640" s="122"/>
      <c r="BC640" s="119"/>
      <c r="BF640" s="119"/>
      <c r="BG640" s="119"/>
      <c r="BH640" s="119"/>
      <c r="BI640" s="119"/>
      <c r="BK640" s="121"/>
    </row>
    <row r="641" spans="1:64" x14ac:dyDescent="0.2">
      <c r="A641" s="117" t="s">
        <v>3603</v>
      </c>
      <c r="B641" s="123">
        <v>35427</v>
      </c>
      <c r="C641" s="164" t="s">
        <v>3456</v>
      </c>
      <c r="E641" s="116" t="str">
        <f>IF(ISERROR(VLOOKUP(TRIM(A641),'R2020'!$A$1:$I$1991,2,FALSE)),"",VLOOKUP(TRIM(A641),'R2020'!$A$1:$I$1991,2,FALSE))</f>
        <v>G</v>
      </c>
      <c r="F641" s="116" t="str">
        <f>IF(ISERROR(VLOOKUP(TRIM(A641),'R2020'!$A$1:$I$1991,3,FALSE)),"",VLOOKUP(TRIM(A641),'R2020'!$A$1:$I$1991,3,FALSE))</f>
        <v>BFA</v>
      </c>
      <c r="G641" s="116" t="str">
        <f>IF(ISERROR(VLOOKUP(TRIM(A641),'R2020'!$A$1:$I$1991,8,FALSE)),"",VLOOKUP(TRIM(A641),'R2020'!$A$1:$I$1991,8,FALSE))</f>
        <v xml:space="preserve">0-2 </v>
      </c>
      <c r="H641" s="117" t="s">
        <v>373</v>
      </c>
      <c r="I641" s="117" t="s">
        <v>233</v>
      </c>
      <c r="J641" s="119" t="s">
        <v>333</v>
      </c>
    </row>
    <row r="642" spans="1:64" x14ac:dyDescent="0.2">
      <c r="A642" s="124" t="s">
        <v>1192</v>
      </c>
      <c r="B642" s="125">
        <v>33316</v>
      </c>
      <c r="C642" s="165" t="s">
        <v>1243</v>
      </c>
      <c r="D642" s="124" t="s">
        <v>1227</v>
      </c>
      <c r="E642" s="116" t="str">
        <f>IF(ISERROR(VLOOKUP(TRIM(A642),'R2020'!$A$1:$I$1991,2,FALSE)),"",VLOOKUP(TRIM(A642),'R2020'!$A$1:$I$1991,2,FALSE))</f>
        <v/>
      </c>
      <c r="F642" s="116" t="str">
        <f>IF(ISERROR(VLOOKUP(TRIM(A642),'R2020'!$A$1:$I$1991,3,FALSE)),"",VLOOKUP(TRIM(A642),'R2020'!$A$1:$I$1991,3,FALSE))</f>
        <v/>
      </c>
      <c r="G642" s="116" t="str">
        <f>IF(ISERROR(VLOOKUP(TRIM(A642),'R2020'!$A$1:$I$1991,8,FALSE)),"",VLOOKUP(TRIM(A642),'R2020'!$A$1:$I$1991,8,FALSE))</f>
        <v/>
      </c>
      <c r="H642" s="117" t="s">
        <v>44</v>
      </c>
      <c r="I642" s="121" t="s">
        <v>111</v>
      </c>
      <c r="J642" s="119" t="s">
        <v>85</v>
      </c>
      <c r="K642" s="117" t="s">
        <v>123</v>
      </c>
      <c r="L642" s="121" t="s">
        <v>55</v>
      </c>
      <c r="M642" s="119" t="s">
        <v>1821</v>
      </c>
      <c r="O642" s="121"/>
      <c r="Q642" s="117" t="s">
        <v>123</v>
      </c>
      <c r="R642" s="121" t="s">
        <v>55</v>
      </c>
      <c r="S642" s="119" t="s">
        <v>1843</v>
      </c>
      <c r="T642" s="117" t="s">
        <v>125</v>
      </c>
      <c r="U642" s="121" t="s">
        <v>55</v>
      </c>
      <c r="V642" s="119" t="s">
        <v>1146</v>
      </c>
      <c r="W642" s="117" t="s">
        <v>125</v>
      </c>
      <c r="X642" s="121" t="s">
        <v>55</v>
      </c>
      <c r="Y642" s="119" t="s">
        <v>1088</v>
      </c>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row>
    <row r="643" spans="1:64" x14ac:dyDescent="0.2">
      <c r="A643" s="117" t="s">
        <v>3604</v>
      </c>
      <c r="B643" s="123">
        <v>35104</v>
      </c>
      <c r="C643" s="164" t="s">
        <v>2624</v>
      </c>
      <c r="E643" s="116" t="str">
        <f>IF(ISERROR(VLOOKUP(TRIM(A643),'R2020'!$A$1:$I$1991,2,FALSE)),"",VLOOKUP(TRIM(A643),'R2020'!$A$1:$I$1991,2,FALSE))</f>
        <v/>
      </c>
      <c r="F643" s="116" t="str">
        <f>IF(ISERROR(VLOOKUP(TRIM(A643),'R2020'!$A$1:$I$1991,3,FALSE)),"",VLOOKUP(TRIM(A643),'R2020'!$A$1:$I$1991,3,FALSE))</f>
        <v/>
      </c>
      <c r="G643" s="116" t="str">
        <f>IF(ISERROR(VLOOKUP(TRIM(A643),'R2020'!$A$1:$I$1991,8,FALSE)),"",VLOOKUP(TRIM(A643),'R2020'!$A$1:$I$1991,8,FALSE))</f>
        <v/>
      </c>
      <c r="H643" s="117" t="s">
        <v>283</v>
      </c>
      <c r="I643" s="117" t="s">
        <v>32</v>
      </c>
    </row>
    <row r="644" spans="1:64" x14ac:dyDescent="0.2">
      <c r="A644" s="117" t="s">
        <v>3152</v>
      </c>
      <c r="B644" s="123">
        <v>34915</v>
      </c>
      <c r="C644" s="165" t="s">
        <v>3063</v>
      </c>
      <c r="D644" s="122"/>
      <c r="E644" s="116" t="str">
        <f>IF(ISERROR(VLOOKUP(TRIM(A644),'R2020'!$A$1:$I$1991,2,FALSE)),"",VLOOKUP(TRIM(A644),'R2020'!$A$1:$I$1991,2,FALSE))</f>
        <v>DB</v>
      </c>
      <c r="F644" s="116" t="str">
        <f>IF(ISERROR(VLOOKUP(TRIM(A644),'R2020'!$A$1:$I$1991,3,FALSE)),"",VLOOKUP(TRIM(A644),'R2020'!$A$1:$I$1991,3,FALSE))</f>
        <v>DEN</v>
      </c>
      <c r="G644" s="116" t="str">
        <f>IF(ISERROR(VLOOKUP(TRIM(A644),'R2020'!$A$1:$I$1991,8,FALSE)),"",VLOOKUP(TRIM(A644),'R2020'!$A$1:$I$1991,8,FALSE))</f>
        <v xml:space="preserve">00 </v>
      </c>
      <c r="H644" s="117" t="s">
        <v>364</v>
      </c>
      <c r="I644" s="122" t="s">
        <v>369</v>
      </c>
      <c r="J644" s="122" t="s">
        <v>1059</v>
      </c>
      <c r="K644" s="117" t="s">
        <v>364</v>
      </c>
      <c r="L644" s="122" t="s">
        <v>369</v>
      </c>
      <c r="M644" s="122" t="s">
        <v>1059</v>
      </c>
      <c r="O644" s="122"/>
      <c r="P644" s="122"/>
      <c r="R644" s="122"/>
      <c r="S644" s="122"/>
      <c r="U644" s="122"/>
      <c r="V644" s="122"/>
      <c r="X644" s="122"/>
      <c r="Y644" s="122"/>
      <c r="AA644" s="122"/>
      <c r="AB644" s="122"/>
      <c r="AD644" s="122"/>
      <c r="AE644" s="122"/>
      <c r="AG644" s="122"/>
      <c r="AH644" s="122"/>
      <c r="AJ644" s="122"/>
      <c r="AK644" s="122"/>
      <c r="AM644" s="122"/>
      <c r="AN644" s="122"/>
      <c r="AP644" s="122"/>
      <c r="AQ644" s="122"/>
      <c r="AS644" s="122"/>
      <c r="AT644" s="122"/>
      <c r="AV644" s="122"/>
      <c r="AW644" s="122"/>
      <c r="AY644" s="122"/>
      <c r="AZ644" s="122"/>
      <c r="BB644" s="122"/>
      <c r="BC644" s="122"/>
      <c r="BE644" s="123"/>
      <c r="BF644" s="122"/>
      <c r="BG644" s="121"/>
      <c r="BI644" s="119"/>
      <c r="BJ644" s="121"/>
      <c r="BK644" s="121"/>
      <c r="BL644" s="130"/>
    </row>
    <row r="645" spans="1:64" x14ac:dyDescent="0.2">
      <c r="A645" s="117" t="s">
        <v>3153</v>
      </c>
      <c r="B645" s="123">
        <v>35022</v>
      </c>
      <c r="C645" s="165" t="s">
        <v>3063</v>
      </c>
      <c r="D645" s="122" t="s">
        <v>3081</v>
      </c>
      <c r="E645" s="116" t="str">
        <f>IF(ISERROR(VLOOKUP(TRIM(A645),'R2020'!$A$1:$I$1991,2,FALSE)),"",VLOOKUP(TRIM(A645),'R2020'!$A$1:$I$1991,2,FALSE))</f>
        <v>RT</v>
      </c>
      <c r="F645" s="116" t="str">
        <f>IF(ISERROR(VLOOKUP(TRIM(A645),'R2020'!$A$1:$I$1991,3,FALSE)),"",VLOOKUP(TRIM(A645),'R2020'!$A$1:$I$1991,3,FALSE))</f>
        <v>SEN</v>
      </c>
      <c r="G645" s="116" t="str">
        <f>IF(ISERROR(VLOOKUP(TRIM(A645),'R2020'!$A$1:$I$1991,8,FALSE)),"",VLOOKUP(TRIM(A645),'R2020'!$A$1:$I$1991,8,FALSE))</f>
        <v xml:space="preserve">5-2 </v>
      </c>
      <c r="H645" s="117" t="s">
        <v>28</v>
      </c>
      <c r="I645" s="122" t="s">
        <v>453</v>
      </c>
      <c r="J645" s="122" t="s">
        <v>451</v>
      </c>
      <c r="K645" s="117" t="s">
        <v>47</v>
      </c>
      <c r="L645" s="122" t="s">
        <v>453</v>
      </c>
      <c r="M645" s="122" t="s">
        <v>479</v>
      </c>
      <c r="O645" s="122"/>
      <c r="P645" s="122"/>
      <c r="R645" s="122"/>
      <c r="S645" s="122"/>
      <c r="U645" s="122"/>
      <c r="V645" s="122"/>
      <c r="X645" s="122"/>
      <c r="Y645" s="122"/>
      <c r="AA645" s="122"/>
      <c r="AB645" s="122"/>
      <c r="AD645" s="122"/>
      <c r="AE645" s="122"/>
      <c r="AG645" s="122"/>
      <c r="AH645" s="122"/>
      <c r="AJ645" s="122"/>
      <c r="AK645" s="122"/>
      <c r="AM645" s="122"/>
      <c r="AN645" s="122"/>
      <c r="AP645" s="122"/>
      <c r="AQ645" s="122"/>
      <c r="AS645" s="122"/>
      <c r="AT645" s="122"/>
      <c r="AV645" s="122"/>
      <c r="AW645" s="122"/>
      <c r="AY645" s="122"/>
      <c r="AZ645" s="122"/>
      <c r="BB645" s="122"/>
      <c r="BC645" s="122"/>
      <c r="BE645" s="123"/>
      <c r="BF645" s="122"/>
      <c r="BG645" s="121"/>
      <c r="BI645" s="119"/>
      <c r="BJ645" s="121"/>
      <c r="BK645" s="121"/>
      <c r="BL645" s="130"/>
    </row>
    <row r="646" spans="1:64" x14ac:dyDescent="0.2">
      <c r="A646" s="117" t="s">
        <v>2662</v>
      </c>
      <c r="B646" s="123">
        <v>35179</v>
      </c>
      <c r="C646" s="164" t="s">
        <v>2583</v>
      </c>
      <c r="D646" s="119" t="s">
        <v>2583</v>
      </c>
      <c r="E646" s="116" t="str">
        <f>IF(ISERROR(VLOOKUP(TRIM(A646),'R2020'!$A$1:$I$1991,2,FALSE)),"",VLOOKUP(TRIM(A646),'R2020'!$A$1:$I$1991,2,FALSE))</f>
        <v>HB</v>
      </c>
      <c r="F646" s="116" t="str">
        <f>IF(ISERROR(VLOOKUP(TRIM(A646),'R2020'!$A$1:$I$1991,3,FALSE)),"",VLOOKUP(TRIM(A646),'R2020'!$A$1:$I$1991,3,FALSE))</f>
        <v>TNA</v>
      </c>
      <c r="G646" s="116" t="str">
        <f>IF(ISERROR(VLOOKUP(TRIM(A646),'R2020'!$A$1:$I$1991,8,FALSE)),"",VLOOKUP(TRIM(A646),'R2020'!$A$1:$I$1991,8,FALSE))</f>
        <v xml:space="preserve">0-0 </v>
      </c>
      <c r="K646" s="117" t="s">
        <v>344</v>
      </c>
      <c r="L646" s="117" t="s">
        <v>336</v>
      </c>
      <c r="M646" s="119" t="s">
        <v>3048</v>
      </c>
      <c r="N646" s="117" t="s">
        <v>344</v>
      </c>
      <c r="O646" s="117" t="s">
        <v>336</v>
      </c>
      <c r="P646" s="119" t="s">
        <v>2663</v>
      </c>
    </row>
    <row r="647" spans="1:64" x14ac:dyDescent="0.2">
      <c r="A647" s="117" t="s">
        <v>1701</v>
      </c>
      <c r="B647" s="123">
        <v>32876</v>
      </c>
      <c r="C647" s="165" t="s">
        <v>859</v>
      </c>
      <c r="D647" s="122"/>
      <c r="E647" s="116" t="str">
        <f>IF(ISERROR(VLOOKUP(TRIM(A647),'R2020'!$A$1:$I$1991,2,FALSE)),"",VLOOKUP(TRIM(A647),'R2020'!$A$1:$I$1991,2,FALSE))</f>
        <v>LILB</v>
      </c>
      <c r="F647" s="116" t="str">
        <f>IF(ISERROR(VLOOKUP(TRIM(A647),'R2020'!$A$1:$I$1991,3,FALSE)),"",VLOOKUP(TRIM(A647),'R2020'!$A$1:$I$1991,3,FALSE))</f>
        <v>BAA</v>
      </c>
      <c r="G647" s="116" t="str">
        <f>IF(ISERROR(VLOOKUP(TRIM(A647),'R2020'!$A$1:$I$1991,8,FALSE)),"",VLOOKUP(TRIM(A647),'R2020'!$A$1:$I$1991,8,FALSE))</f>
        <v xml:space="preserve">56-0 </v>
      </c>
      <c r="H647" s="117" t="s">
        <v>387</v>
      </c>
      <c r="I647" s="122" t="s">
        <v>39</v>
      </c>
      <c r="J647" s="122" t="s">
        <v>1071</v>
      </c>
      <c r="K647" s="117" t="s">
        <v>64</v>
      </c>
      <c r="L647" s="122" t="s">
        <v>450</v>
      </c>
      <c r="M647" s="122" t="s">
        <v>1055</v>
      </c>
      <c r="N647" s="117" t="s">
        <v>64</v>
      </c>
      <c r="O647" s="122" t="s">
        <v>450</v>
      </c>
      <c r="P647" s="122" t="s">
        <v>1280</v>
      </c>
      <c r="Q647" s="117" t="s">
        <v>387</v>
      </c>
      <c r="R647" s="122" t="s">
        <v>450</v>
      </c>
      <c r="S647" s="122" t="s">
        <v>1064</v>
      </c>
      <c r="U647" s="122"/>
      <c r="V647" s="122"/>
      <c r="X647" s="122"/>
      <c r="Y647" s="122"/>
      <c r="AA647" s="122"/>
      <c r="AB647" s="122"/>
      <c r="AC647" s="117" t="s">
        <v>64</v>
      </c>
      <c r="AD647" s="122" t="s">
        <v>348</v>
      </c>
      <c r="AE647" s="122" t="s">
        <v>333</v>
      </c>
      <c r="AG647" s="122"/>
      <c r="AH647" s="122"/>
      <c r="AJ647" s="122"/>
      <c r="AK647" s="122"/>
      <c r="AM647" s="122"/>
      <c r="AN647" s="122"/>
      <c r="AP647" s="122"/>
      <c r="AQ647" s="122"/>
      <c r="AS647" s="122"/>
      <c r="AT647" s="122"/>
      <c r="AV647" s="122"/>
      <c r="AW647" s="122"/>
      <c r="AY647" s="122"/>
      <c r="AZ647" s="122"/>
      <c r="BB647" s="122"/>
      <c r="BC647" s="119"/>
      <c r="BF647" s="119"/>
      <c r="BG647" s="119"/>
      <c r="BH647" s="119"/>
      <c r="BI647" s="119"/>
      <c r="BK647" s="121"/>
      <c r="BL647" s="121"/>
    </row>
    <row r="648" spans="1:64" x14ac:dyDescent="0.2">
      <c r="A648" s="146" t="s">
        <v>4048</v>
      </c>
      <c r="B648" s="157">
        <v>34295</v>
      </c>
      <c r="C648" s="167" t="s">
        <v>1575</v>
      </c>
      <c r="D648" s="140"/>
      <c r="E648" s="116" t="str">
        <f>IF(ISERROR(VLOOKUP(TRIM(A648),'R2020'!$A$1:$I$1991,2,FALSE)),"",VLOOKUP(TRIM(A648),'R2020'!$A$1:$I$1991,2,FALSE))</f>
        <v>HB</v>
      </c>
      <c r="F648" s="116" t="str">
        <f>IF(ISERROR(VLOOKUP(TRIM(A648),'R2020'!$A$1:$I$1991,3,FALSE)),"",VLOOKUP(TRIM(A648),'R2020'!$A$1:$I$1991,3,FALSE))</f>
        <v>ARN</v>
      </c>
      <c r="G648" s="116" t="str">
        <f>IF(ISERROR(VLOOKUP(TRIM(A648),'R2020'!$A$1:$I$1991,8,FALSE)),"",VLOOKUP(TRIM(A648),'R2020'!$A$1:$I$1991,8,FALSE))</f>
        <v xml:space="preserve">0-0 </v>
      </c>
      <c r="I648" s="119"/>
      <c r="J648" s="117"/>
      <c r="L648" s="119"/>
      <c r="M648" s="117"/>
      <c r="O648" s="119"/>
      <c r="P648" s="117"/>
    </row>
    <row r="649" spans="1:64" x14ac:dyDescent="0.2">
      <c r="A649" s="117" t="s">
        <v>720</v>
      </c>
      <c r="B649" s="123">
        <v>32568</v>
      </c>
      <c r="C649" s="165" t="s">
        <v>734</v>
      </c>
      <c r="D649" s="117" t="s">
        <v>3416</v>
      </c>
      <c r="E649" s="116" t="str">
        <f>IF(ISERROR(VLOOKUP(TRIM(A649),'R2020'!$A$1:$I$1991,2,FALSE)),"",VLOOKUP(TRIM(A649),'R2020'!$A$1:$I$1991,2,FALSE))</f>
        <v/>
      </c>
      <c r="F649" s="116" t="str">
        <f>IF(ISERROR(VLOOKUP(TRIM(A649),'R2020'!$A$1:$I$1991,3,FALSE)),"",VLOOKUP(TRIM(A649),'R2020'!$A$1:$I$1991,3,FALSE))</f>
        <v/>
      </c>
      <c r="G649" s="116" t="str">
        <f>IF(ISERROR(VLOOKUP(TRIM(A649),'R2020'!$A$1:$I$1991,8,FALSE)),"",VLOOKUP(TRIM(A649),'R2020'!$A$1:$I$1991,8,FALSE))</f>
        <v/>
      </c>
      <c r="H649" s="121"/>
      <c r="I649" s="121"/>
      <c r="J649" s="122"/>
      <c r="K649" s="121" t="s">
        <v>126</v>
      </c>
      <c r="L649" s="121" t="s">
        <v>27</v>
      </c>
      <c r="M649" s="122" t="s">
        <v>1104</v>
      </c>
      <c r="O649" s="122"/>
      <c r="P649" s="122"/>
      <c r="Q649" s="117" t="s">
        <v>126</v>
      </c>
      <c r="R649" s="122" t="s">
        <v>27</v>
      </c>
      <c r="S649" s="122" t="s">
        <v>1139</v>
      </c>
      <c r="T649" s="117" t="s">
        <v>126</v>
      </c>
      <c r="U649" s="122" t="s">
        <v>27</v>
      </c>
      <c r="V649" s="122" t="s">
        <v>1058</v>
      </c>
      <c r="W649" s="117" t="s">
        <v>540</v>
      </c>
      <c r="X649" s="122" t="s">
        <v>122</v>
      </c>
      <c r="Y649" s="122" t="s">
        <v>1103</v>
      </c>
      <c r="Z649" s="117" t="s">
        <v>540</v>
      </c>
      <c r="AA649" s="122" t="s">
        <v>122</v>
      </c>
      <c r="AB649" s="122" t="s">
        <v>225</v>
      </c>
      <c r="AC649" s="117" t="s">
        <v>540</v>
      </c>
      <c r="AD649" s="122" t="s">
        <v>122</v>
      </c>
      <c r="AE649" s="122" t="s">
        <v>227</v>
      </c>
      <c r="AF649" s="117" t="s">
        <v>540</v>
      </c>
      <c r="AG649" s="122" t="s">
        <v>122</v>
      </c>
      <c r="AH649" s="122" t="s">
        <v>347</v>
      </c>
      <c r="AJ649" s="122"/>
      <c r="AK649" s="122"/>
      <c r="AM649" s="122"/>
      <c r="AN649" s="122"/>
      <c r="AP649" s="122"/>
      <c r="AQ649" s="122"/>
      <c r="AS649" s="122"/>
      <c r="AT649" s="122"/>
      <c r="AV649" s="122"/>
      <c r="AW649" s="122"/>
      <c r="AY649" s="122"/>
      <c r="AZ649" s="122"/>
      <c r="BB649" s="122"/>
      <c r="BC649" s="119"/>
      <c r="BF649" s="119"/>
      <c r="BG649" s="119"/>
      <c r="BH649" s="119"/>
      <c r="BI649" s="119"/>
      <c r="BK649" s="121"/>
      <c r="BL649" s="121"/>
    </row>
    <row r="650" spans="1:64" x14ac:dyDescent="0.2">
      <c r="A650" s="120" t="s">
        <v>490</v>
      </c>
      <c r="B650" s="125">
        <v>31419</v>
      </c>
      <c r="C650" s="168" t="s">
        <v>401</v>
      </c>
      <c r="D650" s="126" t="s">
        <v>292</v>
      </c>
      <c r="E650" s="116" t="str">
        <f>IF(ISERROR(VLOOKUP(TRIM(A650),'R2020'!$A$1:$I$1991,2,FALSE)),"",VLOOKUP(TRIM(A650),'R2020'!$A$1:$I$1991,2,FALSE))</f>
        <v/>
      </c>
      <c r="F650" s="116" t="str">
        <f>IF(ISERROR(VLOOKUP(TRIM(A650),'R2020'!$A$1:$I$1991,3,FALSE)),"",VLOOKUP(TRIM(A650),'R2020'!$A$1:$I$1991,3,FALSE))</f>
        <v/>
      </c>
      <c r="G650" s="116" t="str">
        <f>IF(ISERROR(VLOOKUP(TRIM(A650),'R2020'!$A$1:$I$1991,8,FALSE)),"",VLOOKUP(TRIM(A650),'R2020'!$A$1:$I$1991,8,FALSE))</f>
        <v/>
      </c>
      <c r="H650" s="120" t="s">
        <v>507</v>
      </c>
      <c r="I650" s="126" t="s">
        <v>450</v>
      </c>
      <c r="J650" s="126" t="s">
        <v>333</v>
      </c>
      <c r="K650" s="120" t="s">
        <v>507</v>
      </c>
      <c r="L650" s="126" t="s">
        <v>450</v>
      </c>
      <c r="M650" s="126" t="s">
        <v>230</v>
      </c>
      <c r="N650" s="120" t="s">
        <v>507</v>
      </c>
      <c r="O650" s="126" t="s">
        <v>450</v>
      </c>
      <c r="P650" s="126" t="s">
        <v>227</v>
      </c>
      <c r="Q650" s="120" t="s">
        <v>507</v>
      </c>
      <c r="R650" s="126" t="s">
        <v>450</v>
      </c>
      <c r="S650" s="126" t="s">
        <v>33</v>
      </c>
      <c r="T650" s="120" t="s">
        <v>507</v>
      </c>
      <c r="U650" s="126" t="s">
        <v>450</v>
      </c>
      <c r="V650" s="126" t="s">
        <v>56</v>
      </c>
      <c r="W650" s="120" t="s">
        <v>507</v>
      </c>
      <c r="X650" s="126" t="s">
        <v>450</v>
      </c>
      <c r="Y650" s="126" t="s">
        <v>227</v>
      </c>
      <c r="Z650" s="120" t="s">
        <v>507</v>
      </c>
      <c r="AA650" s="126" t="s">
        <v>450</v>
      </c>
      <c r="AB650" s="126" t="s">
        <v>33</v>
      </c>
      <c r="AC650" s="120" t="s">
        <v>226</v>
      </c>
      <c r="AD650" s="126" t="s">
        <v>450</v>
      </c>
      <c r="AE650" s="126" t="s">
        <v>347</v>
      </c>
      <c r="AF650" s="120" t="s">
        <v>226</v>
      </c>
      <c r="AG650" s="126" t="s">
        <v>450</v>
      </c>
      <c r="AH650" s="126" t="s">
        <v>58</v>
      </c>
      <c r="AI650" s="120" t="s">
        <v>226</v>
      </c>
      <c r="AJ650" s="126" t="s">
        <v>450</v>
      </c>
      <c r="AK650" s="126" t="s">
        <v>349</v>
      </c>
      <c r="AL650" s="120" t="s">
        <v>478</v>
      </c>
      <c r="AM650" s="126" t="s">
        <v>450</v>
      </c>
      <c r="AN650" s="126" t="s">
        <v>349</v>
      </c>
      <c r="AO650" s="120"/>
      <c r="AP650" s="126"/>
      <c r="AQ650" s="126"/>
      <c r="AR650" s="120"/>
      <c r="AS650" s="126"/>
      <c r="AT650" s="126"/>
      <c r="AU650" s="120"/>
      <c r="AV650" s="126"/>
      <c r="AW650" s="126"/>
      <c r="AX650" s="120"/>
      <c r="AY650" s="126"/>
      <c r="AZ650" s="126"/>
      <c r="BA650" s="120"/>
      <c r="BB650" s="126"/>
      <c r="BC650" s="127"/>
      <c r="BD650" s="120"/>
      <c r="BE650" s="120"/>
      <c r="BF650" s="127"/>
      <c r="BG650" s="127"/>
      <c r="BH650" s="127"/>
      <c r="BI650" s="127"/>
      <c r="BJ650" s="120"/>
      <c r="BK650" s="128"/>
      <c r="BL650" s="128"/>
    </row>
    <row r="651" spans="1:64" x14ac:dyDescent="0.2">
      <c r="A651" s="117" t="s">
        <v>2664</v>
      </c>
      <c r="B651" s="123">
        <v>34428</v>
      </c>
      <c r="C651" s="164" t="s">
        <v>2665</v>
      </c>
      <c r="D651" s="119" t="s">
        <v>2946</v>
      </c>
      <c r="E651" s="116" t="str">
        <f>IF(ISERROR(VLOOKUP(TRIM(A651),'R2020'!$A$1:$I$1991,2,FALSE)),"",VLOOKUP(TRIM(A651),'R2020'!$A$1:$I$1991,2,FALSE))</f>
        <v/>
      </c>
      <c r="F651" s="116" t="str">
        <f>IF(ISERROR(VLOOKUP(TRIM(A651),'R2020'!$A$1:$I$1991,3,FALSE)),"",VLOOKUP(TRIM(A651),'R2020'!$A$1:$I$1991,3,FALSE))</f>
        <v/>
      </c>
      <c r="G651" s="116" t="str">
        <f>IF(ISERROR(VLOOKUP(TRIM(A651),'R2020'!$A$1:$I$1991,8,FALSE)),"",VLOOKUP(TRIM(A651),'R2020'!$A$1:$I$1991,8,FALSE))</f>
        <v/>
      </c>
      <c r="K651" s="117" t="s">
        <v>202</v>
      </c>
      <c r="N651" s="117" t="s">
        <v>540</v>
      </c>
      <c r="O651" s="117" t="s">
        <v>111</v>
      </c>
      <c r="P651" s="119" t="s">
        <v>1786</v>
      </c>
    </row>
    <row r="652" spans="1:64" x14ac:dyDescent="0.2">
      <c r="A652" s="117" t="s">
        <v>3154</v>
      </c>
      <c r="B652" s="123">
        <v>34461</v>
      </c>
      <c r="C652" s="165" t="s">
        <v>3063</v>
      </c>
      <c r="D652" s="122" t="s">
        <v>3414</v>
      </c>
      <c r="E652" s="116" t="str">
        <f>IF(ISERROR(VLOOKUP(TRIM(A652),'R2020'!$A$1:$I$1991,2,FALSE)),"",VLOOKUP(TRIM(A652),'R2020'!$A$1:$I$1991,2,FALSE))</f>
        <v/>
      </c>
      <c r="F652" s="116" t="str">
        <f>IF(ISERROR(VLOOKUP(TRIM(A652),'R2020'!$A$1:$I$1991,3,FALSE)),"",VLOOKUP(TRIM(A652),'R2020'!$A$1:$I$1991,3,FALSE))</f>
        <v/>
      </c>
      <c r="G652" s="116" t="str">
        <f>IF(ISERROR(VLOOKUP(TRIM(A652),'R2020'!$A$1:$I$1991,8,FALSE)),"",VLOOKUP(TRIM(A652),'R2020'!$A$1:$I$1991,8,FALSE))</f>
        <v/>
      </c>
      <c r="I652" s="122"/>
      <c r="J652" s="122"/>
      <c r="K652" s="117" t="s">
        <v>236</v>
      </c>
      <c r="L652" s="122" t="s">
        <v>233</v>
      </c>
      <c r="M652" s="122"/>
      <c r="O652" s="122"/>
      <c r="P652" s="122"/>
      <c r="R652" s="122"/>
      <c r="S652" s="122"/>
      <c r="U652" s="122"/>
      <c r="V652" s="122"/>
      <c r="X652" s="122"/>
      <c r="Y652" s="122"/>
      <c r="AA652" s="122"/>
      <c r="AB652" s="122"/>
      <c r="AD652" s="122"/>
      <c r="AE652" s="122"/>
      <c r="AG652" s="122"/>
      <c r="AH652" s="122"/>
      <c r="AJ652" s="122"/>
      <c r="AK652" s="122"/>
      <c r="AM652" s="122"/>
      <c r="AN652" s="122"/>
      <c r="AP652" s="122"/>
      <c r="AQ652" s="122"/>
      <c r="AS652" s="122"/>
      <c r="AT652" s="122"/>
      <c r="AV652" s="122"/>
      <c r="AW652" s="122"/>
      <c r="AY652" s="122"/>
      <c r="AZ652" s="122"/>
      <c r="BB652" s="122"/>
      <c r="BC652" s="122"/>
      <c r="BE652" s="123"/>
      <c r="BF652" s="122"/>
      <c r="BG652" s="121"/>
      <c r="BI652" s="119"/>
      <c r="BJ652" s="121"/>
      <c r="BK652" s="121"/>
      <c r="BL652" s="130"/>
    </row>
    <row r="653" spans="1:64" x14ac:dyDescent="0.2">
      <c r="A653" s="146" t="s">
        <v>4050</v>
      </c>
      <c r="B653" s="157">
        <v>36030</v>
      </c>
      <c r="C653" s="172" t="s">
        <v>4510</v>
      </c>
      <c r="D653" s="140"/>
      <c r="E653" s="116" t="str">
        <f>IF(ISERROR(VLOOKUP(TRIM(A653),'R2020'!$A$1:$I$1991,2,FALSE)),"",VLOOKUP(TRIM(A653),'R2020'!$A$1:$I$1991,2,FALSE))</f>
        <v>End</v>
      </c>
      <c r="F653" s="116" t="str">
        <f>IF(ISERROR(VLOOKUP(TRIM(A653),'R2020'!$A$1:$I$1991,3,FALSE)),"",VLOOKUP(TRIM(A653),'R2020'!$A$1:$I$1991,3,FALSE))</f>
        <v>ARN</v>
      </c>
      <c r="G653" s="116" t="str">
        <f>IF(ISERROR(VLOOKUP(TRIM(A653),'R2020'!$A$1:$I$1991,8,FALSE)),"",VLOOKUP(TRIM(A653),'R2020'!$A$1:$I$1991,8,FALSE))</f>
        <v xml:space="preserve">0-2 </v>
      </c>
      <c r="I653" s="119"/>
      <c r="J653" s="117"/>
      <c r="L653" s="119"/>
      <c r="M653" s="117"/>
      <c r="O653" s="119"/>
      <c r="P653" s="117"/>
    </row>
    <row r="654" spans="1:64" x14ac:dyDescent="0.2">
      <c r="A654" s="117" t="s">
        <v>2666</v>
      </c>
      <c r="B654" s="123">
        <v>34717</v>
      </c>
      <c r="C654" s="164" t="s">
        <v>2667</v>
      </c>
      <c r="D654" s="119" t="s">
        <v>2995</v>
      </c>
      <c r="E654" s="116" t="str">
        <f>IF(ISERROR(VLOOKUP(TRIM(A654),'R2020'!$A$1:$I$1991,2,FALSE)),"",VLOOKUP(TRIM(A654),'R2020'!$A$1:$I$1991,2,FALSE))</f>
        <v>HB</v>
      </c>
      <c r="F654" s="116" t="str">
        <f>IF(ISERROR(VLOOKUP(TRIM(A654),'R2020'!$A$1:$I$1991,3,FALSE)),"",VLOOKUP(TRIM(A654),'R2020'!$A$1:$I$1991,3,FALSE))</f>
        <v>TBN</v>
      </c>
      <c r="G654" s="116" t="str">
        <f>IF(ISERROR(VLOOKUP(TRIM(A654),'R2020'!$A$1:$I$1991,8,FALSE)),"",VLOOKUP(TRIM(A654),'R2020'!$A$1:$I$1991,8,FALSE))</f>
        <v xml:space="preserve">0-0 </v>
      </c>
      <c r="H654" s="117" t="s">
        <v>344</v>
      </c>
      <c r="I654" s="117" t="s">
        <v>386</v>
      </c>
      <c r="J654" s="119" t="s">
        <v>3605</v>
      </c>
      <c r="K654" s="117" t="s">
        <v>344</v>
      </c>
      <c r="L654" s="117" t="s">
        <v>386</v>
      </c>
      <c r="M654" s="119" t="s">
        <v>2996</v>
      </c>
      <c r="N654" s="117" t="s">
        <v>344</v>
      </c>
      <c r="O654" s="117" t="s">
        <v>386</v>
      </c>
      <c r="P654" s="119" t="s">
        <v>2668</v>
      </c>
    </row>
    <row r="655" spans="1:64" x14ac:dyDescent="0.2">
      <c r="A655" s="117" t="s">
        <v>2512</v>
      </c>
      <c r="B655" s="123">
        <v>33429</v>
      </c>
      <c r="C655" s="165" t="s">
        <v>1225</v>
      </c>
      <c r="D655" s="122" t="s">
        <v>2323</v>
      </c>
      <c r="E655" s="116" t="str">
        <f>IF(ISERROR(VLOOKUP(TRIM(A655),'R2020'!$A$1:$I$1991,2,FALSE)),"",VLOOKUP(TRIM(A655),'R2020'!$A$1:$I$1991,2,FALSE))</f>
        <v/>
      </c>
      <c r="F655" s="116" t="str">
        <f>IF(ISERROR(VLOOKUP(TRIM(A655),'R2020'!$A$1:$I$1991,3,FALSE)),"",VLOOKUP(TRIM(A655),'R2020'!$A$1:$I$1991,3,FALSE))</f>
        <v/>
      </c>
      <c r="G655" s="116" t="str">
        <f>IF(ISERROR(VLOOKUP(TRIM(A655),'R2020'!$A$1:$I$1991,8,FALSE)),"",VLOOKUP(TRIM(A655),'R2020'!$A$1:$I$1991,8,FALSE))</f>
        <v/>
      </c>
      <c r="I655" s="121"/>
      <c r="K655" s="117" t="s">
        <v>283</v>
      </c>
      <c r="L655" s="121" t="s">
        <v>30</v>
      </c>
      <c r="N655" s="117" t="s">
        <v>283</v>
      </c>
      <c r="O655" s="121" t="s">
        <v>229</v>
      </c>
      <c r="R655" s="121"/>
      <c r="S655" s="119"/>
      <c r="T655" s="117" t="s">
        <v>283</v>
      </c>
      <c r="U655" s="121" t="s">
        <v>229</v>
      </c>
      <c r="V655" s="119"/>
      <c r="X655" s="121"/>
      <c r="Y655" s="119"/>
      <c r="AA655" s="121"/>
      <c r="AB655" s="119"/>
      <c r="AD655" s="121"/>
      <c r="AE655" s="119"/>
      <c r="AG655" s="121"/>
      <c r="AH655" s="119"/>
      <c r="AJ655" s="121"/>
      <c r="AK655" s="119"/>
      <c r="AM655" s="121"/>
      <c r="AN655" s="119"/>
      <c r="AP655" s="121"/>
      <c r="AQ655" s="119"/>
      <c r="AS655" s="121"/>
      <c r="AT655" s="119"/>
      <c r="AV655" s="121"/>
      <c r="AW655" s="119"/>
      <c r="AY655" s="121"/>
      <c r="AZ655" s="119"/>
      <c r="BB655" s="121"/>
      <c r="BC655" s="119"/>
      <c r="BF655" s="119"/>
      <c r="BG655" s="121"/>
      <c r="BH655" s="121"/>
      <c r="BI655" s="121"/>
      <c r="BJ655" s="121"/>
      <c r="BK655" s="121"/>
      <c r="BL655" s="121"/>
    </row>
    <row r="656" spans="1:64" x14ac:dyDescent="0.2">
      <c r="A656" s="117" t="s">
        <v>1831</v>
      </c>
      <c r="B656" s="123">
        <v>34549</v>
      </c>
      <c r="C656" s="165" t="s">
        <v>2049</v>
      </c>
      <c r="D656" s="117" t="s">
        <v>2028</v>
      </c>
      <c r="E656" s="116" t="str">
        <f>IF(ISERROR(VLOOKUP(TRIM(A656),'R2020'!$A$1:$I$1991,2,FALSE)),"",VLOOKUP(TRIM(A656),'R2020'!$A$1:$I$1991,2,FALSE))</f>
        <v>RE</v>
      </c>
      <c r="F656" s="116" t="str">
        <f>IF(ISERROR(VLOOKUP(TRIM(A656),'R2020'!$A$1:$I$1991,3,FALSE)),"",VLOOKUP(TRIM(A656),'R2020'!$A$1:$I$1991,3,FALSE))</f>
        <v>ATN</v>
      </c>
      <c r="G656" s="116" t="str">
        <f>IF(ISERROR(VLOOKUP(TRIM(A656),'R2020'!$A$1:$I$1991,8,FALSE)),"",VLOOKUP(TRIM(A656),'R2020'!$A$1:$I$1991,8,FALSE))</f>
        <v xml:space="preserve">4-4 </v>
      </c>
      <c r="H656" s="117" t="s">
        <v>123</v>
      </c>
      <c r="I656" s="117" t="s">
        <v>2235</v>
      </c>
      <c r="J656" s="122" t="s">
        <v>3606</v>
      </c>
      <c r="K656" s="117" t="s">
        <v>123</v>
      </c>
      <c r="L656" s="117" t="s">
        <v>2235</v>
      </c>
      <c r="M656" s="122" t="s">
        <v>1219</v>
      </c>
      <c r="N656" s="117" t="s">
        <v>44</v>
      </c>
      <c r="O656" s="117" t="s">
        <v>386</v>
      </c>
      <c r="P656" s="122" t="s">
        <v>547</v>
      </c>
      <c r="Q656" s="117" t="s">
        <v>44</v>
      </c>
      <c r="R656" s="117" t="s">
        <v>386</v>
      </c>
      <c r="S656" s="122" t="s">
        <v>347</v>
      </c>
    </row>
    <row r="657" spans="1:64" x14ac:dyDescent="0.2">
      <c r="A657" s="146" t="s">
        <v>4187</v>
      </c>
      <c r="B657" s="157">
        <v>35309</v>
      </c>
      <c r="C657" s="167" t="s">
        <v>4513</v>
      </c>
      <c r="D657" s="141"/>
      <c r="E657" s="116" t="str">
        <f>IF(ISERROR(VLOOKUP(TRIM(A657),'R2020'!$A$1:$I$1991,2,FALSE)),"",VLOOKUP(TRIM(A657),'R2020'!$A$1:$I$1991,2,FALSE))</f>
        <v>Punt</v>
      </c>
      <c r="F657" s="116" t="str">
        <f>IF(ISERROR(VLOOKUP(TRIM(A657),'R2020'!$A$1:$I$1991,3,FALSE)),"",VLOOKUP(TRIM(A657),'R2020'!$A$1:$I$1991,3,FALSE))</f>
        <v>DEN</v>
      </c>
      <c r="G657" s="116" t="str">
        <f>IF(ISERROR(VLOOKUP(TRIM(A657),'R2020'!$A$1:$I$1991,8,FALSE)),"",VLOOKUP(TRIM(A657),'R2020'!$A$1:$I$1991,8,FALSE))</f>
        <v xml:space="preserve"> </v>
      </c>
      <c r="H657" s="127"/>
      <c r="I657" s="127"/>
      <c r="J657" s="120"/>
      <c r="K657" s="127"/>
      <c r="L657" s="127"/>
      <c r="M657" s="120"/>
      <c r="N657" s="127"/>
      <c r="O657" s="127"/>
      <c r="P657" s="120"/>
      <c r="Q657" s="127"/>
      <c r="R657" s="127"/>
      <c r="S657" s="120"/>
      <c r="T657" s="127"/>
      <c r="U657" s="127"/>
      <c r="V657" s="120"/>
      <c r="W657" s="127"/>
      <c r="X657" s="127"/>
      <c r="Y657" s="120"/>
      <c r="Z657" s="127"/>
      <c r="AA657" s="127"/>
      <c r="AB657" s="120"/>
      <c r="AC657" s="127"/>
      <c r="AD657" s="127"/>
      <c r="AE657" s="120"/>
      <c r="AF657" s="127"/>
      <c r="AG657" s="127"/>
      <c r="AH657" s="120"/>
      <c r="AI657" s="127"/>
      <c r="AJ657" s="127"/>
      <c r="AK657" s="120"/>
      <c r="AL657" s="127"/>
      <c r="AM657" s="127"/>
      <c r="AN657" s="120"/>
      <c r="AO657" s="127"/>
      <c r="AP657" s="127"/>
      <c r="AQ657" s="127"/>
      <c r="AR657" s="127"/>
      <c r="AS657" s="127"/>
      <c r="AT657" s="120"/>
      <c r="AU657" s="127"/>
      <c r="AV657" s="127"/>
      <c r="AW657" s="120"/>
      <c r="AX657" s="127"/>
      <c r="AY657" s="127"/>
      <c r="AZ657" s="120"/>
      <c r="BA657" s="127"/>
      <c r="BB657" s="127"/>
      <c r="BC657" s="120"/>
      <c r="BD657" s="120"/>
      <c r="BE657" s="120"/>
      <c r="BF657" s="120"/>
      <c r="BG657" s="120"/>
      <c r="BH657" s="120"/>
      <c r="BI657" s="120"/>
      <c r="BJ657" s="128"/>
      <c r="BK657" s="128"/>
    </row>
    <row r="658" spans="1:64" x14ac:dyDescent="0.2">
      <c r="A658" s="117" t="s">
        <v>3607</v>
      </c>
      <c r="B658" s="123">
        <v>34589</v>
      </c>
      <c r="C658" s="165" t="s">
        <v>2031</v>
      </c>
      <c r="E658" s="116" t="str">
        <f>IF(ISERROR(VLOOKUP(TRIM(A658),'R2020'!$A$1:$I$1991,2,FALSE)),"",VLOOKUP(TRIM(A658),'R2020'!$A$1:$I$1991,2,FALSE))</f>
        <v>End</v>
      </c>
      <c r="F658" s="116" t="str">
        <f>IF(ISERROR(VLOOKUP(TRIM(A658),'R2020'!$A$1:$I$1991,3,FALSE)),"",VLOOKUP(TRIM(A658),'R2020'!$A$1:$I$1991,3,FALSE))</f>
        <v>LAN</v>
      </c>
      <c r="G658" s="116" t="str">
        <f>IF(ISERROR(VLOOKUP(TRIM(A658),'R2020'!$A$1:$I$1991,8,FALSE)),"",VLOOKUP(TRIM(A658),'R2020'!$A$1:$I$1991,8,FALSE))</f>
        <v xml:space="preserve">0-7 </v>
      </c>
      <c r="H658" s="117" t="s">
        <v>49</v>
      </c>
      <c r="I658" s="117" t="s">
        <v>2235</v>
      </c>
      <c r="J658" s="122" t="s">
        <v>41</v>
      </c>
      <c r="K658" s="122"/>
      <c r="N658" s="117" t="s">
        <v>44</v>
      </c>
      <c r="O658" s="117" t="s">
        <v>2235</v>
      </c>
      <c r="P658" s="122" t="s">
        <v>333</v>
      </c>
      <c r="Q658" s="117" t="s">
        <v>44</v>
      </c>
      <c r="R658" s="117" t="s">
        <v>1678</v>
      </c>
      <c r="S658" s="122" t="s">
        <v>349</v>
      </c>
    </row>
    <row r="659" spans="1:64" x14ac:dyDescent="0.2">
      <c r="A659" s="146" t="s">
        <v>4112</v>
      </c>
      <c r="B659" s="157">
        <v>35097</v>
      </c>
      <c r="C659" s="167" t="s">
        <v>4519</v>
      </c>
      <c r="D659" s="141"/>
      <c r="E659" s="116" t="str">
        <f>IF(ISERROR(VLOOKUP(TRIM(A659),'R2020'!$A$1:$I$1991,2,FALSE)),"",VLOOKUP(TRIM(A659),'R2020'!$A$1:$I$1991,2,FALSE))</f>
        <v>DB</v>
      </c>
      <c r="F659" s="116" t="str">
        <f>IF(ISERROR(VLOOKUP(TRIM(A659),'R2020'!$A$1:$I$1991,3,FALSE)),"",VLOOKUP(TRIM(A659),'R2020'!$A$1:$I$1991,3,FALSE))</f>
        <v>CAN</v>
      </c>
      <c r="G659" s="116" t="str">
        <f>IF(ISERROR(VLOOKUP(TRIM(A659),'R2020'!$A$1:$I$1991,8,FALSE)),"",VLOOKUP(TRIM(A659),'R2020'!$A$1:$I$1991,8,FALSE))</f>
        <v xml:space="preserve">04 </v>
      </c>
      <c r="H659" s="127"/>
      <c r="I659" s="127"/>
      <c r="J659" s="120"/>
      <c r="K659" s="127"/>
      <c r="L659" s="127"/>
      <c r="M659" s="120"/>
      <c r="N659" s="127"/>
      <c r="O659" s="127"/>
      <c r="P659" s="120"/>
      <c r="Q659" s="127"/>
      <c r="R659" s="127"/>
      <c r="S659" s="120"/>
      <c r="T659" s="127"/>
      <c r="U659" s="127"/>
      <c r="V659" s="120"/>
      <c r="W659" s="127"/>
      <c r="X659" s="127"/>
      <c r="Y659" s="120"/>
      <c r="Z659" s="127"/>
      <c r="AA659" s="127"/>
      <c r="AB659" s="120"/>
      <c r="AC659" s="127"/>
      <c r="AD659" s="127"/>
      <c r="AE659" s="120"/>
      <c r="AF659" s="127"/>
      <c r="AG659" s="127"/>
      <c r="AH659" s="120"/>
      <c r="AI659" s="127"/>
      <c r="AJ659" s="127"/>
      <c r="AK659" s="120"/>
      <c r="AL659" s="127"/>
      <c r="AM659" s="127"/>
      <c r="AN659" s="120"/>
      <c r="AO659" s="127"/>
      <c r="AP659" s="127"/>
      <c r="AQ659" s="120"/>
      <c r="AR659" s="127"/>
      <c r="AS659" s="127"/>
      <c r="AT659" s="120"/>
      <c r="AU659" s="127"/>
      <c r="AV659" s="127"/>
      <c r="AW659" s="120"/>
      <c r="AX659" s="127"/>
      <c r="AY659" s="127"/>
      <c r="AZ659" s="120"/>
      <c r="BA659" s="127"/>
      <c r="BB659" s="127"/>
      <c r="BC659" s="120"/>
      <c r="BD659" s="120"/>
      <c r="BE659" s="120"/>
      <c r="BF659" s="120"/>
      <c r="BG659" s="120"/>
      <c r="BH659" s="120"/>
      <c r="BI659" s="120"/>
      <c r="BJ659" s="128"/>
      <c r="BK659" s="128"/>
    </row>
    <row r="660" spans="1:64" x14ac:dyDescent="0.2">
      <c r="A660" s="117" t="s">
        <v>2669</v>
      </c>
      <c r="B660" s="123">
        <v>34557</v>
      </c>
      <c r="C660" s="164" t="s">
        <v>2030</v>
      </c>
      <c r="D660" s="119" t="s">
        <v>2923</v>
      </c>
      <c r="E660" s="116" t="str">
        <f>IF(ISERROR(VLOOKUP(TRIM(A660),'R2020'!$A$1:$I$1991,2,FALSE)),"",VLOOKUP(TRIM(A660),'R2020'!$A$1:$I$1991,2,FALSE))</f>
        <v/>
      </c>
      <c r="F660" s="116" t="str">
        <f>IF(ISERROR(VLOOKUP(TRIM(A660),'R2020'!$A$1:$I$1991,3,FALSE)),"",VLOOKUP(TRIM(A660),'R2020'!$A$1:$I$1991,3,FALSE))</f>
        <v/>
      </c>
      <c r="G660" s="116" t="str">
        <f>IF(ISERROR(VLOOKUP(TRIM(A660),'R2020'!$A$1:$I$1991,8,FALSE)),"",VLOOKUP(TRIM(A660),'R2020'!$A$1:$I$1991,8,FALSE))</f>
        <v/>
      </c>
      <c r="K660" s="117" t="s">
        <v>364</v>
      </c>
      <c r="L660" s="117" t="s">
        <v>506</v>
      </c>
      <c r="M660" s="119" t="s">
        <v>1059</v>
      </c>
      <c r="N660" s="117" t="s">
        <v>364</v>
      </c>
      <c r="O660" s="117" t="s">
        <v>506</v>
      </c>
      <c r="P660" s="119" t="s">
        <v>1061</v>
      </c>
    </row>
    <row r="661" spans="1:64" x14ac:dyDescent="0.2">
      <c r="A661" s="117" t="s">
        <v>963</v>
      </c>
      <c r="B661" s="123">
        <v>33315</v>
      </c>
      <c r="C661" s="165" t="s">
        <v>1017</v>
      </c>
      <c r="D661" s="122" t="s">
        <v>997</v>
      </c>
      <c r="E661" s="116" t="str">
        <f>IF(ISERROR(VLOOKUP(TRIM(A661),'R2020'!$A$1:$I$1991,2,FALSE)),"",VLOOKUP(TRIM(A661),'R2020'!$A$1:$I$1991,2,FALSE))</f>
        <v/>
      </c>
      <c r="F661" s="116" t="str">
        <f>IF(ISERROR(VLOOKUP(TRIM(A661),'R2020'!$A$1:$I$1991,3,FALSE)),"",VLOOKUP(TRIM(A661),'R2020'!$A$1:$I$1991,3,FALSE))</f>
        <v/>
      </c>
      <c r="G661" s="116" t="str">
        <f>IF(ISERROR(VLOOKUP(TRIM(A661),'R2020'!$A$1:$I$1991,8,FALSE)),"",VLOOKUP(TRIM(A661),'R2020'!$A$1:$I$1991,8,FALSE))</f>
        <v/>
      </c>
      <c r="H661" s="117" t="s">
        <v>332</v>
      </c>
      <c r="I661" s="121" t="s">
        <v>506</v>
      </c>
      <c r="J661" s="119" t="s">
        <v>35</v>
      </c>
      <c r="K661" s="117" t="s">
        <v>202</v>
      </c>
      <c r="L661" s="121"/>
      <c r="N661" s="117" t="s">
        <v>332</v>
      </c>
      <c r="O661" s="121" t="s">
        <v>506</v>
      </c>
      <c r="P661" s="119" t="s">
        <v>29</v>
      </c>
      <c r="Q661" s="117" t="s">
        <v>332</v>
      </c>
      <c r="R661" s="121" t="s">
        <v>506</v>
      </c>
      <c r="S661" s="119" t="s">
        <v>35</v>
      </c>
      <c r="T661" s="117" t="s">
        <v>332</v>
      </c>
      <c r="U661" s="121" t="s">
        <v>506</v>
      </c>
      <c r="V661" s="119" t="s">
        <v>35</v>
      </c>
      <c r="W661" s="117" t="s">
        <v>332</v>
      </c>
      <c r="X661" s="121" t="s">
        <v>506</v>
      </c>
      <c r="Y661" s="119" t="s">
        <v>17</v>
      </c>
      <c r="Z661" s="117" t="s">
        <v>332</v>
      </c>
      <c r="AA661" s="121" t="s">
        <v>506</v>
      </c>
      <c r="AB661" s="119" t="s">
        <v>480</v>
      </c>
      <c r="AD661" s="121"/>
      <c r="AE661" s="119"/>
      <c r="AG661" s="121"/>
      <c r="AH661" s="119"/>
      <c r="AJ661" s="121"/>
      <c r="AK661" s="119"/>
      <c r="AM661" s="121"/>
      <c r="AN661" s="119"/>
      <c r="AP661" s="121"/>
      <c r="AQ661" s="119"/>
      <c r="AS661" s="121"/>
      <c r="AT661" s="119"/>
      <c r="AV661" s="121"/>
      <c r="AW661" s="119"/>
      <c r="AY661" s="121"/>
      <c r="AZ661" s="119"/>
      <c r="BB661" s="121"/>
      <c r="BC661" s="119"/>
      <c r="BF661" s="119"/>
      <c r="BG661" s="121"/>
      <c r="BH661" s="121"/>
      <c r="BI661" s="121"/>
      <c r="BJ661" s="121"/>
      <c r="BK661" s="121"/>
      <c r="BL661" s="121"/>
    </row>
    <row r="662" spans="1:64" x14ac:dyDescent="0.2">
      <c r="A662" s="120" t="s">
        <v>1070</v>
      </c>
      <c r="B662" s="125">
        <v>33678</v>
      </c>
      <c r="C662" s="165" t="s">
        <v>1227</v>
      </c>
      <c r="D662" s="120" t="s">
        <v>1224</v>
      </c>
      <c r="E662" s="116" t="str">
        <f>IF(ISERROR(VLOOKUP(TRIM(A662),'R2020'!$A$1:$I$1991,2,FALSE)),"",VLOOKUP(TRIM(A662),'R2020'!$A$1:$I$1991,2,FALSE))</f>
        <v>HB</v>
      </c>
      <c r="F662" s="116" t="str">
        <f>IF(ISERROR(VLOOKUP(TRIM(A662),'R2020'!$A$1:$I$1991,3,FALSE)),"",VLOOKUP(TRIM(A662),'R2020'!$A$1:$I$1991,3,FALSE))</f>
        <v>NYN</v>
      </c>
      <c r="G662" s="116" t="str">
        <f>IF(ISERROR(VLOOKUP(TRIM(A662),'R2020'!$A$1:$I$1991,8,FALSE)),"",VLOOKUP(TRIM(A662),'R2020'!$A$1:$I$1991,8,FALSE))</f>
        <v xml:space="preserve">0-2 </v>
      </c>
      <c r="H662" s="120" t="s">
        <v>344</v>
      </c>
      <c r="I662" s="120" t="s">
        <v>393</v>
      </c>
      <c r="J662" s="127" t="s">
        <v>3608</v>
      </c>
      <c r="K662" s="120" t="s">
        <v>344</v>
      </c>
      <c r="L662" s="120" t="s">
        <v>393</v>
      </c>
      <c r="M662" s="127" t="s">
        <v>2545</v>
      </c>
      <c r="N662" s="120" t="s">
        <v>344</v>
      </c>
      <c r="O662" s="120" t="s">
        <v>393</v>
      </c>
      <c r="P662" s="127" t="s">
        <v>2482</v>
      </c>
      <c r="Q662" s="120" t="s">
        <v>344</v>
      </c>
      <c r="R662" s="120" t="s">
        <v>393</v>
      </c>
      <c r="S662" s="127" t="s">
        <v>1973</v>
      </c>
      <c r="T662" s="120" t="s">
        <v>344</v>
      </c>
      <c r="U662" s="120" t="s">
        <v>393</v>
      </c>
      <c r="V662" s="127" t="s">
        <v>1612</v>
      </c>
      <c r="W662" s="120" t="s">
        <v>344</v>
      </c>
      <c r="X662" s="120" t="s">
        <v>393</v>
      </c>
      <c r="Y662" s="127" t="s">
        <v>41</v>
      </c>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row>
    <row r="663" spans="1:64" x14ac:dyDescent="0.2">
      <c r="A663" s="117" t="s">
        <v>3157</v>
      </c>
      <c r="B663" s="123">
        <v>35119</v>
      </c>
      <c r="C663" s="165" t="s">
        <v>3067</v>
      </c>
      <c r="D663" s="122" t="s">
        <v>3067</v>
      </c>
      <c r="E663" s="116" t="str">
        <f>IF(ISERROR(VLOOKUP(TRIM(A663),'R2020'!$A$1:$I$1991,2,FALSE)),"",VLOOKUP(TRIM(A663),'R2020'!$A$1:$I$1991,2,FALSE))</f>
        <v>HB</v>
      </c>
      <c r="F663" s="116" t="str">
        <f>IF(ISERROR(VLOOKUP(TRIM(A663),'R2020'!$A$1:$I$1991,3,FALSE)),"",VLOOKUP(TRIM(A663),'R2020'!$A$1:$I$1991,3,FALSE))</f>
        <v>DNA</v>
      </c>
      <c r="G663" s="116" t="str">
        <f>IF(ISERROR(VLOOKUP(TRIM(A663),'R2020'!$A$1:$I$1991,8,FALSE)),"",VLOOKUP(TRIM(A663),'R2020'!$A$1:$I$1991,8,FALSE))</f>
        <v xml:space="preserve">0-2 </v>
      </c>
      <c r="H663" s="117" t="s">
        <v>344</v>
      </c>
      <c r="I663" s="122" t="s">
        <v>229</v>
      </c>
      <c r="J663" s="122" t="s">
        <v>3609</v>
      </c>
      <c r="K663" s="117" t="s">
        <v>344</v>
      </c>
      <c r="L663" s="122" t="s">
        <v>229</v>
      </c>
      <c r="M663" s="122" t="s">
        <v>3158</v>
      </c>
      <c r="O663" s="122"/>
      <c r="P663" s="122"/>
      <c r="R663" s="122"/>
      <c r="S663" s="122"/>
      <c r="U663" s="122"/>
      <c r="V663" s="122"/>
      <c r="X663" s="122"/>
      <c r="Y663" s="122"/>
      <c r="AA663" s="122"/>
      <c r="AB663" s="122"/>
      <c r="AD663" s="122"/>
      <c r="AE663" s="122"/>
      <c r="AG663" s="122"/>
      <c r="AH663" s="122"/>
      <c r="AJ663" s="122"/>
      <c r="AK663" s="122"/>
      <c r="AM663" s="122"/>
      <c r="AN663" s="122"/>
      <c r="AP663" s="122"/>
      <c r="AQ663" s="122"/>
      <c r="AS663" s="122"/>
      <c r="AT663" s="122"/>
      <c r="AV663" s="122"/>
      <c r="AW663" s="122"/>
      <c r="AY663" s="122"/>
      <c r="AZ663" s="122"/>
      <c r="BB663" s="122"/>
      <c r="BC663" s="122"/>
      <c r="BE663" s="123"/>
      <c r="BF663" s="122"/>
      <c r="BG663" s="121"/>
      <c r="BI663" s="119"/>
      <c r="BJ663" s="121"/>
      <c r="BK663" s="121"/>
      <c r="BL663" s="130"/>
    </row>
    <row r="664" spans="1:64" x14ac:dyDescent="0.2">
      <c r="A664" s="146" t="s">
        <v>4352</v>
      </c>
      <c r="B664" s="157">
        <v>35297</v>
      </c>
      <c r="C664" s="167" t="s">
        <v>3450</v>
      </c>
      <c r="D664" s="141"/>
      <c r="E664" s="116" t="str">
        <f>IF(ISERROR(VLOOKUP(TRIM(A664),'R2020'!$A$1:$I$1991,2,FALSE)),"",VLOOKUP(TRIM(A664),'R2020'!$A$1:$I$1991,2,FALSE))</f>
        <v>G</v>
      </c>
      <c r="F664" s="116" t="str">
        <f>IF(ISERROR(VLOOKUP(TRIM(A664),'R2020'!$A$1:$I$1991,3,FALSE)),"",VLOOKUP(TRIM(A664),'R2020'!$A$1:$I$1991,3,FALSE))</f>
        <v>NEA</v>
      </c>
      <c r="G664" s="116" t="str">
        <f>IF(ISERROR(VLOOKUP(TRIM(A664),'R2020'!$A$1:$I$1991,8,FALSE)),"",VLOOKUP(TRIM(A664),'R2020'!$A$1:$I$1991,8,FALSE))</f>
        <v xml:space="preserve">0-3 </v>
      </c>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7"/>
      <c r="BC664" s="120"/>
      <c r="BD664" s="120"/>
      <c r="BE664" s="120"/>
      <c r="BF664" s="120"/>
      <c r="BG664" s="120"/>
      <c r="BH664" s="120"/>
      <c r="BI664" s="120"/>
      <c r="BJ664" s="120"/>
      <c r="BK664" s="120"/>
    </row>
    <row r="665" spans="1:64" x14ac:dyDescent="0.2">
      <c r="A665" s="146" t="s">
        <v>4405</v>
      </c>
      <c r="B665" s="157">
        <v>34955</v>
      </c>
      <c r="C665" s="167" t="s">
        <v>3463</v>
      </c>
      <c r="D665" s="141"/>
      <c r="E665" s="116" t="str">
        <f>IF(ISERROR(VLOOKUP(TRIM(A665),'R2020'!$A$1:$I$1991,2,FALSE)),"",VLOOKUP(TRIM(A665),'R2020'!$A$1:$I$1991,2,FALSE))</f>
        <v>SE</v>
      </c>
      <c r="F665" s="116" t="str">
        <f>IF(ISERROR(VLOOKUP(TRIM(A665),'R2020'!$A$1:$I$1991,3,FALSE)),"",VLOOKUP(TRIM(A665),'R2020'!$A$1:$I$1991,3,FALSE))</f>
        <v>PHN</v>
      </c>
      <c r="G665" s="116" t="str">
        <f>IF(ISERROR(VLOOKUP(TRIM(A665),'R2020'!$A$1:$I$1991,8,FALSE)),"",VLOOKUP(TRIM(A665),'R2020'!$A$1:$I$1991,8,FALSE))</f>
        <v xml:space="preserve"> </v>
      </c>
      <c r="H665" s="127"/>
      <c r="I665" s="127"/>
      <c r="J665" s="120"/>
      <c r="K665" s="127"/>
      <c r="L665" s="127"/>
      <c r="M665" s="120"/>
      <c r="N665" s="127"/>
      <c r="O665" s="127"/>
      <c r="P665" s="120"/>
      <c r="Q665" s="127"/>
      <c r="R665" s="127"/>
      <c r="S665" s="120"/>
      <c r="T665" s="127"/>
      <c r="U665" s="127"/>
      <c r="V665" s="120"/>
      <c r="W665" s="127"/>
      <c r="X665" s="127"/>
      <c r="Y665" s="120"/>
      <c r="Z665" s="127"/>
      <c r="AA665" s="127"/>
      <c r="AB665" s="120"/>
      <c r="AC665" s="127"/>
      <c r="AD665" s="127"/>
      <c r="AE665" s="120"/>
      <c r="AF665" s="127"/>
      <c r="AG665" s="127"/>
      <c r="AH665" s="120"/>
      <c r="AI665" s="127"/>
      <c r="AJ665" s="127"/>
      <c r="AK665" s="120"/>
      <c r="AL665" s="127"/>
      <c r="AM665" s="127"/>
      <c r="AN665" s="120"/>
      <c r="AO665" s="127"/>
      <c r="AP665" s="127"/>
      <c r="AQ665" s="127"/>
      <c r="AR665" s="127"/>
      <c r="AS665" s="127"/>
      <c r="AT665" s="120"/>
      <c r="AU665" s="127"/>
      <c r="AV665" s="127"/>
      <c r="AW665" s="120"/>
      <c r="AX665" s="127"/>
      <c r="AY665" s="127"/>
      <c r="AZ665" s="120"/>
      <c r="BA665" s="127"/>
      <c r="BB665" s="127"/>
      <c r="BC665" s="120"/>
      <c r="BD665" s="120"/>
      <c r="BE665" s="127"/>
      <c r="BF665" s="120"/>
      <c r="BG665" s="120"/>
      <c r="BH665" s="120"/>
      <c r="BI665" s="120"/>
      <c r="BJ665" s="128"/>
      <c r="BK665" s="128"/>
    </row>
    <row r="666" spans="1:64" x14ac:dyDescent="0.2">
      <c r="A666" s="146" t="s">
        <v>4307</v>
      </c>
      <c r="B666" s="157">
        <v>35858</v>
      </c>
      <c r="C666" s="167" t="s">
        <v>4516</v>
      </c>
      <c r="D666" s="141"/>
      <c r="E666" s="116" t="str">
        <f>IF(ISERROR(VLOOKUP(TRIM(A666),'R2020'!$A$1:$I$1991,2,FALSE)),"",VLOOKUP(TRIM(A666),'R2020'!$A$1:$I$1991,2,FALSE))</f>
        <v>SS</v>
      </c>
      <c r="F666" s="116" t="str">
        <f>IF(ISERROR(VLOOKUP(TRIM(A666),'R2020'!$A$1:$I$1991,3,FALSE)),"",VLOOKUP(TRIM(A666),'R2020'!$A$1:$I$1991,3,FALSE))</f>
        <v>LAN</v>
      </c>
      <c r="G666" s="116" t="str">
        <f>IF(ISERROR(VLOOKUP(TRIM(A666),'R2020'!$A$1:$I$1991,8,FALSE)),"",VLOOKUP(TRIM(A666),'R2020'!$A$1:$I$1991,8,FALSE))</f>
        <v xml:space="preserve">44 </v>
      </c>
      <c r="H666" s="127"/>
      <c r="I666" s="127"/>
      <c r="J666" s="120"/>
      <c r="K666" s="127"/>
      <c r="L666" s="127"/>
      <c r="M666" s="120"/>
      <c r="N666" s="127"/>
      <c r="O666" s="127"/>
      <c r="P666" s="120"/>
      <c r="Q666" s="127"/>
      <c r="R666" s="127"/>
      <c r="S666" s="120"/>
      <c r="T666" s="127"/>
      <c r="U666" s="127"/>
      <c r="V666" s="120"/>
      <c r="W666" s="127"/>
      <c r="X666" s="127"/>
      <c r="Y666" s="120"/>
      <c r="Z666" s="127"/>
      <c r="AA666" s="127"/>
      <c r="AB666" s="120"/>
      <c r="AC666" s="127"/>
      <c r="AD666" s="127"/>
      <c r="AE666" s="120"/>
      <c r="AF666" s="127"/>
      <c r="AG666" s="127"/>
      <c r="AH666" s="120"/>
      <c r="AI666" s="127"/>
      <c r="AJ666" s="127"/>
      <c r="AK666" s="120"/>
      <c r="AL666" s="127"/>
      <c r="AM666" s="127"/>
      <c r="AN666" s="120"/>
      <c r="AO666" s="127"/>
      <c r="AP666" s="127"/>
      <c r="AQ666" s="127"/>
      <c r="AR666" s="127"/>
      <c r="AS666" s="127"/>
      <c r="AT666" s="120"/>
      <c r="AU666" s="127"/>
      <c r="AV666" s="127"/>
      <c r="AW666" s="120"/>
      <c r="AX666" s="127"/>
      <c r="AY666" s="127"/>
      <c r="AZ666" s="120"/>
      <c r="BA666" s="127"/>
      <c r="BB666" s="127"/>
      <c r="BC666" s="120"/>
      <c r="BD666" s="120"/>
      <c r="BE666" s="127"/>
      <c r="BF666" s="120"/>
      <c r="BG666" s="120"/>
      <c r="BH666" s="120"/>
      <c r="BI666" s="120"/>
      <c r="BJ666" s="128"/>
      <c r="BK666" s="128"/>
    </row>
    <row r="667" spans="1:64" x14ac:dyDescent="0.2">
      <c r="A667" s="117" t="s">
        <v>1915</v>
      </c>
      <c r="B667" s="123">
        <v>34743</v>
      </c>
      <c r="C667" s="165" t="s">
        <v>2033</v>
      </c>
      <c r="D667" s="117" t="s">
        <v>2042</v>
      </c>
      <c r="E667" s="116" t="str">
        <f>IF(ISERROR(VLOOKUP(TRIM(A667),'R2020'!$A$1:$I$1991,2,FALSE)),"",VLOOKUP(TRIM(A667),'R2020'!$A$1:$I$1991,2,FALSE))</f>
        <v>RCB</v>
      </c>
      <c r="F667" s="116" t="str">
        <f>IF(ISERROR(VLOOKUP(TRIM(A667),'R2020'!$A$1:$I$1991,3,FALSE)),"",VLOOKUP(TRIM(A667),'R2020'!$A$1:$I$1991,3,FALSE))</f>
        <v>WAN</v>
      </c>
      <c r="G667" s="116" t="str">
        <f>IF(ISERROR(VLOOKUP(TRIM(A667),'R2020'!$A$1:$I$1991,8,FALSE)),"",VLOOKUP(TRIM(A667),'R2020'!$A$1:$I$1991,8,FALSE))</f>
        <v xml:space="preserve">5 </v>
      </c>
      <c r="H667" s="117" t="s">
        <v>171</v>
      </c>
      <c r="I667" s="117" t="s">
        <v>55</v>
      </c>
      <c r="J667" s="122" t="s">
        <v>328</v>
      </c>
      <c r="K667" s="117" t="s">
        <v>529</v>
      </c>
      <c r="L667" s="117" t="s">
        <v>55</v>
      </c>
      <c r="M667" s="122" t="s">
        <v>60</v>
      </c>
      <c r="N667" s="117" t="s">
        <v>2245</v>
      </c>
      <c r="O667" s="117" t="s">
        <v>27</v>
      </c>
      <c r="P667" s="122" t="s">
        <v>129</v>
      </c>
      <c r="Q667" s="117" t="s">
        <v>364</v>
      </c>
      <c r="R667" s="117" t="s">
        <v>27</v>
      </c>
      <c r="S667" s="122" t="s">
        <v>1061</v>
      </c>
    </row>
    <row r="668" spans="1:64" x14ac:dyDescent="0.2">
      <c r="A668" s="120" t="s">
        <v>2531</v>
      </c>
      <c r="B668" s="125">
        <v>33650</v>
      </c>
      <c r="C668" s="165" t="s">
        <v>2532</v>
      </c>
      <c r="D668" s="120" t="s">
        <v>1228</v>
      </c>
      <c r="E668" s="116" t="str">
        <f>IF(ISERROR(VLOOKUP(TRIM(A668),'R2020'!$A$1:$I$1991,2,FALSE)),"",VLOOKUP(TRIM(A668),'R2020'!$A$1:$I$1991,2,FALSE))</f>
        <v>LCB</v>
      </c>
      <c r="F668" s="116" t="str">
        <f>IF(ISERROR(VLOOKUP(TRIM(A668),'R2020'!$A$1:$I$1991,3,FALSE)),"",VLOOKUP(TRIM(A668),'R2020'!$A$1:$I$1991,3,FALSE))</f>
        <v>CHN</v>
      </c>
      <c r="G668" s="116" t="str">
        <f>IF(ISERROR(VLOOKUP(TRIM(A668),'R2020'!$A$1:$I$1991,8,FALSE)),"",VLOOKUP(TRIM(A668),'R2020'!$A$1:$I$1991,8,FALSE))</f>
        <v xml:space="preserve">5 </v>
      </c>
      <c r="H668" s="117" t="s">
        <v>529</v>
      </c>
      <c r="I668" s="126" t="s">
        <v>460</v>
      </c>
      <c r="J668" s="127" t="s">
        <v>60</v>
      </c>
      <c r="K668" s="117" t="s">
        <v>529</v>
      </c>
      <c r="L668" s="126" t="s">
        <v>460</v>
      </c>
      <c r="M668" s="127" t="s">
        <v>129</v>
      </c>
      <c r="N668" s="117" t="s">
        <v>529</v>
      </c>
      <c r="O668" s="120" t="s">
        <v>460</v>
      </c>
      <c r="P668" s="127" t="s">
        <v>60</v>
      </c>
      <c r="R668" s="120"/>
      <c r="S668" s="127"/>
      <c r="T668" s="120" t="s">
        <v>327</v>
      </c>
      <c r="U668" s="120" t="s">
        <v>460</v>
      </c>
      <c r="V668" s="127" t="s">
        <v>328</v>
      </c>
      <c r="W668" s="120" t="s">
        <v>529</v>
      </c>
      <c r="X668" s="120" t="s">
        <v>460</v>
      </c>
      <c r="Y668" s="127" t="s">
        <v>365</v>
      </c>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row>
    <row r="669" spans="1:64" x14ac:dyDescent="0.2">
      <c r="A669" s="117" t="s">
        <v>1809</v>
      </c>
      <c r="B669" s="123">
        <v>34440</v>
      </c>
      <c r="C669" s="165" t="s">
        <v>2047</v>
      </c>
      <c r="D669" s="117" t="s">
        <v>2034</v>
      </c>
      <c r="E669" s="116" t="str">
        <f>IF(ISERROR(VLOOKUP(TRIM(A669),'R2020'!$A$1:$I$1991,2,FALSE)),"",VLOOKUP(TRIM(A669),'R2020'!$A$1:$I$1991,2,FALSE))</f>
        <v>SE</v>
      </c>
      <c r="F669" s="116" t="str">
        <f>IF(ISERROR(VLOOKUP(TRIM(A669),'R2020'!$A$1:$I$1991,3,FALSE)),"",VLOOKUP(TRIM(A669),'R2020'!$A$1:$I$1991,3,FALSE))</f>
        <v>HOA</v>
      </c>
      <c r="G669" s="116" t="str">
        <f>IF(ISERROR(VLOOKUP(TRIM(A669),'R2020'!$A$1:$I$1991,8,FALSE)),"",VLOOKUP(TRIM(A669),'R2020'!$A$1:$I$1991,8,FALSE))</f>
        <v xml:space="preserve"> </v>
      </c>
      <c r="H669" s="117" t="s">
        <v>279</v>
      </c>
      <c r="I669" s="117" t="s">
        <v>336</v>
      </c>
      <c r="J669" s="122"/>
      <c r="K669" s="117" t="s">
        <v>283</v>
      </c>
      <c r="L669" s="117" t="s">
        <v>336</v>
      </c>
      <c r="M669" s="122"/>
      <c r="N669" s="117" t="s">
        <v>266</v>
      </c>
      <c r="O669" s="117" t="s">
        <v>336</v>
      </c>
      <c r="P669" s="122"/>
      <c r="Q669" s="117" t="s">
        <v>266</v>
      </c>
      <c r="R669" s="117" t="s">
        <v>336</v>
      </c>
      <c r="S669" s="122"/>
    </row>
    <row r="670" spans="1:64" x14ac:dyDescent="0.2">
      <c r="A670" s="146" t="s">
        <v>4466</v>
      </c>
      <c r="B670" s="157">
        <v>36041</v>
      </c>
      <c r="C670" s="167" t="s">
        <v>4514</v>
      </c>
      <c r="D670" s="141"/>
      <c r="E670" s="116" t="str">
        <f>IF(ISERROR(VLOOKUP(TRIM(A670),'R2020'!$A$1:$I$1991,2,FALSE)),"",VLOOKUP(TRIM(A670),'R2020'!$A$1:$I$1991,2,FALSE))</f>
        <v>DB</v>
      </c>
      <c r="F670" s="116" t="str">
        <f>IF(ISERROR(VLOOKUP(TRIM(A670),'R2020'!$A$1:$I$1991,3,FALSE)),"",VLOOKUP(TRIM(A670),'R2020'!$A$1:$I$1991,3,FALSE))</f>
        <v>TNA</v>
      </c>
      <c r="G670" s="116" t="str">
        <f>IF(ISERROR(VLOOKUP(TRIM(A670),'R2020'!$A$1:$I$1991,8,FALSE)),"",VLOOKUP(TRIM(A670),'R2020'!$A$1:$I$1991,8,FALSE))</f>
        <v xml:space="preserve">00 </v>
      </c>
      <c r="H670" s="127"/>
      <c r="I670" s="127"/>
      <c r="J670" s="120"/>
      <c r="K670" s="127"/>
      <c r="L670" s="127"/>
      <c r="M670" s="120"/>
      <c r="N670" s="127"/>
      <c r="O670" s="127"/>
      <c r="P670" s="120"/>
      <c r="Q670" s="127"/>
      <c r="R670" s="127"/>
      <c r="S670" s="120"/>
      <c r="T670" s="127"/>
      <c r="U670" s="127"/>
      <c r="V670" s="120"/>
      <c r="W670" s="127"/>
      <c r="X670" s="127"/>
      <c r="Y670" s="120"/>
      <c r="Z670" s="127"/>
      <c r="AA670" s="127"/>
      <c r="AB670" s="120"/>
      <c r="AC670" s="127"/>
      <c r="AD670" s="127"/>
      <c r="AE670" s="120"/>
      <c r="AF670" s="127"/>
      <c r="AG670" s="127"/>
      <c r="AH670" s="120"/>
      <c r="AI670" s="127"/>
      <c r="AJ670" s="127"/>
      <c r="AK670" s="120"/>
      <c r="AL670" s="127"/>
      <c r="AM670" s="127"/>
      <c r="AN670" s="120"/>
      <c r="AO670" s="127"/>
      <c r="AP670" s="127"/>
      <c r="AQ670" s="127"/>
      <c r="AR670" s="127"/>
      <c r="AS670" s="127"/>
      <c r="AT670" s="120"/>
      <c r="AU670" s="127"/>
      <c r="AV670" s="127"/>
      <c r="AW670" s="120"/>
      <c r="AX670" s="127"/>
      <c r="AY670" s="127"/>
      <c r="AZ670" s="120"/>
      <c r="BA670" s="127"/>
      <c r="BB670" s="127"/>
      <c r="BC670" s="120"/>
      <c r="BD670" s="120"/>
      <c r="BE670" s="120"/>
      <c r="BF670" s="120"/>
      <c r="BG670" s="120"/>
      <c r="BH670" s="120"/>
      <c r="BI670" s="120"/>
      <c r="BJ670" s="128"/>
      <c r="BK670" s="128"/>
    </row>
    <row r="671" spans="1:64" x14ac:dyDescent="0.2">
      <c r="A671" s="124" t="s">
        <v>1275</v>
      </c>
      <c r="B671" s="125">
        <v>33504</v>
      </c>
      <c r="C671" s="165" t="s">
        <v>1235</v>
      </c>
      <c r="D671" s="124" t="s">
        <v>1258</v>
      </c>
      <c r="E671" s="116" t="str">
        <f>IF(ISERROR(VLOOKUP(TRIM(A671),'R2020'!$A$1:$I$1991,2,FALSE)),"",VLOOKUP(TRIM(A671),'R2020'!$A$1:$I$1991,2,FALSE))</f>
        <v>RG T</v>
      </c>
      <c r="F671" s="116" t="str">
        <f>IF(ISERROR(VLOOKUP(TRIM(A671),'R2020'!$A$1:$I$1991,3,FALSE)),"",VLOOKUP(TRIM(A671),'R2020'!$A$1:$I$1991,3,FALSE))</f>
        <v>HOA</v>
      </c>
      <c r="G671" s="116" t="str">
        <f>IF(ISERROR(VLOOKUP(TRIM(A671),'R2020'!$A$1:$I$1991,8,FALSE)),"",VLOOKUP(TRIM(A671),'R2020'!$A$1:$I$1991,8,FALSE))</f>
        <v>0-3 / 0-3</v>
      </c>
      <c r="H671" s="117" t="s">
        <v>226</v>
      </c>
      <c r="I671" s="121" t="s">
        <v>336</v>
      </c>
      <c r="J671" s="127" t="s">
        <v>351</v>
      </c>
      <c r="K671" s="117" t="s">
        <v>226</v>
      </c>
      <c r="L671" s="121" t="s">
        <v>336</v>
      </c>
      <c r="M671" s="127" t="s">
        <v>333</v>
      </c>
      <c r="N671" s="117" t="s">
        <v>15</v>
      </c>
      <c r="O671" s="121" t="s">
        <v>55</v>
      </c>
      <c r="P671" s="127" t="s">
        <v>347</v>
      </c>
      <c r="Q671" s="117" t="s">
        <v>1851</v>
      </c>
      <c r="R671" s="121" t="s">
        <v>55</v>
      </c>
      <c r="S671" s="127" t="s">
        <v>1852</v>
      </c>
      <c r="T671" s="117" t="s">
        <v>15</v>
      </c>
      <c r="U671" s="121" t="s">
        <v>55</v>
      </c>
      <c r="V671" s="127" t="s">
        <v>349</v>
      </c>
      <c r="W671" s="117" t="s">
        <v>226</v>
      </c>
      <c r="X671" s="121" t="s">
        <v>55</v>
      </c>
      <c r="Y671" s="127" t="s">
        <v>351</v>
      </c>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row>
    <row r="672" spans="1:64" x14ac:dyDescent="0.2">
      <c r="A672" s="117" t="s">
        <v>1615</v>
      </c>
      <c r="B672" s="123">
        <v>34475</v>
      </c>
      <c r="C672" s="165" t="s">
        <v>1574</v>
      </c>
      <c r="D672" s="122" t="s">
        <v>1572</v>
      </c>
      <c r="E672" s="116" t="str">
        <f>IF(ISERROR(VLOOKUP(TRIM(A672),'R2020'!$A$1:$I$1991,2,FALSE)),"",VLOOKUP(TRIM(A672),'R2020'!$A$1:$I$1991,2,FALSE))</f>
        <v/>
      </c>
      <c r="F672" s="116" t="str">
        <f>IF(ISERROR(VLOOKUP(TRIM(A672),'R2020'!$A$1:$I$1991,3,FALSE)),"",VLOOKUP(TRIM(A672),'R2020'!$A$1:$I$1991,3,FALSE))</f>
        <v/>
      </c>
      <c r="G672" s="116" t="str">
        <f>IF(ISERROR(VLOOKUP(TRIM(A672),'R2020'!$A$1:$I$1991,8,FALSE)),"",VLOOKUP(TRIM(A672),'R2020'!$A$1:$I$1991,8,FALSE))</f>
        <v/>
      </c>
      <c r="I672" s="121"/>
      <c r="K672" s="117" t="s">
        <v>236</v>
      </c>
      <c r="L672" s="121" t="s">
        <v>22</v>
      </c>
      <c r="N672" s="117" t="s">
        <v>236</v>
      </c>
      <c r="O672" s="121" t="s">
        <v>22</v>
      </c>
      <c r="Q672" s="117" t="s">
        <v>283</v>
      </c>
      <c r="R672" s="121" t="s">
        <v>22</v>
      </c>
      <c r="S672" s="119"/>
      <c r="T672" s="117" t="s">
        <v>283</v>
      </c>
      <c r="U672" s="121" t="s">
        <v>22</v>
      </c>
      <c r="V672" s="119"/>
      <c r="X672" s="121"/>
      <c r="Y672" s="119"/>
      <c r="AA672" s="121"/>
      <c r="AB672" s="119"/>
      <c r="AD672" s="121"/>
      <c r="AE672" s="119"/>
      <c r="AG672" s="121"/>
      <c r="AH672" s="119"/>
      <c r="AJ672" s="121"/>
      <c r="AK672" s="119"/>
      <c r="AM672" s="121"/>
      <c r="AN672" s="119"/>
      <c r="AP672" s="121"/>
      <c r="AQ672" s="119"/>
      <c r="AS672" s="121"/>
      <c r="AT672" s="119"/>
      <c r="AV672" s="121"/>
      <c r="AW672" s="119"/>
      <c r="AY672" s="121"/>
      <c r="AZ672" s="119"/>
      <c r="BB672" s="121"/>
      <c r="BC672" s="119"/>
      <c r="BF672" s="119"/>
      <c r="BG672" s="121"/>
      <c r="BH672" s="121"/>
      <c r="BI672" s="121"/>
      <c r="BJ672" s="121"/>
      <c r="BK672" s="121"/>
      <c r="BL672" s="121"/>
    </row>
    <row r="673" spans="1:64" x14ac:dyDescent="0.2">
      <c r="A673" s="120" t="s">
        <v>764</v>
      </c>
      <c r="B673" s="125">
        <v>32796</v>
      </c>
      <c r="C673" s="168" t="s">
        <v>771</v>
      </c>
      <c r="D673" s="126" t="s">
        <v>2375</v>
      </c>
      <c r="E673" s="116" t="str">
        <f>IF(ISERROR(VLOOKUP(TRIM(A673),'R2020'!$A$1:$I$1991,2,FALSE)),"",VLOOKUP(TRIM(A673),'R2020'!$A$1:$I$1991,2,FALSE))</f>
        <v>QB</v>
      </c>
      <c r="F673" s="116" t="str">
        <f>IF(ISERROR(VLOOKUP(TRIM(A673),'R2020'!$A$1:$I$1991,3,FALSE)),"",VLOOKUP(TRIM(A673),'R2020'!$A$1:$I$1991,3,FALSE))</f>
        <v>TBN</v>
      </c>
      <c r="G673" s="116" t="str">
        <f>IF(ISERROR(VLOOKUP(TRIM(A673),'R2020'!$A$1:$I$1991,8,FALSE)),"",VLOOKUP(TRIM(A673),'R2020'!$A$1:$I$1991,8,FALSE))</f>
        <v xml:space="preserve"> </v>
      </c>
      <c r="I673" s="126"/>
      <c r="J673" s="126"/>
      <c r="K673" s="117" t="s">
        <v>193</v>
      </c>
      <c r="L673" s="126" t="s">
        <v>346</v>
      </c>
      <c r="M673" s="126"/>
      <c r="N673" s="117" t="s">
        <v>193</v>
      </c>
      <c r="O673" s="126" t="s">
        <v>78</v>
      </c>
      <c r="P673" s="126"/>
      <c r="Q673" s="117" t="s">
        <v>193</v>
      </c>
      <c r="R673" s="126" t="s">
        <v>111</v>
      </c>
      <c r="S673" s="126"/>
      <c r="T673" s="117" t="s">
        <v>193</v>
      </c>
      <c r="U673" s="126" t="s">
        <v>111</v>
      </c>
      <c r="V673" s="126"/>
      <c r="W673" s="120" t="s">
        <v>193</v>
      </c>
      <c r="X673" s="126" t="s">
        <v>111</v>
      </c>
      <c r="Y673" s="126" t="s">
        <v>542</v>
      </c>
      <c r="Z673" s="120" t="s">
        <v>193</v>
      </c>
      <c r="AA673" s="126" t="s">
        <v>386</v>
      </c>
      <c r="AB673" s="126" t="s">
        <v>1031</v>
      </c>
      <c r="AC673" s="120" t="s">
        <v>193</v>
      </c>
      <c r="AD673" s="126" t="s">
        <v>386</v>
      </c>
      <c r="AE673" s="126"/>
      <c r="AF673" s="120" t="s">
        <v>193</v>
      </c>
      <c r="AG673" s="126" t="s">
        <v>386</v>
      </c>
      <c r="AH673" s="126"/>
      <c r="AI673" s="120"/>
      <c r="AJ673" s="126"/>
      <c r="AK673" s="126"/>
      <c r="AL673" s="120"/>
      <c r="AM673" s="126"/>
      <c r="AN673" s="126"/>
      <c r="AO673" s="120"/>
      <c r="AP673" s="126"/>
      <c r="AQ673" s="126"/>
      <c r="AR673" s="120"/>
      <c r="AS673" s="126"/>
      <c r="AT673" s="126"/>
      <c r="AU673" s="120"/>
      <c r="AV673" s="126"/>
      <c r="AW673" s="126"/>
      <c r="AX673" s="120"/>
      <c r="AY673" s="126"/>
      <c r="AZ673" s="126"/>
      <c r="BA673" s="120"/>
      <c r="BB673" s="126"/>
      <c r="BC673" s="127"/>
      <c r="BD673" s="120"/>
      <c r="BE673" s="120"/>
      <c r="BF673" s="127"/>
      <c r="BG673" s="127"/>
      <c r="BH673" s="127"/>
      <c r="BI673" s="127"/>
      <c r="BJ673" s="120"/>
      <c r="BK673" s="128"/>
      <c r="BL673" s="128"/>
    </row>
    <row r="674" spans="1:64" x14ac:dyDescent="0.2">
      <c r="A674" s="120" t="s">
        <v>1160</v>
      </c>
      <c r="B674" s="125">
        <v>33286</v>
      </c>
      <c r="C674" s="165" t="s">
        <v>1225</v>
      </c>
      <c r="D674" s="120" t="s">
        <v>1256</v>
      </c>
      <c r="E674" s="116" t="str">
        <f>IF(ISERROR(VLOOKUP(TRIM(A674),'R2020'!$A$1:$I$1991,2,FALSE)),"",VLOOKUP(TRIM(A674),'R2020'!$A$1:$I$1991,2,FALSE))</f>
        <v/>
      </c>
      <c r="F674" s="116" t="str">
        <f>IF(ISERROR(VLOOKUP(TRIM(A674),'R2020'!$A$1:$I$1991,3,FALSE)),"",VLOOKUP(TRIM(A674),'R2020'!$A$1:$I$1991,3,FALSE))</f>
        <v/>
      </c>
      <c r="G674" s="116" t="str">
        <f>IF(ISERROR(VLOOKUP(TRIM(A674),'R2020'!$A$1:$I$1991,8,FALSE)),"",VLOOKUP(TRIM(A674),'R2020'!$A$1:$I$1991,8,FALSE))</f>
        <v/>
      </c>
      <c r="H674" s="117" t="s">
        <v>283</v>
      </c>
      <c r="I674" s="122" t="s">
        <v>460</v>
      </c>
      <c r="J674" s="127"/>
      <c r="K674" s="117" t="s">
        <v>279</v>
      </c>
      <c r="L674" s="122" t="s">
        <v>460</v>
      </c>
      <c r="M674" s="127"/>
      <c r="N674" s="117" t="s">
        <v>283</v>
      </c>
      <c r="O674" s="122" t="s">
        <v>393</v>
      </c>
      <c r="P674" s="127"/>
      <c r="Q674" s="117" t="s">
        <v>283</v>
      </c>
      <c r="R674" s="122" t="s">
        <v>393</v>
      </c>
      <c r="S674" s="127"/>
      <c r="T674" s="117" t="s">
        <v>283</v>
      </c>
      <c r="U674" s="122" t="s">
        <v>348</v>
      </c>
      <c r="V674" s="127"/>
      <c r="W674" s="117" t="s">
        <v>283</v>
      </c>
      <c r="X674" s="122" t="s">
        <v>348</v>
      </c>
      <c r="Y674" s="127"/>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row>
    <row r="675" spans="1:64" x14ac:dyDescent="0.2">
      <c r="A675" s="117" t="s">
        <v>3610</v>
      </c>
      <c r="B675" s="123">
        <v>35086</v>
      </c>
      <c r="C675" s="164" t="s">
        <v>3074</v>
      </c>
      <c r="E675" s="116" t="str">
        <f>IF(ISERROR(VLOOKUP(TRIM(A675),'R2020'!$A$1:$I$1991,2,FALSE)),"",VLOOKUP(TRIM(A675),'R2020'!$A$1:$I$1991,2,FALSE))</f>
        <v>WR</v>
      </c>
      <c r="F675" s="116" t="str">
        <f>IF(ISERROR(VLOOKUP(TRIM(A675),'R2020'!$A$1:$I$1991,3,FALSE)),"",VLOOKUP(TRIM(A675),'R2020'!$A$1:$I$1991,3,FALSE))</f>
        <v>ATN</v>
      </c>
      <c r="G675" s="116" t="str">
        <f>IF(ISERROR(VLOOKUP(TRIM(A675),'R2020'!$A$1:$I$1991,8,FALSE)),"",VLOOKUP(TRIM(A675),'R2020'!$A$1:$I$1991,8,FALSE))</f>
        <v xml:space="preserve"> </v>
      </c>
      <c r="H675" s="117" t="s">
        <v>283</v>
      </c>
      <c r="I675" s="117" t="s">
        <v>393</v>
      </c>
    </row>
    <row r="676" spans="1:64" x14ac:dyDescent="0.2">
      <c r="A676" s="146" t="s">
        <v>4045</v>
      </c>
      <c r="B676" s="157">
        <v>35103</v>
      </c>
      <c r="C676" s="167" t="s">
        <v>3463</v>
      </c>
      <c r="D676" s="140"/>
      <c r="E676" s="116" t="str">
        <f>IF(ISERROR(VLOOKUP(TRIM(A676),'R2020'!$A$1:$I$1991,2,FALSE)),"",VLOOKUP(TRIM(A676),'R2020'!$A$1:$I$1991,2,FALSE))</f>
        <v>C</v>
      </c>
      <c r="F676" s="116" t="str">
        <f>IF(ISERROR(VLOOKUP(TRIM(A676),'R2020'!$A$1:$I$1991,3,FALSE)),"",VLOOKUP(TRIM(A676),'R2020'!$A$1:$I$1991,3,FALSE))</f>
        <v>ARN</v>
      </c>
      <c r="G676" s="116" t="str">
        <f>IF(ISERROR(VLOOKUP(TRIM(A676),'R2020'!$A$1:$I$1991,8,FALSE)),"",VLOOKUP(TRIM(A676),'R2020'!$A$1:$I$1991,8,FALSE))</f>
        <v xml:space="preserve">0-2 </v>
      </c>
      <c r="I676" s="119"/>
      <c r="J676" s="117"/>
      <c r="L676" s="119"/>
      <c r="M676" s="117"/>
      <c r="O676" s="119"/>
      <c r="P676" s="117"/>
    </row>
    <row r="677" spans="1:64" x14ac:dyDescent="0.2">
      <c r="A677" s="120" t="s">
        <v>1265</v>
      </c>
      <c r="B677" s="125">
        <v>33657</v>
      </c>
      <c r="C677" s="165" t="s">
        <v>1235</v>
      </c>
      <c r="D677" s="120" t="s">
        <v>1227</v>
      </c>
      <c r="E677" s="116" t="str">
        <f>IF(ISERROR(VLOOKUP(TRIM(A677),'R2020'!$A$1:$I$1991,2,FALSE)),"",VLOOKUP(TRIM(A677),'R2020'!$A$1:$I$1991,2,FALSE))</f>
        <v/>
      </c>
      <c r="F677" s="116" t="str">
        <f>IF(ISERROR(VLOOKUP(TRIM(A677),'R2020'!$A$1:$I$1991,3,FALSE)),"",VLOOKUP(TRIM(A677),'R2020'!$A$1:$I$1991,3,FALSE))</f>
        <v/>
      </c>
      <c r="G677" s="116" t="str">
        <f>IF(ISERROR(VLOOKUP(TRIM(A677),'R2020'!$A$1:$I$1991,8,FALSE)),"",VLOOKUP(TRIM(A677),'R2020'!$A$1:$I$1991,8,FALSE))</f>
        <v/>
      </c>
      <c r="I677" s="120"/>
      <c r="J677" s="127"/>
      <c r="K677" s="117" t="s">
        <v>364</v>
      </c>
      <c r="L677" s="120" t="s">
        <v>348</v>
      </c>
      <c r="M677" s="127" t="s">
        <v>1061</v>
      </c>
      <c r="N677" s="117" t="s">
        <v>327</v>
      </c>
      <c r="O677" s="120" t="s">
        <v>233</v>
      </c>
      <c r="P677" s="127" t="s">
        <v>60</v>
      </c>
      <c r="Q677" s="117" t="s">
        <v>327</v>
      </c>
      <c r="R677" s="120" t="s">
        <v>1678</v>
      </c>
      <c r="S677" s="127" t="s">
        <v>365</v>
      </c>
      <c r="U677" s="120"/>
      <c r="V677" s="127"/>
      <c r="W677" s="117" t="s">
        <v>529</v>
      </c>
      <c r="X677" s="120" t="s">
        <v>350</v>
      </c>
      <c r="Y677" s="127" t="s">
        <v>328</v>
      </c>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row>
    <row r="678" spans="1:64" x14ac:dyDescent="0.2">
      <c r="A678" s="117" t="s">
        <v>3611</v>
      </c>
      <c r="B678" s="123">
        <v>35191</v>
      </c>
      <c r="C678" s="164" t="s">
        <v>3450</v>
      </c>
      <c r="E678" s="116" t="str">
        <f>IF(ISERROR(VLOOKUP(TRIM(A678),'R2020'!$A$1:$I$1991,2,FALSE)),"",VLOOKUP(TRIM(A678),'R2020'!$A$1:$I$1991,2,FALSE))</f>
        <v>T</v>
      </c>
      <c r="F678" s="116" t="str">
        <f>IF(ISERROR(VLOOKUP(TRIM(A678),'R2020'!$A$1:$I$1991,3,FALSE)),"",VLOOKUP(TRIM(A678),'R2020'!$A$1:$I$1991,3,FALSE))</f>
        <v>LAN</v>
      </c>
      <c r="G678" s="116" t="str">
        <f>IF(ISERROR(VLOOKUP(TRIM(A678),'R2020'!$A$1:$I$1991,8,FALSE)),"",VLOOKUP(TRIM(A678),'R2020'!$A$1:$I$1991,8,FALSE))</f>
        <v xml:space="preserve">0-2 </v>
      </c>
      <c r="H678" s="117" t="s">
        <v>47</v>
      </c>
      <c r="I678" s="117" t="s">
        <v>2235</v>
      </c>
      <c r="J678" s="119" t="s">
        <v>531</v>
      </c>
    </row>
    <row r="679" spans="1:64" x14ac:dyDescent="0.2">
      <c r="A679" s="124" t="s">
        <v>1191</v>
      </c>
      <c r="B679" s="125">
        <v>33332</v>
      </c>
      <c r="C679" s="165" t="s">
        <v>1223</v>
      </c>
      <c r="D679" s="124" t="s">
        <v>3418</v>
      </c>
      <c r="E679" s="116" t="str">
        <f>IF(ISERROR(VLOOKUP(TRIM(A679),'R2020'!$A$1:$I$1991,2,FALSE)),"",VLOOKUP(TRIM(A679),'R2020'!$A$1:$I$1991,2,FALSE))</f>
        <v>DB</v>
      </c>
      <c r="F679" s="116" t="str">
        <f>IF(ISERROR(VLOOKUP(TRIM(A679),'R2020'!$A$1:$I$1991,3,FALSE)),"",VLOOKUP(TRIM(A679),'R2020'!$A$1:$I$1991,3,FALSE))</f>
        <v>HOA</v>
      </c>
      <c r="G679" s="116" t="str">
        <f>IF(ISERROR(VLOOKUP(TRIM(A679),'R2020'!$A$1:$I$1991,8,FALSE)),"",VLOOKUP(TRIM(A679),'R2020'!$A$1:$I$1991,8,FALSE))</f>
        <v xml:space="preserve">00 </v>
      </c>
      <c r="H679" s="117" t="s">
        <v>364</v>
      </c>
      <c r="I679" s="121" t="s">
        <v>336</v>
      </c>
      <c r="J679" s="127" t="s">
        <v>1061</v>
      </c>
      <c r="K679" s="117" t="s">
        <v>366</v>
      </c>
      <c r="L679" s="121" t="s">
        <v>348</v>
      </c>
      <c r="M679" s="127" t="s">
        <v>1366</v>
      </c>
      <c r="N679" s="117" t="s">
        <v>364</v>
      </c>
      <c r="O679" s="121" t="s">
        <v>55</v>
      </c>
      <c r="P679" s="127" t="s">
        <v>1061</v>
      </c>
      <c r="Q679" s="117" t="s">
        <v>364</v>
      </c>
      <c r="R679" s="121" t="s">
        <v>55</v>
      </c>
      <c r="S679" s="127" t="s">
        <v>1059</v>
      </c>
      <c r="U679" s="121"/>
      <c r="V679" s="127"/>
      <c r="W679" s="117" t="s">
        <v>529</v>
      </c>
      <c r="X679" s="121" t="s">
        <v>55</v>
      </c>
      <c r="Y679" s="127" t="s">
        <v>365</v>
      </c>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row>
    <row r="680" spans="1:64" x14ac:dyDescent="0.2">
      <c r="A680" s="146" t="s">
        <v>4174</v>
      </c>
      <c r="B680" s="157">
        <v>35447</v>
      </c>
      <c r="C680" s="167" t="s">
        <v>4511</v>
      </c>
      <c r="D680" s="142"/>
      <c r="E680" s="116" t="str">
        <f>IF(ISERROR(VLOOKUP(TRIM(A680),'R2020'!$A$1:$I$1991,2,FALSE)),"",VLOOKUP(TRIM(A680),'R2020'!$A$1:$I$1991,2,FALSE))</f>
        <v>RT</v>
      </c>
      <c r="F680" s="116" t="str">
        <f>IF(ISERROR(VLOOKUP(TRIM(A680),'R2020'!$A$1:$I$1991,3,FALSE)),"",VLOOKUP(TRIM(A680),'R2020'!$A$1:$I$1991,3,FALSE))</f>
        <v>DAN</v>
      </c>
      <c r="G680" s="116" t="str">
        <f>IF(ISERROR(VLOOKUP(TRIM(A680),'R2020'!$A$1:$I$1991,8,FALSE)),"",VLOOKUP(TRIM(A680),'R2020'!$A$1:$I$1991,8,FALSE))</f>
        <v xml:space="preserve">0-2 </v>
      </c>
      <c r="H680" s="126"/>
      <c r="I680" s="126"/>
      <c r="J680" s="120"/>
      <c r="K680" s="126"/>
      <c r="L680" s="126"/>
      <c r="M680" s="120"/>
      <c r="N680" s="126"/>
      <c r="O680" s="126"/>
      <c r="P680" s="120"/>
      <c r="Q680" s="126"/>
      <c r="R680" s="126"/>
      <c r="S680" s="120"/>
      <c r="T680" s="126"/>
      <c r="U680" s="126"/>
      <c r="V680" s="120"/>
      <c r="W680" s="126"/>
      <c r="X680" s="126"/>
      <c r="Y680" s="120"/>
      <c r="Z680" s="126"/>
      <c r="AA680" s="126"/>
      <c r="AB680" s="120"/>
      <c r="AC680" s="126"/>
      <c r="AD680" s="126"/>
      <c r="AE680" s="120"/>
      <c r="AF680" s="126"/>
      <c r="AG680" s="126"/>
      <c r="AH680" s="120"/>
      <c r="AI680" s="126"/>
      <c r="AJ680" s="126"/>
      <c r="AK680" s="120"/>
      <c r="AL680" s="126"/>
      <c r="AM680" s="126"/>
      <c r="AN680" s="120"/>
      <c r="AO680" s="126"/>
      <c r="AP680" s="126"/>
      <c r="AQ680" s="126"/>
      <c r="AR680" s="126"/>
      <c r="AS680" s="126"/>
      <c r="AT680" s="120"/>
      <c r="AU680" s="126"/>
      <c r="AV680" s="126"/>
      <c r="AW680" s="120"/>
      <c r="AX680" s="126"/>
      <c r="AY680" s="126"/>
      <c r="AZ680" s="120"/>
      <c r="BA680" s="126"/>
      <c r="BB680" s="126"/>
      <c r="BC680" s="120"/>
      <c r="BD680" s="125"/>
      <c r="BE680" s="126"/>
      <c r="BF680" s="128"/>
      <c r="BG680" s="120"/>
      <c r="BH680" s="127"/>
      <c r="BI680" s="120"/>
      <c r="BJ680" s="128"/>
      <c r="BK680" s="128"/>
    </row>
    <row r="681" spans="1:64" x14ac:dyDescent="0.2">
      <c r="A681" s="117" t="s">
        <v>2670</v>
      </c>
      <c r="B681" s="123">
        <v>34608</v>
      </c>
      <c r="C681" s="164" t="s">
        <v>2593</v>
      </c>
      <c r="D681" s="119" t="s">
        <v>2585</v>
      </c>
      <c r="E681" s="116" t="str">
        <f>IF(ISERROR(VLOOKUP(TRIM(A681),'R2020'!$A$1:$I$1991,2,FALSE)),"",VLOOKUP(TRIM(A681),'R2020'!$A$1:$I$1991,2,FALSE))</f>
        <v>HB</v>
      </c>
      <c r="F681" s="116" t="str">
        <f>IF(ISERROR(VLOOKUP(TRIM(A681),'R2020'!$A$1:$I$1991,3,FALSE)),"",VLOOKUP(TRIM(A681),'R2020'!$A$1:$I$1991,3,FALSE))</f>
        <v>NYN</v>
      </c>
      <c r="G681" s="116" t="str">
        <f>IF(ISERROR(VLOOKUP(TRIM(A681),'R2020'!$A$1:$I$1991,8,FALSE)),"",VLOOKUP(TRIM(A681),'R2020'!$A$1:$I$1991,8,FALSE))</f>
        <v xml:space="preserve">0-2 </v>
      </c>
      <c r="H681" s="117" t="s">
        <v>344</v>
      </c>
      <c r="I681" s="117" t="s">
        <v>30</v>
      </c>
      <c r="J681" s="119" t="s">
        <v>3029</v>
      </c>
      <c r="K681" s="117" t="s">
        <v>344</v>
      </c>
      <c r="L681" s="117" t="s">
        <v>30</v>
      </c>
      <c r="M681" s="119" t="s">
        <v>3014</v>
      </c>
      <c r="N681" s="117" t="s">
        <v>344</v>
      </c>
      <c r="O681" s="117" t="s">
        <v>30</v>
      </c>
      <c r="P681" s="119" t="s">
        <v>2671</v>
      </c>
    </row>
    <row r="682" spans="1:64" x14ac:dyDescent="0.2">
      <c r="A682" s="117" t="s">
        <v>3159</v>
      </c>
      <c r="B682" s="123">
        <v>35128</v>
      </c>
      <c r="C682" s="165" t="s">
        <v>3067</v>
      </c>
      <c r="D682" s="122" t="s">
        <v>3076</v>
      </c>
      <c r="E682" s="116" t="str">
        <f>IF(ISERROR(VLOOKUP(TRIM(A682),'R2020'!$A$1:$I$1991,2,FALSE)),"",VLOOKUP(TRIM(A682),'R2020'!$A$1:$I$1991,2,FALSE))</f>
        <v>SE</v>
      </c>
      <c r="F682" s="116" t="str">
        <f>IF(ISERROR(VLOOKUP(TRIM(A682),'R2020'!$A$1:$I$1991,3,FALSE)),"",VLOOKUP(TRIM(A682),'R2020'!$A$1:$I$1991,3,FALSE))</f>
        <v>DAN</v>
      </c>
      <c r="G682" s="116" t="str">
        <f>IF(ISERROR(VLOOKUP(TRIM(A682),'R2020'!$A$1:$I$1991,8,FALSE)),"",VLOOKUP(TRIM(A682),'R2020'!$A$1:$I$1991,8,FALSE))</f>
        <v xml:space="preserve"> </v>
      </c>
      <c r="H682" s="117" t="s">
        <v>236</v>
      </c>
      <c r="I682" s="122" t="s">
        <v>506</v>
      </c>
      <c r="J682" s="122"/>
      <c r="K682" s="117" t="s">
        <v>236</v>
      </c>
      <c r="L682" s="122" t="s">
        <v>506</v>
      </c>
      <c r="M682" s="122"/>
      <c r="O682" s="122"/>
      <c r="P682" s="122"/>
      <c r="R682" s="122"/>
      <c r="S682" s="122"/>
      <c r="U682" s="122"/>
      <c r="V682" s="122"/>
      <c r="X682" s="122"/>
      <c r="Y682" s="122"/>
      <c r="AA682" s="122"/>
      <c r="AB682" s="122"/>
      <c r="AD682" s="122"/>
      <c r="AE682" s="122"/>
      <c r="AG682" s="122"/>
      <c r="AH682" s="122"/>
      <c r="AJ682" s="122"/>
      <c r="AK682" s="122"/>
      <c r="AM682" s="122"/>
      <c r="AN682" s="122"/>
      <c r="AP682" s="122"/>
      <c r="AQ682" s="122"/>
      <c r="AS682" s="122"/>
      <c r="AT682" s="122"/>
      <c r="AV682" s="122"/>
      <c r="AW682" s="122"/>
      <c r="AY682" s="122"/>
      <c r="AZ682" s="122"/>
      <c r="BB682" s="122"/>
      <c r="BC682" s="122"/>
      <c r="BE682" s="123"/>
      <c r="BF682" s="122"/>
      <c r="BG682" s="121"/>
      <c r="BI682" s="119"/>
      <c r="BJ682" s="121"/>
      <c r="BK682" s="121"/>
      <c r="BL682" s="130"/>
    </row>
    <row r="683" spans="1:64" x14ac:dyDescent="0.2">
      <c r="A683" s="117" t="s">
        <v>526</v>
      </c>
      <c r="B683" s="123">
        <v>31876</v>
      </c>
      <c r="C683" s="165" t="s">
        <v>401</v>
      </c>
      <c r="D683" s="122" t="s">
        <v>1004</v>
      </c>
      <c r="E683" s="116" t="str">
        <f>IF(ISERROR(VLOOKUP(TRIM(A683),'R2020'!$A$1:$I$1991,2,FALSE)),"",VLOOKUP(TRIM(A683),'R2020'!$A$1:$I$1991,2,FALSE))</f>
        <v>PK</v>
      </c>
      <c r="F683" s="116" t="str">
        <f>IF(ISERROR(VLOOKUP(TRIM(A683),'R2020'!$A$1:$I$1991,3,FALSE)),"",VLOOKUP(TRIM(A683),'R2020'!$A$1:$I$1991,3,FALSE))</f>
        <v>NYN</v>
      </c>
      <c r="G683" s="116" t="str">
        <f>IF(ISERROR(VLOOKUP(TRIM(A683),'R2020'!$A$1:$I$1991,8,FALSE)),"",VLOOKUP(TRIM(A683),'R2020'!$A$1:$I$1991,8,FALSE))</f>
        <v xml:space="preserve"> </v>
      </c>
      <c r="I683" s="122"/>
      <c r="J683" s="122"/>
      <c r="K683" s="117" t="s">
        <v>339</v>
      </c>
      <c r="L683" s="122" t="s">
        <v>22</v>
      </c>
      <c r="M683" s="122"/>
      <c r="N683" s="117" t="s">
        <v>339</v>
      </c>
      <c r="O683" s="122" t="s">
        <v>22</v>
      </c>
      <c r="P683" s="122"/>
      <c r="Q683" s="117" t="s">
        <v>339</v>
      </c>
      <c r="R683" s="122" t="s">
        <v>22</v>
      </c>
      <c r="S683" s="122"/>
      <c r="T683" s="117" t="s">
        <v>339</v>
      </c>
      <c r="U683" s="122" t="s">
        <v>22</v>
      </c>
      <c r="V683" s="122"/>
      <c r="W683" s="117" t="s">
        <v>339</v>
      </c>
      <c r="X683" s="122" t="s">
        <v>22</v>
      </c>
      <c r="Y683" s="122"/>
      <c r="Z683" s="117" t="s">
        <v>339</v>
      </c>
      <c r="AA683" s="122" t="s">
        <v>22</v>
      </c>
      <c r="AB683" s="122"/>
      <c r="AC683" s="117" t="s">
        <v>339</v>
      </c>
      <c r="AD683" s="122" t="s">
        <v>22</v>
      </c>
      <c r="AE683" s="122"/>
      <c r="AF683" s="117" t="s">
        <v>339</v>
      </c>
      <c r="AG683" s="122" t="s">
        <v>27</v>
      </c>
      <c r="AH683" s="122"/>
      <c r="AI683" s="117" t="s">
        <v>339</v>
      </c>
      <c r="AJ683" s="122" t="s">
        <v>27</v>
      </c>
      <c r="AK683" s="122"/>
      <c r="AL683" s="117" t="s">
        <v>339</v>
      </c>
      <c r="AM683" s="122" t="s">
        <v>27</v>
      </c>
      <c r="AN683" s="122"/>
      <c r="AP683" s="122"/>
      <c r="AQ683" s="122"/>
      <c r="AS683" s="122"/>
      <c r="AT683" s="122"/>
      <c r="AV683" s="122"/>
      <c r="AW683" s="122"/>
      <c r="AY683" s="122"/>
      <c r="AZ683" s="122"/>
      <c r="BB683" s="122"/>
      <c r="BC683" s="119"/>
      <c r="BF683" s="119"/>
      <c r="BG683" s="119"/>
      <c r="BH683" s="119"/>
      <c r="BI683" s="119"/>
      <c r="BK683" s="121"/>
      <c r="BL683" s="121"/>
    </row>
    <row r="684" spans="1:64" x14ac:dyDescent="0.2">
      <c r="A684" s="117" t="s">
        <v>1497</v>
      </c>
      <c r="B684" s="123">
        <v>33551</v>
      </c>
      <c r="C684" s="165" t="s">
        <v>1573</v>
      </c>
      <c r="D684" s="122" t="s">
        <v>1577</v>
      </c>
      <c r="E684" s="116" t="str">
        <f>IF(ISERROR(VLOOKUP(TRIM(A684),'R2020'!$A$1:$I$1991,2,FALSE)),"",VLOOKUP(TRIM(A684),'R2020'!$A$1:$I$1991,2,FALSE))</f>
        <v>G</v>
      </c>
      <c r="F684" s="116" t="str">
        <f>IF(ISERROR(VLOOKUP(TRIM(A684),'R2020'!$A$1:$I$1991,3,FALSE)),"",VLOOKUP(TRIM(A684),'R2020'!$A$1:$I$1991,3,FALSE))</f>
        <v>ARN</v>
      </c>
      <c r="G684" s="116" t="str">
        <f>IF(ISERROR(VLOOKUP(TRIM(A684),'R2020'!$A$1:$I$1991,8,FALSE)),"",VLOOKUP(TRIM(A684),'R2020'!$A$1:$I$1991,8,FALSE))</f>
        <v xml:space="preserve">0-0 </v>
      </c>
      <c r="I684" s="121"/>
      <c r="K684" s="117" t="s">
        <v>202</v>
      </c>
      <c r="L684" s="121"/>
      <c r="N684" s="117" t="s">
        <v>507</v>
      </c>
      <c r="O684" s="121" t="s">
        <v>229</v>
      </c>
      <c r="P684" s="119" t="s">
        <v>58</v>
      </c>
      <c r="Q684" s="117" t="s">
        <v>507</v>
      </c>
      <c r="R684" s="121" t="s">
        <v>229</v>
      </c>
      <c r="S684" s="119" t="s">
        <v>225</v>
      </c>
      <c r="T684" s="117" t="s">
        <v>16</v>
      </c>
      <c r="U684" s="121" t="s">
        <v>229</v>
      </c>
      <c r="V684" s="119" t="s">
        <v>333</v>
      </c>
      <c r="X684" s="121"/>
      <c r="Y684" s="119"/>
      <c r="AA684" s="121"/>
      <c r="AB684" s="119"/>
      <c r="AD684" s="121"/>
      <c r="AE684" s="119"/>
      <c r="AG684" s="121"/>
      <c r="AH684" s="119"/>
      <c r="AJ684" s="121"/>
      <c r="AK684" s="119"/>
      <c r="AM684" s="121"/>
      <c r="AN684" s="119"/>
      <c r="AP684" s="121"/>
      <c r="AQ684" s="119"/>
      <c r="AS684" s="121"/>
      <c r="AT684" s="119"/>
      <c r="AV684" s="121"/>
      <c r="AW684" s="119"/>
      <c r="AY684" s="121"/>
      <c r="AZ684" s="119"/>
      <c r="BB684" s="121"/>
      <c r="BC684" s="119"/>
      <c r="BF684" s="119"/>
      <c r="BG684" s="121"/>
      <c r="BH684" s="121"/>
      <c r="BI684" s="121"/>
      <c r="BJ684" s="121"/>
      <c r="BK684" s="121"/>
      <c r="BL684" s="121"/>
    </row>
    <row r="685" spans="1:64" x14ac:dyDescent="0.2">
      <c r="A685" s="120" t="s">
        <v>462</v>
      </c>
      <c r="B685" s="125">
        <v>31267</v>
      </c>
      <c r="C685" s="168" t="s">
        <v>412</v>
      </c>
      <c r="D685" s="126" t="s">
        <v>406</v>
      </c>
      <c r="E685" s="116" t="str">
        <f>IF(ISERROR(VLOOKUP(TRIM(A685),'R2020'!$A$1:$I$1991,2,FALSE)),"",VLOOKUP(TRIM(A685),'R2020'!$A$1:$I$1991,2,FALSE))</f>
        <v/>
      </c>
      <c r="F685" s="116" t="str">
        <f>IF(ISERROR(VLOOKUP(TRIM(A685),'R2020'!$A$1:$I$1991,3,FALSE)),"",VLOOKUP(TRIM(A685),'R2020'!$A$1:$I$1991,3,FALSE))</f>
        <v/>
      </c>
      <c r="G685" s="116" t="str">
        <f>IF(ISERROR(VLOOKUP(TRIM(A685),'R2020'!$A$1:$I$1991,8,FALSE)),"",VLOOKUP(TRIM(A685),'R2020'!$A$1:$I$1991,8,FALSE))</f>
        <v/>
      </c>
      <c r="I685" s="126"/>
      <c r="J685" s="126"/>
      <c r="K685" s="117" t="s">
        <v>283</v>
      </c>
      <c r="L685" s="126" t="s">
        <v>111</v>
      </c>
      <c r="M685" s="126"/>
      <c r="N685" s="117" t="s">
        <v>279</v>
      </c>
      <c r="O685" s="126" t="s">
        <v>111</v>
      </c>
      <c r="P685" s="126"/>
      <c r="Q685" s="120" t="s">
        <v>236</v>
      </c>
      <c r="R685" s="126" t="s">
        <v>27</v>
      </c>
      <c r="S685" s="126"/>
      <c r="T685" s="120" t="s">
        <v>236</v>
      </c>
      <c r="U685" s="126" t="s">
        <v>27</v>
      </c>
      <c r="V685" s="126"/>
      <c r="W685" s="120" t="s">
        <v>236</v>
      </c>
      <c r="X685" s="126" t="s">
        <v>27</v>
      </c>
      <c r="Y685" s="126"/>
      <c r="Z685" s="120" t="s">
        <v>236</v>
      </c>
      <c r="AA685" s="126" t="s">
        <v>27</v>
      </c>
      <c r="AB685" s="126"/>
      <c r="AC685" s="120" t="s">
        <v>279</v>
      </c>
      <c r="AD685" s="126" t="s">
        <v>27</v>
      </c>
      <c r="AE685" s="126"/>
      <c r="AF685" s="120" t="s">
        <v>449</v>
      </c>
      <c r="AG685" s="126" t="s">
        <v>103</v>
      </c>
      <c r="AH685" s="126"/>
      <c r="AI685" s="120" t="s">
        <v>236</v>
      </c>
      <c r="AJ685" s="126" t="s">
        <v>103</v>
      </c>
      <c r="AK685" s="126"/>
      <c r="AL685" s="120" t="s">
        <v>279</v>
      </c>
      <c r="AM685" s="126" t="s">
        <v>103</v>
      </c>
      <c r="AN685" s="126"/>
      <c r="AO685" s="120" t="s">
        <v>296</v>
      </c>
      <c r="AP685" s="126" t="s">
        <v>103</v>
      </c>
      <c r="AQ685" s="126" t="s">
        <v>65</v>
      </c>
      <c r="AR685" s="120"/>
      <c r="AS685" s="126"/>
      <c r="AT685" s="126"/>
      <c r="AU685" s="120"/>
      <c r="AV685" s="126"/>
      <c r="AW685" s="126"/>
      <c r="AX685" s="120"/>
      <c r="AY685" s="126"/>
      <c r="AZ685" s="126"/>
      <c r="BA685" s="120"/>
      <c r="BB685" s="126"/>
      <c r="BC685" s="127"/>
      <c r="BD685" s="120"/>
      <c r="BE685" s="120"/>
      <c r="BF685" s="127"/>
      <c r="BG685" s="127"/>
      <c r="BH685" s="127"/>
      <c r="BI685" s="127"/>
      <c r="BJ685" s="120"/>
      <c r="BK685" s="128"/>
      <c r="BL685" s="128"/>
    </row>
    <row r="686" spans="1:64" x14ac:dyDescent="0.2">
      <c r="A686" s="146" t="s">
        <v>4051</v>
      </c>
      <c r="B686" s="157">
        <v>34555</v>
      </c>
      <c r="C686" s="167" t="s">
        <v>3063</v>
      </c>
      <c r="D686" s="140"/>
      <c r="E686" s="116" t="str">
        <f>IF(ISERROR(VLOOKUP(TRIM(A686),'R2020'!$A$1:$I$1991,2,FALSE)),"",VLOOKUP(TRIM(A686),'R2020'!$A$1:$I$1991,2,FALSE))</f>
        <v>OLB</v>
      </c>
      <c r="F686" s="116" t="str">
        <f>IF(ISERROR(VLOOKUP(TRIM(A686),'R2020'!$A$1:$I$1991,3,FALSE)),"",VLOOKUP(TRIM(A686),'R2020'!$A$1:$I$1991,3,FALSE))</f>
        <v>ARN</v>
      </c>
      <c r="G686" s="116" t="str">
        <f>IF(ISERROR(VLOOKUP(TRIM(A686),'R2020'!$A$1:$I$1991,8,FALSE)),"",VLOOKUP(TRIM(A686),'R2020'!$A$1:$I$1991,8,FALSE))</f>
        <v xml:space="preserve">00-9 </v>
      </c>
      <c r="I686" s="119"/>
      <c r="J686" s="117"/>
      <c r="L686" s="119"/>
      <c r="M686" s="117"/>
      <c r="O686" s="119"/>
      <c r="P686" s="117"/>
    </row>
    <row r="687" spans="1:64" x14ac:dyDescent="0.2">
      <c r="A687" s="117" t="s">
        <v>3612</v>
      </c>
      <c r="B687" s="123">
        <v>35784</v>
      </c>
      <c r="C687" s="164" t="s">
        <v>3450</v>
      </c>
      <c r="E687" s="116" t="str">
        <f>IF(ISERROR(VLOOKUP(TRIM(A687),'R2020'!$A$1:$I$1991,2,FALSE)),"",VLOOKUP(TRIM(A687),'R2020'!$A$1:$I$1991,2,FALSE))</f>
        <v>CB</v>
      </c>
      <c r="F687" s="116" t="str">
        <f>IF(ISERROR(VLOOKUP(TRIM(A687),'R2020'!$A$1:$I$1991,3,FALSE)),"",VLOOKUP(TRIM(A687),'R2020'!$A$1:$I$1991,3,FALSE))</f>
        <v>NON</v>
      </c>
      <c r="G687" s="116" t="str">
        <f>IF(ISERROR(VLOOKUP(TRIM(A687),'R2020'!$A$1:$I$1991,8,FALSE)),"",VLOOKUP(TRIM(A687),'R2020'!$A$1:$I$1991,8,FALSE))</f>
        <v xml:space="preserve">4 </v>
      </c>
      <c r="H687" s="117" t="s">
        <v>532</v>
      </c>
      <c r="I687" s="117" t="s">
        <v>367</v>
      </c>
      <c r="J687" s="119" t="s">
        <v>1072</v>
      </c>
    </row>
    <row r="688" spans="1:64" x14ac:dyDescent="0.2">
      <c r="A688" s="117" t="s">
        <v>1704</v>
      </c>
      <c r="B688" s="123">
        <v>32239</v>
      </c>
      <c r="C688" s="165" t="s">
        <v>634</v>
      </c>
      <c r="D688" s="119" t="s">
        <v>2280</v>
      </c>
      <c r="E688" s="116" t="str">
        <f>IF(ISERROR(VLOOKUP(TRIM(A688),'R2020'!$A$1:$I$1991,2,FALSE)),"",VLOOKUP(TRIM(A688),'R2020'!$A$1:$I$1991,2,FALSE))</f>
        <v/>
      </c>
      <c r="F688" s="116" t="str">
        <f>IF(ISERROR(VLOOKUP(TRIM(A688),'R2020'!$A$1:$I$1991,3,FALSE)),"",VLOOKUP(TRIM(A688),'R2020'!$A$1:$I$1991,3,FALSE))</f>
        <v/>
      </c>
      <c r="G688" s="116" t="str">
        <f>IF(ISERROR(VLOOKUP(TRIM(A688),'R2020'!$A$1:$I$1991,8,FALSE)),"",VLOOKUP(TRIM(A688),'R2020'!$A$1:$I$1991,8,FALSE))</f>
        <v/>
      </c>
      <c r="H688" s="117" t="s">
        <v>15</v>
      </c>
      <c r="I688" s="121" t="s">
        <v>111</v>
      </c>
      <c r="J688" s="119" t="s">
        <v>76</v>
      </c>
      <c r="K688" s="117" t="s">
        <v>1091</v>
      </c>
      <c r="L688" s="121" t="s">
        <v>393</v>
      </c>
      <c r="M688" s="119" t="s">
        <v>3010</v>
      </c>
      <c r="N688" s="117" t="s">
        <v>1091</v>
      </c>
      <c r="O688" s="121" t="s">
        <v>393</v>
      </c>
      <c r="P688" s="119" t="s">
        <v>1069</v>
      </c>
      <c r="Q688" s="117" t="s">
        <v>15</v>
      </c>
      <c r="R688" s="121" t="s">
        <v>393</v>
      </c>
      <c r="S688" s="119" t="s">
        <v>349</v>
      </c>
      <c r="U688" s="121"/>
      <c r="V688" s="119"/>
      <c r="W688" s="117" t="s">
        <v>16</v>
      </c>
      <c r="X688" s="121" t="s">
        <v>229</v>
      </c>
      <c r="Y688" s="119" t="s">
        <v>349</v>
      </c>
    </row>
    <row r="689" spans="1:64" x14ac:dyDescent="0.2">
      <c r="A689" s="117" t="s">
        <v>2062</v>
      </c>
      <c r="B689" s="123">
        <v>34386</v>
      </c>
      <c r="C689" s="165" t="s">
        <v>2063</v>
      </c>
      <c r="D689" s="117" t="s">
        <v>2028</v>
      </c>
      <c r="E689" s="116" t="str">
        <f>IF(ISERROR(VLOOKUP(TRIM(A689),'R2020'!$A$1:$I$1991,2,FALSE)),"",VLOOKUP(TRIM(A689),'R2020'!$A$1:$I$1991,2,FALSE))</f>
        <v/>
      </c>
      <c r="F689" s="116" t="str">
        <f>IF(ISERROR(VLOOKUP(TRIM(A689),'R2020'!$A$1:$I$1991,3,FALSE)),"",VLOOKUP(TRIM(A689),'R2020'!$A$1:$I$1991,3,FALSE))</f>
        <v/>
      </c>
      <c r="G689" s="116" t="str">
        <f>IF(ISERROR(VLOOKUP(TRIM(A689),'R2020'!$A$1:$I$1991,8,FALSE)),"",VLOOKUP(TRIM(A689),'R2020'!$A$1:$I$1991,8,FALSE))</f>
        <v/>
      </c>
      <c r="J689" s="122"/>
      <c r="K689" s="117" t="s">
        <v>16</v>
      </c>
      <c r="L689" s="117" t="s">
        <v>111</v>
      </c>
      <c r="M689" s="122" t="s">
        <v>349</v>
      </c>
      <c r="P689" s="122"/>
      <c r="Q689" s="117" t="s">
        <v>226</v>
      </c>
      <c r="R689" s="117" t="s">
        <v>111</v>
      </c>
      <c r="S689" s="122" t="s">
        <v>41</v>
      </c>
    </row>
    <row r="690" spans="1:64" x14ac:dyDescent="0.2">
      <c r="A690" s="117" t="s">
        <v>1295</v>
      </c>
      <c r="B690" s="123">
        <v>33544</v>
      </c>
      <c r="C690" s="165" t="s">
        <v>1228</v>
      </c>
      <c r="D690" s="122" t="s">
        <v>1227</v>
      </c>
      <c r="E690" s="116" t="str">
        <f>IF(ISERROR(VLOOKUP(TRIM(A690),'R2020'!$A$1:$I$1991,2,FALSE)),"",VLOOKUP(TRIM(A690),'R2020'!$A$1:$I$1991,2,FALSE))</f>
        <v>QB</v>
      </c>
      <c r="F690" s="116" t="str">
        <f>IF(ISERROR(VLOOKUP(TRIM(A690),'R2020'!$A$1:$I$1991,3,FALSE)),"",VLOOKUP(TRIM(A690),'R2020'!$A$1:$I$1991,3,FALSE))</f>
        <v>SFN</v>
      </c>
      <c r="G690" s="116" t="str">
        <f>IF(ISERROR(VLOOKUP(TRIM(A690),'R2020'!$A$1:$I$1991,8,FALSE)),"",VLOOKUP(TRIM(A690),'R2020'!$A$1:$I$1991,8,FALSE))</f>
        <v xml:space="preserve"> </v>
      </c>
      <c r="H690" s="117" t="s">
        <v>193</v>
      </c>
      <c r="I690" s="121" t="s">
        <v>111</v>
      </c>
      <c r="K690" s="117" t="s">
        <v>193</v>
      </c>
      <c r="L690" s="121" t="s">
        <v>111</v>
      </c>
      <c r="M690" s="119" t="s">
        <v>2955</v>
      </c>
      <c r="N690" s="117" t="s">
        <v>193</v>
      </c>
      <c r="O690" s="121" t="s">
        <v>111</v>
      </c>
      <c r="Q690" s="117" t="s">
        <v>193</v>
      </c>
      <c r="R690" s="121" t="s">
        <v>232</v>
      </c>
      <c r="S690" s="119" t="s">
        <v>768</v>
      </c>
      <c r="T690" s="117" t="s">
        <v>193</v>
      </c>
      <c r="U690" s="121" t="s">
        <v>232</v>
      </c>
      <c r="V690" s="119" t="s">
        <v>812</v>
      </c>
      <c r="W690" s="117" t="s">
        <v>193</v>
      </c>
      <c r="X690" s="121" t="s">
        <v>232</v>
      </c>
      <c r="Y690" s="119" t="s">
        <v>206</v>
      </c>
      <c r="AA690" s="121"/>
      <c r="AB690" s="119"/>
      <c r="AD690" s="121"/>
      <c r="AE690" s="119"/>
      <c r="AG690" s="121"/>
      <c r="AH690" s="119"/>
      <c r="AJ690" s="121"/>
      <c r="AK690" s="119"/>
      <c r="AM690" s="121"/>
      <c r="AN690" s="119"/>
      <c r="AP690" s="121"/>
      <c r="AQ690" s="119"/>
      <c r="AS690" s="121"/>
      <c r="AT690" s="119"/>
      <c r="AV690" s="121"/>
      <c r="AW690" s="119"/>
      <c r="AY690" s="121"/>
      <c r="AZ690" s="119"/>
      <c r="BB690" s="121"/>
      <c r="BC690" s="119"/>
      <c r="BF690" s="119"/>
      <c r="BG690" s="121"/>
      <c r="BH690" s="121"/>
      <c r="BI690" s="121"/>
      <c r="BJ690" s="121"/>
      <c r="BK690" s="121"/>
      <c r="BL690" s="121"/>
    </row>
    <row r="691" spans="1:64" x14ac:dyDescent="0.2">
      <c r="A691" s="117" t="s">
        <v>2672</v>
      </c>
      <c r="B691" s="123">
        <v>35062</v>
      </c>
      <c r="C691" s="164" t="s">
        <v>2673</v>
      </c>
      <c r="D691" s="119" t="s">
        <v>3000</v>
      </c>
      <c r="E691" s="116" t="str">
        <f>IF(ISERROR(VLOOKUP(TRIM(A691),'R2020'!$A$1:$I$1991,2,FALSE)),"",VLOOKUP(TRIM(A691),'R2020'!$A$1:$I$1991,2,FALSE))</f>
        <v>RE</v>
      </c>
      <c r="F691" s="116" t="str">
        <f>IF(ISERROR(VLOOKUP(TRIM(A691),'R2020'!$A$1:$I$1991,3,FALSE)),"",VLOOKUP(TRIM(A691),'R2020'!$A$1:$I$1991,3,FALSE))</f>
        <v>CLA</v>
      </c>
      <c r="G691" s="116" t="str">
        <f>IF(ISERROR(VLOOKUP(TRIM(A691),'R2020'!$A$1:$I$1991,8,FALSE)),"",VLOOKUP(TRIM(A691),'R2020'!$A$1:$I$1991,8,FALSE))</f>
        <v>6-12 1</v>
      </c>
      <c r="H691" s="117" t="s">
        <v>31</v>
      </c>
      <c r="I691" s="117" t="s">
        <v>348</v>
      </c>
      <c r="J691" s="119" t="s">
        <v>20</v>
      </c>
      <c r="K691" s="117" t="s">
        <v>31</v>
      </c>
      <c r="L691" s="117" t="s">
        <v>348</v>
      </c>
      <c r="M691" s="119" t="s">
        <v>70</v>
      </c>
      <c r="N691" s="117" t="s">
        <v>42</v>
      </c>
      <c r="O691" s="117" t="s">
        <v>348</v>
      </c>
      <c r="P691" s="119" t="s">
        <v>234</v>
      </c>
    </row>
    <row r="692" spans="1:64" x14ac:dyDescent="0.2">
      <c r="A692" s="117" t="s">
        <v>3613</v>
      </c>
      <c r="B692" s="123">
        <v>35767</v>
      </c>
      <c r="C692" s="164" t="s">
        <v>3614</v>
      </c>
      <c r="E692" s="116" t="str">
        <f>IF(ISERROR(VLOOKUP(TRIM(A692),'R2020'!$A$1:$I$1991,2,FALSE)),"",VLOOKUP(TRIM(A692),'R2020'!$A$1:$I$1991,2,FALSE))</f>
        <v>OLB</v>
      </c>
      <c r="F692" s="116" t="str">
        <f>IF(ISERROR(VLOOKUP(TRIM(A692),'R2020'!$A$1:$I$1991,3,FALSE)),"",VLOOKUP(TRIM(A692),'R2020'!$A$1:$I$1991,3,FALSE))</f>
        <v>GBN</v>
      </c>
      <c r="G692" s="116" t="str">
        <f>IF(ISERROR(VLOOKUP(TRIM(A692),'R2020'!$A$1:$I$1991,8,FALSE)),"",VLOOKUP(TRIM(A692),'R2020'!$A$1:$I$1991,8,FALSE))</f>
        <v xml:space="preserve">00-8 </v>
      </c>
      <c r="H692" s="117" t="s">
        <v>125</v>
      </c>
      <c r="I692" s="117" t="s">
        <v>237</v>
      </c>
      <c r="J692" s="119" t="s">
        <v>1056</v>
      </c>
    </row>
    <row r="693" spans="1:64" x14ac:dyDescent="0.2">
      <c r="A693" s="146" t="s">
        <v>4323</v>
      </c>
      <c r="B693" s="157">
        <v>35476</v>
      </c>
      <c r="C693" s="167" t="s">
        <v>3439</v>
      </c>
      <c r="D693" s="141"/>
      <c r="E693" s="116" t="str">
        <f>IF(ISERROR(VLOOKUP(TRIM(A693),'R2020'!$A$1:$I$1991,2,FALSE)),"",VLOOKUP(TRIM(A693),'R2020'!$A$1:$I$1991,2,FALSE))</f>
        <v>HB</v>
      </c>
      <c r="F693" s="116" t="str">
        <f>IF(ISERROR(VLOOKUP(TRIM(A693),'R2020'!$A$1:$I$1991,3,FALSE)),"",VLOOKUP(TRIM(A693),'R2020'!$A$1:$I$1991,3,FALSE))</f>
        <v>MIA</v>
      </c>
      <c r="G693" s="116" t="str">
        <f>IF(ISERROR(VLOOKUP(TRIM(A693),'R2020'!$A$1:$I$1991,8,FALSE)),"",VLOOKUP(TRIM(A693),'R2020'!$A$1:$I$1991,8,FALSE))</f>
        <v xml:space="preserve">0-4 </v>
      </c>
      <c r="H693" s="127"/>
      <c r="I693" s="127"/>
      <c r="J693" s="120"/>
      <c r="K693" s="127"/>
      <c r="L693" s="127"/>
      <c r="M693" s="120"/>
      <c r="N693" s="127"/>
      <c r="O693" s="127"/>
      <c r="P693" s="120"/>
      <c r="Q693" s="127"/>
      <c r="R693" s="127"/>
      <c r="S693" s="120"/>
      <c r="T693" s="127"/>
      <c r="U693" s="127"/>
      <c r="V693" s="120"/>
      <c r="W693" s="127"/>
      <c r="X693" s="127"/>
      <c r="Y693" s="120"/>
      <c r="Z693" s="127"/>
      <c r="AA693" s="127"/>
      <c r="AB693" s="120"/>
      <c r="AC693" s="127"/>
      <c r="AD693" s="127"/>
      <c r="AE693" s="120"/>
      <c r="AF693" s="127"/>
      <c r="AG693" s="127"/>
      <c r="AH693" s="120"/>
      <c r="AI693" s="127"/>
      <c r="AJ693" s="127"/>
      <c r="AK693" s="120"/>
      <c r="AL693" s="127"/>
      <c r="AM693" s="127"/>
      <c r="AN693" s="120"/>
      <c r="AO693" s="127"/>
      <c r="AP693" s="127"/>
      <c r="AQ693" s="127"/>
      <c r="AR693" s="127"/>
      <c r="AS693" s="127"/>
      <c r="AT693" s="120"/>
      <c r="AU693" s="127"/>
      <c r="AV693" s="127"/>
      <c r="AW693" s="120"/>
      <c r="AX693" s="127"/>
      <c r="AY693" s="127"/>
      <c r="AZ693" s="120"/>
      <c r="BA693" s="127"/>
      <c r="BB693" s="127"/>
      <c r="BC693" s="120"/>
      <c r="BD693" s="120"/>
      <c r="BE693" s="120"/>
      <c r="BF693" s="120"/>
      <c r="BG693" s="120"/>
      <c r="BH693" s="120"/>
      <c r="BI693" s="120"/>
      <c r="BJ693" s="128"/>
      <c r="BK693" s="128"/>
    </row>
    <row r="694" spans="1:64" x14ac:dyDescent="0.2">
      <c r="A694" s="120" t="s">
        <v>390</v>
      </c>
      <c r="B694" s="125">
        <v>29390</v>
      </c>
      <c r="C694" s="168" t="s">
        <v>271</v>
      </c>
      <c r="D694" s="126" t="s">
        <v>345</v>
      </c>
      <c r="E694" s="116" t="str">
        <f>IF(ISERROR(VLOOKUP(TRIM(A694),'R2020'!$A$1:$I$1991,2,FALSE)),"",VLOOKUP(TRIM(A694),'R2020'!$A$1:$I$1991,2,FALSE))</f>
        <v/>
      </c>
      <c r="F694" s="116" t="str">
        <f>IF(ISERROR(VLOOKUP(TRIM(A694),'R2020'!$A$1:$I$1991,3,FALSE)),"",VLOOKUP(TRIM(A694),'R2020'!$A$1:$I$1991,3,FALSE))</f>
        <v/>
      </c>
      <c r="G694" s="116" t="str">
        <f>IF(ISERROR(VLOOKUP(TRIM(A694),'R2020'!$A$1:$I$1991,8,FALSE)),"",VLOOKUP(TRIM(A694),'R2020'!$A$1:$I$1991,8,FALSE))</f>
        <v/>
      </c>
      <c r="I694" s="126"/>
      <c r="J694" s="126"/>
      <c r="K694" s="117" t="s">
        <v>26</v>
      </c>
      <c r="L694" s="126" t="s">
        <v>2215</v>
      </c>
      <c r="M694" s="126" t="s">
        <v>685</v>
      </c>
      <c r="N694" s="117" t="s">
        <v>464</v>
      </c>
      <c r="O694" s="126" t="s">
        <v>2215</v>
      </c>
      <c r="P694" s="126" t="s">
        <v>1041</v>
      </c>
      <c r="Q694" s="117" t="s">
        <v>464</v>
      </c>
      <c r="R694" s="126" t="s">
        <v>59</v>
      </c>
      <c r="S694" s="126" t="s">
        <v>1853</v>
      </c>
      <c r="T694" s="117" t="s">
        <v>464</v>
      </c>
      <c r="U694" s="126" t="s">
        <v>59</v>
      </c>
      <c r="V694" s="126" t="s">
        <v>1036</v>
      </c>
      <c r="W694" s="117" t="s">
        <v>128</v>
      </c>
      <c r="X694" s="126" t="s">
        <v>59</v>
      </c>
      <c r="Y694" s="126" t="s">
        <v>365</v>
      </c>
      <c r="Z694" s="120" t="s">
        <v>128</v>
      </c>
      <c r="AA694" s="126" t="s">
        <v>59</v>
      </c>
      <c r="AB694" s="126" t="s">
        <v>365</v>
      </c>
      <c r="AC694" s="120" t="s">
        <v>128</v>
      </c>
      <c r="AD694" s="126" t="s">
        <v>59</v>
      </c>
      <c r="AE694" s="126" t="s">
        <v>328</v>
      </c>
      <c r="AF694" s="120" t="s">
        <v>128</v>
      </c>
      <c r="AG694" s="126" t="s">
        <v>59</v>
      </c>
      <c r="AH694" s="126" t="s">
        <v>328</v>
      </c>
      <c r="AI694" s="120" t="s">
        <v>128</v>
      </c>
      <c r="AJ694" s="126" t="s">
        <v>59</v>
      </c>
      <c r="AK694" s="126" t="s">
        <v>328</v>
      </c>
      <c r="AL694" s="120" t="s">
        <v>128</v>
      </c>
      <c r="AM694" s="126" t="s">
        <v>59</v>
      </c>
      <c r="AN694" s="126" t="s">
        <v>328</v>
      </c>
      <c r="AO694" s="120" t="s">
        <v>128</v>
      </c>
      <c r="AP694" s="126" t="s">
        <v>59</v>
      </c>
      <c r="AQ694" s="126" t="s">
        <v>353</v>
      </c>
      <c r="AR694" s="120" t="s">
        <v>128</v>
      </c>
      <c r="AS694" s="126" t="s">
        <v>59</v>
      </c>
      <c r="AT694" s="126" t="s">
        <v>66</v>
      </c>
      <c r="AU694" s="120" t="s">
        <v>128</v>
      </c>
      <c r="AV694" s="126" t="s">
        <v>59</v>
      </c>
      <c r="AW694" s="126" t="s">
        <v>337</v>
      </c>
      <c r="AX694" s="120" t="s">
        <v>128</v>
      </c>
      <c r="AY694" s="126" t="s">
        <v>59</v>
      </c>
      <c r="AZ694" s="126" t="s">
        <v>473</v>
      </c>
      <c r="BA694" s="120" t="s">
        <v>128</v>
      </c>
      <c r="BB694" s="126" t="s">
        <v>59</v>
      </c>
      <c r="BC694" s="127" t="s">
        <v>106</v>
      </c>
      <c r="BD694" s="120" t="s">
        <v>128</v>
      </c>
      <c r="BE694" s="120" t="s">
        <v>59</v>
      </c>
      <c r="BF694" s="127" t="s">
        <v>107</v>
      </c>
      <c r="BG694" s="127"/>
      <c r="BH694" s="127"/>
      <c r="BI694" s="127"/>
      <c r="BJ694" s="120"/>
      <c r="BK694" s="128"/>
      <c r="BL694" s="128"/>
    </row>
    <row r="695" spans="1:64" x14ac:dyDescent="0.2">
      <c r="A695" s="117" t="s">
        <v>3615</v>
      </c>
      <c r="B695" s="123">
        <v>35030</v>
      </c>
      <c r="C695" s="164" t="s">
        <v>3063</v>
      </c>
      <c r="E695" s="116" t="str">
        <f>IF(ISERROR(VLOOKUP(TRIM(A695),'R2020'!$A$1:$I$1991,2,FALSE)),"",VLOOKUP(TRIM(A695),'R2020'!$A$1:$I$1991,2,FALSE))</f>
        <v>C</v>
      </c>
      <c r="F695" s="116" t="str">
        <f>IF(ISERROR(VLOOKUP(TRIM(A695),'R2020'!$A$1:$I$1991,3,FALSE)),"",VLOOKUP(TRIM(A695),'R2020'!$A$1:$I$1991,3,FALSE))</f>
        <v>NYN</v>
      </c>
      <c r="G695" s="116" t="str">
        <f>IF(ISERROR(VLOOKUP(TRIM(A695),'R2020'!$A$1:$I$1991,8,FALSE)),"",VLOOKUP(TRIM(A695),'R2020'!$A$1:$I$1991,8,FALSE))</f>
        <v xml:space="preserve">4-4 </v>
      </c>
      <c r="H695" s="117" t="s">
        <v>1038</v>
      </c>
      <c r="I695" s="117" t="s">
        <v>30</v>
      </c>
      <c r="J695" s="119" t="s">
        <v>1069</v>
      </c>
    </row>
    <row r="696" spans="1:64" x14ac:dyDescent="0.2">
      <c r="A696" s="117" t="s">
        <v>3160</v>
      </c>
      <c r="B696" s="123">
        <v>34722</v>
      </c>
      <c r="C696" s="165" t="s">
        <v>3067</v>
      </c>
      <c r="D696" s="122" t="s">
        <v>3413</v>
      </c>
      <c r="E696" s="116" t="str">
        <f>IF(ISERROR(VLOOKUP(TRIM(A696),'R2020'!$A$1:$I$1991,2,FALSE)),"",VLOOKUP(TRIM(A696),'R2020'!$A$1:$I$1991,2,FALSE))</f>
        <v/>
      </c>
      <c r="F696" s="116" t="str">
        <f>IF(ISERROR(VLOOKUP(TRIM(A696),'R2020'!$A$1:$I$1991,3,FALSE)),"",VLOOKUP(TRIM(A696),'R2020'!$A$1:$I$1991,3,FALSE))</f>
        <v/>
      </c>
      <c r="G696" s="116" t="str">
        <f>IF(ISERROR(VLOOKUP(TRIM(A696),'R2020'!$A$1:$I$1991,8,FALSE)),"",VLOOKUP(TRIM(A696),'R2020'!$A$1:$I$1991,8,FALSE))</f>
        <v/>
      </c>
      <c r="I696" s="122"/>
      <c r="J696" s="122"/>
      <c r="K696" s="117" t="s">
        <v>364</v>
      </c>
      <c r="L696" s="122" t="s">
        <v>22</v>
      </c>
      <c r="M696" s="122" t="s">
        <v>1061</v>
      </c>
      <c r="O696" s="122"/>
      <c r="P696" s="122"/>
      <c r="R696" s="122"/>
      <c r="S696" s="122"/>
      <c r="U696" s="122"/>
      <c r="V696" s="122"/>
      <c r="X696" s="122"/>
      <c r="Y696" s="122"/>
      <c r="AA696" s="122"/>
      <c r="AB696" s="122"/>
      <c r="AD696" s="122"/>
      <c r="AE696" s="122"/>
      <c r="AG696" s="122"/>
      <c r="AH696" s="122"/>
      <c r="AJ696" s="122"/>
      <c r="AK696" s="122"/>
      <c r="AM696" s="122"/>
      <c r="AN696" s="122"/>
      <c r="AP696" s="122"/>
      <c r="AQ696" s="122"/>
      <c r="AS696" s="122"/>
      <c r="AT696" s="122"/>
      <c r="AV696" s="122"/>
      <c r="AW696" s="122"/>
      <c r="AY696" s="122"/>
      <c r="AZ696" s="122"/>
      <c r="BB696" s="122"/>
      <c r="BC696" s="122"/>
      <c r="BE696" s="123"/>
      <c r="BF696" s="122"/>
      <c r="BG696" s="121"/>
      <c r="BI696" s="119"/>
      <c r="BJ696" s="121"/>
      <c r="BK696" s="121"/>
      <c r="BL696" s="130"/>
    </row>
    <row r="697" spans="1:64" x14ac:dyDescent="0.2">
      <c r="A697" s="117" t="s">
        <v>3616</v>
      </c>
      <c r="B697" s="123">
        <v>34408</v>
      </c>
      <c r="C697" s="164" t="s">
        <v>3460</v>
      </c>
      <c r="E697" s="116" t="str">
        <f>IF(ISERROR(VLOOKUP(TRIM(A697),'R2020'!$A$1:$I$1991,2,FALSE)),"",VLOOKUP(TRIM(A697),'R2020'!$A$1:$I$1991,2,FALSE))</f>
        <v>PK</v>
      </c>
      <c r="F697" s="116" t="str">
        <f>IF(ISERROR(VLOOKUP(TRIM(A697),'R2020'!$A$1:$I$1991,3,FALSE)),"",VLOOKUP(TRIM(A697),'R2020'!$A$1:$I$1991,3,FALSE))</f>
        <v>LAN</v>
      </c>
      <c r="G697" s="116" t="str">
        <f>IF(ISERROR(VLOOKUP(TRIM(A697),'R2020'!$A$1:$I$1991,8,FALSE)),"",VLOOKUP(TRIM(A697),'R2020'!$A$1:$I$1991,8,FALSE))</f>
        <v xml:space="preserve"> </v>
      </c>
      <c r="H697" s="117" t="s">
        <v>339</v>
      </c>
      <c r="I697" s="117" t="s">
        <v>122</v>
      </c>
    </row>
    <row r="698" spans="1:64" ht="12.6" customHeight="1" x14ac:dyDescent="0.2">
      <c r="A698" s="146" t="s">
        <v>4270</v>
      </c>
      <c r="B698" s="157">
        <v>35841</v>
      </c>
      <c r="C698" s="167" t="s">
        <v>4514</v>
      </c>
      <c r="D698" s="141"/>
      <c r="E698" s="116" t="str">
        <f>IF(ISERROR(VLOOKUP(TRIM(A698),'R2020'!$A$1:$I$1991,2,FALSE)),"",VLOOKUP(TRIM(A698),'R2020'!$A$1:$I$1991,2,FALSE))</f>
        <v>LLB</v>
      </c>
      <c r="F698" s="116" t="str">
        <f>IF(ISERROR(VLOOKUP(TRIM(A698),'R2020'!$A$1:$I$1991,3,FALSE)),"",VLOOKUP(TRIM(A698),'R2020'!$A$1:$I$1991,3,FALSE))</f>
        <v>KCA</v>
      </c>
      <c r="G698" s="116" t="str">
        <f>IF(ISERROR(VLOOKUP(TRIM(A698),'R2020'!$A$1:$I$1991,8,FALSE)),"",VLOOKUP(TRIM(A698),'R2020'!$A$1:$I$1991,8,FALSE))</f>
        <v xml:space="preserve">45-3 </v>
      </c>
      <c r="H698" s="127"/>
      <c r="I698" s="127"/>
      <c r="J698" s="120"/>
      <c r="K698" s="127"/>
      <c r="L698" s="127"/>
      <c r="M698" s="145"/>
      <c r="N698" s="127"/>
      <c r="O698" s="127"/>
      <c r="P698" s="145"/>
      <c r="Q698" s="127"/>
      <c r="R698" s="127"/>
      <c r="S698" s="145"/>
      <c r="T698" s="127"/>
      <c r="U698" s="127"/>
      <c r="V698" s="145"/>
      <c r="W698" s="127"/>
      <c r="X698" s="127"/>
      <c r="Y698" s="145"/>
      <c r="Z698" s="127"/>
      <c r="AA698" s="127"/>
      <c r="AB698" s="145"/>
      <c r="AC698" s="127"/>
      <c r="AD698" s="127"/>
      <c r="AE698" s="120"/>
      <c r="AF698" s="127"/>
      <c r="AG698" s="127"/>
      <c r="AH698" s="145"/>
      <c r="AI698" s="127"/>
      <c r="AJ698" s="127"/>
      <c r="AK698" s="145"/>
      <c r="AL698" s="127"/>
      <c r="AM698" s="127"/>
      <c r="AN698" s="120"/>
      <c r="AO698" s="127"/>
      <c r="AP698" s="127"/>
      <c r="AQ698" s="127"/>
      <c r="AR698" s="127"/>
      <c r="AS698" s="127"/>
      <c r="AT698" s="145"/>
      <c r="AU698" s="127"/>
      <c r="AV698" s="127"/>
      <c r="AW698" s="120"/>
      <c r="AX698" s="127"/>
      <c r="AY698" s="127"/>
      <c r="AZ698" s="120"/>
      <c r="BA698" s="127"/>
      <c r="BB698" s="127"/>
      <c r="BC698" s="120"/>
      <c r="BD698" s="120"/>
      <c r="BE698" s="127"/>
      <c r="BF698" s="120"/>
      <c r="BG698" s="120"/>
      <c r="BH698" s="120"/>
      <c r="BI698" s="120"/>
      <c r="BJ698" s="128"/>
      <c r="BK698" s="128"/>
    </row>
    <row r="699" spans="1:64" x14ac:dyDescent="0.2">
      <c r="A699" s="117" t="s">
        <v>1517</v>
      </c>
      <c r="B699" s="123">
        <v>33756</v>
      </c>
      <c r="C699" s="165" t="s">
        <v>1573</v>
      </c>
      <c r="D699" s="122" t="s">
        <v>1584</v>
      </c>
      <c r="E699" s="116" t="str">
        <f>IF(ISERROR(VLOOKUP(TRIM(A699),'R2020'!$A$1:$I$1991,2,FALSE)),"",VLOOKUP(TRIM(A699),'R2020'!$A$1:$I$1991,2,FALSE))</f>
        <v/>
      </c>
      <c r="F699" s="116" t="str">
        <f>IF(ISERROR(VLOOKUP(TRIM(A699),'R2020'!$A$1:$I$1991,3,FALSE)),"",VLOOKUP(TRIM(A699),'R2020'!$A$1:$I$1991,3,FALSE))</f>
        <v/>
      </c>
      <c r="G699" s="116" t="str">
        <f>IF(ISERROR(VLOOKUP(TRIM(A699),'R2020'!$A$1:$I$1991,8,FALSE)),"",VLOOKUP(TRIM(A699),'R2020'!$A$1:$I$1991,8,FALSE))</f>
        <v/>
      </c>
      <c r="H699" s="117" t="s">
        <v>364</v>
      </c>
      <c r="I699" s="121" t="s">
        <v>103</v>
      </c>
      <c r="J699" s="119" t="s">
        <v>1366</v>
      </c>
      <c r="K699" s="117" t="s">
        <v>366</v>
      </c>
      <c r="L699" s="121" t="s">
        <v>103</v>
      </c>
      <c r="M699" s="119" t="s">
        <v>1059</v>
      </c>
      <c r="N699" s="117" t="s">
        <v>364</v>
      </c>
      <c r="O699" s="121" t="s">
        <v>103</v>
      </c>
      <c r="P699" s="119" t="s">
        <v>1061</v>
      </c>
      <c r="Q699" s="117" t="s">
        <v>368</v>
      </c>
      <c r="R699" s="121" t="s">
        <v>103</v>
      </c>
      <c r="S699" s="119" t="s">
        <v>1100</v>
      </c>
      <c r="T699" s="117" t="s">
        <v>364</v>
      </c>
      <c r="U699" s="121" t="s">
        <v>103</v>
      </c>
      <c r="V699" s="119" t="s">
        <v>1061</v>
      </c>
      <c r="X699" s="121"/>
      <c r="Y699" s="119"/>
      <c r="AA699" s="121"/>
      <c r="AB699" s="119"/>
      <c r="AD699" s="121"/>
      <c r="AE699" s="119"/>
      <c r="AG699" s="121"/>
      <c r="AH699" s="119"/>
      <c r="AJ699" s="121"/>
      <c r="AK699" s="119"/>
      <c r="AM699" s="121"/>
      <c r="AN699" s="119"/>
      <c r="AP699" s="121"/>
      <c r="AQ699" s="119"/>
      <c r="AS699" s="121"/>
      <c r="AT699" s="119"/>
      <c r="AV699" s="121"/>
      <c r="AW699" s="119"/>
      <c r="AY699" s="121"/>
      <c r="AZ699" s="119"/>
      <c r="BB699" s="121"/>
      <c r="BC699" s="119"/>
      <c r="BF699" s="119"/>
      <c r="BG699" s="121"/>
      <c r="BH699" s="121"/>
      <c r="BI699" s="121"/>
      <c r="BJ699" s="121"/>
      <c r="BK699" s="121"/>
      <c r="BL699" s="121"/>
    </row>
    <row r="700" spans="1:64" x14ac:dyDescent="0.2">
      <c r="A700" s="117" t="s">
        <v>2674</v>
      </c>
      <c r="B700" s="123">
        <v>34623</v>
      </c>
      <c r="C700" s="164" t="s">
        <v>2593</v>
      </c>
      <c r="D700" s="119" t="s">
        <v>2583</v>
      </c>
      <c r="E700" s="116" t="str">
        <f>IF(ISERROR(VLOOKUP(TRIM(A700),'R2020'!$A$1:$I$1991,2,FALSE)),"",VLOOKUP(TRIM(A700),'R2020'!$A$1:$I$1991,2,FALSE))</f>
        <v/>
      </c>
      <c r="F700" s="116" t="str">
        <f>IF(ISERROR(VLOOKUP(TRIM(A700),'R2020'!$A$1:$I$1991,3,FALSE)),"",VLOOKUP(TRIM(A700),'R2020'!$A$1:$I$1991,3,FALSE))</f>
        <v/>
      </c>
      <c r="G700" s="116" t="str">
        <f>IF(ISERROR(VLOOKUP(TRIM(A700),'R2020'!$A$1:$I$1991,8,FALSE)),"",VLOOKUP(TRIM(A700),'R2020'!$A$1:$I$1991,8,FALSE))</f>
        <v/>
      </c>
      <c r="H700" s="117" t="s">
        <v>64</v>
      </c>
      <c r="I700" s="117" t="s">
        <v>131</v>
      </c>
      <c r="J700" s="119" t="s">
        <v>1058</v>
      </c>
      <c r="K700" s="117" t="s">
        <v>52</v>
      </c>
      <c r="L700" s="117" t="s">
        <v>131</v>
      </c>
      <c r="M700" s="119" t="s">
        <v>1082</v>
      </c>
      <c r="N700" s="117" t="s">
        <v>52</v>
      </c>
      <c r="O700" s="117" t="s">
        <v>131</v>
      </c>
      <c r="P700" s="119" t="s">
        <v>1083</v>
      </c>
    </row>
    <row r="701" spans="1:64" x14ac:dyDescent="0.2">
      <c r="A701" s="117" t="s">
        <v>3617</v>
      </c>
      <c r="B701" s="123">
        <v>35318</v>
      </c>
      <c r="C701" s="164" t="s">
        <v>3460</v>
      </c>
      <c r="E701" s="116" t="str">
        <f>IF(ISERROR(VLOOKUP(TRIM(A701),'R2020'!$A$1:$I$1991,2,FALSE)),"",VLOOKUP(TRIM(A701),'R2020'!$A$1:$I$1991,2,FALSE))</f>
        <v/>
      </c>
      <c r="F701" s="116" t="str">
        <f>IF(ISERROR(VLOOKUP(TRIM(A701),'R2020'!$A$1:$I$1991,3,FALSE)),"",VLOOKUP(TRIM(A701),'R2020'!$A$1:$I$1991,3,FALSE))</f>
        <v/>
      </c>
      <c r="G701" s="116" t="str">
        <f>IF(ISERROR(VLOOKUP(TRIM(A701),'R2020'!$A$1:$I$1991,8,FALSE)),"",VLOOKUP(TRIM(A701),'R2020'!$A$1:$I$1991,8,FALSE))</f>
        <v/>
      </c>
      <c r="H701" s="117" t="s">
        <v>26</v>
      </c>
      <c r="I701" s="117" t="s">
        <v>450</v>
      </c>
      <c r="J701" s="119" t="s">
        <v>2229</v>
      </c>
    </row>
    <row r="702" spans="1:64" x14ac:dyDescent="0.2">
      <c r="A702" s="117" t="s">
        <v>3161</v>
      </c>
      <c r="B702" s="123">
        <v>34753</v>
      </c>
      <c r="C702" s="165" t="s">
        <v>2585</v>
      </c>
      <c r="D702" s="122"/>
      <c r="E702" s="116" t="str">
        <f>IF(ISERROR(VLOOKUP(TRIM(A702),'R2020'!$A$1:$I$1991,2,FALSE)),"",VLOOKUP(TRIM(A702),'R2020'!$A$1:$I$1991,2,FALSE))</f>
        <v/>
      </c>
      <c r="F702" s="116" t="str">
        <f>IF(ISERROR(VLOOKUP(TRIM(A702),'R2020'!$A$1:$I$1991,3,FALSE)),"",VLOOKUP(TRIM(A702),'R2020'!$A$1:$I$1991,3,FALSE))</f>
        <v/>
      </c>
      <c r="G702" s="116" t="str">
        <f>IF(ISERROR(VLOOKUP(TRIM(A702),'R2020'!$A$1:$I$1991,8,FALSE)),"",VLOOKUP(TRIM(A702),'R2020'!$A$1:$I$1991,8,FALSE))</f>
        <v/>
      </c>
      <c r="H702" s="117" t="s">
        <v>235</v>
      </c>
      <c r="I702" s="122" t="s">
        <v>88</v>
      </c>
      <c r="J702" s="122" t="s">
        <v>1221</v>
      </c>
      <c r="K702" s="117" t="s">
        <v>64</v>
      </c>
      <c r="L702" s="122" t="s">
        <v>88</v>
      </c>
      <c r="M702" s="122" t="s">
        <v>1058</v>
      </c>
      <c r="O702" s="122"/>
      <c r="P702" s="122"/>
      <c r="R702" s="122"/>
      <c r="S702" s="122"/>
      <c r="U702" s="122"/>
      <c r="V702" s="122"/>
      <c r="X702" s="122"/>
      <c r="Y702" s="122"/>
      <c r="AA702" s="122"/>
      <c r="AB702" s="122"/>
      <c r="AD702" s="122"/>
      <c r="AE702" s="122"/>
      <c r="AG702" s="122"/>
      <c r="AH702" s="122"/>
      <c r="AJ702" s="122"/>
      <c r="AK702" s="122"/>
      <c r="AM702" s="122"/>
      <c r="AN702" s="122"/>
      <c r="AP702" s="122"/>
      <c r="AQ702" s="122"/>
      <c r="AS702" s="122"/>
      <c r="AT702" s="122"/>
      <c r="AV702" s="122"/>
      <c r="AW702" s="122"/>
      <c r="AY702" s="122"/>
      <c r="AZ702" s="122"/>
      <c r="BB702" s="122"/>
      <c r="BC702" s="122"/>
      <c r="BE702" s="123"/>
      <c r="BF702" s="122"/>
      <c r="BG702" s="121"/>
      <c r="BI702" s="119"/>
      <c r="BJ702" s="121"/>
      <c r="BK702" s="121"/>
      <c r="BL702" s="130"/>
    </row>
    <row r="703" spans="1:64" x14ac:dyDescent="0.2">
      <c r="A703" s="117" t="s">
        <v>3162</v>
      </c>
      <c r="B703" s="123">
        <v>34975</v>
      </c>
      <c r="C703" s="165" t="s">
        <v>3089</v>
      </c>
      <c r="D703" s="122" t="s">
        <v>3081</v>
      </c>
      <c r="E703" s="116" t="str">
        <f>IF(ISERROR(VLOOKUP(TRIM(A703),'R2020'!$A$1:$I$1991,2,FALSE)),"",VLOOKUP(TRIM(A703),'R2020'!$A$1:$I$1991,2,FALSE))</f>
        <v>TE</v>
      </c>
      <c r="F703" s="116" t="str">
        <f>IF(ISERROR(VLOOKUP(TRIM(A703),'R2020'!$A$1:$I$1991,3,FALSE)),"",VLOOKUP(TRIM(A703),'R2020'!$A$1:$I$1991,3,FALSE))</f>
        <v>MIA</v>
      </c>
      <c r="G703" s="116" t="str">
        <f>IF(ISERROR(VLOOKUP(TRIM(A703),'R2020'!$A$1:$I$1991,8,FALSE)),"",VLOOKUP(TRIM(A703),'R2020'!$A$1:$I$1991,8,FALSE))</f>
        <v xml:space="preserve">0-0 </v>
      </c>
      <c r="H703" s="117" t="s">
        <v>464</v>
      </c>
      <c r="I703" s="122" t="s">
        <v>32</v>
      </c>
      <c r="J703" s="122" t="s">
        <v>1036</v>
      </c>
      <c r="K703" s="117" t="s">
        <v>26</v>
      </c>
      <c r="L703" s="122" t="s">
        <v>32</v>
      </c>
      <c r="M703" s="122" t="s">
        <v>2229</v>
      </c>
      <c r="O703" s="122"/>
      <c r="P703" s="122"/>
      <c r="R703" s="122"/>
      <c r="S703" s="122"/>
      <c r="U703" s="122"/>
      <c r="V703" s="122"/>
      <c r="X703" s="122"/>
      <c r="Y703" s="122"/>
      <c r="AA703" s="122"/>
      <c r="AB703" s="122"/>
      <c r="AD703" s="122"/>
      <c r="AE703" s="122"/>
      <c r="AG703" s="122"/>
      <c r="AH703" s="122"/>
      <c r="AJ703" s="122"/>
      <c r="AK703" s="122"/>
      <c r="AM703" s="122"/>
      <c r="AN703" s="122"/>
      <c r="AP703" s="122"/>
      <c r="AQ703" s="122"/>
      <c r="AS703" s="122"/>
      <c r="AT703" s="122"/>
      <c r="AV703" s="122"/>
      <c r="AW703" s="122"/>
      <c r="AY703" s="122"/>
      <c r="AZ703" s="122"/>
      <c r="BB703" s="122"/>
      <c r="BC703" s="122"/>
      <c r="BE703" s="123"/>
      <c r="BF703" s="122"/>
      <c r="BG703" s="121"/>
      <c r="BI703" s="119"/>
      <c r="BJ703" s="121"/>
      <c r="BK703" s="121"/>
      <c r="BL703" s="130"/>
    </row>
    <row r="704" spans="1:64" x14ac:dyDescent="0.2">
      <c r="A704" s="120" t="s">
        <v>998</v>
      </c>
      <c r="B704" s="123">
        <v>33450</v>
      </c>
      <c r="C704" s="165" t="s">
        <v>1004</v>
      </c>
      <c r="D704" s="122" t="s">
        <v>2239</v>
      </c>
      <c r="E704" s="116" t="str">
        <f>IF(ISERROR(VLOOKUP(TRIM(A704),'R2020'!$A$1:$I$1991,2,FALSE)),"",VLOOKUP(TRIM(A704),'R2020'!$A$1:$I$1991,2,FALSE))</f>
        <v>RE</v>
      </c>
      <c r="F704" s="116" t="str">
        <f>IF(ISERROR(VLOOKUP(TRIM(A704),'R2020'!$A$1:$I$1991,3,FALSE)),"",VLOOKUP(TRIM(A704),'R2020'!$A$1:$I$1991,3,FALSE))</f>
        <v>TBN</v>
      </c>
      <c r="G704" s="116" t="str">
        <f>IF(ISERROR(VLOOKUP(TRIM(A704),'R2020'!$A$1:$I$1991,8,FALSE)),"",VLOOKUP(TRIM(A704),'R2020'!$A$1:$I$1991,8,FALSE))</f>
        <v xml:space="preserve">4-3 </v>
      </c>
      <c r="H704" s="117" t="s">
        <v>49</v>
      </c>
      <c r="I704" s="126" t="s">
        <v>122</v>
      </c>
      <c r="J704" s="126" t="s">
        <v>531</v>
      </c>
      <c r="K704" s="117" t="s">
        <v>49</v>
      </c>
      <c r="L704" s="126" t="s">
        <v>122</v>
      </c>
      <c r="M704" s="126" t="s">
        <v>51</v>
      </c>
      <c r="N704" s="117" t="s">
        <v>31</v>
      </c>
      <c r="O704" s="126" t="s">
        <v>122</v>
      </c>
      <c r="P704" s="126" t="s">
        <v>479</v>
      </c>
      <c r="Q704" s="117" t="s">
        <v>31</v>
      </c>
      <c r="R704" s="126" t="s">
        <v>122</v>
      </c>
      <c r="S704" s="126" t="s">
        <v>56</v>
      </c>
      <c r="T704" s="117" t="s">
        <v>31</v>
      </c>
      <c r="U704" s="126" t="s">
        <v>122</v>
      </c>
      <c r="V704" s="126" t="s">
        <v>227</v>
      </c>
      <c r="W704" s="120" t="s">
        <v>49</v>
      </c>
      <c r="X704" s="126" t="s">
        <v>122</v>
      </c>
      <c r="Y704" s="126" t="s">
        <v>349</v>
      </c>
      <c r="Z704" s="117" t="s">
        <v>44</v>
      </c>
      <c r="AA704" s="121" t="s">
        <v>122</v>
      </c>
      <c r="AB704" s="119" t="s">
        <v>333</v>
      </c>
      <c r="AD704" s="121"/>
      <c r="AE704" s="119"/>
      <c r="AG704" s="121"/>
      <c r="AH704" s="119"/>
      <c r="AJ704" s="121"/>
      <c r="AK704" s="119"/>
      <c r="AM704" s="121"/>
      <c r="AN704" s="119"/>
      <c r="AP704" s="121"/>
      <c r="AQ704" s="119"/>
      <c r="AS704" s="121"/>
      <c r="AT704" s="119"/>
      <c r="AV704" s="121"/>
      <c r="AW704" s="119"/>
      <c r="AY704" s="121"/>
      <c r="AZ704" s="119"/>
      <c r="BB704" s="121"/>
      <c r="BC704" s="119"/>
      <c r="BF704" s="119"/>
      <c r="BG704" s="121"/>
      <c r="BH704" s="121"/>
      <c r="BI704" s="121"/>
      <c r="BJ704" s="121"/>
      <c r="BK704" s="121"/>
      <c r="BL704" s="121"/>
    </row>
    <row r="705" spans="1:64" x14ac:dyDescent="0.2">
      <c r="A705" s="146" t="s">
        <v>4476</v>
      </c>
      <c r="B705" s="157">
        <v>35969</v>
      </c>
      <c r="C705" s="167" t="s">
        <v>4511</v>
      </c>
      <c r="D705" s="141"/>
      <c r="E705" s="116" t="str">
        <f>IF(ISERROR(VLOOKUP(TRIM(A705),'R2020'!$A$1:$I$1991,2,FALSE)),"",VLOOKUP(TRIM(A705),'R2020'!$A$1:$I$1991,2,FALSE))</f>
        <v>HB</v>
      </c>
      <c r="F705" s="116" t="str">
        <f>IF(ISERROR(VLOOKUP(TRIM(A705),'R2020'!$A$1:$I$1991,3,FALSE)),"",VLOOKUP(TRIM(A705),'R2020'!$A$1:$I$1991,3,FALSE))</f>
        <v>WAN</v>
      </c>
      <c r="G705" s="116" t="str">
        <f>IF(ISERROR(VLOOKUP(TRIM(A705),'R2020'!$A$1:$I$1991,8,FALSE)),"",VLOOKUP(TRIM(A705),'R2020'!$A$1:$I$1991,8,FALSE))</f>
        <v xml:space="preserve">0-0 </v>
      </c>
      <c r="H705" s="127"/>
      <c r="I705" s="127"/>
      <c r="J705" s="120"/>
      <c r="K705" s="127"/>
      <c r="L705" s="127"/>
      <c r="M705" s="120"/>
      <c r="N705" s="127"/>
      <c r="O705" s="127"/>
      <c r="P705" s="120"/>
      <c r="Q705" s="127"/>
      <c r="R705" s="127"/>
      <c r="S705" s="120"/>
      <c r="T705" s="127"/>
      <c r="U705" s="127"/>
      <c r="V705" s="120"/>
      <c r="W705" s="127"/>
      <c r="X705" s="127"/>
      <c r="Y705" s="120"/>
      <c r="Z705" s="127"/>
      <c r="AA705" s="127"/>
      <c r="AB705" s="120"/>
      <c r="AC705" s="127"/>
      <c r="AD705" s="127"/>
      <c r="AE705" s="120"/>
      <c r="AF705" s="127"/>
      <c r="AG705" s="127"/>
      <c r="AH705" s="120"/>
      <c r="AI705" s="127"/>
      <c r="AJ705" s="127"/>
      <c r="AK705" s="120"/>
      <c r="AL705" s="127"/>
      <c r="AM705" s="127"/>
      <c r="AN705" s="120"/>
      <c r="AO705" s="127"/>
      <c r="AP705" s="127"/>
      <c r="AQ705" s="127"/>
      <c r="AR705" s="127"/>
      <c r="AS705" s="127"/>
      <c r="AT705" s="120"/>
      <c r="AU705" s="127"/>
      <c r="AV705" s="127"/>
      <c r="AW705" s="120"/>
      <c r="AX705" s="127"/>
      <c r="AY705" s="127"/>
      <c r="AZ705" s="120"/>
      <c r="BA705" s="127"/>
      <c r="BB705" s="127"/>
      <c r="BC705" s="120"/>
      <c r="BD705" s="120"/>
      <c r="BE705" s="120"/>
      <c r="BF705" s="120"/>
      <c r="BG705" s="120"/>
      <c r="BH705" s="120"/>
      <c r="BI705" s="120"/>
      <c r="BJ705" s="128"/>
      <c r="BK705" s="128"/>
    </row>
    <row r="706" spans="1:64" x14ac:dyDescent="0.2">
      <c r="A706" s="117" t="s">
        <v>3618</v>
      </c>
      <c r="B706" s="123">
        <v>33420</v>
      </c>
      <c r="C706" s="164" t="s">
        <v>1235</v>
      </c>
      <c r="E706" s="116" t="str">
        <f>IF(ISERROR(VLOOKUP(TRIM(A706),'R2020'!$A$1:$I$1991,2,FALSE)),"",VLOOKUP(TRIM(A706),'R2020'!$A$1:$I$1991,2,FALSE))</f>
        <v>QB</v>
      </c>
      <c r="F706" s="116" t="str">
        <f>IF(ISERROR(VLOOKUP(TRIM(A706),'R2020'!$A$1:$I$1991,3,FALSE)),"",VLOOKUP(TRIM(A706),'R2020'!$A$1:$I$1991,3,FALSE))</f>
        <v>DAN</v>
      </c>
      <c r="G706" s="116" t="str">
        <f>IF(ISERROR(VLOOKUP(TRIM(A706),'R2020'!$A$1:$I$1991,8,FALSE)),"",VLOOKUP(TRIM(A706),'R2020'!$A$1:$I$1991,8,FALSE))</f>
        <v xml:space="preserve"> </v>
      </c>
      <c r="H706" s="117" t="s">
        <v>193</v>
      </c>
      <c r="I706" s="117" t="s">
        <v>348</v>
      </c>
      <c r="J706" s="119" t="s">
        <v>220</v>
      </c>
    </row>
    <row r="707" spans="1:64" x14ac:dyDescent="0.2">
      <c r="A707" s="120" t="s">
        <v>690</v>
      </c>
      <c r="B707" s="125">
        <v>32188</v>
      </c>
      <c r="C707" s="168" t="s">
        <v>738</v>
      </c>
      <c r="D707" s="126" t="s">
        <v>738</v>
      </c>
      <c r="E707" s="116" t="str">
        <f>IF(ISERROR(VLOOKUP(TRIM(A707),'R2020'!$A$1:$I$1991,2,FALSE)),"",VLOOKUP(TRIM(A707),'R2020'!$A$1:$I$1991,2,FALSE))</f>
        <v/>
      </c>
      <c r="F707" s="116" t="str">
        <f>IF(ISERROR(VLOOKUP(TRIM(A707),'R2020'!$A$1:$I$1991,3,FALSE)),"",VLOOKUP(TRIM(A707),'R2020'!$A$1:$I$1991,3,FALSE))</f>
        <v/>
      </c>
      <c r="G707" s="116" t="str">
        <f>IF(ISERROR(VLOOKUP(TRIM(A707),'R2020'!$A$1:$I$1991,8,FALSE)),"",VLOOKUP(TRIM(A707),'R2020'!$A$1:$I$1991,8,FALSE))</f>
        <v/>
      </c>
      <c r="I707" s="126"/>
      <c r="J707" s="126"/>
      <c r="L707" s="126"/>
      <c r="M707" s="126"/>
      <c r="N707" s="120" t="s">
        <v>228</v>
      </c>
      <c r="O707" s="126" t="s">
        <v>450</v>
      </c>
      <c r="P707" s="126" t="s">
        <v>56</v>
      </c>
      <c r="Q707" s="120" t="s">
        <v>228</v>
      </c>
      <c r="R707" s="126" t="s">
        <v>450</v>
      </c>
      <c r="S707" s="126" t="s">
        <v>33</v>
      </c>
      <c r="T707" s="120" t="s">
        <v>228</v>
      </c>
      <c r="U707" s="126" t="s">
        <v>450</v>
      </c>
      <c r="V707" s="126" t="s">
        <v>230</v>
      </c>
      <c r="W707" s="120" t="s">
        <v>228</v>
      </c>
      <c r="X707" s="126" t="s">
        <v>450</v>
      </c>
      <c r="Y707" s="126" t="s">
        <v>56</v>
      </c>
      <c r="Z707" s="120" t="s">
        <v>228</v>
      </c>
      <c r="AA707" s="126" t="s">
        <v>450</v>
      </c>
      <c r="AB707" s="126" t="s">
        <v>225</v>
      </c>
      <c r="AC707" s="120"/>
      <c r="AD707" s="126"/>
      <c r="AE707" s="126"/>
      <c r="AF707" s="120" t="s">
        <v>228</v>
      </c>
      <c r="AG707" s="126" t="s">
        <v>450</v>
      </c>
      <c r="AH707" s="126" t="s">
        <v>58</v>
      </c>
      <c r="AI707" s="120"/>
      <c r="AJ707" s="126"/>
      <c r="AK707" s="126"/>
      <c r="AL707" s="120"/>
      <c r="AM707" s="126"/>
      <c r="AN707" s="126"/>
      <c r="AO707" s="120"/>
      <c r="AP707" s="126"/>
      <c r="AQ707" s="126"/>
      <c r="AR707" s="120"/>
      <c r="AS707" s="126"/>
      <c r="AT707" s="126"/>
      <c r="AU707" s="120"/>
      <c r="AV707" s="126"/>
      <c r="AW707" s="126"/>
      <c r="AX707" s="120"/>
      <c r="AY707" s="126"/>
      <c r="AZ707" s="126"/>
      <c r="BA707" s="120"/>
      <c r="BB707" s="126"/>
      <c r="BC707" s="127"/>
      <c r="BD707" s="120"/>
      <c r="BE707" s="120"/>
      <c r="BF707" s="127"/>
      <c r="BG707" s="127"/>
      <c r="BH707" s="127"/>
      <c r="BI707" s="127"/>
      <c r="BJ707" s="120"/>
      <c r="BK707" s="128"/>
      <c r="BL707" s="128"/>
    </row>
    <row r="708" spans="1:64" x14ac:dyDescent="0.2">
      <c r="A708" s="117" t="s">
        <v>2675</v>
      </c>
      <c r="B708" s="123">
        <v>34060</v>
      </c>
      <c r="C708" s="164" t="s">
        <v>2031</v>
      </c>
      <c r="D708" s="119" t="s">
        <v>2923</v>
      </c>
      <c r="E708" s="116" t="str">
        <f>IF(ISERROR(VLOOKUP(TRIM(A708),'R2020'!$A$1:$I$1991,2,FALSE)),"",VLOOKUP(TRIM(A708),'R2020'!$A$1:$I$1991,2,FALSE))</f>
        <v/>
      </c>
      <c r="F708" s="116" t="str">
        <f>IF(ISERROR(VLOOKUP(TRIM(A708),'R2020'!$A$1:$I$1991,3,FALSE)),"",VLOOKUP(TRIM(A708),'R2020'!$A$1:$I$1991,3,FALSE))</f>
        <v/>
      </c>
      <c r="G708" s="116" t="str">
        <f>IF(ISERROR(VLOOKUP(TRIM(A708),'R2020'!$A$1:$I$1991,8,FALSE)),"",VLOOKUP(TRIM(A708),'R2020'!$A$1:$I$1991,8,FALSE))</f>
        <v/>
      </c>
      <c r="H708" s="117" t="s">
        <v>125</v>
      </c>
      <c r="I708" s="117" t="s">
        <v>346</v>
      </c>
      <c r="J708" s="119" t="s">
        <v>1056</v>
      </c>
      <c r="K708" s="117" t="s">
        <v>125</v>
      </c>
      <c r="L708" s="117" t="s">
        <v>237</v>
      </c>
      <c r="M708" s="119" t="s">
        <v>1280</v>
      </c>
      <c r="N708" s="117" t="s">
        <v>125</v>
      </c>
      <c r="O708" s="117" t="s">
        <v>237</v>
      </c>
      <c r="P708" s="119" t="s">
        <v>1088</v>
      </c>
    </row>
    <row r="709" spans="1:64" x14ac:dyDescent="0.2">
      <c r="A709" s="146" t="s">
        <v>4259</v>
      </c>
      <c r="B709" s="157">
        <v>35521</v>
      </c>
      <c r="C709" s="167" t="s">
        <v>3448</v>
      </c>
      <c r="D709" s="141"/>
      <c r="E709" s="116" t="str">
        <f>IF(ISERROR(VLOOKUP(TRIM(A709),'R2020'!$A$1:$I$1991,2,FALSE)),"",VLOOKUP(TRIM(A709),'R2020'!$A$1:$I$1991,2,FALSE))</f>
        <v>LB</v>
      </c>
      <c r="F709" s="116" t="str">
        <f>IF(ISERROR(VLOOKUP(TRIM(A709),'R2020'!$A$1:$I$1991,3,FALSE)),"",VLOOKUP(TRIM(A709),'R2020'!$A$1:$I$1991,3,FALSE))</f>
        <v>JXA</v>
      </c>
      <c r="G709" s="116" t="str">
        <f>IF(ISERROR(VLOOKUP(TRIM(A709),'R2020'!$A$1:$I$1991,8,FALSE)),"",VLOOKUP(TRIM(A709),'R2020'!$A$1:$I$1991,8,FALSE))</f>
        <v xml:space="preserve">04-4 </v>
      </c>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7"/>
      <c r="BC709" s="120"/>
      <c r="BD709" s="120"/>
      <c r="BE709" s="120"/>
      <c r="BF709" s="120"/>
      <c r="BG709" s="120"/>
      <c r="BH709" s="120"/>
      <c r="BI709" s="120"/>
      <c r="BJ709" s="120"/>
      <c r="BK709" s="120"/>
    </row>
    <row r="710" spans="1:64" x14ac:dyDescent="0.2">
      <c r="A710" s="146" t="s">
        <v>4454</v>
      </c>
      <c r="B710" s="157">
        <v>35778</v>
      </c>
      <c r="C710" s="167" t="s">
        <v>4513</v>
      </c>
      <c r="D710" s="141"/>
      <c r="E710" s="116" t="str">
        <f>IF(ISERROR(VLOOKUP(TRIM(A710),'R2020'!$A$1:$I$1991,2,FALSE)),"",VLOOKUP(TRIM(A710),'R2020'!$A$1:$I$1991,2,FALSE))</f>
        <v>LB</v>
      </c>
      <c r="F710" s="116" t="str">
        <f>IF(ISERROR(VLOOKUP(TRIM(A710),'R2020'!$A$1:$I$1991,3,FALSE)),"",VLOOKUP(TRIM(A710),'R2020'!$A$1:$I$1991,3,FALSE))</f>
        <v>TBN</v>
      </c>
      <c r="G710" s="116" t="str">
        <f>IF(ISERROR(VLOOKUP(TRIM(A710),'R2020'!$A$1:$I$1991,8,FALSE)),"",VLOOKUP(TRIM(A710),'R2020'!$A$1:$I$1991,8,FALSE))</f>
        <v xml:space="preserve">00-0 </v>
      </c>
      <c r="H710" s="127"/>
      <c r="I710" s="127"/>
      <c r="J710" s="120"/>
      <c r="K710" s="127"/>
      <c r="L710" s="127"/>
      <c r="M710" s="120"/>
      <c r="N710" s="127"/>
      <c r="O710" s="127"/>
      <c r="P710" s="120"/>
      <c r="Q710" s="127"/>
      <c r="R710" s="127"/>
      <c r="S710" s="120"/>
      <c r="T710" s="127"/>
      <c r="U710" s="127"/>
      <c r="V710" s="120"/>
      <c r="W710" s="127"/>
      <c r="X710" s="127"/>
      <c r="Y710" s="120"/>
      <c r="Z710" s="127"/>
      <c r="AA710" s="127"/>
      <c r="AB710" s="120"/>
      <c r="AC710" s="127"/>
      <c r="AD710" s="127"/>
      <c r="AE710" s="120"/>
      <c r="AF710" s="127"/>
      <c r="AG710" s="127"/>
      <c r="AH710" s="120"/>
      <c r="AI710" s="127"/>
      <c r="AJ710" s="127"/>
      <c r="AK710" s="120"/>
      <c r="AL710" s="127"/>
      <c r="AM710" s="127"/>
      <c r="AN710" s="120"/>
      <c r="AO710" s="127"/>
      <c r="AP710" s="127"/>
      <c r="AQ710" s="127"/>
      <c r="AR710" s="127"/>
      <c r="AS710" s="127"/>
      <c r="AT710" s="120"/>
      <c r="AU710" s="127"/>
      <c r="AV710" s="127"/>
      <c r="AW710" s="120"/>
      <c r="AX710" s="127"/>
      <c r="AY710" s="127"/>
      <c r="AZ710" s="120"/>
      <c r="BA710" s="127"/>
      <c r="BB710" s="127"/>
      <c r="BC710" s="120"/>
      <c r="BD710" s="120"/>
      <c r="BE710" s="120"/>
      <c r="BF710" s="120"/>
      <c r="BG710" s="120"/>
      <c r="BH710" s="120"/>
      <c r="BI710" s="120"/>
      <c r="BJ710" s="128"/>
      <c r="BK710" s="128"/>
    </row>
    <row r="711" spans="1:64" x14ac:dyDescent="0.2">
      <c r="A711" s="117" t="s">
        <v>3619</v>
      </c>
      <c r="B711" s="123">
        <v>35615</v>
      </c>
      <c r="C711" s="164" t="s">
        <v>3448</v>
      </c>
      <c r="E711" s="116" t="str">
        <f>IF(ISERROR(VLOOKUP(TRIM(A711),'R2020'!$A$1:$I$1991,2,FALSE)),"",VLOOKUP(TRIM(A711),'R2020'!$A$1:$I$1991,2,FALSE))</f>
        <v>Punt</v>
      </c>
      <c r="F711" s="116" t="str">
        <f>IF(ISERROR(VLOOKUP(TRIM(A711),'R2020'!$A$1:$I$1991,3,FALSE)),"",VLOOKUP(TRIM(A711),'R2020'!$A$1:$I$1991,3,FALSE))</f>
        <v>CLA</v>
      </c>
      <c r="G711" s="116" t="str">
        <f>IF(ISERROR(VLOOKUP(TRIM(A711),'R2020'!$A$1:$I$1991,8,FALSE)),"",VLOOKUP(TRIM(A711),'R2020'!$A$1:$I$1991,8,FALSE))</f>
        <v xml:space="preserve"> </v>
      </c>
      <c r="H711" s="117" t="s">
        <v>12</v>
      </c>
      <c r="I711" s="117" t="s">
        <v>348</v>
      </c>
    </row>
    <row r="712" spans="1:64" x14ac:dyDescent="0.2">
      <c r="A712" s="146" t="s">
        <v>4296</v>
      </c>
      <c r="B712" s="157">
        <v>35690</v>
      </c>
      <c r="C712" s="167" t="s">
        <v>4516</v>
      </c>
      <c r="D712" s="141"/>
      <c r="E712" s="116" t="str">
        <f>IF(ISERROR(VLOOKUP(TRIM(A712),'R2020'!$A$1:$I$1991,2,FALSE)),"",VLOOKUP(TRIM(A712),'R2020'!$A$1:$I$1991,2,FALSE))</f>
        <v>DB</v>
      </c>
      <c r="F712" s="116" t="str">
        <f>IF(ISERROR(VLOOKUP(TRIM(A712),'R2020'!$A$1:$I$1991,3,FALSE)),"",VLOOKUP(TRIM(A712),'R2020'!$A$1:$I$1991,3,FALSE))</f>
        <v>LAA</v>
      </c>
      <c r="G712" s="116" t="str">
        <f>IF(ISERROR(VLOOKUP(TRIM(A712),'R2020'!$A$1:$I$1991,8,FALSE)),"",VLOOKUP(TRIM(A712),'R2020'!$A$1:$I$1991,8,FALSE))</f>
        <v xml:space="preserve">00 </v>
      </c>
      <c r="H712" s="127"/>
      <c r="I712" s="127"/>
      <c r="J712" s="120"/>
      <c r="K712" s="127"/>
      <c r="L712" s="127"/>
      <c r="M712" s="120"/>
      <c r="N712" s="127"/>
      <c r="O712" s="127"/>
      <c r="P712" s="120"/>
      <c r="Q712" s="127"/>
      <c r="R712" s="127"/>
      <c r="S712" s="120"/>
      <c r="T712" s="127"/>
      <c r="U712" s="127"/>
      <c r="V712" s="120"/>
      <c r="W712" s="127"/>
      <c r="X712" s="127"/>
      <c r="Y712" s="120"/>
      <c r="Z712" s="127"/>
      <c r="AA712" s="127"/>
      <c r="AB712" s="120"/>
      <c r="AC712" s="127"/>
      <c r="AD712" s="127"/>
      <c r="AE712" s="120"/>
      <c r="AF712" s="127"/>
      <c r="AG712" s="127"/>
      <c r="AH712" s="120"/>
      <c r="AI712" s="127"/>
      <c r="AJ712" s="127"/>
      <c r="AK712" s="120"/>
      <c r="AL712" s="127"/>
      <c r="AM712" s="127"/>
      <c r="AN712" s="120"/>
      <c r="AO712" s="127"/>
      <c r="AP712" s="127"/>
      <c r="AQ712" s="127"/>
      <c r="AR712" s="127"/>
      <c r="AS712" s="127"/>
      <c r="AT712" s="120"/>
      <c r="AU712" s="127"/>
      <c r="AV712" s="127"/>
      <c r="AW712" s="120"/>
      <c r="AX712" s="127"/>
      <c r="AY712" s="127"/>
      <c r="AZ712" s="120"/>
      <c r="BA712" s="127"/>
      <c r="BB712" s="127"/>
      <c r="BC712" s="120"/>
      <c r="BD712" s="120"/>
      <c r="BE712" s="120"/>
      <c r="BF712" s="120"/>
      <c r="BG712" s="120"/>
      <c r="BH712" s="120"/>
      <c r="BI712" s="120"/>
      <c r="BJ712" s="128"/>
      <c r="BK712" s="128"/>
    </row>
    <row r="713" spans="1:64" x14ac:dyDescent="0.2">
      <c r="A713" s="117" t="s">
        <v>781</v>
      </c>
      <c r="B713" s="123">
        <v>33135</v>
      </c>
      <c r="C713" s="165" t="s">
        <v>856</v>
      </c>
      <c r="D713" s="122" t="s">
        <v>2576</v>
      </c>
      <c r="E713" s="116" t="str">
        <f>IF(ISERROR(VLOOKUP(TRIM(A713),'R2020'!$A$1:$I$1991,2,FALSE)),"",VLOOKUP(TRIM(A713),'R2020'!$A$1:$I$1991,2,FALSE))</f>
        <v>RCB</v>
      </c>
      <c r="F713" s="116" t="str">
        <f>IF(ISERROR(VLOOKUP(TRIM(A713),'R2020'!$A$1:$I$1991,3,FALSE)),"",VLOOKUP(TRIM(A713),'R2020'!$A$1:$I$1991,3,FALSE))</f>
        <v>NEA</v>
      </c>
      <c r="G713" s="116" t="str">
        <f>IF(ISERROR(VLOOKUP(TRIM(A713),'R2020'!$A$1:$I$1991,8,FALSE)),"",VLOOKUP(TRIM(A713),'R2020'!$A$1:$I$1991,8,FALSE))</f>
        <v xml:space="preserve">6 </v>
      </c>
      <c r="H713" s="117" t="s">
        <v>327</v>
      </c>
      <c r="I713" s="122" t="s">
        <v>232</v>
      </c>
      <c r="J713" s="122" t="s">
        <v>129</v>
      </c>
      <c r="K713" s="117" t="s">
        <v>327</v>
      </c>
      <c r="L713" s="122" t="s">
        <v>232</v>
      </c>
      <c r="M713" s="122" t="s">
        <v>129</v>
      </c>
      <c r="N713" s="117" t="s">
        <v>327</v>
      </c>
      <c r="O713" s="122" t="s">
        <v>232</v>
      </c>
      <c r="P713" s="122" t="s">
        <v>129</v>
      </c>
      <c r="Q713" s="117" t="s">
        <v>327</v>
      </c>
      <c r="R713" s="122" t="s">
        <v>233</v>
      </c>
      <c r="S713" s="122" t="s">
        <v>60</v>
      </c>
      <c r="T713" s="117" t="s">
        <v>327</v>
      </c>
      <c r="U713" s="122" t="s">
        <v>233</v>
      </c>
      <c r="V713" s="122" t="s">
        <v>60</v>
      </c>
      <c r="W713" s="117" t="s">
        <v>327</v>
      </c>
      <c r="X713" s="122" t="s">
        <v>233</v>
      </c>
      <c r="Y713" s="122" t="s">
        <v>60</v>
      </c>
      <c r="Z713" s="117" t="s">
        <v>327</v>
      </c>
      <c r="AA713" s="122" t="s">
        <v>233</v>
      </c>
      <c r="AB713" s="122" t="s">
        <v>328</v>
      </c>
      <c r="AC713" s="117" t="s">
        <v>327</v>
      </c>
      <c r="AD713" s="122" t="s">
        <v>233</v>
      </c>
      <c r="AE713" s="122" t="s">
        <v>328</v>
      </c>
      <c r="AG713" s="122"/>
      <c r="AH713" s="122"/>
      <c r="AJ713" s="122"/>
      <c r="AK713" s="122"/>
      <c r="AM713" s="122"/>
      <c r="AN713" s="122"/>
      <c r="AP713" s="122"/>
      <c r="AQ713" s="122"/>
      <c r="AS713" s="122"/>
      <c r="AT713" s="122"/>
      <c r="AV713" s="122"/>
      <c r="AW713" s="122"/>
      <c r="AY713" s="122"/>
      <c r="AZ713" s="122"/>
      <c r="BB713" s="122"/>
      <c r="BC713" s="119"/>
      <c r="BF713" s="119"/>
      <c r="BG713" s="119"/>
      <c r="BH713" s="119"/>
      <c r="BI713" s="119"/>
      <c r="BK713" s="121"/>
      <c r="BL713" s="121"/>
    </row>
    <row r="714" spans="1:64" x14ac:dyDescent="0.2">
      <c r="A714" s="120" t="s">
        <v>91</v>
      </c>
      <c r="B714" s="125">
        <v>31149</v>
      </c>
      <c r="C714" s="168" t="s">
        <v>200</v>
      </c>
      <c r="D714" s="126" t="s">
        <v>260</v>
      </c>
      <c r="E714" s="116" t="str">
        <f>IF(ISERROR(VLOOKUP(TRIM(A714),'R2020'!$A$1:$I$1991,2,FALSE)),"",VLOOKUP(TRIM(A714),'R2020'!$A$1:$I$1991,2,FALSE))</f>
        <v>WR</v>
      </c>
      <c r="F714" s="116" t="str">
        <f>IF(ISERROR(VLOOKUP(TRIM(A714),'R2020'!$A$1:$I$1991,3,FALSE)),"",VLOOKUP(TRIM(A714),'R2020'!$A$1:$I$1991,3,FALSE))</f>
        <v>CHN</v>
      </c>
      <c r="G714" s="116" t="str">
        <f>IF(ISERROR(VLOOKUP(TRIM(A714),'R2020'!$A$1:$I$1991,8,FALSE)),"",VLOOKUP(TRIM(A714),'R2020'!$A$1:$I$1991,8,FALSE))</f>
        <v xml:space="preserve"> </v>
      </c>
      <c r="H714" s="117" t="s">
        <v>279</v>
      </c>
      <c r="I714" s="126" t="s">
        <v>367</v>
      </c>
      <c r="J714" s="126"/>
      <c r="K714" s="117" t="s">
        <v>283</v>
      </c>
      <c r="L714" s="126" t="s">
        <v>367</v>
      </c>
      <c r="M714" s="126"/>
      <c r="N714" s="117" t="s">
        <v>266</v>
      </c>
      <c r="O714" s="126" t="s">
        <v>367</v>
      </c>
      <c r="P714" s="126"/>
      <c r="Q714" s="117" t="s">
        <v>221</v>
      </c>
      <c r="R714" s="126" t="s">
        <v>22</v>
      </c>
      <c r="S714" s="126"/>
      <c r="T714" s="117" t="s">
        <v>132</v>
      </c>
      <c r="U714" s="126" t="s">
        <v>22</v>
      </c>
      <c r="V714" s="126"/>
      <c r="W714" s="117" t="s">
        <v>395</v>
      </c>
      <c r="X714" s="126" t="s">
        <v>78</v>
      </c>
      <c r="Y714" s="126"/>
      <c r="Z714" s="120" t="s">
        <v>515</v>
      </c>
      <c r="AA714" s="126" t="s">
        <v>22</v>
      </c>
      <c r="AB714" s="126"/>
      <c r="AC714" s="120" t="s">
        <v>248</v>
      </c>
      <c r="AD714" s="126" t="s">
        <v>111</v>
      </c>
      <c r="AE714" s="126"/>
      <c r="AF714" s="120" t="s">
        <v>502</v>
      </c>
      <c r="AG714" s="126" t="s">
        <v>111</v>
      </c>
      <c r="AH714" s="126"/>
      <c r="AI714" s="120" t="s">
        <v>515</v>
      </c>
      <c r="AJ714" s="126" t="s">
        <v>111</v>
      </c>
      <c r="AK714" s="126"/>
      <c r="AL714" s="120" t="s">
        <v>471</v>
      </c>
      <c r="AM714" s="126" t="s">
        <v>32</v>
      </c>
      <c r="AN714" s="126"/>
      <c r="AO714" s="120" t="s">
        <v>240</v>
      </c>
      <c r="AP714" s="126" t="s">
        <v>32</v>
      </c>
      <c r="AQ714" s="126" t="s">
        <v>95</v>
      </c>
      <c r="AR714" s="120" t="s">
        <v>502</v>
      </c>
      <c r="AS714" s="126" t="s">
        <v>32</v>
      </c>
      <c r="AT714" s="126" t="s">
        <v>503</v>
      </c>
      <c r="AU714" s="120"/>
      <c r="AV714" s="126"/>
      <c r="AW714" s="126"/>
      <c r="AX714" s="120"/>
      <c r="AY714" s="126"/>
      <c r="AZ714" s="126"/>
      <c r="BA714" s="120"/>
      <c r="BB714" s="126"/>
      <c r="BC714" s="127"/>
      <c r="BD714" s="120"/>
      <c r="BE714" s="120"/>
      <c r="BF714" s="127"/>
      <c r="BG714" s="127"/>
      <c r="BH714" s="127"/>
      <c r="BI714" s="127"/>
      <c r="BJ714" s="120"/>
      <c r="BK714" s="128"/>
      <c r="BL714" s="128"/>
    </row>
    <row r="715" spans="1:64" x14ac:dyDescent="0.2">
      <c r="A715" s="117" t="s">
        <v>798</v>
      </c>
      <c r="B715" s="123">
        <v>33092</v>
      </c>
      <c r="C715" s="165" t="s">
        <v>859</v>
      </c>
      <c r="D715" s="122" t="s">
        <v>860</v>
      </c>
      <c r="E715" s="116" t="str">
        <f>IF(ISERROR(VLOOKUP(TRIM(A715),'R2020'!$A$1:$I$1991,2,FALSE)),"",VLOOKUP(TRIM(A715),'R2020'!$A$1:$I$1991,2,FALSE))</f>
        <v>FS</v>
      </c>
      <c r="F715" s="116" t="str">
        <f>IF(ISERROR(VLOOKUP(TRIM(A715),'R2020'!$A$1:$I$1991,3,FALSE)),"",VLOOKUP(TRIM(A715),'R2020'!$A$1:$I$1991,3,FALSE))</f>
        <v>CHN</v>
      </c>
      <c r="G715" s="116" t="str">
        <f>IF(ISERROR(VLOOKUP(TRIM(A715),'R2020'!$A$1:$I$1991,8,FALSE)),"",VLOOKUP(TRIM(A715),'R2020'!$A$1:$I$1991,8,FALSE))</f>
        <v xml:space="preserve">45 </v>
      </c>
      <c r="H715" s="117" t="s">
        <v>368</v>
      </c>
      <c r="I715" s="122" t="s">
        <v>336</v>
      </c>
      <c r="J715" s="122" t="s">
        <v>1066</v>
      </c>
      <c r="K715" s="117" t="s">
        <v>368</v>
      </c>
      <c r="L715" s="122" t="s">
        <v>386</v>
      </c>
      <c r="M715" s="122" t="s">
        <v>1060</v>
      </c>
      <c r="N715" s="117" t="s">
        <v>368</v>
      </c>
      <c r="O715" s="122" t="s">
        <v>386</v>
      </c>
      <c r="P715" s="122" t="s">
        <v>1072</v>
      </c>
      <c r="Q715" s="117" t="s">
        <v>368</v>
      </c>
      <c r="R715" s="122" t="s">
        <v>386</v>
      </c>
      <c r="S715" s="122" t="s">
        <v>1060</v>
      </c>
      <c r="T715" s="117" t="s">
        <v>368</v>
      </c>
      <c r="U715" s="122" t="s">
        <v>348</v>
      </c>
      <c r="V715" s="122" t="s">
        <v>1060</v>
      </c>
      <c r="W715" s="117" t="s">
        <v>368</v>
      </c>
      <c r="X715" s="122" t="s">
        <v>348</v>
      </c>
      <c r="Y715" s="122" t="s">
        <v>1093</v>
      </c>
      <c r="Z715" s="117" t="s">
        <v>368</v>
      </c>
      <c r="AA715" s="122" t="s">
        <v>348</v>
      </c>
      <c r="AB715" s="122" t="s">
        <v>328</v>
      </c>
      <c r="AC715" s="117" t="s">
        <v>364</v>
      </c>
      <c r="AD715" s="122" t="s">
        <v>348</v>
      </c>
      <c r="AE715" s="122" t="s">
        <v>365</v>
      </c>
      <c r="AG715" s="122"/>
      <c r="AH715" s="122"/>
      <c r="AJ715" s="122"/>
      <c r="AK715" s="122"/>
      <c r="AM715" s="122"/>
      <c r="AN715" s="122"/>
      <c r="AP715" s="122"/>
      <c r="AQ715" s="122"/>
      <c r="AS715" s="122"/>
      <c r="AT715" s="122"/>
      <c r="AV715" s="122"/>
      <c r="AW715" s="122"/>
      <c r="AY715" s="122"/>
      <c r="AZ715" s="122"/>
      <c r="BB715" s="122"/>
      <c r="BC715" s="119"/>
      <c r="BF715" s="119"/>
      <c r="BG715" s="119"/>
      <c r="BH715" s="119"/>
      <c r="BI715" s="119"/>
      <c r="BK715" s="121"/>
      <c r="BL715" s="121"/>
    </row>
    <row r="716" spans="1:64" x14ac:dyDescent="0.2">
      <c r="A716" s="146" t="s">
        <v>4130</v>
      </c>
      <c r="B716" s="157">
        <v>35594</v>
      </c>
      <c r="C716" s="167" t="s">
        <v>4517</v>
      </c>
      <c r="D716" s="141"/>
      <c r="E716" s="116" t="str">
        <f>IF(ISERROR(VLOOKUP(TRIM(A716),'R2020'!$A$1:$I$1991,2,FALSE)),"",VLOOKUP(TRIM(A716),'R2020'!$A$1:$I$1991,2,FALSE))</f>
        <v>S OLB</v>
      </c>
      <c r="F716" s="116" t="str">
        <f>IF(ISERROR(VLOOKUP(TRIM(A716),'R2020'!$A$1:$I$1991,3,FALSE)),"",VLOOKUP(TRIM(A716),'R2020'!$A$1:$I$1991,3,FALSE))</f>
        <v>CHN</v>
      </c>
      <c r="G716" s="116" t="str">
        <f>IF(ISERROR(VLOOKUP(TRIM(A716),'R2020'!$A$1:$I$1991,8,FALSE)),"",VLOOKUP(TRIM(A716),'R2020'!$A$1:$I$1991,8,FALSE))</f>
        <v>00 / 0-0-</v>
      </c>
      <c r="H716" s="127"/>
      <c r="I716" s="127"/>
      <c r="J716" s="120"/>
      <c r="K716" s="127"/>
      <c r="L716" s="127"/>
      <c r="M716" s="120"/>
      <c r="N716" s="127"/>
      <c r="O716" s="127"/>
      <c r="P716" s="120"/>
      <c r="Q716" s="127"/>
      <c r="R716" s="127"/>
      <c r="S716" s="120"/>
      <c r="T716" s="127"/>
      <c r="U716" s="127"/>
      <c r="V716" s="120"/>
      <c r="W716" s="127"/>
      <c r="X716" s="127"/>
      <c r="Y716" s="120"/>
      <c r="Z716" s="127"/>
      <c r="AA716" s="127"/>
      <c r="AB716" s="120"/>
      <c r="AC716" s="127"/>
      <c r="AD716" s="127"/>
      <c r="AE716" s="120"/>
      <c r="AF716" s="127"/>
      <c r="AG716" s="127"/>
      <c r="AH716" s="120"/>
      <c r="AI716" s="127"/>
      <c r="AJ716" s="127"/>
      <c r="AK716" s="120"/>
      <c r="AL716" s="127"/>
      <c r="AM716" s="127"/>
      <c r="AN716" s="120"/>
      <c r="AO716" s="127"/>
      <c r="AP716" s="127"/>
      <c r="AQ716" s="127"/>
      <c r="AR716" s="127"/>
      <c r="AS716" s="127"/>
      <c r="AT716" s="120"/>
      <c r="AU716" s="127"/>
      <c r="AV716" s="127"/>
      <c r="AW716" s="120"/>
      <c r="AX716" s="127"/>
      <c r="AY716" s="127"/>
      <c r="AZ716" s="120"/>
      <c r="BA716" s="127"/>
      <c r="BB716" s="127"/>
      <c r="BC716" s="120"/>
      <c r="BD716" s="120"/>
      <c r="BE716" s="120"/>
      <c r="BF716" s="120"/>
      <c r="BG716" s="120"/>
      <c r="BH716" s="120"/>
      <c r="BI716" s="120"/>
      <c r="BJ716" s="128"/>
      <c r="BK716" s="128"/>
    </row>
    <row r="717" spans="1:64" x14ac:dyDescent="0.2">
      <c r="A717" s="146" t="s">
        <v>4445</v>
      </c>
      <c r="B717" s="157">
        <v>35490</v>
      </c>
      <c r="C717" s="167" t="s">
        <v>3448</v>
      </c>
      <c r="D717" s="142"/>
      <c r="E717" s="116" t="str">
        <f>IF(ISERROR(VLOOKUP(TRIM(A717),'R2020'!$A$1:$I$1991,2,FALSE)),"",VLOOKUP(TRIM(A717),'R2020'!$A$1:$I$1991,2,FALSE))</f>
        <v>T</v>
      </c>
      <c r="F717" s="116" t="str">
        <f>IF(ISERROR(VLOOKUP(TRIM(A717),'R2020'!$A$1:$I$1991,3,FALSE)),"",VLOOKUP(TRIM(A717),'R2020'!$A$1:$I$1991,3,FALSE))</f>
        <v>SFN</v>
      </c>
      <c r="G717" s="116" t="str">
        <f>IF(ISERROR(VLOOKUP(TRIM(A717),'R2020'!$A$1:$I$1991,8,FALSE)),"",VLOOKUP(TRIM(A717),'R2020'!$A$1:$I$1991,8,FALSE))</f>
        <v xml:space="preserve">0-2 </v>
      </c>
      <c r="H717" s="126"/>
      <c r="I717" s="126"/>
      <c r="J717" s="120"/>
      <c r="K717" s="126"/>
      <c r="L717" s="126"/>
      <c r="M717" s="120"/>
      <c r="N717" s="126"/>
      <c r="O717" s="126"/>
      <c r="P717" s="120"/>
      <c r="Q717" s="126"/>
      <c r="R717" s="126"/>
      <c r="S717" s="120"/>
      <c r="T717" s="126"/>
      <c r="U717" s="126"/>
      <c r="V717" s="120"/>
      <c r="W717" s="126"/>
      <c r="X717" s="126"/>
      <c r="Y717" s="120"/>
      <c r="Z717" s="126"/>
      <c r="AA717" s="126"/>
      <c r="AB717" s="120"/>
      <c r="AC717" s="126"/>
      <c r="AD717" s="126"/>
      <c r="AE717" s="120"/>
      <c r="AF717" s="126"/>
      <c r="AG717" s="126"/>
      <c r="AH717" s="120"/>
      <c r="AI717" s="126"/>
      <c r="AJ717" s="126"/>
      <c r="AK717" s="120"/>
      <c r="AL717" s="126"/>
      <c r="AM717" s="126"/>
      <c r="AN717" s="120"/>
      <c r="AO717" s="126"/>
      <c r="AP717" s="126"/>
      <c r="AQ717" s="126"/>
      <c r="AR717" s="126"/>
      <c r="AS717" s="126"/>
      <c r="AT717" s="120"/>
      <c r="AU717" s="126"/>
      <c r="AV717" s="126"/>
      <c r="AW717" s="120"/>
      <c r="AX717" s="126"/>
      <c r="AY717" s="126"/>
      <c r="AZ717" s="120"/>
      <c r="BA717" s="126"/>
      <c r="BB717" s="126"/>
      <c r="BC717" s="120"/>
      <c r="BD717" s="128"/>
      <c r="BE717" s="126"/>
      <c r="BF717" s="128"/>
      <c r="BG717" s="120"/>
      <c r="BH717" s="127"/>
      <c r="BI717" s="120"/>
      <c r="BJ717" s="128"/>
      <c r="BK717" s="128"/>
    </row>
    <row r="718" spans="1:64" x14ac:dyDescent="0.2">
      <c r="A718" s="146" t="s">
        <v>4339</v>
      </c>
      <c r="B718" s="157">
        <v>35411</v>
      </c>
      <c r="C718" s="167" t="s">
        <v>4512</v>
      </c>
      <c r="D718" s="141"/>
      <c r="E718" s="116" t="str">
        <f>IF(ISERROR(VLOOKUP(TRIM(A718),'R2020'!$A$1:$I$1991,2,FALSE)),"",VLOOKUP(TRIM(A718),'R2020'!$A$1:$I$1991,2,FALSE))</f>
        <v>LCB</v>
      </c>
      <c r="F718" s="116" t="str">
        <f>IF(ISERROR(VLOOKUP(TRIM(A718),'R2020'!$A$1:$I$1991,3,FALSE)),"",VLOOKUP(TRIM(A718),'R2020'!$A$1:$I$1991,3,FALSE))</f>
        <v>MIN</v>
      </c>
      <c r="G718" s="116" t="str">
        <f>IF(ISERROR(VLOOKUP(TRIM(A718),'R2020'!$A$1:$I$1991,8,FALSE)),"",VLOOKUP(TRIM(A718),'R2020'!$A$1:$I$1991,8,FALSE))</f>
        <v xml:space="preserve">0 </v>
      </c>
      <c r="H718" s="127"/>
      <c r="I718" s="127"/>
      <c r="J718" s="120"/>
      <c r="K718" s="127"/>
      <c r="L718" s="127"/>
      <c r="M718" s="120"/>
      <c r="N718" s="127"/>
      <c r="O718" s="127"/>
      <c r="P718" s="120"/>
      <c r="Q718" s="127"/>
      <c r="R718" s="127"/>
      <c r="S718" s="120"/>
      <c r="T718" s="127"/>
      <c r="U718" s="127"/>
      <c r="V718" s="120"/>
      <c r="W718" s="127"/>
      <c r="X718" s="127"/>
      <c r="Y718" s="120"/>
      <c r="Z718" s="127"/>
      <c r="AA718" s="127"/>
      <c r="AB718" s="120"/>
      <c r="AC718" s="127"/>
      <c r="AD718" s="127"/>
      <c r="AE718" s="120"/>
      <c r="AF718" s="127"/>
      <c r="AG718" s="127"/>
      <c r="AH718" s="120"/>
      <c r="AI718" s="127"/>
      <c r="AJ718" s="127"/>
      <c r="AK718" s="120"/>
      <c r="AL718" s="127"/>
      <c r="AM718" s="127"/>
      <c r="AN718" s="120"/>
      <c r="AO718" s="127"/>
      <c r="AP718" s="127"/>
      <c r="AQ718" s="127"/>
      <c r="AR718" s="127"/>
      <c r="AS718" s="127"/>
      <c r="AT718" s="120"/>
      <c r="AU718" s="127"/>
      <c r="AV718" s="127"/>
      <c r="AW718" s="120"/>
      <c r="AX718" s="127"/>
      <c r="AY718" s="127"/>
      <c r="AZ718" s="120"/>
      <c r="BA718" s="127"/>
      <c r="BB718" s="127"/>
      <c r="BC718" s="120"/>
      <c r="BD718" s="120"/>
      <c r="BE718" s="120"/>
      <c r="BF718" s="120"/>
      <c r="BG718" s="120"/>
      <c r="BH718" s="120"/>
      <c r="BI718" s="120"/>
      <c r="BJ718" s="128"/>
      <c r="BK718" s="128"/>
    </row>
    <row r="719" spans="1:64" x14ac:dyDescent="0.2">
      <c r="A719" s="117" t="s">
        <v>1924</v>
      </c>
      <c r="B719" s="123">
        <v>33804</v>
      </c>
      <c r="C719" s="165" t="s">
        <v>2033</v>
      </c>
      <c r="D719" s="117" t="s">
        <v>2032</v>
      </c>
      <c r="E719" s="116" t="str">
        <f>IF(ISERROR(VLOOKUP(TRIM(A719),'R2020'!$A$1:$I$1991,2,FALSE)),"",VLOOKUP(TRIM(A719),'R2020'!$A$1:$I$1991,2,FALSE))</f>
        <v>RG</v>
      </c>
      <c r="F719" s="116" t="str">
        <f>IF(ISERROR(VLOOKUP(TRIM(A719),'R2020'!$A$1:$I$1991,3,FALSE)),"",VLOOKUP(TRIM(A719),'R2020'!$A$1:$I$1991,3,FALSE))</f>
        <v>DNA</v>
      </c>
      <c r="G719" s="116" t="str">
        <f>IF(ISERROR(VLOOKUP(TRIM(A719),'R2020'!$A$1:$I$1991,8,FALSE)),"",VLOOKUP(TRIM(A719),'R2020'!$A$1:$I$1991,8,FALSE))</f>
        <v xml:space="preserve">5-5 </v>
      </c>
      <c r="H719" s="117" t="s">
        <v>10</v>
      </c>
      <c r="I719" s="117" t="s">
        <v>369</v>
      </c>
      <c r="J719" s="122" t="s">
        <v>280</v>
      </c>
      <c r="K719" s="117" t="s">
        <v>332</v>
      </c>
      <c r="L719" s="117" t="s">
        <v>369</v>
      </c>
      <c r="M719" s="122" t="s">
        <v>225</v>
      </c>
      <c r="N719" s="117" t="s">
        <v>57</v>
      </c>
      <c r="O719" s="117" t="s">
        <v>369</v>
      </c>
      <c r="P719" s="122" t="s">
        <v>280</v>
      </c>
      <c r="Q719" s="117" t="s">
        <v>15</v>
      </c>
      <c r="R719" s="117" t="s">
        <v>369</v>
      </c>
      <c r="S719" s="122" t="s">
        <v>333</v>
      </c>
    </row>
    <row r="720" spans="1:64" x14ac:dyDescent="0.2">
      <c r="A720" s="117" t="s">
        <v>2676</v>
      </c>
      <c r="B720" s="123">
        <v>34242</v>
      </c>
      <c r="C720" s="164" t="s">
        <v>2593</v>
      </c>
      <c r="D720" s="119" t="s">
        <v>2893</v>
      </c>
      <c r="E720" s="116" t="str">
        <f>IF(ISERROR(VLOOKUP(TRIM(A720),'R2020'!$A$1:$I$1991,2,FALSE)),"",VLOOKUP(TRIM(A720),'R2020'!$A$1:$I$1991,2,FALSE))</f>
        <v>T</v>
      </c>
      <c r="F720" s="116" t="str">
        <f>IF(ISERROR(VLOOKUP(TRIM(A720),'R2020'!$A$1:$I$1991,3,FALSE)),"",VLOOKUP(TRIM(A720),'R2020'!$A$1:$I$1991,3,FALSE))</f>
        <v>NON</v>
      </c>
      <c r="G720" s="116" t="str">
        <f>IF(ISERROR(VLOOKUP(TRIM(A720),'R2020'!$A$1:$I$1991,8,FALSE)),"",VLOOKUP(TRIM(A720),'R2020'!$A$1:$I$1991,8,FALSE))</f>
        <v xml:space="preserve">0-0 </v>
      </c>
      <c r="H720" s="117" t="s">
        <v>47</v>
      </c>
      <c r="I720" s="117" t="s">
        <v>448</v>
      </c>
      <c r="J720" s="119" t="s">
        <v>349</v>
      </c>
      <c r="N720" s="117" t="s">
        <v>47</v>
      </c>
      <c r="O720" s="117" t="s">
        <v>448</v>
      </c>
      <c r="P720" s="119" t="s">
        <v>349</v>
      </c>
    </row>
    <row r="721" spans="1:64" x14ac:dyDescent="0.2">
      <c r="A721" s="117" t="s">
        <v>782</v>
      </c>
      <c r="B721" s="123">
        <v>32769</v>
      </c>
      <c r="C721" s="165" t="s">
        <v>857</v>
      </c>
      <c r="D721" s="122" t="s">
        <v>2413</v>
      </c>
      <c r="E721" s="116" t="str">
        <f>IF(ISERROR(VLOOKUP(TRIM(A721),'R2020'!$A$1:$I$1991,2,FALSE)),"",VLOOKUP(TRIM(A721),'R2020'!$A$1:$I$1991,2,FALSE))</f>
        <v/>
      </c>
      <c r="F721" s="116" t="str">
        <f>IF(ISERROR(VLOOKUP(TRIM(A721),'R2020'!$A$1:$I$1991,3,FALSE)),"",VLOOKUP(TRIM(A721),'R2020'!$A$1:$I$1991,3,FALSE))</f>
        <v/>
      </c>
      <c r="G721" s="116" t="str">
        <f>IF(ISERROR(VLOOKUP(TRIM(A721),'R2020'!$A$1:$I$1991,8,FALSE)),"",VLOOKUP(TRIM(A721),'R2020'!$A$1:$I$1991,8,FALSE))</f>
        <v/>
      </c>
      <c r="H721" s="117" t="s">
        <v>505</v>
      </c>
      <c r="I721" s="122" t="s">
        <v>448</v>
      </c>
      <c r="J721" s="122" t="s">
        <v>347</v>
      </c>
      <c r="K721" s="117" t="s">
        <v>505</v>
      </c>
      <c r="L721" s="122" t="s">
        <v>448</v>
      </c>
      <c r="M721" s="122" t="s">
        <v>230</v>
      </c>
      <c r="N721" s="117" t="s">
        <v>202</v>
      </c>
      <c r="O721" s="122"/>
      <c r="P721" s="122"/>
      <c r="Q721" s="117" t="s">
        <v>505</v>
      </c>
      <c r="R721" s="122" t="s">
        <v>233</v>
      </c>
      <c r="S721" s="122" t="s">
        <v>225</v>
      </c>
      <c r="T721" s="117" t="s">
        <v>505</v>
      </c>
      <c r="U721" s="122" t="s">
        <v>233</v>
      </c>
      <c r="V721" s="122" t="s">
        <v>225</v>
      </c>
      <c r="W721" s="117" t="s">
        <v>505</v>
      </c>
      <c r="X721" s="122" t="s">
        <v>233</v>
      </c>
      <c r="Y721" s="122" t="s">
        <v>33</v>
      </c>
      <c r="Z721" s="117" t="s">
        <v>505</v>
      </c>
      <c r="AA721" s="122" t="s">
        <v>233</v>
      </c>
      <c r="AB721" s="122" t="s">
        <v>56</v>
      </c>
      <c r="AC721" s="117" t="s">
        <v>505</v>
      </c>
      <c r="AD721" s="122" t="s">
        <v>233</v>
      </c>
      <c r="AE721" s="122" t="s">
        <v>56</v>
      </c>
      <c r="AG721" s="122"/>
      <c r="AH721" s="122"/>
      <c r="AJ721" s="122"/>
      <c r="AK721" s="122"/>
      <c r="AM721" s="122"/>
      <c r="AN721" s="122"/>
      <c r="AP721" s="122"/>
      <c r="AQ721" s="122"/>
      <c r="AS721" s="122"/>
      <c r="AT721" s="122"/>
      <c r="AV721" s="122"/>
      <c r="AW721" s="122"/>
      <c r="AY721" s="122"/>
      <c r="AZ721" s="122"/>
      <c r="BB721" s="122"/>
      <c r="BC721" s="119"/>
      <c r="BF721" s="119"/>
      <c r="BG721" s="119"/>
      <c r="BH721" s="119"/>
      <c r="BI721" s="119"/>
      <c r="BK721" s="121"/>
      <c r="BL721" s="121"/>
    </row>
    <row r="722" spans="1:64" x14ac:dyDescent="0.2">
      <c r="A722" s="117" t="s">
        <v>1028</v>
      </c>
      <c r="B722" s="123">
        <v>32854</v>
      </c>
      <c r="C722" s="165" t="s">
        <v>1002</v>
      </c>
      <c r="D722" s="122" t="s">
        <v>1002</v>
      </c>
      <c r="E722" s="116" t="str">
        <f>IF(ISERROR(VLOOKUP(TRIM(A722),'R2020'!$A$1:$I$1991,2,FALSE)),"",VLOOKUP(TRIM(A722),'R2020'!$A$1:$I$1991,2,FALSE))</f>
        <v>QB</v>
      </c>
      <c r="F722" s="116" t="str">
        <f>IF(ISERROR(VLOOKUP(TRIM(A722),'R2020'!$A$1:$I$1991,3,FALSE)),"",VLOOKUP(TRIM(A722),'R2020'!$A$1:$I$1991,3,FALSE))</f>
        <v>JXA</v>
      </c>
      <c r="G722" s="116" t="str">
        <f>IF(ISERROR(VLOOKUP(TRIM(A722),'R2020'!$A$1:$I$1991,8,FALSE)),"",VLOOKUP(TRIM(A722),'R2020'!$A$1:$I$1991,8,FALSE))</f>
        <v xml:space="preserve"> </v>
      </c>
      <c r="H722" s="117" t="s">
        <v>193</v>
      </c>
      <c r="I722" s="122" t="s">
        <v>23</v>
      </c>
      <c r="J722" s="119" t="s">
        <v>201</v>
      </c>
      <c r="K722" s="117" t="s">
        <v>193</v>
      </c>
      <c r="L722" s="122" t="s">
        <v>78</v>
      </c>
      <c r="M722" s="119" t="s">
        <v>195</v>
      </c>
      <c r="N722" s="117" t="s">
        <v>193</v>
      </c>
      <c r="O722" s="122" t="s">
        <v>460</v>
      </c>
      <c r="Q722" s="117" t="s">
        <v>193</v>
      </c>
      <c r="R722" s="122" t="s">
        <v>122</v>
      </c>
      <c r="S722" s="119" t="s">
        <v>1319</v>
      </c>
      <c r="T722" s="117" t="s">
        <v>193</v>
      </c>
      <c r="U722" s="122" t="s">
        <v>122</v>
      </c>
      <c r="V722" s="119" t="s">
        <v>86</v>
      </c>
      <c r="W722" s="117" t="s">
        <v>193</v>
      </c>
      <c r="X722" s="122" t="s">
        <v>122</v>
      </c>
      <c r="Y722" s="119"/>
      <c r="Z722" s="117" t="s">
        <v>193</v>
      </c>
      <c r="AA722" s="121" t="s">
        <v>122</v>
      </c>
      <c r="AB722" s="119"/>
      <c r="AD722" s="121"/>
      <c r="AE722" s="119"/>
      <c r="AG722" s="121"/>
      <c r="AH722" s="119"/>
      <c r="AJ722" s="121"/>
      <c r="AK722" s="119"/>
      <c r="AM722" s="121"/>
      <c r="AN722" s="119"/>
      <c r="AP722" s="121"/>
      <c r="AQ722" s="119"/>
      <c r="AS722" s="121"/>
      <c r="AT722" s="119"/>
      <c r="AV722" s="121"/>
      <c r="AW722" s="119"/>
      <c r="AY722" s="121"/>
      <c r="AZ722" s="119"/>
      <c r="BB722" s="121"/>
      <c r="BC722" s="119"/>
      <c r="BF722" s="119"/>
      <c r="BG722" s="121"/>
      <c r="BH722" s="121"/>
      <c r="BI722" s="121"/>
      <c r="BJ722" s="121"/>
      <c r="BK722" s="121"/>
      <c r="BL722" s="121"/>
    </row>
    <row r="723" spans="1:64" x14ac:dyDescent="0.2">
      <c r="A723" s="117" t="s">
        <v>1444</v>
      </c>
      <c r="B723" s="123">
        <v>33727</v>
      </c>
      <c r="C723" s="165" t="s">
        <v>1573</v>
      </c>
      <c r="D723" s="122" t="s">
        <v>3067</v>
      </c>
      <c r="E723" s="116" t="str">
        <f>IF(ISERROR(VLOOKUP(TRIM(A723),'R2020'!$A$1:$I$1991,2,FALSE)),"",VLOOKUP(TRIM(A723),'R2020'!$A$1:$I$1991,2,FALSE))</f>
        <v>RG</v>
      </c>
      <c r="F723" s="116" t="str">
        <f>IF(ISERROR(VLOOKUP(TRIM(A723),'R2020'!$A$1:$I$1991,3,FALSE)),"",VLOOKUP(TRIM(A723),'R2020'!$A$1:$I$1991,3,FALSE))</f>
        <v>INA</v>
      </c>
      <c r="G723" s="116" t="str">
        <f>IF(ISERROR(VLOOKUP(TRIM(A723),'R2020'!$A$1:$I$1991,8,FALSE)),"",VLOOKUP(TRIM(A723),'R2020'!$A$1:$I$1991,8,FALSE))</f>
        <v xml:space="preserve">4-3 </v>
      </c>
      <c r="H723" s="121" t="s">
        <v>226</v>
      </c>
      <c r="I723" s="121" t="s">
        <v>103</v>
      </c>
      <c r="J723" s="122" t="s">
        <v>58</v>
      </c>
      <c r="K723" s="121" t="s">
        <v>226</v>
      </c>
      <c r="L723" s="121" t="s">
        <v>103</v>
      </c>
      <c r="M723" s="122" t="s">
        <v>33</v>
      </c>
      <c r="P723" s="122"/>
      <c r="Q723" s="117" t="s">
        <v>507</v>
      </c>
      <c r="R723" s="117" t="s">
        <v>453</v>
      </c>
      <c r="S723" s="122" t="s">
        <v>227</v>
      </c>
      <c r="T723" s="117" t="s">
        <v>15</v>
      </c>
      <c r="U723" s="121" t="s">
        <v>453</v>
      </c>
      <c r="V723" s="119" t="s">
        <v>349</v>
      </c>
      <c r="X723" s="121"/>
      <c r="Y723" s="119"/>
      <c r="AA723" s="121"/>
      <c r="AB723" s="119"/>
      <c r="AD723" s="121"/>
      <c r="AE723" s="119"/>
      <c r="AG723" s="121"/>
      <c r="AH723" s="119"/>
      <c r="AJ723" s="121"/>
      <c r="AK723" s="119"/>
      <c r="AM723" s="121"/>
      <c r="AN723" s="119"/>
      <c r="AP723" s="121"/>
      <c r="AQ723" s="119"/>
      <c r="AS723" s="121"/>
      <c r="AT723" s="119"/>
      <c r="AV723" s="121"/>
      <c r="AW723" s="119"/>
      <c r="AY723" s="121"/>
      <c r="AZ723" s="119"/>
      <c r="BB723" s="121"/>
      <c r="BC723" s="119"/>
      <c r="BF723" s="119"/>
      <c r="BG723" s="121"/>
      <c r="BH723" s="121"/>
      <c r="BI723" s="121"/>
      <c r="BJ723" s="121"/>
      <c r="BK723" s="121"/>
      <c r="BL723" s="121"/>
    </row>
    <row r="724" spans="1:64" x14ac:dyDescent="0.2">
      <c r="A724" s="117" t="s">
        <v>2677</v>
      </c>
      <c r="B724" s="123">
        <v>34649</v>
      </c>
      <c r="C724" s="164" t="s">
        <v>2585</v>
      </c>
      <c r="D724" s="119" t="s">
        <v>2892</v>
      </c>
      <c r="E724" s="116" t="str">
        <f>IF(ISERROR(VLOOKUP(TRIM(A724),'R2020'!$A$1:$I$1991,2,FALSE)),"",VLOOKUP(TRIM(A724),'R2020'!$A$1:$I$1991,2,FALSE))</f>
        <v/>
      </c>
      <c r="F724" s="116" t="str">
        <f>IF(ISERROR(VLOOKUP(TRIM(A724),'R2020'!$A$1:$I$1991,3,FALSE)),"",VLOOKUP(TRIM(A724),'R2020'!$A$1:$I$1991,3,FALSE))</f>
        <v/>
      </c>
      <c r="G724" s="116" t="str">
        <f>IF(ISERROR(VLOOKUP(TRIM(A724),'R2020'!$A$1:$I$1991,8,FALSE)),"",VLOOKUP(TRIM(A724),'R2020'!$A$1:$I$1991,8,FALSE))</f>
        <v/>
      </c>
      <c r="H724" s="117" t="s">
        <v>28</v>
      </c>
      <c r="I724" s="117" t="s">
        <v>32</v>
      </c>
      <c r="J724" s="119" t="s">
        <v>334</v>
      </c>
      <c r="K724" s="117" t="s">
        <v>482</v>
      </c>
      <c r="L724" s="117" t="s">
        <v>32</v>
      </c>
      <c r="M724" s="119" t="s">
        <v>334</v>
      </c>
      <c r="N724" s="117" t="s">
        <v>47</v>
      </c>
      <c r="O724" s="117" t="s">
        <v>32</v>
      </c>
      <c r="P724" s="119" t="s">
        <v>349</v>
      </c>
    </row>
    <row r="725" spans="1:64" x14ac:dyDescent="0.2">
      <c r="A725" s="117" t="s">
        <v>2678</v>
      </c>
      <c r="B725" s="123">
        <v>35122</v>
      </c>
      <c r="C725" s="164" t="s">
        <v>2583</v>
      </c>
      <c r="D725" s="119" t="s">
        <v>2593</v>
      </c>
      <c r="E725" s="116" t="str">
        <f>IF(ISERROR(VLOOKUP(TRIM(A725),'R2020'!$A$1:$I$1991,2,FALSE)),"",VLOOKUP(TRIM(A725),'R2020'!$A$1:$I$1991,2,FALSE))</f>
        <v>FL</v>
      </c>
      <c r="F725" s="116" t="str">
        <f>IF(ISERROR(VLOOKUP(TRIM(A725),'R2020'!$A$1:$I$1991,3,FALSE)),"",VLOOKUP(TRIM(A725),'R2020'!$A$1:$I$1991,3,FALSE))</f>
        <v>TBN</v>
      </c>
      <c r="G725" s="116" t="str">
        <f>IF(ISERROR(VLOOKUP(TRIM(A725),'R2020'!$A$1:$I$1991,8,FALSE)),"",VLOOKUP(TRIM(A725),'R2020'!$A$1:$I$1991,8,FALSE))</f>
        <v xml:space="preserve"> </v>
      </c>
      <c r="H725" s="117" t="s">
        <v>279</v>
      </c>
      <c r="I725" s="117" t="s">
        <v>122</v>
      </c>
      <c r="K725" s="117" t="s">
        <v>283</v>
      </c>
      <c r="L725" s="117" t="s">
        <v>122</v>
      </c>
      <c r="N725" s="117" t="s">
        <v>283</v>
      </c>
      <c r="O725" s="117" t="s">
        <v>122</v>
      </c>
    </row>
    <row r="726" spans="1:64" x14ac:dyDescent="0.2">
      <c r="A726" s="117" t="s">
        <v>3163</v>
      </c>
      <c r="B726" s="123">
        <v>34702</v>
      </c>
      <c r="C726" s="165" t="s">
        <v>3089</v>
      </c>
      <c r="D726" s="122" t="s">
        <v>3089</v>
      </c>
      <c r="E726" s="116" t="str">
        <f>IF(ISERROR(VLOOKUP(TRIM(A726),'R2020'!$A$1:$I$1991,2,FALSE)),"",VLOOKUP(TRIM(A726),'R2020'!$A$1:$I$1991,2,FALSE))</f>
        <v>TE</v>
      </c>
      <c r="F726" s="116" t="str">
        <f>IF(ISERROR(VLOOKUP(TRIM(A726),'R2020'!$A$1:$I$1991,3,FALSE)),"",VLOOKUP(TRIM(A726),'R2020'!$A$1:$I$1991,3,FALSE))</f>
        <v>PHN</v>
      </c>
      <c r="G726" s="116" t="str">
        <f>IF(ISERROR(VLOOKUP(TRIM(A726),'R2020'!$A$1:$I$1991,8,FALSE)),"",VLOOKUP(TRIM(A726),'R2020'!$A$1:$I$1991,8,FALSE))</f>
        <v xml:space="preserve">6-0 </v>
      </c>
      <c r="H726" s="117" t="s">
        <v>464</v>
      </c>
      <c r="I726" s="122" t="s">
        <v>88</v>
      </c>
      <c r="J726" s="122" t="s">
        <v>3620</v>
      </c>
      <c r="K726" s="117" t="s">
        <v>464</v>
      </c>
      <c r="L726" s="122" t="s">
        <v>88</v>
      </c>
      <c r="M726" s="122" t="s">
        <v>1436</v>
      </c>
      <c r="O726" s="122"/>
      <c r="P726" s="122"/>
      <c r="R726" s="122"/>
      <c r="S726" s="122"/>
      <c r="U726" s="122"/>
      <c r="V726" s="122"/>
      <c r="X726" s="122"/>
      <c r="Y726" s="122"/>
      <c r="AA726" s="122"/>
      <c r="AB726" s="122"/>
      <c r="AD726" s="122"/>
      <c r="AE726" s="122"/>
      <c r="AG726" s="122"/>
      <c r="AH726" s="122"/>
      <c r="AJ726" s="122"/>
      <c r="AK726" s="122"/>
      <c r="AM726" s="122"/>
      <c r="AN726" s="122"/>
      <c r="AP726" s="122"/>
      <c r="AQ726" s="122"/>
      <c r="AS726" s="122"/>
      <c r="AT726" s="122"/>
      <c r="AV726" s="122"/>
      <c r="AW726" s="122"/>
      <c r="AY726" s="122"/>
      <c r="AZ726" s="122"/>
      <c r="BB726" s="122"/>
      <c r="BC726" s="122"/>
      <c r="BE726" s="123"/>
      <c r="BF726" s="122"/>
      <c r="BG726" s="121"/>
      <c r="BI726" s="119"/>
      <c r="BJ726" s="121"/>
      <c r="BK726" s="121"/>
      <c r="BL726" s="130"/>
    </row>
    <row r="727" spans="1:64" x14ac:dyDescent="0.2">
      <c r="A727" s="117" t="s">
        <v>2071</v>
      </c>
      <c r="B727" s="123">
        <v>34621</v>
      </c>
      <c r="C727" s="164" t="s">
        <v>2095</v>
      </c>
      <c r="D727" s="117" t="s">
        <v>2410</v>
      </c>
      <c r="E727" s="116" t="str">
        <f>IF(ISERROR(VLOOKUP(TRIM(A727),'R2020'!$A$1:$I$1991,2,FALSE)),"",VLOOKUP(TRIM(A727),'R2020'!$A$1:$I$1991,2,FALSE))</f>
        <v>QB</v>
      </c>
      <c r="F727" s="116" t="str">
        <f>IF(ISERROR(VLOOKUP(TRIM(A727),'R2020'!$A$1:$I$1991,3,FALSE)),"",VLOOKUP(TRIM(A727),'R2020'!$A$1:$I$1991,3,FALSE))</f>
        <v>LAN</v>
      </c>
      <c r="G727" s="116" t="str">
        <f>IF(ISERROR(VLOOKUP(TRIM(A727),'R2020'!$A$1:$I$1991,8,FALSE)),"",VLOOKUP(TRIM(A727),'R2020'!$A$1:$I$1991,8,FALSE))</f>
        <v xml:space="preserve"> </v>
      </c>
      <c r="H727" s="117" t="s">
        <v>193</v>
      </c>
      <c r="I727" s="117" t="s">
        <v>2235</v>
      </c>
      <c r="J727" s="122"/>
      <c r="K727" s="117" t="s">
        <v>193</v>
      </c>
      <c r="L727" s="117" t="s">
        <v>2235</v>
      </c>
      <c r="M727" s="122"/>
      <c r="N727" s="117" t="s">
        <v>193</v>
      </c>
      <c r="O727" s="117" t="s">
        <v>2235</v>
      </c>
      <c r="P727" s="122"/>
      <c r="Q727" s="117" t="s">
        <v>193</v>
      </c>
      <c r="R727" s="117" t="s">
        <v>1678</v>
      </c>
      <c r="S727" s="122"/>
    </row>
    <row r="728" spans="1:64" x14ac:dyDescent="0.2">
      <c r="A728" s="117" t="s">
        <v>1357</v>
      </c>
      <c r="B728" s="123">
        <v>33310</v>
      </c>
      <c r="C728" s="165" t="s">
        <v>1574</v>
      </c>
      <c r="D728" s="122" t="s">
        <v>1574</v>
      </c>
      <c r="E728" s="116" t="str">
        <f>IF(ISERROR(VLOOKUP(TRIM(A728),'R2020'!$A$1:$I$1991,2,FALSE)),"",VLOOKUP(TRIM(A728),'R2020'!$A$1:$I$1991,2,FALSE))</f>
        <v>LOLB</v>
      </c>
      <c r="F728" s="116" t="str">
        <f>IF(ISERROR(VLOOKUP(TRIM(A728),'R2020'!$A$1:$I$1991,3,FALSE)),"",VLOOKUP(TRIM(A728),'R2020'!$A$1:$I$1991,3,FALSE))</f>
        <v>ARN</v>
      </c>
      <c r="G728" s="116" t="str">
        <f>IF(ISERROR(VLOOKUP(TRIM(A728),'R2020'!$A$1:$I$1991,8,FALSE)),"",VLOOKUP(TRIM(A728),'R2020'!$A$1:$I$1991,8,FALSE))</f>
        <v xml:space="preserve">04-7 </v>
      </c>
      <c r="H728" s="117" t="s">
        <v>323</v>
      </c>
      <c r="I728" s="121" t="s">
        <v>30</v>
      </c>
      <c r="J728" s="119" t="s">
        <v>3621</v>
      </c>
      <c r="K728" s="117" t="s">
        <v>31</v>
      </c>
      <c r="L728" s="121" t="s">
        <v>78</v>
      </c>
      <c r="M728" s="119" t="s">
        <v>225</v>
      </c>
      <c r="N728" s="117" t="s">
        <v>202</v>
      </c>
      <c r="O728" s="121"/>
      <c r="Q728" s="117" t="s">
        <v>123</v>
      </c>
      <c r="R728" s="121" t="s">
        <v>78</v>
      </c>
      <c r="S728" s="119" t="s">
        <v>2000</v>
      </c>
      <c r="T728" s="117" t="s">
        <v>323</v>
      </c>
      <c r="U728" s="121" t="s">
        <v>78</v>
      </c>
      <c r="V728" s="119" t="s">
        <v>1146</v>
      </c>
      <c r="X728" s="121"/>
      <c r="Y728" s="119"/>
      <c r="AA728" s="121"/>
      <c r="AB728" s="119"/>
      <c r="AD728" s="121"/>
      <c r="AE728" s="119"/>
      <c r="AG728" s="121"/>
      <c r="AH728" s="119"/>
      <c r="AJ728" s="121"/>
      <c r="AK728" s="119"/>
      <c r="AM728" s="121"/>
      <c r="AN728" s="119"/>
      <c r="AP728" s="121"/>
      <c r="AQ728" s="119"/>
      <c r="AS728" s="121"/>
      <c r="AT728" s="119"/>
      <c r="AV728" s="121"/>
      <c r="AW728" s="119"/>
      <c r="AY728" s="121"/>
      <c r="AZ728" s="119"/>
      <c r="BB728" s="121"/>
      <c r="BC728" s="119"/>
      <c r="BF728" s="119"/>
      <c r="BG728" s="121"/>
      <c r="BH728" s="121"/>
      <c r="BI728" s="121"/>
      <c r="BJ728" s="121"/>
      <c r="BK728" s="121"/>
      <c r="BL728" s="121"/>
    </row>
    <row r="729" spans="1:64" x14ac:dyDescent="0.2">
      <c r="A729" s="117" t="s">
        <v>1378</v>
      </c>
      <c r="B729" s="123">
        <v>34340</v>
      </c>
      <c r="C729" s="165" t="s">
        <v>1574</v>
      </c>
      <c r="D729" s="122" t="s">
        <v>2306</v>
      </c>
      <c r="E729" s="116" t="str">
        <f>IF(ISERROR(VLOOKUP(TRIM(A729),'R2020'!$A$1:$I$1991,2,FALSE)),"",VLOOKUP(TRIM(A729),'R2020'!$A$1:$I$1991,2,FALSE))</f>
        <v/>
      </c>
      <c r="F729" s="116" t="str">
        <f>IF(ISERROR(VLOOKUP(TRIM(A729),'R2020'!$A$1:$I$1991,3,FALSE)),"",VLOOKUP(TRIM(A729),'R2020'!$A$1:$I$1991,3,FALSE))</f>
        <v/>
      </c>
      <c r="G729" s="116" t="str">
        <f>IF(ISERROR(VLOOKUP(TRIM(A729),'R2020'!$A$1:$I$1991,8,FALSE)),"",VLOOKUP(TRIM(A729),'R2020'!$A$1:$I$1991,8,FALSE))</f>
        <v/>
      </c>
      <c r="H729" s="117" t="s">
        <v>40</v>
      </c>
      <c r="I729" s="121" t="s">
        <v>460</v>
      </c>
      <c r="J729" s="119" t="s">
        <v>451</v>
      </c>
      <c r="K729" s="117" t="s">
        <v>40</v>
      </c>
      <c r="L729" s="121" t="s">
        <v>460</v>
      </c>
      <c r="M729" s="119" t="s">
        <v>63</v>
      </c>
      <c r="N729" s="117" t="s">
        <v>40</v>
      </c>
      <c r="O729" s="121" t="s">
        <v>460</v>
      </c>
      <c r="P729" s="119" t="s">
        <v>481</v>
      </c>
      <c r="Q729" s="117" t="s">
        <v>40</v>
      </c>
      <c r="R729" s="121" t="s">
        <v>460</v>
      </c>
      <c r="S729" s="119" t="s">
        <v>227</v>
      </c>
      <c r="T729" s="117" t="s">
        <v>40</v>
      </c>
      <c r="U729" s="121" t="s">
        <v>460</v>
      </c>
      <c r="V729" s="119" t="s">
        <v>225</v>
      </c>
      <c r="X729" s="121"/>
      <c r="Y729" s="119"/>
      <c r="AA729" s="121"/>
      <c r="AB729" s="119"/>
      <c r="AD729" s="121"/>
      <c r="AE729" s="119"/>
      <c r="AG729" s="121"/>
      <c r="AH729" s="119"/>
      <c r="AJ729" s="121"/>
      <c r="AK729" s="119"/>
      <c r="AM729" s="121"/>
      <c r="AN729" s="119"/>
      <c r="AP729" s="121"/>
      <c r="AQ729" s="119"/>
      <c r="AS729" s="121"/>
      <c r="AT729" s="119"/>
      <c r="AV729" s="121"/>
      <c r="AW729" s="119"/>
      <c r="AY729" s="121"/>
      <c r="AZ729" s="119"/>
      <c r="BB729" s="121"/>
      <c r="BC729" s="119"/>
      <c r="BF729" s="119"/>
      <c r="BG729" s="121"/>
      <c r="BH729" s="121"/>
      <c r="BI729" s="121"/>
      <c r="BJ729" s="121"/>
      <c r="BK729" s="121"/>
      <c r="BL729" s="121"/>
    </row>
    <row r="730" spans="1:64" x14ac:dyDescent="0.2">
      <c r="A730" s="117" t="s">
        <v>2679</v>
      </c>
      <c r="B730" s="123">
        <v>34276</v>
      </c>
      <c r="C730" s="164" t="s">
        <v>2583</v>
      </c>
      <c r="D730" s="119" t="s">
        <v>2583</v>
      </c>
      <c r="E730" s="116" t="str">
        <f>IF(ISERROR(VLOOKUP(TRIM(A730),'R2020'!$A$1:$I$1991,2,FALSE)),"",VLOOKUP(TRIM(A730),'R2020'!$A$1:$I$1991,2,FALSE))</f>
        <v>SE</v>
      </c>
      <c r="F730" s="116" t="str">
        <f>IF(ISERROR(VLOOKUP(TRIM(A730),'R2020'!$A$1:$I$1991,3,FALSE)),"",VLOOKUP(TRIM(A730),'R2020'!$A$1:$I$1991,3,FALSE))</f>
        <v>DEN</v>
      </c>
      <c r="G730" s="116" t="str">
        <f>IF(ISERROR(VLOOKUP(TRIM(A730),'R2020'!$A$1:$I$1991,8,FALSE)),"",VLOOKUP(TRIM(A730),'R2020'!$A$1:$I$1991,8,FALSE))</f>
        <v xml:space="preserve"> </v>
      </c>
      <c r="H730" s="117" t="s">
        <v>236</v>
      </c>
      <c r="I730" s="117" t="s">
        <v>369</v>
      </c>
      <c r="K730" s="117" t="s">
        <v>236</v>
      </c>
      <c r="L730" s="117" t="s">
        <v>369</v>
      </c>
      <c r="N730" s="117" t="s">
        <v>283</v>
      </c>
      <c r="O730" s="117" t="s">
        <v>369</v>
      </c>
    </row>
    <row r="731" spans="1:64" x14ac:dyDescent="0.2">
      <c r="A731" s="117" t="s">
        <v>3622</v>
      </c>
      <c r="B731" s="123">
        <v>35195</v>
      </c>
      <c r="C731" s="164" t="s">
        <v>3063</v>
      </c>
      <c r="E731" s="116" t="str">
        <f>IF(ISERROR(VLOOKUP(TRIM(A731),'R2020'!$A$1:$I$1991,2,FALSE)),"",VLOOKUP(TRIM(A731),'R2020'!$A$1:$I$1991,2,FALSE))</f>
        <v>G T TE</v>
      </c>
      <c r="F731" s="116" t="str">
        <f>IF(ISERROR(VLOOKUP(TRIM(A731),'R2020'!$A$1:$I$1991,3,FALSE)),"",VLOOKUP(TRIM(A731),'R2020'!$A$1:$I$1991,3,FALSE))</f>
        <v>ATN</v>
      </c>
      <c r="G731" s="116" t="str">
        <f>IF(ISERROR(VLOOKUP(TRIM(A731),'R2020'!$A$1:$I$1991,8,FALSE)),"",VLOOKUP(TRIM(A731),'R2020'!$A$1:$I$1991,8,FALSE))</f>
        <v>0-2 / 0-2</v>
      </c>
      <c r="H731" s="117" t="s">
        <v>16</v>
      </c>
      <c r="I731" s="117" t="s">
        <v>393</v>
      </c>
      <c r="J731" s="119" t="s">
        <v>349</v>
      </c>
    </row>
    <row r="732" spans="1:64" x14ac:dyDescent="0.2">
      <c r="A732" s="117" t="s">
        <v>2872</v>
      </c>
      <c r="B732" s="123">
        <v>34826</v>
      </c>
      <c r="C732" s="164" t="s">
        <v>2624</v>
      </c>
      <c r="D732" s="119" t="s">
        <v>2585</v>
      </c>
      <c r="E732" s="116" t="str">
        <f>IF(ISERROR(VLOOKUP(TRIM(A732),'R2020'!$A$1:$I$1991,2,FALSE)),"",VLOOKUP(TRIM(A732),'R2020'!$A$1:$I$1991,2,FALSE))</f>
        <v>PK</v>
      </c>
      <c r="F732" s="116" t="str">
        <f>IF(ISERROR(VLOOKUP(TRIM(A732),'R2020'!$A$1:$I$1991,3,FALSE)),"",VLOOKUP(TRIM(A732),'R2020'!$A$1:$I$1991,3,FALSE))</f>
        <v>ARN</v>
      </c>
      <c r="G732" s="116" t="str">
        <f>IF(ISERROR(VLOOKUP(TRIM(A732),'R2020'!$A$1:$I$1991,8,FALSE)),"",VLOOKUP(TRIM(A732),'R2020'!$A$1:$I$1991,8,FALSE))</f>
        <v xml:space="preserve"> </v>
      </c>
      <c r="H732" s="117" t="s">
        <v>339</v>
      </c>
      <c r="I732" s="117" t="s">
        <v>78</v>
      </c>
      <c r="K732" s="119"/>
      <c r="N732" s="117" t="s">
        <v>339</v>
      </c>
      <c r="O732" s="117" t="s">
        <v>348</v>
      </c>
    </row>
    <row r="733" spans="1:64" x14ac:dyDescent="0.2">
      <c r="A733" s="117" t="s">
        <v>1511</v>
      </c>
      <c r="B733" s="123">
        <v>33305</v>
      </c>
      <c r="C733" s="165" t="s">
        <v>1584</v>
      </c>
      <c r="D733" s="122" t="s">
        <v>3417</v>
      </c>
      <c r="E733" s="116" t="str">
        <f>IF(ISERROR(VLOOKUP(TRIM(A733),'R2020'!$A$1:$I$1991,2,FALSE)),"",VLOOKUP(TRIM(A733),'R2020'!$A$1:$I$1991,2,FALSE))</f>
        <v>LG T</v>
      </c>
      <c r="F733" s="116" t="str">
        <f>IF(ISERROR(VLOOKUP(TRIM(A733),'R2020'!$A$1:$I$1991,3,FALSE)),"",VLOOKUP(TRIM(A733),'R2020'!$A$1:$I$1991,3,FALSE))</f>
        <v>LVA</v>
      </c>
      <c r="G733" s="116" t="str">
        <f>IF(ISERROR(VLOOKUP(TRIM(A733),'R2020'!$A$1:$I$1991,8,FALSE)),"",VLOOKUP(TRIM(A733),'R2020'!$A$1:$I$1991,8,FALSE))</f>
        <v>4-3 / 0-3</v>
      </c>
      <c r="H733" s="117" t="s">
        <v>16</v>
      </c>
      <c r="I733" s="121" t="s">
        <v>23</v>
      </c>
      <c r="J733" s="119" t="s">
        <v>58</v>
      </c>
      <c r="K733" s="117" t="s">
        <v>478</v>
      </c>
      <c r="L733" s="121" t="s">
        <v>23</v>
      </c>
      <c r="M733" s="119" t="s">
        <v>349</v>
      </c>
      <c r="N733" s="117" t="s">
        <v>478</v>
      </c>
      <c r="O733" s="121" t="s">
        <v>103</v>
      </c>
      <c r="P733" s="119" t="s">
        <v>349</v>
      </c>
      <c r="Q733" s="117" t="s">
        <v>544</v>
      </c>
      <c r="R733" s="121" t="s">
        <v>103</v>
      </c>
      <c r="S733" s="119" t="s">
        <v>41</v>
      </c>
      <c r="T733" s="117" t="s">
        <v>331</v>
      </c>
      <c r="U733" s="121" t="s">
        <v>103</v>
      </c>
      <c r="V733" s="119" t="s">
        <v>479</v>
      </c>
      <c r="X733" s="121"/>
      <c r="Y733" s="119"/>
      <c r="AA733" s="121"/>
      <c r="AB733" s="119"/>
      <c r="AD733" s="121"/>
      <c r="AE733" s="119"/>
      <c r="AG733" s="121"/>
      <c r="AH733" s="119"/>
      <c r="AJ733" s="121"/>
      <c r="AK733" s="119"/>
      <c r="AM733" s="121"/>
      <c r="AN733" s="119"/>
      <c r="AP733" s="121"/>
      <c r="AQ733" s="119"/>
      <c r="AS733" s="121"/>
      <c r="AT733" s="119"/>
      <c r="AV733" s="121"/>
      <c r="AW733" s="119"/>
      <c r="AY733" s="121"/>
      <c r="AZ733" s="119"/>
      <c r="BB733" s="121"/>
      <c r="BC733" s="119"/>
      <c r="BF733" s="119"/>
      <c r="BG733" s="121"/>
      <c r="BH733" s="121"/>
      <c r="BI733" s="121"/>
      <c r="BJ733" s="121"/>
      <c r="BK733" s="121"/>
      <c r="BL733" s="121"/>
    </row>
    <row r="734" spans="1:64" x14ac:dyDescent="0.2">
      <c r="A734" s="117" t="s">
        <v>1425</v>
      </c>
      <c r="B734" s="123">
        <v>32663</v>
      </c>
      <c r="C734" s="165" t="s">
        <v>860</v>
      </c>
      <c r="D734" s="122" t="s">
        <v>898</v>
      </c>
      <c r="E734" s="116" t="str">
        <f>IF(ISERROR(VLOOKUP(TRIM(A734),'R2020'!$A$1:$I$1991,2,FALSE)),"",VLOOKUP(TRIM(A734),'R2020'!$A$1:$I$1991,2,FALSE))</f>
        <v/>
      </c>
      <c r="F734" s="116" t="str">
        <f>IF(ISERROR(VLOOKUP(TRIM(A734),'R2020'!$A$1:$I$1991,3,FALSE)),"",VLOOKUP(TRIM(A734),'R2020'!$A$1:$I$1991,3,FALSE))</f>
        <v/>
      </c>
      <c r="G734" s="116" t="str">
        <f>IF(ISERROR(VLOOKUP(TRIM(A734),'R2020'!$A$1:$I$1991,8,FALSE)),"",VLOOKUP(TRIM(A734),'R2020'!$A$1:$I$1991,8,FALSE))</f>
        <v/>
      </c>
      <c r="H734" s="117" t="s">
        <v>64</v>
      </c>
      <c r="I734" s="122" t="s">
        <v>386</v>
      </c>
      <c r="J734" s="122" t="s">
        <v>1063</v>
      </c>
      <c r="K734" s="121" t="s">
        <v>125</v>
      </c>
      <c r="L734" s="121" t="s">
        <v>103</v>
      </c>
      <c r="M734" s="122" t="s">
        <v>1064</v>
      </c>
      <c r="O734" s="122"/>
      <c r="P734" s="122"/>
      <c r="Q734" s="117" t="s">
        <v>64</v>
      </c>
      <c r="R734" s="122" t="s">
        <v>88</v>
      </c>
      <c r="S734" s="122" t="s">
        <v>1064</v>
      </c>
      <c r="T734" s="117" t="s">
        <v>387</v>
      </c>
      <c r="U734" s="122" t="s">
        <v>88</v>
      </c>
      <c r="V734" s="122" t="s">
        <v>1064</v>
      </c>
      <c r="Z734" s="117" t="s">
        <v>387</v>
      </c>
      <c r="AA734" s="122" t="s">
        <v>88</v>
      </c>
      <c r="AB734" s="122" t="s">
        <v>41</v>
      </c>
      <c r="AC734" s="117" t="s">
        <v>540</v>
      </c>
      <c r="AD734" s="122" t="s">
        <v>122</v>
      </c>
      <c r="AE734" s="122" t="s">
        <v>349</v>
      </c>
      <c r="AG734" s="122"/>
      <c r="AH734" s="122"/>
      <c r="AJ734" s="122"/>
      <c r="AK734" s="122"/>
      <c r="AM734" s="122"/>
      <c r="AN734" s="122"/>
      <c r="AP734" s="122"/>
      <c r="AQ734" s="122"/>
      <c r="AS734" s="122"/>
      <c r="AT734" s="122"/>
      <c r="AV734" s="122"/>
      <c r="AW734" s="122"/>
      <c r="AY734" s="122"/>
      <c r="AZ734" s="119"/>
      <c r="BC734" s="119"/>
      <c r="BF734" s="119"/>
      <c r="BG734" s="121"/>
      <c r="BH734" s="121"/>
      <c r="BI734" s="121"/>
      <c r="BJ734" s="121"/>
      <c r="BK734" s="121"/>
      <c r="BL734" s="121"/>
    </row>
    <row r="735" spans="1:64" x14ac:dyDescent="0.2">
      <c r="A735" s="117" t="s">
        <v>2680</v>
      </c>
      <c r="B735" s="123">
        <v>34118</v>
      </c>
      <c r="C735" s="164" t="s">
        <v>2028</v>
      </c>
      <c r="D735" s="119" t="s">
        <v>2585</v>
      </c>
      <c r="E735" s="116" t="str">
        <f>IF(ISERROR(VLOOKUP(TRIM(A735),'R2020'!$A$1:$I$1991,2,FALSE)),"",VLOOKUP(TRIM(A735),'R2020'!$A$1:$I$1991,2,FALSE))</f>
        <v>MLB</v>
      </c>
      <c r="F735" s="116" t="str">
        <f>IF(ISERROR(VLOOKUP(TRIM(A735),'R2020'!$A$1:$I$1991,3,FALSE)),"",VLOOKUP(TRIM(A735),'R2020'!$A$1:$I$1991,3,FALSE))</f>
        <v>CLA</v>
      </c>
      <c r="G735" s="116" t="str">
        <f>IF(ISERROR(VLOOKUP(TRIM(A735),'R2020'!$A$1:$I$1991,8,FALSE)),"",VLOOKUP(TRIM(A735),'R2020'!$A$1:$I$1991,8,FALSE))</f>
        <v xml:space="preserve">54-2 </v>
      </c>
      <c r="H735" s="117" t="s">
        <v>455</v>
      </c>
      <c r="I735" s="117" t="s">
        <v>237</v>
      </c>
      <c r="J735" s="119" t="s">
        <v>1058</v>
      </c>
      <c r="K735" s="117" t="s">
        <v>126</v>
      </c>
      <c r="L735" s="117" t="s">
        <v>30</v>
      </c>
      <c r="M735" s="119" t="s">
        <v>1055</v>
      </c>
      <c r="N735" s="117" t="s">
        <v>540</v>
      </c>
      <c r="O735" s="117" t="s">
        <v>30</v>
      </c>
      <c r="P735" s="119" t="s">
        <v>1058</v>
      </c>
    </row>
    <row r="736" spans="1:64" x14ac:dyDescent="0.2">
      <c r="A736" s="117" t="s">
        <v>1970</v>
      </c>
      <c r="B736" s="123">
        <v>32908</v>
      </c>
      <c r="C736" s="165" t="s">
        <v>1225</v>
      </c>
      <c r="E736" s="116" t="str">
        <f>IF(ISERROR(VLOOKUP(TRIM(A736),'R2020'!$A$1:$I$1991,2,FALSE)),"",VLOOKUP(TRIM(A736),'R2020'!$A$1:$I$1991,2,FALSE))</f>
        <v/>
      </c>
      <c r="F736" s="116" t="str">
        <f>IF(ISERROR(VLOOKUP(TRIM(A736),'R2020'!$A$1:$I$1991,3,FALSE)),"",VLOOKUP(TRIM(A736),'R2020'!$A$1:$I$1991,3,FALSE))</f>
        <v/>
      </c>
      <c r="G736" s="116" t="str">
        <f>IF(ISERROR(VLOOKUP(TRIM(A736),'R2020'!$A$1:$I$1991,8,FALSE)),"",VLOOKUP(TRIM(A736),'R2020'!$A$1:$I$1991,8,FALSE))</f>
        <v/>
      </c>
      <c r="H736" s="117" t="s">
        <v>364</v>
      </c>
      <c r="I736" s="117" t="s">
        <v>506</v>
      </c>
      <c r="J736" s="122" t="s">
        <v>1061</v>
      </c>
      <c r="K736" s="117" t="s">
        <v>364</v>
      </c>
      <c r="L736" s="117" t="s">
        <v>506</v>
      </c>
      <c r="M736" s="122" t="s">
        <v>1061</v>
      </c>
      <c r="N736" s="117" t="s">
        <v>364</v>
      </c>
      <c r="O736" s="117" t="s">
        <v>78</v>
      </c>
      <c r="P736" s="122" t="s">
        <v>1061</v>
      </c>
      <c r="Q736" s="117" t="s">
        <v>364</v>
      </c>
      <c r="R736" s="117" t="s">
        <v>393</v>
      </c>
      <c r="S736" s="122" t="s">
        <v>1061</v>
      </c>
    </row>
    <row r="737" spans="1:64" x14ac:dyDescent="0.2">
      <c r="A737" s="117" t="s">
        <v>903</v>
      </c>
      <c r="B737" s="123">
        <v>33196</v>
      </c>
      <c r="C737" s="165" t="s">
        <v>1002</v>
      </c>
      <c r="D737" s="122" t="s">
        <v>1003</v>
      </c>
      <c r="E737" s="116" t="str">
        <f>IF(ISERROR(VLOOKUP(TRIM(A737),'R2020'!$A$1:$I$1991,2,FALSE)),"",VLOOKUP(TRIM(A737),'R2020'!$A$1:$I$1991,2,FALSE))</f>
        <v/>
      </c>
      <c r="F737" s="116" t="str">
        <f>IF(ISERROR(VLOOKUP(TRIM(A737),'R2020'!$A$1:$I$1991,3,FALSE)),"",VLOOKUP(TRIM(A737),'R2020'!$A$1:$I$1991,3,FALSE))</f>
        <v/>
      </c>
      <c r="G737" s="116" t="str">
        <f>IF(ISERROR(VLOOKUP(TRIM(A737),'R2020'!$A$1:$I$1991,8,FALSE)),"",VLOOKUP(TRIM(A737),'R2020'!$A$1:$I$1991,8,FALSE))</f>
        <v/>
      </c>
      <c r="H737" s="117" t="s">
        <v>283</v>
      </c>
      <c r="I737" s="121" t="s">
        <v>111</v>
      </c>
      <c r="K737" s="117" t="s">
        <v>283</v>
      </c>
      <c r="L737" s="121" t="s">
        <v>111</v>
      </c>
      <c r="N737" s="117" t="s">
        <v>236</v>
      </c>
      <c r="O737" s="121" t="s">
        <v>111</v>
      </c>
      <c r="Q737" s="117" t="s">
        <v>283</v>
      </c>
      <c r="R737" s="121" t="s">
        <v>233</v>
      </c>
      <c r="S737" s="119"/>
      <c r="U737" s="121"/>
      <c r="V737" s="119"/>
      <c r="X737" s="121"/>
      <c r="Y737" s="119"/>
      <c r="Z737" s="117" t="s">
        <v>89</v>
      </c>
      <c r="AA737" s="121" t="s">
        <v>233</v>
      </c>
      <c r="AB737" s="119"/>
      <c r="AD737" s="121"/>
      <c r="AE737" s="119"/>
      <c r="AG737" s="121"/>
      <c r="AH737" s="119"/>
      <c r="AJ737" s="121"/>
      <c r="AK737" s="119"/>
      <c r="AM737" s="121"/>
      <c r="AN737" s="119"/>
      <c r="AP737" s="121"/>
      <c r="AQ737" s="119"/>
      <c r="AS737" s="121"/>
      <c r="AT737" s="119"/>
      <c r="AV737" s="121"/>
      <c r="AW737" s="119"/>
      <c r="AY737" s="121"/>
      <c r="AZ737" s="119"/>
      <c r="BB737" s="121"/>
      <c r="BC737" s="119"/>
      <c r="BF737" s="119"/>
      <c r="BG737" s="121"/>
      <c r="BH737" s="121"/>
      <c r="BI737" s="121"/>
      <c r="BJ737" s="121"/>
      <c r="BK737" s="121"/>
      <c r="BL737" s="121"/>
    </row>
    <row r="738" spans="1:64" x14ac:dyDescent="0.2">
      <c r="A738" s="117" t="s">
        <v>2548</v>
      </c>
      <c r="B738" s="123">
        <v>33341</v>
      </c>
      <c r="C738" s="165" t="s">
        <v>2549</v>
      </c>
      <c r="D738" s="122" t="s">
        <v>857</v>
      </c>
      <c r="E738" s="116" t="str">
        <f>IF(ISERROR(VLOOKUP(TRIM(A738),'R2020'!$A$1:$I$1991,2,FALSE)),"",VLOOKUP(TRIM(A738),'R2020'!$A$1:$I$1991,2,FALSE))</f>
        <v/>
      </c>
      <c r="F738" s="116" t="str">
        <f>IF(ISERROR(VLOOKUP(TRIM(A738),'R2020'!$A$1:$I$1991,3,FALSE)),"",VLOOKUP(TRIM(A738),'R2020'!$A$1:$I$1991,3,FALSE))</f>
        <v/>
      </c>
      <c r="G738" s="116" t="str">
        <f>IF(ISERROR(VLOOKUP(TRIM(A738),'R2020'!$A$1:$I$1991,8,FALSE)),"",VLOOKUP(TRIM(A738),'R2020'!$A$1:$I$1991,8,FALSE))</f>
        <v/>
      </c>
      <c r="H738" s="117" t="s">
        <v>283</v>
      </c>
      <c r="I738" s="122" t="s">
        <v>453</v>
      </c>
      <c r="J738" s="122"/>
      <c r="K738" s="117" t="s">
        <v>236</v>
      </c>
      <c r="L738" s="122" t="s">
        <v>232</v>
      </c>
      <c r="M738" s="122"/>
      <c r="N738" s="117" t="s">
        <v>283</v>
      </c>
      <c r="O738" s="122" t="s">
        <v>348</v>
      </c>
      <c r="P738" s="122"/>
      <c r="R738" s="122"/>
      <c r="S738" s="122"/>
      <c r="U738" s="122"/>
      <c r="V738" s="122"/>
      <c r="W738" s="120"/>
      <c r="X738" s="122"/>
      <c r="Y738" s="122"/>
      <c r="Z738" s="117" t="s">
        <v>236</v>
      </c>
      <c r="AA738" s="122" t="s">
        <v>348</v>
      </c>
      <c r="AB738" s="122"/>
      <c r="AC738" s="117" t="s">
        <v>236</v>
      </c>
      <c r="AD738" s="122" t="s">
        <v>348</v>
      </c>
      <c r="AE738" s="122"/>
      <c r="AG738" s="122"/>
      <c r="AH738" s="122"/>
      <c r="AJ738" s="122"/>
      <c r="AK738" s="122"/>
      <c r="AM738" s="122"/>
      <c r="AN738" s="122"/>
      <c r="AP738" s="122"/>
      <c r="AQ738" s="122"/>
      <c r="AS738" s="122"/>
      <c r="AT738" s="122"/>
      <c r="AV738" s="122"/>
      <c r="AW738" s="122"/>
      <c r="AY738" s="122"/>
      <c r="AZ738" s="122"/>
      <c r="BB738" s="122"/>
      <c r="BC738" s="119"/>
      <c r="BF738" s="119"/>
      <c r="BG738" s="119"/>
      <c r="BH738" s="119"/>
      <c r="BI738" s="119"/>
      <c r="BK738" s="121"/>
      <c r="BL738" s="121"/>
    </row>
    <row r="739" spans="1:64" x14ac:dyDescent="0.2">
      <c r="A739" s="117" t="s">
        <v>1564</v>
      </c>
      <c r="B739" s="123">
        <v>34072</v>
      </c>
      <c r="C739" s="165" t="s">
        <v>1608</v>
      </c>
      <c r="D739" s="122" t="s">
        <v>1574</v>
      </c>
      <c r="E739" s="116" t="str">
        <f>IF(ISERROR(VLOOKUP(TRIM(A739),'R2020'!$A$1:$I$1991,2,FALSE)),"",VLOOKUP(TRIM(A739),'R2020'!$A$1:$I$1991,2,FALSE))</f>
        <v>HB</v>
      </c>
      <c r="F739" s="116" t="str">
        <f>IF(ISERROR(VLOOKUP(TRIM(A739),'R2020'!$A$1:$I$1991,3,FALSE)),"",VLOOKUP(TRIM(A739),'R2020'!$A$1:$I$1991,3,FALSE))</f>
        <v>DNA</v>
      </c>
      <c r="G739" s="116" t="str">
        <f>IF(ISERROR(VLOOKUP(TRIM(A739),'R2020'!$A$1:$I$1991,8,FALSE)),"",VLOOKUP(TRIM(A739),'R2020'!$A$1:$I$1991,8,FALSE))</f>
        <v xml:space="preserve">0-0 </v>
      </c>
      <c r="H739" s="117" t="s">
        <v>344</v>
      </c>
      <c r="I739" s="121" t="s">
        <v>2215</v>
      </c>
      <c r="J739" s="119" t="s">
        <v>3623</v>
      </c>
      <c r="K739" s="117" t="s">
        <v>344</v>
      </c>
      <c r="L739" s="121" t="s">
        <v>2215</v>
      </c>
      <c r="M739" s="119" t="s">
        <v>2778</v>
      </c>
      <c r="N739" s="117" t="s">
        <v>344</v>
      </c>
      <c r="O739" s="121" t="s">
        <v>2215</v>
      </c>
      <c r="P739" s="119" t="s">
        <v>2453</v>
      </c>
      <c r="Q739" s="117" t="s">
        <v>344</v>
      </c>
      <c r="R739" s="121" t="s">
        <v>59</v>
      </c>
      <c r="S739" s="119" t="s">
        <v>1861</v>
      </c>
      <c r="T739" s="117" t="s">
        <v>344</v>
      </c>
      <c r="U739" s="121" t="s">
        <v>59</v>
      </c>
      <c r="V739" s="119" t="s">
        <v>1672</v>
      </c>
      <c r="X739" s="121"/>
      <c r="Y739" s="119"/>
      <c r="AA739" s="121"/>
      <c r="AB739" s="119"/>
      <c r="AD739" s="121"/>
      <c r="AE739" s="119"/>
      <c r="AG739" s="121"/>
      <c r="AH739" s="119"/>
      <c r="AJ739" s="121"/>
      <c r="AK739" s="119"/>
      <c r="AM739" s="121"/>
      <c r="AN739" s="119"/>
      <c r="AP739" s="121"/>
      <c r="AQ739" s="119"/>
      <c r="AS739" s="121"/>
      <c r="AT739" s="119"/>
      <c r="AV739" s="121"/>
      <c r="AW739" s="119"/>
      <c r="AY739" s="121"/>
      <c r="AZ739" s="119"/>
      <c r="BB739" s="121"/>
      <c r="BC739" s="119"/>
      <c r="BF739" s="119"/>
      <c r="BG739" s="121"/>
      <c r="BH739" s="121"/>
      <c r="BI739" s="121"/>
      <c r="BJ739" s="121"/>
      <c r="BK739" s="121"/>
      <c r="BL739" s="121"/>
    </row>
    <row r="740" spans="1:64" x14ac:dyDescent="0.2">
      <c r="A740" s="120" t="s">
        <v>121</v>
      </c>
      <c r="B740" s="125">
        <v>30450</v>
      </c>
      <c r="C740" s="168" t="s">
        <v>245</v>
      </c>
      <c r="D740" s="126" t="s">
        <v>2483</v>
      </c>
      <c r="E740" s="116" t="str">
        <f>IF(ISERROR(VLOOKUP(TRIM(A740),'R2020'!$A$1:$I$1991,2,FALSE)),"",VLOOKUP(TRIM(A740),'R2020'!$A$1:$I$1991,2,FALSE))</f>
        <v>HB</v>
      </c>
      <c r="F740" s="116" t="str">
        <f>IF(ISERROR(VLOOKUP(TRIM(A740),'R2020'!$A$1:$I$1991,3,FALSE)),"",VLOOKUP(TRIM(A740),'R2020'!$A$1:$I$1991,3,FALSE))</f>
        <v>NYA</v>
      </c>
      <c r="G740" s="116" t="str">
        <f>IF(ISERROR(VLOOKUP(TRIM(A740),'R2020'!$A$1:$I$1991,8,FALSE)),"",VLOOKUP(TRIM(A740),'R2020'!$A$1:$I$1991,8,FALSE))</f>
        <v xml:space="preserve">0-3 </v>
      </c>
      <c r="H740" s="120" t="s">
        <v>344</v>
      </c>
      <c r="I740" s="126" t="s">
        <v>233</v>
      </c>
      <c r="J740" s="119" t="s">
        <v>3624</v>
      </c>
      <c r="K740" s="120" t="s">
        <v>344</v>
      </c>
      <c r="L740" s="126" t="s">
        <v>32</v>
      </c>
      <c r="M740" s="119" t="s">
        <v>2556</v>
      </c>
      <c r="N740" s="120" t="s">
        <v>344</v>
      </c>
      <c r="O740" s="126" t="s">
        <v>103</v>
      </c>
      <c r="P740" s="119" t="s">
        <v>2484</v>
      </c>
      <c r="Q740" s="120" t="s">
        <v>344</v>
      </c>
      <c r="R740" s="126" t="s">
        <v>103</v>
      </c>
      <c r="S740" s="119" t="s">
        <v>1822</v>
      </c>
      <c r="T740" s="120" t="s">
        <v>344</v>
      </c>
      <c r="U740" s="126" t="s">
        <v>103</v>
      </c>
      <c r="V740" s="119" t="s">
        <v>1649</v>
      </c>
      <c r="W740" s="120" t="s">
        <v>344</v>
      </c>
      <c r="X740" s="126" t="s">
        <v>111</v>
      </c>
      <c r="Y740" s="119" t="s">
        <v>347</v>
      </c>
      <c r="Z740" s="120" t="s">
        <v>344</v>
      </c>
      <c r="AA740" s="126" t="s">
        <v>111</v>
      </c>
      <c r="AB740" s="126" t="s">
        <v>351</v>
      </c>
      <c r="AC740" s="120" t="s">
        <v>344</v>
      </c>
      <c r="AD740" s="126" t="s">
        <v>111</v>
      </c>
      <c r="AE740" s="126" t="s">
        <v>349</v>
      </c>
      <c r="AF740" s="120" t="s">
        <v>344</v>
      </c>
      <c r="AG740" s="126" t="s">
        <v>111</v>
      </c>
      <c r="AH740" s="126" t="s">
        <v>351</v>
      </c>
      <c r="AI740" s="120" t="s">
        <v>344</v>
      </c>
      <c r="AJ740" s="126" t="s">
        <v>111</v>
      </c>
      <c r="AK740" s="126" t="s">
        <v>333</v>
      </c>
      <c r="AL740" s="120" t="s">
        <v>344</v>
      </c>
      <c r="AM740" s="126" t="s">
        <v>111</v>
      </c>
      <c r="AN740" s="126" t="s">
        <v>351</v>
      </c>
      <c r="AO740" s="120" t="s">
        <v>344</v>
      </c>
      <c r="AP740" s="126" t="s">
        <v>111</v>
      </c>
      <c r="AQ740" s="126" t="s">
        <v>516</v>
      </c>
      <c r="AR740" s="120" t="s">
        <v>344</v>
      </c>
      <c r="AS740" s="126" t="s">
        <v>111</v>
      </c>
      <c r="AT740" s="126" t="s">
        <v>196</v>
      </c>
      <c r="AU740" s="120" t="s">
        <v>344</v>
      </c>
      <c r="AV740" s="126" t="s">
        <v>111</v>
      </c>
      <c r="AW740" s="126" t="s">
        <v>299</v>
      </c>
      <c r="AX740" s="120" t="s">
        <v>344</v>
      </c>
      <c r="AY740" s="126" t="s">
        <v>111</v>
      </c>
      <c r="AZ740" s="126" t="s">
        <v>474</v>
      </c>
      <c r="BA740" s="120"/>
      <c r="BB740" s="126"/>
      <c r="BC740" s="127"/>
      <c r="BD740" s="120"/>
      <c r="BE740" s="120"/>
      <c r="BF740" s="127"/>
      <c r="BG740" s="127"/>
      <c r="BH740" s="127"/>
      <c r="BI740" s="127"/>
      <c r="BJ740" s="120"/>
      <c r="BK740" s="128"/>
      <c r="BL740" s="128"/>
    </row>
    <row r="741" spans="1:64" x14ac:dyDescent="0.2">
      <c r="A741" s="146" t="s">
        <v>4464</v>
      </c>
      <c r="B741" s="157">
        <v>30709</v>
      </c>
      <c r="C741" s="172" t="s">
        <v>358</v>
      </c>
      <c r="D741" s="141"/>
      <c r="E741" s="116" t="str">
        <f>IF(ISERROR(VLOOKUP(TRIM(A741),'R2020'!$A$1:$I$1991,2,FALSE)),"",VLOOKUP(TRIM(A741),'R2020'!$A$1:$I$1991,2,FALSE))</f>
        <v>PK</v>
      </c>
      <c r="F741" s="116" t="str">
        <f>IF(ISERROR(VLOOKUP(TRIM(A741),'R2020'!$A$1:$I$1991,3,FALSE)),"",VLOOKUP(TRIM(A741),'R2020'!$A$1:$I$1991,3,FALSE))</f>
        <v>TNA</v>
      </c>
      <c r="G741" s="116" t="str">
        <f>IF(ISERROR(VLOOKUP(TRIM(A741),'R2020'!$A$1:$I$1991,8,FALSE)),"",VLOOKUP(TRIM(A741),'R2020'!$A$1:$I$1991,8,FALSE))</f>
        <v xml:space="preserve"> </v>
      </c>
      <c r="H741" s="127"/>
      <c r="I741" s="127"/>
      <c r="J741" s="120"/>
      <c r="K741" s="127"/>
      <c r="L741" s="127"/>
      <c r="M741" s="120"/>
      <c r="N741" s="127"/>
      <c r="O741" s="127"/>
      <c r="P741" s="120"/>
      <c r="Q741" s="127"/>
      <c r="R741" s="127"/>
      <c r="S741" s="120"/>
      <c r="T741" s="127"/>
      <c r="U741" s="127"/>
      <c r="V741" s="120"/>
      <c r="W741" s="127"/>
      <c r="X741" s="127"/>
      <c r="Y741" s="120"/>
      <c r="Z741" s="127"/>
      <c r="AA741" s="127"/>
      <c r="AB741" s="120"/>
      <c r="AC741" s="127"/>
      <c r="AD741" s="127"/>
      <c r="AE741" s="120"/>
      <c r="AF741" s="127"/>
      <c r="AG741" s="127"/>
      <c r="AH741" s="120"/>
      <c r="AI741" s="127"/>
      <c r="AJ741" s="127"/>
      <c r="AK741" s="120"/>
      <c r="AL741" s="127"/>
      <c r="AM741" s="127"/>
      <c r="AN741" s="120"/>
      <c r="AO741" s="127"/>
      <c r="AP741" s="127"/>
      <c r="AQ741" s="127"/>
      <c r="AR741" s="127"/>
      <c r="AS741" s="127"/>
      <c r="AT741" s="120"/>
      <c r="AU741" s="127"/>
      <c r="AV741" s="127"/>
      <c r="AW741" s="120"/>
      <c r="AX741" s="127"/>
      <c r="AY741" s="127"/>
      <c r="AZ741" s="120"/>
      <c r="BA741" s="127"/>
      <c r="BB741" s="127"/>
      <c r="BC741" s="120"/>
      <c r="BD741" s="120"/>
      <c r="BE741" s="120"/>
      <c r="BF741" s="120"/>
      <c r="BG741" s="120"/>
      <c r="BH741" s="120"/>
      <c r="BI741" s="120"/>
      <c r="BJ741" s="128"/>
      <c r="BK741" s="128"/>
    </row>
    <row r="742" spans="1:64" x14ac:dyDescent="0.2">
      <c r="A742" s="120" t="s">
        <v>304</v>
      </c>
      <c r="B742" s="125">
        <v>30709</v>
      </c>
      <c r="C742" s="168" t="s">
        <v>358</v>
      </c>
      <c r="D742" s="126" t="s">
        <v>359</v>
      </c>
      <c r="E742" s="116" t="str">
        <f>IF(ISERROR(VLOOKUP(TRIM(A742),'R2020'!$A$1:$I$1991,2,FALSE)),"",VLOOKUP(TRIM(A742),'R2020'!$A$1:$I$1991,2,FALSE))</f>
        <v/>
      </c>
      <c r="F742" s="116" t="str">
        <f>IF(ISERROR(VLOOKUP(TRIM(A742),'R2020'!$A$1:$I$1991,3,FALSE)),"",VLOOKUP(TRIM(A742),'R2020'!$A$1:$I$1991,3,FALSE))</f>
        <v/>
      </c>
      <c r="G742" s="116" t="str">
        <f>IF(ISERROR(VLOOKUP(TRIM(A742),'R2020'!$A$1:$I$1991,8,FALSE)),"",VLOOKUP(TRIM(A742),'R2020'!$A$1:$I$1991,8,FALSE))</f>
        <v/>
      </c>
      <c r="I742" s="126"/>
      <c r="J742" s="126"/>
      <c r="K742" s="117" t="s">
        <v>339</v>
      </c>
      <c r="L742" s="126" t="s">
        <v>232</v>
      </c>
      <c r="M742" s="126"/>
      <c r="N742" s="117" t="s">
        <v>339</v>
      </c>
      <c r="O742" s="126" t="s">
        <v>232</v>
      </c>
      <c r="P742" s="126"/>
      <c r="Q742" s="117" t="s">
        <v>339</v>
      </c>
      <c r="R742" s="126" t="s">
        <v>232</v>
      </c>
      <c r="S742" s="126"/>
      <c r="T742" s="117" t="s">
        <v>339</v>
      </c>
      <c r="U742" s="126" t="s">
        <v>232</v>
      </c>
      <c r="V742" s="126"/>
      <c r="W742" s="120" t="s">
        <v>339</v>
      </c>
      <c r="X742" s="126" t="s">
        <v>232</v>
      </c>
      <c r="Y742" s="126"/>
      <c r="Z742" s="120" t="s">
        <v>339</v>
      </c>
      <c r="AA742" s="126" t="s">
        <v>232</v>
      </c>
      <c r="AB742" s="126"/>
      <c r="AC742" s="120" t="s">
        <v>339</v>
      </c>
      <c r="AD742" s="126" t="s">
        <v>232</v>
      </c>
      <c r="AE742" s="126"/>
      <c r="AF742" s="120" t="s">
        <v>339</v>
      </c>
      <c r="AG742" s="126" t="s">
        <v>232</v>
      </c>
      <c r="AH742" s="126"/>
      <c r="AI742" s="120"/>
      <c r="AJ742" s="126"/>
      <c r="AK742" s="126"/>
      <c r="AL742" s="120" t="s">
        <v>339</v>
      </c>
      <c r="AM742" s="126" t="s">
        <v>232</v>
      </c>
      <c r="AN742" s="126"/>
      <c r="AO742" s="120" t="s">
        <v>339</v>
      </c>
      <c r="AP742" s="126" t="s">
        <v>232</v>
      </c>
      <c r="AQ742" s="126" t="s">
        <v>141</v>
      </c>
      <c r="AR742" s="120" t="s">
        <v>339</v>
      </c>
      <c r="AS742" s="126" t="s">
        <v>232</v>
      </c>
      <c r="AT742" s="126" t="s">
        <v>324</v>
      </c>
      <c r="AU742" s="120" t="s">
        <v>339</v>
      </c>
      <c r="AV742" s="126" t="s">
        <v>232</v>
      </c>
      <c r="AW742" s="126" t="s">
        <v>305</v>
      </c>
      <c r="AX742" s="120"/>
      <c r="AY742" s="126"/>
      <c r="AZ742" s="126"/>
      <c r="BA742" s="120"/>
      <c r="BB742" s="126"/>
      <c r="BC742" s="126"/>
      <c r="BD742" s="120"/>
      <c r="BE742" s="137"/>
      <c r="BF742" s="120"/>
      <c r="BG742" s="128"/>
      <c r="BH742" s="120"/>
      <c r="BI742" s="127"/>
      <c r="BJ742" s="120"/>
      <c r="BK742" s="128"/>
      <c r="BL742" s="128"/>
    </row>
    <row r="743" spans="1:64" x14ac:dyDescent="0.2">
      <c r="A743" s="117" t="s">
        <v>1866</v>
      </c>
      <c r="B743" s="123">
        <v>33870</v>
      </c>
      <c r="C743" s="165" t="s">
        <v>2034</v>
      </c>
      <c r="D743" s="117" t="s">
        <v>2199</v>
      </c>
      <c r="E743" s="116" t="str">
        <f>IF(ISERROR(VLOOKUP(TRIM(A743),'R2020'!$A$1:$I$1991,2,FALSE)),"",VLOOKUP(TRIM(A743),'R2020'!$A$1:$I$1991,2,FALSE))</f>
        <v>RE</v>
      </c>
      <c r="F743" s="116" t="str">
        <f>IF(ISERROR(VLOOKUP(TRIM(A743),'R2020'!$A$1:$I$1991,3,FALSE)),"",VLOOKUP(TRIM(A743),'R2020'!$A$1:$I$1991,3,FALSE))</f>
        <v>JXA</v>
      </c>
      <c r="G743" s="116" t="str">
        <f>IF(ISERROR(VLOOKUP(TRIM(A743),'R2020'!$A$1:$I$1991,8,FALSE)),"",VLOOKUP(TRIM(A743),'R2020'!$A$1:$I$1991,8,FALSE))</f>
        <v xml:space="preserve">4-0 </v>
      </c>
      <c r="H743" s="117" t="s">
        <v>49</v>
      </c>
      <c r="I743" s="117" t="s">
        <v>229</v>
      </c>
      <c r="J743" s="122" t="s">
        <v>479</v>
      </c>
      <c r="K743" s="117" t="s">
        <v>42</v>
      </c>
      <c r="L743" s="117" t="s">
        <v>229</v>
      </c>
      <c r="M743" s="122" t="s">
        <v>58</v>
      </c>
      <c r="N743" s="117" t="s">
        <v>42</v>
      </c>
      <c r="O743" s="117" t="s">
        <v>229</v>
      </c>
      <c r="P743" s="122" t="s">
        <v>334</v>
      </c>
      <c r="Q743" s="117" t="s">
        <v>44</v>
      </c>
      <c r="R743" s="117" t="s">
        <v>229</v>
      </c>
      <c r="S743" s="122" t="s">
        <v>349</v>
      </c>
    </row>
    <row r="744" spans="1:64" x14ac:dyDescent="0.2">
      <c r="A744" s="117" t="s">
        <v>374</v>
      </c>
      <c r="B744" s="123">
        <v>29950</v>
      </c>
      <c r="C744" s="165" t="s">
        <v>246</v>
      </c>
      <c r="D744" s="122" t="s">
        <v>2030</v>
      </c>
      <c r="E744" s="116" t="str">
        <f>IF(ISERROR(VLOOKUP(TRIM(A744),'R2020'!$A$1:$I$1991,2,FALSE)),"",VLOOKUP(TRIM(A744),'R2020'!$A$1:$I$1991,2,FALSE))</f>
        <v>PK</v>
      </c>
      <c r="F744" s="116" t="str">
        <f>IF(ISERROR(VLOOKUP(TRIM(A744),'R2020'!$A$1:$I$1991,3,FALSE)),"",VLOOKUP(TRIM(A744),'R2020'!$A$1:$I$1991,3,FALSE))</f>
        <v>SFN</v>
      </c>
      <c r="G744" s="116" t="str">
        <f>IF(ISERROR(VLOOKUP(TRIM(A744),'R2020'!$A$1:$I$1991,8,FALSE)),"",VLOOKUP(TRIM(A744),'R2020'!$A$1:$I$1991,8,FALSE))</f>
        <v xml:space="preserve"> </v>
      </c>
      <c r="H744" s="117" t="s">
        <v>339</v>
      </c>
      <c r="I744" s="121" t="s">
        <v>111</v>
      </c>
      <c r="K744" s="117" t="s">
        <v>339</v>
      </c>
      <c r="L744" s="121" t="s">
        <v>111</v>
      </c>
      <c r="N744" s="117" t="s">
        <v>339</v>
      </c>
      <c r="O744" s="121" t="s">
        <v>111</v>
      </c>
      <c r="Q744" s="117" t="s">
        <v>339</v>
      </c>
      <c r="R744" s="121" t="s">
        <v>30</v>
      </c>
      <c r="S744" s="119"/>
      <c r="T744" s="117" t="s">
        <v>339</v>
      </c>
      <c r="U744" s="121" t="s">
        <v>460</v>
      </c>
      <c r="V744" s="119"/>
      <c r="W744" s="117" t="s">
        <v>339</v>
      </c>
      <c r="X744" s="121" t="s">
        <v>460</v>
      </c>
      <c r="Y744" s="119"/>
      <c r="Z744" s="117" t="s">
        <v>339</v>
      </c>
      <c r="AA744" s="121" t="s">
        <v>460</v>
      </c>
      <c r="AB744" s="119"/>
      <c r="AC744" s="117" t="s">
        <v>339</v>
      </c>
      <c r="AD744" s="121" t="s">
        <v>460</v>
      </c>
      <c r="AE744" s="119"/>
      <c r="AF744" s="117" t="s">
        <v>339</v>
      </c>
      <c r="AG744" s="121" t="s">
        <v>460</v>
      </c>
      <c r="AH744" s="119"/>
      <c r="AI744" s="117" t="s">
        <v>339</v>
      </c>
      <c r="AJ744" s="121" t="s">
        <v>460</v>
      </c>
      <c r="AK744" s="119"/>
      <c r="AL744" s="117" t="s">
        <v>339</v>
      </c>
      <c r="AM744" s="121" t="s">
        <v>460</v>
      </c>
      <c r="AN744" s="119"/>
      <c r="AO744" s="117" t="s">
        <v>339</v>
      </c>
      <c r="AP744" s="121" t="s">
        <v>460</v>
      </c>
      <c r="AQ744" s="119" t="s">
        <v>404</v>
      </c>
      <c r="AR744" s="117" t="s">
        <v>339</v>
      </c>
      <c r="AS744" s="121" t="s">
        <v>460</v>
      </c>
      <c r="AT744" s="119" t="s">
        <v>363</v>
      </c>
      <c r="AU744" s="117" t="s">
        <v>339</v>
      </c>
      <c r="AV744" s="121" t="s">
        <v>460</v>
      </c>
      <c r="AW744" s="119" t="s">
        <v>250</v>
      </c>
      <c r="AX744" s="117" t="s">
        <v>339</v>
      </c>
      <c r="AY744" s="121" t="s">
        <v>460</v>
      </c>
      <c r="AZ744" s="119" t="s">
        <v>294</v>
      </c>
      <c r="BB744" s="121"/>
      <c r="BC744" s="119"/>
      <c r="BF744" s="119"/>
      <c r="BG744" s="121"/>
      <c r="BH744" s="121"/>
      <c r="BI744" s="121"/>
      <c r="BJ744" s="121"/>
      <c r="BK744" s="121"/>
      <c r="BL744" s="121"/>
    </row>
    <row r="745" spans="1:64" x14ac:dyDescent="0.2">
      <c r="A745" s="120" t="s">
        <v>595</v>
      </c>
      <c r="B745" s="125">
        <v>32236</v>
      </c>
      <c r="C745" s="168" t="s">
        <v>646</v>
      </c>
      <c r="D745" s="126" t="s">
        <v>637</v>
      </c>
      <c r="E745" s="116" t="str">
        <f>IF(ISERROR(VLOOKUP(TRIM(A745),'R2020'!$A$1:$I$1991,2,FALSE)),"",VLOOKUP(TRIM(A745),'R2020'!$A$1:$I$1991,2,FALSE))</f>
        <v>LE</v>
      </c>
      <c r="F745" s="116" t="str">
        <f>IF(ISERROR(VLOOKUP(TRIM(A745),'R2020'!$A$1:$I$1991,3,FALSE)),"",VLOOKUP(TRIM(A745),'R2020'!$A$1:$I$1991,3,FALSE))</f>
        <v>PHN</v>
      </c>
      <c r="G745" s="116" t="str">
        <f>IF(ISERROR(VLOOKUP(TRIM(A745),'R2020'!$A$1:$I$1991,8,FALSE)),"",VLOOKUP(TRIM(A745),'R2020'!$A$1:$I$1991,8,FALSE))</f>
        <v>6-12 1</v>
      </c>
      <c r="H745" s="120" t="s">
        <v>31</v>
      </c>
      <c r="I745" s="126" t="s">
        <v>88</v>
      </c>
      <c r="J745" s="126" t="s">
        <v>19</v>
      </c>
      <c r="K745" s="120" t="s">
        <v>31</v>
      </c>
      <c r="L745" s="126" t="s">
        <v>88</v>
      </c>
      <c r="M745" s="126" t="s">
        <v>480</v>
      </c>
      <c r="N745" s="120" t="s">
        <v>31</v>
      </c>
      <c r="O745" s="126" t="s">
        <v>88</v>
      </c>
      <c r="P745" s="126" t="s">
        <v>19</v>
      </c>
      <c r="Q745" s="120" t="s">
        <v>42</v>
      </c>
      <c r="R745" s="126" t="s">
        <v>88</v>
      </c>
      <c r="S745" s="126" t="s">
        <v>29</v>
      </c>
      <c r="T745" s="120" t="s">
        <v>123</v>
      </c>
      <c r="U745" s="126" t="s">
        <v>88</v>
      </c>
      <c r="V745" s="126" t="s">
        <v>1424</v>
      </c>
      <c r="W745" s="120" t="s">
        <v>125</v>
      </c>
      <c r="X745" s="126" t="s">
        <v>88</v>
      </c>
      <c r="Y745" s="126" t="s">
        <v>1123</v>
      </c>
      <c r="Z745" s="120" t="s">
        <v>125</v>
      </c>
      <c r="AA745" s="126" t="s">
        <v>88</v>
      </c>
      <c r="AB745" s="126" t="s">
        <v>351</v>
      </c>
      <c r="AC745" s="120" t="s">
        <v>31</v>
      </c>
      <c r="AD745" s="126" t="s">
        <v>88</v>
      </c>
      <c r="AE745" s="126" t="s">
        <v>416</v>
      </c>
      <c r="AF745" s="120"/>
      <c r="AG745" s="126"/>
      <c r="AH745" s="126"/>
      <c r="AI745" s="120" t="s">
        <v>44</v>
      </c>
      <c r="AJ745" s="126" t="s">
        <v>88</v>
      </c>
      <c r="AK745" s="126" t="s">
        <v>347</v>
      </c>
      <c r="AL745" s="120"/>
      <c r="AM745" s="126"/>
      <c r="AN745" s="126"/>
      <c r="AO745" s="120"/>
      <c r="AP745" s="126"/>
      <c r="AQ745" s="126"/>
      <c r="AR745" s="120"/>
      <c r="AS745" s="126"/>
      <c r="AT745" s="126"/>
      <c r="AU745" s="120"/>
      <c r="AV745" s="126"/>
      <c r="AW745" s="126"/>
      <c r="AX745" s="120"/>
      <c r="AY745" s="126"/>
      <c r="AZ745" s="126"/>
      <c r="BA745" s="120"/>
      <c r="BB745" s="126"/>
      <c r="BC745" s="126"/>
      <c r="BD745" s="120"/>
      <c r="BE745" s="125"/>
      <c r="BF745" s="126"/>
      <c r="BG745" s="128"/>
      <c r="BH745" s="120"/>
      <c r="BI745" s="127"/>
      <c r="BJ745" s="128"/>
      <c r="BK745" s="128"/>
      <c r="BL745" s="131"/>
    </row>
    <row r="746" spans="1:64" x14ac:dyDescent="0.2">
      <c r="A746" s="117" t="s">
        <v>3625</v>
      </c>
      <c r="B746" s="123">
        <v>34982</v>
      </c>
      <c r="C746" s="164" t="s">
        <v>3063</v>
      </c>
      <c r="E746" s="116" t="str">
        <f>IF(ISERROR(VLOOKUP(TRIM(A746),'R2020'!$A$1:$I$1991,2,FALSE)),"",VLOOKUP(TRIM(A746),'R2020'!$A$1:$I$1991,2,FALSE))</f>
        <v/>
      </c>
      <c r="F746" s="116" t="str">
        <f>IF(ISERROR(VLOOKUP(TRIM(A746),'R2020'!$A$1:$I$1991,3,FALSE)),"",VLOOKUP(TRIM(A746),'R2020'!$A$1:$I$1991,3,FALSE))</f>
        <v/>
      </c>
      <c r="G746" s="116" t="str">
        <f>IF(ISERROR(VLOOKUP(TRIM(A746),'R2020'!$A$1:$I$1991,8,FALSE)),"",VLOOKUP(TRIM(A746),'R2020'!$A$1:$I$1991,8,FALSE))</f>
        <v/>
      </c>
      <c r="H746" s="117" t="s">
        <v>26</v>
      </c>
      <c r="I746" s="117" t="s">
        <v>393</v>
      </c>
      <c r="J746" s="119" t="s">
        <v>980</v>
      </c>
    </row>
    <row r="747" spans="1:64" x14ac:dyDescent="0.2">
      <c r="A747" s="120" t="s">
        <v>591</v>
      </c>
      <c r="B747" s="125">
        <v>31740</v>
      </c>
      <c r="C747" s="168" t="s">
        <v>635</v>
      </c>
      <c r="D747" s="126" t="s">
        <v>636</v>
      </c>
      <c r="E747" s="116" t="str">
        <f>IF(ISERROR(VLOOKUP(TRIM(A747),'R2020'!$A$1:$I$1991,2,FALSE)),"",VLOOKUP(TRIM(A747),'R2020'!$A$1:$I$1991,2,FALSE))</f>
        <v>TE</v>
      </c>
      <c r="F747" s="116" t="str">
        <f>IF(ISERROR(VLOOKUP(TRIM(A747),'R2020'!$A$1:$I$1991,3,FALSE)),"",VLOOKUP(TRIM(A747),'R2020'!$A$1:$I$1991,3,FALSE))</f>
        <v>CHN</v>
      </c>
      <c r="G747" s="116" t="str">
        <f>IF(ISERROR(VLOOKUP(TRIM(A747),'R2020'!$A$1:$I$1991,8,FALSE)),"",VLOOKUP(TRIM(A747),'R2020'!$A$1:$I$1991,8,FALSE))</f>
        <v xml:space="preserve">0-0 </v>
      </c>
      <c r="H747" s="117" t="s">
        <v>464</v>
      </c>
      <c r="I747" s="126" t="s">
        <v>237</v>
      </c>
      <c r="J747" s="126" t="s">
        <v>1040</v>
      </c>
      <c r="K747" s="117" t="s">
        <v>128</v>
      </c>
      <c r="L747" s="126" t="s">
        <v>237</v>
      </c>
      <c r="M747" s="126" t="s">
        <v>365</v>
      </c>
      <c r="N747" s="117" t="s">
        <v>128</v>
      </c>
      <c r="O747" s="126" t="s">
        <v>453</v>
      </c>
      <c r="P747" s="126" t="s">
        <v>328</v>
      </c>
      <c r="Q747" s="117" t="s">
        <v>128</v>
      </c>
      <c r="R747" s="126" t="s">
        <v>453</v>
      </c>
      <c r="S747" s="126" t="s">
        <v>328</v>
      </c>
      <c r="T747" s="117" t="s">
        <v>1195</v>
      </c>
      <c r="U747" s="126" t="s">
        <v>453</v>
      </c>
      <c r="V747" s="126" t="s">
        <v>365</v>
      </c>
      <c r="W747" s="117" t="s">
        <v>694</v>
      </c>
      <c r="X747" s="126" t="s">
        <v>367</v>
      </c>
      <c r="Y747" s="126" t="s">
        <v>534</v>
      </c>
      <c r="Z747" s="120" t="s">
        <v>128</v>
      </c>
      <c r="AA747" s="126" t="s">
        <v>367</v>
      </c>
      <c r="AB747" s="126" t="s">
        <v>365</v>
      </c>
      <c r="AC747" s="120" t="s">
        <v>128</v>
      </c>
      <c r="AD747" s="126" t="s">
        <v>367</v>
      </c>
      <c r="AE747" s="126" t="s">
        <v>328</v>
      </c>
      <c r="AF747" s="120" t="s">
        <v>128</v>
      </c>
      <c r="AG747" s="126" t="s">
        <v>367</v>
      </c>
      <c r="AH747" s="126" t="s">
        <v>328</v>
      </c>
      <c r="AI747" s="120" t="s">
        <v>128</v>
      </c>
      <c r="AJ747" s="126" t="s">
        <v>367</v>
      </c>
      <c r="AK747" s="126" t="s">
        <v>328</v>
      </c>
      <c r="AL747" s="120"/>
      <c r="AM747" s="126"/>
      <c r="AN747" s="126"/>
      <c r="AO747" s="120"/>
      <c r="AP747" s="126"/>
      <c r="AQ747" s="126"/>
      <c r="AR747" s="120"/>
      <c r="AS747" s="126"/>
      <c r="AT747" s="126"/>
      <c r="AU747" s="120"/>
      <c r="AV747" s="126"/>
      <c r="AW747" s="126"/>
      <c r="AX747" s="120"/>
      <c r="AY747" s="126"/>
      <c r="AZ747" s="126"/>
      <c r="BA747" s="120"/>
      <c r="BB747" s="126"/>
      <c r="BC747" s="126"/>
      <c r="BD747" s="120"/>
      <c r="BE747" s="125"/>
      <c r="BF747" s="126"/>
      <c r="BG747" s="128"/>
      <c r="BH747" s="120"/>
      <c r="BI747" s="127"/>
      <c r="BJ747" s="128"/>
      <c r="BK747" s="128"/>
      <c r="BL747" s="131"/>
    </row>
    <row r="748" spans="1:64" x14ac:dyDescent="0.2">
      <c r="A748" s="117" t="s">
        <v>3626</v>
      </c>
      <c r="B748" s="123">
        <v>35417</v>
      </c>
      <c r="C748" s="164" t="s">
        <v>3448</v>
      </c>
      <c r="E748" s="116" t="str">
        <f>IF(ISERROR(VLOOKUP(TRIM(A748),'R2020'!$A$1:$I$1991,2,FALSE)),"",VLOOKUP(TRIM(A748),'R2020'!$A$1:$I$1991,2,FALSE))</f>
        <v>End</v>
      </c>
      <c r="F748" s="116" t="str">
        <f>IF(ISERROR(VLOOKUP(TRIM(A748),'R2020'!$A$1:$I$1991,3,FALSE)),"",VLOOKUP(TRIM(A748),'R2020'!$A$1:$I$1991,3,FALSE))</f>
        <v>NON</v>
      </c>
      <c r="G748" s="116" t="str">
        <f>IF(ISERROR(VLOOKUP(TRIM(A748),'R2020'!$A$1:$I$1991,8,FALSE)),"",VLOOKUP(TRIM(A748),'R2020'!$A$1:$I$1991,8,FALSE))</f>
        <v xml:space="preserve">0-6 </v>
      </c>
      <c r="H748" s="117" t="s">
        <v>44</v>
      </c>
      <c r="I748" s="117" t="s">
        <v>367</v>
      </c>
      <c r="J748" s="119" t="s">
        <v>349</v>
      </c>
    </row>
    <row r="749" spans="1:64" x14ac:dyDescent="0.2">
      <c r="A749" s="117" t="s">
        <v>2076</v>
      </c>
      <c r="B749" s="123">
        <v>33907</v>
      </c>
      <c r="C749" s="164" t="s">
        <v>2030</v>
      </c>
      <c r="D749" s="117" t="s">
        <v>2028</v>
      </c>
      <c r="E749" s="116" t="str">
        <f>IF(ISERROR(VLOOKUP(TRIM(A749),'R2020'!$A$1:$I$1991,2,FALSE)),"",VLOOKUP(TRIM(A749),'R2020'!$A$1:$I$1991,2,FALSE))</f>
        <v>WR KR LP</v>
      </c>
      <c r="F749" s="116" t="str">
        <f>IF(ISERROR(VLOOKUP(TRIM(A749),'R2020'!$A$1:$I$1991,3,FALSE)),"",VLOOKUP(TRIM(A749),'R2020'!$A$1:$I$1991,3,FALSE))</f>
        <v>MIA</v>
      </c>
      <c r="G749" s="116" t="str">
        <f>IF(ISERROR(VLOOKUP(TRIM(A749),'R2020'!$A$1:$I$1991,8,FALSE)),"",VLOOKUP(TRIM(A749),'R2020'!$A$1:$I$1991,8,FALSE))</f>
        <v xml:space="preserve"> </v>
      </c>
      <c r="H749" s="117" t="s">
        <v>370</v>
      </c>
      <c r="I749" s="117" t="s">
        <v>32</v>
      </c>
      <c r="J749" s="122"/>
      <c r="K749" s="117" t="s">
        <v>272</v>
      </c>
      <c r="L749" s="117" t="s">
        <v>32</v>
      </c>
      <c r="M749" s="122"/>
      <c r="N749" s="117" t="s">
        <v>272</v>
      </c>
      <c r="O749" s="117" t="s">
        <v>32</v>
      </c>
      <c r="P749" s="122"/>
      <c r="Q749" s="117" t="s">
        <v>273</v>
      </c>
      <c r="R749" s="117" t="s">
        <v>32</v>
      </c>
      <c r="S749" s="122"/>
    </row>
    <row r="750" spans="1:64" x14ac:dyDescent="0.2">
      <c r="A750" s="117" t="s">
        <v>1458</v>
      </c>
      <c r="B750" s="123">
        <v>33226</v>
      </c>
      <c r="C750" s="165" t="s">
        <v>1224</v>
      </c>
      <c r="D750" s="122" t="s">
        <v>1687</v>
      </c>
      <c r="E750" s="116" t="str">
        <f>IF(ISERROR(VLOOKUP(TRIM(A750),'R2020'!$A$1:$I$1991,2,FALSE)),"",VLOOKUP(TRIM(A750),'R2020'!$A$1:$I$1991,2,FALSE))</f>
        <v/>
      </c>
      <c r="F750" s="116" t="str">
        <f>IF(ISERROR(VLOOKUP(TRIM(A750),'R2020'!$A$1:$I$1991,3,FALSE)),"",VLOOKUP(TRIM(A750),'R2020'!$A$1:$I$1991,3,FALSE))</f>
        <v/>
      </c>
      <c r="G750" s="116" t="str">
        <f>IF(ISERROR(VLOOKUP(TRIM(A750),'R2020'!$A$1:$I$1991,8,FALSE)),"",VLOOKUP(TRIM(A750),'R2020'!$A$1:$I$1991,8,FALSE))</f>
        <v/>
      </c>
      <c r="I750" s="121"/>
      <c r="K750" s="117" t="s">
        <v>236</v>
      </c>
      <c r="L750" s="121" t="s">
        <v>103</v>
      </c>
      <c r="N750" s="117" t="s">
        <v>236</v>
      </c>
      <c r="O750" s="121" t="s">
        <v>27</v>
      </c>
      <c r="Q750" s="117" t="s">
        <v>283</v>
      </c>
      <c r="R750" s="121" t="s">
        <v>27</v>
      </c>
      <c r="S750" s="119"/>
      <c r="T750" s="117" t="s">
        <v>283</v>
      </c>
      <c r="U750" s="121" t="s">
        <v>27</v>
      </c>
      <c r="V750" s="119"/>
      <c r="X750" s="121"/>
      <c r="Y750" s="119"/>
      <c r="AA750" s="121"/>
      <c r="AB750" s="119"/>
      <c r="AD750" s="121"/>
      <c r="AE750" s="119"/>
      <c r="AG750" s="121"/>
      <c r="AH750" s="119"/>
      <c r="AJ750" s="121"/>
      <c r="AK750" s="119"/>
      <c r="AM750" s="121"/>
      <c r="AN750" s="119"/>
      <c r="AP750" s="121"/>
      <c r="AQ750" s="119"/>
      <c r="AS750" s="121"/>
      <c r="AT750" s="119"/>
      <c r="AV750" s="121"/>
      <c r="AW750" s="119"/>
      <c r="AY750" s="121"/>
      <c r="AZ750" s="119"/>
      <c r="BB750" s="121"/>
      <c r="BC750" s="119"/>
      <c r="BF750" s="119"/>
      <c r="BG750" s="121"/>
      <c r="BH750" s="121"/>
      <c r="BI750" s="121"/>
      <c r="BJ750" s="121"/>
      <c r="BK750" s="121"/>
      <c r="BL750" s="121"/>
    </row>
    <row r="751" spans="1:64" x14ac:dyDescent="0.2">
      <c r="A751" s="117" t="s">
        <v>2522</v>
      </c>
      <c r="B751" s="123">
        <v>33462</v>
      </c>
      <c r="C751" s="165" t="s">
        <v>1572</v>
      </c>
      <c r="D751" s="122" t="s">
        <v>1584</v>
      </c>
      <c r="E751" s="116" t="str">
        <f>IF(ISERROR(VLOOKUP(TRIM(A751),'R2020'!$A$1:$I$1991,2,FALSE)),"",VLOOKUP(TRIM(A751),'R2020'!$A$1:$I$1991,2,FALSE))</f>
        <v>C</v>
      </c>
      <c r="F751" s="116" t="str">
        <f>IF(ISERROR(VLOOKUP(TRIM(A751),'R2020'!$A$1:$I$1991,3,FALSE)),"",VLOOKUP(TRIM(A751),'R2020'!$A$1:$I$1991,3,FALSE))</f>
        <v>SFN</v>
      </c>
      <c r="G751" s="116" t="str">
        <f>IF(ISERROR(VLOOKUP(TRIM(A751),'R2020'!$A$1:$I$1991,8,FALSE)),"",VLOOKUP(TRIM(A751),'R2020'!$A$1:$I$1991,8,FALSE))</f>
        <v xml:space="preserve">0-0 </v>
      </c>
      <c r="I751" s="121"/>
      <c r="K751" s="117" t="s">
        <v>16</v>
      </c>
      <c r="L751" s="121" t="s">
        <v>39</v>
      </c>
      <c r="M751" s="119" t="s">
        <v>349</v>
      </c>
      <c r="N751" s="117" t="s">
        <v>332</v>
      </c>
      <c r="O751" s="121" t="s">
        <v>460</v>
      </c>
      <c r="P751" s="119" t="s">
        <v>349</v>
      </c>
      <c r="R751" s="121"/>
      <c r="S751" s="119"/>
      <c r="T751" s="117" t="s">
        <v>332</v>
      </c>
      <c r="U751" s="121" t="s">
        <v>460</v>
      </c>
      <c r="V751" s="119" t="s">
        <v>41</v>
      </c>
      <c r="X751" s="121"/>
      <c r="Y751" s="119"/>
      <c r="AA751" s="121"/>
      <c r="AB751" s="119"/>
      <c r="AD751" s="121"/>
      <c r="AE751" s="119"/>
      <c r="AG751" s="121"/>
      <c r="AH751" s="119"/>
      <c r="AJ751" s="121"/>
      <c r="AK751" s="119"/>
      <c r="AM751" s="121"/>
      <c r="AN751" s="119"/>
      <c r="AP751" s="121"/>
      <c r="AQ751" s="119"/>
      <c r="AS751" s="121"/>
      <c r="AT751" s="119"/>
      <c r="AV751" s="121"/>
      <c r="AW751" s="119"/>
      <c r="AY751" s="121"/>
      <c r="AZ751" s="119"/>
      <c r="BB751" s="121"/>
      <c r="BC751" s="119"/>
      <c r="BF751" s="119"/>
      <c r="BG751" s="121"/>
      <c r="BH751" s="121"/>
      <c r="BI751" s="121"/>
      <c r="BJ751" s="121"/>
      <c r="BK751" s="121"/>
      <c r="BL751" s="121"/>
    </row>
    <row r="752" spans="1:64" x14ac:dyDescent="0.2">
      <c r="A752" s="146" t="s">
        <v>4417</v>
      </c>
      <c r="B752" s="157">
        <v>34829</v>
      </c>
      <c r="C752" s="167" t="s">
        <v>3439</v>
      </c>
      <c r="D752" s="141"/>
      <c r="E752" s="116" t="str">
        <f>IF(ISERROR(VLOOKUP(TRIM(A752),'R2020'!$A$1:$I$1991,2,FALSE)),"",VLOOKUP(TRIM(A752),'R2020'!$A$1:$I$1991,2,FALSE))</f>
        <v>G</v>
      </c>
      <c r="F752" s="116" t="str">
        <f>IF(ISERROR(VLOOKUP(TRIM(A752),'R2020'!$A$1:$I$1991,3,FALSE)),"",VLOOKUP(TRIM(A752),'R2020'!$A$1:$I$1991,3,FALSE))</f>
        <v>PIA</v>
      </c>
      <c r="G752" s="116" t="str">
        <f>IF(ISERROR(VLOOKUP(TRIM(A752),'R2020'!$A$1:$I$1991,8,FALSE)),"",VLOOKUP(TRIM(A752),'R2020'!$A$1:$I$1991,8,FALSE))</f>
        <v xml:space="preserve">0-0 </v>
      </c>
      <c r="H752" s="127"/>
      <c r="I752" s="127"/>
      <c r="J752" s="120"/>
      <c r="K752" s="127"/>
      <c r="L752" s="127"/>
      <c r="M752" s="120"/>
      <c r="N752" s="127"/>
      <c r="O752" s="127"/>
      <c r="P752" s="120"/>
      <c r="Q752" s="127"/>
      <c r="R752" s="127"/>
      <c r="S752" s="120"/>
      <c r="T752" s="127"/>
      <c r="U752" s="127"/>
      <c r="V752" s="120"/>
      <c r="W752" s="127"/>
      <c r="X752" s="127"/>
      <c r="Y752" s="120"/>
      <c r="Z752" s="127"/>
      <c r="AA752" s="127"/>
      <c r="AB752" s="120"/>
      <c r="AC752" s="127"/>
      <c r="AD752" s="127"/>
      <c r="AE752" s="120"/>
      <c r="AF752" s="127"/>
      <c r="AG752" s="127"/>
      <c r="AH752" s="120"/>
      <c r="AI752" s="127"/>
      <c r="AJ752" s="127"/>
      <c r="AK752" s="120"/>
      <c r="AL752" s="127"/>
      <c r="AM752" s="127"/>
      <c r="AN752" s="120"/>
      <c r="AO752" s="127"/>
      <c r="AP752" s="127"/>
      <c r="AQ752" s="127"/>
      <c r="AR752" s="127"/>
      <c r="AS752" s="127"/>
      <c r="AT752" s="120"/>
      <c r="AU752" s="127"/>
      <c r="AV752" s="127"/>
      <c r="AW752" s="120"/>
      <c r="AX752" s="127"/>
      <c r="AY752" s="127"/>
      <c r="AZ752" s="120"/>
      <c r="BA752" s="127"/>
      <c r="BB752" s="127"/>
      <c r="BC752" s="120"/>
      <c r="BD752" s="120"/>
      <c r="BE752" s="120"/>
      <c r="BF752" s="120"/>
      <c r="BG752" s="120"/>
      <c r="BH752" s="120"/>
      <c r="BI752" s="120"/>
      <c r="BJ752" s="128"/>
      <c r="BK752" s="128"/>
    </row>
    <row r="753" spans="1:64" x14ac:dyDescent="0.2">
      <c r="A753" s="146" t="s">
        <v>4370</v>
      </c>
      <c r="B753" s="157">
        <v>35082</v>
      </c>
      <c r="C753" s="167" t="s">
        <v>3063</v>
      </c>
      <c r="D753" s="141"/>
      <c r="E753" s="116" t="str">
        <f>IF(ISERROR(VLOOKUP(TRIM(A753),'R2020'!$A$1:$I$1991,2,FALSE)),"",VLOOKUP(TRIM(A753),'R2020'!$A$1:$I$1991,2,FALSE))</f>
        <v>DB</v>
      </c>
      <c r="F753" s="116" t="str">
        <f>IF(ISERROR(VLOOKUP(TRIM(A753),'R2020'!$A$1:$I$1991,3,FALSE)),"",VLOOKUP(TRIM(A753),'R2020'!$A$1:$I$1991,3,FALSE))</f>
        <v>NON</v>
      </c>
      <c r="G753" s="116" t="str">
        <f>IF(ISERROR(VLOOKUP(TRIM(A753),'R2020'!$A$1:$I$1991,8,FALSE)),"",VLOOKUP(TRIM(A753),'R2020'!$A$1:$I$1991,8,FALSE))</f>
        <v xml:space="preserve">00 </v>
      </c>
      <c r="H753" s="127"/>
      <c r="I753" s="127"/>
      <c r="J753" s="120"/>
      <c r="K753" s="127"/>
      <c r="L753" s="127"/>
      <c r="M753" s="120"/>
      <c r="N753" s="127"/>
      <c r="O753" s="127"/>
      <c r="P753" s="120"/>
      <c r="Q753" s="127"/>
      <c r="R753" s="127"/>
      <c r="S753" s="120"/>
      <c r="T753" s="127"/>
      <c r="U753" s="127"/>
      <c r="V753" s="120"/>
      <c r="W753" s="127"/>
      <c r="X753" s="127"/>
      <c r="Y753" s="120"/>
      <c r="Z753" s="127"/>
      <c r="AA753" s="127"/>
      <c r="AB753" s="120"/>
      <c r="AC753" s="127"/>
      <c r="AD753" s="127"/>
      <c r="AE753" s="120"/>
      <c r="AF753" s="127"/>
      <c r="AG753" s="127"/>
      <c r="AH753" s="120"/>
      <c r="AI753" s="127"/>
      <c r="AJ753" s="127"/>
      <c r="AK753" s="120"/>
      <c r="AL753" s="127"/>
      <c r="AM753" s="127"/>
      <c r="AN753" s="120"/>
      <c r="AO753" s="127"/>
      <c r="AP753" s="127"/>
      <c r="AQ753" s="127"/>
      <c r="AR753" s="127"/>
      <c r="AS753" s="127"/>
      <c r="AT753" s="120"/>
      <c r="AU753" s="127"/>
      <c r="AV753" s="127"/>
      <c r="AW753" s="120"/>
      <c r="AX753" s="127"/>
      <c r="AY753" s="127"/>
      <c r="AZ753" s="120"/>
      <c r="BA753" s="127"/>
      <c r="BB753" s="127"/>
      <c r="BC753" s="120"/>
      <c r="BD753" s="120"/>
      <c r="BE753" s="127"/>
      <c r="BF753" s="120"/>
      <c r="BG753" s="120"/>
      <c r="BH753" s="120"/>
      <c r="BI753" s="120"/>
      <c r="BJ753" s="128"/>
      <c r="BK753" s="128"/>
    </row>
    <row r="754" spans="1:64" x14ac:dyDescent="0.2">
      <c r="A754" s="120" t="s">
        <v>307</v>
      </c>
      <c r="B754" s="125">
        <v>31130</v>
      </c>
      <c r="C754" s="168" t="s">
        <v>408</v>
      </c>
      <c r="D754" s="126" t="s">
        <v>2286</v>
      </c>
      <c r="E754" s="116" t="str">
        <f>IF(ISERROR(VLOOKUP(TRIM(A754),'R2020'!$A$1:$I$1991,2,FALSE)),"",VLOOKUP(TRIM(A754),'R2020'!$A$1:$I$1991,2,FALSE))</f>
        <v/>
      </c>
      <c r="F754" s="116" t="str">
        <f>IF(ISERROR(VLOOKUP(TRIM(A754),'R2020'!$A$1:$I$1991,3,FALSE)),"",VLOOKUP(TRIM(A754),'R2020'!$A$1:$I$1991,3,FALSE))</f>
        <v/>
      </c>
      <c r="G754" s="116" t="str">
        <f>IF(ISERROR(VLOOKUP(TRIM(A754),'R2020'!$A$1:$I$1991,8,FALSE)),"",VLOOKUP(TRIM(A754),'R2020'!$A$1:$I$1991,8,FALSE))</f>
        <v/>
      </c>
      <c r="I754" s="126"/>
      <c r="J754" s="126"/>
      <c r="K754" s="117" t="s">
        <v>15</v>
      </c>
      <c r="L754" s="126" t="s">
        <v>30</v>
      </c>
      <c r="M754" s="126" t="s">
        <v>349</v>
      </c>
      <c r="N754" s="120" t="s">
        <v>15</v>
      </c>
      <c r="O754" s="126" t="s">
        <v>30</v>
      </c>
      <c r="P754" s="126" t="s">
        <v>41</v>
      </c>
      <c r="Q754" s="120" t="s">
        <v>10</v>
      </c>
      <c r="R754" s="126" t="s">
        <v>348</v>
      </c>
      <c r="S754" s="126" t="s">
        <v>1712</v>
      </c>
      <c r="T754" s="120" t="s">
        <v>226</v>
      </c>
      <c r="U754" s="126" t="s">
        <v>348</v>
      </c>
      <c r="V754" s="126" t="s">
        <v>481</v>
      </c>
      <c r="W754" s="120" t="s">
        <v>10</v>
      </c>
      <c r="X754" s="126" t="s">
        <v>348</v>
      </c>
      <c r="Y754" s="126" t="s">
        <v>212</v>
      </c>
      <c r="Z754" s="120" t="s">
        <v>57</v>
      </c>
      <c r="AA754" s="126" t="s">
        <v>348</v>
      </c>
      <c r="AB754" s="126" t="s">
        <v>545</v>
      </c>
      <c r="AC754" s="120" t="s">
        <v>507</v>
      </c>
      <c r="AD754" s="126" t="s">
        <v>348</v>
      </c>
      <c r="AE754" s="126" t="s">
        <v>227</v>
      </c>
      <c r="AF754" s="120" t="s">
        <v>15</v>
      </c>
      <c r="AG754" s="126" t="s">
        <v>348</v>
      </c>
      <c r="AH754" s="126" t="s">
        <v>349</v>
      </c>
      <c r="AI754" s="120" t="s">
        <v>478</v>
      </c>
      <c r="AJ754" s="126" t="s">
        <v>350</v>
      </c>
      <c r="AK754" s="126" t="s">
        <v>349</v>
      </c>
      <c r="AL754" s="120" t="s">
        <v>226</v>
      </c>
      <c r="AM754" s="126" t="s">
        <v>350</v>
      </c>
      <c r="AN754" s="126" t="s">
        <v>41</v>
      </c>
      <c r="AO754" s="120" t="s">
        <v>478</v>
      </c>
      <c r="AP754" s="126" t="s">
        <v>350</v>
      </c>
      <c r="AQ754" s="126" t="s">
        <v>349</v>
      </c>
      <c r="AR754" s="120"/>
      <c r="AS754" s="126"/>
      <c r="AT754" s="126"/>
      <c r="AU754" s="120"/>
      <c r="AV754" s="126"/>
      <c r="AW754" s="126"/>
      <c r="AX754" s="120"/>
      <c r="AY754" s="126"/>
      <c r="AZ754" s="126"/>
      <c r="BA754" s="120"/>
      <c r="BB754" s="126"/>
      <c r="BC754" s="127"/>
      <c r="BD754" s="120"/>
      <c r="BE754" s="120"/>
      <c r="BF754" s="127"/>
      <c r="BG754" s="127"/>
      <c r="BH754" s="127"/>
      <c r="BI754" s="127"/>
      <c r="BJ754" s="120"/>
      <c r="BK754" s="128"/>
      <c r="BL754" s="128"/>
    </row>
    <row r="755" spans="1:64" x14ac:dyDescent="0.2">
      <c r="A755" s="120" t="s">
        <v>688</v>
      </c>
      <c r="B755" s="125">
        <v>32355</v>
      </c>
      <c r="C755" s="168" t="s">
        <v>745</v>
      </c>
      <c r="D755" s="126" t="s">
        <v>2495</v>
      </c>
      <c r="E755" s="116" t="str">
        <f>IF(ISERROR(VLOOKUP(TRIM(A755),'R2020'!$A$1:$I$1991,2,FALSE)),"",VLOOKUP(TRIM(A755),'R2020'!$A$1:$I$1991,2,FALSE))</f>
        <v>SE</v>
      </c>
      <c r="F755" s="116" t="str">
        <f>IF(ISERROR(VLOOKUP(TRIM(A755),'R2020'!$A$1:$I$1991,3,FALSE)),"",VLOOKUP(TRIM(A755),'R2020'!$A$1:$I$1991,3,FALSE))</f>
        <v>CNA</v>
      </c>
      <c r="G755" s="116" t="str">
        <f>IF(ISERROR(VLOOKUP(TRIM(A755),'R2020'!$A$1:$I$1991,8,FALSE)),"",VLOOKUP(TRIM(A755),'R2020'!$A$1:$I$1991,8,FALSE))</f>
        <v xml:space="preserve"> </v>
      </c>
      <c r="H755" s="120"/>
      <c r="I755" s="126"/>
      <c r="J755" s="126"/>
      <c r="K755" s="120" t="s">
        <v>236</v>
      </c>
      <c r="L755" s="126" t="s">
        <v>448</v>
      </c>
      <c r="M755" s="126"/>
      <c r="N755" s="120" t="s">
        <v>236</v>
      </c>
      <c r="O755" s="126" t="s">
        <v>448</v>
      </c>
      <c r="P755" s="126"/>
      <c r="Q755" s="120" t="s">
        <v>236</v>
      </c>
      <c r="R755" s="126" t="s">
        <v>448</v>
      </c>
      <c r="S755" s="126"/>
      <c r="T755" s="120" t="s">
        <v>236</v>
      </c>
      <c r="U755" s="126" t="s">
        <v>448</v>
      </c>
      <c r="V755" s="126"/>
      <c r="W755" s="120" t="s">
        <v>236</v>
      </c>
      <c r="X755" s="126" t="s">
        <v>448</v>
      </c>
      <c r="Y755" s="126"/>
      <c r="Z755" s="120" t="s">
        <v>236</v>
      </c>
      <c r="AA755" s="126" t="s">
        <v>448</v>
      </c>
      <c r="AB755" s="126"/>
      <c r="AC755" s="120" t="s">
        <v>236</v>
      </c>
      <c r="AD755" s="126" t="s">
        <v>448</v>
      </c>
      <c r="AE755" s="126"/>
      <c r="AF755" s="120" t="s">
        <v>236</v>
      </c>
      <c r="AG755" s="126" t="s">
        <v>448</v>
      </c>
      <c r="AH755" s="126"/>
      <c r="AI755" s="120"/>
      <c r="AJ755" s="126"/>
      <c r="AK755" s="126"/>
      <c r="AL755" s="120"/>
      <c r="AM755" s="126"/>
      <c r="AN755" s="126"/>
      <c r="AO755" s="120"/>
      <c r="AP755" s="126"/>
      <c r="AQ755" s="126"/>
      <c r="AR755" s="120"/>
      <c r="AS755" s="126"/>
      <c r="AT755" s="126"/>
      <c r="AU755" s="120"/>
      <c r="AV755" s="126"/>
      <c r="AW755" s="126"/>
      <c r="AX755" s="120"/>
      <c r="AY755" s="126"/>
      <c r="AZ755" s="126"/>
      <c r="BA755" s="120"/>
      <c r="BB755" s="126"/>
      <c r="BC755" s="127"/>
      <c r="BD755" s="120"/>
      <c r="BE755" s="120"/>
      <c r="BF755" s="127"/>
      <c r="BG755" s="127"/>
      <c r="BH755" s="127"/>
      <c r="BI755" s="127"/>
      <c r="BJ755" s="120"/>
      <c r="BK755" s="128"/>
      <c r="BL755" s="128"/>
    </row>
    <row r="756" spans="1:64" x14ac:dyDescent="0.2">
      <c r="A756" s="146" t="s">
        <v>1890</v>
      </c>
      <c r="B756" s="157">
        <v>33702</v>
      </c>
      <c r="C756" s="167" t="s">
        <v>1572</v>
      </c>
      <c r="D756" s="141"/>
      <c r="E756" s="116" t="str">
        <f>IF(ISERROR(VLOOKUP(TRIM(A756),'R2020'!$A$1:$I$1991,2,FALSE)),"",VLOOKUP(TRIM(A756),'R2020'!$A$1:$I$1991,2,FALSE))</f>
        <v>T</v>
      </c>
      <c r="F756" s="116" t="str">
        <f>IF(ISERROR(VLOOKUP(TRIM(A756),'R2020'!$A$1:$I$1991,3,FALSE)),"",VLOOKUP(TRIM(A756),'R2020'!$A$1:$I$1991,3,FALSE))</f>
        <v>INA</v>
      </c>
      <c r="G756" s="116" t="str">
        <f>IF(ISERROR(VLOOKUP(TRIM(A756),'R2020'!$A$1:$I$1991,8,FALSE)),"",VLOOKUP(TRIM(A756),'R2020'!$A$1:$I$1991,8,FALSE))</f>
        <v xml:space="preserve">4-0 </v>
      </c>
      <c r="H756" s="127"/>
      <c r="I756" s="127"/>
      <c r="J756" s="120"/>
      <c r="K756" s="127"/>
      <c r="L756" s="127"/>
      <c r="M756" s="120"/>
      <c r="N756" s="127"/>
      <c r="O756" s="127"/>
      <c r="P756" s="120"/>
      <c r="Q756" s="127"/>
      <c r="R756" s="127"/>
      <c r="S756" s="120"/>
      <c r="T756" s="127"/>
      <c r="U756" s="127"/>
      <c r="V756" s="120"/>
      <c r="W756" s="127"/>
      <c r="X756" s="127"/>
      <c r="Y756" s="120"/>
      <c r="Z756" s="127"/>
      <c r="AA756" s="127"/>
      <c r="AB756" s="120"/>
      <c r="AC756" s="127"/>
      <c r="AD756" s="127"/>
      <c r="AE756" s="120"/>
      <c r="AF756" s="127"/>
      <c r="AG756" s="127"/>
      <c r="AH756" s="120"/>
      <c r="AI756" s="127"/>
      <c r="AJ756" s="127"/>
      <c r="AK756" s="120"/>
      <c r="AL756" s="127"/>
      <c r="AM756" s="127"/>
      <c r="AN756" s="120"/>
      <c r="AO756" s="127"/>
      <c r="AP756" s="127"/>
      <c r="AQ756" s="120"/>
      <c r="AR756" s="127"/>
      <c r="AS756" s="127"/>
      <c r="AT756" s="120"/>
      <c r="AU756" s="127"/>
      <c r="AV756" s="127"/>
      <c r="AW756" s="120"/>
      <c r="AX756" s="127"/>
      <c r="AY756" s="127"/>
      <c r="AZ756" s="120"/>
      <c r="BA756" s="127"/>
      <c r="BB756" s="127"/>
      <c r="BC756" s="120"/>
      <c r="BD756" s="120"/>
      <c r="BE756" s="120"/>
      <c r="BF756" s="120"/>
      <c r="BG756" s="120"/>
      <c r="BH756" s="120"/>
      <c r="BI756" s="120"/>
      <c r="BJ756" s="128"/>
      <c r="BK756" s="128"/>
    </row>
    <row r="757" spans="1:64" x14ac:dyDescent="0.2">
      <c r="A757" s="117" t="s">
        <v>3164</v>
      </c>
      <c r="B757" s="123">
        <v>35565</v>
      </c>
      <c r="C757" s="165" t="s">
        <v>3067</v>
      </c>
      <c r="D757" s="122" t="s">
        <v>3414</v>
      </c>
      <c r="E757" s="116" t="str">
        <f>IF(ISERROR(VLOOKUP(TRIM(A757),'R2020'!$A$1:$I$1991,2,FALSE)),"",VLOOKUP(TRIM(A757),'R2020'!$A$1:$I$1991,2,FALSE))</f>
        <v>End</v>
      </c>
      <c r="F757" s="116" t="str">
        <f>IF(ISERROR(VLOOKUP(TRIM(A757),'R2020'!$A$1:$I$1991,3,FALSE)),"",VLOOKUP(TRIM(A757),'R2020'!$A$1:$I$1991,3,FALSE))</f>
        <v>SEN</v>
      </c>
      <c r="G757" s="116" t="str">
        <f>IF(ISERROR(VLOOKUP(TRIM(A757),'R2020'!$A$1:$I$1991,8,FALSE)),"",VLOOKUP(TRIM(A757),'R2020'!$A$1:$I$1991,8,FALSE))</f>
        <v xml:space="preserve">0-2 </v>
      </c>
      <c r="H757" s="117" t="s">
        <v>44</v>
      </c>
      <c r="I757" s="122" t="s">
        <v>453</v>
      </c>
      <c r="J757" s="122" t="s">
        <v>347</v>
      </c>
      <c r="K757" s="117" t="s">
        <v>44</v>
      </c>
      <c r="L757" s="122" t="s">
        <v>453</v>
      </c>
      <c r="M757" s="122" t="s">
        <v>41</v>
      </c>
      <c r="O757" s="122"/>
      <c r="P757" s="122"/>
      <c r="R757" s="122"/>
      <c r="S757" s="122"/>
      <c r="U757" s="122"/>
      <c r="V757" s="122"/>
      <c r="X757" s="122"/>
      <c r="Y757" s="122"/>
      <c r="AA757" s="122"/>
      <c r="AB757" s="122"/>
      <c r="AD757" s="122"/>
      <c r="AE757" s="122"/>
      <c r="AG757" s="122"/>
      <c r="AH757" s="122"/>
      <c r="AJ757" s="122"/>
      <c r="AK757" s="122"/>
      <c r="AM757" s="122"/>
      <c r="AN757" s="122"/>
      <c r="AP757" s="122"/>
      <c r="AQ757" s="122"/>
      <c r="AS757" s="122"/>
      <c r="AT757" s="122"/>
      <c r="AV757" s="122"/>
      <c r="AW757" s="122"/>
      <c r="AY757" s="122"/>
      <c r="AZ757" s="122"/>
      <c r="BB757" s="122"/>
      <c r="BC757" s="122"/>
      <c r="BE757" s="123"/>
      <c r="BF757" s="122"/>
      <c r="BG757" s="121"/>
      <c r="BI757" s="119"/>
      <c r="BJ757" s="121"/>
      <c r="BK757" s="121"/>
      <c r="BL757" s="130"/>
    </row>
    <row r="758" spans="1:64" x14ac:dyDescent="0.2">
      <c r="A758" s="117" t="s">
        <v>1827</v>
      </c>
      <c r="B758" s="123">
        <v>34773</v>
      </c>
      <c r="C758" s="165" t="s">
        <v>2034</v>
      </c>
      <c r="D758" s="117" t="s">
        <v>2202</v>
      </c>
      <c r="E758" s="116" t="str">
        <f>IF(ISERROR(VLOOKUP(TRIM(A758),'R2020'!$A$1:$I$1991,2,FALSE)),"",VLOOKUP(TRIM(A758),'R2020'!$A$1:$I$1991,2,FALSE))</f>
        <v/>
      </c>
      <c r="F758" s="116" t="str">
        <f>IF(ISERROR(VLOOKUP(TRIM(A758),'R2020'!$A$1:$I$1991,3,FALSE)),"",VLOOKUP(TRIM(A758),'R2020'!$A$1:$I$1991,3,FALSE))</f>
        <v/>
      </c>
      <c r="G758" s="116" t="str">
        <f>IF(ISERROR(VLOOKUP(TRIM(A758),'R2020'!$A$1:$I$1991,8,FALSE)),"",VLOOKUP(TRIM(A758),'R2020'!$A$1:$I$1991,8,FALSE))</f>
        <v/>
      </c>
      <c r="J758" s="122"/>
      <c r="M758" s="122"/>
      <c r="N758" s="117" t="s">
        <v>368</v>
      </c>
      <c r="O758" s="117" t="s">
        <v>103</v>
      </c>
      <c r="P758" s="122" t="s">
        <v>1366</v>
      </c>
      <c r="Q758" s="117" t="s">
        <v>364</v>
      </c>
      <c r="R758" s="117" t="s">
        <v>103</v>
      </c>
      <c r="S758" s="122" t="s">
        <v>1061</v>
      </c>
    </row>
    <row r="759" spans="1:64" x14ac:dyDescent="0.2">
      <c r="A759" s="117" t="s">
        <v>698</v>
      </c>
      <c r="B759" s="123">
        <v>32358</v>
      </c>
      <c r="C759" s="165" t="s">
        <v>739</v>
      </c>
      <c r="D759" s="122" t="s">
        <v>2204</v>
      </c>
      <c r="E759" s="116" t="str">
        <f>IF(ISERROR(VLOOKUP(TRIM(A759),'R2020'!$A$1:$I$1991,2,FALSE)),"",VLOOKUP(TRIM(A759),'R2020'!$A$1:$I$1991,2,FALSE))</f>
        <v/>
      </c>
      <c r="F759" s="116" t="str">
        <f>IF(ISERROR(VLOOKUP(TRIM(A759),'R2020'!$A$1:$I$1991,3,FALSE)),"",VLOOKUP(TRIM(A759),'R2020'!$A$1:$I$1991,3,FALSE))</f>
        <v/>
      </c>
      <c r="G759" s="116" t="str">
        <f>IF(ISERROR(VLOOKUP(TRIM(A759),'R2020'!$A$1:$I$1991,8,FALSE)),"",VLOOKUP(TRIM(A759),'R2020'!$A$1:$I$1991,8,FALSE))</f>
        <v/>
      </c>
      <c r="H759" s="117" t="s">
        <v>128</v>
      </c>
      <c r="I759" s="122" t="s">
        <v>2215</v>
      </c>
      <c r="J759" s="122" t="s">
        <v>328</v>
      </c>
      <c r="K759" s="117" t="s">
        <v>464</v>
      </c>
      <c r="L759" s="122" t="s">
        <v>2215</v>
      </c>
      <c r="M759" s="122" t="s">
        <v>3009</v>
      </c>
      <c r="N759" s="117" t="s">
        <v>26</v>
      </c>
      <c r="O759" s="122" t="s">
        <v>229</v>
      </c>
      <c r="P759" s="122" t="s">
        <v>980</v>
      </c>
      <c r="Q759" s="117" t="s">
        <v>128</v>
      </c>
      <c r="R759" s="122" t="s">
        <v>229</v>
      </c>
      <c r="S759" s="122" t="s">
        <v>129</v>
      </c>
      <c r="T759" s="117" t="s">
        <v>464</v>
      </c>
      <c r="U759" s="122" t="s">
        <v>229</v>
      </c>
      <c r="V759" s="122" t="s">
        <v>1499</v>
      </c>
      <c r="W759" s="117" t="s">
        <v>464</v>
      </c>
      <c r="X759" s="122" t="s">
        <v>229</v>
      </c>
      <c r="Y759" s="122" t="s">
        <v>63</v>
      </c>
      <c r="Z759" s="117" t="s">
        <v>464</v>
      </c>
      <c r="AA759" s="122" t="s">
        <v>229</v>
      </c>
      <c r="AB759" s="122" t="s">
        <v>58</v>
      </c>
      <c r="AC759" s="117" t="s">
        <v>128</v>
      </c>
      <c r="AD759" s="122" t="s">
        <v>229</v>
      </c>
      <c r="AE759" s="122" t="s">
        <v>365</v>
      </c>
      <c r="AF759" s="117" t="s">
        <v>464</v>
      </c>
      <c r="AG759" s="122" t="s">
        <v>229</v>
      </c>
      <c r="AH759" s="122" t="s">
        <v>479</v>
      </c>
      <c r="AJ759" s="122"/>
      <c r="AK759" s="122"/>
      <c r="AM759" s="122"/>
      <c r="AN759" s="122"/>
      <c r="AP759" s="122"/>
      <c r="AQ759" s="122"/>
      <c r="AS759" s="122"/>
      <c r="AT759" s="122"/>
      <c r="AV759" s="122"/>
      <c r="AW759" s="122"/>
      <c r="AY759" s="122"/>
      <c r="AZ759" s="122"/>
      <c r="BB759" s="122"/>
      <c r="BC759" s="119"/>
      <c r="BF759" s="119"/>
      <c r="BG759" s="119"/>
      <c r="BH759" s="119"/>
      <c r="BI759" s="119"/>
      <c r="BK759" s="121"/>
      <c r="BL759" s="121"/>
    </row>
    <row r="760" spans="1:64" x14ac:dyDescent="0.2">
      <c r="A760" s="146" t="s">
        <v>4231</v>
      </c>
      <c r="B760" s="157">
        <v>35575</v>
      </c>
      <c r="C760" s="167" t="s">
        <v>4511</v>
      </c>
      <c r="D760" s="141"/>
      <c r="E760" s="116" t="str">
        <f>IF(ISERROR(VLOOKUP(TRIM(A760),'R2020'!$A$1:$I$1991,2,FALSE)),"",VLOOKUP(TRIM(A760),'R2020'!$A$1:$I$1991,2,FALSE))</f>
        <v>LB</v>
      </c>
      <c r="F760" s="116" t="str">
        <f>IF(ISERROR(VLOOKUP(TRIM(A760),'R2020'!$A$1:$I$1991,3,FALSE)),"",VLOOKUP(TRIM(A760),'R2020'!$A$1:$I$1991,3,FALSE))</f>
        <v>HOA</v>
      </c>
      <c r="G760" s="116" t="str">
        <f>IF(ISERROR(VLOOKUP(TRIM(A760),'R2020'!$A$1:$I$1991,8,FALSE)),"",VLOOKUP(TRIM(A760),'R2020'!$A$1:$I$1991,8,FALSE))</f>
        <v xml:space="preserve">00-4 </v>
      </c>
      <c r="H760" s="127"/>
      <c r="I760" s="127"/>
      <c r="J760" s="120"/>
      <c r="K760" s="127"/>
      <c r="L760" s="127"/>
      <c r="M760" s="120"/>
      <c r="N760" s="127"/>
      <c r="O760" s="127"/>
      <c r="P760" s="120"/>
      <c r="Q760" s="127"/>
      <c r="R760" s="127"/>
      <c r="S760" s="120"/>
      <c r="T760" s="127"/>
      <c r="U760" s="127"/>
      <c r="V760" s="120"/>
      <c r="W760" s="127"/>
      <c r="X760" s="127"/>
      <c r="Y760" s="120"/>
      <c r="Z760" s="127"/>
      <c r="AA760" s="127"/>
      <c r="AB760" s="120"/>
      <c r="AC760" s="127"/>
      <c r="AD760" s="127"/>
      <c r="AE760" s="120"/>
      <c r="AF760" s="127"/>
      <c r="AG760" s="127"/>
      <c r="AH760" s="120"/>
      <c r="AI760" s="127"/>
      <c r="AJ760" s="127"/>
      <c r="AK760" s="120"/>
      <c r="AL760" s="127"/>
      <c r="AM760" s="127"/>
      <c r="AN760" s="120"/>
      <c r="AO760" s="127"/>
      <c r="AP760" s="127"/>
      <c r="AQ760" s="127"/>
      <c r="AR760" s="127"/>
      <c r="AS760" s="127"/>
      <c r="AT760" s="120"/>
      <c r="AU760" s="127"/>
      <c r="AV760" s="127"/>
      <c r="AW760" s="120"/>
      <c r="AX760" s="127"/>
      <c r="AY760" s="127"/>
      <c r="AZ760" s="120"/>
      <c r="BA760" s="127"/>
      <c r="BB760" s="127"/>
      <c r="BC760" s="120"/>
      <c r="BD760" s="120"/>
      <c r="BE760" s="120"/>
      <c r="BF760" s="120"/>
      <c r="BG760" s="120"/>
      <c r="BH760" s="120"/>
      <c r="BI760" s="120"/>
      <c r="BJ760" s="128"/>
      <c r="BK760" s="128"/>
    </row>
    <row r="761" spans="1:64" x14ac:dyDescent="0.2">
      <c r="A761" s="117" t="s">
        <v>3165</v>
      </c>
      <c r="B761" s="123">
        <v>34732</v>
      </c>
      <c r="C761" s="165" t="s">
        <v>3063</v>
      </c>
      <c r="D761" s="122" t="s">
        <v>3417</v>
      </c>
      <c r="E761" s="116" t="str">
        <f>IF(ISERROR(VLOOKUP(TRIM(A761),'R2020'!$A$1:$I$1991,2,FALSE)),"",VLOOKUP(TRIM(A761),'R2020'!$A$1:$I$1991,2,FALSE))</f>
        <v>DB</v>
      </c>
      <c r="F761" s="116" t="str">
        <f>IF(ISERROR(VLOOKUP(TRIM(A761),'R2020'!$A$1:$I$1991,3,FALSE)),"",VLOOKUP(TRIM(A761),'R2020'!$A$1:$I$1991,3,FALSE))</f>
        <v>GBN</v>
      </c>
      <c r="G761" s="116" t="str">
        <f>IF(ISERROR(VLOOKUP(TRIM(A761),'R2020'!$A$1:$I$1991,8,FALSE)),"",VLOOKUP(TRIM(A761),'R2020'!$A$1:$I$1991,8,FALSE))</f>
        <v xml:space="preserve">00 </v>
      </c>
      <c r="H761" s="117" t="s">
        <v>364</v>
      </c>
      <c r="I761" s="122" t="s">
        <v>237</v>
      </c>
      <c r="J761" s="122" t="s">
        <v>1061</v>
      </c>
      <c r="K761" s="117" t="s">
        <v>364</v>
      </c>
      <c r="L761" s="122" t="s">
        <v>237</v>
      </c>
      <c r="M761" s="122" t="s">
        <v>1061</v>
      </c>
      <c r="O761" s="122"/>
      <c r="P761" s="122"/>
      <c r="R761" s="122"/>
      <c r="S761" s="122"/>
      <c r="U761" s="122"/>
      <c r="V761" s="122"/>
      <c r="X761" s="122"/>
      <c r="Y761" s="122"/>
      <c r="AA761" s="122"/>
      <c r="AB761" s="122"/>
      <c r="AD761" s="122"/>
      <c r="AE761" s="122"/>
      <c r="AG761" s="122"/>
      <c r="AH761" s="122"/>
      <c r="AJ761" s="122"/>
      <c r="AK761" s="122"/>
      <c r="AM761" s="122"/>
      <c r="AN761" s="122"/>
      <c r="AP761" s="122"/>
      <c r="AQ761" s="122"/>
      <c r="AS761" s="122"/>
      <c r="AT761" s="122"/>
      <c r="AV761" s="122"/>
      <c r="AW761" s="122"/>
      <c r="AY761" s="122"/>
      <c r="AZ761" s="122"/>
      <c r="BB761" s="122"/>
      <c r="BC761" s="122"/>
      <c r="BE761" s="123"/>
      <c r="BF761" s="122"/>
      <c r="BG761" s="121"/>
      <c r="BI761" s="119"/>
      <c r="BJ761" s="121"/>
      <c r="BK761" s="121"/>
      <c r="BL761" s="130"/>
    </row>
    <row r="762" spans="1:64" ht="12.6" customHeight="1" x14ac:dyDescent="0.2">
      <c r="A762" s="146" t="s">
        <v>4366</v>
      </c>
      <c r="B762" s="157">
        <v>35683</v>
      </c>
      <c r="C762" s="167" t="s">
        <v>3448</v>
      </c>
      <c r="D762" s="141"/>
      <c r="E762" s="116" t="str">
        <f>IF(ISERROR(VLOOKUP(TRIM(A762),'R2020'!$A$1:$I$1991,2,FALSE)),"",VLOOKUP(TRIM(A762),'R2020'!$A$1:$I$1991,2,FALSE))</f>
        <v>T</v>
      </c>
      <c r="F762" s="116" t="str">
        <f>IF(ISERROR(VLOOKUP(TRIM(A762),'R2020'!$A$1:$I$1991,3,FALSE)),"",VLOOKUP(TRIM(A762),'R2020'!$A$1:$I$1991,3,FALSE))</f>
        <v>NON</v>
      </c>
      <c r="G762" s="116" t="str">
        <f>IF(ISERROR(VLOOKUP(TRIM(A762),'R2020'!$A$1:$I$1991,8,FALSE)),"",VLOOKUP(TRIM(A762),'R2020'!$A$1:$I$1991,8,FALSE))</f>
        <v xml:space="preserve">0-0 </v>
      </c>
      <c r="H762" s="127"/>
      <c r="I762" s="127"/>
      <c r="J762" s="120"/>
      <c r="K762" s="127"/>
      <c r="L762" s="127"/>
      <c r="M762" s="145"/>
      <c r="N762" s="127"/>
      <c r="O762" s="127"/>
      <c r="P762" s="145"/>
      <c r="Q762" s="127"/>
      <c r="R762" s="127"/>
      <c r="S762" s="145"/>
      <c r="T762" s="127"/>
      <c r="U762" s="127"/>
      <c r="V762" s="145"/>
      <c r="W762" s="127"/>
      <c r="X762" s="127"/>
      <c r="Y762" s="145"/>
      <c r="Z762" s="127"/>
      <c r="AA762" s="127"/>
      <c r="AB762" s="145"/>
      <c r="AC762" s="127"/>
      <c r="AD762" s="127"/>
      <c r="AE762" s="120"/>
      <c r="AF762" s="127"/>
      <c r="AG762" s="127"/>
      <c r="AH762" s="145"/>
      <c r="AI762" s="127"/>
      <c r="AJ762" s="127"/>
      <c r="AK762" s="145"/>
      <c r="AL762" s="127"/>
      <c r="AM762" s="127"/>
      <c r="AN762" s="120"/>
      <c r="AO762" s="127"/>
      <c r="AP762" s="127"/>
      <c r="AQ762" s="127"/>
      <c r="AR762" s="127"/>
      <c r="AS762" s="127"/>
      <c r="AT762" s="145"/>
      <c r="AU762" s="127"/>
      <c r="AV762" s="127"/>
      <c r="AW762" s="120"/>
      <c r="AX762" s="127"/>
      <c r="AY762" s="127"/>
      <c r="AZ762" s="120"/>
      <c r="BA762" s="127"/>
      <c r="BB762" s="127"/>
      <c r="BC762" s="120"/>
      <c r="BD762" s="120"/>
      <c r="BE762" s="127"/>
      <c r="BF762" s="120"/>
      <c r="BG762" s="120"/>
      <c r="BH762" s="120"/>
      <c r="BI762" s="120"/>
      <c r="BJ762" s="128"/>
      <c r="BK762" s="128"/>
    </row>
    <row r="763" spans="1:64" x14ac:dyDescent="0.2">
      <c r="A763" s="117" t="s">
        <v>3627</v>
      </c>
      <c r="B763" s="123">
        <v>35575</v>
      </c>
      <c r="C763" s="164" t="s">
        <v>3460</v>
      </c>
      <c r="E763" s="116" t="str">
        <f>IF(ISERROR(VLOOKUP(TRIM(A763),'R2020'!$A$1:$I$1991,2,FALSE)),"",VLOOKUP(TRIM(A763),'R2020'!$A$1:$I$1991,2,FALSE))</f>
        <v>LLB</v>
      </c>
      <c r="F763" s="116" t="str">
        <f>IF(ISERROR(VLOOKUP(TRIM(A763),'R2020'!$A$1:$I$1991,3,FALSE)),"",VLOOKUP(TRIM(A763),'R2020'!$A$1:$I$1991,3,FALSE))</f>
        <v>SFN</v>
      </c>
      <c r="G763" s="116" t="str">
        <f>IF(ISERROR(VLOOKUP(TRIM(A763),'R2020'!$A$1:$I$1991,8,FALSE)),"",VLOOKUP(TRIM(A763),'R2020'!$A$1:$I$1991,8,FALSE))</f>
        <v xml:space="preserve">54-3 </v>
      </c>
      <c r="H763" s="117" t="s">
        <v>235</v>
      </c>
      <c r="I763" s="117" t="s">
        <v>111</v>
      </c>
      <c r="J763" s="119" t="s">
        <v>3628</v>
      </c>
    </row>
    <row r="764" spans="1:64" x14ac:dyDescent="0.2">
      <c r="A764" s="117" t="s">
        <v>1386</v>
      </c>
      <c r="B764" s="123">
        <v>33870</v>
      </c>
      <c r="C764" s="165" t="s">
        <v>1574</v>
      </c>
      <c r="D764" s="122" t="s">
        <v>1584</v>
      </c>
      <c r="E764" s="116" t="str">
        <f>IF(ISERROR(VLOOKUP(TRIM(A764),'R2020'!$A$1:$I$1991,2,FALSE)),"",VLOOKUP(TRIM(A764),'R2020'!$A$1:$I$1991,2,FALSE))</f>
        <v>End</v>
      </c>
      <c r="F764" s="116" t="str">
        <f>IF(ISERROR(VLOOKUP(TRIM(A764),'R2020'!$A$1:$I$1991,3,FALSE)),"",VLOOKUP(TRIM(A764),'R2020'!$A$1:$I$1991,3,FALSE))</f>
        <v>DAN</v>
      </c>
      <c r="G764" s="116" t="str">
        <f>IF(ISERROR(VLOOKUP(TRIM(A764),'R2020'!$A$1:$I$1991,8,FALSE)),"",VLOOKUP(TRIM(A764),'R2020'!$A$1:$I$1991,8,FALSE))</f>
        <v xml:space="preserve">0-5 </v>
      </c>
      <c r="I764" s="121"/>
      <c r="K764" s="117" t="s">
        <v>44</v>
      </c>
      <c r="L764" s="121" t="s">
        <v>506</v>
      </c>
      <c r="M764" s="119" t="s">
        <v>46</v>
      </c>
      <c r="N764" s="117" t="s">
        <v>202</v>
      </c>
      <c r="O764" s="121"/>
      <c r="Q764" s="117" t="s">
        <v>44</v>
      </c>
      <c r="R764" s="121" t="s">
        <v>506</v>
      </c>
      <c r="S764" s="119" t="s">
        <v>41</v>
      </c>
      <c r="T764" s="117" t="s">
        <v>44</v>
      </c>
      <c r="U764" s="121" t="s">
        <v>506</v>
      </c>
      <c r="V764" s="119" t="s">
        <v>349</v>
      </c>
      <c r="X764" s="121"/>
      <c r="Y764" s="119"/>
      <c r="AA764" s="121"/>
      <c r="AB764" s="119"/>
      <c r="AD764" s="121"/>
      <c r="AE764" s="119"/>
      <c r="AG764" s="121"/>
      <c r="AH764" s="119"/>
      <c r="AJ764" s="121"/>
      <c r="AK764" s="119"/>
      <c r="AM764" s="121"/>
      <c r="AN764" s="119"/>
      <c r="AP764" s="121"/>
      <c r="AQ764" s="119"/>
      <c r="AS764" s="121"/>
      <c r="AT764" s="119"/>
      <c r="AV764" s="121"/>
      <c r="AW764" s="119"/>
      <c r="AY764" s="121"/>
      <c r="AZ764" s="119"/>
      <c r="BB764" s="121"/>
      <c r="BC764" s="119"/>
      <c r="BF764" s="119"/>
      <c r="BG764" s="121"/>
      <c r="BH764" s="121"/>
      <c r="BI764" s="121"/>
      <c r="BJ764" s="121"/>
      <c r="BK764" s="121"/>
      <c r="BL764" s="121"/>
    </row>
    <row r="765" spans="1:64" x14ac:dyDescent="0.2">
      <c r="A765" s="117" t="s">
        <v>3629</v>
      </c>
      <c r="B765" s="123">
        <v>34792</v>
      </c>
      <c r="C765" s="164" t="s">
        <v>3446</v>
      </c>
      <c r="E765" s="116" t="str">
        <f>IF(ISERROR(VLOOKUP(TRIM(A765),'R2020'!$A$1:$I$1991,2,FALSE)),"",VLOOKUP(TRIM(A765),'R2020'!$A$1:$I$1991,2,FALSE))</f>
        <v/>
      </c>
      <c r="F765" s="116" t="str">
        <f>IF(ISERROR(VLOOKUP(TRIM(A765),'R2020'!$A$1:$I$1991,3,FALSE)),"",VLOOKUP(TRIM(A765),'R2020'!$A$1:$I$1991,3,FALSE))</f>
        <v/>
      </c>
      <c r="G765" s="116" t="str">
        <f>IF(ISERROR(VLOOKUP(TRIM(A765),'R2020'!$A$1:$I$1991,8,FALSE)),"",VLOOKUP(TRIM(A765),'R2020'!$A$1:$I$1991,8,FALSE))</f>
        <v/>
      </c>
      <c r="H765" s="117" t="s">
        <v>193</v>
      </c>
      <c r="I765" s="117" t="s">
        <v>22</v>
      </c>
      <c r="J765" s="119" t="s">
        <v>3630</v>
      </c>
    </row>
    <row r="766" spans="1:64" x14ac:dyDescent="0.2">
      <c r="A766" s="120" t="s">
        <v>589</v>
      </c>
      <c r="B766" s="125">
        <v>32133</v>
      </c>
      <c r="C766" s="168" t="s">
        <v>637</v>
      </c>
      <c r="D766" s="126" t="s">
        <v>2320</v>
      </c>
      <c r="E766" s="116" t="str">
        <f>IF(ISERROR(VLOOKUP(TRIM(A766),'R2020'!$A$1:$I$1991,2,FALSE)),"",VLOOKUP(TRIM(A766),'R2020'!$A$1:$I$1991,2,FALSE))</f>
        <v>End</v>
      </c>
      <c r="F766" s="116" t="str">
        <f>IF(ISERROR(VLOOKUP(TRIM(A766),'R2020'!$A$1:$I$1991,3,FALSE)),"",VLOOKUP(TRIM(A766),'R2020'!$A$1:$I$1991,3,FALSE))</f>
        <v>DEN</v>
      </c>
      <c r="G766" s="116" t="str">
        <f>IF(ISERROR(VLOOKUP(TRIM(A766),'R2020'!$A$1:$I$1991,8,FALSE)),"",VLOOKUP(TRIM(A766),'R2020'!$A$1:$I$1991,8,FALSE))</f>
        <v xml:space="preserve">0-7 </v>
      </c>
      <c r="H766" s="117" t="s">
        <v>42</v>
      </c>
      <c r="I766" s="126" t="s">
        <v>131</v>
      </c>
      <c r="J766" s="126" t="s">
        <v>18</v>
      </c>
      <c r="K766" s="120" t="s">
        <v>42</v>
      </c>
      <c r="L766" s="126" t="s">
        <v>131</v>
      </c>
      <c r="M766" s="126" t="s">
        <v>230</v>
      </c>
      <c r="N766" s="120" t="s">
        <v>42</v>
      </c>
      <c r="O766" s="126" t="s">
        <v>131</v>
      </c>
      <c r="P766" s="126" t="s">
        <v>301</v>
      </c>
      <c r="Q766" s="120" t="s">
        <v>42</v>
      </c>
      <c r="R766" s="126" t="s">
        <v>131</v>
      </c>
      <c r="S766" s="126" t="s">
        <v>467</v>
      </c>
      <c r="T766" s="120" t="s">
        <v>42</v>
      </c>
      <c r="U766" s="126" t="s">
        <v>131</v>
      </c>
      <c r="V766" s="126" t="s">
        <v>314</v>
      </c>
      <c r="W766" s="120" t="s">
        <v>42</v>
      </c>
      <c r="X766" s="126" t="s">
        <v>131</v>
      </c>
      <c r="Y766" s="126" t="s">
        <v>501</v>
      </c>
      <c r="Z766" s="120" t="s">
        <v>44</v>
      </c>
      <c r="AA766" s="126" t="s">
        <v>131</v>
      </c>
      <c r="AB766" s="126" t="s">
        <v>38</v>
      </c>
      <c r="AC766" s="120" t="s">
        <v>44</v>
      </c>
      <c r="AD766" s="126" t="s">
        <v>131</v>
      </c>
      <c r="AE766" s="126" t="s">
        <v>18</v>
      </c>
      <c r="AF766" s="120" t="s">
        <v>44</v>
      </c>
      <c r="AG766" s="126" t="s">
        <v>131</v>
      </c>
      <c r="AH766" s="126" t="s">
        <v>351</v>
      </c>
      <c r="AI766" s="120" t="s">
        <v>44</v>
      </c>
      <c r="AJ766" s="126" t="s">
        <v>131</v>
      </c>
      <c r="AK766" s="126" t="s">
        <v>349</v>
      </c>
      <c r="AL766" s="120"/>
      <c r="AM766" s="126"/>
      <c r="AN766" s="126"/>
      <c r="AO766" s="120"/>
      <c r="AP766" s="126"/>
      <c r="AQ766" s="126"/>
      <c r="AR766" s="120"/>
      <c r="AS766" s="126"/>
      <c r="AT766" s="126"/>
      <c r="AU766" s="120"/>
      <c r="AV766" s="126"/>
      <c r="AW766" s="126"/>
      <c r="AX766" s="120"/>
      <c r="AY766" s="126"/>
      <c r="AZ766" s="126"/>
      <c r="BA766" s="120"/>
      <c r="BB766" s="126"/>
      <c r="BC766" s="126"/>
      <c r="BD766" s="120"/>
      <c r="BE766" s="125"/>
      <c r="BF766" s="126"/>
      <c r="BG766" s="128"/>
      <c r="BH766" s="120"/>
      <c r="BI766" s="127"/>
      <c r="BJ766" s="128"/>
      <c r="BK766" s="128"/>
      <c r="BL766" s="131"/>
    </row>
    <row r="767" spans="1:64" x14ac:dyDescent="0.2">
      <c r="A767" s="117" t="s">
        <v>2068</v>
      </c>
      <c r="B767" s="123">
        <v>32916</v>
      </c>
      <c r="C767" s="165" t="s">
        <v>894</v>
      </c>
      <c r="D767" s="122" t="s">
        <v>2481</v>
      </c>
      <c r="E767" s="116" t="str">
        <f>IF(ISERROR(VLOOKUP(TRIM(A767),'R2020'!$A$1:$I$1991,2,FALSE)),"",VLOOKUP(TRIM(A767),'R2020'!$A$1:$I$1991,2,FALSE))</f>
        <v>QB</v>
      </c>
      <c r="F767" s="116" t="str">
        <f>IF(ISERROR(VLOOKUP(TRIM(A767),'R2020'!$A$1:$I$1991,3,FALSE)),"",VLOOKUP(TRIM(A767),'R2020'!$A$1:$I$1991,3,FALSE))</f>
        <v>BAA</v>
      </c>
      <c r="G767" s="116" t="str">
        <f>IF(ISERROR(VLOOKUP(TRIM(A767),'R2020'!$A$1:$I$1991,8,FALSE)),"",VLOOKUP(TRIM(A767),'R2020'!$A$1:$I$1991,8,FALSE))</f>
        <v xml:space="preserve"> </v>
      </c>
      <c r="H767" s="117" t="s">
        <v>193</v>
      </c>
      <c r="I767" s="126" t="s">
        <v>39</v>
      </c>
      <c r="J767" s="122" t="s">
        <v>3631</v>
      </c>
      <c r="K767" s="117" t="s">
        <v>202</v>
      </c>
      <c r="L767" s="126"/>
      <c r="M767" s="122"/>
      <c r="O767" s="126"/>
      <c r="P767" s="122"/>
      <c r="Q767" s="117" t="s">
        <v>193</v>
      </c>
      <c r="R767" s="126" t="s">
        <v>348</v>
      </c>
      <c r="S767" s="122"/>
      <c r="U767" s="126"/>
      <c r="V767" s="122"/>
      <c r="W767" s="117" t="s">
        <v>193</v>
      </c>
      <c r="X767" s="126" t="s">
        <v>27</v>
      </c>
      <c r="Y767" s="122" t="s">
        <v>2086</v>
      </c>
      <c r="Z767" s="117" t="s">
        <v>193</v>
      </c>
      <c r="AA767" s="122" t="s">
        <v>27</v>
      </c>
      <c r="AB767" s="122"/>
      <c r="AC767" s="117" t="s">
        <v>193</v>
      </c>
      <c r="AD767" s="122" t="s">
        <v>27</v>
      </c>
      <c r="AE767" s="122"/>
      <c r="AG767" s="122"/>
      <c r="AH767" s="122"/>
      <c r="AJ767" s="122"/>
      <c r="AK767" s="122"/>
      <c r="AM767" s="122"/>
      <c r="AN767" s="122"/>
      <c r="AP767" s="122"/>
      <c r="AQ767" s="122"/>
      <c r="AS767" s="122"/>
      <c r="AT767" s="122"/>
      <c r="AV767" s="122"/>
      <c r="AW767" s="122"/>
      <c r="AY767" s="122"/>
      <c r="AZ767" s="122"/>
      <c r="BB767" s="122"/>
      <c r="BC767" s="119"/>
      <c r="BF767" s="119"/>
      <c r="BG767" s="119"/>
      <c r="BH767" s="119"/>
      <c r="BI767" s="119"/>
      <c r="BK767" s="121"/>
      <c r="BL767" s="121"/>
    </row>
    <row r="768" spans="1:64" x14ac:dyDescent="0.2">
      <c r="A768" s="117" t="s">
        <v>925</v>
      </c>
      <c r="B768" s="123">
        <v>32829</v>
      </c>
      <c r="C768" s="164" t="s">
        <v>1001</v>
      </c>
      <c r="E768" s="116" t="str">
        <f>IF(ISERROR(VLOOKUP(TRIM(A768),'R2020'!$A$1:$I$1991,2,FALSE)),"",VLOOKUP(TRIM(A768),'R2020'!$A$1:$I$1991,2,FALSE))</f>
        <v/>
      </c>
      <c r="F768" s="116" t="str">
        <f>IF(ISERROR(VLOOKUP(TRIM(A768),'R2020'!$A$1:$I$1991,3,FALSE)),"",VLOOKUP(TRIM(A768),'R2020'!$A$1:$I$1991,3,FALSE))</f>
        <v/>
      </c>
      <c r="G768" s="116" t="str">
        <f>IF(ISERROR(VLOOKUP(TRIM(A768),'R2020'!$A$1:$I$1991,8,FALSE)),"",VLOOKUP(TRIM(A768),'R2020'!$A$1:$I$1991,8,FALSE))</f>
        <v/>
      </c>
      <c r="H768" s="117" t="s">
        <v>193</v>
      </c>
      <c r="I768" s="117" t="s">
        <v>122</v>
      </c>
      <c r="J768" s="119" t="s">
        <v>812</v>
      </c>
    </row>
    <row r="769" spans="1:64" x14ac:dyDescent="0.2">
      <c r="A769" s="117" t="s">
        <v>4014</v>
      </c>
      <c r="B769" s="123">
        <v>32884</v>
      </c>
      <c r="C769" s="165" t="s">
        <v>1005</v>
      </c>
      <c r="D769" s="122" t="s">
        <v>1584</v>
      </c>
      <c r="E769" s="116" t="str">
        <f>IF(ISERROR(VLOOKUP(TRIM(A769),'R2020'!$A$1:$I$1991,2,FALSE)),"",VLOOKUP(TRIM(A769),'R2020'!$A$1:$I$1991,2,FALSE))</f>
        <v>BB TE</v>
      </c>
      <c r="F769" s="116" t="str">
        <f>IF(ISERROR(VLOOKUP(TRIM(A769),'R2020'!$A$1:$I$1991,3,FALSE)),"",VLOOKUP(TRIM(A769),'R2020'!$A$1:$I$1991,3,FALSE))</f>
        <v>NYA</v>
      </c>
      <c r="G769" s="116" t="str">
        <f>IF(ISERROR(VLOOKUP(TRIM(A769),'R2020'!$A$1:$I$1991,8,FALSE)),"",VLOOKUP(TRIM(A769),'R2020'!$A$1:$I$1991,8,FALSE))</f>
        <v xml:space="preserve">4-2 </v>
      </c>
      <c r="H769" s="117" t="s">
        <v>128</v>
      </c>
      <c r="I769" s="121" t="s">
        <v>446</v>
      </c>
      <c r="J769" s="119" t="s">
        <v>328</v>
      </c>
      <c r="K769" s="117" t="s">
        <v>464</v>
      </c>
      <c r="L769" s="121" t="s">
        <v>336</v>
      </c>
      <c r="M769" s="119" t="s">
        <v>1040</v>
      </c>
      <c r="N769" s="117" t="s">
        <v>26</v>
      </c>
      <c r="O769" s="121" t="s">
        <v>336</v>
      </c>
      <c r="P769" s="119" t="s">
        <v>2285</v>
      </c>
      <c r="Q769" s="117" t="s">
        <v>464</v>
      </c>
      <c r="R769" s="121" t="s">
        <v>336</v>
      </c>
      <c r="S769" s="119" t="s">
        <v>1047</v>
      </c>
      <c r="T769" s="117" t="s">
        <v>464</v>
      </c>
      <c r="U769" s="121" t="s">
        <v>336</v>
      </c>
      <c r="V769" s="119" t="s">
        <v>225</v>
      </c>
      <c r="W769" s="117" t="s">
        <v>26</v>
      </c>
      <c r="X769" s="121" t="s">
        <v>336</v>
      </c>
      <c r="Y769" s="119" t="s">
        <v>685</v>
      </c>
      <c r="Z769" s="117" t="s">
        <v>26</v>
      </c>
      <c r="AA769" s="121" t="s">
        <v>336</v>
      </c>
      <c r="AB769" s="119" t="s">
        <v>685</v>
      </c>
      <c r="AD769" s="121"/>
      <c r="AE769" s="119"/>
      <c r="AG769" s="121"/>
      <c r="AH769" s="119"/>
      <c r="AJ769" s="121"/>
      <c r="AK769" s="119"/>
      <c r="AM769" s="121"/>
      <c r="AN769" s="119"/>
      <c r="AP769" s="121"/>
      <c r="AQ769" s="119"/>
      <c r="AS769" s="121"/>
      <c r="AT769" s="119"/>
      <c r="AV769" s="121"/>
      <c r="AW769" s="119"/>
      <c r="AY769" s="121"/>
      <c r="AZ769" s="119"/>
      <c r="BB769" s="121"/>
      <c r="BC769" s="119"/>
      <c r="BF769" s="119"/>
      <c r="BG769" s="121"/>
      <c r="BH769" s="121"/>
      <c r="BI769" s="121"/>
      <c r="BJ769" s="121"/>
      <c r="BK769" s="121"/>
      <c r="BL769" s="121"/>
    </row>
    <row r="770" spans="1:64" x14ac:dyDescent="0.2">
      <c r="A770" s="117" t="s">
        <v>3166</v>
      </c>
      <c r="B770" s="123">
        <v>34900</v>
      </c>
      <c r="C770" s="165" t="s">
        <v>3081</v>
      </c>
      <c r="D770" s="122" t="s">
        <v>3413</v>
      </c>
      <c r="E770" s="116" t="str">
        <f>IF(ISERROR(VLOOKUP(TRIM(A770),'R2020'!$A$1:$I$1991,2,FALSE)),"",VLOOKUP(TRIM(A770),'R2020'!$A$1:$I$1991,2,FALSE))</f>
        <v>OLB</v>
      </c>
      <c r="F770" s="116" t="str">
        <f>IF(ISERROR(VLOOKUP(TRIM(A770),'R2020'!$A$1:$I$1991,3,FALSE)),"",VLOOKUP(TRIM(A770),'R2020'!$A$1:$I$1991,3,FALSE))</f>
        <v>SEN</v>
      </c>
      <c r="G770" s="116" t="str">
        <f>IF(ISERROR(VLOOKUP(TRIM(A770),'R2020'!$A$1:$I$1991,8,FALSE)),"",VLOOKUP(TRIM(A770),'R2020'!$A$1:$I$1991,8,FALSE))</f>
        <v xml:space="preserve">00-2 </v>
      </c>
      <c r="H770" s="117" t="s">
        <v>49</v>
      </c>
      <c r="I770" s="122" t="s">
        <v>453</v>
      </c>
      <c r="J770" s="122" t="s">
        <v>349</v>
      </c>
      <c r="K770" s="117" t="s">
        <v>64</v>
      </c>
      <c r="L770" s="122" t="s">
        <v>453</v>
      </c>
      <c r="M770" s="122" t="s">
        <v>1064</v>
      </c>
      <c r="O770" s="122"/>
      <c r="P770" s="122"/>
      <c r="R770" s="122"/>
      <c r="S770" s="122"/>
      <c r="U770" s="122"/>
      <c r="V770" s="122"/>
      <c r="X770" s="122"/>
      <c r="Y770" s="122"/>
      <c r="AA770" s="122"/>
      <c r="AB770" s="122"/>
      <c r="AD770" s="122"/>
      <c r="AE770" s="122"/>
      <c r="AG770" s="122"/>
      <c r="AH770" s="122"/>
      <c r="AJ770" s="122"/>
      <c r="AK770" s="122"/>
      <c r="AM770" s="122"/>
      <c r="AN770" s="122"/>
      <c r="AP770" s="122"/>
      <c r="AQ770" s="122"/>
      <c r="AS770" s="122"/>
      <c r="AT770" s="122"/>
      <c r="AV770" s="122"/>
      <c r="AW770" s="122"/>
      <c r="AY770" s="122"/>
      <c r="AZ770" s="122"/>
      <c r="BB770" s="122"/>
      <c r="BC770" s="122"/>
      <c r="BE770" s="123"/>
      <c r="BF770" s="122"/>
      <c r="BG770" s="121"/>
      <c r="BI770" s="119"/>
      <c r="BJ770" s="121"/>
      <c r="BK770" s="121"/>
      <c r="BL770" s="130"/>
    </row>
    <row r="771" spans="1:64" x14ac:dyDescent="0.2">
      <c r="A771" s="117" t="s">
        <v>2681</v>
      </c>
      <c r="B771" s="123">
        <v>34900</v>
      </c>
      <c r="C771" s="164" t="s">
        <v>2583</v>
      </c>
      <c r="D771" s="119" t="s">
        <v>2583</v>
      </c>
      <c r="E771" s="116" t="str">
        <f>IF(ISERROR(VLOOKUP(TRIM(A771),'R2020'!$A$1:$I$1991,2,FALSE)),"",VLOOKUP(TRIM(A771),'R2020'!$A$1:$I$1991,2,FALSE))</f>
        <v>LCB</v>
      </c>
      <c r="F771" s="116" t="str">
        <f>IF(ISERROR(VLOOKUP(TRIM(A771),'R2020'!$A$1:$I$1991,3,FALSE)),"",VLOOKUP(TRIM(A771),'R2020'!$A$1:$I$1991,3,FALSE))</f>
        <v>SEN</v>
      </c>
      <c r="G771" s="116" t="str">
        <f>IF(ISERROR(VLOOKUP(TRIM(A771),'R2020'!$A$1:$I$1991,8,FALSE)),"",VLOOKUP(TRIM(A771),'R2020'!$A$1:$I$1991,8,FALSE))</f>
        <v xml:space="preserve">4 </v>
      </c>
      <c r="H771" s="117" t="s">
        <v>529</v>
      </c>
      <c r="I771" s="117" t="s">
        <v>453</v>
      </c>
      <c r="J771" s="119" t="s">
        <v>60</v>
      </c>
      <c r="K771" s="117" t="s">
        <v>529</v>
      </c>
      <c r="L771" s="117" t="s">
        <v>453</v>
      </c>
      <c r="M771" s="119" t="s">
        <v>328</v>
      </c>
      <c r="N771" s="117" t="s">
        <v>327</v>
      </c>
      <c r="O771" s="117" t="s">
        <v>453</v>
      </c>
      <c r="P771" s="119" t="s">
        <v>328</v>
      </c>
    </row>
    <row r="772" spans="1:64" x14ac:dyDescent="0.2">
      <c r="A772" s="117" t="s">
        <v>2058</v>
      </c>
      <c r="B772" s="123">
        <v>33869</v>
      </c>
      <c r="C772" s="165" t="s">
        <v>1225</v>
      </c>
      <c r="D772" s="117" t="s">
        <v>2219</v>
      </c>
      <c r="E772" s="116" t="str">
        <f>IF(ISERROR(VLOOKUP(TRIM(A772),'R2020'!$A$1:$I$1991,2,FALSE)),"",VLOOKUP(TRIM(A772),'R2020'!$A$1:$I$1991,2,FALSE))</f>
        <v/>
      </c>
      <c r="F772" s="116" t="str">
        <f>IF(ISERROR(VLOOKUP(TRIM(A772),'R2020'!$A$1:$I$1991,3,FALSE)),"",VLOOKUP(TRIM(A772),'R2020'!$A$1:$I$1991,3,FALSE))</f>
        <v/>
      </c>
      <c r="G772" s="116" t="str">
        <f>IF(ISERROR(VLOOKUP(TRIM(A772),'R2020'!$A$1:$I$1991,8,FALSE)),"",VLOOKUP(TRIM(A772),'R2020'!$A$1:$I$1991,8,FALSE))</f>
        <v/>
      </c>
      <c r="J772" s="122"/>
      <c r="K772" s="117" t="s">
        <v>26</v>
      </c>
      <c r="L772" s="117" t="s">
        <v>450</v>
      </c>
      <c r="M772" s="122" t="s">
        <v>685</v>
      </c>
      <c r="N772" s="117" t="s">
        <v>128</v>
      </c>
      <c r="O772" s="117" t="s">
        <v>450</v>
      </c>
      <c r="P772" s="122" t="s">
        <v>60</v>
      </c>
      <c r="Q772" s="117" t="s">
        <v>26</v>
      </c>
      <c r="R772" s="117" t="s">
        <v>450</v>
      </c>
      <c r="S772" s="122" t="s">
        <v>685</v>
      </c>
    </row>
    <row r="773" spans="1:64" x14ac:dyDescent="0.2">
      <c r="A773" s="120" t="s">
        <v>483</v>
      </c>
      <c r="B773" s="125">
        <v>30516</v>
      </c>
      <c r="C773" s="168" t="s">
        <v>164</v>
      </c>
      <c r="D773" s="126" t="s">
        <v>263</v>
      </c>
      <c r="E773" s="116" t="str">
        <f>IF(ISERROR(VLOOKUP(TRIM(A773),'R2020'!$A$1:$I$1991,2,FALSE)),"",VLOOKUP(TRIM(A773),'R2020'!$A$1:$I$1991,2,FALSE))</f>
        <v/>
      </c>
      <c r="F773" s="116" t="str">
        <f>IF(ISERROR(VLOOKUP(TRIM(A773),'R2020'!$A$1:$I$1991,3,FALSE)),"",VLOOKUP(TRIM(A773),'R2020'!$A$1:$I$1991,3,FALSE))</f>
        <v/>
      </c>
      <c r="G773" s="116" t="str">
        <f>IF(ISERROR(VLOOKUP(TRIM(A773),'R2020'!$A$1:$I$1991,8,FALSE)),"",VLOOKUP(TRIM(A773),'R2020'!$A$1:$I$1991,8,FALSE))</f>
        <v/>
      </c>
      <c r="I773" s="126"/>
      <c r="J773" s="126"/>
      <c r="K773" s="117" t="s">
        <v>529</v>
      </c>
      <c r="L773" s="126" t="s">
        <v>122</v>
      </c>
      <c r="M773" s="126" t="s">
        <v>328</v>
      </c>
      <c r="N773" s="117" t="s">
        <v>529</v>
      </c>
      <c r="O773" s="126" t="s">
        <v>122</v>
      </c>
      <c r="P773" s="126" t="s">
        <v>60</v>
      </c>
      <c r="Q773" s="117" t="s">
        <v>529</v>
      </c>
      <c r="R773" s="126" t="s">
        <v>122</v>
      </c>
      <c r="S773" s="126" t="s">
        <v>129</v>
      </c>
      <c r="T773" s="117" t="s">
        <v>529</v>
      </c>
      <c r="U773" s="126" t="s">
        <v>32</v>
      </c>
      <c r="V773" s="126" t="s">
        <v>328</v>
      </c>
      <c r="W773" s="120" t="s">
        <v>529</v>
      </c>
      <c r="X773" s="126" t="s">
        <v>32</v>
      </c>
      <c r="Y773" s="126" t="s">
        <v>129</v>
      </c>
      <c r="Z773" s="120" t="s">
        <v>529</v>
      </c>
      <c r="AA773" s="126" t="s">
        <v>32</v>
      </c>
      <c r="AB773" s="126" t="s">
        <v>129</v>
      </c>
      <c r="AC773" s="120"/>
      <c r="AD773" s="126"/>
      <c r="AE773" s="126"/>
      <c r="AF773" s="120" t="s">
        <v>529</v>
      </c>
      <c r="AG773" s="126" t="s">
        <v>393</v>
      </c>
      <c r="AH773" s="126" t="s">
        <v>129</v>
      </c>
      <c r="AI773" s="120" t="s">
        <v>529</v>
      </c>
      <c r="AJ773" s="126" t="s">
        <v>393</v>
      </c>
      <c r="AK773" s="126" t="s">
        <v>60</v>
      </c>
      <c r="AL773" s="120" t="s">
        <v>327</v>
      </c>
      <c r="AM773" s="126" t="s">
        <v>393</v>
      </c>
      <c r="AN773" s="126" t="s">
        <v>365</v>
      </c>
      <c r="AO773" s="120" t="s">
        <v>364</v>
      </c>
      <c r="AP773" s="126" t="s">
        <v>393</v>
      </c>
      <c r="AQ773" s="126" t="s">
        <v>365</v>
      </c>
      <c r="AR773" s="120" t="s">
        <v>364</v>
      </c>
      <c r="AS773" s="126" t="s">
        <v>393</v>
      </c>
      <c r="AT773" s="126" t="s">
        <v>365</v>
      </c>
      <c r="AU773" s="120"/>
      <c r="AV773" s="126"/>
      <c r="AW773" s="126"/>
      <c r="AX773" s="120"/>
      <c r="AY773" s="126"/>
      <c r="AZ773" s="126"/>
      <c r="BA773" s="120"/>
      <c r="BB773" s="126"/>
      <c r="BC773" s="127"/>
      <c r="BD773" s="120"/>
      <c r="BE773" s="120"/>
      <c r="BF773" s="127"/>
      <c r="BG773" s="127"/>
      <c r="BH773" s="127"/>
      <c r="BI773" s="127"/>
      <c r="BJ773" s="120"/>
      <c r="BK773" s="128"/>
      <c r="BL773" s="128"/>
    </row>
    <row r="774" spans="1:64" x14ac:dyDescent="0.2">
      <c r="A774" s="120" t="s">
        <v>623</v>
      </c>
      <c r="B774" s="125">
        <v>32642</v>
      </c>
      <c r="C774" s="168" t="s">
        <v>636</v>
      </c>
      <c r="D774" s="126" t="s">
        <v>636</v>
      </c>
      <c r="E774" s="116" t="str">
        <f>IF(ISERROR(VLOOKUP(TRIM(A774),'R2020'!$A$1:$I$1991,2,FALSE)),"",VLOOKUP(TRIM(A774),'R2020'!$A$1:$I$1991,2,FALSE))</f>
        <v>TE</v>
      </c>
      <c r="F774" s="116" t="str">
        <f>IF(ISERROR(VLOOKUP(TRIM(A774),'R2020'!$A$1:$I$1991,3,FALSE)),"",VLOOKUP(TRIM(A774),'R2020'!$A$1:$I$1991,3,FALSE))</f>
        <v>TBN</v>
      </c>
      <c r="G774" s="116" t="str">
        <f>IF(ISERROR(VLOOKUP(TRIM(A774),'R2020'!$A$1:$I$1991,8,FALSE)),"",VLOOKUP(TRIM(A774),'R2020'!$A$1:$I$1991,8,FALSE))</f>
        <v xml:space="preserve">5-0 </v>
      </c>
      <c r="I774" s="126"/>
      <c r="J774" s="126"/>
      <c r="K774" s="117" t="s">
        <v>128</v>
      </c>
      <c r="L774" s="126" t="s">
        <v>232</v>
      </c>
      <c r="M774" s="126" t="s">
        <v>60</v>
      </c>
      <c r="N774" s="117" t="s">
        <v>128</v>
      </c>
      <c r="O774" s="126" t="s">
        <v>232</v>
      </c>
      <c r="P774" s="126" t="s">
        <v>129</v>
      </c>
      <c r="Q774" s="117" t="s">
        <v>464</v>
      </c>
      <c r="R774" s="126" t="s">
        <v>232</v>
      </c>
      <c r="S774" s="126" t="s">
        <v>1727</v>
      </c>
      <c r="T774" s="117" t="s">
        <v>128</v>
      </c>
      <c r="U774" s="126" t="s">
        <v>232</v>
      </c>
      <c r="V774" s="126" t="s">
        <v>129</v>
      </c>
      <c r="W774" s="120" t="s">
        <v>128</v>
      </c>
      <c r="X774" s="126" t="s">
        <v>232</v>
      </c>
      <c r="Y774" s="126" t="s">
        <v>60</v>
      </c>
      <c r="Z774" s="120" t="s">
        <v>128</v>
      </c>
      <c r="AA774" s="126" t="s">
        <v>232</v>
      </c>
      <c r="AB774" s="126" t="s">
        <v>328</v>
      </c>
      <c r="AC774" s="120" t="s">
        <v>128</v>
      </c>
      <c r="AD774" s="126" t="s">
        <v>232</v>
      </c>
      <c r="AE774" s="126" t="s">
        <v>60</v>
      </c>
      <c r="AF774" s="120" t="s">
        <v>128</v>
      </c>
      <c r="AG774" s="126" t="s">
        <v>232</v>
      </c>
      <c r="AH774" s="126" t="s">
        <v>60</v>
      </c>
      <c r="AI774" s="120" t="s">
        <v>464</v>
      </c>
      <c r="AJ774" s="126" t="s">
        <v>232</v>
      </c>
      <c r="AK774" s="126" t="s">
        <v>227</v>
      </c>
      <c r="AL774" s="120"/>
      <c r="AM774" s="126"/>
      <c r="AN774" s="126"/>
      <c r="AO774" s="120"/>
      <c r="AP774" s="126"/>
      <c r="AQ774" s="126"/>
      <c r="AR774" s="120"/>
      <c r="AS774" s="126"/>
      <c r="AT774" s="126"/>
      <c r="AU774" s="120"/>
      <c r="AV774" s="126"/>
      <c r="AW774" s="126"/>
      <c r="AX774" s="120"/>
      <c r="AY774" s="126"/>
      <c r="AZ774" s="126"/>
      <c r="BA774" s="120"/>
      <c r="BB774" s="126"/>
      <c r="BC774" s="126"/>
      <c r="BD774" s="120"/>
      <c r="BE774" s="125"/>
      <c r="BF774" s="126"/>
      <c r="BG774" s="128"/>
      <c r="BH774" s="120"/>
      <c r="BI774" s="127"/>
      <c r="BJ774" s="128"/>
      <c r="BK774" s="128"/>
      <c r="BL774" s="131"/>
    </row>
    <row r="775" spans="1:64" x14ac:dyDescent="0.2">
      <c r="A775" s="146" t="s">
        <v>4113</v>
      </c>
      <c r="B775" s="157">
        <v>35852</v>
      </c>
      <c r="C775" s="167" t="s">
        <v>4514</v>
      </c>
      <c r="D775" s="141"/>
      <c r="E775" s="116" t="str">
        <f>IF(ISERROR(VLOOKUP(TRIM(A775),'R2020'!$A$1:$I$1991,2,FALSE)),"",VLOOKUP(TRIM(A775),'R2020'!$A$1:$I$1991,2,FALSE))</f>
        <v>End</v>
      </c>
      <c r="F775" s="116" t="str">
        <f>IF(ISERROR(VLOOKUP(TRIM(A775),'R2020'!$A$1:$I$1991,3,FALSE)),"",VLOOKUP(TRIM(A775),'R2020'!$A$1:$I$1991,3,FALSE))</f>
        <v>CAN</v>
      </c>
      <c r="G775" s="116" t="str">
        <f>IF(ISERROR(VLOOKUP(TRIM(A775),'R2020'!$A$1:$I$1991,8,FALSE)),"",VLOOKUP(TRIM(A775),'R2020'!$A$1:$I$1991,8,FALSE))</f>
        <v xml:space="preserve">0-4 </v>
      </c>
      <c r="H775" s="127"/>
      <c r="I775" s="127"/>
      <c r="J775" s="120"/>
      <c r="K775" s="127"/>
      <c r="L775" s="127"/>
      <c r="M775" s="120"/>
      <c r="N775" s="127"/>
      <c r="O775" s="127"/>
      <c r="P775" s="120"/>
      <c r="Q775" s="127"/>
      <c r="R775" s="127"/>
      <c r="S775" s="120"/>
      <c r="T775" s="127"/>
      <c r="U775" s="127"/>
      <c r="V775" s="120"/>
      <c r="W775" s="127"/>
      <c r="X775" s="127"/>
      <c r="Y775" s="120"/>
      <c r="Z775" s="127"/>
      <c r="AA775" s="127"/>
      <c r="AB775" s="120"/>
      <c r="AC775" s="127"/>
      <c r="AD775" s="127"/>
      <c r="AE775" s="120"/>
      <c r="AF775" s="127"/>
      <c r="AG775" s="127"/>
      <c r="AH775" s="120"/>
      <c r="AI775" s="127"/>
      <c r="AJ775" s="127"/>
      <c r="AK775" s="120"/>
      <c r="AL775" s="127"/>
      <c r="AM775" s="127"/>
      <c r="AN775" s="120"/>
      <c r="AO775" s="127"/>
      <c r="AP775" s="127"/>
      <c r="AQ775" s="127"/>
      <c r="AR775" s="127"/>
      <c r="AS775" s="127"/>
      <c r="AT775" s="120"/>
      <c r="AU775" s="127"/>
      <c r="AV775" s="127"/>
      <c r="AW775" s="120"/>
      <c r="AX775" s="127"/>
      <c r="AY775" s="127"/>
      <c r="AZ775" s="120"/>
      <c r="BA775" s="127"/>
      <c r="BB775" s="127"/>
      <c r="BC775" s="120"/>
      <c r="BD775" s="120"/>
      <c r="BE775" s="120"/>
      <c r="BF775" s="120"/>
      <c r="BG775" s="120"/>
      <c r="BH775" s="120"/>
      <c r="BI775" s="120"/>
      <c r="BJ775" s="128"/>
      <c r="BK775" s="128"/>
    </row>
    <row r="776" spans="1:64" x14ac:dyDescent="0.2">
      <c r="A776" s="117" t="s">
        <v>1320</v>
      </c>
      <c r="B776" s="123">
        <v>33146</v>
      </c>
      <c r="C776" s="165" t="s">
        <v>1225</v>
      </c>
      <c r="D776" s="117" t="s">
        <v>2042</v>
      </c>
      <c r="E776" s="116" t="str">
        <f>IF(ISERROR(VLOOKUP(TRIM(A776),'R2020'!$A$1:$I$1991,2,FALSE)),"",VLOOKUP(TRIM(A776),'R2020'!$A$1:$I$1991,2,FALSE))</f>
        <v>G</v>
      </c>
      <c r="F776" s="116" t="str">
        <f>IF(ISERROR(VLOOKUP(TRIM(A776),'R2020'!$A$1:$I$1991,3,FALSE)),"",VLOOKUP(TRIM(A776),'R2020'!$A$1:$I$1991,3,FALSE))</f>
        <v>LAA</v>
      </c>
      <c r="G776" s="116" t="str">
        <f>IF(ISERROR(VLOOKUP(TRIM(A776),'R2020'!$A$1:$I$1991,8,FALSE)),"",VLOOKUP(TRIM(A776),'R2020'!$A$1:$I$1991,8,FALSE))</f>
        <v xml:space="preserve">0-0 </v>
      </c>
      <c r="H776" s="117" t="s">
        <v>1178</v>
      </c>
      <c r="I776" s="117" t="s">
        <v>2215</v>
      </c>
      <c r="J776" s="119" t="s">
        <v>1040</v>
      </c>
      <c r="K776" s="117" t="s">
        <v>15</v>
      </c>
      <c r="L776" s="117" t="s">
        <v>233</v>
      </c>
      <c r="M776" s="119" t="s">
        <v>41</v>
      </c>
      <c r="N776" s="117" t="s">
        <v>1035</v>
      </c>
      <c r="O776" s="117" t="s">
        <v>233</v>
      </c>
      <c r="P776" s="119" t="s">
        <v>1474</v>
      </c>
      <c r="Q776" s="117" t="s">
        <v>332</v>
      </c>
      <c r="R776" s="117" t="s">
        <v>233</v>
      </c>
      <c r="S776" s="119" t="s">
        <v>227</v>
      </c>
      <c r="T776" s="117" t="s">
        <v>16</v>
      </c>
      <c r="U776" s="117" t="s">
        <v>233</v>
      </c>
      <c r="V776" s="119" t="s">
        <v>349</v>
      </c>
      <c r="W776" s="117" t="s">
        <v>16</v>
      </c>
      <c r="X776" s="117" t="s">
        <v>460</v>
      </c>
      <c r="Y776" s="119" t="s">
        <v>349</v>
      </c>
    </row>
    <row r="777" spans="1:64" x14ac:dyDescent="0.2">
      <c r="A777" s="117" t="s">
        <v>1901</v>
      </c>
      <c r="B777" s="123">
        <v>34470</v>
      </c>
      <c r="C777" s="165" t="s">
        <v>2030</v>
      </c>
      <c r="D777" s="119" t="s">
        <v>2279</v>
      </c>
      <c r="E777" s="116" t="str">
        <f>IF(ISERROR(VLOOKUP(TRIM(A777),'R2020'!$A$1:$I$1991,2,FALSE)),"",VLOOKUP(TRIM(A777),'R2020'!$A$1:$I$1991,2,FALSE))</f>
        <v>LB</v>
      </c>
      <c r="F777" s="116" t="str">
        <f>IF(ISERROR(VLOOKUP(TRIM(A777),'R2020'!$A$1:$I$1991,3,FALSE)),"",VLOOKUP(TRIM(A777),'R2020'!$A$1:$I$1991,3,FALSE))</f>
        <v>MIA</v>
      </c>
      <c r="G777" s="116" t="str">
        <f>IF(ISERROR(VLOOKUP(TRIM(A777),'R2020'!$A$1:$I$1991,8,FALSE)),"",VLOOKUP(TRIM(A777),'R2020'!$A$1:$I$1991,8,FALSE))</f>
        <v xml:space="preserve">00-4 </v>
      </c>
      <c r="H777" s="117" t="s">
        <v>52</v>
      </c>
      <c r="I777" s="117" t="s">
        <v>88</v>
      </c>
      <c r="J777" s="122" t="s">
        <v>1058</v>
      </c>
      <c r="K777" s="117" t="s">
        <v>52</v>
      </c>
      <c r="L777" s="117" t="s">
        <v>88</v>
      </c>
      <c r="M777" s="122" t="s">
        <v>1358</v>
      </c>
      <c r="N777" s="117" t="s">
        <v>64</v>
      </c>
      <c r="O777" s="117" t="s">
        <v>88</v>
      </c>
      <c r="P777" s="122" t="s">
        <v>1064</v>
      </c>
      <c r="Q777" s="117" t="s">
        <v>47</v>
      </c>
      <c r="R777" s="117" t="s">
        <v>88</v>
      </c>
      <c r="S777" s="122" t="s">
        <v>349</v>
      </c>
    </row>
    <row r="778" spans="1:64" x14ac:dyDescent="0.2">
      <c r="A778" s="117" t="s">
        <v>3632</v>
      </c>
      <c r="B778" s="123">
        <v>35602</v>
      </c>
      <c r="C778" s="164" t="s">
        <v>3089</v>
      </c>
      <c r="E778" s="116" t="str">
        <f>IF(ISERROR(VLOOKUP(TRIM(A778),'R2020'!$A$1:$I$1991,2,FALSE)),"",VLOOKUP(TRIM(A778),'R2020'!$A$1:$I$1991,2,FALSE))</f>
        <v/>
      </c>
      <c r="F778" s="116" t="str">
        <f>IF(ISERROR(VLOOKUP(TRIM(A778),'R2020'!$A$1:$I$1991,3,FALSE)),"",VLOOKUP(TRIM(A778),'R2020'!$A$1:$I$1991,3,FALSE))</f>
        <v/>
      </c>
      <c r="G778" s="116" t="str">
        <f>IF(ISERROR(VLOOKUP(TRIM(A778),'R2020'!$A$1:$I$1991,8,FALSE)),"",VLOOKUP(TRIM(A778),'R2020'!$A$1:$I$1991,8,FALSE))</f>
        <v/>
      </c>
      <c r="H778" s="117" t="s">
        <v>344</v>
      </c>
      <c r="I778" s="117" t="s">
        <v>27</v>
      </c>
      <c r="J778" s="119" t="s">
        <v>3633</v>
      </c>
    </row>
    <row r="779" spans="1:64" x14ac:dyDescent="0.2">
      <c r="A779" s="146" t="s">
        <v>4379</v>
      </c>
      <c r="B779" s="157">
        <v>36013</v>
      </c>
      <c r="C779" s="167" t="s">
        <v>4513</v>
      </c>
      <c r="D779" s="141"/>
      <c r="E779" s="116" t="str">
        <f>IF(ISERROR(VLOOKUP(TRIM(A779),'R2020'!$A$1:$I$1991,2,FALSE)),"",VLOOKUP(TRIM(A779),'R2020'!$A$1:$I$1991,2,FALSE))</f>
        <v>DB</v>
      </c>
      <c r="F779" s="116" t="str">
        <f>IF(ISERROR(VLOOKUP(TRIM(A779),'R2020'!$A$1:$I$1991,3,FALSE)),"",VLOOKUP(TRIM(A779),'R2020'!$A$1:$I$1991,3,FALSE))</f>
        <v>NYA</v>
      </c>
      <c r="G779" s="116" t="str">
        <f>IF(ISERROR(VLOOKUP(TRIM(A779),'R2020'!$A$1:$I$1991,8,FALSE)),"",VLOOKUP(TRIM(A779),'R2020'!$A$1:$I$1991,8,FALSE))</f>
        <v xml:space="preserve">00 </v>
      </c>
      <c r="H779" s="127"/>
      <c r="I779" s="127"/>
      <c r="J779" s="120"/>
      <c r="K779" s="127"/>
      <c r="L779" s="127"/>
      <c r="M779" s="120"/>
      <c r="N779" s="127"/>
      <c r="O779" s="127"/>
      <c r="P779" s="120"/>
      <c r="Q779" s="127"/>
      <c r="R779" s="127"/>
      <c r="S779" s="120"/>
      <c r="T779" s="127"/>
      <c r="U779" s="127"/>
      <c r="V779" s="120"/>
      <c r="W779" s="127"/>
      <c r="X779" s="127"/>
      <c r="Y779" s="120"/>
      <c r="Z779" s="127"/>
      <c r="AA779" s="127"/>
      <c r="AB779" s="120"/>
      <c r="AC779" s="127"/>
      <c r="AD779" s="127"/>
      <c r="AE779" s="120"/>
      <c r="AF779" s="127"/>
      <c r="AG779" s="127"/>
      <c r="AH779" s="120"/>
      <c r="AI779" s="127"/>
      <c r="AJ779" s="127"/>
      <c r="AK779" s="120"/>
      <c r="AL779" s="127"/>
      <c r="AM779" s="127"/>
      <c r="AN779" s="120"/>
      <c r="AO779" s="127"/>
      <c r="AP779" s="127"/>
      <c r="AQ779" s="127"/>
      <c r="AR779" s="127"/>
      <c r="AS779" s="127"/>
      <c r="AT779" s="120"/>
      <c r="AU779" s="127"/>
      <c r="AV779" s="127"/>
      <c r="AW779" s="120"/>
      <c r="AX779" s="127"/>
      <c r="AY779" s="127"/>
      <c r="AZ779" s="120"/>
      <c r="BA779" s="127"/>
      <c r="BB779" s="127"/>
      <c r="BC779" s="120"/>
      <c r="BD779" s="120"/>
      <c r="BE779" s="120"/>
      <c r="BF779" s="120"/>
      <c r="BG779" s="120"/>
      <c r="BH779" s="120"/>
      <c r="BI779" s="120"/>
      <c r="BJ779" s="128"/>
      <c r="BK779" s="128"/>
    </row>
    <row r="780" spans="1:64" x14ac:dyDescent="0.2">
      <c r="A780" s="117" t="s">
        <v>1356</v>
      </c>
      <c r="B780" s="123">
        <v>33622</v>
      </c>
      <c r="C780" s="165" t="s">
        <v>1573</v>
      </c>
      <c r="D780" s="122" t="s">
        <v>1574</v>
      </c>
      <c r="E780" s="116" t="str">
        <f>IF(ISERROR(VLOOKUP(TRIM(A780),'R2020'!$A$1:$I$1991,2,FALSE)),"",VLOOKUP(TRIM(A780),'R2020'!$A$1:$I$1991,2,FALSE))</f>
        <v/>
      </c>
      <c r="F780" s="116" t="str">
        <f>IF(ISERROR(VLOOKUP(TRIM(A780),'R2020'!$A$1:$I$1991,3,FALSE)),"",VLOOKUP(TRIM(A780),'R2020'!$A$1:$I$1991,3,FALSE))</f>
        <v/>
      </c>
      <c r="G780" s="116" t="str">
        <f>IF(ISERROR(VLOOKUP(TRIM(A780),'R2020'!$A$1:$I$1991,8,FALSE)),"",VLOOKUP(TRIM(A780),'R2020'!$A$1:$I$1991,8,FALSE))</f>
        <v/>
      </c>
      <c r="H780" s="117" t="s">
        <v>42</v>
      </c>
      <c r="I780" s="121" t="s">
        <v>78</v>
      </c>
      <c r="J780" s="119" t="s">
        <v>58</v>
      </c>
      <c r="K780" s="117" t="s">
        <v>482</v>
      </c>
      <c r="L780" s="121" t="s">
        <v>78</v>
      </c>
      <c r="M780" s="119" t="s">
        <v>46</v>
      </c>
      <c r="N780" s="117" t="s">
        <v>47</v>
      </c>
      <c r="O780" s="121" t="s">
        <v>78</v>
      </c>
      <c r="P780" s="119" t="s">
        <v>51</v>
      </c>
      <c r="Q780" s="117" t="s">
        <v>49</v>
      </c>
      <c r="R780" s="121" t="s">
        <v>78</v>
      </c>
      <c r="S780" s="119" t="s">
        <v>41</v>
      </c>
      <c r="T780" s="117" t="s">
        <v>40</v>
      </c>
      <c r="U780" s="121" t="s">
        <v>78</v>
      </c>
      <c r="V780" s="119" t="s">
        <v>451</v>
      </c>
      <c r="X780" s="121"/>
      <c r="Y780" s="119"/>
      <c r="AA780" s="121"/>
      <c r="AB780" s="119"/>
      <c r="AD780" s="121"/>
      <c r="AE780" s="119"/>
      <c r="AG780" s="121"/>
      <c r="AH780" s="119"/>
      <c r="AJ780" s="121"/>
      <c r="AK780" s="119"/>
      <c r="AM780" s="121"/>
      <c r="AN780" s="119"/>
      <c r="AP780" s="121"/>
      <c r="AQ780" s="119"/>
      <c r="AS780" s="121"/>
      <c r="AT780" s="119"/>
      <c r="AV780" s="121"/>
      <c r="AW780" s="119"/>
      <c r="AY780" s="121"/>
      <c r="AZ780" s="119"/>
      <c r="BB780" s="121"/>
      <c r="BC780" s="119"/>
      <c r="BF780" s="119"/>
      <c r="BG780" s="121"/>
      <c r="BH780" s="121"/>
      <c r="BI780" s="121"/>
      <c r="BJ780" s="121"/>
      <c r="BK780" s="121"/>
      <c r="BL780" s="121"/>
    </row>
    <row r="781" spans="1:64" x14ac:dyDescent="0.2">
      <c r="A781" s="117" t="s">
        <v>1430</v>
      </c>
      <c r="B781" s="123">
        <v>34549</v>
      </c>
      <c r="C781" s="165" t="s">
        <v>1590</v>
      </c>
      <c r="D781" s="122" t="s">
        <v>2493</v>
      </c>
      <c r="E781" s="116" t="str">
        <f>IF(ISERROR(VLOOKUP(TRIM(A781),'R2020'!$A$1:$I$1991,2,FALSE)),"",VLOOKUP(TRIM(A781),'R2020'!$A$1:$I$1991,2,FALSE))</f>
        <v>HB</v>
      </c>
      <c r="F781" s="116" t="str">
        <f>IF(ISERROR(VLOOKUP(TRIM(A781),'R2020'!$A$1:$I$1991,3,FALSE)),"",VLOOKUP(TRIM(A781),'R2020'!$A$1:$I$1991,3,FALSE))</f>
        <v>ATN</v>
      </c>
      <c r="G781" s="116" t="str">
        <f>IF(ISERROR(VLOOKUP(TRIM(A781),'R2020'!$A$1:$I$1991,8,FALSE)),"",VLOOKUP(TRIM(A781),'R2020'!$A$1:$I$1991,8,FALSE))</f>
        <v xml:space="preserve">0-4 </v>
      </c>
      <c r="H781" s="117" t="s">
        <v>344</v>
      </c>
      <c r="I781" s="121" t="s">
        <v>2235</v>
      </c>
      <c r="J781" s="119" t="s">
        <v>3634</v>
      </c>
      <c r="K781" s="117" t="s">
        <v>344</v>
      </c>
      <c r="L781" s="121" t="s">
        <v>2235</v>
      </c>
      <c r="M781" s="119" t="s">
        <v>3023</v>
      </c>
      <c r="N781" s="117" t="s">
        <v>344</v>
      </c>
      <c r="O781" s="121" t="s">
        <v>2235</v>
      </c>
      <c r="P781" s="119" t="s">
        <v>2494</v>
      </c>
      <c r="Q781" s="117" t="s">
        <v>344</v>
      </c>
      <c r="R781" s="121" t="s">
        <v>1678</v>
      </c>
      <c r="S781" s="119" t="s">
        <v>2017</v>
      </c>
      <c r="T781" s="117" t="s">
        <v>344</v>
      </c>
      <c r="U781" s="121" t="s">
        <v>350</v>
      </c>
      <c r="V781" s="119" t="s">
        <v>1629</v>
      </c>
      <c r="X781" s="121"/>
      <c r="Y781" s="119"/>
      <c r="AA781" s="121"/>
      <c r="AB781" s="119"/>
      <c r="AD781" s="121"/>
      <c r="AE781" s="119"/>
      <c r="AG781" s="121"/>
      <c r="AH781" s="119"/>
      <c r="AJ781" s="121"/>
      <c r="AK781" s="119"/>
      <c r="AM781" s="121"/>
      <c r="AN781" s="119"/>
      <c r="AP781" s="121"/>
      <c r="AQ781" s="119"/>
      <c r="AS781" s="121"/>
      <c r="AT781" s="119"/>
      <c r="AV781" s="121"/>
      <c r="AW781" s="119"/>
      <c r="AY781" s="121"/>
      <c r="AZ781" s="119"/>
      <c r="BB781" s="121"/>
      <c r="BC781" s="119"/>
      <c r="BF781" s="119"/>
      <c r="BG781" s="121"/>
      <c r="BH781" s="121"/>
      <c r="BI781" s="121"/>
      <c r="BJ781" s="121"/>
      <c r="BK781" s="121"/>
      <c r="BL781" s="121"/>
    </row>
    <row r="782" spans="1:64" x14ac:dyDescent="0.2">
      <c r="A782" s="117" t="s">
        <v>3635</v>
      </c>
      <c r="B782" s="123">
        <v>35469</v>
      </c>
      <c r="C782" s="164" t="s">
        <v>3448</v>
      </c>
      <c r="E782" s="116" t="str">
        <f>IF(ISERROR(VLOOKUP(TRIM(A782),'R2020'!$A$1:$I$1991,2,FALSE)),"",VLOOKUP(TRIM(A782),'R2020'!$A$1:$I$1991,2,FALSE))</f>
        <v>End</v>
      </c>
      <c r="F782" s="116" t="str">
        <f>IF(ISERROR(VLOOKUP(TRIM(A782),'R2020'!$A$1:$I$1991,3,FALSE)),"",VLOOKUP(TRIM(A782),'R2020'!$A$1:$I$1991,3,FALSE))</f>
        <v>CLA</v>
      </c>
      <c r="G782" s="116" t="str">
        <f>IF(ISERROR(VLOOKUP(TRIM(A782),'R2020'!$A$1:$I$1991,8,FALSE)),"",VLOOKUP(TRIM(A782),'R2020'!$A$1:$I$1991,8,FALSE))</f>
        <v xml:space="preserve">4-0 </v>
      </c>
      <c r="H782" s="117" t="s">
        <v>125</v>
      </c>
      <c r="I782" s="117" t="s">
        <v>348</v>
      </c>
      <c r="J782" s="119" t="s">
        <v>1063</v>
      </c>
    </row>
    <row r="783" spans="1:64" x14ac:dyDescent="0.2">
      <c r="A783" s="117" t="s">
        <v>1321</v>
      </c>
      <c r="B783" s="123">
        <v>32949</v>
      </c>
      <c r="C783" s="165" t="s">
        <v>739</v>
      </c>
      <c r="D783" s="122" t="s">
        <v>1584</v>
      </c>
      <c r="E783" s="116" t="str">
        <f>IF(ISERROR(VLOOKUP(TRIM(A783),'R2020'!$A$1:$I$1991,2,FALSE)),"",VLOOKUP(TRIM(A783),'R2020'!$A$1:$I$1991,2,FALSE))</f>
        <v>LE</v>
      </c>
      <c r="F783" s="116" t="str">
        <f>IF(ISERROR(VLOOKUP(TRIM(A783),'R2020'!$A$1:$I$1991,3,FALSE)),"",VLOOKUP(TRIM(A783),'R2020'!$A$1:$I$1991,3,FALSE))</f>
        <v>NEA</v>
      </c>
      <c r="G783" s="116" t="str">
        <f>IF(ISERROR(VLOOKUP(TRIM(A783),'R2020'!$A$1:$I$1991,8,FALSE)),"",VLOOKUP(TRIM(A783),'R2020'!$A$1:$I$1991,8,FALSE))</f>
        <v xml:space="preserve">4-3 </v>
      </c>
      <c r="H783" s="117" t="s">
        <v>34</v>
      </c>
      <c r="I783" s="122" t="s">
        <v>232</v>
      </c>
      <c r="J783" s="122" t="s">
        <v>545</v>
      </c>
      <c r="K783" s="117" t="s">
        <v>482</v>
      </c>
      <c r="L783" s="122" t="s">
        <v>232</v>
      </c>
      <c r="M783" s="122" t="s">
        <v>533</v>
      </c>
      <c r="N783" s="117" t="s">
        <v>31</v>
      </c>
      <c r="O783" s="122" t="s">
        <v>232</v>
      </c>
      <c r="P783" s="122" t="s">
        <v>531</v>
      </c>
      <c r="Q783" s="117" t="s">
        <v>309</v>
      </c>
      <c r="R783" s="122" t="s">
        <v>39</v>
      </c>
      <c r="S783" s="122" t="s">
        <v>1769</v>
      </c>
      <c r="T783" s="117" t="s">
        <v>44</v>
      </c>
      <c r="U783" s="122" t="s">
        <v>39</v>
      </c>
      <c r="V783" s="122" t="s">
        <v>225</v>
      </c>
      <c r="W783" s="117" t="s">
        <v>49</v>
      </c>
      <c r="X783" s="122" t="s">
        <v>39</v>
      </c>
      <c r="Y783" s="122" t="s">
        <v>349</v>
      </c>
      <c r="Z783" s="117" t="s">
        <v>44</v>
      </c>
      <c r="AA783" s="122" t="s">
        <v>59</v>
      </c>
      <c r="AB783" s="122" t="s">
        <v>349</v>
      </c>
      <c r="AC783" s="117" t="s">
        <v>44</v>
      </c>
      <c r="AD783" s="122" t="s">
        <v>103</v>
      </c>
      <c r="AE783" s="122" t="s">
        <v>41</v>
      </c>
      <c r="AG783" s="122"/>
      <c r="AH783" s="122"/>
      <c r="AJ783" s="122"/>
      <c r="AK783" s="122"/>
      <c r="AM783" s="122"/>
      <c r="AN783" s="122"/>
      <c r="AP783" s="122"/>
      <c r="AQ783" s="122"/>
      <c r="AS783" s="122"/>
      <c r="AT783" s="122"/>
      <c r="AV783" s="122"/>
      <c r="AW783" s="122"/>
      <c r="AY783" s="122"/>
      <c r="AZ783" s="122"/>
      <c r="BB783" s="122"/>
      <c r="BC783" s="119"/>
      <c r="BF783" s="119"/>
      <c r="BG783" s="119"/>
      <c r="BH783" s="119"/>
      <c r="BI783" s="119"/>
      <c r="BK783" s="121"/>
      <c r="BL783" s="121"/>
    </row>
    <row r="784" spans="1:64" x14ac:dyDescent="0.2">
      <c r="A784" s="146" t="s">
        <v>4286</v>
      </c>
      <c r="B784" s="157">
        <v>35588</v>
      </c>
      <c r="C784" s="167" t="s">
        <v>3448</v>
      </c>
      <c r="D784" s="142"/>
      <c r="E784" s="116" t="str">
        <f>IF(ISERROR(VLOOKUP(TRIM(A784),'R2020'!$A$1:$I$1991,2,FALSE)),"",VLOOKUP(TRIM(A784),'R2020'!$A$1:$I$1991,2,FALSE))</f>
        <v>WR</v>
      </c>
      <c r="F784" s="116" t="str">
        <f>IF(ISERROR(VLOOKUP(TRIM(A784),'R2020'!$A$1:$I$1991,3,FALSE)),"",VLOOKUP(TRIM(A784),'R2020'!$A$1:$I$1991,3,FALSE))</f>
        <v>LAA</v>
      </c>
      <c r="G784" s="116" t="str">
        <f>IF(ISERROR(VLOOKUP(TRIM(A784),'R2020'!$A$1:$I$1991,8,FALSE)),"",VLOOKUP(TRIM(A784),'R2020'!$A$1:$I$1991,8,FALSE))</f>
        <v xml:space="preserve"> </v>
      </c>
      <c r="H784" s="126"/>
      <c r="I784" s="126"/>
      <c r="J784" s="120"/>
      <c r="K784" s="126"/>
      <c r="L784" s="126"/>
      <c r="M784" s="120"/>
      <c r="N784" s="126"/>
      <c r="O784" s="126"/>
      <c r="P784" s="120"/>
      <c r="Q784" s="126"/>
      <c r="R784" s="126"/>
      <c r="S784" s="120"/>
      <c r="T784" s="126"/>
      <c r="U784" s="126"/>
      <c r="V784" s="120"/>
      <c r="W784" s="126"/>
      <c r="X784" s="126"/>
      <c r="Y784" s="120"/>
      <c r="Z784" s="126"/>
      <c r="AA784" s="126"/>
      <c r="AB784" s="120"/>
      <c r="AC784" s="126"/>
      <c r="AD784" s="126"/>
      <c r="AE784" s="120"/>
      <c r="AF784" s="126"/>
      <c r="AG784" s="126"/>
      <c r="AH784" s="120"/>
      <c r="AI784" s="126"/>
      <c r="AJ784" s="126"/>
      <c r="AK784" s="120"/>
      <c r="AL784" s="126"/>
      <c r="AM784" s="126"/>
      <c r="AN784" s="120"/>
      <c r="AO784" s="126"/>
      <c r="AP784" s="126"/>
      <c r="AQ784" s="126"/>
      <c r="AR784" s="126"/>
      <c r="AS784" s="126"/>
      <c r="AT784" s="120"/>
      <c r="AU784" s="126"/>
      <c r="AV784" s="126"/>
      <c r="AW784" s="120"/>
      <c r="AX784" s="126"/>
      <c r="AY784" s="126"/>
      <c r="AZ784" s="120"/>
      <c r="BA784" s="126"/>
      <c r="BB784" s="126"/>
      <c r="BC784" s="120"/>
      <c r="BD784" s="125"/>
      <c r="BE784" s="126"/>
      <c r="BF784" s="128"/>
      <c r="BG784" s="120"/>
      <c r="BH784" s="127"/>
      <c r="BI784" s="128"/>
      <c r="BJ784" s="128"/>
      <c r="BK784" s="131"/>
    </row>
    <row r="785" spans="1:64" x14ac:dyDescent="0.2">
      <c r="A785" s="117" t="s">
        <v>2874</v>
      </c>
      <c r="B785" s="123">
        <v>34540</v>
      </c>
      <c r="C785" s="164" t="s">
        <v>2586</v>
      </c>
      <c r="D785" s="119" t="s">
        <v>2601</v>
      </c>
      <c r="E785" s="116" t="str">
        <f>IF(ISERROR(VLOOKUP(TRIM(A785),'R2020'!$A$1:$I$1991,2,FALSE)),"",VLOOKUP(TRIM(A785),'R2020'!$A$1:$I$1991,2,FALSE))</f>
        <v>Punt</v>
      </c>
      <c r="F785" s="116" t="str">
        <f>IF(ISERROR(VLOOKUP(TRIM(A785),'R2020'!$A$1:$I$1991,3,FALSE)),"",VLOOKUP(TRIM(A785),'R2020'!$A$1:$I$1991,3,FALSE))</f>
        <v>MIA</v>
      </c>
      <c r="G785" s="116" t="str">
        <f>IF(ISERROR(VLOOKUP(TRIM(A785),'R2020'!$A$1:$I$1991,8,FALSE)),"",VLOOKUP(TRIM(A785),'R2020'!$A$1:$I$1991,8,FALSE))</f>
        <v xml:space="preserve"> </v>
      </c>
      <c r="H785" s="117" t="s">
        <v>12</v>
      </c>
      <c r="I785" s="117" t="s">
        <v>32</v>
      </c>
      <c r="K785" s="117" t="s">
        <v>12</v>
      </c>
      <c r="L785" s="117" t="s">
        <v>32</v>
      </c>
      <c r="N785" s="117" t="s">
        <v>12</v>
      </c>
      <c r="O785" s="117" t="s">
        <v>32</v>
      </c>
    </row>
    <row r="786" spans="1:64" x14ac:dyDescent="0.2">
      <c r="A786" s="120" t="s">
        <v>612</v>
      </c>
      <c r="B786" s="125">
        <v>32612</v>
      </c>
      <c r="C786" s="168" t="s">
        <v>652</v>
      </c>
      <c r="D786" s="126" t="s">
        <v>2491</v>
      </c>
      <c r="E786" s="116" t="str">
        <f>IF(ISERROR(VLOOKUP(TRIM(A786),'R2020'!$A$1:$I$1991,2,FALSE)),"",VLOOKUP(TRIM(A786),'R2020'!$A$1:$I$1991,2,FALSE))</f>
        <v>LCB</v>
      </c>
      <c r="F786" s="116" t="str">
        <f>IF(ISERROR(VLOOKUP(TRIM(A786),'R2020'!$A$1:$I$1991,3,FALSE)),"",VLOOKUP(TRIM(A786),'R2020'!$A$1:$I$1991,3,FALSE))</f>
        <v>PIA</v>
      </c>
      <c r="G786" s="116" t="str">
        <f>IF(ISERROR(VLOOKUP(TRIM(A786),'R2020'!$A$1:$I$1991,8,FALSE)),"",VLOOKUP(TRIM(A786),'R2020'!$A$1:$I$1991,8,FALSE))</f>
        <v xml:space="preserve">5 </v>
      </c>
      <c r="H786" s="117" t="s">
        <v>529</v>
      </c>
      <c r="I786" s="126" t="s">
        <v>450</v>
      </c>
      <c r="J786" s="126" t="s">
        <v>60</v>
      </c>
      <c r="K786" s="117" t="s">
        <v>529</v>
      </c>
      <c r="L786" s="126" t="s">
        <v>450</v>
      </c>
      <c r="M786" s="126" t="s">
        <v>60</v>
      </c>
      <c r="N786" s="117" t="s">
        <v>529</v>
      </c>
      <c r="O786" s="126" t="s">
        <v>450</v>
      </c>
      <c r="P786" s="126" t="s">
        <v>328</v>
      </c>
      <c r="Q786" s="117" t="s">
        <v>529</v>
      </c>
      <c r="R786" s="126" t="s">
        <v>348</v>
      </c>
      <c r="S786" s="126" t="s">
        <v>365</v>
      </c>
      <c r="U786" s="126"/>
      <c r="V786" s="126"/>
      <c r="W786" s="120" t="s">
        <v>529</v>
      </c>
      <c r="X786" s="126" t="s">
        <v>348</v>
      </c>
      <c r="Y786" s="126" t="s">
        <v>129</v>
      </c>
      <c r="Z786" s="120" t="s">
        <v>529</v>
      </c>
      <c r="AA786" s="126" t="s">
        <v>348</v>
      </c>
      <c r="AB786" s="126" t="s">
        <v>129</v>
      </c>
      <c r="AC786" s="120" t="s">
        <v>529</v>
      </c>
      <c r="AD786" s="126" t="s">
        <v>348</v>
      </c>
      <c r="AE786" s="126" t="s">
        <v>129</v>
      </c>
      <c r="AF786" s="120" t="s">
        <v>529</v>
      </c>
      <c r="AG786" s="126" t="s">
        <v>348</v>
      </c>
      <c r="AH786" s="126" t="s">
        <v>129</v>
      </c>
      <c r="AI786" s="120" t="s">
        <v>529</v>
      </c>
      <c r="AJ786" s="126" t="s">
        <v>348</v>
      </c>
      <c r="AK786" s="126" t="s">
        <v>60</v>
      </c>
      <c r="AL786" s="120"/>
      <c r="AM786" s="126"/>
      <c r="AN786" s="126"/>
      <c r="AO786" s="120"/>
      <c r="AP786" s="126"/>
      <c r="AQ786" s="126"/>
      <c r="AR786" s="120"/>
      <c r="AS786" s="126"/>
      <c r="AT786" s="126"/>
      <c r="AU786" s="120"/>
      <c r="AV786" s="126"/>
      <c r="AW786" s="126"/>
      <c r="AX786" s="120"/>
      <c r="AY786" s="126"/>
      <c r="AZ786" s="126"/>
      <c r="BA786" s="120"/>
      <c r="BB786" s="126"/>
      <c r="BC786" s="126"/>
      <c r="BD786" s="120"/>
      <c r="BE786" s="125"/>
      <c r="BF786" s="126"/>
      <c r="BG786" s="128"/>
      <c r="BH786" s="120"/>
      <c r="BI786" s="127"/>
      <c r="BJ786" s="128"/>
      <c r="BK786" s="128"/>
      <c r="BL786" s="131"/>
    </row>
    <row r="787" spans="1:64" x14ac:dyDescent="0.2">
      <c r="A787" s="117" t="s">
        <v>1824</v>
      </c>
      <c r="B787" s="123">
        <v>34039</v>
      </c>
      <c r="C787" s="165" t="s">
        <v>2032</v>
      </c>
      <c r="D787" s="117" t="s">
        <v>2033</v>
      </c>
      <c r="E787" s="116" t="str">
        <f>IF(ISERROR(VLOOKUP(TRIM(A787),'R2020'!$A$1:$I$1991,2,FALSE)),"",VLOOKUP(TRIM(A787),'R2020'!$A$1:$I$1991,2,FALSE))</f>
        <v>T G TE</v>
      </c>
      <c r="F787" s="116" t="str">
        <f>IF(ISERROR(VLOOKUP(TRIM(A787),'R2020'!$A$1:$I$1991,3,FALSE)),"",VLOOKUP(TRIM(A787),'R2020'!$A$1:$I$1991,3,FALSE))</f>
        <v>TBN</v>
      </c>
      <c r="G787" s="116" t="str">
        <f>IF(ISERROR(VLOOKUP(TRIM(A787),'R2020'!$A$1:$I$1991,8,FALSE)),"",VLOOKUP(TRIM(A787),'R2020'!$A$1:$I$1991,8,FALSE))</f>
        <v>0-0 / 0-0</v>
      </c>
      <c r="H787" s="117" t="s">
        <v>1038</v>
      </c>
      <c r="I787" s="117" t="s">
        <v>103</v>
      </c>
      <c r="J787" s="122" t="s">
        <v>3636</v>
      </c>
      <c r="K787" s="117" t="s">
        <v>388</v>
      </c>
      <c r="L787" s="117" t="s">
        <v>103</v>
      </c>
      <c r="M787" s="122" t="s">
        <v>76</v>
      </c>
      <c r="N787" s="117" t="s">
        <v>373</v>
      </c>
      <c r="O787" s="117" t="s">
        <v>103</v>
      </c>
      <c r="P787" s="122" t="s">
        <v>208</v>
      </c>
      <c r="Q787" s="117" t="s">
        <v>373</v>
      </c>
      <c r="R787" s="117" t="s">
        <v>103</v>
      </c>
      <c r="S787" s="122" t="s">
        <v>1712</v>
      </c>
    </row>
    <row r="788" spans="1:64" x14ac:dyDescent="0.2">
      <c r="A788" s="117" t="s">
        <v>2012</v>
      </c>
      <c r="B788" s="123">
        <v>33728</v>
      </c>
      <c r="C788" s="165" t="s">
        <v>1584</v>
      </c>
      <c r="D788" s="119" t="s">
        <v>3414</v>
      </c>
      <c r="E788" s="116" t="str">
        <f>IF(ISERROR(VLOOKUP(TRIM(A788),'R2020'!$A$1:$I$1991,2,FALSE)),"",VLOOKUP(TRIM(A788),'R2020'!$A$1:$I$1991,2,FALSE))</f>
        <v>LB</v>
      </c>
      <c r="F788" s="116" t="str">
        <f>IF(ISERROR(VLOOKUP(TRIM(A788),'R2020'!$A$1:$I$1991,3,FALSE)),"",VLOOKUP(TRIM(A788),'R2020'!$A$1:$I$1991,3,FALSE))</f>
        <v>NYA</v>
      </c>
      <c r="G788" s="116" t="str">
        <f>IF(ISERROR(VLOOKUP(TRIM(A788),'R2020'!$A$1:$I$1991,8,FALSE)),"",VLOOKUP(TRIM(A788),'R2020'!$A$1:$I$1991,8,FALSE))</f>
        <v xml:space="preserve">00-3 </v>
      </c>
      <c r="H788" s="117" t="s">
        <v>387</v>
      </c>
      <c r="I788" s="117" t="s">
        <v>2235</v>
      </c>
      <c r="J788" s="119" t="s">
        <v>1064</v>
      </c>
      <c r="K788" s="117" t="s">
        <v>387</v>
      </c>
      <c r="L788" s="117" t="s">
        <v>2235</v>
      </c>
      <c r="M788" s="119" t="s">
        <v>1064</v>
      </c>
      <c r="N788" s="117" t="s">
        <v>387</v>
      </c>
      <c r="O788" s="117" t="s">
        <v>2235</v>
      </c>
      <c r="P788" s="122" t="s">
        <v>1064</v>
      </c>
      <c r="Q788" s="117" t="s">
        <v>64</v>
      </c>
      <c r="R788" s="117" t="s">
        <v>1678</v>
      </c>
      <c r="S788" s="122" t="s">
        <v>1064</v>
      </c>
    </row>
    <row r="789" spans="1:64" x14ac:dyDescent="0.2">
      <c r="A789" s="117" t="s">
        <v>2682</v>
      </c>
      <c r="B789" s="123">
        <v>34515</v>
      </c>
      <c r="C789" s="164" t="s">
        <v>2585</v>
      </c>
      <c r="D789" s="119" t="s">
        <v>2893</v>
      </c>
      <c r="E789" s="116" t="str">
        <f>IF(ISERROR(VLOOKUP(TRIM(A789),'R2020'!$A$1:$I$1991,2,FALSE)),"",VLOOKUP(TRIM(A789),'R2020'!$A$1:$I$1991,2,FALSE))</f>
        <v/>
      </c>
      <c r="F789" s="116" t="str">
        <f>IF(ISERROR(VLOOKUP(TRIM(A789),'R2020'!$A$1:$I$1991,3,FALSE)),"",VLOOKUP(TRIM(A789),'R2020'!$A$1:$I$1991,3,FALSE))</f>
        <v/>
      </c>
      <c r="G789" s="116" t="str">
        <f>IF(ISERROR(VLOOKUP(TRIM(A789),'R2020'!$A$1:$I$1991,8,FALSE)),"",VLOOKUP(TRIM(A789),'R2020'!$A$1:$I$1991,8,FALSE))</f>
        <v/>
      </c>
      <c r="H789" s="117" t="s">
        <v>364</v>
      </c>
      <c r="I789" s="117" t="s">
        <v>446</v>
      </c>
      <c r="J789" s="119" t="s">
        <v>1059</v>
      </c>
      <c r="K789" s="117" t="s">
        <v>364</v>
      </c>
      <c r="L789" s="117" t="s">
        <v>103</v>
      </c>
      <c r="M789" s="119" t="s">
        <v>1061</v>
      </c>
      <c r="N789" s="117" t="s">
        <v>364</v>
      </c>
      <c r="O789" s="117" t="s">
        <v>103</v>
      </c>
      <c r="P789" s="119" t="s">
        <v>1061</v>
      </c>
    </row>
    <row r="790" spans="1:64" x14ac:dyDescent="0.2">
      <c r="A790" s="120" t="s">
        <v>1172</v>
      </c>
      <c r="B790" s="125">
        <v>33754</v>
      </c>
      <c r="C790" s="165" t="s">
        <v>1230</v>
      </c>
      <c r="D790" s="120" t="s">
        <v>1230</v>
      </c>
      <c r="E790" s="116" t="str">
        <f>IF(ISERROR(VLOOKUP(TRIM(A790),'R2020'!$A$1:$I$1991,2,FALSE)),"",VLOOKUP(TRIM(A790),'R2020'!$A$1:$I$1991,2,FALSE))</f>
        <v/>
      </c>
      <c r="F790" s="116" t="str">
        <f>IF(ISERROR(VLOOKUP(TRIM(A790),'R2020'!$A$1:$I$1991,3,FALSE)),"",VLOOKUP(TRIM(A790),'R2020'!$A$1:$I$1991,3,FALSE))</f>
        <v/>
      </c>
      <c r="G790" s="116" t="str">
        <f>IF(ISERROR(VLOOKUP(TRIM(A790),'R2020'!$A$1:$I$1991,8,FALSE)),"",VLOOKUP(TRIM(A790),'R2020'!$A$1:$I$1991,8,FALSE))</f>
        <v/>
      </c>
      <c r="I790" s="121"/>
      <c r="K790" s="117" t="s">
        <v>532</v>
      </c>
      <c r="L790" s="121" t="s">
        <v>336</v>
      </c>
      <c r="M790" s="119" t="s">
        <v>1060</v>
      </c>
      <c r="N790" s="117" t="s">
        <v>368</v>
      </c>
      <c r="O790" s="121" t="s">
        <v>336</v>
      </c>
      <c r="P790" s="119" t="s">
        <v>1072</v>
      </c>
      <c r="Q790" s="117" t="s">
        <v>368</v>
      </c>
      <c r="R790" s="121" t="s">
        <v>336</v>
      </c>
      <c r="S790" s="119" t="s">
        <v>1060</v>
      </c>
      <c r="T790" s="117" t="s">
        <v>368</v>
      </c>
      <c r="U790" s="121" t="s">
        <v>336</v>
      </c>
      <c r="V790" s="119" t="s">
        <v>1066</v>
      </c>
      <c r="W790" s="117" t="s">
        <v>364</v>
      </c>
      <c r="X790" s="121" t="s">
        <v>336</v>
      </c>
      <c r="Y790" s="119" t="s">
        <v>1061</v>
      </c>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row>
    <row r="791" spans="1:64" x14ac:dyDescent="0.2">
      <c r="A791" s="117" t="s">
        <v>2958</v>
      </c>
      <c r="B791" s="123">
        <v>33412</v>
      </c>
      <c r="C791" s="164" t="s">
        <v>1235</v>
      </c>
      <c r="D791" s="119" t="s">
        <v>2624</v>
      </c>
      <c r="E791" s="116" t="str">
        <f>IF(ISERROR(VLOOKUP(TRIM(A791),'R2020'!$A$1:$I$1991,2,FALSE)),"",VLOOKUP(TRIM(A791),'R2020'!$A$1:$I$1991,2,FALSE))</f>
        <v/>
      </c>
      <c r="F791" s="116" t="str">
        <f>IF(ISERROR(VLOOKUP(TRIM(A791),'R2020'!$A$1:$I$1991,3,FALSE)),"",VLOOKUP(TRIM(A791),'R2020'!$A$1:$I$1991,3,FALSE))</f>
        <v/>
      </c>
      <c r="G791" s="116" t="str">
        <f>IF(ISERROR(VLOOKUP(TRIM(A791),'R2020'!$A$1:$I$1991,8,FALSE)),"",VLOOKUP(TRIM(A791),'R2020'!$A$1:$I$1991,8,FALSE))</f>
        <v/>
      </c>
      <c r="H791" s="117" t="s">
        <v>332</v>
      </c>
      <c r="I791" s="117" t="s">
        <v>30</v>
      </c>
      <c r="J791" s="119" t="s">
        <v>58</v>
      </c>
      <c r="K791" s="117" t="s">
        <v>202</v>
      </c>
      <c r="N791" s="117" t="s">
        <v>226</v>
      </c>
      <c r="O791" s="117" t="s">
        <v>30</v>
      </c>
      <c r="P791" s="119" t="s">
        <v>351</v>
      </c>
    </row>
    <row r="792" spans="1:64" x14ac:dyDescent="0.2">
      <c r="A792" s="117" t="s">
        <v>3167</v>
      </c>
      <c r="B792" s="123">
        <v>35070</v>
      </c>
      <c r="C792" s="165" t="s">
        <v>3063</v>
      </c>
      <c r="D792" s="122" t="s">
        <v>3419</v>
      </c>
      <c r="E792" s="116" t="str">
        <f>IF(ISERROR(VLOOKUP(TRIM(A792),'R2020'!$A$1:$I$1991,2,FALSE)),"",VLOOKUP(TRIM(A792),'R2020'!$A$1:$I$1991,2,FALSE))</f>
        <v/>
      </c>
      <c r="F792" s="116" t="str">
        <f>IF(ISERROR(VLOOKUP(TRIM(A792),'R2020'!$A$1:$I$1991,3,FALSE)),"",VLOOKUP(TRIM(A792),'R2020'!$A$1:$I$1991,3,FALSE))</f>
        <v/>
      </c>
      <c r="G792" s="116" t="str">
        <f>IF(ISERROR(VLOOKUP(TRIM(A792),'R2020'!$A$1:$I$1991,8,FALSE)),"",VLOOKUP(TRIM(A792),'R2020'!$A$1:$I$1991,8,FALSE))</f>
        <v/>
      </c>
      <c r="H792" s="117" t="s">
        <v>364</v>
      </c>
      <c r="I792" s="122" t="s">
        <v>30</v>
      </c>
      <c r="J792" s="122" t="s">
        <v>1061</v>
      </c>
      <c r="K792" s="117" t="s">
        <v>364</v>
      </c>
      <c r="L792" s="122" t="s">
        <v>30</v>
      </c>
      <c r="M792" s="122" t="s">
        <v>1061</v>
      </c>
      <c r="O792" s="122"/>
      <c r="P792" s="122"/>
      <c r="R792" s="122"/>
      <c r="S792" s="122"/>
      <c r="U792" s="122"/>
      <c r="V792" s="122"/>
      <c r="X792" s="122"/>
      <c r="Y792" s="122"/>
      <c r="AA792" s="122"/>
      <c r="AB792" s="122"/>
      <c r="AD792" s="122"/>
      <c r="AE792" s="122"/>
      <c r="AG792" s="122"/>
      <c r="AH792" s="122"/>
      <c r="AJ792" s="122"/>
      <c r="AK792" s="122"/>
      <c r="AM792" s="122"/>
      <c r="AN792" s="122"/>
      <c r="AP792" s="122"/>
      <c r="AQ792" s="122"/>
      <c r="AS792" s="122"/>
      <c r="AT792" s="122"/>
      <c r="AV792" s="122"/>
      <c r="AW792" s="122"/>
      <c r="AY792" s="122"/>
      <c r="AZ792" s="122"/>
      <c r="BB792" s="122"/>
      <c r="BC792" s="122"/>
      <c r="BE792" s="123"/>
      <c r="BF792" s="122"/>
      <c r="BG792" s="121"/>
      <c r="BI792" s="119"/>
      <c r="BJ792" s="121"/>
      <c r="BK792" s="121"/>
      <c r="BL792" s="130"/>
    </row>
    <row r="793" spans="1:64" x14ac:dyDescent="0.2">
      <c r="A793" s="146" t="s">
        <v>4380</v>
      </c>
      <c r="B793" s="157">
        <v>35561</v>
      </c>
      <c r="C793" s="167" t="s">
        <v>4517</v>
      </c>
      <c r="D793" s="141"/>
      <c r="E793" s="116" t="str">
        <f>IF(ISERROR(VLOOKUP(TRIM(A793),'R2020'!$A$1:$I$1991,2,FALSE)),"",VLOOKUP(TRIM(A793),'R2020'!$A$1:$I$1991,2,FALSE))</f>
        <v>LCB</v>
      </c>
      <c r="F793" s="116" t="str">
        <f>IF(ISERROR(VLOOKUP(TRIM(A793),'R2020'!$A$1:$I$1991,3,FALSE)),"",VLOOKUP(TRIM(A793),'R2020'!$A$1:$I$1991,3,FALSE))</f>
        <v>NYA</v>
      </c>
      <c r="G793" s="116" t="str">
        <f>IF(ISERROR(VLOOKUP(TRIM(A793),'R2020'!$A$1:$I$1991,8,FALSE)),"",VLOOKUP(TRIM(A793),'R2020'!$A$1:$I$1991,8,FALSE))</f>
        <v xml:space="preserve">4 </v>
      </c>
      <c r="H793" s="127"/>
      <c r="I793" s="127"/>
      <c r="J793" s="120"/>
      <c r="K793" s="127"/>
      <c r="L793" s="127"/>
      <c r="M793" s="120"/>
      <c r="N793" s="127"/>
      <c r="O793" s="127"/>
      <c r="P793" s="120"/>
      <c r="Q793" s="127"/>
      <c r="R793" s="127"/>
      <c r="S793" s="120"/>
      <c r="T793" s="127"/>
      <c r="U793" s="127"/>
      <c r="V793" s="120"/>
      <c r="W793" s="127"/>
      <c r="X793" s="127"/>
      <c r="Y793" s="120"/>
      <c r="Z793" s="127"/>
      <c r="AA793" s="127"/>
      <c r="AB793" s="120"/>
      <c r="AC793" s="127"/>
      <c r="AD793" s="127"/>
      <c r="AE793" s="120"/>
      <c r="AF793" s="127"/>
      <c r="AG793" s="127"/>
      <c r="AH793" s="120"/>
      <c r="AI793" s="127"/>
      <c r="AJ793" s="127"/>
      <c r="AK793" s="120"/>
      <c r="AL793" s="127"/>
      <c r="AM793" s="127"/>
      <c r="AN793" s="120"/>
      <c r="AO793" s="127"/>
      <c r="AP793" s="127"/>
      <c r="AQ793" s="127"/>
      <c r="AR793" s="127"/>
      <c r="AS793" s="127"/>
      <c r="AT793" s="120"/>
      <c r="AU793" s="127"/>
      <c r="AV793" s="127"/>
      <c r="AW793" s="120"/>
      <c r="AX793" s="127"/>
      <c r="AY793" s="127"/>
      <c r="AZ793" s="120"/>
      <c r="BA793" s="127"/>
      <c r="BB793" s="127"/>
      <c r="BC793" s="120"/>
      <c r="BD793" s="120"/>
      <c r="BE793" s="120"/>
      <c r="BF793" s="120"/>
      <c r="BG793" s="120"/>
      <c r="BH793" s="120"/>
      <c r="BI793" s="120"/>
      <c r="BJ793" s="128"/>
      <c r="BK793" s="128"/>
    </row>
    <row r="794" spans="1:64" x14ac:dyDescent="0.2">
      <c r="A794" s="117" t="s">
        <v>2683</v>
      </c>
      <c r="B794" s="123">
        <v>34864</v>
      </c>
      <c r="C794" s="164" t="s">
        <v>2583</v>
      </c>
      <c r="E794" s="116" t="str">
        <f>IF(ISERROR(VLOOKUP(TRIM(A794),'R2020'!$A$1:$I$1991,2,FALSE)),"",VLOOKUP(TRIM(A794),'R2020'!$A$1:$I$1991,2,FALSE))</f>
        <v/>
      </c>
      <c r="F794" s="116" t="str">
        <f>IF(ISERROR(VLOOKUP(TRIM(A794),'R2020'!$A$1:$I$1991,3,FALSE)),"",VLOOKUP(TRIM(A794),'R2020'!$A$1:$I$1991,3,FALSE))</f>
        <v/>
      </c>
      <c r="G794" s="116" t="str">
        <f>IF(ISERROR(VLOOKUP(TRIM(A794),'R2020'!$A$1:$I$1991,8,FALSE)),"",VLOOKUP(TRIM(A794),'R2020'!$A$1:$I$1991,8,FALSE))</f>
        <v/>
      </c>
      <c r="H794" s="117" t="s">
        <v>44</v>
      </c>
      <c r="I794" s="117" t="s">
        <v>88</v>
      </c>
      <c r="J794" s="119" t="s">
        <v>41</v>
      </c>
      <c r="K794" s="119"/>
      <c r="N794" s="117" t="s">
        <v>49</v>
      </c>
      <c r="O794" s="117" t="s">
        <v>22</v>
      </c>
      <c r="P794" s="119" t="s">
        <v>349</v>
      </c>
    </row>
    <row r="795" spans="1:64" x14ac:dyDescent="0.2">
      <c r="A795" s="120" t="s">
        <v>434</v>
      </c>
      <c r="B795" s="125">
        <v>31025</v>
      </c>
      <c r="C795" s="168" t="s">
        <v>104</v>
      </c>
      <c r="D795" s="126" t="s">
        <v>260</v>
      </c>
      <c r="E795" s="116" t="str">
        <f>IF(ISERROR(VLOOKUP(TRIM(A795),'R2020'!$A$1:$I$1991,2,FALSE)),"",VLOOKUP(TRIM(A795),'R2020'!$A$1:$I$1991,2,FALSE))</f>
        <v/>
      </c>
      <c r="F795" s="116" t="str">
        <f>IF(ISERROR(VLOOKUP(TRIM(A795),'R2020'!$A$1:$I$1991,3,FALSE)),"",VLOOKUP(TRIM(A795),'R2020'!$A$1:$I$1991,3,FALSE))</f>
        <v/>
      </c>
      <c r="G795" s="116" t="str">
        <f>IF(ISERROR(VLOOKUP(TRIM(A795),'R2020'!$A$1:$I$1991,8,FALSE)),"",VLOOKUP(TRIM(A795),'R2020'!$A$1:$I$1991,8,FALSE))</f>
        <v/>
      </c>
      <c r="H795" s="120"/>
      <c r="I795" s="126"/>
      <c r="J795" s="126"/>
      <c r="K795" s="120" t="s">
        <v>364</v>
      </c>
      <c r="L795" s="126" t="s">
        <v>23</v>
      </c>
      <c r="M795" s="126" t="s">
        <v>1061</v>
      </c>
      <c r="N795" s="120" t="s">
        <v>364</v>
      </c>
      <c r="O795" s="126" t="s">
        <v>111</v>
      </c>
      <c r="P795" s="126" t="s">
        <v>1061</v>
      </c>
      <c r="Q795" s="120" t="s">
        <v>364</v>
      </c>
      <c r="R795" s="126" t="s">
        <v>30</v>
      </c>
      <c r="S795" s="126" t="s">
        <v>1060</v>
      </c>
      <c r="T795" s="120" t="s">
        <v>171</v>
      </c>
      <c r="U795" s="126" t="s">
        <v>448</v>
      </c>
      <c r="V795" s="126" t="s">
        <v>328</v>
      </c>
      <c r="W795" s="120" t="s">
        <v>327</v>
      </c>
      <c r="X795" s="126" t="s">
        <v>448</v>
      </c>
      <c r="Y795" s="126" t="s">
        <v>60</v>
      </c>
      <c r="Z795" s="120"/>
      <c r="AA795" s="126"/>
      <c r="AB795" s="126"/>
      <c r="AC795" s="120" t="s">
        <v>327</v>
      </c>
      <c r="AD795" s="126" t="s">
        <v>448</v>
      </c>
      <c r="AE795" s="126" t="s">
        <v>129</v>
      </c>
      <c r="AF795" s="120" t="s">
        <v>327</v>
      </c>
      <c r="AG795" s="126" t="s">
        <v>448</v>
      </c>
      <c r="AH795" s="126" t="s">
        <v>60</v>
      </c>
      <c r="AI795" s="120" t="s">
        <v>327</v>
      </c>
      <c r="AJ795" s="126" t="s">
        <v>448</v>
      </c>
      <c r="AK795" s="126" t="s">
        <v>129</v>
      </c>
      <c r="AL795" s="120" t="s">
        <v>327</v>
      </c>
      <c r="AM795" s="126" t="s">
        <v>448</v>
      </c>
      <c r="AN795" s="126" t="s">
        <v>129</v>
      </c>
      <c r="AO795" s="120" t="s">
        <v>327</v>
      </c>
      <c r="AP795" s="126" t="s">
        <v>448</v>
      </c>
      <c r="AQ795" s="126" t="s">
        <v>60</v>
      </c>
      <c r="AR795" s="120" t="s">
        <v>529</v>
      </c>
      <c r="AS795" s="126" t="s">
        <v>448</v>
      </c>
      <c r="AT795" s="126" t="s">
        <v>328</v>
      </c>
      <c r="AU795" s="120"/>
      <c r="AV795" s="126"/>
      <c r="AW795" s="126"/>
      <c r="AX795" s="120"/>
      <c r="AY795" s="126"/>
      <c r="AZ795" s="126"/>
      <c r="BA795" s="120"/>
      <c r="BB795" s="126"/>
      <c r="BC795" s="127"/>
      <c r="BD795" s="120"/>
      <c r="BE795" s="120"/>
      <c r="BF795" s="127"/>
      <c r="BG795" s="127"/>
      <c r="BH795" s="127"/>
      <c r="BI795" s="127"/>
      <c r="BJ795" s="120"/>
      <c r="BK795" s="128"/>
      <c r="BL795" s="128"/>
    </row>
    <row r="796" spans="1:64" x14ac:dyDescent="0.2">
      <c r="A796" s="117" t="s">
        <v>3169</v>
      </c>
      <c r="B796" s="123">
        <v>34069</v>
      </c>
      <c r="C796" s="165" t="s">
        <v>2031</v>
      </c>
      <c r="D796" s="122" t="s">
        <v>3416</v>
      </c>
      <c r="E796" s="116" t="str">
        <f>IF(ISERROR(VLOOKUP(TRIM(A796),'R2020'!$A$1:$I$1991,2,FALSE)),"",VLOOKUP(TRIM(A796),'R2020'!$A$1:$I$1991,2,FALSE))</f>
        <v/>
      </c>
      <c r="F796" s="116" t="str">
        <f>IF(ISERROR(VLOOKUP(TRIM(A796),'R2020'!$A$1:$I$1991,3,FALSE)),"",VLOOKUP(TRIM(A796),'R2020'!$A$1:$I$1991,3,FALSE))</f>
        <v/>
      </c>
      <c r="G796" s="116" t="str">
        <f>IF(ISERROR(VLOOKUP(TRIM(A796),'R2020'!$A$1:$I$1991,8,FALSE)),"",VLOOKUP(TRIM(A796),'R2020'!$A$1:$I$1991,8,FALSE))</f>
        <v/>
      </c>
      <c r="H796" s="117" t="s">
        <v>283</v>
      </c>
      <c r="I796" s="122" t="s">
        <v>369</v>
      </c>
      <c r="J796" s="122"/>
      <c r="K796" s="117" t="s">
        <v>89</v>
      </c>
      <c r="L796" s="122" t="s">
        <v>393</v>
      </c>
      <c r="M796" s="122"/>
      <c r="O796" s="122"/>
      <c r="P796" s="122"/>
      <c r="R796" s="122"/>
      <c r="S796" s="122"/>
      <c r="U796" s="122"/>
      <c r="V796" s="122"/>
      <c r="X796" s="122"/>
      <c r="Y796" s="122"/>
      <c r="AA796" s="122"/>
      <c r="AB796" s="122"/>
      <c r="AD796" s="122"/>
      <c r="AE796" s="122"/>
      <c r="AG796" s="122"/>
      <c r="AH796" s="122"/>
      <c r="AJ796" s="122"/>
      <c r="AK796" s="122"/>
      <c r="AM796" s="122"/>
      <c r="AN796" s="122"/>
      <c r="AP796" s="122"/>
      <c r="AQ796" s="122"/>
      <c r="AS796" s="122"/>
      <c r="AT796" s="122"/>
      <c r="AV796" s="122"/>
      <c r="AW796" s="122"/>
      <c r="AY796" s="122"/>
      <c r="AZ796" s="122"/>
      <c r="BB796" s="122"/>
      <c r="BC796" s="122"/>
      <c r="BE796" s="123"/>
      <c r="BF796" s="122"/>
      <c r="BG796" s="121"/>
      <c r="BI796" s="119"/>
      <c r="BJ796" s="121"/>
      <c r="BK796" s="121"/>
      <c r="BL796" s="130"/>
    </row>
    <row r="797" spans="1:64" x14ac:dyDescent="0.2">
      <c r="A797" s="117" t="s">
        <v>3170</v>
      </c>
      <c r="B797" s="123">
        <v>34794</v>
      </c>
      <c r="C797" s="165" t="s">
        <v>3089</v>
      </c>
      <c r="D797" s="122" t="s">
        <v>3414</v>
      </c>
      <c r="E797" s="116" t="str">
        <f>IF(ISERROR(VLOOKUP(TRIM(A797),'R2020'!$A$1:$I$1991,2,FALSE)),"",VLOOKUP(TRIM(A797),'R2020'!$A$1:$I$1991,2,FALSE))</f>
        <v/>
      </c>
      <c r="F797" s="116" t="str">
        <f>IF(ISERROR(VLOOKUP(TRIM(A797),'R2020'!$A$1:$I$1991,3,FALSE)),"",VLOOKUP(TRIM(A797),'R2020'!$A$1:$I$1991,3,FALSE))</f>
        <v/>
      </c>
      <c r="G797" s="116" t="str">
        <f>IF(ISERROR(VLOOKUP(TRIM(A797),'R2020'!$A$1:$I$1991,8,FALSE)),"",VLOOKUP(TRIM(A797),'R2020'!$A$1:$I$1991,8,FALSE))</f>
        <v/>
      </c>
      <c r="H797" s="117" t="s">
        <v>28</v>
      </c>
      <c r="I797" s="122" t="s">
        <v>23</v>
      </c>
      <c r="J797" s="122" t="s">
        <v>58</v>
      </c>
      <c r="K797" s="117" t="s">
        <v>47</v>
      </c>
      <c r="L797" s="122" t="s">
        <v>23</v>
      </c>
      <c r="M797" s="122" t="s">
        <v>479</v>
      </c>
      <c r="O797" s="122"/>
      <c r="P797" s="122"/>
      <c r="R797" s="122"/>
      <c r="S797" s="122"/>
      <c r="U797" s="122"/>
      <c r="V797" s="122"/>
      <c r="X797" s="122"/>
      <c r="Y797" s="122"/>
      <c r="AA797" s="122"/>
      <c r="AB797" s="122"/>
      <c r="AD797" s="122"/>
      <c r="AE797" s="122"/>
      <c r="AG797" s="122"/>
      <c r="AH797" s="122"/>
      <c r="AJ797" s="122"/>
      <c r="AK797" s="122"/>
      <c r="AM797" s="122"/>
      <c r="AN797" s="122"/>
      <c r="AP797" s="122"/>
      <c r="AQ797" s="122"/>
      <c r="AS797" s="122"/>
      <c r="AT797" s="122"/>
      <c r="AV797" s="122"/>
      <c r="AW797" s="122"/>
      <c r="AY797" s="122"/>
      <c r="AZ797" s="122"/>
      <c r="BB797" s="122"/>
      <c r="BC797" s="122"/>
      <c r="BE797" s="123"/>
      <c r="BF797" s="122"/>
      <c r="BG797" s="121"/>
      <c r="BI797" s="119"/>
      <c r="BJ797" s="121"/>
      <c r="BK797" s="121"/>
      <c r="BL797" s="130"/>
    </row>
    <row r="798" spans="1:64" x14ac:dyDescent="0.2">
      <c r="A798" s="146" t="s">
        <v>4232</v>
      </c>
      <c r="B798" s="157">
        <v>34794</v>
      </c>
      <c r="C798" s="167" t="s">
        <v>3089</v>
      </c>
      <c r="D798" s="141"/>
      <c r="E798" s="116" t="str">
        <f>IF(ISERROR(VLOOKUP(TRIM(A798),'R2020'!$A$1:$I$1991,2,FALSE)),"",VLOOKUP(TRIM(A798),'R2020'!$A$1:$I$1991,2,FALSE))</f>
        <v>T</v>
      </c>
      <c r="F798" s="116" t="str">
        <f>IF(ISERROR(VLOOKUP(TRIM(A798),'R2020'!$A$1:$I$1991,3,FALSE)),"",VLOOKUP(TRIM(A798),'R2020'!$A$1:$I$1991,3,FALSE))</f>
        <v>HOA</v>
      </c>
      <c r="G798" s="116" t="str">
        <f>IF(ISERROR(VLOOKUP(TRIM(A798),'R2020'!$A$1:$I$1991,8,FALSE)),"",VLOOKUP(TRIM(A798),'R2020'!$A$1:$I$1991,8,FALSE))</f>
        <v xml:space="preserve">0-2 </v>
      </c>
      <c r="H798" s="127"/>
      <c r="I798" s="127"/>
      <c r="J798" s="120"/>
      <c r="K798" s="127"/>
      <c r="L798" s="127"/>
      <c r="M798" s="120"/>
      <c r="N798" s="127"/>
      <c r="O798" s="127"/>
      <c r="P798" s="120"/>
      <c r="Q798" s="127"/>
      <c r="R798" s="127"/>
      <c r="S798" s="120"/>
      <c r="T798" s="127"/>
      <c r="U798" s="127"/>
      <c r="V798" s="120"/>
      <c r="W798" s="127"/>
      <c r="X798" s="127"/>
      <c r="Y798" s="120"/>
      <c r="Z798" s="127"/>
      <c r="AA798" s="127"/>
      <c r="AB798" s="120"/>
      <c r="AC798" s="127"/>
      <c r="AD798" s="127"/>
      <c r="AE798" s="120"/>
      <c r="AF798" s="127"/>
      <c r="AG798" s="127"/>
      <c r="AH798" s="120"/>
      <c r="AI798" s="127"/>
      <c r="AJ798" s="127"/>
      <c r="AK798" s="120"/>
      <c r="AL798" s="127"/>
      <c r="AM798" s="127"/>
      <c r="AN798" s="120"/>
      <c r="AO798" s="127"/>
      <c r="AP798" s="127"/>
      <c r="AQ798" s="127"/>
      <c r="AR798" s="127"/>
      <c r="AS798" s="127"/>
      <c r="AT798" s="120"/>
      <c r="AU798" s="127"/>
      <c r="AV798" s="127"/>
      <c r="AW798" s="120"/>
      <c r="AX798" s="127"/>
      <c r="AY798" s="127"/>
      <c r="AZ798" s="120"/>
      <c r="BA798" s="127"/>
      <c r="BB798" s="127"/>
      <c r="BC798" s="120"/>
      <c r="BD798" s="120"/>
      <c r="BE798" s="120"/>
      <c r="BF798" s="120"/>
      <c r="BG798" s="120"/>
      <c r="BH798" s="120"/>
      <c r="BI798" s="120"/>
      <c r="BJ798" s="128"/>
      <c r="BK798" s="128"/>
    </row>
    <row r="799" spans="1:64" x14ac:dyDescent="0.2">
      <c r="A799" s="146" t="s">
        <v>4357</v>
      </c>
      <c r="B799" s="157">
        <v>35387</v>
      </c>
      <c r="C799" s="167" t="s">
        <v>4513</v>
      </c>
      <c r="D799" s="141"/>
      <c r="E799" s="116" t="str">
        <f>IF(ISERROR(VLOOKUP(TRIM(A799),'R2020'!$A$1:$I$1991,2,FALSE)),"",VLOOKUP(TRIM(A799),'R2020'!$A$1:$I$1991,2,FALSE))</f>
        <v>ILB</v>
      </c>
      <c r="F799" s="116" t="str">
        <f>IF(ISERROR(VLOOKUP(TRIM(A799),'R2020'!$A$1:$I$1991,3,FALSE)),"",VLOOKUP(TRIM(A799),'R2020'!$A$1:$I$1991,3,FALSE))</f>
        <v>NEA</v>
      </c>
      <c r="G799" s="116" t="str">
        <f>IF(ISERROR(VLOOKUP(TRIM(A799),'R2020'!$A$1:$I$1991,8,FALSE)),"",VLOOKUP(TRIM(A799),'R2020'!$A$1:$I$1991,8,FALSE))</f>
        <v xml:space="preserve">00-0 </v>
      </c>
      <c r="H799" s="127"/>
      <c r="I799" s="127"/>
      <c r="J799" s="120"/>
      <c r="K799" s="127"/>
      <c r="L799" s="127"/>
      <c r="M799" s="120"/>
      <c r="N799" s="127"/>
      <c r="O799" s="127"/>
      <c r="P799" s="120"/>
      <c r="Q799" s="127"/>
      <c r="R799" s="127"/>
      <c r="S799" s="120"/>
      <c r="T799" s="127"/>
      <c r="U799" s="127"/>
      <c r="V799" s="120"/>
      <c r="W799" s="127"/>
      <c r="X799" s="127"/>
      <c r="Y799" s="120"/>
      <c r="Z799" s="127"/>
      <c r="AA799" s="127"/>
      <c r="AB799" s="120"/>
      <c r="AC799" s="127"/>
      <c r="AD799" s="127"/>
      <c r="AE799" s="120"/>
      <c r="AF799" s="127"/>
      <c r="AG799" s="127"/>
      <c r="AH799" s="120"/>
      <c r="AI799" s="127"/>
      <c r="AJ799" s="127"/>
      <c r="AK799" s="120"/>
      <c r="AL799" s="127"/>
      <c r="AM799" s="127"/>
      <c r="AN799" s="120"/>
      <c r="AO799" s="127"/>
      <c r="AP799" s="127"/>
      <c r="AQ799" s="127"/>
      <c r="AR799" s="127"/>
      <c r="AS799" s="127"/>
      <c r="AT799" s="120"/>
      <c r="AU799" s="127"/>
      <c r="AV799" s="127"/>
      <c r="AW799" s="120"/>
      <c r="AX799" s="127"/>
      <c r="AY799" s="127"/>
      <c r="AZ799" s="120"/>
      <c r="BA799" s="127"/>
      <c r="BB799" s="127"/>
      <c r="BC799" s="120"/>
      <c r="BD799" s="120"/>
      <c r="BE799" s="120"/>
      <c r="BF799" s="120"/>
      <c r="BG799" s="120"/>
      <c r="BH799" s="120"/>
      <c r="BI799" s="120"/>
      <c r="BJ799" s="128"/>
      <c r="BK799" s="128"/>
    </row>
    <row r="800" spans="1:64" x14ac:dyDescent="0.2">
      <c r="A800" s="146" t="s">
        <v>4064</v>
      </c>
      <c r="B800" s="157">
        <v>36099</v>
      </c>
      <c r="C800" s="167" t="s">
        <v>4513</v>
      </c>
      <c r="D800" s="140"/>
      <c r="E800" s="116" t="str">
        <f>IF(ISERROR(VLOOKUP(TRIM(A800),'R2020'!$A$1:$I$1991,2,FALSE)),"",VLOOKUP(TRIM(A800),'R2020'!$A$1:$I$1991,2,FALSE))</f>
        <v>DB</v>
      </c>
      <c r="F800" s="116" t="str">
        <f>IF(ISERROR(VLOOKUP(TRIM(A800),'R2020'!$A$1:$I$1991,3,FALSE)),"",VLOOKUP(TRIM(A800),'R2020'!$A$1:$I$1991,3,FALSE))</f>
        <v>ATN</v>
      </c>
      <c r="G800" s="116" t="str">
        <f>IF(ISERROR(VLOOKUP(TRIM(A800),'R2020'!$A$1:$I$1991,8,FALSE)),"",VLOOKUP(TRIM(A800),'R2020'!$A$1:$I$1991,8,FALSE))</f>
        <v xml:space="preserve">00 </v>
      </c>
      <c r="I800" s="119"/>
      <c r="J800" s="117"/>
      <c r="L800" s="119"/>
      <c r="M800" s="117"/>
      <c r="O800" s="119"/>
      <c r="P800" s="117"/>
    </row>
    <row r="801" spans="1:64" x14ac:dyDescent="0.2">
      <c r="A801" s="117" t="s">
        <v>2684</v>
      </c>
      <c r="B801" s="123">
        <v>34172</v>
      </c>
      <c r="C801" s="164" t="s">
        <v>2031</v>
      </c>
      <c r="D801" s="119" t="s">
        <v>3414</v>
      </c>
      <c r="E801" s="116" t="str">
        <f>IF(ISERROR(VLOOKUP(TRIM(A801),'R2020'!$A$1:$I$1991,2,FALSE)),"",VLOOKUP(TRIM(A801),'R2020'!$A$1:$I$1991,2,FALSE))</f>
        <v>FB TE</v>
      </c>
      <c r="F801" s="116" t="str">
        <f>IF(ISERROR(VLOOKUP(TRIM(A801),'R2020'!$A$1:$I$1991,3,FALSE)),"",VLOOKUP(TRIM(A801),'R2020'!$A$1:$I$1991,3,FALSE))</f>
        <v>MIN</v>
      </c>
      <c r="G801" s="116" t="str">
        <f>IF(ISERROR(VLOOKUP(TRIM(A801),'R2020'!$A$1:$I$1991,8,FALSE)),"",VLOOKUP(TRIM(A801),'R2020'!$A$1:$I$1991,8,FALSE))</f>
        <v xml:space="preserve">4-4 </v>
      </c>
      <c r="H801" s="117" t="s">
        <v>110</v>
      </c>
      <c r="I801" s="117" t="s">
        <v>131</v>
      </c>
      <c r="J801" s="119" t="s">
        <v>3637</v>
      </c>
      <c r="K801" s="117" t="s">
        <v>378</v>
      </c>
      <c r="L801" s="117" t="s">
        <v>131</v>
      </c>
      <c r="M801" s="119" t="s">
        <v>3057</v>
      </c>
      <c r="N801" s="117" t="s">
        <v>110</v>
      </c>
      <c r="O801" s="117" t="s">
        <v>131</v>
      </c>
      <c r="P801" s="119" t="s">
        <v>2685</v>
      </c>
    </row>
    <row r="802" spans="1:64" x14ac:dyDescent="0.2">
      <c r="A802" s="146" t="s">
        <v>4124</v>
      </c>
      <c r="B802" s="157">
        <v>35094</v>
      </c>
      <c r="C802" s="167" t="s">
        <v>4515</v>
      </c>
      <c r="D802" s="141"/>
      <c r="E802" s="116" t="str">
        <f>IF(ISERROR(VLOOKUP(TRIM(A802),'R2020'!$A$1:$I$1991,2,FALSE)),"",VLOOKUP(TRIM(A802),'R2020'!$A$1:$I$1991,2,FALSE))</f>
        <v>G</v>
      </c>
      <c r="F802" s="116" t="str">
        <f>IF(ISERROR(VLOOKUP(TRIM(A802),'R2020'!$A$1:$I$1991,3,FALSE)),"",VLOOKUP(TRIM(A802),'R2020'!$A$1:$I$1991,3,FALSE))</f>
        <v>CHN</v>
      </c>
      <c r="G802" s="116" t="str">
        <f>IF(ISERROR(VLOOKUP(TRIM(A802),'R2020'!$A$1:$I$1991,8,FALSE)),"",VLOOKUP(TRIM(A802),'R2020'!$A$1:$I$1991,8,FALSE))</f>
        <v xml:space="preserve">0-0 </v>
      </c>
      <c r="H802" s="127"/>
      <c r="I802" s="127"/>
      <c r="J802" s="120"/>
      <c r="K802" s="127"/>
      <c r="L802" s="127"/>
      <c r="M802" s="120"/>
      <c r="N802" s="127"/>
      <c r="O802" s="127"/>
      <c r="P802" s="120"/>
      <c r="Q802" s="127"/>
      <c r="R802" s="127"/>
      <c r="S802" s="120"/>
      <c r="T802" s="127"/>
      <c r="U802" s="127"/>
      <c r="V802" s="120"/>
      <c r="W802" s="127"/>
      <c r="X802" s="127"/>
      <c r="Y802" s="120"/>
      <c r="Z802" s="127"/>
      <c r="AA802" s="127"/>
      <c r="AB802" s="120"/>
      <c r="AC802" s="127"/>
      <c r="AD802" s="127"/>
      <c r="AE802" s="120"/>
      <c r="AF802" s="127"/>
      <c r="AG802" s="127"/>
      <c r="AH802" s="120"/>
      <c r="AI802" s="127"/>
      <c r="AJ802" s="127"/>
      <c r="AK802" s="120"/>
      <c r="AL802" s="127"/>
      <c r="AM802" s="127"/>
      <c r="AN802" s="120"/>
      <c r="AO802" s="127"/>
      <c r="AP802" s="127"/>
      <c r="AQ802" s="127"/>
      <c r="AR802" s="127"/>
      <c r="AS802" s="127"/>
      <c r="AT802" s="120"/>
      <c r="AU802" s="127"/>
      <c r="AV802" s="127"/>
      <c r="AW802" s="120"/>
      <c r="AX802" s="127"/>
      <c r="AY802" s="127"/>
      <c r="AZ802" s="120"/>
      <c r="BA802" s="127"/>
      <c r="BB802" s="127"/>
      <c r="BC802" s="120"/>
      <c r="BD802" s="120"/>
      <c r="BE802" s="120"/>
      <c r="BF802" s="120"/>
      <c r="BG802" s="120"/>
      <c r="BH802" s="120"/>
      <c r="BI802" s="120"/>
      <c r="BJ802" s="128"/>
      <c r="BK802" s="128"/>
    </row>
    <row r="803" spans="1:64" x14ac:dyDescent="0.2">
      <c r="A803" s="117" t="s">
        <v>2686</v>
      </c>
      <c r="B803" s="123">
        <v>33993</v>
      </c>
      <c r="C803" s="164" t="s">
        <v>2031</v>
      </c>
      <c r="E803" s="116" t="str">
        <f>IF(ISERROR(VLOOKUP(TRIM(A803),'R2020'!$A$1:$I$1991,2,FALSE)),"",VLOOKUP(TRIM(A803),'R2020'!$A$1:$I$1991,2,FALSE))</f>
        <v>DB</v>
      </c>
      <c r="F803" s="116" t="str">
        <f>IF(ISERROR(VLOOKUP(TRIM(A803),'R2020'!$A$1:$I$1991,3,FALSE)),"",VLOOKUP(TRIM(A803),'R2020'!$A$1:$I$1991,3,FALSE))</f>
        <v>KCA</v>
      </c>
      <c r="G803" s="116" t="str">
        <f>IF(ISERROR(VLOOKUP(TRIM(A803),'R2020'!$A$1:$I$1991,8,FALSE)),"",VLOOKUP(TRIM(A803),'R2020'!$A$1:$I$1991,8,FALSE))</f>
        <v xml:space="preserve">00 </v>
      </c>
      <c r="H803" s="117" t="s">
        <v>364</v>
      </c>
      <c r="I803" s="117" t="s">
        <v>30</v>
      </c>
      <c r="J803" s="119" t="s">
        <v>1061</v>
      </c>
      <c r="K803" s="119"/>
      <c r="N803" s="117" t="s">
        <v>364</v>
      </c>
      <c r="O803" s="117" t="s">
        <v>23</v>
      </c>
      <c r="P803" s="119" t="s">
        <v>1061</v>
      </c>
    </row>
    <row r="804" spans="1:64" x14ac:dyDescent="0.2">
      <c r="A804" s="117" t="s">
        <v>3171</v>
      </c>
      <c r="B804" s="123">
        <v>34768</v>
      </c>
      <c r="C804" s="165" t="s">
        <v>3076</v>
      </c>
      <c r="D804" s="122" t="s">
        <v>3074</v>
      </c>
      <c r="E804" s="116" t="str">
        <f>IF(ISERROR(VLOOKUP(TRIM(A804),'R2020'!$A$1:$I$1991,2,FALSE)),"",VLOOKUP(TRIM(A804),'R2020'!$A$1:$I$1991,2,FALSE))</f>
        <v>WR</v>
      </c>
      <c r="F804" s="116" t="str">
        <f>IF(ISERROR(VLOOKUP(TRIM(A804),'R2020'!$A$1:$I$1991,3,FALSE)),"",VLOOKUP(TRIM(A804),'R2020'!$A$1:$I$1991,3,FALSE))</f>
        <v>DNA</v>
      </c>
      <c r="G804" s="116" t="str">
        <f>IF(ISERROR(VLOOKUP(TRIM(A804),'R2020'!$A$1:$I$1991,8,FALSE)),"",VLOOKUP(TRIM(A804),'R2020'!$A$1:$I$1991,8,FALSE))</f>
        <v xml:space="preserve"> </v>
      </c>
      <c r="H804" s="117" t="s">
        <v>283</v>
      </c>
      <c r="I804" s="122" t="s">
        <v>229</v>
      </c>
      <c r="J804" s="122"/>
      <c r="K804" s="117" t="s">
        <v>283</v>
      </c>
      <c r="L804" s="122" t="s">
        <v>229</v>
      </c>
      <c r="M804" s="122"/>
      <c r="O804" s="122"/>
      <c r="P804" s="122"/>
      <c r="R804" s="122"/>
      <c r="S804" s="122"/>
      <c r="U804" s="122"/>
      <c r="V804" s="122"/>
      <c r="X804" s="122"/>
      <c r="Y804" s="122"/>
      <c r="AA804" s="122"/>
      <c r="AB804" s="122"/>
      <c r="AD804" s="122"/>
      <c r="AE804" s="122"/>
      <c r="AG804" s="122"/>
      <c r="AH804" s="122"/>
      <c r="AJ804" s="122"/>
      <c r="AK804" s="122"/>
      <c r="AM804" s="122"/>
      <c r="AN804" s="122"/>
      <c r="AP804" s="122"/>
      <c r="AQ804" s="122"/>
      <c r="AS804" s="122"/>
      <c r="AT804" s="122"/>
      <c r="AV804" s="122"/>
      <c r="AW804" s="122"/>
      <c r="AY804" s="122"/>
      <c r="AZ804" s="122"/>
      <c r="BB804" s="122"/>
      <c r="BC804" s="122"/>
      <c r="BE804" s="123"/>
      <c r="BF804" s="122"/>
      <c r="BG804" s="121"/>
      <c r="BI804" s="119"/>
      <c r="BJ804" s="121"/>
      <c r="BK804" s="121"/>
      <c r="BL804" s="130"/>
    </row>
    <row r="805" spans="1:64" x14ac:dyDescent="0.2">
      <c r="A805" s="146" t="s">
        <v>4260</v>
      </c>
      <c r="B805" s="157">
        <v>35462</v>
      </c>
      <c r="C805" s="167" t="s">
        <v>4511</v>
      </c>
      <c r="D805" s="141"/>
      <c r="E805" s="116" t="str">
        <f>IF(ISERROR(VLOOKUP(TRIM(A805),'R2020'!$A$1:$I$1991,2,FALSE)),"",VLOOKUP(TRIM(A805),'R2020'!$A$1:$I$1991,2,FALSE))</f>
        <v>T</v>
      </c>
      <c r="F805" s="116" t="str">
        <f>IF(ISERROR(VLOOKUP(TRIM(A805),'R2020'!$A$1:$I$1991,3,FALSE)),"",VLOOKUP(TRIM(A805),'R2020'!$A$1:$I$1991,3,FALSE))</f>
        <v>JXA</v>
      </c>
      <c r="G805" s="116" t="str">
        <f>IF(ISERROR(VLOOKUP(TRIM(A805),'R2020'!$A$1:$I$1991,8,FALSE)),"",VLOOKUP(TRIM(A805),'R2020'!$A$1:$I$1991,8,FALSE))</f>
        <v xml:space="preserve">0-2 </v>
      </c>
      <c r="H805" s="127"/>
      <c r="I805" s="127"/>
      <c r="J805" s="120"/>
      <c r="K805" s="127"/>
      <c r="L805" s="127"/>
      <c r="M805" s="120"/>
      <c r="N805" s="127"/>
      <c r="O805" s="127"/>
      <c r="P805" s="120"/>
      <c r="Q805" s="127"/>
      <c r="R805" s="127"/>
      <c r="S805" s="120"/>
      <c r="T805" s="127"/>
      <c r="U805" s="127"/>
      <c r="V805" s="120"/>
      <c r="W805" s="127"/>
      <c r="X805" s="127"/>
      <c r="Y805" s="120"/>
      <c r="Z805" s="127"/>
      <c r="AA805" s="127"/>
      <c r="AB805" s="120"/>
      <c r="AC805" s="127"/>
      <c r="AD805" s="127"/>
      <c r="AE805" s="120"/>
      <c r="AF805" s="127"/>
      <c r="AG805" s="127"/>
      <c r="AH805" s="120"/>
      <c r="AI805" s="127"/>
      <c r="AJ805" s="127"/>
      <c r="AK805" s="120"/>
      <c r="AL805" s="127"/>
      <c r="AM805" s="127"/>
      <c r="AN805" s="120"/>
      <c r="AO805" s="127"/>
      <c r="AP805" s="127"/>
      <c r="AQ805" s="127"/>
      <c r="AR805" s="127"/>
      <c r="AS805" s="127"/>
      <c r="AT805" s="120"/>
      <c r="AU805" s="127"/>
      <c r="AV805" s="127"/>
      <c r="AW805" s="120"/>
      <c r="AX805" s="127"/>
      <c r="AY805" s="127"/>
      <c r="AZ805" s="120"/>
      <c r="BA805" s="127"/>
      <c r="BB805" s="127"/>
      <c r="BC805" s="120"/>
      <c r="BD805" s="120"/>
      <c r="BE805" s="120"/>
      <c r="BF805" s="120"/>
      <c r="BG805" s="120"/>
      <c r="BH805" s="120"/>
      <c r="BI805" s="120"/>
      <c r="BJ805" s="128"/>
      <c r="BK805" s="128"/>
    </row>
    <row r="806" spans="1:64" x14ac:dyDescent="0.2">
      <c r="A806" s="146" t="s">
        <v>4175</v>
      </c>
      <c r="B806" s="157">
        <v>34177</v>
      </c>
      <c r="C806" s="167" t="s">
        <v>4513</v>
      </c>
      <c r="D806" s="142"/>
      <c r="E806" s="116" t="str">
        <f>IF(ISERROR(VLOOKUP(TRIM(A806),'R2020'!$A$1:$I$1991,2,FALSE)),"",VLOOKUP(TRIM(A806),'R2020'!$A$1:$I$1991,2,FALSE))</f>
        <v>T</v>
      </c>
      <c r="F806" s="116" t="str">
        <f>IF(ISERROR(VLOOKUP(TRIM(A806),'R2020'!$A$1:$I$1991,3,FALSE)),"",VLOOKUP(TRIM(A806),'R2020'!$A$1:$I$1991,3,FALSE))</f>
        <v>DAN</v>
      </c>
      <c r="G806" s="116" t="str">
        <f>IF(ISERROR(VLOOKUP(TRIM(A806),'R2020'!$A$1:$I$1991,8,FALSE)),"",VLOOKUP(TRIM(A806),'R2020'!$A$1:$I$1991,8,FALSE))</f>
        <v xml:space="preserve">0-0 </v>
      </c>
      <c r="H806" s="126"/>
      <c r="I806" s="126"/>
      <c r="J806" s="120"/>
      <c r="K806" s="126"/>
      <c r="L806" s="126"/>
      <c r="M806" s="120"/>
      <c r="N806" s="126"/>
      <c r="O806" s="126"/>
      <c r="P806" s="120"/>
      <c r="Q806" s="126"/>
      <c r="R806" s="126"/>
      <c r="S806" s="120"/>
      <c r="T806" s="126"/>
      <c r="U806" s="126"/>
      <c r="V806" s="120"/>
      <c r="W806" s="126"/>
      <c r="X806" s="126"/>
      <c r="Y806" s="120"/>
      <c r="Z806" s="126"/>
      <c r="AA806" s="126"/>
      <c r="AB806" s="120"/>
      <c r="AC806" s="126"/>
      <c r="AD806" s="126"/>
      <c r="AE806" s="120"/>
      <c r="AF806" s="126"/>
      <c r="AG806" s="126"/>
      <c r="AH806" s="120"/>
      <c r="AI806" s="126"/>
      <c r="AJ806" s="126"/>
      <c r="AK806" s="120"/>
      <c r="AL806" s="126"/>
      <c r="AM806" s="126"/>
      <c r="AN806" s="120"/>
      <c r="AO806" s="126"/>
      <c r="AP806" s="126"/>
      <c r="AQ806" s="120"/>
      <c r="AR806" s="126"/>
      <c r="AS806" s="126"/>
      <c r="AT806" s="120"/>
      <c r="AU806" s="126"/>
      <c r="AV806" s="126"/>
      <c r="AW806" s="120"/>
      <c r="AX806" s="126"/>
      <c r="AY806" s="126"/>
      <c r="AZ806" s="120"/>
      <c r="BA806" s="126"/>
      <c r="BB806" s="126"/>
      <c r="BC806" s="120"/>
      <c r="BD806" s="125"/>
      <c r="BE806" s="126"/>
      <c r="BF806" s="128"/>
      <c r="BG806" s="120"/>
      <c r="BH806" s="127"/>
      <c r="BI806" s="120"/>
      <c r="BJ806" s="128"/>
      <c r="BK806" s="128"/>
    </row>
    <row r="807" spans="1:64" x14ac:dyDescent="0.2">
      <c r="A807" s="117" t="s">
        <v>4021</v>
      </c>
      <c r="B807" s="123">
        <v>34953</v>
      </c>
      <c r="C807" s="165" t="s">
        <v>3074</v>
      </c>
      <c r="D807" s="122" t="s">
        <v>3065</v>
      </c>
      <c r="E807" s="116" t="str">
        <f>IF(ISERROR(VLOOKUP(TRIM(A807),'R2020'!$A$1:$I$1991,2,FALSE)),"",VLOOKUP(TRIM(A807),'R2020'!$A$1:$I$1991,2,FALSE))</f>
        <v>LB</v>
      </c>
      <c r="F807" s="116" t="str">
        <f>IF(ISERROR(VLOOKUP(TRIM(A807),'R2020'!$A$1:$I$1991,3,FALSE)),"",VLOOKUP(TRIM(A807),'R2020'!$A$1:$I$1991,3,FALSE))</f>
        <v>WAN</v>
      </c>
      <c r="G807" s="116" t="str">
        <f>IF(ISERROR(VLOOKUP(TRIM(A807),'R2020'!$A$1:$I$1991,8,FALSE)),"",VLOOKUP(TRIM(A807),'R2020'!$A$1:$I$1991,8,FALSE))</f>
        <v xml:space="preserve">00-0 </v>
      </c>
      <c r="H807" s="117" t="s">
        <v>387</v>
      </c>
      <c r="I807" s="117" t="s">
        <v>27</v>
      </c>
      <c r="J807" s="119" t="s">
        <v>1221</v>
      </c>
      <c r="K807" s="117" t="s">
        <v>387</v>
      </c>
      <c r="L807" s="122" t="s">
        <v>27</v>
      </c>
      <c r="M807" s="122" t="s">
        <v>1088</v>
      </c>
      <c r="O807" s="122"/>
      <c r="P807" s="122"/>
      <c r="R807" s="122"/>
      <c r="S807" s="122"/>
      <c r="U807" s="122"/>
      <c r="V807" s="122"/>
      <c r="X807" s="122"/>
      <c r="Y807" s="122"/>
      <c r="AA807" s="122"/>
      <c r="AB807" s="122"/>
      <c r="AD807" s="122"/>
      <c r="AE807" s="122"/>
      <c r="AG807" s="122"/>
      <c r="AH807" s="122"/>
      <c r="AJ807" s="122"/>
      <c r="AK807" s="122"/>
      <c r="AM807" s="122"/>
      <c r="AN807" s="122"/>
      <c r="AP807" s="122"/>
      <c r="AQ807" s="122"/>
      <c r="AS807" s="122"/>
      <c r="AT807" s="122"/>
      <c r="AV807" s="122"/>
      <c r="AW807" s="122"/>
      <c r="AY807" s="122"/>
      <c r="AZ807" s="122"/>
      <c r="BB807" s="122"/>
      <c r="BC807" s="122"/>
      <c r="BE807" s="123"/>
      <c r="BF807" s="122"/>
      <c r="BG807" s="121"/>
      <c r="BI807" s="119"/>
      <c r="BJ807" s="121"/>
      <c r="BK807" s="121"/>
      <c r="BL807" s="130"/>
    </row>
    <row r="808" spans="1:64" x14ac:dyDescent="0.2">
      <c r="A808" s="146" t="s">
        <v>4114</v>
      </c>
      <c r="B808" s="157">
        <v>33958</v>
      </c>
      <c r="C808" s="169" t="s">
        <v>3063</v>
      </c>
      <c r="D808" s="142"/>
      <c r="E808" s="116" t="str">
        <f>IF(ISERROR(VLOOKUP(TRIM(A808),'R2020'!$A$1:$I$1991,2,FALSE)),"",VLOOKUP(TRIM(A808),'R2020'!$A$1:$I$1991,2,FALSE))</f>
        <v>T</v>
      </c>
      <c r="F808" s="116" t="str">
        <f>IF(ISERROR(VLOOKUP(TRIM(A808),'R2020'!$A$1:$I$1991,3,FALSE)),"",VLOOKUP(TRIM(A808),'R2020'!$A$1:$I$1991,3,FALSE))</f>
        <v>CAN</v>
      </c>
      <c r="G808" s="116" t="str">
        <f>IF(ISERROR(VLOOKUP(TRIM(A808),'R2020'!$A$1:$I$1991,8,FALSE)),"",VLOOKUP(TRIM(A808),'R2020'!$A$1:$I$1991,8,FALSE))</f>
        <v xml:space="preserve">0-0 </v>
      </c>
      <c r="H808" s="126"/>
      <c r="I808" s="126"/>
      <c r="J808" s="120"/>
      <c r="K808" s="126"/>
      <c r="L808" s="126"/>
      <c r="M808" s="120"/>
      <c r="N808" s="126"/>
      <c r="O808" s="126"/>
      <c r="P808" s="120"/>
      <c r="Q808" s="126"/>
      <c r="R808" s="126"/>
      <c r="S808" s="120"/>
      <c r="T808" s="126"/>
      <c r="U808" s="126"/>
      <c r="V808" s="120"/>
      <c r="W808" s="126"/>
      <c r="X808" s="126"/>
      <c r="Y808" s="120"/>
      <c r="Z808" s="126"/>
      <c r="AA808" s="126"/>
      <c r="AB808" s="120"/>
      <c r="AC808" s="126"/>
      <c r="AD808" s="126"/>
      <c r="AE808" s="120"/>
      <c r="AF808" s="126"/>
      <c r="AG808" s="126"/>
      <c r="AH808" s="120"/>
      <c r="AI808" s="126"/>
      <c r="AJ808" s="126"/>
      <c r="AK808" s="120"/>
      <c r="AL808" s="126"/>
      <c r="AM808" s="126"/>
      <c r="AN808" s="120"/>
      <c r="AO808" s="126"/>
      <c r="AP808" s="126"/>
      <c r="AQ808" s="120"/>
      <c r="AR808" s="126"/>
      <c r="AS808" s="126"/>
      <c r="AT808" s="120"/>
      <c r="AU808" s="126"/>
      <c r="AV808" s="126"/>
      <c r="AW808" s="120"/>
      <c r="AX808" s="126"/>
      <c r="AY808" s="126"/>
      <c r="AZ808" s="120"/>
      <c r="BA808" s="126"/>
      <c r="BB808" s="126"/>
      <c r="BC808" s="120"/>
      <c r="BD808" s="125"/>
      <c r="BE808" s="126"/>
      <c r="BF808" s="128"/>
      <c r="BG808" s="120"/>
      <c r="BH808" s="127"/>
      <c r="BI808" s="128"/>
      <c r="BJ808" s="128"/>
      <c r="BK808" s="131"/>
    </row>
    <row r="809" spans="1:64" x14ac:dyDescent="0.2">
      <c r="A809" s="146" t="s">
        <v>4198</v>
      </c>
      <c r="B809" s="157">
        <v>36349</v>
      </c>
      <c r="C809" s="167" t="s">
        <v>4514</v>
      </c>
      <c r="D809" s="141"/>
      <c r="E809" s="116" t="str">
        <f>IF(ISERROR(VLOOKUP(TRIM(A809),'R2020'!$A$1:$I$1991,2,FALSE)),"",VLOOKUP(TRIM(A809),'R2020'!$A$1:$I$1991,2,FALSE))</f>
        <v>WR</v>
      </c>
      <c r="F809" s="116" t="str">
        <f>IF(ISERROR(VLOOKUP(TRIM(A809),'R2020'!$A$1:$I$1991,3,FALSE)),"",VLOOKUP(TRIM(A809),'R2020'!$A$1:$I$1991,3,FALSE))</f>
        <v>DNA</v>
      </c>
      <c r="G809" s="116" t="str">
        <f>IF(ISERROR(VLOOKUP(TRIM(A809),'R2020'!$A$1:$I$1991,8,FALSE)),"",VLOOKUP(TRIM(A809),'R2020'!$A$1:$I$1991,8,FALSE))</f>
        <v xml:space="preserve"> </v>
      </c>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7"/>
      <c r="BC809" s="120"/>
      <c r="BD809" s="120"/>
      <c r="BE809" s="120"/>
      <c r="BF809" s="120"/>
      <c r="BG809" s="120"/>
      <c r="BH809" s="120"/>
      <c r="BI809" s="120"/>
      <c r="BJ809" s="120"/>
      <c r="BK809" s="120"/>
    </row>
    <row r="810" spans="1:64" x14ac:dyDescent="0.2">
      <c r="A810" s="117" t="s">
        <v>3172</v>
      </c>
      <c r="B810" s="123">
        <v>35017</v>
      </c>
      <c r="C810" s="165" t="s">
        <v>3076</v>
      </c>
      <c r="D810" s="122" t="s">
        <v>3089</v>
      </c>
      <c r="E810" s="116" t="str">
        <f>IF(ISERROR(VLOOKUP(TRIM(A810),'R2020'!$A$1:$I$1991,2,FALSE)),"",VLOOKUP(TRIM(A810),'R2020'!$A$1:$I$1991,2,FALSE))</f>
        <v>T</v>
      </c>
      <c r="F810" s="116" t="str">
        <f>IF(ISERROR(VLOOKUP(TRIM(A810),'R2020'!$A$1:$I$1991,3,FALSE)),"",VLOOKUP(TRIM(A810),'R2020'!$A$1:$I$1991,3,FALSE))</f>
        <v>DEN</v>
      </c>
      <c r="G810" s="116" t="str">
        <f>IF(ISERROR(VLOOKUP(TRIM(A810),'R2020'!$A$1:$I$1991,8,FALSE)),"",VLOOKUP(TRIM(A810),'R2020'!$A$1:$I$1991,8,FALSE))</f>
        <v xml:space="preserve">0-0 </v>
      </c>
      <c r="I810" s="122"/>
      <c r="J810" s="122"/>
      <c r="K810" s="117" t="s">
        <v>482</v>
      </c>
      <c r="L810" s="122" t="s">
        <v>369</v>
      </c>
      <c r="M810" s="122" t="s">
        <v>480</v>
      </c>
      <c r="O810" s="122"/>
      <c r="P810" s="122"/>
      <c r="R810" s="122"/>
      <c r="S810" s="122"/>
      <c r="U810" s="122"/>
      <c r="V810" s="122"/>
      <c r="X810" s="122"/>
      <c r="Y810" s="122"/>
      <c r="AA810" s="122"/>
      <c r="AB810" s="122"/>
      <c r="AD810" s="122"/>
      <c r="AE810" s="122"/>
      <c r="AG810" s="122"/>
      <c r="AH810" s="122"/>
      <c r="AJ810" s="122"/>
      <c r="AK810" s="122"/>
      <c r="AM810" s="122"/>
      <c r="AN810" s="122"/>
      <c r="AP810" s="122"/>
      <c r="AQ810" s="122"/>
      <c r="AS810" s="122"/>
      <c r="AT810" s="122"/>
      <c r="AV810" s="122"/>
      <c r="AW810" s="122"/>
      <c r="AY810" s="122"/>
      <c r="AZ810" s="122"/>
      <c r="BB810" s="122"/>
      <c r="BC810" s="122"/>
      <c r="BE810" s="123"/>
      <c r="BF810" s="122"/>
      <c r="BG810" s="121"/>
      <c r="BI810" s="119"/>
      <c r="BJ810" s="121"/>
      <c r="BK810" s="121"/>
      <c r="BL810" s="130"/>
    </row>
    <row r="811" spans="1:64" x14ac:dyDescent="0.2">
      <c r="A811" s="146" t="s">
        <v>4340</v>
      </c>
      <c r="B811" s="157">
        <v>36111</v>
      </c>
      <c r="C811" s="167" t="s">
        <v>4517</v>
      </c>
      <c r="D811" s="141"/>
      <c r="E811" s="116" t="str">
        <f>IF(ISERROR(VLOOKUP(TRIM(A811),'R2020'!$A$1:$I$1991,2,FALSE)),"",VLOOKUP(TRIM(A811),'R2020'!$A$1:$I$1991,2,FALSE))</f>
        <v>DB</v>
      </c>
      <c r="F811" s="116" t="str">
        <f>IF(ISERROR(VLOOKUP(TRIM(A811),'R2020'!$A$1:$I$1991,3,FALSE)),"",VLOOKUP(TRIM(A811),'R2020'!$A$1:$I$1991,3,FALSE))</f>
        <v>MIN</v>
      </c>
      <c r="G811" s="116" t="str">
        <f>IF(ISERROR(VLOOKUP(TRIM(A811),'R2020'!$A$1:$I$1991,8,FALSE)),"",VLOOKUP(TRIM(A811),'R2020'!$A$1:$I$1991,8,FALSE))</f>
        <v xml:space="preserve">05 </v>
      </c>
      <c r="H811" s="127"/>
      <c r="I811" s="127"/>
      <c r="J811" s="120"/>
      <c r="K811" s="127"/>
      <c r="L811" s="127"/>
      <c r="M811" s="120"/>
      <c r="N811" s="127"/>
      <c r="O811" s="127"/>
      <c r="P811" s="120"/>
      <c r="Q811" s="127"/>
      <c r="R811" s="127"/>
      <c r="S811" s="120"/>
      <c r="T811" s="127"/>
      <c r="U811" s="127"/>
      <c r="V811" s="120"/>
      <c r="W811" s="127"/>
      <c r="X811" s="127"/>
      <c r="Y811" s="120"/>
      <c r="Z811" s="127"/>
      <c r="AA811" s="127"/>
      <c r="AB811" s="120"/>
      <c r="AC811" s="127"/>
      <c r="AD811" s="127"/>
      <c r="AE811" s="120"/>
      <c r="AF811" s="127"/>
      <c r="AG811" s="127"/>
      <c r="AH811" s="120"/>
      <c r="AI811" s="127"/>
      <c r="AJ811" s="127"/>
      <c r="AK811" s="120"/>
      <c r="AL811" s="127"/>
      <c r="AM811" s="127"/>
      <c r="AN811" s="120"/>
      <c r="AO811" s="127"/>
      <c r="AP811" s="127"/>
      <c r="AQ811" s="127"/>
      <c r="AR811" s="127"/>
      <c r="AS811" s="127"/>
      <c r="AT811" s="120"/>
      <c r="AU811" s="127"/>
      <c r="AV811" s="127"/>
      <c r="AW811" s="120"/>
      <c r="AX811" s="127"/>
      <c r="AY811" s="127"/>
      <c r="AZ811" s="120"/>
      <c r="BA811" s="127"/>
      <c r="BB811" s="127"/>
      <c r="BC811" s="120"/>
      <c r="BD811" s="120"/>
      <c r="BE811" s="120"/>
      <c r="BF811" s="120"/>
      <c r="BG811" s="120"/>
      <c r="BH811" s="120"/>
      <c r="BI811" s="120"/>
      <c r="BJ811" s="128"/>
      <c r="BK811" s="128"/>
    </row>
    <row r="812" spans="1:64" x14ac:dyDescent="0.2">
      <c r="A812" s="117" t="s">
        <v>984</v>
      </c>
      <c r="B812" s="123">
        <v>33692</v>
      </c>
      <c r="C812" s="165" t="s">
        <v>997</v>
      </c>
      <c r="D812" s="122" t="s">
        <v>1004</v>
      </c>
      <c r="E812" s="116" t="str">
        <f>IF(ISERROR(VLOOKUP(TRIM(A812),'R2020'!$A$1:$I$1991,2,FALSE)),"",VLOOKUP(TRIM(A812),'R2020'!$A$1:$I$1991,2,FALSE))</f>
        <v>RT</v>
      </c>
      <c r="F812" s="116" t="str">
        <f>IF(ISERROR(VLOOKUP(TRIM(A812),'R2020'!$A$1:$I$1991,3,FALSE)),"",VLOOKUP(TRIM(A812),'R2020'!$A$1:$I$1991,3,FALSE))</f>
        <v>LVA</v>
      </c>
      <c r="G812" s="116" t="str">
        <f>IF(ISERROR(VLOOKUP(TRIM(A812),'R2020'!$A$1:$I$1991,8,FALSE)),"",VLOOKUP(TRIM(A812),'R2020'!$A$1:$I$1991,8,FALSE))</f>
        <v xml:space="preserve">4-2 </v>
      </c>
      <c r="H812" s="117" t="s">
        <v>482</v>
      </c>
      <c r="I812" s="121" t="s">
        <v>23</v>
      </c>
      <c r="J812" s="119" t="s">
        <v>334</v>
      </c>
      <c r="K812" s="117" t="s">
        <v>28</v>
      </c>
      <c r="L812" s="121" t="s">
        <v>23</v>
      </c>
      <c r="M812" s="119" t="s">
        <v>479</v>
      </c>
      <c r="N812" s="117" t="s">
        <v>31</v>
      </c>
      <c r="O812" s="121" t="s">
        <v>103</v>
      </c>
      <c r="P812" s="119" t="s">
        <v>63</v>
      </c>
      <c r="Q812" s="117" t="s">
        <v>28</v>
      </c>
      <c r="R812" s="121" t="s">
        <v>30</v>
      </c>
      <c r="S812" s="119" t="s">
        <v>58</v>
      </c>
      <c r="T812" s="117" t="s">
        <v>28</v>
      </c>
      <c r="U812" s="121" t="s">
        <v>30</v>
      </c>
      <c r="V812" s="119" t="s">
        <v>476</v>
      </c>
      <c r="W812" s="117" t="s">
        <v>28</v>
      </c>
      <c r="X812" s="121" t="s">
        <v>30</v>
      </c>
      <c r="Y812" s="119" t="s">
        <v>19</v>
      </c>
      <c r="Z812" s="117" t="s">
        <v>47</v>
      </c>
      <c r="AA812" s="121" t="s">
        <v>30</v>
      </c>
      <c r="AB812" s="119" t="s">
        <v>479</v>
      </c>
      <c r="AD812" s="121"/>
      <c r="AE812" s="119"/>
      <c r="AG812" s="121"/>
      <c r="AH812" s="119"/>
      <c r="AJ812" s="121"/>
      <c r="AK812" s="119"/>
      <c r="AM812" s="121"/>
      <c r="AN812" s="119"/>
      <c r="AP812" s="121"/>
      <c r="AQ812" s="119"/>
      <c r="AS812" s="121"/>
      <c r="AT812" s="119"/>
      <c r="AV812" s="121"/>
      <c r="AW812" s="119"/>
      <c r="AY812" s="121"/>
      <c r="AZ812" s="119"/>
      <c r="BB812" s="121"/>
      <c r="BC812" s="119"/>
      <c r="BF812" s="119"/>
      <c r="BG812" s="121"/>
      <c r="BH812" s="121"/>
      <c r="BI812" s="121"/>
      <c r="BJ812" s="121"/>
      <c r="BK812" s="121"/>
      <c r="BL812" s="121"/>
    </row>
    <row r="813" spans="1:64" x14ac:dyDescent="0.2">
      <c r="A813" s="146" t="s">
        <v>4228</v>
      </c>
      <c r="B813" s="157">
        <v>34717</v>
      </c>
      <c r="C813" s="167" t="s">
        <v>2593</v>
      </c>
      <c r="D813" s="141"/>
      <c r="E813" s="116" t="str">
        <f>IF(ISERROR(VLOOKUP(TRIM(A813),'R2020'!$A$1:$I$1991,2,FALSE)),"",VLOOKUP(TRIM(A813),'R2020'!$A$1:$I$1991,2,FALSE))</f>
        <v>WR</v>
      </c>
      <c r="F813" s="116" t="str">
        <f>IF(ISERROR(VLOOKUP(TRIM(A813),'R2020'!$A$1:$I$1991,3,FALSE)),"",VLOOKUP(TRIM(A813),'R2020'!$A$1:$I$1991,3,FALSE))</f>
        <v>HOA</v>
      </c>
      <c r="G813" s="116" t="str">
        <f>IF(ISERROR(VLOOKUP(TRIM(A813),'R2020'!$A$1:$I$1991,8,FALSE)),"",VLOOKUP(TRIM(A813),'R2020'!$A$1:$I$1991,8,FALSE))</f>
        <v xml:space="preserve"> </v>
      </c>
      <c r="H813" s="127"/>
      <c r="I813" s="127"/>
      <c r="J813" s="120"/>
      <c r="K813" s="127"/>
      <c r="L813" s="127"/>
      <c r="M813" s="120"/>
      <c r="N813" s="127"/>
      <c r="O813" s="127"/>
      <c r="P813" s="120"/>
      <c r="Q813" s="127"/>
      <c r="R813" s="127"/>
      <c r="S813" s="120"/>
      <c r="T813" s="127"/>
      <c r="U813" s="127"/>
      <c r="V813" s="120"/>
      <c r="W813" s="127"/>
      <c r="X813" s="127"/>
      <c r="Y813" s="120"/>
      <c r="Z813" s="127"/>
      <c r="AA813" s="127"/>
      <c r="AB813" s="120"/>
      <c r="AC813" s="127"/>
      <c r="AD813" s="127"/>
      <c r="AE813" s="120"/>
      <c r="AF813" s="127"/>
      <c r="AG813" s="127"/>
      <c r="AH813" s="120"/>
      <c r="AI813" s="127"/>
      <c r="AJ813" s="127"/>
      <c r="AK813" s="120"/>
      <c r="AL813" s="127"/>
      <c r="AM813" s="127"/>
      <c r="AN813" s="120"/>
      <c r="AO813" s="127"/>
      <c r="AP813" s="127"/>
      <c r="AQ813" s="120"/>
      <c r="AR813" s="127"/>
      <c r="AS813" s="127"/>
      <c r="AT813" s="120"/>
      <c r="AU813" s="127"/>
      <c r="AV813" s="127"/>
      <c r="AW813" s="120"/>
      <c r="AX813" s="127"/>
      <c r="AY813" s="127"/>
      <c r="AZ813" s="120"/>
      <c r="BA813" s="127"/>
      <c r="BB813" s="127"/>
      <c r="BC813" s="120"/>
      <c r="BD813" s="120"/>
      <c r="BE813" s="120"/>
      <c r="BF813" s="120"/>
      <c r="BG813" s="120"/>
      <c r="BH813" s="120"/>
      <c r="BI813" s="120"/>
      <c r="BJ813" s="128"/>
      <c r="BK813" s="128"/>
    </row>
    <row r="814" spans="1:64" x14ac:dyDescent="0.2">
      <c r="A814" s="117" t="s">
        <v>3638</v>
      </c>
      <c r="B814" s="123">
        <v>35866</v>
      </c>
      <c r="C814" s="164" t="s">
        <v>3456</v>
      </c>
      <c r="E814" s="116" t="str">
        <f>IF(ISERROR(VLOOKUP(TRIM(A814),'R2020'!$A$1:$I$1991,2,FALSE)),"",VLOOKUP(TRIM(A814),'R2020'!$A$1:$I$1991,2,FALSE))</f>
        <v>WR KR LP</v>
      </c>
      <c r="F814" s="116" t="str">
        <f>IF(ISERROR(VLOOKUP(TRIM(A814),'R2020'!$A$1:$I$1991,3,FALSE)),"",VLOOKUP(TRIM(A814),'R2020'!$A$1:$I$1991,3,FALSE))</f>
        <v>KCA</v>
      </c>
      <c r="G814" s="116" t="str">
        <f>IF(ISERROR(VLOOKUP(TRIM(A814),'R2020'!$A$1:$I$1991,8,FALSE)),"",VLOOKUP(TRIM(A814),'R2020'!$A$1:$I$1991,8,FALSE))</f>
        <v xml:space="preserve"> </v>
      </c>
      <c r="H814" s="117" t="s">
        <v>222</v>
      </c>
      <c r="I814" s="117" t="s">
        <v>55</v>
      </c>
    </row>
    <row r="815" spans="1:64" x14ac:dyDescent="0.2">
      <c r="A815" s="117" t="s">
        <v>2299</v>
      </c>
      <c r="B815" s="123">
        <v>33590</v>
      </c>
      <c r="C815" s="165" t="s">
        <v>1573</v>
      </c>
      <c r="D815" s="117" t="s">
        <v>2300</v>
      </c>
      <c r="E815" s="116" t="str">
        <f>IF(ISERROR(VLOOKUP(TRIM(A815),'R2020'!$A$1:$I$1991,2,FALSE)),"",VLOOKUP(TRIM(A815),'R2020'!$A$1:$I$1991,2,FALSE))</f>
        <v/>
      </c>
      <c r="F815" s="116" t="str">
        <f>IF(ISERROR(VLOOKUP(TRIM(A815),'R2020'!$A$1:$I$1991,3,FALSE)),"",VLOOKUP(TRIM(A815),'R2020'!$A$1:$I$1991,3,FALSE))</f>
        <v/>
      </c>
      <c r="G815" s="116" t="str">
        <f>IF(ISERROR(VLOOKUP(TRIM(A815),'R2020'!$A$1:$I$1991,8,FALSE)),"",VLOOKUP(TRIM(A815),'R2020'!$A$1:$I$1991,8,FALSE))</f>
        <v/>
      </c>
      <c r="H815" s="117" t="s">
        <v>283</v>
      </c>
      <c r="I815" s="121" t="s">
        <v>393</v>
      </c>
      <c r="K815" s="117" t="s">
        <v>248</v>
      </c>
      <c r="L815" s="121" t="s">
        <v>393</v>
      </c>
      <c r="N815" s="117" t="s">
        <v>283</v>
      </c>
      <c r="O815" s="121" t="s">
        <v>393</v>
      </c>
      <c r="R815" s="121"/>
      <c r="S815" s="119"/>
      <c r="T815" s="117" t="s">
        <v>283</v>
      </c>
      <c r="U815" s="121" t="s">
        <v>393</v>
      </c>
      <c r="V815" s="119"/>
      <c r="X815" s="121"/>
      <c r="Y815" s="119"/>
      <c r="AA815" s="121"/>
      <c r="AB815" s="119"/>
      <c r="AD815" s="121"/>
      <c r="AE815" s="119"/>
      <c r="AG815" s="121"/>
      <c r="AH815" s="119"/>
      <c r="AJ815" s="121"/>
      <c r="AK815" s="119"/>
      <c r="AM815" s="121"/>
      <c r="AN815" s="119"/>
      <c r="AP815" s="121"/>
      <c r="AQ815" s="119"/>
      <c r="AS815" s="121"/>
      <c r="AT815" s="119"/>
      <c r="AV815" s="121"/>
      <c r="AW815" s="119"/>
      <c r="AY815" s="121"/>
      <c r="AZ815" s="119"/>
      <c r="BB815" s="121"/>
      <c r="BC815" s="119"/>
      <c r="BF815" s="119"/>
      <c r="BG815" s="121"/>
      <c r="BH815" s="121"/>
      <c r="BI815" s="121"/>
      <c r="BJ815" s="121"/>
      <c r="BK815" s="121"/>
      <c r="BL815" s="121"/>
    </row>
    <row r="816" spans="1:64" x14ac:dyDescent="0.2">
      <c r="A816" s="117" t="s">
        <v>1756</v>
      </c>
      <c r="B816" s="123">
        <v>34007</v>
      </c>
      <c r="C816" s="165" t="s">
        <v>2033</v>
      </c>
      <c r="D816" s="117" t="s">
        <v>2415</v>
      </c>
      <c r="E816" s="116" t="str">
        <f>IF(ISERROR(VLOOKUP(TRIM(A816),'R2020'!$A$1:$I$1991,2,FALSE)),"",VLOOKUP(TRIM(A816),'R2020'!$A$1:$I$1991,2,FALSE))</f>
        <v>RT</v>
      </c>
      <c r="F816" s="116" t="str">
        <f>IF(ISERROR(VLOOKUP(TRIM(A816),'R2020'!$A$1:$I$1991,3,FALSE)),"",VLOOKUP(TRIM(A816),'R2020'!$A$1:$I$1991,3,FALSE))</f>
        <v>PHN</v>
      </c>
      <c r="G816" s="116" t="str">
        <f>IF(ISERROR(VLOOKUP(TRIM(A816),'R2020'!$A$1:$I$1991,8,FALSE)),"",VLOOKUP(TRIM(A816),'R2020'!$A$1:$I$1991,8,FALSE))</f>
        <v xml:space="preserve">0-8 </v>
      </c>
      <c r="H816" s="117" t="s">
        <v>40</v>
      </c>
      <c r="I816" s="117" t="s">
        <v>450</v>
      </c>
      <c r="J816" s="122" t="s">
        <v>480</v>
      </c>
      <c r="K816" s="117" t="s">
        <v>40</v>
      </c>
      <c r="L816" s="117" t="s">
        <v>450</v>
      </c>
      <c r="M816" s="122" t="s">
        <v>302</v>
      </c>
      <c r="N816" s="117" t="s">
        <v>40</v>
      </c>
      <c r="O816" s="117" t="s">
        <v>450</v>
      </c>
      <c r="P816" s="122" t="s">
        <v>481</v>
      </c>
      <c r="Q816" s="117" t="s">
        <v>40</v>
      </c>
      <c r="R816" s="117" t="s">
        <v>450</v>
      </c>
      <c r="S816" s="122" t="s">
        <v>481</v>
      </c>
    </row>
    <row r="817" spans="1:64" x14ac:dyDescent="0.2">
      <c r="A817" s="117" t="s">
        <v>1992</v>
      </c>
      <c r="B817" s="123">
        <v>34853</v>
      </c>
      <c r="C817" s="165" t="s">
        <v>2064</v>
      </c>
      <c r="D817" s="117" t="s">
        <v>2034</v>
      </c>
      <c r="E817" s="116" t="str">
        <f>IF(ISERROR(VLOOKUP(TRIM(A817),'R2020'!$A$1:$I$1991,2,FALSE)),"",VLOOKUP(TRIM(A817),'R2020'!$A$1:$I$1991,2,FALSE))</f>
        <v>LCB</v>
      </c>
      <c r="F817" s="116" t="str">
        <f>IF(ISERROR(VLOOKUP(TRIM(A817),'R2020'!$A$1:$I$1991,3,FALSE)),"",VLOOKUP(TRIM(A817),'R2020'!$A$1:$I$1991,3,FALSE))</f>
        <v>HOA</v>
      </c>
      <c r="G817" s="116" t="str">
        <f>IF(ISERROR(VLOOKUP(TRIM(A817),'R2020'!$A$1:$I$1991,8,FALSE)),"",VLOOKUP(TRIM(A817),'R2020'!$A$1:$I$1991,8,FALSE))</f>
        <v xml:space="preserve">0 </v>
      </c>
      <c r="H817" s="117" t="s">
        <v>364</v>
      </c>
      <c r="I817" s="117" t="s">
        <v>336</v>
      </c>
      <c r="J817" s="122" t="s">
        <v>1059</v>
      </c>
      <c r="K817" s="117" t="s">
        <v>202</v>
      </c>
      <c r="M817" s="122"/>
      <c r="N817" s="117" t="s">
        <v>364</v>
      </c>
      <c r="O817" s="117" t="s">
        <v>122</v>
      </c>
      <c r="P817" s="122" t="s">
        <v>1061</v>
      </c>
      <c r="Q817" s="117" t="s">
        <v>327</v>
      </c>
      <c r="R817" s="117" t="s">
        <v>122</v>
      </c>
      <c r="S817" s="122" t="s">
        <v>365</v>
      </c>
    </row>
    <row r="818" spans="1:64" x14ac:dyDescent="0.2">
      <c r="A818" s="117" t="s">
        <v>3639</v>
      </c>
      <c r="B818" s="123">
        <v>34786</v>
      </c>
      <c r="C818" s="164" t="s">
        <v>2593</v>
      </c>
      <c r="E818" s="116" t="str">
        <f>IF(ISERROR(VLOOKUP(TRIM(A818),'R2020'!$A$1:$I$1991,2,FALSE)),"",VLOOKUP(TRIM(A818),'R2020'!$A$1:$I$1991,2,FALSE))</f>
        <v/>
      </c>
      <c r="F818" s="116" t="str">
        <f>IF(ISERROR(VLOOKUP(TRIM(A818),'R2020'!$A$1:$I$1991,3,FALSE)),"",VLOOKUP(TRIM(A818),'R2020'!$A$1:$I$1991,3,FALSE))</f>
        <v/>
      </c>
      <c r="G818" s="116" t="str">
        <f>IF(ISERROR(VLOOKUP(TRIM(A818),'R2020'!$A$1:$I$1991,8,FALSE)),"",VLOOKUP(TRIM(A818),'R2020'!$A$1:$I$1991,8,FALSE))</f>
        <v/>
      </c>
      <c r="H818" s="117" t="s">
        <v>332</v>
      </c>
      <c r="I818" s="117" t="s">
        <v>393</v>
      </c>
      <c r="J818" s="119" t="s">
        <v>349</v>
      </c>
    </row>
    <row r="819" spans="1:64" x14ac:dyDescent="0.2">
      <c r="A819" s="117" t="s">
        <v>908</v>
      </c>
      <c r="B819" s="123">
        <v>33262</v>
      </c>
      <c r="C819" s="165" t="s">
        <v>1002</v>
      </c>
      <c r="D819" s="122" t="s">
        <v>1005</v>
      </c>
      <c r="E819" s="116" t="str">
        <f>IF(ISERROR(VLOOKUP(TRIM(A819),'R2020'!$A$1:$I$1991,2,FALSE)),"",VLOOKUP(TRIM(A819),'R2020'!$A$1:$I$1991,2,FALSE))</f>
        <v>FS</v>
      </c>
      <c r="F819" s="116" t="str">
        <f>IF(ISERROR(VLOOKUP(TRIM(A819),'R2020'!$A$1:$I$1991,3,FALSE)),"",VLOOKUP(TRIM(A819),'R2020'!$A$1:$I$1991,3,FALSE))</f>
        <v>DEN</v>
      </c>
      <c r="G819" s="116" t="str">
        <f>IF(ISERROR(VLOOKUP(TRIM(A819),'R2020'!$A$1:$I$1991,8,FALSE)),"",VLOOKUP(TRIM(A819),'R2020'!$A$1:$I$1991,8,FALSE))</f>
        <v xml:space="preserve">54 </v>
      </c>
      <c r="H819" s="117" t="s">
        <v>366</v>
      </c>
      <c r="I819" s="121" t="s">
        <v>232</v>
      </c>
      <c r="J819" s="119" t="s">
        <v>1084</v>
      </c>
      <c r="K819" s="117" t="s">
        <v>532</v>
      </c>
      <c r="L819" s="121" t="s">
        <v>232</v>
      </c>
      <c r="M819" s="119" t="s">
        <v>1066</v>
      </c>
      <c r="N819" s="117" t="s">
        <v>532</v>
      </c>
      <c r="O819" s="121" t="s">
        <v>232</v>
      </c>
      <c r="P819" s="119" t="s">
        <v>1374</v>
      </c>
      <c r="Q819" s="117" t="s">
        <v>364</v>
      </c>
      <c r="R819" s="121" t="s">
        <v>232</v>
      </c>
      <c r="S819" s="119" t="s">
        <v>1059</v>
      </c>
      <c r="T819" s="117" t="s">
        <v>532</v>
      </c>
      <c r="U819" s="121" t="s">
        <v>232</v>
      </c>
      <c r="V819" s="119" t="s">
        <v>1066</v>
      </c>
      <c r="W819" s="117" t="s">
        <v>364</v>
      </c>
      <c r="X819" s="121" t="s">
        <v>232</v>
      </c>
      <c r="Y819" s="119" t="s">
        <v>1061</v>
      </c>
      <c r="Z819" s="117" t="s">
        <v>364</v>
      </c>
      <c r="AA819" s="121" t="s">
        <v>232</v>
      </c>
      <c r="AB819" s="119" t="s">
        <v>365</v>
      </c>
      <c r="AD819" s="121"/>
      <c r="AE819" s="119"/>
      <c r="AG819" s="121"/>
      <c r="AH819" s="119"/>
      <c r="AJ819" s="121"/>
      <c r="AK819" s="119"/>
      <c r="AM819" s="121"/>
      <c r="AN819" s="119"/>
      <c r="AP819" s="121"/>
      <c r="AQ819" s="119"/>
      <c r="AS819" s="121"/>
      <c r="AT819" s="119"/>
      <c r="AV819" s="121"/>
      <c r="AW819" s="119"/>
      <c r="AY819" s="121"/>
      <c r="AZ819" s="119"/>
      <c r="BB819" s="121"/>
      <c r="BC819" s="119"/>
      <c r="BF819" s="119"/>
      <c r="BG819" s="121"/>
      <c r="BH819" s="121"/>
      <c r="BI819" s="121"/>
      <c r="BJ819" s="121"/>
      <c r="BK819" s="121"/>
      <c r="BL819" s="121"/>
    </row>
    <row r="820" spans="1:64" x14ac:dyDescent="0.2">
      <c r="A820" s="117" t="s">
        <v>3640</v>
      </c>
      <c r="B820" s="123">
        <v>35779</v>
      </c>
      <c r="C820" s="164" t="s">
        <v>3463</v>
      </c>
      <c r="E820" s="116" t="str">
        <f>IF(ISERROR(VLOOKUP(TRIM(A820),'R2020'!$A$1:$I$1991,2,FALSE)),"",VLOOKUP(TRIM(A820),'R2020'!$A$1:$I$1991,2,FALSE))</f>
        <v/>
      </c>
      <c r="F820" s="116" t="str">
        <f>IF(ISERROR(VLOOKUP(TRIM(A820),'R2020'!$A$1:$I$1991,3,FALSE)),"",VLOOKUP(TRIM(A820),'R2020'!$A$1:$I$1991,3,FALSE))</f>
        <v/>
      </c>
      <c r="G820" s="116" t="str">
        <f>IF(ISERROR(VLOOKUP(TRIM(A820),'R2020'!$A$1:$I$1991,8,FALSE)),"",VLOOKUP(TRIM(A820),'R2020'!$A$1:$I$1991,8,FALSE))</f>
        <v/>
      </c>
      <c r="H820" s="117" t="s">
        <v>279</v>
      </c>
      <c r="I820" s="117" t="s">
        <v>27</v>
      </c>
    </row>
    <row r="821" spans="1:64" x14ac:dyDescent="0.2">
      <c r="A821" s="117" t="s">
        <v>1443</v>
      </c>
      <c r="B821" s="123">
        <v>34354</v>
      </c>
      <c r="C821" s="165" t="s">
        <v>1572</v>
      </c>
      <c r="D821" s="122" t="s">
        <v>1579</v>
      </c>
      <c r="E821" s="116" t="str">
        <f>IF(ISERROR(VLOOKUP(TRIM(A821),'R2020'!$A$1:$I$1991,2,FALSE)),"",VLOOKUP(TRIM(A821),'R2020'!$A$1:$I$1991,2,FALSE))</f>
        <v/>
      </c>
      <c r="F821" s="116" t="str">
        <f>IF(ISERROR(VLOOKUP(TRIM(A821),'R2020'!$A$1:$I$1991,3,FALSE)),"",VLOOKUP(TRIM(A821),'R2020'!$A$1:$I$1991,3,FALSE))</f>
        <v/>
      </c>
      <c r="G821" s="116" t="str">
        <f>IF(ISERROR(VLOOKUP(TRIM(A821),'R2020'!$A$1:$I$1991,8,FALSE)),"",VLOOKUP(TRIM(A821),'R2020'!$A$1:$I$1991,8,FALSE))</f>
        <v/>
      </c>
      <c r="J821" s="122"/>
      <c r="K821" s="117" t="s">
        <v>114</v>
      </c>
      <c r="L821" s="117" t="s">
        <v>369</v>
      </c>
      <c r="M821" s="122" t="s">
        <v>2907</v>
      </c>
      <c r="N821" s="117" t="s">
        <v>235</v>
      </c>
      <c r="O821" s="117" t="s">
        <v>111</v>
      </c>
      <c r="P821" s="122" t="s">
        <v>1071</v>
      </c>
      <c r="Q821" s="117" t="s">
        <v>123</v>
      </c>
      <c r="R821" s="117" t="s">
        <v>111</v>
      </c>
      <c r="S821" s="122" t="s">
        <v>2022</v>
      </c>
      <c r="T821" s="117" t="s">
        <v>125</v>
      </c>
      <c r="U821" s="121" t="s">
        <v>111</v>
      </c>
      <c r="V821" s="119" t="s">
        <v>1058</v>
      </c>
      <c r="X821" s="121"/>
      <c r="Y821" s="119"/>
      <c r="AA821" s="121"/>
      <c r="AB821" s="119"/>
      <c r="AD821" s="121"/>
      <c r="AE821" s="119"/>
      <c r="AG821" s="121"/>
      <c r="AH821" s="119"/>
      <c r="AJ821" s="121"/>
      <c r="AK821" s="119"/>
      <c r="AM821" s="121"/>
      <c r="AN821" s="119"/>
      <c r="AP821" s="121"/>
      <c r="AQ821" s="119"/>
      <c r="AS821" s="121"/>
      <c r="AT821" s="119"/>
      <c r="AV821" s="121"/>
      <c r="AW821" s="119"/>
      <c r="AY821" s="121"/>
      <c r="AZ821" s="119"/>
      <c r="BB821" s="121"/>
      <c r="BC821" s="119"/>
      <c r="BF821" s="119"/>
      <c r="BG821" s="121"/>
      <c r="BH821" s="121"/>
      <c r="BI821" s="121"/>
      <c r="BJ821" s="121"/>
      <c r="BK821" s="121"/>
      <c r="BL821" s="121"/>
    </row>
    <row r="822" spans="1:64" x14ac:dyDescent="0.2">
      <c r="A822" s="117" t="s">
        <v>1410</v>
      </c>
      <c r="B822" s="123">
        <v>33520</v>
      </c>
      <c r="C822" s="165" t="s">
        <v>1575</v>
      </c>
      <c r="D822" s="122" t="s">
        <v>2323</v>
      </c>
      <c r="E822" s="116" t="str">
        <f>IF(ISERROR(VLOOKUP(TRIM(A822),'R2020'!$A$1:$I$1991,2,FALSE)),"",VLOOKUP(TRIM(A822),'R2020'!$A$1:$I$1991,2,FALSE))</f>
        <v>FS</v>
      </c>
      <c r="F822" s="116" t="str">
        <f>IF(ISERROR(VLOOKUP(TRIM(A822),'R2020'!$A$1:$I$1991,3,FALSE)),"",VLOOKUP(TRIM(A822),'R2020'!$A$1:$I$1991,3,FALSE))</f>
        <v>MIN</v>
      </c>
      <c r="G822" s="116" t="str">
        <f>IF(ISERROR(VLOOKUP(TRIM(A822),'R2020'!$A$1:$I$1991,8,FALSE)),"",VLOOKUP(TRIM(A822),'R2020'!$A$1:$I$1991,8,FALSE))</f>
        <v xml:space="preserve">44 </v>
      </c>
      <c r="H822" s="117" t="s">
        <v>368</v>
      </c>
      <c r="I822" s="121" t="s">
        <v>131</v>
      </c>
      <c r="J822" s="119" t="s">
        <v>1129</v>
      </c>
      <c r="K822" s="117" t="s">
        <v>366</v>
      </c>
      <c r="L822" s="121" t="s">
        <v>131</v>
      </c>
      <c r="M822" s="119" t="s">
        <v>1115</v>
      </c>
      <c r="N822" s="117" t="s">
        <v>532</v>
      </c>
      <c r="O822" s="121" t="s">
        <v>131</v>
      </c>
      <c r="P822" s="119" t="s">
        <v>1060</v>
      </c>
      <c r="Q822" s="117" t="s">
        <v>364</v>
      </c>
      <c r="R822" s="121" t="s">
        <v>131</v>
      </c>
      <c r="S822" s="119" t="s">
        <v>1061</v>
      </c>
      <c r="T822" s="117" t="s">
        <v>364</v>
      </c>
      <c r="U822" s="121" t="s">
        <v>131</v>
      </c>
      <c r="V822" s="119" t="s">
        <v>1061</v>
      </c>
      <c r="X822" s="121"/>
      <c r="Y822" s="119"/>
      <c r="AA822" s="121"/>
      <c r="AB822" s="119"/>
      <c r="AD822" s="121"/>
      <c r="AE822" s="119"/>
      <c r="AG822" s="121"/>
      <c r="AH822" s="119"/>
      <c r="AJ822" s="121"/>
      <c r="AK822" s="119"/>
      <c r="AM822" s="121"/>
      <c r="AN822" s="119"/>
      <c r="AP822" s="121"/>
      <c r="AQ822" s="119"/>
      <c r="AS822" s="121"/>
      <c r="AT822" s="119"/>
      <c r="AV822" s="121"/>
      <c r="AW822" s="119"/>
      <c r="AY822" s="121"/>
      <c r="AZ822" s="119"/>
      <c r="BB822" s="121"/>
      <c r="BC822" s="119"/>
      <c r="BF822" s="119"/>
      <c r="BG822" s="121"/>
      <c r="BH822" s="121"/>
      <c r="BI822" s="121"/>
      <c r="BJ822" s="121"/>
      <c r="BK822" s="121"/>
      <c r="BL822" s="121"/>
    </row>
    <row r="823" spans="1:64" x14ac:dyDescent="0.2">
      <c r="A823" s="117" t="s">
        <v>2687</v>
      </c>
      <c r="B823" s="123">
        <v>34764</v>
      </c>
      <c r="C823" s="164" t="s">
        <v>2688</v>
      </c>
      <c r="D823" s="119" t="s">
        <v>2585</v>
      </c>
      <c r="E823" s="116" t="str">
        <f>IF(ISERROR(VLOOKUP(TRIM(A823),'R2020'!$A$1:$I$1991,2,FALSE)),"",VLOOKUP(TRIM(A823),'R2020'!$A$1:$I$1991,2,FALSE))</f>
        <v>End</v>
      </c>
      <c r="F823" s="116" t="str">
        <f>IF(ISERROR(VLOOKUP(TRIM(A823),'R2020'!$A$1:$I$1991,3,FALSE)),"",VLOOKUP(TRIM(A823),'R2020'!$A$1:$I$1991,3,FALSE))</f>
        <v>ATN</v>
      </c>
      <c r="G823" s="116" t="str">
        <f>IF(ISERROR(VLOOKUP(TRIM(A823),'R2020'!$A$1:$I$1991,8,FALSE)),"",VLOOKUP(TRIM(A823),'R2020'!$A$1:$I$1991,8,FALSE))</f>
        <v xml:space="preserve">0-4 </v>
      </c>
      <c r="H823" s="122" t="s">
        <v>44</v>
      </c>
      <c r="I823" s="122" t="s">
        <v>32</v>
      </c>
      <c r="J823" s="122" t="s">
        <v>51</v>
      </c>
      <c r="K823" s="122" t="s">
        <v>44</v>
      </c>
      <c r="L823" s="122" t="s">
        <v>32</v>
      </c>
      <c r="M823" s="122" t="s">
        <v>333</v>
      </c>
      <c r="N823" s="117" t="s">
        <v>44</v>
      </c>
      <c r="O823" s="117" t="s">
        <v>32</v>
      </c>
      <c r="P823" s="119" t="s">
        <v>333</v>
      </c>
    </row>
    <row r="824" spans="1:64" x14ac:dyDescent="0.2">
      <c r="A824" s="120" t="s">
        <v>1050</v>
      </c>
      <c r="B824" s="125">
        <v>32677</v>
      </c>
      <c r="C824" s="168" t="s">
        <v>742</v>
      </c>
      <c r="D824" s="126" t="s">
        <v>740</v>
      </c>
      <c r="E824" s="116" t="str">
        <f>IF(ISERROR(VLOOKUP(TRIM(A824),'R2020'!$A$1:$I$1991,2,FALSE)),"",VLOOKUP(TRIM(A824),'R2020'!$A$1:$I$1991,2,FALSE))</f>
        <v>CB</v>
      </c>
      <c r="F824" s="116" t="str">
        <f>IF(ISERROR(VLOOKUP(TRIM(A824),'R2020'!$A$1:$I$1991,3,FALSE)),"",VLOOKUP(TRIM(A824),'R2020'!$A$1:$I$1991,3,FALSE))</f>
        <v>LAA</v>
      </c>
      <c r="G824" s="116" t="str">
        <f>IF(ISERROR(VLOOKUP(TRIM(A824),'R2020'!$A$1:$I$1991,8,FALSE)),"",VLOOKUP(TRIM(A824),'R2020'!$A$1:$I$1991,8,FALSE))</f>
        <v xml:space="preserve">44 </v>
      </c>
      <c r="H824" s="120" t="s">
        <v>529</v>
      </c>
      <c r="I824" s="126" t="s">
        <v>229</v>
      </c>
      <c r="J824" s="126" t="s">
        <v>60</v>
      </c>
      <c r="K824" s="120" t="s">
        <v>327</v>
      </c>
      <c r="L824" s="126" t="s">
        <v>229</v>
      </c>
      <c r="M824" s="126" t="s">
        <v>129</v>
      </c>
      <c r="N824" s="120" t="s">
        <v>327</v>
      </c>
      <c r="O824" s="126" t="s">
        <v>229</v>
      </c>
      <c r="P824" s="126" t="s">
        <v>60</v>
      </c>
      <c r="Q824" s="120" t="s">
        <v>327</v>
      </c>
      <c r="R824" s="126" t="s">
        <v>229</v>
      </c>
      <c r="S824" s="126" t="s">
        <v>129</v>
      </c>
      <c r="T824" s="120" t="s">
        <v>327</v>
      </c>
      <c r="U824" s="126" t="s">
        <v>229</v>
      </c>
      <c r="V824" s="126" t="s">
        <v>129</v>
      </c>
      <c r="W824" s="120" t="s">
        <v>327</v>
      </c>
      <c r="X824" s="126" t="s">
        <v>229</v>
      </c>
      <c r="Y824" s="126" t="s">
        <v>129</v>
      </c>
      <c r="Z824" s="120" t="s">
        <v>529</v>
      </c>
      <c r="AA824" s="126" t="s">
        <v>229</v>
      </c>
      <c r="AB824" s="126" t="s">
        <v>1167</v>
      </c>
      <c r="AC824" s="120" t="s">
        <v>327</v>
      </c>
      <c r="AD824" s="126" t="s">
        <v>229</v>
      </c>
      <c r="AE824" s="126" t="s">
        <v>60</v>
      </c>
      <c r="AF824" s="120" t="s">
        <v>171</v>
      </c>
      <c r="AG824" s="126" t="s">
        <v>229</v>
      </c>
      <c r="AH824" s="126" t="s">
        <v>328</v>
      </c>
      <c r="AI824" s="120"/>
      <c r="AJ824" s="126"/>
      <c r="AK824" s="126"/>
      <c r="AL824" s="120"/>
      <c r="AM824" s="126"/>
      <c r="AN824" s="126"/>
      <c r="AO824" s="120"/>
      <c r="AP824" s="126"/>
      <c r="AQ824" s="126"/>
      <c r="AR824" s="120"/>
      <c r="AS824" s="126"/>
      <c r="AT824" s="126"/>
      <c r="AU824" s="120"/>
      <c r="AV824" s="126"/>
      <c r="AW824" s="126"/>
      <c r="AX824" s="120"/>
      <c r="AY824" s="126"/>
      <c r="AZ824" s="126"/>
      <c r="BA824" s="120"/>
      <c r="BB824" s="126"/>
      <c r="BC824" s="127"/>
      <c r="BD824" s="120"/>
      <c r="BE824" s="120"/>
      <c r="BF824" s="127"/>
      <c r="BG824" s="127"/>
      <c r="BH824" s="127"/>
      <c r="BI824" s="127"/>
      <c r="BJ824" s="120"/>
      <c r="BK824" s="128"/>
      <c r="BL824" s="128"/>
    </row>
    <row r="825" spans="1:64" x14ac:dyDescent="0.2">
      <c r="A825" s="146" t="s">
        <v>4354</v>
      </c>
      <c r="B825" s="157">
        <v>35472</v>
      </c>
      <c r="C825" s="167" t="s">
        <v>3446</v>
      </c>
      <c r="D825" s="141"/>
      <c r="E825" s="116" t="str">
        <f>IF(ISERROR(VLOOKUP(TRIM(A825),'R2020'!$A$1:$I$1991,2,FALSE)),"",VLOOKUP(TRIM(A825),'R2020'!$A$1:$I$1991,2,FALSE))</f>
        <v>HB</v>
      </c>
      <c r="F825" s="116" t="str">
        <f>IF(ISERROR(VLOOKUP(TRIM(A825),'R2020'!$A$1:$I$1991,3,FALSE)),"",VLOOKUP(TRIM(A825),'R2020'!$A$1:$I$1991,3,FALSE))</f>
        <v>NEA</v>
      </c>
      <c r="G825" s="116" t="str">
        <f>IF(ISERROR(VLOOKUP(TRIM(A825),'R2020'!$A$1:$I$1991,8,FALSE)),"",VLOOKUP(TRIM(A825),'R2020'!$A$1:$I$1991,8,FALSE))</f>
        <v xml:space="preserve">0-4 </v>
      </c>
      <c r="H825" s="127"/>
      <c r="I825" s="126"/>
      <c r="J825" s="120"/>
      <c r="K825" s="127"/>
      <c r="L825" s="126"/>
      <c r="M825" s="120"/>
      <c r="N825" s="127"/>
      <c r="O825" s="126"/>
      <c r="P825" s="120"/>
      <c r="Q825" s="127"/>
      <c r="R825" s="126"/>
      <c r="S825" s="120"/>
      <c r="T825" s="127"/>
      <c r="U825" s="126"/>
      <c r="V825" s="120"/>
      <c r="W825" s="127"/>
      <c r="X825" s="127"/>
      <c r="Y825" s="120"/>
      <c r="Z825" s="127"/>
      <c r="AA825" s="127"/>
      <c r="AB825" s="120"/>
      <c r="AC825" s="127"/>
      <c r="AD825" s="127"/>
      <c r="AE825" s="120"/>
      <c r="AF825" s="127"/>
      <c r="AG825" s="127"/>
      <c r="AH825" s="120"/>
      <c r="AI825" s="127"/>
      <c r="AJ825" s="127"/>
      <c r="AK825" s="120"/>
      <c r="AL825" s="127"/>
      <c r="AM825" s="127"/>
      <c r="AN825" s="120"/>
      <c r="AO825" s="127"/>
      <c r="AP825" s="127"/>
      <c r="AQ825" s="127"/>
      <c r="AR825" s="127"/>
      <c r="AS825" s="127"/>
      <c r="AT825" s="120"/>
      <c r="AU825" s="127"/>
      <c r="AV825" s="127"/>
      <c r="AW825" s="120"/>
      <c r="AX825" s="127"/>
      <c r="AY825" s="127"/>
      <c r="AZ825" s="120"/>
      <c r="BA825" s="127"/>
      <c r="BB825" s="127"/>
      <c r="BC825" s="120"/>
      <c r="BD825" s="120"/>
      <c r="BE825" s="120"/>
      <c r="BF825" s="120"/>
      <c r="BG825" s="120"/>
      <c r="BH825" s="120"/>
      <c r="BI825" s="120"/>
      <c r="BJ825" s="128"/>
      <c r="BK825" s="128"/>
    </row>
    <row r="826" spans="1:64" x14ac:dyDescent="0.2">
      <c r="A826" s="146" t="s">
        <v>4271</v>
      </c>
      <c r="B826" s="157">
        <v>35081</v>
      </c>
      <c r="C826" s="167" t="s">
        <v>4513</v>
      </c>
      <c r="D826" s="141"/>
      <c r="E826" s="116" t="str">
        <f>IF(ISERROR(VLOOKUP(TRIM(A826),'R2020'!$A$1:$I$1991,2,FALSE)),"",VLOOKUP(TRIM(A826),'R2020'!$A$1:$I$1991,2,FALSE))</f>
        <v>LB</v>
      </c>
      <c r="F826" s="116" t="str">
        <f>IF(ISERROR(VLOOKUP(TRIM(A826),'R2020'!$A$1:$I$1991,3,FALSE)),"",VLOOKUP(TRIM(A826),'R2020'!$A$1:$I$1991,3,FALSE))</f>
        <v>KCA</v>
      </c>
      <c r="G826" s="116" t="str">
        <f>IF(ISERROR(VLOOKUP(TRIM(A826),'R2020'!$A$1:$I$1991,8,FALSE)),"",VLOOKUP(TRIM(A826),'R2020'!$A$1:$I$1991,8,FALSE))</f>
        <v xml:space="preserve">00-0 </v>
      </c>
      <c r="H826" s="127"/>
      <c r="I826" s="127"/>
      <c r="J826" s="120"/>
      <c r="K826" s="127"/>
      <c r="L826" s="127"/>
      <c r="M826" s="120"/>
      <c r="N826" s="127"/>
      <c r="O826" s="127"/>
      <c r="P826" s="120"/>
      <c r="Q826" s="127"/>
      <c r="R826" s="127"/>
      <c r="S826" s="120"/>
      <c r="T826" s="127"/>
      <c r="U826" s="127"/>
      <c r="V826" s="120"/>
      <c r="W826" s="127"/>
      <c r="X826" s="127"/>
      <c r="Y826" s="120"/>
      <c r="Z826" s="127"/>
      <c r="AA826" s="127"/>
      <c r="AB826" s="120"/>
      <c r="AC826" s="127"/>
      <c r="AD826" s="127"/>
      <c r="AE826" s="120"/>
      <c r="AF826" s="127"/>
      <c r="AG826" s="127"/>
      <c r="AH826" s="120"/>
      <c r="AI826" s="127"/>
      <c r="AJ826" s="127"/>
      <c r="AK826" s="120"/>
      <c r="AL826" s="127"/>
      <c r="AM826" s="127"/>
      <c r="AN826" s="120"/>
      <c r="AO826" s="127"/>
      <c r="AP826" s="127"/>
      <c r="AQ826" s="127"/>
      <c r="AR826" s="127"/>
      <c r="AS826" s="127"/>
      <c r="AT826" s="120"/>
      <c r="AU826" s="127"/>
      <c r="AV826" s="127"/>
      <c r="AW826" s="120"/>
      <c r="AX826" s="127"/>
      <c r="AY826" s="127"/>
      <c r="AZ826" s="120"/>
      <c r="BA826" s="127"/>
      <c r="BB826" s="127"/>
      <c r="BC826" s="120"/>
      <c r="BD826" s="120"/>
      <c r="BE826" s="127"/>
      <c r="BF826" s="120"/>
      <c r="BG826" s="120"/>
      <c r="BH826" s="120"/>
      <c r="BI826" s="120"/>
      <c r="BJ826" s="128"/>
      <c r="BK826" s="128"/>
    </row>
    <row r="827" spans="1:64" x14ac:dyDescent="0.2">
      <c r="A827" s="117" t="s">
        <v>3641</v>
      </c>
      <c r="B827" s="123">
        <v>34720</v>
      </c>
      <c r="C827" s="164" t="s">
        <v>3081</v>
      </c>
      <c r="E827" s="116" t="str">
        <f>IF(ISERROR(VLOOKUP(TRIM(A827),'R2020'!$A$1:$I$1991,2,FALSE)),"",VLOOKUP(TRIM(A827),'R2020'!$A$1:$I$1991,2,FALSE))</f>
        <v>DB</v>
      </c>
      <c r="F827" s="116" t="str">
        <f>IF(ISERROR(VLOOKUP(TRIM(A827),'R2020'!$A$1:$I$1991,3,FALSE)),"",VLOOKUP(TRIM(A827),'R2020'!$A$1:$I$1991,3,FALSE))</f>
        <v>BAA</v>
      </c>
      <c r="G827" s="116" t="str">
        <f>IF(ISERROR(VLOOKUP(TRIM(A827),'R2020'!$A$1:$I$1991,8,FALSE)),"",VLOOKUP(TRIM(A827),'R2020'!$A$1:$I$1991,8,FALSE))</f>
        <v xml:space="preserve">04 </v>
      </c>
      <c r="H827" s="117" t="s">
        <v>327</v>
      </c>
      <c r="I827" s="117" t="s">
        <v>229</v>
      </c>
      <c r="J827" s="119" t="s">
        <v>365</v>
      </c>
    </row>
    <row r="828" spans="1:64" x14ac:dyDescent="0.2">
      <c r="A828" s="124" t="s">
        <v>1322</v>
      </c>
      <c r="B828" s="125">
        <v>33448</v>
      </c>
      <c r="C828" s="165" t="s">
        <v>1001</v>
      </c>
      <c r="D828" s="126" t="s">
        <v>1686</v>
      </c>
      <c r="E828" s="116" t="str">
        <f>IF(ISERROR(VLOOKUP(TRIM(A828),'R2020'!$A$1:$I$1991,2,FALSE)),"",VLOOKUP(TRIM(A828),'R2020'!$A$1:$I$1991,2,FALSE))</f>
        <v>TE BB</v>
      </c>
      <c r="F828" s="116" t="str">
        <f>IF(ISERROR(VLOOKUP(TRIM(A828),'R2020'!$A$1:$I$1991,3,FALSE)),"",VLOOKUP(TRIM(A828),'R2020'!$A$1:$I$1991,3,FALSE))</f>
        <v>CHN</v>
      </c>
      <c r="G828" s="116" t="str">
        <f>IF(ISERROR(VLOOKUP(TRIM(A828),'R2020'!$A$1:$I$1991,8,FALSE)),"",VLOOKUP(TRIM(A828),'R2020'!$A$1:$I$1991,8,FALSE))</f>
        <v xml:space="preserve">4-0 </v>
      </c>
      <c r="H828" s="117" t="s">
        <v>128</v>
      </c>
      <c r="I828" s="121" t="s">
        <v>348</v>
      </c>
      <c r="J828" s="127" t="s">
        <v>328</v>
      </c>
      <c r="K828" s="117" t="s">
        <v>26</v>
      </c>
      <c r="L828" s="121" t="s">
        <v>55</v>
      </c>
      <c r="M828" s="127" t="s">
        <v>1763</v>
      </c>
      <c r="N828" s="117" t="s">
        <v>464</v>
      </c>
      <c r="O828" s="121" t="s">
        <v>55</v>
      </c>
      <c r="P828" s="127" t="s">
        <v>2232</v>
      </c>
      <c r="Q828" s="117" t="s">
        <v>464</v>
      </c>
      <c r="R828" s="121" t="s">
        <v>55</v>
      </c>
      <c r="S828" s="127" t="s">
        <v>1036</v>
      </c>
      <c r="T828" s="117" t="s">
        <v>464</v>
      </c>
      <c r="U828" s="121" t="s">
        <v>55</v>
      </c>
      <c r="V828" s="127" t="s">
        <v>1047</v>
      </c>
      <c r="W828" s="117" t="s">
        <v>128</v>
      </c>
      <c r="X828" s="121" t="s">
        <v>55</v>
      </c>
      <c r="Y828" s="127" t="s">
        <v>328</v>
      </c>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row>
    <row r="829" spans="1:64" x14ac:dyDescent="0.2">
      <c r="A829" s="117" t="s">
        <v>3642</v>
      </c>
      <c r="B829" s="123">
        <v>35063</v>
      </c>
      <c r="C829" s="164" t="s">
        <v>3063</v>
      </c>
      <c r="E829" s="116" t="str">
        <f>IF(ISERROR(VLOOKUP(TRIM(A829),'R2020'!$A$1:$I$1991,2,FALSE)),"",VLOOKUP(TRIM(A829),'R2020'!$A$1:$I$1991,2,FALSE))</f>
        <v/>
      </c>
      <c r="F829" s="116" t="str">
        <f>IF(ISERROR(VLOOKUP(TRIM(A829),'R2020'!$A$1:$I$1991,3,FALSE)),"",VLOOKUP(TRIM(A829),'R2020'!$A$1:$I$1991,3,FALSE))</f>
        <v/>
      </c>
      <c r="G829" s="116" t="str">
        <f>IF(ISERROR(VLOOKUP(TRIM(A829),'R2020'!$A$1:$I$1991,8,FALSE)),"",VLOOKUP(TRIM(A829),'R2020'!$A$1:$I$1991,8,FALSE))</f>
        <v/>
      </c>
      <c r="H829" s="117" t="s">
        <v>44</v>
      </c>
      <c r="I829" s="117" t="s">
        <v>55</v>
      </c>
      <c r="J829" s="119" t="s">
        <v>349</v>
      </c>
    </row>
    <row r="830" spans="1:64" x14ac:dyDescent="0.2">
      <c r="A830" s="117" t="s">
        <v>3643</v>
      </c>
      <c r="B830" s="123">
        <v>35768</v>
      </c>
      <c r="C830" s="164" t="s">
        <v>3448</v>
      </c>
      <c r="E830" s="116" t="str">
        <f>IF(ISERROR(VLOOKUP(TRIM(A830),'R2020'!$A$1:$I$1991,2,FALSE)),"",VLOOKUP(TRIM(A830),'R2020'!$A$1:$I$1991,2,FALSE))</f>
        <v>WR KR PR</v>
      </c>
      <c r="F830" s="116" t="str">
        <f>IF(ISERROR(VLOOKUP(TRIM(A830),'R2020'!$A$1:$I$1991,3,FALSE)),"",VLOOKUP(TRIM(A830),'R2020'!$A$1:$I$1991,3,FALSE))</f>
        <v>NON</v>
      </c>
      <c r="G830" s="116" t="str">
        <f>IF(ISERROR(VLOOKUP(TRIM(A830),'R2020'!$A$1:$I$1991,8,FALSE)),"",VLOOKUP(TRIM(A830),'R2020'!$A$1:$I$1991,8,FALSE))</f>
        <v xml:space="preserve"> </v>
      </c>
      <c r="H830" s="117" t="s">
        <v>515</v>
      </c>
      <c r="I830" s="117" t="s">
        <v>367</v>
      </c>
    </row>
    <row r="831" spans="1:64" x14ac:dyDescent="0.2">
      <c r="A831" s="120" t="s">
        <v>766</v>
      </c>
      <c r="B831" s="125">
        <v>32036</v>
      </c>
      <c r="C831" s="168" t="s">
        <v>740</v>
      </c>
      <c r="D831" s="126" t="s">
        <v>740</v>
      </c>
      <c r="E831" s="116" t="str">
        <f>IF(ISERROR(VLOOKUP(TRIM(A831),'R2020'!$A$1:$I$1991,2,FALSE)),"",VLOOKUP(TRIM(A831),'R2020'!$A$1:$I$1991,2,FALSE))</f>
        <v>PR</v>
      </c>
      <c r="F831" s="116" t="str">
        <f>IF(ISERROR(VLOOKUP(TRIM(A831),'R2020'!$A$1:$I$1991,3,FALSE)),"",VLOOKUP(TRIM(A831),'R2020'!$A$1:$I$1991,3,FALSE))</f>
        <v>CHN</v>
      </c>
      <c r="G831" s="116" t="str">
        <f>IF(ISERROR(VLOOKUP(TRIM(A831),'R2020'!$A$1:$I$1991,8,FALSE)),"",VLOOKUP(TRIM(A831),'R2020'!$A$1:$I$1991,8,FALSE))</f>
        <v xml:space="preserve"> </v>
      </c>
      <c r="H831" s="120" t="s">
        <v>370</v>
      </c>
      <c r="I831" s="126" t="s">
        <v>23</v>
      </c>
      <c r="J831" s="126"/>
      <c r="K831" s="120" t="s">
        <v>395</v>
      </c>
      <c r="L831" s="126" t="s">
        <v>23</v>
      </c>
      <c r="M831" s="126"/>
      <c r="N831" s="120" t="s">
        <v>273</v>
      </c>
      <c r="O831" s="126" t="s">
        <v>30</v>
      </c>
      <c r="P831" s="126"/>
      <c r="Q831" s="120" t="s">
        <v>1699</v>
      </c>
      <c r="R831" s="126" t="s">
        <v>30</v>
      </c>
      <c r="S831" s="126"/>
      <c r="T831" s="120" t="s">
        <v>548</v>
      </c>
      <c r="U831" s="126" t="s">
        <v>30</v>
      </c>
      <c r="V831" s="126"/>
      <c r="W831" s="120" t="s">
        <v>515</v>
      </c>
      <c r="X831" s="126" t="s">
        <v>506</v>
      </c>
      <c r="Y831" s="126"/>
      <c r="Z831" s="120" t="s">
        <v>273</v>
      </c>
      <c r="AA831" s="126" t="s">
        <v>506</v>
      </c>
      <c r="AB831" s="126"/>
      <c r="AC831" s="120" t="s">
        <v>293</v>
      </c>
      <c r="AD831" s="126" t="s">
        <v>506</v>
      </c>
      <c r="AE831" s="126"/>
      <c r="AF831" s="120" t="s">
        <v>273</v>
      </c>
      <c r="AG831" s="126" t="s">
        <v>506</v>
      </c>
      <c r="AH831" s="126"/>
      <c r="AI831" s="120"/>
      <c r="AJ831" s="126"/>
      <c r="AK831" s="126"/>
      <c r="AL831" s="120"/>
      <c r="AM831" s="126"/>
      <c r="AN831" s="126"/>
      <c r="AO831" s="120"/>
      <c r="AP831" s="126"/>
      <c r="AQ831" s="126"/>
      <c r="AR831" s="120"/>
      <c r="AS831" s="126"/>
      <c r="AT831" s="126"/>
      <c r="AU831" s="120"/>
      <c r="AV831" s="126"/>
      <c r="AW831" s="126"/>
      <c r="AX831" s="120"/>
      <c r="AY831" s="126"/>
      <c r="AZ831" s="126"/>
      <c r="BA831" s="120"/>
      <c r="BB831" s="126"/>
      <c r="BC831" s="127"/>
      <c r="BD831" s="120"/>
      <c r="BE831" s="120"/>
      <c r="BF831" s="127"/>
      <c r="BG831" s="127"/>
      <c r="BH831" s="127"/>
      <c r="BI831" s="127"/>
      <c r="BJ831" s="120"/>
      <c r="BK831" s="128"/>
      <c r="BL831" s="128"/>
    </row>
    <row r="832" spans="1:64" x14ac:dyDescent="0.2">
      <c r="A832" s="117" t="s">
        <v>3173</v>
      </c>
      <c r="B832" s="123">
        <v>32965</v>
      </c>
      <c r="C832" s="165" t="s">
        <v>859</v>
      </c>
      <c r="D832" s="122" t="s">
        <v>3065</v>
      </c>
      <c r="E832" s="116" t="str">
        <f>IF(ISERROR(VLOOKUP(TRIM(A832),'R2020'!$A$1:$I$1991,2,FALSE)),"",VLOOKUP(TRIM(A832),'R2020'!$A$1:$I$1991,2,FALSE))</f>
        <v>FS</v>
      </c>
      <c r="F832" s="116" t="str">
        <f>IF(ISERROR(VLOOKUP(TRIM(A832),'R2020'!$A$1:$I$1991,3,FALSE)),"",VLOOKUP(TRIM(A832),'R2020'!$A$1:$I$1991,3,FALSE))</f>
        <v>LVA</v>
      </c>
      <c r="G832" s="116" t="str">
        <f>IF(ISERROR(VLOOKUP(TRIM(A832),'R2020'!$A$1:$I$1991,8,FALSE)),"",VLOOKUP(TRIM(A832),'R2020'!$A$1:$I$1991,8,FALSE))</f>
        <v xml:space="preserve">44 </v>
      </c>
      <c r="H832" s="117" t="s">
        <v>368</v>
      </c>
      <c r="I832" s="122" t="s">
        <v>23</v>
      </c>
      <c r="J832" s="122" t="s">
        <v>1060</v>
      </c>
      <c r="K832" s="117" t="s">
        <v>366</v>
      </c>
      <c r="L832" s="122" t="s">
        <v>23</v>
      </c>
      <c r="M832" s="122" t="s">
        <v>1066</v>
      </c>
      <c r="O832" s="122"/>
      <c r="P832" s="122"/>
      <c r="R832" s="122"/>
      <c r="S832" s="122"/>
      <c r="U832" s="122"/>
      <c r="V832" s="122"/>
      <c r="X832" s="122"/>
      <c r="Y832" s="122"/>
      <c r="AA832" s="122"/>
      <c r="AB832" s="122"/>
      <c r="AD832" s="122"/>
      <c r="AE832" s="122"/>
      <c r="AG832" s="122"/>
      <c r="AH832" s="122"/>
      <c r="AJ832" s="122"/>
      <c r="AK832" s="122"/>
      <c r="AM832" s="122"/>
      <c r="AN832" s="122"/>
      <c r="AP832" s="122"/>
      <c r="AQ832" s="122"/>
      <c r="AS832" s="122"/>
      <c r="AT832" s="122"/>
      <c r="AV832" s="122"/>
      <c r="AW832" s="122"/>
      <c r="AY832" s="122"/>
      <c r="AZ832" s="122"/>
      <c r="BB832" s="122"/>
      <c r="BC832" s="122"/>
      <c r="BE832" s="123"/>
      <c r="BF832" s="122"/>
      <c r="BG832" s="121"/>
      <c r="BI832" s="119"/>
      <c r="BJ832" s="121"/>
      <c r="BK832" s="121"/>
      <c r="BL832" s="130"/>
    </row>
    <row r="833" spans="1:64" x14ac:dyDescent="0.2">
      <c r="A833" s="117" t="s">
        <v>3644</v>
      </c>
      <c r="B833" s="123">
        <v>35281</v>
      </c>
      <c r="C833" s="164" t="s">
        <v>3448</v>
      </c>
      <c r="E833" s="116" t="str">
        <f>IF(ISERROR(VLOOKUP(TRIM(A833),'R2020'!$A$1:$I$1991,2,FALSE)),"",VLOOKUP(TRIM(A833),'R2020'!$A$1:$I$1991,2,FALSE))</f>
        <v/>
      </c>
      <c r="F833" s="116" t="str">
        <f>IF(ISERROR(VLOOKUP(TRIM(A833),'R2020'!$A$1:$I$1991,3,FALSE)),"",VLOOKUP(TRIM(A833),'R2020'!$A$1:$I$1991,3,FALSE))</f>
        <v/>
      </c>
      <c r="G833" s="116" t="str">
        <f>IF(ISERROR(VLOOKUP(TRIM(A833),'R2020'!$A$1:$I$1991,8,FALSE)),"",VLOOKUP(TRIM(A833),'R2020'!$A$1:$I$1991,8,FALSE))</f>
        <v/>
      </c>
      <c r="H833" s="117" t="s">
        <v>49</v>
      </c>
      <c r="I833" s="117" t="s">
        <v>229</v>
      </c>
      <c r="J833" s="119" t="s">
        <v>349</v>
      </c>
    </row>
    <row r="834" spans="1:64" x14ac:dyDescent="0.2">
      <c r="A834" s="117" t="s">
        <v>3174</v>
      </c>
      <c r="B834" s="123">
        <v>34494</v>
      </c>
      <c r="C834" s="165" t="s">
        <v>3074</v>
      </c>
      <c r="D834" s="122"/>
      <c r="E834" s="116" t="str">
        <f>IF(ISERROR(VLOOKUP(TRIM(A834),'R2020'!$A$1:$I$1991,2,FALSE)),"",VLOOKUP(TRIM(A834),'R2020'!$A$1:$I$1991,2,FALSE))</f>
        <v>DB</v>
      </c>
      <c r="F834" s="116" t="str">
        <f>IF(ISERROR(VLOOKUP(TRIM(A834),'R2020'!$A$1:$I$1991,3,FALSE)),"",VLOOKUP(TRIM(A834),'R2020'!$A$1:$I$1991,3,FALSE))</f>
        <v>SFN</v>
      </c>
      <c r="G834" s="116" t="str">
        <f>IF(ISERROR(VLOOKUP(TRIM(A834),'R2020'!$A$1:$I$1991,8,FALSE)),"",VLOOKUP(TRIM(A834),'R2020'!$A$1:$I$1991,8,FALSE))</f>
        <v xml:space="preserve">00 </v>
      </c>
      <c r="H834" s="117" t="s">
        <v>364</v>
      </c>
      <c r="I834" s="122" t="s">
        <v>111</v>
      </c>
      <c r="J834" s="122" t="s">
        <v>1059</v>
      </c>
      <c r="K834" s="117" t="s">
        <v>364</v>
      </c>
      <c r="L834" s="122" t="s">
        <v>111</v>
      </c>
      <c r="M834" s="122" t="s">
        <v>1061</v>
      </c>
      <c r="O834" s="122"/>
      <c r="P834" s="122"/>
      <c r="R834" s="122"/>
      <c r="S834" s="122"/>
      <c r="U834" s="122"/>
      <c r="V834" s="122"/>
      <c r="X834" s="122"/>
      <c r="Y834" s="122"/>
      <c r="AA834" s="122"/>
      <c r="AB834" s="122"/>
      <c r="AD834" s="122"/>
      <c r="AE834" s="122"/>
      <c r="AG834" s="122"/>
      <c r="AH834" s="122"/>
      <c r="AJ834" s="122"/>
      <c r="AK834" s="122"/>
      <c r="AM834" s="122"/>
      <c r="AN834" s="122"/>
      <c r="AP834" s="122"/>
      <c r="AQ834" s="122"/>
      <c r="AS834" s="122"/>
      <c r="AT834" s="122"/>
      <c r="AV834" s="122"/>
      <c r="AW834" s="122"/>
      <c r="AY834" s="122"/>
      <c r="AZ834" s="122"/>
      <c r="BB834" s="122"/>
      <c r="BC834" s="122"/>
      <c r="BE834" s="123"/>
      <c r="BF834" s="122"/>
      <c r="BG834" s="121"/>
      <c r="BI834" s="119"/>
      <c r="BJ834" s="121"/>
      <c r="BK834" s="121"/>
      <c r="BL834" s="130"/>
    </row>
    <row r="835" spans="1:64" x14ac:dyDescent="0.2">
      <c r="A835" s="146" t="s">
        <v>4140</v>
      </c>
      <c r="B835" s="157">
        <v>36112</v>
      </c>
      <c r="C835" s="167" t="s">
        <v>4517</v>
      </c>
      <c r="D835" s="141"/>
      <c r="E835" s="116" t="str">
        <f>IF(ISERROR(VLOOKUP(TRIM(A835),'R2020'!$A$1:$I$1991,2,FALSE)),"",VLOOKUP(TRIM(A835),'R2020'!$A$1:$I$1991,2,FALSE))</f>
        <v>G C</v>
      </c>
      <c r="F835" s="116" t="str">
        <f>IF(ISERROR(VLOOKUP(TRIM(A835),'R2020'!$A$1:$I$1991,3,FALSE)),"",VLOOKUP(TRIM(A835),'R2020'!$A$1:$I$1991,3,FALSE))</f>
        <v>CLA</v>
      </c>
      <c r="G835" s="116" t="str">
        <f>IF(ISERROR(VLOOKUP(TRIM(A835),'R2020'!$A$1:$I$1991,8,FALSE)),"",VLOOKUP(TRIM(A835),'R2020'!$A$1:$I$1991,8,FALSE))</f>
        <v>0-0 / 0-0</v>
      </c>
      <c r="H835" s="127"/>
      <c r="I835" s="127"/>
      <c r="J835" s="120"/>
      <c r="K835" s="127"/>
      <c r="L835" s="127"/>
      <c r="M835" s="120"/>
      <c r="N835" s="127"/>
      <c r="O835" s="127"/>
      <c r="P835" s="120"/>
      <c r="Q835" s="127"/>
      <c r="R835" s="127"/>
      <c r="S835" s="120"/>
      <c r="T835" s="127"/>
      <c r="U835" s="127"/>
      <c r="V835" s="120"/>
      <c r="W835" s="127"/>
      <c r="X835" s="127"/>
      <c r="Y835" s="120"/>
      <c r="Z835" s="127"/>
      <c r="AA835" s="127"/>
      <c r="AB835" s="120"/>
      <c r="AC835" s="127"/>
      <c r="AD835" s="127"/>
      <c r="AE835" s="120"/>
      <c r="AF835" s="127"/>
      <c r="AG835" s="127"/>
      <c r="AH835" s="120"/>
      <c r="AI835" s="127"/>
      <c r="AJ835" s="127"/>
      <c r="AK835" s="120"/>
      <c r="AL835" s="127"/>
      <c r="AM835" s="127"/>
      <c r="AN835" s="120"/>
      <c r="AO835" s="127"/>
      <c r="AP835" s="127"/>
      <c r="AQ835" s="127"/>
      <c r="AR835" s="127"/>
      <c r="AS835" s="127"/>
      <c r="AT835" s="120"/>
      <c r="AU835" s="127"/>
      <c r="AV835" s="127"/>
      <c r="AW835" s="120"/>
      <c r="AX835" s="127"/>
      <c r="AY835" s="127"/>
      <c r="AZ835" s="120"/>
      <c r="BA835" s="127"/>
      <c r="BB835" s="127"/>
      <c r="BC835" s="120"/>
      <c r="BD835" s="120"/>
      <c r="BE835" s="120"/>
      <c r="BF835" s="120"/>
      <c r="BG835" s="120"/>
      <c r="BH835" s="120"/>
      <c r="BI835" s="120"/>
      <c r="BJ835" s="128"/>
      <c r="BK835" s="128"/>
    </row>
    <row r="836" spans="1:64" x14ac:dyDescent="0.2">
      <c r="A836" s="117" t="s">
        <v>2903</v>
      </c>
      <c r="B836" s="123">
        <v>33461</v>
      </c>
      <c r="C836" s="165" t="s">
        <v>1230</v>
      </c>
      <c r="D836" s="122" t="s">
        <v>2891</v>
      </c>
      <c r="E836" s="116" t="str">
        <f>IF(ISERROR(VLOOKUP(TRIM(A836),'R2020'!$A$1:$I$1991,2,FALSE)),"",VLOOKUP(TRIM(A836),'R2020'!$A$1:$I$1991,2,FALSE))</f>
        <v>RE</v>
      </c>
      <c r="F836" s="116" t="str">
        <f>IF(ISERROR(VLOOKUP(TRIM(A836),'R2020'!$A$1:$I$1991,3,FALSE)),"",VLOOKUP(TRIM(A836),'R2020'!$A$1:$I$1991,3,FALSE))</f>
        <v>DNA</v>
      </c>
      <c r="G836" s="116" t="str">
        <f>IF(ISERROR(VLOOKUP(TRIM(A836),'R2020'!$A$1:$I$1991,8,FALSE)),"",VLOOKUP(TRIM(A836),'R2020'!$A$1:$I$1991,8,FALSE))</f>
        <v xml:space="preserve">5-3 </v>
      </c>
      <c r="H836" s="117" t="s">
        <v>42</v>
      </c>
      <c r="I836" s="121" t="s">
        <v>229</v>
      </c>
      <c r="J836" s="119" t="s">
        <v>38</v>
      </c>
      <c r="K836" s="117" t="s">
        <v>47</v>
      </c>
      <c r="L836" s="121" t="s">
        <v>229</v>
      </c>
      <c r="M836" s="119" t="s">
        <v>481</v>
      </c>
      <c r="N836" s="117" t="s">
        <v>44</v>
      </c>
      <c r="O836" s="121" t="s">
        <v>229</v>
      </c>
      <c r="P836" s="119" t="s">
        <v>38</v>
      </c>
      <c r="R836" s="121"/>
      <c r="S836" s="119"/>
      <c r="T836" s="117" t="s">
        <v>44</v>
      </c>
      <c r="U836" s="121" t="s">
        <v>23</v>
      </c>
      <c r="V836" s="119" t="s">
        <v>51</v>
      </c>
      <c r="X836" s="121"/>
      <c r="Y836" s="119"/>
      <c r="AA836" s="121"/>
      <c r="AB836" s="119"/>
      <c r="AD836" s="121"/>
      <c r="AE836" s="119"/>
      <c r="AG836" s="121"/>
      <c r="AH836" s="119"/>
      <c r="AJ836" s="121"/>
      <c r="AK836" s="119"/>
      <c r="AM836" s="121"/>
      <c r="AN836" s="119"/>
      <c r="AP836" s="121"/>
      <c r="AQ836" s="119"/>
      <c r="AS836" s="121"/>
      <c r="AT836" s="119"/>
      <c r="AV836" s="121"/>
      <c r="AW836" s="119"/>
      <c r="AY836" s="121"/>
      <c r="AZ836" s="119"/>
      <c r="BB836" s="121"/>
      <c r="BC836" s="119"/>
      <c r="BF836" s="119"/>
      <c r="BG836" s="121"/>
      <c r="BH836" s="121"/>
      <c r="BI836" s="121"/>
      <c r="BJ836" s="121"/>
      <c r="BK836" s="121"/>
      <c r="BL836" s="121"/>
    </row>
    <row r="837" spans="1:64" x14ac:dyDescent="0.2">
      <c r="A837" s="117" t="s">
        <v>3645</v>
      </c>
      <c r="B837" s="123">
        <v>34959</v>
      </c>
      <c r="C837" s="164" t="s">
        <v>3063</v>
      </c>
      <c r="E837" s="116" t="str">
        <f>IF(ISERROR(VLOOKUP(TRIM(A837),'R2020'!$A$1:$I$1991,2,FALSE)),"",VLOOKUP(TRIM(A837),'R2020'!$A$1:$I$1991,2,FALSE))</f>
        <v>OLB</v>
      </c>
      <c r="F837" s="116" t="str">
        <f>IF(ISERROR(VLOOKUP(TRIM(A837),'R2020'!$A$1:$I$1991,3,FALSE)),"",VLOOKUP(TRIM(A837),'R2020'!$A$1:$I$1991,3,FALSE))</f>
        <v>NYN</v>
      </c>
      <c r="G837" s="116" t="str">
        <f>IF(ISERROR(VLOOKUP(TRIM(A837),'R2020'!$A$1:$I$1991,8,FALSE)),"",VLOOKUP(TRIM(A837),'R2020'!$A$1:$I$1991,8,FALSE))</f>
        <v xml:space="preserve">00-3 </v>
      </c>
      <c r="H837" s="117" t="s">
        <v>125</v>
      </c>
      <c r="I837" s="117" t="s">
        <v>32</v>
      </c>
      <c r="J837" s="119" t="s">
        <v>1088</v>
      </c>
    </row>
    <row r="838" spans="1:64" x14ac:dyDescent="0.2">
      <c r="A838" s="117" t="s">
        <v>3646</v>
      </c>
      <c r="B838" s="123">
        <v>35052</v>
      </c>
      <c r="C838" s="164" t="s">
        <v>3446</v>
      </c>
      <c r="E838" s="116" t="str">
        <f>IF(ISERROR(VLOOKUP(TRIM(A838),'R2020'!$A$1:$I$1991,2,FALSE)),"",VLOOKUP(TRIM(A838),'R2020'!$A$1:$I$1991,2,FALSE))</f>
        <v>DB</v>
      </c>
      <c r="F838" s="116" t="str">
        <f>IF(ISERROR(VLOOKUP(TRIM(A838),'R2020'!$A$1:$I$1991,3,FALSE)),"",VLOOKUP(TRIM(A838),'R2020'!$A$1:$I$1991,3,FALSE))</f>
        <v>DEN</v>
      </c>
      <c r="G838" s="116" t="str">
        <f>IF(ISERROR(VLOOKUP(TRIM(A838),'R2020'!$A$1:$I$1991,8,FALSE)),"",VLOOKUP(TRIM(A838),'R2020'!$A$1:$I$1991,8,FALSE))</f>
        <v xml:space="preserve">00 </v>
      </c>
      <c r="H838" s="117" t="s">
        <v>364</v>
      </c>
      <c r="I838" s="117" t="s">
        <v>369</v>
      </c>
      <c r="J838" s="119" t="s">
        <v>1061</v>
      </c>
    </row>
    <row r="839" spans="1:64" x14ac:dyDescent="0.2">
      <c r="A839" s="117" t="s">
        <v>911</v>
      </c>
      <c r="B839" s="123">
        <v>32415</v>
      </c>
      <c r="C839" s="165" t="s">
        <v>859</v>
      </c>
      <c r="D839" s="122" t="s">
        <v>2523</v>
      </c>
      <c r="E839" s="116" t="str">
        <f>IF(ISERROR(VLOOKUP(TRIM(A839),'R2020'!$A$1:$I$1991,2,FALSE)),"",VLOOKUP(TRIM(A839),'R2020'!$A$1:$I$1991,2,FALSE))</f>
        <v/>
      </c>
      <c r="F839" s="116" t="str">
        <f>IF(ISERROR(VLOOKUP(TRIM(A839),'R2020'!$A$1:$I$1991,3,FALSE)),"",VLOOKUP(TRIM(A839),'R2020'!$A$1:$I$1991,3,FALSE))</f>
        <v/>
      </c>
      <c r="G839" s="116" t="str">
        <f>IF(ISERROR(VLOOKUP(TRIM(A839),'R2020'!$A$1:$I$1991,8,FALSE)),"",VLOOKUP(TRIM(A839),'R2020'!$A$1:$I$1991,8,FALSE))</f>
        <v/>
      </c>
      <c r="H839" s="117" t="s">
        <v>482</v>
      </c>
      <c r="I839" s="126" t="s">
        <v>369</v>
      </c>
      <c r="J839" s="119" t="s">
        <v>481</v>
      </c>
      <c r="K839" s="117" t="s">
        <v>28</v>
      </c>
      <c r="L839" s="126" t="s">
        <v>369</v>
      </c>
      <c r="M839" s="119" t="s">
        <v>35</v>
      </c>
      <c r="N839" s="117" t="s">
        <v>482</v>
      </c>
      <c r="O839" s="126" t="s">
        <v>30</v>
      </c>
      <c r="P839" s="119" t="s">
        <v>384</v>
      </c>
      <c r="Q839" s="117" t="s">
        <v>482</v>
      </c>
      <c r="R839" s="121" t="s">
        <v>30</v>
      </c>
      <c r="S839" s="119" t="s">
        <v>63</v>
      </c>
      <c r="T839" s="117" t="s">
        <v>40</v>
      </c>
      <c r="U839" s="121" t="s">
        <v>446</v>
      </c>
      <c r="V839" s="119" t="s">
        <v>533</v>
      </c>
      <c r="W839" s="117" t="s">
        <v>40</v>
      </c>
      <c r="X839" s="121" t="s">
        <v>446</v>
      </c>
      <c r="Y839" s="119" t="s">
        <v>9</v>
      </c>
      <c r="Z839" s="117" t="s">
        <v>40</v>
      </c>
      <c r="AA839" s="121" t="s">
        <v>446</v>
      </c>
      <c r="AB839" s="119" t="s">
        <v>451</v>
      </c>
      <c r="AD839" s="121"/>
      <c r="AE839" s="119"/>
      <c r="AG839" s="121"/>
      <c r="AH839" s="119"/>
      <c r="AJ839" s="121"/>
      <c r="AK839" s="119"/>
      <c r="AM839" s="121"/>
      <c r="AN839" s="119"/>
      <c r="AP839" s="121"/>
      <c r="AQ839" s="119"/>
      <c r="AS839" s="121"/>
      <c r="AT839" s="119"/>
      <c r="AV839" s="121"/>
      <c r="AW839" s="119"/>
      <c r="AY839" s="121"/>
      <c r="AZ839" s="119"/>
      <c r="BB839" s="121"/>
      <c r="BC839" s="119"/>
      <c r="BF839" s="119"/>
      <c r="BG839" s="121"/>
      <c r="BH839" s="121"/>
      <c r="BI839" s="121"/>
      <c r="BJ839" s="121"/>
      <c r="BK839" s="121"/>
      <c r="BL839" s="121"/>
    </row>
    <row r="840" spans="1:64" x14ac:dyDescent="0.2">
      <c r="A840" s="117" t="s">
        <v>1173</v>
      </c>
      <c r="B840" s="123">
        <v>33475</v>
      </c>
      <c r="C840" s="165" t="s">
        <v>1225</v>
      </c>
      <c r="D840" s="117" t="s">
        <v>3414</v>
      </c>
      <c r="E840" s="116" t="str">
        <f>IF(ISERROR(VLOOKUP(TRIM(A840),'R2020'!$A$1:$I$1991,2,FALSE)),"",VLOOKUP(TRIM(A840),'R2020'!$A$1:$I$1991,2,FALSE))</f>
        <v/>
      </c>
      <c r="F840" s="116" t="str">
        <f>IF(ISERROR(VLOOKUP(TRIM(A840),'R2020'!$A$1:$I$1991,3,FALSE)),"",VLOOKUP(TRIM(A840),'R2020'!$A$1:$I$1991,3,FALSE))</f>
        <v/>
      </c>
      <c r="G840" s="116" t="str">
        <f>IF(ISERROR(VLOOKUP(TRIM(A840),'R2020'!$A$1:$I$1991,8,FALSE)),"",VLOOKUP(TRIM(A840),'R2020'!$A$1:$I$1991,8,FALSE))</f>
        <v/>
      </c>
      <c r="H840" s="117" t="s">
        <v>332</v>
      </c>
      <c r="I840" s="121" t="s">
        <v>446</v>
      </c>
      <c r="J840" s="119" t="s">
        <v>41</v>
      </c>
      <c r="K840" s="117" t="s">
        <v>332</v>
      </c>
      <c r="L840" s="121" t="s">
        <v>446</v>
      </c>
      <c r="M840" s="119" t="s">
        <v>227</v>
      </c>
      <c r="N840" s="117" t="s">
        <v>1178</v>
      </c>
      <c r="O840" s="121" t="s">
        <v>446</v>
      </c>
      <c r="P840" s="119" t="s">
        <v>1474</v>
      </c>
      <c r="Q840" s="117" t="s">
        <v>15</v>
      </c>
      <c r="R840" s="121" t="s">
        <v>103</v>
      </c>
      <c r="S840" s="119" t="s">
        <v>349</v>
      </c>
      <c r="T840" s="117" t="s">
        <v>571</v>
      </c>
      <c r="U840" s="121" t="s">
        <v>103</v>
      </c>
      <c r="V840" s="119" t="s">
        <v>947</v>
      </c>
      <c r="W840" s="117" t="s">
        <v>332</v>
      </c>
      <c r="X840" s="121" t="s">
        <v>103</v>
      </c>
      <c r="Y840" s="119" t="s">
        <v>227</v>
      </c>
    </row>
    <row r="841" spans="1:64" x14ac:dyDescent="0.2">
      <c r="A841" s="146" t="s">
        <v>4088</v>
      </c>
      <c r="B841" s="157">
        <v>35859</v>
      </c>
      <c r="C841" s="167" t="s">
        <v>4511</v>
      </c>
      <c r="D841" s="141"/>
      <c r="E841" s="116" t="str">
        <f>IF(ISERROR(VLOOKUP(TRIM(A841),'R2020'!$A$1:$I$1991,2,FALSE)),"",VLOOKUP(TRIM(A841),'R2020'!$A$1:$I$1991,2,FALSE))</f>
        <v>ILB</v>
      </c>
      <c r="F841" s="116" t="str">
        <f>IF(ISERROR(VLOOKUP(TRIM(A841),'R2020'!$A$1:$I$1991,3,FALSE)),"",VLOOKUP(TRIM(A841),'R2020'!$A$1:$I$1991,3,FALSE))</f>
        <v>BAA</v>
      </c>
      <c r="G841" s="116" t="str">
        <f>IF(ISERROR(VLOOKUP(TRIM(A841),'R2020'!$A$1:$I$1991,8,FALSE)),"",VLOOKUP(TRIM(A841),'R2020'!$A$1:$I$1991,8,FALSE))</f>
        <v xml:space="preserve">04-0 </v>
      </c>
      <c r="H841" s="127"/>
      <c r="I841" s="127"/>
      <c r="J841" s="120"/>
      <c r="K841" s="127"/>
      <c r="L841" s="127"/>
      <c r="M841" s="120"/>
      <c r="N841" s="127"/>
      <c r="O841" s="127"/>
      <c r="P841" s="120"/>
      <c r="Q841" s="127"/>
      <c r="R841" s="127"/>
      <c r="S841" s="120"/>
      <c r="T841" s="127"/>
      <c r="U841" s="127"/>
      <c r="V841" s="120"/>
      <c r="W841" s="127"/>
      <c r="X841" s="127"/>
      <c r="Y841" s="120"/>
      <c r="Z841" s="127"/>
      <c r="AA841" s="127"/>
      <c r="AB841" s="120"/>
      <c r="AC841" s="127"/>
      <c r="AD841" s="127"/>
      <c r="AE841" s="120"/>
      <c r="AF841" s="127"/>
      <c r="AG841" s="127"/>
      <c r="AH841" s="120"/>
      <c r="AI841" s="127"/>
      <c r="AJ841" s="127"/>
      <c r="AK841" s="120"/>
      <c r="AL841" s="127"/>
      <c r="AM841" s="127"/>
      <c r="AN841" s="120"/>
      <c r="AO841" s="127"/>
      <c r="AP841" s="127"/>
      <c r="AQ841" s="127"/>
      <c r="AR841" s="127"/>
      <c r="AS841" s="127"/>
      <c r="AT841" s="120"/>
      <c r="AU841" s="127"/>
      <c r="AV841" s="127"/>
      <c r="AW841" s="120"/>
      <c r="AX841" s="127"/>
      <c r="AY841" s="127"/>
      <c r="AZ841" s="120"/>
      <c r="BA841" s="127"/>
      <c r="BB841" s="127"/>
      <c r="BC841" s="120"/>
      <c r="BD841" s="120"/>
      <c r="BE841" s="127"/>
      <c r="BF841" s="120"/>
      <c r="BG841" s="120"/>
      <c r="BH841" s="120"/>
      <c r="BI841" s="120"/>
      <c r="BJ841" s="128"/>
      <c r="BK841" s="128"/>
    </row>
    <row r="842" spans="1:64" x14ac:dyDescent="0.2">
      <c r="A842" s="117" t="s">
        <v>3175</v>
      </c>
      <c r="B842" s="123">
        <v>35538</v>
      </c>
      <c r="C842" s="165" t="s">
        <v>3067</v>
      </c>
      <c r="D842" s="122" t="s">
        <v>3076</v>
      </c>
      <c r="E842" s="116" t="str">
        <f>IF(ISERROR(VLOOKUP(TRIM(A842),'R2020'!$A$1:$I$1991,2,FALSE)),"",VLOOKUP(TRIM(A842),'R2020'!$A$1:$I$1991,2,FALSE))</f>
        <v>SS</v>
      </c>
      <c r="F842" s="116" t="str">
        <f>IF(ISERROR(VLOOKUP(TRIM(A842),'R2020'!$A$1:$I$1991,3,FALSE)),"",VLOOKUP(TRIM(A842),'R2020'!$A$1:$I$1991,3,FALSE))</f>
        <v>CLA</v>
      </c>
      <c r="G842" s="116" t="str">
        <f>IF(ISERROR(VLOOKUP(TRIM(A842),'R2020'!$A$1:$I$1991,8,FALSE)),"",VLOOKUP(TRIM(A842),'R2020'!$A$1:$I$1991,8,FALSE))</f>
        <v xml:space="preserve">44 </v>
      </c>
      <c r="H842" s="117" t="s">
        <v>368</v>
      </c>
      <c r="I842" s="122" t="s">
        <v>386</v>
      </c>
      <c r="J842" s="122" t="s">
        <v>1066</v>
      </c>
      <c r="K842" s="117" t="s">
        <v>364</v>
      </c>
      <c r="L842" s="122" t="s">
        <v>386</v>
      </c>
      <c r="M842" s="122" t="s">
        <v>1061</v>
      </c>
      <c r="O842" s="122"/>
      <c r="P842" s="122"/>
      <c r="R842" s="122"/>
      <c r="S842" s="122"/>
      <c r="U842" s="122"/>
      <c r="V842" s="122"/>
      <c r="X842" s="122"/>
      <c r="Y842" s="122"/>
      <c r="AA842" s="122"/>
      <c r="AB842" s="122"/>
      <c r="AD842" s="122"/>
      <c r="AE842" s="122"/>
      <c r="AG842" s="122"/>
      <c r="AH842" s="122"/>
      <c r="AJ842" s="122"/>
      <c r="AK842" s="122"/>
      <c r="AM842" s="122"/>
      <c r="AN842" s="122"/>
      <c r="AP842" s="122"/>
      <c r="AQ842" s="122"/>
      <c r="AS842" s="122"/>
      <c r="AT842" s="122"/>
      <c r="AV842" s="122"/>
      <c r="AW842" s="122"/>
      <c r="AY842" s="122"/>
      <c r="AZ842" s="122"/>
      <c r="BB842" s="122"/>
      <c r="BC842" s="122"/>
      <c r="BE842" s="123"/>
      <c r="BF842" s="122"/>
      <c r="BG842" s="121"/>
      <c r="BI842" s="119"/>
      <c r="BJ842" s="121"/>
      <c r="BK842" s="121"/>
      <c r="BL842" s="130"/>
    </row>
    <row r="843" spans="1:64" x14ac:dyDescent="0.2">
      <c r="A843" s="117" t="s">
        <v>3647</v>
      </c>
      <c r="B843" s="123">
        <v>35781</v>
      </c>
      <c r="C843" s="164" t="s">
        <v>3648</v>
      </c>
      <c r="E843" s="116" t="str">
        <f>IF(ISERROR(VLOOKUP(TRIM(A843),'R2020'!$A$1:$I$1991,2,FALSE)),"",VLOOKUP(TRIM(A843),'R2020'!$A$1:$I$1991,2,FALSE))</f>
        <v>WR</v>
      </c>
      <c r="F843" s="116" t="str">
        <f>IF(ISERROR(VLOOKUP(TRIM(A843),'R2020'!$A$1:$I$1991,3,FALSE)),"",VLOOKUP(TRIM(A843),'R2020'!$A$1:$I$1991,3,FALSE))</f>
        <v>NEA</v>
      </c>
      <c r="G843" s="116" t="str">
        <f>IF(ISERROR(VLOOKUP(TRIM(A843),'R2020'!$A$1:$I$1991,8,FALSE)),"",VLOOKUP(TRIM(A843),'R2020'!$A$1:$I$1991,8,FALSE))</f>
        <v xml:space="preserve"> </v>
      </c>
      <c r="H843" s="117" t="s">
        <v>283</v>
      </c>
      <c r="I843" s="117" t="s">
        <v>232</v>
      </c>
    </row>
    <row r="844" spans="1:64" x14ac:dyDescent="0.2">
      <c r="A844" s="117" t="s">
        <v>1418</v>
      </c>
      <c r="B844" s="123">
        <v>34567</v>
      </c>
      <c r="C844" s="165" t="s">
        <v>1584</v>
      </c>
      <c r="D844" s="117" t="s">
        <v>1682</v>
      </c>
      <c r="E844" s="116" t="str">
        <f>IF(ISERROR(VLOOKUP(TRIM(A844),'R2020'!$A$1:$I$1991,2,FALSE)),"",VLOOKUP(TRIM(A844),'R2020'!$A$1:$I$1991,2,FALSE))</f>
        <v>RT</v>
      </c>
      <c r="F844" s="116" t="str">
        <f>IF(ISERROR(VLOOKUP(TRIM(A844),'R2020'!$A$1:$I$1991,3,FALSE)),"",VLOOKUP(TRIM(A844),'R2020'!$A$1:$I$1991,3,FALSE))</f>
        <v>CNA</v>
      </c>
      <c r="G844" s="116" t="str">
        <f>IF(ISERROR(VLOOKUP(TRIM(A844),'R2020'!$A$1:$I$1991,8,FALSE)),"",VLOOKUP(TRIM(A844),'R2020'!$A$1:$I$1991,8,FALSE))</f>
        <v xml:space="preserve">4-4 </v>
      </c>
      <c r="H844" s="117" t="s">
        <v>228</v>
      </c>
      <c r="I844" s="121" t="s">
        <v>448</v>
      </c>
      <c r="J844" s="119" t="s">
        <v>347</v>
      </c>
      <c r="K844" s="117" t="s">
        <v>228</v>
      </c>
      <c r="L844" s="121" t="s">
        <v>448</v>
      </c>
      <c r="M844" s="119" t="s">
        <v>333</v>
      </c>
      <c r="N844" s="117" t="s">
        <v>331</v>
      </c>
      <c r="O844" s="121" t="s">
        <v>30</v>
      </c>
      <c r="P844" s="119" t="s">
        <v>349</v>
      </c>
      <c r="Q844" s="117" t="s">
        <v>373</v>
      </c>
      <c r="R844" s="121" t="s">
        <v>30</v>
      </c>
      <c r="S844" s="119" t="s">
        <v>199</v>
      </c>
      <c r="T844" s="117" t="s">
        <v>331</v>
      </c>
      <c r="U844" s="121" t="s">
        <v>30</v>
      </c>
      <c r="V844" s="119" t="s">
        <v>349</v>
      </c>
      <c r="X844" s="121"/>
      <c r="Y844" s="119"/>
      <c r="AA844" s="121"/>
      <c r="AB844" s="119"/>
      <c r="AD844" s="121"/>
      <c r="AE844" s="119"/>
      <c r="AG844" s="121"/>
      <c r="AH844" s="119"/>
      <c r="AJ844" s="121"/>
      <c r="AK844" s="119"/>
      <c r="AM844" s="121"/>
      <c r="AN844" s="119"/>
      <c r="AP844" s="121"/>
      <c r="AQ844" s="119"/>
      <c r="AS844" s="121"/>
      <c r="AT844" s="119"/>
      <c r="AV844" s="121"/>
      <c r="AW844" s="119"/>
      <c r="AY844" s="121"/>
      <c r="AZ844" s="119"/>
      <c r="BB844" s="121"/>
      <c r="BC844" s="119"/>
      <c r="BF844" s="119"/>
      <c r="BG844" s="121"/>
      <c r="BH844" s="121"/>
      <c r="BI844" s="121"/>
      <c r="BJ844" s="121"/>
      <c r="BK844" s="121"/>
      <c r="BL844" s="121"/>
    </row>
    <row r="845" spans="1:64" x14ac:dyDescent="0.2">
      <c r="A845" s="117" t="s">
        <v>3649</v>
      </c>
      <c r="B845" s="123">
        <v>35597</v>
      </c>
      <c r="C845" s="164" t="s">
        <v>3448</v>
      </c>
      <c r="E845" s="116" t="str">
        <f>IF(ISERROR(VLOOKUP(TRIM(A845),'R2020'!$A$1:$I$1991,2,FALSE)),"",VLOOKUP(TRIM(A845),'R2020'!$A$1:$I$1991,2,FALSE))</f>
        <v/>
      </c>
      <c r="F845" s="116" t="str">
        <f>IF(ISERROR(VLOOKUP(TRIM(A845),'R2020'!$A$1:$I$1991,3,FALSE)),"",VLOOKUP(TRIM(A845),'R2020'!$A$1:$I$1991,3,FALSE))</f>
        <v/>
      </c>
      <c r="G845" s="116" t="str">
        <f>IF(ISERROR(VLOOKUP(TRIM(A845),'R2020'!$A$1:$I$1991,8,FALSE)),"",VLOOKUP(TRIM(A845),'R2020'!$A$1:$I$1991,8,FALSE))</f>
        <v/>
      </c>
      <c r="H845" s="117" t="s">
        <v>364</v>
      </c>
      <c r="I845" s="117" t="s">
        <v>32</v>
      </c>
      <c r="J845" s="119" t="s">
        <v>1061</v>
      </c>
    </row>
    <row r="846" spans="1:64" x14ac:dyDescent="0.2">
      <c r="A846" s="146" t="s">
        <v>4115</v>
      </c>
      <c r="B846" s="157">
        <v>35647</v>
      </c>
      <c r="C846" s="167" t="s">
        <v>4519</v>
      </c>
      <c r="D846" s="141"/>
      <c r="E846" s="116" t="str">
        <f>IF(ISERROR(VLOOKUP(TRIM(A846),'R2020'!$A$1:$I$1991,2,FALSE)),"",VLOOKUP(TRIM(A846),'R2020'!$A$1:$I$1991,2,FALSE))</f>
        <v>DB</v>
      </c>
      <c r="F846" s="116" t="str">
        <f>IF(ISERROR(VLOOKUP(TRIM(A846),'R2020'!$A$1:$I$1991,3,FALSE)),"",VLOOKUP(TRIM(A846),'R2020'!$A$1:$I$1991,3,FALSE))</f>
        <v>CAN</v>
      </c>
      <c r="G846" s="116" t="str">
        <f>IF(ISERROR(VLOOKUP(TRIM(A846),'R2020'!$A$1:$I$1991,8,FALSE)),"",VLOOKUP(TRIM(A846),'R2020'!$A$1:$I$1991,8,FALSE))</f>
        <v xml:space="preserve">04 </v>
      </c>
      <c r="H846" s="127"/>
      <c r="I846" s="127"/>
      <c r="J846" s="120"/>
      <c r="K846" s="127"/>
      <c r="L846" s="127"/>
      <c r="M846" s="120"/>
      <c r="N846" s="127"/>
      <c r="O846" s="127"/>
      <c r="P846" s="120"/>
      <c r="Q846" s="127"/>
      <c r="R846" s="127"/>
      <c r="S846" s="120"/>
      <c r="T846" s="127"/>
      <c r="U846" s="127"/>
      <c r="V846" s="120"/>
      <c r="W846" s="127"/>
      <c r="X846" s="127"/>
      <c r="Y846" s="120"/>
      <c r="Z846" s="127"/>
      <c r="AA846" s="127"/>
      <c r="AB846" s="120"/>
      <c r="AC846" s="127"/>
      <c r="AD846" s="127"/>
      <c r="AE846" s="120"/>
      <c r="AF846" s="127"/>
      <c r="AG846" s="127"/>
      <c r="AH846" s="120"/>
      <c r="AI846" s="127"/>
      <c r="AJ846" s="127"/>
      <c r="AK846" s="120"/>
      <c r="AL846" s="127"/>
      <c r="AM846" s="127"/>
      <c r="AN846" s="120"/>
      <c r="AO846" s="127"/>
      <c r="AP846" s="127"/>
      <c r="AQ846" s="127"/>
      <c r="AR846" s="127"/>
      <c r="AS846" s="127"/>
      <c r="AT846" s="120"/>
      <c r="AU846" s="127"/>
      <c r="AV846" s="127"/>
      <c r="AW846" s="120"/>
      <c r="AX846" s="127"/>
      <c r="AY846" s="127"/>
      <c r="AZ846" s="120"/>
      <c r="BA846" s="127"/>
      <c r="BB846" s="127"/>
      <c r="BC846" s="120"/>
      <c r="BD846" s="120"/>
      <c r="BE846" s="120"/>
      <c r="BF846" s="120"/>
      <c r="BG846" s="120"/>
      <c r="BH846" s="120"/>
      <c r="BI846" s="120"/>
      <c r="BJ846" s="128"/>
      <c r="BK846" s="128"/>
    </row>
    <row r="847" spans="1:64" x14ac:dyDescent="0.2">
      <c r="A847" s="117" t="s">
        <v>3650</v>
      </c>
      <c r="B847" s="123">
        <v>35553</v>
      </c>
      <c r="C847" s="164" t="s">
        <v>3651</v>
      </c>
      <c r="E847" s="116" t="str">
        <f>IF(ISERROR(VLOOKUP(TRIM(A847),'R2020'!$A$1:$I$1991,2,FALSE)),"",VLOOKUP(TRIM(A847),'R2020'!$A$1:$I$1991,2,FALSE))</f>
        <v>QB</v>
      </c>
      <c r="F847" s="116" t="str">
        <f>IF(ISERROR(VLOOKUP(TRIM(A847),'R2020'!$A$1:$I$1991,3,FALSE)),"",VLOOKUP(TRIM(A847),'R2020'!$A$1:$I$1991,3,FALSE))</f>
        <v>WAN</v>
      </c>
      <c r="G847" s="116" t="str">
        <f>IF(ISERROR(VLOOKUP(TRIM(A847),'R2020'!$A$1:$I$1991,8,FALSE)),"",VLOOKUP(TRIM(A847),'R2020'!$A$1:$I$1991,8,FALSE))</f>
        <v xml:space="preserve"> </v>
      </c>
      <c r="H847" s="117" t="s">
        <v>193</v>
      </c>
      <c r="I847" s="117" t="s">
        <v>27</v>
      </c>
    </row>
    <row r="848" spans="1:64" x14ac:dyDescent="0.2">
      <c r="A848" s="146" t="s">
        <v>4418</v>
      </c>
      <c r="B848" s="157">
        <v>34957</v>
      </c>
      <c r="C848" s="167" t="s">
        <v>4513</v>
      </c>
      <c r="D848" s="141"/>
      <c r="E848" s="116" t="str">
        <f>IF(ISERROR(VLOOKUP(TRIM(A848),'R2020'!$A$1:$I$1991,2,FALSE)),"",VLOOKUP(TRIM(A848),'R2020'!$A$1:$I$1991,2,FALSE))</f>
        <v>G C</v>
      </c>
      <c r="F848" s="116" t="str">
        <f>IF(ISERROR(VLOOKUP(TRIM(A848),'R2020'!$A$1:$I$1991,3,FALSE)),"",VLOOKUP(TRIM(A848),'R2020'!$A$1:$I$1991,3,FALSE))</f>
        <v>PIA</v>
      </c>
      <c r="G848" s="116" t="str">
        <f>IF(ISERROR(VLOOKUP(TRIM(A848),'R2020'!$A$1:$I$1991,8,FALSE)),"",VLOOKUP(TRIM(A848),'R2020'!$A$1:$I$1991,8,FALSE))</f>
        <v>0-3 / 0-3</v>
      </c>
      <c r="H848" s="127"/>
      <c r="I848" s="127"/>
      <c r="J848" s="120"/>
      <c r="K848" s="127"/>
      <c r="L848" s="127"/>
      <c r="M848" s="120"/>
      <c r="N848" s="127"/>
      <c r="O848" s="127"/>
      <c r="P848" s="120"/>
      <c r="Q848" s="127"/>
      <c r="R848" s="127"/>
      <c r="S848" s="120"/>
      <c r="T848" s="127"/>
      <c r="U848" s="127"/>
      <c r="V848" s="120"/>
      <c r="W848" s="127"/>
      <c r="X848" s="127"/>
      <c r="Y848" s="120"/>
      <c r="Z848" s="127"/>
      <c r="AA848" s="127"/>
      <c r="AB848" s="120"/>
      <c r="AC848" s="127"/>
      <c r="AD848" s="127"/>
      <c r="AE848" s="120"/>
      <c r="AF848" s="127"/>
      <c r="AG848" s="127"/>
      <c r="AH848" s="120"/>
      <c r="AI848" s="127"/>
      <c r="AJ848" s="127"/>
      <c r="AK848" s="120"/>
      <c r="AL848" s="127"/>
      <c r="AM848" s="127"/>
      <c r="AN848" s="120"/>
      <c r="AO848" s="127"/>
      <c r="AP848" s="127"/>
      <c r="AQ848" s="120"/>
      <c r="AR848" s="127"/>
      <c r="AS848" s="127"/>
      <c r="AT848" s="120"/>
      <c r="AU848" s="127"/>
      <c r="AV848" s="127"/>
      <c r="AW848" s="120"/>
      <c r="AX848" s="127"/>
      <c r="AY848" s="127"/>
      <c r="AZ848" s="120"/>
      <c r="BA848" s="127"/>
      <c r="BB848" s="127"/>
      <c r="BC848" s="120"/>
      <c r="BD848" s="120"/>
      <c r="BE848" s="120"/>
      <c r="BF848" s="120"/>
      <c r="BG848" s="120"/>
      <c r="BH848" s="120"/>
      <c r="BI848" s="120"/>
      <c r="BJ848" s="128"/>
      <c r="BK848" s="128"/>
    </row>
    <row r="849" spans="1:64" x14ac:dyDescent="0.2">
      <c r="A849" s="120" t="s">
        <v>3407</v>
      </c>
      <c r="B849" s="125">
        <v>31227</v>
      </c>
      <c r="C849" s="168" t="s">
        <v>407</v>
      </c>
      <c r="D849" s="126" t="s">
        <v>740</v>
      </c>
      <c r="E849" s="116" t="str">
        <f>IF(ISERROR(VLOOKUP(TRIM(A849),'R2020'!$A$1:$I$1991,2,FALSE)),"",VLOOKUP(TRIM(A849),'R2020'!$A$1:$I$1991,2,FALSE))</f>
        <v/>
      </c>
      <c r="F849" s="116" t="str">
        <f>IF(ISERROR(VLOOKUP(TRIM(A849),'R2020'!$A$1:$I$1991,3,FALSE)),"",VLOOKUP(TRIM(A849),'R2020'!$A$1:$I$1991,3,FALSE))</f>
        <v/>
      </c>
      <c r="G849" s="116" t="str">
        <f>IF(ISERROR(VLOOKUP(TRIM(A849),'R2020'!$A$1:$I$1991,8,FALSE)),"",VLOOKUP(TRIM(A849),'R2020'!$A$1:$I$1991,8,FALSE))</f>
        <v/>
      </c>
      <c r="H849" s="117" t="s">
        <v>339</v>
      </c>
      <c r="I849" s="126" t="s">
        <v>233</v>
      </c>
      <c r="J849" s="126"/>
      <c r="K849" s="120" t="s">
        <v>339</v>
      </c>
      <c r="L849" s="126" t="s">
        <v>233</v>
      </c>
      <c r="M849" s="126"/>
      <c r="N849" s="120" t="s">
        <v>339</v>
      </c>
      <c r="O849" s="126" t="s">
        <v>233</v>
      </c>
      <c r="P849" s="126"/>
      <c r="Q849" s="120" t="s">
        <v>339</v>
      </c>
      <c r="R849" s="126" t="s">
        <v>453</v>
      </c>
      <c r="S849" s="126"/>
      <c r="T849" s="120" t="s">
        <v>339</v>
      </c>
      <c r="U849" s="126" t="s">
        <v>453</v>
      </c>
      <c r="V849" s="126"/>
      <c r="W849" s="120" t="s">
        <v>339</v>
      </c>
      <c r="X849" s="126" t="s">
        <v>453</v>
      </c>
      <c r="Y849" s="126"/>
      <c r="Z849" s="120" t="s">
        <v>339</v>
      </c>
      <c r="AA849" s="126" t="s">
        <v>453</v>
      </c>
      <c r="AB849" s="126"/>
      <c r="AC849" s="120" t="s">
        <v>339</v>
      </c>
      <c r="AD849" s="126" t="s">
        <v>453</v>
      </c>
      <c r="AE849" s="126"/>
      <c r="AF849" s="120" t="s">
        <v>339</v>
      </c>
      <c r="AG849" s="126" t="s">
        <v>453</v>
      </c>
      <c r="AH849" s="126"/>
      <c r="AI849" s="120"/>
      <c r="AJ849" s="126"/>
      <c r="AK849" s="126"/>
      <c r="AL849" s="120"/>
      <c r="AM849" s="126"/>
      <c r="AN849" s="126"/>
      <c r="AO849" s="120"/>
      <c r="AP849" s="126"/>
      <c r="AQ849" s="126"/>
      <c r="AR849" s="120"/>
      <c r="AS849" s="126"/>
      <c r="AT849" s="126"/>
      <c r="AU849" s="120"/>
      <c r="AV849" s="126"/>
      <c r="AW849" s="126"/>
      <c r="AX849" s="120"/>
      <c r="AY849" s="126"/>
      <c r="AZ849" s="126"/>
      <c r="BA849" s="120"/>
      <c r="BB849" s="126"/>
      <c r="BC849" s="127"/>
      <c r="BD849" s="120"/>
      <c r="BE849" s="120"/>
      <c r="BF849" s="127"/>
      <c r="BG849" s="127"/>
      <c r="BH849" s="127"/>
      <c r="BI849" s="127"/>
      <c r="BJ849" s="120"/>
      <c r="BK849" s="128"/>
      <c r="BL849" s="128"/>
    </row>
    <row r="850" spans="1:64" x14ac:dyDescent="0.2">
      <c r="A850" s="117" t="s">
        <v>1428</v>
      </c>
      <c r="B850" s="123">
        <v>33737</v>
      </c>
      <c r="C850" s="165" t="s">
        <v>1574</v>
      </c>
      <c r="D850" s="122" t="s">
        <v>1574</v>
      </c>
      <c r="E850" s="116" t="str">
        <f>IF(ISERROR(VLOOKUP(TRIM(A850),'R2020'!$A$1:$I$1991,2,FALSE)),"",VLOOKUP(TRIM(A850),'R2020'!$A$1:$I$1991,2,FALSE))</f>
        <v>RT</v>
      </c>
      <c r="F850" s="116" t="str">
        <f>IF(ISERROR(VLOOKUP(TRIM(A850),'R2020'!$A$1:$I$1991,3,FALSE)),"",VLOOKUP(TRIM(A850),'R2020'!$A$1:$I$1991,3,FALSE))</f>
        <v>LAN</v>
      </c>
      <c r="G850" s="116" t="str">
        <f>IF(ISERROR(VLOOKUP(TRIM(A850),'R2020'!$A$1:$I$1991,8,FALSE)),"",VLOOKUP(TRIM(A850),'R2020'!$A$1:$I$1991,8,FALSE))</f>
        <v xml:space="preserve">5-7 </v>
      </c>
      <c r="H850" s="117" t="s">
        <v>228</v>
      </c>
      <c r="I850" s="121" t="s">
        <v>2235</v>
      </c>
      <c r="J850" s="119" t="s">
        <v>46</v>
      </c>
      <c r="K850" s="117" t="s">
        <v>228</v>
      </c>
      <c r="L850" s="121" t="s">
        <v>2235</v>
      </c>
      <c r="M850" s="119" t="s">
        <v>29</v>
      </c>
      <c r="N850" s="117" t="s">
        <v>228</v>
      </c>
      <c r="O850" s="121" t="s">
        <v>2235</v>
      </c>
      <c r="P850" s="119" t="s">
        <v>35</v>
      </c>
      <c r="Q850" s="117" t="s">
        <v>228</v>
      </c>
      <c r="R850" s="121" t="s">
        <v>1678</v>
      </c>
      <c r="S850" s="119" t="s">
        <v>225</v>
      </c>
      <c r="T850" s="117" t="s">
        <v>228</v>
      </c>
      <c r="U850" s="121" t="s">
        <v>350</v>
      </c>
      <c r="V850" s="119" t="s">
        <v>230</v>
      </c>
      <c r="X850" s="121"/>
      <c r="Y850" s="119"/>
      <c r="AA850" s="121"/>
      <c r="AB850" s="119"/>
      <c r="AD850" s="121"/>
      <c r="AE850" s="119"/>
      <c r="AG850" s="121"/>
      <c r="AH850" s="119"/>
      <c r="AJ850" s="121"/>
      <c r="AK850" s="119"/>
      <c r="AM850" s="121"/>
      <c r="AN850" s="119"/>
      <c r="AP850" s="121"/>
      <c r="AQ850" s="119"/>
      <c r="AS850" s="121"/>
      <c r="AT850" s="119"/>
      <c r="AV850" s="121"/>
      <c r="AW850" s="119"/>
      <c r="AY850" s="121"/>
      <c r="AZ850" s="119"/>
      <c r="BB850" s="121"/>
      <c r="BC850" s="119"/>
      <c r="BF850" s="119"/>
      <c r="BG850" s="121"/>
      <c r="BH850" s="121"/>
      <c r="BI850" s="121"/>
      <c r="BJ850" s="121"/>
      <c r="BK850" s="121"/>
      <c r="BL850" s="121"/>
    </row>
    <row r="851" spans="1:64" x14ac:dyDescent="0.2">
      <c r="A851" s="146" t="s">
        <v>4066</v>
      </c>
      <c r="B851" s="160">
        <v>35667</v>
      </c>
      <c r="C851" s="167" t="s">
        <v>4510</v>
      </c>
      <c r="D851" s="141"/>
      <c r="E851" s="116" t="str">
        <f>IF(ISERROR(VLOOKUP(TRIM(A851),'R2020'!$A$1:$I$1991,2,FALSE)),"",VLOOKUP(TRIM(A851),'R2020'!$A$1:$I$1991,2,FALSE))</f>
        <v>LB DB</v>
      </c>
      <c r="F851" s="116" t="str">
        <f>IF(ISERROR(VLOOKUP(TRIM(A851),'R2020'!$A$1:$I$1991,3,FALSE)),"",VLOOKUP(TRIM(A851),'R2020'!$A$1:$I$1991,3,FALSE))</f>
        <v>ATN</v>
      </c>
      <c r="G851" s="116" t="str">
        <f>IF(ISERROR(VLOOKUP(TRIM(A851),'R2020'!$A$1:$I$1991,8,FALSE)),"",VLOOKUP(TRIM(A851),'R2020'!$A$1:$I$1991,8,FALSE))</f>
        <v>04-3 / 0-4-3</v>
      </c>
      <c r="H851" s="127"/>
      <c r="I851" s="127"/>
      <c r="J851" s="120"/>
      <c r="K851" s="127"/>
      <c r="L851" s="127"/>
      <c r="M851" s="120"/>
      <c r="N851" s="127"/>
      <c r="O851" s="127"/>
      <c r="P851" s="120"/>
      <c r="Q851" s="127"/>
      <c r="R851" s="127"/>
      <c r="S851" s="120"/>
      <c r="T851" s="127"/>
      <c r="U851" s="127"/>
      <c r="V851" s="120"/>
      <c r="W851" s="127"/>
      <c r="X851" s="127"/>
      <c r="Y851" s="120"/>
      <c r="Z851" s="127"/>
      <c r="AA851" s="127"/>
      <c r="AB851" s="120"/>
      <c r="AC851" s="127"/>
      <c r="AD851" s="127"/>
      <c r="AE851" s="120"/>
      <c r="AF851" s="127"/>
      <c r="AG851" s="127"/>
      <c r="AH851" s="120"/>
      <c r="AI851" s="127"/>
      <c r="AJ851" s="127"/>
      <c r="AK851" s="120"/>
      <c r="AL851" s="127"/>
      <c r="AM851" s="127"/>
      <c r="AN851" s="120"/>
      <c r="AO851" s="127"/>
      <c r="AP851" s="127"/>
      <c r="AQ851" s="127"/>
      <c r="AR851" s="127"/>
      <c r="AS851" s="127"/>
      <c r="AT851" s="120"/>
      <c r="AU851" s="127"/>
      <c r="AV851" s="127"/>
      <c r="AW851" s="120"/>
      <c r="AX851" s="127"/>
      <c r="AY851" s="127"/>
      <c r="AZ851" s="120"/>
      <c r="BA851" s="127"/>
      <c r="BB851" s="127"/>
      <c r="BC851" s="120"/>
      <c r="BD851" s="120"/>
      <c r="BE851" s="120"/>
      <c r="BF851" s="120"/>
      <c r="BG851" s="120"/>
      <c r="BH851" s="120"/>
      <c r="BI851" s="120"/>
      <c r="BJ851" s="128"/>
      <c r="BK851" s="128"/>
    </row>
    <row r="852" spans="1:64" x14ac:dyDescent="0.2">
      <c r="A852" s="117" t="s">
        <v>3652</v>
      </c>
      <c r="B852" s="123">
        <v>34258</v>
      </c>
      <c r="C852" s="164" t="s">
        <v>2028</v>
      </c>
      <c r="E852" s="116" t="str">
        <f>IF(ISERROR(VLOOKUP(TRIM(A852),'R2020'!$A$1:$I$1991,2,FALSE)),"",VLOOKUP(TRIM(A852),'R2020'!$A$1:$I$1991,2,FALSE))</f>
        <v>T TE</v>
      </c>
      <c r="F852" s="116" t="str">
        <f>IF(ISERROR(VLOOKUP(TRIM(A852),'R2020'!$A$1:$I$1991,3,FALSE)),"",VLOOKUP(TRIM(A852),'R2020'!$A$1:$I$1991,3,FALSE))</f>
        <v>PIA</v>
      </c>
      <c r="G852" s="116" t="str">
        <f>IF(ISERROR(VLOOKUP(TRIM(A852),'R2020'!$A$1:$I$1991,8,FALSE)),"",VLOOKUP(TRIM(A852),'R2020'!$A$1:$I$1991,8,FALSE))</f>
        <v>0-2 / 4-2</v>
      </c>
      <c r="H852" s="117" t="s">
        <v>331</v>
      </c>
      <c r="I852" s="117" t="s">
        <v>122</v>
      </c>
      <c r="J852" s="119" t="s">
        <v>349</v>
      </c>
      <c r="K852" s="119"/>
      <c r="N852" s="117" t="s">
        <v>1037</v>
      </c>
      <c r="O852" s="117" t="s">
        <v>450</v>
      </c>
      <c r="P852" s="119" t="s">
        <v>1041</v>
      </c>
    </row>
    <row r="853" spans="1:64" x14ac:dyDescent="0.2">
      <c r="A853" s="117" t="s">
        <v>933</v>
      </c>
      <c r="B853" s="123">
        <v>33051</v>
      </c>
      <c r="C853" s="165" t="s">
        <v>1012</v>
      </c>
      <c r="D853" s="122" t="s">
        <v>1004</v>
      </c>
      <c r="E853" s="116" t="str">
        <f>IF(ISERROR(VLOOKUP(TRIM(A853),'R2020'!$A$1:$I$1991,2,FALSE)),"",VLOOKUP(TRIM(A853),'R2020'!$A$1:$I$1991,2,FALSE))</f>
        <v/>
      </c>
      <c r="F853" s="116" t="str">
        <f>IF(ISERROR(VLOOKUP(TRIM(A853),'R2020'!$A$1:$I$1991,3,FALSE)),"",VLOOKUP(TRIM(A853),'R2020'!$A$1:$I$1991,3,FALSE))</f>
        <v/>
      </c>
      <c r="G853" s="116" t="str">
        <f>IF(ISERROR(VLOOKUP(TRIM(A853),'R2020'!$A$1:$I$1991,8,FALSE)),"",VLOOKUP(TRIM(A853),'R2020'!$A$1:$I$1991,8,FALSE))</f>
        <v/>
      </c>
      <c r="H853" s="117" t="s">
        <v>171</v>
      </c>
      <c r="I853" s="121" t="s">
        <v>386</v>
      </c>
      <c r="J853" s="119" t="s">
        <v>60</v>
      </c>
      <c r="K853" s="117" t="s">
        <v>171</v>
      </c>
      <c r="L853" s="121" t="s">
        <v>386</v>
      </c>
      <c r="M853" s="119" t="s">
        <v>328</v>
      </c>
      <c r="N853" s="117" t="s">
        <v>364</v>
      </c>
      <c r="O853" s="121" t="s">
        <v>369</v>
      </c>
      <c r="P853" s="119" t="s">
        <v>1061</v>
      </c>
      <c r="Q853" s="117" t="s">
        <v>364</v>
      </c>
      <c r="R853" s="121" t="s">
        <v>23</v>
      </c>
      <c r="S853" s="119" t="s">
        <v>1061</v>
      </c>
      <c r="T853" s="117" t="s">
        <v>529</v>
      </c>
      <c r="U853" s="121" t="s">
        <v>23</v>
      </c>
      <c r="V853" s="119" t="s">
        <v>365</v>
      </c>
      <c r="W853" s="117" t="s">
        <v>529</v>
      </c>
      <c r="X853" s="121" t="s">
        <v>23</v>
      </c>
      <c r="Y853" s="119" t="s">
        <v>328</v>
      </c>
      <c r="Z853" s="117" t="s">
        <v>364</v>
      </c>
      <c r="AA853" s="121" t="s">
        <v>23</v>
      </c>
      <c r="AB853" s="119" t="s">
        <v>365</v>
      </c>
      <c r="AD853" s="121"/>
      <c r="AE853" s="119"/>
      <c r="AG853" s="121"/>
      <c r="AH853" s="119"/>
      <c r="AJ853" s="121"/>
      <c r="AK853" s="119"/>
      <c r="AM853" s="121"/>
      <c r="AN853" s="119"/>
      <c r="AP853" s="121"/>
      <c r="AQ853" s="119"/>
      <c r="AS853" s="121"/>
      <c r="AT853" s="119"/>
      <c r="AV853" s="121"/>
      <c r="AW853" s="119"/>
      <c r="AY853" s="121"/>
      <c r="AZ853" s="119"/>
      <c r="BB853" s="121"/>
      <c r="BC853" s="119"/>
      <c r="BF853" s="119"/>
      <c r="BG853" s="121"/>
      <c r="BH853" s="121"/>
      <c r="BI853" s="121"/>
      <c r="BJ853" s="121"/>
      <c r="BK853" s="121"/>
      <c r="BL853" s="121"/>
    </row>
    <row r="854" spans="1:64" x14ac:dyDescent="0.2">
      <c r="A854" s="117" t="s">
        <v>3176</v>
      </c>
      <c r="B854" s="123">
        <v>34319</v>
      </c>
      <c r="C854" s="165" t="s">
        <v>3076</v>
      </c>
      <c r="D854" s="122" t="s">
        <v>3418</v>
      </c>
      <c r="E854" s="116" t="str">
        <f>IF(ISERROR(VLOOKUP(TRIM(A854),'R2020'!$A$1:$I$1991,2,FALSE)),"",VLOOKUP(TRIM(A854),'R2020'!$A$1:$I$1991,2,FALSE))</f>
        <v>End OLB</v>
      </c>
      <c r="F854" s="116" t="str">
        <f>IF(ISERROR(VLOOKUP(TRIM(A854),'R2020'!$A$1:$I$1991,3,FALSE)),"",VLOOKUP(TRIM(A854),'R2020'!$A$1:$I$1991,3,FALSE))</f>
        <v>CAN</v>
      </c>
      <c r="G854" s="116" t="str">
        <f>IF(ISERROR(VLOOKUP(TRIM(A854),'R2020'!$A$1:$I$1991,8,FALSE)),"",VLOOKUP(TRIM(A854),'R2020'!$A$1:$I$1991,8,FALSE))</f>
        <v>0-5 / 0-5</v>
      </c>
      <c r="H854" s="117" t="s">
        <v>125</v>
      </c>
      <c r="I854" s="122" t="s">
        <v>22</v>
      </c>
      <c r="J854" s="122" t="s">
        <v>1089</v>
      </c>
      <c r="K854" s="117" t="s">
        <v>44</v>
      </c>
      <c r="L854" s="122" t="s">
        <v>22</v>
      </c>
      <c r="M854" s="122" t="s">
        <v>349</v>
      </c>
      <c r="O854" s="122"/>
      <c r="P854" s="122"/>
      <c r="R854" s="122"/>
      <c r="S854" s="122"/>
      <c r="U854" s="122"/>
      <c r="V854" s="122"/>
      <c r="X854" s="122"/>
      <c r="Y854" s="122"/>
      <c r="AA854" s="122"/>
      <c r="AB854" s="122"/>
      <c r="AD854" s="122"/>
      <c r="AE854" s="122"/>
      <c r="AG854" s="122"/>
      <c r="AH854" s="122"/>
      <c r="AJ854" s="122"/>
      <c r="AK854" s="122"/>
      <c r="AM854" s="122"/>
      <c r="AN854" s="122"/>
      <c r="AP854" s="122"/>
      <c r="AQ854" s="122"/>
      <c r="AS854" s="122"/>
      <c r="AT854" s="122"/>
      <c r="AV854" s="122"/>
      <c r="AW854" s="122"/>
      <c r="AY854" s="122"/>
      <c r="AZ854" s="122"/>
      <c r="BB854" s="122"/>
      <c r="BC854" s="122"/>
      <c r="BE854" s="123"/>
      <c r="BF854" s="122"/>
      <c r="BG854" s="121"/>
      <c r="BI854" s="119"/>
      <c r="BJ854" s="121"/>
      <c r="BK854" s="121"/>
      <c r="BL854" s="130"/>
    </row>
    <row r="855" spans="1:64" x14ac:dyDescent="0.2">
      <c r="A855" s="117" t="s">
        <v>839</v>
      </c>
      <c r="B855" s="123">
        <v>32760</v>
      </c>
      <c r="C855" s="165" t="s">
        <v>857</v>
      </c>
      <c r="D855" s="122" t="s">
        <v>857</v>
      </c>
      <c r="E855" s="116" t="str">
        <f>IF(ISERROR(VLOOKUP(TRIM(A855),'R2020'!$A$1:$I$1991,2,FALSE)),"",VLOOKUP(TRIM(A855),'R2020'!$A$1:$I$1991,2,FALSE))</f>
        <v>LCB</v>
      </c>
      <c r="F855" s="116" t="str">
        <f>IF(ISERROR(VLOOKUP(TRIM(A855),'R2020'!$A$1:$I$1991,3,FALSE)),"",VLOOKUP(TRIM(A855),'R2020'!$A$1:$I$1991,3,FALSE))</f>
        <v>LAA</v>
      </c>
      <c r="G855" s="116" t="str">
        <f>IF(ISERROR(VLOOKUP(TRIM(A855),'R2020'!$A$1:$I$1991,8,FALSE)),"",VLOOKUP(TRIM(A855),'R2020'!$A$1:$I$1991,8,FALSE))</f>
        <v xml:space="preserve">4 </v>
      </c>
      <c r="H855" s="117" t="s">
        <v>327</v>
      </c>
      <c r="I855" s="122" t="s">
        <v>2215</v>
      </c>
      <c r="J855" s="122" t="s">
        <v>129</v>
      </c>
      <c r="K855" s="117" t="s">
        <v>327</v>
      </c>
      <c r="L855" s="122" t="s">
        <v>2215</v>
      </c>
      <c r="M855" s="122" t="s">
        <v>60</v>
      </c>
      <c r="N855" s="117" t="s">
        <v>529</v>
      </c>
      <c r="O855" s="122" t="s">
        <v>2215</v>
      </c>
      <c r="P855" s="122" t="s">
        <v>129</v>
      </c>
      <c r="Q855" s="117" t="s">
        <v>327</v>
      </c>
      <c r="R855" s="122" t="s">
        <v>59</v>
      </c>
      <c r="S855" s="122" t="s">
        <v>129</v>
      </c>
      <c r="T855" s="117" t="s">
        <v>529</v>
      </c>
      <c r="U855" s="122" t="s">
        <v>237</v>
      </c>
      <c r="V855" s="122" t="s">
        <v>60</v>
      </c>
      <c r="W855" s="117" t="s">
        <v>171</v>
      </c>
      <c r="X855" s="122" t="s">
        <v>237</v>
      </c>
      <c r="Y855" s="122" t="s">
        <v>328</v>
      </c>
      <c r="Z855" s="117" t="s">
        <v>364</v>
      </c>
      <c r="AA855" s="122" t="s">
        <v>237</v>
      </c>
      <c r="AB855" s="122" t="s">
        <v>365</v>
      </c>
      <c r="AC855" s="117" t="s">
        <v>171</v>
      </c>
      <c r="AD855" s="122" t="s">
        <v>237</v>
      </c>
      <c r="AE855" s="122" t="s">
        <v>60</v>
      </c>
      <c r="AG855" s="122"/>
      <c r="AH855" s="122"/>
      <c r="AJ855" s="122"/>
      <c r="AK855" s="122"/>
      <c r="AM855" s="122"/>
      <c r="AN855" s="122"/>
      <c r="AP855" s="122"/>
      <c r="AQ855" s="122"/>
      <c r="AS855" s="122"/>
      <c r="AT855" s="122"/>
      <c r="AV855" s="122"/>
      <c r="AW855" s="122"/>
      <c r="AY855" s="122"/>
      <c r="AZ855" s="122"/>
      <c r="BB855" s="122"/>
      <c r="BC855" s="119"/>
      <c r="BF855" s="119"/>
      <c r="BG855" s="119"/>
      <c r="BH855" s="119"/>
      <c r="BI855" s="119"/>
      <c r="BK855" s="121"/>
      <c r="BL855" s="121"/>
    </row>
    <row r="856" spans="1:64" x14ac:dyDescent="0.2">
      <c r="A856" s="117" t="s">
        <v>1323</v>
      </c>
      <c r="B856" s="123">
        <v>33372</v>
      </c>
      <c r="C856" s="165" t="s">
        <v>1001</v>
      </c>
      <c r="D856" s="122" t="s">
        <v>2030</v>
      </c>
      <c r="E856" s="116" t="str">
        <f>IF(ISERROR(VLOOKUP(TRIM(A856),'R2020'!$A$1:$I$1991,2,FALSE)),"",VLOOKUP(TRIM(A856),'R2020'!$A$1:$I$1991,2,FALSE))</f>
        <v>FS</v>
      </c>
      <c r="F856" s="116" t="str">
        <f>IF(ISERROR(VLOOKUP(TRIM(A856),'R2020'!$A$1:$I$1991,3,FALSE)),"",VLOOKUP(TRIM(A856),'R2020'!$A$1:$I$1991,3,FALSE))</f>
        <v>LVA</v>
      </c>
      <c r="G856" s="116" t="str">
        <f>IF(ISERROR(VLOOKUP(TRIM(A856),'R2020'!$A$1:$I$1991,8,FALSE)),"",VLOOKUP(TRIM(A856),'R2020'!$A$1:$I$1991,8,FALSE))</f>
        <v xml:space="preserve">44 </v>
      </c>
      <c r="H856" s="117" t="s">
        <v>366</v>
      </c>
      <c r="I856" s="121" t="s">
        <v>506</v>
      </c>
      <c r="J856" s="119" t="s">
        <v>1060</v>
      </c>
      <c r="K856" s="117" t="s">
        <v>366</v>
      </c>
      <c r="L856" s="121" t="s">
        <v>506</v>
      </c>
      <c r="M856" s="119" t="s">
        <v>1066</v>
      </c>
      <c r="N856" s="117" t="s">
        <v>366</v>
      </c>
      <c r="O856" s="121" t="s">
        <v>506</v>
      </c>
      <c r="P856" s="119" t="s">
        <v>1374</v>
      </c>
      <c r="Q856" s="117" t="s">
        <v>364</v>
      </c>
      <c r="R856" s="121" t="s">
        <v>506</v>
      </c>
      <c r="S856" s="119" t="s">
        <v>1061</v>
      </c>
      <c r="T856" s="117" t="s">
        <v>364</v>
      </c>
      <c r="U856" s="121" t="s">
        <v>506</v>
      </c>
      <c r="V856" s="119" t="s">
        <v>1061</v>
      </c>
      <c r="W856" s="117" t="s">
        <v>364</v>
      </c>
      <c r="X856" s="121" t="s">
        <v>506</v>
      </c>
      <c r="Y856" s="119" t="s">
        <v>1061</v>
      </c>
      <c r="Z856" s="117" t="s">
        <v>366</v>
      </c>
      <c r="AA856" s="121" t="s">
        <v>506</v>
      </c>
      <c r="AB856" s="119" t="s">
        <v>365</v>
      </c>
      <c r="AD856" s="121"/>
      <c r="AE856" s="119"/>
      <c r="AG856" s="121"/>
      <c r="AH856" s="119"/>
      <c r="AJ856" s="121"/>
      <c r="AK856" s="119"/>
      <c r="AM856" s="121"/>
      <c r="AN856" s="119"/>
      <c r="AP856" s="121"/>
      <c r="AQ856" s="119"/>
      <c r="AS856" s="121"/>
      <c r="AT856" s="119"/>
      <c r="AV856" s="121"/>
      <c r="AW856" s="119"/>
      <c r="AY856" s="121"/>
      <c r="AZ856" s="119"/>
      <c r="BB856" s="121"/>
      <c r="BC856" s="119"/>
      <c r="BF856" s="119"/>
      <c r="BG856" s="121"/>
      <c r="BH856" s="121"/>
      <c r="BI856" s="121"/>
      <c r="BJ856" s="121"/>
      <c r="BK856" s="121"/>
      <c r="BL856" s="121"/>
    </row>
    <row r="857" spans="1:64" x14ac:dyDescent="0.2">
      <c r="A857" s="117" t="s">
        <v>3177</v>
      </c>
      <c r="B857" s="123">
        <v>34614</v>
      </c>
      <c r="C857" s="165" t="s">
        <v>3063</v>
      </c>
      <c r="D857" s="122"/>
      <c r="E857" s="116" t="str">
        <f>IF(ISERROR(VLOOKUP(TRIM(A857),'R2020'!$A$1:$I$1991,2,FALSE)),"",VLOOKUP(TRIM(A857),'R2020'!$A$1:$I$1991,2,FALSE))</f>
        <v/>
      </c>
      <c r="F857" s="116" t="str">
        <f>IF(ISERROR(VLOOKUP(TRIM(A857),'R2020'!$A$1:$I$1991,3,FALSE)),"",VLOOKUP(TRIM(A857),'R2020'!$A$1:$I$1991,3,FALSE))</f>
        <v/>
      </c>
      <c r="G857" s="116" t="str">
        <f>IF(ISERROR(VLOOKUP(TRIM(A857),'R2020'!$A$1:$I$1991,8,FALSE)),"",VLOOKUP(TRIM(A857),'R2020'!$A$1:$I$1991,8,FALSE))</f>
        <v/>
      </c>
      <c r="H857" s="117" t="s">
        <v>47</v>
      </c>
      <c r="I857" s="122" t="s">
        <v>88</v>
      </c>
      <c r="J857" s="122" t="s">
        <v>349</v>
      </c>
      <c r="K857" s="117" t="s">
        <v>47</v>
      </c>
      <c r="L857" s="122" t="s">
        <v>88</v>
      </c>
      <c r="M857" s="122" t="s">
        <v>51</v>
      </c>
      <c r="O857" s="122"/>
      <c r="P857" s="122"/>
      <c r="R857" s="122"/>
      <c r="S857" s="122"/>
      <c r="U857" s="122"/>
      <c r="V857" s="122"/>
      <c r="X857" s="122"/>
      <c r="Y857" s="122"/>
      <c r="AA857" s="122"/>
      <c r="AB857" s="122"/>
      <c r="AD857" s="122"/>
      <c r="AE857" s="122"/>
      <c r="AG857" s="122"/>
      <c r="AH857" s="122"/>
      <c r="AJ857" s="122"/>
      <c r="AK857" s="122"/>
      <c r="AM857" s="122"/>
      <c r="AN857" s="122"/>
      <c r="AP857" s="122"/>
      <c r="AQ857" s="122"/>
      <c r="AS857" s="122"/>
      <c r="AT857" s="122"/>
      <c r="AV857" s="122"/>
      <c r="AW857" s="122"/>
      <c r="AY857" s="122"/>
      <c r="AZ857" s="122"/>
      <c r="BB857" s="122"/>
      <c r="BC857" s="122"/>
      <c r="BE857" s="123"/>
      <c r="BF857" s="122"/>
      <c r="BG857" s="121"/>
      <c r="BI857" s="119"/>
      <c r="BJ857" s="121"/>
      <c r="BK857" s="121"/>
      <c r="BL857" s="130"/>
    </row>
    <row r="858" spans="1:64" x14ac:dyDescent="0.2">
      <c r="A858" s="146" t="s">
        <v>3374</v>
      </c>
      <c r="B858" s="157">
        <v>34043</v>
      </c>
      <c r="C858" s="167" t="s">
        <v>2586</v>
      </c>
      <c r="D858" s="141"/>
      <c r="E858" s="116" t="str">
        <f>IF(ISERROR(VLOOKUP(TRIM(A858),'R2020'!$A$1:$I$1991,2,FALSE)),"",VLOOKUP(TRIM(A858),'R2020'!$A$1:$I$1991,2,FALSE))</f>
        <v>QB</v>
      </c>
      <c r="F858" s="116" t="str">
        <f>IF(ISERROR(VLOOKUP(TRIM(A858),'R2020'!$A$1:$I$1991,3,FALSE)),"",VLOOKUP(TRIM(A858),'R2020'!$A$1:$I$1991,3,FALSE))</f>
        <v>WAN</v>
      </c>
      <c r="G858" s="116" t="str">
        <f>IF(ISERROR(VLOOKUP(TRIM(A858),'R2020'!$A$1:$I$1991,8,FALSE)),"",VLOOKUP(TRIM(A858),'R2020'!$A$1:$I$1991,8,FALSE))</f>
        <v xml:space="preserve"> </v>
      </c>
      <c r="H858" s="127"/>
      <c r="I858" s="127"/>
      <c r="J858" s="120"/>
      <c r="K858" s="127"/>
      <c r="L858" s="127"/>
      <c r="M858" s="120"/>
      <c r="N858" s="127"/>
      <c r="O858" s="127"/>
      <c r="P858" s="120"/>
      <c r="Q858" s="127"/>
      <c r="R858" s="127"/>
      <c r="S858" s="120"/>
      <c r="T858" s="127"/>
      <c r="U858" s="127"/>
      <c r="V858" s="120"/>
      <c r="W858" s="127"/>
      <c r="X858" s="127"/>
      <c r="Y858" s="120"/>
      <c r="Z858" s="127"/>
      <c r="AA858" s="127"/>
      <c r="AB858" s="120"/>
      <c r="AC858" s="127"/>
      <c r="AD858" s="127"/>
      <c r="AE858" s="120"/>
      <c r="AF858" s="127"/>
      <c r="AG858" s="127"/>
      <c r="AH858" s="120"/>
      <c r="AI858" s="127"/>
      <c r="AJ858" s="127"/>
      <c r="AK858" s="120"/>
      <c r="AL858" s="127"/>
      <c r="AM858" s="127"/>
      <c r="AN858" s="120"/>
      <c r="AO858" s="127"/>
      <c r="AP858" s="127"/>
      <c r="AQ858" s="127"/>
      <c r="AR858" s="127"/>
      <c r="AS858" s="127"/>
      <c r="AT858" s="120"/>
      <c r="AU858" s="127"/>
      <c r="AV858" s="127"/>
      <c r="AW858" s="120"/>
      <c r="AX858" s="127"/>
      <c r="AY858" s="127"/>
      <c r="AZ858" s="120"/>
      <c r="BA858" s="127"/>
      <c r="BB858" s="127"/>
      <c r="BC858" s="120"/>
      <c r="BD858" s="120"/>
      <c r="BE858" s="120"/>
      <c r="BF858" s="120"/>
      <c r="BG858" s="120"/>
      <c r="BH858" s="120"/>
      <c r="BI858" s="120"/>
      <c r="BJ858" s="128"/>
      <c r="BK858" s="128"/>
    </row>
    <row r="859" spans="1:64" x14ac:dyDescent="0.2">
      <c r="A859" s="152" t="s">
        <v>890</v>
      </c>
      <c r="B859" s="123">
        <v>32912</v>
      </c>
      <c r="C859" s="165" t="s">
        <v>859</v>
      </c>
      <c r="D859" s="122" t="s">
        <v>866</v>
      </c>
      <c r="E859" s="116" t="str">
        <f>IF(ISERROR(VLOOKUP(TRIM(A859),'R2020'!$A$1:$I$1991,2,FALSE)),"",VLOOKUP(TRIM(A859),'R2020'!$A$1:$I$1991,2,FALSE))</f>
        <v>Punt</v>
      </c>
      <c r="F859" s="116" t="str">
        <f>IF(ISERROR(VLOOKUP(TRIM(A859),'R2020'!$A$1:$I$1991,3,FALSE)),"",VLOOKUP(TRIM(A859),'R2020'!$A$1:$I$1991,3,FALSE))</f>
        <v>LAN</v>
      </c>
      <c r="G859" s="116" t="str">
        <f>IF(ISERROR(VLOOKUP(TRIM(A859),'R2020'!$A$1:$I$1991,8,FALSE)),"",VLOOKUP(TRIM(A859),'R2020'!$A$1:$I$1991,8,FALSE))</f>
        <v xml:space="preserve"> </v>
      </c>
      <c r="H859" s="117" t="s">
        <v>12</v>
      </c>
      <c r="I859" s="122" t="s">
        <v>2235</v>
      </c>
      <c r="J859" s="122"/>
      <c r="K859" s="117" t="s">
        <v>12</v>
      </c>
      <c r="L859" s="122" t="s">
        <v>2235</v>
      </c>
      <c r="M859" s="122"/>
      <c r="N859" s="117" t="s">
        <v>12</v>
      </c>
      <c r="O859" s="122" t="s">
        <v>2235</v>
      </c>
      <c r="P859" s="122"/>
      <c r="Q859" s="117" t="s">
        <v>12</v>
      </c>
      <c r="R859" s="122" t="s">
        <v>1678</v>
      </c>
      <c r="S859" s="122"/>
      <c r="T859" s="117" t="s">
        <v>12</v>
      </c>
      <c r="U859" s="122" t="s">
        <v>350</v>
      </c>
      <c r="V859" s="122"/>
      <c r="W859" s="117" t="s">
        <v>12</v>
      </c>
      <c r="X859" s="122" t="s">
        <v>350</v>
      </c>
      <c r="Y859" s="122"/>
      <c r="Z859" s="117" t="s">
        <v>12</v>
      </c>
      <c r="AA859" s="122" t="s">
        <v>350</v>
      </c>
      <c r="AB859" s="122"/>
      <c r="AC859" s="117" t="s">
        <v>12</v>
      </c>
      <c r="AD859" s="122" t="s">
        <v>350</v>
      </c>
      <c r="AE859" s="122"/>
      <c r="AG859" s="122"/>
      <c r="AH859" s="122"/>
      <c r="AJ859" s="122"/>
      <c r="AK859" s="122"/>
      <c r="AM859" s="122"/>
      <c r="AN859" s="122"/>
      <c r="AP859" s="122"/>
      <c r="AQ859" s="122"/>
      <c r="AS859" s="122"/>
      <c r="AT859" s="122"/>
      <c r="AV859" s="122"/>
      <c r="AW859" s="122"/>
      <c r="AY859" s="122"/>
      <c r="AZ859" s="122"/>
      <c r="BB859" s="122"/>
      <c r="BC859" s="119"/>
      <c r="BF859" s="119"/>
      <c r="BG859" s="119"/>
      <c r="BH859" s="119"/>
      <c r="BI859" s="119"/>
      <c r="BK859" s="121"/>
      <c r="BL859" s="121"/>
    </row>
    <row r="860" spans="1:64" x14ac:dyDescent="0.2">
      <c r="A860" s="117" t="s">
        <v>3653</v>
      </c>
      <c r="B860" s="123">
        <v>35661</v>
      </c>
      <c r="C860" s="164" t="s">
        <v>3446</v>
      </c>
      <c r="E860" s="116" t="str">
        <f>IF(ISERROR(VLOOKUP(TRIM(A860),'R2020'!$A$1:$I$1991,2,FALSE)),"",VLOOKUP(TRIM(A860),'R2020'!$A$1:$I$1991,2,FALSE))</f>
        <v>HB</v>
      </c>
      <c r="F860" s="116" t="str">
        <f>IF(ISERROR(VLOOKUP(TRIM(A860),'R2020'!$A$1:$I$1991,3,FALSE)),"",VLOOKUP(TRIM(A860),'R2020'!$A$1:$I$1991,3,FALSE))</f>
        <v>LAN</v>
      </c>
      <c r="G860" s="116" t="str">
        <f>IF(ISERROR(VLOOKUP(TRIM(A860),'R2020'!$A$1:$I$1991,8,FALSE)),"",VLOOKUP(TRIM(A860),'R2020'!$A$1:$I$1991,8,FALSE))</f>
        <v xml:space="preserve">0-5 </v>
      </c>
      <c r="H860" s="117" t="s">
        <v>344</v>
      </c>
      <c r="I860" s="117" t="s">
        <v>2235</v>
      </c>
      <c r="J860" s="119" t="s">
        <v>3654</v>
      </c>
    </row>
    <row r="861" spans="1:64" x14ac:dyDescent="0.2">
      <c r="A861" s="146" t="s">
        <v>4261</v>
      </c>
      <c r="B861" s="157">
        <v>36068</v>
      </c>
      <c r="C861" s="167" t="s">
        <v>4512</v>
      </c>
      <c r="D861" s="141"/>
      <c r="E861" s="116" t="str">
        <f>IF(ISERROR(VLOOKUP(TRIM(A861),'R2020'!$A$1:$I$1991,2,FALSE)),"",VLOOKUP(TRIM(A861),'R2020'!$A$1:$I$1991,2,FALSE))</f>
        <v>LCB</v>
      </c>
      <c r="F861" s="116" t="str">
        <f>IF(ISERROR(VLOOKUP(TRIM(A861),'R2020'!$A$1:$I$1991,3,FALSE)),"",VLOOKUP(TRIM(A861),'R2020'!$A$1:$I$1991,3,FALSE))</f>
        <v>JXA</v>
      </c>
      <c r="G861" s="116" t="str">
        <f>IF(ISERROR(VLOOKUP(TRIM(A861),'R2020'!$A$1:$I$1991,8,FALSE)),"",VLOOKUP(TRIM(A861),'R2020'!$A$1:$I$1991,8,FALSE))</f>
        <v xml:space="preserve">0 </v>
      </c>
      <c r="H861" s="127"/>
      <c r="I861" s="127"/>
      <c r="J861" s="120"/>
      <c r="K861" s="127"/>
      <c r="L861" s="127"/>
      <c r="M861" s="120"/>
      <c r="N861" s="127"/>
      <c r="O861" s="127"/>
      <c r="P861" s="120"/>
      <c r="Q861" s="127"/>
      <c r="R861" s="127"/>
      <c r="S861" s="120"/>
      <c r="T861" s="127"/>
      <c r="U861" s="127"/>
      <c r="V861" s="120"/>
      <c r="W861" s="127"/>
      <c r="X861" s="127"/>
      <c r="Y861" s="120"/>
      <c r="Z861" s="127"/>
      <c r="AA861" s="127"/>
      <c r="AB861" s="120"/>
      <c r="AC861" s="127"/>
      <c r="AD861" s="127"/>
      <c r="AE861" s="120"/>
      <c r="AF861" s="127"/>
      <c r="AG861" s="127"/>
      <c r="AH861" s="120"/>
      <c r="AI861" s="127"/>
      <c r="AJ861" s="127"/>
      <c r="AK861" s="120"/>
      <c r="AL861" s="127"/>
      <c r="AM861" s="127"/>
      <c r="AN861" s="120"/>
      <c r="AO861" s="127"/>
      <c r="AP861" s="127"/>
      <c r="AQ861" s="127"/>
      <c r="AR861" s="127"/>
      <c r="AS861" s="127"/>
      <c r="AT861" s="120"/>
      <c r="AU861" s="127"/>
      <c r="AV861" s="127"/>
      <c r="AW861" s="120"/>
      <c r="AX861" s="127"/>
      <c r="AY861" s="127"/>
      <c r="AZ861" s="120"/>
      <c r="BA861" s="127"/>
      <c r="BB861" s="127"/>
      <c r="BC861" s="120"/>
      <c r="BD861" s="120"/>
      <c r="BE861" s="120"/>
      <c r="BF861" s="120"/>
      <c r="BG861" s="120"/>
      <c r="BH861" s="120"/>
      <c r="BI861" s="120"/>
      <c r="BJ861" s="128"/>
      <c r="BK861" s="128"/>
    </row>
    <row r="862" spans="1:64" x14ac:dyDescent="0.2">
      <c r="A862" s="117" t="s">
        <v>1288</v>
      </c>
      <c r="B862" s="123">
        <v>33624</v>
      </c>
      <c r="C862" s="165" t="s">
        <v>1230</v>
      </c>
      <c r="D862" s="119" t="s">
        <v>2892</v>
      </c>
      <c r="E862" s="116" t="str">
        <f>IF(ISERROR(VLOOKUP(TRIM(A862),'R2020'!$A$1:$I$1991,2,FALSE)),"",VLOOKUP(TRIM(A862),'R2020'!$A$1:$I$1991,2,FALSE))</f>
        <v/>
      </c>
      <c r="F862" s="116" t="str">
        <f>IF(ISERROR(VLOOKUP(TRIM(A862),'R2020'!$A$1:$I$1991,3,FALSE)),"",VLOOKUP(TRIM(A862),'R2020'!$A$1:$I$1991,3,FALSE))</f>
        <v/>
      </c>
      <c r="G862" s="116" t="str">
        <f>IF(ISERROR(VLOOKUP(TRIM(A862),'R2020'!$A$1:$I$1991,8,FALSE)),"",VLOOKUP(TRIM(A862),'R2020'!$A$1:$I$1991,8,FALSE))</f>
        <v/>
      </c>
      <c r="I862" s="121"/>
      <c r="K862" s="117" t="s">
        <v>202</v>
      </c>
      <c r="L862" s="121"/>
      <c r="N862" s="117" t="s">
        <v>1037</v>
      </c>
      <c r="O862" s="121" t="s">
        <v>233</v>
      </c>
      <c r="P862" s="119" t="s">
        <v>1474</v>
      </c>
      <c r="Q862" s="117" t="s">
        <v>331</v>
      </c>
      <c r="R862" s="121" t="s">
        <v>233</v>
      </c>
      <c r="S862" s="119" t="s">
        <v>349</v>
      </c>
      <c r="T862" s="117" t="s">
        <v>228</v>
      </c>
      <c r="U862" s="121" t="s">
        <v>233</v>
      </c>
      <c r="V862" s="119" t="s">
        <v>41</v>
      </c>
      <c r="W862" s="117" t="s">
        <v>228</v>
      </c>
      <c r="X862" s="121" t="s">
        <v>233</v>
      </c>
      <c r="Y862" s="119" t="s">
        <v>351</v>
      </c>
    </row>
    <row r="863" spans="1:64" x14ac:dyDescent="0.2">
      <c r="A863" s="117" t="s">
        <v>2689</v>
      </c>
      <c r="B863" s="123">
        <v>34673</v>
      </c>
      <c r="C863" s="164" t="s">
        <v>2583</v>
      </c>
      <c r="D863" s="119" t="s">
        <v>2923</v>
      </c>
      <c r="E863" s="116" t="str">
        <f>IF(ISERROR(VLOOKUP(TRIM(A863),'R2020'!$A$1:$I$1991,2,FALSE)),"",VLOOKUP(TRIM(A863),'R2020'!$A$1:$I$1991,2,FALSE))</f>
        <v>RE</v>
      </c>
      <c r="F863" s="116" t="str">
        <f>IF(ISERROR(VLOOKUP(TRIM(A863),'R2020'!$A$1:$I$1991,3,FALSE)),"",VLOOKUP(TRIM(A863),'R2020'!$A$1:$I$1991,3,FALSE))</f>
        <v>NON</v>
      </c>
      <c r="G863" s="116" t="str">
        <f>IF(ISERROR(VLOOKUP(TRIM(A863),'R2020'!$A$1:$I$1991,8,FALSE)),"",VLOOKUP(TRIM(A863),'R2020'!$A$1:$I$1991,8,FALSE))</f>
        <v>0-12 3</v>
      </c>
      <c r="H863" s="117" t="s">
        <v>44</v>
      </c>
      <c r="I863" s="117" t="s">
        <v>367</v>
      </c>
      <c r="J863" s="119" t="s">
        <v>225</v>
      </c>
      <c r="K863" s="117" t="s">
        <v>44</v>
      </c>
      <c r="L863" s="117" t="s">
        <v>367</v>
      </c>
      <c r="M863" s="119" t="s">
        <v>349</v>
      </c>
      <c r="N863" s="117" t="s">
        <v>44</v>
      </c>
      <c r="O863" s="117" t="s">
        <v>367</v>
      </c>
      <c r="P863" s="119" t="s">
        <v>41</v>
      </c>
    </row>
    <row r="864" spans="1:64" x14ac:dyDescent="0.2">
      <c r="A864" s="146" t="s">
        <v>4264</v>
      </c>
      <c r="B864" s="157">
        <v>31230</v>
      </c>
      <c r="C864" s="172" t="s">
        <v>410</v>
      </c>
      <c r="D864" s="141"/>
      <c r="E864" s="116" t="str">
        <f>IF(ISERROR(VLOOKUP(TRIM(A864),'R2020'!$A$1:$I$1991,2,FALSE)),"",VLOOKUP(TRIM(A864),'R2020'!$A$1:$I$1991,2,FALSE))</f>
        <v>QB</v>
      </c>
      <c r="F864" s="116" t="str">
        <f>IF(ISERROR(VLOOKUP(TRIM(A864),'R2020'!$A$1:$I$1991,3,FALSE)),"",VLOOKUP(TRIM(A864),'R2020'!$A$1:$I$1991,3,FALSE))</f>
        <v>KCA</v>
      </c>
      <c r="G864" s="116" t="str">
        <f>IF(ISERROR(VLOOKUP(TRIM(A864),'R2020'!$A$1:$I$1991,8,FALSE)),"",VLOOKUP(TRIM(A864),'R2020'!$A$1:$I$1991,8,FALSE))</f>
        <v xml:space="preserve"> </v>
      </c>
      <c r="H864" s="127"/>
      <c r="I864" s="127"/>
      <c r="J864" s="120"/>
      <c r="K864" s="127"/>
      <c r="L864" s="127"/>
      <c r="M864" s="120"/>
      <c r="N864" s="127"/>
      <c r="O864" s="127"/>
      <c r="P864" s="120"/>
      <c r="Q864" s="127"/>
      <c r="R864" s="127"/>
      <c r="S864" s="120"/>
      <c r="T864" s="127"/>
      <c r="U864" s="127"/>
      <c r="V864" s="120"/>
      <c r="W864" s="127"/>
      <c r="X864" s="127"/>
      <c r="Y864" s="120"/>
      <c r="Z864" s="127"/>
      <c r="AA864" s="127"/>
      <c r="AB864" s="120"/>
      <c r="AC864" s="127"/>
      <c r="AD864" s="127"/>
      <c r="AE864" s="120"/>
      <c r="AF864" s="127"/>
      <c r="AG864" s="127"/>
      <c r="AH864" s="120"/>
      <c r="AI864" s="127"/>
      <c r="AJ864" s="127"/>
      <c r="AK864" s="120"/>
      <c r="AL864" s="127"/>
      <c r="AM864" s="127"/>
      <c r="AN864" s="120"/>
      <c r="AO864" s="127"/>
      <c r="AP864" s="127"/>
      <c r="AQ864" s="127"/>
      <c r="AR864" s="127"/>
      <c r="AS864" s="127"/>
      <c r="AT864" s="120"/>
      <c r="AU864" s="127"/>
      <c r="AV864" s="127"/>
      <c r="AW864" s="120"/>
      <c r="AX864" s="127"/>
      <c r="AY864" s="127"/>
      <c r="AZ864" s="120"/>
      <c r="BA864" s="127"/>
      <c r="BB864" s="127"/>
      <c r="BC864" s="120"/>
      <c r="BD864" s="120"/>
      <c r="BE864" s="120"/>
      <c r="BF864" s="120"/>
      <c r="BG864" s="120"/>
      <c r="BH864" s="120"/>
      <c r="BI864" s="120"/>
      <c r="BJ864" s="128"/>
      <c r="BK864" s="128"/>
    </row>
    <row r="865" spans="1:64" x14ac:dyDescent="0.2">
      <c r="A865" s="146" t="s">
        <v>4057</v>
      </c>
      <c r="B865" s="157">
        <v>35751</v>
      </c>
      <c r="C865" s="167" t="s">
        <v>4511</v>
      </c>
      <c r="D865" s="141"/>
      <c r="E865" s="116" t="str">
        <f>IF(ISERROR(VLOOKUP(TRIM(A865),'R2020'!$A$1:$I$1991,2,FALSE)),"",VLOOKUP(TRIM(A865),'R2020'!$A$1:$I$1991,2,FALSE))</f>
        <v>G C</v>
      </c>
      <c r="F865" s="116" t="str">
        <f>IF(ISERROR(VLOOKUP(TRIM(A865),'R2020'!$A$1:$I$1991,3,FALSE)),"",VLOOKUP(TRIM(A865),'R2020'!$A$1:$I$1991,3,FALSE))</f>
        <v>ATN</v>
      </c>
      <c r="G865" s="116" t="str">
        <f>IF(ISERROR(VLOOKUP(TRIM(A865),'R2020'!$A$1:$I$1991,8,FALSE)),"",VLOOKUP(TRIM(A865),'R2020'!$A$1:$I$1991,8,FALSE))</f>
        <v>0-0 / 0-0</v>
      </c>
      <c r="H865" s="127"/>
      <c r="I865" s="127"/>
      <c r="J865" s="120"/>
      <c r="K865" s="127"/>
      <c r="L865" s="127"/>
      <c r="M865" s="120"/>
      <c r="N865" s="127"/>
      <c r="O865" s="127"/>
      <c r="P865" s="120"/>
      <c r="Q865" s="127"/>
      <c r="R865" s="127"/>
      <c r="S865" s="120"/>
      <c r="T865" s="127"/>
      <c r="U865" s="127"/>
      <c r="V865" s="120"/>
      <c r="W865" s="127"/>
      <c r="X865" s="127"/>
      <c r="Y865" s="120"/>
      <c r="Z865" s="127"/>
      <c r="AA865" s="127"/>
      <c r="AB865" s="120"/>
      <c r="AC865" s="127"/>
      <c r="AD865" s="127"/>
      <c r="AE865" s="120"/>
      <c r="AF865" s="127"/>
      <c r="AG865" s="127"/>
      <c r="AH865" s="120"/>
      <c r="AI865" s="127"/>
      <c r="AJ865" s="127"/>
      <c r="AK865" s="120"/>
      <c r="AL865" s="127"/>
      <c r="AM865" s="127"/>
      <c r="AN865" s="120"/>
      <c r="AO865" s="127"/>
      <c r="AP865" s="127"/>
      <c r="AQ865" s="127"/>
      <c r="AR865" s="127"/>
      <c r="AS865" s="127"/>
      <c r="AT865" s="120"/>
      <c r="AU865" s="127"/>
      <c r="AV865" s="127"/>
      <c r="AW865" s="120"/>
      <c r="AX865" s="127"/>
      <c r="AY865" s="127"/>
      <c r="AZ865" s="120"/>
      <c r="BA865" s="127"/>
      <c r="BB865" s="127"/>
      <c r="BC865" s="120"/>
      <c r="BD865" s="120"/>
      <c r="BE865" s="120"/>
      <c r="BF865" s="120"/>
      <c r="BG865" s="120"/>
      <c r="BH865" s="120"/>
      <c r="BI865" s="120"/>
      <c r="BJ865" s="128"/>
      <c r="BK865" s="128"/>
    </row>
    <row r="866" spans="1:64" x14ac:dyDescent="0.2">
      <c r="A866" s="117" t="s">
        <v>1811</v>
      </c>
      <c r="B866" s="123">
        <v>34532</v>
      </c>
      <c r="C866" s="165" t="s">
        <v>2034</v>
      </c>
      <c r="D866" s="117" t="s">
        <v>2316</v>
      </c>
      <c r="E866" s="116" t="str">
        <f>IF(ISERROR(VLOOKUP(TRIM(A866),'R2020'!$A$1:$I$1991,2,FALSE)),"",VLOOKUP(TRIM(A866),'R2020'!$A$1:$I$1991,2,FALSE))</f>
        <v>HB</v>
      </c>
      <c r="F866" s="116" t="str">
        <f>IF(ISERROR(VLOOKUP(TRIM(A866),'R2020'!$A$1:$I$1991,3,FALSE)),"",VLOOKUP(TRIM(A866),'R2020'!$A$1:$I$1991,3,FALSE))</f>
        <v>TNA</v>
      </c>
      <c r="G866" s="116" t="str">
        <f>IF(ISERROR(VLOOKUP(TRIM(A866),'R2020'!$A$1:$I$1991,8,FALSE)),"",VLOOKUP(TRIM(A866),'R2020'!$A$1:$I$1991,8,FALSE))</f>
        <v xml:space="preserve">0-4 </v>
      </c>
      <c r="H866" s="117" t="s">
        <v>344</v>
      </c>
      <c r="I866" s="117" t="s">
        <v>346</v>
      </c>
      <c r="J866" s="122" t="s">
        <v>3655</v>
      </c>
      <c r="K866" s="117" t="s">
        <v>344</v>
      </c>
      <c r="L866" s="117" t="s">
        <v>346</v>
      </c>
      <c r="M866" s="122" t="s">
        <v>2952</v>
      </c>
      <c r="N866" s="117" t="s">
        <v>344</v>
      </c>
      <c r="O866" s="117" t="s">
        <v>346</v>
      </c>
      <c r="P866" s="122" t="s">
        <v>2317</v>
      </c>
      <c r="Q866" s="117" t="s">
        <v>344</v>
      </c>
      <c r="R866" s="117" t="s">
        <v>346</v>
      </c>
      <c r="S866" s="122" t="s">
        <v>1812</v>
      </c>
    </row>
    <row r="867" spans="1:64" x14ac:dyDescent="0.2">
      <c r="A867" s="117" t="s">
        <v>1856</v>
      </c>
      <c r="B867" s="123">
        <v>34675</v>
      </c>
      <c r="C867" s="165" t="s">
        <v>2034</v>
      </c>
      <c r="D867" s="117" t="s">
        <v>2034</v>
      </c>
      <c r="E867" s="116" t="str">
        <f>IF(ISERROR(VLOOKUP(TRIM(A867),'R2020'!$A$1:$I$1991,2,FALSE)),"",VLOOKUP(TRIM(A867),'R2020'!$A$1:$I$1991,2,FALSE))</f>
        <v>TE</v>
      </c>
      <c r="F867" s="116" t="str">
        <f>IF(ISERROR(VLOOKUP(TRIM(A867),'R2020'!$A$1:$I$1991,3,FALSE)),"",VLOOKUP(TRIM(A867),'R2020'!$A$1:$I$1991,3,FALSE))</f>
        <v>LAA</v>
      </c>
      <c r="G867" s="116" t="str">
        <f>IF(ISERROR(VLOOKUP(TRIM(A867),'R2020'!$A$1:$I$1991,8,FALSE)),"",VLOOKUP(TRIM(A867),'R2020'!$A$1:$I$1991,8,FALSE))</f>
        <v xml:space="preserve">4-0 </v>
      </c>
      <c r="H867" s="117" t="s">
        <v>128</v>
      </c>
      <c r="I867" s="117" t="s">
        <v>2215</v>
      </c>
      <c r="J867" s="122" t="s">
        <v>328</v>
      </c>
      <c r="K867" s="117" t="s">
        <v>202</v>
      </c>
      <c r="M867" s="122"/>
      <c r="N867" s="117" t="s">
        <v>128</v>
      </c>
      <c r="O867" s="117" t="s">
        <v>2215</v>
      </c>
      <c r="P867" s="122" t="s">
        <v>129</v>
      </c>
      <c r="Q867" s="117" t="s">
        <v>128</v>
      </c>
      <c r="R867" s="117" t="s">
        <v>59</v>
      </c>
      <c r="S867" s="122" t="s">
        <v>328</v>
      </c>
    </row>
    <row r="868" spans="1:64" x14ac:dyDescent="0.2">
      <c r="A868" s="117" t="s">
        <v>3656</v>
      </c>
      <c r="B868" s="123">
        <v>35296</v>
      </c>
      <c r="C868" s="164" t="s">
        <v>3448</v>
      </c>
      <c r="E868" s="116" t="str">
        <f>IF(ISERROR(VLOOKUP(TRIM(A868),'R2020'!$A$1:$I$1991,2,FALSE)),"",VLOOKUP(TRIM(A868),'R2020'!$A$1:$I$1991,2,FALSE))</f>
        <v/>
      </c>
      <c r="F868" s="116" t="str">
        <f>IF(ISERROR(VLOOKUP(TRIM(A868),'R2020'!$A$1:$I$1991,3,FALSE)),"",VLOOKUP(TRIM(A868),'R2020'!$A$1:$I$1991,3,FALSE))</f>
        <v/>
      </c>
      <c r="G868" s="116" t="str">
        <f>IF(ISERROR(VLOOKUP(TRIM(A868),'R2020'!$A$1:$I$1991,8,FALSE)),"",VLOOKUP(TRIM(A868),'R2020'!$A$1:$I$1991,8,FALSE))</f>
        <v/>
      </c>
      <c r="H868" s="117" t="s">
        <v>26</v>
      </c>
      <c r="I868" s="117" t="s">
        <v>27</v>
      </c>
      <c r="J868" s="119" t="s">
        <v>685</v>
      </c>
    </row>
    <row r="869" spans="1:64" ht="12.6" customHeight="1" x14ac:dyDescent="0.2">
      <c r="A869" s="146" t="s">
        <v>4289</v>
      </c>
      <c r="B869" s="157">
        <v>35864</v>
      </c>
      <c r="C869" s="167" t="s">
        <v>4512</v>
      </c>
      <c r="D869" s="141"/>
      <c r="E869" s="116" t="str">
        <f>IF(ISERROR(VLOOKUP(TRIM(A869),'R2020'!$A$1:$I$1991,2,FALSE)),"",VLOOKUP(TRIM(A869),'R2020'!$A$1:$I$1991,2,FALSE))</f>
        <v>QB</v>
      </c>
      <c r="F869" s="116" t="str">
        <f>IF(ISERROR(VLOOKUP(TRIM(A869),'R2020'!$A$1:$I$1991,3,FALSE)),"",VLOOKUP(TRIM(A869),'R2020'!$A$1:$I$1991,3,FALSE))</f>
        <v>LAA</v>
      </c>
      <c r="G869" s="116" t="str">
        <f>IF(ISERROR(VLOOKUP(TRIM(A869),'R2020'!$A$1:$I$1991,8,FALSE)),"",VLOOKUP(TRIM(A869),'R2020'!$A$1:$I$1991,8,FALSE))</f>
        <v xml:space="preserve"> </v>
      </c>
      <c r="H869" s="120"/>
      <c r="I869" s="120"/>
      <c r="J869" s="120"/>
      <c r="K869" s="120"/>
      <c r="L869" s="120"/>
      <c r="M869" s="145"/>
      <c r="N869" s="120"/>
      <c r="O869" s="120"/>
      <c r="P869" s="145"/>
      <c r="Q869" s="120"/>
      <c r="R869" s="120"/>
      <c r="S869" s="145"/>
      <c r="T869" s="120"/>
      <c r="U869" s="120"/>
      <c r="V869" s="145"/>
      <c r="W869" s="120"/>
      <c r="X869" s="120"/>
      <c r="Y869" s="145"/>
      <c r="Z869" s="120"/>
      <c r="AA869" s="120"/>
      <c r="AB869" s="145"/>
      <c r="AC869" s="120"/>
      <c r="AD869" s="120"/>
      <c r="AE869" s="120"/>
      <c r="AF869" s="120"/>
      <c r="AG869" s="120"/>
      <c r="AH869" s="145"/>
      <c r="AI869" s="120"/>
      <c r="AJ869" s="120"/>
      <c r="AK869" s="145"/>
      <c r="AL869" s="120"/>
      <c r="AM869" s="120"/>
      <c r="AN869" s="120"/>
      <c r="AO869" s="120"/>
      <c r="AP869" s="120"/>
      <c r="AQ869" s="120"/>
      <c r="AR869" s="120"/>
      <c r="AS869" s="120"/>
      <c r="AT869" s="145"/>
      <c r="AU869" s="120"/>
      <c r="AV869" s="120"/>
      <c r="AW869" s="120"/>
      <c r="AX869" s="120"/>
      <c r="AY869" s="120"/>
      <c r="AZ869" s="120"/>
      <c r="BA869" s="120"/>
      <c r="BB869" s="127"/>
      <c r="BC869" s="120"/>
      <c r="BD869" s="120"/>
      <c r="BE869" s="120"/>
      <c r="BF869" s="120"/>
      <c r="BG869" s="120"/>
      <c r="BH869" s="120"/>
      <c r="BI869" s="120"/>
      <c r="BJ869" s="120"/>
      <c r="BK869" s="120"/>
    </row>
    <row r="870" spans="1:64" x14ac:dyDescent="0.2">
      <c r="A870" s="117" t="s">
        <v>3657</v>
      </c>
      <c r="B870" s="123">
        <v>35986</v>
      </c>
      <c r="C870" s="164" t="s">
        <v>3448</v>
      </c>
      <c r="E870" s="116" t="str">
        <f>IF(ISERROR(VLOOKUP(TRIM(A870),'R2020'!$A$1:$I$1991,2,FALSE)),"",VLOOKUP(TRIM(A870),'R2020'!$A$1:$I$1991,2,FALSE))</f>
        <v>RG C</v>
      </c>
      <c r="F870" s="116" t="str">
        <f>IF(ISERROR(VLOOKUP(TRIM(A870),'R2020'!$A$1:$I$1991,3,FALSE)),"",VLOOKUP(TRIM(A870),'R2020'!$A$1:$I$1991,3,FALSE))</f>
        <v>PHN</v>
      </c>
      <c r="G870" s="116" t="str">
        <f>IF(ISERROR(VLOOKUP(TRIM(A870),'R2020'!$A$1:$I$1991,8,FALSE)),"",VLOOKUP(TRIM(A870),'R2020'!$A$1:$I$1991,8,FALSE))</f>
        <v>5-4 / 0-4</v>
      </c>
      <c r="H870" s="117" t="s">
        <v>331</v>
      </c>
      <c r="I870" s="117" t="s">
        <v>88</v>
      </c>
      <c r="J870" s="119" t="s">
        <v>349</v>
      </c>
    </row>
    <row r="871" spans="1:64" x14ac:dyDescent="0.2">
      <c r="A871" s="117" t="s">
        <v>3178</v>
      </c>
      <c r="B871" s="123">
        <v>34944</v>
      </c>
      <c r="C871" s="165" t="s">
        <v>3089</v>
      </c>
      <c r="D871" s="122" t="s">
        <v>3658</v>
      </c>
      <c r="E871" s="116" t="str">
        <f>IF(ISERROR(VLOOKUP(TRIM(A871),'R2020'!$A$1:$I$1991,2,FALSE)),"",VLOOKUP(TRIM(A871),'R2020'!$A$1:$I$1991,2,FALSE))</f>
        <v>G</v>
      </c>
      <c r="F871" s="116" t="str">
        <f>IF(ISERROR(VLOOKUP(TRIM(A871),'R2020'!$A$1:$I$1991,3,FALSE)),"",VLOOKUP(TRIM(A871),'R2020'!$A$1:$I$1991,3,FALSE))</f>
        <v>NYN</v>
      </c>
      <c r="G871" s="116" t="str">
        <f>IF(ISERROR(VLOOKUP(TRIM(A871),'R2020'!$A$1:$I$1991,8,FALSE)),"",VLOOKUP(TRIM(A871),'R2020'!$A$1:$I$1991,8,FALSE))</f>
        <v xml:space="preserve">0-0 </v>
      </c>
      <c r="H871" s="117" t="s">
        <v>507</v>
      </c>
      <c r="I871" s="122" t="s">
        <v>30</v>
      </c>
      <c r="J871" s="122" t="s">
        <v>347</v>
      </c>
      <c r="K871" s="117" t="s">
        <v>507</v>
      </c>
      <c r="L871" s="122" t="s">
        <v>30</v>
      </c>
      <c r="M871" s="122" t="s">
        <v>230</v>
      </c>
      <c r="O871" s="122"/>
      <c r="P871" s="122"/>
      <c r="R871" s="122"/>
      <c r="S871" s="122"/>
      <c r="U871" s="122"/>
      <c r="V871" s="122"/>
      <c r="X871" s="122"/>
      <c r="Y871" s="122"/>
      <c r="AA871" s="122"/>
      <c r="AB871" s="122"/>
      <c r="AD871" s="122"/>
      <c r="AE871" s="122"/>
      <c r="AG871" s="122"/>
      <c r="AH871" s="122"/>
      <c r="AJ871" s="122"/>
      <c r="AK871" s="122"/>
      <c r="AM871" s="122"/>
      <c r="AN871" s="122"/>
      <c r="AP871" s="122"/>
      <c r="AQ871" s="122"/>
      <c r="AS871" s="122"/>
      <c r="AT871" s="122"/>
      <c r="AV871" s="122"/>
      <c r="AW871" s="122"/>
      <c r="AY871" s="122"/>
      <c r="AZ871" s="122"/>
      <c r="BB871" s="122"/>
      <c r="BC871" s="122"/>
      <c r="BE871" s="123"/>
      <c r="BF871" s="122"/>
      <c r="BG871" s="121"/>
      <c r="BI871" s="119"/>
      <c r="BJ871" s="121"/>
      <c r="BK871" s="121"/>
      <c r="BL871" s="130"/>
    </row>
    <row r="872" spans="1:64" x14ac:dyDescent="0.2">
      <c r="A872" s="117" t="s">
        <v>3179</v>
      </c>
      <c r="B872" s="123">
        <v>35118</v>
      </c>
      <c r="C872" s="165" t="s">
        <v>3076</v>
      </c>
      <c r="D872" s="122" t="s">
        <v>3067</v>
      </c>
      <c r="E872" s="116" t="str">
        <f>IF(ISERROR(VLOOKUP(TRIM(A872),'R2020'!$A$1:$I$1991,2,FALSE)),"",VLOOKUP(TRIM(A872),'R2020'!$A$1:$I$1991,2,FALSE))</f>
        <v>TE</v>
      </c>
      <c r="F872" s="116" t="str">
        <f>IF(ISERROR(VLOOKUP(TRIM(A872),'R2020'!$A$1:$I$1991,3,FALSE)),"",VLOOKUP(TRIM(A872),'R2020'!$A$1:$I$1991,3,FALSE))</f>
        <v>NYA</v>
      </c>
      <c r="G872" s="116" t="str">
        <f>IF(ISERROR(VLOOKUP(TRIM(A872),'R2020'!$A$1:$I$1991,8,FALSE)),"",VLOOKUP(TRIM(A872),'R2020'!$A$1:$I$1991,8,FALSE))</f>
        <v xml:space="preserve">0-0 </v>
      </c>
      <c r="I872" s="122"/>
      <c r="J872" s="122"/>
      <c r="K872" s="117" t="s">
        <v>464</v>
      </c>
      <c r="L872" s="122" t="s">
        <v>446</v>
      </c>
      <c r="M872" s="122" t="s">
        <v>1047</v>
      </c>
      <c r="O872" s="122"/>
      <c r="P872" s="122"/>
      <c r="R872" s="122"/>
      <c r="S872" s="122"/>
      <c r="U872" s="122"/>
      <c r="V872" s="122"/>
      <c r="X872" s="122"/>
      <c r="Y872" s="122"/>
      <c r="AA872" s="122"/>
      <c r="AB872" s="122"/>
      <c r="AD872" s="122"/>
      <c r="AE872" s="122"/>
      <c r="AG872" s="122"/>
      <c r="AH872" s="122"/>
      <c r="AJ872" s="122"/>
      <c r="AK872" s="122"/>
      <c r="AM872" s="122"/>
      <c r="AN872" s="122"/>
      <c r="AP872" s="122"/>
      <c r="AQ872" s="122"/>
      <c r="AS872" s="122"/>
      <c r="AT872" s="122"/>
      <c r="AV872" s="122"/>
      <c r="AW872" s="122"/>
      <c r="AY872" s="122"/>
      <c r="AZ872" s="122"/>
      <c r="BB872" s="122"/>
      <c r="BC872" s="122"/>
      <c r="BE872" s="123"/>
      <c r="BF872" s="122"/>
      <c r="BG872" s="121"/>
      <c r="BI872" s="119"/>
      <c r="BJ872" s="121"/>
      <c r="BK872" s="121"/>
      <c r="BL872" s="130"/>
    </row>
    <row r="873" spans="1:64" x14ac:dyDescent="0.2">
      <c r="A873" s="117" t="s">
        <v>3180</v>
      </c>
      <c r="B873" s="123">
        <v>35129</v>
      </c>
      <c r="C873" s="165" t="s">
        <v>3063</v>
      </c>
      <c r="D873" s="122"/>
      <c r="E873" s="116" t="str">
        <f>IF(ISERROR(VLOOKUP(TRIM(A873),'R2020'!$A$1:$I$1991,2,FALSE)),"",VLOOKUP(TRIM(A873),'R2020'!$A$1:$I$1991,2,FALSE))</f>
        <v>RCB</v>
      </c>
      <c r="F873" s="116" t="str">
        <f>IF(ISERROR(VLOOKUP(TRIM(A873),'R2020'!$A$1:$I$1991,3,FALSE)),"",VLOOKUP(TRIM(A873),'R2020'!$A$1:$I$1991,3,FALSE))</f>
        <v>JXA</v>
      </c>
      <c r="G873" s="116" t="str">
        <f>IF(ISERROR(VLOOKUP(TRIM(A873),'R2020'!$A$1:$I$1991,8,FALSE)),"",VLOOKUP(TRIM(A873),'R2020'!$A$1:$I$1991,8,FALSE))</f>
        <v xml:space="preserve">0 </v>
      </c>
      <c r="H873" s="117" t="s">
        <v>529</v>
      </c>
      <c r="I873" s="122" t="s">
        <v>386</v>
      </c>
      <c r="J873" s="122" t="s">
        <v>365</v>
      </c>
      <c r="K873" s="117" t="s">
        <v>364</v>
      </c>
      <c r="L873" s="122" t="s">
        <v>386</v>
      </c>
      <c r="M873" s="122" t="s">
        <v>1061</v>
      </c>
      <c r="O873" s="122"/>
      <c r="P873" s="122"/>
      <c r="R873" s="122"/>
      <c r="S873" s="122"/>
      <c r="U873" s="122"/>
      <c r="V873" s="122"/>
      <c r="X873" s="122"/>
      <c r="Y873" s="122"/>
      <c r="AA873" s="122"/>
      <c r="AB873" s="122"/>
      <c r="AD873" s="122"/>
      <c r="AE873" s="122"/>
      <c r="AG873" s="122"/>
      <c r="AH873" s="122"/>
      <c r="AJ873" s="122"/>
      <c r="AK873" s="122"/>
      <c r="AM873" s="122"/>
      <c r="AN873" s="122"/>
      <c r="AP873" s="122"/>
      <c r="AQ873" s="122"/>
      <c r="AS873" s="122"/>
      <c r="AT873" s="122"/>
      <c r="AV873" s="122"/>
      <c r="AW873" s="122"/>
      <c r="AY873" s="122"/>
      <c r="AZ873" s="122"/>
      <c r="BB873" s="122"/>
      <c r="BC873" s="122"/>
      <c r="BE873" s="123"/>
      <c r="BF873" s="122"/>
      <c r="BG873" s="121"/>
      <c r="BI873" s="119"/>
      <c r="BJ873" s="121"/>
      <c r="BK873" s="121"/>
      <c r="BL873" s="130"/>
    </row>
    <row r="874" spans="1:64" x14ac:dyDescent="0.2">
      <c r="A874" s="117" t="s">
        <v>3659</v>
      </c>
      <c r="B874" s="123">
        <v>34524</v>
      </c>
      <c r="C874" s="164" t="s">
        <v>3063</v>
      </c>
      <c r="E874" s="116" t="str">
        <f>IF(ISERROR(VLOOKUP(TRIM(A874),'R2020'!$A$1:$I$1991,2,FALSE)),"",VLOOKUP(TRIM(A874),'R2020'!$A$1:$I$1991,2,FALSE))</f>
        <v/>
      </c>
      <c r="F874" s="116" t="str">
        <f>IF(ISERROR(VLOOKUP(TRIM(A874),'R2020'!$A$1:$I$1991,3,FALSE)),"",VLOOKUP(TRIM(A874),'R2020'!$A$1:$I$1991,3,FALSE))</f>
        <v/>
      </c>
      <c r="G874" s="116" t="str">
        <f>IF(ISERROR(VLOOKUP(TRIM(A874),'R2020'!$A$1:$I$1991,8,FALSE)),"",VLOOKUP(TRIM(A874),'R2020'!$A$1:$I$1991,8,FALSE))</f>
        <v/>
      </c>
      <c r="H874" s="117" t="s">
        <v>44</v>
      </c>
      <c r="I874" s="117" t="s">
        <v>369</v>
      </c>
      <c r="J874" s="119" t="s">
        <v>349</v>
      </c>
    </row>
    <row r="875" spans="1:64" x14ac:dyDescent="0.2">
      <c r="A875" s="146" t="s">
        <v>4353</v>
      </c>
      <c r="B875" s="157">
        <v>35030</v>
      </c>
      <c r="C875" s="167" t="s">
        <v>4516</v>
      </c>
      <c r="D875" s="141"/>
      <c r="E875" s="116" t="str">
        <f>IF(ISERROR(VLOOKUP(TRIM(A875),'R2020'!$A$1:$I$1991,2,FALSE)),"",VLOOKUP(TRIM(A875),'R2020'!$A$1:$I$1991,2,FALSE))</f>
        <v>T G TE</v>
      </c>
      <c r="F875" s="116" t="str">
        <f>IF(ISERROR(VLOOKUP(TRIM(A875),'R2020'!$A$1:$I$1991,3,FALSE)),"",VLOOKUP(TRIM(A875),'R2020'!$A$1:$I$1991,3,FALSE))</f>
        <v>NEA</v>
      </c>
      <c r="G875" s="116" t="str">
        <f>IF(ISERROR(VLOOKUP(TRIM(A875),'R2020'!$A$1:$I$1991,8,FALSE)),"",VLOOKUP(TRIM(A875),'R2020'!$A$1:$I$1991,8,FALSE))</f>
        <v>0-0 / 0-0</v>
      </c>
      <c r="H875" s="127"/>
      <c r="I875" s="127"/>
      <c r="J875" s="120"/>
      <c r="K875" s="127"/>
      <c r="L875" s="127"/>
      <c r="M875" s="120"/>
      <c r="N875" s="127"/>
      <c r="O875" s="127"/>
      <c r="P875" s="120"/>
      <c r="Q875" s="127"/>
      <c r="R875" s="127"/>
      <c r="S875" s="120"/>
      <c r="T875" s="127"/>
      <c r="U875" s="127"/>
      <c r="V875" s="120"/>
      <c r="W875" s="127"/>
      <c r="X875" s="127"/>
      <c r="Y875" s="120"/>
      <c r="Z875" s="127"/>
      <c r="AA875" s="127"/>
      <c r="AB875" s="120"/>
      <c r="AC875" s="127"/>
      <c r="AD875" s="127"/>
      <c r="AE875" s="120"/>
      <c r="AF875" s="127"/>
      <c r="AG875" s="127"/>
      <c r="AH875" s="120"/>
      <c r="AI875" s="127"/>
      <c r="AJ875" s="127"/>
      <c r="AK875" s="120"/>
      <c r="AL875" s="127"/>
      <c r="AM875" s="127"/>
      <c r="AN875" s="120"/>
      <c r="AO875" s="127"/>
      <c r="AP875" s="127"/>
      <c r="AQ875" s="127"/>
      <c r="AR875" s="127"/>
      <c r="AS875" s="127"/>
      <c r="AT875" s="120"/>
      <c r="AU875" s="127"/>
      <c r="AV875" s="127"/>
      <c r="AW875" s="120"/>
      <c r="AX875" s="127"/>
      <c r="AY875" s="127"/>
      <c r="AZ875" s="120"/>
      <c r="BA875" s="127"/>
      <c r="BB875" s="127"/>
      <c r="BC875" s="120"/>
      <c r="BD875" s="120"/>
      <c r="BE875" s="120"/>
      <c r="BF875" s="120"/>
      <c r="BG875" s="120"/>
      <c r="BH875" s="120"/>
      <c r="BI875" s="120"/>
      <c r="BJ875" s="128"/>
      <c r="BK875" s="128"/>
    </row>
    <row r="876" spans="1:64" x14ac:dyDescent="0.2">
      <c r="A876" s="117" t="s">
        <v>2690</v>
      </c>
      <c r="B876" s="123">
        <v>33868</v>
      </c>
      <c r="C876" s="164" t="s">
        <v>2624</v>
      </c>
      <c r="E876" s="116" t="str">
        <f>IF(ISERROR(VLOOKUP(TRIM(A876),'R2020'!$A$1:$I$1991,2,FALSE)),"",VLOOKUP(TRIM(A876),'R2020'!$A$1:$I$1991,2,FALSE))</f>
        <v/>
      </c>
      <c r="F876" s="116" t="str">
        <f>IF(ISERROR(VLOOKUP(TRIM(A876),'R2020'!$A$1:$I$1991,3,FALSE)),"",VLOOKUP(TRIM(A876),'R2020'!$A$1:$I$1991,3,FALSE))</f>
        <v/>
      </c>
      <c r="G876" s="116" t="str">
        <f>IF(ISERROR(VLOOKUP(TRIM(A876),'R2020'!$A$1:$I$1991,8,FALSE)),"",VLOOKUP(TRIM(A876),'R2020'!$A$1:$I$1991,8,FALSE))</f>
        <v/>
      </c>
      <c r="H876" s="117" t="s">
        <v>49</v>
      </c>
      <c r="I876" s="117" t="s">
        <v>27</v>
      </c>
      <c r="J876" s="119" t="s">
        <v>41</v>
      </c>
      <c r="K876" s="117" t="s">
        <v>47</v>
      </c>
      <c r="L876" s="117" t="s">
        <v>88</v>
      </c>
      <c r="M876" s="119" t="s">
        <v>531</v>
      </c>
      <c r="N876" s="117" t="s">
        <v>47</v>
      </c>
      <c r="O876" s="117" t="s">
        <v>23</v>
      </c>
      <c r="P876" s="119" t="s">
        <v>479</v>
      </c>
    </row>
    <row r="877" spans="1:64" x14ac:dyDescent="0.2">
      <c r="A877" s="117" t="s">
        <v>1872</v>
      </c>
      <c r="B877" s="123">
        <v>33871</v>
      </c>
      <c r="C877" s="165" t="s">
        <v>1572</v>
      </c>
      <c r="D877" s="117" t="s">
        <v>2202</v>
      </c>
      <c r="E877" s="116" t="str">
        <f>IF(ISERROR(VLOOKUP(TRIM(A877),'R2020'!$A$1:$I$1991,2,FALSE)),"",VLOOKUP(TRIM(A877),'R2020'!$A$1:$I$1991,2,FALSE))</f>
        <v/>
      </c>
      <c r="F877" s="116" t="str">
        <f>IF(ISERROR(VLOOKUP(TRIM(A877),'R2020'!$A$1:$I$1991,3,FALSE)),"",VLOOKUP(TRIM(A877),'R2020'!$A$1:$I$1991,3,FALSE))</f>
        <v/>
      </c>
      <c r="G877" s="116" t="str">
        <f>IF(ISERROR(VLOOKUP(TRIM(A877),'R2020'!$A$1:$I$1991,8,FALSE)),"",VLOOKUP(TRIM(A877),'R2020'!$A$1:$I$1991,8,FALSE))</f>
        <v/>
      </c>
      <c r="H877" s="117" t="s">
        <v>128</v>
      </c>
      <c r="I877" s="117" t="s">
        <v>229</v>
      </c>
      <c r="J877" s="122" t="s">
        <v>328</v>
      </c>
      <c r="K877" s="117" t="s">
        <v>128</v>
      </c>
      <c r="L877" s="117" t="s">
        <v>229</v>
      </c>
      <c r="M877" s="122" t="s">
        <v>60</v>
      </c>
      <c r="N877" s="117" t="s">
        <v>26</v>
      </c>
      <c r="O877" s="117" t="s">
        <v>229</v>
      </c>
      <c r="P877" s="122" t="s">
        <v>2208</v>
      </c>
      <c r="Q877" s="117" t="s">
        <v>26</v>
      </c>
      <c r="R877" s="117" t="s">
        <v>229</v>
      </c>
      <c r="S877" s="122" t="s">
        <v>980</v>
      </c>
    </row>
    <row r="878" spans="1:64" x14ac:dyDescent="0.2">
      <c r="A878" s="117" t="s">
        <v>1534</v>
      </c>
      <c r="B878" s="123">
        <v>34065</v>
      </c>
      <c r="C878" s="165" t="s">
        <v>1575</v>
      </c>
      <c r="D878" s="122" t="s">
        <v>3417</v>
      </c>
      <c r="E878" s="116" t="str">
        <f>IF(ISERROR(VLOOKUP(TRIM(A878),'R2020'!$A$1:$I$1991,2,FALSE)),"",VLOOKUP(TRIM(A878),'R2020'!$A$1:$I$1991,2,FALSE))</f>
        <v>LILB</v>
      </c>
      <c r="F878" s="116" t="str">
        <f>IF(ISERROR(VLOOKUP(TRIM(A878),'R2020'!$A$1:$I$1991,3,FALSE)),"",VLOOKUP(TRIM(A878),'R2020'!$A$1:$I$1991,3,FALSE))</f>
        <v>NYA</v>
      </c>
      <c r="G878" s="116" t="str">
        <f>IF(ISERROR(VLOOKUP(TRIM(A878),'R2020'!$A$1:$I$1991,8,FALSE)),"",VLOOKUP(TRIM(A878),'R2020'!$A$1:$I$1991,8,FALSE))</f>
        <v xml:space="preserve">44-4 </v>
      </c>
      <c r="H878" s="121" t="s">
        <v>126</v>
      </c>
      <c r="I878" s="121" t="s">
        <v>446</v>
      </c>
      <c r="J878" s="122" t="s">
        <v>1280</v>
      </c>
      <c r="K878" s="121" t="s">
        <v>387</v>
      </c>
      <c r="L878" s="121" t="s">
        <v>446</v>
      </c>
      <c r="M878" s="122" t="s">
        <v>1088</v>
      </c>
      <c r="O878" s="121"/>
      <c r="Q878" s="117" t="s">
        <v>125</v>
      </c>
      <c r="R878" s="121" t="s">
        <v>32</v>
      </c>
      <c r="S878" s="119" t="s">
        <v>1063</v>
      </c>
      <c r="T878" s="117" t="s">
        <v>125</v>
      </c>
      <c r="U878" s="121" t="s">
        <v>32</v>
      </c>
      <c r="V878" s="119" t="s">
        <v>1064</v>
      </c>
      <c r="X878" s="121"/>
      <c r="Y878" s="119"/>
      <c r="AA878" s="121"/>
      <c r="AB878" s="119"/>
      <c r="AD878" s="121"/>
      <c r="AE878" s="119"/>
      <c r="AG878" s="121"/>
      <c r="AH878" s="119"/>
      <c r="AJ878" s="121"/>
      <c r="AK878" s="119"/>
      <c r="AM878" s="121"/>
      <c r="AN878" s="119"/>
      <c r="AP878" s="121"/>
      <c r="AQ878" s="119"/>
      <c r="AS878" s="121"/>
      <c r="AT878" s="119"/>
      <c r="AV878" s="121"/>
      <c r="AW878" s="119"/>
      <c r="AY878" s="121"/>
      <c r="AZ878" s="119"/>
      <c r="BB878" s="121"/>
      <c r="BC878" s="119"/>
      <c r="BF878" s="119"/>
      <c r="BG878" s="121"/>
      <c r="BH878" s="121"/>
      <c r="BI878" s="121"/>
      <c r="BJ878" s="121"/>
      <c r="BK878" s="121"/>
      <c r="BL878" s="121"/>
    </row>
    <row r="879" spans="1:64" x14ac:dyDescent="0.2">
      <c r="A879" s="120" t="s">
        <v>691</v>
      </c>
      <c r="B879" s="125">
        <v>32634</v>
      </c>
      <c r="C879" s="168" t="s">
        <v>747</v>
      </c>
      <c r="D879" s="126" t="s">
        <v>735</v>
      </c>
      <c r="E879" s="116" t="str">
        <f>IF(ISERROR(VLOOKUP(TRIM(A879),'R2020'!$A$1:$I$1991,2,FALSE)),"",VLOOKUP(TRIM(A879),'R2020'!$A$1:$I$1991,2,FALSE))</f>
        <v>RE</v>
      </c>
      <c r="F879" s="116" t="str">
        <f>IF(ISERROR(VLOOKUP(TRIM(A879),'R2020'!$A$1:$I$1991,3,FALSE)),"",VLOOKUP(TRIM(A879),'R2020'!$A$1:$I$1991,3,FALSE))</f>
        <v>PIA</v>
      </c>
      <c r="G879" s="116" t="str">
        <f>IF(ISERROR(VLOOKUP(TRIM(A879),'R2020'!$A$1:$I$1991,8,FALSE)),"",VLOOKUP(TRIM(A879),'R2020'!$A$1:$I$1991,8,FALSE))</f>
        <v xml:space="preserve">6-5 </v>
      </c>
      <c r="H879" s="117" t="s">
        <v>42</v>
      </c>
      <c r="I879" s="126" t="s">
        <v>450</v>
      </c>
      <c r="J879" s="126" t="s">
        <v>62</v>
      </c>
      <c r="K879" s="117" t="s">
        <v>31</v>
      </c>
      <c r="L879" s="126" t="s">
        <v>450</v>
      </c>
      <c r="M879" s="126" t="s">
        <v>234</v>
      </c>
      <c r="N879" s="117" t="s">
        <v>31</v>
      </c>
      <c r="O879" s="126" t="s">
        <v>450</v>
      </c>
      <c r="P879" s="126" t="s">
        <v>501</v>
      </c>
      <c r="Q879" s="117" t="s">
        <v>31</v>
      </c>
      <c r="R879" s="126" t="s">
        <v>450</v>
      </c>
      <c r="S879" s="126" t="s">
        <v>58</v>
      </c>
      <c r="T879" s="117" t="s">
        <v>31</v>
      </c>
      <c r="U879" s="126" t="s">
        <v>450</v>
      </c>
      <c r="V879" s="126" t="s">
        <v>33</v>
      </c>
      <c r="W879" s="120" t="s">
        <v>31</v>
      </c>
      <c r="X879" s="126" t="s">
        <v>450</v>
      </c>
      <c r="Y879" s="126" t="s">
        <v>234</v>
      </c>
      <c r="Z879" s="120" t="s">
        <v>31</v>
      </c>
      <c r="AA879" s="126" t="s">
        <v>450</v>
      </c>
      <c r="AB879" s="126" t="s">
        <v>56</v>
      </c>
      <c r="AC879" s="120" t="s">
        <v>44</v>
      </c>
      <c r="AD879" s="126" t="s">
        <v>450</v>
      </c>
      <c r="AE879" s="126" t="s">
        <v>481</v>
      </c>
      <c r="AF879" s="120" t="s">
        <v>44</v>
      </c>
      <c r="AG879" s="126" t="s">
        <v>450</v>
      </c>
      <c r="AH879" s="126" t="s">
        <v>41</v>
      </c>
      <c r="AI879" s="120"/>
      <c r="AJ879" s="126"/>
      <c r="AK879" s="126"/>
      <c r="AL879" s="120"/>
      <c r="AM879" s="126"/>
      <c r="AN879" s="126"/>
      <c r="AO879" s="120"/>
      <c r="AP879" s="126"/>
      <c r="AQ879" s="126"/>
      <c r="AR879" s="120"/>
      <c r="AS879" s="126"/>
      <c r="AT879" s="126"/>
      <c r="AU879" s="120"/>
      <c r="AV879" s="126"/>
      <c r="AW879" s="126"/>
      <c r="AX879" s="120"/>
      <c r="AY879" s="126"/>
      <c r="AZ879" s="126"/>
      <c r="BA879" s="120"/>
      <c r="BB879" s="126"/>
      <c r="BC879" s="127"/>
      <c r="BD879" s="120"/>
      <c r="BE879" s="120"/>
      <c r="BF879" s="127"/>
      <c r="BG879" s="127"/>
      <c r="BH879" s="127"/>
      <c r="BI879" s="127"/>
      <c r="BJ879" s="120"/>
      <c r="BK879" s="128"/>
      <c r="BL879" s="128"/>
    </row>
    <row r="880" spans="1:64" x14ac:dyDescent="0.2">
      <c r="A880" s="117" t="s">
        <v>981</v>
      </c>
      <c r="B880" s="123">
        <v>32828</v>
      </c>
      <c r="C880" s="165" t="s">
        <v>858</v>
      </c>
      <c r="D880" s="122" t="s">
        <v>997</v>
      </c>
      <c r="E880" s="116" t="str">
        <f>IF(ISERROR(VLOOKUP(TRIM(A880),'R2020'!$A$1:$I$1991,2,FALSE)),"",VLOOKUP(TRIM(A880),'R2020'!$A$1:$I$1991,2,FALSE))</f>
        <v>LE</v>
      </c>
      <c r="F880" s="116" t="str">
        <f>IF(ISERROR(VLOOKUP(TRIM(A880),'R2020'!$A$1:$I$1991,3,FALSE)),"",VLOOKUP(TRIM(A880),'R2020'!$A$1:$I$1991,3,FALSE))</f>
        <v>CHN</v>
      </c>
      <c r="G880" s="116" t="str">
        <f>IF(ISERROR(VLOOKUP(TRIM(A880),'R2020'!$A$1:$I$1991,8,FALSE)),"",VLOOKUP(TRIM(A880),'R2020'!$A$1:$I$1991,8,FALSE))</f>
        <v xml:space="preserve">5-4 </v>
      </c>
      <c r="I880" s="121"/>
      <c r="K880" s="117" t="s">
        <v>31</v>
      </c>
      <c r="L880" s="121" t="s">
        <v>460</v>
      </c>
      <c r="M880" s="119" t="s">
        <v>29</v>
      </c>
      <c r="N880" s="117" t="s">
        <v>31</v>
      </c>
      <c r="O880" s="121" t="s">
        <v>460</v>
      </c>
      <c r="P880" s="119" t="s">
        <v>62</v>
      </c>
      <c r="Q880" s="117" t="s">
        <v>31</v>
      </c>
      <c r="R880" s="121" t="s">
        <v>460</v>
      </c>
      <c r="S880" s="119" t="s">
        <v>234</v>
      </c>
      <c r="T880" s="117" t="s">
        <v>47</v>
      </c>
      <c r="U880" s="121" t="s">
        <v>232</v>
      </c>
      <c r="V880" s="119" t="s">
        <v>351</v>
      </c>
      <c r="W880" s="117" t="s">
        <v>31</v>
      </c>
      <c r="X880" s="121" t="s">
        <v>367</v>
      </c>
      <c r="Y880" s="119" t="s">
        <v>334</v>
      </c>
      <c r="Z880" s="117" t="s">
        <v>31</v>
      </c>
      <c r="AA880" s="121" t="s">
        <v>367</v>
      </c>
      <c r="AB880" s="119" t="s">
        <v>38</v>
      </c>
      <c r="AD880" s="121"/>
      <c r="AE880" s="119"/>
      <c r="AG880" s="121"/>
      <c r="AH880" s="119"/>
      <c r="AJ880" s="121"/>
      <c r="AK880" s="119"/>
      <c r="AM880" s="121"/>
      <c r="AN880" s="119"/>
      <c r="AP880" s="121"/>
      <c r="AQ880" s="119"/>
      <c r="AS880" s="121"/>
      <c r="AT880" s="119"/>
      <c r="AV880" s="121"/>
      <c r="AW880" s="119"/>
      <c r="AY880" s="121"/>
      <c r="AZ880" s="119"/>
      <c r="BB880" s="121"/>
      <c r="BC880" s="119"/>
      <c r="BF880" s="119"/>
      <c r="BG880" s="121"/>
      <c r="BH880" s="121"/>
      <c r="BI880" s="121"/>
      <c r="BJ880" s="121"/>
      <c r="BK880" s="121"/>
      <c r="BL880" s="121"/>
    </row>
    <row r="881" spans="1:64" x14ac:dyDescent="0.2">
      <c r="A881" s="117" t="s">
        <v>1426</v>
      </c>
      <c r="B881" s="123">
        <v>33782</v>
      </c>
      <c r="C881" s="165" t="s">
        <v>1572</v>
      </c>
      <c r="D881" s="122" t="s">
        <v>1574</v>
      </c>
      <c r="E881" s="116" t="str">
        <f>IF(ISERROR(VLOOKUP(TRIM(A881),'R2020'!$A$1:$I$1991,2,FALSE)),"",VLOOKUP(TRIM(A881),'R2020'!$A$1:$I$1991,2,FALSE))</f>
        <v>LILB</v>
      </c>
      <c r="F881" s="116" t="str">
        <f>IF(ISERROR(VLOOKUP(TRIM(A881),'R2020'!$A$1:$I$1991,3,FALSE)),"",VLOOKUP(TRIM(A881),'R2020'!$A$1:$I$1991,3,FALSE))</f>
        <v>ARN</v>
      </c>
      <c r="G881" s="116" t="str">
        <f>IF(ISERROR(VLOOKUP(TRIM(A881),'R2020'!$A$1:$I$1991,8,FALSE)),"",VLOOKUP(TRIM(A881),'R2020'!$A$1:$I$1991,8,FALSE))</f>
        <v xml:space="preserve">54-0 </v>
      </c>
      <c r="H881" s="117" t="s">
        <v>455</v>
      </c>
      <c r="I881" s="121" t="s">
        <v>78</v>
      </c>
      <c r="J881" s="119" t="s">
        <v>1216</v>
      </c>
      <c r="K881" s="117" t="s">
        <v>540</v>
      </c>
      <c r="L881" s="121" t="s">
        <v>88</v>
      </c>
      <c r="M881" s="119" t="s">
        <v>1902</v>
      </c>
      <c r="N881" s="117" t="s">
        <v>202</v>
      </c>
      <c r="O881" s="121"/>
      <c r="Q881" s="117" t="s">
        <v>540</v>
      </c>
      <c r="R881" s="121" t="s">
        <v>88</v>
      </c>
      <c r="S881" s="119" t="s">
        <v>1899</v>
      </c>
      <c r="T881" s="117" t="s">
        <v>387</v>
      </c>
      <c r="U881" s="121" t="s">
        <v>88</v>
      </c>
      <c r="V881" s="119" t="s">
        <v>1086</v>
      </c>
      <c r="X881" s="121"/>
      <c r="Y881" s="119"/>
      <c r="AA881" s="121"/>
      <c r="AB881" s="119"/>
      <c r="AD881" s="121"/>
      <c r="AE881" s="119"/>
      <c r="AG881" s="121"/>
      <c r="AH881" s="119"/>
      <c r="AJ881" s="121"/>
      <c r="AK881" s="119"/>
      <c r="AM881" s="121"/>
      <c r="AN881" s="119"/>
      <c r="AP881" s="121"/>
      <c r="AQ881" s="119"/>
      <c r="AS881" s="121"/>
      <c r="AT881" s="119"/>
      <c r="AV881" s="121"/>
      <c r="AW881" s="119"/>
      <c r="AY881" s="121"/>
      <c r="AZ881" s="119"/>
      <c r="BB881" s="121"/>
      <c r="BC881" s="119"/>
      <c r="BF881" s="119"/>
      <c r="BG881" s="121"/>
      <c r="BH881" s="121"/>
      <c r="BI881" s="121"/>
      <c r="BJ881" s="121"/>
      <c r="BK881" s="121"/>
      <c r="BL881" s="121"/>
    </row>
    <row r="882" spans="1:64" x14ac:dyDescent="0.2">
      <c r="A882" s="117" t="s">
        <v>2019</v>
      </c>
      <c r="B882" s="123">
        <v>33970</v>
      </c>
      <c r="C882" s="165" t="s">
        <v>2028</v>
      </c>
      <c r="D882" s="117" t="s">
        <v>2030</v>
      </c>
      <c r="E882" s="116" t="str">
        <f>IF(ISERROR(VLOOKUP(TRIM(A882),'R2020'!$A$1:$I$1991,2,FALSE)),"",VLOOKUP(TRIM(A882),'R2020'!$A$1:$I$1991,2,FALSE))</f>
        <v>TE</v>
      </c>
      <c r="F882" s="116" t="str">
        <f>IF(ISERROR(VLOOKUP(TRIM(A882),'R2020'!$A$1:$I$1991,3,FALSE)),"",VLOOKUP(TRIM(A882),'R2020'!$A$1:$I$1991,3,FALSE))</f>
        <v>LAN</v>
      </c>
      <c r="G882" s="116" t="str">
        <f>IF(ISERROR(VLOOKUP(TRIM(A882),'R2020'!$A$1:$I$1991,8,FALSE)),"",VLOOKUP(TRIM(A882),'R2020'!$A$1:$I$1991,8,FALSE))</f>
        <v xml:space="preserve">4-0 </v>
      </c>
      <c r="H882" s="117" t="s">
        <v>128</v>
      </c>
      <c r="I882" s="117" t="s">
        <v>2235</v>
      </c>
      <c r="J882" s="122" t="s">
        <v>60</v>
      </c>
      <c r="K882" s="117" t="s">
        <v>26</v>
      </c>
      <c r="L882" s="117" t="s">
        <v>2235</v>
      </c>
      <c r="M882" s="122" t="s">
        <v>627</v>
      </c>
      <c r="N882" s="117" t="s">
        <v>128</v>
      </c>
      <c r="O882" s="117" t="s">
        <v>2235</v>
      </c>
      <c r="P882" s="122" t="s">
        <v>60</v>
      </c>
      <c r="Q882" s="117" t="s">
        <v>26</v>
      </c>
      <c r="R882" s="117" t="s">
        <v>1678</v>
      </c>
      <c r="S882" s="122" t="s">
        <v>685</v>
      </c>
    </row>
    <row r="883" spans="1:64" x14ac:dyDescent="0.2">
      <c r="A883" s="117" t="s">
        <v>2691</v>
      </c>
      <c r="B883" s="123">
        <v>34614</v>
      </c>
      <c r="C883" s="164" t="s">
        <v>2032</v>
      </c>
      <c r="D883" s="119" t="s">
        <v>2893</v>
      </c>
      <c r="E883" s="116" t="str">
        <f>IF(ISERROR(VLOOKUP(TRIM(A883),'R2020'!$A$1:$I$1991,2,FALSE)),"",VLOOKUP(TRIM(A883),'R2020'!$A$1:$I$1991,2,FALSE))</f>
        <v>SE</v>
      </c>
      <c r="F883" s="116" t="str">
        <f>IF(ISERROR(VLOOKUP(TRIM(A883),'R2020'!$A$1:$I$1991,3,FALSE)),"",VLOOKUP(TRIM(A883),'R2020'!$A$1:$I$1991,3,FALSE))</f>
        <v>CLA</v>
      </c>
      <c r="G883" s="116" t="str">
        <f>IF(ISERROR(VLOOKUP(TRIM(A883),'R2020'!$A$1:$I$1991,8,FALSE)),"",VLOOKUP(TRIM(A883),'R2020'!$A$1:$I$1991,8,FALSE))</f>
        <v xml:space="preserve"> </v>
      </c>
      <c r="H883" s="117" t="s">
        <v>283</v>
      </c>
      <c r="I883" s="117" t="s">
        <v>348</v>
      </c>
      <c r="K883" s="117" t="s">
        <v>283</v>
      </c>
      <c r="L883" s="117" t="s">
        <v>348</v>
      </c>
      <c r="N883" s="117" t="s">
        <v>283</v>
      </c>
      <c r="O883" s="117" t="s">
        <v>348</v>
      </c>
    </row>
    <row r="884" spans="1:64" x14ac:dyDescent="0.2">
      <c r="A884" s="146" t="s">
        <v>4151</v>
      </c>
      <c r="B884" s="157">
        <v>36178</v>
      </c>
      <c r="C884" s="167" t="s">
        <v>4514</v>
      </c>
      <c r="D884" s="141"/>
      <c r="E884" s="116" t="str">
        <f>IF(ISERROR(VLOOKUP(TRIM(A884),'R2020'!$A$1:$I$1991,2,FALSE)),"",VLOOKUP(TRIM(A884),'R2020'!$A$1:$I$1991,2,FALSE))</f>
        <v>FL</v>
      </c>
      <c r="F884" s="116" t="str">
        <f>IF(ISERROR(VLOOKUP(TRIM(A884),'R2020'!$A$1:$I$1991,3,FALSE)),"",VLOOKUP(TRIM(A884),'R2020'!$A$1:$I$1991,3,FALSE))</f>
        <v>CNA</v>
      </c>
      <c r="G884" s="116" t="str">
        <f>IF(ISERROR(VLOOKUP(TRIM(A884),'R2020'!$A$1:$I$1991,8,FALSE)),"",VLOOKUP(TRIM(A884),'R2020'!$A$1:$I$1991,8,FALSE))</f>
        <v xml:space="preserve"> </v>
      </c>
      <c r="H884" s="127"/>
      <c r="I884" s="127"/>
      <c r="J884" s="120"/>
      <c r="K884" s="127"/>
      <c r="L884" s="127"/>
      <c r="M884" s="120"/>
      <c r="N884" s="127"/>
      <c r="O884" s="127"/>
      <c r="P884" s="120"/>
      <c r="Q884" s="127"/>
      <c r="R884" s="127"/>
      <c r="S884" s="120"/>
      <c r="T884" s="127"/>
      <c r="U884" s="127"/>
      <c r="V884" s="120"/>
      <c r="W884" s="127"/>
      <c r="X884" s="127"/>
      <c r="Y884" s="120"/>
      <c r="Z884" s="127"/>
      <c r="AA884" s="127"/>
      <c r="AB884" s="120"/>
      <c r="AC884" s="127"/>
      <c r="AD884" s="127"/>
      <c r="AE884" s="120"/>
      <c r="AF884" s="127"/>
      <c r="AG884" s="127"/>
      <c r="AH884" s="120"/>
      <c r="AI884" s="127"/>
      <c r="AJ884" s="127"/>
      <c r="AK884" s="120"/>
      <c r="AL884" s="127"/>
      <c r="AM884" s="127"/>
      <c r="AN884" s="120"/>
      <c r="AO884" s="127"/>
      <c r="AP884" s="127"/>
      <c r="AQ884" s="127"/>
      <c r="AR884" s="127"/>
      <c r="AS884" s="127"/>
      <c r="AT884" s="120"/>
      <c r="AU884" s="127"/>
      <c r="AV884" s="127"/>
      <c r="AW884" s="120"/>
      <c r="AX884" s="127"/>
      <c r="AY884" s="127"/>
      <c r="AZ884" s="120"/>
      <c r="BA884" s="127"/>
      <c r="BB884" s="127"/>
      <c r="BC884" s="120"/>
      <c r="BD884" s="120"/>
      <c r="BE884" s="127"/>
      <c r="BF884" s="120"/>
      <c r="BG884" s="120"/>
      <c r="BH884" s="120"/>
      <c r="BI884" s="120"/>
      <c r="BJ884" s="128"/>
      <c r="BK884" s="128"/>
    </row>
    <row r="885" spans="1:64" x14ac:dyDescent="0.2">
      <c r="A885" s="146" t="s">
        <v>4425</v>
      </c>
      <c r="B885" s="157">
        <v>35649</v>
      </c>
      <c r="C885" s="167" t="s">
        <v>4511</v>
      </c>
      <c r="D885" s="141"/>
      <c r="E885" s="116" t="str">
        <f>IF(ISERROR(VLOOKUP(TRIM(A885),'R2020'!$A$1:$I$1991,2,FALSE)),"",VLOOKUP(TRIM(A885),'R2020'!$A$1:$I$1991,2,FALSE))</f>
        <v>OLB</v>
      </c>
      <c r="F885" s="116" t="str">
        <f>IF(ISERROR(VLOOKUP(TRIM(A885),'R2020'!$A$1:$I$1991,3,FALSE)),"",VLOOKUP(TRIM(A885),'R2020'!$A$1:$I$1991,3,FALSE))</f>
        <v>PIA</v>
      </c>
      <c r="G885" s="116" t="str">
        <f>IF(ISERROR(VLOOKUP(TRIM(A885),'R2020'!$A$1:$I$1991,8,FALSE)),"",VLOOKUP(TRIM(A885),'R2020'!$A$1:$I$1991,8,FALSE))</f>
        <v xml:space="preserve">04-5 </v>
      </c>
      <c r="H885" s="127"/>
      <c r="I885" s="127"/>
      <c r="J885" s="120"/>
      <c r="K885" s="127"/>
      <c r="L885" s="127"/>
      <c r="M885" s="120"/>
      <c r="N885" s="127"/>
      <c r="O885" s="127"/>
      <c r="P885" s="120"/>
      <c r="Q885" s="127"/>
      <c r="R885" s="127"/>
      <c r="S885" s="120"/>
      <c r="T885" s="127"/>
      <c r="U885" s="127"/>
      <c r="V885" s="120"/>
      <c r="W885" s="127"/>
      <c r="X885" s="127"/>
      <c r="Y885" s="120"/>
      <c r="Z885" s="127"/>
      <c r="AA885" s="127"/>
      <c r="AB885" s="120"/>
      <c r="AC885" s="127"/>
      <c r="AD885" s="127"/>
      <c r="AE885" s="120"/>
      <c r="AF885" s="127"/>
      <c r="AG885" s="127"/>
      <c r="AH885" s="120"/>
      <c r="AI885" s="127"/>
      <c r="AJ885" s="127"/>
      <c r="AK885" s="120"/>
      <c r="AL885" s="127"/>
      <c r="AM885" s="127"/>
      <c r="AN885" s="120"/>
      <c r="AO885" s="127"/>
      <c r="AP885" s="127"/>
      <c r="AQ885" s="120"/>
      <c r="AR885" s="127"/>
      <c r="AS885" s="127"/>
      <c r="AT885" s="120"/>
      <c r="AU885" s="127"/>
      <c r="AV885" s="127"/>
      <c r="AW885" s="120"/>
      <c r="AX885" s="127"/>
      <c r="AY885" s="127"/>
      <c r="AZ885" s="120"/>
      <c r="BA885" s="127"/>
      <c r="BB885" s="127"/>
      <c r="BC885" s="120"/>
      <c r="BD885" s="120"/>
      <c r="BE885" s="120"/>
      <c r="BF885" s="120"/>
      <c r="BG885" s="120"/>
      <c r="BH885" s="120"/>
      <c r="BI885" s="120"/>
      <c r="BJ885" s="128"/>
      <c r="BK885" s="128"/>
    </row>
    <row r="886" spans="1:64" x14ac:dyDescent="0.2">
      <c r="A886" s="117" t="s">
        <v>786</v>
      </c>
      <c r="B886" s="123">
        <v>32944</v>
      </c>
      <c r="C886" s="165" t="s">
        <v>862</v>
      </c>
      <c r="D886" s="122" t="s">
        <v>857</v>
      </c>
      <c r="E886" s="116" t="str">
        <f>IF(ISERROR(VLOOKUP(TRIM(A886),'R2020'!$A$1:$I$1991,2,FALSE)),"",VLOOKUP(TRIM(A886),'R2020'!$A$1:$I$1991,2,FALSE))</f>
        <v/>
      </c>
      <c r="F886" s="116" t="str">
        <f>IF(ISERROR(VLOOKUP(TRIM(A886),'R2020'!$A$1:$I$1991,3,FALSE)),"",VLOOKUP(TRIM(A886),'R2020'!$A$1:$I$1991,3,FALSE))</f>
        <v/>
      </c>
      <c r="G886" s="116" t="str">
        <f>IF(ISERROR(VLOOKUP(TRIM(A886),'R2020'!$A$1:$I$1991,8,FALSE)),"",VLOOKUP(TRIM(A886),'R2020'!$A$1:$I$1991,8,FALSE))</f>
        <v/>
      </c>
      <c r="H886" s="117" t="s">
        <v>330</v>
      </c>
      <c r="I886" s="122" t="s">
        <v>232</v>
      </c>
      <c r="J886" s="122" t="s">
        <v>3660</v>
      </c>
      <c r="K886" s="117" t="s">
        <v>235</v>
      </c>
      <c r="L886" s="122" t="s">
        <v>232</v>
      </c>
      <c r="M886" s="122" t="s">
        <v>1159</v>
      </c>
      <c r="N886" s="117" t="s">
        <v>202</v>
      </c>
      <c r="O886" s="122"/>
      <c r="P886" s="122"/>
      <c r="Q886" s="117" t="s">
        <v>540</v>
      </c>
      <c r="R886" s="122" t="s">
        <v>232</v>
      </c>
      <c r="S886" s="122" t="s">
        <v>1077</v>
      </c>
      <c r="T886" s="117" t="s">
        <v>52</v>
      </c>
      <c r="U886" s="122" t="s">
        <v>232</v>
      </c>
      <c r="V886" s="122" t="s">
        <v>1544</v>
      </c>
      <c r="W886" s="117" t="s">
        <v>616</v>
      </c>
      <c r="X886" s="122" t="s">
        <v>232</v>
      </c>
      <c r="Y886" s="122" t="s">
        <v>1198</v>
      </c>
      <c r="Z886" s="117" t="s">
        <v>338</v>
      </c>
      <c r="AA886" s="122" t="s">
        <v>232</v>
      </c>
      <c r="AB886" s="122" t="s">
        <v>334</v>
      </c>
      <c r="AC886" s="117" t="s">
        <v>235</v>
      </c>
      <c r="AD886" s="122" t="s">
        <v>232</v>
      </c>
      <c r="AE886" s="122" t="s">
        <v>38</v>
      </c>
      <c r="AG886" s="122"/>
      <c r="AH886" s="122"/>
      <c r="AJ886" s="122"/>
      <c r="AK886" s="122"/>
      <c r="AM886" s="122"/>
      <c r="AN886" s="122"/>
      <c r="AP886" s="122"/>
      <c r="AQ886" s="122"/>
      <c r="AS886" s="122"/>
      <c r="AT886" s="122"/>
      <c r="AV886" s="122"/>
      <c r="AW886" s="122"/>
      <c r="AY886" s="122"/>
      <c r="AZ886" s="122"/>
      <c r="BB886" s="122"/>
      <c r="BC886" s="119"/>
      <c r="BF886" s="119"/>
      <c r="BG886" s="119"/>
      <c r="BH886" s="119"/>
      <c r="BI886" s="119"/>
      <c r="BK886" s="121"/>
      <c r="BL886" s="121"/>
    </row>
    <row r="887" spans="1:64" x14ac:dyDescent="0.2">
      <c r="A887" s="146" t="s">
        <v>4404</v>
      </c>
      <c r="B887" s="157">
        <v>35216</v>
      </c>
      <c r="C887" s="167" t="s">
        <v>4517</v>
      </c>
      <c r="D887" s="141"/>
      <c r="E887" s="116" t="str">
        <f>IF(ISERROR(VLOOKUP(TRIM(A887),'R2020'!$A$1:$I$1991,2,FALSE)),"",VLOOKUP(TRIM(A887),'R2020'!$A$1:$I$1991,2,FALSE))</f>
        <v>WR</v>
      </c>
      <c r="F887" s="116" t="str">
        <f>IF(ISERROR(VLOOKUP(TRIM(A887),'R2020'!$A$1:$I$1991,3,FALSE)),"",VLOOKUP(TRIM(A887),'R2020'!$A$1:$I$1991,3,FALSE))</f>
        <v>PHN</v>
      </c>
      <c r="G887" s="116" t="str">
        <f>IF(ISERROR(VLOOKUP(TRIM(A887),'R2020'!$A$1:$I$1991,8,FALSE)),"",VLOOKUP(TRIM(A887),'R2020'!$A$1:$I$1991,8,FALSE))</f>
        <v xml:space="preserve"> </v>
      </c>
      <c r="H887" s="127"/>
      <c r="I887" s="127"/>
      <c r="J887" s="120"/>
      <c r="K887" s="127"/>
      <c r="L887" s="127"/>
      <c r="M887" s="120"/>
      <c r="N887" s="127"/>
      <c r="O887" s="127"/>
      <c r="P887" s="120"/>
      <c r="Q887" s="127"/>
      <c r="R887" s="127"/>
      <c r="S887" s="120"/>
      <c r="T887" s="127"/>
      <c r="U887" s="127"/>
      <c r="V887" s="120"/>
      <c r="W887" s="127"/>
      <c r="X887" s="127"/>
      <c r="Y887" s="120"/>
      <c r="Z887" s="127"/>
      <c r="AA887" s="127"/>
      <c r="AB887" s="120"/>
      <c r="AC887" s="127"/>
      <c r="AD887" s="127"/>
      <c r="AE887" s="120"/>
      <c r="AF887" s="127"/>
      <c r="AG887" s="127"/>
      <c r="AH887" s="120"/>
      <c r="AI887" s="127"/>
      <c r="AJ887" s="127"/>
      <c r="AK887" s="120"/>
      <c r="AL887" s="127"/>
      <c r="AM887" s="127"/>
      <c r="AN887" s="120"/>
      <c r="AO887" s="127"/>
      <c r="AP887" s="127"/>
      <c r="AQ887" s="127"/>
      <c r="AR887" s="127"/>
      <c r="AS887" s="127"/>
      <c r="AT887" s="120"/>
      <c r="AU887" s="127"/>
      <c r="AV887" s="127"/>
      <c r="AW887" s="120"/>
      <c r="AX887" s="127"/>
      <c r="AY887" s="127"/>
      <c r="AZ887" s="120"/>
      <c r="BA887" s="127"/>
      <c r="BB887" s="127"/>
      <c r="BC887" s="120"/>
      <c r="BD887" s="120"/>
      <c r="BE887" s="120"/>
      <c r="BF887" s="120"/>
      <c r="BG887" s="120"/>
      <c r="BH887" s="120"/>
      <c r="BI887" s="120"/>
      <c r="BJ887" s="128"/>
      <c r="BK887" s="128"/>
    </row>
    <row r="888" spans="1:64" x14ac:dyDescent="0.2">
      <c r="A888" s="117" t="s">
        <v>3181</v>
      </c>
      <c r="B888" s="123">
        <v>35175</v>
      </c>
      <c r="C888" s="165" t="s">
        <v>3067</v>
      </c>
      <c r="D888" s="122" t="s">
        <v>3089</v>
      </c>
      <c r="E888" s="116" t="str">
        <f>IF(ISERROR(VLOOKUP(TRIM(A888),'R2020'!$A$1:$I$1991,2,FALSE)),"",VLOOKUP(TRIM(A888),'R2020'!$A$1:$I$1991,2,FALSE))</f>
        <v/>
      </c>
      <c r="F888" s="116" t="str">
        <f>IF(ISERROR(VLOOKUP(TRIM(A888),'R2020'!$A$1:$I$1991,3,FALSE)),"",VLOOKUP(TRIM(A888),'R2020'!$A$1:$I$1991,3,FALSE))</f>
        <v/>
      </c>
      <c r="G888" s="116" t="str">
        <f>IF(ISERROR(VLOOKUP(TRIM(A888),'R2020'!$A$1:$I$1991,8,FALSE)),"",VLOOKUP(TRIM(A888),'R2020'!$A$1:$I$1991,8,FALSE))</f>
        <v/>
      </c>
      <c r="H888" s="117" t="s">
        <v>47</v>
      </c>
      <c r="I888" s="122" t="s">
        <v>30</v>
      </c>
      <c r="J888" s="122" t="s">
        <v>481</v>
      </c>
      <c r="K888" s="117" t="s">
        <v>34</v>
      </c>
      <c r="L888" s="122" t="s">
        <v>30</v>
      </c>
      <c r="M888" s="122" t="s">
        <v>3182</v>
      </c>
      <c r="O888" s="122"/>
      <c r="P888" s="122"/>
      <c r="R888" s="122"/>
      <c r="S888" s="122"/>
      <c r="U888" s="122"/>
      <c r="V888" s="122"/>
      <c r="X888" s="122"/>
      <c r="Y888" s="122"/>
      <c r="AA888" s="122"/>
      <c r="AB888" s="122"/>
      <c r="AD888" s="122"/>
      <c r="AE888" s="122"/>
      <c r="AG888" s="122"/>
      <c r="AH888" s="122"/>
      <c r="AJ888" s="122"/>
      <c r="AK888" s="122"/>
      <c r="AM888" s="122"/>
      <c r="AN888" s="122"/>
      <c r="AP888" s="122"/>
      <c r="AQ888" s="122"/>
      <c r="AS888" s="122"/>
      <c r="AT888" s="122"/>
      <c r="AV888" s="122"/>
      <c r="AW888" s="122"/>
      <c r="AY888" s="122"/>
      <c r="AZ888" s="122"/>
      <c r="BB888" s="122"/>
      <c r="BC888" s="122"/>
      <c r="BE888" s="123"/>
      <c r="BF888" s="122"/>
      <c r="BG888" s="121"/>
      <c r="BI888" s="119"/>
      <c r="BJ888" s="121"/>
      <c r="BK888" s="121"/>
      <c r="BL888" s="130"/>
    </row>
    <row r="889" spans="1:64" x14ac:dyDescent="0.2">
      <c r="A889" s="146" t="s">
        <v>4393</v>
      </c>
      <c r="B889" s="157">
        <v>34809</v>
      </c>
      <c r="C889" s="167" t="s">
        <v>3067</v>
      </c>
      <c r="D889" s="141"/>
      <c r="E889" s="116" t="str">
        <f>IF(ISERROR(VLOOKUP(TRIM(A889),'R2020'!$A$1:$I$1991,2,FALSE)),"",VLOOKUP(TRIM(A889),'R2020'!$A$1:$I$1991,2,FALSE))</f>
        <v>End T</v>
      </c>
      <c r="F889" s="116" t="str">
        <f>IF(ISERROR(VLOOKUP(TRIM(A889),'R2020'!$A$1:$I$1991,3,FALSE)),"",VLOOKUP(TRIM(A889),'R2020'!$A$1:$I$1991,3,FALSE))</f>
        <v>NYN</v>
      </c>
      <c r="G889" s="116" t="str">
        <f>IF(ISERROR(VLOOKUP(TRIM(A889),'R2020'!$A$1:$I$1991,8,FALSE)),"",VLOOKUP(TRIM(A889),'R2020'!$A$1:$I$1991,8,FALSE))</f>
        <v>4-2 / 4-2</v>
      </c>
      <c r="H889" s="127"/>
      <c r="I889" s="127"/>
      <c r="J889" s="120"/>
      <c r="K889" s="127"/>
      <c r="L889" s="127"/>
      <c r="M889" s="120"/>
      <c r="N889" s="127"/>
      <c r="O889" s="127"/>
      <c r="P889" s="120"/>
      <c r="Q889" s="127"/>
      <c r="R889" s="127"/>
      <c r="S889" s="120"/>
      <c r="T889" s="127"/>
      <c r="U889" s="127"/>
      <c r="V889" s="120"/>
      <c r="W889" s="127"/>
      <c r="X889" s="127"/>
      <c r="Y889" s="120"/>
      <c r="Z889" s="127"/>
      <c r="AA889" s="127"/>
      <c r="AB889" s="120"/>
      <c r="AC889" s="127"/>
      <c r="AD889" s="127"/>
      <c r="AE889" s="120"/>
      <c r="AF889" s="127"/>
      <c r="AG889" s="127"/>
      <c r="AH889" s="120"/>
      <c r="AI889" s="127"/>
      <c r="AJ889" s="127"/>
      <c r="AK889" s="120"/>
      <c r="AL889" s="127"/>
      <c r="AM889" s="127"/>
      <c r="AN889" s="120"/>
      <c r="AO889" s="127"/>
      <c r="AP889" s="127"/>
      <c r="AQ889" s="127"/>
      <c r="AR889" s="127"/>
      <c r="AS889" s="127"/>
      <c r="AT889" s="120"/>
      <c r="AU889" s="127"/>
      <c r="AV889" s="127"/>
      <c r="AW889" s="120"/>
      <c r="AX889" s="127"/>
      <c r="AY889" s="127"/>
      <c r="AZ889" s="120"/>
      <c r="BA889" s="127"/>
      <c r="BB889" s="127"/>
      <c r="BC889" s="120"/>
      <c r="BD889" s="120"/>
      <c r="BE889" s="120"/>
      <c r="BF889" s="120"/>
      <c r="BG889" s="120"/>
      <c r="BH889" s="120"/>
      <c r="BI889" s="120"/>
      <c r="BJ889" s="128"/>
      <c r="BK889" s="128"/>
    </row>
    <row r="890" spans="1:64" x14ac:dyDescent="0.2">
      <c r="A890" s="117" t="s">
        <v>3661</v>
      </c>
      <c r="B890" s="123">
        <v>34951</v>
      </c>
      <c r="C890" s="164" t="s">
        <v>2585</v>
      </c>
      <c r="E890" s="116" t="str">
        <f>IF(ISERROR(VLOOKUP(TRIM(A890),'R2020'!$A$1:$I$1991,2,FALSE)),"",VLOOKUP(TRIM(A890),'R2020'!$A$1:$I$1991,2,FALSE))</f>
        <v>HB</v>
      </c>
      <c r="F890" s="116" t="str">
        <f>IF(ISERROR(VLOOKUP(TRIM(A890),'R2020'!$A$1:$I$1991,3,FALSE)),"",VLOOKUP(TRIM(A890),'R2020'!$A$1:$I$1991,3,FALSE))</f>
        <v>ATN</v>
      </c>
      <c r="G890" s="116" t="str">
        <f>IF(ISERROR(VLOOKUP(TRIM(A890),'R2020'!$A$1:$I$1991,8,FALSE)),"",VLOOKUP(TRIM(A890),'R2020'!$A$1:$I$1991,8,FALSE))</f>
        <v xml:space="preserve">0-0 </v>
      </c>
      <c r="H890" s="117" t="s">
        <v>344</v>
      </c>
      <c r="I890" s="117" t="s">
        <v>393</v>
      </c>
      <c r="J890" s="119" t="s">
        <v>3662</v>
      </c>
    </row>
    <row r="891" spans="1:64" x14ac:dyDescent="0.2">
      <c r="A891" s="117" t="s">
        <v>3183</v>
      </c>
      <c r="B891" s="123">
        <v>35517</v>
      </c>
      <c r="C891" s="165" t="s">
        <v>3063</v>
      </c>
      <c r="D891" s="122" t="s">
        <v>3413</v>
      </c>
      <c r="E891" s="116" t="str">
        <f>IF(ISERROR(VLOOKUP(TRIM(A891),'R2020'!$A$1:$I$1991,2,FALSE)),"",VLOOKUP(TRIM(A891),'R2020'!$A$1:$I$1991,2,FALSE))</f>
        <v>DB</v>
      </c>
      <c r="F891" s="116" t="str">
        <f>IF(ISERROR(VLOOKUP(TRIM(A891),'R2020'!$A$1:$I$1991,3,FALSE)),"",VLOOKUP(TRIM(A891),'R2020'!$A$1:$I$1991,3,FALSE))</f>
        <v>MIN</v>
      </c>
      <c r="G891" s="116" t="str">
        <f>IF(ISERROR(VLOOKUP(TRIM(A891),'R2020'!$A$1:$I$1991,8,FALSE)),"",VLOOKUP(TRIM(A891),'R2020'!$A$1:$I$1991,8,FALSE))</f>
        <v xml:space="preserve">00 </v>
      </c>
      <c r="H891" s="117" t="s">
        <v>364</v>
      </c>
      <c r="I891" s="122" t="s">
        <v>131</v>
      </c>
      <c r="J891" s="122" t="s">
        <v>1061</v>
      </c>
      <c r="K891" s="117" t="s">
        <v>171</v>
      </c>
      <c r="L891" s="122" t="s">
        <v>131</v>
      </c>
      <c r="M891" s="122" t="s">
        <v>328</v>
      </c>
      <c r="O891" s="122"/>
      <c r="P891" s="122"/>
      <c r="R891" s="122"/>
      <c r="S891" s="122"/>
      <c r="U891" s="122"/>
      <c r="V891" s="122"/>
      <c r="X891" s="122"/>
      <c r="Y891" s="122"/>
      <c r="AA891" s="122"/>
      <c r="AB891" s="122"/>
      <c r="AD891" s="122"/>
      <c r="AE891" s="122"/>
      <c r="AG891" s="122"/>
      <c r="AH891" s="122"/>
      <c r="AJ891" s="122"/>
      <c r="AK891" s="122"/>
      <c r="AM891" s="122"/>
      <c r="AN891" s="122"/>
      <c r="AP891" s="122"/>
      <c r="AQ891" s="122"/>
      <c r="AS891" s="122"/>
      <c r="AT891" s="122"/>
      <c r="AV891" s="122"/>
      <c r="AW891" s="122"/>
      <c r="AY891" s="122"/>
      <c r="AZ891" s="122"/>
      <c r="BB891" s="122"/>
      <c r="BC891" s="122"/>
      <c r="BE891" s="123"/>
      <c r="BF891" s="122"/>
      <c r="BG891" s="121"/>
      <c r="BI891" s="119"/>
      <c r="BJ891" s="121"/>
      <c r="BK891" s="121"/>
      <c r="BL891" s="130"/>
    </row>
    <row r="892" spans="1:64" x14ac:dyDescent="0.2">
      <c r="A892" s="120" t="s">
        <v>1274</v>
      </c>
      <c r="B892" s="125">
        <v>33014</v>
      </c>
      <c r="C892" s="165" t="s">
        <v>1001</v>
      </c>
      <c r="D892" s="120" t="s">
        <v>1224</v>
      </c>
      <c r="E892" s="116" t="str">
        <f>IF(ISERROR(VLOOKUP(TRIM(A892),'R2020'!$A$1:$I$1991,2,FALSE)),"",VLOOKUP(TRIM(A892),'R2020'!$A$1:$I$1991,2,FALSE))</f>
        <v/>
      </c>
      <c r="F892" s="116" t="str">
        <f>IF(ISERROR(VLOOKUP(TRIM(A892),'R2020'!$A$1:$I$1991,3,FALSE)),"",VLOOKUP(TRIM(A892),'R2020'!$A$1:$I$1991,3,FALSE))</f>
        <v/>
      </c>
      <c r="G892" s="116" t="str">
        <f>IF(ISERROR(VLOOKUP(TRIM(A892),'R2020'!$A$1:$I$1991,8,FALSE)),"",VLOOKUP(TRIM(A892),'R2020'!$A$1:$I$1991,8,FALSE))</f>
        <v/>
      </c>
      <c r="H892" s="117" t="s">
        <v>128</v>
      </c>
      <c r="I892" s="121" t="s">
        <v>367</v>
      </c>
      <c r="J892" s="127" t="s">
        <v>129</v>
      </c>
      <c r="K892" s="117" t="s">
        <v>26</v>
      </c>
      <c r="L892" s="121" t="s">
        <v>367</v>
      </c>
      <c r="M892" s="127" t="s">
        <v>685</v>
      </c>
      <c r="N892" s="117" t="s">
        <v>26</v>
      </c>
      <c r="O892" s="121" t="s">
        <v>367</v>
      </c>
      <c r="P892" s="127" t="s">
        <v>627</v>
      </c>
      <c r="Q892" s="117" t="s">
        <v>464</v>
      </c>
      <c r="R892" s="121" t="s">
        <v>367</v>
      </c>
      <c r="S892" s="127" t="s">
        <v>41</v>
      </c>
      <c r="T892" s="120" t="s">
        <v>128</v>
      </c>
      <c r="U892" s="120" t="s">
        <v>367</v>
      </c>
      <c r="V892" s="127" t="s">
        <v>60</v>
      </c>
      <c r="W892" s="120" t="s">
        <v>26</v>
      </c>
      <c r="X892" s="120" t="s">
        <v>367</v>
      </c>
      <c r="Y892" s="127" t="s">
        <v>454</v>
      </c>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row>
    <row r="893" spans="1:64" x14ac:dyDescent="0.2">
      <c r="A893" s="117" t="s">
        <v>3663</v>
      </c>
      <c r="B893" s="123">
        <v>35748</v>
      </c>
      <c r="C893" s="164" t="s">
        <v>3450</v>
      </c>
      <c r="E893" s="116" t="str">
        <f>IF(ISERROR(VLOOKUP(TRIM(A893),'R2020'!$A$1:$I$1991,2,FALSE)),"",VLOOKUP(TRIM(A893),'R2020'!$A$1:$I$1991,2,FALSE))</f>
        <v>HB</v>
      </c>
      <c r="F893" s="116" t="str">
        <f>IF(ISERROR(VLOOKUP(TRIM(A893),'R2020'!$A$1:$I$1991,3,FALSE)),"",VLOOKUP(TRIM(A893),'R2020'!$A$1:$I$1991,3,FALSE))</f>
        <v>BAA</v>
      </c>
      <c r="G893" s="116" t="str">
        <f>IF(ISERROR(VLOOKUP(TRIM(A893),'R2020'!$A$1:$I$1991,8,FALSE)),"",VLOOKUP(TRIM(A893),'R2020'!$A$1:$I$1991,8,FALSE))</f>
        <v xml:space="preserve">0-0 </v>
      </c>
      <c r="H893" s="117" t="s">
        <v>183</v>
      </c>
      <c r="I893" s="117" t="s">
        <v>39</v>
      </c>
      <c r="J893" s="119" t="s">
        <v>2348</v>
      </c>
    </row>
    <row r="894" spans="1:64" x14ac:dyDescent="0.2">
      <c r="A894" s="146" t="s">
        <v>4291</v>
      </c>
      <c r="B894" s="157">
        <v>35688</v>
      </c>
      <c r="C894" s="167" t="s">
        <v>4515</v>
      </c>
      <c r="D894" s="141"/>
      <c r="E894" s="116" t="str">
        <f>IF(ISERROR(VLOOKUP(TRIM(A894),'R2020'!$A$1:$I$1991,2,FALSE)),"",VLOOKUP(TRIM(A894),'R2020'!$A$1:$I$1991,2,FALSE))</f>
        <v>LP</v>
      </c>
      <c r="F894" s="116" t="str">
        <f>IF(ISERROR(VLOOKUP(TRIM(A894),'R2020'!$A$1:$I$1991,3,FALSE)),"",VLOOKUP(TRIM(A894),'R2020'!$A$1:$I$1991,3,FALSE))</f>
        <v>LAA</v>
      </c>
      <c r="G894" s="116" t="str">
        <f>IF(ISERROR(VLOOKUP(TRIM(A894),'R2020'!$A$1:$I$1991,8,FALSE)),"",VLOOKUP(TRIM(A894),'R2020'!$A$1:$I$1991,8,FALSE))</f>
        <v xml:space="preserve"> </v>
      </c>
      <c r="H894" s="127"/>
      <c r="I894" s="127"/>
      <c r="J894" s="120"/>
      <c r="K894" s="127"/>
      <c r="L894" s="127"/>
      <c r="M894" s="120"/>
      <c r="N894" s="127"/>
      <c r="O894" s="127"/>
      <c r="P894" s="120"/>
      <c r="Q894" s="127"/>
      <c r="R894" s="127"/>
      <c r="S894" s="120"/>
      <c r="T894" s="127"/>
      <c r="U894" s="127"/>
      <c r="V894" s="120"/>
      <c r="W894" s="127"/>
      <c r="X894" s="127"/>
      <c r="Y894" s="120"/>
      <c r="Z894" s="127"/>
      <c r="AA894" s="127"/>
      <c r="AB894" s="120"/>
      <c r="AC894" s="127"/>
      <c r="AD894" s="127"/>
      <c r="AE894" s="120"/>
      <c r="AF894" s="127"/>
      <c r="AG894" s="127"/>
      <c r="AH894" s="120"/>
      <c r="AI894" s="127"/>
      <c r="AJ894" s="127"/>
      <c r="AK894" s="120"/>
      <c r="AL894" s="127"/>
      <c r="AM894" s="127"/>
      <c r="AN894" s="120"/>
      <c r="AO894" s="127"/>
      <c r="AP894" s="127"/>
      <c r="AQ894" s="127"/>
      <c r="AR894" s="127"/>
      <c r="AS894" s="127"/>
      <c r="AT894" s="120"/>
      <c r="AU894" s="127"/>
      <c r="AV894" s="127"/>
      <c r="AW894" s="120"/>
      <c r="AX894" s="127"/>
      <c r="AY894" s="127"/>
      <c r="AZ894" s="120"/>
      <c r="BA894" s="127"/>
      <c r="BB894" s="127"/>
      <c r="BC894" s="120"/>
      <c r="BD894" s="120"/>
      <c r="BE894" s="127"/>
      <c r="BF894" s="120"/>
      <c r="BG894" s="120"/>
      <c r="BH894" s="120"/>
      <c r="BI894" s="120"/>
      <c r="BJ894" s="128"/>
      <c r="BK894" s="128"/>
    </row>
    <row r="895" spans="1:64" x14ac:dyDescent="0.2">
      <c r="A895" s="117" t="s">
        <v>3664</v>
      </c>
      <c r="B895" s="123">
        <v>35029</v>
      </c>
      <c r="C895" s="164" t="s">
        <v>2583</v>
      </c>
      <c r="D895" s="119" t="s">
        <v>2891</v>
      </c>
      <c r="E895" s="116" t="str">
        <f>IF(ISERROR(VLOOKUP(TRIM(A895),'R2020'!$A$1:$I$1991,2,FALSE)),"",VLOOKUP(TRIM(A895),'R2020'!$A$1:$I$1991,2,FALSE))</f>
        <v/>
      </c>
      <c r="F895" s="116" t="str">
        <f>IF(ISERROR(VLOOKUP(TRIM(A895),'R2020'!$A$1:$I$1991,3,FALSE)),"",VLOOKUP(TRIM(A895),'R2020'!$A$1:$I$1991,3,FALSE))</f>
        <v/>
      </c>
      <c r="G895" s="116" t="str">
        <f>IF(ISERROR(VLOOKUP(TRIM(A895),'R2020'!$A$1:$I$1991,8,FALSE)),"",VLOOKUP(TRIM(A895),'R2020'!$A$1:$I$1991,8,FALSE))</f>
        <v/>
      </c>
      <c r="H895" s="117" t="s">
        <v>364</v>
      </c>
      <c r="I895" s="117" t="s">
        <v>453</v>
      </c>
      <c r="J895" s="119" t="s">
        <v>1061</v>
      </c>
      <c r="K895" s="117" t="s">
        <v>364</v>
      </c>
      <c r="L895" s="122" t="s">
        <v>453</v>
      </c>
      <c r="M895" s="122" t="s">
        <v>3665</v>
      </c>
      <c r="N895" s="117" t="s">
        <v>364</v>
      </c>
      <c r="O895" s="122" t="s">
        <v>453</v>
      </c>
      <c r="P895" s="122" t="s">
        <v>1061</v>
      </c>
    </row>
    <row r="896" spans="1:64" x14ac:dyDescent="0.2">
      <c r="A896" s="117" t="s">
        <v>1959</v>
      </c>
      <c r="B896" s="123">
        <v>33615</v>
      </c>
      <c r="C896" s="165" t="s">
        <v>2031</v>
      </c>
      <c r="D896" s="119" t="s">
        <v>2893</v>
      </c>
      <c r="E896" s="116" t="str">
        <f>IF(ISERROR(VLOOKUP(TRIM(A896),'R2020'!$A$1:$I$1991,2,FALSE)),"",VLOOKUP(TRIM(A896),'R2020'!$A$1:$I$1991,2,FALSE))</f>
        <v>T TE</v>
      </c>
      <c r="F896" s="116" t="str">
        <f>IF(ISERROR(VLOOKUP(TRIM(A896),'R2020'!$A$1:$I$1991,3,FALSE)),"",VLOOKUP(TRIM(A896),'R2020'!$A$1:$I$1991,3,FALSE))</f>
        <v>MIN</v>
      </c>
      <c r="G896" s="116" t="str">
        <f>IF(ISERROR(VLOOKUP(TRIM(A896),'R2020'!$A$1:$I$1991,8,FALSE)),"",VLOOKUP(TRIM(A896),'R2020'!$A$1:$I$1991,8,FALSE))</f>
        <v>0-3 / 4-3</v>
      </c>
      <c r="H896" s="117" t="s">
        <v>331</v>
      </c>
      <c r="I896" s="117" t="s">
        <v>131</v>
      </c>
      <c r="J896" s="122" t="s">
        <v>349</v>
      </c>
      <c r="K896" s="117" t="s">
        <v>1037</v>
      </c>
      <c r="L896" s="117" t="s">
        <v>131</v>
      </c>
      <c r="M896" s="122" t="s">
        <v>1036</v>
      </c>
      <c r="N896" s="117" t="s">
        <v>331</v>
      </c>
      <c r="O896" s="117" t="s">
        <v>131</v>
      </c>
      <c r="P896" s="122" t="s">
        <v>349</v>
      </c>
      <c r="Q896" s="117" t="s">
        <v>331</v>
      </c>
      <c r="R896" s="117" t="s">
        <v>131</v>
      </c>
      <c r="S896" s="122" t="s">
        <v>349</v>
      </c>
    </row>
    <row r="897" spans="1:258" x14ac:dyDescent="0.2">
      <c r="A897" s="117" t="s">
        <v>3376</v>
      </c>
      <c r="B897" s="123">
        <v>33108</v>
      </c>
      <c r="C897" s="165" t="s">
        <v>2586</v>
      </c>
      <c r="D897" s="122" t="s">
        <v>3074</v>
      </c>
      <c r="E897" s="116" t="str">
        <f>IF(ISERROR(VLOOKUP(TRIM(A897),'R2020'!$A$1:$I$1991,2,FALSE)),"",VLOOKUP(TRIM(A897),'R2020'!$A$1:$I$1991,2,FALSE))</f>
        <v>QB(P)</v>
      </c>
      <c r="F897" s="116" t="str">
        <f>IF(ISERROR(VLOOKUP(TRIM(A897),'R2020'!$A$1:$I$1991,3,FALSE)),"",VLOOKUP(TRIM(A897),'R2020'!$A$1:$I$1991,3,FALSE))</f>
        <v>NON</v>
      </c>
      <c r="G897" s="116" t="str">
        <f>IF(ISERROR(VLOOKUP(TRIM(A897),'R2020'!$A$1:$I$1991,8,FALSE)),"",VLOOKUP(TRIM(A897),'R2020'!$A$1:$I$1991,8,FALSE))</f>
        <v xml:space="preserve"> </v>
      </c>
      <c r="H897" s="117" t="s">
        <v>3666</v>
      </c>
      <c r="I897" s="122" t="s">
        <v>367</v>
      </c>
      <c r="J897" s="122" t="s">
        <v>3667</v>
      </c>
      <c r="K897" s="117" t="s">
        <v>3375</v>
      </c>
      <c r="L897" s="122" t="s">
        <v>367</v>
      </c>
      <c r="M897" s="122" t="s">
        <v>542</v>
      </c>
      <c r="O897" s="122"/>
      <c r="P897" s="122"/>
      <c r="R897" s="122"/>
      <c r="S897" s="122"/>
      <c r="U897" s="122"/>
      <c r="V897" s="122"/>
      <c r="X897" s="122"/>
      <c r="Y897" s="122"/>
      <c r="AA897" s="122"/>
      <c r="AB897" s="122"/>
      <c r="AD897" s="122"/>
      <c r="AE897" s="122"/>
      <c r="AG897" s="122"/>
      <c r="AH897" s="122"/>
      <c r="AJ897" s="122"/>
      <c r="AK897" s="122"/>
      <c r="AM897" s="122"/>
      <c r="AN897" s="122"/>
      <c r="AP897" s="122"/>
      <c r="AQ897" s="122"/>
      <c r="AS897" s="122"/>
      <c r="AT897" s="122"/>
      <c r="AV897" s="122"/>
      <c r="AW897" s="122"/>
      <c r="AY897" s="122"/>
      <c r="AZ897" s="122"/>
      <c r="BB897" s="122"/>
      <c r="BC897" s="122"/>
      <c r="BE897" s="123"/>
      <c r="BF897" s="122"/>
      <c r="BG897" s="121"/>
      <c r="BI897" s="119"/>
      <c r="BJ897" s="121"/>
      <c r="BK897" s="121"/>
      <c r="BL897" s="130"/>
    </row>
    <row r="898" spans="1:258" x14ac:dyDescent="0.2">
      <c r="A898" s="117" t="s">
        <v>2018</v>
      </c>
      <c r="B898" s="123">
        <v>33479</v>
      </c>
      <c r="C898" s="165" t="s">
        <v>1575</v>
      </c>
      <c r="D898" s="119" t="s">
        <v>3419</v>
      </c>
      <c r="E898" s="116" t="str">
        <f>IF(ISERROR(VLOOKUP(TRIM(A898),'R2020'!$A$1:$I$1991,2,FALSE)),"",VLOOKUP(TRIM(A898),'R2020'!$A$1:$I$1991,2,FALSE))</f>
        <v>CB</v>
      </c>
      <c r="F898" s="116" t="str">
        <f>IF(ISERROR(VLOOKUP(TRIM(A898),'R2020'!$A$1:$I$1991,3,FALSE)),"",VLOOKUP(TRIM(A898),'R2020'!$A$1:$I$1991,3,FALSE))</f>
        <v>LAN</v>
      </c>
      <c r="G898" s="116" t="str">
        <f>IF(ISERROR(VLOOKUP(TRIM(A898),'R2020'!$A$1:$I$1991,8,FALSE)),"",VLOOKUP(TRIM(A898),'R2020'!$A$1:$I$1991,8,FALSE))</f>
        <v xml:space="preserve">5 </v>
      </c>
      <c r="H898" s="117" t="s">
        <v>327</v>
      </c>
      <c r="I898" s="117" t="s">
        <v>2235</v>
      </c>
      <c r="J898" s="122" t="s">
        <v>60</v>
      </c>
      <c r="K898" s="117" t="s">
        <v>364</v>
      </c>
      <c r="L898" s="117" t="s">
        <v>2235</v>
      </c>
      <c r="M898" s="122" t="s">
        <v>1366</v>
      </c>
      <c r="N898" s="117" t="s">
        <v>364</v>
      </c>
      <c r="O898" s="117" t="s">
        <v>2235</v>
      </c>
      <c r="P898" s="122" t="s">
        <v>1061</v>
      </c>
      <c r="Q898" s="117" t="s">
        <v>364</v>
      </c>
      <c r="R898" s="117" t="s">
        <v>1678</v>
      </c>
      <c r="S898" s="122" t="s">
        <v>1059</v>
      </c>
    </row>
    <row r="899" spans="1:258" x14ac:dyDescent="0.2">
      <c r="A899" s="117" t="s">
        <v>3668</v>
      </c>
      <c r="B899" s="123">
        <v>35879</v>
      </c>
      <c r="C899" s="164" t="s">
        <v>3456</v>
      </c>
      <c r="E899" s="116" t="str">
        <f>IF(ISERROR(VLOOKUP(TRIM(A899),'R2020'!$A$1:$I$1991,2,FALSE)),"",VLOOKUP(TRIM(A899),'R2020'!$A$1:$I$1991,2,FALSE))</f>
        <v>T</v>
      </c>
      <c r="F899" s="116" t="str">
        <f>IF(ISERROR(VLOOKUP(TRIM(A899),'R2020'!$A$1:$I$1991,3,FALSE)),"",VLOOKUP(TRIM(A899),'R2020'!$A$1:$I$1991,3,FALSE))</f>
        <v>DAN</v>
      </c>
      <c r="G899" s="116" t="str">
        <f>IF(ISERROR(VLOOKUP(TRIM(A899),'R2020'!$A$1:$I$1991,8,FALSE)),"",VLOOKUP(TRIM(A899),'R2020'!$A$1:$I$1991,8,FALSE))</f>
        <v xml:space="preserve">0-0 </v>
      </c>
      <c r="H899" s="117" t="s">
        <v>47</v>
      </c>
      <c r="I899" s="117" t="s">
        <v>506</v>
      </c>
      <c r="J899" s="119" t="s">
        <v>349</v>
      </c>
    </row>
    <row r="900" spans="1:258" x14ac:dyDescent="0.2">
      <c r="A900" s="117" t="s">
        <v>1849</v>
      </c>
      <c r="B900" s="123">
        <v>34394</v>
      </c>
      <c r="C900" s="165" t="s">
        <v>2032</v>
      </c>
      <c r="D900" s="117" t="s">
        <v>2034</v>
      </c>
      <c r="E900" s="116" t="str">
        <f>IF(ISERROR(VLOOKUP(TRIM(A900),'R2020'!$A$1:$I$1991,2,FALSE)),"",VLOOKUP(TRIM(A900),'R2020'!$A$1:$I$1991,2,FALSE))</f>
        <v>FL</v>
      </c>
      <c r="F900" s="116" t="str">
        <f>IF(ISERROR(VLOOKUP(TRIM(A900),'R2020'!$A$1:$I$1991,3,FALSE)),"",VLOOKUP(TRIM(A900),'R2020'!$A$1:$I$1991,3,FALSE))</f>
        <v>KCA</v>
      </c>
      <c r="G900" s="116" t="str">
        <f>IF(ISERROR(VLOOKUP(TRIM(A900),'R2020'!$A$1:$I$1991,8,FALSE)),"",VLOOKUP(TRIM(A900),'R2020'!$A$1:$I$1991,8,FALSE))</f>
        <v xml:space="preserve"> </v>
      </c>
      <c r="H900" s="117" t="s">
        <v>266</v>
      </c>
      <c r="I900" s="117" t="s">
        <v>55</v>
      </c>
      <c r="J900" s="122"/>
      <c r="K900" s="117" t="s">
        <v>132</v>
      </c>
      <c r="L900" s="117" t="s">
        <v>55</v>
      </c>
      <c r="M900" s="122"/>
      <c r="N900" s="117" t="s">
        <v>2546</v>
      </c>
      <c r="O900" s="117" t="s">
        <v>55</v>
      </c>
      <c r="P900" s="122" t="s">
        <v>2547</v>
      </c>
      <c r="Q900" s="117" t="s">
        <v>2091</v>
      </c>
      <c r="R900" s="117" t="s">
        <v>55</v>
      </c>
      <c r="S900" s="122" t="s">
        <v>1850</v>
      </c>
    </row>
    <row r="901" spans="1:258" x14ac:dyDescent="0.2">
      <c r="A901" s="117" t="s">
        <v>3184</v>
      </c>
      <c r="B901" s="123">
        <v>34756</v>
      </c>
      <c r="C901" s="165" t="s">
        <v>3063</v>
      </c>
      <c r="D901" s="122" t="s">
        <v>3413</v>
      </c>
      <c r="E901" s="116" t="str">
        <f>IF(ISERROR(VLOOKUP(TRIM(A901),'R2020'!$A$1:$I$1991,2,FALSE)),"",VLOOKUP(TRIM(A901),'R2020'!$A$1:$I$1991,2,FALSE))</f>
        <v/>
      </c>
      <c r="F901" s="116" t="str">
        <f>IF(ISERROR(VLOOKUP(TRIM(A901),'R2020'!$A$1:$I$1991,3,FALSE)),"",VLOOKUP(TRIM(A901),'R2020'!$A$1:$I$1991,3,FALSE))</f>
        <v/>
      </c>
      <c r="G901" s="116" t="str">
        <f>IF(ISERROR(VLOOKUP(TRIM(A901),'R2020'!$A$1:$I$1991,8,FALSE)),"",VLOOKUP(TRIM(A901),'R2020'!$A$1:$I$1991,8,FALSE))</f>
        <v/>
      </c>
      <c r="H901" s="117" t="s">
        <v>175</v>
      </c>
      <c r="I901" s="122" t="s">
        <v>348</v>
      </c>
      <c r="J901" s="122" t="s">
        <v>3669</v>
      </c>
      <c r="K901" s="117" t="s">
        <v>183</v>
      </c>
      <c r="L901" s="122" t="s">
        <v>348</v>
      </c>
      <c r="M901" s="122" t="s">
        <v>2737</v>
      </c>
      <c r="O901" s="122"/>
      <c r="P901" s="122"/>
      <c r="R901" s="122"/>
      <c r="S901" s="122"/>
      <c r="U901" s="122"/>
      <c r="V901" s="122"/>
      <c r="X901" s="122"/>
      <c r="Y901" s="122"/>
      <c r="AA901" s="122"/>
      <c r="AB901" s="122"/>
      <c r="AD901" s="122"/>
      <c r="AE901" s="122"/>
      <c r="AG901" s="122"/>
      <c r="AH901" s="122"/>
      <c r="AJ901" s="122"/>
      <c r="AK901" s="122"/>
      <c r="AM901" s="122"/>
      <c r="AN901" s="122"/>
      <c r="AP901" s="122"/>
      <c r="AQ901" s="122"/>
      <c r="AS901" s="122"/>
      <c r="AT901" s="122"/>
      <c r="AV901" s="122"/>
      <c r="AW901" s="122"/>
      <c r="AY901" s="122"/>
      <c r="AZ901" s="122"/>
      <c r="BB901" s="122"/>
      <c r="BC901" s="122"/>
      <c r="BE901" s="123"/>
      <c r="BF901" s="122"/>
      <c r="BG901" s="121"/>
      <c r="BI901" s="119"/>
      <c r="BJ901" s="121"/>
      <c r="BK901" s="121"/>
      <c r="BL901" s="130"/>
    </row>
    <row r="902" spans="1:258" x14ac:dyDescent="0.2">
      <c r="A902" s="117" t="s">
        <v>2692</v>
      </c>
      <c r="B902" s="123">
        <v>34402</v>
      </c>
      <c r="C902" s="164" t="s">
        <v>2031</v>
      </c>
      <c r="D902" s="119" t="s">
        <v>2585</v>
      </c>
      <c r="E902" s="116" t="str">
        <f>IF(ISERROR(VLOOKUP(TRIM(A902),'R2020'!$A$1:$I$1991,2,FALSE)),"",VLOOKUP(TRIM(A902),'R2020'!$A$1:$I$1991,2,FALSE))</f>
        <v>CB</v>
      </c>
      <c r="F902" s="116" t="str">
        <f>IF(ISERROR(VLOOKUP(TRIM(A902),'R2020'!$A$1:$I$1991,3,FALSE)),"",VLOOKUP(TRIM(A902),'R2020'!$A$1:$I$1991,3,FALSE))</f>
        <v>PIA</v>
      </c>
      <c r="G902" s="116" t="str">
        <f>IF(ISERROR(VLOOKUP(TRIM(A902),'R2020'!$A$1:$I$1991,8,FALSE)),"",VLOOKUP(TRIM(A902),'R2020'!$A$1:$I$1991,8,FALSE))</f>
        <v xml:space="preserve">4 </v>
      </c>
      <c r="H902" s="117" t="s">
        <v>171</v>
      </c>
      <c r="I902" s="117" t="s">
        <v>450</v>
      </c>
      <c r="J902" s="119" t="s">
        <v>328</v>
      </c>
      <c r="K902" s="117" t="s">
        <v>171</v>
      </c>
      <c r="L902" s="117" t="s">
        <v>450</v>
      </c>
      <c r="M902" s="119" t="s">
        <v>328</v>
      </c>
      <c r="N902" s="117" t="s">
        <v>171</v>
      </c>
      <c r="O902" s="117" t="s">
        <v>450</v>
      </c>
      <c r="P902" s="119" t="s">
        <v>328</v>
      </c>
    </row>
    <row r="903" spans="1:258" x14ac:dyDescent="0.2">
      <c r="A903" s="117" t="s">
        <v>808</v>
      </c>
      <c r="B903" s="123">
        <v>32826</v>
      </c>
      <c r="C903" s="165" t="s">
        <v>858</v>
      </c>
      <c r="D903" s="122" t="s">
        <v>857</v>
      </c>
      <c r="E903" s="116" t="str">
        <f>IF(ISERROR(VLOOKUP(TRIM(A903),'R2020'!$A$1:$I$1991,2,FALSE)),"",VLOOKUP(TRIM(A903),'R2020'!$A$1:$I$1991,2,FALSE))</f>
        <v>SE</v>
      </c>
      <c r="F903" s="116" t="str">
        <f>IF(ISERROR(VLOOKUP(TRIM(A903),'R2020'!$A$1:$I$1991,3,FALSE)),"",VLOOKUP(TRIM(A903),'R2020'!$A$1:$I$1991,3,FALSE))</f>
        <v>INA</v>
      </c>
      <c r="G903" s="116" t="str">
        <f>IF(ISERROR(VLOOKUP(TRIM(A903),'R2020'!$A$1:$I$1991,8,FALSE)),"",VLOOKUP(TRIM(A903),'R2020'!$A$1:$I$1991,8,FALSE))</f>
        <v xml:space="preserve"> </v>
      </c>
      <c r="H903" s="117" t="s">
        <v>279</v>
      </c>
      <c r="I903" s="122" t="s">
        <v>103</v>
      </c>
      <c r="J903" s="122"/>
      <c r="K903" s="117" t="s">
        <v>279</v>
      </c>
      <c r="L903" s="122" t="s">
        <v>103</v>
      </c>
      <c r="M903" s="122"/>
      <c r="N903" s="117" t="s">
        <v>279</v>
      </c>
      <c r="O903" s="122" t="s">
        <v>103</v>
      </c>
      <c r="P903" s="122"/>
      <c r="Q903" s="117" t="s">
        <v>236</v>
      </c>
      <c r="R903" s="122" t="s">
        <v>103</v>
      </c>
      <c r="S903" s="122"/>
      <c r="T903" s="117" t="s">
        <v>279</v>
      </c>
      <c r="U903" s="122" t="s">
        <v>103</v>
      </c>
      <c r="V903" s="122"/>
      <c r="W903" s="117" t="s">
        <v>236</v>
      </c>
      <c r="X903" s="122" t="s">
        <v>103</v>
      </c>
      <c r="Y903" s="122"/>
      <c r="Z903" s="117" t="s">
        <v>266</v>
      </c>
      <c r="AA903" s="122" t="s">
        <v>103</v>
      </c>
      <c r="AB903" s="122"/>
      <c r="AC903" s="117" t="s">
        <v>96</v>
      </c>
      <c r="AD903" s="122" t="s">
        <v>103</v>
      </c>
      <c r="AE903" s="122"/>
      <c r="AG903" s="122"/>
      <c r="AH903" s="122"/>
      <c r="AJ903" s="122"/>
      <c r="AK903" s="122"/>
      <c r="AM903" s="122"/>
      <c r="AN903" s="122"/>
      <c r="AP903" s="122"/>
      <c r="AQ903" s="122"/>
      <c r="AS903" s="122"/>
      <c r="AT903" s="122"/>
      <c r="AV903" s="122"/>
      <c r="AW903" s="122"/>
      <c r="AY903" s="122"/>
      <c r="AZ903" s="122"/>
      <c r="BB903" s="122"/>
      <c r="BC903" s="119"/>
      <c r="BF903" s="119"/>
      <c r="BG903" s="119"/>
      <c r="BH903" s="119"/>
      <c r="BI903" s="119"/>
      <c r="BK903" s="121"/>
      <c r="BL903" s="121"/>
    </row>
    <row r="904" spans="1:258" x14ac:dyDescent="0.2">
      <c r="A904" s="117" t="s">
        <v>3185</v>
      </c>
      <c r="B904" s="123">
        <v>35381</v>
      </c>
      <c r="C904" s="165" t="s">
        <v>3076</v>
      </c>
      <c r="D904" s="122" t="s">
        <v>3074</v>
      </c>
      <c r="E904" s="116" t="str">
        <f>IF(ISERROR(VLOOKUP(TRIM(A904),'R2020'!$A$1:$I$1991,2,FALSE)),"",VLOOKUP(TRIM(A904),'R2020'!$A$1:$I$1991,2,FALSE))</f>
        <v>HB LP</v>
      </c>
      <c r="F904" s="116" t="str">
        <f>IF(ISERROR(VLOOKUP(TRIM(A904),'R2020'!$A$1:$I$1991,3,FALSE)),"",VLOOKUP(TRIM(A904),'R2020'!$A$1:$I$1991,3,FALSE))</f>
        <v>INA</v>
      </c>
      <c r="G904" s="116" t="str">
        <f>IF(ISERROR(VLOOKUP(TRIM(A904),'R2020'!$A$1:$I$1991,8,FALSE)),"",VLOOKUP(TRIM(A904),'R2020'!$A$1:$I$1991,8,FALSE))</f>
        <v xml:space="preserve">0-0 </v>
      </c>
      <c r="H904" s="117" t="s">
        <v>2113</v>
      </c>
      <c r="I904" s="122" t="s">
        <v>103</v>
      </c>
      <c r="J904" s="122" t="s">
        <v>3670</v>
      </c>
      <c r="K904" s="117" t="s">
        <v>344</v>
      </c>
      <c r="L904" s="122" t="s">
        <v>103</v>
      </c>
      <c r="M904" s="122" t="s">
        <v>3186</v>
      </c>
      <c r="O904" s="122"/>
      <c r="P904" s="122"/>
      <c r="R904" s="122"/>
      <c r="S904" s="122"/>
      <c r="U904" s="122"/>
      <c r="V904" s="122"/>
      <c r="X904" s="122"/>
      <c r="Y904" s="122"/>
      <c r="AA904" s="122"/>
      <c r="AB904" s="122"/>
      <c r="AD904" s="122"/>
      <c r="AE904" s="122"/>
      <c r="AG904" s="122"/>
      <c r="AH904" s="122"/>
      <c r="AJ904" s="122"/>
      <c r="AK904" s="122"/>
      <c r="AM904" s="122"/>
      <c r="AN904" s="122"/>
      <c r="AP904" s="122"/>
      <c r="AQ904" s="122"/>
      <c r="AS904" s="122"/>
      <c r="AT904" s="122"/>
      <c r="AV904" s="122"/>
      <c r="AW904" s="122"/>
      <c r="AY904" s="122"/>
      <c r="AZ904" s="122"/>
      <c r="BB904" s="122"/>
      <c r="BC904" s="122"/>
      <c r="BE904" s="123"/>
      <c r="BF904" s="122"/>
      <c r="BG904" s="121"/>
      <c r="BI904" s="119"/>
      <c r="BJ904" s="121"/>
      <c r="BK904" s="121"/>
      <c r="BL904" s="130"/>
    </row>
    <row r="905" spans="1:258" x14ac:dyDescent="0.2">
      <c r="A905" s="120" t="s">
        <v>1087</v>
      </c>
      <c r="B905" s="125">
        <v>33765</v>
      </c>
      <c r="C905" s="165" t="s">
        <v>1227</v>
      </c>
      <c r="D905" s="120" t="s">
        <v>1227</v>
      </c>
      <c r="E905" s="116" t="str">
        <f>IF(ISERROR(VLOOKUP(TRIM(A905),'R2020'!$A$1:$I$1991,2,FALSE)),"",VLOOKUP(TRIM(A905),'R2020'!$A$1:$I$1991,2,FALSE))</f>
        <v>MLB</v>
      </c>
      <c r="F905" s="116" t="str">
        <f>IF(ISERROR(VLOOKUP(TRIM(A905),'R2020'!$A$1:$I$1991,3,FALSE)),"",VLOOKUP(TRIM(A905),'R2020'!$A$1:$I$1991,3,FALSE))</f>
        <v>KCA</v>
      </c>
      <c r="G905" s="116" t="str">
        <f>IF(ISERROR(VLOOKUP(TRIM(A905),'R2020'!$A$1:$I$1991,8,FALSE)),"",VLOOKUP(TRIM(A905),'R2020'!$A$1:$I$1991,8,FALSE))</f>
        <v xml:space="preserve">44-0 </v>
      </c>
      <c r="H905" s="120" t="s">
        <v>540</v>
      </c>
      <c r="I905" s="120" t="s">
        <v>55</v>
      </c>
      <c r="J905" s="127" t="s">
        <v>1144</v>
      </c>
      <c r="K905" s="120" t="s">
        <v>455</v>
      </c>
      <c r="L905" s="120" t="s">
        <v>55</v>
      </c>
      <c r="M905" s="127" t="s">
        <v>1058</v>
      </c>
      <c r="N905" s="120" t="s">
        <v>540</v>
      </c>
      <c r="O905" s="120" t="s">
        <v>506</v>
      </c>
      <c r="P905" s="127" t="s">
        <v>1083</v>
      </c>
      <c r="Q905" s="120" t="s">
        <v>540</v>
      </c>
      <c r="R905" s="120" t="s">
        <v>506</v>
      </c>
      <c r="S905" s="127" t="s">
        <v>1889</v>
      </c>
      <c r="T905" s="120" t="s">
        <v>235</v>
      </c>
      <c r="U905" s="120" t="s">
        <v>506</v>
      </c>
      <c r="V905" s="127" t="s">
        <v>1221</v>
      </c>
      <c r="W905" s="120" t="s">
        <v>553</v>
      </c>
      <c r="X905" s="120" t="s">
        <v>506</v>
      </c>
      <c r="Y905" s="127" t="s">
        <v>1058</v>
      </c>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row>
    <row r="906" spans="1:258" x14ac:dyDescent="0.2">
      <c r="A906" s="117" t="s">
        <v>3671</v>
      </c>
      <c r="B906" s="123">
        <v>35614</v>
      </c>
      <c r="C906" s="164" t="s">
        <v>3672</v>
      </c>
      <c r="E906" s="116" t="str">
        <f>IF(ISERROR(VLOOKUP(TRIM(A906),'R2020'!$A$1:$I$1991,2,FALSE)),"",VLOOKUP(TRIM(A906),'R2020'!$A$1:$I$1991,2,FALSE))</f>
        <v>TE</v>
      </c>
      <c r="F906" s="116" t="str">
        <f>IF(ISERROR(VLOOKUP(TRIM(A906),'R2020'!$A$1:$I$1991,3,FALSE)),"",VLOOKUP(TRIM(A906),'R2020'!$A$1:$I$1991,3,FALSE))</f>
        <v>DEN</v>
      </c>
      <c r="G906" s="116" t="str">
        <f>IF(ISERROR(VLOOKUP(TRIM(A906),'R2020'!$A$1:$I$1991,8,FALSE)),"",VLOOKUP(TRIM(A906),'R2020'!$A$1:$I$1991,8,FALSE))</f>
        <v xml:space="preserve">4-0 </v>
      </c>
      <c r="H906" s="117" t="s">
        <v>464</v>
      </c>
      <c r="I906" s="117" t="s">
        <v>369</v>
      </c>
      <c r="J906" s="119" t="s">
        <v>1040</v>
      </c>
    </row>
    <row r="907" spans="1:258" x14ac:dyDescent="0.2">
      <c r="A907" s="117" t="s">
        <v>3673</v>
      </c>
      <c r="B907" s="123">
        <v>35167</v>
      </c>
      <c r="C907" s="164" t="s">
        <v>3448</v>
      </c>
      <c r="E907" s="116" t="str">
        <f>IF(ISERROR(VLOOKUP(TRIM(A907),'R2020'!$A$1:$I$1991,2,FALSE)),"",VLOOKUP(TRIM(A907),'R2020'!$A$1:$I$1991,2,FALSE))</f>
        <v/>
      </c>
      <c r="F907" s="116" t="str">
        <f>IF(ISERROR(VLOOKUP(TRIM(A907),'R2020'!$A$1:$I$1991,3,FALSE)),"",VLOOKUP(TRIM(A907),'R2020'!$A$1:$I$1991,3,FALSE))</f>
        <v/>
      </c>
      <c r="G907" s="116" t="str">
        <f>IF(ISERROR(VLOOKUP(TRIM(A907),'R2020'!$A$1:$I$1991,8,FALSE)),"",VLOOKUP(TRIM(A907),'R2020'!$A$1:$I$1991,8,FALSE))</f>
        <v/>
      </c>
      <c r="H907" s="117" t="s">
        <v>193</v>
      </c>
      <c r="I907" s="117" t="s">
        <v>450</v>
      </c>
    </row>
    <row r="908" spans="1:258" x14ac:dyDescent="0.2">
      <c r="A908" s="146" t="s">
        <v>4061</v>
      </c>
      <c r="B908" s="157">
        <v>35404</v>
      </c>
      <c r="C908" s="167" t="s">
        <v>4515</v>
      </c>
      <c r="D908" s="141"/>
      <c r="E908" s="116" t="str">
        <f>IF(ISERROR(VLOOKUP(TRIM(A908),'R2020'!$A$1:$I$1991,2,FALSE)),"",VLOOKUP(TRIM(A908),'R2020'!$A$1:$I$1991,2,FALSE))</f>
        <v>Punt</v>
      </c>
      <c r="F908" s="116" t="str">
        <f>IF(ISERROR(VLOOKUP(TRIM(A908),'R2020'!$A$1:$I$1991,3,FALSE)),"",VLOOKUP(TRIM(A908),'R2020'!$A$1:$I$1991,3,FALSE))</f>
        <v>ATN</v>
      </c>
      <c r="G908" s="116" t="str">
        <f>IF(ISERROR(VLOOKUP(TRIM(A908),'R2020'!$A$1:$I$1991,8,FALSE)),"",VLOOKUP(TRIM(A908),'R2020'!$A$1:$I$1991,8,FALSE))</f>
        <v xml:space="preserve"> </v>
      </c>
      <c r="H908" s="127"/>
      <c r="I908" s="127"/>
      <c r="J908" s="120"/>
      <c r="K908" s="127"/>
      <c r="L908" s="127"/>
      <c r="M908" s="120"/>
      <c r="N908" s="127"/>
      <c r="O908" s="127"/>
      <c r="P908" s="120"/>
      <c r="Q908" s="127"/>
      <c r="R908" s="127"/>
      <c r="S908" s="120"/>
      <c r="T908" s="127"/>
      <c r="U908" s="127"/>
      <c r="V908" s="120"/>
      <c r="W908" s="127"/>
      <c r="X908" s="127"/>
      <c r="Y908" s="120"/>
      <c r="Z908" s="127"/>
      <c r="AA908" s="127"/>
      <c r="AB908" s="120"/>
      <c r="AC908" s="127"/>
      <c r="AD908" s="127"/>
      <c r="AE908" s="120"/>
      <c r="AF908" s="127"/>
      <c r="AG908" s="127"/>
      <c r="AH908" s="120"/>
      <c r="AI908" s="127"/>
      <c r="AJ908" s="127"/>
      <c r="AK908" s="120"/>
      <c r="AL908" s="127"/>
      <c r="AM908" s="127"/>
      <c r="AN908" s="120"/>
      <c r="AO908" s="127"/>
      <c r="AP908" s="127"/>
      <c r="AQ908" s="127"/>
      <c r="AR908" s="127"/>
      <c r="AS908" s="127"/>
      <c r="AT908" s="120"/>
      <c r="AU908" s="127"/>
      <c r="AV908" s="127"/>
      <c r="AW908" s="120"/>
      <c r="AX908" s="127"/>
      <c r="AY908" s="127"/>
      <c r="AZ908" s="120"/>
      <c r="BA908" s="127"/>
      <c r="BB908" s="127"/>
      <c r="BC908" s="120"/>
      <c r="BD908" s="120"/>
      <c r="BE908" s="120"/>
      <c r="BF908" s="120"/>
      <c r="BG908" s="120"/>
      <c r="BH908" s="120"/>
      <c r="BI908" s="120"/>
      <c r="BJ908" s="128"/>
      <c r="BK908" s="128"/>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c r="DZ908" s="120"/>
      <c r="EA908" s="120"/>
      <c r="EB908" s="120"/>
      <c r="EC908" s="120"/>
      <c r="ED908" s="120"/>
      <c r="EE908" s="120"/>
      <c r="EF908" s="120"/>
      <c r="EG908" s="120"/>
      <c r="EH908" s="120"/>
      <c r="EI908" s="120"/>
      <c r="EJ908" s="120"/>
      <c r="EK908" s="120"/>
      <c r="EL908" s="120"/>
      <c r="EM908" s="120"/>
      <c r="EN908" s="120"/>
      <c r="EO908" s="120"/>
      <c r="EP908" s="120"/>
      <c r="EQ908" s="120"/>
      <c r="ER908" s="120"/>
      <c r="ES908" s="120"/>
      <c r="ET908" s="120"/>
      <c r="EU908" s="120"/>
      <c r="EV908" s="120"/>
      <c r="EW908" s="120"/>
      <c r="EX908" s="120"/>
      <c r="EY908" s="120"/>
      <c r="EZ908" s="120"/>
      <c r="FA908" s="120"/>
      <c r="FB908" s="120"/>
      <c r="FC908" s="120"/>
      <c r="FD908" s="120"/>
      <c r="FE908" s="120"/>
      <c r="FF908" s="120"/>
      <c r="FG908" s="120"/>
      <c r="FH908" s="120"/>
      <c r="FI908" s="120"/>
      <c r="FJ908" s="120"/>
      <c r="FK908" s="120"/>
      <c r="FL908" s="120"/>
      <c r="FM908" s="120"/>
      <c r="FN908" s="120"/>
      <c r="FO908" s="120"/>
      <c r="FP908" s="120"/>
      <c r="FQ908" s="120"/>
      <c r="FR908" s="120"/>
      <c r="FS908" s="120"/>
      <c r="FT908" s="120"/>
      <c r="FU908" s="120"/>
      <c r="FV908" s="120"/>
      <c r="FW908" s="120"/>
      <c r="FX908" s="120"/>
      <c r="FY908" s="120"/>
      <c r="FZ908" s="120"/>
      <c r="GA908" s="120"/>
      <c r="GB908" s="120"/>
      <c r="GC908" s="120"/>
      <c r="GD908" s="120"/>
      <c r="GE908" s="120"/>
      <c r="GF908" s="120"/>
      <c r="GG908" s="120"/>
      <c r="GH908" s="120"/>
      <c r="GI908" s="120"/>
      <c r="GJ908" s="120"/>
      <c r="GK908" s="120"/>
      <c r="GL908" s="120"/>
      <c r="GM908" s="120"/>
      <c r="GN908" s="120"/>
      <c r="GO908" s="120"/>
      <c r="GP908" s="120"/>
      <c r="GQ908" s="120"/>
      <c r="GR908" s="120"/>
      <c r="GS908" s="120"/>
      <c r="GT908" s="120"/>
      <c r="GU908" s="120"/>
      <c r="GV908" s="120"/>
      <c r="GW908" s="120"/>
      <c r="GX908" s="120"/>
      <c r="GY908" s="120"/>
      <c r="GZ908" s="120"/>
      <c r="HA908" s="120"/>
      <c r="HB908" s="120"/>
      <c r="HC908" s="120"/>
      <c r="HD908" s="120"/>
      <c r="HE908" s="120"/>
      <c r="HF908" s="120"/>
      <c r="HG908" s="120"/>
      <c r="HH908" s="120"/>
      <c r="HI908" s="120"/>
      <c r="HJ908" s="120"/>
      <c r="HK908" s="120"/>
      <c r="HL908" s="120"/>
      <c r="HM908" s="120"/>
      <c r="HN908" s="120"/>
      <c r="HO908" s="120"/>
      <c r="HP908" s="120"/>
      <c r="HQ908" s="120"/>
      <c r="HR908" s="120"/>
      <c r="HS908" s="120"/>
      <c r="HT908" s="120"/>
      <c r="HU908" s="120"/>
      <c r="HV908" s="120"/>
      <c r="HW908" s="120"/>
      <c r="HX908" s="120"/>
      <c r="HY908" s="120"/>
      <c r="HZ908" s="120"/>
      <c r="IA908" s="120"/>
      <c r="IB908" s="120"/>
      <c r="IC908" s="120"/>
      <c r="ID908" s="120"/>
      <c r="IE908" s="120"/>
      <c r="IF908" s="120"/>
      <c r="IG908" s="120"/>
      <c r="IH908" s="120"/>
      <c r="II908" s="120"/>
      <c r="IJ908" s="120"/>
      <c r="IK908" s="120"/>
      <c r="IL908" s="120"/>
      <c r="IM908" s="120"/>
      <c r="IN908" s="120"/>
      <c r="IO908" s="120"/>
      <c r="IP908" s="120"/>
      <c r="IQ908" s="120"/>
      <c r="IR908" s="120"/>
      <c r="IS908" s="120"/>
      <c r="IT908" s="120"/>
      <c r="IU908" s="120"/>
      <c r="IV908" s="120"/>
      <c r="IW908" s="120"/>
      <c r="IX908" s="120"/>
    </row>
    <row r="909" spans="1:258" x14ac:dyDescent="0.2">
      <c r="A909" s="120" t="s">
        <v>1156</v>
      </c>
      <c r="B909" s="125">
        <v>32440</v>
      </c>
      <c r="C909" s="165" t="s">
        <v>742</v>
      </c>
      <c r="D909" s="120" t="s">
        <v>1257</v>
      </c>
      <c r="E909" s="116" t="str">
        <f>IF(ISERROR(VLOOKUP(TRIM(A909),'R2020'!$A$1:$I$1991,2,FALSE)),"",VLOOKUP(TRIM(A909),'R2020'!$A$1:$I$1991,2,FALSE))</f>
        <v/>
      </c>
      <c r="F909" s="116" t="str">
        <f>IF(ISERROR(VLOOKUP(TRIM(A909),'R2020'!$A$1:$I$1991,3,FALSE)),"",VLOOKUP(TRIM(A909),'R2020'!$A$1:$I$1991,3,FALSE))</f>
        <v/>
      </c>
      <c r="G909" s="116" t="str">
        <f>IF(ISERROR(VLOOKUP(TRIM(A909),'R2020'!$A$1:$I$1991,8,FALSE)),"",VLOOKUP(TRIM(A909),'R2020'!$A$1:$I$1991,8,FALSE))</f>
        <v/>
      </c>
      <c r="I909" s="121"/>
      <c r="J909" s="127"/>
      <c r="K909" s="117" t="s">
        <v>283</v>
      </c>
      <c r="L909" s="121" t="s">
        <v>232</v>
      </c>
      <c r="M909" s="127"/>
      <c r="N909" s="117" t="s">
        <v>283</v>
      </c>
      <c r="O909" s="121" t="s">
        <v>232</v>
      </c>
      <c r="P909" s="127"/>
      <c r="Q909" s="117" t="s">
        <v>236</v>
      </c>
      <c r="R909" s="121" t="s">
        <v>232</v>
      </c>
      <c r="S909" s="127"/>
      <c r="T909" s="117" t="s">
        <v>283</v>
      </c>
      <c r="U909" s="121" t="s">
        <v>233</v>
      </c>
      <c r="V909" s="127"/>
      <c r="W909" s="117" t="s">
        <v>283</v>
      </c>
      <c r="X909" s="121" t="s">
        <v>233</v>
      </c>
      <c r="Y909" s="127"/>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row>
    <row r="910" spans="1:258" x14ac:dyDescent="0.2">
      <c r="A910" s="117" t="s">
        <v>2087</v>
      </c>
      <c r="B910" s="123">
        <v>33897</v>
      </c>
      <c r="C910" s="164" t="s">
        <v>2032</v>
      </c>
      <c r="D910" s="117" t="s">
        <v>2202</v>
      </c>
      <c r="E910" s="116" t="str">
        <f>IF(ISERROR(VLOOKUP(TRIM(A910),'R2020'!$A$1:$I$1991,2,FALSE)),"",VLOOKUP(TRIM(A910),'R2020'!$A$1:$I$1991,2,FALSE))</f>
        <v/>
      </c>
      <c r="F910" s="116" t="str">
        <f>IF(ISERROR(VLOOKUP(TRIM(A910),'R2020'!$A$1:$I$1991,3,FALSE)),"",VLOOKUP(TRIM(A910),'R2020'!$A$1:$I$1991,3,FALSE))</f>
        <v/>
      </c>
      <c r="G910" s="116" t="str">
        <f>IF(ISERROR(VLOOKUP(TRIM(A910),'R2020'!$A$1:$I$1991,8,FALSE)),"",VLOOKUP(TRIM(A910),'R2020'!$A$1:$I$1991,8,FALSE))</f>
        <v/>
      </c>
      <c r="J910" s="122"/>
      <c r="M910" s="122"/>
      <c r="N910" s="117" t="s">
        <v>193</v>
      </c>
      <c r="O910" s="117" t="s">
        <v>348</v>
      </c>
      <c r="P910" s="122" t="s">
        <v>1347</v>
      </c>
      <c r="Q910" s="117" t="s">
        <v>193</v>
      </c>
      <c r="R910" s="117" t="s">
        <v>348</v>
      </c>
      <c r="S910" s="122" t="s">
        <v>372</v>
      </c>
    </row>
    <row r="911" spans="1:258" x14ac:dyDescent="0.2">
      <c r="A911" s="117" t="s">
        <v>3674</v>
      </c>
      <c r="B911" s="123">
        <v>35276</v>
      </c>
      <c r="C911" s="164" t="s">
        <v>3460</v>
      </c>
      <c r="E911" s="116" t="str">
        <f>IF(ISERROR(VLOOKUP(TRIM(A911),'R2020'!$A$1:$I$1991,2,FALSE)),"",VLOOKUP(TRIM(A911),'R2020'!$A$1:$I$1991,2,FALSE))</f>
        <v>LLB</v>
      </c>
      <c r="F911" s="116" t="str">
        <f>IF(ISERROR(VLOOKUP(TRIM(A911),'R2020'!$A$1:$I$1991,3,FALSE)),"",VLOOKUP(TRIM(A911),'R2020'!$A$1:$I$1991,3,FALSE))</f>
        <v>WAN</v>
      </c>
      <c r="G911" s="116" t="str">
        <f>IF(ISERROR(VLOOKUP(TRIM(A911),'R2020'!$A$1:$I$1991,8,FALSE)),"",VLOOKUP(TRIM(A911),'R2020'!$A$1:$I$1991,8,FALSE))</f>
        <v xml:space="preserve">44-6 </v>
      </c>
      <c r="H911" s="117" t="s">
        <v>126</v>
      </c>
      <c r="I911" s="117" t="s">
        <v>27</v>
      </c>
      <c r="J911" s="119" t="s">
        <v>1163</v>
      </c>
    </row>
    <row r="912" spans="1:258" x14ac:dyDescent="0.2">
      <c r="A912" s="146" t="s">
        <v>2693</v>
      </c>
      <c r="B912" s="157">
        <v>34226</v>
      </c>
      <c r="C912" s="167" t="s">
        <v>2585</v>
      </c>
      <c r="D912" s="141"/>
      <c r="E912" s="116" t="str">
        <f>IF(ISERROR(VLOOKUP(TRIM(A912),'R2020'!$A$1:$I$1991,2,FALSE)),"",VLOOKUP(TRIM(A912),'R2020'!$A$1:$I$1991,2,FALSE))</f>
        <v>T</v>
      </c>
      <c r="F912" s="116" t="str">
        <f>IF(ISERROR(VLOOKUP(TRIM(A912),'R2020'!$A$1:$I$1991,3,FALSE)),"",VLOOKUP(TRIM(A912),'R2020'!$A$1:$I$1991,3,FALSE))</f>
        <v>INA</v>
      </c>
      <c r="G912" s="116" t="str">
        <f>IF(ISERROR(VLOOKUP(TRIM(A912),'R2020'!$A$1:$I$1991,8,FALSE)),"",VLOOKUP(TRIM(A912),'R2020'!$A$1:$I$1991,8,FALSE))</f>
        <v xml:space="preserve">0-0 </v>
      </c>
      <c r="H912" s="127"/>
      <c r="I912" s="127"/>
      <c r="J912" s="120"/>
      <c r="K912" s="127"/>
      <c r="L912" s="127"/>
      <c r="M912" s="120"/>
      <c r="N912" s="127"/>
      <c r="O912" s="127"/>
      <c r="P912" s="120"/>
      <c r="Q912" s="127"/>
      <c r="R912" s="127"/>
      <c r="S912" s="120"/>
      <c r="T912" s="127"/>
      <c r="U912" s="127"/>
      <c r="V912" s="120"/>
      <c r="W912" s="127"/>
      <c r="X912" s="127"/>
      <c r="Y912" s="120"/>
      <c r="Z912" s="127"/>
      <c r="AA912" s="127"/>
      <c r="AB912" s="120"/>
      <c r="AC912" s="127"/>
      <c r="AD912" s="127"/>
      <c r="AE912" s="120"/>
      <c r="AF912" s="127"/>
      <c r="AG912" s="127"/>
      <c r="AH912" s="120"/>
      <c r="AI912" s="127"/>
      <c r="AJ912" s="127"/>
      <c r="AK912" s="120"/>
      <c r="AL912" s="127"/>
      <c r="AM912" s="127"/>
      <c r="AN912" s="120"/>
      <c r="AO912" s="127"/>
      <c r="AP912" s="127"/>
      <c r="AQ912" s="127"/>
      <c r="AR912" s="127"/>
      <c r="AS912" s="127"/>
      <c r="AT912" s="120"/>
      <c r="AU912" s="127"/>
      <c r="AV912" s="127"/>
      <c r="AW912" s="120"/>
      <c r="AX912" s="127"/>
      <c r="AY912" s="127"/>
      <c r="AZ912" s="120"/>
      <c r="BA912" s="127"/>
      <c r="BB912" s="127"/>
      <c r="BC912" s="120"/>
      <c r="BD912" s="120"/>
      <c r="BE912" s="120"/>
      <c r="BF912" s="120"/>
      <c r="BG912" s="120"/>
      <c r="BH912" s="120"/>
      <c r="BI912" s="120"/>
      <c r="BJ912" s="128"/>
      <c r="BK912" s="128"/>
    </row>
    <row r="913" spans="1:64" x14ac:dyDescent="0.2">
      <c r="A913" s="117" t="s">
        <v>3675</v>
      </c>
      <c r="B913" s="123">
        <v>35079</v>
      </c>
      <c r="C913" s="164" t="s">
        <v>3460</v>
      </c>
      <c r="E913" s="116" t="str">
        <f>IF(ISERROR(VLOOKUP(TRIM(A913),'R2020'!$A$1:$I$1991,2,FALSE)),"",VLOOKUP(TRIM(A913),'R2020'!$A$1:$I$1991,2,FALSE))</f>
        <v>OLB</v>
      </c>
      <c r="F913" s="116" t="str">
        <f>IF(ISERROR(VLOOKUP(TRIM(A913),'R2020'!$A$1:$I$1991,3,FALSE)),"",VLOOKUP(TRIM(A913),'R2020'!$A$1:$I$1991,3,FALSE))</f>
        <v>LAN</v>
      </c>
      <c r="G913" s="116" t="str">
        <f>IF(ISERROR(VLOOKUP(TRIM(A913),'R2020'!$A$1:$I$1991,8,FALSE)),"",VLOOKUP(TRIM(A913),'R2020'!$A$1:$I$1991,8,FALSE))</f>
        <v xml:space="preserve">00-6 </v>
      </c>
      <c r="H913" s="117" t="s">
        <v>125</v>
      </c>
      <c r="I913" s="117" t="s">
        <v>229</v>
      </c>
      <c r="J913" s="119" t="s">
        <v>1056</v>
      </c>
    </row>
    <row r="914" spans="1:64" x14ac:dyDescent="0.2">
      <c r="A914" s="117" t="s">
        <v>3676</v>
      </c>
      <c r="B914" s="123">
        <v>34291</v>
      </c>
      <c r="C914" s="164" t="s">
        <v>2586</v>
      </c>
      <c r="E914" s="116" t="str">
        <f>IF(ISERROR(VLOOKUP(TRIM(A914),'R2020'!$A$1:$I$1991,2,FALSE)),"",VLOOKUP(TRIM(A914),'R2020'!$A$1:$I$1991,2,FALSE))</f>
        <v>TE BB</v>
      </c>
      <c r="F914" s="116" t="str">
        <f>IF(ISERROR(VLOOKUP(TRIM(A914),'R2020'!$A$1:$I$1991,3,FALSE)),"",VLOOKUP(TRIM(A914),'R2020'!$A$1:$I$1991,3,FALSE))</f>
        <v>SEN</v>
      </c>
      <c r="G914" s="116" t="str">
        <f>IF(ISERROR(VLOOKUP(TRIM(A914),'R2020'!$A$1:$I$1991,8,FALSE)),"",VLOOKUP(TRIM(A914),'R2020'!$A$1:$I$1991,8,FALSE))</f>
        <v xml:space="preserve">4-0 </v>
      </c>
      <c r="H914" s="117" t="s">
        <v>26</v>
      </c>
      <c r="I914" s="117" t="s">
        <v>453</v>
      </c>
      <c r="J914" s="119" t="s">
        <v>685</v>
      </c>
    </row>
    <row r="915" spans="1:64" x14ac:dyDescent="0.2">
      <c r="A915" s="117" t="s">
        <v>3677</v>
      </c>
      <c r="B915" s="123">
        <v>34595</v>
      </c>
      <c r="C915" s="164" t="s">
        <v>3463</v>
      </c>
      <c r="E915" s="116" t="str">
        <f>IF(ISERROR(VLOOKUP(TRIM(A915),'R2020'!$A$1:$I$1991,2,FALSE)),"",VLOOKUP(TRIM(A915),'R2020'!$A$1:$I$1991,2,FALSE))</f>
        <v>DB</v>
      </c>
      <c r="F915" s="116" t="str">
        <f>IF(ISERROR(VLOOKUP(TRIM(A915),'R2020'!$A$1:$I$1991,3,FALSE)),"",VLOOKUP(TRIM(A915),'R2020'!$A$1:$I$1991,3,FALSE))</f>
        <v>GBN</v>
      </c>
      <c r="G915" s="116" t="str">
        <f>IF(ISERROR(VLOOKUP(TRIM(A915),'R2020'!$A$1:$I$1991,8,FALSE)),"",VLOOKUP(TRIM(A915),'R2020'!$A$1:$I$1991,8,FALSE))</f>
        <v xml:space="preserve">00 </v>
      </c>
      <c r="H915" s="117" t="s">
        <v>364</v>
      </c>
      <c r="I915" s="117" t="s">
        <v>237</v>
      </c>
      <c r="J915" s="119" t="s">
        <v>1061</v>
      </c>
    </row>
    <row r="916" spans="1:64" x14ac:dyDescent="0.2">
      <c r="A916" s="146" t="s">
        <v>4394</v>
      </c>
      <c r="B916" s="157">
        <v>35969</v>
      </c>
      <c r="C916" s="167" t="s">
        <v>4510</v>
      </c>
      <c r="D916" s="141"/>
      <c r="E916" s="116" t="str">
        <f>IF(ISERROR(VLOOKUP(TRIM(A916),'R2020'!$A$1:$I$1991,2,FALSE)),"",VLOOKUP(TRIM(A916),'R2020'!$A$1:$I$1991,2,FALSE))</f>
        <v>DB</v>
      </c>
      <c r="F916" s="116" t="str">
        <f>IF(ISERROR(VLOOKUP(TRIM(A916),'R2020'!$A$1:$I$1991,3,FALSE)),"",VLOOKUP(TRIM(A916),'R2020'!$A$1:$I$1991,3,FALSE))</f>
        <v>NYN</v>
      </c>
      <c r="G916" s="116" t="str">
        <f>IF(ISERROR(VLOOKUP(TRIM(A916),'R2020'!$A$1:$I$1991,8,FALSE)),"",VLOOKUP(TRIM(A916),'R2020'!$A$1:$I$1991,8,FALSE))</f>
        <v xml:space="preserve">00 </v>
      </c>
      <c r="H916" s="127"/>
      <c r="I916" s="127"/>
      <c r="J916" s="120"/>
      <c r="K916" s="127"/>
      <c r="L916" s="127"/>
      <c r="M916" s="120"/>
      <c r="N916" s="127"/>
      <c r="O916" s="127"/>
      <c r="P916" s="120"/>
      <c r="Q916" s="127"/>
      <c r="R916" s="127"/>
      <c r="S916" s="120"/>
      <c r="T916" s="127"/>
      <c r="U916" s="127"/>
      <c r="V916" s="120"/>
      <c r="W916" s="127"/>
      <c r="X916" s="127"/>
      <c r="Y916" s="120"/>
      <c r="Z916" s="127"/>
      <c r="AA916" s="127"/>
      <c r="AB916" s="120"/>
      <c r="AC916" s="127"/>
      <c r="AD916" s="127"/>
      <c r="AE916" s="120"/>
      <c r="AF916" s="127"/>
      <c r="AG916" s="127"/>
      <c r="AH916" s="120"/>
      <c r="AI916" s="127"/>
      <c r="AJ916" s="127"/>
      <c r="AK916" s="120"/>
      <c r="AL916" s="127"/>
      <c r="AM916" s="127"/>
      <c r="AN916" s="120"/>
      <c r="AO916" s="127"/>
      <c r="AP916" s="127"/>
      <c r="AQ916" s="127"/>
      <c r="AR916" s="127"/>
      <c r="AS916" s="127"/>
      <c r="AT916" s="120"/>
      <c r="AU916" s="127"/>
      <c r="AV916" s="127"/>
      <c r="AW916" s="120"/>
      <c r="AX916" s="127"/>
      <c r="AY916" s="127"/>
      <c r="AZ916" s="120"/>
      <c r="BA916" s="127"/>
      <c r="BB916" s="127"/>
      <c r="BC916" s="120"/>
      <c r="BD916" s="120"/>
      <c r="BE916" s="120"/>
      <c r="BF916" s="120"/>
      <c r="BG916" s="120"/>
      <c r="BH916" s="120"/>
      <c r="BI916" s="120"/>
      <c r="BJ916" s="128"/>
      <c r="BK916" s="128"/>
    </row>
    <row r="917" spans="1:64" x14ac:dyDescent="0.2">
      <c r="A917" s="117" t="s">
        <v>3187</v>
      </c>
      <c r="B917" s="123">
        <v>35089</v>
      </c>
      <c r="C917" s="165" t="s">
        <v>3076</v>
      </c>
      <c r="D917" s="122" t="s">
        <v>3416</v>
      </c>
      <c r="E917" s="116" t="str">
        <f>IF(ISERROR(VLOOKUP(TRIM(A917),'R2020'!$A$1:$I$1991,2,FALSE)),"",VLOOKUP(TRIM(A917),'R2020'!$A$1:$I$1991,2,FALSE))</f>
        <v>LE</v>
      </c>
      <c r="F917" s="116" t="str">
        <f>IF(ISERROR(VLOOKUP(TRIM(A917),'R2020'!$A$1:$I$1991,3,FALSE)),"",VLOOKUP(TRIM(A917),'R2020'!$A$1:$I$1991,3,FALSE))</f>
        <v>MIN</v>
      </c>
      <c r="G917" s="116" t="str">
        <f>IF(ISERROR(VLOOKUP(TRIM(A917),'R2020'!$A$1:$I$1991,8,FALSE)),"",VLOOKUP(TRIM(A917),'R2020'!$A$1:$I$1991,8,FALSE))</f>
        <v xml:space="preserve">4-0 </v>
      </c>
      <c r="H917" s="117" t="s">
        <v>49</v>
      </c>
      <c r="I917" s="122" t="s">
        <v>131</v>
      </c>
      <c r="J917" s="122" t="s">
        <v>349</v>
      </c>
      <c r="K917" s="117" t="s">
        <v>44</v>
      </c>
      <c r="L917" s="122" t="s">
        <v>131</v>
      </c>
      <c r="M917" s="122" t="s">
        <v>333</v>
      </c>
      <c r="O917" s="122"/>
      <c r="P917" s="122"/>
      <c r="R917" s="122"/>
      <c r="S917" s="122"/>
      <c r="U917" s="122"/>
      <c r="V917" s="122"/>
      <c r="X917" s="122"/>
      <c r="Y917" s="122"/>
      <c r="AA917" s="122"/>
      <c r="AB917" s="122"/>
      <c r="AD917" s="122"/>
      <c r="AE917" s="122"/>
      <c r="AG917" s="122"/>
      <c r="AH917" s="122"/>
      <c r="AJ917" s="122"/>
      <c r="AK917" s="122"/>
      <c r="AM917" s="122"/>
      <c r="AN917" s="122"/>
      <c r="AP917" s="122"/>
      <c r="AQ917" s="122"/>
      <c r="AS917" s="122"/>
      <c r="AT917" s="122"/>
      <c r="AV917" s="122"/>
      <c r="AW917" s="122"/>
      <c r="AY917" s="122"/>
      <c r="AZ917" s="122"/>
      <c r="BB917" s="122"/>
      <c r="BC917" s="122"/>
      <c r="BE917" s="123"/>
      <c r="BF917" s="122"/>
      <c r="BG917" s="121"/>
      <c r="BI917" s="119"/>
      <c r="BJ917" s="121"/>
      <c r="BK917" s="121"/>
      <c r="BL917" s="130"/>
    </row>
    <row r="918" spans="1:64" x14ac:dyDescent="0.2">
      <c r="A918" s="117" t="s">
        <v>3678</v>
      </c>
      <c r="B918" s="123">
        <v>34209</v>
      </c>
      <c r="C918" s="164" t="s">
        <v>2031</v>
      </c>
      <c r="E918" s="116" t="str">
        <f>IF(ISERROR(VLOOKUP(TRIM(A918),'R2020'!$A$1:$I$1991,2,FALSE)),"",VLOOKUP(TRIM(A918),'R2020'!$A$1:$I$1991,2,FALSE))</f>
        <v/>
      </c>
      <c r="F918" s="116" t="str">
        <f>IF(ISERROR(VLOOKUP(TRIM(A918),'R2020'!$A$1:$I$1991,3,FALSE)),"",VLOOKUP(TRIM(A918),'R2020'!$A$1:$I$1991,3,FALSE))</f>
        <v/>
      </c>
      <c r="G918" s="116" t="str">
        <f>IF(ISERROR(VLOOKUP(TRIM(A918),'R2020'!$A$1:$I$1991,8,FALSE)),"",VLOOKUP(TRIM(A918),'R2020'!$A$1:$I$1991,8,FALSE))</f>
        <v/>
      </c>
      <c r="H918" s="117" t="s">
        <v>128</v>
      </c>
      <c r="I918" s="117" t="s">
        <v>460</v>
      </c>
      <c r="J918" s="119" t="s">
        <v>60</v>
      </c>
    </row>
    <row r="919" spans="1:64" x14ac:dyDescent="0.2">
      <c r="A919" s="117" t="s">
        <v>3679</v>
      </c>
      <c r="B919" s="123">
        <v>36014</v>
      </c>
      <c r="C919" s="164" t="s">
        <v>3463</v>
      </c>
      <c r="E919" s="116" t="str">
        <f>IF(ISERROR(VLOOKUP(TRIM(A919),'R2020'!$A$1:$I$1991,2,FALSE)),"",VLOOKUP(TRIM(A919),'R2020'!$A$1:$I$1991,2,FALSE))</f>
        <v>HB KR</v>
      </c>
      <c r="F919" s="116" t="str">
        <f>IF(ISERROR(VLOOKUP(TRIM(A919),'R2020'!$A$1:$I$1991,3,FALSE)),"",VLOOKUP(TRIM(A919),'R2020'!$A$1:$I$1991,3,FALSE))</f>
        <v>SEN</v>
      </c>
      <c r="G919" s="116" t="str">
        <f>IF(ISERROR(VLOOKUP(TRIM(A919),'R2020'!$A$1:$I$1991,8,FALSE)),"",VLOOKUP(TRIM(A919),'R2020'!$A$1:$I$1991,8,FALSE))</f>
        <v xml:space="preserve">0-4 </v>
      </c>
      <c r="H919" s="117" t="s">
        <v>370</v>
      </c>
      <c r="I919" s="117" t="s">
        <v>453</v>
      </c>
    </row>
    <row r="920" spans="1:64" x14ac:dyDescent="0.2">
      <c r="A920" s="117" t="s">
        <v>3680</v>
      </c>
      <c r="B920" s="123">
        <v>35960</v>
      </c>
      <c r="C920" s="164" t="s">
        <v>3450</v>
      </c>
      <c r="E920" s="116" t="str">
        <f>IF(ISERROR(VLOOKUP(TRIM(A920),'R2020'!$A$1:$I$1991,2,FALSE)),"",VLOOKUP(TRIM(A920),'R2020'!$A$1:$I$1991,2,FALSE))</f>
        <v>S</v>
      </c>
      <c r="F920" s="116" t="str">
        <f>IF(ISERROR(VLOOKUP(TRIM(A920),'R2020'!$A$1:$I$1991,3,FALSE)),"",VLOOKUP(TRIM(A920),'R2020'!$A$1:$I$1991,3,FALSE))</f>
        <v>TNA</v>
      </c>
      <c r="G920" s="116" t="str">
        <f>IF(ISERROR(VLOOKUP(TRIM(A920),'R2020'!$A$1:$I$1991,8,FALSE)),"",VLOOKUP(TRIM(A920),'R2020'!$A$1:$I$1991,8,FALSE))</f>
        <v xml:space="preserve">40 </v>
      </c>
      <c r="H920" s="117" t="s">
        <v>364</v>
      </c>
      <c r="I920" s="117" t="s">
        <v>346</v>
      </c>
      <c r="J920" s="119" t="s">
        <v>1066</v>
      </c>
    </row>
    <row r="921" spans="1:64" x14ac:dyDescent="0.2">
      <c r="A921" s="117" t="s">
        <v>3188</v>
      </c>
      <c r="B921" s="123">
        <v>35157</v>
      </c>
      <c r="C921" s="165" t="s">
        <v>2887</v>
      </c>
      <c r="D921" s="122" t="s">
        <v>3681</v>
      </c>
      <c r="E921" s="116" t="str">
        <f>IF(ISERROR(VLOOKUP(TRIM(A921),'R2020'!$A$1:$I$1991,2,FALSE)),"",VLOOKUP(TRIM(A921),'R2020'!$A$1:$I$1991,2,FALSE))</f>
        <v/>
      </c>
      <c r="F921" s="116" t="str">
        <f>IF(ISERROR(VLOOKUP(TRIM(A921),'R2020'!$A$1:$I$1991,3,FALSE)),"",VLOOKUP(TRIM(A921),'R2020'!$A$1:$I$1991,3,FALSE))</f>
        <v/>
      </c>
      <c r="G921" s="116" t="str">
        <f>IF(ISERROR(VLOOKUP(TRIM(A921),'R2020'!$A$1:$I$1991,8,FALSE)),"",VLOOKUP(TRIM(A921),'R2020'!$A$1:$I$1991,8,FALSE))</f>
        <v/>
      </c>
      <c r="H921" s="117" t="s">
        <v>368</v>
      </c>
      <c r="I921" s="122" t="s">
        <v>103</v>
      </c>
      <c r="J921" s="122" t="s">
        <v>1072</v>
      </c>
      <c r="K921" s="117" t="s">
        <v>368</v>
      </c>
      <c r="L921" s="122" t="s">
        <v>103</v>
      </c>
      <c r="M921" s="122" t="s">
        <v>1115</v>
      </c>
      <c r="O921" s="122"/>
      <c r="P921" s="122"/>
      <c r="R921" s="122"/>
      <c r="S921" s="122"/>
      <c r="U921" s="122"/>
      <c r="V921" s="122"/>
      <c r="X921" s="122"/>
      <c r="Y921" s="122"/>
      <c r="AA921" s="122"/>
      <c r="AB921" s="122"/>
      <c r="AD921" s="122"/>
      <c r="AE921" s="122"/>
      <c r="AG921" s="122"/>
      <c r="AH921" s="122"/>
      <c r="AJ921" s="122"/>
      <c r="AK921" s="122"/>
      <c r="AM921" s="122"/>
      <c r="AN921" s="122"/>
      <c r="AP921" s="122"/>
      <c r="AQ921" s="122"/>
      <c r="AS921" s="122"/>
      <c r="AT921" s="122"/>
      <c r="AV921" s="122"/>
      <c r="AW921" s="122"/>
      <c r="AY921" s="122"/>
      <c r="AZ921" s="122"/>
      <c r="BB921" s="122"/>
      <c r="BC921" s="122"/>
      <c r="BE921" s="123"/>
      <c r="BF921" s="122"/>
      <c r="BG921" s="121"/>
      <c r="BI921" s="119"/>
      <c r="BJ921" s="121"/>
      <c r="BK921" s="121"/>
      <c r="BL921" s="130"/>
    </row>
    <row r="922" spans="1:64" x14ac:dyDescent="0.2">
      <c r="A922" s="117" t="s">
        <v>1968</v>
      </c>
      <c r="B922" s="123">
        <v>34642</v>
      </c>
      <c r="C922" s="165" t="s">
        <v>2033</v>
      </c>
      <c r="D922" s="117" t="s">
        <v>2033</v>
      </c>
      <c r="E922" s="116" t="str">
        <f>IF(ISERROR(VLOOKUP(TRIM(A922),'R2020'!$A$1:$I$1991,2,FALSE)),"",VLOOKUP(TRIM(A922),'R2020'!$A$1:$I$1991,2,FALSE))</f>
        <v>TE</v>
      </c>
      <c r="F922" s="116" t="str">
        <f>IF(ISERROR(VLOOKUP(TRIM(A922),'R2020'!$A$1:$I$1991,3,FALSE)),"",VLOOKUP(TRIM(A922),'R2020'!$A$1:$I$1991,3,FALSE))</f>
        <v>CLA</v>
      </c>
      <c r="G922" s="116" t="str">
        <f>IF(ISERROR(VLOOKUP(TRIM(A922),'R2020'!$A$1:$I$1991,8,FALSE)),"",VLOOKUP(TRIM(A922),'R2020'!$A$1:$I$1991,8,FALSE))</f>
        <v xml:space="preserve">4-0 </v>
      </c>
      <c r="H922" s="117" t="s">
        <v>128</v>
      </c>
      <c r="I922" s="117" t="s">
        <v>393</v>
      </c>
      <c r="J922" s="122" t="s">
        <v>328</v>
      </c>
      <c r="K922" s="117" t="s">
        <v>128</v>
      </c>
      <c r="L922" s="117" t="s">
        <v>393</v>
      </c>
      <c r="M922" s="122" t="s">
        <v>328</v>
      </c>
      <c r="N922" s="117" t="s">
        <v>128</v>
      </c>
      <c r="O922" s="117" t="s">
        <v>393</v>
      </c>
      <c r="P922" s="122" t="s">
        <v>129</v>
      </c>
      <c r="Q922" s="117" t="s">
        <v>26</v>
      </c>
      <c r="R922" s="117" t="s">
        <v>393</v>
      </c>
      <c r="S922" s="122" t="s">
        <v>980</v>
      </c>
    </row>
    <row r="923" spans="1:64" x14ac:dyDescent="0.2">
      <c r="A923" s="117" t="s">
        <v>926</v>
      </c>
      <c r="B923" s="123">
        <v>33761</v>
      </c>
      <c r="C923" s="165" t="s">
        <v>1010</v>
      </c>
      <c r="D923" s="122" t="s">
        <v>997</v>
      </c>
      <c r="E923" s="116" t="str">
        <f>IF(ISERROR(VLOOKUP(TRIM(A923),'R2020'!$A$1:$I$1991,2,FALSE)),"",VLOOKUP(TRIM(A923),'R2020'!$A$1:$I$1991,2,FALSE))</f>
        <v>SE</v>
      </c>
      <c r="F923" s="116" t="str">
        <f>IF(ISERROR(VLOOKUP(TRIM(A923),'R2020'!$A$1:$I$1991,3,FALSE)),"",VLOOKUP(TRIM(A923),'R2020'!$A$1:$I$1991,3,FALSE))</f>
        <v>ARN</v>
      </c>
      <c r="G923" s="116" t="str">
        <f>IF(ISERROR(VLOOKUP(TRIM(A923),'R2020'!$A$1:$I$1991,8,FALSE)),"",VLOOKUP(TRIM(A923),'R2020'!$A$1:$I$1991,8,FALSE))</f>
        <v xml:space="preserve"> </v>
      </c>
      <c r="H923" s="117" t="s">
        <v>236</v>
      </c>
      <c r="I923" s="121" t="s">
        <v>336</v>
      </c>
      <c r="K923" s="117" t="s">
        <v>236</v>
      </c>
      <c r="L923" s="121" t="s">
        <v>336</v>
      </c>
      <c r="N923" s="117" t="s">
        <v>236</v>
      </c>
      <c r="O923" s="121" t="s">
        <v>336</v>
      </c>
      <c r="Q923" s="117" t="s">
        <v>236</v>
      </c>
      <c r="R923" s="121" t="s">
        <v>336</v>
      </c>
      <c r="S923" s="119" t="s">
        <v>328</v>
      </c>
      <c r="T923" s="117" t="s">
        <v>236</v>
      </c>
      <c r="U923" s="121" t="s">
        <v>336</v>
      </c>
      <c r="V923" s="119"/>
      <c r="W923" s="117" t="s">
        <v>236</v>
      </c>
      <c r="X923" s="121" t="s">
        <v>336</v>
      </c>
      <c r="Y923" s="119"/>
      <c r="Z923" s="117" t="s">
        <v>236</v>
      </c>
      <c r="AA923" s="121" t="s">
        <v>336</v>
      </c>
      <c r="AB923" s="119"/>
      <c r="AD923" s="121"/>
      <c r="AE923" s="119"/>
      <c r="AG923" s="121"/>
      <c r="AH923" s="119"/>
      <c r="AJ923" s="121"/>
      <c r="AK923" s="119"/>
      <c r="AM923" s="121"/>
      <c r="AN923" s="119"/>
      <c r="AP923" s="121"/>
      <c r="AQ923" s="119"/>
      <c r="AS923" s="121"/>
      <c r="AT923" s="119"/>
      <c r="AV923" s="121"/>
      <c r="AW923" s="119"/>
      <c r="AY923" s="121"/>
      <c r="AZ923" s="119"/>
      <c r="BB923" s="121"/>
      <c r="BC923" s="119"/>
      <c r="BF923" s="119"/>
      <c r="BG923" s="121"/>
      <c r="BH923" s="121"/>
      <c r="BI923" s="121"/>
      <c r="BJ923" s="121"/>
      <c r="BK923" s="121"/>
      <c r="BL923" s="121"/>
    </row>
    <row r="924" spans="1:64" x14ac:dyDescent="0.2">
      <c r="A924" s="117" t="s">
        <v>1634</v>
      </c>
      <c r="B924" s="123">
        <v>33147</v>
      </c>
      <c r="C924" s="165" t="s">
        <v>1005</v>
      </c>
      <c r="D924" s="122" t="s">
        <v>1579</v>
      </c>
      <c r="E924" s="116" t="str">
        <f>IF(ISERROR(VLOOKUP(TRIM(A924),'R2020'!$A$1:$I$1991,2,FALSE)),"",VLOOKUP(TRIM(A924),'R2020'!$A$1:$I$1991,2,FALSE))</f>
        <v>PK</v>
      </c>
      <c r="F924" s="116" t="str">
        <f>IF(ISERROR(VLOOKUP(TRIM(A924),'R2020'!$A$1:$I$1991,3,FALSE)),"",VLOOKUP(TRIM(A924),'R2020'!$A$1:$I$1991,3,FALSE))</f>
        <v>WAN</v>
      </c>
      <c r="G924" s="116" t="str">
        <f>IF(ISERROR(VLOOKUP(TRIM(A924),'R2020'!$A$1:$I$1991,8,FALSE)),"",VLOOKUP(TRIM(A924),'R2020'!$A$1:$I$1991,8,FALSE))</f>
        <v xml:space="preserve"> </v>
      </c>
      <c r="H924" s="117" t="s">
        <v>339</v>
      </c>
      <c r="I924" s="121" t="s">
        <v>27</v>
      </c>
      <c r="K924" s="117" t="s">
        <v>339</v>
      </c>
      <c r="L924" s="121" t="s">
        <v>27</v>
      </c>
      <c r="N924" s="117" t="s">
        <v>339</v>
      </c>
      <c r="O924" s="121" t="s">
        <v>27</v>
      </c>
      <c r="Q924" s="117" t="s">
        <v>339</v>
      </c>
      <c r="R924" s="121" t="s">
        <v>27</v>
      </c>
      <c r="S924" s="119"/>
      <c r="T924" s="117" t="s">
        <v>339</v>
      </c>
      <c r="U924" s="121" t="s">
        <v>27</v>
      </c>
      <c r="V924" s="119"/>
      <c r="X924" s="121"/>
      <c r="Y924" s="119"/>
      <c r="AA924" s="121"/>
      <c r="AB924" s="119"/>
      <c r="AD924" s="121"/>
      <c r="AE924" s="119"/>
      <c r="AG924" s="121"/>
      <c r="AH924" s="119"/>
      <c r="AJ924" s="121"/>
      <c r="AK924" s="119"/>
      <c r="AM924" s="121"/>
      <c r="AN924" s="119"/>
      <c r="AP924" s="121"/>
      <c r="AQ924" s="119"/>
      <c r="AS924" s="121"/>
      <c r="AT924" s="119"/>
      <c r="AV924" s="121"/>
      <c r="AW924" s="119"/>
      <c r="AY924" s="121"/>
      <c r="AZ924" s="119"/>
      <c r="BB924" s="121"/>
      <c r="BC924" s="119"/>
      <c r="BF924" s="119"/>
      <c r="BG924" s="121"/>
      <c r="BH924" s="121"/>
      <c r="BI924" s="121"/>
      <c r="BJ924" s="121"/>
      <c r="BK924" s="121"/>
      <c r="BL924" s="121"/>
    </row>
    <row r="925" spans="1:64" x14ac:dyDescent="0.2">
      <c r="A925" s="117" t="s">
        <v>1784</v>
      </c>
      <c r="B925" s="123">
        <v>33791</v>
      </c>
      <c r="C925" s="165" t="s">
        <v>1225</v>
      </c>
      <c r="D925" s="122" t="s">
        <v>2219</v>
      </c>
      <c r="E925" s="116" t="str">
        <f>IF(ISERROR(VLOOKUP(TRIM(A925),'R2020'!$A$1:$I$1991,2,FALSE)),"",VLOOKUP(TRIM(A925),'R2020'!$A$1:$I$1991,2,FALSE))</f>
        <v>C</v>
      </c>
      <c r="F925" s="116" t="str">
        <f>IF(ISERROR(VLOOKUP(TRIM(A925),'R2020'!$A$1:$I$1991,3,FALSE)),"",VLOOKUP(TRIM(A925),'R2020'!$A$1:$I$1991,3,FALSE))</f>
        <v>CNA</v>
      </c>
      <c r="G925" s="116" t="str">
        <f>IF(ISERROR(VLOOKUP(TRIM(A925),'R2020'!$A$1:$I$1991,8,FALSE)),"",VLOOKUP(TRIM(A925),'R2020'!$A$1:$I$1991,8,FALSE))</f>
        <v xml:space="preserve">4-5 </v>
      </c>
      <c r="H925" s="117" t="s">
        <v>332</v>
      </c>
      <c r="I925" s="117" t="s">
        <v>448</v>
      </c>
      <c r="J925" s="122" t="s">
        <v>46</v>
      </c>
      <c r="K925" s="117" t="s">
        <v>15</v>
      </c>
      <c r="L925" s="117" t="s">
        <v>448</v>
      </c>
      <c r="M925" s="122" t="s">
        <v>349</v>
      </c>
      <c r="N925" s="117" t="s">
        <v>226</v>
      </c>
      <c r="O925" s="117" t="s">
        <v>448</v>
      </c>
      <c r="P925" s="122" t="s">
        <v>351</v>
      </c>
      <c r="Q925" s="117" t="s">
        <v>15</v>
      </c>
      <c r="R925" s="117" t="s">
        <v>448</v>
      </c>
      <c r="S925" s="122" t="s">
        <v>349</v>
      </c>
    </row>
    <row r="926" spans="1:64" x14ac:dyDescent="0.2">
      <c r="A926" s="117" t="s">
        <v>3682</v>
      </c>
      <c r="B926" s="123">
        <v>35488</v>
      </c>
      <c r="C926" s="164" t="s">
        <v>3448</v>
      </c>
      <c r="E926" s="116" t="str">
        <f>IF(ISERROR(VLOOKUP(TRIM(A926),'R2020'!$A$1:$I$1991,2,FALSE)),"",VLOOKUP(TRIM(A926),'R2020'!$A$1:$I$1991,2,FALSE))</f>
        <v/>
      </c>
      <c r="F926" s="116" t="str">
        <f>IF(ISERROR(VLOOKUP(TRIM(A926),'R2020'!$A$1:$I$1991,3,FALSE)),"",VLOOKUP(TRIM(A926),'R2020'!$A$1:$I$1991,3,FALSE))</f>
        <v/>
      </c>
      <c r="G926" s="116" t="str">
        <f>IF(ISERROR(VLOOKUP(TRIM(A926),'R2020'!$A$1:$I$1991,8,FALSE)),"",VLOOKUP(TRIM(A926),'R2020'!$A$1:$I$1991,8,FALSE))</f>
        <v/>
      </c>
      <c r="H926" s="117" t="s">
        <v>26</v>
      </c>
      <c r="I926" s="117" t="s">
        <v>460</v>
      </c>
      <c r="J926" s="119" t="s">
        <v>2229</v>
      </c>
    </row>
    <row r="927" spans="1:64" x14ac:dyDescent="0.2">
      <c r="A927" s="117" t="s">
        <v>958</v>
      </c>
      <c r="B927" s="123">
        <v>32891</v>
      </c>
      <c r="C927" s="165" t="s">
        <v>1001</v>
      </c>
      <c r="D927" s="122" t="s">
        <v>2202</v>
      </c>
      <c r="E927" s="116" t="str">
        <f>IF(ISERROR(VLOOKUP(TRIM(A927),'R2020'!$A$1:$I$1991,2,FALSE)),"",VLOOKUP(TRIM(A927),'R2020'!$A$1:$I$1991,2,FALSE))</f>
        <v/>
      </c>
      <c r="F927" s="116" t="str">
        <f>IF(ISERROR(VLOOKUP(TRIM(A927),'R2020'!$A$1:$I$1991,3,FALSE)),"",VLOOKUP(TRIM(A927),'R2020'!$A$1:$I$1991,3,FALSE))</f>
        <v/>
      </c>
      <c r="G927" s="116" t="str">
        <f>IF(ISERROR(VLOOKUP(TRIM(A927),'R2020'!$A$1:$I$1991,8,FALSE)),"",VLOOKUP(TRIM(A927),'R2020'!$A$1:$I$1991,8,FALSE))</f>
        <v/>
      </c>
      <c r="H927" s="117" t="s">
        <v>44</v>
      </c>
      <c r="I927" s="121" t="s">
        <v>22</v>
      </c>
      <c r="J927" s="119" t="s">
        <v>349</v>
      </c>
      <c r="K927" s="117" t="s">
        <v>44</v>
      </c>
      <c r="L927" s="121" t="s">
        <v>22</v>
      </c>
      <c r="M927" s="119" t="s">
        <v>333</v>
      </c>
      <c r="N927" s="117" t="s">
        <v>44</v>
      </c>
      <c r="O927" s="121" t="s">
        <v>22</v>
      </c>
      <c r="P927" s="119" t="s">
        <v>50</v>
      </c>
      <c r="Q927" s="117" t="s">
        <v>42</v>
      </c>
      <c r="R927" s="121" t="s">
        <v>22</v>
      </c>
      <c r="S927" s="119" t="s">
        <v>227</v>
      </c>
      <c r="T927" s="117" t="s">
        <v>44</v>
      </c>
      <c r="U927" s="121" t="s">
        <v>22</v>
      </c>
      <c r="V927" s="119" t="s">
        <v>41</v>
      </c>
      <c r="W927" s="117" t="s">
        <v>42</v>
      </c>
      <c r="X927" s="121" t="s">
        <v>22</v>
      </c>
      <c r="Y927" s="119" t="s">
        <v>227</v>
      </c>
      <c r="Z927" s="117" t="s">
        <v>44</v>
      </c>
      <c r="AA927" s="121" t="s">
        <v>22</v>
      </c>
      <c r="AB927" s="119" t="s">
        <v>333</v>
      </c>
      <c r="AD927" s="121"/>
      <c r="AE927" s="119"/>
      <c r="AG927" s="121"/>
      <c r="AH927" s="119"/>
      <c r="AJ927" s="121"/>
      <c r="AK927" s="119"/>
      <c r="AM927" s="121"/>
      <c r="AN927" s="119"/>
      <c r="AP927" s="121"/>
      <c r="AQ927" s="119"/>
      <c r="AS927" s="121"/>
      <c r="AT927" s="119"/>
      <c r="AV927" s="121"/>
      <c r="AW927" s="119"/>
      <c r="AY927" s="121"/>
      <c r="AZ927" s="119"/>
      <c r="BB927" s="121"/>
      <c r="BC927" s="119"/>
      <c r="BF927" s="119"/>
      <c r="BG927" s="121"/>
      <c r="BH927" s="121"/>
      <c r="BI927" s="121"/>
      <c r="BJ927" s="121"/>
      <c r="BK927" s="121"/>
      <c r="BL927" s="121"/>
    </row>
    <row r="928" spans="1:64" x14ac:dyDescent="0.2">
      <c r="A928" s="120" t="s">
        <v>701</v>
      </c>
      <c r="B928" s="125">
        <v>32529</v>
      </c>
      <c r="C928" s="168" t="s">
        <v>734</v>
      </c>
      <c r="D928" s="126" t="s">
        <v>2295</v>
      </c>
      <c r="E928" s="116" t="str">
        <f>IF(ISERROR(VLOOKUP(TRIM(A928),'R2020'!$A$1:$I$1991,2,FALSE)),"",VLOOKUP(TRIM(A928),'R2020'!$A$1:$I$1991,2,FALSE))</f>
        <v>RE</v>
      </c>
      <c r="F928" s="116" t="str">
        <f>IF(ISERROR(VLOOKUP(TRIM(A928),'R2020'!$A$1:$I$1991,3,FALSE)),"",VLOOKUP(TRIM(A928),'R2020'!$A$1:$I$1991,3,FALSE))</f>
        <v>INA</v>
      </c>
      <c r="G928" s="116" t="str">
        <f>IF(ISERROR(VLOOKUP(TRIM(A928),'R2020'!$A$1:$I$1991,8,FALSE)),"",VLOOKUP(TRIM(A928),'R2020'!$A$1:$I$1991,8,FALSE))</f>
        <v xml:space="preserve">4-9 </v>
      </c>
      <c r="H928" s="120" t="s">
        <v>42</v>
      </c>
      <c r="I928" s="126" t="s">
        <v>103</v>
      </c>
      <c r="J928" s="126" t="s">
        <v>501</v>
      </c>
      <c r="K928" s="120" t="s">
        <v>323</v>
      </c>
      <c r="L928" s="126" t="s">
        <v>55</v>
      </c>
      <c r="M928" s="126" t="s">
        <v>1154</v>
      </c>
      <c r="N928" s="120" t="s">
        <v>323</v>
      </c>
      <c r="O928" s="126" t="s">
        <v>55</v>
      </c>
      <c r="P928" s="126" t="s">
        <v>2296</v>
      </c>
      <c r="Q928" s="120" t="s">
        <v>323</v>
      </c>
      <c r="R928" s="126" t="s">
        <v>55</v>
      </c>
      <c r="S928" s="126" t="s">
        <v>1170</v>
      </c>
      <c r="T928" s="120" t="s">
        <v>323</v>
      </c>
      <c r="U928" s="126" t="s">
        <v>55</v>
      </c>
      <c r="V928" s="126" t="s">
        <v>1526</v>
      </c>
      <c r="W928" s="120" t="s">
        <v>323</v>
      </c>
      <c r="X928" s="126" t="s">
        <v>55</v>
      </c>
      <c r="Y928" s="126" t="s">
        <v>1189</v>
      </c>
      <c r="Z928" s="120" t="s">
        <v>323</v>
      </c>
      <c r="AA928" s="126" t="s">
        <v>55</v>
      </c>
      <c r="AB928" s="126" t="s">
        <v>554</v>
      </c>
      <c r="AC928" s="120" t="s">
        <v>323</v>
      </c>
      <c r="AD928" s="126" t="s">
        <v>55</v>
      </c>
      <c r="AE928" s="126" t="s">
        <v>824</v>
      </c>
      <c r="AF928" s="120" t="s">
        <v>323</v>
      </c>
      <c r="AG928" s="126" t="s">
        <v>55</v>
      </c>
      <c r="AH928" s="126" t="s">
        <v>124</v>
      </c>
      <c r="AI928" s="120"/>
      <c r="AJ928" s="126"/>
      <c r="AK928" s="126"/>
      <c r="AL928" s="120"/>
      <c r="AM928" s="126"/>
      <c r="AN928" s="126"/>
      <c r="AO928" s="120"/>
      <c r="AP928" s="126"/>
      <c r="AQ928" s="126"/>
      <c r="AR928" s="120"/>
      <c r="AS928" s="126"/>
      <c r="AT928" s="126"/>
      <c r="AU928" s="120"/>
      <c r="AV928" s="126"/>
      <c r="AW928" s="126"/>
      <c r="AX928" s="120"/>
      <c r="AY928" s="126"/>
      <c r="AZ928" s="126"/>
      <c r="BA928" s="120"/>
      <c r="BB928" s="126"/>
      <c r="BC928" s="127"/>
      <c r="BD928" s="120"/>
      <c r="BE928" s="120"/>
      <c r="BF928" s="127"/>
      <c r="BG928" s="127"/>
      <c r="BH928" s="127"/>
      <c r="BI928" s="127"/>
      <c r="BJ928" s="120"/>
      <c r="BK928" s="128"/>
      <c r="BL928" s="128"/>
    </row>
    <row r="929" spans="1:64" x14ac:dyDescent="0.2">
      <c r="A929" s="146" t="s">
        <v>4131</v>
      </c>
      <c r="B929" s="157">
        <v>34072</v>
      </c>
      <c r="C929" s="167" t="s">
        <v>2030</v>
      </c>
      <c r="D929" s="141"/>
      <c r="E929" s="116" t="str">
        <f>IF(ISERROR(VLOOKUP(TRIM(A929),'R2020'!$A$1:$I$1991,2,FALSE)),"",VLOOKUP(TRIM(A929),'R2020'!$A$1:$I$1991,2,FALSE))</f>
        <v>DB</v>
      </c>
      <c r="F929" s="116" t="str">
        <f>IF(ISERROR(VLOOKUP(TRIM(A929),'R2020'!$A$1:$I$1991,3,FALSE)),"",VLOOKUP(TRIM(A929),'R2020'!$A$1:$I$1991,3,FALSE))</f>
        <v>CHN</v>
      </c>
      <c r="G929" s="116" t="str">
        <f>IF(ISERROR(VLOOKUP(TRIM(A929),'R2020'!$A$1:$I$1991,8,FALSE)),"",VLOOKUP(TRIM(A929),'R2020'!$A$1:$I$1991,8,FALSE))</f>
        <v xml:space="preserve">00 </v>
      </c>
      <c r="H929" s="127"/>
      <c r="I929" s="127"/>
      <c r="J929" s="120"/>
      <c r="K929" s="127"/>
      <c r="L929" s="127"/>
      <c r="M929" s="120"/>
      <c r="N929" s="127"/>
      <c r="O929" s="127"/>
      <c r="P929" s="120"/>
      <c r="Q929" s="127"/>
      <c r="R929" s="127"/>
      <c r="S929" s="120"/>
      <c r="T929" s="127"/>
      <c r="U929" s="127"/>
      <c r="V929" s="120"/>
      <c r="W929" s="127"/>
      <c r="X929" s="127"/>
      <c r="Y929" s="120"/>
      <c r="Z929" s="127"/>
      <c r="AA929" s="127"/>
      <c r="AB929" s="120"/>
      <c r="AC929" s="127"/>
      <c r="AD929" s="127"/>
      <c r="AE929" s="120"/>
      <c r="AF929" s="127"/>
      <c r="AG929" s="127"/>
      <c r="AH929" s="120"/>
      <c r="AI929" s="127"/>
      <c r="AJ929" s="127"/>
      <c r="AK929" s="120"/>
      <c r="AL929" s="127"/>
      <c r="AM929" s="127"/>
      <c r="AN929" s="120"/>
      <c r="AO929" s="127"/>
      <c r="AP929" s="127"/>
      <c r="AQ929" s="127"/>
      <c r="AR929" s="127"/>
      <c r="AS929" s="127"/>
      <c r="AT929" s="120"/>
      <c r="AU929" s="127"/>
      <c r="AV929" s="127"/>
      <c r="AW929" s="120"/>
      <c r="AX929" s="127"/>
      <c r="AY929" s="127"/>
      <c r="AZ929" s="120"/>
      <c r="BA929" s="127"/>
      <c r="BB929" s="127"/>
      <c r="BC929" s="120"/>
      <c r="BD929" s="120"/>
      <c r="BE929" s="120"/>
      <c r="BF929" s="120"/>
      <c r="BG929" s="120"/>
      <c r="BH929" s="120"/>
      <c r="BI929" s="120"/>
      <c r="BJ929" s="128"/>
      <c r="BK929" s="128"/>
    </row>
    <row r="930" spans="1:64" x14ac:dyDescent="0.2">
      <c r="A930" s="117" t="s">
        <v>1946</v>
      </c>
      <c r="B930" s="123">
        <v>34579</v>
      </c>
      <c r="C930" s="165" t="s">
        <v>2032</v>
      </c>
      <c r="D930" s="117" t="s">
        <v>2451</v>
      </c>
      <c r="E930" s="116" t="str">
        <f>IF(ISERROR(VLOOKUP(TRIM(A930),'R2020'!$A$1:$I$1991,2,FALSE)),"",VLOOKUP(TRIM(A930),'R2020'!$A$1:$I$1991,2,FALSE))</f>
        <v/>
      </c>
      <c r="F930" s="116" t="str">
        <f>IF(ISERROR(VLOOKUP(TRIM(A930),'R2020'!$A$1:$I$1991,3,FALSE)),"",VLOOKUP(TRIM(A930),'R2020'!$A$1:$I$1991,3,FALSE))</f>
        <v/>
      </c>
      <c r="G930" s="116" t="str">
        <f>IF(ISERROR(VLOOKUP(TRIM(A930),'R2020'!$A$1:$I$1991,8,FALSE)),"",VLOOKUP(TRIM(A930),'R2020'!$A$1:$I$1991,8,FALSE))</f>
        <v/>
      </c>
      <c r="H930" s="117" t="s">
        <v>112</v>
      </c>
      <c r="I930" s="117" t="s">
        <v>88</v>
      </c>
      <c r="J930" s="122" t="s">
        <v>3683</v>
      </c>
      <c r="K930" s="117" t="s">
        <v>344</v>
      </c>
      <c r="L930" s="117" t="s">
        <v>460</v>
      </c>
      <c r="M930" s="122" t="s">
        <v>3006</v>
      </c>
      <c r="N930" s="117" t="s">
        <v>344</v>
      </c>
      <c r="O930" s="117" t="s">
        <v>460</v>
      </c>
      <c r="P930" s="122" t="s">
        <v>2452</v>
      </c>
      <c r="Q930" s="117" t="s">
        <v>344</v>
      </c>
      <c r="R930" s="117" t="s">
        <v>460</v>
      </c>
      <c r="S930" s="122" t="s">
        <v>1947</v>
      </c>
    </row>
    <row r="931" spans="1:64" x14ac:dyDescent="0.2">
      <c r="A931" s="117" t="s">
        <v>2695</v>
      </c>
      <c r="B931" s="123">
        <v>34657</v>
      </c>
      <c r="C931" s="164" t="s">
        <v>2696</v>
      </c>
      <c r="D931" s="119" t="s">
        <v>2588</v>
      </c>
      <c r="E931" s="116" t="str">
        <f>IF(ISERROR(VLOOKUP(TRIM(A931),'R2020'!$A$1:$I$1991,2,FALSE)),"",VLOOKUP(TRIM(A931),'R2020'!$A$1:$I$1991,2,FALSE))</f>
        <v>TE BB</v>
      </c>
      <c r="F931" s="116" t="str">
        <f>IF(ISERROR(VLOOKUP(TRIM(A931),'R2020'!$A$1:$I$1991,3,FALSE)),"",VLOOKUP(TRIM(A931),'R2020'!$A$1:$I$1991,3,FALSE))</f>
        <v>TBN</v>
      </c>
      <c r="G931" s="116" t="str">
        <f>IF(ISERROR(VLOOKUP(TRIM(A931),'R2020'!$A$1:$I$1991,8,FALSE)),"",VLOOKUP(TRIM(A931),'R2020'!$A$1:$I$1991,8,FALSE))</f>
        <v xml:space="preserve">4-0 </v>
      </c>
      <c r="H931" s="117" t="s">
        <v>128</v>
      </c>
      <c r="I931" s="117" t="s">
        <v>122</v>
      </c>
      <c r="J931" s="119" t="s">
        <v>328</v>
      </c>
      <c r="K931" s="117" t="s">
        <v>128</v>
      </c>
      <c r="L931" s="117" t="s">
        <v>122</v>
      </c>
      <c r="M931" s="119" t="s">
        <v>328</v>
      </c>
      <c r="N931" s="117" t="s">
        <v>128</v>
      </c>
      <c r="O931" s="117" t="s">
        <v>122</v>
      </c>
      <c r="P931" s="119" t="s">
        <v>328</v>
      </c>
    </row>
    <row r="932" spans="1:64" x14ac:dyDescent="0.2">
      <c r="A932" s="117" t="s">
        <v>3684</v>
      </c>
      <c r="B932" s="123">
        <v>35195</v>
      </c>
      <c r="C932" s="164" t="s">
        <v>3065</v>
      </c>
      <c r="E932" s="116" t="str">
        <f>IF(ISERROR(VLOOKUP(TRIM(A932),'R2020'!$A$1:$I$1991,2,FALSE)),"",VLOOKUP(TRIM(A932),'R2020'!$A$1:$I$1991,2,FALSE))</f>
        <v/>
      </c>
      <c r="F932" s="116" t="str">
        <f>IF(ISERROR(VLOOKUP(TRIM(A932),'R2020'!$A$1:$I$1991,3,FALSE)),"",VLOOKUP(TRIM(A932),'R2020'!$A$1:$I$1991,3,FALSE))</f>
        <v/>
      </c>
      <c r="G932" s="116" t="str">
        <f>IF(ISERROR(VLOOKUP(TRIM(A932),'R2020'!$A$1:$I$1991,8,FALSE)),"",VLOOKUP(TRIM(A932),'R2020'!$A$1:$I$1991,8,FALSE))</f>
        <v/>
      </c>
      <c r="H932" s="117" t="s">
        <v>387</v>
      </c>
      <c r="I932" s="117" t="s">
        <v>2235</v>
      </c>
      <c r="J932" s="119" t="s">
        <v>1064</v>
      </c>
    </row>
    <row r="933" spans="1:64" x14ac:dyDescent="0.2">
      <c r="A933" s="117" t="s">
        <v>3685</v>
      </c>
      <c r="B933" s="123">
        <v>35208</v>
      </c>
      <c r="C933" s="164" t="s">
        <v>3686</v>
      </c>
      <c r="E933" s="116" t="str">
        <f>IF(ISERROR(VLOOKUP(TRIM(A933),'R2020'!$A$1:$I$1991,2,FALSE)),"",VLOOKUP(TRIM(A933),'R2020'!$A$1:$I$1991,2,FALSE))</f>
        <v>RT G</v>
      </c>
      <c r="F933" s="116" t="str">
        <f>IF(ISERROR(VLOOKUP(TRIM(A933),'R2020'!$A$1:$I$1991,3,FALSE)),"",VLOOKUP(TRIM(A933),'R2020'!$A$1:$I$1991,3,FALSE))</f>
        <v>HOA</v>
      </c>
      <c r="G933" s="116" t="str">
        <f>IF(ISERROR(VLOOKUP(TRIM(A933),'R2020'!$A$1:$I$1991,8,FALSE)),"",VLOOKUP(TRIM(A933),'R2020'!$A$1:$I$1991,8,FALSE))</f>
        <v>4-4 / 0-4</v>
      </c>
      <c r="H933" s="117" t="s">
        <v>228</v>
      </c>
      <c r="I933" s="117" t="s">
        <v>336</v>
      </c>
      <c r="J933" s="119" t="s">
        <v>58</v>
      </c>
    </row>
    <row r="934" spans="1:64" x14ac:dyDescent="0.2">
      <c r="A934" s="117" t="s">
        <v>2172</v>
      </c>
      <c r="B934" s="123">
        <v>34154</v>
      </c>
      <c r="C934" s="165" t="s">
        <v>2034</v>
      </c>
      <c r="D934" s="117" t="s">
        <v>2033</v>
      </c>
      <c r="E934" s="116" t="str">
        <f>IF(ISERROR(VLOOKUP(TRIM(A934),'R2020'!$A$1:$I$1991,2,FALSE)),"",VLOOKUP(TRIM(A934),'R2020'!$A$1:$I$1991,2,FALSE))</f>
        <v>LCB</v>
      </c>
      <c r="F934" s="116" t="str">
        <f>IF(ISERROR(VLOOKUP(TRIM(A934),'R2020'!$A$1:$I$1991,3,FALSE)),"",VLOOKUP(TRIM(A934),'R2020'!$A$1:$I$1991,3,FALSE))</f>
        <v>MIA</v>
      </c>
      <c r="G934" s="116" t="str">
        <f>IF(ISERROR(VLOOKUP(TRIM(A934),'R2020'!$A$1:$I$1991,8,FALSE)),"",VLOOKUP(TRIM(A934),'R2020'!$A$1:$I$1991,8,FALSE))</f>
        <v xml:space="preserve">6 </v>
      </c>
      <c r="J934" s="122"/>
      <c r="K934" s="117" t="s">
        <v>327</v>
      </c>
      <c r="L934" s="117" t="s">
        <v>32</v>
      </c>
      <c r="M934" s="122" t="s">
        <v>129</v>
      </c>
      <c r="N934" s="117" t="s">
        <v>327</v>
      </c>
      <c r="O934" s="117" t="s">
        <v>32</v>
      </c>
      <c r="P934" s="122" t="s">
        <v>328</v>
      </c>
      <c r="Q934" s="117" t="s">
        <v>364</v>
      </c>
      <c r="R934" s="117" t="s">
        <v>32</v>
      </c>
      <c r="S934" s="122" t="s">
        <v>1059</v>
      </c>
    </row>
    <row r="935" spans="1:64" x14ac:dyDescent="0.2">
      <c r="A935" s="146" t="s">
        <v>4227</v>
      </c>
      <c r="B935" s="157">
        <v>35151</v>
      </c>
      <c r="C935" s="167" t="s">
        <v>3063</v>
      </c>
      <c r="D935" s="141"/>
      <c r="E935" s="116" t="str">
        <f>IF(ISERROR(VLOOKUP(TRIM(A935),'R2020'!$A$1:$I$1991,2,FALSE)),"",VLOOKUP(TRIM(A935),'R2020'!$A$1:$I$1991,2,FALSE))</f>
        <v>HB</v>
      </c>
      <c r="F935" s="116" t="str">
        <f>IF(ISERROR(VLOOKUP(TRIM(A935),'R2020'!$A$1:$I$1991,3,FALSE)),"",VLOOKUP(TRIM(A935),'R2020'!$A$1:$I$1991,3,FALSE))</f>
        <v>HOA</v>
      </c>
      <c r="G935" s="116" t="str">
        <f>IF(ISERROR(VLOOKUP(TRIM(A935),'R2020'!$A$1:$I$1991,8,FALSE)),"",VLOOKUP(TRIM(A935),'R2020'!$A$1:$I$1991,8,FALSE))</f>
        <v xml:space="preserve">0-3 </v>
      </c>
      <c r="H935" s="127"/>
      <c r="I935" s="127"/>
      <c r="J935" s="120"/>
      <c r="K935" s="127"/>
      <c r="L935" s="127"/>
      <c r="M935" s="120"/>
      <c r="N935" s="127"/>
      <c r="O935" s="127"/>
      <c r="P935" s="120"/>
      <c r="Q935" s="127"/>
      <c r="R935" s="127"/>
      <c r="S935" s="120"/>
      <c r="T935" s="127"/>
      <c r="U935" s="127"/>
      <c r="V935" s="120"/>
      <c r="W935" s="127"/>
      <c r="X935" s="127"/>
      <c r="Y935" s="120"/>
      <c r="Z935" s="127"/>
      <c r="AA935" s="127"/>
      <c r="AB935" s="120"/>
      <c r="AC935" s="127"/>
      <c r="AD935" s="127"/>
      <c r="AE935" s="120"/>
      <c r="AF935" s="127"/>
      <c r="AG935" s="127"/>
      <c r="AH935" s="120"/>
      <c r="AI935" s="127"/>
      <c r="AJ935" s="127"/>
      <c r="AK935" s="120"/>
      <c r="AL935" s="127"/>
      <c r="AM935" s="127"/>
      <c r="AN935" s="120"/>
      <c r="AO935" s="127"/>
      <c r="AP935" s="127"/>
      <c r="AQ935" s="127"/>
      <c r="AR935" s="127"/>
      <c r="AS935" s="127"/>
      <c r="AT935" s="120"/>
      <c r="AU935" s="127"/>
      <c r="AV935" s="127"/>
      <c r="AW935" s="120"/>
      <c r="AX935" s="127"/>
      <c r="AY935" s="127"/>
      <c r="AZ935" s="120"/>
      <c r="BA935" s="127"/>
      <c r="BB935" s="127"/>
      <c r="BC935" s="120"/>
      <c r="BD935" s="120"/>
      <c r="BE935" s="120"/>
      <c r="BF935" s="120"/>
      <c r="BG935" s="120"/>
      <c r="BH935" s="120"/>
      <c r="BI935" s="120"/>
      <c r="BJ935" s="128"/>
      <c r="BK935" s="128"/>
    </row>
    <row r="936" spans="1:64" x14ac:dyDescent="0.2">
      <c r="A936" s="120" t="s">
        <v>489</v>
      </c>
      <c r="B936" s="125">
        <v>31333</v>
      </c>
      <c r="C936" s="168" t="s">
        <v>401</v>
      </c>
      <c r="D936" s="126" t="s">
        <v>2421</v>
      </c>
      <c r="E936" s="116" t="str">
        <f>IF(ISERROR(VLOOKUP(TRIM(A936),'R2020'!$A$1:$I$1991,2,FALSE)),"",VLOOKUP(TRIM(A936),'R2020'!$A$1:$I$1991,2,FALSE))</f>
        <v>QB</v>
      </c>
      <c r="F936" s="116" t="str">
        <f>IF(ISERROR(VLOOKUP(TRIM(A936),'R2020'!$A$1:$I$1991,3,FALSE)),"",VLOOKUP(TRIM(A936),'R2020'!$A$1:$I$1991,3,FALSE))</f>
        <v>NEA</v>
      </c>
      <c r="G936" s="116" t="str">
        <f>IF(ISERROR(VLOOKUP(TRIM(A936),'R2020'!$A$1:$I$1991,8,FALSE)),"",VLOOKUP(TRIM(A936),'R2020'!$A$1:$I$1991,8,FALSE))</f>
        <v xml:space="preserve"> </v>
      </c>
      <c r="H936" s="120" t="s">
        <v>193</v>
      </c>
      <c r="I936" s="126" t="s">
        <v>103</v>
      </c>
      <c r="J936" s="126" t="s">
        <v>3687</v>
      </c>
      <c r="K936" s="120" t="s">
        <v>193</v>
      </c>
      <c r="L936" s="126" t="s">
        <v>232</v>
      </c>
      <c r="M936" s="126" t="s">
        <v>1465</v>
      </c>
      <c r="N936" s="120" t="s">
        <v>193</v>
      </c>
      <c r="O936" s="126" t="s">
        <v>232</v>
      </c>
      <c r="P936" s="126"/>
      <c r="Q936" s="120" t="s">
        <v>193</v>
      </c>
      <c r="R936" s="126" t="s">
        <v>460</v>
      </c>
      <c r="S936" s="126"/>
      <c r="T936" s="120" t="s">
        <v>193</v>
      </c>
      <c r="U936" s="126" t="s">
        <v>336</v>
      </c>
      <c r="V936" s="126"/>
      <c r="W936" s="120" t="s">
        <v>193</v>
      </c>
      <c r="X936" s="126" t="s">
        <v>348</v>
      </c>
      <c r="Y936" s="126"/>
      <c r="Z936" s="120" t="s">
        <v>193</v>
      </c>
      <c r="AA936" s="126" t="s">
        <v>348</v>
      </c>
      <c r="AB936" s="126" t="s">
        <v>439</v>
      </c>
      <c r="AC936" s="120"/>
      <c r="AD936" s="126"/>
      <c r="AE936" s="126"/>
      <c r="AF936" s="120" t="s">
        <v>193</v>
      </c>
      <c r="AG936" s="126" t="s">
        <v>232</v>
      </c>
      <c r="AH936" s="126" t="s">
        <v>251</v>
      </c>
      <c r="AI936" s="120" t="s">
        <v>193</v>
      </c>
      <c r="AJ936" s="126" t="s">
        <v>232</v>
      </c>
      <c r="AK936" s="126" t="s">
        <v>14</v>
      </c>
      <c r="AL936" s="120" t="s">
        <v>193</v>
      </c>
      <c r="AM936" s="126" t="s">
        <v>232</v>
      </c>
      <c r="AN936" s="126" t="s">
        <v>206</v>
      </c>
      <c r="AO936" s="120"/>
      <c r="AP936" s="126"/>
      <c r="AQ936" s="126"/>
      <c r="AR936" s="120"/>
      <c r="AS936" s="126"/>
      <c r="AT936" s="126"/>
      <c r="AU936" s="120"/>
      <c r="AV936" s="126"/>
      <c r="AW936" s="126"/>
      <c r="AX936" s="120"/>
      <c r="AY936" s="126"/>
      <c r="AZ936" s="126"/>
      <c r="BA936" s="120"/>
      <c r="BB936" s="126"/>
      <c r="BC936" s="127"/>
      <c r="BD936" s="120"/>
      <c r="BE936" s="120"/>
      <c r="BF936" s="127"/>
      <c r="BG936" s="127"/>
      <c r="BH936" s="127"/>
      <c r="BI936" s="127"/>
      <c r="BJ936" s="120"/>
      <c r="BK936" s="128"/>
      <c r="BL936" s="128"/>
    </row>
    <row r="937" spans="1:64" x14ac:dyDescent="0.2">
      <c r="A937" s="124" t="s">
        <v>1325</v>
      </c>
      <c r="B937" s="123">
        <v>33351</v>
      </c>
      <c r="C937" s="165" t="s">
        <v>1001</v>
      </c>
      <c r="D937" s="117" t="s">
        <v>2323</v>
      </c>
      <c r="E937" s="116" t="str">
        <f>IF(ISERROR(VLOOKUP(TRIM(A937),'R2020'!$A$1:$I$1991,2,FALSE)),"",VLOOKUP(TRIM(A937),'R2020'!$A$1:$I$1991,2,FALSE))</f>
        <v>T G</v>
      </c>
      <c r="F937" s="116" t="str">
        <f>IF(ISERROR(VLOOKUP(TRIM(A937),'R2020'!$A$1:$I$1991,3,FALSE)),"",VLOOKUP(TRIM(A937),'R2020'!$A$1:$I$1991,3,FALSE))</f>
        <v>CLA</v>
      </c>
      <c r="G937" s="116" t="str">
        <f>IF(ISERROR(VLOOKUP(TRIM(A937),'R2020'!$A$1:$I$1991,8,FALSE)),"",VLOOKUP(TRIM(A937),'R2020'!$A$1:$I$1991,8,FALSE))</f>
        <v>0-0 / 0-0</v>
      </c>
      <c r="H937" s="117" t="s">
        <v>228</v>
      </c>
      <c r="I937" s="122" t="s">
        <v>348</v>
      </c>
      <c r="J937" s="119" t="s">
        <v>41</v>
      </c>
      <c r="K937" s="117" t="s">
        <v>228</v>
      </c>
      <c r="L937" s="122" t="s">
        <v>348</v>
      </c>
      <c r="M937" s="119" t="s">
        <v>227</v>
      </c>
      <c r="N937" s="117" t="s">
        <v>2386</v>
      </c>
      <c r="O937" s="122" t="s">
        <v>450</v>
      </c>
      <c r="P937" s="119" t="s">
        <v>2387</v>
      </c>
      <c r="Q937" s="117" t="s">
        <v>1037</v>
      </c>
      <c r="R937" s="122" t="s">
        <v>450</v>
      </c>
      <c r="S937" s="119" t="s">
        <v>1039</v>
      </c>
      <c r="T937" s="117" t="s">
        <v>571</v>
      </c>
      <c r="U937" s="122" t="s">
        <v>450</v>
      </c>
      <c r="V937" s="119" t="s">
        <v>349</v>
      </c>
      <c r="W937" s="117" t="s">
        <v>16</v>
      </c>
      <c r="X937" s="122" t="s">
        <v>450</v>
      </c>
      <c r="Y937" s="119" t="s">
        <v>349</v>
      </c>
    </row>
    <row r="938" spans="1:64" x14ac:dyDescent="0.2">
      <c r="A938" s="117" t="s">
        <v>3189</v>
      </c>
      <c r="B938" s="123">
        <v>34879</v>
      </c>
      <c r="C938" s="165" t="s">
        <v>3067</v>
      </c>
      <c r="D938" s="122" t="s">
        <v>3067</v>
      </c>
      <c r="E938" s="116" t="str">
        <f>IF(ISERROR(VLOOKUP(TRIM(A938),'R2020'!$A$1:$I$1991,2,FALSE)),"",VLOOKUP(TRIM(A938),'R2020'!$A$1:$I$1991,2,FALSE))</f>
        <v>LE</v>
      </c>
      <c r="F938" s="116" t="str">
        <f>IF(ISERROR(VLOOKUP(TRIM(A938),'R2020'!$A$1:$I$1991,3,FALSE)),"",VLOOKUP(TRIM(A938),'R2020'!$A$1:$I$1991,3,FALSE))</f>
        <v>CNA</v>
      </c>
      <c r="G938" s="116" t="str">
        <f>IF(ISERROR(VLOOKUP(TRIM(A938),'R2020'!$A$1:$I$1991,8,FALSE)),"",VLOOKUP(TRIM(A938),'R2020'!$A$1:$I$1991,8,FALSE))</f>
        <v xml:space="preserve">4-3 </v>
      </c>
      <c r="H938" s="117" t="s">
        <v>42</v>
      </c>
      <c r="I938" s="122" t="s">
        <v>448</v>
      </c>
      <c r="J938" s="122" t="s">
        <v>19</v>
      </c>
      <c r="K938" s="117" t="s">
        <v>44</v>
      </c>
      <c r="L938" s="122" t="s">
        <v>448</v>
      </c>
      <c r="M938" s="122" t="s">
        <v>230</v>
      </c>
      <c r="O938" s="122"/>
      <c r="P938" s="122"/>
      <c r="R938" s="122"/>
      <c r="S938" s="122"/>
      <c r="U938" s="122"/>
      <c r="V938" s="122"/>
      <c r="X938" s="122"/>
      <c r="Y938" s="122"/>
      <c r="AA938" s="122"/>
      <c r="AB938" s="122"/>
      <c r="AD938" s="122"/>
      <c r="AE938" s="122"/>
      <c r="AG938" s="122"/>
      <c r="AH938" s="122"/>
      <c r="AJ938" s="122"/>
      <c r="AK938" s="122"/>
      <c r="AM938" s="122"/>
      <c r="AN938" s="122"/>
      <c r="AP938" s="122"/>
      <c r="AQ938" s="122"/>
      <c r="AS938" s="122"/>
      <c r="AT938" s="122"/>
      <c r="AV938" s="122"/>
      <c r="AW938" s="122"/>
      <c r="AY938" s="122"/>
      <c r="AZ938" s="122"/>
      <c r="BB938" s="122"/>
      <c r="BC938" s="122"/>
      <c r="BE938" s="123"/>
      <c r="BF938" s="122"/>
      <c r="BG938" s="121"/>
      <c r="BI938" s="119"/>
      <c r="BJ938" s="121"/>
      <c r="BK938" s="121"/>
      <c r="BL938" s="130"/>
    </row>
    <row r="939" spans="1:64" x14ac:dyDescent="0.2">
      <c r="A939" s="117" t="s">
        <v>527</v>
      </c>
      <c r="B939" s="123">
        <v>31244</v>
      </c>
      <c r="C939" s="165" t="s">
        <v>400</v>
      </c>
      <c r="D939" s="122" t="s">
        <v>739</v>
      </c>
      <c r="E939" s="116" t="str">
        <f>IF(ISERROR(VLOOKUP(TRIM(A939),'R2020'!$A$1:$I$1991,2,FALSE)),"",VLOOKUP(TRIM(A939),'R2020'!$A$1:$I$1991,2,FALSE))</f>
        <v>Punt</v>
      </c>
      <c r="F939" s="116" t="str">
        <f>IF(ISERROR(VLOOKUP(TRIM(A939),'R2020'!$A$1:$I$1991,3,FALSE)),"",VLOOKUP(TRIM(A939),'R2020'!$A$1:$I$1991,3,FALSE))</f>
        <v>CNA</v>
      </c>
      <c r="G939" s="116" t="str">
        <f>IF(ISERROR(VLOOKUP(TRIM(A939),'R2020'!$A$1:$I$1991,8,FALSE)),"",VLOOKUP(TRIM(A939),'R2020'!$A$1:$I$1991,8,FALSE))</f>
        <v xml:space="preserve"> </v>
      </c>
      <c r="H939" s="117" t="s">
        <v>12</v>
      </c>
      <c r="I939" s="121" t="s">
        <v>448</v>
      </c>
      <c r="K939" s="117" t="s">
        <v>12</v>
      </c>
      <c r="L939" s="121" t="s">
        <v>448</v>
      </c>
      <c r="N939" s="117" t="s">
        <v>12</v>
      </c>
      <c r="O939" s="121" t="s">
        <v>448</v>
      </c>
      <c r="Q939" s="117" t="s">
        <v>12</v>
      </c>
      <c r="R939" s="121" t="s">
        <v>448</v>
      </c>
      <c r="S939" s="119"/>
      <c r="T939" s="117" t="s">
        <v>12</v>
      </c>
      <c r="U939" s="121" t="s">
        <v>448</v>
      </c>
      <c r="V939" s="119"/>
      <c r="W939" s="117" t="s">
        <v>12</v>
      </c>
      <c r="X939" s="121" t="s">
        <v>448</v>
      </c>
      <c r="Y939" s="119"/>
      <c r="Z939" s="117" t="s">
        <v>12</v>
      </c>
      <c r="AA939" s="121" t="s">
        <v>448</v>
      </c>
      <c r="AB939" s="119"/>
      <c r="AC939" s="117" t="s">
        <v>12</v>
      </c>
      <c r="AD939" s="121" t="s">
        <v>448</v>
      </c>
      <c r="AE939" s="119"/>
      <c r="AF939" s="117" t="s">
        <v>12</v>
      </c>
      <c r="AG939" s="121" t="s">
        <v>448</v>
      </c>
      <c r="AH939" s="119"/>
      <c r="AI939" s="117" t="s">
        <v>12</v>
      </c>
      <c r="AJ939" s="121" t="s">
        <v>448</v>
      </c>
      <c r="AK939" s="119"/>
      <c r="AL939" s="117" t="s">
        <v>12</v>
      </c>
      <c r="AM939" s="121" t="s">
        <v>448</v>
      </c>
      <c r="AN939" s="119"/>
      <c r="AP939" s="121"/>
      <c r="AQ939" s="119"/>
      <c r="AS939" s="121"/>
      <c r="AT939" s="119"/>
      <c r="AV939" s="121"/>
      <c r="AW939" s="119"/>
      <c r="AY939" s="121"/>
      <c r="AZ939" s="119"/>
      <c r="BB939" s="121"/>
      <c r="BC939" s="119"/>
      <c r="BF939" s="119"/>
      <c r="BG939" s="121"/>
      <c r="BH939" s="121"/>
      <c r="BI939" s="121"/>
      <c r="BJ939" s="121"/>
      <c r="BK939" s="121"/>
      <c r="BL939" s="121"/>
    </row>
    <row r="940" spans="1:64" x14ac:dyDescent="0.2">
      <c r="A940" s="146" t="s">
        <v>4481</v>
      </c>
      <c r="B940" s="157">
        <v>35770</v>
      </c>
      <c r="C940" s="167" t="s">
        <v>4517</v>
      </c>
      <c r="D940" s="141"/>
      <c r="E940" s="116" t="str">
        <f>IF(ISERROR(VLOOKUP(TRIM(A940),'R2020'!$A$1:$I$1991,2,FALSE)),"",VLOOKUP(TRIM(A940),'R2020'!$A$1:$I$1991,2,FALSE))</f>
        <v>LB</v>
      </c>
      <c r="F940" s="116" t="str">
        <f>IF(ISERROR(VLOOKUP(TRIM(A940),'R2020'!$A$1:$I$1991,3,FALSE)),"",VLOOKUP(TRIM(A940),'R2020'!$A$1:$I$1991,3,FALSE))</f>
        <v>WAN</v>
      </c>
      <c r="G940" s="116" t="str">
        <f>IF(ISERROR(VLOOKUP(TRIM(A940),'R2020'!$A$1:$I$1991,8,FALSE)),"",VLOOKUP(TRIM(A940),'R2020'!$A$1:$I$1991,8,FALSE))</f>
        <v xml:space="preserve">00-0 </v>
      </c>
      <c r="H940" s="127"/>
      <c r="I940" s="127"/>
      <c r="J940" s="120"/>
      <c r="K940" s="127"/>
      <c r="L940" s="127"/>
      <c r="M940" s="120"/>
      <c r="N940" s="127"/>
      <c r="O940" s="127"/>
      <c r="P940" s="120"/>
      <c r="Q940" s="127"/>
      <c r="R940" s="127"/>
      <c r="S940" s="120"/>
      <c r="T940" s="127"/>
      <c r="U940" s="127"/>
      <c r="V940" s="120"/>
      <c r="W940" s="127"/>
      <c r="X940" s="127"/>
      <c r="Y940" s="120"/>
      <c r="Z940" s="127"/>
      <c r="AA940" s="127"/>
      <c r="AB940" s="120"/>
      <c r="AC940" s="127"/>
      <c r="AD940" s="127"/>
      <c r="AE940" s="120"/>
      <c r="AF940" s="127"/>
      <c r="AG940" s="127"/>
      <c r="AH940" s="120"/>
      <c r="AI940" s="127"/>
      <c r="AJ940" s="127"/>
      <c r="AK940" s="120"/>
      <c r="AL940" s="127"/>
      <c r="AM940" s="127"/>
      <c r="AN940" s="120"/>
      <c r="AO940" s="127"/>
      <c r="AP940" s="127"/>
      <c r="AQ940" s="127"/>
      <c r="AR940" s="127"/>
      <c r="AS940" s="127"/>
      <c r="AT940" s="120"/>
      <c r="AU940" s="127"/>
      <c r="AV940" s="127"/>
      <c r="AW940" s="120"/>
      <c r="AX940" s="127"/>
      <c r="AY940" s="127"/>
      <c r="AZ940" s="120"/>
      <c r="BA940" s="127"/>
      <c r="BB940" s="127"/>
      <c r="BC940" s="120"/>
      <c r="BD940" s="120"/>
      <c r="BE940" s="120"/>
      <c r="BF940" s="120"/>
      <c r="BG940" s="120"/>
      <c r="BH940" s="120"/>
      <c r="BI940" s="120"/>
      <c r="BJ940" s="128"/>
      <c r="BK940" s="128"/>
    </row>
    <row r="941" spans="1:64" x14ac:dyDescent="0.2">
      <c r="A941" s="120" t="s">
        <v>700</v>
      </c>
      <c r="B941" s="125">
        <v>32701</v>
      </c>
      <c r="C941" s="168" t="s">
        <v>738</v>
      </c>
      <c r="D941" s="126" t="s">
        <v>734</v>
      </c>
      <c r="E941" s="116" t="str">
        <f>IF(ISERROR(VLOOKUP(TRIM(A941),'R2020'!$A$1:$I$1991,2,FALSE)),"",VLOOKUP(TRIM(A941),'R2020'!$A$1:$I$1991,2,FALSE))</f>
        <v>C</v>
      </c>
      <c r="F941" s="116" t="str">
        <f>IF(ISERROR(VLOOKUP(TRIM(A941),'R2020'!$A$1:$I$1991,3,FALSE)),"",VLOOKUP(TRIM(A941),'R2020'!$A$1:$I$1991,3,FALSE))</f>
        <v>LVA</v>
      </c>
      <c r="G941" s="116" t="str">
        <f>IF(ISERROR(VLOOKUP(TRIM(A941),'R2020'!$A$1:$I$1991,8,FALSE)),"",VLOOKUP(TRIM(A941),'R2020'!$A$1:$I$1991,8,FALSE))</f>
        <v xml:space="preserve">5-7 </v>
      </c>
      <c r="H941" s="117" t="s">
        <v>332</v>
      </c>
      <c r="I941" s="126" t="s">
        <v>23</v>
      </c>
      <c r="J941" s="126" t="s">
        <v>33</v>
      </c>
      <c r="K941" s="120" t="s">
        <v>332</v>
      </c>
      <c r="L941" s="126" t="s">
        <v>23</v>
      </c>
      <c r="M941" s="126" t="s">
        <v>33</v>
      </c>
      <c r="N941" s="120" t="s">
        <v>332</v>
      </c>
      <c r="O941" s="126" t="s">
        <v>23</v>
      </c>
      <c r="P941" s="126" t="s">
        <v>33</v>
      </c>
      <c r="Q941" s="120" t="s">
        <v>332</v>
      </c>
      <c r="R941" s="126" t="s">
        <v>23</v>
      </c>
      <c r="S941" s="126" t="s">
        <v>29</v>
      </c>
      <c r="T941" s="120" t="s">
        <v>332</v>
      </c>
      <c r="U941" s="126" t="s">
        <v>23</v>
      </c>
      <c r="V941" s="126" t="s">
        <v>33</v>
      </c>
      <c r="W941" s="120" t="s">
        <v>332</v>
      </c>
      <c r="X941" s="126" t="s">
        <v>55</v>
      </c>
      <c r="Y941" s="126" t="s">
        <v>56</v>
      </c>
      <c r="Z941" s="120" t="s">
        <v>332</v>
      </c>
      <c r="AA941" s="126" t="s">
        <v>55</v>
      </c>
      <c r="AB941" s="126" t="s">
        <v>225</v>
      </c>
      <c r="AC941" s="120" t="s">
        <v>332</v>
      </c>
      <c r="AD941" s="126" t="s">
        <v>55</v>
      </c>
      <c r="AE941" s="126" t="s">
        <v>333</v>
      </c>
      <c r="AF941" s="120" t="s">
        <v>15</v>
      </c>
      <c r="AG941" s="126" t="s">
        <v>55</v>
      </c>
      <c r="AH941" s="126" t="s">
        <v>333</v>
      </c>
      <c r="AI941" s="120"/>
      <c r="AJ941" s="126"/>
      <c r="AK941" s="126"/>
      <c r="AL941" s="120"/>
      <c r="AM941" s="126"/>
      <c r="AN941" s="126"/>
      <c r="AO941" s="120"/>
      <c r="AP941" s="126"/>
      <c r="AQ941" s="126"/>
      <c r="AR941" s="120"/>
      <c r="AS941" s="126"/>
      <c r="AT941" s="126"/>
      <c r="AU941" s="120"/>
      <c r="AV941" s="126"/>
      <c r="AW941" s="126"/>
      <c r="AX941" s="120"/>
      <c r="AY941" s="126"/>
      <c r="AZ941" s="126"/>
      <c r="BA941" s="120"/>
      <c r="BB941" s="126"/>
      <c r="BC941" s="127"/>
      <c r="BD941" s="120"/>
      <c r="BE941" s="120"/>
      <c r="BF941" s="127"/>
      <c r="BG941" s="127"/>
      <c r="BH941" s="127"/>
      <c r="BI941" s="127"/>
      <c r="BJ941" s="120"/>
      <c r="BK941" s="128"/>
      <c r="BL941" s="128"/>
    </row>
    <row r="942" spans="1:64" x14ac:dyDescent="0.2">
      <c r="A942" s="146" t="s">
        <v>4381</v>
      </c>
      <c r="B942" s="157">
        <v>35902</v>
      </c>
      <c r="C942" s="167" t="s">
        <v>4513</v>
      </c>
      <c r="D942" s="141"/>
      <c r="E942" s="116" t="str">
        <f>IF(ISERROR(VLOOKUP(TRIM(A942),'R2020'!$A$1:$I$1991,2,FALSE)),"",VLOOKUP(TRIM(A942),'R2020'!$A$1:$I$1991,2,FALSE))</f>
        <v>End</v>
      </c>
      <c r="F942" s="116" t="str">
        <f>IF(ISERROR(VLOOKUP(TRIM(A942),'R2020'!$A$1:$I$1991,3,FALSE)),"",VLOOKUP(TRIM(A942),'R2020'!$A$1:$I$1991,3,FALSE))</f>
        <v>NYA</v>
      </c>
      <c r="G942" s="116" t="str">
        <f>IF(ISERROR(VLOOKUP(TRIM(A942),'R2020'!$A$1:$I$1991,8,FALSE)),"",VLOOKUP(TRIM(A942),'R2020'!$A$1:$I$1991,8,FALSE))</f>
        <v xml:space="preserve">0-3 </v>
      </c>
      <c r="H942" s="127"/>
      <c r="I942" s="127"/>
      <c r="J942" s="120"/>
      <c r="K942" s="127"/>
      <c r="L942" s="127"/>
      <c r="M942" s="120"/>
      <c r="N942" s="127"/>
      <c r="O942" s="127"/>
      <c r="P942" s="120"/>
      <c r="Q942" s="127"/>
      <c r="R942" s="127"/>
      <c r="S942" s="120"/>
      <c r="T942" s="127"/>
      <c r="U942" s="127"/>
      <c r="V942" s="120"/>
      <c r="W942" s="127"/>
      <c r="X942" s="127"/>
      <c r="Y942" s="120"/>
      <c r="Z942" s="127"/>
      <c r="AA942" s="127"/>
      <c r="AB942" s="120"/>
      <c r="AC942" s="127"/>
      <c r="AD942" s="127"/>
      <c r="AE942" s="120"/>
      <c r="AF942" s="127"/>
      <c r="AG942" s="127"/>
      <c r="AH942" s="120"/>
      <c r="AI942" s="127"/>
      <c r="AJ942" s="127"/>
      <c r="AK942" s="120"/>
      <c r="AL942" s="127"/>
      <c r="AM942" s="127"/>
      <c r="AN942" s="120"/>
      <c r="AO942" s="127"/>
      <c r="AP942" s="127"/>
      <c r="AQ942" s="127"/>
      <c r="AR942" s="127"/>
      <c r="AS942" s="127"/>
      <c r="AT942" s="120"/>
      <c r="AU942" s="127"/>
      <c r="AV942" s="127"/>
      <c r="AW942" s="120"/>
      <c r="AX942" s="127"/>
      <c r="AY942" s="127"/>
      <c r="AZ942" s="120"/>
      <c r="BA942" s="127"/>
      <c r="BB942" s="127"/>
      <c r="BC942" s="120"/>
      <c r="BD942" s="120"/>
      <c r="BE942" s="120"/>
      <c r="BF942" s="120"/>
      <c r="BG942" s="120"/>
      <c r="BH942" s="120"/>
      <c r="BI942" s="120"/>
      <c r="BJ942" s="128"/>
      <c r="BK942" s="128"/>
    </row>
    <row r="943" spans="1:64" x14ac:dyDescent="0.2">
      <c r="A943" s="120" t="s">
        <v>618</v>
      </c>
      <c r="B943" s="125">
        <v>32368</v>
      </c>
      <c r="C943" s="168" t="s">
        <v>655</v>
      </c>
      <c r="D943" s="126" t="s">
        <v>636</v>
      </c>
      <c r="E943" s="116" t="str">
        <f>IF(ISERROR(VLOOKUP(TRIM(A943),'R2020'!$A$1:$I$1991,2,FALSE)),"",VLOOKUP(TRIM(A943),'R2020'!$A$1:$I$1991,2,FALSE))</f>
        <v>LE</v>
      </c>
      <c r="F943" s="116" t="str">
        <f>IF(ISERROR(VLOOKUP(TRIM(A943),'R2020'!$A$1:$I$1991,3,FALSE)),"",VLOOKUP(TRIM(A943),'R2020'!$A$1:$I$1991,3,FALSE))</f>
        <v>BFA</v>
      </c>
      <c r="G943" s="116" t="str">
        <f>IF(ISERROR(VLOOKUP(TRIM(A943),'R2020'!$A$1:$I$1991,8,FALSE)),"",VLOOKUP(TRIM(A943),'R2020'!$A$1:$I$1991,8,FALSE))</f>
        <v xml:space="preserve">4-5 </v>
      </c>
      <c r="H943" s="120" t="s">
        <v>42</v>
      </c>
      <c r="I943" s="126" t="s">
        <v>233</v>
      </c>
      <c r="J943" s="126" t="s">
        <v>225</v>
      </c>
      <c r="K943" s="120" t="s">
        <v>42</v>
      </c>
      <c r="L943" s="126" t="s">
        <v>233</v>
      </c>
      <c r="M943" s="126" t="s">
        <v>230</v>
      </c>
      <c r="N943" s="120" t="s">
        <v>42</v>
      </c>
      <c r="O943" s="126" t="s">
        <v>233</v>
      </c>
      <c r="P943" s="126" t="s">
        <v>35</v>
      </c>
      <c r="Q943" s="120" t="s">
        <v>123</v>
      </c>
      <c r="R943" s="126" t="s">
        <v>233</v>
      </c>
      <c r="S943" s="126" t="s">
        <v>1730</v>
      </c>
      <c r="T943" s="120" t="s">
        <v>42</v>
      </c>
      <c r="U943" s="126" t="s">
        <v>233</v>
      </c>
      <c r="V943" s="126" t="s">
        <v>56</v>
      </c>
      <c r="W943" s="120" t="s">
        <v>42</v>
      </c>
      <c r="X943" s="126" t="s">
        <v>233</v>
      </c>
      <c r="Y943" s="126" t="s">
        <v>290</v>
      </c>
      <c r="Z943" s="120" t="s">
        <v>125</v>
      </c>
      <c r="AA943" s="126" t="s">
        <v>233</v>
      </c>
      <c r="AB943" s="126" t="s">
        <v>383</v>
      </c>
      <c r="AC943" s="120" t="s">
        <v>125</v>
      </c>
      <c r="AD943" s="126" t="s">
        <v>103</v>
      </c>
      <c r="AE943" s="126" t="s">
        <v>46</v>
      </c>
      <c r="AF943" s="120" t="s">
        <v>44</v>
      </c>
      <c r="AG943" s="126" t="s">
        <v>103</v>
      </c>
      <c r="AH943" s="126" t="s">
        <v>333</v>
      </c>
      <c r="AI943" s="120" t="s">
        <v>44</v>
      </c>
      <c r="AJ943" s="126" t="s">
        <v>103</v>
      </c>
      <c r="AK943" s="126" t="s">
        <v>349</v>
      </c>
      <c r="AL943" s="120"/>
      <c r="AM943" s="126"/>
      <c r="AN943" s="126"/>
      <c r="AO943" s="120"/>
      <c r="AP943" s="126"/>
      <c r="AQ943" s="126"/>
      <c r="AR943" s="120"/>
      <c r="AS943" s="126"/>
      <c r="AT943" s="126"/>
      <c r="AU943" s="120"/>
      <c r="AV943" s="126"/>
      <c r="AW943" s="126"/>
      <c r="AX943" s="120"/>
      <c r="AY943" s="126"/>
      <c r="AZ943" s="126"/>
      <c r="BA943" s="120"/>
      <c r="BB943" s="126"/>
      <c r="BC943" s="126"/>
      <c r="BD943" s="120"/>
      <c r="BE943" s="125"/>
      <c r="BF943" s="126"/>
      <c r="BG943" s="128"/>
      <c r="BH943" s="120"/>
      <c r="BI943" s="127"/>
      <c r="BJ943" s="128"/>
      <c r="BK943" s="128"/>
      <c r="BL943" s="131"/>
    </row>
    <row r="944" spans="1:64" x14ac:dyDescent="0.2">
      <c r="A944" s="117" t="s">
        <v>3190</v>
      </c>
      <c r="B944" s="123">
        <v>35472</v>
      </c>
      <c r="C944" s="165" t="s">
        <v>3191</v>
      </c>
      <c r="D944" s="122" t="s">
        <v>3067</v>
      </c>
      <c r="E944" s="116" t="str">
        <f>IF(ISERROR(VLOOKUP(TRIM(A944),'R2020'!$A$1:$I$1991,2,FALSE)),"",VLOOKUP(TRIM(A944),'R2020'!$A$1:$I$1991,2,FALSE))</f>
        <v>DB</v>
      </c>
      <c r="F944" s="116" t="str">
        <f>IF(ISERROR(VLOOKUP(TRIM(A944),'R2020'!$A$1:$I$1991,3,FALSE)),"",VLOOKUP(TRIM(A944),'R2020'!$A$1:$I$1991,3,FALSE))</f>
        <v>MIN</v>
      </c>
      <c r="G944" s="116" t="str">
        <f>IF(ISERROR(VLOOKUP(TRIM(A944),'R2020'!$A$1:$I$1991,8,FALSE)),"",VLOOKUP(TRIM(A944),'R2020'!$A$1:$I$1991,8,FALSE))</f>
        <v xml:space="preserve">00 </v>
      </c>
      <c r="H944" s="117" t="s">
        <v>561</v>
      </c>
      <c r="I944" s="122" t="s">
        <v>131</v>
      </c>
      <c r="J944" s="122" t="s">
        <v>1061</v>
      </c>
      <c r="K944" s="117" t="s">
        <v>170</v>
      </c>
      <c r="L944" s="122" t="s">
        <v>131</v>
      </c>
      <c r="M944" s="122" t="s">
        <v>1059</v>
      </c>
      <c r="O944" s="122"/>
      <c r="P944" s="122"/>
      <c r="R944" s="122"/>
      <c r="S944" s="122"/>
      <c r="U944" s="122"/>
      <c r="V944" s="122"/>
      <c r="X944" s="122"/>
      <c r="Y944" s="122"/>
      <c r="AA944" s="122"/>
      <c r="AB944" s="122"/>
      <c r="AD944" s="122"/>
      <c r="AE944" s="122"/>
      <c r="AG944" s="122"/>
      <c r="AH944" s="122"/>
      <c r="AJ944" s="122"/>
      <c r="AK944" s="122"/>
      <c r="AM944" s="122"/>
      <c r="AN944" s="122"/>
      <c r="AP944" s="122"/>
      <c r="AQ944" s="122"/>
      <c r="AS944" s="122"/>
      <c r="AT944" s="122"/>
      <c r="AV944" s="122"/>
      <c r="AW944" s="122"/>
      <c r="AY944" s="122"/>
      <c r="AZ944" s="122"/>
      <c r="BB944" s="122"/>
      <c r="BC944" s="122"/>
      <c r="BE944" s="123"/>
      <c r="BF944" s="122"/>
      <c r="BG944" s="121"/>
      <c r="BI944" s="119"/>
      <c r="BJ944" s="121"/>
      <c r="BK944" s="121"/>
      <c r="BL944" s="130"/>
    </row>
    <row r="945" spans="1:258" x14ac:dyDescent="0.2">
      <c r="A945" s="117" t="s">
        <v>2697</v>
      </c>
      <c r="B945" s="123">
        <v>35254</v>
      </c>
      <c r="C945" s="164" t="s">
        <v>2698</v>
      </c>
      <c r="D945" s="119" t="s">
        <v>2588</v>
      </c>
      <c r="E945" s="116" t="str">
        <f>IF(ISERROR(VLOOKUP(TRIM(A945),'R2020'!$A$1:$I$1991,2,FALSE)),"",VLOOKUP(TRIM(A945),'R2020'!$A$1:$I$1991,2,FALSE))</f>
        <v>RCB</v>
      </c>
      <c r="F945" s="116" t="str">
        <f>IF(ISERROR(VLOOKUP(TRIM(A945),'R2020'!$A$1:$I$1991,3,FALSE)),"",VLOOKUP(TRIM(A945),'R2020'!$A$1:$I$1991,3,FALSE))</f>
        <v>BAA</v>
      </c>
      <c r="G945" s="116" t="str">
        <f>IF(ISERROR(VLOOKUP(TRIM(A945),'R2020'!$A$1:$I$1991,8,FALSE)),"",VLOOKUP(TRIM(A945),'R2020'!$A$1:$I$1991,8,FALSE))</f>
        <v xml:space="preserve">6 </v>
      </c>
      <c r="H945" s="117" t="s">
        <v>529</v>
      </c>
      <c r="I945" s="117" t="s">
        <v>39</v>
      </c>
      <c r="J945" s="119" t="s">
        <v>129</v>
      </c>
      <c r="K945" s="117" t="s">
        <v>171</v>
      </c>
      <c r="L945" s="117" t="s">
        <v>39</v>
      </c>
      <c r="M945" s="119" t="s">
        <v>60</v>
      </c>
      <c r="N945" s="117" t="s">
        <v>171</v>
      </c>
      <c r="O945" s="117" t="s">
        <v>39</v>
      </c>
      <c r="P945" s="119" t="s">
        <v>328</v>
      </c>
    </row>
    <row r="946" spans="1:258" x14ac:dyDescent="0.2">
      <c r="A946" s="117" t="s">
        <v>1451</v>
      </c>
      <c r="B946" s="123">
        <v>34144</v>
      </c>
      <c r="C946" s="165" t="s">
        <v>1575</v>
      </c>
      <c r="D946" s="122" t="s">
        <v>1682</v>
      </c>
      <c r="E946" s="116" t="str">
        <f>IF(ISERROR(VLOOKUP(TRIM(A946),'R2020'!$A$1:$I$1991,2,FALSE)),"",VLOOKUP(TRIM(A946),'R2020'!$A$1:$I$1991,2,FALSE))</f>
        <v>WR</v>
      </c>
      <c r="F946" s="116" t="str">
        <f>IF(ISERROR(VLOOKUP(TRIM(A946),'R2020'!$A$1:$I$1991,3,FALSE)),"",VLOOKUP(TRIM(A946),'R2020'!$A$1:$I$1991,3,FALSE))</f>
        <v>TNA</v>
      </c>
      <c r="G946" s="116" t="str">
        <f>IF(ISERROR(VLOOKUP(TRIM(A946),'R2020'!$A$1:$I$1991,8,FALSE)),"",VLOOKUP(TRIM(A946),'R2020'!$A$1:$I$1991,8,FALSE))</f>
        <v xml:space="preserve"> </v>
      </c>
      <c r="H946" s="117" t="s">
        <v>293</v>
      </c>
      <c r="I946" s="121" t="s">
        <v>346</v>
      </c>
      <c r="K946" s="117" t="s">
        <v>96</v>
      </c>
      <c r="L946" s="121" t="s">
        <v>122</v>
      </c>
      <c r="N946" s="117" t="s">
        <v>283</v>
      </c>
      <c r="O946" s="121" t="s">
        <v>122</v>
      </c>
      <c r="Q946" s="117" t="s">
        <v>132</v>
      </c>
      <c r="R946" s="121" t="s">
        <v>122</v>
      </c>
      <c r="S946" s="119"/>
      <c r="T946" s="117" t="s">
        <v>283</v>
      </c>
      <c r="U946" s="121" t="s">
        <v>122</v>
      </c>
      <c r="V946" s="119"/>
      <c r="X946" s="121"/>
      <c r="Y946" s="119"/>
      <c r="AA946" s="121"/>
      <c r="AB946" s="119"/>
      <c r="AD946" s="121"/>
      <c r="AE946" s="119"/>
      <c r="AG946" s="121"/>
      <c r="AH946" s="119"/>
      <c r="AJ946" s="121"/>
      <c r="AK946" s="119"/>
      <c r="AM946" s="121"/>
      <c r="AN946" s="119"/>
      <c r="AP946" s="121"/>
      <c r="AQ946" s="119"/>
      <c r="AS946" s="121"/>
      <c r="AT946" s="119"/>
      <c r="AV946" s="121"/>
      <c r="AW946" s="119"/>
      <c r="AY946" s="121"/>
      <c r="AZ946" s="119"/>
      <c r="BB946" s="121"/>
      <c r="BC946" s="119"/>
      <c r="BF946" s="119"/>
      <c r="BG946" s="121"/>
      <c r="BH946" s="121"/>
      <c r="BI946" s="121"/>
      <c r="BJ946" s="121"/>
      <c r="BK946" s="121"/>
      <c r="BL946" s="121"/>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c r="DZ946" s="120"/>
      <c r="EA946" s="120"/>
      <c r="EB946" s="120"/>
      <c r="EC946" s="120"/>
      <c r="ED946" s="120"/>
      <c r="EE946" s="120"/>
      <c r="EF946" s="120"/>
      <c r="EG946" s="120"/>
      <c r="EH946" s="120"/>
      <c r="EI946" s="120"/>
      <c r="EJ946" s="120"/>
      <c r="EK946" s="120"/>
      <c r="EL946" s="120"/>
      <c r="EM946" s="120"/>
      <c r="EN946" s="120"/>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c r="GJ946" s="120"/>
      <c r="GK946" s="120"/>
      <c r="GL946" s="120"/>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c r="HI946" s="120"/>
      <c r="HJ946" s="120"/>
      <c r="HK946" s="120"/>
      <c r="HL946" s="120"/>
      <c r="HM946" s="120"/>
      <c r="HN946" s="120"/>
      <c r="HO946" s="120"/>
      <c r="HP946" s="120"/>
      <c r="HQ946" s="120"/>
      <c r="HR946" s="120"/>
      <c r="HS946" s="120"/>
      <c r="HT946" s="120"/>
      <c r="HU946" s="120"/>
      <c r="HV946" s="120"/>
      <c r="HW946" s="120"/>
      <c r="HX946" s="120"/>
      <c r="HY946" s="120"/>
      <c r="HZ946" s="120"/>
      <c r="IA946" s="120"/>
      <c r="IB946" s="120"/>
      <c r="IC946" s="120"/>
      <c r="ID946" s="120"/>
      <c r="IE946" s="120"/>
      <c r="IF946" s="120"/>
      <c r="IG946" s="120"/>
      <c r="IH946" s="120"/>
      <c r="II946" s="120"/>
      <c r="IJ946" s="120"/>
      <c r="IK946" s="120"/>
      <c r="IL946" s="120"/>
      <c r="IM946" s="120"/>
      <c r="IN946" s="120"/>
      <c r="IO946" s="120"/>
      <c r="IP946" s="120"/>
      <c r="IQ946" s="120"/>
      <c r="IR946" s="120"/>
      <c r="IS946" s="120"/>
      <c r="IT946" s="120"/>
      <c r="IU946" s="120"/>
      <c r="IV946" s="120"/>
      <c r="IW946" s="120"/>
      <c r="IX946" s="120"/>
    </row>
    <row r="947" spans="1:258" x14ac:dyDescent="0.2">
      <c r="A947" s="117" t="s">
        <v>1993</v>
      </c>
      <c r="B947" s="123">
        <v>34331</v>
      </c>
      <c r="C947" s="165" t="s">
        <v>2029</v>
      </c>
      <c r="D947" s="117" t="s">
        <v>2034</v>
      </c>
      <c r="E947" s="116" t="str">
        <f>IF(ISERROR(VLOOKUP(TRIM(A947),'R2020'!$A$1:$I$1991,2,FALSE)),"",VLOOKUP(TRIM(A947),'R2020'!$A$1:$I$1991,2,FALSE))</f>
        <v>LT</v>
      </c>
      <c r="F947" s="116" t="str">
        <f>IF(ISERROR(VLOOKUP(TRIM(A947),'R2020'!$A$1:$I$1991,3,FALSE)),"",VLOOKUP(TRIM(A947),'R2020'!$A$1:$I$1991,3,FALSE))</f>
        <v>ARN</v>
      </c>
      <c r="G947" s="116" t="str">
        <f>IF(ISERROR(VLOOKUP(TRIM(A947),'R2020'!$A$1:$I$1991,8,FALSE)),"",VLOOKUP(TRIM(A947),'R2020'!$A$1:$I$1991,8,FALSE))</f>
        <v xml:space="preserve">6-7 </v>
      </c>
      <c r="H947" s="117" t="s">
        <v>1175</v>
      </c>
      <c r="I947" s="117" t="s">
        <v>78</v>
      </c>
      <c r="J947" s="122" t="s">
        <v>3688</v>
      </c>
      <c r="K947" s="117" t="s">
        <v>505</v>
      </c>
      <c r="L947" s="117" t="s">
        <v>78</v>
      </c>
      <c r="M947" s="122" t="s">
        <v>63</v>
      </c>
      <c r="N947" s="117" t="s">
        <v>202</v>
      </c>
      <c r="P947" s="122"/>
      <c r="Q947" s="117" t="s">
        <v>228</v>
      </c>
      <c r="R947" s="117" t="s">
        <v>78</v>
      </c>
      <c r="S947" s="122" t="s">
        <v>58</v>
      </c>
    </row>
    <row r="948" spans="1:258" x14ac:dyDescent="0.2">
      <c r="A948" s="117" t="s">
        <v>2093</v>
      </c>
      <c r="B948" s="123">
        <v>34135</v>
      </c>
      <c r="C948" s="164" t="s">
        <v>1577</v>
      </c>
      <c r="D948" s="117" t="s">
        <v>2028</v>
      </c>
      <c r="E948" s="116" t="str">
        <f>IF(ISERROR(VLOOKUP(TRIM(A948),'R2020'!$A$1:$I$1991,2,FALSE)),"",VLOOKUP(TRIM(A948),'R2020'!$A$1:$I$1991,2,FALSE))</f>
        <v/>
      </c>
      <c r="F948" s="116" t="str">
        <f>IF(ISERROR(VLOOKUP(TRIM(A948),'R2020'!$A$1:$I$1991,3,FALSE)),"",VLOOKUP(TRIM(A948),'R2020'!$A$1:$I$1991,3,FALSE))</f>
        <v/>
      </c>
      <c r="G948" s="116" t="str">
        <f>IF(ISERROR(VLOOKUP(TRIM(A948),'R2020'!$A$1:$I$1991,8,FALSE)),"",VLOOKUP(TRIM(A948),'R2020'!$A$1:$I$1991,8,FALSE))</f>
        <v/>
      </c>
      <c r="H948" s="117" t="s">
        <v>193</v>
      </c>
      <c r="I948" s="117" t="s">
        <v>78</v>
      </c>
      <c r="J948" s="122" t="s">
        <v>1319</v>
      </c>
      <c r="K948" s="117" t="s">
        <v>193</v>
      </c>
      <c r="L948" s="117" t="s">
        <v>453</v>
      </c>
      <c r="M948" s="122" t="s">
        <v>86</v>
      </c>
      <c r="N948" s="117" t="s">
        <v>193</v>
      </c>
      <c r="O948" s="117" t="s">
        <v>237</v>
      </c>
      <c r="P948" s="122"/>
      <c r="Q948" s="117" t="s">
        <v>193</v>
      </c>
      <c r="R948" s="117" t="s">
        <v>237</v>
      </c>
      <c r="S948" s="122" t="s">
        <v>201</v>
      </c>
    </row>
    <row r="949" spans="1:258" x14ac:dyDescent="0.2">
      <c r="A949" s="117" t="s">
        <v>2008</v>
      </c>
      <c r="B949" s="123">
        <v>34387</v>
      </c>
      <c r="C949" s="165" t="s">
        <v>2030</v>
      </c>
      <c r="D949" s="119" t="s">
        <v>3418</v>
      </c>
      <c r="E949" s="116" t="str">
        <f>IF(ISERROR(VLOOKUP(TRIM(A949),'R2020'!$A$1:$I$1991,2,FALSE)),"",VLOOKUP(TRIM(A949),'R2020'!$A$1:$I$1991,2,FALSE))</f>
        <v>G</v>
      </c>
      <c r="F949" s="116" t="str">
        <f>IF(ISERROR(VLOOKUP(TRIM(A949),'R2020'!$A$1:$I$1991,3,FALSE)),"",VLOOKUP(TRIM(A949),'R2020'!$A$1:$I$1991,3,FALSE))</f>
        <v>INA</v>
      </c>
      <c r="G949" s="116" t="str">
        <f>IF(ISERROR(VLOOKUP(TRIM(A949),'R2020'!$A$1:$I$1991,8,FALSE)),"",VLOOKUP(TRIM(A949),'R2020'!$A$1:$I$1991,8,FALSE))</f>
        <v xml:space="preserve">0-0 </v>
      </c>
      <c r="H949" s="121" t="s">
        <v>332</v>
      </c>
      <c r="I949" s="121" t="s">
        <v>453</v>
      </c>
      <c r="J949" s="122" t="s">
        <v>349</v>
      </c>
      <c r="K949" s="121" t="s">
        <v>2386</v>
      </c>
      <c r="L949" s="121" t="s">
        <v>453</v>
      </c>
      <c r="M949" s="122" t="s">
        <v>2983</v>
      </c>
      <c r="P949" s="122"/>
      <c r="Q949" s="117" t="s">
        <v>332</v>
      </c>
      <c r="R949" s="117" t="s">
        <v>453</v>
      </c>
      <c r="S949" s="122" t="s">
        <v>349</v>
      </c>
    </row>
    <row r="950" spans="1:258" x14ac:dyDescent="0.2">
      <c r="A950" s="117" t="s">
        <v>2699</v>
      </c>
      <c r="B950" s="123">
        <v>34917</v>
      </c>
      <c r="C950" s="164" t="s">
        <v>2583</v>
      </c>
      <c r="D950" s="119" t="s">
        <v>2961</v>
      </c>
      <c r="E950" s="116" t="str">
        <f>IF(ISERROR(VLOOKUP(TRIM(A950),'R2020'!$A$1:$I$1991,2,FALSE)),"",VLOOKUP(TRIM(A950),'R2020'!$A$1:$I$1991,2,FALSE))</f>
        <v>HB</v>
      </c>
      <c r="F950" s="116" t="str">
        <f>IF(ISERROR(VLOOKUP(TRIM(A950),'R2020'!$A$1:$I$1991,3,FALSE)),"",VLOOKUP(TRIM(A950),'R2020'!$A$1:$I$1991,3,FALSE))</f>
        <v>CLA</v>
      </c>
      <c r="G950" s="116" t="str">
        <f>IF(ISERROR(VLOOKUP(TRIM(A950),'R2020'!$A$1:$I$1991,8,FALSE)),"",VLOOKUP(TRIM(A950),'R2020'!$A$1:$I$1991,8,FALSE))</f>
        <v xml:space="preserve">0-4 </v>
      </c>
      <c r="H950" s="117" t="s">
        <v>3689</v>
      </c>
      <c r="I950" s="117" t="s">
        <v>348</v>
      </c>
      <c r="J950" s="119" t="s">
        <v>2997</v>
      </c>
      <c r="K950" s="117" t="s">
        <v>344</v>
      </c>
      <c r="L950" s="117" t="s">
        <v>55</v>
      </c>
      <c r="M950" s="119" t="s">
        <v>2962</v>
      </c>
      <c r="N950" s="117" t="s">
        <v>344</v>
      </c>
      <c r="O950" s="117" t="s">
        <v>55</v>
      </c>
      <c r="P950" s="119" t="s">
        <v>2700</v>
      </c>
    </row>
    <row r="951" spans="1:258" x14ac:dyDescent="0.2">
      <c r="A951" s="117" t="s">
        <v>918</v>
      </c>
      <c r="B951" s="123">
        <v>31972</v>
      </c>
      <c r="C951" s="165" t="s">
        <v>997</v>
      </c>
      <c r="D951" s="122" t="s">
        <v>1007</v>
      </c>
      <c r="E951" s="116" t="str">
        <f>IF(ISERROR(VLOOKUP(TRIM(A951),'R2020'!$A$1:$I$1991,2,FALSE)),"",VLOOKUP(TRIM(A951),'R2020'!$A$1:$I$1991,2,FALSE))</f>
        <v>End T</v>
      </c>
      <c r="F951" s="116" t="str">
        <f>IF(ISERROR(VLOOKUP(TRIM(A951),'R2020'!$A$1:$I$1991,3,FALSE)),"",VLOOKUP(TRIM(A951),'R2020'!$A$1:$I$1991,3,FALSE))</f>
        <v>CNA</v>
      </c>
      <c r="G951" s="116" t="str">
        <f>IF(ISERROR(VLOOKUP(TRIM(A951),'R2020'!$A$1:$I$1991,8,FALSE)),"",VLOOKUP(TRIM(A951),'R2020'!$A$1:$I$1991,8,FALSE))</f>
        <v>0-2 / 0-2</v>
      </c>
      <c r="H951" s="117" t="s">
        <v>47</v>
      </c>
      <c r="I951" s="121" t="s">
        <v>103</v>
      </c>
      <c r="J951" s="119" t="s">
        <v>479</v>
      </c>
      <c r="K951" s="117" t="s">
        <v>48</v>
      </c>
      <c r="L951" s="121" t="s">
        <v>103</v>
      </c>
      <c r="M951" s="119" t="s">
        <v>302</v>
      </c>
      <c r="N951" s="117" t="s">
        <v>44</v>
      </c>
      <c r="O951" s="121" t="s">
        <v>103</v>
      </c>
      <c r="P951" s="119" t="s">
        <v>481</v>
      </c>
      <c r="Q951" s="117" t="s">
        <v>44</v>
      </c>
      <c r="R951" s="121" t="s">
        <v>448</v>
      </c>
      <c r="S951" s="119" t="s">
        <v>479</v>
      </c>
      <c r="T951" s="117" t="s">
        <v>44</v>
      </c>
      <c r="U951" s="121" t="s">
        <v>448</v>
      </c>
      <c r="V951" s="119" t="s">
        <v>349</v>
      </c>
      <c r="W951" s="117" t="s">
        <v>44</v>
      </c>
      <c r="X951" s="121" t="s">
        <v>448</v>
      </c>
      <c r="Y951" s="119" t="s">
        <v>41</v>
      </c>
      <c r="Z951" s="117" t="s">
        <v>44</v>
      </c>
      <c r="AA951" s="121" t="s">
        <v>448</v>
      </c>
      <c r="AB951" s="119" t="s">
        <v>51</v>
      </c>
      <c r="AD951" s="121"/>
      <c r="AE951" s="119"/>
      <c r="AG951" s="121"/>
      <c r="AH951" s="119"/>
      <c r="AJ951" s="121"/>
      <c r="AK951" s="119"/>
      <c r="AM951" s="121"/>
      <c r="AN951" s="119"/>
      <c r="AP951" s="121"/>
      <c r="AQ951" s="119"/>
      <c r="AS951" s="121"/>
      <c r="AT951" s="119"/>
      <c r="AV951" s="121"/>
      <c r="AW951" s="119"/>
      <c r="AY951" s="121"/>
      <c r="AZ951" s="119"/>
      <c r="BB951" s="121"/>
      <c r="BC951" s="119"/>
      <c r="BF951" s="119"/>
      <c r="BG951" s="121"/>
      <c r="BH951" s="121"/>
      <c r="BI951" s="121"/>
      <c r="BJ951" s="121"/>
      <c r="BK951" s="121"/>
      <c r="BL951" s="121"/>
    </row>
    <row r="952" spans="1:258" x14ac:dyDescent="0.2">
      <c r="A952" s="146" t="s">
        <v>4320</v>
      </c>
      <c r="B952" s="157">
        <v>35302</v>
      </c>
      <c r="C952" s="167" t="s">
        <v>4514</v>
      </c>
      <c r="D952" s="141"/>
      <c r="E952" s="116" t="str">
        <f>IF(ISERROR(VLOOKUP(TRIM(A952),'R2020'!$A$1:$I$1991,2,FALSE)),"",VLOOKUP(TRIM(A952),'R2020'!$A$1:$I$1991,2,FALSE))</f>
        <v>RT</v>
      </c>
      <c r="F952" s="116" t="str">
        <f>IF(ISERROR(VLOOKUP(TRIM(A952),'R2020'!$A$1:$I$1991,3,FALSE)),"",VLOOKUP(TRIM(A952),'R2020'!$A$1:$I$1991,3,FALSE))</f>
        <v>MIA</v>
      </c>
      <c r="G952" s="116" t="str">
        <f>IF(ISERROR(VLOOKUP(TRIM(A952),'R2020'!$A$1:$I$1991,8,FALSE)),"",VLOOKUP(TRIM(A952),'R2020'!$A$1:$I$1991,8,FALSE))</f>
        <v xml:space="preserve">4-5 </v>
      </c>
      <c r="H952" s="127"/>
      <c r="I952" s="127"/>
      <c r="J952" s="120"/>
      <c r="K952" s="127"/>
      <c r="L952" s="127"/>
      <c r="M952" s="120"/>
      <c r="N952" s="127"/>
      <c r="O952" s="127"/>
      <c r="P952" s="120"/>
      <c r="Q952" s="127"/>
      <c r="R952" s="127"/>
      <c r="S952" s="120"/>
      <c r="T952" s="127"/>
      <c r="U952" s="127"/>
      <c r="V952" s="120"/>
      <c r="W952" s="127"/>
      <c r="X952" s="127"/>
      <c r="Y952" s="120"/>
      <c r="Z952" s="127"/>
      <c r="AA952" s="127"/>
      <c r="AB952" s="120"/>
      <c r="AC952" s="127"/>
      <c r="AD952" s="127"/>
      <c r="AE952" s="120"/>
      <c r="AF952" s="127"/>
      <c r="AG952" s="127"/>
      <c r="AH952" s="120"/>
      <c r="AI952" s="127"/>
      <c r="AJ952" s="127"/>
      <c r="AK952" s="120"/>
      <c r="AL952" s="127"/>
      <c r="AM952" s="127"/>
      <c r="AN952" s="120"/>
      <c r="AO952" s="127"/>
      <c r="AP952" s="127"/>
      <c r="AQ952" s="120"/>
      <c r="AR952" s="127"/>
      <c r="AS952" s="127"/>
      <c r="AT952" s="120"/>
      <c r="AU952" s="127"/>
      <c r="AV952" s="127"/>
      <c r="AW952" s="120"/>
      <c r="AX952" s="127"/>
      <c r="AY952" s="127"/>
      <c r="AZ952" s="120"/>
      <c r="BA952" s="127"/>
      <c r="BB952" s="127"/>
      <c r="BC952" s="120"/>
      <c r="BD952" s="120"/>
      <c r="BE952" s="120"/>
      <c r="BF952" s="120"/>
      <c r="BG952" s="120"/>
      <c r="BH952" s="120"/>
      <c r="BI952" s="120"/>
      <c r="BJ952" s="128"/>
      <c r="BK952" s="128"/>
    </row>
    <row r="953" spans="1:258" x14ac:dyDescent="0.2">
      <c r="A953" s="117" t="s">
        <v>1408</v>
      </c>
      <c r="B953" s="123">
        <v>34636</v>
      </c>
      <c r="C953" s="165" t="s">
        <v>1572</v>
      </c>
      <c r="D953" s="122" t="s">
        <v>1574</v>
      </c>
      <c r="E953" s="116" t="str">
        <f>IF(ISERROR(VLOOKUP(TRIM(A953),'R2020'!$A$1:$I$1991,2,FALSE)),"",VLOOKUP(TRIM(A953),'R2020'!$A$1:$I$1991,2,FALSE))</f>
        <v/>
      </c>
      <c r="F953" s="116" t="str">
        <f>IF(ISERROR(VLOOKUP(TRIM(A953),'R2020'!$A$1:$I$1991,3,FALSE)),"",VLOOKUP(TRIM(A953),'R2020'!$A$1:$I$1991,3,FALSE))</f>
        <v/>
      </c>
      <c r="G953" s="116" t="str">
        <f>IF(ISERROR(VLOOKUP(TRIM(A953),'R2020'!$A$1:$I$1991,8,FALSE)),"",VLOOKUP(TRIM(A953),'R2020'!$A$1:$I$1991,8,FALSE))</f>
        <v/>
      </c>
      <c r="H953" s="117" t="s">
        <v>31</v>
      </c>
      <c r="I953" s="121" t="s">
        <v>131</v>
      </c>
      <c r="J953" s="119" t="s">
        <v>3690</v>
      </c>
      <c r="K953" s="117" t="s">
        <v>31</v>
      </c>
      <c r="L953" s="121" t="s">
        <v>131</v>
      </c>
      <c r="M953" s="119" t="s">
        <v>3015</v>
      </c>
      <c r="N953" s="117" t="s">
        <v>31</v>
      </c>
      <c r="O953" s="121" t="s">
        <v>131</v>
      </c>
      <c r="P953" s="119" t="s">
        <v>33</v>
      </c>
      <c r="Q953" s="117" t="s">
        <v>44</v>
      </c>
      <c r="R953" s="121" t="s">
        <v>131</v>
      </c>
      <c r="S953" s="119" t="s">
        <v>124</v>
      </c>
      <c r="T953" s="117" t="s">
        <v>44</v>
      </c>
      <c r="U953" s="121" t="s">
        <v>131</v>
      </c>
      <c r="V953" s="119" t="s">
        <v>46</v>
      </c>
      <c r="X953" s="121"/>
      <c r="Y953" s="119"/>
      <c r="AA953" s="121"/>
      <c r="AB953" s="119"/>
      <c r="AD953" s="121"/>
      <c r="AE953" s="119"/>
      <c r="AG953" s="121"/>
      <c r="AH953" s="119"/>
      <c r="AJ953" s="121"/>
      <c r="AK953" s="119"/>
      <c r="AM953" s="121"/>
      <c r="AN953" s="119"/>
      <c r="AP953" s="121"/>
      <c r="AQ953" s="119"/>
      <c r="AS953" s="121"/>
      <c r="AT953" s="119"/>
      <c r="AV953" s="121"/>
      <c r="AW953" s="119"/>
      <c r="AY953" s="121"/>
      <c r="AZ953" s="119"/>
      <c r="BB953" s="121"/>
      <c r="BC953" s="119"/>
      <c r="BF953" s="119"/>
      <c r="BG953" s="121"/>
      <c r="BH953" s="121"/>
      <c r="BI953" s="121"/>
      <c r="BJ953" s="121"/>
      <c r="BK953" s="121"/>
      <c r="BL953" s="121"/>
    </row>
    <row r="954" spans="1:258" x14ac:dyDescent="0.2">
      <c r="A954" s="120" t="s">
        <v>1185</v>
      </c>
      <c r="B954" s="125">
        <v>33554</v>
      </c>
      <c r="C954" s="165" t="s">
        <v>1225</v>
      </c>
      <c r="D954" s="120" t="s">
        <v>1224</v>
      </c>
      <c r="E954" s="116" t="str">
        <f>IF(ISERROR(VLOOKUP(TRIM(A954),'R2020'!$A$1:$I$1991,2,FALSE)),"",VLOOKUP(TRIM(A954),'R2020'!$A$1:$I$1991,2,FALSE))</f>
        <v/>
      </c>
      <c r="F954" s="116" t="str">
        <f>IF(ISERROR(VLOOKUP(TRIM(A954),'R2020'!$A$1:$I$1991,3,FALSE)),"",VLOOKUP(TRIM(A954),'R2020'!$A$1:$I$1991,3,FALSE))</f>
        <v/>
      </c>
      <c r="G954" s="116" t="str">
        <f>IF(ISERROR(VLOOKUP(TRIM(A954),'R2020'!$A$1:$I$1991,8,FALSE)),"",VLOOKUP(TRIM(A954),'R2020'!$A$1:$I$1991,8,FALSE))</f>
        <v/>
      </c>
      <c r="H954" s="117" t="s">
        <v>279</v>
      </c>
      <c r="I954" s="121" t="s">
        <v>32</v>
      </c>
      <c r="J954" s="127"/>
      <c r="K954" s="117" t="s">
        <v>283</v>
      </c>
      <c r="L954" s="121" t="s">
        <v>506</v>
      </c>
      <c r="M954" s="127"/>
      <c r="N954" s="117" t="s">
        <v>283</v>
      </c>
      <c r="O954" s="121" t="s">
        <v>386</v>
      </c>
      <c r="P954" s="127"/>
      <c r="Q954" s="117" t="s">
        <v>279</v>
      </c>
      <c r="R954" s="121" t="s">
        <v>386</v>
      </c>
      <c r="S954" s="127"/>
      <c r="T954" s="117" t="s">
        <v>279</v>
      </c>
      <c r="U954" s="121" t="s">
        <v>386</v>
      </c>
      <c r="V954" s="127"/>
      <c r="W954" s="117" t="s">
        <v>283</v>
      </c>
      <c r="X954" s="121" t="s">
        <v>386</v>
      </c>
      <c r="Y954" s="127"/>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row>
    <row r="955" spans="1:258" x14ac:dyDescent="0.2">
      <c r="A955" s="117" t="s">
        <v>3691</v>
      </c>
      <c r="B955" s="123">
        <v>34205</v>
      </c>
      <c r="C955" s="164" t="s">
        <v>3409</v>
      </c>
      <c r="E955" s="116" t="str">
        <f>IF(ISERROR(VLOOKUP(TRIM(A955),'R2020'!$A$1:$I$1991,2,FALSE)),"",VLOOKUP(TRIM(A955),'R2020'!$A$1:$I$1991,2,FALSE))</f>
        <v>BB TE</v>
      </c>
      <c r="F955" s="116" t="str">
        <f>IF(ISERROR(VLOOKUP(TRIM(A955),'R2020'!$A$1:$I$1991,3,FALSE)),"",VLOOKUP(TRIM(A955),'R2020'!$A$1:$I$1991,3,FALSE))</f>
        <v>ATN</v>
      </c>
      <c r="G955" s="116" t="str">
        <f>IF(ISERROR(VLOOKUP(TRIM(A955),'R2020'!$A$1:$I$1991,8,FALSE)),"",VLOOKUP(TRIM(A955),'R2020'!$A$1:$I$1991,8,FALSE))</f>
        <v xml:space="preserve">0-5 </v>
      </c>
      <c r="H955" s="117" t="s">
        <v>26</v>
      </c>
      <c r="I955" s="117" t="s">
        <v>39</v>
      </c>
      <c r="J955" s="119" t="s">
        <v>685</v>
      </c>
    </row>
    <row r="956" spans="1:258" x14ac:dyDescent="0.2">
      <c r="A956" s="117" t="s">
        <v>1326</v>
      </c>
      <c r="B956" s="123">
        <v>33589</v>
      </c>
      <c r="C956" s="165" t="s">
        <v>1225</v>
      </c>
      <c r="D956" s="122" t="s">
        <v>2221</v>
      </c>
      <c r="E956" s="116" t="str">
        <f>IF(ISERROR(VLOOKUP(TRIM(A956),'R2020'!$A$1:$I$1991,2,FALSE)),"",VLOOKUP(TRIM(A956),'R2020'!$A$1:$I$1991,2,FALSE))</f>
        <v>T G TE</v>
      </c>
      <c r="F956" s="116" t="str">
        <f>IF(ISERROR(VLOOKUP(TRIM(A956),'R2020'!$A$1:$I$1991,3,FALSE)),"",VLOOKUP(TRIM(A956),'R2020'!$A$1:$I$1991,3,FALSE))</f>
        <v>NON</v>
      </c>
      <c r="G956" s="116" t="str">
        <f>IF(ISERROR(VLOOKUP(TRIM(A956),'R2020'!$A$1:$I$1991,8,FALSE)),"",VLOOKUP(TRIM(A956),'R2020'!$A$1:$I$1991,8,FALSE))</f>
        <v>0-0 / 0-0</v>
      </c>
      <c r="H956" s="117" t="s">
        <v>1038</v>
      </c>
      <c r="I956" s="121" t="s">
        <v>39</v>
      </c>
      <c r="J956" s="119" t="s">
        <v>2437</v>
      </c>
      <c r="K956" s="117" t="s">
        <v>478</v>
      </c>
      <c r="L956" s="121" t="s">
        <v>39</v>
      </c>
      <c r="M956" s="119" t="s">
        <v>333</v>
      </c>
      <c r="N956" s="117" t="s">
        <v>507</v>
      </c>
      <c r="O956" s="121" t="s">
        <v>39</v>
      </c>
      <c r="P956" s="119" t="s">
        <v>46</v>
      </c>
      <c r="Q956" s="117" t="s">
        <v>331</v>
      </c>
      <c r="R956" s="121" t="s">
        <v>39</v>
      </c>
      <c r="S956" s="119" t="s">
        <v>349</v>
      </c>
      <c r="T956" s="117" t="s">
        <v>1037</v>
      </c>
      <c r="U956" s="121" t="s">
        <v>39</v>
      </c>
      <c r="V956" s="119" t="s">
        <v>1474</v>
      </c>
      <c r="W956" s="117" t="s">
        <v>331</v>
      </c>
      <c r="X956" s="121" t="s">
        <v>39</v>
      </c>
      <c r="Y956" s="119" t="s">
        <v>41</v>
      </c>
    </row>
    <row r="957" spans="1:258" x14ac:dyDescent="0.2">
      <c r="A957" s="117" t="s">
        <v>3192</v>
      </c>
      <c r="B957" s="123">
        <v>34828</v>
      </c>
      <c r="C957" s="165" t="s">
        <v>3081</v>
      </c>
      <c r="D957" s="122" t="s">
        <v>3076</v>
      </c>
      <c r="E957" s="116" t="str">
        <f>IF(ISERROR(VLOOKUP(TRIM(A957),'R2020'!$A$1:$I$1991,2,FALSE)),"",VLOOKUP(TRIM(A957),'R2020'!$A$1:$I$1991,2,FALSE))</f>
        <v>T</v>
      </c>
      <c r="F957" s="116" t="str">
        <f>IF(ISERROR(VLOOKUP(TRIM(A957),'R2020'!$A$1:$I$1991,3,FALSE)),"",VLOOKUP(TRIM(A957),'R2020'!$A$1:$I$1991,3,FALSE))</f>
        <v>LVA</v>
      </c>
      <c r="G957" s="116" t="str">
        <f>IF(ISERROR(VLOOKUP(TRIM(A957),'R2020'!$A$1:$I$1991,8,FALSE)),"",VLOOKUP(TRIM(A957),'R2020'!$A$1:$I$1991,8,FALSE))</f>
        <v xml:space="preserve">0-1 </v>
      </c>
      <c r="H957" s="117" t="s">
        <v>47</v>
      </c>
      <c r="I957" s="122" t="s">
        <v>23</v>
      </c>
      <c r="J957" s="122" t="s">
        <v>347</v>
      </c>
      <c r="K957" s="117" t="s">
        <v>482</v>
      </c>
      <c r="L957" s="122" t="s">
        <v>23</v>
      </c>
      <c r="M957" s="122" t="s">
        <v>225</v>
      </c>
      <c r="O957" s="122"/>
      <c r="P957" s="122"/>
      <c r="R957" s="122"/>
      <c r="S957" s="122"/>
      <c r="U957" s="122"/>
      <c r="V957" s="122"/>
      <c r="X957" s="122"/>
      <c r="Y957" s="122"/>
      <c r="AA957" s="122"/>
      <c r="AB957" s="122"/>
      <c r="AD957" s="122"/>
      <c r="AE957" s="122"/>
      <c r="AG957" s="122"/>
      <c r="AH957" s="122"/>
      <c r="AJ957" s="122"/>
      <c r="AK957" s="122"/>
      <c r="AM957" s="122"/>
      <c r="AN957" s="122"/>
      <c r="AP957" s="122"/>
      <c r="AQ957" s="122"/>
      <c r="AS957" s="122"/>
      <c r="AT957" s="122"/>
      <c r="AV957" s="122"/>
      <c r="AW957" s="122"/>
      <c r="AY957" s="122"/>
      <c r="AZ957" s="122"/>
      <c r="BB957" s="122"/>
      <c r="BC957" s="122"/>
      <c r="BE957" s="123"/>
      <c r="BF957" s="122"/>
      <c r="BG957" s="121"/>
      <c r="BI957" s="119"/>
      <c r="BJ957" s="121"/>
      <c r="BK957" s="121"/>
      <c r="BL957" s="130"/>
    </row>
    <row r="958" spans="1:258" x14ac:dyDescent="0.2">
      <c r="A958" s="146" t="s">
        <v>4406</v>
      </c>
      <c r="B958" s="157">
        <v>36014</v>
      </c>
      <c r="C958" s="167" t="s">
        <v>4514</v>
      </c>
      <c r="D958" s="141"/>
      <c r="E958" s="116" t="str">
        <f>IF(ISERROR(VLOOKUP(TRIM(A958),'R2020'!$A$1:$I$1991,2,FALSE)),"",VLOOKUP(TRIM(A958),'R2020'!$A$1:$I$1991,2,FALSE))</f>
        <v>QB(P)</v>
      </c>
      <c r="F958" s="116" t="str">
        <f>IF(ISERROR(VLOOKUP(TRIM(A958),'R2020'!$A$1:$I$1991,3,FALSE)),"",VLOOKUP(TRIM(A958),'R2020'!$A$1:$I$1991,3,FALSE))</f>
        <v>PHN</v>
      </c>
      <c r="G958" s="116" t="str">
        <f>IF(ISERROR(VLOOKUP(TRIM(A958),'R2020'!$A$1:$I$1991,8,FALSE)),"",VLOOKUP(TRIM(A958),'R2020'!$A$1:$I$1991,8,FALSE))</f>
        <v xml:space="preserve"> </v>
      </c>
      <c r="H958" s="127"/>
      <c r="I958" s="127"/>
      <c r="J958" s="120"/>
      <c r="K958" s="127"/>
      <c r="L958" s="127"/>
      <c r="M958" s="120"/>
      <c r="N958" s="127"/>
      <c r="O958" s="127"/>
      <c r="P958" s="120"/>
      <c r="Q958" s="127"/>
      <c r="R958" s="127"/>
      <c r="S958" s="120"/>
      <c r="T958" s="127"/>
      <c r="U958" s="127"/>
      <c r="V958" s="120"/>
      <c r="W958" s="127"/>
      <c r="X958" s="127"/>
      <c r="Y958" s="120"/>
      <c r="Z958" s="127"/>
      <c r="AA958" s="127"/>
      <c r="AB958" s="120"/>
      <c r="AC958" s="127"/>
      <c r="AD958" s="127"/>
      <c r="AE958" s="120"/>
      <c r="AF958" s="127"/>
      <c r="AG958" s="127"/>
      <c r="AH958" s="120"/>
      <c r="AI958" s="127"/>
      <c r="AJ958" s="127"/>
      <c r="AK958" s="120"/>
      <c r="AL958" s="127"/>
      <c r="AM958" s="127"/>
      <c r="AN958" s="120"/>
      <c r="AO958" s="127"/>
      <c r="AP958" s="127"/>
      <c r="AQ958" s="127"/>
      <c r="AR958" s="127"/>
      <c r="AS958" s="127"/>
      <c r="AT958" s="120"/>
      <c r="AU958" s="127"/>
      <c r="AV958" s="127"/>
      <c r="AW958" s="120"/>
      <c r="AX958" s="127"/>
      <c r="AY958" s="127"/>
      <c r="AZ958" s="120"/>
      <c r="BA958" s="127"/>
      <c r="BB958" s="127"/>
      <c r="BC958" s="120"/>
      <c r="BD958" s="120"/>
      <c r="BE958" s="120"/>
      <c r="BF958" s="120"/>
      <c r="BG958" s="120"/>
      <c r="BH958" s="120"/>
      <c r="BI958" s="120"/>
      <c r="BJ958" s="128"/>
      <c r="BK958" s="128"/>
    </row>
    <row r="959" spans="1:258" x14ac:dyDescent="0.2">
      <c r="A959" s="120" t="s">
        <v>1126</v>
      </c>
      <c r="B959" s="125">
        <v>33501</v>
      </c>
      <c r="C959" s="165" t="s">
        <v>1228</v>
      </c>
      <c r="D959" s="120" t="s">
        <v>1228</v>
      </c>
      <c r="E959" s="116" t="str">
        <f>IF(ISERROR(VLOOKUP(TRIM(A959),'R2020'!$A$1:$I$1991,2,FALSE)),"",VLOOKUP(TRIM(A959),'R2020'!$A$1:$I$1991,2,FALSE))</f>
        <v>HB</v>
      </c>
      <c r="F959" s="116" t="str">
        <f>IF(ISERROR(VLOOKUP(TRIM(A959),'R2020'!$A$1:$I$1991,3,FALSE)),"",VLOOKUP(TRIM(A959),'R2020'!$A$1:$I$1991,3,FALSE))</f>
        <v>SEN</v>
      </c>
      <c r="G959" s="116" t="str">
        <f>IF(ISERROR(VLOOKUP(TRIM(A959),'R2020'!$A$1:$I$1991,8,FALSE)),"",VLOOKUP(TRIM(A959),'R2020'!$A$1:$I$1991,8,FALSE))</f>
        <v xml:space="preserve">0-2 </v>
      </c>
      <c r="H959" s="120" t="s">
        <v>344</v>
      </c>
      <c r="I959" s="121" t="s">
        <v>336</v>
      </c>
      <c r="J959" s="127" t="s">
        <v>3692</v>
      </c>
      <c r="K959" s="120" t="s">
        <v>344</v>
      </c>
      <c r="L959" s="121" t="s">
        <v>386</v>
      </c>
      <c r="M959" s="127" t="s">
        <v>2967</v>
      </c>
      <c r="N959" s="120" t="s">
        <v>344</v>
      </c>
      <c r="O959" s="121" t="s">
        <v>111</v>
      </c>
      <c r="P959" s="127" t="s">
        <v>2358</v>
      </c>
      <c r="Q959" s="120" t="s">
        <v>344</v>
      </c>
      <c r="R959" s="121" t="s">
        <v>111</v>
      </c>
      <c r="S959" s="127" t="s">
        <v>2020</v>
      </c>
      <c r="T959" s="120" t="s">
        <v>344</v>
      </c>
      <c r="U959" s="121" t="s">
        <v>111</v>
      </c>
      <c r="V959" s="127" t="s">
        <v>1631</v>
      </c>
      <c r="W959" s="120" t="s">
        <v>183</v>
      </c>
      <c r="X959" s="121" t="s">
        <v>111</v>
      </c>
      <c r="Y959" s="127" t="s">
        <v>41</v>
      </c>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row>
    <row r="960" spans="1:258" x14ac:dyDescent="0.2">
      <c r="A960" s="117" t="s">
        <v>975</v>
      </c>
      <c r="B960" s="123">
        <v>33238</v>
      </c>
      <c r="C960" s="165" t="s">
        <v>1007</v>
      </c>
      <c r="D960" s="122" t="s">
        <v>1002</v>
      </c>
      <c r="E960" s="116" t="str">
        <f>IF(ISERROR(VLOOKUP(TRIM(A960),'R2020'!$A$1:$I$1991,2,FALSE)),"",VLOOKUP(TRIM(A960),'R2020'!$A$1:$I$1991,2,FALSE))</f>
        <v>FS</v>
      </c>
      <c r="F960" s="116" t="str">
        <f>IF(ISERROR(VLOOKUP(TRIM(A960),'R2020'!$A$1:$I$1991,3,FALSE)),"",VLOOKUP(TRIM(A960),'R2020'!$A$1:$I$1991,3,FALSE))</f>
        <v>BFA</v>
      </c>
      <c r="G960" s="116" t="str">
        <f>IF(ISERROR(VLOOKUP(TRIM(A960),'R2020'!$A$1:$I$1991,8,FALSE)),"",VLOOKUP(TRIM(A960),'R2020'!$A$1:$I$1991,8,FALSE))</f>
        <v xml:space="preserve">56 </v>
      </c>
      <c r="H960" s="117" t="s">
        <v>368</v>
      </c>
      <c r="I960" s="121" t="s">
        <v>233</v>
      </c>
      <c r="J960" s="119" t="s">
        <v>1115</v>
      </c>
      <c r="K960" s="117" t="s">
        <v>3025</v>
      </c>
      <c r="L960" s="121" t="s">
        <v>233</v>
      </c>
      <c r="M960" s="119" t="s">
        <v>1129</v>
      </c>
      <c r="N960" s="117" t="s">
        <v>366</v>
      </c>
      <c r="O960" s="121" t="s">
        <v>233</v>
      </c>
      <c r="P960" s="119" t="s">
        <v>1129</v>
      </c>
      <c r="Q960" s="117" t="s">
        <v>1708</v>
      </c>
      <c r="R960" s="121" t="s">
        <v>237</v>
      </c>
      <c r="S960" s="119" t="s">
        <v>1072</v>
      </c>
      <c r="T960" s="117" t="s">
        <v>1619</v>
      </c>
      <c r="U960" s="121" t="s">
        <v>237</v>
      </c>
      <c r="V960" s="119" t="s">
        <v>1066</v>
      </c>
      <c r="W960" s="117" t="s">
        <v>561</v>
      </c>
      <c r="X960" s="121" t="s">
        <v>237</v>
      </c>
      <c r="Y960" s="119" t="s">
        <v>1066</v>
      </c>
      <c r="Z960" s="117" t="s">
        <v>765</v>
      </c>
      <c r="AA960" s="121" t="s">
        <v>237</v>
      </c>
      <c r="AB960" s="119" t="s">
        <v>328</v>
      </c>
      <c r="AD960" s="121"/>
      <c r="AE960" s="119"/>
      <c r="AG960" s="121"/>
      <c r="AH960" s="119"/>
      <c r="AJ960" s="121"/>
      <c r="AK960" s="119"/>
      <c r="AM960" s="121"/>
      <c r="AN960" s="119"/>
      <c r="AP960" s="121"/>
      <c r="AQ960" s="119"/>
      <c r="AS960" s="121"/>
      <c r="AT960" s="119"/>
      <c r="AV960" s="121"/>
      <c r="AW960" s="119"/>
      <c r="AY960" s="121"/>
      <c r="AZ960" s="119"/>
      <c r="BB960" s="121"/>
      <c r="BC960" s="119"/>
      <c r="BF960" s="119"/>
      <c r="BG960" s="121"/>
      <c r="BH960" s="121"/>
      <c r="BI960" s="121"/>
      <c r="BJ960" s="121"/>
      <c r="BK960" s="121"/>
      <c r="BL960" s="121"/>
    </row>
    <row r="961" spans="1:64" x14ac:dyDescent="0.2">
      <c r="A961" s="117" t="s">
        <v>1926</v>
      </c>
      <c r="B961" s="123">
        <v>33360</v>
      </c>
      <c r="C961" s="165" t="s">
        <v>1225</v>
      </c>
      <c r="D961" s="117" t="s">
        <v>2030</v>
      </c>
      <c r="E961" s="116" t="str">
        <f>IF(ISERROR(VLOOKUP(TRIM(A961),'R2020'!$A$1:$I$1991,2,FALSE)),"",VLOOKUP(TRIM(A961),'R2020'!$A$1:$I$1991,2,FALSE))</f>
        <v>RE</v>
      </c>
      <c r="F961" s="116" t="str">
        <f>IF(ISERROR(VLOOKUP(TRIM(A961),'R2020'!$A$1:$I$1991,3,FALSE)),"",VLOOKUP(TRIM(A961),'R2020'!$A$1:$I$1991,3,FALSE))</f>
        <v>SFN</v>
      </c>
      <c r="G961" s="116" t="str">
        <f>IF(ISERROR(VLOOKUP(TRIM(A961),'R2020'!$A$1:$I$1991,8,FALSE)),"",VLOOKUP(TRIM(A961),'R2020'!$A$1:$I$1991,8,FALSE))</f>
        <v xml:space="preserve">5-10 </v>
      </c>
      <c r="H961" s="117" t="s">
        <v>44</v>
      </c>
      <c r="I961" s="117" t="s">
        <v>506</v>
      </c>
      <c r="J961" s="122" t="s">
        <v>481</v>
      </c>
      <c r="K961" s="117" t="s">
        <v>44</v>
      </c>
      <c r="L961" s="117" t="s">
        <v>369</v>
      </c>
      <c r="M961" s="122" t="s">
        <v>41</v>
      </c>
      <c r="P961" s="122"/>
      <c r="Q961" s="117" t="s">
        <v>44</v>
      </c>
      <c r="R961" s="117" t="s">
        <v>369</v>
      </c>
      <c r="S961" s="122" t="s">
        <v>85</v>
      </c>
    </row>
    <row r="962" spans="1:64" x14ac:dyDescent="0.2">
      <c r="A962" s="117" t="s">
        <v>2263</v>
      </c>
      <c r="B962" s="123">
        <v>34487</v>
      </c>
      <c r="C962" s="165" t="s">
        <v>2060</v>
      </c>
      <c r="D962" s="117" t="s">
        <v>2028</v>
      </c>
      <c r="E962" s="116" t="str">
        <f>IF(ISERROR(VLOOKUP(TRIM(A962),'R2020'!$A$1:$I$1991,2,FALSE)),"",VLOOKUP(TRIM(A962),'R2020'!$A$1:$I$1991,2,FALSE))</f>
        <v>RG</v>
      </c>
      <c r="F962" s="116" t="str">
        <f>IF(ISERROR(VLOOKUP(TRIM(A962),'R2020'!$A$1:$I$1991,3,FALSE)),"",VLOOKUP(TRIM(A962),'R2020'!$A$1:$I$1991,3,FALSE))</f>
        <v>CHN</v>
      </c>
      <c r="G962" s="116" t="str">
        <f>IF(ISERROR(VLOOKUP(TRIM(A962),'R2020'!$A$1:$I$1991,8,FALSE)),"",VLOOKUP(TRIM(A962),'R2020'!$A$1:$I$1991,8,FALSE))</f>
        <v xml:space="preserve">4-5 </v>
      </c>
      <c r="H962" s="117" t="s">
        <v>228</v>
      </c>
      <c r="I962" s="117" t="s">
        <v>453</v>
      </c>
      <c r="J962" s="122" t="s">
        <v>58</v>
      </c>
      <c r="K962" s="117" t="s">
        <v>373</v>
      </c>
      <c r="L962" s="117" t="s">
        <v>453</v>
      </c>
      <c r="M962" s="122" t="s">
        <v>41</v>
      </c>
      <c r="N962" s="117" t="s">
        <v>228</v>
      </c>
      <c r="O962" s="117" t="s">
        <v>453</v>
      </c>
      <c r="P962" s="122" t="s">
        <v>347</v>
      </c>
      <c r="Q962" s="117" t="s">
        <v>226</v>
      </c>
      <c r="R962" s="117" t="s">
        <v>453</v>
      </c>
      <c r="S962" s="122" t="s">
        <v>333</v>
      </c>
    </row>
    <row r="963" spans="1:64" x14ac:dyDescent="0.2">
      <c r="A963" s="146" t="s">
        <v>4328</v>
      </c>
      <c r="B963" s="157">
        <v>36491</v>
      </c>
      <c r="C963" s="167" t="s">
        <v>4512</v>
      </c>
      <c r="D963" s="141"/>
      <c r="E963" s="116" t="str">
        <f>IF(ISERROR(VLOOKUP(TRIM(A963),'R2020'!$A$1:$I$1991,2,FALSE)),"",VLOOKUP(TRIM(A963),'R2020'!$A$1:$I$1991,2,FALSE))</f>
        <v>DB KR</v>
      </c>
      <c r="F963" s="116" t="str">
        <f>IF(ISERROR(VLOOKUP(TRIM(A963),'R2020'!$A$1:$I$1991,3,FALSE)),"",VLOOKUP(TRIM(A963),'R2020'!$A$1:$I$1991,3,FALSE))</f>
        <v>MIA</v>
      </c>
      <c r="G963" s="116" t="str">
        <f>IF(ISERROR(VLOOKUP(TRIM(A963),'R2020'!$A$1:$I$1991,8,FALSE)),"",VLOOKUP(TRIM(A963),'R2020'!$A$1:$I$1991,8,FALSE))</f>
        <v xml:space="preserve">00 </v>
      </c>
      <c r="H963" s="127"/>
      <c r="I963" s="127"/>
      <c r="J963" s="120"/>
      <c r="K963" s="127"/>
      <c r="L963" s="127"/>
      <c r="M963" s="120"/>
      <c r="N963" s="127"/>
      <c r="O963" s="127"/>
      <c r="P963" s="120"/>
      <c r="Q963" s="127"/>
      <c r="R963" s="127"/>
      <c r="S963" s="120"/>
      <c r="T963" s="127"/>
      <c r="U963" s="127"/>
      <c r="V963" s="120"/>
      <c r="W963" s="127"/>
      <c r="X963" s="127"/>
      <c r="Y963" s="120"/>
      <c r="Z963" s="127"/>
      <c r="AA963" s="127"/>
      <c r="AB963" s="120"/>
      <c r="AC963" s="127"/>
      <c r="AD963" s="127"/>
      <c r="AE963" s="120"/>
      <c r="AF963" s="127"/>
      <c r="AG963" s="127"/>
      <c r="AH963" s="120"/>
      <c r="AI963" s="127"/>
      <c r="AJ963" s="127"/>
      <c r="AK963" s="120"/>
      <c r="AL963" s="127"/>
      <c r="AM963" s="127"/>
      <c r="AN963" s="120"/>
      <c r="AO963" s="127"/>
      <c r="AP963" s="127"/>
      <c r="AQ963" s="127"/>
      <c r="AR963" s="127"/>
      <c r="AS963" s="127"/>
      <c r="AT963" s="120"/>
      <c r="AU963" s="127"/>
      <c r="AV963" s="127"/>
      <c r="AW963" s="120"/>
      <c r="AX963" s="127"/>
      <c r="AY963" s="127"/>
      <c r="AZ963" s="120"/>
      <c r="BA963" s="127"/>
      <c r="BB963" s="127"/>
      <c r="BC963" s="120"/>
      <c r="BD963" s="120"/>
      <c r="BE963" s="120"/>
      <c r="BF963" s="120"/>
      <c r="BG963" s="120"/>
      <c r="BH963" s="120"/>
      <c r="BI963" s="120"/>
      <c r="BJ963" s="128"/>
      <c r="BK963" s="128"/>
    </row>
    <row r="964" spans="1:64" x14ac:dyDescent="0.2">
      <c r="A964" s="117" t="s">
        <v>919</v>
      </c>
      <c r="B964" s="123">
        <v>32963</v>
      </c>
      <c r="C964" s="165" t="s">
        <v>860</v>
      </c>
      <c r="D964" s="122" t="s">
        <v>997</v>
      </c>
      <c r="E964" s="116" t="str">
        <f>IF(ISERROR(VLOOKUP(TRIM(A964),'R2020'!$A$1:$I$1991,2,FALSE)),"",VLOOKUP(TRIM(A964),'R2020'!$A$1:$I$1991,2,FALSE))</f>
        <v/>
      </c>
      <c r="F964" s="116" t="str">
        <f>IF(ISERROR(VLOOKUP(TRIM(A964),'R2020'!$A$1:$I$1991,3,FALSE)),"",VLOOKUP(TRIM(A964),'R2020'!$A$1:$I$1991,3,FALSE))</f>
        <v/>
      </c>
      <c r="G964" s="116" t="str">
        <f>IF(ISERROR(VLOOKUP(TRIM(A964),'R2020'!$A$1:$I$1991,8,FALSE)),"",VLOOKUP(TRIM(A964),'R2020'!$A$1:$I$1991,8,FALSE))</f>
        <v/>
      </c>
      <c r="I964" s="121"/>
      <c r="K964" s="117" t="s">
        <v>532</v>
      </c>
      <c r="L964" s="121" t="s">
        <v>131</v>
      </c>
      <c r="M964" s="119" t="s">
        <v>1366</v>
      </c>
      <c r="N964" s="117" t="s">
        <v>368</v>
      </c>
      <c r="O964" s="121" t="s">
        <v>448</v>
      </c>
      <c r="P964" s="119" t="s">
        <v>1060</v>
      </c>
      <c r="Q964" s="117" t="s">
        <v>368</v>
      </c>
      <c r="R964" s="121" t="s">
        <v>448</v>
      </c>
      <c r="S964" s="119" t="s">
        <v>1084</v>
      </c>
      <c r="T964" s="117" t="s">
        <v>366</v>
      </c>
      <c r="U964" s="121" t="s">
        <v>448</v>
      </c>
      <c r="V964" s="119" t="s">
        <v>1084</v>
      </c>
      <c r="W964" s="117" t="s">
        <v>366</v>
      </c>
      <c r="X964" s="121" t="s">
        <v>448</v>
      </c>
      <c r="Y964" s="119" t="s">
        <v>1115</v>
      </c>
      <c r="Z964" s="117" t="s">
        <v>366</v>
      </c>
      <c r="AA964" s="121" t="s">
        <v>448</v>
      </c>
      <c r="AB964" s="119" t="s">
        <v>60</v>
      </c>
      <c r="AD964" s="121"/>
      <c r="AE964" s="119"/>
      <c r="AG964" s="121"/>
      <c r="AH964" s="119"/>
      <c r="AJ964" s="121"/>
      <c r="AK964" s="119"/>
      <c r="AM964" s="121"/>
      <c r="AN964" s="119"/>
      <c r="AP964" s="121"/>
      <c r="AQ964" s="119"/>
      <c r="AS964" s="121"/>
      <c r="AT964" s="119"/>
      <c r="AV964" s="121"/>
      <c r="AW964" s="119"/>
      <c r="AY964" s="121"/>
      <c r="AZ964" s="119"/>
      <c r="BB964" s="121"/>
      <c r="BC964" s="119"/>
      <c r="BF964" s="119"/>
      <c r="BG964" s="121"/>
      <c r="BH964" s="121"/>
      <c r="BI964" s="121"/>
      <c r="BJ964" s="121"/>
      <c r="BK964" s="121"/>
      <c r="BL964" s="121"/>
    </row>
    <row r="965" spans="1:64" x14ac:dyDescent="0.2">
      <c r="A965" s="117" t="s">
        <v>1469</v>
      </c>
      <c r="B965" s="123">
        <v>30502</v>
      </c>
      <c r="C965" s="165" t="s">
        <v>245</v>
      </c>
      <c r="D965" s="122" t="s">
        <v>1572</v>
      </c>
      <c r="E965" s="116" t="str">
        <f>IF(ISERROR(VLOOKUP(TRIM(A965),'R2020'!$A$1:$I$1991,2,FALSE)),"",VLOOKUP(TRIM(A965),'R2020'!$A$1:$I$1991,2,FALSE))</f>
        <v/>
      </c>
      <c r="F965" s="116" t="str">
        <f>IF(ISERROR(VLOOKUP(TRIM(A965),'R2020'!$A$1:$I$1991,3,FALSE)),"",VLOOKUP(TRIM(A965),'R2020'!$A$1:$I$1991,3,FALSE))</f>
        <v/>
      </c>
      <c r="G965" s="116" t="str">
        <f>IF(ISERROR(VLOOKUP(TRIM(A965),'R2020'!$A$1:$I$1991,8,FALSE)),"",VLOOKUP(TRIM(A965),'R2020'!$A$1:$I$1991,8,FALSE))</f>
        <v/>
      </c>
      <c r="H965" s="117" t="s">
        <v>507</v>
      </c>
      <c r="I965" s="122" t="s">
        <v>23</v>
      </c>
      <c r="J965" s="122" t="s">
        <v>33</v>
      </c>
      <c r="K965" s="117" t="s">
        <v>202</v>
      </c>
      <c r="L965" s="122"/>
      <c r="M965" s="122"/>
      <c r="N965" s="117" t="s">
        <v>507</v>
      </c>
      <c r="O965" s="122" t="s">
        <v>233</v>
      </c>
      <c r="P965" s="122" t="s">
        <v>480</v>
      </c>
      <c r="Q965" s="117" t="s">
        <v>507</v>
      </c>
      <c r="R965" s="122" t="s">
        <v>233</v>
      </c>
      <c r="S965" s="122" t="s">
        <v>35</v>
      </c>
      <c r="T965" s="117" t="s">
        <v>507</v>
      </c>
      <c r="U965" s="122" t="s">
        <v>233</v>
      </c>
      <c r="V965" s="122" t="s">
        <v>35</v>
      </c>
      <c r="X965" s="122"/>
      <c r="Y965" s="122"/>
      <c r="AA965" s="122"/>
      <c r="AB965" s="122"/>
      <c r="AC965" s="117" t="s">
        <v>507</v>
      </c>
      <c r="AD965" s="122" t="s">
        <v>32</v>
      </c>
      <c r="AE965" s="122" t="s">
        <v>480</v>
      </c>
      <c r="AF965" s="117" t="s">
        <v>507</v>
      </c>
      <c r="AG965" s="122" t="s">
        <v>32</v>
      </c>
      <c r="AH965" s="122" t="s">
        <v>334</v>
      </c>
      <c r="AI965" s="117" t="s">
        <v>57</v>
      </c>
      <c r="AJ965" s="122" t="s">
        <v>32</v>
      </c>
      <c r="AK965" s="122" t="s">
        <v>208</v>
      </c>
      <c r="AL965" s="117" t="s">
        <v>226</v>
      </c>
      <c r="AM965" s="122" t="s">
        <v>233</v>
      </c>
      <c r="AN965" s="122" t="s">
        <v>480</v>
      </c>
      <c r="AO965" s="117" t="s">
        <v>226</v>
      </c>
      <c r="AP965" s="122" t="s">
        <v>350</v>
      </c>
      <c r="AQ965" s="122" t="s">
        <v>479</v>
      </c>
      <c r="AS965" s="122"/>
      <c r="AT965" s="122"/>
      <c r="AU965" s="117" t="s">
        <v>15</v>
      </c>
      <c r="AV965" s="122" t="s">
        <v>350</v>
      </c>
      <c r="AW965" s="122" t="s">
        <v>58</v>
      </c>
      <c r="AY965" s="122"/>
      <c r="AZ965" s="122"/>
      <c r="BB965" s="122"/>
      <c r="BC965" s="122"/>
      <c r="BE965" s="123"/>
      <c r="BF965" s="122"/>
      <c r="BG965" s="121"/>
      <c r="BI965" s="119"/>
      <c r="BJ965" s="121"/>
      <c r="BK965" s="121"/>
      <c r="BL965" s="130"/>
    </row>
    <row r="966" spans="1:64" x14ac:dyDescent="0.2">
      <c r="A966" s="117" t="s">
        <v>3693</v>
      </c>
      <c r="B966" s="123">
        <v>35255</v>
      </c>
      <c r="C966" s="164" t="s">
        <v>3448</v>
      </c>
      <c r="E966" s="116" t="str">
        <f>IF(ISERROR(VLOOKUP(TRIM(A966),'R2020'!$A$1:$I$1991,2,FALSE)),"",VLOOKUP(TRIM(A966),'R2020'!$A$1:$I$1991,2,FALSE))</f>
        <v>FB</v>
      </c>
      <c r="F966" s="116" t="str">
        <f>IF(ISERROR(VLOOKUP(TRIM(A966),'R2020'!$A$1:$I$1991,3,FALSE)),"",VLOOKUP(TRIM(A966),'R2020'!$A$1:$I$1991,3,FALSE))</f>
        <v>LVA</v>
      </c>
      <c r="G966" s="116" t="str">
        <f>IF(ISERROR(VLOOKUP(TRIM(A966),'R2020'!$A$1:$I$1991,8,FALSE)),"",VLOOKUP(TRIM(A966),'R2020'!$A$1:$I$1991,8,FALSE))</f>
        <v xml:space="preserve">4-2 </v>
      </c>
      <c r="H966" s="117" t="s">
        <v>110</v>
      </c>
      <c r="I966" s="117" t="s">
        <v>23</v>
      </c>
      <c r="J966" s="119" t="s">
        <v>3694</v>
      </c>
    </row>
    <row r="967" spans="1:64" x14ac:dyDescent="0.2">
      <c r="A967" s="120" t="s">
        <v>716</v>
      </c>
      <c r="B967" s="125">
        <v>32863</v>
      </c>
      <c r="C967" s="168" t="s">
        <v>756</v>
      </c>
      <c r="D967" s="126" t="s">
        <v>738</v>
      </c>
      <c r="E967" s="116" t="str">
        <f>IF(ISERROR(VLOOKUP(TRIM(A967),'R2020'!$A$1:$I$1991,2,FALSE)),"",VLOOKUP(TRIM(A967),'R2020'!$A$1:$I$1991,2,FALSE))</f>
        <v>HB</v>
      </c>
      <c r="F967" s="116" t="str">
        <f>IF(ISERROR(VLOOKUP(TRIM(A967),'R2020'!$A$1:$I$1991,3,FALSE)),"",VLOOKUP(TRIM(A967),'R2020'!$A$1:$I$1991,3,FALSE))</f>
        <v>BAA</v>
      </c>
      <c r="G967" s="116" t="str">
        <f>IF(ISERROR(VLOOKUP(TRIM(A967),'R2020'!$A$1:$I$1991,8,FALSE)),"",VLOOKUP(TRIM(A967),'R2020'!$A$1:$I$1991,8,FALSE))</f>
        <v xml:space="preserve">0-4 </v>
      </c>
      <c r="H967" s="120" t="s">
        <v>344</v>
      </c>
      <c r="I967" s="126" t="s">
        <v>39</v>
      </c>
      <c r="J967" s="126" t="s">
        <v>3695</v>
      </c>
      <c r="K967" s="120" t="s">
        <v>344</v>
      </c>
      <c r="L967" s="126" t="s">
        <v>367</v>
      </c>
      <c r="M967" s="126" t="s">
        <v>3040</v>
      </c>
      <c r="N967" s="120" t="s">
        <v>344</v>
      </c>
      <c r="O967" s="126" t="s">
        <v>367</v>
      </c>
      <c r="P967" s="126" t="s">
        <v>2535</v>
      </c>
      <c r="Q967" s="120" t="s">
        <v>344</v>
      </c>
      <c r="R967" s="126" t="s">
        <v>367</v>
      </c>
      <c r="S967" s="126" t="s">
        <v>1965</v>
      </c>
      <c r="T967" s="120" t="s">
        <v>344</v>
      </c>
      <c r="U967" s="126" t="s">
        <v>367</v>
      </c>
      <c r="V967" s="126" t="s">
        <v>1624</v>
      </c>
      <c r="W967" s="120" t="s">
        <v>344</v>
      </c>
      <c r="X967" s="126" t="s">
        <v>367</v>
      </c>
      <c r="Y967" s="126" t="s">
        <v>347</v>
      </c>
      <c r="Z967" s="120" t="s">
        <v>344</v>
      </c>
      <c r="AA967" s="126" t="s">
        <v>367</v>
      </c>
      <c r="AB967" s="126" t="s">
        <v>333</v>
      </c>
      <c r="AC967" s="120" t="s">
        <v>344</v>
      </c>
      <c r="AD967" s="126" t="s">
        <v>367</v>
      </c>
      <c r="AE967" s="126" t="s">
        <v>333</v>
      </c>
      <c r="AF967" s="120" t="s">
        <v>344</v>
      </c>
      <c r="AG967" s="126" t="s">
        <v>367</v>
      </c>
      <c r="AH967" s="126" t="s">
        <v>41</v>
      </c>
      <c r="AI967" s="120"/>
      <c r="AJ967" s="126"/>
      <c r="AK967" s="126"/>
      <c r="AL967" s="120"/>
      <c r="AM967" s="126"/>
      <c r="AN967" s="126"/>
      <c r="AO967" s="120"/>
      <c r="AP967" s="126"/>
      <c r="AQ967" s="126"/>
      <c r="AR967" s="120"/>
      <c r="AS967" s="126"/>
      <c r="AT967" s="126"/>
      <c r="AU967" s="120"/>
      <c r="AV967" s="126"/>
      <c r="AW967" s="126"/>
      <c r="AX967" s="120"/>
      <c r="AY967" s="126"/>
      <c r="AZ967" s="126"/>
      <c r="BA967" s="120"/>
      <c r="BB967" s="126"/>
      <c r="BC967" s="127"/>
      <c r="BD967" s="120"/>
      <c r="BE967" s="120"/>
      <c r="BF967" s="127"/>
      <c r="BG967" s="127"/>
      <c r="BH967" s="127"/>
      <c r="BI967" s="127"/>
      <c r="BJ967" s="120"/>
      <c r="BK967" s="128"/>
      <c r="BL967" s="128"/>
    </row>
    <row r="968" spans="1:64" x14ac:dyDescent="0.2">
      <c r="A968" s="117" t="s">
        <v>827</v>
      </c>
      <c r="B968" s="123">
        <v>32624</v>
      </c>
      <c r="C968" s="165" t="s">
        <v>870</v>
      </c>
      <c r="D968" s="122" t="s">
        <v>855</v>
      </c>
      <c r="E968" s="116" t="str">
        <f>IF(ISERROR(VLOOKUP(TRIM(A968),'R2020'!$A$1:$I$1991,2,FALSE)),"",VLOOKUP(TRIM(A968),'R2020'!$A$1:$I$1991,2,FALSE))</f>
        <v/>
      </c>
      <c r="F968" s="116" t="str">
        <f>IF(ISERROR(VLOOKUP(TRIM(A968),'R2020'!$A$1:$I$1991,3,FALSE)),"",VLOOKUP(TRIM(A968),'R2020'!$A$1:$I$1991,3,FALSE))</f>
        <v/>
      </c>
      <c r="G968" s="116" t="str">
        <f>IF(ISERROR(VLOOKUP(TRIM(A968),'R2020'!$A$1:$I$1991,8,FALSE)),"",VLOOKUP(TRIM(A968),'R2020'!$A$1:$I$1991,8,FALSE))</f>
        <v/>
      </c>
      <c r="H968" s="117" t="s">
        <v>42</v>
      </c>
      <c r="I968" s="122" t="s">
        <v>2215</v>
      </c>
      <c r="J968" s="122" t="s">
        <v>416</v>
      </c>
      <c r="K968" s="117" t="s">
        <v>42</v>
      </c>
      <c r="L968" s="122" t="s">
        <v>2215</v>
      </c>
      <c r="M968" s="122" t="s">
        <v>467</v>
      </c>
      <c r="N968" s="117" t="s">
        <v>42</v>
      </c>
      <c r="O968" s="122" t="s">
        <v>2215</v>
      </c>
      <c r="P968" s="122" t="s">
        <v>290</v>
      </c>
      <c r="Q968" s="117" t="s">
        <v>323</v>
      </c>
      <c r="R968" s="122" t="s">
        <v>59</v>
      </c>
      <c r="S968" s="122" t="s">
        <v>1526</v>
      </c>
      <c r="T968" s="117" t="s">
        <v>123</v>
      </c>
      <c r="U968" s="122" t="s">
        <v>59</v>
      </c>
      <c r="V968" s="122" t="s">
        <v>1506</v>
      </c>
      <c r="W968" s="117" t="s">
        <v>123</v>
      </c>
      <c r="X968" s="122" t="s">
        <v>59</v>
      </c>
      <c r="Y968" s="122" t="s">
        <v>1106</v>
      </c>
      <c r="Z968" s="117" t="s">
        <v>125</v>
      </c>
      <c r="AA968" s="122" t="s">
        <v>59</v>
      </c>
      <c r="AB968" s="122" t="s">
        <v>333</v>
      </c>
      <c r="AC968" s="117" t="s">
        <v>125</v>
      </c>
      <c r="AD968" s="122" t="s">
        <v>59</v>
      </c>
      <c r="AE968" s="122" t="s">
        <v>333</v>
      </c>
      <c r="AG968" s="122"/>
      <c r="AH968" s="122"/>
      <c r="AJ968" s="122"/>
      <c r="AK968" s="122"/>
      <c r="AM968" s="122"/>
      <c r="AN968" s="122"/>
      <c r="AP968" s="122"/>
      <c r="AQ968" s="122"/>
      <c r="AS968" s="122"/>
      <c r="AT968" s="122"/>
      <c r="AV968" s="122"/>
      <c r="AW968" s="122"/>
      <c r="AY968" s="122"/>
      <c r="AZ968" s="122"/>
      <c r="BB968" s="122"/>
      <c r="BC968" s="119"/>
      <c r="BF968" s="119"/>
      <c r="BG968" s="119"/>
      <c r="BH968" s="119"/>
      <c r="BI968" s="119"/>
      <c r="BK968" s="121"/>
      <c r="BL968" s="121"/>
    </row>
    <row r="969" spans="1:64" x14ac:dyDescent="0.2">
      <c r="A969" s="124" t="s">
        <v>1327</v>
      </c>
      <c r="B969" s="125">
        <v>32539</v>
      </c>
      <c r="C969" s="165" t="s">
        <v>742</v>
      </c>
      <c r="D969" s="122" t="s">
        <v>1349</v>
      </c>
      <c r="E969" s="116" t="str">
        <f>IF(ISERROR(VLOOKUP(TRIM(A969),'R2020'!$A$1:$I$1991,2,FALSE)),"",VLOOKUP(TRIM(A969),'R2020'!$A$1:$I$1991,2,FALSE))</f>
        <v/>
      </c>
      <c r="F969" s="116" t="str">
        <f>IF(ISERROR(VLOOKUP(TRIM(A969),'R2020'!$A$1:$I$1991,3,FALSE)),"",VLOOKUP(TRIM(A969),'R2020'!$A$1:$I$1991,3,FALSE))</f>
        <v/>
      </c>
      <c r="G969" s="116" t="str">
        <f>IF(ISERROR(VLOOKUP(TRIM(A969),'R2020'!$A$1:$I$1991,8,FALSE)),"",VLOOKUP(TRIM(A969),'R2020'!$A$1:$I$1991,8,FALSE))</f>
        <v/>
      </c>
      <c r="H969" s="120"/>
      <c r="I969" s="126"/>
      <c r="J969" s="127"/>
      <c r="K969" s="120" t="s">
        <v>283</v>
      </c>
      <c r="L969" s="126" t="s">
        <v>103</v>
      </c>
      <c r="M969" s="127"/>
      <c r="N969" s="120" t="s">
        <v>236</v>
      </c>
      <c r="O969" s="126" t="s">
        <v>460</v>
      </c>
      <c r="P969" s="127"/>
      <c r="Q969" s="120" t="s">
        <v>279</v>
      </c>
      <c r="R969" s="126" t="s">
        <v>59</v>
      </c>
      <c r="S969" s="127"/>
      <c r="T969" s="120" t="s">
        <v>283</v>
      </c>
      <c r="U969" s="126" t="s">
        <v>59</v>
      </c>
      <c r="V969" s="127"/>
      <c r="W969" s="120" t="s">
        <v>283</v>
      </c>
      <c r="X969" s="126" t="s">
        <v>59</v>
      </c>
      <c r="Y969" s="127"/>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row>
    <row r="970" spans="1:64" x14ac:dyDescent="0.2">
      <c r="A970" s="117" t="s">
        <v>1916</v>
      </c>
      <c r="B970" s="123">
        <v>34345</v>
      </c>
      <c r="C970" s="165" t="s">
        <v>2032</v>
      </c>
      <c r="D970" s="119" t="s">
        <v>2221</v>
      </c>
      <c r="E970" s="116" t="str">
        <f>IF(ISERROR(VLOOKUP(TRIM(A970),'R2020'!$A$1:$I$1991,2,FALSE)),"",VLOOKUP(TRIM(A970),'R2020'!$A$1:$I$1991,2,FALSE))</f>
        <v>T</v>
      </c>
      <c r="F970" s="116" t="str">
        <f>IF(ISERROR(VLOOKUP(TRIM(A970),'R2020'!$A$1:$I$1991,3,FALSE)),"",VLOOKUP(TRIM(A970),'R2020'!$A$1:$I$1991,3,FALSE))</f>
        <v>WAN</v>
      </c>
      <c r="G970" s="116" t="str">
        <f>IF(ISERROR(VLOOKUP(TRIM(A970),'R2020'!$A$1:$I$1991,8,FALSE)),"",VLOOKUP(TRIM(A970),'R2020'!$A$1:$I$1991,8,FALSE))</f>
        <v xml:space="preserve">0-3 </v>
      </c>
      <c r="H970" s="117" t="s">
        <v>31</v>
      </c>
      <c r="I970" s="117" t="s">
        <v>27</v>
      </c>
      <c r="J970" s="122" t="s">
        <v>18</v>
      </c>
      <c r="K970" s="117" t="s">
        <v>31</v>
      </c>
      <c r="L970" s="117" t="s">
        <v>27</v>
      </c>
      <c r="M970" s="122" t="s">
        <v>46</v>
      </c>
      <c r="N970" s="117" t="s">
        <v>42</v>
      </c>
      <c r="O970" s="117" t="s">
        <v>27</v>
      </c>
      <c r="P970" s="122" t="s">
        <v>347</v>
      </c>
      <c r="Q970" s="117" t="s">
        <v>47</v>
      </c>
      <c r="R970" s="117" t="s">
        <v>27</v>
      </c>
      <c r="S970" s="122" t="s">
        <v>349</v>
      </c>
    </row>
    <row r="971" spans="1:64" x14ac:dyDescent="0.2">
      <c r="A971" s="117" t="s">
        <v>852</v>
      </c>
      <c r="B971" s="123">
        <v>32082</v>
      </c>
      <c r="C971" s="165" t="s">
        <v>879</v>
      </c>
      <c r="D971" s="122" t="s">
        <v>855</v>
      </c>
      <c r="E971" s="116" t="str">
        <f>IF(ISERROR(VLOOKUP(TRIM(A971),'R2020'!$A$1:$I$1991,2,FALSE)),"",VLOOKUP(TRIM(A971),'R2020'!$A$1:$I$1991,2,FALSE))</f>
        <v/>
      </c>
      <c r="F971" s="116" t="str">
        <f>IF(ISERROR(VLOOKUP(TRIM(A971),'R2020'!$A$1:$I$1991,3,FALSE)),"",VLOOKUP(TRIM(A971),'R2020'!$A$1:$I$1991,3,FALSE))</f>
        <v/>
      </c>
      <c r="G971" s="116" t="str">
        <f>IF(ISERROR(VLOOKUP(TRIM(A971),'R2020'!$A$1:$I$1991,8,FALSE)),"",VLOOKUP(TRIM(A971),'R2020'!$A$1:$I$1991,8,FALSE))</f>
        <v/>
      </c>
      <c r="H971" s="117" t="s">
        <v>323</v>
      </c>
      <c r="I971" s="122" t="s">
        <v>22</v>
      </c>
      <c r="J971" s="122" t="s">
        <v>1843</v>
      </c>
      <c r="K971" s="117" t="s">
        <v>44</v>
      </c>
      <c r="L971" s="122" t="s">
        <v>393</v>
      </c>
      <c r="M971" s="122" t="s">
        <v>46</v>
      </c>
      <c r="N971" s="117" t="s">
        <v>52</v>
      </c>
      <c r="O971" s="122" t="s">
        <v>23</v>
      </c>
      <c r="P971" s="122" t="s">
        <v>1460</v>
      </c>
      <c r="Q971" s="117" t="s">
        <v>235</v>
      </c>
      <c r="R971" s="122" t="s">
        <v>23</v>
      </c>
      <c r="S971" s="122" t="s">
        <v>1439</v>
      </c>
      <c r="T971" s="117" t="s">
        <v>235</v>
      </c>
      <c r="U971" s="122" t="s">
        <v>453</v>
      </c>
      <c r="V971" s="122" t="s">
        <v>1445</v>
      </c>
      <c r="W971" s="117" t="s">
        <v>235</v>
      </c>
      <c r="X971" s="122" t="s">
        <v>453</v>
      </c>
      <c r="Y971" s="122" t="s">
        <v>1133</v>
      </c>
      <c r="Z971" s="117" t="s">
        <v>52</v>
      </c>
      <c r="AA971" s="122" t="s">
        <v>453</v>
      </c>
      <c r="AB971" s="122" t="s">
        <v>225</v>
      </c>
      <c r="AC971" s="117" t="s">
        <v>44</v>
      </c>
      <c r="AD971" s="122" t="s">
        <v>453</v>
      </c>
      <c r="AE971" s="122" t="s">
        <v>43</v>
      </c>
      <c r="AG971" s="122"/>
      <c r="AH971" s="122"/>
      <c r="AJ971" s="122"/>
      <c r="AK971" s="122"/>
      <c r="AM971" s="122"/>
      <c r="AN971" s="122"/>
      <c r="AP971" s="122"/>
      <c r="AQ971" s="122"/>
      <c r="AS971" s="122"/>
      <c r="AT971" s="122"/>
      <c r="AV971" s="122"/>
      <c r="AW971" s="122"/>
      <c r="AY971" s="122"/>
      <c r="AZ971" s="122"/>
      <c r="BB971" s="122"/>
      <c r="BC971" s="119"/>
      <c r="BF971" s="119"/>
      <c r="BG971" s="119"/>
      <c r="BH971" s="119"/>
      <c r="BI971" s="119"/>
      <c r="BK971" s="121"/>
      <c r="BL971" s="121"/>
    </row>
    <row r="972" spans="1:64" x14ac:dyDescent="0.2">
      <c r="A972" s="117" t="s">
        <v>1387</v>
      </c>
      <c r="B972" s="123">
        <v>34199</v>
      </c>
      <c r="C972" s="165" t="s">
        <v>1575</v>
      </c>
      <c r="D972" s="117" t="s">
        <v>1681</v>
      </c>
      <c r="E972" s="116" t="str">
        <f>IF(ISERROR(VLOOKUP(TRIM(A972),'R2020'!$A$1:$I$1991,2,FALSE)),"",VLOOKUP(TRIM(A972),'R2020'!$A$1:$I$1991,2,FALSE))</f>
        <v/>
      </c>
      <c r="F972" s="116" t="str">
        <f>IF(ISERROR(VLOOKUP(TRIM(A972),'R2020'!$A$1:$I$1991,3,FALSE)),"",VLOOKUP(TRIM(A972),'R2020'!$A$1:$I$1991,3,FALSE))</f>
        <v/>
      </c>
      <c r="G972" s="116" t="str">
        <f>IF(ISERROR(VLOOKUP(TRIM(A972),'R2020'!$A$1:$I$1991,8,FALSE)),"",VLOOKUP(TRIM(A972),'R2020'!$A$1:$I$1991,8,FALSE))</f>
        <v/>
      </c>
      <c r="I972" s="121"/>
      <c r="K972" s="117" t="s">
        <v>47</v>
      </c>
      <c r="L972" s="121" t="s">
        <v>506</v>
      </c>
      <c r="M972" s="119" t="s">
        <v>41</v>
      </c>
      <c r="N972" s="117" t="s">
        <v>28</v>
      </c>
      <c r="O972" s="121" t="s">
        <v>506</v>
      </c>
      <c r="P972" s="119" t="s">
        <v>43</v>
      </c>
      <c r="Q972" s="117" t="s">
        <v>354</v>
      </c>
      <c r="R972" s="121" t="s">
        <v>506</v>
      </c>
      <c r="S972" s="119" t="s">
        <v>199</v>
      </c>
      <c r="T972" s="117" t="s">
        <v>47</v>
      </c>
      <c r="U972" s="121" t="s">
        <v>506</v>
      </c>
      <c r="V972" s="119" t="s">
        <v>41</v>
      </c>
      <c r="X972" s="121"/>
      <c r="Y972" s="119"/>
      <c r="AA972" s="121"/>
      <c r="AB972" s="119"/>
      <c r="AD972" s="121"/>
      <c r="AE972" s="119"/>
      <c r="AG972" s="121"/>
      <c r="AH972" s="119"/>
      <c r="AJ972" s="121"/>
      <c r="AK972" s="119"/>
      <c r="AM972" s="121"/>
      <c r="AN972" s="119"/>
      <c r="AP972" s="121"/>
      <c r="AQ972" s="119"/>
      <c r="AS972" s="121"/>
      <c r="AT972" s="119"/>
      <c r="AV972" s="121"/>
      <c r="AW972" s="119"/>
      <c r="AY972" s="121"/>
      <c r="AZ972" s="119"/>
      <c r="BB972" s="121"/>
      <c r="BC972" s="119"/>
      <c r="BF972" s="119"/>
      <c r="BG972" s="121"/>
      <c r="BH972" s="121"/>
      <c r="BI972" s="121"/>
      <c r="BJ972" s="121"/>
      <c r="BK972" s="121"/>
      <c r="BL972" s="121"/>
    </row>
    <row r="973" spans="1:64" x14ac:dyDescent="0.2">
      <c r="A973" s="117" t="s">
        <v>3193</v>
      </c>
      <c r="B973" s="123">
        <v>34494</v>
      </c>
      <c r="C973" s="165" t="s">
        <v>2586</v>
      </c>
      <c r="D973" s="122"/>
      <c r="E973" s="116" t="str">
        <f>IF(ISERROR(VLOOKUP(TRIM(A973),'R2020'!$A$1:$I$1991,2,FALSE)),"",VLOOKUP(TRIM(A973),'R2020'!$A$1:$I$1991,2,FALSE))</f>
        <v/>
      </c>
      <c r="F973" s="116" t="str">
        <f>IF(ISERROR(VLOOKUP(TRIM(A973),'R2020'!$A$1:$I$1991,3,FALSE)),"",VLOOKUP(TRIM(A973),'R2020'!$A$1:$I$1991,3,FALSE))</f>
        <v/>
      </c>
      <c r="G973" s="116" t="str">
        <f>IF(ISERROR(VLOOKUP(TRIM(A973),'R2020'!$A$1:$I$1991,8,FALSE)),"",VLOOKUP(TRIM(A973),'R2020'!$A$1:$I$1991,8,FALSE))</f>
        <v/>
      </c>
      <c r="H973" s="117" t="s">
        <v>125</v>
      </c>
      <c r="I973" s="122" t="s">
        <v>460</v>
      </c>
      <c r="J973" s="122" t="s">
        <v>1064</v>
      </c>
      <c r="K973" s="117" t="s">
        <v>125</v>
      </c>
      <c r="L973" s="122" t="s">
        <v>460</v>
      </c>
      <c r="M973" s="122" t="s">
        <v>1328</v>
      </c>
      <c r="O973" s="122"/>
      <c r="P973" s="122"/>
      <c r="R973" s="122"/>
      <c r="S973" s="122"/>
      <c r="U973" s="122"/>
      <c r="V973" s="122"/>
      <c r="X973" s="122"/>
      <c r="Y973" s="122"/>
      <c r="AA973" s="122"/>
      <c r="AB973" s="122"/>
      <c r="AD973" s="122"/>
      <c r="AE973" s="122"/>
      <c r="AG973" s="122"/>
      <c r="AH973" s="122"/>
      <c r="AJ973" s="122"/>
      <c r="AK973" s="122"/>
      <c r="AM973" s="122"/>
      <c r="AN973" s="122"/>
      <c r="AP973" s="122"/>
      <c r="AQ973" s="122"/>
      <c r="AS973" s="122"/>
      <c r="AT973" s="122"/>
      <c r="AV973" s="122"/>
      <c r="AW973" s="122"/>
      <c r="AY973" s="122"/>
      <c r="AZ973" s="122"/>
      <c r="BB973" s="122"/>
      <c r="BC973" s="122"/>
      <c r="BE973" s="123"/>
      <c r="BF973" s="122"/>
      <c r="BG973" s="121"/>
      <c r="BI973" s="119"/>
      <c r="BJ973" s="121"/>
      <c r="BK973" s="121"/>
      <c r="BL973" s="130"/>
    </row>
    <row r="974" spans="1:64" x14ac:dyDescent="0.2">
      <c r="A974" s="117" t="s">
        <v>3696</v>
      </c>
      <c r="B974" s="123">
        <v>35021</v>
      </c>
      <c r="C974" s="164" t="s">
        <v>3456</v>
      </c>
      <c r="E974" s="116" t="str">
        <f>IF(ISERROR(VLOOKUP(TRIM(A974),'R2020'!$A$1:$I$1991,2,FALSE)),"",VLOOKUP(TRIM(A974),'R2020'!$A$1:$I$1991,2,FALSE))</f>
        <v>WR KR</v>
      </c>
      <c r="F974" s="116" t="str">
        <f>IF(ISERROR(VLOOKUP(TRIM(A974),'R2020'!$A$1:$I$1991,3,FALSE)),"",VLOOKUP(TRIM(A974),'R2020'!$A$1:$I$1991,3,FALSE))</f>
        <v>ARN</v>
      </c>
      <c r="G974" s="116" t="str">
        <f>IF(ISERROR(VLOOKUP(TRIM(A974),'R2020'!$A$1:$I$1991,8,FALSE)),"",VLOOKUP(TRIM(A974),'R2020'!$A$1:$I$1991,8,FALSE))</f>
        <v xml:space="preserve"> </v>
      </c>
      <c r="H974" s="117" t="s">
        <v>370</v>
      </c>
      <c r="I974" s="117" t="s">
        <v>78</v>
      </c>
    </row>
    <row r="975" spans="1:64" x14ac:dyDescent="0.2">
      <c r="A975" s="120" t="s">
        <v>1273</v>
      </c>
      <c r="B975" s="125">
        <v>33364</v>
      </c>
      <c r="C975" s="165" t="s">
        <v>1003</v>
      </c>
      <c r="D975" s="120" t="s">
        <v>1257</v>
      </c>
      <c r="E975" s="116" t="str">
        <f>IF(ISERROR(VLOOKUP(TRIM(A975),'R2020'!$A$1:$I$1991,2,FALSE)),"",VLOOKUP(TRIM(A975),'R2020'!$A$1:$I$1991,2,FALSE))</f>
        <v/>
      </c>
      <c r="F975" s="116" t="str">
        <f>IF(ISERROR(VLOOKUP(TRIM(A975),'R2020'!$A$1:$I$1991,3,FALSE)),"",VLOOKUP(TRIM(A975),'R2020'!$A$1:$I$1991,3,FALSE))</f>
        <v/>
      </c>
      <c r="G975" s="116" t="str">
        <f>IF(ISERROR(VLOOKUP(TRIM(A975),'R2020'!$A$1:$I$1991,8,FALSE)),"",VLOOKUP(TRIM(A975),'R2020'!$A$1:$I$1991,8,FALSE))</f>
        <v/>
      </c>
      <c r="H975" s="117" t="s">
        <v>3697</v>
      </c>
      <c r="I975" s="122" t="s">
        <v>393</v>
      </c>
      <c r="J975" s="127" t="s">
        <v>3698</v>
      </c>
      <c r="K975" s="117" t="s">
        <v>64</v>
      </c>
      <c r="L975" s="122" t="s">
        <v>393</v>
      </c>
      <c r="M975" s="127" t="s">
        <v>1064</v>
      </c>
      <c r="N975" s="117" t="s">
        <v>125</v>
      </c>
      <c r="O975" s="122" t="s">
        <v>393</v>
      </c>
      <c r="P975" s="127" t="s">
        <v>1063</v>
      </c>
      <c r="Q975" s="117" t="s">
        <v>364</v>
      </c>
      <c r="R975" s="122" t="s">
        <v>393</v>
      </c>
      <c r="S975" s="127" t="s">
        <v>1059</v>
      </c>
      <c r="T975" s="120" t="s">
        <v>364</v>
      </c>
      <c r="U975" s="120" t="s">
        <v>393</v>
      </c>
      <c r="V975" s="127" t="s">
        <v>1059</v>
      </c>
      <c r="W975" s="120" t="s">
        <v>366</v>
      </c>
      <c r="X975" s="120" t="s">
        <v>393</v>
      </c>
      <c r="Y975" s="127" t="s">
        <v>1059</v>
      </c>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row>
    <row r="976" spans="1:64" x14ac:dyDescent="0.2">
      <c r="A976" s="117" t="s">
        <v>2701</v>
      </c>
      <c r="B976" s="123">
        <v>34490</v>
      </c>
      <c r="C976" s="164" t="s">
        <v>2585</v>
      </c>
      <c r="D976" s="119" t="s">
        <v>2924</v>
      </c>
      <c r="E976" s="116" t="str">
        <f>IF(ISERROR(VLOOKUP(TRIM(A976),'R2020'!$A$1:$I$1991,2,FALSE)),"",VLOOKUP(TRIM(A976),'R2020'!$A$1:$I$1991,2,FALSE))</f>
        <v/>
      </c>
      <c r="F976" s="116" t="str">
        <f>IF(ISERROR(VLOOKUP(TRIM(A976),'R2020'!$A$1:$I$1991,3,FALSE)),"",VLOOKUP(TRIM(A976),'R2020'!$A$1:$I$1991,3,FALSE))</f>
        <v/>
      </c>
      <c r="G976" s="116" t="str">
        <f>IF(ISERROR(VLOOKUP(TRIM(A976),'R2020'!$A$1:$I$1991,8,FALSE)),"",VLOOKUP(TRIM(A976),'R2020'!$A$1:$I$1991,8,FALSE))</f>
        <v/>
      </c>
      <c r="K976" s="117" t="s">
        <v>16</v>
      </c>
      <c r="L976" s="117" t="s">
        <v>131</v>
      </c>
      <c r="M976" s="119" t="s">
        <v>41</v>
      </c>
      <c r="N976" s="117" t="s">
        <v>16</v>
      </c>
      <c r="O976" s="117" t="s">
        <v>131</v>
      </c>
      <c r="P976" s="119" t="s">
        <v>41</v>
      </c>
    </row>
    <row r="977" spans="1:258" x14ac:dyDescent="0.2">
      <c r="A977" s="146" t="s">
        <v>4474</v>
      </c>
      <c r="B977" s="157">
        <v>36001</v>
      </c>
      <c r="C977" s="167" t="s">
        <v>4517</v>
      </c>
      <c r="D977" s="141"/>
      <c r="E977" s="116" t="str">
        <f>IF(ISERROR(VLOOKUP(TRIM(A977),'R2020'!$A$1:$I$1991,2,FALSE)),"",VLOOKUP(TRIM(A977),'R2020'!$A$1:$I$1991,2,FALSE))</f>
        <v>G C</v>
      </c>
      <c r="F977" s="116" t="str">
        <f>IF(ISERROR(VLOOKUP(TRIM(A977),'R2020'!$A$1:$I$1991,3,FALSE)),"",VLOOKUP(TRIM(A977),'R2020'!$A$1:$I$1991,3,FALSE))</f>
        <v>WAN</v>
      </c>
      <c r="G977" s="116" t="str">
        <f>IF(ISERROR(VLOOKUP(TRIM(A977),'R2020'!$A$1:$I$1991,8,FALSE)),"",VLOOKUP(TRIM(A977),'R2020'!$A$1:$I$1991,8,FALSE))</f>
        <v>0-0 / 0-0</v>
      </c>
      <c r="H977" s="127"/>
      <c r="I977" s="127"/>
      <c r="J977" s="120"/>
      <c r="K977" s="127"/>
      <c r="L977" s="127"/>
      <c r="M977" s="120"/>
      <c r="N977" s="127"/>
      <c r="O977" s="127"/>
      <c r="P977" s="120"/>
      <c r="Q977" s="127"/>
      <c r="R977" s="127"/>
      <c r="S977" s="120"/>
      <c r="T977" s="127"/>
      <c r="U977" s="127"/>
      <c r="V977" s="120"/>
      <c r="W977" s="127"/>
      <c r="X977" s="127"/>
      <c r="Y977" s="120"/>
      <c r="Z977" s="127"/>
      <c r="AA977" s="127"/>
      <c r="AB977" s="120"/>
      <c r="AC977" s="127"/>
      <c r="AD977" s="127"/>
      <c r="AE977" s="120"/>
      <c r="AF977" s="127"/>
      <c r="AG977" s="127"/>
      <c r="AH977" s="120"/>
      <c r="AI977" s="127"/>
      <c r="AJ977" s="127"/>
      <c r="AK977" s="120"/>
      <c r="AL977" s="127"/>
      <c r="AM977" s="127"/>
      <c r="AN977" s="120"/>
      <c r="AO977" s="127"/>
      <c r="AP977" s="127"/>
      <c r="AQ977" s="127"/>
      <c r="AR977" s="127"/>
      <c r="AS977" s="127"/>
      <c r="AT977" s="120"/>
      <c r="AU977" s="127"/>
      <c r="AV977" s="127"/>
      <c r="AW977" s="120"/>
      <c r="AX977" s="127"/>
      <c r="AY977" s="127"/>
      <c r="AZ977" s="120"/>
      <c r="BA977" s="127"/>
      <c r="BB977" s="127"/>
      <c r="BC977" s="120"/>
      <c r="BD977" s="120"/>
      <c r="BE977" s="120"/>
      <c r="BF977" s="120"/>
      <c r="BG977" s="120"/>
      <c r="BH977" s="120"/>
      <c r="BI977" s="120"/>
      <c r="BJ977" s="128"/>
      <c r="BK977" s="128"/>
    </row>
    <row r="978" spans="1:258" x14ac:dyDescent="0.2">
      <c r="A978" s="120" t="s">
        <v>599</v>
      </c>
      <c r="B978" s="125">
        <v>31909</v>
      </c>
      <c r="C978" s="168" t="s">
        <v>647</v>
      </c>
      <c r="D978" s="126" t="s">
        <v>636</v>
      </c>
      <c r="E978" s="116" t="str">
        <f>IF(ISERROR(VLOOKUP(TRIM(A978),'R2020'!$A$1:$I$1991,2,FALSE)),"",VLOOKUP(TRIM(A978),'R2020'!$A$1:$I$1991,2,FALSE))</f>
        <v>LG</v>
      </c>
      <c r="F978" s="116" t="str">
        <f>IF(ISERROR(VLOOKUP(TRIM(A978),'R2020'!$A$1:$I$1991,3,FALSE)),"",VLOOKUP(TRIM(A978),'R2020'!$A$1:$I$1991,3,FALSE))</f>
        <v>SEN</v>
      </c>
      <c r="G978" s="116" t="str">
        <f>IF(ISERROR(VLOOKUP(TRIM(A978),'R2020'!$A$1:$I$1991,8,FALSE)),"",VLOOKUP(TRIM(A978),'R2020'!$A$1:$I$1991,8,FALSE))</f>
        <v xml:space="preserve">5-3 </v>
      </c>
      <c r="H978" s="117" t="s">
        <v>507</v>
      </c>
      <c r="I978" s="126" t="s">
        <v>453</v>
      </c>
      <c r="J978" s="126" t="s">
        <v>58</v>
      </c>
      <c r="K978" s="117" t="s">
        <v>226</v>
      </c>
      <c r="L978" s="126" t="s">
        <v>78</v>
      </c>
      <c r="M978" s="126" t="s">
        <v>385</v>
      </c>
      <c r="N978" s="117" t="s">
        <v>202</v>
      </c>
      <c r="O978" s="126"/>
      <c r="P978" s="126"/>
      <c r="Q978" s="120" t="s">
        <v>507</v>
      </c>
      <c r="R978" s="126" t="s">
        <v>78</v>
      </c>
      <c r="S978" s="126" t="s">
        <v>56</v>
      </c>
      <c r="T978" s="120" t="s">
        <v>507</v>
      </c>
      <c r="U978" s="126" t="s">
        <v>78</v>
      </c>
      <c r="V978" s="126" t="s">
        <v>29</v>
      </c>
      <c r="W978" s="120" t="s">
        <v>507</v>
      </c>
      <c r="X978" s="126" t="s">
        <v>111</v>
      </c>
      <c r="Y978" s="126" t="s">
        <v>17</v>
      </c>
      <c r="Z978" s="120" t="s">
        <v>507</v>
      </c>
      <c r="AA978" s="126" t="s">
        <v>111</v>
      </c>
      <c r="AB978" s="126" t="s">
        <v>63</v>
      </c>
      <c r="AC978" s="120" t="s">
        <v>507</v>
      </c>
      <c r="AD978" s="126" t="s">
        <v>111</v>
      </c>
      <c r="AE978" s="126" t="s">
        <v>35</v>
      </c>
      <c r="AF978" s="120" t="s">
        <v>507</v>
      </c>
      <c r="AG978" s="126" t="s">
        <v>111</v>
      </c>
      <c r="AH978" s="126" t="s">
        <v>480</v>
      </c>
      <c r="AI978" s="120" t="s">
        <v>507</v>
      </c>
      <c r="AJ978" s="126" t="s">
        <v>111</v>
      </c>
      <c r="AK978" s="126" t="s">
        <v>481</v>
      </c>
      <c r="AL978" s="120"/>
      <c r="AM978" s="126"/>
      <c r="AN978" s="126"/>
      <c r="AO978" s="120"/>
      <c r="AP978" s="126"/>
      <c r="AQ978" s="126"/>
      <c r="AR978" s="120"/>
      <c r="AS978" s="126"/>
      <c r="AT978" s="126"/>
      <c r="AU978" s="120"/>
      <c r="AV978" s="126"/>
      <c r="AW978" s="126"/>
      <c r="AX978" s="120"/>
      <c r="AY978" s="126"/>
      <c r="AZ978" s="126"/>
      <c r="BA978" s="120"/>
      <c r="BB978" s="126"/>
      <c r="BC978" s="126"/>
      <c r="BD978" s="120"/>
      <c r="BE978" s="125"/>
      <c r="BF978" s="126"/>
      <c r="BG978" s="128"/>
      <c r="BH978" s="120"/>
      <c r="BI978" s="127"/>
      <c r="BJ978" s="128"/>
      <c r="BK978" s="128"/>
      <c r="BL978" s="131"/>
    </row>
    <row r="979" spans="1:258" x14ac:dyDescent="0.2">
      <c r="A979" s="117" t="s">
        <v>3699</v>
      </c>
      <c r="B979" s="123">
        <v>34721</v>
      </c>
      <c r="C979" s="164" t="s">
        <v>2624</v>
      </c>
      <c r="E979" s="116" t="str">
        <f>IF(ISERROR(VLOOKUP(TRIM(A979),'R2020'!$A$1:$I$1991,2,FALSE)),"",VLOOKUP(TRIM(A979),'R2020'!$A$1:$I$1991,2,FALSE))</f>
        <v/>
      </c>
      <c r="F979" s="116" t="str">
        <f>IF(ISERROR(VLOOKUP(TRIM(A979),'R2020'!$A$1:$I$1991,3,FALSE)),"",VLOOKUP(TRIM(A979),'R2020'!$A$1:$I$1991,3,FALSE))</f>
        <v/>
      </c>
      <c r="G979" s="116" t="str">
        <f>IF(ISERROR(VLOOKUP(TRIM(A979),'R2020'!$A$1:$I$1991,8,FALSE)),"",VLOOKUP(TRIM(A979),'R2020'!$A$1:$I$1991,8,FALSE))</f>
        <v/>
      </c>
      <c r="H979" s="117" t="s">
        <v>47</v>
      </c>
      <c r="I979" s="117" t="s">
        <v>346</v>
      </c>
      <c r="J979" s="119" t="s">
        <v>349</v>
      </c>
    </row>
    <row r="980" spans="1:258" x14ac:dyDescent="0.2">
      <c r="A980" s="120" t="s">
        <v>590</v>
      </c>
      <c r="B980" s="125">
        <v>32224</v>
      </c>
      <c r="C980" s="168" t="s">
        <v>634</v>
      </c>
      <c r="D980" s="126" t="s">
        <v>637</v>
      </c>
      <c r="E980" s="116" t="str">
        <f>IF(ISERROR(VLOOKUP(TRIM(A980),'R2020'!$A$1:$I$1991,2,FALSE)),"",VLOOKUP(TRIM(A980),'R2020'!$A$1:$I$1991,2,FALSE))</f>
        <v/>
      </c>
      <c r="F980" s="116" t="str">
        <f>IF(ISERROR(VLOOKUP(TRIM(A980),'R2020'!$A$1:$I$1991,3,FALSE)),"",VLOOKUP(TRIM(A980),'R2020'!$A$1:$I$1991,3,FALSE))</f>
        <v/>
      </c>
      <c r="G980" s="116" t="str">
        <f>IF(ISERROR(VLOOKUP(TRIM(A980),'R2020'!$A$1:$I$1991,8,FALSE)),"",VLOOKUP(TRIM(A980),'R2020'!$A$1:$I$1991,8,FALSE))</f>
        <v/>
      </c>
      <c r="H980" s="120"/>
      <c r="I980" s="126"/>
      <c r="J980" s="126"/>
      <c r="K980" s="120" t="s">
        <v>344</v>
      </c>
      <c r="L980" s="126" t="s">
        <v>233</v>
      </c>
      <c r="M980" s="126" t="s">
        <v>3042</v>
      </c>
      <c r="N980" s="120" t="s">
        <v>344</v>
      </c>
      <c r="O980" s="126" t="s">
        <v>386</v>
      </c>
      <c r="P980" s="126" t="s">
        <v>2536</v>
      </c>
      <c r="Q980" s="120" t="s">
        <v>344</v>
      </c>
      <c r="R980" s="126" t="s">
        <v>386</v>
      </c>
      <c r="S980" s="126" t="s">
        <v>1829</v>
      </c>
      <c r="T980" s="120" t="s">
        <v>344</v>
      </c>
      <c r="U980" s="126" t="s">
        <v>446</v>
      </c>
      <c r="V980" s="126" t="s">
        <v>1667</v>
      </c>
      <c r="W980" s="120" t="s">
        <v>344</v>
      </c>
      <c r="X980" s="126" t="s">
        <v>446</v>
      </c>
      <c r="Y980" s="126" t="s">
        <v>41</v>
      </c>
      <c r="Z980" s="120" t="s">
        <v>344</v>
      </c>
      <c r="AA980" s="126" t="s">
        <v>446</v>
      </c>
      <c r="AB980" s="126" t="s">
        <v>349</v>
      </c>
      <c r="AC980" s="120" t="s">
        <v>344</v>
      </c>
      <c r="AD980" s="126" t="s">
        <v>367</v>
      </c>
      <c r="AE980" s="126" t="s">
        <v>349</v>
      </c>
      <c r="AF980" s="120" t="s">
        <v>344</v>
      </c>
      <c r="AG980" s="126" t="s">
        <v>367</v>
      </c>
      <c r="AH980" s="126" t="s">
        <v>349</v>
      </c>
      <c r="AI980" s="120" t="s">
        <v>344</v>
      </c>
      <c r="AJ980" s="126" t="s">
        <v>367</v>
      </c>
      <c r="AK980" s="126" t="s">
        <v>349</v>
      </c>
      <c r="AL980" s="120"/>
      <c r="AM980" s="126"/>
      <c r="AN980" s="126"/>
      <c r="AO980" s="120"/>
      <c r="AP980" s="126"/>
      <c r="AQ980" s="126"/>
      <c r="AR980" s="120"/>
      <c r="AS980" s="126"/>
      <c r="AT980" s="126"/>
      <c r="AU980" s="120"/>
      <c r="AV980" s="126"/>
      <c r="AW980" s="126"/>
      <c r="AX980" s="120"/>
      <c r="AY980" s="126"/>
      <c r="AZ980" s="126"/>
      <c r="BA980" s="120"/>
      <c r="BB980" s="126"/>
      <c r="BC980" s="126"/>
      <c r="BD980" s="120"/>
      <c r="BE980" s="125"/>
      <c r="BF980" s="126"/>
      <c r="BG980" s="128"/>
      <c r="BH980" s="120"/>
      <c r="BI980" s="127"/>
      <c r="BJ980" s="128"/>
      <c r="BK980" s="128"/>
      <c r="BL980" s="131"/>
    </row>
    <row r="981" spans="1:258" x14ac:dyDescent="0.2">
      <c r="A981" s="117" t="s">
        <v>3194</v>
      </c>
      <c r="B981" s="123">
        <v>34984</v>
      </c>
      <c r="C981" s="165" t="s">
        <v>3076</v>
      </c>
      <c r="D981" s="122" t="s">
        <v>3414</v>
      </c>
      <c r="E981" s="116" t="str">
        <f>IF(ISERROR(VLOOKUP(TRIM(A981),'R2020'!$A$1:$I$1991,2,FALSE)),"",VLOOKUP(TRIM(A981),'R2020'!$A$1:$I$1991,2,FALSE))</f>
        <v>LB</v>
      </c>
      <c r="F981" s="116" t="str">
        <f>IF(ISERROR(VLOOKUP(TRIM(A981),'R2020'!$A$1:$I$1991,3,FALSE)),"",VLOOKUP(TRIM(A981),'R2020'!$A$1:$I$1991,3,FALSE))</f>
        <v>CHN</v>
      </c>
      <c r="G981" s="116" t="str">
        <f>IF(ISERROR(VLOOKUP(TRIM(A981),'R2020'!$A$1:$I$1991,8,FALSE)),"",VLOOKUP(TRIM(A981),'R2020'!$A$1:$I$1991,8,FALSE))</f>
        <v xml:space="preserve">00-0 </v>
      </c>
      <c r="I981" s="122"/>
      <c r="J981" s="122"/>
      <c r="K981" s="117" t="s">
        <v>387</v>
      </c>
      <c r="L981" s="122" t="s">
        <v>460</v>
      </c>
      <c r="M981" s="122" t="s">
        <v>1064</v>
      </c>
      <c r="O981" s="122"/>
      <c r="P981" s="122"/>
      <c r="R981" s="122"/>
      <c r="S981" s="122"/>
      <c r="U981" s="122"/>
      <c r="V981" s="122"/>
      <c r="X981" s="122"/>
      <c r="Y981" s="122"/>
      <c r="AA981" s="122"/>
      <c r="AB981" s="122"/>
      <c r="AD981" s="122"/>
      <c r="AE981" s="122"/>
      <c r="AG981" s="122"/>
      <c r="AH981" s="122"/>
      <c r="AJ981" s="122"/>
      <c r="AK981" s="122"/>
      <c r="AM981" s="122"/>
      <c r="AN981" s="122"/>
      <c r="AP981" s="122"/>
      <c r="AQ981" s="122"/>
      <c r="AS981" s="122"/>
      <c r="AT981" s="122"/>
      <c r="AV981" s="122"/>
      <c r="AW981" s="122"/>
      <c r="AY981" s="122"/>
      <c r="AZ981" s="122"/>
      <c r="BB981" s="122"/>
      <c r="BC981" s="122"/>
      <c r="BE981" s="123"/>
      <c r="BF981" s="122"/>
      <c r="BG981" s="121"/>
      <c r="BI981" s="119"/>
      <c r="BJ981" s="121"/>
      <c r="BK981" s="121"/>
      <c r="BL981" s="13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c r="DZ981" s="120"/>
      <c r="EA981" s="120"/>
      <c r="EB981" s="120"/>
      <c r="EC981" s="120"/>
      <c r="ED981" s="120"/>
      <c r="EE981" s="120"/>
      <c r="EF981" s="120"/>
      <c r="EG981" s="120"/>
      <c r="EH981" s="120"/>
      <c r="EI981" s="120"/>
      <c r="EJ981" s="120"/>
      <c r="EK981" s="120"/>
      <c r="EL981" s="120"/>
      <c r="EM981" s="120"/>
      <c r="EN981" s="120"/>
      <c r="EO981" s="120"/>
      <c r="EP981" s="120"/>
      <c r="EQ981" s="120"/>
      <c r="ER981" s="120"/>
      <c r="ES981" s="120"/>
      <c r="ET981" s="120"/>
      <c r="EU981" s="120"/>
      <c r="EV981" s="120"/>
      <c r="EW981" s="120"/>
      <c r="EX981" s="120"/>
      <c r="EY981" s="120"/>
      <c r="EZ981" s="120"/>
      <c r="FA981" s="120"/>
      <c r="FB981" s="120"/>
      <c r="FC981" s="120"/>
      <c r="FD981" s="120"/>
      <c r="FE981" s="120"/>
      <c r="FF981" s="120"/>
      <c r="FG981" s="120"/>
      <c r="FH981" s="120"/>
      <c r="FI981" s="120"/>
      <c r="FJ981" s="120"/>
      <c r="FK981" s="120"/>
      <c r="FL981" s="120"/>
      <c r="FM981" s="120"/>
      <c r="FN981" s="120"/>
      <c r="FO981" s="120"/>
      <c r="FP981" s="120"/>
      <c r="FQ981" s="120"/>
      <c r="FR981" s="120"/>
      <c r="FS981" s="120"/>
      <c r="FT981" s="120"/>
      <c r="FU981" s="120"/>
      <c r="FV981" s="120"/>
      <c r="FW981" s="120"/>
      <c r="FX981" s="120"/>
      <c r="FY981" s="120"/>
      <c r="FZ981" s="120"/>
      <c r="GA981" s="120"/>
      <c r="GB981" s="120"/>
      <c r="GC981" s="120"/>
      <c r="GD981" s="120"/>
      <c r="GE981" s="120"/>
      <c r="GF981" s="120"/>
      <c r="GG981" s="120"/>
      <c r="GH981" s="120"/>
      <c r="GI981" s="120"/>
      <c r="GJ981" s="120"/>
      <c r="GK981" s="120"/>
      <c r="GL981" s="120"/>
      <c r="GM981" s="120"/>
      <c r="GN981" s="120"/>
      <c r="GO981" s="120"/>
      <c r="GP981" s="120"/>
      <c r="GQ981" s="120"/>
      <c r="GR981" s="120"/>
      <c r="GS981" s="120"/>
      <c r="GT981" s="120"/>
      <c r="GU981" s="120"/>
      <c r="GV981" s="120"/>
      <c r="GW981" s="120"/>
      <c r="GX981" s="120"/>
      <c r="GY981" s="120"/>
      <c r="GZ981" s="120"/>
      <c r="HA981" s="120"/>
      <c r="HB981" s="120"/>
      <c r="HC981" s="120"/>
      <c r="HD981" s="120"/>
      <c r="HE981" s="120"/>
      <c r="HF981" s="120"/>
      <c r="HG981" s="120"/>
      <c r="HH981" s="120"/>
      <c r="HI981" s="120"/>
      <c r="HJ981" s="120"/>
      <c r="HK981" s="120"/>
      <c r="HL981" s="120"/>
      <c r="HM981" s="120"/>
      <c r="HN981" s="120"/>
      <c r="HO981" s="120"/>
      <c r="HP981" s="120"/>
      <c r="HQ981" s="120"/>
      <c r="HR981" s="120"/>
      <c r="HS981" s="120"/>
      <c r="HT981" s="120"/>
      <c r="HU981" s="120"/>
      <c r="HV981" s="120"/>
      <c r="HW981" s="120"/>
      <c r="HX981" s="120"/>
      <c r="HY981" s="120"/>
      <c r="HZ981" s="120"/>
      <c r="IA981" s="120"/>
      <c r="IB981" s="120"/>
      <c r="IC981" s="120"/>
      <c r="ID981" s="120"/>
      <c r="IE981" s="120"/>
      <c r="IF981" s="120"/>
      <c r="IG981" s="120"/>
      <c r="IH981" s="120"/>
      <c r="II981" s="120"/>
      <c r="IJ981" s="120"/>
      <c r="IK981" s="120"/>
      <c r="IL981" s="120"/>
      <c r="IM981" s="120"/>
      <c r="IN981" s="120"/>
      <c r="IO981" s="120"/>
      <c r="IP981" s="120"/>
      <c r="IQ981" s="120"/>
      <c r="IR981" s="120"/>
      <c r="IS981" s="120"/>
      <c r="IT981" s="120"/>
      <c r="IU981" s="120"/>
      <c r="IV981" s="120"/>
      <c r="IW981" s="120"/>
      <c r="IX981" s="120"/>
    </row>
    <row r="982" spans="1:258" x14ac:dyDescent="0.2">
      <c r="A982" s="117" t="s">
        <v>3700</v>
      </c>
      <c r="B982" s="123">
        <v>35054</v>
      </c>
      <c r="C982" s="164" t="s">
        <v>3065</v>
      </c>
      <c r="E982" s="116" t="str">
        <f>IF(ISERROR(VLOOKUP(TRIM(A982),'R2020'!$A$1:$I$1991,2,FALSE)),"",VLOOKUP(TRIM(A982),'R2020'!$A$1:$I$1991,2,FALSE))</f>
        <v>TE</v>
      </c>
      <c r="F982" s="116" t="str">
        <f>IF(ISERROR(VLOOKUP(TRIM(A982),'R2020'!$A$1:$I$1991,3,FALSE)),"",VLOOKUP(TRIM(A982),'R2020'!$A$1:$I$1991,3,FALSE))</f>
        <v>NEA</v>
      </c>
      <c r="G982" s="116" t="str">
        <f>IF(ISERROR(VLOOKUP(TRIM(A982),'R2020'!$A$1:$I$1991,8,FALSE)),"",VLOOKUP(TRIM(A982),'R2020'!$A$1:$I$1991,8,FALSE))</f>
        <v xml:space="preserve">4-0 </v>
      </c>
      <c r="H982" s="117" t="s">
        <v>26</v>
      </c>
      <c r="I982" s="117" t="s">
        <v>232</v>
      </c>
      <c r="J982" s="119" t="s">
        <v>685</v>
      </c>
    </row>
    <row r="983" spans="1:258" x14ac:dyDescent="0.2">
      <c r="A983" s="117" t="s">
        <v>1834</v>
      </c>
      <c r="B983" s="123">
        <v>34945</v>
      </c>
      <c r="C983" s="165" t="s">
        <v>2034</v>
      </c>
      <c r="D983" s="117" t="s">
        <v>2034</v>
      </c>
      <c r="E983" s="116" t="str">
        <f>IF(ISERROR(VLOOKUP(TRIM(A983),'R2020'!$A$1:$I$1991,2,FALSE)),"",VLOOKUP(TRIM(A983),'R2020'!$A$1:$I$1991,2,FALSE))</f>
        <v>RLB</v>
      </c>
      <c r="F983" s="116" t="str">
        <f>IF(ISERROR(VLOOKUP(TRIM(A983),'R2020'!$A$1:$I$1991,3,FALSE)),"",VLOOKUP(TRIM(A983),'R2020'!$A$1:$I$1991,3,FALSE))</f>
        <v>JXA</v>
      </c>
      <c r="G983" s="116" t="str">
        <f>IF(ISERROR(VLOOKUP(TRIM(A983),'R2020'!$A$1:$I$1991,8,FALSE)),"",VLOOKUP(TRIM(A983),'R2020'!$A$1:$I$1991,8,FALSE))</f>
        <v xml:space="preserve">56-4 </v>
      </c>
      <c r="H983" s="117" t="s">
        <v>540</v>
      </c>
      <c r="I983" s="117" t="s">
        <v>386</v>
      </c>
      <c r="J983" s="122" t="s">
        <v>1104</v>
      </c>
      <c r="K983" s="117" t="s">
        <v>540</v>
      </c>
      <c r="L983" s="117" t="s">
        <v>386</v>
      </c>
      <c r="M983" s="122" t="s">
        <v>1163</v>
      </c>
      <c r="N983" s="117" t="s">
        <v>616</v>
      </c>
      <c r="O983" s="117" t="s">
        <v>386</v>
      </c>
      <c r="P983" s="122" t="s">
        <v>2336</v>
      </c>
      <c r="Q983" s="117" t="s">
        <v>616</v>
      </c>
      <c r="R983" s="117" t="s">
        <v>386</v>
      </c>
      <c r="S983" s="122" t="s">
        <v>1104</v>
      </c>
    </row>
    <row r="984" spans="1:258" x14ac:dyDescent="0.2">
      <c r="A984" s="117" t="s">
        <v>2703</v>
      </c>
      <c r="B984" s="123">
        <v>34960</v>
      </c>
      <c r="C984" s="164" t="s">
        <v>2704</v>
      </c>
      <c r="D984" s="119" t="s">
        <v>3026</v>
      </c>
      <c r="E984" s="116" t="str">
        <f>IF(ISERROR(VLOOKUP(TRIM(A984),'R2020'!$A$1:$I$1991,2,FALSE)),"",VLOOKUP(TRIM(A984),'R2020'!$A$1:$I$1991,2,FALSE))</f>
        <v>DB</v>
      </c>
      <c r="F984" s="116" t="str">
        <f>IF(ISERROR(VLOOKUP(TRIM(A984),'R2020'!$A$1:$I$1991,3,FALSE)),"",VLOOKUP(TRIM(A984),'R2020'!$A$1:$I$1991,3,FALSE))</f>
        <v>TNA</v>
      </c>
      <c r="G984" s="116" t="str">
        <f>IF(ISERROR(VLOOKUP(TRIM(A984),'R2020'!$A$1:$I$1991,8,FALSE)),"",VLOOKUP(TRIM(A984),'R2020'!$A$1:$I$1991,8,FALSE))</f>
        <v xml:space="preserve">00 </v>
      </c>
      <c r="H984" s="117" t="s">
        <v>529</v>
      </c>
      <c r="I984" s="117" t="s">
        <v>346</v>
      </c>
      <c r="J984" s="119" t="s">
        <v>60</v>
      </c>
      <c r="K984" s="117" t="s">
        <v>136</v>
      </c>
      <c r="L984" s="117" t="s">
        <v>346</v>
      </c>
      <c r="M984" s="119" t="s">
        <v>328</v>
      </c>
      <c r="N984" s="117" t="s">
        <v>2702</v>
      </c>
      <c r="O984" s="117" t="s">
        <v>346</v>
      </c>
      <c r="P984" s="119" t="s">
        <v>60</v>
      </c>
    </row>
    <row r="985" spans="1:258" x14ac:dyDescent="0.2">
      <c r="A985" s="146" t="s">
        <v>4321</v>
      </c>
      <c r="B985" s="157">
        <v>36383</v>
      </c>
      <c r="C985" s="167" t="s">
        <v>4512</v>
      </c>
      <c r="D985" s="141"/>
      <c r="E985" s="116" t="str">
        <f>IF(ISERROR(VLOOKUP(TRIM(A985),'R2020'!$A$1:$I$1991,2,FALSE)),"",VLOOKUP(TRIM(A985),'R2020'!$A$1:$I$1991,2,FALSE))</f>
        <v>LT</v>
      </c>
      <c r="F985" s="116" t="str">
        <f>IF(ISERROR(VLOOKUP(TRIM(A985),'R2020'!$A$1:$I$1991,3,FALSE)),"",VLOOKUP(TRIM(A985),'R2020'!$A$1:$I$1991,3,FALSE))</f>
        <v>MIA</v>
      </c>
      <c r="G985" s="116" t="str">
        <f>IF(ISERROR(VLOOKUP(TRIM(A985),'R2020'!$A$1:$I$1991,8,FALSE)),"",VLOOKUP(TRIM(A985),'R2020'!$A$1:$I$1991,8,FALSE))</f>
        <v xml:space="preserve">0-4 </v>
      </c>
      <c r="H985" s="127"/>
      <c r="I985" s="127"/>
      <c r="J985" s="120"/>
      <c r="K985" s="127"/>
      <c r="L985" s="127"/>
      <c r="M985" s="120"/>
      <c r="N985" s="127"/>
      <c r="O985" s="127"/>
      <c r="P985" s="120"/>
      <c r="Q985" s="127"/>
      <c r="R985" s="127"/>
      <c r="S985" s="120"/>
      <c r="T985" s="127"/>
      <c r="U985" s="127"/>
      <c r="V985" s="120"/>
      <c r="W985" s="127"/>
      <c r="X985" s="127"/>
      <c r="Y985" s="120"/>
      <c r="Z985" s="127"/>
      <c r="AA985" s="127"/>
      <c r="AB985" s="120"/>
      <c r="AC985" s="127"/>
      <c r="AD985" s="127"/>
      <c r="AE985" s="120"/>
      <c r="AF985" s="127"/>
      <c r="AG985" s="127"/>
      <c r="AH985" s="120"/>
      <c r="AI985" s="127"/>
      <c r="AJ985" s="127"/>
      <c r="AK985" s="120"/>
      <c r="AL985" s="127"/>
      <c r="AM985" s="127"/>
      <c r="AN985" s="120"/>
      <c r="AO985" s="127"/>
      <c r="AP985" s="127"/>
      <c r="AQ985" s="127"/>
      <c r="AR985" s="127"/>
      <c r="AS985" s="127"/>
      <c r="AT985" s="120"/>
      <c r="AU985" s="127"/>
      <c r="AV985" s="127"/>
      <c r="AW985" s="120"/>
      <c r="AX985" s="127"/>
      <c r="AY985" s="127"/>
      <c r="AZ985" s="120"/>
      <c r="BA985" s="127"/>
      <c r="BB985" s="127"/>
      <c r="BC985" s="120"/>
      <c r="BD985" s="120"/>
      <c r="BE985" s="120"/>
      <c r="BF985" s="120"/>
      <c r="BG985" s="120"/>
      <c r="BH985" s="120"/>
      <c r="BI985" s="120"/>
      <c r="BJ985" s="128"/>
      <c r="BK985" s="128"/>
    </row>
    <row r="986" spans="1:258" x14ac:dyDescent="0.2">
      <c r="A986" s="117" t="s">
        <v>2705</v>
      </c>
      <c r="B986" s="123">
        <v>33858</v>
      </c>
      <c r="C986" s="164" t="s">
        <v>2031</v>
      </c>
      <c r="E986" s="116" t="str">
        <f>IF(ISERROR(VLOOKUP(TRIM(A986),'R2020'!$A$1:$I$1991,2,FALSE)),"",VLOOKUP(TRIM(A986),'R2020'!$A$1:$I$1991,2,FALSE))</f>
        <v/>
      </c>
      <c r="F986" s="116" t="str">
        <f>IF(ISERROR(VLOOKUP(TRIM(A986),'R2020'!$A$1:$I$1991,3,FALSE)),"",VLOOKUP(TRIM(A986),'R2020'!$A$1:$I$1991,3,FALSE))</f>
        <v/>
      </c>
      <c r="G986" s="116" t="str">
        <f>IF(ISERROR(VLOOKUP(TRIM(A986),'R2020'!$A$1:$I$1991,8,FALSE)),"",VLOOKUP(TRIM(A986),'R2020'!$A$1:$I$1991,8,FALSE))</f>
        <v/>
      </c>
      <c r="H986" s="117" t="s">
        <v>44</v>
      </c>
      <c r="I986" s="117" t="s">
        <v>453</v>
      </c>
      <c r="J986" s="119" t="s">
        <v>333</v>
      </c>
      <c r="K986" s="117" t="s">
        <v>44</v>
      </c>
      <c r="L986" s="117" t="s">
        <v>453</v>
      </c>
      <c r="M986" s="119" t="s">
        <v>41</v>
      </c>
      <c r="N986" s="117" t="s">
        <v>49</v>
      </c>
      <c r="O986" s="117" t="s">
        <v>453</v>
      </c>
      <c r="P986" s="119" t="s">
        <v>41</v>
      </c>
    </row>
    <row r="987" spans="1:258" x14ac:dyDescent="0.2">
      <c r="A987" s="146" t="s">
        <v>4467</v>
      </c>
      <c r="B987" s="157">
        <v>35898</v>
      </c>
      <c r="C987" s="167" t="s">
        <v>4515</v>
      </c>
      <c r="D987" s="141"/>
      <c r="E987" s="116" t="str">
        <f>IF(ISERROR(VLOOKUP(TRIM(A987),'R2020'!$A$1:$I$1991,2,FALSE)),"",VLOOKUP(TRIM(A987),'R2020'!$A$1:$I$1991,2,FALSE))</f>
        <v>DB</v>
      </c>
      <c r="F987" s="116" t="str">
        <f>IF(ISERROR(VLOOKUP(TRIM(A987),'R2020'!$A$1:$I$1991,3,FALSE)),"",VLOOKUP(TRIM(A987),'R2020'!$A$1:$I$1991,3,FALSE))</f>
        <v>TNA</v>
      </c>
      <c r="G987" s="116" t="str">
        <f>IF(ISERROR(VLOOKUP(TRIM(A987),'R2020'!$A$1:$I$1991,8,FALSE)),"",VLOOKUP(TRIM(A987),'R2020'!$A$1:$I$1991,8,FALSE))</f>
        <v xml:space="preserve">00 </v>
      </c>
      <c r="H987" s="127"/>
      <c r="I987" s="127"/>
      <c r="J987" s="120"/>
      <c r="K987" s="127"/>
      <c r="L987" s="127"/>
      <c r="M987" s="120"/>
      <c r="N987" s="127"/>
      <c r="O987" s="127"/>
      <c r="P987" s="120"/>
      <c r="Q987" s="127"/>
      <c r="R987" s="127"/>
      <c r="S987" s="120"/>
      <c r="T987" s="127"/>
      <c r="U987" s="127"/>
      <c r="V987" s="120"/>
      <c r="W987" s="127"/>
      <c r="X987" s="127"/>
      <c r="Y987" s="120"/>
      <c r="Z987" s="127"/>
      <c r="AA987" s="127"/>
      <c r="AB987" s="120"/>
      <c r="AC987" s="127"/>
      <c r="AD987" s="127"/>
      <c r="AE987" s="120"/>
      <c r="AF987" s="127"/>
      <c r="AG987" s="127"/>
      <c r="AH987" s="120"/>
      <c r="AI987" s="127"/>
      <c r="AJ987" s="127"/>
      <c r="AK987" s="120"/>
      <c r="AL987" s="127"/>
      <c r="AM987" s="127"/>
      <c r="AN987" s="120"/>
      <c r="AO987" s="127"/>
      <c r="AP987" s="127"/>
      <c r="AQ987" s="127"/>
      <c r="AR987" s="127"/>
      <c r="AS987" s="127"/>
      <c r="AT987" s="120"/>
      <c r="AU987" s="127"/>
      <c r="AV987" s="127"/>
      <c r="AW987" s="120"/>
      <c r="AX987" s="127"/>
      <c r="AY987" s="127"/>
      <c r="AZ987" s="120"/>
      <c r="BA987" s="127"/>
      <c r="BB987" s="127"/>
      <c r="BC987" s="120"/>
      <c r="BD987" s="120"/>
      <c r="BE987" s="120"/>
      <c r="BF987" s="120"/>
      <c r="BG987" s="120"/>
      <c r="BH987" s="120"/>
      <c r="BI987" s="120"/>
      <c r="BJ987" s="128"/>
      <c r="BK987" s="128"/>
    </row>
    <row r="988" spans="1:258" x14ac:dyDescent="0.2">
      <c r="A988" s="146" t="s">
        <v>4102</v>
      </c>
      <c r="B988" s="157">
        <v>35398</v>
      </c>
      <c r="C988" s="167" t="s">
        <v>4515</v>
      </c>
      <c r="D988" s="141"/>
      <c r="E988" s="116" t="str">
        <f>IF(ISERROR(VLOOKUP(TRIM(A988),'R2020'!$A$1:$I$1991,2,FALSE)),"",VLOOKUP(TRIM(A988),'R2020'!$A$1:$I$1991,2,FALSE))</f>
        <v>DB</v>
      </c>
      <c r="F988" s="116" t="str">
        <f>IF(ISERROR(VLOOKUP(TRIM(A988),'R2020'!$A$1:$I$1991,3,FALSE)),"",VLOOKUP(TRIM(A988),'R2020'!$A$1:$I$1991,3,FALSE))</f>
        <v>BFA</v>
      </c>
      <c r="G988" s="116" t="str">
        <f>IF(ISERROR(VLOOKUP(TRIM(A988),'R2020'!$A$1:$I$1991,8,FALSE)),"",VLOOKUP(TRIM(A988),'R2020'!$A$1:$I$1991,8,FALSE))</f>
        <v xml:space="preserve">04 </v>
      </c>
      <c r="H988" s="127"/>
      <c r="I988" s="127"/>
      <c r="J988" s="120"/>
      <c r="K988" s="127"/>
      <c r="L988" s="127"/>
      <c r="M988" s="120"/>
      <c r="N988" s="127"/>
      <c r="O988" s="127"/>
      <c r="P988" s="120"/>
      <c r="Q988" s="127"/>
      <c r="R988" s="127"/>
      <c r="S988" s="120"/>
      <c r="T988" s="127"/>
      <c r="U988" s="127"/>
      <c r="V988" s="120"/>
      <c r="W988" s="127"/>
      <c r="X988" s="127"/>
      <c r="Y988" s="120"/>
      <c r="Z988" s="127"/>
      <c r="AA988" s="127"/>
      <c r="AB988" s="120"/>
      <c r="AC988" s="127"/>
      <c r="AD988" s="127"/>
      <c r="AE988" s="120"/>
      <c r="AF988" s="127"/>
      <c r="AG988" s="127"/>
      <c r="AH988" s="120"/>
      <c r="AI988" s="127"/>
      <c r="AJ988" s="127"/>
      <c r="AK988" s="120"/>
      <c r="AL988" s="127"/>
      <c r="AM988" s="127"/>
      <c r="AN988" s="120"/>
      <c r="AO988" s="127"/>
      <c r="AP988" s="127"/>
      <c r="AQ988" s="127"/>
      <c r="AR988" s="127"/>
      <c r="AS988" s="127"/>
      <c r="AT988" s="120"/>
      <c r="AU988" s="127"/>
      <c r="AV988" s="127"/>
      <c r="AW988" s="120"/>
      <c r="AX988" s="127"/>
      <c r="AY988" s="127"/>
      <c r="AZ988" s="120"/>
      <c r="BA988" s="127"/>
      <c r="BB988" s="127"/>
      <c r="BC988" s="120"/>
      <c r="BD988" s="120"/>
      <c r="BE988" s="120"/>
      <c r="BF988" s="120"/>
      <c r="BG988" s="120"/>
      <c r="BH988" s="120"/>
      <c r="BI988" s="120"/>
      <c r="BJ988" s="128"/>
      <c r="BK988" s="128"/>
    </row>
    <row r="989" spans="1:258" x14ac:dyDescent="0.2">
      <c r="A989" s="120" t="s">
        <v>329</v>
      </c>
      <c r="B989" s="125">
        <v>31747</v>
      </c>
      <c r="C989" s="168" t="s">
        <v>410</v>
      </c>
      <c r="D989" s="126" t="s">
        <v>2399</v>
      </c>
      <c r="E989" s="116" t="str">
        <f>IF(ISERROR(VLOOKUP(TRIM(A989),'R2020'!$A$1:$I$1991,2,FALSE)),"",VLOOKUP(TRIM(A989),'R2020'!$A$1:$I$1991,2,FALSE))</f>
        <v>WR</v>
      </c>
      <c r="F989" s="116" t="str">
        <f>IF(ISERROR(VLOOKUP(TRIM(A989),'R2020'!$A$1:$I$1991,3,FALSE)),"",VLOOKUP(TRIM(A989),'R2020'!$A$1:$I$1991,3,FALSE))</f>
        <v>PHN</v>
      </c>
      <c r="G989" s="116" t="str">
        <f>IF(ISERROR(VLOOKUP(TRIM(A989),'R2020'!$A$1:$I$1991,8,FALSE)),"",VLOOKUP(TRIM(A989),'R2020'!$A$1:$I$1991,8,FALSE))</f>
        <v xml:space="preserve"> </v>
      </c>
      <c r="H989" s="120" t="s">
        <v>283</v>
      </c>
      <c r="I989" s="126" t="s">
        <v>88</v>
      </c>
      <c r="J989" s="126"/>
      <c r="K989" s="120" t="s">
        <v>279</v>
      </c>
      <c r="L989" s="126" t="s">
        <v>122</v>
      </c>
      <c r="M989" s="126"/>
      <c r="N989" s="120" t="s">
        <v>279</v>
      </c>
      <c r="O989" s="126" t="s">
        <v>122</v>
      </c>
      <c r="P989" s="126"/>
      <c r="Q989" s="120" t="s">
        <v>279</v>
      </c>
      <c r="R989" s="126" t="s">
        <v>27</v>
      </c>
      <c r="S989" s="126"/>
      <c r="T989" s="120" t="s">
        <v>279</v>
      </c>
      <c r="U989" s="126" t="s">
        <v>27</v>
      </c>
      <c r="V989" s="126"/>
      <c r="W989" s="120" t="s">
        <v>279</v>
      </c>
      <c r="X989" s="126" t="s">
        <v>27</v>
      </c>
      <c r="Y989" s="126"/>
      <c r="Z989" s="120" t="s">
        <v>266</v>
      </c>
      <c r="AA989" s="126" t="s">
        <v>88</v>
      </c>
      <c r="AB989" s="126"/>
      <c r="AC989" s="120" t="s">
        <v>236</v>
      </c>
      <c r="AD989" s="126" t="s">
        <v>88</v>
      </c>
      <c r="AE989" s="126"/>
      <c r="AF989" s="120" t="s">
        <v>266</v>
      </c>
      <c r="AG989" s="126" t="s">
        <v>88</v>
      </c>
      <c r="AH989" s="126"/>
      <c r="AI989" s="120" t="s">
        <v>266</v>
      </c>
      <c r="AJ989" s="126" t="s">
        <v>88</v>
      </c>
      <c r="AK989" s="126"/>
      <c r="AL989" s="120" t="s">
        <v>210</v>
      </c>
      <c r="AM989" s="126" t="s">
        <v>88</v>
      </c>
      <c r="AN989" s="126"/>
      <c r="AO989" s="120" t="s">
        <v>210</v>
      </c>
      <c r="AP989" s="126" t="s">
        <v>88</v>
      </c>
      <c r="AQ989" s="126" t="s">
        <v>417</v>
      </c>
      <c r="AR989" s="120"/>
      <c r="AS989" s="126"/>
      <c r="AT989" s="126"/>
      <c r="AU989" s="120"/>
      <c r="AV989" s="126"/>
      <c r="AW989" s="126"/>
      <c r="AX989" s="120"/>
      <c r="AY989" s="126"/>
      <c r="AZ989" s="126"/>
      <c r="BA989" s="120"/>
      <c r="BB989" s="126"/>
      <c r="BC989" s="127"/>
      <c r="BD989" s="120"/>
      <c r="BE989" s="120"/>
      <c r="BF989" s="127"/>
      <c r="BG989" s="127"/>
      <c r="BH989" s="127"/>
      <c r="BI989" s="127"/>
      <c r="BJ989" s="120"/>
      <c r="BK989" s="128"/>
      <c r="BL989" s="128"/>
    </row>
    <row r="990" spans="1:258" x14ac:dyDescent="0.2">
      <c r="A990" s="117" t="s">
        <v>3195</v>
      </c>
      <c r="B990" s="123">
        <v>35011</v>
      </c>
      <c r="C990" s="165" t="s">
        <v>3089</v>
      </c>
      <c r="D990" s="122" t="s">
        <v>3089</v>
      </c>
      <c r="E990" s="116" t="str">
        <f>IF(ISERROR(VLOOKUP(TRIM(A990),'R2020'!$A$1:$I$1991,2,FALSE)),"",VLOOKUP(TRIM(A990),'R2020'!$A$1:$I$1991,2,FALSE))</f>
        <v>LCB</v>
      </c>
      <c r="F990" s="116" t="str">
        <f>IF(ISERROR(VLOOKUP(TRIM(A990),'R2020'!$A$1:$I$1991,3,FALSE)),"",VLOOKUP(TRIM(A990),'R2020'!$A$1:$I$1991,3,FALSE))</f>
        <v>CAN</v>
      </c>
      <c r="G990" s="116" t="str">
        <f>IF(ISERROR(VLOOKUP(TRIM(A990),'R2020'!$A$1:$I$1991,8,FALSE)),"",VLOOKUP(TRIM(A990),'R2020'!$A$1:$I$1991,8,FALSE))</f>
        <v xml:space="preserve">5 </v>
      </c>
      <c r="H990" s="117" t="s">
        <v>529</v>
      </c>
      <c r="I990" s="122" t="s">
        <v>22</v>
      </c>
      <c r="J990" s="122" t="s">
        <v>365</v>
      </c>
      <c r="K990" s="117" t="s">
        <v>327</v>
      </c>
      <c r="L990" s="122" t="s">
        <v>22</v>
      </c>
      <c r="M990" s="122" t="s">
        <v>328</v>
      </c>
      <c r="O990" s="122"/>
      <c r="P990" s="122"/>
      <c r="R990" s="122"/>
      <c r="S990" s="122"/>
      <c r="U990" s="122"/>
      <c r="V990" s="122"/>
      <c r="X990" s="122"/>
      <c r="Y990" s="122"/>
      <c r="AA990" s="122"/>
      <c r="AB990" s="122"/>
      <c r="AD990" s="122"/>
      <c r="AE990" s="122"/>
      <c r="AG990" s="122"/>
      <c r="AH990" s="122"/>
      <c r="AJ990" s="122"/>
      <c r="AK990" s="122"/>
      <c r="AM990" s="122"/>
      <c r="AN990" s="122"/>
      <c r="AP990" s="122"/>
      <c r="AQ990" s="122"/>
      <c r="AS990" s="122"/>
      <c r="AT990" s="122"/>
      <c r="AV990" s="122"/>
      <c r="AW990" s="122"/>
      <c r="AY990" s="122"/>
      <c r="AZ990" s="122"/>
      <c r="BB990" s="122"/>
      <c r="BC990" s="122"/>
      <c r="BE990" s="123"/>
      <c r="BF990" s="122"/>
      <c r="BG990" s="121"/>
      <c r="BI990" s="119"/>
      <c r="BJ990" s="121"/>
      <c r="BK990" s="121"/>
      <c r="BL990" s="130"/>
    </row>
    <row r="991" spans="1:258" x14ac:dyDescent="0.2">
      <c r="A991" s="117" t="s">
        <v>2706</v>
      </c>
      <c r="B991" s="123">
        <v>34313</v>
      </c>
      <c r="C991" s="164" t="s">
        <v>2593</v>
      </c>
      <c r="D991" s="119" t="s">
        <v>2588</v>
      </c>
      <c r="E991" s="116" t="str">
        <f>IF(ISERROR(VLOOKUP(TRIM(A991),'R2020'!$A$1:$I$1991,2,FALSE)),"",VLOOKUP(TRIM(A991),'R2020'!$A$1:$I$1991,2,FALSE))</f>
        <v>SS</v>
      </c>
      <c r="F991" s="116" t="str">
        <f>IF(ISERROR(VLOOKUP(TRIM(A991),'R2020'!$A$1:$I$1991,3,FALSE)),"",VLOOKUP(TRIM(A991),'R2020'!$A$1:$I$1991,3,FALSE))</f>
        <v>CHN</v>
      </c>
      <c r="G991" s="116" t="str">
        <f>IF(ISERROR(VLOOKUP(TRIM(A991),'R2020'!$A$1:$I$1991,8,FALSE)),"",VLOOKUP(TRIM(A991),'R2020'!$A$1:$I$1991,8,FALSE))</f>
        <v xml:space="preserve">44 </v>
      </c>
      <c r="H991" s="117" t="s">
        <v>368</v>
      </c>
      <c r="I991" s="117" t="s">
        <v>460</v>
      </c>
      <c r="J991" s="119" t="s">
        <v>1129</v>
      </c>
      <c r="K991" s="117" t="s">
        <v>368</v>
      </c>
      <c r="L991" s="117" t="s">
        <v>460</v>
      </c>
      <c r="M991" s="119" t="s">
        <v>1093</v>
      </c>
      <c r="N991" s="117" t="s">
        <v>368</v>
      </c>
      <c r="O991" s="117" t="s">
        <v>460</v>
      </c>
      <c r="P991" s="119" t="s">
        <v>1060</v>
      </c>
    </row>
    <row r="992" spans="1:258" x14ac:dyDescent="0.2">
      <c r="A992" s="124" t="s">
        <v>1203</v>
      </c>
      <c r="B992" s="125">
        <v>33431</v>
      </c>
      <c r="C992" s="165" t="s">
        <v>1223</v>
      </c>
      <c r="D992" s="124" t="s">
        <v>1228</v>
      </c>
      <c r="E992" s="116" t="str">
        <f>IF(ISERROR(VLOOKUP(TRIM(A992),'R2020'!$A$1:$I$1991,2,FALSE)),"",VLOOKUP(TRIM(A992),'R2020'!$A$1:$I$1991,2,FALSE))</f>
        <v>RG</v>
      </c>
      <c r="F992" s="116" t="str">
        <f>IF(ISERROR(VLOOKUP(TRIM(A992),'R2020'!$A$1:$I$1991,3,FALSE)),"",VLOOKUP(TRIM(A992),'R2020'!$A$1:$I$1991,3,FALSE))</f>
        <v>LVA</v>
      </c>
      <c r="G992" s="116" t="str">
        <f>IF(ISERROR(VLOOKUP(TRIM(A992),'R2020'!$A$1:$I$1991,8,FALSE)),"",VLOOKUP(TRIM(A992),'R2020'!$A$1:$I$1991,8,FALSE))</f>
        <v xml:space="preserve">4-5 </v>
      </c>
      <c r="H992" s="120" t="s">
        <v>226</v>
      </c>
      <c r="I992" s="121" t="s">
        <v>23</v>
      </c>
      <c r="J992" s="127" t="s">
        <v>225</v>
      </c>
      <c r="K992" s="120" t="s">
        <v>226</v>
      </c>
      <c r="L992" s="121" t="s">
        <v>23</v>
      </c>
      <c r="M992" s="127" t="s">
        <v>225</v>
      </c>
      <c r="N992" s="120" t="s">
        <v>226</v>
      </c>
      <c r="O992" s="121" t="s">
        <v>23</v>
      </c>
      <c r="P992" s="127" t="s">
        <v>225</v>
      </c>
      <c r="Q992" s="120" t="s">
        <v>226</v>
      </c>
      <c r="R992" s="121" t="s">
        <v>23</v>
      </c>
      <c r="S992" s="127" t="s">
        <v>33</v>
      </c>
      <c r="T992" s="120" t="s">
        <v>507</v>
      </c>
      <c r="U992" s="121" t="s">
        <v>23</v>
      </c>
      <c r="V992" s="127" t="s">
        <v>56</v>
      </c>
      <c r="W992" s="120" t="s">
        <v>1204</v>
      </c>
      <c r="X992" s="121" t="s">
        <v>23</v>
      </c>
      <c r="Y992" s="127" t="s">
        <v>1205</v>
      </c>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row>
    <row r="993" spans="1:64" x14ac:dyDescent="0.2">
      <c r="A993" s="117" t="s">
        <v>3196</v>
      </c>
      <c r="B993" s="123">
        <v>35020</v>
      </c>
      <c r="C993" s="165" t="s">
        <v>3063</v>
      </c>
      <c r="D993" s="122" t="s">
        <v>3076</v>
      </c>
      <c r="E993" s="116" t="str">
        <f>IF(ISERROR(VLOOKUP(TRIM(A993),'R2020'!$A$1:$I$1991,2,FALSE)),"",VLOOKUP(TRIM(A993),'R2020'!$A$1:$I$1991,2,FALSE))</f>
        <v>LCB</v>
      </c>
      <c r="F993" s="116" t="str">
        <f>IF(ISERROR(VLOOKUP(TRIM(A993),'R2020'!$A$1:$I$1991,3,FALSE)),"",VLOOKUP(TRIM(A993),'R2020'!$A$1:$I$1991,3,FALSE))</f>
        <v>NEA</v>
      </c>
      <c r="G993" s="116" t="str">
        <f>IF(ISERROR(VLOOKUP(TRIM(A993),'R2020'!$A$1:$I$1991,8,FALSE)),"",VLOOKUP(TRIM(A993),'R2020'!$A$1:$I$1991,8,FALSE))</f>
        <v xml:space="preserve">5 </v>
      </c>
      <c r="H993" s="117" t="s">
        <v>171</v>
      </c>
      <c r="I993" s="122" t="s">
        <v>232</v>
      </c>
      <c r="J993" s="122" t="s">
        <v>328</v>
      </c>
      <c r="K993" s="117" t="s">
        <v>171</v>
      </c>
      <c r="L993" s="122" t="s">
        <v>232</v>
      </c>
      <c r="M993" s="122" t="s">
        <v>328</v>
      </c>
      <c r="O993" s="122"/>
      <c r="P993" s="122"/>
      <c r="R993" s="122"/>
      <c r="S993" s="122"/>
      <c r="U993" s="122"/>
      <c r="V993" s="122"/>
      <c r="X993" s="122"/>
      <c r="Y993" s="122"/>
      <c r="AA993" s="122"/>
      <c r="AB993" s="122"/>
      <c r="AD993" s="122"/>
      <c r="AE993" s="122"/>
      <c r="AG993" s="122"/>
      <c r="AH993" s="122"/>
      <c r="AJ993" s="122"/>
      <c r="AK993" s="122"/>
      <c r="AM993" s="122"/>
      <c r="AN993" s="122"/>
      <c r="AP993" s="122"/>
      <c r="AQ993" s="122"/>
      <c r="AS993" s="122"/>
      <c r="AT993" s="122"/>
      <c r="AV993" s="122"/>
      <c r="AW993" s="122"/>
      <c r="AY993" s="122"/>
      <c r="AZ993" s="122"/>
      <c r="BB993" s="122"/>
      <c r="BC993" s="122"/>
      <c r="BE993" s="123"/>
      <c r="BF993" s="122"/>
      <c r="BG993" s="121"/>
      <c r="BI993" s="119"/>
      <c r="BJ993" s="121"/>
      <c r="BK993" s="121"/>
      <c r="BL993" s="130"/>
    </row>
    <row r="994" spans="1:64" x14ac:dyDescent="0.2">
      <c r="A994" s="146" t="s">
        <v>4145</v>
      </c>
      <c r="B994" s="157">
        <v>35419</v>
      </c>
      <c r="C994" s="167" t="s">
        <v>3460</v>
      </c>
      <c r="D994" s="141"/>
      <c r="E994" s="116" t="str">
        <f>IF(ISERROR(VLOOKUP(TRIM(A994),'R2020'!$A$1:$I$1991,2,FALSE)),"",VLOOKUP(TRIM(A994),'R2020'!$A$1:$I$1991,2,FALSE))</f>
        <v>End</v>
      </c>
      <c r="F994" s="116" t="str">
        <f>IF(ISERROR(VLOOKUP(TRIM(A994),'R2020'!$A$1:$I$1991,3,FALSE)),"",VLOOKUP(TRIM(A994),'R2020'!$A$1:$I$1991,3,FALSE))</f>
        <v>CLA</v>
      </c>
      <c r="G994" s="116" t="str">
        <f>IF(ISERROR(VLOOKUP(TRIM(A994),'R2020'!$A$1:$I$1991,8,FALSE)),"",VLOOKUP(TRIM(A994),'R2020'!$A$1:$I$1991,8,FALSE))</f>
        <v xml:space="preserve">0-0 </v>
      </c>
      <c r="H994" s="127"/>
      <c r="I994" s="127"/>
      <c r="J994" s="120"/>
      <c r="K994" s="127"/>
      <c r="L994" s="127"/>
      <c r="M994" s="120"/>
      <c r="N994" s="127"/>
      <c r="O994" s="127"/>
      <c r="P994" s="120"/>
      <c r="Q994" s="127"/>
      <c r="R994" s="127"/>
      <c r="S994" s="120"/>
      <c r="T994" s="127"/>
      <c r="U994" s="127"/>
      <c r="V994" s="120"/>
      <c r="W994" s="127"/>
      <c r="X994" s="127"/>
      <c r="Y994" s="120"/>
      <c r="Z994" s="127"/>
      <c r="AA994" s="127"/>
      <c r="AB994" s="120"/>
      <c r="AC994" s="127"/>
      <c r="AD994" s="127"/>
      <c r="AE994" s="120"/>
      <c r="AF994" s="127"/>
      <c r="AG994" s="127"/>
      <c r="AH994" s="120"/>
      <c r="AI994" s="127"/>
      <c r="AJ994" s="127"/>
      <c r="AK994" s="120"/>
      <c r="AL994" s="127"/>
      <c r="AM994" s="127"/>
      <c r="AN994" s="120"/>
      <c r="AO994" s="127"/>
      <c r="AP994" s="127"/>
      <c r="AQ994" s="127"/>
      <c r="AR994" s="127"/>
      <c r="AS994" s="127"/>
      <c r="AT994" s="120"/>
      <c r="AU994" s="127"/>
      <c r="AV994" s="127"/>
      <c r="AW994" s="120"/>
      <c r="AX994" s="127"/>
      <c r="AY994" s="127"/>
      <c r="AZ994" s="120"/>
      <c r="BA994" s="127"/>
      <c r="BB994" s="127"/>
      <c r="BC994" s="120"/>
      <c r="BD994" s="120"/>
      <c r="BE994" s="120"/>
      <c r="BF994" s="120"/>
      <c r="BG994" s="120"/>
      <c r="BH994" s="120"/>
      <c r="BI994" s="120"/>
      <c r="BJ994" s="128"/>
      <c r="BK994" s="128"/>
    </row>
    <row r="995" spans="1:64" x14ac:dyDescent="0.2">
      <c r="A995" s="146" t="s">
        <v>4182</v>
      </c>
      <c r="B995" s="157">
        <v>35466</v>
      </c>
      <c r="C995" s="167" t="s">
        <v>4511</v>
      </c>
      <c r="D995" s="141"/>
      <c r="E995" s="116" t="str">
        <f>IF(ISERROR(VLOOKUP(TRIM(A995),'R2020'!$A$1:$I$1991,2,FALSE)),"",VLOOKUP(TRIM(A995),'R2020'!$A$1:$I$1991,2,FALSE))</f>
        <v>LG</v>
      </c>
      <c r="F995" s="116" t="str">
        <f>IF(ISERROR(VLOOKUP(TRIM(A995),'R2020'!$A$1:$I$1991,3,FALSE)),"",VLOOKUP(TRIM(A995),'R2020'!$A$1:$I$1991,3,FALSE))</f>
        <v>DEN</v>
      </c>
      <c r="G995" s="116" t="str">
        <f>IF(ISERROR(VLOOKUP(TRIM(A995),'R2020'!$A$1:$I$1991,8,FALSE)),"",VLOOKUP(TRIM(A995),'R2020'!$A$1:$I$1991,8,FALSE))</f>
        <v xml:space="preserve">4-3 </v>
      </c>
      <c r="H995" s="127"/>
      <c r="I995" s="127"/>
      <c r="J995" s="120"/>
      <c r="K995" s="127"/>
      <c r="L995" s="127"/>
      <c r="M995" s="120"/>
      <c r="N995" s="127"/>
      <c r="O995" s="127"/>
      <c r="P995" s="120"/>
      <c r="Q995" s="127"/>
      <c r="R995" s="127"/>
      <c r="S995" s="120"/>
      <c r="T995" s="127"/>
      <c r="U995" s="127"/>
      <c r="V995" s="120"/>
      <c r="W995" s="127"/>
      <c r="X995" s="127"/>
      <c r="Y995" s="120"/>
      <c r="Z995" s="127"/>
      <c r="AA995" s="127"/>
      <c r="AB995" s="120"/>
      <c r="AC995" s="127"/>
      <c r="AD995" s="127"/>
      <c r="AE995" s="120"/>
      <c r="AF995" s="127"/>
      <c r="AG995" s="127"/>
      <c r="AH995" s="120"/>
      <c r="AI995" s="127"/>
      <c r="AJ995" s="127"/>
      <c r="AK995" s="120"/>
      <c r="AL995" s="127"/>
      <c r="AM995" s="127"/>
      <c r="AN995" s="120"/>
      <c r="AO995" s="127"/>
      <c r="AP995" s="127"/>
      <c r="AQ995" s="127"/>
      <c r="AR995" s="127"/>
      <c r="AS995" s="127"/>
      <c r="AT995" s="120"/>
      <c r="AU995" s="127"/>
      <c r="AV995" s="127"/>
      <c r="AW995" s="120"/>
      <c r="AX995" s="127"/>
      <c r="AY995" s="127"/>
      <c r="AZ995" s="120"/>
      <c r="BA995" s="127"/>
      <c r="BB995" s="127"/>
      <c r="BC995" s="120"/>
      <c r="BD995" s="120"/>
      <c r="BE995" s="120"/>
      <c r="BF995" s="120"/>
      <c r="BG995" s="120"/>
      <c r="BH995" s="120"/>
      <c r="BI995" s="120"/>
      <c r="BJ995" s="128"/>
      <c r="BK995" s="128"/>
    </row>
    <row r="996" spans="1:64" x14ac:dyDescent="0.2">
      <c r="A996" s="117" t="s">
        <v>3197</v>
      </c>
      <c r="B996" s="123">
        <v>35158</v>
      </c>
      <c r="C996" s="165" t="s">
        <v>3089</v>
      </c>
      <c r="D996" s="122" t="s">
        <v>3089</v>
      </c>
      <c r="E996" s="116" t="str">
        <f>IF(ISERROR(VLOOKUP(TRIM(A996),'R2020'!$A$1:$I$1991,2,FALSE)),"",VLOOKUP(TRIM(A996),'R2020'!$A$1:$I$1991,2,FALSE))</f>
        <v>DB</v>
      </c>
      <c r="F996" s="116" t="str">
        <f>IF(ISERROR(VLOOKUP(TRIM(A996),'R2020'!$A$1:$I$1991,3,FALSE)),"",VLOOKUP(TRIM(A996),'R2020'!$A$1:$I$1991,3,FALSE))</f>
        <v>GBN</v>
      </c>
      <c r="G996" s="116" t="str">
        <f>IF(ISERROR(VLOOKUP(TRIM(A996),'R2020'!$A$1:$I$1991,8,FALSE)),"",VLOOKUP(TRIM(A996),'R2020'!$A$1:$I$1991,8,FALSE))</f>
        <v xml:space="preserve">00 </v>
      </c>
      <c r="H996" s="117" t="s">
        <v>364</v>
      </c>
      <c r="I996" s="122" t="s">
        <v>237</v>
      </c>
      <c r="J996" s="122" t="s">
        <v>1061</v>
      </c>
      <c r="K996" s="117" t="s">
        <v>327</v>
      </c>
      <c r="L996" s="122" t="s">
        <v>237</v>
      </c>
      <c r="M996" s="122" t="s">
        <v>328</v>
      </c>
      <c r="O996" s="122"/>
      <c r="P996" s="122"/>
      <c r="R996" s="122"/>
      <c r="S996" s="122"/>
      <c r="U996" s="122"/>
      <c r="V996" s="122"/>
      <c r="X996" s="122"/>
      <c r="Y996" s="122"/>
      <c r="AA996" s="122"/>
      <c r="AB996" s="122"/>
      <c r="AD996" s="122"/>
      <c r="AE996" s="122"/>
      <c r="AG996" s="122"/>
      <c r="AH996" s="122"/>
      <c r="AJ996" s="122"/>
      <c r="AK996" s="122"/>
      <c r="AM996" s="122"/>
      <c r="AN996" s="122"/>
      <c r="AP996" s="122"/>
      <c r="AQ996" s="122"/>
      <c r="AS996" s="122"/>
      <c r="AT996" s="122"/>
      <c r="AV996" s="122"/>
      <c r="AW996" s="122"/>
      <c r="AY996" s="122"/>
      <c r="AZ996" s="122"/>
      <c r="BB996" s="122"/>
      <c r="BC996" s="122"/>
      <c r="BE996" s="123"/>
      <c r="BF996" s="122"/>
      <c r="BG996" s="121"/>
      <c r="BI996" s="119"/>
      <c r="BJ996" s="121"/>
      <c r="BK996" s="121"/>
      <c r="BL996" s="130"/>
    </row>
    <row r="997" spans="1:64" x14ac:dyDescent="0.2">
      <c r="A997" s="117" t="s">
        <v>3198</v>
      </c>
      <c r="B997" s="123">
        <v>35177</v>
      </c>
      <c r="C997" s="165" t="s">
        <v>3065</v>
      </c>
      <c r="D997" s="122" t="s">
        <v>3076</v>
      </c>
      <c r="E997" s="116" t="str">
        <f>IF(ISERROR(VLOOKUP(TRIM(A997),'R2020'!$A$1:$I$1991,2,FALSE)),"",VLOOKUP(TRIM(A997),'R2020'!$A$1:$I$1991,2,FALSE))</f>
        <v>HB</v>
      </c>
      <c r="F997" s="116" t="str">
        <f>IF(ISERROR(VLOOKUP(TRIM(A997),'R2020'!$A$1:$I$1991,3,FALSE)),"",VLOOKUP(TRIM(A997),'R2020'!$A$1:$I$1991,3,FALSE))</f>
        <v>LAA</v>
      </c>
      <c r="G997" s="116" t="str">
        <f>IF(ISERROR(VLOOKUP(TRIM(A997),'R2020'!$A$1:$I$1991,8,FALSE)),"",VLOOKUP(TRIM(A997),'R2020'!$A$1:$I$1991,8,FALSE))</f>
        <v xml:space="preserve">0-0 </v>
      </c>
      <c r="H997" s="117" t="s">
        <v>344</v>
      </c>
      <c r="I997" s="122" t="s">
        <v>2215</v>
      </c>
      <c r="J997" s="122" t="s">
        <v>3029</v>
      </c>
      <c r="K997" s="117" t="s">
        <v>344</v>
      </c>
      <c r="L997" s="122" t="s">
        <v>2215</v>
      </c>
      <c r="M997" s="122" t="s">
        <v>3199</v>
      </c>
      <c r="O997" s="122"/>
      <c r="P997" s="122"/>
      <c r="R997" s="122"/>
      <c r="S997" s="122"/>
      <c r="U997" s="122"/>
      <c r="V997" s="122"/>
      <c r="X997" s="122"/>
      <c r="Y997" s="122"/>
      <c r="AA997" s="122"/>
      <c r="AB997" s="122"/>
      <c r="AD997" s="122"/>
      <c r="AE997" s="122"/>
      <c r="AG997" s="122"/>
      <c r="AH997" s="122"/>
      <c r="AJ997" s="122"/>
      <c r="AK997" s="122"/>
      <c r="AM997" s="122"/>
      <c r="AN997" s="122"/>
      <c r="AP997" s="122"/>
      <c r="AQ997" s="122"/>
      <c r="AS997" s="122"/>
      <c r="AT997" s="122"/>
      <c r="AV997" s="122"/>
      <c r="AW997" s="122"/>
      <c r="AY997" s="122"/>
      <c r="AZ997" s="122"/>
      <c r="BB997" s="122"/>
      <c r="BC997" s="122"/>
      <c r="BE997" s="123"/>
      <c r="BF997" s="122"/>
      <c r="BG997" s="121"/>
      <c r="BI997" s="119"/>
      <c r="BJ997" s="121"/>
      <c r="BK997" s="121"/>
      <c r="BL997" s="130"/>
    </row>
    <row r="998" spans="1:64" x14ac:dyDescent="0.2">
      <c r="A998" s="120" t="s">
        <v>617</v>
      </c>
      <c r="B998" s="125">
        <v>32243</v>
      </c>
      <c r="C998" s="168" t="s">
        <v>654</v>
      </c>
      <c r="D998" s="126" t="s">
        <v>635</v>
      </c>
      <c r="E998" s="116" t="str">
        <f>IF(ISERROR(VLOOKUP(TRIM(A998),'R2020'!$A$1:$I$1991,2,FALSE)),"",VLOOKUP(TRIM(A998),'R2020'!$A$1:$I$1991,2,FALSE))</f>
        <v>SS</v>
      </c>
      <c r="F998" s="116" t="str">
        <f>IF(ISERROR(VLOOKUP(TRIM(A998),'R2020'!$A$1:$I$1991,3,FALSE)),"",VLOOKUP(TRIM(A998),'R2020'!$A$1:$I$1991,3,FALSE))</f>
        <v>DNA</v>
      </c>
      <c r="G998" s="116" t="str">
        <f>IF(ISERROR(VLOOKUP(TRIM(A998),'R2020'!$A$1:$I$1991,8,FALSE)),"",VLOOKUP(TRIM(A998),'R2020'!$A$1:$I$1991,8,FALSE))</f>
        <v xml:space="preserve">55 </v>
      </c>
      <c r="H998" s="120" t="s">
        <v>366</v>
      </c>
      <c r="I998" s="126" t="s">
        <v>229</v>
      </c>
      <c r="J998" s="126" t="s">
        <v>1115</v>
      </c>
      <c r="K998" s="120" t="s">
        <v>327</v>
      </c>
      <c r="L998" s="126" t="s">
        <v>336</v>
      </c>
      <c r="M998" s="126" t="s">
        <v>60</v>
      </c>
      <c r="N998" s="120" t="s">
        <v>327</v>
      </c>
      <c r="O998" s="126" t="s">
        <v>336</v>
      </c>
      <c r="P998" s="126" t="s">
        <v>365</v>
      </c>
      <c r="Q998" s="120" t="s">
        <v>171</v>
      </c>
      <c r="R998" s="126" t="s">
        <v>336</v>
      </c>
      <c r="S998" s="126" t="s">
        <v>60</v>
      </c>
      <c r="T998" s="120" t="s">
        <v>529</v>
      </c>
      <c r="U998" s="126" t="s">
        <v>336</v>
      </c>
      <c r="V998" s="126" t="s">
        <v>328</v>
      </c>
      <c r="W998" s="120" t="s">
        <v>529</v>
      </c>
      <c r="X998" s="126" t="s">
        <v>336</v>
      </c>
      <c r="Y998" s="126" t="s">
        <v>129</v>
      </c>
      <c r="Z998" s="120" t="s">
        <v>529</v>
      </c>
      <c r="AA998" s="126" t="s">
        <v>336</v>
      </c>
      <c r="AB998" s="126" t="s">
        <v>328</v>
      </c>
      <c r="AC998" s="120" t="s">
        <v>529</v>
      </c>
      <c r="AD998" s="126" t="s">
        <v>336</v>
      </c>
      <c r="AE998" s="126" t="s">
        <v>60</v>
      </c>
      <c r="AF998" s="120" t="s">
        <v>529</v>
      </c>
      <c r="AG998" s="126" t="s">
        <v>336</v>
      </c>
      <c r="AH998" s="126" t="s">
        <v>365</v>
      </c>
      <c r="AI998" s="120" t="s">
        <v>327</v>
      </c>
      <c r="AJ998" s="126" t="s">
        <v>336</v>
      </c>
      <c r="AK998" s="126" t="s">
        <v>365</v>
      </c>
      <c r="AL998" s="120"/>
      <c r="AM998" s="126"/>
      <c r="AN998" s="126"/>
      <c r="AO998" s="120"/>
      <c r="AP998" s="126"/>
      <c r="AQ998" s="126"/>
      <c r="AR998" s="120"/>
      <c r="AS998" s="126"/>
      <c r="AT998" s="126"/>
      <c r="AU998" s="120"/>
      <c r="AV998" s="126"/>
      <c r="AW998" s="126"/>
      <c r="AX998" s="120"/>
      <c r="AY998" s="126"/>
      <c r="AZ998" s="126"/>
      <c r="BA998" s="120"/>
      <c r="BB998" s="126"/>
      <c r="BC998" s="126"/>
      <c r="BD998" s="120"/>
      <c r="BE998" s="125"/>
      <c r="BF998" s="126"/>
      <c r="BG998" s="128"/>
      <c r="BH998" s="120"/>
      <c r="BI998" s="127"/>
      <c r="BJ998" s="128"/>
      <c r="BK998" s="128"/>
      <c r="BL998" s="131"/>
    </row>
    <row r="999" spans="1:64" x14ac:dyDescent="0.2">
      <c r="A999" s="117" t="s">
        <v>3377</v>
      </c>
      <c r="B999" s="123">
        <v>35437</v>
      </c>
      <c r="C999" s="165" t="s">
        <v>3378</v>
      </c>
      <c r="D999" s="122" t="s">
        <v>3089</v>
      </c>
      <c r="E999" s="116" t="str">
        <f>IF(ISERROR(VLOOKUP(TRIM(A999),'R2020'!$A$1:$I$1991,2,FALSE)),"",VLOOKUP(TRIM(A999),'R2020'!$A$1:$I$1991,2,FALSE))</f>
        <v>QB(P)</v>
      </c>
      <c r="F999" s="116" t="str">
        <f>IF(ISERROR(VLOOKUP(TRIM(A999),'R2020'!$A$1:$I$1991,3,FALSE)),"",VLOOKUP(TRIM(A999),'R2020'!$A$1:$I$1991,3,FALSE))</f>
        <v>BAA</v>
      </c>
      <c r="G999" s="116" t="str">
        <f>IF(ISERROR(VLOOKUP(TRIM(A999),'R2020'!$A$1:$I$1991,8,FALSE)),"",VLOOKUP(TRIM(A999),'R2020'!$A$1:$I$1991,8,FALSE))</f>
        <v xml:space="preserve"> </v>
      </c>
      <c r="H999" s="117" t="s">
        <v>193</v>
      </c>
      <c r="I999" s="122" t="s">
        <v>39</v>
      </c>
      <c r="J999" s="122"/>
      <c r="K999" s="117" t="s">
        <v>193</v>
      </c>
      <c r="L999" s="122" t="s">
        <v>39</v>
      </c>
      <c r="M999" s="122"/>
      <c r="O999" s="122"/>
      <c r="P999" s="122"/>
      <c r="R999" s="122"/>
      <c r="S999" s="122"/>
      <c r="U999" s="122"/>
      <c r="V999" s="122"/>
      <c r="X999" s="122"/>
      <c r="Y999" s="122"/>
      <c r="AA999" s="122"/>
      <c r="AB999" s="122"/>
      <c r="AD999" s="122"/>
      <c r="AE999" s="122"/>
      <c r="AG999" s="122"/>
      <c r="AH999" s="122"/>
      <c r="AJ999" s="122"/>
      <c r="AK999" s="122"/>
      <c r="AM999" s="122"/>
      <c r="AN999" s="122"/>
      <c r="AP999" s="122"/>
      <c r="AQ999" s="122"/>
      <c r="AS999" s="122"/>
      <c r="AT999" s="122"/>
      <c r="AV999" s="122"/>
      <c r="AW999" s="122"/>
      <c r="AY999" s="122"/>
      <c r="AZ999" s="122"/>
      <c r="BB999" s="122"/>
      <c r="BC999" s="122"/>
      <c r="BE999" s="123"/>
      <c r="BF999" s="122"/>
      <c r="BG999" s="121"/>
      <c r="BI999" s="119"/>
      <c r="BJ999" s="121"/>
      <c r="BK999" s="121"/>
      <c r="BL999" s="130"/>
    </row>
    <row r="1000" spans="1:64" x14ac:dyDescent="0.2">
      <c r="A1000" s="117" t="s">
        <v>820</v>
      </c>
      <c r="B1000" s="123">
        <v>32884</v>
      </c>
      <c r="C1000" s="165" t="s">
        <v>860</v>
      </c>
      <c r="D1000" s="122" t="s">
        <v>897</v>
      </c>
      <c r="E1000" s="116" t="str">
        <f>IF(ISERROR(VLOOKUP(TRIM(A1000),'R2020'!$A$1:$I$1991,2,FALSE)),"",VLOOKUP(TRIM(A1000),'R2020'!$A$1:$I$1991,2,FALSE))</f>
        <v>T</v>
      </c>
      <c r="F1000" s="116" t="str">
        <f>IF(ISERROR(VLOOKUP(TRIM(A1000),'R2020'!$A$1:$I$1991,3,FALSE)),"",VLOOKUP(TRIM(A1000),'R2020'!$A$1:$I$1991,3,FALSE))</f>
        <v>PHN</v>
      </c>
      <c r="G1000" s="116" t="str">
        <f>IF(ISERROR(VLOOKUP(TRIM(A1000),'R2020'!$A$1:$I$1991,8,FALSE)),"",VLOOKUP(TRIM(A1000),'R2020'!$A$1:$I$1991,8,FALSE))</f>
        <v xml:space="preserve">0-6 </v>
      </c>
      <c r="I1000" s="122"/>
      <c r="J1000" s="122"/>
      <c r="K1000" s="117" t="s">
        <v>482</v>
      </c>
      <c r="L1000" s="122" t="s">
        <v>386</v>
      </c>
      <c r="M1000" s="122" t="s">
        <v>227</v>
      </c>
      <c r="N1000" s="117" t="s">
        <v>482</v>
      </c>
      <c r="O1000" s="122" t="s">
        <v>386</v>
      </c>
      <c r="P1000" s="122" t="s">
        <v>36</v>
      </c>
      <c r="Q1000" s="117" t="s">
        <v>482</v>
      </c>
      <c r="R1000" s="122" t="s">
        <v>386</v>
      </c>
      <c r="S1000" s="122" t="s">
        <v>234</v>
      </c>
      <c r="T1000" s="117" t="s">
        <v>42</v>
      </c>
      <c r="U1000" s="122" t="s">
        <v>229</v>
      </c>
      <c r="V1000" s="122" t="s">
        <v>56</v>
      </c>
      <c r="W1000" s="117" t="s">
        <v>354</v>
      </c>
      <c r="X1000" s="122" t="s">
        <v>229</v>
      </c>
      <c r="Y1000" s="122" t="s">
        <v>208</v>
      </c>
      <c r="Z1000" s="117" t="s">
        <v>44</v>
      </c>
      <c r="AA1000" s="122" t="s">
        <v>229</v>
      </c>
      <c r="AB1000" s="122" t="s">
        <v>46</v>
      </c>
      <c r="AC1000" s="117" t="s">
        <v>44</v>
      </c>
      <c r="AD1000" s="122" t="s">
        <v>229</v>
      </c>
      <c r="AE1000" s="122" t="s">
        <v>349</v>
      </c>
      <c r="AG1000" s="122"/>
      <c r="AH1000" s="122"/>
      <c r="AJ1000" s="122"/>
      <c r="AK1000" s="122"/>
      <c r="AM1000" s="122"/>
      <c r="AN1000" s="122"/>
      <c r="AP1000" s="122"/>
      <c r="AQ1000" s="122"/>
      <c r="AS1000" s="122"/>
      <c r="AT1000" s="122"/>
      <c r="AV1000" s="122"/>
      <c r="AW1000" s="122"/>
      <c r="AY1000" s="122"/>
      <c r="AZ1000" s="122"/>
      <c r="BB1000" s="122"/>
      <c r="BC1000" s="119"/>
      <c r="BF1000" s="119"/>
      <c r="BG1000" s="119"/>
      <c r="BH1000" s="119"/>
      <c r="BI1000" s="119"/>
      <c r="BK1000" s="121"/>
      <c r="BL1000" s="121"/>
    </row>
    <row r="1001" spans="1:64" x14ac:dyDescent="0.2">
      <c r="A1001" s="146" t="s">
        <v>4146</v>
      </c>
      <c r="B1001" s="157">
        <v>34311</v>
      </c>
      <c r="C1001" s="167" t="s">
        <v>4513</v>
      </c>
      <c r="D1001" s="142"/>
      <c r="E1001" s="116" t="str">
        <f>IF(ISERROR(VLOOKUP(TRIM(A1001),'R2020'!$A$1:$I$1991,2,FALSE)),"",VLOOKUP(TRIM(A1001),'R2020'!$A$1:$I$1991,2,FALSE))</f>
        <v>DB</v>
      </c>
      <c r="F1001" s="116" t="str">
        <f>IF(ISERROR(VLOOKUP(TRIM(A1001),'R2020'!$A$1:$I$1991,3,FALSE)),"",VLOOKUP(TRIM(A1001),'R2020'!$A$1:$I$1991,3,FALSE))</f>
        <v>CLA</v>
      </c>
      <c r="G1001" s="116" t="str">
        <f>IF(ISERROR(VLOOKUP(TRIM(A1001),'R2020'!$A$1:$I$1991,8,FALSE)),"",VLOOKUP(TRIM(A1001),'R2020'!$A$1:$I$1991,8,FALSE))</f>
        <v xml:space="preserve">00 </v>
      </c>
      <c r="H1001" s="126"/>
      <c r="I1001" s="126"/>
      <c r="J1001" s="120"/>
      <c r="K1001" s="126"/>
      <c r="L1001" s="126"/>
      <c r="M1001" s="120"/>
      <c r="N1001" s="126"/>
      <c r="O1001" s="126"/>
      <c r="P1001" s="120"/>
      <c r="Q1001" s="126"/>
      <c r="R1001" s="126"/>
      <c r="S1001" s="120"/>
      <c r="T1001" s="126"/>
      <c r="U1001" s="126"/>
      <c r="V1001" s="120"/>
      <c r="W1001" s="126"/>
      <c r="X1001" s="126"/>
      <c r="Y1001" s="120"/>
      <c r="Z1001" s="126"/>
      <c r="AA1001" s="126"/>
      <c r="AB1001" s="120"/>
      <c r="AC1001" s="126"/>
      <c r="AD1001" s="126"/>
      <c r="AE1001" s="120"/>
      <c r="AF1001" s="126"/>
      <c r="AG1001" s="126"/>
      <c r="AH1001" s="120"/>
      <c r="AI1001" s="126"/>
      <c r="AJ1001" s="126"/>
      <c r="AK1001" s="120"/>
      <c r="AL1001" s="126"/>
      <c r="AM1001" s="126"/>
      <c r="AN1001" s="120"/>
      <c r="AO1001" s="126"/>
      <c r="AP1001" s="126"/>
      <c r="AQ1001" s="120"/>
      <c r="AR1001" s="126"/>
      <c r="AS1001" s="126"/>
      <c r="AT1001" s="120"/>
      <c r="AU1001" s="126"/>
      <c r="AV1001" s="126"/>
      <c r="AW1001" s="120"/>
      <c r="AX1001" s="126"/>
      <c r="AY1001" s="126"/>
      <c r="AZ1001" s="120"/>
      <c r="BA1001" s="126"/>
      <c r="BB1001" s="126"/>
      <c r="BC1001" s="120"/>
      <c r="BD1001" s="125"/>
      <c r="BE1001" s="126"/>
      <c r="BF1001" s="128"/>
      <c r="BG1001" s="120"/>
      <c r="BH1001" s="127"/>
      <c r="BI1001" s="128"/>
      <c r="BJ1001" s="128"/>
      <c r="BK1001" s="131"/>
    </row>
    <row r="1002" spans="1:64" x14ac:dyDescent="0.2">
      <c r="A1002" s="117" t="s">
        <v>2707</v>
      </c>
      <c r="B1002" s="123">
        <v>34086</v>
      </c>
      <c r="C1002" s="164" t="s">
        <v>2708</v>
      </c>
      <c r="D1002" s="119" t="s">
        <v>3021</v>
      </c>
      <c r="E1002" s="116" t="str">
        <f>IF(ISERROR(VLOOKUP(TRIM(A1002),'R2020'!$A$1:$I$1991,2,FALSE)),"",VLOOKUP(TRIM(A1002),'R2020'!$A$1:$I$1991,2,FALSE))</f>
        <v>RCB</v>
      </c>
      <c r="F1002" s="116" t="str">
        <f>IF(ISERROR(VLOOKUP(TRIM(A1002),'R2020'!$A$1:$I$1991,3,FALSE)),"",VLOOKUP(TRIM(A1002),'R2020'!$A$1:$I$1991,3,FALSE))</f>
        <v>CNA</v>
      </c>
      <c r="G1002" s="116" t="str">
        <f>IF(ISERROR(VLOOKUP(TRIM(A1002),'R2020'!$A$1:$I$1991,8,FALSE)),"",VLOOKUP(TRIM(A1002),'R2020'!$A$1:$I$1991,8,FALSE))</f>
        <v xml:space="preserve">5 </v>
      </c>
      <c r="H1002" s="117" t="s">
        <v>327</v>
      </c>
      <c r="I1002" s="117" t="s">
        <v>448</v>
      </c>
      <c r="J1002" s="119" t="s">
        <v>328</v>
      </c>
      <c r="K1002" s="117" t="s">
        <v>327</v>
      </c>
      <c r="L1002" s="117" t="s">
        <v>448</v>
      </c>
      <c r="M1002" s="119" t="s">
        <v>60</v>
      </c>
      <c r="N1002" s="117" t="s">
        <v>327</v>
      </c>
      <c r="O1002" s="117" t="s">
        <v>448</v>
      </c>
      <c r="P1002" s="119" t="s">
        <v>60</v>
      </c>
    </row>
    <row r="1003" spans="1:64" x14ac:dyDescent="0.2">
      <c r="A1003" s="117" t="s">
        <v>3701</v>
      </c>
      <c r="B1003" s="123">
        <v>35837</v>
      </c>
      <c r="C1003" s="164" t="s">
        <v>3702</v>
      </c>
      <c r="E1003" s="116" t="str">
        <f>IF(ISERROR(VLOOKUP(TRIM(A1003),'R2020'!$A$1:$I$1991,2,FALSE)),"",VLOOKUP(TRIM(A1003),'R2020'!$A$1:$I$1991,2,FALSE))</f>
        <v>HB</v>
      </c>
      <c r="F1003" s="116" t="str">
        <f>IF(ISERROR(VLOOKUP(TRIM(A1003),'R2020'!$A$1:$I$1991,3,FALSE)),"",VLOOKUP(TRIM(A1003),'R2020'!$A$1:$I$1991,3,FALSE))</f>
        <v>LVA</v>
      </c>
      <c r="G1003" s="116" t="str">
        <f>IF(ISERROR(VLOOKUP(TRIM(A1003),'R2020'!$A$1:$I$1991,8,FALSE)),"",VLOOKUP(TRIM(A1003),'R2020'!$A$1:$I$1991,8,FALSE))</f>
        <v xml:space="preserve">0-5 </v>
      </c>
      <c r="H1003" s="117" t="s">
        <v>344</v>
      </c>
      <c r="I1003" s="117" t="s">
        <v>23</v>
      </c>
      <c r="J1003" s="119" t="s">
        <v>3703</v>
      </c>
    </row>
    <row r="1004" spans="1:64" x14ac:dyDescent="0.2">
      <c r="A1004" s="117" t="s">
        <v>3200</v>
      </c>
      <c r="B1004" s="123">
        <v>34975</v>
      </c>
      <c r="C1004" s="165" t="s">
        <v>3065</v>
      </c>
      <c r="D1004" s="122" t="s">
        <v>3076</v>
      </c>
      <c r="E1004" s="116" t="str">
        <f>IF(ISERROR(VLOOKUP(TRIM(A1004),'R2020'!$A$1:$I$1991,2,FALSE)),"",VLOOKUP(TRIM(A1004),'R2020'!$A$1:$I$1991,2,FALSE))</f>
        <v/>
      </c>
      <c r="F1004" s="116" t="str">
        <f>IF(ISERROR(VLOOKUP(TRIM(A1004),'R2020'!$A$1:$I$1991,3,FALSE)),"",VLOOKUP(TRIM(A1004),'R2020'!$A$1:$I$1991,3,FALSE))</f>
        <v/>
      </c>
      <c r="G1004" s="116" t="str">
        <f>IF(ISERROR(VLOOKUP(TRIM(A1004),'R2020'!$A$1:$I$1991,8,FALSE)),"",VLOOKUP(TRIM(A1004),'R2020'!$A$1:$I$1991,8,FALSE))</f>
        <v/>
      </c>
      <c r="H1004" s="117" t="s">
        <v>235</v>
      </c>
      <c r="I1004" s="122" t="s">
        <v>386</v>
      </c>
      <c r="J1004" s="122" t="s">
        <v>1163</v>
      </c>
      <c r="K1004" s="117" t="s">
        <v>235</v>
      </c>
      <c r="L1004" s="122" t="s">
        <v>386</v>
      </c>
      <c r="M1004" s="122" t="s">
        <v>1082</v>
      </c>
      <c r="O1004" s="122"/>
      <c r="P1004" s="122"/>
      <c r="R1004" s="122"/>
      <c r="S1004" s="122"/>
      <c r="U1004" s="122"/>
      <c r="V1004" s="122"/>
      <c r="X1004" s="122"/>
      <c r="Y1004" s="122"/>
      <c r="AA1004" s="122"/>
      <c r="AB1004" s="122"/>
      <c r="AD1004" s="122"/>
      <c r="AE1004" s="122"/>
      <c r="AG1004" s="122"/>
      <c r="AH1004" s="122"/>
      <c r="AJ1004" s="122"/>
      <c r="AK1004" s="122"/>
      <c r="AM1004" s="122"/>
      <c r="AN1004" s="122"/>
      <c r="AP1004" s="122"/>
      <c r="AQ1004" s="122"/>
      <c r="AS1004" s="122"/>
      <c r="AT1004" s="122"/>
      <c r="AV1004" s="122"/>
      <c r="AW1004" s="122"/>
      <c r="AY1004" s="122"/>
      <c r="AZ1004" s="122"/>
      <c r="BB1004" s="122"/>
      <c r="BC1004" s="122"/>
      <c r="BE1004" s="123"/>
      <c r="BF1004" s="122"/>
      <c r="BG1004" s="121"/>
      <c r="BI1004" s="119"/>
      <c r="BJ1004" s="121"/>
      <c r="BK1004" s="121"/>
      <c r="BL1004" s="130"/>
    </row>
    <row r="1005" spans="1:64" x14ac:dyDescent="0.2">
      <c r="A1005" s="146" t="s">
        <v>4410</v>
      </c>
      <c r="B1005" s="157">
        <v>35459</v>
      </c>
      <c r="C1005" s="167" t="s">
        <v>4513</v>
      </c>
      <c r="D1005" s="142"/>
      <c r="E1005" s="116" t="str">
        <f>IF(ISERROR(VLOOKUP(TRIM(A1005),'R2020'!$A$1:$I$1991,2,FALSE)),"",VLOOKUP(TRIM(A1005),'R2020'!$A$1:$I$1991,2,FALSE))</f>
        <v>DB</v>
      </c>
      <c r="F1005" s="116" t="str">
        <f>IF(ISERROR(VLOOKUP(TRIM(A1005),'R2020'!$A$1:$I$1991,3,FALSE)),"",VLOOKUP(TRIM(A1005),'R2020'!$A$1:$I$1991,3,FALSE))</f>
        <v>PHN</v>
      </c>
      <c r="G1005" s="116" t="str">
        <f>IF(ISERROR(VLOOKUP(TRIM(A1005),'R2020'!$A$1:$I$1991,8,FALSE)),"",VLOOKUP(TRIM(A1005),'R2020'!$A$1:$I$1991,8,FALSE))</f>
        <v xml:space="preserve">00 </v>
      </c>
      <c r="H1005" s="126"/>
      <c r="I1005" s="126"/>
      <c r="J1005" s="120"/>
      <c r="K1005" s="126"/>
      <c r="L1005" s="126"/>
      <c r="M1005" s="120"/>
      <c r="N1005" s="126"/>
      <c r="O1005" s="126"/>
      <c r="P1005" s="120"/>
      <c r="Q1005" s="126"/>
      <c r="R1005" s="126"/>
      <c r="S1005" s="120"/>
      <c r="T1005" s="126"/>
      <c r="U1005" s="126"/>
      <c r="V1005" s="120"/>
      <c r="W1005" s="126"/>
      <c r="X1005" s="126"/>
      <c r="Y1005" s="120"/>
      <c r="Z1005" s="126"/>
      <c r="AA1005" s="126"/>
      <c r="AB1005" s="120"/>
      <c r="AC1005" s="126"/>
      <c r="AD1005" s="126"/>
      <c r="AE1005" s="120"/>
      <c r="AF1005" s="126"/>
      <c r="AG1005" s="126"/>
      <c r="AH1005" s="120"/>
      <c r="AI1005" s="126"/>
      <c r="AJ1005" s="126"/>
      <c r="AK1005" s="120"/>
      <c r="AL1005" s="126"/>
      <c r="AM1005" s="126"/>
      <c r="AN1005" s="120"/>
      <c r="AO1005" s="126"/>
      <c r="AP1005" s="126"/>
      <c r="AQ1005" s="120"/>
      <c r="AR1005" s="126"/>
      <c r="AS1005" s="126"/>
      <c r="AT1005" s="120"/>
      <c r="AU1005" s="126"/>
      <c r="AV1005" s="126"/>
      <c r="AW1005" s="120"/>
      <c r="AX1005" s="126"/>
      <c r="AY1005" s="126"/>
      <c r="AZ1005" s="120"/>
      <c r="BA1005" s="126"/>
      <c r="BB1005" s="126"/>
      <c r="BC1005" s="120"/>
      <c r="BD1005" s="125"/>
      <c r="BE1005" s="126"/>
      <c r="BF1005" s="128"/>
      <c r="BG1005" s="120"/>
      <c r="BH1005" s="127"/>
      <c r="BI1005" s="120"/>
      <c r="BJ1005" s="128"/>
      <c r="BK1005" s="131"/>
    </row>
    <row r="1006" spans="1:64" x14ac:dyDescent="0.2">
      <c r="A1006" s="117" t="s">
        <v>3704</v>
      </c>
      <c r="B1006" s="123">
        <v>35552</v>
      </c>
      <c r="C1006" s="164" t="s">
        <v>3448</v>
      </c>
      <c r="E1006" s="116" t="str">
        <f>IF(ISERROR(VLOOKUP(TRIM(A1006),'R2020'!$A$1:$I$1991,2,FALSE)),"",VLOOKUP(TRIM(A1006),'R2020'!$A$1:$I$1991,2,FALSE))</f>
        <v/>
      </c>
      <c r="F1006" s="116" t="str">
        <f>IF(ISERROR(VLOOKUP(TRIM(A1006),'R2020'!$A$1:$I$1991,3,FALSE)),"",VLOOKUP(TRIM(A1006),'R2020'!$A$1:$I$1991,3,FALSE))</f>
        <v/>
      </c>
      <c r="G1006" s="116" t="str">
        <f>IF(ISERROR(VLOOKUP(TRIM(A1006),'R2020'!$A$1:$I$1991,8,FALSE)),"",VLOOKUP(TRIM(A1006),'R2020'!$A$1:$I$1991,8,FALSE))</f>
        <v/>
      </c>
      <c r="H1006" s="117" t="s">
        <v>137</v>
      </c>
      <c r="I1006" s="117" t="s">
        <v>23</v>
      </c>
      <c r="J1006" s="119" t="s">
        <v>349</v>
      </c>
    </row>
    <row r="1007" spans="1:64" x14ac:dyDescent="0.2">
      <c r="A1007" s="117" t="s">
        <v>3201</v>
      </c>
      <c r="B1007" s="123">
        <v>35280</v>
      </c>
      <c r="C1007" s="165" t="s">
        <v>3202</v>
      </c>
      <c r="D1007" s="122" t="s">
        <v>3705</v>
      </c>
      <c r="E1007" s="116" t="str">
        <f>IF(ISERROR(VLOOKUP(TRIM(A1007),'R2020'!$A$1:$I$1991,2,FALSE)),"",VLOOKUP(TRIM(A1007),'R2020'!$A$1:$I$1991,2,FALSE))</f>
        <v/>
      </c>
      <c r="F1007" s="116" t="str">
        <f>IF(ISERROR(VLOOKUP(TRIM(A1007),'R2020'!$A$1:$I$1991,3,FALSE)),"",VLOOKUP(TRIM(A1007),'R2020'!$A$1:$I$1991,3,FALSE))</f>
        <v/>
      </c>
      <c r="G1007" s="116" t="str">
        <f>IF(ISERROR(VLOOKUP(TRIM(A1007),'R2020'!$A$1:$I$1991,8,FALSE)),"",VLOOKUP(TRIM(A1007),'R2020'!$A$1:$I$1991,8,FALSE))</f>
        <v/>
      </c>
      <c r="I1007" s="122"/>
      <c r="J1007" s="122"/>
      <c r="K1007" s="117" t="s">
        <v>366</v>
      </c>
      <c r="L1007" s="122" t="s">
        <v>2215</v>
      </c>
      <c r="M1007" s="122" t="s">
        <v>1093</v>
      </c>
      <c r="O1007" s="122"/>
      <c r="P1007" s="122"/>
      <c r="R1007" s="122"/>
      <c r="S1007" s="122"/>
      <c r="U1007" s="122"/>
      <c r="V1007" s="122"/>
      <c r="X1007" s="122"/>
      <c r="Y1007" s="122"/>
      <c r="AA1007" s="122"/>
      <c r="AB1007" s="122"/>
      <c r="AD1007" s="122"/>
      <c r="AE1007" s="122"/>
      <c r="AG1007" s="122"/>
      <c r="AH1007" s="122"/>
      <c r="AJ1007" s="122"/>
      <c r="AK1007" s="122"/>
      <c r="AM1007" s="122"/>
      <c r="AN1007" s="122"/>
      <c r="AP1007" s="122"/>
      <c r="AQ1007" s="122"/>
      <c r="AS1007" s="122"/>
      <c r="AT1007" s="122"/>
      <c r="AV1007" s="122"/>
      <c r="AW1007" s="122"/>
      <c r="AY1007" s="122"/>
      <c r="AZ1007" s="122"/>
      <c r="BB1007" s="122"/>
      <c r="BC1007" s="122"/>
      <c r="BE1007" s="123"/>
      <c r="BF1007" s="122"/>
      <c r="BG1007" s="121"/>
      <c r="BI1007" s="119"/>
      <c r="BJ1007" s="121"/>
      <c r="BK1007" s="121"/>
      <c r="BL1007" s="130"/>
    </row>
    <row r="1008" spans="1:64" x14ac:dyDescent="0.2">
      <c r="A1008" s="124" t="s">
        <v>1193</v>
      </c>
      <c r="B1008" s="125">
        <v>33758</v>
      </c>
      <c r="C1008" s="165" t="s">
        <v>1244</v>
      </c>
      <c r="D1008" s="124" t="s">
        <v>1227</v>
      </c>
      <c r="E1008" s="116" t="str">
        <f>IF(ISERROR(VLOOKUP(TRIM(A1008),'R2020'!$A$1:$I$1991,2,FALSE)),"",VLOOKUP(TRIM(A1008),'R2020'!$A$1:$I$1991,2,FALSE))</f>
        <v/>
      </c>
      <c r="F1008" s="116" t="str">
        <f>IF(ISERROR(VLOOKUP(TRIM(A1008),'R2020'!$A$1:$I$1991,3,FALSE)),"",VLOOKUP(TRIM(A1008),'R2020'!$A$1:$I$1991,3,FALSE))</f>
        <v/>
      </c>
      <c r="G1008" s="116" t="str">
        <f>IF(ISERROR(VLOOKUP(TRIM(A1008),'R2020'!$A$1:$I$1991,8,FALSE)),"",VLOOKUP(TRIM(A1008),'R2020'!$A$1:$I$1991,8,FALSE))</f>
        <v/>
      </c>
      <c r="I1008" s="121"/>
      <c r="J1008" s="127"/>
      <c r="K1008" s="117" t="s">
        <v>228</v>
      </c>
      <c r="L1008" s="121" t="s">
        <v>32</v>
      </c>
      <c r="M1008" s="127" t="s">
        <v>56</v>
      </c>
      <c r="N1008" s="117" t="s">
        <v>228</v>
      </c>
      <c r="O1008" s="121" t="s">
        <v>32</v>
      </c>
      <c r="P1008" s="127" t="s">
        <v>230</v>
      </c>
      <c r="Q1008" s="117" t="s">
        <v>228</v>
      </c>
      <c r="R1008" s="121" t="s">
        <v>32</v>
      </c>
      <c r="S1008" s="127" t="s">
        <v>225</v>
      </c>
      <c r="T1008" s="117" t="s">
        <v>331</v>
      </c>
      <c r="U1008" s="121" t="s">
        <v>32</v>
      </c>
      <c r="V1008" s="127" t="s">
        <v>349</v>
      </c>
      <c r="W1008" s="117" t="s">
        <v>228</v>
      </c>
      <c r="X1008" s="121" t="s">
        <v>32</v>
      </c>
      <c r="Y1008" s="127" t="s">
        <v>333</v>
      </c>
      <c r="Z1008" s="120"/>
      <c r="AA1008" s="120"/>
      <c r="AB1008" s="120"/>
      <c r="AC1008" s="120"/>
      <c r="AD1008" s="120"/>
      <c r="AE1008" s="120"/>
      <c r="AF1008" s="120"/>
      <c r="AG1008" s="120"/>
      <c r="AH1008" s="120"/>
      <c r="AI1008" s="120"/>
      <c r="AJ1008" s="120"/>
      <c r="AK1008" s="120"/>
      <c r="AL1008" s="120"/>
      <c r="AM1008" s="120"/>
      <c r="AN1008" s="120"/>
      <c r="AO1008" s="120"/>
      <c r="AP1008" s="120"/>
      <c r="AQ1008" s="120"/>
      <c r="AR1008" s="120"/>
      <c r="AS1008" s="120"/>
      <c r="AT1008" s="120"/>
      <c r="AU1008" s="120"/>
      <c r="AV1008" s="120"/>
      <c r="AW1008" s="120"/>
      <c r="AX1008" s="120"/>
      <c r="AY1008" s="120"/>
      <c r="AZ1008" s="120"/>
      <c r="BA1008" s="120"/>
      <c r="BB1008" s="120"/>
      <c r="BC1008" s="120"/>
      <c r="BD1008" s="120"/>
      <c r="BE1008" s="120"/>
      <c r="BF1008" s="120"/>
      <c r="BG1008" s="120"/>
      <c r="BH1008" s="120"/>
      <c r="BI1008" s="120"/>
      <c r="BJ1008" s="120"/>
      <c r="BK1008" s="120"/>
      <c r="BL1008" s="120"/>
    </row>
    <row r="1009" spans="1:64" x14ac:dyDescent="0.2">
      <c r="A1009" s="117" t="s">
        <v>1561</v>
      </c>
      <c r="B1009" s="123">
        <v>34489</v>
      </c>
      <c r="C1009" s="165" t="s">
        <v>1577</v>
      </c>
      <c r="D1009" s="122" t="s">
        <v>1579</v>
      </c>
      <c r="E1009" s="116" t="str">
        <f>IF(ISERROR(VLOOKUP(TRIM(A1009),'R2020'!$A$1:$I$1991,2,FALSE)),"",VLOOKUP(TRIM(A1009),'R2020'!$A$1:$I$1991,2,FALSE))</f>
        <v>BB TE</v>
      </c>
      <c r="F1009" s="116" t="str">
        <f>IF(ISERROR(VLOOKUP(TRIM(A1009),'R2020'!$A$1:$I$1991,3,FALSE)),"",VLOOKUP(TRIM(A1009),'R2020'!$A$1:$I$1991,3,FALSE))</f>
        <v>DEN</v>
      </c>
      <c r="G1009" s="116" t="str">
        <f>IF(ISERROR(VLOOKUP(TRIM(A1009),'R2020'!$A$1:$I$1991,8,FALSE)),"",VLOOKUP(TRIM(A1009),'R2020'!$A$1:$I$1991,8,FALSE))</f>
        <v xml:space="preserve">0-2 </v>
      </c>
      <c r="H1009" s="117" t="s">
        <v>128</v>
      </c>
      <c r="I1009" s="121" t="s">
        <v>369</v>
      </c>
      <c r="J1009" s="119" t="s">
        <v>328</v>
      </c>
      <c r="K1009" s="117" t="s">
        <v>464</v>
      </c>
      <c r="L1009" s="121" t="s">
        <v>450</v>
      </c>
      <c r="M1009" s="119" t="s">
        <v>2972</v>
      </c>
      <c r="N1009" s="117" t="s">
        <v>128</v>
      </c>
      <c r="O1009" s="121" t="s">
        <v>450</v>
      </c>
      <c r="P1009" s="119" t="s">
        <v>328</v>
      </c>
      <c r="Q1009" s="117" t="s">
        <v>128</v>
      </c>
      <c r="R1009" s="121" t="s">
        <v>450</v>
      </c>
      <c r="S1009" s="119" t="s">
        <v>60</v>
      </c>
      <c r="T1009" s="117" t="s">
        <v>464</v>
      </c>
      <c r="U1009" s="121" t="s">
        <v>450</v>
      </c>
      <c r="V1009" s="119" t="s">
        <v>481</v>
      </c>
      <c r="X1009" s="121"/>
      <c r="Y1009" s="119"/>
      <c r="AA1009" s="121"/>
      <c r="AB1009" s="119"/>
      <c r="AD1009" s="121"/>
      <c r="AE1009" s="119"/>
      <c r="AG1009" s="121"/>
      <c r="AH1009" s="119"/>
      <c r="AJ1009" s="121"/>
      <c r="AK1009" s="119"/>
      <c r="AM1009" s="121"/>
      <c r="AN1009" s="119"/>
      <c r="AP1009" s="121"/>
      <c r="AQ1009" s="119"/>
      <c r="AS1009" s="121"/>
      <c r="AT1009" s="119"/>
      <c r="AV1009" s="121"/>
      <c r="AW1009" s="119"/>
      <c r="AY1009" s="121"/>
      <c r="AZ1009" s="119"/>
      <c r="BB1009" s="121"/>
      <c r="BC1009" s="119"/>
      <c r="BF1009" s="119"/>
      <c r="BG1009" s="121"/>
      <c r="BH1009" s="121"/>
      <c r="BI1009" s="121"/>
      <c r="BJ1009" s="121"/>
      <c r="BK1009" s="121"/>
      <c r="BL1009" s="121"/>
    </row>
    <row r="1010" spans="1:64" x14ac:dyDescent="0.2">
      <c r="A1010" s="117" t="s">
        <v>3379</v>
      </c>
      <c r="B1010" s="123">
        <v>34947</v>
      </c>
      <c r="C1010" s="165" t="s">
        <v>3065</v>
      </c>
      <c r="D1010" s="122" t="s">
        <v>3416</v>
      </c>
      <c r="E1010" s="116" t="str">
        <f>IF(ISERROR(VLOOKUP(TRIM(A1010),'R2020'!$A$1:$I$1991,2,FALSE)),"",VLOOKUP(TRIM(A1010),'R2020'!$A$1:$I$1991,2,FALSE))</f>
        <v>WR PR</v>
      </c>
      <c r="F1010" s="116" t="str">
        <f>IF(ISERROR(VLOOKUP(TRIM(A1010),'R2020'!$A$1:$I$1991,3,FALSE)),"",VLOOKUP(TRIM(A1010),'R2020'!$A$1:$I$1991,3,FALSE))</f>
        <v>SFN</v>
      </c>
      <c r="G1010" s="116" t="str">
        <f>IF(ISERROR(VLOOKUP(TRIM(A1010),'R2020'!$A$1:$I$1991,8,FALSE)),"",VLOOKUP(TRIM(A1010),'R2020'!$A$1:$I$1991,8,FALSE))</f>
        <v xml:space="preserve"> </v>
      </c>
      <c r="H1010" s="117" t="s">
        <v>395</v>
      </c>
      <c r="I1010" s="122" t="s">
        <v>111</v>
      </c>
      <c r="J1010" s="122"/>
      <c r="K1010" s="117" t="s">
        <v>273</v>
      </c>
      <c r="L1010" s="122" t="s">
        <v>111</v>
      </c>
      <c r="M1010" s="122"/>
      <c r="O1010" s="122"/>
      <c r="P1010" s="122"/>
      <c r="R1010" s="122"/>
      <c r="S1010" s="122"/>
      <c r="U1010" s="122"/>
      <c r="V1010" s="122"/>
      <c r="X1010" s="122"/>
      <c r="Y1010" s="122"/>
      <c r="AA1010" s="122"/>
      <c r="AB1010" s="122"/>
      <c r="AD1010" s="122"/>
      <c r="AE1010" s="122"/>
      <c r="AG1010" s="122"/>
      <c r="AH1010" s="122"/>
      <c r="AJ1010" s="122"/>
      <c r="AK1010" s="122"/>
      <c r="AM1010" s="122"/>
      <c r="AN1010" s="122"/>
      <c r="AP1010" s="122"/>
      <c r="AQ1010" s="122"/>
      <c r="AS1010" s="122"/>
      <c r="AT1010" s="122"/>
      <c r="AV1010" s="122"/>
      <c r="AW1010" s="122"/>
      <c r="AY1010" s="122"/>
      <c r="AZ1010" s="122"/>
      <c r="BB1010" s="122"/>
      <c r="BC1010" s="122"/>
      <c r="BE1010" s="123"/>
      <c r="BF1010" s="122"/>
      <c r="BG1010" s="121"/>
      <c r="BI1010" s="119"/>
      <c r="BJ1010" s="121"/>
      <c r="BK1010" s="121"/>
      <c r="BL1010" s="130"/>
    </row>
    <row r="1011" spans="1:64" x14ac:dyDescent="0.2">
      <c r="A1011" s="117" t="s">
        <v>116</v>
      </c>
      <c r="B1011" s="123">
        <v>28551</v>
      </c>
      <c r="C1011" s="165" t="s">
        <v>117</v>
      </c>
      <c r="D1011" s="122" t="s">
        <v>2028</v>
      </c>
      <c r="E1011" s="116" t="str">
        <f>IF(ISERROR(VLOOKUP(TRIM(A1011),'R2020'!$A$1:$I$1991,2,FALSE)),"",VLOOKUP(TRIM(A1011),'R2020'!$A$1:$I$1991,2,FALSE))</f>
        <v/>
      </c>
      <c r="F1011" s="116" t="str">
        <f>IF(ISERROR(VLOOKUP(TRIM(A1011),'R2020'!$A$1:$I$1991,3,FALSE)),"",VLOOKUP(TRIM(A1011),'R2020'!$A$1:$I$1991,3,FALSE))</f>
        <v/>
      </c>
      <c r="G1011" s="116" t="str">
        <f>IF(ISERROR(VLOOKUP(TRIM(A1011),'R2020'!$A$1:$I$1991,8,FALSE)),"",VLOOKUP(TRIM(A1011),'R2020'!$A$1:$I$1991,8,FALSE))</f>
        <v/>
      </c>
      <c r="I1011" s="121"/>
      <c r="K1011" s="117" t="s">
        <v>339</v>
      </c>
      <c r="L1011" s="121" t="s">
        <v>453</v>
      </c>
      <c r="O1011" s="121"/>
      <c r="Q1011" s="117" t="s">
        <v>339</v>
      </c>
      <c r="R1011" s="121" t="s">
        <v>23</v>
      </c>
      <c r="S1011" s="119"/>
      <c r="T1011" s="117" t="s">
        <v>339</v>
      </c>
      <c r="U1011" s="121" t="s">
        <v>23</v>
      </c>
      <c r="V1011" s="119"/>
      <c r="W1011" s="117" t="s">
        <v>339</v>
      </c>
      <c r="X1011" s="121" t="s">
        <v>23</v>
      </c>
      <c r="Y1011" s="119"/>
      <c r="Z1011" s="117" t="s">
        <v>339</v>
      </c>
      <c r="AA1011" s="121" t="s">
        <v>23</v>
      </c>
      <c r="AB1011" s="119"/>
      <c r="AC1011" s="117" t="s">
        <v>339</v>
      </c>
      <c r="AD1011" s="121" t="s">
        <v>23</v>
      </c>
      <c r="AE1011" s="119"/>
      <c r="AF1011" s="117" t="s">
        <v>339</v>
      </c>
      <c r="AG1011" s="121" t="s">
        <v>23</v>
      </c>
      <c r="AH1011" s="119"/>
      <c r="AI1011" s="117" t="s">
        <v>339</v>
      </c>
      <c r="AJ1011" s="121" t="s">
        <v>23</v>
      </c>
      <c r="AK1011" s="119"/>
      <c r="AL1011" s="117" t="s">
        <v>339</v>
      </c>
      <c r="AM1011" s="121" t="s">
        <v>23</v>
      </c>
      <c r="AN1011" s="119"/>
      <c r="AO1011" s="117" t="s">
        <v>339</v>
      </c>
      <c r="AP1011" s="121" t="s">
        <v>23</v>
      </c>
      <c r="AQ1011" s="119" t="s">
        <v>142</v>
      </c>
      <c r="AR1011" s="117" t="s">
        <v>339</v>
      </c>
      <c r="AS1011" s="121" t="s">
        <v>23</v>
      </c>
      <c r="AT1011" s="119" t="s">
        <v>287</v>
      </c>
      <c r="AU1011" s="117" t="s">
        <v>339</v>
      </c>
      <c r="AV1011" s="121" t="s">
        <v>23</v>
      </c>
      <c r="AW1011" s="119" t="s">
        <v>306</v>
      </c>
      <c r="AX1011" s="117" t="s">
        <v>339</v>
      </c>
      <c r="AY1011" s="121" t="s">
        <v>23</v>
      </c>
      <c r="AZ1011" s="119" t="s">
        <v>99</v>
      </c>
      <c r="BA1011" s="117" t="s">
        <v>339</v>
      </c>
      <c r="BB1011" s="121" t="s">
        <v>23</v>
      </c>
      <c r="BC1011" s="119" t="s">
        <v>118</v>
      </c>
      <c r="BD1011" s="117" t="s">
        <v>339</v>
      </c>
      <c r="BE1011" s="117" t="s">
        <v>23</v>
      </c>
      <c r="BF1011" s="119" t="s">
        <v>274</v>
      </c>
      <c r="BG1011" s="121" t="s">
        <v>339</v>
      </c>
      <c r="BH1011" s="121" t="s">
        <v>23</v>
      </c>
      <c r="BI1011" s="121" t="s">
        <v>275</v>
      </c>
      <c r="BJ1011" s="121" t="s">
        <v>339</v>
      </c>
      <c r="BK1011" s="121" t="s">
        <v>23</v>
      </c>
      <c r="BL1011" s="121" t="s">
        <v>276</v>
      </c>
    </row>
    <row r="1012" spans="1:64" x14ac:dyDescent="0.2">
      <c r="A1012" s="117" t="s">
        <v>1867</v>
      </c>
      <c r="B1012" s="123">
        <v>34112</v>
      </c>
      <c r="C1012" s="165" t="s">
        <v>2030</v>
      </c>
      <c r="D1012" s="117" t="s">
        <v>2042</v>
      </c>
      <c r="E1012" s="116" t="str">
        <f>IF(ISERROR(VLOOKUP(TRIM(A1012),'R2020'!$A$1:$I$1991,2,FALSE)),"",VLOOKUP(TRIM(A1012),'R2020'!$A$1:$I$1991,2,FALSE))</f>
        <v>FB</v>
      </c>
      <c r="F1012" s="116" t="str">
        <f>IF(ISERROR(VLOOKUP(TRIM(A1012),'R2020'!$A$1:$I$1991,3,FALSE)),"",VLOOKUP(TRIM(A1012),'R2020'!$A$1:$I$1991,3,FALSE))</f>
        <v>CLA</v>
      </c>
      <c r="G1012" s="116" t="str">
        <f>IF(ISERROR(VLOOKUP(TRIM(A1012),'R2020'!$A$1:$I$1991,8,FALSE)),"",VLOOKUP(TRIM(A1012),'R2020'!$A$1:$I$1991,8,FALSE))</f>
        <v xml:space="preserve">4-5 </v>
      </c>
      <c r="H1012" s="117" t="s">
        <v>110</v>
      </c>
      <c r="I1012" s="117" t="s">
        <v>229</v>
      </c>
      <c r="J1012" s="122" t="s">
        <v>3706</v>
      </c>
      <c r="K1012" s="117" t="s">
        <v>110</v>
      </c>
      <c r="L1012" s="117" t="s">
        <v>229</v>
      </c>
      <c r="M1012" s="122" t="s">
        <v>2963</v>
      </c>
      <c r="N1012" s="117" t="s">
        <v>110</v>
      </c>
      <c r="O1012" s="117" t="s">
        <v>229</v>
      </c>
      <c r="P1012" s="122" t="s">
        <v>2350</v>
      </c>
      <c r="Q1012" s="117" t="s">
        <v>110</v>
      </c>
      <c r="R1012" s="117" t="s">
        <v>229</v>
      </c>
      <c r="S1012" s="122" t="s">
        <v>1868</v>
      </c>
    </row>
    <row r="1013" spans="1:64" x14ac:dyDescent="0.2">
      <c r="A1013" s="117" t="s">
        <v>1368</v>
      </c>
      <c r="B1013" s="123">
        <v>34087</v>
      </c>
      <c r="C1013" s="165" t="s">
        <v>1577</v>
      </c>
      <c r="D1013" s="122" t="s">
        <v>1573</v>
      </c>
      <c r="E1013" s="116" t="str">
        <f>IF(ISERROR(VLOOKUP(TRIM(A1013),'R2020'!$A$1:$I$1991,2,FALSE)),"",VLOOKUP(TRIM(A1013),'R2020'!$A$1:$I$1991,2,FALSE))</f>
        <v>LT</v>
      </c>
      <c r="F1013" s="116" t="str">
        <f>IF(ISERROR(VLOOKUP(TRIM(A1013),'R2020'!$A$1:$I$1991,3,FALSE)),"",VLOOKUP(TRIM(A1013),'R2020'!$A$1:$I$1991,3,FALSE))</f>
        <v>ATN</v>
      </c>
      <c r="G1013" s="116" t="str">
        <f>IF(ISERROR(VLOOKUP(TRIM(A1013),'R2020'!$A$1:$I$1991,8,FALSE)),"",VLOOKUP(TRIM(A1013),'R2020'!$A$1:$I$1991,8,FALSE))</f>
        <v xml:space="preserve">6-5 </v>
      </c>
      <c r="H1013" s="117" t="s">
        <v>28</v>
      </c>
      <c r="I1013" s="121" t="s">
        <v>393</v>
      </c>
      <c r="J1013" s="119" t="s">
        <v>467</v>
      </c>
      <c r="K1013" s="117" t="s">
        <v>28</v>
      </c>
      <c r="L1013" s="121" t="s">
        <v>393</v>
      </c>
      <c r="M1013" s="119" t="s">
        <v>303</v>
      </c>
      <c r="N1013" s="117" t="s">
        <v>482</v>
      </c>
      <c r="O1013" s="121" t="s">
        <v>393</v>
      </c>
      <c r="P1013" s="119" t="s">
        <v>17</v>
      </c>
      <c r="Q1013" s="117" t="s">
        <v>28</v>
      </c>
      <c r="R1013" s="121" t="s">
        <v>393</v>
      </c>
      <c r="S1013" s="119" t="s">
        <v>58</v>
      </c>
      <c r="T1013" s="117" t="s">
        <v>47</v>
      </c>
      <c r="U1013" s="121" t="s">
        <v>393</v>
      </c>
      <c r="V1013" s="119" t="s">
        <v>41</v>
      </c>
      <c r="X1013" s="121"/>
      <c r="Y1013" s="119"/>
      <c r="AA1013" s="121"/>
      <c r="AB1013" s="119"/>
      <c r="AD1013" s="121"/>
      <c r="AE1013" s="119"/>
      <c r="AG1013" s="121"/>
      <c r="AH1013" s="119"/>
      <c r="AJ1013" s="121"/>
      <c r="AK1013" s="119"/>
      <c r="AM1013" s="121"/>
      <c r="AN1013" s="119"/>
      <c r="AP1013" s="121"/>
      <c r="AQ1013" s="119"/>
      <c r="AS1013" s="121"/>
      <c r="AT1013" s="119"/>
      <c r="AV1013" s="121"/>
      <c r="AW1013" s="119"/>
      <c r="AY1013" s="121"/>
      <c r="AZ1013" s="119"/>
      <c r="BB1013" s="121"/>
      <c r="BC1013" s="119"/>
      <c r="BF1013" s="119"/>
      <c r="BG1013" s="121"/>
      <c r="BH1013" s="121"/>
      <c r="BI1013" s="121"/>
      <c r="BJ1013" s="121"/>
      <c r="BK1013" s="121"/>
      <c r="BL1013" s="121"/>
    </row>
    <row r="1014" spans="1:64" x14ac:dyDescent="0.2">
      <c r="A1014" s="117" t="s">
        <v>3203</v>
      </c>
      <c r="B1014" s="123">
        <v>34531</v>
      </c>
      <c r="C1014" s="165" t="s">
        <v>2586</v>
      </c>
      <c r="D1014" s="122" t="s">
        <v>3076</v>
      </c>
      <c r="E1014" s="116" t="str">
        <f>IF(ISERROR(VLOOKUP(TRIM(A1014),'R2020'!$A$1:$I$1991,2,FALSE)),"",VLOOKUP(TRIM(A1014),'R2020'!$A$1:$I$1991,2,FALSE))</f>
        <v/>
      </c>
      <c r="F1014" s="116" t="str">
        <f>IF(ISERROR(VLOOKUP(TRIM(A1014),'R2020'!$A$1:$I$1991,3,FALSE)),"",VLOOKUP(TRIM(A1014),'R2020'!$A$1:$I$1991,3,FALSE))</f>
        <v/>
      </c>
      <c r="G1014" s="116" t="str">
        <f>IF(ISERROR(VLOOKUP(TRIM(A1014),'R2020'!$A$1:$I$1991,8,FALSE)),"",VLOOKUP(TRIM(A1014),'R2020'!$A$1:$I$1991,8,FALSE))</f>
        <v/>
      </c>
      <c r="H1014" s="117" t="s">
        <v>464</v>
      </c>
      <c r="I1014" s="122" t="s">
        <v>506</v>
      </c>
      <c r="J1014" s="122" t="s">
        <v>1417</v>
      </c>
      <c r="K1014" s="117" t="s">
        <v>464</v>
      </c>
      <c r="L1014" s="122" t="s">
        <v>506</v>
      </c>
      <c r="M1014" s="122" t="s">
        <v>696</v>
      </c>
      <c r="O1014" s="122"/>
      <c r="P1014" s="122"/>
      <c r="R1014" s="122"/>
      <c r="S1014" s="122"/>
      <c r="U1014" s="122"/>
      <c r="V1014" s="122"/>
      <c r="X1014" s="122"/>
      <c r="Y1014" s="122"/>
      <c r="AA1014" s="122"/>
      <c r="AB1014" s="122"/>
      <c r="AD1014" s="122"/>
      <c r="AE1014" s="122"/>
      <c r="AG1014" s="122"/>
      <c r="AH1014" s="122"/>
      <c r="AJ1014" s="122"/>
      <c r="AK1014" s="122"/>
      <c r="AM1014" s="122"/>
      <c r="AN1014" s="122"/>
      <c r="AP1014" s="122"/>
      <c r="AQ1014" s="122"/>
      <c r="AS1014" s="122"/>
      <c r="AT1014" s="122"/>
      <c r="AV1014" s="122"/>
      <c r="AW1014" s="122"/>
      <c r="AY1014" s="122"/>
      <c r="AZ1014" s="122"/>
      <c r="BB1014" s="122"/>
      <c r="BC1014" s="122"/>
      <c r="BE1014" s="123"/>
      <c r="BF1014" s="122"/>
      <c r="BG1014" s="121"/>
      <c r="BI1014" s="119"/>
      <c r="BJ1014" s="121"/>
      <c r="BK1014" s="121"/>
      <c r="BL1014" s="130"/>
    </row>
    <row r="1015" spans="1:64" x14ac:dyDescent="0.2">
      <c r="A1015" s="146" t="s">
        <v>4334</v>
      </c>
      <c r="B1015" s="157">
        <v>36327</v>
      </c>
      <c r="C1015" s="167" t="s">
        <v>4512</v>
      </c>
      <c r="D1015" s="141"/>
      <c r="E1015" s="116" t="str">
        <f>IF(ISERROR(VLOOKUP(TRIM(A1015),'R2020'!$A$1:$I$1991,2,FALSE)),"",VLOOKUP(TRIM(A1015),'R2020'!$A$1:$I$1991,2,FALSE))</f>
        <v>SE</v>
      </c>
      <c r="F1015" s="116" t="str">
        <f>IF(ISERROR(VLOOKUP(TRIM(A1015),'R2020'!$A$1:$I$1991,3,FALSE)),"",VLOOKUP(TRIM(A1015),'R2020'!$A$1:$I$1991,3,FALSE))</f>
        <v>MIN</v>
      </c>
      <c r="G1015" s="116" t="str">
        <f>IF(ISERROR(VLOOKUP(TRIM(A1015),'R2020'!$A$1:$I$1991,8,FALSE)),"",VLOOKUP(TRIM(A1015),'R2020'!$A$1:$I$1991,8,FALSE))</f>
        <v xml:space="preserve"> </v>
      </c>
      <c r="H1015" s="127"/>
      <c r="I1015" s="127"/>
      <c r="J1015" s="120"/>
      <c r="K1015" s="127"/>
      <c r="L1015" s="127"/>
      <c r="M1015" s="120"/>
      <c r="N1015" s="127"/>
      <c r="O1015" s="127"/>
      <c r="P1015" s="120"/>
      <c r="Q1015" s="127"/>
      <c r="R1015" s="127"/>
      <c r="S1015" s="120"/>
      <c r="T1015" s="127"/>
      <c r="U1015" s="127"/>
      <c r="V1015" s="120"/>
      <c r="W1015" s="127"/>
      <c r="X1015" s="127"/>
      <c r="Y1015" s="120"/>
      <c r="Z1015" s="127"/>
      <c r="AA1015" s="127"/>
      <c r="AB1015" s="120"/>
      <c r="AC1015" s="127"/>
      <c r="AD1015" s="127"/>
      <c r="AE1015" s="120"/>
      <c r="AF1015" s="127"/>
      <c r="AG1015" s="127"/>
      <c r="AH1015" s="120"/>
      <c r="AI1015" s="127"/>
      <c r="AJ1015" s="127"/>
      <c r="AK1015" s="120"/>
      <c r="AL1015" s="127"/>
      <c r="AM1015" s="127"/>
      <c r="AN1015" s="120"/>
      <c r="AO1015" s="127"/>
      <c r="AP1015" s="127"/>
      <c r="AQ1015" s="127"/>
      <c r="AR1015" s="127"/>
      <c r="AS1015" s="127"/>
      <c r="AT1015" s="120"/>
      <c r="AU1015" s="127"/>
      <c r="AV1015" s="127"/>
      <c r="AW1015" s="120"/>
      <c r="AX1015" s="127"/>
      <c r="AY1015" s="127"/>
      <c r="AZ1015" s="120"/>
      <c r="BA1015" s="127"/>
      <c r="BB1015" s="127"/>
      <c r="BC1015" s="120"/>
      <c r="BD1015" s="120"/>
      <c r="BE1015" s="120"/>
      <c r="BF1015" s="120"/>
      <c r="BG1015" s="120"/>
      <c r="BH1015" s="120"/>
      <c r="BI1015" s="120"/>
      <c r="BJ1015" s="128"/>
      <c r="BK1015" s="128"/>
    </row>
    <row r="1016" spans="1:64" x14ac:dyDescent="0.2">
      <c r="A1016" s="117" t="s">
        <v>2010</v>
      </c>
      <c r="B1016" s="123">
        <v>34059</v>
      </c>
      <c r="C1016" s="165" t="s">
        <v>2032</v>
      </c>
      <c r="D1016" s="117" t="s">
        <v>2219</v>
      </c>
      <c r="E1016" s="116" t="str">
        <f>IF(ISERROR(VLOOKUP(TRIM(A1016),'R2020'!$A$1:$I$1991,2,FALSE)),"",VLOOKUP(TRIM(A1016),'R2020'!$A$1:$I$1991,2,FALSE))</f>
        <v>T</v>
      </c>
      <c r="F1016" s="116" t="str">
        <f>IF(ISERROR(VLOOKUP(TRIM(A1016),'R2020'!$A$1:$I$1991,3,FALSE)),"",VLOOKUP(TRIM(A1016),'R2020'!$A$1:$I$1991,3,FALSE))</f>
        <v>BFA</v>
      </c>
      <c r="G1016" s="116" t="str">
        <f>IF(ISERROR(VLOOKUP(TRIM(A1016),'R2020'!$A$1:$I$1991,8,FALSE)),"",VLOOKUP(TRIM(A1016),'R2020'!$A$1:$I$1991,8,FALSE))</f>
        <v xml:space="preserve">0-3 </v>
      </c>
      <c r="H1016" s="117" t="s">
        <v>108</v>
      </c>
      <c r="I1016" s="117" t="s">
        <v>453</v>
      </c>
      <c r="J1016" s="122" t="s">
        <v>550</v>
      </c>
      <c r="K1016" s="117" t="s">
        <v>31</v>
      </c>
      <c r="L1016" s="117" t="s">
        <v>453</v>
      </c>
      <c r="M1016" s="122" t="s">
        <v>227</v>
      </c>
      <c r="N1016" s="117" t="s">
        <v>49</v>
      </c>
      <c r="O1016" s="117" t="s">
        <v>453</v>
      </c>
      <c r="P1016" s="122" t="s">
        <v>333</v>
      </c>
      <c r="Q1016" s="117" t="s">
        <v>47</v>
      </c>
      <c r="R1016" s="117" t="s">
        <v>453</v>
      </c>
      <c r="S1016" s="122" t="s">
        <v>349</v>
      </c>
    </row>
    <row r="1017" spans="1:64" x14ac:dyDescent="0.2">
      <c r="A1017" s="117" t="s">
        <v>952</v>
      </c>
      <c r="B1017" s="123">
        <v>33630</v>
      </c>
      <c r="C1017" s="165" t="s">
        <v>1001</v>
      </c>
      <c r="D1017" s="122" t="s">
        <v>2204</v>
      </c>
      <c r="E1017" s="116" t="str">
        <f>IF(ISERROR(VLOOKUP(TRIM(A1017),'R2020'!$A$1:$I$1991,2,FALSE)),"",VLOOKUP(TRIM(A1017),'R2020'!$A$1:$I$1991,2,FALSE))</f>
        <v/>
      </c>
      <c r="F1017" s="116" t="str">
        <f>IF(ISERROR(VLOOKUP(TRIM(A1017),'R2020'!$A$1:$I$1991,3,FALSE)),"",VLOOKUP(TRIM(A1017),'R2020'!$A$1:$I$1991,3,FALSE))</f>
        <v/>
      </c>
      <c r="G1017" s="116" t="str">
        <f>IF(ISERROR(VLOOKUP(TRIM(A1017),'R2020'!$A$1:$I$1991,8,FALSE)),"",VLOOKUP(TRIM(A1017),'R2020'!$A$1:$I$1991,8,FALSE))</f>
        <v/>
      </c>
      <c r="I1017" s="121"/>
      <c r="K1017" s="117" t="s">
        <v>366</v>
      </c>
      <c r="L1017" s="121" t="s">
        <v>39</v>
      </c>
      <c r="M1017" s="119" t="s">
        <v>1072</v>
      </c>
      <c r="N1017" s="117" t="s">
        <v>366</v>
      </c>
      <c r="O1017" s="121" t="s">
        <v>39</v>
      </c>
      <c r="P1017" s="119" t="s">
        <v>1072</v>
      </c>
      <c r="Q1017" s="117" t="s">
        <v>366</v>
      </c>
      <c r="R1017" s="121" t="s">
        <v>78</v>
      </c>
      <c r="S1017" s="119" t="s">
        <v>1100</v>
      </c>
      <c r="T1017" s="117" t="s">
        <v>532</v>
      </c>
      <c r="U1017" s="121" t="s">
        <v>78</v>
      </c>
      <c r="V1017" s="119" t="s">
        <v>1060</v>
      </c>
      <c r="W1017" s="117" t="s">
        <v>366</v>
      </c>
      <c r="X1017" s="121" t="s">
        <v>78</v>
      </c>
      <c r="Y1017" s="119" t="s">
        <v>1059</v>
      </c>
      <c r="Z1017" s="117" t="s">
        <v>364</v>
      </c>
      <c r="AA1017" s="121" t="s">
        <v>78</v>
      </c>
      <c r="AB1017" s="119" t="s">
        <v>365</v>
      </c>
      <c r="AD1017" s="121"/>
      <c r="AE1017" s="119"/>
      <c r="AG1017" s="121"/>
      <c r="AH1017" s="119"/>
      <c r="AJ1017" s="121"/>
      <c r="AK1017" s="119"/>
      <c r="AM1017" s="121"/>
      <c r="AN1017" s="119"/>
      <c r="AP1017" s="121"/>
      <c r="AQ1017" s="119"/>
      <c r="AS1017" s="121"/>
      <c r="AT1017" s="119"/>
      <c r="AV1017" s="121"/>
      <c r="AW1017" s="119"/>
      <c r="AY1017" s="121"/>
      <c r="AZ1017" s="119"/>
      <c r="BB1017" s="121"/>
      <c r="BC1017" s="119"/>
      <c r="BF1017" s="119"/>
      <c r="BG1017" s="121"/>
      <c r="BH1017" s="121"/>
      <c r="BI1017" s="121"/>
      <c r="BJ1017" s="121"/>
      <c r="BK1017" s="121"/>
      <c r="BL1017" s="121"/>
    </row>
    <row r="1018" spans="1:64" x14ac:dyDescent="0.2">
      <c r="A1018" s="146" t="s">
        <v>4302</v>
      </c>
      <c r="B1018" s="157">
        <v>35272</v>
      </c>
      <c r="C1018" s="167" t="s">
        <v>4514</v>
      </c>
      <c r="D1018" s="141"/>
      <c r="E1018" s="116" t="str">
        <f>IF(ISERROR(VLOOKUP(TRIM(A1018),'R2020'!$A$1:$I$1991,2,FALSE)),"",VLOOKUP(TRIM(A1018),'R2020'!$A$1:$I$1991,2,FALSE))</f>
        <v>WR</v>
      </c>
      <c r="F1018" s="116" t="str">
        <f>IF(ISERROR(VLOOKUP(TRIM(A1018),'R2020'!$A$1:$I$1991,3,FALSE)),"",VLOOKUP(TRIM(A1018),'R2020'!$A$1:$I$1991,3,FALSE))</f>
        <v>LAN</v>
      </c>
      <c r="G1018" s="116" t="str">
        <f>IF(ISERROR(VLOOKUP(TRIM(A1018),'R2020'!$A$1:$I$1991,8,FALSE)),"",VLOOKUP(TRIM(A1018),'R2020'!$A$1:$I$1991,8,FALSE))</f>
        <v xml:space="preserve"> </v>
      </c>
      <c r="H1018" s="127"/>
      <c r="I1018" s="127"/>
      <c r="J1018" s="120"/>
      <c r="K1018" s="127"/>
      <c r="L1018" s="127"/>
      <c r="M1018" s="120"/>
      <c r="N1018" s="127"/>
      <c r="O1018" s="127"/>
      <c r="P1018" s="120"/>
      <c r="Q1018" s="127"/>
      <c r="R1018" s="127"/>
      <c r="S1018" s="120"/>
      <c r="T1018" s="127"/>
      <c r="U1018" s="127"/>
      <c r="V1018" s="120"/>
      <c r="W1018" s="127"/>
      <c r="X1018" s="127"/>
      <c r="Y1018" s="120"/>
      <c r="Z1018" s="127"/>
      <c r="AA1018" s="127"/>
      <c r="AB1018" s="120"/>
      <c r="AC1018" s="127"/>
      <c r="AD1018" s="127"/>
      <c r="AE1018" s="120"/>
      <c r="AF1018" s="127"/>
      <c r="AG1018" s="127"/>
      <c r="AH1018" s="120"/>
      <c r="AI1018" s="127"/>
      <c r="AJ1018" s="127"/>
      <c r="AK1018" s="120"/>
      <c r="AL1018" s="127"/>
      <c r="AM1018" s="127"/>
      <c r="AN1018" s="120"/>
      <c r="AO1018" s="127"/>
      <c r="AP1018" s="127"/>
      <c r="AQ1018" s="127"/>
      <c r="AR1018" s="127"/>
      <c r="AS1018" s="127"/>
      <c r="AT1018" s="120"/>
      <c r="AU1018" s="127"/>
      <c r="AV1018" s="127"/>
      <c r="AW1018" s="120"/>
      <c r="AX1018" s="127"/>
      <c r="AY1018" s="127"/>
      <c r="AZ1018" s="120"/>
      <c r="BA1018" s="127"/>
      <c r="BB1018" s="127"/>
      <c r="BC1018" s="120"/>
      <c r="BD1018" s="120"/>
      <c r="BE1018" s="120"/>
      <c r="BF1018" s="120"/>
      <c r="BG1018" s="120"/>
      <c r="BH1018" s="120"/>
      <c r="BI1018" s="120"/>
      <c r="BJ1018" s="128"/>
      <c r="BK1018" s="128"/>
    </row>
    <row r="1019" spans="1:64" x14ac:dyDescent="0.2">
      <c r="A1019" s="117" t="s">
        <v>836</v>
      </c>
      <c r="B1019" s="123">
        <v>32918</v>
      </c>
      <c r="C1019" s="165" t="s">
        <v>857</v>
      </c>
      <c r="D1019" s="122" t="s">
        <v>857</v>
      </c>
      <c r="E1019" s="116" t="str">
        <f>IF(ISERROR(VLOOKUP(TRIM(A1019),'R2020'!$A$1:$I$1991,2,FALSE)),"",VLOOKUP(TRIM(A1019),'R2020'!$A$1:$I$1991,2,FALSE))</f>
        <v/>
      </c>
      <c r="F1019" s="116" t="str">
        <f>IF(ISERROR(VLOOKUP(TRIM(A1019),'R2020'!$A$1:$I$1991,3,FALSE)),"",VLOOKUP(TRIM(A1019),'R2020'!$A$1:$I$1991,3,FALSE))</f>
        <v/>
      </c>
      <c r="G1019" s="116" t="str">
        <f>IF(ISERROR(VLOOKUP(TRIM(A1019),'R2020'!$A$1:$I$1991,8,FALSE)),"",VLOOKUP(TRIM(A1019),'R2020'!$A$1:$I$1991,8,FALSE))</f>
        <v/>
      </c>
      <c r="H1019" s="117" t="s">
        <v>236</v>
      </c>
      <c r="I1019" s="122" t="s">
        <v>88</v>
      </c>
      <c r="J1019" s="122"/>
      <c r="K1019" s="117" t="s">
        <v>236</v>
      </c>
      <c r="L1019" s="122" t="s">
        <v>88</v>
      </c>
      <c r="M1019" s="122"/>
      <c r="N1019" s="117" t="s">
        <v>236</v>
      </c>
      <c r="O1019" s="122" t="s">
        <v>88</v>
      </c>
      <c r="P1019" s="122"/>
      <c r="Q1019" s="117" t="s">
        <v>236</v>
      </c>
      <c r="R1019" s="122" t="s">
        <v>460</v>
      </c>
      <c r="S1019" s="122"/>
      <c r="T1019" s="117" t="s">
        <v>279</v>
      </c>
      <c r="U1019" s="122" t="s">
        <v>460</v>
      </c>
      <c r="V1019" s="122"/>
      <c r="W1019" s="117" t="s">
        <v>279</v>
      </c>
      <c r="X1019" s="122" t="s">
        <v>460</v>
      </c>
      <c r="Y1019" s="122"/>
      <c r="Z1019" s="117" t="s">
        <v>279</v>
      </c>
      <c r="AA1019" s="122" t="s">
        <v>460</v>
      </c>
      <c r="AB1019" s="122"/>
      <c r="AC1019" s="117" t="s">
        <v>279</v>
      </c>
      <c r="AD1019" s="122" t="s">
        <v>460</v>
      </c>
      <c r="AE1019" s="122"/>
      <c r="AG1019" s="122"/>
      <c r="AH1019" s="122"/>
      <c r="AJ1019" s="122"/>
      <c r="AK1019" s="122"/>
      <c r="AM1019" s="122"/>
      <c r="AN1019" s="122"/>
      <c r="AP1019" s="122"/>
      <c r="AQ1019" s="122"/>
      <c r="AS1019" s="122"/>
      <c r="AT1019" s="122"/>
      <c r="AV1019" s="122"/>
      <c r="AW1019" s="122"/>
      <c r="AY1019" s="122"/>
      <c r="AZ1019" s="122"/>
      <c r="BB1019" s="122"/>
      <c r="BC1019" s="119"/>
      <c r="BF1019" s="119"/>
      <c r="BG1019" s="119"/>
      <c r="BH1019" s="119"/>
      <c r="BI1019" s="119"/>
      <c r="BK1019" s="121"/>
      <c r="BL1019" s="121"/>
    </row>
    <row r="1020" spans="1:64" x14ac:dyDescent="0.2">
      <c r="A1020" s="117" t="s">
        <v>3707</v>
      </c>
      <c r="B1020" s="123">
        <v>35059</v>
      </c>
      <c r="C1020" s="164" t="s">
        <v>3456</v>
      </c>
      <c r="E1020" s="116" t="str">
        <f>IF(ISERROR(VLOOKUP(TRIM(A1020),'R2020'!$A$1:$I$1991,2,FALSE)),"",VLOOKUP(TRIM(A1020),'R2020'!$A$1:$I$1991,2,FALSE))</f>
        <v>LG T C</v>
      </c>
      <c r="F1020" s="116" t="str">
        <f>IF(ISERROR(VLOOKUP(TRIM(A1020),'R2020'!$A$1:$I$1991,3,FALSE)),"",VLOOKUP(TRIM(A1020),'R2020'!$A$1:$I$1991,3,FALSE))</f>
        <v>GBN</v>
      </c>
      <c r="G1020" s="116" t="str">
        <f>IF(ISERROR(VLOOKUP(TRIM(A1020),'R2020'!$A$1:$I$1991,8,FALSE)),"",VLOOKUP(TRIM(A1020),'R2020'!$A$1:$I$1991,8,FALSE))</f>
        <v>6-7 / 0-7</v>
      </c>
      <c r="H1020" s="117" t="s">
        <v>477</v>
      </c>
      <c r="I1020" s="117" t="s">
        <v>237</v>
      </c>
      <c r="J1020" s="119" t="s">
        <v>545</v>
      </c>
    </row>
    <row r="1021" spans="1:64" x14ac:dyDescent="0.2">
      <c r="A1021" s="117" t="s">
        <v>849</v>
      </c>
      <c r="B1021" s="123">
        <v>32445</v>
      </c>
      <c r="C1021" s="165" t="s">
        <v>857</v>
      </c>
      <c r="D1021" s="122" t="s">
        <v>2240</v>
      </c>
      <c r="E1021" s="116" t="str">
        <f>IF(ISERROR(VLOOKUP(TRIM(A1021),'R2020'!$A$1:$I$1991,2,FALSE)),"",VLOOKUP(TRIM(A1021),'R2020'!$A$1:$I$1991,2,FALSE))</f>
        <v>LCB</v>
      </c>
      <c r="F1021" s="116" t="str">
        <f>IF(ISERROR(VLOOKUP(TRIM(A1021),'R2020'!$A$1:$I$1991,3,FALSE)),"",VLOOKUP(TRIM(A1021),'R2020'!$A$1:$I$1991,3,FALSE))</f>
        <v>NON</v>
      </c>
      <c r="G1021" s="116" t="str">
        <f>IF(ISERROR(VLOOKUP(TRIM(A1021),'R2020'!$A$1:$I$1991,8,FALSE)),"",VLOOKUP(TRIM(A1021),'R2020'!$A$1:$I$1991,8,FALSE))</f>
        <v xml:space="preserve">4 </v>
      </c>
      <c r="H1021" s="117" t="s">
        <v>364</v>
      </c>
      <c r="I1021" s="122" t="s">
        <v>367</v>
      </c>
      <c r="J1021" s="122" t="s">
        <v>1059</v>
      </c>
      <c r="K1021" s="117" t="s">
        <v>327</v>
      </c>
      <c r="L1021" s="122" t="s">
        <v>30</v>
      </c>
      <c r="M1021" s="122" t="s">
        <v>328</v>
      </c>
      <c r="N1021" s="117" t="s">
        <v>327</v>
      </c>
      <c r="O1021" s="122" t="s">
        <v>30</v>
      </c>
      <c r="P1021" s="122" t="s">
        <v>328</v>
      </c>
      <c r="Q1021" s="117" t="s">
        <v>327</v>
      </c>
      <c r="R1021" s="122" t="s">
        <v>30</v>
      </c>
      <c r="S1021" s="122" t="s">
        <v>129</v>
      </c>
      <c r="T1021" s="117" t="s">
        <v>327</v>
      </c>
      <c r="U1021" s="122" t="s">
        <v>350</v>
      </c>
      <c r="V1021" s="122" t="s">
        <v>60</v>
      </c>
      <c r="W1021" s="117" t="s">
        <v>327</v>
      </c>
      <c r="X1021" s="122" t="s">
        <v>350</v>
      </c>
      <c r="Y1021" s="122" t="s">
        <v>328</v>
      </c>
      <c r="Z1021" s="117" t="s">
        <v>327</v>
      </c>
      <c r="AA1021" s="122" t="s">
        <v>350</v>
      </c>
      <c r="AB1021" s="122" t="s">
        <v>328</v>
      </c>
      <c r="AC1021" s="117" t="s">
        <v>327</v>
      </c>
      <c r="AD1021" s="122" t="s">
        <v>350</v>
      </c>
      <c r="AE1021" s="122" t="s">
        <v>328</v>
      </c>
      <c r="AG1021" s="122"/>
      <c r="AH1021" s="122"/>
      <c r="AJ1021" s="122"/>
      <c r="AK1021" s="122"/>
      <c r="AM1021" s="122"/>
      <c r="AN1021" s="122"/>
      <c r="AP1021" s="122"/>
      <c r="AQ1021" s="122"/>
      <c r="AS1021" s="122"/>
      <c r="AT1021" s="122"/>
      <c r="AV1021" s="122"/>
      <c r="AW1021" s="122"/>
      <c r="AY1021" s="122"/>
      <c r="AZ1021" s="122"/>
      <c r="BB1021" s="122"/>
      <c r="BC1021" s="119"/>
      <c r="BF1021" s="119"/>
      <c r="BG1021" s="119"/>
      <c r="BH1021" s="119"/>
      <c r="BI1021" s="119"/>
      <c r="BK1021" s="121"/>
      <c r="BL1021" s="121"/>
    </row>
    <row r="1022" spans="1:64" x14ac:dyDescent="0.2">
      <c r="A1022" s="117" t="s">
        <v>2905</v>
      </c>
      <c r="B1022" s="123">
        <v>32700</v>
      </c>
      <c r="C1022" s="165" t="s">
        <v>1002</v>
      </c>
      <c r="D1022" s="122" t="s">
        <v>2925</v>
      </c>
      <c r="E1022" s="116" t="str">
        <f>IF(ISERROR(VLOOKUP(TRIM(A1022),'R2020'!$A$1:$I$1991,2,FALSE)),"",VLOOKUP(TRIM(A1022),'R2020'!$A$1:$I$1991,2,FALSE))</f>
        <v>T</v>
      </c>
      <c r="F1022" s="116" t="str">
        <f>IF(ISERROR(VLOOKUP(TRIM(A1022),'R2020'!$A$1:$I$1991,3,FALSE)),"",VLOOKUP(TRIM(A1022),'R2020'!$A$1:$I$1991,3,FALSE))</f>
        <v>CHN</v>
      </c>
      <c r="G1022" s="116" t="str">
        <f>IF(ISERROR(VLOOKUP(TRIM(A1022),'R2020'!$A$1:$I$1991,8,FALSE)),"",VLOOKUP(TRIM(A1022),'R2020'!$A$1:$I$1991,8,FALSE))</f>
        <v xml:space="preserve">4-0 </v>
      </c>
      <c r="H1022" s="117" t="s">
        <v>47</v>
      </c>
      <c r="I1022" s="121" t="s">
        <v>32</v>
      </c>
      <c r="J1022" s="119" t="s">
        <v>481</v>
      </c>
      <c r="K1022" s="117" t="s">
        <v>47</v>
      </c>
      <c r="L1022" s="121" t="s">
        <v>30</v>
      </c>
      <c r="M1022" s="119" t="s">
        <v>349</v>
      </c>
      <c r="N1022" s="117" t="s">
        <v>40</v>
      </c>
      <c r="O1022" s="121" t="s">
        <v>460</v>
      </c>
      <c r="P1022" s="119" t="s">
        <v>349</v>
      </c>
      <c r="R1022" s="121"/>
      <c r="S1022" s="119"/>
      <c r="T1022" s="117" t="s">
        <v>482</v>
      </c>
      <c r="U1022" s="121" t="s">
        <v>367</v>
      </c>
      <c r="V1022" s="119" t="s">
        <v>531</v>
      </c>
      <c r="W1022" s="117" t="s">
        <v>40</v>
      </c>
      <c r="X1022" s="121" t="s">
        <v>367</v>
      </c>
      <c r="Y1022" s="119" t="s">
        <v>41</v>
      </c>
      <c r="Z1022" s="117" t="s">
        <v>40</v>
      </c>
      <c r="AA1022" s="121" t="s">
        <v>367</v>
      </c>
      <c r="AB1022" s="119" t="s">
        <v>349</v>
      </c>
      <c r="AD1022" s="121"/>
      <c r="AE1022" s="119"/>
      <c r="AG1022" s="121"/>
      <c r="AH1022" s="119"/>
      <c r="AJ1022" s="121"/>
      <c r="AK1022" s="119"/>
      <c r="AM1022" s="121"/>
      <c r="AN1022" s="119"/>
      <c r="AP1022" s="121"/>
      <c r="AQ1022" s="119"/>
      <c r="AS1022" s="121"/>
      <c r="AT1022" s="119"/>
      <c r="AV1022" s="121"/>
      <c r="AW1022" s="119"/>
      <c r="AY1022" s="121"/>
      <c r="AZ1022" s="119"/>
      <c r="BB1022" s="121"/>
      <c r="BC1022" s="119"/>
      <c r="BF1022" s="119"/>
      <c r="BG1022" s="121"/>
      <c r="BH1022" s="121"/>
      <c r="BI1022" s="121"/>
      <c r="BJ1022" s="121"/>
      <c r="BK1022" s="121"/>
      <c r="BL1022" s="121"/>
    </row>
    <row r="1023" spans="1:64" x14ac:dyDescent="0.2">
      <c r="A1023" s="117" t="s">
        <v>1749</v>
      </c>
      <c r="B1023" s="123">
        <v>34516</v>
      </c>
      <c r="C1023" s="165" t="s">
        <v>2033</v>
      </c>
      <c r="D1023" s="117" t="s">
        <v>2033</v>
      </c>
      <c r="E1023" s="116" t="str">
        <f>IF(ISERROR(VLOOKUP(TRIM(A1023),'R2020'!$A$1:$I$1991,2,FALSE)),"",VLOOKUP(TRIM(A1023),'R2020'!$A$1:$I$1991,2,FALSE))</f>
        <v>ROLB</v>
      </c>
      <c r="F1023" s="116" t="str">
        <f>IF(ISERROR(VLOOKUP(TRIM(A1023),'R2020'!$A$1:$I$1991,3,FALSE)),"",VLOOKUP(TRIM(A1023),'R2020'!$A$1:$I$1991,3,FALSE))</f>
        <v>NYA</v>
      </c>
      <c r="G1023" s="116" t="str">
        <f>IF(ISERROR(VLOOKUP(TRIM(A1023),'R2020'!$A$1:$I$1991,8,FALSE)),"",VLOOKUP(TRIM(A1023),'R2020'!$A$1:$I$1991,8,FALSE))</f>
        <v xml:space="preserve">05-4 </v>
      </c>
      <c r="H1023" s="117" t="s">
        <v>123</v>
      </c>
      <c r="I1023" s="117" t="s">
        <v>446</v>
      </c>
      <c r="J1023" s="122" t="s">
        <v>3708</v>
      </c>
      <c r="K1023" s="117" t="s">
        <v>323</v>
      </c>
      <c r="L1023" s="117" t="s">
        <v>446</v>
      </c>
      <c r="M1023" s="122" t="s">
        <v>1730</v>
      </c>
      <c r="N1023" s="117" t="s">
        <v>323</v>
      </c>
      <c r="O1023" s="117" t="s">
        <v>446</v>
      </c>
      <c r="P1023" s="122" t="s">
        <v>1202</v>
      </c>
      <c r="Q1023" s="117" t="s">
        <v>323</v>
      </c>
      <c r="R1023" s="117" t="s">
        <v>446</v>
      </c>
      <c r="S1023" s="122" t="s">
        <v>1221</v>
      </c>
    </row>
    <row r="1024" spans="1:64" x14ac:dyDescent="0.2">
      <c r="A1024" s="120" t="s">
        <v>497</v>
      </c>
      <c r="B1024" s="125">
        <v>32131</v>
      </c>
      <c r="C1024" s="168" t="s">
        <v>421</v>
      </c>
      <c r="D1024" s="126" t="s">
        <v>2530</v>
      </c>
      <c r="E1024" s="116" t="str">
        <f>IF(ISERROR(VLOOKUP(TRIM(A1024),'R2020'!$A$1:$I$1991,2,FALSE)),"",VLOOKUP(TRIM(A1024),'R2020'!$A$1:$I$1991,2,FALSE))</f>
        <v>SS</v>
      </c>
      <c r="F1024" s="116" t="str">
        <f>IF(ISERROR(VLOOKUP(TRIM(A1024),'R2020'!$A$1:$I$1991,3,FALSE)),"",VLOOKUP(TRIM(A1024),'R2020'!$A$1:$I$1991,3,FALSE))</f>
        <v>NON</v>
      </c>
      <c r="G1024" s="116" t="str">
        <f>IF(ISERROR(VLOOKUP(TRIM(A1024),'R2020'!$A$1:$I$1991,8,FALSE)),"",VLOOKUP(TRIM(A1024),'R2020'!$A$1:$I$1991,8,FALSE))</f>
        <v xml:space="preserve">46 </v>
      </c>
      <c r="H1024" s="120" t="s">
        <v>366</v>
      </c>
      <c r="I1024" s="126" t="s">
        <v>88</v>
      </c>
      <c r="J1024" s="126" t="s">
        <v>1115</v>
      </c>
      <c r="K1024" s="120" t="s">
        <v>366</v>
      </c>
      <c r="L1024" s="126" t="s">
        <v>88</v>
      </c>
      <c r="M1024" s="126" t="s">
        <v>1129</v>
      </c>
      <c r="N1024" s="120" t="s">
        <v>366</v>
      </c>
      <c r="O1024" s="126" t="s">
        <v>88</v>
      </c>
      <c r="P1024" s="126" t="s">
        <v>1115</v>
      </c>
      <c r="Q1024" s="120" t="s">
        <v>366</v>
      </c>
      <c r="R1024" s="126" t="s">
        <v>88</v>
      </c>
      <c r="S1024" s="126" t="s">
        <v>1110</v>
      </c>
      <c r="T1024" s="120" t="s">
        <v>368</v>
      </c>
      <c r="U1024" s="126" t="s">
        <v>88</v>
      </c>
      <c r="V1024" s="126" t="s">
        <v>1135</v>
      </c>
      <c r="W1024" s="120" t="s">
        <v>366</v>
      </c>
      <c r="X1024" s="126" t="s">
        <v>88</v>
      </c>
      <c r="Y1024" s="126" t="s">
        <v>1115</v>
      </c>
      <c r="Z1024" s="120" t="s">
        <v>368</v>
      </c>
      <c r="AA1024" s="126" t="s">
        <v>367</v>
      </c>
      <c r="AB1024" s="126" t="s">
        <v>328</v>
      </c>
      <c r="AC1024" s="120" t="s">
        <v>368</v>
      </c>
      <c r="AD1024" s="126" t="s">
        <v>367</v>
      </c>
      <c r="AE1024" s="126" t="s">
        <v>365</v>
      </c>
      <c r="AF1024" s="120" t="s">
        <v>368</v>
      </c>
      <c r="AG1024" s="126" t="s">
        <v>367</v>
      </c>
      <c r="AH1024" s="126" t="s">
        <v>60</v>
      </c>
      <c r="AI1024" s="120" t="s">
        <v>368</v>
      </c>
      <c r="AJ1024" s="126" t="s">
        <v>367</v>
      </c>
      <c r="AK1024" s="126" t="s">
        <v>60</v>
      </c>
      <c r="AL1024" s="120" t="s">
        <v>364</v>
      </c>
      <c r="AM1024" s="126" t="s">
        <v>367</v>
      </c>
      <c r="AN1024" s="126" t="s">
        <v>365</v>
      </c>
      <c r="AO1024" s="120"/>
      <c r="AP1024" s="126"/>
      <c r="AQ1024" s="126"/>
      <c r="AR1024" s="120"/>
      <c r="AS1024" s="126"/>
      <c r="AT1024" s="126"/>
      <c r="AU1024" s="120"/>
      <c r="AV1024" s="126"/>
      <c r="AW1024" s="126"/>
      <c r="AX1024" s="120"/>
      <c r="AY1024" s="126"/>
      <c r="AZ1024" s="126"/>
      <c r="BA1024" s="120"/>
      <c r="BB1024" s="126"/>
      <c r="BC1024" s="127"/>
      <c r="BD1024" s="120"/>
      <c r="BE1024" s="120"/>
      <c r="BF1024" s="127"/>
      <c r="BG1024" s="127"/>
      <c r="BH1024" s="127"/>
      <c r="BI1024" s="127"/>
      <c r="BJ1024" s="120"/>
      <c r="BK1024" s="128"/>
      <c r="BL1024" s="128"/>
    </row>
    <row r="1025" spans="1:64" x14ac:dyDescent="0.2">
      <c r="A1025" s="117" t="s">
        <v>2709</v>
      </c>
      <c r="B1025" s="123">
        <v>34359</v>
      </c>
      <c r="C1025" s="164" t="s">
        <v>2593</v>
      </c>
      <c r="D1025" s="119" t="s">
        <v>2891</v>
      </c>
      <c r="E1025" s="116" t="str">
        <f>IF(ISERROR(VLOOKUP(TRIM(A1025),'R2020'!$A$1:$I$1991,2,FALSE)),"",VLOOKUP(TRIM(A1025),'R2020'!$A$1:$I$1991,2,FALSE))</f>
        <v>SS</v>
      </c>
      <c r="F1025" s="116" t="str">
        <f>IF(ISERROR(VLOOKUP(TRIM(A1025),'R2020'!$A$1:$I$1991,3,FALSE)),"",VLOOKUP(TRIM(A1025),'R2020'!$A$1:$I$1991,3,FALSE))</f>
        <v>LAA</v>
      </c>
      <c r="G1025" s="116" t="str">
        <f>IF(ISERROR(VLOOKUP(TRIM(A1025),'R2020'!$A$1:$I$1991,8,FALSE)),"",VLOOKUP(TRIM(A1025),'R2020'!$A$1:$I$1991,8,FALSE))</f>
        <v xml:space="preserve">40 </v>
      </c>
      <c r="H1025" s="117" t="s">
        <v>368</v>
      </c>
      <c r="I1025" s="117" t="s">
        <v>2215</v>
      </c>
      <c r="J1025" s="119" t="s">
        <v>1066</v>
      </c>
      <c r="K1025" s="117" t="s">
        <v>364</v>
      </c>
      <c r="L1025" s="117" t="s">
        <v>2215</v>
      </c>
      <c r="M1025" s="119" t="s">
        <v>1061</v>
      </c>
      <c r="N1025" s="117" t="s">
        <v>364</v>
      </c>
      <c r="O1025" s="117" t="s">
        <v>2215</v>
      </c>
      <c r="P1025" s="119" t="s">
        <v>1061</v>
      </c>
    </row>
    <row r="1026" spans="1:64" x14ac:dyDescent="0.2">
      <c r="A1026" s="118" t="s">
        <v>4358</v>
      </c>
      <c r="B1026" s="157">
        <v>35551</v>
      </c>
      <c r="C1026" s="167" t="s">
        <v>4511</v>
      </c>
      <c r="D1026" s="141"/>
      <c r="E1026" s="116" t="str">
        <f>IF(ISERROR(VLOOKUP(TRIM(A1026),'R2020'!$A$1:$I$1991,2,FALSE)),"",VLOOKUP(TRIM(A1026),'R2020'!$A$1:$I$1991,2,FALSE))</f>
        <v>OLB</v>
      </c>
      <c r="F1026" s="116" t="str">
        <f>IF(ISERROR(VLOOKUP(TRIM(A1026),'R2020'!$A$1:$I$1991,3,FALSE)),"",VLOOKUP(TRIM(A1026),'R2020'!$A$1:$I$1991,3,FALSE))</f>
        <v>NEA</v>
      </c>
      <c r="G1026" s="116" t="str">
        <f>IF(ISERROR(VLOOKUP(TRIM(A1026),'R2020'!$A$1:$I$1991,8,FALSE)),"",VLOOKUP(TRIM(A1026),'R2020'!$A$1:$I$1991,8,FALSE))</f>
        <v xml:space="preserve">04-0 </v>
      </c>
      <c r="H1026" s="127"/>
      <c r="I1026" s="127"/>
      <c r="J1026" s="120"/>
      <c r="K1026" s="127"/>
      <c r="L1026" s="127"/>
      <c r="M1026" s="120"/>
      <c r="N1026" s="127"/>
      <c r="O1026" s="127"/>
      <c r="P1026" s="120"/>
      <c r="Q1026" s="127"/>
      <c r="R1026" s="127"/>
      <c r="S1026" s="120"/>
      <c r="T1026" s="127"/>
      <c r="U1026" s="127"/>
      <c r="V1026" s="120"/>
      <c r="W1026" s="127"/>
      <c r="X1026" s="127"/>
      <c r="Y1026" s="120"/>
      <c r="Z1026" s="127"/>
      <c r="AA1026" s="127"/>
      <c r="AB1026" s="120"/>
      <c r="AC1026" s="127"/>
      <c r="AD1026" s="127"/>
      <c r="AE1026" s="120"/>
      <c r="AF1026" s="127"/>
      <c r="AG1026" s="127"/>
      <c r="AH1026" s="120"/>
      <c r="AI1026" s="127"/>
      <c r="AJ1026" s="127"/>
      <c r="AK1026" s="120"/>
      <c r="AL1026" s="127"/>
      <c r="AM1026" s="127"/>
      <c r="AN1026" s="120"/>
      <c r="AO1026" s="127"/>
      <c r="AP1026" s="127"/>
      <c r="AQ1026" s="127"/>
      <c r="AR1026" s="127"/>
      <c r="AS1026" s="127"/>
      <c r="AT1026" s="120"/>
      <c r="AU1026" s="127"/>
      <c r="AV1026" s="127"/>
      <c r="AW1026" s="120"/>
      <c r="AX1026" s="127"/>
      <c r="AY1026" s="127"/>
      <c r="AZ1026" s="120"/>
      <c r="BA1026" s="127"/>
      <c r="BB1026" s="127"/>
      <c r="BC1026" s="120"/>
      <c r="BD1026" s="120"/>
      <c r="BE1026" s="120"/>
      <c r="BF1026" s="120"/>
      <c r="BG1026" s="120"/>
      <c r="BH1026" s="120"/>
      <c r="BI1026" s="120"/>
      <c r="BJ1026" s="128"/>
      <c r="BK1026" s="128"/>
    </row>
    <row r="1027" spans="1:64" x14ac:dyDescent="0.2">
      <c r="A1027" s="117" t="s">
        <v>3204</v>
      </c>
      <c r="B1027" s="123">
        <v>33783</v>
      </c>
      <c r="C1027" s="165" t="s">
        <v>1575</v>
      </c>
      <c r="D1027" s="122" t="s">
        <v>3081</v>
      </c>
      <c r="E1027" s="116" t="str">
        <f>IF(ISERROR(VLOOKUP(TRIM(A1027),'R2020'!$A$1:$I$1991,2,FALSE)),"",VLOOKUP(TRIM(A1027),'R2020'!$A$1:$I$1991,2,FALSE))</f>
        <v/>
      </c>
      <c r="F1027" s="116" t="str">
        <f>IF(ISERROR(VLOOKUP(TRIM(A1027),'R2020'!$A$1:$I$1991,3,FALSE)),"",VLOOKUP(TRIM(A1027),'R2020'!$A$1:$I$1991,3,FALSE))</f>
        <v/>
      </c>
      <c r="G1027" s="116" t="str">
        <f>IF(ISERROR(VLOOKUP(TRIM(A1027),'R2020'!$A$1:$I$1991,8,FALSE)),"",VLOOKUP(TRIM(A1027),'R2020'!$A$1:$I$1991,8,FALSE))</f>
        <v/>
      </c>
      <c r="H1027" s="117" t="s">
        <v>370</v>
      </c>
      <c r="I1027" s="122" t="s">
        <v>346</v>
      </c>
      <c r="J1027" s="122"/>
      <c r="K1027" s="117" t="s">
        <v>89</v>
      </c>
      <c r="L1027" s="122" t="s">
        <v>346</v>
      </c>
      <c r="M1027" s="122"/>
      <c r="O1027" s="122"/>
      <c r="P1027" s="122"/>
      <c r="R1027" s="122"/>
      <c r="S1027" s="122"/>
      <c r="U1027" s="122"/>
      <c r="V1027" s="122"/>
      <c r="X1027" s="122"/>
      <c r="Y1027" s="122"/>
      <c r="AA1027" s="122"/>
      <c r="AB1027" s="122"/>
      <c r="AD1027" s="122"/>
      <c r="AE1027" s="122"/>
      <c r="AG1027" s="122"/>
      <c r="AH1027" s="122"/>
      <c r="AJ1027" s="122"/>
      <c r="AK1027" s="122"/>
      <c r="AM1027" s="122"/>
      <c r="AN1027" s="122"/>
      <c r="AP1027" s="122"/>
      <c r="AQ1027" s="122"/>
      <c r="AS1027" s="122"/>
      <c r="AT1027" s="122"/>
      <c r="AV1027" s="122"/>
      <c r="AW1027" s="122"/>
      <c r="AY1027" s="122"/>
      <c r="AZ1027" s="122"/>
      <c r="BB1027" s="122"/>
      <c r="BC1027" s="122"/>
      <c r="BE1027" s="123"/>
      <c r="BF1027" s="122"/>
      <c r="BG1027" s="121"/>
      <c r="BI1027" s="119"/>
      <c r="BJ1027" s="121"/>
      <c r="BK1027" s="121"/>
      <c r="BL1027" s="130"/>
    </row>
    <row r="1028" spans="1:64" x14ac:dyDescent="0.2">
      <c r="A1028" s="117" t="s">
        <v>1472</v>
      </c>
      <c r="B1028" s="123">
        <v>33385</v>
      </c>
      <c r="C1028" s="165" t="s">
        <v>1005</v>
      </c>
      <c r="D1028" s="122" t="s">
        <v>1579</v>
      </c>
      <c r="E1028" s="116" t="str">
        <f>IF(ISERROR(VLOOKUP(TRIM(A1028),'R2020'!$A$1:$I$1991,2,FALSE)),"",VLOOKUP(TRIM(A1028),'R2020'!$A$1:$I$1991,2,FALSE))</f>
        <v>C G</v>
      </c>
      <c r="F1028" s="116" t="str">
        <f>IF(ISERROR(VLOOKUP(TRIM(A1028),'R2020'!$A$1:$I$1991,3,FALSE)),"",VLOOKUP(TRIM(A1028),'R2020'!$A$1:$I$1991,3,FALSE))</f>
        <v>TBN</v>
      </c>
      <c r="G1028" s="116" t="str">
        <f>IF(ISERROR(VLOOKUP(TRIM(A1028),'R2020'!$A$1:$I$1991,8,FALSE)),"",VLOOKUP(TRIM(A1028),'R2020'!$A$1:$I$1991,8,FALSE))</f>
        <v>5-4 / 0-4</v>
      </c>
      <c r="H1028" s="117" t="s">
        <v>332</v>
      </c>
      <c r="I1028" s="121" t="s">
        <v>122</v>
      </c>
      <c r="J1028" s="119" t="s">
        <v>56</v>
      </c>
      <c r="K1028" s="117" t="s">
        <v>332</v>
      </c>
      <c r="L1028" s="121" t="s">
        <v>122</v>
      </c>
      <c r="M1028" s="119" t="s">
        <v>225</v>
      </c>
      <c r="N1028" s="117" t="s">
        <v>332</v>
      </c>
      <c r="O1028" s="121" t="s">
        <v>39</v>
      </c>
      <c r="P1028" s="119" t="s">
        <v>56</v>
      </c>
      <c r="Q1028" s="117" t="s">
        <v>15</v>
      </c>
      <c r="R1028" s="121" t="s">
        <v>39</v>
      </c>
      <c r="S1028" s="119" t="s">
        <v>349</v>
      </c>
      <c r="T1028" s="117" t="s">
        <v>57</v>
      </c>
      <c r="U1028" s="121" t="s">
        <v>39</v>
      </c>
      <c r="V1028" s="119" t="s">
        <v>199</v>
      </c>
      <c r="X1028" s="121"/>
      <c r="Y1028" s="119"/>
      <c r="AA1028" s="121"/>
      <c r="AB1028" s="119"/>
      <c r="AD1028" s="121"/>
      <c r="AE1028" s="119"/>
      <c r="AG1028" s="121"/>
      <c r="AH1028" s="119"/>
      <c r="AJ1028" s="121"/>
      <c r="AK1028" s="119"/>
      <c r="AM1028" s="121"/>
      <c r="AN1028" s="119"/>
      <c r="AP1028" s="121"/>
      <c r="AQ1028" s="119"/>
      <c r="AS1028" s="121"/>
      <c r="AT1028" s="119"/>
      <c r="AV1028" s="121"/>
      <c r="AW1028" s="119"/>
      <c r="AY1028" s="121"/>
      <c r="AZ1028" s="119"/>
      <c r="BB1028" s="121"/>
      <c r="BC1028" s="119"/>
      <c r="BF1028" s="119"/>
      <c r="BG1028" s="121"/>
      <c r="BH1028" s="121"/>
      <c r="BI1028" s="121"/>
      <c r="BJ1028" s="121"/>
      <c r="BK1028" s="121"/>
      <c r="BL1028" s="121"/>
    </row>
    <row r="1029" spans="1:64" x14ac:dyDescent="0.2">
      <c r="A1029" s="120" t="s">
        <v>1153</v>
      </c>
      <c r="B1029" s="125">
        <v>33871</v>
      </c>
      <c r="C1029" s="165" t="s">
        <v>1228</v>
      </c>
      <c r="D1029" s="120" t="s">
        <v>1228</v>
      </c>
      <c r="E1029" s="116" t="str">
        <f>IF(ISERROR(VLOOKUP(TRIM(A1029),'R2020'!$A$1:$I$1991,2,FALSE)),"",VLOOKUP(TRIM(A1029),'R2020'!$A$1:$I$1991,2,FALSE))</f>
        <v/>
      </c>
      <c r="F1029" s="116" t="str">
        <f>IF(ISERROR(VLOOKUP(TRIM(A1029),'R2020'!$A$1:$I$1991,3,FALSE)),"",VLOOKUP(TRIM(A1029),'R2020'!$A$1:$I$1991,3,FALSE))</f>
        <v/>
      </c>
      <c r="G1029" s="116" t="str">
        <f>IF(ISERROR(VLOOKUP(TRIM(A1029),'R2020'!$A$1:$I$1991,8,FALSE)),"",VLOOKUP(TRIM(A1029),'R2020'!$A$1:$I$1991,8,FALSE))</f>
        <v/>
      </c>
      <c r="H1029" s="117" t="s">
        <v>28</v>
      </c>
      <c r="I1029" s="121" t="s">
        <v>88</v>
      </c>
      <c r="J1029" s="127" t="s">
        <v>333</v>
      </c>
      <c r="K1029" s="117" t="s">
        <v>202</v>
      </c>
      <c r="L1029" s="121"/>
      <c r="M1029" s="127"/>
      <c r="N1029" s="117" t="s">
        <v>28</v>
      </c>
      <c r="O1029" s="121" t="s">
        <v>88</v>
      </c>
      <c r="P1029" s="127" t="s">
        <v>385</v>
      </c>
      <c r="Q1029" s="117" t="s">
        <v>31</v>
      </c>
      <c r="R1029" s="121" t="s">
        <v>39</v>
      </c>
      <c r="S1029" s="127" t="s">
        <v>56</v>
      </c>
      <c r="T1029" s="117" t="s">
        <v>309</v>
      </c>
      <c r="U1029" s="121" t="s">
        <v>39</v>
      </c>
      <c r="V1029" s="127" t="s">
        <v>199</v>
      </c>
      <c r="W1029" s="117" t="s">
        <v>40</v>
      </c>
      <c r="X1029" s="121" t="s">
        <v>39</v>
      </c>
      <c r="Y1029" s="127" t="s">
        <v>227</v>
      </c>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c r="AS1029" s="120"/>
      <c r="AT1029" s="120"/>
      <c r="AU1029" s="120"/>
      <c r="AV1029" s="120"/>
      <c r="AW1029" s="120"/>
      <c r="AX1029" s="120"/>
      <c r="AY1029" s="120"/>
      <c r="AZ1029" s="120"/>
      <c r="BA1029" s="120"/>
      <c r="BB1029" s="120"/>
      <c r="BC1029" s="120"/>
      <c r="BD1029" s="120"/>
      <c r="BE1029" s="120"/>
      <c r="BF1029" s="120"/>
      <c r="BG1029" s="120"/>
      <c r="BH1029" s="120"/>
      <c r="BI1029" s="120"/>
      <c r="BJ1029" s="120"/>
      <c r="BK1029" s="120"/>
      <c r="BL1029" s="120"/>
    </row>
    <row r="1030" spans="1:64" x14ac:dyDescent="0.2">
      <c r="A1030" s="120" t="s">
        <v>622</v>
      </c>
      <c r="B1030" s="125">
        <v>31577</v>
      </c>
      <c r="C1030" s="168" t="s">
        <v>635</v>
      </c>
      <c r="D1030" s="126" t="s">
        <v>643</v>
      </c>
      <c r="E1030" s="116" t="str">
        <f>IF(ISERROR(VLOOKUP(TRIM(A1030),'R2020'!$A$1:$I$1991,2,FALSE)),"",VLOOKUP(TRIM(A1030),'R2020'!$A$1:$I$1991,2,FALSE))</f>
        <v/>
      </c>
      <c r="F1030" s="116" t="str">
        <f>IF(ISERROR(VLOOKUP(TRIM(A1030),'R2020'!$A$1:$I$1991,3,FALSE)),"",VLOOKUP(TRIM(A1030),'R2020'!$A$1:$I$1991,3,FALSE))</f>
        <v/>
      </c>
      <c r="G1030" s="116" t="str">
        <f>IF(ISERROR(VLOOKUP(TRIM(A1030),'R2020'!$A$1:$I$1991,8,FALSE)),"",VLOOKUP(TRIM(A1030),'R2020'!$A$1:$I$1991,8,FALSE))</f>
        <v/>
      </c>
      <c r="H1030" s="117" t="s">
        <v>331</v>
      </c>
      <c r="I1030" s="126" t="s">
        <v>448</v>
      </c>
      <c r="J1030" s="126" t="s">
        <v>41</v>
      </c>
      <c r="K1030" s="117" t="s">
        <v>202</v>
      </c>
      <c r="L1030" s="126"/>
      <c r="M1030" s="126"/>
      <c r="N1030" s="120" t="s">
        <v>507</v>
      </c>
      <c r="O1030" s="126" t="s">
        <v>30</v>
      </c>
      <c r="P1030" s="126" t="s">
        <v>230</v>
      </c>
      <c r="Q1030" s="120" t="s">
        <v>226</v>
      </c>
      <c r="R1030" s="126" t="s">
        <v>30</v>
      </c>
      <c r="S1030" s="126" t="s">
        <v>46</v>
      </c>
      <c r="T1030" s="120" t="s">
        <v>16</v>
      </c>
      <c r="U1030" s="126" t="s">
        <v>30</v>
      </c>
      <c r="V1030" s="126" t="s">
        <v>351</v>
      </c>
      <c r="W1030" s="120" t="s">
        <v>226</v>
      </c>
      <c r="X1030" s="126" t="s">
        <v>30</v>
      </c>
      <c r="Y1030" s="126" t="s">
        <v>351</v>
      </c>
      <c r="Z1030" s="120" t="s">
        <v>226</v>
      </c>
      <c r="AA1030" s="126" t="s">
        <v>32</v>
      </c>
      <c r="AB1030" s="126" t="s">
        <v>351</v>
      </c>
      <c r="AC1030" s="120" t="s">
        <v>226</v>
      </c>
      <c r="AD1030" s="126" t="s">
        <v>32</v>
      </c>
      <c r="AE1030" s="126" t="s">
        <v>333</v>
      </c>
      <c r="AF1030" s="120" t="s">
        <v>478</v>
      </c>
      <c r="AG1030" s="126" t="s">
        <v>32</v>
      </c>
      <c r="AH1030" s="126" t="s">
        <v>349</v>
      </c>
      <c r="AI1030" s="120" t="s">
        <v>226</v>
      </c>
      <c r="AJ1030" s="126" t="s">
        <v>32</v>
      </c>
      <c r="AK1030" s="126" t="s">
        <v>333</v>
      </c>
      <c r="AL1030" s="120"/>
      <c r="AM1030" s="126"/>
      <c r="AN1030" s="126"/>
      <c r="AO1030" s="120"/>
      <c r="AP1030" s="126"/>
      <c r="AQ1030" s="126"/>
      <c r="AR1030" s="120"/>
      <c r="AS1030" s="126"/>
      <c r="AT1030" s="126"/>
      <c r="AU1030" s="120"/>
      <c r="AV1030" s="126"/>
      <c r="AW1030" s="126"/>
      <c r="AX1030" s="120"/>
      <c r="AY1030" s="126"/>
      <c r="AZ1030" s="126"/>
      <c r="BA1030" s="120"/>
      <c r="BB1030" s="126"/>
      <c r="BC1030" s="126"/>
      <c r="BD1030" s="120"/>
      <c r="BE1030" s="125"/>
      <c r="BF1030" s="126"/>
      <c r="BG1030" s="128"/>
      <c r="BH1030" s="120"/>
      <c r="BI1030" s="127"/>
      <c r="BJ1030" s="128"/>
      <c r="BK1030" s="128"/>
      <c r="BL1030" s="131"/>
    </row>
    <row r="1031" spans="1:64" x14ac:dyDescent="0.2">
      <c r="A1031" s="146" t="s">
        <v>4197</v>
      </c>
      <c r="B1031" s="157">
        <v>36274</v>
      </c>
      <c r="C1031" s="167" t="s">
        <v>4512</v>
      </c>
      <c r="D1031" s="141"/>
      <c r="E1031" s="116" t="str">
        <f>IF(ISERROR(VLOOKUP(TRIM(A1031),'R2020'!$A$1:$I$1991,2,FALSE)),"",VLOOKUP(TRIM(A1031),'R2020'!$A$1:$I$1991,2,FALSE))</f>
        <v>SE</v>
      </c>
      <c r="F1031" s="116" t="str">
        <f>IF(ISERROR(VLOOKUP(TRIM(A1031),'R2020'!$A$1:$I$1991,3,FALSE)),"",VLOOKUP(TRIM(A1031),'R2020'!$A$1:$I$1991,3,FALSE))</f>
        <v>DNA</v>
      </c>
      <c r="G1031" s="116" t="str">
        <f>IF(ISERROR(VLOOKUP(TRIM(A1031),'R2020'!$A$1:$I$1991,8,FALSE)),"",VLOOKUP(TRIM(A1031),'R2020'!$A$1:$I$1991,8,FALSE))</f>
        <v xml:space="preserve"> </v>
      </c>
      <c r="H1031" s="127"/>
      <c r="I1031" s="127"/>
      <c r="J1031" s="120"/>
      <c r="K1031" s="127"/>
      <c r="L1031" s="127"/>
      <c r="M1031" s="120"/>
      <c r="N1031" s="127"/>
      <c r="O1031" s="127"/>
      <c r="P1031" s="120"/>
      <c r="Q1031" s="127"/>
      <c r="R1031" s="127"/>
      <c r="S1031" s="120"/>
      <c r="T1031" s="127"/>
      <c r="U1031" s="127"/>
      <c r="V1031" s="120"/>
      <c r="W1031" s="127"/>
      <c r="X1031" s="127"/>
      <c r="Y1031" s="120"/>
      <c r="Z1031" s="127"/>
      <c r="AA1031" s="127"/>
      <c r="AB1031" s="120"/>
      <c r="AC1031" s="127"/>
      <c r="AD1031" s="127"/>
      <c r="AE1031" s="120"/>
      <c r="AF1031" s="127"/>
      <c r="AG1031" s="127"/>
      <c r="AH1031" s="120"/>
      <c r="AI1031" s="127"/>
      <c r="AJ1031" s="127"/>
      <c r="AK1031" s="120"/>
      <c r="AL1031" s="127"/>
      <c r="AM1031" s="127"/>
      <c r="AN1031" s="120"/>
      <c r="AO1031" s="127"/>
      <c r="AP1031" s="127"/>
      <c r="AQ1031" s="127"/>
      <c r="AR1031" s="127"/>
      <c r="AS1031" s="127"/>
      <c r="AT1031" s="120"/>
      <c r="AU1031" s="127"/>
      <c r="AV1031" s="127"/>
      <c r="AW1031" s="120"/>
      <c r="AX1031" s="127"/>
      <c r="AY1031" s="127"/>
      <c r="AZ1031" s="120"/>
      <c r="BA1031" s="127"/>
      <c r="BB1031" s="127"/>
      <c r="BC1031" s="120"/>
      <c r="BD1031" s="120"/>
      <c r="BE1031" s="120"/>
      <c r="BF1031" s="120"/>
      <c r="BG1031" s="120"/>
      <c r="BH1031" s="120"/>
      <c r="BI1031" s="120"/>
      <c r="BJ1031" s="128"/>
      <c r="BK1031" s="128"/>
    </row>
    <row r="1032" spans="1:64" x14ac:dyDescent="0.2">
      <c r="A1032" s="117" t="s">
        <v>3205</v>
      </c>
      <c r="B1032" s="123">
        <v>34693</v>
      </c>
      <c r="C1032" s="165" t="s">
        <v>3076</v>
      </c>
      <c r="D1032" s="122" t="s">
        <v>3067</v>
      </c>
      <c r="E1032" s="116" t="str">
        <f>IF(ISERROR(VLOOKUP(TRIM(A1032),'R2020'!$A$1:$I$1991,2,FALSE)),"",VLOOKUP(TRIM(A1032),'R2020'!$A$1:$I$1991,2,FALSE))</f>
        <v>LILB</v>
      </c>
      <c r="F1032" s="116" t="str">
        <f>IF(ISERROR(VLOOKUP(TRIM(A1032),'R2020'!$A$1:$I$1991,3,FALSE)),"",VLOOKUP(TRIM(A1032),'R2020'!$A$1:$I$1991,3,FALSE))</f>
        <v>DNA</v>
      </c>
      <c r="G1032" s="116" t="str">
        <f>IF(ISERROR(VLOOKUP(TRIM(A1032),'R2020'!$A$1:$I$1991,8,FALSE)),"",VLOOKUP(TRIM(A1032),'R2020'!$A$1:$I$1991,8,FALSE))</f>
        <v xml:space="preserve">55-5 </v>
      </c>
      <c r="H1032" s="117" t="s">
        <v>387</v>
      </c>
      <c r="I1032" s="122" t="s">
        <v>229</v>
      </c>
      <c r="J1032" s="122" t="s">
        <v>2272</v>
      </c>
      <c r="K1032" s="117" t="s">
        <v>455</v>
      </c>
      <c r="L1032" s="122" t="s">
        <v>229</v>
      </c>
      <c r="M1032" s="122" t="s">
        <v>1082</v>
      </c>
      <c r="O1032" s="122"/>
      <c r="P1032" s="122"/>
      <c r="R1032" s="122"/>
      <c r="S1032" s="122"/>
      <c r="U1032" s="122"/>
      <c r="V1032" s="122"/>
      <c r="X1032" s="122"/>
      <c r="Y1032" s="122"/>
      <c r="AA1032" s="122"/>
      <c r="AB1032" s="122"/>
      <c r="AD1032" s="122"/>
      <c r="AE1032" s="122"/>
      <c r="AG1032" s="122"/>
      <c r="AH1032" s="122"/>
      <c r="AJ1032" s="122"/>
      <c r="AK1032" s="122"/>
      <c r="AM1032" s="122"/>
      <c r="AN1032" s="122"/>
      <c r="AP1032" s="122"/>
      <c r="AQ1032" s="122"/>
      <c r="AS1032" s="122"/>
      <c r="AT1032" s="122"/>
      <c r="AV1032" s="122"/>
      <c r="AW1032" s="122"/>
      <c r="AY1032" s="122"/>
      <c r="AZ1032" s="122"/>
      <c r="BB1032" s="122"/>
      <c r="BC1032" s="122"/>
      <c r="BE1032" s="123"/>
      <c r="BF1032" s="122"/>
      <c r="BG1032" s="121"/>
      <c r="BI1032" s="119"/>
      <c r="BJ1032" s="121"/>
      <c r="BK1032" s="121"/>
      <c r="BL1032" s="130"/>
    </row>
    <row r="1033" spans="1:64" x14ac:dyDescent="0.2">
      <c r="A1033" s="117" t="s">
        <v>3709</v>
      </c>
      <c r="B1033" s="123">
        <v>35007</v>
      </c>
      <c r="C1033" s="164" t="s">
        <v>3456</v>
      </c>
      <c r="E1033" s="116" t="str">
        <f>IF(ISERROR(VLOOKUP(TRIM(A1033),'R2020'!$A$1:$I$1991,2,FALSE)),"",VLOOKUP(TRIM(A1033),'R2020'!$A$1:$I$1991,2,FALSE))</f>
        <v>LOLB SS</v>
      </c>
      <c r="F1033" s="116" t="str">
        <f>IF(ISERROR(VLOOKUP(TRIM(A1033),'R2020'!$A$1:$I$1991,3,FALSE)),"",VLOOKUP(TRIM(A1033),'R2020'!$A$1:$I$1991,3,FALSE))</f>
        <v>HOA</v>
      </c>
      <c r="G1033" s="116" t="str">
        <f>IF(ISERROR(VLOOKUP(TRIM(A1033),'R2020'!$A$1:$I$1991,8,FALSE)),"",VLOOKUP(TRIM(A1033),'R2020'!$A$1:$I$1991,8,FALSE))</f>
        <v>40-0 / 40-0</v>
      </c>
      <c r="H1033" s="117" t="s">
        <v>364</v>
      </c>
      <c r="I1033" s="117" t="s">
        <v>336</v>
      </c>
      <c r="J1033" s="119" t="s">
        <v>1059</v>
      </c>
    </row>
    <row r="1034" spans="1:64" x14ac:dyDescent="0.2">
      <c r="A1034" s="117" t="s">
        <v>3710</v>
      </c>
      <c r="B1034" s="123">
        <v>33596</v>
      </c>
      <c r="C1034" s="164" t="s">
        <v>1575</v>
      </c>
      <c r="E1034" s="116" t="str">
        <f>IF(ISERROR(VLOOKUP(TRIM(A1034),'R2020'!$A$1:$I$1991,2,FALSE)),"",VLOOKUP(TRIM(A1034),'R2020'!$A$1:$I$1991,2,FALSE))</f>
        <v>RILB</v>
      </c>
      <c r="F1034" s="116" t="str">
        <f>IF(ISERROR(VLOOKUP(TRIM(A1034),'R2020'!$A$1:$I$1991,3,FALSE)),"",VLOOKUP(TRIM(A1034),'R2020'!$A$1:$I$1991,3,FALSE))</f>
        <v>DNA</v>
      </c>
      <c r="G1034" s="116" t="str">
        <f>IF(ISERROR(VLOOKUP(TRIM(A1034),'R2020'!$A$1:$I$1991,8,FALSE)),"",VLOOKUP(TRIM(A1034),'R2020'!$A$1:$I$1991,8,FALSE))</f>
        <v xml:space="preserve">54-4 </v>
      </c>
      <c r="H1034" s="117" t="s">
        <v>455</v>
      </c>
      <c r="I1034" s="117" t="s">
        <v>229</v>
      </c>
      <c r="J1034" s="119" t="s">
        <v>2307</v>
      </c>
    </row>
    <row r="1035" spans="1:64" x14ac:dyDescent="0.2">
      <c r="A1035" s="117" t="s">
        <v>1413</v>
      </c>
      <c r="B1035" s="123">
        <v>34462</v>
      </c>
      <c r="C1035" s="165" t="s">
        <v>2034</v>
      </c>
      <c r="D1035" s="117" t="s">
        <v>2028</v>
      </c>
      <c r="E1035" s="116" t="str">
        <f>IF(ISERROR(VLOOKUP(TRIM(A1035),'R2020'!$A$1:$I$1991,2,FALSE)),"",VLOOKUP(TRIM(A1035),'R2020'!$A$1:$I$1991,2,FALSE))</f>
        <v>T</v>
      </c>
      <c r="F1035" s="116" t="str">
        <f>IF(ISERROR(VLOOKUP(TRIM(A1035),'R2020'!$A$1:$I$1991,3,FALSE)),"",VLOOKUP(TRIM(A1035),'R2020'!$A$1:$I$1991,3,FALSE))</f>
        <v>NYN</v>
      </c>
      <c r="G1035" s="116" t="str">
        <f>IF(ISERROR(VLOOKUP(TRIM(A1035),'R2020'!$A$1:$I$1991,8,FALSE)),"",VLOOKUP(TRIM(A1035),'R2020'!$A$1:$I$1991,8,FALSE))</f>
        <v xml:space="preserve">0-2 </v>
      </c>
      <c r="H1035" s="117" t="s">
        <v>47</v>
      </c>
      <c r="I1035" s="117" t="s">
        <v>346</v>
      </c>
      <c r="J1035" s="122" t="s">
        <v>479</v>
      </c>
      <c r="K1035" s="117" t="s">
        <v>40</v>
      </c>
      <c r="L1035" s="117" t="s">
        <v>346</v>
      </c>
      <c r="M1035" s="122" t="s">
        <v>51</v>
      </c>
      <c r="N1035" s="117" t="s">
        <v>49</v>
      </c>
      <c r="O1035" s="117" t="s">
        <v>346</v>
      </c>
      <c r="P1035" s="122" t="s">
        <v>51</v>
      </c>
      <c r="Q1035" s="117" t="s">
        <v>47</v>
      </c>
      <c r="R1035" s="117" t="s">
        <v>346</v>
      </c>
      <c r="S1035" s="122" t="s">
        <v>51</v>
      </c>
    </row>
    <row r="1036" spans="1:64" x14ac:dyDescent="0.2">
      <c r="A1036" s="146" t="s">
        <v>4252</v>
      </c>
      <c r="B1036" s="157">
        <v>35696</v>
      </c>
      <c r="C1036" s="167" t="s">
        <v>4517</v>
      </c>
      <c r="D1036" s="141"/>
      <c r="E1036" s="116" t="str">
        <f>IF(ISERROR(VLOOKUP(TRIM(A1036),'R2020'!$A$1:$I$1991,2,FALSE)),"",VLOOKUP(TRIM(A1036),'R2020'!$A$1:$I$1991,2,FALSE))</f>
        <v>WR</v>
      </c>
      <c r="F1036" s="116" t="str">
        <f>IF(ISERROR(VLOOKUP(TRIM(A1036),'R2020'!$A$1:$I$1991,3,FALSE)),"",VLOOKUP(TRIM(A1036),'R2020'!$A$1:$I$1991,3,FALSE))</f>
        <v>JXA</v>
      </c>
      <c r="G1036" s="116" t="str">
        <f>IF(ISERROR(VLOOKUP(TRIM(A1036),'R2020'!$A$1:$I$1991,8,FALSE)),"",VLOOKUP(TRIM(A1036),'R2020'!$A$1:$I$1991,8,FALSE))</f>
        <v xml:space="preserve"> </v>
      </c>
      <c r="H1036" s="127"/>
      <c r="I1036" s="127"/>
      <c r="J1036" s="120"/>
      <c r="K1036" s="127"/>
      <c r="L1036" s="127"/>
      <c r="M1036" s="120"/>
      <c r="N1036" s="127"/>
      <c r="O1036" s="127"/>
      <c r="P1036" s="120"/>
      <c r="Q1036" s="127"/>
      <c r="R1036" s="127"/>
      <c r="S1036" s="120"/>
      <c r="T1036" s="127"/>
      <c r="U1036" s="127"/>
      <c r="V1036" s="120"/>
      <c r="W1036" s="127"/>
      <c r="X1036" s="127"/>
      <c r="Y1036" s="120"/>
      <c r="Z1036" s="127"/>
      <c r="AA1036" s="127"/>
      <c r="AB1036" s="120"/>
      <c r="AC1036" s="127"/>
      <c r="AD1036" s="127"/>
      <c r="AE1036" s="120"/>
      <c r="AF1036" s="127"/>
      <c r="AG1036" s="127"/>
      <c r="AH1036" s="120"/>
      <c r="AI1036" s="127"/>
      <c r="AJ1036" s="127"/>
      <c r="AK1036" s="120"/>
      <c r="AL1036" s="127"/>
      <c r="AM1036" s="127"/>
      <c r="AN1036" s="120"/>
      <c r="AO1036" s="127"/>
      <c r="AP1036" s="127"/>
      <c r="AQ1036" s="127"/>
      <c r="AR1036" s="127"/>
      <c r="AS1036" s="127"/>
      <c r="AT1036" s="120"/>
      <c r="AU1036" s="127"/>
      <c r="AV1036" s="127"/>
      <c r="AW1036" s="120"/>
      <c r="AX1036" s="127"/>
      <c r="AY1036" s="127"/>
      <c r="AZ1036" s="120"/>
      <c r="BA1036" s="127"/>
      <c r="BB1036" s="127"/>
      <c r="BC1036" s="120"/>
      <c r="BD1036" s="120"/>
      <c r="BE1036" s="120"/>
      <c r="BF1036" s="120"/>
      <c r="BG1036" s="120"/>
      <c r="BH1036" s="120"/>
      <c r="BI1036" s="120"/>
      <c r="BJ1036" s="128"/>
      <c r="BK1036" s="128"/>
    </row>
    <row r="1037" spans="1:64" x14ac:dyDescent="0.2">
      <c r="A1037" s="117" t="s">
        <v>3206</v>
      </c>
      <c r="B1037" s="123">
        <v>35020</v>
      </c>
      <c r="C1037" s="165" t="s">
        <v>3063</v>
      </c>
      <c r="D1037" s="122" t="s">
        <v>3413</v>
      </c>
      <c r="E1037" s="116" t="str">
        <f>IF(ISERROR(VLOOKUP(TRIM(A1037),'R2020'!$A$1:$I$1991,2,FALSE)),"",VLOOKUP(TRIM(A1037),'R2020'!$A$1:$I$1991,2,FALSE))</f>
        <v>LK</v>
      </c>
      <c r="F1037" s="116" t="str">
        <f>IF(ISERROR(VLOOKUP(TRIM(A1037),'R2020'!$A$1:$I$1991,3,FALSE)),"",VLOOKUP(TRIM(A1037),'R2020'!$A$1:$I$1991,3,FALSE))</f>
        <v>WAN</v>
      </c>
      <c r="G1037" s="116" t="str">
        <f>IF(ISERROR(VLOOKUP(TRIM(A1037),'R2020'!$A$1:$I$1991,8,FALSE)),"",VLOOKUP(TRIM(A1037),'R2020'!$A$1:$I$1991,8,FALSE))</f>
        <v xml:space="preserve"> </v>
      </c>
      <c r="I1037" s="122"/>
      <c r="J1037" s="122"/>
      <c r="K1037" s="117" t="s">
        <v>170</v>
      </c>
      <c r="L1037" s="122" t="s">
        <v>27</v>
      </c>
      <c r="M1037" s="122" t="s">
        <v>1061</v>
      </c>
      <c r="O1037" s="122"/>
      <c r="P1037" s="122"/>
      <c r="R1037" s="122"/>
      <c r="S1037" s="122"/>
      <c r="U1037" s="122"/>
      <c r="V1037" s="122"/>
      <c r="X1037" s="122"/>
      <c r="Y1037" s="122"/>
      <c r="AA1037" s="122"/>
      <c r="AB1037" s="122"/>
      <c r="AD1037" s="122"/>
      <c r="AE1037" s="122"/>
      <c r="AG1037" s="122"/>
      <c r="AH1037" s="122"/>
      <c r="AJ1037" s="122"/>
      <c r="AK1037" s="122"/>
      <c r="AM1037" s="122"/>
      <c r="AN1037" s="122"/>
      <c r="AP1037" s="122"/>
      <c r="AQ1037" s="122"/>
      <c r="AS1037" s="122"/>
      <c r="AT1037" s="122"/>
      <c r="AV1037" s="122"/>
      <c r="AW1037" s="122"/>
      <c r="AY1037" s="122"/>
      <c r="AZ1037" s="122"/>
      <c r="BB1037" s="122"/>
      <c r="BC1037" s="122"/>
      <c r="BE1037" s="123"/>
      <c r="BF1037" s="122"/>
      <c r="BG1037" s="121"/>
      <c r="BI1037" s="119"/>
      <c r="BJ1037" s="121"/>
      <c r="BK1037" s="121"/>
      <c r="BL1037" s="130"/>
    </row>
    <row r="1038" spans="1:64" x14ac:dyDescent="0.2">
      <c r="A1038" s="117" t="s">
        <v>3711</v>
      </c>
      <c r="B1038" s="123">
        <v>35524</v>
      </c>
      <c r="C1038" s="164" t="s">
        <v>3439</v>
      </c>
      <c r="E1038" s="116" t="str">
        <f>IF(ISERROR(VLOOKUP(TRIM(A1038),'R2020'!$A$1:$I$1991,2,FALSE)),"",VLOOKUP(TRIM(A1038),'R2020'!$A$1:$I$1991,2,FALSE))</f>
        <v>End</v>
      </c>
      <c r="F1038" s="116" t="str">
        <f>IF(ISERROR(VLOOKUP(TRIM(A1038),'R2020'!$A$1:$I$1991,3,FALSE)),"",VLOOKUP(TRIM(A1038),'R2020'!$A$1:$I$1991,3,FALSE))</f>
        <v>BFA</v>
      </c>
      <c r="G1038" s="116" t="str">
        <f>IF(ISERROR(VLOOKUP(TRIM(A1038),'R2020'!$A$1:$I$1991,8,FALSE)),"",VLOOKUP(TRIM(A1038),'R2020'!$A$1:$I$1991,8,FALSE))</f>
        <v xml:space="preserve">0-1 </v>
      </c>
      <c r="H1038" s="117" t="s">
        <v>44</v>
      </c>
      <c r="I1038" s="117" t="s">
        <v>233</v>
      </c>
      <c r="J1038" s="119" t="s">
        <v>41</v>
      </c>
    </row>
    <row r="1039" spans="1:64" x14ac:dyDescent="0.2">
      <c r="A1039" s="151" t="s">
        <v>4226</v>
      </c>
      <c r="B1039" s="123">
        <v>33588</v>
      </c>
      <c r="C1039" s="165" t="s">
        <v>1572</v>
      </c>
      <c r="D1039" s="122" t="s">
        <v>2396</v>
      </c>
      <c r="E1039" s="116" t="str">
        <f>IF(ISERROR(VLOOKUP(TRIM(A1039),'R2020'!$A$1:$I$1991,2,FALSE)),"",VLOOKUP(TRIM(A1039),'R2020'!$A$1:$I$1991,2,FALSE))</f>
        <v>HB</v>
      </c>
      <c r="F1039" s="116" t="str">
        <f>IF(ISERROR(VLOOKUP(TRIM(A1039),'R2020'!$A$1:$I$1991,3,FALSE)),"",VLOOKUP(TRIM(A1039),'R2020'!$A$1:$I$1991,3,FALSE))</f>
        <v>HOA</v>
      </c>
      <c r="G1039" s="116" t="str">
        <f>IF(ISERROR(VLOOKUP(TRIM(A1039),'R2020'!$A$1:$I$1991,8,FALSE)),"",VLOOKUP(TRIM(A1039),'R2020'!$A$1:$I$1991,8,FALSE))</f>
        <v xml:space="preserve">0-3 </v>
      </c>
      <c r="H1039" s="117" t="s">
        <v>344</v>
      </c>
      <c r="I1039" s="121" t="s">
        <v>78</v>
      </c>
      <c r="J1039" s="119" t="s">
        <v>3028</v>
      </c>
      <c r="K1039" s="117" t="s">
        <v>344</v>
      </c>
      <c r="L1039" s="121" t="s">
        <v>78</v>
      </c>
      <c r="M1039" s="119" t="s">
        <v>2982</v>
      </c>
      <c r="N1039" s="117" t="s">
        <v>202</v>
      </c>
      <c r="O1039" s="121"/>
      <c r="Q1039" s="117" t="s">
        <v>344</v>
      </c>
      <c r="R1039" s="121" t="s">
        <v>78</v>
      </c>
      <c r="S1039" s="119" t="s">
        <v>1994</v>
      </c>
      <c r="T1039" s="117" t="s">
        <v>144</v>
      </c>
      <c r="U1039" s="121" t="s">
        <v>78</v>
      </c>
      <c r="V1039" s="119" t="s">
        <v>1610</v>
      </c>
      <c r="X1039" s="121"/>
      <c r="Y1039" s="119"/>
      <c r="AA1039" s="121"/>
      <c r="AB1039" s="119"/>
      <c r="AD1039" s="121"/>
      <c r="AE1039" s="119"/>
      <c r="AG1039" s="121"/>
      <c r="AH1039" s="119"/>
      <c r="AJ1039" s="121"/>
      <c r="AK1039" s="119"/>
      <c r="AM1039" s="121"/>
      <c r="AN1039" s="119"/>
      <c r="AP1039" s="121"/>
      <c r="AQ1039" s="119"/>
      <c r="AS1039" s="121"/>
      <c r="AT1039" s="119"/>
      <c r="AV1039" s="121"/>
      <c r="AW1039" s="119"/>
      <c r="AY1039" s="121"/>
      <c r="AZ1039" s="119"/>
      <c r="BB1039" s="121"/>
      <c r="BC1039" s="119"/>
      <c r="BF1039" s="119"/>
      <c r="BG1039" s="121"/>
      <c r="BH1039" s="121"/>
      <c r="BI1039" s="121"/>
      <c r="BJ1039" s="121"/>
      <c r="BK1039" s="121"/>
      <c r="BL1039" s="121"/>
    </row>
    <row r="1040" spans="1:64" x14ac:dyDescent="0.2">
      <c r="A1040" s="146" t="s">
        <v>4142</v>
      </c>
      <c r="B1040" s="157">
        <v>35122</v>
      </c>
      <c r="C1040" s="167" t="s">
        <v>4513</v>
      </c>
      <c r="D1040" s="141"/>
      <c r="E1040" s="116" t="str">
        <f>IF(ISERROR(VLOOKUP(TRIM(A1040),'R2020'!$A$1:$I$1991,2,FALSE)),"",VLOOKUP(TRIM(A1040),'R2020'!$A$1:$I$1991,2,FALSE))</f>
        <v>HB KR</v>
      </c>
      <c r="F1040" s="116" t="str">
        <f>IF(ISERROR(VLOOKUP(TRIM(A1040),'R2020'!$A$1:$I$1991,3,FALSE)),"",VLOOKUP(TRIM(A1040),'R2020'!$A$1:$I$1991,3,FALSE))</f>
        <v>CLA</v>
      </c>
      <c r="G1040" s="116" t="str">
        <f>IF(ISERROR(VLOOKUP(TRIM(A1040),'R2020'!$A$1:$I$1991,8,FALSE)),"",VLOOKUP(TRIM(A1040),'R2020'!$A$1:$I$1991,8,FALSE))</f>
        <v xml:space="preserve">0-3 </v>
      </c>
      <c r="H1040" s="127"/>
      <c r="I1040" s="127"/>
      <c r="J1040" s="120"/>
      <c r="K1040" s="127"/>
      <c r="L1040" s="127"/>
      <c r="M1040" s="120"/>
      <c r="N1040" s="127"/>
      <c r="O1040" s="127"/>
      <c r="P1040" s="120"/>
      <c r="Q1040" s="127"/>
      <c r="R1040" s="127"/>
      <c r="S1040" s="120"/>
      <c r="T1040" s="127"/>
      <c r="U1040" s="127"/>
      <c r="V1040" s="120"/>
      <c r="W1040" s="127"/>
      <c r="X1040" s="127"/>
      <c r="Y1040" s="120"/>
      <c r="Z1040" s="127"/>
      <c r="AA1040" s="127"/>
      <c r="AB1040" s="120"/>
      <c r="AC1040" s="127"/>
      <c r="AD1040" s="127"/>
      <c r="AE1040" s="120"/>
      <c r="AF1040" s="127"/>
      <c r="AG1040" s="127"/>
      <c r="AH1040" s="120"/>
      <c r="AI1040" s="127"/>
      <c r="AJ1040" s="127"/>
      <c r="AK1040" s="120"/>
      <c r="AL1040" s="127"/>
      <c r="AM1040" s="127"/>
      <c r="AN1040" s="120"/>
      <c r="AO1040" s="127"/>
      <c r="AP1040" s="127"/>
      <c r="AQ1040" s="127"/>
      <c r="AR1040" s="127"/>
      <c r="AS1040" s="127"/>
      <c r="AT1040" s="120"/>
      <c r="AU1040" s="127"/>
      <c r="AV1040" s="127"/>
      <c r="AW1040" s="120"/>
      <c r="AX1040" s="127"/>
      <c r="AY1040" s="127"/>
      <c r="AZ1040" s="120"/>
      <c r="BA1040" s="127"/>
      <c r="BB1040" s="127"/>
      <c r="BC1040" s="120"/>
      <c r="BD1040" s="120"/>
      <c r="BE1040" s="120"/>
      <c r="BF1040" s="120"/>
      <c r="BG1040" s="120"/>
      <c r="BH1040" s="120"/>
      <c r="BI1040" s="120"/>
      <c r="BJ1040" s="128"/>
      <c r="BK1040" s="128"/>
    </row>
    <row r="1041" spans="1:64" x14ac:dyDescent="0.2">
      <c r="A1041" s="117" t="s">
        <v>3712</v>
      </c>
      <c r="B1041" s="123">
        <v>35251</v>
      </c>
      <c r="C1041" s="164" t="s">
        <v>3446</v>
      </c>
      <c r="E1041" s="116" t="str">
        <f>IF(ISERROR(VLOOKUP(TRIM(A1041),'R2020'!$A$1:$I$1991,2,FALSE)),"",VLOOKUP(TRIM(A1041),'R2020'!$A$1:$I$1991,2,FALSE))</f>
        <v>SE</v>
      </c>
      <c r="F1041" s="116" t="str">
        <f>IF(ISERROR(VLOOKUP(TRIM(A1041),'R2020'!$A$1:$I$1991,3,FALSE)),"",VLOOKUP(TRIM(A1041),'R2020'!$A$1:$I$1991,3,FALSE))</f>
        <v>PIA</v>
      </c>
      <c r="G1041" s="116" t="str">
        <f>IF(ISERROR(VLOOKUP(TRIM(A1041),'R2020'!$A$1:$I$1991,8,FALSE)),"",VLOOKUP(TRIM(A1041),'R2020'!$A$1:$I$1991,8,FALSE))</f>
        <v xml:space="preserve"> </v>
      </c>
      <c r="H1041" s="117" t="s">
        <v>449</v>
      </c>
      <c r="I1041" s="117" t="s">
        <v>450</v>
      </c>
    </row>
    <row r="1042" spans="1:64" x14ac:dyDescent="0.2">
      <c r="A1042" s="146" t="s">
        <v>4446</v>
      </c>
      <c r="B1042" s="157">
        <v>33573</v>
      </c>
      <c r="C1042" s="167" t="s">
        <v>1227</v>
      </c>
      <c r="D1042" s="142"/>
      <c r="E1042" s="116" t="str">
        <f>IF(ISERROR(VLOOKUP(TRIM(A1042),'R2020'!$A$1:$I$1991,2,FALSE)),"",VLOOKUP(TRIM(A1042),'R2020'!$A$1:$I$1991,2,FALSE))</f>
        <v>CB</v>
      </c>
      <c r="F1042" s="116" t="str">
        <f>IF(ISERROR(VLOOKUP(TRIM(A1042),'R2020'!$A$1:$I$1991,3,FALSE)),"",VLOOKUP(TRIM(A1042),'R2020'!$A$1:$I$1991,3,FALSE))</f>
        <v>SFN</v>
      </c>
      <c r="G1042" s="116" t="str">
        <f>IF(ISERROR(VLOOKUP(TRIM(A1042),'R2020'!$A$1:$I$1991,8,FALSE)),"",VLOOKUP(TRIM(A1042),'R2020'!$A$1:$I$1991,8,FALSE))</f>
        <v xml:space="preserve">4 </v>
      </c>
      <c r="H1042" s="126"/>
      <c r="I1042" s="126"/>
      <c r="J1042" s="120"/>
      <c r="K1042" s="126"/>
      <c r="L1042" s="126"/>
      <c r="M1042" s="120"/>
      <c r="N1042" s="126"/>
      <c r="O1042" s="126"/>
      <c r="P1042" s="120"/>
      <c r="Q1042" s="126"/>
      <c r="R1042" s="126"/>
      <c r="S1042" s="120"/>
      <c r="T1042" s="126"/>
      <c r="U1042" s="126"/>
      <c r="V1042" s="120"/>
      <c r="W1042" s="126"/>
      <c r="X1042" s="126"/>
      <c r="Y1042" s="120"/>
      <c r="Z1042" s="126"/>
      <c r="AA1042" s="126"/>
      <c r="AB1042" s="120"/>
      <c r="AC1042" s="126"/>
      <c r="AD1042" s="126"/>
      <c r="AE1042" s="120"/>
      <c r="AF1042" s="126"/>
      <c r="AG1042" s="126"/>
      <c r="AH1042" s="120"/>
      <c r="AI1042" s="126"/>
      <c r="AJ1042" s="126"/>
      <c r="AK1042" s="120"/>
      <c r="AL1042" s="126"/>
      <c r="AM1042" s="126"/>
      <c r="AN1042" s="120"/>
      <c r="AO1042" s="126"/>
      <c r="AP1042" s="126"/>
      <c r="AQ1042" s="120"/>
      <c r="AR1042" s="126"/>
      <c r="AS1042" s="126"/>
      <c r="AT1042" s="120"/>
      <c r="AU1042" s="126"/>
      <c r="AV1042" s="126"/>
      <c r="AW1042" s="120"/>
      <c r="AX1042" s="126"/>
      <c r="AY1042" s="126"/>
      <c r="AZ1042" s="120"/>
      <c r="BA1042" s="126"/>
      <c r="BB1042" s="126"/>
      <c r="BC1042" s="120"/>
      <c r="BD1042" s="128"/>
      <c r="BE1042" s="126"/>
      <c r="BF1042" s="128"/>
      <c r="BG1042" s="120"/>
      <c r="BH1042" s="127"/>
      <c r="BI1042" s="120"/>
      <c r="BJ1042" s="128"/>
      <c r="BK1042" s="128"/>
    </row>
    <row r="1043" spans="1:64" x14ac:dyDescent="0.2">
      <c r="A1043" s="117" t="s">
        <v>1489</v>
      </c>
      <c r="B1043" s="123">
        <v>34235</v>
      </c>
      <c r="C1043" s="165" t="s">
        <v>1572</v>
      </c>
      <c r="D1043" s="122" t="s">
        <v>1572</v>
      </c>
      <c r="E1043" s="116" t="str">
        <f>IF(ISERROR(VLOOKUP(TRIM(A1043),'R2020'!$A$1:$I$1991,2,FALSE)),"",VLOOKUP(TRIM(A1043),'R2020'!$A$1:$I$1991,2,FALSE))</f>
        <v>HB</v>
      </c>
      <c r="F1043" s="116" t="str">
        <f>IF(ISERROR(VLOOKUP(TRIM(A1043),'R2020'!$A$1:$I$1991,3,FALSE)),"",VLOOKUP(TRIM(A1043),'R2020'!$A$1:$I$1991,3,FALSE))</f>
        <v>HOA</v>
      </c>
      <c r="G1043" s="116" t="str">
        <f>IF(ISERROR(VLOOKUP(TRIM(A1043),'R2020'!$A$1:$I$1991,8,FALSE)),"",VLOOKUP(TRIM(A1043),'R2020'!$A$1:$I$1991,8,FALSE))</f>
        <v xml:space="preserve">0-2 </v>
      </c>
      <c r="H1043" s="117" t="s">
        <v>344</v>
      </c>
      <c r="I1043" s="121" t="s">
        <v>336</v>
      </c>
      <c r="J1043" s="119" t="s">
        <v>3713</v>
      </c>
      <c r="K1043" s="117" t="s">
        <v>344</v>
      </c>
      <c r="L1043" s="121" t="s">
        <v>348</v>
      </c>
      <c r="M1043" s="119" t="s">
        <v>2956</v>
      </c>
      <c r="N1043" s="117" t="s">
        <v>344</v>
      </c>
      <c r="O1043" s="121" t="s">
        <v>348</v>
      </c>
      <c r="P1043" s="119" t="s">
        <v>2329</v>
      </c>
      <c r="Q1043" s="117" t="s">
        <v>2113</v>
      </c>
      <c r="R1043" s="121" t="s">
        <v>348</v>
      </c>
      <c r="S1043" s="119" t="s">
        <v>1795</v>
      </c>
      <c r="T1043" s="117" t="s">
        <v>344</v>
      </c>
      <c r="U1043" s="121" t="s">
        <v>348</v>
      </c>
      <c r="V1043" s="119" t="s">
        <v>1644</v>
      </c>
      <c r="X1043" s="121"/>
      <c r="Y1043" s="119"/>
      <c r="AA1043" s="121"/>
      <c r="AB1043" s="119"/>
      <c r="AD1043" s="121"/>
      <c r="AE1043" s="119"/>
      <c r="AG1043" s="121"/>
      <c r="AH1043" s="119"/>
      <c r="AJ1043" s="121"/>
      <c r="AK1043" s="119"/>
      <c r="AM1043" s="121"/>
      <c r="AN1043" s="119"/>
      <c r="AP1043" s="121"/>
      <c r="AQ1043" s="119"/>
      <c r="AS1043" s="121"/>
      <c r="AT1043" s="119"/>
      <c r="AV1043" s="121"/>
      <c r="AW1043" s="119"/>
      <c r="AY1043" s="121"/>
      <c r="AZ1043" s="119"/>
      <c r="BB1043" s="121"/>
      <c r="BC1043" s="119"/>
      <c r="BF1043" s="119"/>
      <c r="BG1043" s="121"/>
      <c r="BH1043" s="121"/>
      <c r="BI1043" s="121"/>
      <c r="BJ1043" s="121"/>
      <c r="BK1043" s="121"/>
      <c r="BL1043" s="121"/>
    </row>
    <row r="1044" spans="1:64" x14ac:dyDescent="0.2">
      <c r="A1044" s="117" t="s">
        <v>3714</v>
      </c>
      <c r="B1044" s="123">
        <v>35586</v>
      </c>
      <c r="C1044" s="164" t="s">
        <v>3448</v>
      </c>
      <c r="E1044" s="116" t="str">
        <f>IF(ISERROR(VLOOKUP(TRIM(A1044),'R2020'!$A$1:$I$1991,2,FALSE)),"",VLOOKUP(TRIM(A1044),'R2020'!$A$1:$I$1991,2,FALSE))</f>
        <v>T G TE</v>
      </c>
      <c r="F1044" s="116" t="str">
        <f>IF(ISERROR(VLOOKUP(TRIM(A1044),'R2020'!$A$1:$I$1991,3,FALSE)),"",VLOOKUP(TRIM(A1044),'R2020'!$A$1:$I$1991,3,FALSE))</f>
        <v>CNA</v>
      </c>
      <c r="G1044" s="116" t="str">
        <f>IF(ISERROR(VLOOKUP(TRIM(A1044),'R2020'!$A$1:$I$1991,8,FALSE)),"",VLOOKUP(TRIM(A1044),'R2020'!$A$1:$I$1991,8,FALSE))</f>
        <v>0-0 / 0-0</v>
      </c>
      <c r="H1044" s="117" t="s">
        <v>1037</v>
      </c>
      <c r="I1044" s="117" t="s">
        <v>448</v>
      </c>
      <c r="J1044" s="119" t="s">
        <v>1039</v>
      </c>
    </row>
    <row r="1045" spans="1:64" x14ac:dyDescent="0.2">
      <c r="A1045" s="117" t="s">
        <v>3207</v>
      </c>
      <c r="B1045" s="123">
        <v>35053</v>
      </c>
      <c r="C1045" s="165" t="s">
        <v>3450</v>
      </c>
      <c r="D1045" s="122"/>
      <c r="E1045" s="116" t="str">
        <f>IF(ISERROR(VLOOKUP(TRIM(A1045),'R2020'!$A$1:$I$1991,2,FALSE)),"",VLOOKUP(TRIM(A1045),'R2020'!$A$1:$I$1991,2,FALSE))</f>
        <v>DB</v>
      </c>
      <c r="F1045" s="116" t="str">
        <f>IF(ISERROR(VLOOKUP(TRIM(A1045),'R2020'!$A$1:$I$1991,3,FALSE)),"",VLOOKUP(TRIM(A1045),'R2020'!$A$1:$I$1991,3,FALSE))</f>
        <v>LVA</v>
      </c>
      <c r="G1045" s="116" t="str">
        <f>IF(ISERROR(VLOOKUP(TRIM(A1045),'R2020'!$A$1:$I$1991,8,FALSE)),"",VLOOKUP(TRIM(A1045),'R2020'!$A$1:$I$1991,8,FALSE))</f>
        <v xml:space="preserve">00 </v>
      </c>
      <c r="H1045" s="117" t="s">
        <v>364</v>
      </c>
      <c r="I1045" s="122" t="s">
        <v>23</v>
      </c>
      <c r="J1045" s="122" t="s">
        <v>1061</v>
      </c>
      <c r="K1045" s="117" t="s">
        <v>364</v>
      </c>
      <c r="L1045" s="122" t="s">
        <v>122</v>
      </c>
      <c r="M1045" s="122" t="s">
        <v>1061</v>
      </c>
      <c r="O1045" s="122"/>
      <c r="P1045" s="122"/>
      <c r="R1045" s="122"/>
      <c r="S1045" s="122"/>
      <c r="U1045" s="122"/>
      <c r="V1045" s="122"/>
      <c r="X1045" s="122"/>
      <c r="Y1045" s="122"/>
      <c r="AA1045" s="122"/>
      <c r="AB1045" s="122"/>
      <c r="AD1045" s="122"/>
      <c r="AE1045" s="122"/>
      <c r="AG1045" s="122"/>
      <c r="AH1045" s="122"/>
      <c r="AJ1045" s="122"/>
      <c r="AK1045" s="122"/>
      <c r="AM1045" s="122"/>
      <c r="AN1045" s="122"/>
      <c r="AP1045" s="122"/>
      <c r="AQ1045" s="122"/>
      <c r="AS1045" s="122"/>
      <c r="AT1045" s="122"/>
      <c r="AV1045" s="122"/>
      <c r="AW1045" s="122"/>
      <c r="AY1045" s="122"/>
      <c r="AZ1045" s="122"/>
      <c r="BB1045" s="122"/>
      <c r="BC1045" s="122"/>
      <c r="BE1045" s="123"/>
      <c r="BF1045" s="122"/>
      <c r="BG1045" s="121"/>
      <c r="BI1045" s="119"/>
      <c r="BJ1045" s="121"/>
      <c r="BK1045" s="121"/>
      <c r="BL1045" s="130"/>
    </row>
    <row r="1046" spans="1:64" x14ac:dyDescent="0.2">
      <c r="A1046" s="117" t="s">
        <v>4022</v>
      </c>
      <c r="B1046" s="123">
        <v>33891</v>
      </c>
      <c r="C1046" s="165" t="s">
        <v>2031</v>
      </c>
      <c r="D1046" s="122"/>
      <c r="E1046" s="116" t="str">
        <f>IF(ISERROR(VLOOKUP(TRIM(A1046),'R2020'!$A$1:$I$1991,2,FALSE)),"",VLOOKUP(TRIM(A1046),'R2020'!$A$1:$I$1991,2,FALSE))</f>
        <v/>
      </c>
      <c r="F1046" s="116" t="str">
        <f>IF(ISERROR(VLOOKUP(TRIM(A1046),'R2020'!$A$1:$I$1991,3,FALSE)),"",VLOOKUP(TRIM(A1046),'R2020'!$A$1:$I$1991,3,FALSE))</f>
        <v/>
      </c>
      <c r="G1046" s="116" t="str">
        <f>IF(ISERROR(VLOOKUP(TRIM(A1046),'R2020'!$A$1:$I$1991,8,FALSE)),"",VLOOKUP(TRIM(A1046),'R2020'!$A$1:$I$1991,8,FALSE))</f>
        <v/>
      </c>
      <c r="I1046" s="122"/>
      <c r="J1046" s="122"/>
      <c r="K1046" s="117" t="s">
        <v>364</v>
      </c>
      <c r="L1046" s="122" t="s">
        <v>122</v>
      </c>
      <c r="M1046" s="122" t="s">
        <v>1061</v>
      </c>
      <c r="O1046" s="122"/>
      <c r="P1046" s="122"/>
      <c r="R1046" s="122"/>
      <c r="S1046" s="122"/>
      <c r="U1046" s="122"/>
      <c r="V1046" s="122"/>
      <c r="X1046" s="122"/>
      <c r="Y1046" s="122"/>
      <c r="AA1046" s="122"/>
      <c r="AB1046" s="122"/>
      <c r="AD1046" s="122"/>
      <c r="AE1046" s="122"/>
      <c r="AG1046" s="122"/>
      <c r="AH1046" s="122"/>
      <c r="AJ1046" s="122"/>
      <c r="AK1046" s="122"/>
      <c r="AM1046" s="122"/>
      <c r="AN1046" s="122"/>
      <c r="AP1046" s="122"/>
      <c r="AQ1046" s="122"/>
      <c r="AS1046" s="122"/>
      <c r="AT1046" s="122"/>
      <c r="AV1046" s="122"/>
      <c r="AW1046" s="122"/>
      <c r="AY1046" s="122"/>
      <c r="AZ1046" s="122"/>
      <c r="BB1046" s="122"/>
      <c r="BC1046" s="122"/>
      <c r="BE1046" s="123"/>
      <c r="BF1046" s="122"/>
      <c r="BG1046" s="121"/>
      <c r="BI1046" s="119"/>
      <c r="BJ1046" s="121"/>
      <c r="BK1046" s="121"/>
      <c r="BL1046" s="130"/>
    </row>
    <row r="1047" spans="1:64" x14ac:dyDescent="0.2">
      <c r="A1047" s="146" t="s">
        <v>4351</v>
      </c>
      <c r="B1047" s="157">
        <v>34683</v>
      </c>
      <c r="C1047" s="167" t="s">
        <v>3448</v>
      </c>
      <c r="D1047" s="141"/>
      <c r="E1047" s="116" t="str">
        <f>IF(ISERROR(VLOOKUP(TRIM(A1047),'R2020'!$A$1:$I$1991,2,FALSE)),"",VLOOKUP(TRIM(A1047),'R2020'!$A$1:$I$1991,2,FALSE))</f>
        <v>FB</v>
      </c>
      <c r="F1047" s="116" t="str">
        <f>IF(ISERROR(VLOOKUP(TRIM(A1047),'R2020'!$A$1:$I$1991,3,FALSE)),"",VLOOKUP(TRIM(A1047),'R2020'!$A$1:$I$1991,3,FALSE))</f>
        <v>NEA</v>
      </c>
      <c r="G1047" s="116" t="str">
        <f>IF(ISERROR(VLOOKUP(TRIM(A1047),'R2020'!$A$1:$I$1991,8,FALSE)),"",VLOOKUP(TRIM(A1047),'R2020'!$A$1:$I$1991,8,FALSE))</f>
        <v xml:space="preserve">4-5 </v>
      </c>
      <c r="H1047" s="127"/>
      <c r="I1047" s="127"/>
      <c r="J1047" s="120"/>
      <c r="K1047" s="127"/>
      <c r="L1047" s="127"/>
      <c r="M1047" s="120"/>
      <c r="N1047" s="127"/>
      <c r="O1047" s="127"/>
      <c r="P1047" s="120"/>
      <c r="Q1047" s="127"/>
      <c r="R1047" s="127"/>
      <c r="S1047" s="120"/>
      <c r="T1047" s="127"/>
      <c r="U1047" s="127"/>
      <c r="V1047" s="120"/>
      <c r="W1047" s="127"/>
      <c r="X1047" s="127"/>
      <c r="Y1047" s="120"/>
      <c r="Z1047" s="127"/>
      <c r="AA1047" s="127"/>
      <c r="AB1047" s="120"/>
      <c r="AC1047" s="127"/>
      <c r="AD1047" s="127"/>
      <c r="AE1047" s="120"/>
      <c r="AF1047" s="127"/>
      <c r="AG1047" s="127"/>
      <c r="AH1047" s="120"/>
      <c r="AI1047" s="127"/>
      <c r="AJ1047" s="127"/>
      <c r="AK1047" s="120"/>
      <c r="AL1047" s="127"/>
      <c r="AM1047" s="127"/>
      <c r="AN1047" s="120"/>
      <c r="AO1047" s="127"/>
      <c r="AP1047" s="127"/>
      <c r="AQ1047" s="127"/>
      <c r="AR1047" s="127"/>
      <c r="AS1047" s="127"/>
      <c r="AT1047" s="120"/>
      <c r="AU1047" s="127"/>
      <c r="AV1047" s="127"/>
      <c r="AW1047" s="120"/>
      <c r="AX1047" s="127"/>
      <c r="AY1047" s="127"/>
      <c r="AZ1047" s="120"/>
      <c r="BA1047" s="127"/>
      <c r="BB1047" s="127"/>
      <c r="BC1047" s="120"/>
      <c r="BD1047" s="120"/>
      <c r="BE1047" s="120"/>
      <c r="BF1047" s="120"/>
      <c r="BG1047" s="120"/>
      <c r="BH1047" s="120"/>
      <c r="BI1047" s="120"/>
      <c r="BJ1047" s="128"/>
      <c r="BK1047" s="128"/>
    </row>
    <row r="1048" spans="1:64" x14ac:dyDescent="0.2">
      <c r="A1048" s="117" t="s">
        <v>2710</v>
      </c>
      <c r="B1048" s="123">
        <v>34527</v>
      </c>
      <c r="C1048" s="164" t="s">
        <v>2593</v>
      </c>
      <c r="D1048" s="119" t="s">
        <v>2893</v>
      </c>
      <c r="E1048" s="116" t="str">
        <f>IF(ISERROR(VLOOKUP(TRIM(A1048),'R2020'!$A$1:$I$1991,2,FALSE)),"",VLOOKUP(TRIM(A1048),'R2020'!$A$1:$I$1991,2,FALSE))</f>
        <v>LT</v>
      </c>
      <c r="F1048" s="116" t="str">
        <f>IF(ISERROR(VLOOKUP(TRIM(A1048),'R2020'!$A$1:$I$1991,3,FALSE)),"",VLOOKUP(TRIM(A1048),'R2020'!$A$1:$I$1991,3,FALSE))</f>
        <v>MIN</v>
      </c>
      <c r="G1048" s="116" t="str">
        <f>IF(ISERROR(VLOOKUP(TRIM(A1048),'R2020'!$A$1:$I$1991,8,FALSE)),"",VLOOKUP(TRIM(A1048),'R2020'!$A$1:$I$1991,8,FALSE))</f>
        <v xml:space="preserve">4-3 </v>
      </c>
      <c r="H1048" s="117" t="s">
        <v>47</v>
      </c>
      <c r="I1048" s="117" t="s">
        <v>131</v>
      </c>
      <c r="J1048" s="119" t="s">
        <v>351</v>
      </c>
      <c r="K1048" s="117" t="s">
        <v>47</v>
      </c>
      <c r="L1048" s="117" t="s">
        <v>131</v>
      </c>
      <c r="M1048" s="119" t="s">
        <v>41</v>
      </c>
      <c r="N1048" s="117" t="s">
        <v>47</v>
      </c>
      <c r="O1048" s="117" t="s">
        <v>131</v>
      </c>
      <c r="P1048" s="119" t="s">
        <v>349</v>
      </c>
    </row>
    <row r="1049" spans="1:64" x14ac:dyDescent="0.2">
      <c r="A1049" s="146" t="s">
        <v>4132</v>
      </c>
      <c r="B1049" s="157">
        <v>36269</v>
      </c>
      <c r="C1049" s="167" t="s">
        <v>4514</v>
      </c>
      <c r="D1049" s="141"/>
      <c r="E1049" s="116" t="str">
        <f>IF(ISERROR(VLOOKUP(TRIM(A1049),'R2020'!$A$1:$I$1991,2,FALSE)),"",VLOOKUP(TRIM(A1049),'R2020'!$A$1:$I$1991,2,FALSE))</f>
        <v>RCB</v>
      </c>
      <c r="F1049" s="116" t="str">
        <f>IF(ISERROR(VLOOKUP(TRIM(A1049),'R2020'!$A$1:$I$1991,3,FALSE)),"",VLOOKUP(TRIM(A1049),'R2020'!$A$1:$I$1991,3,FALSE))</f>
        <v>CHN</v>
      </c>
      <c r="G1049" s="116" t="str">
        <f>IF(ISERROR(VLOOKUP(TRIM(A1049),'R2020'!$A$1:$I$1991,8,FALSE)),"",VLOOKUP(TRIM(A1049),'R2020'!$A$1:$I$1991,8,FALSE))</f>
        <v xml:space="preserve">4 </v>
      </c>
      <c r="H1049" s="127"/>
      <c r="I1049" s="127"/>
      <c r="J1049" s="120"/>
      <c r="K1049" s="127"/>
      <c r="L1049" s="127"/>
      <c r="M1049" s="120"/>
      <c r="N1049" s="127"/>
      <c r="O1049" s="127"/>
      <c r="P1049" s="120"/>
      <c r="Q1049" s="127"/>
      <c r="R1049" s="127"/>
      <c r="S1049" s="120"/>
      <c r="T1049" s="127"/>
      <c r="U1049" s="127"/>
      <c r="V1049" s="120"/>
      <c r="W1049" s="127"/>
      <c r="X1049" s="127"/>
      <c r="Y1049" s="120"/>
      <c r="Z1049" s="127"/>
      <c r="AA1049" s="127"/>
      <c r="AB1049" s="120"/>
      <c r="AC1049" s="127"/>
      <c r="AD1049" s="127"/>
      <c r="AE1049" s="120"/>
      <c r="AF1049" s="127"/>
      <c r="AG1049" s="127"/>
      <c r="AH1049" s="120"/>
      <c r="AI1049" s="127"/>
      <c r="AJ1049" s="127"/>
      <c r="AK1049" s="120"/>
      <c r="AL1049" s="127"/>
      <c r="AM1049" s="127"/>
      <c r="AN1049" s="120"/>
      <c r="AO1049" s="127"/>
      <c r="AP1049" s="127"/>
      <c r="AQ1049" s="127"/>
      <c r="AR1049" s="127"/>
      <c r="AS1049" s="127"/>
      <c r="AT1049" s="120"/>
      <c r="AU1049" s="127"/>
      <c r="AV1049" s="127"/>
      <c r="AW1049" s="120"/>
      <c r="AX1049" s="127"/>
      <c r="AY1049" s="127"/>
      <c r="AZ1049" s="120"/>
      <c r="BA1049" s="127"/>
      <c r="BB1049" s="127"/>
      <c r="BC1049" s="120"/>
      <c r="BD1049" s="120"/>
      <c r="BE1049" s="120"/>
      <c r="BF1049" s="120"/>
      <c r="BG1049" s="120"/>
      <c r="BH1049" s="120"/>
      <c r="BI1049" s="120"/>
      <c r="BJ1049" s="128"/>
      <c r="BK1049" s="128"/>
    </row>
    <row r="1050" spans="1:64" x14ac:dyDescent="0.2">
      <c r="A1050" s="117" t="s">
        <v>2711</v>
      </c>
      <c r="B1050" s="123">
        <v>35052</v>
      </c>
      <c r="C1050" s="164" t="s">
        <v>2583</v>
      </c>
      <c r="D1050" s="119" t="s">
        <v>2588</v>
      </c>
      <c r="E1050" s="116" t="str">
        <f>IF(ISERROR(VLOOKUP(TRIM(A1050),'R2020'!$A$1:$I$1991,2,FALSE)),"",VLOOKUP(TRIM(A1050),'R2020'!$A$1:$I$1991,2,FALSE))</f>
        <v>FS</v>
      </c>
      <c r="F1050" s="116" t="str">
        <f>IF(ISERROR(VLOOKUP(TRIM(A1050),'R2020'!$A$1:$I$1991,3,FALSE)),"",VLOOKUP(TRIM(A1050),'R2020'!$A$1:$I$1991,3,FALSE))</f>
        <v>LAN</v>
      </c>
      <c r="G1050" s="116" t="str">
        <f>IF(ISERROR(VLOOKUP(TRIM(A1050),'R2020'!$A$1:$I$1991,8,FALSE)),"",VLOOKUP(TRIM(A1050),'R2020'!$A$1:$I$1991,8,FALSE))</f>
        <v xml:space="preserve">66 </v>
      </c>
      <c r="K1050" s="117" t="s">
        <v>366</v>
      </c>
      <c r="L1050" s="117" t="s">
        <v>2235</v>
      </c>
      <c r="M1050" s="119" t="s">
        <v>1093</v>
      </c>
      <c r="N1050" s="117" t="s">
        <v>366</v>
      </c>
      <c r="O1050" s="117" t="s">
        <v>2235</v>
      </c>
      <c r="P1050" s="119" t="s">
        <v>1115</v>
      </c>
    </row>
    <row r="1051" spans="1:64" x14ac:dyDescent="0.2">
      <c r="A1051" s="117" t="s">
        <v>1706</v>
      </c>
      <c r="B1051" s="123">
        <v>31547</v>
      </c>
      <c r="C1051" s="165" t="s">
        <v>406</v>
      </c>
      <c r="D1051" s="122" t="s">
        <v>3414</v>
      </c>
      <c r="E1051" s="116" t="str">
        <f>IF(ISERROR(VLOOKUP(TRIM(A1051),'R2020'!$A$1:$I$1991,2,FALSE)),"",VLOOKUP(TRIM(A1051),'R2020'!$A$1:$I$1991,2,FALSE))</f>
        <v/>
      </c>
      <c r="F1051" s="116" t="str">
        <f>IF(ISERROR(VLOOKUP(TRIM(A1051),'R2020'!$A$1:$I$1991,3,FALSE)),"",VLOOKUP(TRIM(A1051),'R2020'!$A$1:$I$1991,3,FALSE))</f>
        <v/>
      </c>
      <c r="G1051" s="116" t="str">
        <f>IF(ISERROR(VLOOKUP(TRIM(A1051),'R2020'!$A$1:$I$1991,8,FALSE)),"",VLOOKUP(TRIM(A1051),'R2020'!$A$1:$I$1991,8,FALSE))</f>
        <v/>
      </c>
      <c r="H1051" s="121"/>
      <c r="I1051" s="121"/>
      <c r="J1051" s="122"/>
      <c r="K1051" s="121" t="s">
        <v>193</v>
      </c>
      <c r="L1051" s="121" t="s">
        <v>27</v>
      </c>
      <c r="M1051" s="122" t="s">
        <v>672</v>
      </c>
      <c r="O1051" s="122"/>
      <c r="P1051" s="122"/>
      <c r="R1051" s="122"/>
      <c r="S1051" s="122"/>
      <c r="U1051" s="122"/>
      <c r="V1051" s="122"/>
      <c r="X1051" s="122"/>
      <c r="Y1051" s="122"/>
      <c r="Z1051" s="117" t="s">
        <v>193</v>
      </c>
      <c r="AA1051" s="122" t="s">
        <v>448</v>
      </c>
      <c r="AB1051" s="122" t="s">
        <v>86</v>
      </c>
      <c r="AD1051" s="122"/>
      <c r="AE1051" s="122"/>
      <c r="AF1051" s="117" t="s">
        <v>193</v>
      </c>
      <c r="AG1051" s="122" t="s">
        <v>122</v>
      </c>
      <c r="AH1051" s="122" t="s">
        <v>2376</v>
      </c>
      <c r="AI1051" s="117" t="s">
        <v>193</v>
      </c>
      <c r="AJ1051" s="122" t="s">
        <v>122</v>
      </c>
      <c r="AK1051" s="122" t="s">
        <v>538</v>
      </c>
      <c r="AL1051" s="117" t="s">
        <v>193</v>
      </c>
      <c r="AM1051" s="122" t="s">
        <v>122</v>
      </c>
      <c r="AN1051" s="122"/>
      <c r="AP1051" s="122"/>
      <c r="AQ1051" s="122"/>
      <c r="AS1051" s="122"/>
      <c r="AT1051" s="122"/>
      <c r="AV1051" s="122"/>
      <c r="AW1051" s="122"/>
      <c r="AY1051" s="122"/>
      <c r="AZ1051" s="122"/>
      <c r="BB1051" s="122"/>
      <c r="BC1051" s="119"/>
      <c r="BF1051" s="119"/>
      <c r="BG1051" s="119"/>
      <c r="BH1051" s="119"/>
      <c r="BI1051" s="119"/>
      <c r="BK1051" s="121"/>
      <c r="BL1051" s="121"/>
    </row>
    <row r="1052" spans="1:64" x14ac:dyDescent="0.2">
      <c r="A1052" s="117" t="s">
        <v>3715</v>
      </c>
      <c r="B1052" s="123">
        <v>35347</v>
      </c>
      <c r="C1052" s="164" t="s">
        <v>3463</v>
      </c>
      <c r="E1052" s="116" t="str">
        <f>IF(ISERROR(VLOOKUP(TRIM(A1052),'R2020'!$A$1:$I$1991,2,FALSE)),"",VLOOKUP(TRIM(A1052),'R2020'!$A$1:$I$1991,2,FALSE))</f>
        <v>WR</v>
      </c>
      <c r="F1052" s="116" t="str">
        <f>IF(ISERROR(VLOOKUP(TRIM(A1052),'R2020'!$A$1:$I$1991,3,FALSE)),"",VLOOKUP(TRIM(A1052),'R2020'!$A$1:$I$1991,3,FALSE))</f>
        <v>ARN</v>
      </c>
      <c r="G1052" s="116" t="str">
        <f>IF(ISERROR(VLOOKUP(TRIM(A1052),'R2020'!$A$1:$I$1991,8,FALSE)),"",VLOOKUP(TRIM(A1052),'R2020'!$A$1:$I$1991,8,FALSE))</f>
        <v xml:space="preserve"> </v>
      </c>
      <c r="H1052" s="117" t="s">
        <v>283</v>
      </c>
      <c r="I1052" s="117" t="s">
        <v>78</v>
      </c>
    </row>
    <row r="1053" spans="1:64" x14ac:dyDescent="0.2">
      <c r="A1053" s="117" t="s">
        <v>3208</v>
      </c>
      <c r="B1053" s="123">
        <v>35611</v>
      </c>
      <c r="C1053" s="165" t="s">
        <v>3089</v>
      </c>
      <c r="D1053" s="122" t="s">
        <v>3716</v>
      </c>
      <c r="E1053" s="116" t="str">
        <f>IF(ISERROR(VLOOKUP(TRIM(A1053),'R2020'!$A$1:$I$1991,2,FALSE)),"",VLOOKUP(TRIM(A1053),'R2020'!$A$1:$I$1991,2,FALSE))</f>
        <v>HB</v>
      </c>
      <c r="F1053" s="116" t="str">
        <f>IF(ISERROR(VLOOKUP(TRIM(A1053),'R2020'!$A$1:$I$1991,3,FALSE)),"",VLOOKUP(TRIM(A1053),'R2020'!$A$1:$I$1991,3,FALSE))</f>
        <v>DEN</v>
      </c>
      <c r="G1053" s="116" t="str">
        <f>IF(ISERROR(VLOOKUP(TRIM(A1053),'R2020'!$A$1:$I$1991,8,FALSE)),"",VLOOKUP(TRIM(A1053),'R2020'!$A$1:$I$1991,8,FALSE))</f>
        <v xml:space="preserve">0-5 </v>
      </c>
      <c r="H1053" s="117" t="s">
        <v>344</v>
      </c>
      <c r="I1053" s="122" t="s">
        <v>369</v>
      </c>
      <c r="J1053" s="122" t="s">
        <v>3717</v>
      </c>
      <c r="K1053" s="117" t="s">
        <v>344</v>
      </c>
      <c r="L1053" s="122" t="s">
        <v>369</v>
      </c>
      <c r="M1053" s="122" t="s">
        <v>3209</v>
      </c>
      <c r="O1053" s="122"/>
      <c r="P1053" s="122"/>
      <c r="R1053" s="122"/>
      <c r="S1053" s="122"/>
      <c r="U1053" s="122"/>
      <c r="V1053" s="122"/>
      <c r="X1053" s="122"/>
      <c r="Y1053" s="122"/>
      <c r="AA1053" s="122"/>
      <c r="AB1053" s="122"/>
      <c r="AD1053" s="122"/>
      <c r="AE1053" s="122"/>
      <c r="AG1053" s="122"/>
      <c r="AH1053" s="122"/>
      <c r="AJ1053" s="122"/>
      <c r="AK1053" s="122"/>
      <c r="AM1053" s="122"/>
      <c r="AN1053" s="122"/>
      <c r="AP1053" s="122"/>
      <c r="AQ1053" s="122"/>
      <c r="AS1053" s="122"/>
      <c r="AT1053" s="122"/>
      <c r="AV1053" s="122"/>
      <c r="AW1053" s="122"/>
      <c r="AY1053" s="122"/>
      <c r="AZ1053" s="122"/>
      <c r="BB1053" s="122"/>
      <c r="BC1053" s="122"/>
      <c r="BE1053" s="123"/>
      <c r="BF1053" s="122"/>
      <c r="BG1053" s="121"/>
      <c r="BI1053" s="119"/>
      <c r="BJ1053" s="121"/>
      <c r="BK1053" s="121"/>
      <c r="BL1053" s="130"/>
    </row>
    <row r="1054" spans="1:64" x14ac:dyDescent="0.2">
      <c r="A1054" s="117" t="s">
        <v>2466</v>
      </c>
      <c r="B1054" s="123">
        <v>33821</v>
      </c>
      <c r="C1054" s="165" t="s">
        <v>2467</v>
      </c>
      <c r="D1054" s="122" t="s">
        <v>1574</v>
      </c>
      <c r="E1054" s="116" t="str">
        <f>IF(ISERROR(VLOOKUP(TRIM(A1054),'R2020'!$A$1:$I$1991,2,FALSE)),"",VLOOKUP(TRIM(A1054),'R2020'!$A$1:$I$1991,2,FALSE))</f>
        <v>DB</v>
      </c>
      <c r="F1054" s="116" t="str">
        <f>IF(ISERROR(VLOOKUP(TRIM(A1054),'R2020'!$A$1:$I$1991,3,FALSE)),"",VLOOKUP(TRIM(A1054),'R2020'!$A$1:$I$1991,3,FALSE))</f>
        <v>CLA</v>
      </c>
      <c r="G1054" s="116" t="str">
        <f>IF(ISERROR(VLOOKUP(TRIM(A1054),'R2020'!$A$1:$I$1991,8,FALSE)),"",VLOOKUP(TRIM(A1054),'R2020'!$A$1:$I$1991,8,FALSE))</f>
        <v xml:space="preserve">00 </v>
      </c>
      <c r="H1054" s="117" t="s">
        <v>171</v>
      </c>
      <c r="I1054" s="121" t="s">
        <v>233</v>
      </c>
      <c r="J1054" s="119" t="s">
        <v>328</v>
      </c>
      <c r="K1054" s="117" t="s">
        <v>202</v>
      </c>
      <c r="L1054" s="121"/>
      <c r="N1054" s="117" t="s">
        <v>364</v>
      </c>
      <c r="O1054" s="121" t="s">
        <v>336</v>
      </c>
      <c r="P1054" s="119" t="s">
        <v>1061</v>
      </c>
      <c r="R1054" s="121"/>
      <c r="S1054" s="119"/>
      <c r="T1054" s="117" t="s">
        <v>2468</v>
      </c>
      <c r="U1054" s="121" t="s">
        <v>336</v>
      </c>
      <c r="V1054" s="119" t="s">
        <v>1149</v>
      </c>
      <c r="X1054" s="121"/>
      <c r="Y1054" s="119"/>
      <c r="AA1054" s="121"/>
      <c r="AB1054" s="119"/>
      <c r="AD1054" s="121"/>
      <c r="AE1054" s="119"/>
      <c r="AG1054" s="121"/>
      <c r="AH1054" s="119"/>
      <c r="AJ1054" s="121"/>
      <c r="AK1054" s="119"/>
      <c r="AM1054" s="121"/>
      <c r="AN1054" s="119"/>
      <c r="AP1054" s="121"/>
      <c r="AQ1054" s="119"/>
      <c r="AS1054" s="121"/>
      <c r="AT1054" s="119"/>
      <c r="AV1054" s="121"/>
      <c r="AW1054" s="119"/>
      <c r="AY1054" s="121"/>
      <c r="AZ1054" s="119"/>
      <c r="BB1054" s="121"/>
      <c r="BC1054" s="119"/>
      <c r="BF1054" s="119"/>
      <c r="BG1054" s="121"/>
      <c r="BH1054" s="121"/>
      <c r="BI1054" s="121"/>
      <c r="BJ1054" s="121"/>
      <c r="BK1054" s="121"/>
      <c r="BL1054" s="121"/>
    </row>
    <row r="1055" spans="1:64" x14ac:dyDescent="0.2">
      <c r="A1055" s="117" t="s">
        <v>985</v>
      </c>
      <c r="B1055" s="123">
        <v>33001</v>
      </c>
      <c r="C1055" s="165" t="s">
        <v>1023</v>
      </c>
      <c r="D1055" s="122" t="s">
        <v>997</v>
      </c>
      <c r="E1055" s="116" t="str">
        <f>IF(ISERROR(VLOOKUP(TRIM(A1055),'R2020'!$A$1:$I$1991,2,FALSE)),"",VLOOKUP(TRIM(A1055),'R2020'!$A$1:$I$1991,2,FALSE))</f>
        <v/>
      </c>
      <c r="F1055" s="116" t="str">
        <f>IF(ISERROR(VLOOKUP(TRIM(A1055),'R2020'!$A$1:$I$1991,3,FALSE)),"",VLOOKUP(TRIM(A1055),'R2020'!$A$1:$I$1991,3,FALSE))</f>
        <v/>
      </c>
      <c r="G1055" s="116" t="str">
        <f>IF(ISERROR(VLOOKUP(TRIM(A1055),'R2020'!$A$1:$I$1991,8,FALSE)),"",VLOOKUP(TRIM(A1055),'R2020'!$A$1:$I$1991,8,FALSE))</f>
        <v/>
      </c>
      <c r="H1055" s="117" t="s">
        <v>228</v>
      </c>
      <c r="I1055" s="121" t="s">
        <v>88</v>
      </c>
      <c r="J1055" s="119" t="s">
        <v>35</v>
      </c>
      <c r="K1055" s="117" t="s">
        <v>228</v>
      </c>
      <c r="L1055" s="121" t="s">
        <v>88</v>
      </c>
      <c r="M1055" s="119" t="s">
        <v>35</v>
      </c>
      <c r="N1055" s="117" t="s">
        <v>228</v>
      </c>
      <c r="O1055" s="121" t="s">
        <v>88</v>
      </c>
      <c r="P1055" s="119" t="s">
        <v>29</v>
      </c>
      <c r="Q1055" s="117" t="s">
        <v>228</v>
      </c>
      <c r="R1055" s="121" t="s">
        <v>88</v>
      </c>
      <c r="S1055" s="119" t="s">
        <v>56</v>
      </c>
      <c r="T1055" s="117" t="s">
        <v>228</v>
      </c>
      <c r="U1055" s="121" t="s">
        <v>88</v>
      </c>
      <c r="V1055" s="119" t="s">
        <v>56</v>
      </c>
      <c r="W1055" s="117" t="s">
        <v>228</v>
      </c>
      <c r="X1055" s="121" t="s">
        <v>88</v>
      </c>
      <c r="Y1055" s="119" t="s">
        <v>35</v>
      </c>
      <c r="Z1055" s="117" t="s">
        <v>228</v>
      </c>
      <c r="AA1055" s="121" t="s">
        <v>88</v>
      </c>
      <c r="AB1055" s="119" t="s">
        <v>334</v>
      </c>
      <c r="AD1055" s="121"/>
      <c r="AE1055" s="119"/>
      <c r="AG1055" s="121"/>
      <c r="AH1055" s="119"/>
      <c r="AJ1055" s="121"/>
      <c r="AK1055" s="119"/>
      <c r="AM1055" s="121"/>
      <c r="AN1055" s="119"/>
      <c r="AP1055" s="121"/>
      <c r="AQ1055" s="119"/>
      <c r="AS1055" s="121"/>
      <c r="AT1055" s="119"/>
      <c r="AV1055" s="121"/>
      <c r="AW1055" s="119"/>
      <c r="AY1055" s="121"/>
      <c r="AZ1055" s="119"/>
      <c r="BB1055" s="121"/>
      <c r="BC1055" s="119"/>
      <c r="BF1055" s="119"/>
      <c r="BG1055" s="121"/>
      <c r="BH1055" s="121"/>
      <c r="BI1055" s="121"/>
      <c r="BJ1055" s="121"/>
      <c r="BK1055" s="121"/>
      <c r="BL1055" s="121"/>
    </row>
    <row r="1056" spans="1:64" x14ac:dyDescent="0.2">
      <c r="A1056" s="120" t="s">
        <v>3718</v>
      </c>
      <c r="B1056" s="123">
        <v>34551</v>
      </c>
      <c r="C1056" s="164" t="s">
        <v>2031</v>
      </c>
      <c r="E1056" s="116" t="str">
        <f>IF(ISERROR(VLOOKUP(TRIM(A1056),'R2020'!$A$1:$I$1991,2,FALSE)),"",VLOOKUP(TRIM(A1056),'R2020'!$A$1:$I$1991,2,FALSE))</f>
        <v>WR</v>
      </c>
      <c r="F1056" s="116" t="str">
        <f>IF(ISERROR(VLOOKUP(TRIM(A1056),'R2020'!$A$1:$I$1991,3,FALSE)),"",VLOOKUP(TRIM(A1056),'R2020'!$A$1:$I$1991,3,FALSE))</f>
        <v>INA</v>
      </c>
      <c r="G1056" s="116" t="str">
        <f>IF(ISERROR(VLOOKUP(TRIM(A1056),'R2020'!$A$1:$I$1991,8,FALSE)),"",VLOOKUP(TRIM(A1056),'R2020'!$A$1:$I$1991,8,FALSE))</f>
        <v xml:space="preserve"> </v>
      </c>
      <c r="H1056" s="117" t="s">
        <v>283</v>
      </c>
      <c r="I1056" s="120" t="s">
        <v>103</v>
      </c>
    </row>
    <row r="1057" spans="1:64" x14ac:dyDescent="0.2">
      <c r="A1057" s="120" t="s">
        <v>555</v>
      </c>
      <c r="B1057" s="125">
        <v>31815</v>
      </c>
      <c r="C1057" s="168" t="s">
        <v>398</v>
      </c>
      <c r="D1057" s="126" t="s">
        <v>399</v>
      </c>
      <c r="E1057" s="116" t="str">
        <f>IF(ISERROR(VLOOKUP(TRIM(A1057),'R2020'!$A$1:$I$1991,2,FALSE)),"",VLOOKUP(TRIM(A1057),'R2020'!$A$1:$I$1991,2,FALSE))</f>
        <v/>
      </c>
      <c r="F1057" s="116" t="str">
        <f>IF(ISERROR(VLOOKUP(TRIM(A1057),'R2020'!$A$1:$I$1991,3,FALSE)),"",VLOOKUP(TRIM(A1057),'R2020'!$A$1:$I$1991,3,FALSE))</f>
        <v/>
      </c>
      <c r="G1057" s="116" t="str">
        <f>IF(ISERROR(VLOOKUP(TRIM(A1057),'R2020'!$A$1:$I$1991,8,FALSE)),"",VLOOKUP(TRIM(A1057),'R2020'!$A$1:$I$1991,8,FALSE))</f>
        <v/>
      </c>
      <c r="H1057" s="120"/>
      <c r="I1057" s="126"/>
      <c r="J1057" s="126"/>
      <c r="K1057" s="120" t="s">
        <v>42</v>
      </c>
      <c r="L1057" s="126" t="s">
        <v>448</v>
      </c>
      <c r="M1057" s="126" t="s">
        <v>385</v>
      </c>
      <c r="N1057" s="120" t="s">
        <v>42</v>
      </c>
      <c r="O1057" s="126" t="s">
        <v>448</v>
      </c>
      <c r="P1057" s="126" t="s">
        <v>38</v>
      </c>
      <c r="Q1057" s="120" t="s">
        <v>42</v>
      </c>
      <c r="R1057" s="126" t="s">
        <v>448</v>
      </c>
      <c r="S1057" s="126" t="s">
        <v>227</v>
      </c>
      <c r="T1057" s="120" t="s">
        <v>42</v>
      </c>
      <c r="U1057" s="126" t="s">
        <v>448</v>
      </c>
      <c r="V1057" s="126" t="s">
        <v>56</v>
      </c>
      <c r="W1057" s="120" t="s">
        <v>42</v>
      </c>
      <c r="X1057" s="126" t="s">
        <v>122</v>
      </c>
      <c r="Y1057" s="126" t="s">
        <v>38</v>
      </c>
      <c r="Z1057" s="120" t="s">
        <v>42</v>
      </c>
      <c r="AA1057" s="126" t="s">
        <v>448</v>
      </c>
      <c r="AB1057" s="126" t="s">
        <v>480</v>
      </c>
      <c r="AC1057" s="120" t="s">
        <v>42</v>
      </c>
      <c r="AD1057" s="126" t="s">
        <v>448</v>
      </c>
      <c r="AE1057" s="126" t="s">
        <v>501</v>
      </c>
      <c r="AF1057" s="120" t="s">
        <v>44</v>
      </c>
      <c r="AG1057" s="126" t="s">
        <v>448</v>
      </c>
      <c r="AH1057" s="126" t="s">
        <v>43</v>
      </c>
      <c r="AI1057" s="120" t="s">
        <v>11</v>
      </c>
      <c r="AJ1057" s="126" t="s">
        <v>448</v>
      </c>
      <c r="AK1057" s="126" t="s">
        <v>208</v>
      </c>
      <c r="AL1057" s="120" t="s">
        <v>44</v>
      </c>
      <c r="AM1057" s="126" t="s">
        <v>448</v>
      </c>
      <c r="AN1057" s="126" t="s">
        <v>333</v>
      </c>
      <c r="AO1057" s="120"/>
      <c r="AP1057" s="126"/>
      <c r="AQ1057" s="126"/>
      <c r="AR1057" s="120"/>
      <c r="AS1057" s="126"/>
      <c r="AT1057" s="126"/>
      <c r="AU1057" s="120"/>
      <c r="AV1057" s="126"/>
      <c r="AW1057" s="126"/>
      <c r="AX1057" s="120"/>
      <c r="AY1057" s="126"/>
      <c r="AZ1057" s="126"/>
      <c r="BA1057" s="120"/>
      <c r="BB1057" s="126"/>
      <c r="BC1057" s="127"/>
      <c r="BD1057" s="120"/>
      <c r="BE1057" s="120"/>
      <c r="BF1057" s="127"/>
      <c r="BG1057" s="127"/>
      <c r="BH1057" s="127"/>
      <c r="BI1057" s="127"/>
      <c r="BJ1057" s="120"/>
      <c r="BK1057" s="128"/>
      <c r="BL1057" s="128"/>
    </row>
    <row r="1058" spans="1:64" x14ac:dyDescent="0.2">
      <c r="A1058" s="117" t="s">
        <v>3719</v>
      </c>
      <c r="B1058" s="123">
        <v>35506</v>
      </c>
      <c r="C1058" s="164" t="s">
        <v>3439</v>
      </c>
      <c r="E1058" s="116" t="str">
        <f>IF(ISERROR(VLOOKUP(TRIM(A1058),'R2020'!$A$1:$I$1991,2,FALSE)),"",VLOOKUP(TRIM(A1058),'R2020'!$A$1:$I$1991,2,FALSE))</f>
        <v>WR</v>
      </c>
      <c r="F1058" s="116" t="str">
        <f>IF(ISERROR(VLOOKUP(TRIM(A1058),'R2020'!$A$1:$I$1991,3,FALSE)),"",VLOOKUP(TRIM(A1058),'R2020'!$A$1:$I$1991,3,FALSE))</f>
        <v>MIN</v>
      </c>
      <c r="G1058" s="116" t="str">
        <f>IF(ISERROR(VLOOKUP(TRIM(A1058),'R2020'!$A$1:$I$1991,8,FALSE)),"",VLOOKUP(TRIM(A1058),'R2020'!$A$1:$I$1991,8,FALSE))</f>
        <v xml:space="preserve"> </v>
      </c>
      <c r="H1058" s="117" t="s">
        <v>283</v>
      </c>
      <c r="I1058" s="117" t="s">
        <v>131</v>
      </c>
    </row>
    <row r="1059" spans="1:64" x14ac:dyDescent="0.2">
      <c r="A1059" s="117" t="s">
        <v>3720</v>
      </c>
      <c r="B1059" s="123">
        <v>35031</v>
      </c>
      <c r="C1059" s="164" t="s">
        <v>2585</v>
      </c>
      <c r="E1059" s="116" t="str">
        <f>IF(ISERROR(VLOOKUP(TRIM(A1059),'R2020'!$A$1:$I$1991,2,FALSE)),"",VLOOKUP(TRIM(A1059),'R2020'!$A$1:$I$1991,2,FALSE))</f>
        <v>T TE</v>
      </c>
      <c r="F1059" s="116" t="str">
        <f>IF(ISERROR(VLOOKUP(TRIM(A1059),'R2020'!$A$1:$I$1991,3,FALSE)),"",VLOOKUP(TRIM(A1059),'R2020'!$A$1:$I$1991,3,FALSE))</f>
        <v>HOA</v>
      </c>
      <c r="G1059" s="116" t="str">
        <f>IF(ISERROR(VLOOKUP(TRIM(A1059),'R2020'!$A$1:$I$1991,8,FALSE)),"",VLOOKUP(TRIM(A1059),'R2020'!$A$1:$I$1991,8,FALSE))</f>
        <v>0-2 / 4-2</v>
      </c>
      <c r="H1059" s="117" t="s">
        <v>1037</v>
      </c>
      <c r="I1059" s="117" t="s">
        <v>336</v>
      </c>
      <c r="J1059" s="119" t="s">
        <v>1206</v>
      </c>
    </row>
    <row r="1060" spans="1:64" x14ac:dyDescent="0.2">
      <c r="A1060" s="117" t="s">
        <v>3210</v>
      </c>
      <c r="B1060" s="123">
        <v>35273</v>
      </c>
      <c r="C1060" s="165" t="s">
        <v>3076</v>
      </c>
      <c r="D1060" s="122" t="s">
        <v>3081</v>
      </c>
      <c r="E1060" s="116" t="str">
        <f>IF(ISERROR(VLOOKUP(TRIM(A1060),'R2020'!$A$1:$I$1991,2,FALSE)),"",VLOOKUP(TRIM(A1060),'R2020'!$A$1:$I$1991,2,FALSE))</f>
        <v>DB</v>
      </c>
      <c r="F1060" s="116" t="str">
        <f>IF(ISERROR(VLOOKUP(TRIM(A1060),'R2020'!$A$1:$I$1991,3,FALSE)),"",VLOOKUP(TRIM(A1060),'R2020'!$A$1:$I$1991,3,FALSE))</f>
        <v>BFA</v>
      </c>
      <c r="G1060" s="116" t="str">
        <f>IF(ISERROR(VLOOKUP(TRIM(A1060),'R2020'!$A$1:$I$1991,8,FALSE)),"",VLOOKUP(TRIM(A1060),'R2020'!$A$1:$I$1991,8,FALSE))</f>
        <v xml:space="preserve">00 </v>
      </c>
      <c r="H1060" s="117" t="s">
        <v>364</v>
      </c>
      <c r="I1060" s="122" t="s">
        <v>233</v>
      </c>
      <c r="J1060" s="122" t="s">
        <v>1061</v>
      </c>
      <c r="K1060" s="117" t="s">
        <v>171</v>
      </c>
      <c r="L1060" s="122" t="s">
        <v>233</v>
      </c>
      <c r="M1060" s="122" t="s">
        <v>328</v>
      </c>
      <c r="O1060" s="122"/>
      <c r="P1060" s="122"/>
      <c r="R1060" s="122"/>
      <c r="S1060" s="122"/>
      <c r="U1060" s="122"/>
      <c r="V1060" s="122"/>
      <c r="X1060" s="122"/>
      <c r="Y1060" s="122"/>
      <c r="AA1060" s="122"/>
      <c r="AB1060" s="122"/>
      <c r="AD1060" s="122"/>
      <c r="AE1060" s="122"/>
      <c r="AG1060" s="122"/>
      <c r="AH1060" s="122"/>
      <c r="AJ1060" s="122"/>
      <c r="AK1060" s="122"/>
      <c r="AM1060" s="122"/>
      <c r="AN1060" s="122"/>
      <c r="AP1060" s="122"/>
      <c r="AQ1060" s="122"/>
      <c r="AS1060" s="122"/>
      <c r="AT1060" s="122"/>
      <c r="AV1060" s="122"/>
      <c r="AW1060" s="122"/>
      <c r="AY1060" s="122"/>
      <c r="AZ1060" s="122"/>
      <c r="BB1060" s="122"/>
      <c r="BC1060" s="122"/>
      <c r="BE1060" s="123"/>
      <c r="BF1060" s="122"/>
      <c r="BG1060" s="121"/>
      <c r="BI1060" s="119"/>
      <c r="BJ1060" s="121"/>
      <c r="BK1060" s="121"/>
      <c r="BL1060" s="130"/>
    </row>
    <row r="1061" spans="1:64" x14ac:dyDescent="0.2">
      <c r="A1061" s="117" t="s">
        <v>718</v>
      </c>
      <c r="B1061" s="123">
        <v>30924</v>
      </c>
      <c r="C1061" s="165" t="s">
        <v>362</v>
      </c>
      <c r="D1061" s="122" t="s">
        <v>2210</v>
      </c>
      <c r="E1061" s="116" t="str">
        <f>IF(ISERROR(VLOOKUP(TRIM(A1061),'R2020'!$A$1:$I$1991,2,FALSE)),"",VLOOKUP(TRIM(A1061),'R2020'!$A$1:$I$1991,2,FALSE))</f>
        <v/>
      </c>
      <c r="F1061" s="116" t="str">
        <f>IF(ISERROR(VLOOKUP(TRIM(A1061),'R2020'!$A$1:$I$1991,3,FALSE)),"",VLOOKUP(TRIM(A1061),'R2020'!$A$1:$I$1991,3,FALSE))</f>
        <v/>
      </c>
      <c r="G1061" s="116" t="str">
        <f>IF(ISERROR(VLOOKUP(TRIM(A1061),'R2020'!$A$1:$I$1991,8,FALSE)),"",VLOOKUP(TRIM(A1061),'R2020'!$A$1:$I$1991,8,FALSE))</f>
        <v/>
      </c>
      <c r="I1061" s="122"/>
      <c r="J1061" s="122"/>
      <c r="K1061" s="117" t="s">
        <v>47</v>
      </c>
      <c r="L1061" s="122" t="s">
        <v>131</v>
      </c>
      <c r="M1061" s="122" t="s">
        <v>50</v>
      </c>
      <c r="N1061" s="117" t="s">
        <v>482</v>
      </c>
      <c r="O1061" s="122" t="s">
        <v>131</v>
      </c>
      <c r="P1061" s="122" t="s">
        <v>481</v>
      </c>
      <c r="Q1061" s="117" t="s">
        <v>47</v>
      </c>
      <c r="R1061" s="122" t="s">
        <v>131</v>
      </c>
      <c r="S1061" s="122" t="s">
        <v>41</v>
      </c>
      <c r="T1061" s="117" t="s">
        <v>47</v>
      </c>
      <c r="U1061" s="122" t="s">
        <v>131</v>
      </c>
      <c r="V1061" s="122" t="s">
        <v>50</v>
      </c>
      <c r="W1061" s="117" t="s">
        <v>47</v>
      </c>
      <c r="X1061" s="122" t="s">
        <v>131</v>
      </c>
      <c r="Y1061" s="122" t="s">
        <v>43</v>
      </c>
      <c r="Z1061" s="117" t="s">
        <v>49</v>
      </c>
      <c r="AA1061" s="122" t="s">
        <v>367</v>
      </c>
      <c r="AB1061" s="122" t="s">
        <v>349</v>
      </c>
      <c r="AC1061" s="117" t="s">
        <v>47</v>
      </c>
      <c r="AD1061" s="122" t="s">
        <v>367</v>
      </c>
      <c r="AE1061" s="122" t="s">
        <v>41</v>
      </c>
      <c r="AF1061" s="117" t="s">
        <v>47</v>
      </c>
      <c r="AG1061" s="122" t="s">
        <v>367</v>
      </c>
      <c r="AH1061" s="122" t="s">
        <v>51</v>
      </c>
      <c r="AJ1061" s="122"/>
      <c r="AK1061" s="122"/>
      <c r="AM1061" s="122"/>
      <c r="AN1061" s="122"/>
      <c r="AP1061" s="122"/>
      <c r="AQ1061" s="122"/>
      <c r="AS1061" s="122"/>
      <c r="AT1061" s="122"/>
      <c r="AV1061" s="122"/>
      <c r="AW1061" s="122"/>
      <c r="AY1061" s="122"/>
      <c r="AZ1061" s="122"/>
      <c r="BB1061" s="122"/>
      <c r="BC1061" s="119"/>
      <c r="BF1061" s="119"/>
      <c r="BG1061" s="119"/>
      <c r="BH1061" s="119"/>
      <c r="BI1061" s="119"/>
      <c r="BK1061" s="121"/>
      <c r="BL1061" s="121"/>
    </row>
    <row r="1062" spans="1:64" x14ac:dyDescent="0.2">
      <c r="A1062" s="117" t="s">
        <v>850</v>
      </c>
      <c r="B1062" s="123">
        <v>32874</v>
      </c>
      <c r="C1062" s="165" t="s">
        <v>858</v>
      </c>
      <c r="D1062" s="122" t="s">
        <v>866</v>
      </c>
      <c r="E1062" s="116" t="str">
        <f>IF(ISERROR(VLOOKUP(TRIM(A1062),'R2020'!$A$1:$I$1991,2,FALSE)),"",VLOOKUP(TRIM(A1062),'R2020'!$A$1:$I$1991,2,FALSE))</f>
        <v/>
      </c>
      <c r="F1062" s="116" t="str">
        <f>IF(ISERROR(VLOOKUP(TRIM(A1062),'R2020'!$A$1:$I$1991,3,FALSE)),"",VLOOKUP(TRIM(A1062),'R2020'!$A$1:$I$1991,3,FALSE))</f>
        <v/>
      </c>
      <c r="G1062" s="116" t="str">
        <f>IF(ISERROR(VLOOKUP(TRIM(A1062),'R2020'!$A$1:$I$1991,8,FALSE)),"",VLOOKUP(TRIM(A1062),'R2020'!$A$1:$I$1991,8,FALSE))</f>
        <v/>
      </c>
      <c r="I1062" s="121"/>
      <c r="K1062" s="117" t="s">
        <v>529</v>
      </c>
      <c r="L1062" s="121" t="s">
        <v>446</v>
      </c>
      <c r="M1062" s="119" t="s">
        <v>328</v>
      </c>
      <c r="N1062" s="117" t="s">
        <v>529</v>
      </c>
      <c r="O1062" s="121" t="s">
        <v>2235</v>
      </c>
      <c r="P1062" s="119" t="s">
        <v>328</v>
      </c>
      <c r="Q1062" s="117" t="s">
        <v>529</v>
      </c>
      <c r="R1062" s="121" t="s">
        <v>1678</v>
      </c>
      <c r="S1062" s="119" t="s">
        <v>60</v>
      </c>
      <c r="T1062" s="117" t="s">
        <v>529</v>
      </c>
      <c r="U1062" s="121" t="s">
        <v>350</v>
      </c>
      <c r="V1062" s="119" t="s">
        <v>60</v>
      </c>
      <c r="W1062" s="117" t="s">
        <v>364</v>
      </c>
      <c r="X1062" s="121" t="s">
        <v>350</v>
      </c>
      <c r="Y1062" s="119" t="s">
        <v>1061</v>
      </c>
      <c r="Z1062" s="117" t="s">
        <v>529</v>
      </c>
      <c r="AA1062" s="122" t="s">
        <v>350</v>
      </c>
      <c r="AB1062" s="122" t="s">
        <v>328</v>
      </c>
      <c r="AC1062" s="117" t="s">
        <v>364</v>
      </c>
      <c r="AD1062" s="122" t="s">
        <v>350</v>
      </c>
      <c r="AE1062" s="122" t="s">
        <v>365</v>
      </c>
      <c r="AG1062" s="122"/>
      <c r="AH1062" s="122"/>
      <c r="AJ1062" s="122"/>
      <c r="AK1062" s="122"/>
      <c r="AM1062" s="122"/>
      <c r="AN1062" s="122"/>
      <c r="AP1062" s="122"/>
      <c r="AQ1062" s="122"/>
      <c r="AS1062" s="122"/>
      <c r="AT1062" s="122"/>
      <c r="AV1062" s="122"/>
      <c r="AW1062" s="122"/>
      <c r="AY1062" s="122"/>
      <c r="AZ1062" s="122"/>
      <c r="BB1062" s="122"/>
      <c r="BC1062" s="119"/>
      <c r="BF1062" s="119"/>
      <c r="BG1062" s="119"/>
      <c r="BH1062" s="119"/>
      <c r="BI1062" s="119"/>
      <c r="BK1062" s="121"/>
      <c r="BL1062" s="121"/>
    </row>
    <row r="1063" spans="1:64" x14ac:dyDescent="0.2">
      <c r="A1063" s="117" t="s">
        <v>3721</v>
      </c>
      <c r="B1063" s="123">
        <v>35690</v>
      </c>
      <c r="C1063" s="164" t="s">
        <v>3463</v>
      </c>
      <c r="E1063" s="116" t="str">
        <f>IF(ISERROR(VLOOKUP(TRIM(A1063),'R2020'!$A$1:$I$1991,2,FALSE)),"",VLOOKUP(TRIM(A1063),'R2020'!$A$1:$I$1991,2,FALSE))</f>
        <v>HB</v>
      </c>
      <c r="F1063" s="116" t="str">
        <f>IF(ISERROR(VLOOKUP(TRIM(A1063),'R2020'!$A$1:$I$1991,3,FALSE)),"",VLOOKUP(TRIM(A1063),'R2020'!$A$1:$I$1991,3,FALSE))</f>
        <v>NYA</v>
      </c>
      <c r="G1063" s="116" t="str">
        <f>IF(ISERROR(VLOOKUP(TRIM(A1063),'R2020'!$A$1:$I$1991,8,FALSE)),"",VLOOKUP(TRIM(A1063),'R2020'!$A$1:$I$1991,8,FALSE))</f>
        <v xml:space="preserve">0-0 </v>
      </c>
      <c r="H1063" s="117" t="s">
        <v>344</v>
      </c>
      <c r="I1063" s="117" t="s">
        <v>369</v>
      </c>
      <c r="J1063" s="119" t="s">
        <v>2435</v>
      </c>
    </row>
    <row r="1064" spans="1:64" x14ac:dyDescent="0.2">
      <c r="A1064" s="146" t="s">
        <v>4452</v>
      </c>
      <c r="B1064" s="157">
        <v>36032</v>
      </c>
      <c r="C1064" s="167" t="s">
        <v>4517</v>
      </c>
      <c r="D1064" s="141"/>
      <c r="E1064" s="116" t="str">
        <f>IF(ISERROR(VLOOKUP(TRIM(A1064),'R2020'!$A$1:$I$1991,2,FALSE)),"",VLOOKUP(TRIM(A1064),'R2020'!$A$1:$I$1991,2,FALSE))</f>
        <v>WR</v>
      </c>
      <c r="F1064" s="116" t="str">
        <f>IF(ISERROR(VLOOKUP(TRIM(A1064),'R2020'!$A$1:$I$1991,3,FALSE)),"",VLOOKUP(TRIM(A1064),'R2020'!$A$1:$I$1991,3,FALSE))</f>
        <v>TBN</v>
      </c>
      <c r="G1064" s="116" t="str">
        <f>IF(ISERROR(VLOOKUP(TRIM(A1064),'R2020'!$A$1:$I$1991,8,FALSE)),"",VLOOKUP(TRIM(A1064),'R2020'!$A$1:$I$1991,8,FALSE))</f>
        <v xml:space="preserve"> </v>
      </c>
      <c r="H1064" s="127"/>
      <c r="I1064" s="127"/>
      <c r="J1064" s="120"/>
      <c r="K1064" s="127"/>
      <c r="L1064" s="127"/>
      <c r="M1064" s="120"/>
      <c r="N1064" s="127"/>
      <c r="O1064" s="127"/>
      <c r="P1064" s="120"/>
      <c r="Q1064" s="127"/>
      <c r="R1064" s="127"/>
      <c r="S1064" s="120"/>
      <c r="T1064" s="127"/>
      <c r="U1064" s="127"/>
      <c r="V1064" s="120"/>
      <c r="W1064" s="127"/>
      <c r="X1064" s="127"/>
      <c r="Y1064" s="120"/>
      <c r="Z1064" s="127"/>
      <c r="AA1064" s="127"/>
      <c r="AB1064" s="120"/>
      <c r="AC1064" s="127"/>
      <c r="AD1064" s="127"/>
      <c r="AE1064" s="120"/>
      <c r="AF1064" s="127"/>
      <c r="AG1064" s="127"/>
      <c r="AH1064" s="120"/>
      <c r="AI1064" s="127"/>
      <c r="AJ1064" s="127"/>
      <c r="AK1064" s="120"/>
      <c r="AL1064" s="127"/>
      <c r="AM1064" s="127"/>
      <c r="AN1064" s="120"/>
      <c r="AO1064" s="127"/>
      <c r="AP1064" s="127"/>
      <c r="AQ1064" s="127"/>
      <c r="AR1064" s="127"/>
      <c r="AS1064" s="127"/>
      <c r="AT1064" s="120"/>
      <c r="AU1064" s="127"/>
      <c r="AV1064" s="127"/>
      <c r="AW1064" s="120"/>
      <c r="AX1064" s="127"/>
      <c r="AY1064" s="127"/>
      <c r="AZ1064" s="120"/>
      <c r="BA1064" s="127"/>
      <c r="BB1064" s="127"/>
      <c r="BC1064" s="120"/>
      <c r="BD1064" s="120"/>
      <c r="BE1064" s="120"/>
      <c r="BF1064" s="120"/>
      <c r="BG1064" s="120"/>
      <c r="BH1064" s="120"/>
      <c r="BI1064" s="120"/>
      <c r="BJ1064" s="128"/>
      <c r="BK1064" s="128"/>
    </row>
    <row r="1065" spans="1:64" x14ac:dyDescent="0.2">
      <c r="A1065" s="146" t="s">
        <v>4288</v>
      </c>
      <c r="B1065" s="157">
        <v>35072</v>
      </c>
      <c r="C1065" s="167" t="s">
        <v>4513</v>
      </c>
      <c r="D1065" s="141"/>
      <c r="E1065" s="116" t="str">
        <f>IF(ISERROR(VLOOKUP(TRIM(A1065),'R2020'!$A$1:$I$1991,2,FALSE)),"",VLOOKUP(TRIM(A1065),'R2020'!$A$1:$I$1991,2,FALSE))</f>
        <v>WR</v>
      </c>
      <c r="F1065" s="116" t="str">
        <f>IF(ISERROR(VLOOKUP(TRIM(A1065),'R2020'!$A$1:$I$1991,3,FALSE)),"",VLOOKUP(TRIM(A1065),'R2020'!$A$1:$I$1991,3,FALSE))</f>
        <v>LAA</v>
      </c>
      <c r="G1065" s="116" t="str">
        <f>IF(ISERROR(VLOOKUP(TRIM(A1065),'R2020'!$A$1:$I$1991,8,FALSE)),"",VLOOKUP(TRIM(A1065),'R2020'!$A$1:$I$1991,8,FALSE))</f>
        <v xml:space="preserve"> </v>
      </c>
      <c r="H1065" s="127"/>
      <c r="I1065" s="127"/>
      <c r="J1065" s="120"/>
      <c r="K1065" s="127"/>
      <c r="L1065" s="127"/>
      <c r="M1065" s="120"/>
      <c r="N1065" s="127"/>
      <c r="O1065" s="127"/>
      <c r="P1065" s="120"/>
      <c r="Q1065" s="127"/>
      <c r="R1065" s="127"/>
      <c r="S1065" s="120"/>
      <c r="T1065" s="127"/>
      <c r="U1065" s="127"/>
      <c r="V1065" s="120"/>
      <c r="W1065" s="127"/>
      <c r="X1065" s="127"/>
      <c r="Y1065" s="120"/>
      <c r="Z1065" s="127"/>
      <c r="AA1065" s="127"/>
      <c r="AB1065" s="120"/>
      <c r="AC1065" s="127"/>
      <c r="AD1065" s="127"/>
      <c r="AE1065" s="120"/>
      <c r="AF1065" s="127"/>
      <c r="AG1065" s="127"/>
      <c r="AH1065" s="120"/>
      <c r="AI1065" s="127"/>
      <c r="AJ1065" s="127"/>
      <c r="AK1065" s="120"/>
      <c r="AL1065" s="127"/>
      <c r="AM1065" s="127"/>
      <c r="AN1065" s="120"/>
      <c r="AO1065" s="127"/>
      <c r="AP1065" s="127"/>
      <c r="AQ1065" s="127"/>
      <c r="AR1065" s="127"/>
      <c r="AS1065" s="127"/>
      <c r="AT1065" s="120"/>
      <c r="AU1065" s="127"/>
      <c r="AV1065" s="127"/>
      <c r="AW1065" s="120"/>
      <c r="AX1065" s="127"/>
      <c r="AY1065" s="127"/>
      <c r="AZ1065" s="120"/>
      <c r="BA1065" s="127"/>
      <c r="BB1065" s="127"/>
      <c r="BC1065" s="120"/>
      <c r="BD1065" s="120"/>
      <c r="BE1065" s="120"/>
      <c r="BF1065" s="120"/>
      <c r="BG1065" s="120"/>
      <c r="BH1065" s="120"/>
      <c r="BI1065" s="120"/>
      <c r="BJ1065" s="128"/>
      <c r="BK1065" s="128"/>
    </row>
    <row r="1066" spans="1:64" x14ac:dyDescent="0.2">
      <c r="A1066" s="117" t="s">
        <v>3400</v>
      </c>
      <c r="B1066" s="123">
        <v>33658</v>
      </c>
      <c r="C1066" s="165" t="s">
        <v>2586</v>
      </c>
      <c r="D1066" s="122" t="s">
        <v>3074</v>
      </c>
      <c r="E1066" s="116" t="str">
        <f>IF(ISERROR(VLOOKUP(TRIM(A1066),'R2020'!$A$1:$I$1991,2,FALSE)),"",VLOOKUP(TRIM(A1066),'R2020'!$A$1:$I$1991,2,FALSE))</f>
        <v>Punt</v>
      </c>
      <c r="F1066" s="116" t="str">
        <f>IF(ISERROR(VLOOKUP(TRIM(A1066),'R2020'!$A$1:$I$1991,3,FALSE)),"",VLOOKUP(TRIM(A1066),'R2020'!$A$1:$I$1991,3,FALSE))</f>
        <v>PHN</v>
      </c>
      <c r="G1066" s="116" t="str">
        <f>IF(ISERROR(VLOOKUP(TRIM(A1066),'R2020'!$A$1:$I$1991,8,FALSE)),"",VLOOKUP(TRIM(A1066),'R2020'!$A$1:$I$1991,8,FALSE))</f>
        <v xml:space="preserve"> </v>
      </c>
      <c r="H1066" s="117" t="s">
        <v>12</v>
      </c>
      <c r="I1066" s="122" t="s">
        <v>88</v>
      </c>
      <c r="J1066" s="122"/>
      <c r="K1066" s="117" t="s">
        <v>12</v>
      </c>
      <c r="L1066" s="122" t="s">
        <v>88</v>
      </c>
      <c r="M1066" s="122"/>
      <c r="O1066" s="122"/>
      <c r="P1066" s="122"/>
      <c r="R1066" s="122"/>
      <c r="S1066" s="122"/>
      <c r="U1066" s="122"/>
      <c r="V1066" s="122"/>
      <c r="X1066" s="122"/>
      <c r="Y1066" s="122"/>
      <c r="AA1066" s="122"/>
      <c r="AB1066" s="122"/>
      <c r="AD1066" s="122"/>
      <c r="AE1066" s="122"/>
      <c r="AG1066" s="122"/>
      <c r="AH1066" s="122"/>
      <c r="AJ1066" s="122"/>
      <c r="AK1066" s="122"/>
      <c r="AM1066" s="122"/>
      <c r="AN1066" s="122"/>
      <c r="AP1066" s="122"/>
      <c r="AQ1066" s="122"/>
      <c r="AS1066" s="122"/>
      <c r="AT1066" s="122"/>
      <c r="AV1066" s="122"/>
      <c r="AW1066" s="122"/>
      <c r="AY1066" s="122"/>
      <c r="AZ1066" s="122"/>
      <c r="BB1066" s="122"/>
      <c r="BC1066" s="122"/>
      <c r="BE1066" s="123"/>
      <c r="BF1066" s="122"/>
      <c r="BG1066" s="121"/>
      <c r="BI1066" s="119"/>
      <c r="BJ1066" s="121"/>
      <c r="BK1066" s="121"/>
      <c r="BL1066" s="130"/>
    </row>
    <row r="1067" spans="1:64" x14ac:dyDescent="0.2">
      <c r="A1067" s="117" t="s">
        <v>2712</v>
      </c>
      <c r="B1067" s="123">
        <v>34670</v>
      </c>
      <c r="C1067" s="164" t="s">
        <v>2585</v>
      </c>
      <c r="D1067" s="119" t="s">
        <v>2583</v>
      </c>
      <c r="E1067" s="116" t="str">
        <f>IF(ISERROR(VLOOKUP(TRIM(A1067),'R2020'!$A$1:$I$1991,2,FALSE)),"",VLOOKUP(TRIM(A1067),'R2020'!$A$1:$I$1991,2,FALSE))</f>
        <v>HB</v>
      </c>
      <c r="F1067" s="116" t="str">
        <f>IF(ISERROR(VLOOKUP(TRIM(A1067),'R2020'!$A$1:$I$1991,3,FALSE)),"",VLOOKUP(TRIM(A1067),'R2020'!$A$1:$I$1991,3,FALSE))</f>
        <v>GBN</v>
      </c>
      <c r="G1067" s="116" t="str">
        <f>IF(ISERROR(VLOOKUP(TRIM(A1067),'R2020'!$A$1:$I$1991,8,FALSE)),"",VLOOKUP(TRIM(A1067),'R2020'!$A$1:$I$1991,8,FALSE))</f>
        <v xml:space="preserve">0-0 </v>
      </c>
      <c r="H1067" s="117" t="s">
        <v>344</v>
      </c>
      <c r="I1067" s="117" t="s">
        <v>237</v>
      </c>
      <c r="J1067" s="119" t="s">
        <v>3722</v>
      </c>
      <c r="K1067" s="117" t="s">
        <v>344</v>
      </c>
      <c r="L1067" s="117" t="s">
        <v>237</v>
      </c>
      <c r="M1067" s="119" t="s">
        <v>2951</v>
      </c>
      <c r="N1067" s="117" t="s">
        <v>344</v>
      </c>
      <c r="O1067" s="117" t="s">
        <v>237</v>
      </c>
      <c r="P1067" s="119" t="s">
        <v>2713</v>
      </c>
    </row>
    <row r="1068" spans="1:64" x14ac:dyDescent="0.2">
      <c r="A1068" s="117" t="s">
        <v>1329</v>
      </c>
      <c r="B1068" s="123">
        <v>33489</v>
      </c>
      <c r="C1068" s="165" t="s">
        <v>1001</v>
      </c>
      <c r="D1068" s="122" t="s">
        <v>1687</v>
      </c>
      <c r="E1068" s="116" t="str">
        <f>IF(ISERROR(VLOOKUP(TRIM(A1068),'R2020'!$A$1:$I$1991,2,FALSE)),"",VLOOKUP(TRIM(A1068),'R2020'!$A$1:$I$1991,2,FALSE))</f>
        <v/>
      </c>
      <c r="F1068" s="116" t="str">
        <f>IF(ISERROR(VLOOKUP(TRIM(A1068),'R2020'!$A$1:$I$1991,3,FALSE)),"",VLOOKUP(TRIM(A1068),'R2020'!$A$1:$I$1991,3,FALSE))</f>
        <v/>
      </c>
      <c r="G1068" s="116" t="str">
        <f>IF(ISERROR(VLOOKUP(TRIM(A1068),'R2020'!$A$1:$I$1991,8,FALSE)),"",VLOOKUP(TRIM(A1068),'R2020'!$A$1:$I$1991,8,FALSE))</f>
        <v/>
      </c>
      <c r="H1068" s="117" t="s">
        <v>482</v>
      </c>
      <c r="I1068" s="121" t="s">
        <v>386</v>
      </c>
      <c r="J1068" s="119" t="s">
        <v>227</v>
      </c>
      <c r="K1068" s="117" t="s">
        <v>47</v>
      </c>
      <c r="L1068" s="121" t="s">
        <v>386</v>
      </c>
      <c r="M1068" s="119" t="s">
        <v>481</v>
      </c>
      <c r="N1068" s="117" t="s">
        <v>28</v>
      </c>
      <c r="O1068" s="121" t="s">
        <v>386</v>
      </c>
      <c r="P1068" s="119" t="s">
        <v>58</v>
      </c>
      <c r="Q1068" s="117" t="s">
        <v>28</v>
      </c>
      <c r="R1068" s="121" t="s">
        <v>386</v>
      </c>
      <c r="S1068" s="119" t="s">
        <v>476</v>
      </c>
      <c r="T1068" s="117" t="s">
        <v>47</v>
      </c>
      <c r="U1068" s="121" t="s">
        <v>386</v>
      </c>
      <c r="V1068" s="119" t="s">
        <v>351</v>
      </c>
      <c r="W1068" s="117" t="s">
        <v>49</v>
      </c>
      <c r="X1068" s="121" t="s">
        <v>386</v>
      </c>
      <c r="Y1068" s="119" t="s">
        <v>349</v>
      </c>
      <c r="Z1068" s="117" t="s">
        <v>47</v>
      </c>
      <c r="AA1068" s="121" t="s">
        <v>386</v>
      </c>
      <c r="AB1068" s="119" t="s">
        <v>51</v>
      </c>
      <c r="AD1068" s="121"/>
      <c r="AE1068" s="119"/>
      <c r="AG1068" s="121"/>
      <c r="AH1068" s="119"/>
      <c r="AJ1068" s="121"/>
      <c r="AK1068" s="119"/>
      <c r="AM1068" s="121"/>
      <c r="AN1068" s="119"/>
      <c r="AP1068" s="121"/>
      <c r="AQ1068" s="119"/>
      <c r="AS1068" s="121"/>
      <c r="AT1068" s="119"/>
      <c r="AV1068" s="121"/>
      <c r="AW1068" s="119"/>
      <c r="AY1068" s="121"/>
      <c r="AZ1068" s="119"/>
      <c r="BB1068" s="121"/>
      <c r="BC1068" s="119"/>
      <c r="BF1068" s="119"/>
      <c r="BG1068" s="121"/>
      <c r="BH1068" s="121"/>
      <c r="BI1068" s="121"/>
      <c r="BJ1068" s="121"/>
      <c r="BK1068" s="121"/>
      <c r="BL1068" s="121"/>
    </row>
    <row r="1069" spans="1:64" x14ac:dyDescent="0.2">
      <c r="A1069" s="117" t="s">
        <v>805</v>
      </c>
      <c r="B1069" s="123">
        <v>32691</v>
      </c>
      <c r="C1069" s="165" t="s">
        <v>855</v>
      </c>
      <c r="D1069" s="122" t="s">
        <v>860</v>
      </c>
      <c r="E1069" s="116" t="str">
        <f>IF(ISERROR(VLOOKUP(TRIM(A1069),'R2020'!$A$1:$I$1991,2,FALSE)),"",VLOOKUP(TRIM(A1069),'R2020'!$A$1:$I$1991,2,FALSE))</f>
        <v>C</v>
      </c>
      <c r="F1069" s="116" t="str">
        <f>IF(ISERROR(VLOOKUP(TRIM(A1069),'R2020'!$A$1:$I$1991,3,FALSE)),"",VLOOKUP(TRIM(A1069),'R2020'!$A$1:$I$1991,3,FALSE))</f>
        <v>TNA</v>
      </c>
      <c r="G1069" s="116" t="str">
        <f>IF(ISERROR(VLOOKUP(TRIM(A1069),'R2020'!$A$1:$I$1991,8,FALSE)),"",VLOOKUP(TRIM(A1069),'R2020'!$A$1:$I$1991,8,FALSE))</f>
        <v xml:space="preserve">5-7 </v>
      </c>
      <c r="H1069" s="117" t="s">
        <v>332</v>
      </c>
      <c r="I1069" s="122" t="s">
        <v>346</v>
      </c>
      <c r="J1069" s="122" t="s">
        <v>17</v>
      </c>
      <c r="K1069" s="117" t="s">
        <v>15</v>
      </c>
      <c r="L1069" s="122" t="s">
        <v>346</v>
      </c>
      <c r="M1069" s="122" t="s">
        <v>208</v>
      </c>
      <c r="N1069" s="117" t="s">
        <v>332</v>
      </c>
      <c r="O1069" s="122" t="s">
        <v>346</v>
      </c>
      <c r="P1069" s="122" t="s">
        <v>334</v>
      </c>
      <c r="Q1069" s="117" t="s">
        <v>332</v>
      </c>
      <c r="R1069" s="122" t="s">
        <v>346</v>
      </c>
      <c r="S1069" s="122" t="s">
        <v>56</v>
      </c>
      <c r="T1069" s="117" t="s">
        <v>332</v>
      </c>
      <c r="U1069" s="122" t="s">
        <v>336</v>
      </c>
      <c r="V1069" s="122" t="s">
        <v>225</v>
      </c>
      <c r="W1069" s="117" t="s">
        <v>57</v>
      </c>
      <c r="X1069" s="122" t="s">
        <v>336</v>
      </c>
      <c r="Y1069" s="122" t="s">
        <v>545</v>
      </c>
      <c r="Z1069" s="117" t="s">
        <v>15</v>
      </c>
      <c r="AA1069" s="122" t="s">
        <v>336</v>
      </c>
      <c r="AB1069" s="122" t="s">
        <v>349</v>
      </c>
      <c r="AC1069" s="117" t="s">
        <v>226</v>
      </c>
      <c r="AD1069" s="122" t="s">
        <v>336</v>
      </c>
      <c r="AE1069" s="122" t="s">
        <v>225</v>
      </c>
      <c r="AG1069" s="122"/>
      <c r="AH1069" s="122"/>
      <c r="AJ1069" s="122"/>
      <c r="AK1069" s="122"/>
      <c r="AM1069" s="122"/>
      <c r="AN1069" s="122"/>
      <c r="AP1069" s="122"/>
      <c r="AQ1069" s="122"/>
      <c r="AS1069" s="122"/>
      <c r="AT1069" s="122"/>
      <c r="AV1069" s="122"/>
      <c r="AW1069" s="122"/>
      <c r="AY1069" s="122"/>
      <c r="AZ1069" s="122"/>
      <c r="BB1069" s="122"/>
      <c r="BC1069" s="119"/>
      <c r="BF1069" s="119"/>
      <c r="BG1069" s="119"/>
      <c r="BH1069" s="119"/>
      <c r="BI1069" s="119"/>
      <c r="BK1069" s="121"/>
      <c r="BL1069" s="121"/>
    </row>
    <row r="1070" spans="1:64" x14ac:dyDescent="0.2">
      <c r="A1070" s="146" t="s">
        <v>4329</v>
      </c>
      <c r="B1070" s="157">
        <v>35761</v>
      </c>
      <c r="C1070" s="167" t="s">
        <v>4513</v>
      </c>
      <c r="D1070" s="141"/>
      <c r="E1070" s="116" t="str">
        <f>IF(ISERROR(VLOOKUP(TRIM(A1070),'R2020'!$A$1:$I$1991,2,FALSE)),"",VLOOKUP(TRIM(A1070),'R2020'!$A$1:$I$1991,2,FALSE))</f>
        <v>T</v>
      </c>
      <c r="F1070" s="116" t="str">
        <f>IF(ISERROR(VLOOKUP(TRIM(A1070),'R2020'!$A$1:$I$1991,3,FALSE)),"",VLOOKUP(TRIM(A1070),'R2020'!$A$1:$I$1991,3,FALSE))</f>
        <v>MIA</v>
      </c>
      <c r="G1070" s="116" t="str">
        <f>IF(ISERROR(VLOOKUP(TRIM(A1070),'R2020'!$A$1:$I$1991,8,FALSE)),"",VLOOKUP(TRIM(A1070),'R2020'!$A$1:$I$1991,8,FALSE))</f>
        <v xml:space="preserve">0-0 </v>
      </c>
      <c r="H1070" s="120"/>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0"/>
      <c r="AY1070" s="120"/>
      <c r="AZ1070" s="120"/>
      <c r="BA1070" s="120"/>
      <c r="BB1070" s="127"/>
      <c r="BC1070" s="120"/>
      <c r="BD1070" s="120"/>
      <c r="BE1070" s="120"/>
      <c r="BF1070" s="120"/>
      <c r="BG1070" s="120"/>
      <c r="BH1070" s="120"/>
      <c r="BI1070" s="120"/>
      <c r="BJ1070" s="120"/>
      <c r="BK1070" s="120"/>
    </row>
    <row r="1071" spans="1:64" x14ac:dyDescent="0.2">
      <c r="A1071" s="146" t="s">
        <v>4330</v>
      </c>
      <c r="B1071" s="157">
        <v>35887</v>
      </c>
      <c r="C1071" s="167" t="s">
        <v>4511</v>
      </c>
      <c r="D1071" s="141"/>
      <c r="E1071" s="116" t="str">
        <f>IF(ISERROR(VLOOKUP(TRIM(A1071),'R2020'!$A$1:$I$1991,2,FALSE)),"",VLOOKUP(TRIM(A1071),'R2020'!$A$1:$I$1991,2,FALSE))</f>
        <v>DB</v>
      </c>
      <c r="F1071" s="116" t="str">
        <f>IF(ISERROR(VLOOKUP(TRIM(A1071),'R2020'!$A$1:$I$1991,3,FALSE)),"",VLOOKUP(TRIM(A1071),'R2020'!$A$1:$I$1991,3,FALSE))</f>
        <v>MIA</v>
      </c>
      <c r="G1071" s="116" t="str">
        <f>IF(ISERROR(VLOOKUP(TRIM(A1071),'R2020'!$A$1:$I$1991,8,FALSE)),"",VLOOKUP(TRIM(A1071),'R2020'!$A$1:$I$1991,8,FALSE))</f>
        <v xml:space="preserve">04 </v>
      </c>
      <c r="H1071" s="127"/>
      <c r="I1071" s="127"/>
      <c r="J1071" s="120"/>
      <c r="K1071" s="127"/>
      <c r="L1071" s="127"/>
      <c r="M1071" s="120"/>
      <c r="N1071" s="127"/>
      <c r="O1071" s="127"/>
      <c r="P1071" s="120"/>
      <c r="Q1071" s="127"/>
      <c r="R1071" s="127"/>
      <c r="S1071" s="120"/>
      <c r="T1071" s="127"/>
      <c r="U1071" s="127"/>
      <c r="V1071" s="120"/>
      <c r="W1071" s="127"/>
      <c r="X1071" s="127"/>
      <c r="Y1071" s="120"/>
      <c r="Z1071" s="127"/>
      <c r="AA1071" s="127"/>
      <c r="AB1071" s="120"/>
      <c r="AC1071" s="127"/>
      <c r="AD1071" s="127"/>
      <c r="AE1071" s="120"/>
      <c r="AF1071" s="127"/>
      <c r="AG1071" s="127"/>
      <c r="AH1071" s="120"/>
      <c r="AI1071" s="127"/>
      <c r="AJ1071" s="127"/>
      <c r="AK1071" s="120"/>
      <c r="AL1071" s="127"/>
      <c r="AM1071" s="127"/>
      <c r="AN1071" s="120"/>
      <c r="AO1071" s="127"/>
      <c r="AP1071" s="127"/>
      <c r="AQ1071" s="127"/>
      <c r="AR1071" s="127"/>
      <c r="AS1071" s="127"/>
      <c r="AT1071" s="120"/>
      <c r="AU1071" s="127"/>
      <c r="AV1071" s="127"/>
      <c r="AW1071" s="120"/>
      <c r="AX1071" s="127"/>
      <c r="AY1071" s="127"/>
      <c r="AZ1071" s="120"/>
      <c r="BA1071" s="127"/>
      <c r="BB1071" s="127"/>
      <c r="BC1071" s="120"/>
      <c r="BD1071" s="120"/>
      <c r="BE1071" s="120"/>
      <c r="BF1071" s="120"/>
      <c r="BG1071" s="120"/>
      <c r="BH1071" s="120"/>
      <c r="BI1071" s="120"/>
      <c r="BJ1071" s="128"/>
      <c r="BK1071" s="128"/>
    </row>
    <row r="1072" spans="1:64" x14ac:dyDescent="0.2">
      <c r="A1072" s="117" t="s">
        <v>1906</v>
      </c>
      <c r="B1072" s="123">
        <v>33448</v>
      </c>
      <c r="C1072" s="165" t="s">
        <v>1001</v>
      </c>
      <c r="D1072" s="119" t="s">
        <v>2593</v>
      </c>
      <c r="E1072" s="116" t="str">
        <f>IF(ISERROR(VLOOKUP(TRIM(A1072),'R2020'!$A$1:$I$1991,2,FALSE)),"",VLOOKUP(TRIM(A1072),'R2020'!$A$1:$I$1991,2,FALSE))</f>
        <v>G C</v>
      </c>
      <c r="F1072" s="116" t="str">
        <f>IF(ISERROR(VLOOKUP(TRIM(A1072),'R2020'!$A$1:$I$1991,3,FALSE)),"",VLOOKUP(TRIM(A1072),'R2020'!$A$1:$I$1991,3,FALSE))</f>
        <v>MIN</v>
      </c>
      <c r="G1072" s="116" t="str">
        <f>IF(ISERROR(VLOOKUP(TRIM(A1072),'R2020'!$A$1:$I$1991,8,FALSE)),"",VLOOKUP(TRIM(A1072),'R2020'!$A$1:$I$1991,8,FALSE))</f>
        <v>0-2 / 0-2</v>
      </c>
      <c r="J1072" s="122"/>
      <c r="K1072" s="117" t="s">
        <v>15</v>
      </c>
      <c r="L1072" s="117" t="s">
        <v>131</v>
      </c>
      <c r="M1072" s="122" t="s">
        <v>41</v>
      </c>
      <c r="N1072" s="117" t="s">
        <v>15</v>
      </c>
      <c r="O1072" s="117" t="s">
        <v>30</v>
      </c>
      <c r="P1072" s="122" t="s">
        <v>46</v>
      </c>
      <c r="Q1072" s="117" t="s">
        <v>15</v>
      </c>
      <c r="R1072" s="117" t="s">
        <v>30</v>
      </c>
      <c r="S1072" s="122" t="s">
        <v>41</v>
      </c>
    </row>
    <row r="1073" spans="1:64" x14ac:dyDescent="0.2">
      <c r="A1073" s="117" t="s">
        <v>1385</v>
      </c>
      <c r="B1073" s="123">
        <v>33873</v>
      </c>
      <c r="C1073" s="165" t="s">
        <v>1580</v>
      </c>
      <c r="D1073" s="122" t="s">
        <v>2373</v>
      </c>
      <c r="E1073" s="116" t="str">
        <f>IF(ISERROR(VLOOKUP(TRIM(A1073),'R2020'!$A$1:$I$1991,2,FALSE)),"",VLOOKUP(TRIM(A1073),'R2020'!$A$1:$I$1991,2,FALSE))</f>
        <v>RCB</v>
      </c>
      <c r="F1073" s="116" t="str">
        <f>IF(ISERROR(VLOOKUP(TRIM(A1073),'R2020'!$A$1:$I$1991,3,FALSE)),"",VLOOKUP(TRIM(A1073),'R2020'!$A$1:$I$1991,3,FALSE))</f>
        <v>MIA</v>
      </c>
      <c r="G1073" s="116" t="str">
        <f>IF(ISERROR(VLOOKUP(TRIM(A1073),'R2020'!$A$1:$I$1991,8,FALSE)),"",VLOOKUP(TRIM(A1073),'R2020'!$A$1:$I$1991,8,FALSE))</f>
        <v xml:space="preserve">4 </v>
      </c>
      <c r="H1073" s="117" t="s">
        <v>327</v>
      </c>
      <c r="I1073" s="121" t="s">
        <v>506</v>
      </c>
      <c r="J1073" s="119" t="s">
        <v>60</v>
      </c>
      <c r="K1073" s="117" t="s">
        <v>327</v>
      </c>
      <c r="L1073" s="121" t="s">
        <v>506</v>
      </c>
      <c r="M1073" s="119" t="s">
        <v>129</v>
      </c>
      <c r="N1073" s="117" t="s">
        <v>368</v>
      </c>
      <c r="O1073" s="121" t="s">
        <v>506</v>
      </c>
      <c r="P1073" s="119" t="s">
        <v>1374</v>
      </c>
      <c r="Q1073" s="117" t="s">
        <v>368</v>
      </c>
      <c r="R1073" s="121" t="s">
        <v>506</v>
      </c>
      <c r="S1073" s="119" t="s">
        <v>1115</v>
      </c>
      <c r="T1073" s="117" t="s">
        <v>368</v>
      </c>
      <c r="U1073" s="121" t="s">
        <v>506</v>
      </c>
      <c r="V1073" s="119" t="s">
        <v>1374</v>
      </c>
      <c r="X1073" s="121"/>
      <c r="Y1073" s="119"/>
      <c r="AA1073" s="121"/>
      <c r="AB1073" s="119"/>
      <c r="AD1073" s="121"/>
      <c r="AE1073" s="119"/>
      <c r="AG1073" s="121"/>
      <c r="AH1073" s="119"/>
      <c r="AJ1073" s="121"/>
      <c r="AK1073" s="119"/>
      <c r="AM1073" s="121"/>
      <c r="AN1073" s="119"/>
      <c r="AP1073" s="121"/>
      <c r="AQ1073" s="119"/>
      <c r="AS1073" s="121"/>
      <c r="AT1073" s="119"/>
      <c r="AV1073" s="121"/>
      <c r="AW1073" s="119"/>
      <c r="AY1073" s="121"/>
      <c r="AZ1073" s="119"/>
      <c r="BB1073" s="121"/>
      <c r="BC1073" s="119"/>
      <c r="BF1073" s="119"/>
      <c r="BG1073" s="121"/>
      <c r="BH1073" s="121"/>
      <c r="BI1073" s="121"/>
      <c r="BJ1073" s="121"/>
      <c r="BK1073" s="121"/>
      <c r="BL1073" s="121"/>
    </row>
    <row r="1074" spans="1:64" x14ac:dyDescent="0.2">
      <c r="A1074" s="117" t="s">
        <v>787</v>
      </c>
      <c r="B1074" s="123">
        <v>32931</v>
      </c>
      <c r="C1074" s="165" t="s">
        <v>863</v>
      </c>
      <c r="D1074" s="122" t="s">
        <v>857</v>
      </c>
      <c r="E1074" s="116" t="str">
        <f>IF(ISERROR(VLOOKUP(TRIM(A1074),'R2020'!$A$1:$I$1991,2,FALSE)),"",VLOOKUP(TRIM(A1074),'R2020'!$A$1:$I$1991,2,FALSE))</f>
        <v/>
      </c>
      <c r="F1074" s="116" t="str">
        <f>IF(ISERROR(VLOOKUP(TRIM(A1074),'R2020'!$A$1:$I$1991,3,FALSE)),"",VLOOKUP(TRIM(A1074),'R2020'!$A$1:$I$1991,3,FALSE))</f>
        <v/>
      </c>
      <c r="G1074" s="116" t="str">
        <f>IF(ISERROR(VLOOKUP(TRIM(A1074),'R2020'!$A$1:$I$1991,8,FALSE)),"",VLOOKUP(TRIM(A1074),'R2020'!$A$1:$I$1991,8,FALSE))</f>
        <v/>
      </c>
      <c r="H1074" s="117" t="s">
        <v>123</v>
      </c>
      <c r="I1074" s="122" t="s">
        <v>78</v>
      </c>
      <c r="J1074" s="122" t="s">
        <v>3723</v>
      </c>
      <c r="K1074" s="117" t="s">
        <v>42</v>
      </c>
      <c r="L1074" s="122" t="s">
        <v>78</v>
      </c>
      <c r="M1074" s="122" t="s">
        <v>3015</v>
      </c>
      <c r="N1074" s="117" t="s">
        <v>323</v>
      </c>
      <c r="O1074" s="122" t="s">
        <v>78</v>
      </c>
      <c r="P1074" s="122" t="s">
        <v>2504</v>
      </c>
      <c r="Q1074" s="117" t="s">
        <v>323</v>
      </c>
      <c r="R1074" s="122" t="s">
        <v>78</v>
      </c>
      <c r="S1074" s="122" t="s">
        <v>1821</v>
      </c>
      <c r="T1074" s="117" t="s">
        <v>42</v>
      </c>
      <c r="U1074" s="122" t="s">
        <v>232</v>
      </c>
      <c r="V1074" s="122" t="s">
        <v>501</v>
      </c>
      <c r="W1074" s="117" t="s">
        <v>11</v>
      </c>
      <c r="X1074" s="122" t="s">
        <v>232</v>
      </c>
      <c r="Y1074" s="122" t="s">
        <v>1197</v>
      </c>
      <c r="Z1074" s="117" t="s">
        <v>11</v>
      </c>
      <c r="AA1074" s="122" t="s">
        <v>232</v>
      </c>
      <c r="AB1074" s="122" t="s">
        <v>817</v>
      </c>
      <c r="AC1074" s="117" t="s">
        <v>42</v>
      </c>
      <c r="AD1074" s="122" t="s">
        <v>232</v>
      </c>
      <c r="AE1074" s="122" t="s">
        <v>230</v>
      </c>
      <c r="AG1074" s="122"/>
      <c r="AH1074" s="122"/>
      <c r="AJ1074" s="122"/>
      <c r="AK1074" s="122"/>
      <c r="AM1074" s="122"/>
      <c r="AN1074" s="122"/>
      <c r="AP1074" s="122"/>
      <c r="AQ1074" s="122"/>
      <c r="AS1074" s="122"/>
      <c r="AT1074" s="122"/>
      <c r="AV1074" s="122"/>
      <c r="AW1074" s="122"/>
      <c r="AY1074" s="122"/>
      <c r="AZ1074" s="122"/>
      <c r="BB1074" s="122"/>
      <c r="BC1074" s="119"/>
      <c r="BF1074" s="119"/>
      <c r="BG1074" s="119"/>
      <c r="BH1074" s="119"/>
      <c r="BI1074" s="119"/>
      <c r="BK1074" s="121"/>
      <c r="BL1074" s="121"/>
    </row>
    <row r="1075" spans="1:64" x14ac:dyDescent="0.2">
      <c r="A1075" s="146" t="s">
        <v>4020</v>
      </c>
      <c r="B1075" s="157">
        <v>34924</v>
      </c>
      <c r="C1075" s="167" t="s">
        <v>3063</v>
      </c>
      <c r="D1075" s="141"/>
      <c r="E1075" s="116" t="str">
        <f>IF(ISERROR(VLOOKUP(TRIM(A1075),'R2020'!$A$1:$I$1991,2,FALSE)),"",VLOOKUP(TRIM(A1075),'R2020'!$A$1:$I$1991,2,FALSE))</f>
        <v>DB</v>
      </c>
      <c r="F1075" s="116" t="str">
        <f>IF(ISERROR(VLOOKUP(TRIM(A1075),'R2020'!$A$1:$I$1991,3,FALSE)),"",VLOOKUP(TRIM(A1075),'R2020'!$A$1:$I$1991,3,FALSE))</f>
        <v>MIN</v>
      </c>
      <c r="G1075" s="116" t="str">
        <f>IF(ISERROR(VLOOKUP(TRIM(A1075),'R2020'!$A$1:$I$1991,8,FALSE)),"",VLOOKUP(TRIM(A1075),'R2020'!$A$1:$I$1991,8,FALSE))</f>
        <v xml:space="preserve">00 </v>
      </c>
      <c r="H1075" s="127"/>
      <c r="I1075" s="127"/>
      <c r="J1075" s="120"/>
      <c r="K1075" s="127"/>
      <c r="L1075" s="127"/>
      <c r="M1075" s="120"/>
      <c r="N1075" s="127"/>
      <c r="O1075" s="127"/>
      <c r="P1075" s="120"/>
      <c r="Q1075" s="127"/>
      <c r="R1075" s="127"/>
      <c r="S1075" s="120"/>
      <c r="T1075" s="127"/>
      <c r="U1075" s="127"/>
      <c r="V1075" s="120"/>
      <c r="W1075" s="127"/>
      <c r="X1075" s="127"/>
      <c r="Y1075" s="120"/>
      <c r="Z1075" s="127"/>
      <c r="AA1075" s="127"/>
      <c r="AB1075" s="120"/>
      <c r="AC1075" s="127"/>
      <c r="AD1075" s="127"/>
      <c r="AE1075" s="120"/>
      <c r="AF1075" s="127"/>
      <c r="AG1075" s="127"/>
      <c r="AH1075" s="120"/>
      <c r="AI1075" s="127"/>
      <c r="AJ1075" s="127"/>
      <c r="AK1075" s="120"/>
      <c r="AL1075" s="127"/>
      <c r="AM1075" s="127"/>
      <c r="AN1075" s="120"/>
      <c r="AO1075" s="127"/>
      <c r="AP1075" s="127"/>
      <c r="AQ1075" s="127"/>
      <c r="AR1075" s="127"/>
      <c r="AS1075" s="127"/>
      <c r="AT1075" s="120"/>
      <c r="AU1075" s="127"/>
      <c r="AV1075" s="127"/>
      <c r="AW1075" s="120"/>
      <c r="AX1075" s="127"/>
      <c r="AY1075" s="127"/>
      <c r="AZ1075" s="120"/>
      <c r="BA1075" s="127"/>
      <c r="BB1075" s="127"/>
      <c r="BC1075" s="120"/>
      <c r="BD1075" s="120"/>
      <c r="BE1075" s="120"/>
      <c r="BF1075" s="120"/>
      <c r="BG1075" s="120"/>
      <c r="BH1075" s="120"/>
      <c r="BI1075" s="120"/>
      <c r="BJ1075" s="128"/>
      <c r="BK1075" s="128"/>
    </row>
    <row r="1076" spans="1:64" x14ac:dyDescent="0.2">
      <c r="A1076" s="117" t="s">
        <v>2880</v>
      </c>
      <c r="B1076" s="123">
        <v>34518</v>
      </c>
      <c r="C1076" s="165" t="s">
        <v>2034</v>
      </c>
      <c r="D1076" s="117" t="s">
        <v>2525</v>
      </c>
      <c r="E1076" s="116" t="str">
        <f>IF(ISERROR(VLOOKUP(TRIM(A1076),'R2020'!$A$1:$I$1991,2,FALSE)),"",VLOOKUP(TRIM(A1076),'R2020'!$A$1:$I$1991,2,FALSE))</f>
        <v>LT</v>
      </c>
      <c r="F1076" s="116" t="str">
        <f>IF(ISERROR(VLOOKUP(TRIM(A1076),'R2020'!$A$1:$I$1991,3,FALSE)),"",VLOOKUP(TRIM(A1076),'R2020'!$A$1:$I$1991,3,FALSE))</f>
        <v>KCA</v>
      </c>
      <c r="G1076" s="116" t="str">
        <f>IF(ISERROR(VLOOKUP(TRIM(A1076),'R2020'!$A$1:$I$1991,8,FALSE)),"",VLOOKUP(TRIM(A1076),'R2020'!$A$1:$I$1991,8,FALSE))</f>
        <v xml:space="preserve">6-9 </v>
      </c>
      <c r="H1076" s="117" t="s">
        <v>482</v>
      </c>
      <c r="I1076" s="121" t="s">
        <v>55</v>
      </c>
      <c r="J1076" s="119" t="s">
        <v>61</v>
      </c>
      <c r="K1076" s="117" t="s">
        <v>31</v>
      </c>
      <c r="L1076" s="121" t="s">
        <v>55</v>
      </c>
      <c r="M1076" s="119" t="s">
        <v>301</v>
      </c>
      <c r="N1076" s="117" t="s">
        <v>44</v>
      </c>
      <c r="O1076" s="121" t="s">
        <v>55</v>
      </c>
      <c r="P1076" s="119" t="s">
        <v>46</v>
      </c>
      <c r="Q1076" s="117" t="s">
        <v>42</v>
      </c>
      <c r="R1076" s="121" t="s">
        <v>55</v>
      </c>
      <c r="S1076" s="119" t="s">
        <v>385</v>
      </c>
    </row>
    <row r="1077" spans="1:64" x14ac:dyDescent="0.2">
      <c r="A1077" s="117" t="s">
        <v>2881</v>
      </c>
      <c r="B1077" s="123">
        <v>32710</v>
      </c>
      <c r="C1077" s="165" t="s">
        <v>742</v>
      </c>
      <c r="D1077" s="122" t="s">
        <v>1584</v>
      </c>
      <c r="E1077" s="116" t="str">
        <f>IF(ISERROR(VLOOKUP(TRIM(A1077),'R2020'!$A$1:$I$1991,2,FALSE)),"",VLOOKUP(TRIM(A1077),'R2020'!$A$1:$I$1991,2,FALSE))</f>
        <v/>
      </c>
      <c r="F1077" s="116" t="str">
        <f>IF(ISERROR(VLOOKUP(TRIM(A1077),'R2020'!$A$1:$I$1991,3,FALSE)),"",VLOOKUP(TRIM(A1077),'R2020'!$A$1:$I$1991,3,FALSE))</f>
        <v/>
      </c>
      <c r="G1077" s="116" t="str">
        <f>IF(ISERROR(VLOOKUP(TRIM(A1077),'R2020'!$A$1:$I$1991,8,FALSE)),"",VLOOKUP(TRIM(A1077),'R2020'!$A$1:$I$1991,8,FALSE))</f>
        <v/>
      </c>
      <c r="H1077" s="117" t="s">
        <v>12</v>
      </c>
      <c r="I1077" s="121" t="s">
        <v>506</v>
      </c>
      <c r="K1077" s="117" t="s">
        <v>12</v>
      </c>
      <c r="L1077" s="121" t="s">
        <v>506</v>
      </c>
      <c r="N1077" s="117" t="s">
        <v>12</v>
      </c>
      <c r="O1077" s="121" t="s">
        <v>506</v>
      </c>
      <c r="Q1077" s="117" t="s">
        <v>12</v>
      </c>
      <c r="R1077" s="121" t="s">
        <v>506</v>
      </c>
      <c r="S1077" s="119"/>
      <c r="T1077" s="117" t="s">
        <v>12</v>
      </c>
      <c r="U1077" s="121" t="s">
        <v>506</v>
      </c>
      <c r="V1077" s="119"/>
      <c r="W1077" s="117" t="s">
        <v>12</v>
      </c>
      <c r="X1077" s="121" t="s">
        <v>506</v>
      </c>
      <c r="Y1077" s="119"/>
      <c r="Z1077" s="117" t="s">
        <v>12</v>
      </c>
      <c r="AA1077" s="121" t="s">
        <v>506</v>
      </c>
      <c r="AB1077" s="119"/>
      <c r="AD1077" s="121"/>
      <c r="AE1077" s="119"/>
      <c r="AG1077" s="121"/>
      <c r="AH1077" s="119"/>
      <c r="AJ1077" s="121"/>
      <c r="AK1077" s="119"/>
      <c r="AM1077" s="121"/>
      <c r="AN1077" s="119"/>
      <c r="AP1077" s="121"/>
      <c r="AQ1077" s="119"/>
      <c r="AS1077" s="121"/>
      <c r="AT1077" s="119"/>
      <c r="AV1077" s="121"/>
      <c r="AW1077" s="119"/>
      <c r="AY1077" s="121"/>
      <c r="AZ1077" s="119"/>
      <c r="BB1077" s="121"/>
      <c r="BC1077" s="119"/>
      <c r="BF1077" s="119"/>
      <c r="BG1077" s="121"/>
      <c r="BH1077" s="121"/>
      <c r="BI1077" s="121"/>
      <c r="BJ1077" s="121"/>
      <c r="BK1077" s="121"/>
      <c r="BL1077" s="121"/>
    </row>
    <row r="1078" spans="1:64" x14ac:dyDescent="0.2">
      <c r="A1078" s="117" t="s">
        <v>4013</v>
      </c>
      <c r="B1078" s="123">
        <v>34924</v>
      </c>
      <c r="C1078" s="164" t="s">
        <v>3063</v>
      </c>
      <c r="E1078" s="116" t="str">
        <f>IF(ISERROR(VLOOKUP(TRIM(A1078),'R2020'!$A$1:$I$1991,2,FALSE)),"",VLOOKUP(TRIM(A1078),'R2020'!$A$1:$I$1991,2,FALSE))</f>
        <v/>
      </c>
      <c r="F1078" s="116" t="str">
        <f>IF(ISERROR(VLOOKUP(TRIM(A1078),'R2020'!$A$1:$I$1991,3,FALSE)),"",VLOOKUP(TRIM(A1078),'R2020'!$A$1:$I$1991,3,FALSE))</f>
        <v/>
      </c>
      <c r="G1078" s="116" t="str">
        <f>IF(ISERROR(VLOOKUP(TRIM(A1078),'R2020'!$A$1:$I$1991,8,FALSE)),"",VLOOKUP(TRIM(A1078),'R2020'!$A$1:$I$1991,8,FALSE))</f>
        <v/>
      </c>
      <c r="H1078" s="117" t="s">
        <v>364</v>
      </c>
      <c r="I1078" s="117" t="s">
        <v>78</v>
      </c>
      <c r="J1078" s="119" t="s">
        <v>1061</v>
      </c>
    </row>
    <row r="1079" spans="1:64" x14ac:dyDescent="0.2">
      <c r="A1079" s="120" t="s">
        <v>1255</v>
      </c>
      <c r="B1079" s="125">
        <v>33287</v>
      </c>
      <c r="C1079" s="165" t="s">
        <v>1225</v>
      </c>
      <c r="D1079" s="120" t="s">
        <v>1224</v>
      </c>
      <c r="E1079" s="116" t="str">
        <f>IF(ISERROR(VLOOKUP(TRIM(A1079),'R2020'!$A$1:$I$1991,2,FALSE)),"",VLOOKUP(TRIM(A1079),'R2020'!$A$1:$I$1991,2,FALSE))</f>
        <v>LLB</v>
      </c>
      <c r="F1079" s="116" t="str">
        <f>IF(ISERROR(VLOOKUP(TRIM(A1079),'R2020'!$A$1:$I$1991,3,FALSE)),"",VLOOKUP(TRIM(A1079),'R2020'!$A$1:$I$1991,3,FALSE))</f>
        <v>DEN</v>
      </c>
      <c r="G1079" s="116" t="str">
        <f>IF(ISERROR(VLOOKUP(TRIM(A1079),'R2020'!$A$1:$I$1991,8,FALSE)),"",VLOOKUP(TRIM(A1079),'R2020'!$A$1:$I$1991,8,FALSE))</f>
        <v xml:space="preserve">04-0 </v>
      </c>
      <c r="H1079" s="117" t="s">
        <v>52</v>
      </c>
      <c r="I1079" s="122" t="s">
        <v>369</v>
      </c>
      <c r="J1079" s="127" t="s">
        <v>1221</v>
      </c>
      <c r="K1079" s="117" t="s">
        <v>52</v>
      </c>
      <c r="L1079" s="122" t="s">
        <v>369</v>
      </c>
      <c r="M1079" s="127" t="s">
        <v>1055</v>
      </c>
      <c r="N1079" s="117" t="s">
        <v>455</v>
      </c>
      <c r="O1079" s="122" t="s">
        <v>460</v>
      </c>
      <c r="P1079" s="127" t="s">
        <v>1071</v>
      </c>
      <c r="Q1079" s="117" t="s">
        <v>125</v>
      </c>
      <c r="R1079" s="122" t="s">
        <v>460</v>
      </c>
      <c r="S1079" s="127" t="s">
        <v>1064</v>
      </c>
      <c r="T1079" s="120" t="s">
        <v>126</v>
      </c>
      <c r="U1079" s="120" t="s">
        <v>460</v>
      </c>
      <c r="V1079" s="127" t="s">
        <v>1108</v>
      </c>
      <c r="W1079" s="120" t="s">
        <v>125</v>
      </c>
      <c r="X1079" s="120" t="s">
        <v>460</v>
      </c>
      <c r="Y1079" s="127" t="s">
        <v>1144</v>
      </c>
      <c r="Z1079" s="120"/>
      <c r="AA1079" s="120"/>
      <c r="AB1079" s="120"/>
      <c r="AC1079" s="120"/>
      <c r="AD1079" s="120"/>
      <c r="AE1079" s="120"/>
      <c r="AF1079" s="120"/>
      <c r="AG1079" s="120"/>
      <c r="AH1079" s="120"/>
      <c r="AI1079" s="120"/>
      <c r="AJ1079" s="120"/>
      <c r="AK1079" s="120"/>
      <c r="AL1079" s="120"/>
      <c r="AM1079" s="120"/>
      <c r="AN1079" s="120"/>
      <c r="AO1079" s="120"/>
      <c r="AP1079" s="120"/>
      <c r="AQ1079" s="120"/>
      <c r="AR1079" s="120"/>
      <c r="AS1079" s="120"/>
      <c r="AT1079" s="120"/>
      <c r="AU1079" s="120"/>
      <c r="AV1079" s="120"/>
      <c r="AW1079" s="120"/>
      <c r="AX1079" s="120"/>
      <c r="AY1079" s="120"/>
      <c r="AZ1079" s="120"/>
      <c r="BA1079" s="120"/>
      <c r="BB1079" s="120"/>
      <c r="BC1079" s="120"/>
      <c r="BD1079" s="120"/>
      <c r="BE1079" s="120"/>
      <c r="BF1079" s="120"/>
      <c r="BG1079" s="120"/>
      <c r="BH1079" s="120"/>
      <c r="BI1079" s="120"/>
      <c r="BJ1079" s="120"/>
      <c r="BK1079" s="120"/>
      <c r="BL1079" s="120"/>
    </row>
    <row r="1080" spans="1:64" x14ac:dyDescent="0.2">
      <c r="A1080" s="117" t="s">
        <v>1330</v>
      </c>
      <c r="B1080" s="123">
        <v>32077</v>
      </c>
      <c r="C1080" s="165" t="s">
        <v>740</v>
      </c>
      <c r="D1080" s="122" t="s">
        <v>2925</v>
      </c>
      <c r="E1080" s="116" t="str">
        <f>IF(ISERROR(VLOOKUP(TRIM(A1080),'R2020'!$A$1:$I$1991,2,FALSE)),"",VLOOKUP(TRIM(A1080),'R2020'!$A$1:$I$1991,2,FALSE))</f>
        <v/>
      </c>
      <c r="F1080" s="116" t="str">
        <f>IF(ISERROR(VLOOKUP(TRIM(A1080),'R2020'!$A$1:$I$1991,3,FALSE)),"",VLOOKUP(TRIM(A1080),'R2020'!$A$1:$I$1991,3,FALSE))</f>
        <v/>
      </c>
      <c r="G1080" s="116" t="str">
        <f>IF(ISERROR(VLOOKUP(TRIM(A1080),'R2020'!$A$1:$I$1991,8,FALSE)),"",VLOOKUP(TRIM(A1080),'R2020'!$A$1:$I$1991,8,FALSE))</f>
        <v/>
      </c>
      <c r="H1080" s="117" t="s">
        <v>364</v>
      </c>
      <c r="I1080" s="121" t="s">
        <v>22</v>
      </c>
      <c r="J1080" s="119" t="s">
        <v>1061</v>
      </c>
      <c r="K1080" s="117" t="s">
        <v>364</v>
      </c>
      <c r="L1080" s="121" t="s">
        <v>22</v>
      </c>
      <c r="M1080" s="119" t="s">
        <v>1059</v>
      </c>
      <c r="N1080" s="117" t="s">
        <v>2577</v>
      </c>
      <c r="O1080" s="121" t="s">
        <v>22</v>
      </c>
      <c r="P1080" s="119" t="s">
        <v>2578</v>
      </c>
      <c r="Q1080" s="117" t="s">
        <v>364</v>
      </c>
      <c r="R1080" s="121" t="s">
        <v>22</v>
      </c>
      <c r="S1080" s="119" t="s">
        <v>1061</v>
      </c>
      <c r="T1080" s="117" t="s">
        <v>364</v>
      </c>
      <c r="U1080" s="121" t="s">
        <v>22</v>
      </c>
      <c r="V1080" s="119" t="s">
        <v>1061</v>
      </c>
      <c r="W1080" s="117" t="s">
        <v>364</v>
      </c>
      <c r="X1080" s="121" t="s">
        <v>22</v>
      </c>
      <c r="Y1080" s="119" t="s">
        <v>1061</v>
      </c>
      <c r="Z1080" s="117" t="s">
        <v>364</v>
      </c>
      <c r="AA1080" s="121" t="s">
        <v>22</v>
      </c>
      <c r="AB1080" s="119" t="s">
        <v>365</v>
      </c>
      <c r="AD1080" s="121"/>
      <c r="AE1080" s="119"/>
      <c r="AG1080" s="121"/>
      <c r="AH1080" s="119"/>
      <c r="AJ1080" s="121"/>
      <c r="AK1080" s="119"/>
      <c r="AM1080" s="121"/>
      <c r="AN1080" s="119"/>
      <c r="AP1080" s="121"/>
      <c r="AQ1080" s="119"/>
      <c r="AS1080" s="121"/>
      <c r="AT1080" s="119"/>
      <c r="AV1080" s="121"/>
      <c r="AW1080" s="119"/>
      <c r="AY1080" s="121"/>
      <c r="AZ1080" s="119"/>
      <c r="BB1080" s="121"/>
      <c r="BC1080" s="119"/>
      <c r="BF1080" s="119"/>
      <c r="BG1080" s="121"/>
      <c r="BH1080" s="121"/>
      <c r="BI1080" s="121"/>
      <c r="BJ1080" s="121"/>
      <c r="BK1080" s="121"/>
      <c r="BL1080" s="121"/>
    </row>
    <row r="1081" spans="1:64" x14ac:dyDescent="0.2">
      <c r="A1081" s="117" t="s">
        <v>1719</v>
      </c>
      <c r="B1081" s="123">
        <v>34302</v>
      </c>
      <c r="C1081" s="165" t="s">
        <v>2034</v>
      </c>
      <c r="D1081" s="117" t="s">
        <v>3065</v>
      </c>
      <c r="E1081" s="116" t="str">
        <f>IF(ISERROR(VLOOKUP(TRIM(A1081),'R2020'!$A$1:$I$1991,2,FALSE)),"",VLOOKUP(TRIM(A1081),'R2020'!$A$1:$I$1991,2,FALSE))</f>
        <v/>
      </c>
      <c r="F1081" s="116" t="str">
        <f>IF(ISERROR(VLOOKUP(TRIM(A1081),'R2020'!$A$1:$I$1991,3,FALSE)),"",VLOOKUP(TRIM(A1081),'R2020'!$A$1:$I$1991,3,FALSE))</f>
        <v/>
      </c>
      <c r="G1081" s="116" t="str">
        <f>IF(ISERROR(VLOOKUP(TRIM(A1081),'R2020'!$A$1:$I$1991,8,FALSE)),"",VLOOKUP(TRIM(A1081),'R2020'!$A$1:$I$1991,8,FALSE))</f>
        <v/>
      </c>
      <c r="H1081" s="121" t="s">
        <v>87</v>
      </c>
      <c r="I1081" s="121" t="s">
        <v>39</v>
      </c>
      <c r="J1081" s="122"/>
      <c r="K1081" s="121" t="s">
        <v>87</v>
      </c>
      <c r="L1081" s="121" t="s">
        <v>39</v>
      </c>
      <c r="M1081" s="122"/>
      <c r="P1081" s="122"/>
      <c r="Q1081" s="117" t="s">
        <v>170</v>
      </c>
      <c r="R1081" s="117" t="s">
        <v>232</v>
      </c>
      <c r="S1081" s="122" t="s">
        <v>1061</v>
      </c>
    </row>
    <row r="1082" spans="1:64" x14ac:dyDescent="0.2">
      <c r="A1082" s="117" t="s">
        <v>2714</v>
      </c>
      <c r="B1082" s="123">
        <v>34718</v>
      </c>
      <c r="C1082" s="164" t="s">
        <v>2601</v>
      </c>
      <c r="D1082" s="119" t="s">
        <v>3418</v>
      </c>
      <c r="E1082" s="116" t="str">
        <f>IF(ISERROR(VLOOKUP(TRIM(A1082),'R2020'!$A$1:$I$1991,2,FALSE)),"",VLOOKUP(TRIM(A1082),'R2020'!$A$1:$I$1991,2,FALSE))</f>
        <v>RT</v>
      </c>
      <c r="F1082" s="116" t="str">
        <f>IF(ISERROR(VLOOKUP(TRIM(A1082),'R2020'!$A$1:$I$1991,3,FALSE)),"",VLOOKUP(TRIM(A1082),'R2020'!$A$1:$I$1991,3,FALSE))</f>
        <v>SFN</v>
      </c>
      <c r="G1082" s="116" t="str">
        <f>IF(ISERROR(VLOOKUP(TRIM(A1082),'R2020'!$A$1:$I$1991,8,FALSE)),"",VLOOKUP(TRIM(A1082),'R2020'!$A$1:$I$1991,8,FALSE))</f>
        <v xml:space="preserve">0-4 </v>
      </c>
      <c r="H1082" s="117" t="s">
        <v>482</v>
      </c>
      <c r="I1082" s="117" t="s">
        <v>111</v>
      </c>
      <c r="J1082" s="122" t="s">
        <v>480</v>
      </c>
      <c r="K1082" s="117" t="s">
        <v>47</v>
      </c>
      <c r="L1082" s="117" t="s">
        <v>111</v>
      </c>
      <c r="M1082" s="122" t="s">
        <v>349</v>
      </c>
      <c r="N1082" s="117" t="s">
        <v>47</v>
      </c>
      <c r="O1082" s="117" t="s">
        <v>111</v>
      </c>
      <c r="P1082" s="122" t="s">
        <v>349</v>
      </c>
    </row>
    <row r="1083" spans="1:64" x14ac:dyDescent="0.2">
      <c r="A1083" s="117" t="s">
        <v>3724</v>
      </c>
      <c r="B1083" s="123">
        <v>35577</v>
      </c>
      <c r="C1083" s="164" t="s">
        <v>3725</v>
      </c>
      <c r="E1083" s="116" t="str">
        <f>IF(ISERROR(VLOOKUP(TRIM(A1083),'R2020'!$A$1:$I$1991,2,FALSE)),"",VLOOKUP(TRIM(A1083),'R2020'!$A$1:$I$1991,2,FALSE))</f>
        <v>QB</v>
      </c>
      <c r="F1083" s="116" t="str">
        <f>IF(ISERROR(VLOOKUP(TRIM(A1083),'R2020'!$A$1:$I$1991,3,FALSE)),"",VLOOKUP(TRIM(A1083),'R2020'!$A$1:$I$1991,3,FALSE))</f>
        <v>NYN</v>
      </c>
      <c r="G1083" s="116" t="str">
        <f>IF(ISERROR(VLOOKUP(TRIM(A1083),'R2020'!$A$1:$I$1991,8,FALSE)),"",VLOOKUP(TRIM(A1083),'R2020'!$A$1:$I$1991,8,FALSE))</f>
        <v xml:space="preserve"> </v>
      </c>
      <c r="H1083" s="117" t="s">
        <v>193</v>
      </c>
      <c r="I1083" s="117" t="s">
        <v>30</v>
      </c>
    </row>
    <row r="1084" spans="1:64" x14ac:dyDescent="0.2">
      <c r="A1084" s="124" t="s">
        <v>1222</v>
      </c>
      <c r="B1084" s="125">
        <v>33589</v>
      </c>
      <c r="C1084" s="165" t="s">
        <v>1227</v>
      </c>
      <c r="D1084" s="124" t="s">
        <v>1224</v>
      </c>
      <c r="E1084" s="116" t="str">
        <f>IF(ISERROR(VLOOKUP(TRIM(A1084),'R2020'!$A$1:$I$1991,2,FALSE)),"",VLOOKUP(TRIM(A1084),'R2020'!$A$1:$I$1991,2,FALSE))</f>
        <v>NT</v>
      </c>
      <c r="F1084" s="116" t="str">
        <f>IF(ISERROR(VLOOKUP(TRIM(A1084),'R2020'!$A$1:$I$1991,3,FALSE)),"",VLOOKUP(TRIM(A1084),'R2020'!$A$1:$I$1991,3,FALSE))</f>
        <v>TNA</v>
      </c>
      <c r="G1084" s="116" t="str">
        <f>IF(ISERROR(VLOOKUP(TRIM(A1084),'R2020'!$A$1:$I$1991,8,FALSE)),"",VLOOKUP(TRIM(A1084),'R2020'!$A$1:$I$1991,8,FALSE))</f>
        <v xml:space="preserve">6-2 </v>
      </c>
      <c r="H1084" s="117" t="s">
        <v>40</v>
      </c>
      <c r="I1084" s="126" t="s">
        <v>346</v>
      </c>
      <c r="J1084" s="127" t="s">
        <v>451</v>
      </c>
      <c r="K1084" s="117" t="s">
        <v>31</v>
      </c>
      <c r="L1084" s="126" t="s">
        <v>346</v>
      </c>
      <c r="M1084" s="127" t="s">
        <v>479</v>
      </c>
      <c r="N1084" s="117" t="s">
        <v>31</v>
      </c>
      <c r="O1084" s="126" t="s">
        <v>346</v>
      </c>
      <c r="P1084" s="127" t="s">
        <v>334</v>
      </c>
      <c r="Q1084" s="120" t="s">
        <v>31</v>
      </c>
      <c r="R1084" s="126" t="s">
        <v>346</v>
      </c>
      <c r="S1084" s="127" t="s">
        <v>385</v>
      </c>
      <c r="T1084" s="120" t="s">
        <v>31</v>
      </c>
      <c r="U1084" s="126" t="s">
        <v>346</v>
      </c>
      <c r="V1084" s="127" t="s">
        <v>476</v>
      </c>
      <c r="W1084" s="120" t="s">
        <v>49</v>
      </c>
      <c r="X1084" s="126" t="s">
        <v>346</v>
      </c>
      <c r="Y1084" s="127" t="s">
        <v>349</v>
      </c>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row>
    <row r="1085" spans="1:64" x14ac:dyDescent="0.2">
      <c r="A1085" s="117" t="s">
        <v>1972</v>
      </c>
      <c r="B1085" s="123">
        <v>34642</v>
      </c>
      <c r="C1085" s="165" t="s">
        <v>2034</v>
      </c>
      <c r="D1085" s="117" t="s">
        <v>2487</v>
      </c>
      <c r="E1085" s="116" t="str">
        <f>IF(ISERROR(VLOOKUP(TRIM(A1085),'R2020'!$A$1:$I$1991,2,FALSE)),"",VLOOKUP(TRIM(A1085),'R2020'!$A$1:$I$1991,2,FALSE))</f>
        <v>MLB</v>
      </c>
      <c r="F1085" s="116" t="str">
        <f>IF(ISERROR(VLOOKUP(TRIM(A1085),'R2020'!$A$1:$I$1991,3,FALSE)),"",VLOOKUP(TRIM(A1085),'R2020'!$A$1:$I$1991,3,FALSE))</f>
        <v>ATN</v>
      </c>
      <c r="G1085" s="116" t="str">
        <f>IF(ISERROR(VLOOKUP(TRIM(A1085),'R2020'!$A$1:$I$1991,8,FALSE)),"",VLOOKUP(TRIM(A1085),'R2020'!$A$1:$I$1991,8,FALSE))</f>
        <v xml:space="preserve">54-7 </v>
      </c>
      <c r="H1085" s="117" t="s">
        <v>540</v>
      </c>
      <c r="I1085" s="117" t="s">
        <v>393</v>
      </c>
      <c r="J1085" s="122" t="s">
        <v>1491</v>
      </c>
      <c r="K1085" s="117" t="s">
        <v>540</v>
      </c>
      <c r="L1085" s="117" t="s">
        <v>393</v>
      </c>
      <c r="M1085" s="122" t="s">
        <v>1139</v>
      </c>
      <c r="N1085" s="117" t="s">
        <v>540</v>
      </c>
      <c r="O1085" s="117" t="s">
        <v>393</v>
      </c>
      <c r="P1085" s="122" t="s">
        <v>1899</v>
      </c>
      <c r="Q1085" s="117" t="s">
        <v>540</v>
      </c>
      <c r="R1085" s="117" t="s">
        <v>393</v>
      </c>
      <c r="S1085" s="122" t="s">
        <v>1158</v>
      </c>
    </row>
    <row r="1086" spans="1:64" x14ac:dyDescent="0.2">
      <c r="A1086" s="117" t="s">
        <v>3726</v>
      </c>
      <c r="B1086" s="123">
        <v>35435</v>
      </c>
      <c r="C1086" s="164" t="s">
        <v>3446</v>
      </c>
      <c r="E1086" s="116" t="str">
        <f>IF(ISERROR(VLOOKUP(TRIM(A1086),'R2020'!$A$1:$I$1991,2,FALSE)),"",VLOOKUP(TRIM(A1086),'R2020'!$A$1:$I$1991,2,FALSE))</f>
        <v>LE</v>
      </c>
      <c r="F1086" s="116" t="str">
        <f>IF(ISERROR(VLOOKUP(TRIM(A1086),'R2020'!$A$1:$I$1991,3,FALSE)),"",VLOOKUP(TRIM(A1086),'R2020'!$A$1:$I$1991,3,FALSE))</f>
        <v>DNA</v>
      </c>
      <c r="G1086" s="116" t="str">
        <f>IF(ISERROR(VLOOKUP(TRIM(A1086),'R2020'!$A$1:$I$1991,8,FALSE)),"",VLOOKUP(TRIM(A1086),'R2020'!$A$1:$I$1991,8,FALSE))</f>
        <v xml:space="preserve">4-7 </v>
      </c>
      <c r="H1086" s="117" t="s">
        <v>44</v>
      </c>
      <c r="I1086" s="117" t="s">
        <v>229</v>
      </c>
      <c r="J1086" s="119" t="s">
        <v>351</v>
      </c>
    </row>
    <row r="1087" spans="1:64" x14ac:dyDescent="0.2">
      <c r="A1087" s="117" t="s">
        <v>3727</v>
      </c>
      <c r="B1087" s="123">
        <v>35220</v>
      </c>
      <c r="C1087" s="164" t="s">
        <v>3081</v>
      </c>
      <c r="E1087" s="116" t="str">
        <f>IF(ISERROR(VLOOKUP(TRIM(A1087),'R2020'!$A$1:$I$1991,2,FALSE)),"",VLOOKUP(TRIM(A1087),'R2020'!$A$1:$I$1991,2,FALSE))</f>
        <v>T G</v>
      </c>
      <c r="F1087" s="116" t="str">
        <f>IF(ISERROR(VLOOKUP(TRIM(A1087),'R2020'!$A$1:$I$1991,3,FALSE)),"",VLOOKUP(TRIM(A1087),'R2020'!$A$1:$I$1991,3,FALSE))</f>
        <v>SEN</v>
      </c>
      <c r="G1087" s="116" t="str">
        <f>IF(ISERROR(VLOOKUP(TRIM(A1087),'R2020'!$A$1:$I$1991,8,FALSE)),"",VLOOKUP(TRIM(A1087),'R2020'!$A$1:$I$1991,8,FALSE))</f>
        <v>0-0 / 0-0</v>
      </c>
      <c r="H1087" s="117" t="s">
        <v>1038</v>
      </c>
      <c r="I1087" s="117" t="s">
        <v>453</v>
      </c>
      <c r="J1087" s="119" t="s">
        <v>1069</v>
      </c>
    </row>
    <row r="1088" spans="1:64" x14ac:dyDescent="0.2">
      <c r="A1088" s="117" t="s">
        <v>3211</v>
      </c>
      <c r="B1088" s="123">
        <v>34386</v>
      </c>
      <c r="C1088" s="165" t="s">
        <v>2586</v>
      </c>
      <c r="D1088" s="122" t="s">
        <v>3417</v>
      </c>
      <c r="E1088" s="116" t="str">
        <f>IF(ISERROR(VLOOKUP(TRIM(A1088),'R2020'!$A$1:$I$1991,2,FALSE)),"",VLOOKUP(TRIM(A1088),'R2020'!$A$1:$I$1991,2,FALSE))</f>
        <v>LB</v>
      </c>
      <c r="F1088" s="116" t="str">
        <f>IF(ISERROR(VLOOKUP(TRIM(A1088),'R2020'!$A$1:$I$1991,3,FALSE)),"",VLOOKUP(TRIM(A1088),'R2020'!$A$1:$I$1991,3,FALSE))</f>
        <v>DNA</v>
      </c>
      <c r="G1088" s="116" t="str">
        <f>IF(ISERROR(VLOOKUP(TRIM(A1088),'R2020'!$A$1:$I$1991,8,FALSE)),"",VLOOKUP(TRIM(A1088),'R2020'!$A$1:$I$1991,8,FALSE))</f>
        <v xml:space="preserve">00-0 </v>
      </c>
      <c r="I1088" s="122"/>
      <c r="J1088" s="122"/>
      <c r="K1088" s="117" t="s">
        <v>64</v>
      </c>
      <c r="L1088" s="122" t="s">
        <v>229</v>
      </c>
      <c r="M1088" s="122" t="s">
        <v>1064</v>
      </c>
      <c r="O1088" s="122"/>
      <c r="P1088" s="122"/>
      <c r="R1088" s="122"/>
      <c r="S1088" s="122"/>
      <c r="U1088" s="122"/>
      <c r="V1088" s="122"/>
      <c r="X1088" s="122"/>
      <c r="Y1088" s="122"/>
      <c r="AA1088" s="122"/>
      <c r="AB1088" s="122"/>
      <c r="AD1088" s="122"/>
      <c r="AE1088" s="122"/>
      <c r="AG1088" s="122"/>
      <c r="AH1088" s="122"/>
      <c r="AJ1088" s="122"/>
      <c r="AK1088" s="122"/>
      <c r="AM1088" s="122"/>
      <c r="AN1088" s="122"/>
      <c r="AP1088" s="122"/>
      <c r="AQ1088" s="122"/>
      <c r="AS1088" s="122"/>
      <c r="AT1088" s="122"/>
      <c r="AV1088" s="122"/>
      <c r="AW1088" s="122"/>
      <c r="AY1088" s="122"/>
      <c r="AZ1088" s="122"/>
      <c r="BB1088" s="122"/>
      <c r="BC1088" s="122"/>
      <c r="BE1088" s="123"/>
      <c r="BF1088" s="122"/>
      <c r="BG1088" s="121"/>
      <c r="BI1088" s="119"/>
      <c r="BJ1088" s="121"/>
      <c r="BK1088" s="121"/>
      <c r="BL1088" s="130"/>
    </row>
    <row r="1089" spans="1:258" x14ac:dyDescent="0.2">
      <c r="A1089" s="117" t="s">
        <v>1725</v>
      </c>
      <c r="B1089" s="123">
        <v>34232</v>
      </c>
      <c r="C1089" s="165" t="s">
        <v>2031</v>
      </c>
      <c r="D1089" s="117" t="s">
        <v>2923</v>
      </c>
      <c r="E1089" s="116" t="str">
        <f>IF(ISERROR(VLOOKUP(TRIM(A1089),'R2020'!$A$1:$I$1991,2,FALSE)),"",VLOOKUP(TRIM(A1089),'R2020'!$A$1:$I$1991,2,FALSE))</f>
        <v>CB</v>
      </c>
      <c r="F1089" s="116" t="str">
        <f>IF(ISERROR(VLOOKUP(TRIM(A1089),'R2020'!$A$1:$I$1991,3,FALSE)),"",VLOOKUP(TRIM(A1089),'R2020'!$A$1:$I$1991,3,FALSE))</f>
        <v>NEA</v>
      </c>
      <c r="G1089" s="116" t="str">
        <f>IF(ISERROR(VLOOKUP(TRIM(A1089),'R2020'!$A$1:$I$1991,8,FALSE)),"",VLOOKUP(TRIM(A1089),'R2020'!$A$1:$I$1991,8,FALSE))</f>
        <v xml:space="preserve">5 </v>
      </c>
      <c r="H1089" s="117" t="s">
        <v>171</v>
      </c>
      <c r="I1089" s="117" t="s">
        <v>232</v>
      </c>
      <c r="J1089" s="122" t="s">
        <v>328</v>
      </c>
      <c r="K1089" s="117" t="s">
        <v>364</v>
      </c>
      <c r="L1089" s="117" t="s">
        <v>232</v>
      </c>
      <c r="M1089" s="122" t="s">
        <v>1059</v>
      </c>
      <c r="N1089" s="117" t="s">
        <v>364</v>
      </c>
      <c r="O1089" s="117" t="s">
        <v>232</v>
      </c>
      <c r="P1089" s="122" t="s">
        <v>1066</v>
      </c>
      <c r="Q1089" s="117" t="s">
        <v>364</v>
      </c>
      <c r="R1089" s="117" t="s">
        <v>232</v>
      </c>
      <c r="S1089" s="122" t="s">
        <v>1061</v>
      </c>
    </row>
    <row r="1090" spans="1:258" x14ac:dyDescent="0.2">
      <c r="A1090" s="146" t="s">
        <v>4046</v>
      </c>
      <c r="B1090" s="162">
        <v>35603</v>
      </c>
      <c r="C1090" s="167" t="s">
        <v>4511</v>
      </c>
      <c r="D1090" s="140"/>
      <c r="E1090" s="116" t="str">
        <f>IF(ISERROR(VLOOKUP(TRIM(A1090),'R2020'!$A$1:$I$1991,2,FALSE)),"",VLOOKUP(TRIM(A1090),'R2020'!$A$1:$I$1991,2,FALSE))</f>
        <v>T</v>
      </c>
      <c r="F1090" s="116" t="str">
        <f>IF(ISERROR(VLOOKUP(TRIM(A1090),'R2020'!$A$1:$I$1991,3,FALSE)),"",VLOOKUP(TRIM(A1090),'R2020'!$A$1:$I$1991,3,FALSE))</f>
        <v>ARN</v>
      </c>
      <c r="G1090" s="116" t="str">
        <f>IF(ISERROR(VLOOKUP(TRIM(A1090),'R2020'!$A$1:$I$1991,8,FALSE)),"",VLOOKUP(TRIM(A1090),'R2020'!$A$1:$I$1991,8,FALSE))</f>
        <v xml:space="preserve">0-2 </v>
      </c>
      <c r="I1090" s="119"/>
      <c r="J1090" s="117"/>
      <c r="L1090" s="119"/>
      <c r="M1090" s="117"/>
      <c r="O1090" s="119"/>
      <c r="P1090" s="117"/>
    </row>
    <row r="1091" spans="1:258" x14ac:dyDescent="0.2">
      <c r="A1091" s="120" t="s">
        <v>715</v>
      </c>
      <c r="B1091" s="125">
        <v>32547</v>
      </c>
      <c r="C1091" s="168" t="s">
        <v>755</v>
      </c>
      <c r="D1091" s="126" t="s">
        <v>2486</v>
      </c>
      <c r="E1091" s="116" t="str">
        <f>IF(ISERROR(VLOOKUP(TRIM(A1091),'R2020'!$A$1:$I$1991,2,FALSE)),"",VLOOKUP(TRIM(A1091),'R2020'!$A$1:$I$1991,2,FALSE))</f>
        <v>SE</v>
      </c>
      <c r="F1091" s="116" t="str">
        <f>IF(ISERROR(VLOOKUP(TRIM(A1091),'R2020'!$A$1:$I$1991,3,FALSE)),"",VLOOKUP(TRIM(A1091),'R2020'!$A$1:$I$1991,3,FALSE))</f>
        <v>ATN</v>
      </c>
      <c r="G1091" s="116" t="str">
        <f>IF(ISERROR(VLOOKUP(TRIM(A1091),'R2020'!$A$1:$I$1991,8,FALSE)),"",VLOOKUP(TRIM(A1091),'R2020'!$A$1:$I$1991,8,FALSE))</f>
        <v xml:space="preserve"> </v>
      </c>
      <c r="H1091" s="120" t="s">
        <v>236</v>
      </c>
      <c r="I1091" s="126" t="s">
        <v>393</v>
      </c>
      <c r="J1091" s="126"/>
      <c r="K1091" s="120" t="s">
        <v>236</v>
      </c>
      <c r="L1091" s="126" t="s">
        <v>393</v>
      </c>
      <c r="M1091" s="126"/>
      <c r="N1091" s="120" t="s">
        <v>236</v>
      </c>
      <c r="O1091" s="126" t="s">
        <v>393</v>
      </c>
      <c r="P1091" s="126"/>
      <c r="Q1091" s="120" t="s">
        <v>236</v>
      </c>
      <c r="R1091" s="126" t="s">
        <v>393</v>
      </c>
      <c r="S1091" s="126"/>
      <c r="T1091" s="120" t="s">
        <v>236</v>
      </c>
      <c r="U1091" s="126" t="s">
        <v>393</v>
      </c>
      <c r="V1091" s="126"/>
      <c r="W1091" s="120" t="s">
        <v>279</v>
      </c>
      <c r="X1091" s="126" t="s">
        <v>393</v>
      </c>
      <c r="Y1091" s="126"/>
      <c r="Z1091" s="120" t="s">
        <v>283</v>
      </c>
      <c r="AA1091" s="126" t="s">
        <v>393</v>
      </c>
      <c r="AB1091" s="126"/>
      <c r="AC1091" s="120" t="s">
        <v>236</v>
      </c>
      <c r="AD1091" s="126" t="s">
        <v>393</v>
      </c>
      <c r="AE1091" s="126"/>
      <c r="AF1091" s="120" t="s">
        <v>279</v>
      </c>
      <c r="AG1091" s="126" t="s">
        <v>393</v>
      </c>
      <c r="AH1091" s="126"/>
      <c r="AI1091" s="120"/>
      <c r="AJ1091" s="126"/>
      <c r="AK1091" s="126"/>
      <c r="AL1091" s="120"/>
      <c r="AM1091" s="126"/>
      <c r="AN1091" s="126"/>
      <c r="AO1091" s="120"/>
      <c r="AP1091" s="126"/>
      <c r="AQ1091" s="126"/>
      <c r="AR1091" s="120"/>
      <c r="AS1091" s="126"/>
      <c r="AT1091" s="126"/>
      <c r="AU1091" s="120"/>
      <c r="AV1091" s="126"/>
      <c r="AW1091" s="126"/>
      <c r="AX1091" s="120"/>
      <c r="AY1091" s="126"/>
      <c r="AZ1091" s="126"/>
      <c r="BA1091" s="120"/>
      <c r="BB1091" s="126"/>
      <c r="BC1091" s="127"/>
      <c r="BD1091" s="120"/>
      <c r="BE1091" s="120"/>
      <c r="BF1091" s="127"/>
      <c r="BG1091" s="127"/>
      <c r="BH1091" s="127"/>
      <c r="BI1091" s="127"/>
      <c r="BJ1091" s="120"/>
      <c r="BK1091" s="128"/>
      <c r="BL1091" s="128"/>
    </row>
    <row r="1092" spans="1:258" x14ac:dyDescent="0.2">
      <c r="A1092" s="117" t="s">
        <v>3212</v>
      </c>
      <c r="B1092" s="123">
        <v>35305</v>
      </c>
      <c r="C1092" s="165" t="s">
        <v>3067</v>
      </c>
      <c r="D1092" s="122" t="s">
        <v>3074</v>
      </c>
      <c r="E1092" s="116" t="str">
        <f>IF(ISERROR(VLOOKUP(TRIM(A1092),'R2020'!$A$1:$I$1991,2,FALSE)),"",VLOOKUP(TRIM(A1092),'R2020'!$A$1:$I$1991,2,FALSE))</f>
        <v>LT</v>
      </c>
      <c r="F1092" s="116" t="str">
        <f>IF(ISERROR(VLOOKUP(TRIM(A1092),'R2020'!$A$1:$I$1991,3,FALSE)),"",VLOOKUP(TRIM(A1092),'R2020'!$A$1:$I$1991,3,FALSE))</f>
        <v>LAA</v>
      </c>
      <c r="G1092" s="116" t="str">
        <f>IF(ISERROR(VLOOKUP(TRIM(A1092),'R2020'!$A$1:$I$1991,8,FALSE)),"",VLOOKUP(TRIM(A1092),'R2020'!$A$1:$I$1991,8,FALSE))</f>
        <v xml:space="preserve">5-2 </v>
      </c>
      <c r="H1092" s="117" t="s">
        <v>482</v>
      </c>
      <c r="I1092" s="122" t="s">
        <v>2215</v>
      </c>
      <c r="J1092" s="122" t="s">
        <v>479</v>
      </c>
      <c r="K1092" s="117" t="s">
        <v>47</v>
      </c>
      <c r="L1092" s="122" t="s">
        <v>2215</v>
      </c>
      <c r="M1092" s="122" t="s">
        <v>41</v>
      </c>
      <c r="O1092" s="122"/>
      <c r="P1092" s="122"/>
      <c r="R1092" s="122"/>
      <c r="S1092" s="122"/>
      <c r="U1092" s="122"/>
      <c r="V1092" s="122"/>
      <c r="X1092" s="122"/>
      <c r="Y1092" s="122"/>
      <c r="AA1092" s="122"/>
      <c r="AB1092" s="122"/>
      <c r="AD1092" s="122"/>
      <c r="AE1092" s="122"/>
      <c r="AG1092" s="122"/>
      <c r="AH1092" s="122"/>
      <c r="AJ1092" s="122"/>
      <c r="AK1092" s="122"/>
      <c r="AM1092" s="122"/>
      <c r="AN1092" s="122"/>
      <c r="AP1092" s="122"/>
      <c r="AQ1092" s="122"/>
      <c r="AS1092" s="122"/>
      <c r="AT1092" s="122"/>
      <c r="AV1092" s="122"/>
      <c r="AW1092" s="122"/>
      <c r="AY1092" s="122"/>
      <c r="AZ1092" s="122"/>
      <c r="BB1092" s="122"/>
      <c r="BC1092" s="122"/>
      <c r="BE1092" s="123"/>
      <c r="BF1092" s="122"/>
      <c r="BG1092" s="121"/>
      <c r="BI1092" s="119"/>
      <c r="BJ1092" s="121"/>
      <c r="BK1092" s="121"/>
      <c r="BL1092" s="130"/>
    </row>
    <row r="1093" spans="1:258" x14ac:dyDescent="0.2">
      <c r="A1093" s="117" t="s">
        <v>792</v>
      </c>
      <c r="B1093" s="123">
        <v>32944</v>
      </c>
      <c r="C1093" s="165" t="s">
        <v>860</v>
      </c>
      <c r="D1093" s="122" t="s">
        <v>896</v>
      </c>
      <c r="E1093" s="116" t="str">
        <f>IF(ISERROR(VLOOKUP(TRIM(A1093),'R2020'!$A$1:$I$1991,2,FALSE)),"",VLOOKUP(TRIM(A1093),'R2020'!$A$1:$I$1991,2,FALSE))</f>
        <v>FL</v>
      </c>
      <c r="F1093" s="116" t="str">
        <f>IF(ISERROR(VLOOKUP(TRIM(A1093),'R2020'!$A$1:$I$1991,3,FALSE)),"",VLOOKUP(TRIM(A1093),'R2020'!$A$1:$I$1991,3,FALSE))</f>
        <v>DEN</v>
      </c>
      <c r="G1093" s="116" t="str">
        <f>IF(ISERROR(VLOOKUP(TRIM(A1093),'R2020'!$A$1:$I$1991,8,FALSE)),"",VLOOKUP(TRIM(A1093),'R2020'!$A$1:$I$1991,8,FALSE))</f>
        <v xml:space="preserve"> </v>
      </c>
      <c r="H1093" s="120" t="s">
        <v>279</v>
      </c>
      <c r="I1093" s="122" t="s">
        <v>369</v>
      </c>
      <c r="J1093" s="122"/>
      <c r="K1093" s="120" t="s">
        <v>279</v>
      </c>
      <c r="L1093" s="122" t="s">
        <v>369</v>
      </c>
      <c r="M1093" s="122"/>
      <c r="N1093" s="120" t="s">
        <v>236</v>
      </c>
      <c r="O1093" s="122" t="s">
        <v>369</v>
      </c>
      <c r="P1093" s="122"/>
      <c r="Q1093" s="120" t="s">
        <v>236</v>
      </c>
      <c r="R1093" s="122" t="s">
        <v>369</v>
      </c>
      <c r="S1093" s="122"/>
      <c r="T1093" s="120" t="s">
        <v>279</v>
      </c>
      <c r="U1093" s="122" t="s">
        <v>448</v>
      </c>
      <c r="V1093" s="122"/>
      <c r="W1093" s="120"/>
      <c r="X1093" s="122"/>
      <c r="Y1093" s="122"/>
      <c r="Z1093" s="117" t="s">
        <v>283</v>
      </c>
      <c r="AA1093" s="122" t="s">
        <v>448</v>
      </c>
      <c r="AB1093" s="122"/>
      <c r="AC1093" s="117" t="s">
        <v>283</v>
      </c>
      <c r="AD1093" s="122" t="s">
        <v>448</v>
      </c>
      <c r="AE1093" s="122"/>
      <c r="AG1093" s="122"/>
      <c r="AH1093" s="122"/>
      <c r="AJ1093" s="122"/>
      <c r="AK1093" s="122"/>
      <c r="AM1093" s="122"/>
      <c r="AN1093" s="122"/>
      <c r="AP1093" s="122"/>
      <c r="AQ1093" s="122"/>
      <c r="AS1093" s="122"/>
      <c r="AT1093" s="122"/>
      <c r="AV1093" s="122"/>
      <c r="AW1093" s="122"/>
      <c r="AY1093" s="122"/>
      <c r="AZ1093" s="122"/>
      <c r="BB1093" s="122"/>
      <c r="BC1093" s="119"/>
      <c r="BF1093" s="119"/>
      <c r="BG1093" s="119"/>
      <c r="BH1093" s="119"/>
      <c r="BI1093" s="119"/>
      <c r="BK1093" s="121"/>
      <c r="BL1093" s="121"/>
    </row>
    <row r="1094" spans="1:258" x14ac:dyDescent="0.2">
      <c r="A1094" s="117" t="s">
        <v>2716</v>
      </c>
      <c r="B1094" s="123">
        <v>34681</v>
      </c>
      <c r="C1094" s="164" t="s">
        <v>2583</v>
      </c>
      <c r="D1094" s="119" t="s">
        <v>2891</v>
      </c>
      <c r="E1094" s="116" t="str">
        <f>IF(ISERROR(VLOOKUP(TRIM(A1094),'R2020'!$A$1:$I$1991,2,FALSE)),"",VLOOKUP(TRIM(A1094),'R2020'!$A$1:$I$1991,2,FALSE))</f>
        <v/>
      </c>
      <c r="F1094" s="116" t="str">
        <f>IF(ISERROR(VLOOKUP(TRIM(A1094),'R2020'!$A$1:$I$1991,3,FALSE)),"",VLOOKUP(TRIM(A1094),'R2020'!$A$1:$I$1991,3,FALSE))</f>
        <v/>
      </c>
      <c r="G1094" s="116" t="str">
        <f>IF(ISERROR(VLOOKUP(TRIM(A1094),'R2020'!$A$1:$I$1991,8,FALSE)),"",VLOOKUP(TRIM(A1094),'R2020'!$A$1:$I$1991,8,FALSE))</f>
        <v/>
      </c>
      <c r="K1094" s="117" t="s">
        <v>47</v>
      </c>
      <c r="L1094" s="117" t="s">
        <v>453</v>
      </c>
      <c r="M1094" s="119" t="s">
        <v>349</v>
      </c>
      <c r="N1094" s="117" t="s">
        <v>47</v>
      </c>
      <c r="O1094" s="117" t="s">
        <v>453</v>
      </c>
      <c r="P1094" s="119" t="s">
        <v>351</v>
      </c>
    </row>
    <row r="1095" spans="1:258" x14ac:dyDescent="0.2">
      <c r="A1095" s="120" t="s">
        <v>2566</v>
      </c>
      <c r="B1095" s="125">
        <v>32198</v>
      </c>
      <c r="C1095" s="168" t="s">
        <v>643</v>
      </c>
      <c r="D1095" s="126" t="s">
        <v>639</v>
      </c>
      <c r="E1095" s="116" t="str">
        <f>IF(ISERROR(VLOOKUP(TRIM(A1095),'R2020'!$A$1:$I$1991,2,FALSE)),"",VLOOKUP(TRIM(A1095),'R2020'!$A$1:$I$1991,2,FALSE))</f>
        <v/>
      </c>
      <c r="F1095" s="116" t="str">
        <f>IF(ISERROR(VLOOKUP(TRIM(A1095),'R2020'!$A$1:$I$1991,3,FALSE)),"",VLOOKUP(TRIM(A1095),'R2020'!$A$1:$I$1991,3,FALSE))</f>
        <v/>
      </c>
      <c r="G1095" s="116" t="str">
        <f>IF(ISERROR(VLOOKUP(TRIM(A1095),'R2020'!$A$1:$I$1991,8,FALSE)),"",VLOOKUP(TRIM(A1095),'R2020'!$A$1:$I$1991,8,FALSE))</f>
        <v/>
      </c>
      <c r="I1095" s="126"/>
      <c r="J1095" s="126"/>
      <c r="K1095" s="117" t="s">
        <v>366</v>
      </c>
      <c r="L1095" s="126" t="s">
        <v>32</v>
      </c>
      <c r="M1095" s="126" t="s">
        <v>1072</v>
      </c>
      <c r="N1095" s="117" t="s">
        <v>368</v>
      </c>
      <c r="O1095" s="126" t="s">
        <v>32</v>
      </c>
      <c r="P1095" s="126" t="s">
        <v>1100</v>
      </c>
      <c r="R1095" s="126"/>
      <c r="S1095" s="126"/>
      <c r="T1095" s="120" t="s">
        <v>366</v>
      </c>
      <c r="U1095" s="126" t="s">
        <v>32</v>
      </c>
      <c r="V1095" s="126" t="s">
        <v>1100</v>
      </c>
      <c r="W1095" s="120" t="s">
        <v>366</v>
      </c>
      <c r="X1095" s="126" t="s">
        <v>32</v>
      </c>
      <c r="Y1095" s="126" t="s">
        <v>1110</v>
      </c>
      <c r="Z1095" s="120" t="s">
        <v>368</v>
      </c>
      <c r="AA1095" s="126" t="s">
        <v>32</v>
      </c>
      <c r="AB1095" s="126" t="s">
        <v>365</v>
      </c>
      <c r="AC1095" s="120" t="s">
        <v>368</v>
      </c>
      <c r="AD1095" s="126" t="s">
        <v>32</v>
      </c>
      <c r="AE1095" s="126" t="s">
        <v>60</v>
      </c>
      <c r="AF1095" s="120" t="s">
        <v>368</v>
      </c>
      <c r="AG1095" s="126" t="s">
        <v>32</v>
      </c>
      <c r="AH1095" s="126" t="s">
        <v>365</v>
      </c>
      <c r="AI1095" s="120" t="s">
        <v>364</v>
      </c>
      <c r="AJ1095" s="126" t="s">
        <v>32</v>
      </c>
      <c r="AK1095" s="126" t="s">
        <v>365</v>
      </c>
      <c r="AL1095" s="120"/>
      <c r="AM1095" s="126"/>
      <c r="AN1095" s="126"/>
      <c r="AO1095" s="120"/>
      <c r="AP1095" s="126"/>
      <c r="AQ1095" s="126"/>
      <c r="AR1095" s="120"/>
      <c r="AS1095" s="126"/>
      <c r="AT1095" s="126"/>
      <c r="AU1095" s="120"/>
      <c r="AV1095" s="126"/>
      <c r="AW1095" s="126"/>
      <c r="AX1095" s="120"/>
      <c r="AY1095" s="126"/>
      <c r="AZ1095" s="126"/>
      <c r="BA1095" s="120"/>
      <c r="BB1095" s="126"/>
      <c r="BC1095" s="126"/>
      <c r="BD1095" s="120"/>
      <c r="BE1095" s="125"/>
      <c r="BF1095" s="126"/>
      <c r="BG1095" s="128"/>
      <c r="BH1095" s="120"/>
      <c r="BI1095" s="127"/>
      <c r="BJ1095" s="128"/>
      <c r="BK1095" s="128"/>
      <c r="BL1095" s="131"/>
    </row>
    <row r="1096" spans="1:258" x14ac:dyDescent="0.2">
      <c r="A1096" s="117" t="s">
        <v>3213</v>
      </c>
      <c r="B1096" s="123">
        <v>35645</v>
      </c>
      <c r="C1096" s="165" t="s">
        <v>3089</v>
      </c>
      <c r="D1096" s="122" t="s">
        <v>3074</v>
      </c>
      <c r="E1096" s="116" t="str">
        <f>IF(ISERROR(VLOOKUP(TRIM(A1096),'R2020'!$A$1:$I$1991,2,FALSE)),"",VLOOKUP(TRIM(A1096),'R2020'!$A$1:$I$1991,2,FALSE))</f>
        <v>HB</v>
      </c>
      <c r="F1096" s="116" t="str">
        <f>IF(ISERROR(VLOOKUP(TRIM(A1096),'R2020'!$A$1:$I$1991,3,FALSE)),"",VLOOKUP(TRIM(A1096),'R2020'!$A$1:$I$1991,3,FALSE))</f>
        <v>TBN</v>
      </c>
      <c r="G1096" s="116" t="str">
        <f>IF(ISERROR(VLOOKUP(TRIM(A1096),'R2020'!$A$1:$I$1991,8,FALSE)),"",VLOOKUP(TRIM(A1096),'R2020'!$A$1:$I$1991,8,FALSE))</f>
        <v xml:space="preserve">0-0 </v>
      </c>
      <c r="H1096" s="117" t="s">
        <v>344</v>
      </c>
      <c r="I1096" s="122" t="s">
        <v>122</v>
      </c>
      <c r="J1096" s="122" t="s">
        <v>2967</v>
      </c>
      <c r="K1096" s="117" t="s">
        <v>344</v>
      </c>
      <c r="L1096" s="122" t="s">
        <v>122</v>
      </c>
      <c r="M1096" s="122" t="s">
        <v>3214</v>
      </c>
      <c r="O1096" s="122"/>
      <c r="P1096" s="122"/>
      <c r="R1096" s="122"/>
      <c r="S1096" s="122"/>
      <c r="U1096" s="122"/>
      <c r="V1096" s="122"/>
      <c r="X1096" s="122"/>
      <c r="Y1096" s="122"/>
      <c r="AA1096" s="122"/>
      <c r="AB1096" s="122"/>
      <c r="AD1096" s="122"/>
      <c r="AE1096" s="122"/>
      <c r="AG1096" s="122"/>
      <c r="AH1096" s="122"/>
      <c r="AJ1096" s="122"/>
      <c r="AK1096" s="122"/>
      <c r="AM1096" s="122"/>
      <c r="AN1096" s="122"/>
      <c r="AP1096" s="122"/>
      <c r="AQ1096" s="122"/>
      <c r="AS1096" s="122"/>
      <c r="AT1096" s="122"/>
      <c r="AV1096" s="122"/>
      <c r="AW1096" s="122"/>
      <c r="AY1096" s="122"/>
      <c r="AZ1096" s="122"/>
      <c r="BB1096" s="122"/>
      <c r="BC1096" s="122"/>
      <c r="BE1096" s="123"/>
      <c r="BF1096" s="122"/>
      <c r="BG1096" s="121"/>
      <c r="BI1096" s="119"/>
      <c r="BJ1096" s="121"/>
      <c r="BK1096" s="121"/>
      <c r="BL1096" s="130"/>
    </row>
    <row r="1097" spans="1:258" x14ac:dyDescent="0.2">
      <c r="A1097" s="117" t="s">
        <v>3215</v>
      </c>
      <c r="B1097" s="123">
        <v>35206</v>
      </c>
      <c r="C1097" s="165" t="s">
        <v>2588</v>
      </c>
      <c r="D1097" s="122" t="s">
        <v>3081</v>
      </c>
      <c r="E1097" s="116" t="str">
        <f>IF(ISERROR(VLOOKUP(TRIM(A1097),'R2020'!$A$1:$I$1991,2,FALSE)),"",VLOOKUP(TRIM(A1097),'R2020'!$A$1:$I$1991,2,FALSE))</f>
        <v>DB</v>
      </c>
      <c r="F1097" s="116" t="str">
        <f>IF(ISERROR(VLOOKUP(TRIM(A1097),'R2020'!$A$1:$I$1991,3,FALSE)),"",VLOOKUP(TRIM(A1097),'R2020'!$A$1:$I$1991,3,FALSE))</f>
        <v>JXA</v>
      </c>
      <c r="G1097" s="116" t="str">
        <f>IF(ISERROR(VLOOKUP(TRIM(A1097),'R2020'!$A$1:$I$1991,8,FALSE)),"",VLOOKUP(TRIM(A1097),'R2020'!$A$1:$I$1991,8,FALSE))</f>
        <v xml:space="preserve">00 </v>
      </c>
      <c r="H1097" s="117" t="s">
        <v>364</v>
      </c>
      <c r="I1097" s="117" t="s">
        <v>88</v>
      </c>
      <c r="J1097" s="122" t="s">
        <v>1061</v>
      </c>
      <c r="K1097" s="117" t="s">
        <v>364</v>
      </c>
      <c r="L1097" s="122" t="s">
        <v>88</v>
      </c>
      <c r="M1097" s="122" t="s">
        <v>1061</v>
      </c>
      <c r="O1097" s="122"/>
      <c r="P1097" s="122"/>
      <c r="R1097" s="122"/>
      <c r="S1097" s="122"/>
      <c r="U1097" s="122"/>
      <c r="V1097" s="122"/>
      <c r="X1097" s="122"/>
      <c r="Y1097" s="122"/>
      <c r="AA1097" s="122"/>
      <c r="AB1097" s="122"/>
      <c r="AD1097" s="122"/>
      <c r="AE1097" s="122"/>
      <c r="AG1097" s="122"/>
      <c r="AH1097" s="122"/>
      <c r="AJ1097" s="122"/>
      <c r="AK1097" s="122"/>
      <c r="AM1097" s="122"/>
      <c r="AN1097" s="122"/>
      <c r="AP1097" s="122"/>
      <c r="AQ1097" s="122"/>
      <c r="AS1097" s="122"/>
      <c r="AT1097" s="122"/>
      <c r="AV1097" s="122"/>
      <c r="AW1097" s="122"/>
      <c r="AY1097" s="122"/>
      <c r="AZ1097" s="122"/>
      <c r="BB1097" s="122"/>
      <c r="BC1097" s="122"/>
      <c r="BE1097" s="123"/>
      <c r="BF1097" s="122"/>
      <c r="BG1097" s="121"/>
      <c r="BI1097" s="119"/>
      <c r="BJ1097" s="121"/>
      <c r="BK1097" s="121"/>
      <c r="BL1097" s="130"/>
    </row>
    <row r="1098" spans="1:258" x14ac:dyDescent="0.2">
      <c r="A1098" s="117" t="s">
        <v>2383</v>
      </c>
      <c r="B1098" s="123">
        <v>33804</v>
      </c>
      <c r="C1098" s="165" t="s">
        <v>1235</v>
      </c>
      <c r="D1098" s="117" t="s">
        <v>1682</v>
      </c>
      <c r="E1098" s="116" t="str">
        <f>IF(ISERROR(VLOOKUP(TRIM(A1098),'R2020'!$A$1:$I$1991,2,FALSE)),"",VLOOKUP(TRIM(A1098),'R2020'!$A$1:$I$1991,2,FALSE))</f>
        <v/>
      </c>
      <c r="F1098" s="116" t="str">
        <f>IF(ISERROR(VLOOKUP(TRIM(A1098),'R2020'!$A$1:$I$1991,3,FALSE)),"",VLOOKUP(TRIM(A1098),'R2020'!$A$1:$I$1991,3,FALSE))</f>
        <v/>
      </c>
      <c r="G1098" s="116" t="str">
        <f>IF(ISERROR(VLOOKUP(TRIM(A1098),'R2020'!$A$1:$I$1991,8,FALSE)),"",VLOOKUP(TRIM(A1098),'R2020'!$A$1:$I$1991,8,FALSE))</f>
        <v/>
      </c>
      <c r="H1098" s="117" t="s">
        <v>87</v>
      </c>
      <c r="I1098" s="121" t="s">
        <v>30</v>
      </c>
      <c r="K1098" s="117" t="s">
        <v>272</v>
      </c>
      <c r="L1098" s="121" t="s">
        <v>369</v>
      </c>
      <c r="N1098" s="117" t="s">
        <v>283</v>
      </c>
      <c r="O1098" s="121" t="s">
        <v>369</v>
      </c>
      <c r="R1098" s="121"/>
      <c r="S1098" s="119"/>
      <c r="T1098" s="117" t="s">
        <v>293</v>
      </c>
      <c r="U1098" s="121" t="s">
        <v>369</v>
      </c>
      <c r="V1098" s="119"/>
      <c r="X1098" s="121"/>
      <c r="Y1098" s="119"/>
      <c r="AA1098" s="121"/>
      <c r="AB1098" s="119"/>
      <c r="AD1098" s="121"/>
      <c r="AE1098" s="119"/>
      <c r="AG1098" s="121"/>
      <c r="AH1098" s="119"/>
      <c r="AJ1098" s="121"/>
      <c r="AK1098" s="119"/>
      <c r="AM1098" s="121"/>
      <c r="AN1098" s="119"/>
      <c r="AP1098" s="121"/>
      <c r="AQ1098" s="119"/>
      <c r="AS1098" s="121"/>
      <c r="AT1098" s="119"/>
      <c r="AV1098" s="121"/>
      <c r="AW1098" s="119"/>
      <c r="AY1098" s="121"/>
      <c r="AZ1098" s="119"/>
      <c r="BB1098" s="121"/>
      <c r="BC1098" s="119"/>
      <c r="BF1098" s="119"/>
      <c r="BG1098" s="121"/>
      <c r="BH1098" s="121"/>
      <c r="BI1098" s="121"/>
      <c r="BJ1098" s="121"/>
      <c r="BK1098" s="121"/>
      <c r="BL1098" s="121"/>
    </row>
    <row r="1099" spans="1:258" x14ac:dyDescent="0.2">
      <c r="A1099" s="117" t="s">
        <v>3728</v>
      </c>
      <c r="B1099" s="123">
        <v>32350</v>
      </c>
      <c r="C1099" s="165" t="s">
        <v>735</v>
      </c>
      <c r="D1099" s="122" t="s">
        <v>2204</v>
      </c>
      <c r="E1099" s="116" t="str">
        <f>IF(ISERROR(VLOOKUP(TRIM(A1099),'R2020'!$A$1:$I$1991,2,FALSE)),"",VLOOKUP(TRIM(A1099),'R2020'!$A$1:$I$1991,2,FALSE))</f>
        <v/>
      </c>
      <c r="F1099" s="116" t="str">
        <f>IF(ISERROR(VLOOKUP(TRIM(A1099),'R2020'!$A$1:$I$1991,3,FALSE)),"",VLOOKUP(TRIM(A1099),'R2020'!$A$1:$I$1991,3,FALSE))</f>
        <v/>
      </c>
      <c r="G1099" s="116" t="str">
        <f>IF(ISERROR(VLOOKUP(TRIM(A1099),'R2020'!$A$1:$I$1991,8,FALSE)),"",VLOOKUP(TRIM(A1099),'R2020'!$A$1:$I$1991,8,FALSE))</f>
        <v/>
      </c>
      <c r="H1099" s="128" t="s">
        <v>344</v>
      </c>
      <c r="I1099" s="128" t="s">
        <v>336</v>
      </c>
      <c r="J1099" s="122" t="s">
        <v>2520</v>
      </c>
      <c r="K1099" s="122"/>
      <c r="O1099" s="121"/>
      <c r="Q1099" s="117" t="s">
        <v>370</v>
      </c>
      <c r="R1099" s="121" t="s">
        <v>23</v>
      </c>
      <c r="S1099" s="119"/>
      <c r="T1099" s="117" t="s">
        <v>370</v>
      </c>
      <c r="U1099" s="121" t="s">
        <v>23</v>
      </c>
      <c r="V1099" s="119"/>
      <c r="X1099" s="121"/>
      <c r="Y1099" s="119"/>
      <c r="Z1099" s="117" t="s">
        <v>170</v>
      </c>
      <c r="AA1099" s="121" t="s">
        <v>23</v>
      </c>
      <c r="AB1099" s="119" t="s">
        <v>365</v>
      </c>
      <c r="AD1099" s="121"/>
      <c r="AE1099" s="119"/>
      <c r="AG1099" s="121"/>
      <c r="AH1099" s="119"/>
      <c r="AI1099" s="119"/>
      <c r="AK1099" s="121"/>
      <c r="AL1099" s="119"/>
      <c r="AN1099" s="121"/>
      <c r="AO1099" s="119"/>
      <c r="AQ1099" s="121"/>
      <c r="AR1099" s="119"/>
      <c r="AT1099" s="121"/>
      <c r="AU1099" s="119"/>
      <c r="AW1099" s="121"/>
      <c r="AX1099" s="119"/>
      <c r="AZ1099" s="121"/>
      <c r="BA1099" s="119"/>
      <c r="BD1099" s="119"/>
      <c r="BE1099" s="121"/>
      <c r="BF1099" s="121"/>
      <c r="BG1099" s="121"/>
      <c r="BH1099" s="121"/>
      <c r="BI1099" s="121"/>
      <c r="BJ1099" s="121"/>
      <c r="BK1099" s="120"/>
      <c r="BL1099" s="120"/>
    </row>
    <row r="1100" spans="1:258" x14ac:dyDescent="0.2">
      <c r="A1100" s="117" t="s">
        <v>2717</v>
      </c>
      <c r="B1100" s="123">
        <v>34788</v>
      </c>
      <c r="C1100" s="164" t="s">
        <v>2588</v>
      </c>
      <c r="D1100" s="119" t="s">
        <v>2601</v>
      </c>
      <c r="E1100" s="116" t="str">
        <f>IF(ISERROR(VLOOKUP(TRIM(A1100),'R2020'!$A$1:$I$1991,2,FALSE)),"",VLOOKUP(TRIM(A1100),'R2020'!$A$1:$I$1991,2,FALSE))</f>
        <v>WR</v>
      </c>
      <c r="F1100" s="116" t="str">
        <f>IF(ISERROR(VLOOKUP(TRIM(A1100),'R2020'!$A$1:$I$1991,3,FALSE)),"",VLOOKUP(TRIM(A1100),'R2020'!$A$1:$I$1991,3,FALSE))</f>
        <v>LVA</v>
      </c>
      <c r="G1100" s="116" t="str">
        <f>IF(ISERROR(VLOOKUP(TRIM(A1100),'R2020'!$A$1:$I$1991,8,FALSE)),"",VLOOKUP(TRIM(A1100),'R2020'!$A$1:$I$1991,8,FALSE))</f>
        <v xml:space="preserve"> </v>
      </c>
      <c r="H1100" s="117" t="s">
        <v>279</v>
      </c>
      <c r="I1100" s="117" t="s">
        <v>23</v>
      </c>
      <c r="K1100" s="117" t="s">
        <v>279</v>
      </c>
      <c r="L1100" s="117" t="s">
        <v>233</v>
      </c>
      <c r="N1100" s="117" t="s">
        <v>279</v>
      </c>
      <c r="O1100" s="117" t="s">
        <v>233</v>
      </c>
    </row>
    <row r="1101" spans="1:258" x14ac:dyDescent="0.2">
      <c r="A1101" s="120" t="s">
        <v>717</v>
      </c>
      <c r="B1101" s="125">
        <v>32699</v>
      </c>
      <c r="C1101" s="168" t="s">
        <v>757</v>
      </c>
      <c r="D1101" s="126" t="s">
        <v>738</v>
      </c>
      <c r="E1101" s="116" t="str">
        <f>IF(ISERROR(VLOOKUP(TRIM(A1101),'R2020'!$A$1:$I$1991,2,FALSE)),"",VLOOKUP(TRIM(A1101),'R2020'!$A$1:$I$1991,2,FALSE))</f>
        <v>LE</v>
      </c>
      <c r="F1101" s="116" t="str">
        <f>IF(ISERROR(VLOOKUP(TRIM(A1101),'R2020'!$A$1:$I$1991,3,FALSE)),"",VLOOKUP(TRIM(A1101),'R2020'!$A$1:$I$1991,3,FALSE))</f>
        <v>NON</v>
      </c>
      <c r="G1101" s="116" t="str">
        <f>IF(ISERROR(VLOOKUP(TRIM(A1101),'R2020'!$A$1:$I$1991,8,FALSE)),"",VLOOKUP(TRIM(A1101),'R2020'!$A$1:$I$1991,8,FALSE))</f>
        <v xml:space="preserve">6-8 </v>
      </c>
      <c r="H1101" s="120" t="s">
        <v>31</v>
      </c>
      <c r="I1101" s="126" t="s">
        <v>367</v>
      </c>
      <c r="J1101" s="126" t="s">
        <v>90</v>
      </c>
      <c r="K1101" s="120" t="s">
        <v>31</v>
      </c>
      <c r="L1101" s="126" t="s">
        <v>367</v>
      </c>
      <c r="M1101" s="126" t="s">
        <v>382</v>
      </c>
      <c r="N1101" s="120" t="s">
        <v>31</v>
      </c>
      <c r="O1101" s="126" t="s">
        <v>367</v>
      </c>
      <c r="P1101" s="126" t="s">
        <v>70</v>
      </c>
      <c r="Q1101" s="120" t="s">
        <v>42</v>
      </c>
      <c r="R1101" s="126" t="s">
        <v>367</v>
      </c>
      <c r="S1101" s="126" t="s">
        <v>467</v>
      </c>
      <c r="T1101" s="120" t="s">
        <v>42</v>
      </c>
      <c r="U1101" s="126" t="s">
        <v>367</v>
      </c>
      <c r="V1101" s="126" t="s">
        <v>36</v>
      </c>
      <c r="W1101" s="120" t="s">
        <v>42</v>
      </c>
      <c r="X1101" s="126" t="s">
        <v>367</v>
      </c>
      <c r="Y1101" s="126" t="s">
        <v>234</v>
      </c>
      <c r="Z1101" s="120" t="s">
        <v>42</v>
      </c>
      <c r="AA1101" s="126" t="s">
        <v>367</v>
      </c>
      <c r="AB1101" s="126" t="s">
        <v>70</v>
      </c>
      <c r="AC1101" s="120" t="s">
        <v>34</v>
      </c>
      <c r="AD1101" s="126" t="s">
        <v>367</v>
      </c>
      <c r="AE1101" s="126" t="s">
        <v>854</v>
      </c>
      <c r="AF1101" s="120" t="s">
        <v>31</v>
      </c>
      <c r="AG1101" s="126" t="s">
        <v>367</v>
      </c>
      <c r="AH1101" s="126" t="s">
        <v>451</v>
      </c>
      <c r="AI1101" s="120"/>
      <c r="AJ1101" s="126"/>
      <c r="AK1101" s="126"/>
      <c r="AL1101" s="120"/>
      <c r="AM1101" s="126"/>
      <c r="AN1101" s="126"/>
      <c r="AO1101" s="120"/>
      <c r="AP1101" s="126"/>
      <c r="AQ1101" s="126"/>
      <c r="AR1101" s="120"/>
      <c r="AS1101" s="126"/>
      <c r="AT1101" s="126"/>
      <c r="AU1101" s="120"/>
      <c r="AV1101" s="126"/>
      <c r="AW1101" s="126"/>
      <c r="AX1101" s="120"/>
      <c r="AY1101" s="126"/>
      <c r="AZ1101" s="126"/>
      <c r="BA1101" s="120"/>
      <c r="BB1101" s="126"/>
      <c r="BC1101" s="127"/>
      <c r="BD1101" s="120"/>
      <c r="BE1101" s="120"/>
      <c r="BF1101" s="127"/>
      <c r="BG1101" s="127"/>
      <c r="BH1101" s="127"/>
      <c r="BI1101" s="127"/>
      <c r="BJ1101" s="120"/>
      <c r="BK1101" s="128"/>
      <c r="BL1101" s="128"/>
    </row>
    <row r="1102" spans="1:258" x14ac:dyDescent="0.2">
      <c r="A1102" s="117" t="s">
        <v>2564</v>
      </c>
      <c r="B1102" s="123">
        <v>32937</v>
      </c>
      <c r="C1102" s="165" t="s">
        <v>2565</v>
      </c>
      <c r="D1102" s="122" t="s">
        <v>1002</v>
      </c>
      <c r="E1102" s="116" t="str">
        <f>IF(ISERROR(VLOOKUP(TRIM(A1102),'R2020'!$A$1:$I$1991,2,FALSE)),"",VLOOKUP(TRIM(A1102),'R2020'!$A$1:$I$1991,2,FALSE))</f>
        <v>End</v>
      </c>
      <c r="F1102" s="116" t="str">
        <f>IF(ISERROR(VLOOKUP(TRIM(A1102),'R2020'!$A$1:$I$1991,3,FALSE)),"",VLOOKUP(TRIM(A1102),'R2020'!$A$1:$I$1991,3,FALSE))</f>
        <v>SFN</v>
      </c>
      <c r="G1102" s="116" t="str">
        <f>IF(ISERROR(VLOOKUP(TRIM(A1102),'R2020'!$A$1:$I$1991,8,FALSE)),"",VLOOKUP(TRIM(A1102),'R2020'!$A$1:$I$1991,8,FALSE))</f>
        <v xml:space="preserve">0-4 </v>
      </c>
      <c r="H1102" s="117" t="s">
        <v>44</v>
      </c>
      <c r="I1102" s="121" t="s">
        <v>23</v>
      </c>
      <c r="J1102" s="119" t="s">
        <v>351</v>
      </c>
      <c r="K1102" s="117" t="s">
        <v>44</v>
      </c>
      <c r="L1102" s="121" t="s">
        <v>453</v>
      </c>
      <c r="M1102" s="119" t="s">
        <v>481</v>
      </c>
      <c r="N1102" s="117" t="s">
        <v>44</v>
      </c>
      <c r="O1102" s="121" t="s">
        <v>453</v>
      </c>
      <c r="P1102" s="119" t="s">
        <v>50</v>
      </c>
      <c r="R1102" s="121"/>
      <c r="S1102" s="119"/>
      <c r="U1102" s="121"/>
      <c r="V1102" s="119"/>
      <c r="W1102" s="117" t="s">
        <v>44</v>
      </c>
      <c r="X1102" s="121" t="s">
        <v>32</v>
      </c>
      <c r="Y1102" s="119" t="s">
        <v>333</v>
      </c>
      <c r="Z1102" s="117" t="s">
        <v>44</v>
      </c>
      <c r="AA1102" s="121" t="s">
        <v>32</v>
      </c>
      <c r="AB1102" s="119" t="s">
        <v>333</v>
      </c>
      <c r="AD1102" s="121"/>
      <c r="AE1102" s="119"/>
      <c r="AG1102" s="121"/>
      <c r="AH1102" s="119"/>
      <c r="AJ1102" s="121"/>
      <c r="AK1102" s="119"/>
      <c r="AM1102" s="121"/>
      <c r="AN1102" s="119"/>
      <c r="AP1102" s="121"/>
      <c r="AQ1102" s="119"/>
      <c r="AS1102" s="121"/>
      <c r="AT1102" s="119"/>
      <c r="AV1102" s="121"/>
      <c r="AW1102" s="119"/>
      <c r="AY1102" s="121"/>
      <c r="AZ1102" s="119"/>
      <c r="BB1102" s="121"/>
      <c r="BC1102" s="119"/>
      <c r="BF1102" s="119"/>
      <c r="BG1102" s="121"/>
      <c r="BH1102" s="121"/>
      <c r="BI1102" s="121"/>
      <c r="BJ1102" s="121"/>
      <c r="BK1102" s="121"/>
      <c r="BL1102" s="121"/>
    </row>
    <row r="1103" spans="1:258" x14ac:dyDescent="0.2">
      <c r="A1103" s="117" t="s">
        <v>3729</v>
      </c>
      <c r="B1103" s="123">
        <v>35820</v>
      </c>
      <c r="C1103" s="164" t="s">
        <v>3450</v>
      </c>
      <c r="E1103" s="116" t="str">
        <f>IF(ISERROR(VLOOKUP(TRIM(A1103),'R2020'!$A$1:$I$1991,2,FALSE)),"",VLOOKUP(TRIM(A1103),'R2020'!$A$1:$I$1991,2,FALSE))</f>
        <v>LG</v>
      </c>
      <c r="F1103" s="116" t="str">
        <f>IF(ISERROR(VLOOKUP(TRIM(A1103),'R2020'!$A$1:$I$1991,3,FALSE)),"",VLOOKUP(TRIM(A1103),'R2020'!$A$1:$I$1991,3,FALSE))</f>
        <v>CNA</v>
      </c>
      <c r="G1103" s="116" t="str">
        <f>IF(ISERROR(VLOOKUP(TRIM(A1103),'R2020'!$A$1:$I$1991,8,FALSE)),"",VLOOKUP(TRIM(A1103),'R2020'!$A$1:$I$1991,8,FALSE))</f>
        <v xml:space="preserve">4-3 </v>
      </c>
      <c r="H1103" s="117" t="s">
        <v>1204</v>
      </c>
      <c r="I1103" s="117" t="s">
        <v>448</v>
      </c>
      <c r="J1103" s="119" t="s">
        <v>1047</v>
      </c>
    </row>
    <row r="1104" spans="1:258" x14ac:dyDescent="0.2">
      <c r="A1104" s="117" t="s">
        <v>3394</v>
      </c>
      <c r="B1104" s="123">
        <v>34550</v>
      </c>
      <c r="C1104" s="165" t="s">
        <v>3063</v>
      </c>
      <c r="D1104" s="122"/>
      <c r="E1104" s="116" t="str">
        <f>IF(ISERROR(VLOOKUP(TRIM(A1104),'R2020'!$A$1:$I$1991,2,FALSE)),"",VLOOKUP(TRIM(A1104),'R2020'!$A$1:$I$1991,2,FALSE))</f>
        <v/>
      </c>
      <c r="F1104" s="116" t="str">
        <f>IF(ISERROR(VLOOKUP(TRIM(A1104),'R2020'!$A$1:$I$1991,3,FALSE)),"",VLOOKUP(TRIM(A1104),'R2020'!$A$1:$I$1991,3,FALSE))</f>
        <v/>
      </c>
      <c r="G1104" s="116" t="str">
        <f>IF(ISERROR(VLOOKUP(TRIM(A1104),'R2020'!$A$1:$I$1991,8,FALSE)),"",VLOOKUP(TRIM(A1104),'R2020'!$A$1:$I$1991,8,FALSE))</f>
        <v/>
      </c>
      <c r="H1104" s="117" t="s">
        <v>339</v>
      </c>
      <c r="I1104" s="122" t="s">
        <v>346</v>
      </c>
      <c r="J1104" s="122"/>
      <c r="K1104" s="117" t="s">
        <v>339</v>
      </c>
      <c r="L1104" s="122" t="s">
        <v>348</v>
      </c>
      <c r="M1104" s="122"/>
      <c r="O1104" s="122"/>
      <c r="P1104" s="122"/>
      <c r="R1104" s="122"/>
      <c r="S1104" s="122"/>
      <c r="U1104" s="122"/>
      <c r="V1104" s="122"/>
      <c r="X1104" s="122"/>
      <c r="Y1104" s="122"/>
      <c r="AA1104" s="122"/>
      <c r="AB1104" s="122"/>
      <c r="AD1104" s="122"/>
      <c r="AE1104" s="122"/>
      <c r="AG1104" s="122"/>
      <c r="AH1104" s="122"/>
      <c r="AJ1104" s="122"/>
      <c r="AK1104" s="122"/>
      <c r="AM1104" s="122"/>
      <c r="AN1104" s="122"/>
      <c r="AP1104" s="122"/>
      <c r="AQ1104" s="122"/>
      <c r="AS1104" s="122"/>
      <c r="AT1104" s="122"/>
      <c r="AV1104" s="122"/>
      <c r="AW1104" s="122"/>
      <c r="AY1104" s="122"/>
      <c r="AZ1104" s="122"/>
      <c r="BB1104" s="122"/>
      <c r="BC1104" s="122"/>
      <c r="BE1104" s="123"/>
      <c r="BF1104" s="122"/>
      <c r="BG1104" s="121"/>
      <c r="BI1104" s="119"/>
      <c r="BJ1104" s="121"/>
      <c r="BK1104" s="121"/>
      <c r="BL1104" s="130"/>
      <c r="BM1104" s="120"/>
      <c r="BN1104" s="120"/>
      <c r="BO1104" s="120"/>
      <c r="BP1104" s="120"/>
      <c r="BQ1104" s="120"/>
      <c r="BR1104" s="120"/>
      <c r="BS1104" s="120"/>
      <c r="BT1104" s="120"/>
      <c r="BU1104" s="120"/>
      <c r="BV1104" s="120"/>
      <c r="BW1104" s="120"/>
      <c r="BX1104" s="120"/>
      <c r="BY1104" s="120"/>
      <c r="BZ1104" s="120"/>
      <c r="CA1104" s="120"/>
      <c r="CB1104" s="120"/>
      <c r="CC1104" s="120"/>
      <c r="CD1104" s="120"/>
      <c r="CE1104" s="120"/>
      <c r="CF1104" s="120"/>
      <c r="CG1104" s="120"/>
      <c r="CH1104" s="120"/>
      <c r="CI1104" s="120"/>
      <c r="CJ1104" s="120"/>
      <c r="CK1104" s="120"/>
      <c r="CL1104" s="120"/>
      <c r="CM1104" s="120"/>
      <c r="CN1104" s="120"/>
      <c r="CO1104" s="120"/>
      <c r="CP1104" s="120"/>
      <c r="CQ1104" s="120"/>
      <c r="CR1104" s="120"/>
      <c r="CS1104" s="120"/>
      <c r="CT1104" s="120"/>
      <c r="CU1104" s="120"/>
      <c r="CV1104" s="120"/>
      <c r="CW1104" s="120"/>
      <c r="CX1104" s="120"/>
      <c r="CY1104" s="120"/>
      <c r="CZ1104" s="120"/>
      <c r="DA1104" s="120"/>
      <c r="DB1104" s="120"/>
      <c r="DC1104" s="120"/>
      <c r="DD1104" s="120"/>
      <c r="DE1104" s="120"/>
      <c r="DF1104" s="120"/>
      <c r="DG1104" s="120"/>
      <c r="DH1104" s="120"/>
      <c r="DI1104" s="120"/>
      <c r="DJ1104" s="120"/>
      <c r="DK1104" s="120"/>
      <c r="DL1104" s="120"/>
      <c r="DM1104" s="120"/>
      <c r="DN1104" s="120"/>
      <c r="DO1104" s="120"/>
      <c r="DP1104" s="120"/>
      <c r="DQ1104" s="120"/>
      <c r="DR1104" s="120"/>
      <c r="DS1104" s="120"/>
      <c r="DT1104" s="120"/>
      <c r="DU1104" s="120"/>
      <c r="DV1104" s="120"/>
      <c r="DW1104" s="120"/>
      <c r="DX1104" s="120"/>
      <c r="DY1104" s="120"/>
      <c r="DZ1104" s="120"/>
      <c r="EA1104" s="120"/>
      <c r="EB1104" s="120"/>
      <c r="EC1104" s="120"/>
      <c r="ED1104" s="120"/>
      <c r="EE1104" s="120"/>
      <c r="EF1104" s="120"/>
      <c r="EG1104" s="120"/>
      <c r="EH1104" s="120"/>
      <c r="EI1104" s="120"/>
      <c r="EJ1104" s="120"/>
      <c r="EK1104" s="120"/>
      <c r="EL1104" s="120"/>
      <c r="EM1104" s="120"/>
      <c r="EN1104" s="120"/>
      <c r="EO1104" s="120"/>
      <c r="EP1104" s="120"/>
      <c r="EQ1104" s="120"/>
      <c r="ER1104" s="120"/>
      <c r="ES1104" s="120"/>
      <c r="ET1104" s="120"/>
      <c r="EU1104" s="120"/>
      <c r="EV1104" s="120"/>
      <c r="EW1104" s="120"/>
      <c r="EX1104" s="120"/>
      <c r="EY1104" s="120"/>
      <c r="EZ1104" s="120"/>
      <c r="FA1104" s="120"/>
      <c r="FB1104" s="120"/>
      <c r="FC1104" s="120"/>
      <c r="FD1104" s="120"/>
      <c r="FE1104" s="120"/>
      <c r="FF1104" s="120"/>
      <c r="FG1104" s="120"/>
      <c r="FH1104" s="120"/>
      <c r="FI1104" s="120"/>
      <c r="FJ1104" s="120"/>
      <c r="FK1104" s="120"/>
      <c r="FL1104" s="120"/>
      <c r="FM1104" s="120"/>
      <c r="FN1104" s="120"/>
      <c r="FO1104" s="120"/>
      <c r="FP1104" s="120"/>
      <c r="FQ1104" s="120"/>
      <c r="FR1104" s="120"/>
      <c r="FS1104" s="120"/>
      <c r="FT1104" s="120"/>
      <c r="FU1104" s="120"/>
      <c r="FV1104" s="120"/>
      <c r="FW1104" s="120"/>
      <c r="FX1104" s="120"/>
      <c r="FY1104" s="120"/>
      <c r="FZ1104" s="120"/>
      <c r="GA1104" s="120"/>
      <c r="GB1104" s="120"/>
      <c r="GC1104" s="120"/>
      <c r="GD1104" s="120"/>
      <c r="GE1104" s="120"/>
      <c r="GF1104" s="120"/>
      <c r="GG1104" s="120"/>
      <c r="GH1104" s="120"/>
      <c r="GI1104" s="120"/>
      <c r="GJ1104" s="120"/>
      <c r="GK1104" s="120"/>
      <c r="GL1104" s="120"/>
      <c r="GM1104" s="120"/>
      <c r="GN1104" s="120"/>
      <c r="GO1104" s="120"/>
      <c r="GP1104" s="120"/>
      <c r="GQ1104" s="120"/>
      <c r="GR1104" s="120"/>
      <c r="GS1104" s="120"/>
      <c r="GT1104" s="120"/>
      <c r="GU1104" s="120"/>
      <c r="GV1104" s="120"/>
      <c r="GW1104" s="120"/>
      <c r="GX1104" s="120"/>
      <c r="GY1104" s="120"/>
      <c r="GZ1104" s="120"/>
      <c r="HA1104" s="120"/>
      <c r="HB1104" s="120"/>
      <c r="HC1104" s="120"/>
      <c r="HD1104" s="120"/>
      <c r="HE1104" s="120"/>
      <c r="HF1104" s="120"/>
      <c r="HG1104" s="120"/>
      <c r="HH1104" s="120"/>
      <c r="HI1104" s="120"/>
      <c r="HJ1104" s="120"/>
      <c r="HK1104" s="120"/>
      <c r="HL1104" s="120"/>
      <c r="HM1104" s="120"/>
      <c r="HN1104" s="120"/>
      <c r="HO1104" s="120"/>
      <c r="HP1104" s="120"/>
      <c r="HQ1104" s="120"/>
      <c r="HR1104" s="120"/>
      <c r="HS1104" s="120"/>
      <c r="HT1104" s="120"/>
      <c r="HU1104" s="120"/>
      <c r="HV1104" s="120"/>
      <c r="HW1104" s="120"/>
      <c r="HX1104" s="120"/>
      <c r="HY1104" s="120"/>
      <c r="HZ1104" s="120"/>
      <c r="IA1104" s="120"/>
      <c r="IB1104" s="120"/>
      <c r="IC1104" s="120"/>
      <c r="ID1104" s="120"/>
      <c r="IE1104" s="120"/>
      <c r="IF1104" s="120"/>
      <c r="IG1104" s="120"/>
      <c r="IH1104" s="120"/>
      <c r="II1104" s="120"/>
      <c r="IJ1104" s="120"/>
      <c r="IK1104" s="120"/>
      <c r="IL1104" s="120"/>
      <c r="IM1104" s="120"/>
      <c r="IN1104" s="120"/>
      <c r="IO1104" s="120"/>
      <c r="IP1104" s="120"/>
      <c r="IQ1104" s="120"/>
      <c r="IR1104" s="120"/>
      <c r="IS1104" s="120"/>
      <c r="IT1104" s="120"/>
      <c r="IU1104" s="120"/>
      <c r="IV1104" s="120"/>
      <c r="IW1104" s="120"/>
      <c r="IX1104" s="120"/>
    </row>
    <row r="1105" spans="1:64" x14ac:dyDescent="0.2">
      <c r="A1105" s="120" t="s">
        <v>203</v>
      </c>
      <c r="B1105" s="125">
        <v>30788</v>
      </c>
      <c r="C1105" s="168" t="s">
        <v>3</v>
      </c>
      <c r="D1105" s="126" t="s">
        <v>356</v>
      </c>
      <c r="E1105" s="116" t="str">
        <f>IF(ISERROR(VLOOKUP(TRIM(A1105),'R2020'!$A$1:$I$1991,2,FALSE)),"",VLOOKUP(TRIM(A1105),'R2020'!$A$1:$I$1991,2,FALSE))</f>
        <v>DB</v>
      </c>
      <c r="F1105" s="116" t="str">
        <f>IF(ISERROR(VLOOKUP(TRIM(A1105),'R2020'!$A$1:$I$1991,3,FALSE)),"",VLOOKUP(TRIM(A1105),'R2020'!$A$1:$I$1991,3,FALSE))</f>
        <v>ARN</v>
      </c>
      <c r="G1105" s="116" t="str">
        <f>IF(ISERROR(VLOOKUP(TRIM(A1105),'R2020'!$A$1:$I$1991,8,FALSE)),"",VLOOKUP(TRIM(A1105),'R2020'!$A$1:$I$1991,8,FALSE))</f>
        <v xml:space="preserve">04 </v>
      </c>
      <c r="H1105" s="120" t="s">
        <v>529</v>
      </c>
      <c r="I1105" s="126" t="s">
        <v>336</v>
      </c>
      <c r="J1105" s="126" t="s">
        <v>328</v>
      </c>
      <c r="K1105" s="120" t="s">
        <v>529</v>
      </c>
      <c r="L1105" s="126" t="s">
        <v>336</v>
      </c>
      <c r="M1105" s="126" t="s">
        <v>60</v>
      </c>
      <c r="N1105" s="120" t="s">
        <v>529</v>
      </c>
      <c r="O1105" s="126" t="s">
        <v>336</v>
      </c>
      <c r="P1105" s="126" t="s">
        <v>328</v>
      </c>
      <c r="Q1105" s="120" t="s">
        <v>529</v>
      </c>
      <c r="R1105" s="126" t="s">
        <v>336</v>
      </c>
      <c r="S1105" s="126" t="s">
        <v>60</v>
      </c>
      <c r="T1105" s="120" t="s">
        <v>327</v>
      </c>
      <c r="U1105" s="126" t="s">
        <v>336</v>
      </c>
      <c r="V1105" s="126" t="s">
        <v>129</v>
      </c>
      <c r="W1105" s="120" t="s">
        <v>327</v>
      </c>
      <c r="X1105" s="126" t="s">
        <v>336</v>
      </c>
      <c r="Y1105" s="126" t="s">
        <v>60</v>
      </c>
      <c r="Z1105" s="120" t="s">
        <v>327</v>
      </c>
      <c r="AA1105" s="126" t="s">
        <v>336</v>
      </c>
      <c r="AB1105" s="126" t="s">
        <v>60</v>
      </c>
      <c r="AC1105" s="120" t="s">
        <v>327</v>
      </c>
      <c r="AD1105" s="126" t="s">
        <v>336</v>
      </c>
      <c r="AE1105" s="126" t="s">
        <v>129</v>
      </c>
      <c r="AF1105" s="120" t="s">
        <v>327</v>
      </c>
      <c r="AG1105" s="126" t="s">
        <v>336</v>
      </c>
      <c r="AH1105" s="126" t="s">
        <v>129</v>
      </c>
      <c r="AI1105" s="120" t="s">
        <v>529</v>
      </c>
      <c r="AJ1105" s="126" t="s">
        <v>448</v>
      </c>
      <c r="AK1105" s="126" t="s">
        <v>60</v>
      </c>
      <c r="AL1105" s="120" t="s">
        <v>529</v>
      </c>
      <c r="AM1105" s="126" t="s">
        <v>448</v>
      </c>
      <c r="AN1105" s="126" t="s">
        <v>129</v>
      </c>
      <c r="AO1105" s="120" t="s">
        <v>529</v>
      </c>
      <c r="AP1105" s="126" t="s">
        <v>448</v>
      </c>
      <c r="AQ1105" s="126" t="s">
        <v>60</v>
      </c>
      <c r="AR1105" s="120" t="s">
        <v>327</v>
      </c>
      <c r="AS1105" s="126" t="s">
        <v>448</v>
      </c>
      <c r="AT1105" s="126" t="s">
        <v>328</v>
      </c>
      <c r="AU1105" s="120" t="s">
        <v>529</v>
      </c>
      <c r="AV1105" s="126" t="s">
        <v>448</v>
      </c>
      <c r="AW1105" s="126" t="s">
        <v>328</v>
      </c>
      <c r="AX1105" s="120"/>
      <c r="AY1105" s="126"/>
      <c r="AZ1105" s="126"/>
      <c r="BA1105" s="120"/>
      <c r="BB1105" s="126"/>
      <c r="BC1105" s="126"/>
      <c r="BD1105" s="120"/>
      <c r="BE1105" s="125"/>
      <c r="BF1105" s="126"/>
      <c r="BG1105" s="128"/>
      <c r="BH1105" s="120"/>
      <c r="BI1105" s="127"/>
      <c r="BJ1105" s="128"/>
      <c r="BK1105" s="128"/>
      <c r="BL1105" s="131"/>
    </row>
    <row r="1106" spans="1:64" x14ac:dyDescent="0.2">
      <c r="A1106" s="117" t="s">
        <v>1884</v>
      </c>
      <c r="B1106" s="123">
        <v>34220</v>
      </c>
      <c r="C1106" s="165" t="s">
        <v>2056</v>
      </c>
      <c r="D1106" s="117" t="s">
        <v>2408</v>
      </c>
      <c r="E1106" s="116" t="str">
        <f>IF(ISERROR(VLOOKUP(TRIM(A1106),'R2020'!$A$1:$I$1991,2,FALSE)),"",VLOOKUP(TRIM(A1106),'R2020'!$A$1:$I$1991,2,FALSE))</f>
        <v>SS</v>
      </c>
      <c r="F1106" s="116" t="str">
        <f>IF(ISERROR(VLOOKUP(TRIM(A1106),'R2020'!$A$1:$I$1991,3,FALSE)),"",VLOOKUP(TRIM(A1106),'R2020'!$A$1:$I$1991,3,FALSE))</f>
        <v>CLA</v>
      </c>
      <c r="G1106" s="116" t="str">
        <f>IF(ISERROR(VLOOKUP(TRIM(A1106),'R2020'!$A$1:$I$1991,8,FALSE)),"",VLOOKUP(TRIM(A1106),'R2020'!$A$1:$I$1991,8,FALSE))</f>
        <v xml:space="preserve">44 </v>
      </c>
      <c r="H1106" s="117" t="s">
        <v>366</v>
      </c>
      <c r="I1106" s="117" t="s">
        <v>23</v>
      </c>
      <c r="J1106" s="122" t="s">
        <v>1072</v>
      </c>
      <c r="K1106" s="117" t="s">
        <v>366</v>
      </c>
      <c r="L1106" s="117" t="s">
        <v>23</v>
      </c>
      <c r="M1106" s="122" t="s">
        <v>1072</v>
      </c>
      <c r="N1106" s="117" t="s">
        <v>366</v>
      </c>
      <c r="O1106" s="117" t="s">
        <v>23</v>
      </c>
      <c r="P1106" s="122" t="s">
        <v>1366</v>
      </c>
      <c r="Q1106" s="117" t="s">
        <v>366</v>
      </c>
      <c r="R1106" s="117" t="s">
        <v>23</v>
      </c>
      <c r="S1106" s="122" t="s">
        <v>1374</v>
      </c>
    </row>
    <row r="1107" spans="1:64" x14ac:dyDescent="0.2">
      <c r="A1107" s="120" t="s">
        <v>594</v>
      </c>
      <c r="B1107" s="125">
        <v>32426</v>
      </c>
      <c r="C1107" s="168" t="s">
        <v>636</v>
      </c>
      <c r="D1107" s="126" t="s">
        <v>635</v>
      </c>
      <c r="E1107" s="116" t="str">
        <f>IF(ISERROR(VLOOKUP(TRIM(A1107),'R2020'!$A$1:$I$1991,2,FALSE)),"",VLOOKUP(TRIM(A1107),'R2020'!$A$1:$I$1991,2,FALSE))</f>
        <v>RT</v>
      </c>
      <c r="F1107" s="116" t="str">
        <f>IF(ISERROR(VLOOKUP(TRIM(A1107),'R2020'!$A$1:$I$1991,3,FALSE)),"",VLOOKUP(TRIM(A1107),'R2020'!$A$1:$I$1991,3,FALSE))</f>
        <v>LAA</v>
      </c>
      <c r="G1107" s="116" t="str">
        <f>IF(ISERROR(VLOOKUP(TRIM(A1107),'R2020'!$A$1:$I$1991,8,FALSE)),"",VLOOKUP(TRIM(A1107),'R2020'!$A$1:$I$1991,8,FALSE))</f>
        <v xml:space="preserve">4-0 </v>
      </c>
      <c r="H1107" s="120" t="s">
        <v>28</v>
      </c>
      <c r="I1107" s="126" t="s">
        <v>131</v>
      </c>
      <c r="J1107" s="126" t="s">
        <v>480</v>
      </c>
      <c r="K1107" s="120" t="s">
        <v>28</v>
      </c>
      <c r="L1107" s="126" t="s">
        <v>131</v>
      </c>
      <c r="M1107" s="126" t="s">
        <v>63</v>
      </c>
      <c r="N1107" s="120" t="s">
        <v>28</v>
      </c>
      <c r="O1107" s="126" t="s">
        <v>131</v>
      </c>
      <c r="P1107" s="126" t="s">
        <v>17</v>
      </c>
      <c r="Q1107" s="120" t="s">
        <v>482</v>
      </c>
      <c r="R1107" s="126" t="s">
        <v>131</v>
      </c>
      <c r="S1107" s="126" t="s">
        <v>480</v>
      </c>
      <c r="T1107" s="120" t="s">
        <v>482</v>
      </c>
      <c r="U1107" s="126" t="s">
        <v>131</v>
      </c>
      <c r="V1107" s="126" t="s">
        <v>533</v>
      </c>
      <c r="W1107" s="120" t="s">
        <v>28</v>
      </c>
      <c r="X1107" s="126" t="s">
        <v>131</v>
      </c>
      <c r="Y1107" s="126" t="s">
        <v>227</v>
      </c>
      <c r="Z1107" s="120" t="s">
        <v>482</v>
      </c>
      <c r="AA1107" s="126" t="s">
        <v>30</v>
      </c>
      <c r="AB1107" s="126" t="s">
        <v>334</v>
      </c>
      <c r="AC1107" s="120" t="s">
        <v>482</v>
      </c>
      <c r="AD1107" s="126" t="s">
        <v>30</v>
      </c>
      <c r="AE1107" s="126" t="s">
        <v>225</v>
      </c>
      <c r="AF1107" s="120" t="s">
        <v>482</v>
      </c>
      <c r="AG1107" s="126" t="s">
        <v>30</v>
      </c>
      <c r="AH1107" s="126" t="s">
        <v>41</v>
      </c>
      <c r="AI1107" s="120" t="s">
        <v>47</v>
      </c>
      <c r="AJ1107" s="126" t="s">
        <v>30</v>
      </c>
      <c r="AK1107" s="126" t="s">
        <v>349</v>
      </c>
      <c r="AL1107" s="120"/>
      <c r="AM1107" s="126"/>
      <c r="AN1107" s="126"/>
      <c r="AO1107" s="120"/>
      <c r="AP1107" s="126"/>
      <c r="AQ1107" s="126"/>
      <c r="AR1107" s="120"/>
      <c r="AS1107" s="126"/>
      <c r="AT1107" s="126"/>
      <c r="AU1107" s="120"/>
      <c r="AV1107" s="126"/>
      <c r="AW1107" s="126"/>
      <c r="AX1107" s="120"/>
      <c r="AY1107" s="126"/>
      <c r="AZ1107" s="126"/>
      <c r="BA1107" s="120"/>
      <c r="BB1107" s="126"/>
      <c r="BC1107" s="126"/>
      <c r="BD1107" s="120"/>
      <c r="BE1107" s="125"/>
      <c r="BF1107" s="126"/>
      <c r="BG1107" s="128"/>
      <c r="BH1107" s="120"/>
      <c r="BI1107" s="127"/>
      <c r="BJ1107" s="128"/>
      <c r="BK1107" s="128"/>
      <c r="BL1107" s="131"/>
    </row>
    <row r="1108" spans="1:64" x14ac:dyDescent="0.2">
      <c r="A1108" s="117" t="s">
        <v>3730</v>
      </c>
      <c r="B1108" s="123">
        <v>34779</v>
      </c>
      <c r="C1108" s="164" t="s">
        <v>3074</v>
      </c>
      <c r="E1108" s="116" t="str">
        <f>IF(ISERROR(VLOOKUP(TRIM(A1108),'R2020'!$A$1:$I$1991,2,FALSE)),"",VLOOKUP(TRIM(A1108),'R2020'!$A$1:$I$1991,2,FALSE))</f>
        <v>NT</v>
      </c>
      <c r="F1108" s="116" t="str">
        <f>IF(ISERROR(VLOOKUP(TRIM(A1108),'R2020'!$A$1:$I$1991,3,FALSE)),"",VLOOKUP(TRIM(A1108),'R2020'!$A$1:$I$1991,3,FALSE))</f>
        <v>LAN</v>
      </c>
      <c r="G1108" s="116" t="str">
        <f>IF(ISERROR(VLOOKUP(TRIM(A1108),'R2020'!$A$1:$I$1991,8,FALSE)),"",VLOOKUP(TRIM(A1108),'R2020'!$A$1:$I$1991,8,FALSE))</f>
        <v xml:space="preserve">5-2 </v>
      </c>
      <c r="H1108" s="117" t="s">
        <v>40</v>
      </c>
      <c r="I1108" s="117" t="s">
        <v>2235</v>
      </c>
      <c r="J1108" s="119" t="s">
        <v>481</v>
      </c>
    </row>
    <row r="1109" spans="1:64" x14ac:dyDescent="0.2">
      <c r="A1109" s="120" t="s">
        <v>1294</v>
      </c>
      <c r="B1109" s="125">
        <v>33204</v>
      </c>
      <c r="C1109" s="165" t="s">
        <v>1228</v>
      </c>
      <c r="D1109" s="120" t="s">
        <v>1230</v>
      </c>
      <c r="E1109" s="116" t="str">
        <f>IF(ISERROR(VLOOKUP(TRIM(A1109),'R2020'!$A$1:$I$1991,2,FALSE)),"",VLOOKUP(TRIM(A1109),'R2020'!$A$1:$I$1991,2,FALSE))</f>
        <v>DB</v>
      </c>
      <c r="F1109" s="116" t="str">
        <f>IF(ISERROR(VLOOKUP(TRIM(A1109),'R2020'!$A$1:$I$1991,3,FALSE)),"",VLOOKUP(TRIM(A1109),'R2020'!$A$1:$I$1991,3,FALSE))</f>
        <v>LVA</v>
      </c>
      <c r="G1109" s="116" t="str">
        <f>IF(ISERROR(VLOOKUP(TRIM(A1109),'R2020'!$A$1:$I$1991,8,FALSE)),"",VLOOKUP(TRIM(A1109),'R2020'!$A$1:$I$1991,8,FALSE))</f>
        <v xml:space="preserve">00 </v>
      </c>
      <c r="H1109" s="117" t="s">
        <v>364</v>
      </c>
      <c r="I1109" s="121" t="s">
        <v>23</v>
      </c>
      <c r="J1109" s="119" t="s">
        <v>1059</v>
      </c>
      <c r="K1109" s="117" t="s">
        <v>368</v>
      </c>
      <c r="L1109" s="121" t="s">
        <v>2235</v>
      </c>
      <c r="M1109" s="119" t="s">
        <v>1110</v>
      </c>
      <c r="N1109" s="117" t="s">
        <v>368</v>
      </c>
      <c r="O1109" s="121" t="s">
        <v>2235</v>
      </c>
      <c r="P1109" s="119" t="s">
        <v>1093</v>
      </c>
      <c r="Q1109" s="117" t="s">
        <v>532</v>
      </c>
      <c r="R1109" s="121" t="s">
        <v>1678</v>
      </c>
      <c r="S1109" s="119" t="s">
        <v>1084</v>
      </c>
      <c r="T1109" s="117" t="s">
        <v>171</v>
      </c>
      <c r="U1109" s="121" t="s">
        <v>350</v>
      </c>
      <c r="V1109" s="119" t="s">
        <v>328</v>
      </c>
      <c r="W1109" s="117" t="s">
        <v>364</v>
      </c>
      <c r="X1109" s="121" t="s">
        <v>350</v>
      </c>
      <c r="Y1109" s="119" t="s">
        <v>1061</v>
      </c>
      <c r="Z1109" s="120"/>
      <c r="AA1109" s="120"/>
      <c r="AB1109" s="120"/>
      <c r="AC1109" s="120"/>
      <c r="AD1109" s="120"/>
      <c r="AE1109" s="120"/>
      <c r="AF1109" s="120"/>
      <c r="AG1109" s="120"/>
      <c r="AH1109" s="120"/>
      <c r="AI1109" s="120"/>
      <c r="AJ1109" s="120"/>
      <c r="AK1109" s="120"/>
      <c r="AL1109" s="120"/>
      <c r="AM1109" s="120"/>
      <c r="AN1109" s="120"/>
      <c r="AO1109" s="120"/>
      <c r="AP1109" s="120"/>
      <c r="AQ1109" s="120"/>
      <c r="AR1109" s="120"/>
      <c r="AS1109" s="120"/>
      <c r="AT1109" s="120"/>
      <c r="AU1109" s="120"/>
      <c r="AV1109" s="120"/>
      <c r="AW1109" s="120"/>
      <c r="AX1109" s="120"/>
      <c r="AY1109" s="120"/>
      <c r="AZ1109" s="120"/>
      <c r="BA1109" s="120"/>
      <c r="BB1109" s="120"/>
      <c r="BC1109" s="120"/>
      <c r="BD1109" s="120"/>
      <c r="BE1109" s="120"/>
      <c r="BF1109" s="120"/>
      <c r="BG1109" s="120"/>
      <c r="BH1109" s="120"/>
      <c r="BI1109" s="120"/>
      <c r="BJ1109" s="120"/>
      <c r="BK1109" s="120"/>
      <c r="BL1109" s="120"/>
    </row>
    <row r="1110" spans="1:64" x14ac:dyDescent="0.2">
      <c r="A1110" s="117" t="s">
        <v>1770</v>
      </c>
      <c r="B1110" s="123">
        <v>33831</v>
      </c>
      <c r="C1110" s="165" t="s">
        <v>2032</v>
      </c>
      <c r="D1110" s="117" t="s">
        <v>2030</v>
      </c>
      <c r="E1110" s="116" t="str">
        <f>IF(ISERROR(VLOOKUP(TRIM(A1110),'R2020'!$A$1:$I$1991,2,FALSE)),"",VLOOKUP(TRIM(A1110),'R2020'!$A$1:$I$1991,2,FALSE))</f>
        <v>ROLB</v>
      </c>
      <c r="F1110" s="116" t="str">
        <f>IF(ISERROR(VLOOKUP(TRIM(A1110),'R2020'!$A$1:$I$1991,3,FALSE)),"",VLOOKUP(TRIM(A1110),'R2020'!$A$1:$I$1991,3,FALSE))</f>
        <v>BAA</v>
      </c>
      <c r="G1110" s="116" t="str">
        <f>IF(ISERROR(VLOOKUP(TRIM(A1110),'R2020'!$A$1:$I$1991,8,FALSE)),"",VLOOKUP(TRIM(A1110),'R2020'!$A$1:$I$1991,8,FALSE))</f>
        <v xml:space="preserve">55-10 </v>
      </c>
      <c r="H1110" s="117" t="s">
        <v>323</v>
      </c>
      <c r="I1110" s="117" t="s">
        <v>39</v>
      </c>
      <c r="J1110" s="122" t="s">
        <v>2518</v>
      </c>
      <c r="K1110" s="117" t="s">
        <v>11</v>
      </c>
      <c r="L1110" s="117" t="s">
        <v>39</v>
      </c>
      <c r="M1110" s="122" t="s">
        <v>1197</v>
      </c>
      <c r="N1110" s="117" t="s">
        <v>323</v>
      </c>
      <c r="O1110" s="117" t="s">
        <v>39</v>
      </c>
      <c r="P1110" s="122" t="s">
        <v>1950</v>
      </c>
      <c r="Q1110" s="117" t="s">
        <v>125</v>
      </c>
      <c r="R1110" s="117" t="s">
        <v>39</v>
      </c>
      <c r="S1110" s="122" t="s">
        <v>1089</v>
      </c>
    </row>
    <row r="1111" spans="1:64" x14ac:dyDescent="0.2">
      <c r="A1111" s="120" t="s">
        <v>1150</v>
      </c>
      <c r="B1111" s="125">
        <v>33351</v>
      </c>
      <c r="C1111" s="165" t="s">
        <v>1004</v>
      </c>
      <c r="D1111" s="120" t="s">
        <v>1224</v>
      </c>
      <c r="E1111" s="116" t="str">
        <f>IF(ISERROR(VLOOKUP(TRIM(A1111),'R2020'!$A$1:$I$1991,2,FALSE)),"",VLOOKUP(TRIM(A1111),'R2020'!$A$1:$I$1991,2,FALSE))</f>
        <v>FB</v>
      </c>
      <c r="F1111" s="116" t="str">
        <f>IF(ISERROR(VLOOKUP(TRIM(A1111),'R2020'!$A$1:$I$1991,3,FALSE)),"",VLOOKUP(TRIM(A1111),'R2020'!$A$1:$I$1991,3,FALSE))</f>
        <v>SFN</v>
      </c>
      <c r="G1111" s="116" t="str">
        <f>IF(ISERROR(VLOOKUP(TRIM(A1111),'R2020'!$A$1:$I$1991,8,FALSE)),"",VLOOKUP(TRIM(A1111),'R2020'!$A$1:$I$1991,8,FALSE))</f>
        <v xml:space="preserve">6-7 </v>
      </c>
      <c r="H1111" s="117" t="s">
        <v>110</v>
      </c>
      <c r="I1111" s="121" t="s">
        <v>111</v>
      </c>
      <c r="J1111" s="127" t="s">
        <v>3731</v>
      </c>
      <c r="K1111" s="117" t="s">
        <v>110</v>
      </c>
      <c r="L1111" s="121" t="s">
        <v>111</v>
      </c>
      <c r="M1111" s="127" t="s">
        <v>2974</v>
      </c>
      <c r="N1111" s="117" t="s">
        <v>110</v>
      </c>
      <c r="O1111" s="121" t="s">
        <v>111</v>
      </c>
      <c r="P1111" s="127" t="s">
        <v>2381</v>
      </c>
      <c r="Q1111" s="117" t="s">
        <v>110</v>
      </c>
      <c r="R1111" s="121" t="s">
        <v>39</v>
      </c>
      <c r="S1111" s="127" t="s">
        <v>1768</v>
      </c>
      <c r="T1111" s="117" t="s">
        <v>110</v>
      </c>
      <c r="U1111" s="121" t="s">
        <v>39</v>
      </c>
      <c r="V1111" s="127" t="s">
        <v>1637</v>
      </c>
      <c r="W1111" s="117" t="s">
        <v>110</v>
      </c>
      <c r="X1111" s="121" t="s">
        <v>39</v>
      </c>
      <c r="Y1111" s="127" t="s">
        <v>480</v>
      </c>
      <c r="Z1111" s="120"/>
      <c r="AA1111" s="120"/>
      <c r="AB1111" s="120"/>
      <c r="AC1111" s="120"/>
      <c r="AD1111" s="120"/>
      <c r="AE1111" s="120"/>
      <c r="AF1111" s="120"/>
      <c r="AG1111" s="120"/>
      <c r="AH1111" s="120"/>
      <c r="AI1111" s="120"/>
      <c r="AJ1111" s="120"/>
      <c r="AK1111" s="120"/>
      <c r="AL1111" s="120"/>
      <c r="AM1111" s="120"/>
      <c r="AN1111" s="120"/>
      <c r="AO1111" s="120"/>
      <c r="AP1111" s="120"/>
      <c r="AQ1111" s="120"/>
      <c r="AR1111" s="120"/>
      <c r="AS1111" s="120"/>
      <c r="AT1111" s="120"/>
      <c r="AU1111" s="120"/>
      <c r="AV1111" s="120"/>
      <c r="AW1111" s="120"/>
      <c r="AX1111" s="120"/>
      <c r="AY1111" s="120"/>
      <c r="AZ1111" s="120"/>
      <c r="BA1111" s="120"/>
      <c r="BB1111" s="120"/>
      <c r="BC1111" s="120"/>
      <c r="BD1111" s="120"/>
      <c r="BE1111" s="120"/>
      <c r="BF1111" s="120"/>
      <c r="BG1111" s="120"/>
      <c r="BH1111" s="120"/>
      <c r="BI1111" s="120"/>
      <c r="BJ1111" s="120"/>
      <c r="BK1111" s="120"/>
      <c r="BL1111" s="120"/>
    </row>
    <row r="1112" spans="1:64" x14ac:dyDescent="0.2">
      <c r="A1112" s="117" t="s">
        <v>2302</v>
      </c>
      <c r="B1112" s="123">
        <v>32695</v>
      </c>
      <c r="C1112" s="165" t="s">
        <v>2303</v>
      </c>
      <c r="D1112" s="122" t="s">
        <v>2304</v>
      </c>
      <c r="E1112" s="116" t="str">
        <f>IF(ISERROR(VLOOKUP(TRIM(A1112),'R2020'!$A$1:$I$1991,2,FALSE)),"",VLOOKUP(TRIM(A1112),'R2020'!$A$1:$I$1991,2,FALSE))</f>
        <v/>
      </c>
      <c r="F1112" s="116" t="str">
        <f>IF(ISERROR(VLOOKUP(TRIM(A1112),'R2020'!$A$1:$I$1991,3,FALSE)),"",VLOOKUP(TRIM(A1112),'R2020'!$A$1:$I$1991,3,FALSE))</f>
        <v/>
      </c>
      <c r="G1112" s="116" t="str">
        <f>IF(ISERROR(VLOOKUP(TRIM(A1112),'R2020'!$A$1:$I$1991,8,FALSE)),"",VLOOKUP(TRIM(A1112),'R2020'!$A$1:$I$1991,8,FALSE))</f>
        <v/>
      </c>
      <c r="I1112" s="122"/>
      <c r="J1112" s="122"/>
      <c r="L1112" s="122"/>
      <c r="M1112" s="122"/>
      <c r="N1112" s="117" t="s">
        <v>505</v>
      </c>
      <c r="O1112" s="122" t="s">
        <v>22</v>
      </c>
      <c r="P1112" s="122" t="s">
        <v>227</v>
      </c>
      <c r="R1112" s="122"/>
      <c r="S1112" s="122"/>
      <c r="T1112" s="117" t="s">
        <v>505</v>
      </c>
      <c r="U1112" s="122" t="s">
        <v>131</v>
      </c>
      <c r="V1112" s="122" t="s">
        <v>334</v>
      </c>
      <c r="W1112" s="117" t="s">
        <v>505</v>
      </c>
      <c r="X1112" s="122" t="s">
        <v>131</v>
      </c>
      <c r="Y1112" s="122" t="s">
        <v>481</v>
      </c>
      <c r="Z1112" s="117" t="s">
        <v>505</v>
      </c>
      <c r="AA1112" s="122" t="s">
        <v>131</v>
      </c>
      <c r="AB1112" s="122" t="s">
        <v>56</v>
      </c>
      <c r="AC1112" s="117" t="s">
        <v>505</v>
      </c>
      <c r="AD1112" s="122" t="s">
        <v>131</v>
      </c>
      <c r="AE1112" s="122" t="s">
        <v>33</v>
      </c>
      <c r="AG1112" s="122"/>
      <c r="AH1112" s="122"/>
      <c r="AJ1112" s="122"/>
      <c r="AK1112" s="122"/>
      <c r="AM1112" s="122"/>
      <c r="AN1112" s="122"/>
      <c r="AP1112" s="122"/>
      <c r="AQ1112" s="122"/>
      <c r="AS1112" s="122"/>
      <c r="AT1112" s="122"/>
      <c r="AV1112" s="122"/>
      <c r="AW1112" s="122"/>
      <c r="AY1112" s="122"/>
      <c r="AZ1112" s="122"/>
      <c r="BB1112" s="122"/>
      <c r="BC1112" s="119"/>
      <c r="BF1112" s="119"/>
      <c r="BG1112" s="119"/>
      <c r="BH1112" s="119"/>
      <c r="BI1112" s="119"/>
      <c r="BK1112" s="121"/>
      <c r="BL1112" s="121"/>
    </row>
    <row r="1113" spans="1:64" x14ac:dyDescent="0.2">
      <c r="A1113" s="120" t="s">
        <v>155</v>
      </c>
      <c r="B1113" s="125">
        <v>31135</v>
      </c>
      <c r="C1113" s="168" t="s">
        <v>260</v>
      </c>
      <c r="D1113" s="126" t="s">
        <v>261</v>
      </c>
      <c r="E1113" s="116" t="str">
        <f>IF(ISERROR(VLOOKUP(TRIM(A1113),'R2020'!$A$1:$I$1991,2,FALSE)),"",VLOOKUP(TRIM(A1113),'R2020'!$A$1:$I$1991,2,FALSE))</f>
        <v/>
      </c>
      <c r="F1113" s="116" t="str">
        <f>IF(ISERROR(VLOOKUP(TRIM(A1113),'R2020'!$A$1:$I$1991,3,FALSE)),"",VLOOKUP(TRIM(A1113),'R2020'!$A$1:$I$1991,3,FALSE))</f>
        <v/>
      </c>
      <c r="G1113" s="116" t="str">
        <f>IF(ISERROR(VLOOKUP(TRIM(A1113),'R2020'!$A$1:$I$1991,8,FALSE)),"",VLOOKUP(TRIM(A1113),'R2020'!$A$1:$I$1991,8,FALSE))</f>
        <v/>
      </c>
      <c r="I1113" s="126"/>
      <c r="J1113" s="126"/>
      <c r="K1113" s="117" t="s">
        <v>332</v>
      </c>
      <c r="L1113" s="126" t="s">
        <v>22</v>
      </c>
      <c r="M1113" s="126" t="s">
        <v>225</v>
      </c>
      <c r="N1113" s="117" t="s">
        <v>202</v>
      </c>
      <c r="O1113" s="126"/>
      <c r="P1113" s="126"/>
      <c r="Q1113" s="120" t="s">
        <v>332</v>
      </c>
      <c r="R1113" s="126" t="s">
        <v>22</v>
      </c>
      <c r="S1113" s="126" t="s">
        <v>225</v>
      </c>
      <c r="T1113" s="120" t="s">
        <v>332</v>
      </c>
      <c r="U1113" s="126" t="s">
        <v>22</v>
      </c>
      <c r="V1113" s="126" t="s">
        <v>29</v>
      </c>
      <c r="W1113" s="120" t="s">
        <v>332</v>
      </c>
      <c r="X1113" s="126" t="s">
        <v>22</v>
      </c>
      <c r="Y1113" s="126" t="s">
        <v>29</v>
      </c>
      <c r="Z1113" s="120" t="s">
        <v>332</v>
      </c>
      <c r="AA1113" s="126" t="s">
        <v>22</v>
      </c>
      <c r="AB1113" s="126" t="s">
        <v>29</v>
      </c>
      <c r="AC1113" s="120"/>
      <c r="AD1113" s="126"/>
      <c r="AE1113" s="126"/>
      <c r="AF1113" s="120" t="s">
        <v>332</v>
      </c>
      <c r="AG1113" s="126" t="s">
        <v>22</v>
      </c>
      <c r="AH1113" s="126" t="s">
        <v>29</v>
      </c>
      <c r="AI1113" s="120" t="s">
        <v>332</v>
      </c>
      <c r="AJ1113" s="126" t="s">
        <v>22</v>
      </c>
      <c r="AK1113" s="126" t="s">
        <v>35</v>
      </c>
      <c r="AL1113" s="120" t="s">
        <v>332</v>
      </c>
      <c r="AM1113" s="126" t="s">
        <v>22</v>
      </c>
      <c r="AN1113" s="126" t="s">
        <v>35</v>
      </c>
      <c r="AO1113" s="120" t="s">
        <v>332</v>
      </c>
      <c r="AP1113" s="126" t="s">
        <v>22</v>
      </c>
      <c r="AQ1113" s="126" t="s">
        <v>56</v>
      </c>
      <c r="AR1113" s="120" t="s">
        <v>15</v>
      </c>
      <c r="AS1113" s="126" t="s">
        <v>22</v>
      </c>
      <c r="AT1113" s="126" t="s">
        <v>349</v>
      </c>
      <c r="AU1113" s="120"/>
      <c r="AV1113" s="126"/>
      <c r="AW1113" s="126"/>
      <c r="AX1113" s="120"/>
      <c r="AY1113" s="126"/>
      <c r="AZ1113" s="126"/>
      <c r="BA1113" s="120"/>
      <c r="BB1113" s="126"/>
      <c r="BC1113" s="127"/>
      <c r="BD1113" s="120"/>
      <c r="BE1113" s="120"/>
      <c r="BF1113" s="127"/>
      <c r="BG1113" s="127"/>
      <c r="BH1113" s="127"/>
      <c r="BI1113" s="127"/>
      <c r="BJ1113" s="120"/>
      <c r="BK1113" s="128"/>
      <c r="BL1113" s="128"/>
    </row>
    <row r="1114" spans="1:64" x14ac:dyDescent="0.2">
      <c r="A1114" s="117" t="s">
        <v>2718</v>
      </c>
      <c r="B1114" s="123">
        <v>34905</v>
      </c>
      <c r="C1114" s="164" t="s">
        <v>2583</v>
      </c>
      <c r="D1114" s="119" t="s">
        <v>2930</v>
      </c>
      <c r="E1114" s="116" t="str">
        <f>IF(ISERROR(VLOOKUP(TRIM(A1114),'R2020'!$A$1:$I$1991,2,FALSE)),"",VLOOKUP(TRIM(A1114),'R2020'!$A$1:$I$1991,2,FALSE))</f>
        <v>HB FL</v>
      </c>
      <c r="F1114" s="116" t="str">
        <f>IF(ISERROR(VLOOKUP(TRIM(A1114),'R2020'!$A$1:$I$1991,3,FALSE)),"",VLOOKUP(TRIM(A1114),'R2020'!$A$1:$I$1991,3,FALSE))</f>
        <v>NON</v>
      </c>
      <c r="G1114" s="116" t="str">
        <f>IF(ISERROR(VLOOKUP(TRIM(A1114),'R2020'!$A$1:$I$1991,8,FALSE)),"",VLOOKUP(TRIM(A1114),'R2020'!$A$1:$I$1991,8,FALSE))</f>
        <v xml:space="preserve">0-0 </v>
      </c>
      <c r="H1114" s="117" t="s">
        <v>344</v>
      </c>
      <c r="I1114" s="117" t="s">
        <v>367</v>
      </c>
      <c r="J1114" s="119" t="s">
        <v>3732</v>
      </c>
      <c r="K1114" s="117" t="s">
        <v>1252</v>
      </c>
      <c r="L1114" s="117" t="s">
        <v>367</v>
      </c>
      <c r="M1114" s="119" t="s">
        <v>2931</v>
      </c>
      <c r="N1114" s="117" t="s">
        <v>1662</v>
      </c>
      <c r="O1114" s="117" t="s">
        <v>367</v>
      </c>
      <c r="P1114" s="119" t="s">
        <v>2719</v>
      </c>
    </row>
    <row r="1115" spans="1:64" x14ac:dyDescent="0.2">
      <c r="A1115" s="146" t="s">
        <v>4157</v>
      </c>
      <c r="B1115" s="157">
        <v>35913</v>
      </c>
      <c r="C1115" s="167" t="s">
        <v>4517</v>
      </c>
      <c r="D1115" s="141"/>
      <c r="E1115" s="116" t="str">
        <f>IF(ISERROR(VLOOKUP(TRIM(A1115),'R2020'!$A$1:$I$1991,2,FALSE)),"",VLOOKUP(TRIM(A1115),'R2020'!$A$1:$I$1991,2,FALSE))</f>
        <v>End</v>
      </c>
      <c r="F1115" s="116" t="str">
        <f>IF(ISERROR(VLOOKUP(TRIM(A1115),'R2020'!$A$1:$I$1991,3,FALSE)),"",VLOOKUP(TRIM(A1115),'R2020'!$A$1:$I$1991,3,FALSE))</f>
        <v>CNA</v>
      </c>
      <c r="G1115" s="116" t="str">
        <f>IF(ISERROR(VLOOKUP(TRIM(A1115),'R2020'!$A$1:$I$1991,8,FALSE)),"",VLOOKUP(TRIM(A1115),'R2020'!$A$1:$I$1991,8,FALSE))</f>
        <v xml:space="preserve">0-2 </v>
      </c>
      <c r="H1115" s="127"/>
      <c r="I1115" s="127"/>
      <c r="J1115" s="120"/>
      <c r="K1115" s="127"/>
      <c r="L1115" s="127"/>
      <c r="M1115" s="120"/>
      <c r="N1115" s="127"/>
      <c r="O1115" s="127"/>
      <c r="P1115" s="120"/>
      <c r="Q1115" s="127"/>
      <c r="R1115" s="127"/>
      <c r="S1115" s="120"/>
      <c r="T1115" s="127"/>
      <c r="U1115" s="127"/>
      <c r="V1115" s="120"/>
      <c r="W1115" s="127"/>
      <c r="X1115" s="127"/>
      <c r="Y1115" s="120"/>
      <c r="Z1115" s="127"/>
      <c r="AA1115" s="127"/>
      <c r="AB1115" s="120"/>
      <c r="AC1115" s="127"/>
      <c r="AD1115" s="127"/>
      <c r="AE1115" s="120"/>
      <c r="AF1115" s="127"/>
      <c r="AG1115" s="127"/>
      <c r="AH1115" s="120"/>
      <c r="AI1115" s="127"/>
      <c r="AJ1115" s="127"/>
      <c r="AK1115" s="120"/>
      <c r="AL1115" s="127"/>
      <c r="AM1115" s="127"/>
      <c r="AN1115" s="120"/>
      <c r="AO1115" s="127"/>
      <c r="AP1115" s="127"/>
      <c r="AQ1115" s="127"/>
      <c r="AR1115" s="127"/>
      <c r="AS1115" s="127"/>
      <c r="AT1115" s="120"/>
      <c r="AU1115" s="127"/>
      <c r="AV1115" s="127"/>
      <c r="AW1115" s="120"/>
      <c r="AX1115" s="127"/>
      <c r="AY1115" s="127"/>
      <c r="AZ1115" s="120"/>
      <c r="BA1115" s="127"/>
      <c r="BB1115" s="127"/>
      <c r="BC1115" s="120"/>
      <c r="BD1115" s="120"/>
      <c r="BE1115" s="127"/>
      <c r="BF1115" s="120"/>
      <c r="BG1115" s="120"/>
      <c r="BH1115" s="120"/>
      <c r="BI1115" s="120"/>
      <c r="BJ1115" s="128"/>
      <c r="BK1115" s="128"/>
    </row>
    <row r="1116" spans="1:64" x14ac:dyDescent="0.2">
      <c r="A1116" s="117" t="s">
        <v>1728</v>
      </c>
      <c r="B1116" s="123">
        <v>34043</v>
      </c>
      <c r="C1116" s="165" t="s">
        <v>2030</v>
      </c>
      <c r="D1116" s="117" t="s">
        <v>2219</v>
      </c>
      <c r="E1116" s="116" t="str">
        <f>IF(ISERROR(VLOOKUP(TRIM(A1116),'R2020'!$A$1:$I$1991,2,FALSE)),"",VLOOKUP(TRIM(A1116),'R2020'!$A$1:$I$1991,2,FALSE))</f>
        <v>C</v>
      </c>
      <c r="F1116" s="116" t="str">
        <f>IF(ISERROR(VLOOKUP(TRIM(A1116),'R2020'!$A$1:$I$1991,3,FALSE)),"",VLOOKUP(TRIM(A1116),'R2020'!$A$1:$I$1991,3,FALSE))</f>
        <v>MIA</v>
      </c>
      <c r="G1116" s="116" t="str">
        <f>IF(ISERROR(VLOOKUP(TRIM(A1116),'R2020'!$A$1:$I$1991,8,FALSE)),"",VLOOKUP(TRIM(A1116),'R2020'!$A$1:$I$1991,8,FALSE))</f>
        <v xml:space="preserve">4-7 </v>
      </c>
      <c r="H1116" s="117" t="s">
        <v>332</v>
      </c>
      <c r="I1116" s="117" t="s">
        <v>232</v>
      </c>
      <c r="J1116" s="122" t="s">
        <v>33</v>
      </c>
      <c r="K1116" s="117" t="s">
        <v>661</v>
      </c>
      <c r="L1116" s="117" t="s">
        <v>232</v>
      </c>
      <c r="M1116" s="122" t="s">
        <v>545</v>
      </c>
      <c r="N1116" s="117" t="s">
        <v>15</v>
      </c>
      <c r="O1116" s="117" t="s">
        <v>232</v>
      </c>
      <c r="P1116" s="122" t="s">
        <v>481</v>
      </c>
      <c r="Q1116" s="117" t="s">
        <v>15</v>
      </c>
      <c r="R1116" s="117" t="s">
        <v>232</v>
      </c>
      <c r="S1116" s="122" t="s">
        <v>41</v>
      </c>
    </row>
    <row r="1117" spans="1:64" x14ac:dyDescent="0.2">
      <c r="A1117" s="117" t="s">
        <v>2720</v>
      </c>
      <c r="B1117" s="123">
        <v>33425</v>
      </c>
      <c r="C1117" s="164" t="s">
        <v>2033</v>
      </c>
      <c r="D1117" s="119" t="s">
        <v>2892</v>
      </c>
      <c r="E1117" s="116" t="str">
        <f>IF(ISERROR(VLOOKUP(TRIM(A1117),'R2020'!$A$1:$I$1991,2,FALSE)),"",VLOOKUP(TRIM(A1117),'R2020'!$A$1:$I$1991,2,FALSE))</f>
        <v/>
      </c>
      <c r="F1117" s="116" t="str">
        <f>IF(ISERROR(VLOOKUP(TRIM(A1117),'R2020'!$A$1:$I$1991,3,FALSE)),"",VLOOKUP(TRIM(A1117),'R2020'!$A$1:$I$1991,3,FALSE))</f>
        <v/>
      </c>
      <c r="G1117" s="116" t="str">
        <f>IF(ISERROR(VLOOKUP(TRIM(A1117),'R2020'!$A$1:$I$1991,8,FALSE)),"",VLOOKUP(TRIM(A1117),'R2020'!$A$1:$I$1991,8,FALSE))</f>
        <v/>
      </c>
      <c r="H1117" s="117" t="s">
        <v>44</v>
      </c>
      <c r="I1117" s="117" t="s">
        <v>446</v>
      </c>
      <c r="J1117" s="119" t="s">
        <v>51</v>
      </c>
      <c r="K1117" s="119"/>
      <c r="N1117" s="117" t="s">
        <v>49</v>
      </c>
      <c r="O1117" s="117" t="s">
        <v>39</v>
      </c>
      <c r="P1117" s="119" t="s">
        <v>349</v>
      </c>
    </row>
    <row r="1118" spans="1:64" x14ac:dyDescent="0.2">
      <c r="A1118" s="117" t="s">
        <v>2721</v>
      </c>
      <c r="B1118" s="123">
        <v>34125</v>
      </c>
      <c r="C1118" s="164" t="s">
        <v>2585</v>
      </c>
      <c r="D1118" s="119" t="s">
        <v>2624</v>
      </c>
      <c r="E1118" s="116" t="str">
        <f>IF(ISERROR(VLOOKUP(TRIM(A1118),'R2020'!$A$1:$I$1991,2,FALSE)),"",VLOOKUP(TRIM(A1118),'R2020'!$A$1:$I$1991,2,FALSE))</f>
        <v/>
      </c>
      <c r="F1118" s="116" t="str">
        <f>IF(ISERROR(VLOOKUP(TRIM(A1118),'R2020'!$A$1:$I$1991,3,FALSE)),"",VLOOKUP(TRIM(A1118),'R2020'!$A$1:$I$1991,3,FALSE))</f>
        <v/>
      </c>
      <c r="G1118" s="116" t="str">
        <f>IF(ISERROR(VLOOKUP(TRIM(A1118),'R2020'!$A$1:$I$1991,8,FALSE)),"",VLOOKUP(TRIM(A1118),'R2020'!$A$1:$I$1991,8,FALSE))</f>
        <v/>
      </c>
      <c r="H1118" s="117" t="s">
        <v>366</v>
      </c>
      <c r="I1118" s="121" t="s">
        <v>393</v>
      </c>
      <c r="J1118" s="119" t="s">
        <v>1059</v>
      </c>
      <c r="K1118" s="117" t="s">
        <v>368</v>
      </c>
      <c r="L1118" s="121" t="s">
        <v>393</v>
      </c>
      <c r="M1118" s="119" t="s">
        <v>1084</v>
      </c>
      <c r="N1118" s="117" t="s">
        <v>364</v>
      </c>
      <c r="O1118" s="121" t="s">
        <v>393</v>
      </c>
      <c r="P1118" s="119" t="s">
        <v>1061</v>
      </c>
    </row>
    <row r="1119" spans="1:64" x14ac:dyDescent="0.2">
      <c r="A1119" s="117" t="s">
        <v>2052</v>
      </c>
      <c r="B1119" s="123">
        <v>34376</v>
      </c>
      <c r="C1119" s="165" t="s">
        <v>2042</v>
      </c>
      <c r="D1119" s="119" t="s">
        <v>3416</v>
      </c>
      <c r="E1119" s="116" t="str">
        <f>IF(ISERROR(VLOOKUP(TRIM(A1119),'R2020'!$A$1:$I$1991,2,FALSE)),"",VLOOKUP(TRIM(A1119),'R2020'!$A$1:$I$1991,2,FALSE))</f>
        <v>DB</v>
      </c>
      <c r="F1119" s="116" t="str">
        <f>IF(ISERROR(VLOOKUP(TRIM(A1119),'R2020'!$A$1:$I$1991,3,FALSE)),"",VLOOKUP(TRIM(A1119),'R2020'!$A$1:$I$1991,3,FALSE))</f>
        <v>DEN</v>
      </c>
      <c r="G1119" s="116" t="str">
        <f>IF(ISERROR(VLOOKUP(TRIM(A1119),'R2020'!$A$1:$I$1991,8,FALSE)),"",VLOOKUP(TRIM(A1119),'R2020'!$A$1:$I$1991,8,FALSE))</f>
        <v xml:space="preserve">00 </v>
      </c>
      <c r="H1119" s="117" t="s">
        <v>532</v>
      </c>
      <c r="I1119" s="122" t="s">
        <v>131</v>
      </c>
      <c r="J1119" s="122" t="s">
        <v>1060</v>
      </c>
      <c r="K1119" s="117" t="s">
        <v>364</v>
      </c>
      <c r="L1119" s="122" t="s">
        <v>131</v>
      </c>
      <c r="M1119" s="122" t="s">
        <v>1059</v>
      </c>
      <c r="N1119" s="117" t="s">
        <v>364</v>
      </c>
      <c r="O1119" s="122" t="s">
        <v>131</v>
      </c>
      <c r="P1119" s="122" t="s">
        <v>1061</v>
      </c>
      <c r="Q1119" s="117" t="s">
        <v>364</v>
      </c>
      <c r="R1119" s="117" t="s">
        <v>131</v>
      </c>
      <c r="S1119" s="122" t="s">
        <v>1061</v>
      </c>
    </row>
    <row r="1120" spans="1:64" x14ac:dyDescent="0.2">
      <c r="A1120" s="117" t="s">
        <v>995</v>
      </c>
      <c r="B1120" s="123">
        <v>32910</v>
      </c>
      <c r="C1120" s="165" t="s">
        <v>859</v>
      </c>
      <c r="D1120" s="122" t="s">
        <v>3419</v>
      </c>
      <c r="E1120" s="116" t="str">
        <f>IF(ISERROR(VLOOKUP(TRIM(A1120),'R2020'!$A$1:$I$1991,2,FALSE)),"",VLOOKUP(TRIM(A1120),'R2020'!$A$1:$I$1991,2,FALSE))</f>
        <v/>
      </c>
      <c r="F1120" s="116" t="str">
        <f>IF(ISERROR(VLOOKUP(TRIM(A1120),'R2020'!$A$1:$I$1991,3,FALSE)),"",VLOOKUP(TRIM(A1120),'R2020'!$A$1:$I$1991,3,FALSE))</f>
        <v/>
      </c>
      <c r="G1120" s="116" t="str">
        <f>IF(ISERROR(VLOOKUP(TRIM(A1120),'R2020'!$A$1:$I$1991,8,FALSE)),"",VLOOKUP(TRIM(A1120),'R2020'!$A$1:$I$1991,8,FALSE))</f>
        <v/>
      </c>
      <c r="I1120" s="121"/>
      <c r="K1120" s="117" t="s">
        <v>283</v>
      </c>
      <c r="L1120" s="121" t="s">
        <v>446</v>
      </c>
      <c r="N1120" s="117" t="s">
        <v>279</v>
      </c>
      <c r="O1120" s="121" t="s">
        <v>446</v>
      </c>
      <c r="Q1120" s="117" t="s">
        <v>236</v>
      </c>
      <c r="R1120" s="121" t="s">
        <v>453</v>
      </c>
      <c r="S1120" s="119"/>
      <c r="T1120" s="117" t="s">
        <v>236</v>
      </c>
      <c r="U1120" s="121" t="s">
        <v>453</v>
      </c>
      <c r="V1120" s="119"/>
      <c r="W1120" s="117" t="s">
        <v>236</v>
      </c>
      <c r="X1120" s="121" t="s">
        <v>453</v>
      </c>
      <c r="Y1120" s="119"/>
      <c r="Z1120" s="117" t="s">
        <v>296</v>
      </c>
      <c r="AA1120" s="121" t="s">
        <v>453</v>
      </c>
      <c r="AB1120" s="119"/>
      <c r="AD1120" s="121"/>
      <c r="AE1120" s="119"/>
      <c r="AG1120" s="121"/>
      <c r="AH1120" s="119"/>
      <c r="AJ1120" s="121"/>
      <c r="AK1120" s="119"/>
      <c r="AM1120" s="121"/>
      <c r="AN1120" s="119"/>
      <c r="AP1120" s="121"/>
      <c r="AQ1120" s="119"/>
      <c r="AS1120" s="121"/>
      <c r="AT1120" s="119"/>
      <c r="AV1120" s="121"/>
      <c r="AW1120" s="119"/>
      <c r="AY1120" s="121"/>
      <c r="AZ1120" s="119"/>
      <c r="BB1120" s="121"/>
      <c r="BC1120" s="119"/>
      <c r="BF1120" s="119"/>
      <c r="BG1120" s="121"/>
      <c r="BH1120" s="121"/>
      <c r="BI1120" s="121"/>
      <c r="BJ1120" s="121"/>
      <c r="BK1120" s="121"/>
      <c r="BL1120" s="121"/>
    </row>
    <row r="1121" spans="1:64" x14ac:dyDescent="0.2">
      <c r="A1121" s="117" t="s">
        <v>1030</v>
      </c>
      <c r="B1121" s="123">
        <v>32190</v>
      </c>
      <c r="C1121" s="165" t="s">
        <v>859</v>
      </c>
      <c r="D1121" s="122" t="s">
        <v>2966</v>
      </c>
      <c r="E1121" s="116" t="str">
        <f>IF(ISERROR(VLOOKUP(TRIM(A1121),'R2020'!$A$1:$I$1991,2,FALSE)),"",VLOOKUP(TRIM(A1121),'R2020'!$A$1:$I$1991,2,FALSE))</f>
        <v>QB</v>
      </c>
      <c r="F1121" s="116" t="str">
        <f>IF(ISERROR(VLOOKUP(TRIM(A1121),'R2020'!$A$1:$I$1991,3,FALSE)),"",VLOOKUP(TRIM(A1121),'R2020'!$A$1:$I$1991,3,FALSE))</f>
        <v>CLA</v>
      </c>
      <c r="G1121" s="116" t="str">
        <f>IF(ISERROR(VLOOKUP(TRIM(A1121),'R2020'!$A$1:$I$1991,8,FALSE)),"",VLOOKUP(TRIM(A1121),'R2020'!$A$1:$I$1991,8,FALSE))</f>
        <v xml:space="preserve"> </v>
      </c>
      <c r="H1121" s="117" t="s">
        <v>193</v>
      </c>
      <c r="I1121" s="122" t="s">
        <v>27</v>
      </c>
      <c r="K1121" s="117" t="s">
        <v>193</v>
      </c>
      <c r="L1121" s="122" t="s">
        <v>229</v>
      </c>
      <c r="N1121" s="117" t="s">
        <v>193</v>
      </c>
      <c r="O1121" s="122" t="s">
        <v>131</v>
      </c>
      <c r="Q1121" s="117" t="s">
        <v>193</v>
      </c>
      <c r="R1121" s="122" t="s">
        <v>1678</v>
      </c>
      <c r="S1121" s="119"/>
      <c r="T1121" s="117" t="s">
        <v>193</v>
      </c>
      <c r="U1121" s="122" t="s">
        <v>350</v>
      </c>
      <c r="V1121" s="119"/>
      <c r="W1121" s="117" t="s">
        <v>193</v>
      </c>
      <c r="X1121" s="122" t="s">
        <v>336</v>
      </c>
      <c r="Y1121" s="119" t="s">
        <v>1051</v>
      </c>
      <c r="Z1121" s="117" t="s">
        <v>193</v>
      </c>
      <c r="AA1121" s="121" t="s">
        <v>336</v>
      </c>
      <c r="AB1121" s="119"/>
      <c r="AD1121" s="121"/>
      <c r="AE1121" s="119"/>
      <c r="AG1121" s="121"/>
      <c r="AH1121" s="119"/>
      <c r="AJ1121" s="121"/>
      <c r="AK1121" s="119"/>
      <c r="AM1121" s="121"/>
      <c r="AN1121" s="119"/>
      <c r="AP1121" s="121"/>
      <c r="AQ1121" s="119"/>
      <c r="AS1121" s="121"/>
      <c r="AT1121" s="119"/>
      <c r="AV1121" s="121"/>
      <c r="AW1121" s="119"/>
      <c r="AY1121" s="121"/>
      <c r="AZ1121" s="119"/>
      <c r="BB1121" s="121"/>
      <c r="BC1121" s="119"/>
      <c r="BF1121" s="119"/>
      <c r="BG1121" s="121"/>
      <c r="BH1121" s="121"/>
      <c r="BI1121" s="121"/>
      <c r="BJ1121" s="121"/>
      <c r="BK1121" s="121"/>
      <c r="BL1121" s="121"/>
    </row>
    <row r="1122" spans="1:64" x14ac:dyDescent="0.2">
      <c r="A1122" s="146" t="s">
        <v>4265</v>
      </c>
      <c r="B1122" s="157">
        <v>34821</v>
      </c>
      <c r="C1122" s="167" t="s">
        <v>4513</v>
      </c>
      <c r="D1122" s="141"/>
      <c r="E1122" s="116" t="str">
        <f>IF(ISERROR(VLOOKUP(TRIM(A1122),'R2020'!$A$1:$I$1991,2,FALSE)),"",VLOOKUP(TRIM(A1122),'R2020'!$A$1:$I$1991,2,FALSE))</f>
        <v>TE BB</v>
      </c>
      <c r="F1122" s="116" t="str">
        <f>IF(ISERROR(VLOOKUP(TRIM(A1122),'R2020'!$A$1:$I$1991,3,FALSE)),"",VLOOKUP(TRIM(A1122),'R2020'!$A$1:$I$1991,3,FALSE))</f>
        <v>KCA</v>
      </c>
      <c r="G1122" s="116" t="str">
        <f>IF(ISERROR(VLOOKUP(TRIM(A1122),'R2020'!$A$1:$I$1991,8,FALSE)),"",VLOOKUP(TRIM(A1122),'R2020'!$A$1:$I$1991,8,FALSE))</f>
        <v xml:space="preserve">4-0 </v>
      </c>
      <c r="H1122" s="127"/>
      <c r="I1122" s="127"/>
      <c r="J1122" s="120"/>
      <c r="K1122" s="127"/>
      <c r="L1122" s="127"/>
      <c r="M1122" s="120"/>
      <c r="N1122" s="127"/>
      <c r="O1122" s="127"/>
      <c r="P1122" s="120"/>
      <c r="Q1122" s="127"/>
      <c r="R1122" s="127"/>
      <c r="S1122" s="120"/>
      <c r="T1122" s="127"/>
      <c r="U1122" s="127"/>
      <c r="V1122" s="120"/>
      <c r="W1122" s="127"/>
      <c r="X1122" s="127"/>
      <c r="Y1122" s="120"/>
      <c r="Z1122" s="127"/>
      <c r="AA1122" s="127"/>
      <c r="AB1122" s="120"/>
      <c r="AC1122" s="127"/>
      <c r="AD1122" s="127"/>
      <c r="AE1122" s="120"/>
      <c r="AF1122" s="127"/>
      <c r="AG1122" s="127"/>
      <c r="AH1122" s="120"/>
      <c r="AI1122" s="127"/>
      <c r="AJ1122" s="127"/>
      <c r="AK1122" s="120"/>
      <c r="AL1122" s="127"/>
      <c r="AM1122" s="127"/>
      <c r="AN1122" s="120"/>
      <c r="AO1122" s="127"/>
      <c r="AP1122" s="127"/>
      <c r="AQ1122" s="127"/>
      <c r="AR1122" s="127"/>
      <c r="AS1122" s="127"/>
      <c r="AT1122" s="120"/>
      <c r="AU1122" s="127"/>
      <c r="AV1122" s="127"/>
      <c r="AW1122" s="120"/>
      <c r="AX1122" s="127"/>
      <c r="AY1122" s="127"/>
      <c r="AZ1122" s="120"/>
      <c r="BA1122" s="127"/>
      <c r="BB1122" s="127"/>
      <c r="BC1122" s="120"/>
      <c r="BD1122" s="120"/>
      <c r="BE1122" s="120"/>
      <c r="BF1122" s="120"/>
      <c r="BG1122" s="120"/>
      <c r="BH1122" s="120"/>
      <c r="BI1122" s="120"/>
      <c r="BJ1122" s="128"/>
      <c r="BK1122" s="128"/>
    </row>
    <row r="1123" spans="1:64" x14ac:dyDescent="0.2">
      <c r="A1123" s="117" t="s">
        <v>3733</v>
      </c>
      <c r="B1123" s="123">
        <v>35334</v>
      </c>
      <c r="C1123" s="164" t="s">
        <v>3460</v>
      </c>
      <c r="E1123" s="116" t="str">
        <f>IF(ISERROR(VLOOKUP(TRIM(A1123),'R2020'!$A$1:$I$1991,2,FALSE)),"",VLOOKUP(TRIM(A1123),'R2020'!$A$1:$I$1991,2,FALSE))</f>
        <v>RE</v>
      </c>
      <c r="F1123" s="116" t="str">
        <f>IF(ISERROR(VLOOKUP(TRIM(A1123),'R2020'!$A$1:$I$1991,3,FALSE)),"",VLOOKUP(TRIM(A1123),'R2020'!$A$1:$I$1991,3,FALSE))</f>
        <v>GBN</v>
      </c>
      <c r="G1123" s="116" t="str">
        <f>IF(ISERROR(VLOOKUP(TRIM(A1123),'R2020'!$A$1:$I$1991,8,FALSE)),"",VLOOKUP(TRIM(A1123),'R2020'!$A$1:$I$1991,8,FALSE))</f>
        <v xml:space="preserve">4-4 </v>
      </c>
      <c r="H1123" s="117" t="s">
        <v>49</v>
      </c>
      <c r="I1123" s="117" t="s">
        <v>237</v>
      </c>
      <c r="J1123" s="119" t="s">
        <v>349</v>
      </c>
    </row>
    <row r="1124" spans="1:64" x14ac:dyDescent="0.2">
      <c r="A1124" s="120" t="s">
        <v>707</v>
      </c>
      <c r="B1124" s="125">
        <v>32086</v>
      </c>
      <c r="C1124" s="168" t="s">
        <v>740</v>
      </c>
      <c r="D1124" s="126" t="s">
        <v>734</v>
      </c>
      <c r="E1124" s="116" t="str">
        <f>IF(ISERROR(VLOOKUP(TRIM(A1124),'R2020'!$A$1:$I$1991,2,FALSE)),"",VLOOKUP(TRIM(A1124),'R2020'!$A$1:$I$1991,2,FALSE))</f>
        <v>C</v>
      </c>
      <c r="F1124" s="116" t="str">
        <f>IF(ISERROR(VLOOKUP(TRIM(A1124),'R2020'!$A$1:$I$1991,3,FALSE)),"",VLOOKUP(TRIM(A1124),'R2020'!$A$1:$I$1991,3,FALSE))</f>
        <v>PHN</v>
      </c>
      <c r="G1124" s="116" t="str">
        <f>IF(ISERROR(VLOOKUP(TRIM(A1124),'R2020'!$A$1:$I$1991,8,FALSE)),"",VLOOKUP(TRIM(A1124),'R2020'!$A$1:$I$1991,8,FALSE))</f>
        <v xml:space="preserve">6-4 </v>
      </c>
      <c r="H1124" s="117" t="s">
        <v>332</v>
      </c>
      <c r="I1124" s="122" t="s">
        <v>88</v>
      </c>
      <c r="J1124" s="122" t="s">
        <v>29</v>
      </c>
      <c r="K1124" s="117" t="s">
        <v>332</v>
      </c>
      <c r="L1124" s="126" t="s">
        <v>88</v>
      </c>
      <c r="M1124" s="126" t="s">
        <v>29</v>
      </c>
      <c r="N1124" s="120" t="s">
        <v>332</v>
      </c>
      <c r="O1124" s="126" t="s">
        <v>88</v>
      </c>
      <c r="P1124" s="126" t="s">
        <v>35</v>
      </c>
      <c r="Q1124" s="120" t="s">
        <v>332</v>
      </c>
      <c r="R1124" s="126" t="s">
        <v>88</v>
      </c>
      <c r="S1124" s="126" t="s">
        <v>385</v>
      </c>
      <c r="T1124" s="120" t="s">
        <v>332</v>
      </c>
      <c r="U1124" s="126" t="s">
        <v>88</v>
      </c>
      <c r="V1124" s="126" t="s">
        <v>230</v>
      </c>
      <c r="W1124" s="120" t="s">
        <v>332</v>
      </c>
      <c r="X1124" s="126" t="s">
        <v>88</v>
      </c>
      <c r="Y1124" s="126" t="s">
        <v>35</v>
      </c>
      <c r="Z1124" s="120" t="s">
        <v>332</v>
      </c>
      <c r="AA1124" s="126" t="s">
        <v>88</v>
      </c>
      <c r="AB1124" s="126" t="s">
        <v>56</v>
      </c>
      <c r="AC1124" s="120"/>
      <c r="AD1124" s="126"/>
      <c r="AE1124" s="126"/>
      <c r="AF1124" s="120" t="s">
        <v>332</v>
      </c>
      <c r="AG1124" s="126" t="s">
        <v>88</v>
      </c>
      <c r="AH1124" s="126" t="s">
        <v>227</v>
      </c>
      <c r="AI1124" s="120"/>
      <c r="AJ1124" s="126"/>
      <c r="AK1124" s="126"/>
      <c r="AL1124" s="120"/>
      <c r="AM1124" s="126"/>
      <c r="AN1124" s="126"/>
      <c r="AO1124" s="120"/>
      <c r="AP1124" s="126"/>
      <c r="AQ1124" s="126"/>
      <c r="AR1124" s="120"/>
      <c r="AS1124" s="126"/>
      <c r="AT1124" s="126"/>
      <c r="AU1124" s="120"/>
      <c r="AV1124" s="126"/>
      <c r="AW1124" s="126"/>
      <c r="AX1124" s="120"/>
      <c r="AY1124" s="126"/>
      <c r="AZ1124" s="126"/>
      <c r="BA1124" s="120"/>
      <c r="BB1124" s="126"/>
      <c r="BC1124" s="127"/>
      <c r="BD1124" s="120"/>
      <c r="BE1124" s="120"/>
      <c r="BF1124" s="127"/>
      <c r="BG1124" s="127"/>
      <c r="BH1124" s="127"/>
      <c r="BI1124" s="127"/>
      <c r="BJ1124" s="120"/>
      <c r="BK1124" s="128"/>
      <c r="BL1124" s="128"/>
    </row>
    <row r="1125" spans="1:64" x14ac:dyDescent="0.2">
      <c r="A1125" s="124" t="s">
        <v>1187</v>
      </c>
      <c r="B1125" s="125">
        <v>32786</v>
      </c>
      <c r="C1125" s="165" t="s">
        <v>1002</v>
      </c>
      <c r="D1125" s="122" t="s">
        <v>2400</v>
      </c>
      <c r="E1125" s="116" t="str">
        <f>IF(ISERROR(VLOOKUP(TRIM(A1125),'R2020'!$A$1:$I$1991,2,FALSE)),"",VLOOKUP(TRIM(A1125),'R2020'!$A$1:$I$1991,2,FALSE))</f>
        <v>TE</v>
      </c>
      <c r="F1125" s="116" t="str">
        <f>IF(ISERROR(VLOOKUP(TRIM(A1125),'R2020'!$A$1:$I$1991,3,FALSE)),"",VLOOKUP(TRIM(A1125),'R2020'!$A$1:$I$1991,3,FALSE))</f>
        <v>KCA</v>
      </c>
      <c r="G1125" s="116" t="str">
        <f>IF(ISERROR(VLOOKUP(TRIM(A1125),'R2020'!$A$1:$I$1991,8,FALSE)),"",VLOOKUP(TRIM(A1125),'R2020'!$A$1:$I$1991,8,FALSE))</f>
        <v xml:space="preserve">5-0 </v>
      </c>
      <c r="H1125" s="117" t="s">
        <v>128</v>
      </c>
      <c r="I1125" s="121" t="s">
        <v>55</v>
      </c>
      <c r="J1125" s="127" t="s">
        <v>60</v>
      </c>
      <c r="K1125" s="117" t="s">
        <v>128</v>
      </c>
      <c r="L1125" s="121" t="s">
        <v>55</v>
      </c>
      <c r="M1125" s="127" t="s">
        <v>328</v>
      </c>
      <c r="N1125" s="117" t="s">
        <v>128</v>
      </c>
      <c r="O1125" s="121" t="s">
        <v>55</v>
      </c>
      <c r="P1125" s="127" t="s">
        <v>60</v>
      </c>
      <c r="Q1125" s="117" t="s">
        <v>128</v>
      </c>
      <c r="R1125" s="121" t="s">
        <v>55</v>
      </c>
      <c r="S1125" s="127" t="s">
        <v>129</v>
      </c>
      <c r="T1125" s="117" t="s">
        <v>128</v>
      </c>
      <c r="U1125" s="121" t="s">
        <v>55</v>
      </c>
      <c r="V1125" s="127" t="s">
        <v>60</v>
      </c>
      <c r="W1125" s="117" t="s">
        <v>464</v>
      </c>
      <c r="X1125" s="121" t="s">
        <v>55</v>
      </c>
      <c r="Y1125" s="127" t="s">
        <v>384</v>
      </c>
      <c r="Z1125" s="120"/>
      <c r="AA1125" s="120"/>
      <c r="AB1125" s="120"/>
      <c r="AC1125" s="120"/>
      <c r="AD1125" s="120"/>
      <c r="AE1125" s="120"/>
      <c r="AF1125" s="120"/>
      <c r="AG1125" s="120"/>
      <c r="AH1125" s="120"/>
      <c r="AI1125" s="120"/>
      <c r="AJ1125" s="120"/>
      <c r="AK1125" s="120"/>
      <c r="AL1125" s="120"/>
      <c r="AM1125" s="120"/>
      <c r="AN1125" s="120"/>
      <c r="AO1125" s="120"/>
      <c r="AP1125" s="120"/>
      <c r="AQ1125" s="120"/>
      <c r="AR1125" s="120"/>
      <c r="AS1125" s="120"/>
      <c r="AT1125" s="120"/>
      <c r="AU1125" s="120"/>
      <c r="AV1125" s="120"/>
      <c r="AW1125" s="120"/>
      <c r="AX1125" s="120"/>
      <c r="AY1125" s="120"/>
      <c r="AZ1125" s="120"/>
      <c r="BA1125" s="120"/>
      <c r="BB1125" s="120"/>
      <c r="BC1125" s="120"/>
      <c r="BD1125" s="120"/>
      <c r="BE1125" s="120"/>
      <c r="BF1125" s="120"/>
      <c r="BG1125" s="120"/>
      <c r="BH1125" s="120"/>
      <c r="BI1125" s="120"/>
      <c r="BJ1125" s="120"/>
      <c r="BK1125" s="120"/>
      <c r="BL1125" s="120"/>
    </row>
    <row r="1126" spans="1:64" x14ac:dyDescent="0.2">
      <c r="A1126" s="117" t="s">
        <v>1331</v>
      </c>
      <c r="B1126" s="123">
        <v>33003</v>
      </c>
      <c r="C1126" s="165" t="s">
        <v>860</v>
      </c>
      <c r="D1126" s="117" t="s">
        <v>1682</v>
      </c>
      <c r="E1126" s="116" t="str">
        <f>IF(ISERROR(VLOOKUP(TRIM(A1126),'R2020'!$A$1:$I$1991,2,FALSE)),"",VLOOKUP(TRIM(A1126),'R2020'!$A$1:$I$1991,2,FALSE))</f>
        <v>G</v>
      </c>
      <c r="F1126" s="116" t="str">
        <f>IF(ISERROR(VLOOKUP(TRIM(A1126),'R2020'!$A$1:$I$1991,3,FALSE)),"",VLOOKUP(TRIM(A1126),'R2020'!$A$1:$I$1991,3,FALSE))</f>
        <v>HOA</v>
      </c>
      <c r="G1126" s="116" t="str">
        <f>IF(ISERROR(VLOOKUP(TRIM(A1126),'R2020'!$A$1:$I$1991,8,FALSE)),"",VLOOKUP(TRIM(A1126),'R2020'!$A$1:$I$1991,8,FALSE))</f>
        <v xml:space="preserve">0-0 </v>
      </c>
      <c r="I1126" s="122"/>
      <c r="J1126" s="122"/>
      <c r="K1126" s="117" t="s">
        <v>507</v>
      </c>
      <c r="L1126" s="122" t="s">
        <v>336</v>
      </c>
      <c r="M1126" s="122" t="s">
        <v>333</v>
      </c>
      <c r="N1126" s="117" t="s">
        <v>1038</v>
      </c>
      <c r="O1126" s="122" t="s">
        <v>367</v>
      </c>
      <c r="P1126" s="122" t="s">
        <v>2366</v>
      </c>
      <c r="Q1126" s="117" t="s">
        <v>477</v>
      </c>
      <c r="R1126" s="122" t="s">
        <v>367</v>
      </c>
      <c r="S1126" s="122" t="s">
        <v>227</v>
      </c>
      <c r="T1126" s="117" t="s">
        <v>571</v>
      </c>
      <c r="U1126" s="122" t="s">
        <v>367</v>
      </c>
      <c r="V1126" s="122" t="s">
        <v>349</v>
      </c>
      <c r="W1126" s="117" t="s">
        <v>16</v>
      </c>
      <c r="X1126" s="122" t="s">
        <v>367</v>
      </c>
      <c r="Y1126" s="122" t="s">
        <v>349</v>
      </c>
      <c r="AA1126" s="122"/>
      <c r="AB1126" s="122"/>
      <c r="AC1126" s="117" t="s">
        <v>16</v>
      </c>
      <c r="AD1126" s="122" t="s">
        <v>78</v>
      </c>
      <c r="AE1126" s="122" t="s">
        <v>349</v>
      </c>
      <c r="AG1126" s="122"/>
      <c r="AH1126" s="122"/>
      <c r="AJ1126" s="122"/>
      <c r="AK1126" s="122"/>
      <c r="AM1126" s="122"/>
      <c r="AN1126" s="122"/>
      <c r="AP1126" s="122"/>
      <c r="AQ1126" s="122"/>
      <c r="AS1126" s="122"/>
      <c r="AT1126" s="122"/>
      <c r="AV1126" s="122"/>
      <c r="AW1126" s="122"/>
      <c r="AY1126" s="122"/>
      <c r="AZ1126" s="122"/>
      <c r="BB1126" s="122"/>
      <c r="BC1126" s="119"/>
      <c r="BF1126" s="119"/>
      <c r="BG1126" s="119"/>
      <c r="BH1126" s="119"/>
      <c r="BI1126" s="119"/>
      <c r="BK1126" s="121"/>
      <c r="BL1126" s="121"/>
    </row>
    <row r="1127" spans="1:64" x14ac:dyDescent="0.2">
      <c r="A1127" s="146" t="s">
        <v>4285</v>
      </c>
      <c r="B1127" s="157">
        <v>35754</v>
      </c>
      <c r="C1127" s="167" t="s">
        <v>4510</v>
      </c>
      <c r="D1127" s="141"/>
      <c r="E1127" s="116" t="str">
        <f>IF(ISERROR(VLOOKUP(TRIM(A1127),'R2020'!$A$1:$I$1991,2,FALSE)),"",VLOOKUP(TRIM(A1127),'R2020'!$A$1:$I$1991,2,FALSE))</f>
        <v>HB</v>
      </c>
      <c r="F1127" s="116" t="str">
        <f>IF(ISERROR(VLOOKUP(TRIM(A1127),'R2020'!$A$1:$I$1991,3,FALSE)),"",VLOOKUP(TRIM(A1127),'R2020'!$A$1:$I$1991,3,FALSE))</f>
        <v>LAA</v>
      </c>
      <c r="G1127" s="116" t="str">
        <f>IF(ISERROR(VLOOKUP(TRIM(A1127),'R2020'!$A$1:$I$1991,8,FALSE)),"",VLOOKUP(TRIM(A1127),'R2020'!$A$1:$I$1991,8,FALSE))</f>
        <v xml:space="preserve">0-0 </v>
      </c>
      <c r="H1127" s="127"/>
      <c r="I1127" s="127"/>
      <c r="J1127" s="120"/>
      <c r="K1127" s="127"/>
      <c r="L1127" s="127"/>
      <c r="M1127" s="120"/>
      <c r="N1127" s="127"/>
      <c r="O1127" s="127"/>
      <c r="P1127" s="120"/>
      <c r="Q1127" s="127"/>
      <c r="R1127" s="127"/>
      <c r="S1127" s="120"/>
      <c r="T1127" s="127"/>
      <c r="U1127" s="127"/>
      <c r="V1127" s="120"/>
      <c r="W1127" s="127"/>
      <c r="X1127" s="127"/>
      <c r="Y1127" s="120"/>
      <c r="Z1127" s="127"/>
      <c r="AA1127" s="127"/>
      <c r="AB1127" s="120"/>
      <c r="AC1127" s="127"/>
      <c r="AD1127" s="127"/>
      <c r="AE1127" s="120"/>
      <c r="AF1127" s="127"/>
      <c r="AG1127" s="127"/>
      <c r="AH1127" s="120"/>
      <c r="AI1127" s="127"/>
      <c r="AJ1127" s="127"/>
      <c r="AK1127" s="120"/>
      <c r="AL1127" s="127"/>
      <c r="AM1127" s="127"/>
      <c r="AN1127" s="120"/>
      <c r="AO1127" s="127"/>
      <c r="AP1127" s="127"/>
      <c r="AQ1127" s="127"/>
      <c r="AR1127" s="127"/>
      <c r="AS1127" s="127"/>
      <c r="AT1127" s="120"/>
      <c r="AU1127" s="127"/>
      <c r="AV1127" s="127"/>
      <c r="AW1127" s="120"/>
      <c r="AX1127" s="127"/>
      <c r="AY1127" s="127"/>
      <c r="AZ1127" s="120"/>
      <c r="BA1127" s="127"/>
      <c r="BB1127" s="127"/>
      <c r="BC1127" s="120"/>
      <c r="BD1127" s="120"/>
      <c r="BE1127" s="120"/>
      <c r="BF1127" s="120"/>
      <c r="BG1127" s="120"/>
      <c r="BH1127" s="120"/>
      <c r="BI1127" s="120"/>
      <c r="BJ1127" s="128"/>
      <c r="BK1127" s="128"/>
    </row>
    <row r="1128" spans="1:64" x14ac:dyDescent="0.2">
      <c r="A1128" s="117" t="s">
        <v>3380</v>
      </c>
      <c r="B1128" s="123">
        <v>34419</v>
      </c>
      <c r="C1128" s="165" t="s">
        <v>2624</v>
      </c>
      <c r="D1128" s="122" t="s">
        <v>3413</v>
      </c>
      <c r="E1128" s="116" t="str">
        <f>IF(ISERROR(VLOOKUP(TRIM(A1128),'R2020'!$A$1:$I$1991,2,FALSE)),"",VLOOKUP(TRIM(A1128),'R2020'!$A$1:$I$1991,2,FALSE))</f>
        <v/>
      </c>
      <c r="F1128" s="116" t="str">
        <f>IF(ISERROR(VLOOKUP(TRIM(A1128),'R2020'!$A$1:$I$1991,3,FALSE)),"",VLOOKUP(TRIM(A1128),'R2020'!$A$1:$I$1991,3,FALSE))</f>
        <v/>
      </c>
      <c r="G1128" s="116" t="str">
        <f>IF(ISERROR(VLOOKUP(TRIM(A1128),'R2020'!$A$1:$I$1991,8,FALSE)),"",VLOOKUP(TRIM(A1128),'R2020'!$A$1:$I$1991,8,FALSE))</f>
        <v/>
      </c>
      <c r="I1128" s="122"/>
      <c r="J1128" s="122"/>
      <c r="K1128" s="117" t="s">
        <v>193</v>
      </c>
      <c r="L1128" s="122" t="s">
        <v>229</v>
      </c>
      <c r="M1128" s="122" t="s">
        <v>86</v>
      </c>
      <c r="O1128" s="122"/>
      <c r="P1128" s="122"/>
      <c r="R1128" s="122"/>
      <c r="S1128" s="122"/>
      <c r="U1128" s="122"/>
      <c r="V1128" s="122"/>
      <c r="X1128" s="122"/>
      <c r="Y1128" s="122"/>
      <c r="AA1128" s="122"/>
      <c r="AB1128" s="122"/>
      <c r="AD1128" s="122"/>
      <c r="AE1128" s="122"/>
      <c r="AG1128" s="122"/>
      <c r="AH1128" s="122"/>
      <c r="AJ1128" s="122"/>
      <c r="AK1128" s="122"/>
      <c r="AM1128" s="122"/>
      <c r="AN1128" s="122"/>
      <c r="AP1128" s="122"/>
      <c r="AQ1128" s="122"/>
      <c r="AS1128" s="122"/>
      <c r="AT1128" s="122"/>
      <c r="AV1128" s="122"/>
      <c r="AW1128" s="122"/>
      <c r="AY1128" s="122"/>
      <c r="AZ1128" s="122"/>
      <c r="BB1128" s="122"/>
      <c r="BC1128" s="122"/>
      <c r="BE1128" s="123"/>
      <c r="BF1128" s="122"/>
      <c r="BG1128" s="121"/>
      <c r="BI1128" s="119"/>
      <c r="BJ1128" s="121"/>
      <c r="BK1128" s="121"/>
      <c r="BL1128" s="130"/>
    </row>
    <row r="1129" spans="1:64" x14ac:dyDescent="0.2">
      <c r="A1129" s="117" t="s">
        <v>833</v>
      </c>
      <c r="B1129" s="123">
        <v>32889</v>
      </c>
      <c r="C1129" s="165" t="s">
        <v>860</v>
      </c>
      <c r="D1129" s="122" t="s">
        <v>898</v>
      </c>
      <c r="E1129" s="116" t="str">
        <f>IF(ISERROR(VLOOKUP(TRIM(A1129),'R2020'!$A$1:$I$1991,2,FALSE)),"",VLOOKUP(TRIM(A1129),'R2020'!$A$1:$I$1991,2,FALSE))</f>
        <v>RT</v>
      </c>
      <c r="F1129" s="116" t="str">
        <f>IF(ISERROR(VLOOKUP(TRIM(A1129),'R2020'!$A$1:$I$1991,3,FALSE)),"",VLOOKUP(TRIM(A1129),'R2020'!$A$1:$I$1991,3,FALSE))</f>
        <v>TNA</v>
      </c>
      <c r="G1129" s="116" t="str">
        <f>IF(ISERROR(VLOOKUP(TRIM(A1129),'R2020'!$A$1:$I$1991,8,FALSE)),"",VLOOKUP(TRIM(A1129),'R2020'!$A$1:$I$1991,8,FALSE))</f>
        <v xml:space="preserve">4-5 </v>
      </c>
      <c r="H1129" s="117" t="s">
        <v>1037</v>
      </c>
      <c r="I1129" s="122" t="s">
        <v>346</v>
      </c>
      <c r="J1129" s="122" t="s">
        <v>1036</v>
      </c>
      <c r="K1129" s="117" t="s">
        <v>388</v>
      </c>
      <c r="L1129" s="122" t="s">
        <v>346</v>
      </c>
      <c r="M1129" s="122" t="s">
        <v>454</v>
      </c>
      <c r="N1129" s="117" t="s">
        <v>1037</v>
      </c>
      <c r="O1129" s="122" t="s">
        <v>346</v>
      </c>
      <c r="P1129" s="122" t="s">
        <v>1040</v>
      </c>
      <c r="Q1129" s="117" t="s">
        <v>1037</v>
      </c>
      <c r="R1129" s="122" t="s">
        <v>346</v>
      </c>
      <c r="S1129" s="122" t="s">
        <v>1040</v>
      </c>
      <c r="T1129" s="117" t="s">
        <v>478</v>
      </c>
      <c r="U1129" s="122" t="s">
        <v>88</v>
      </c>
      <c r="V1129" s="122" t="s">
        <v>349</v>
      </c>
      <c r="W1129" s="117" t="s">
        <v>16</v>
      </c>
      <c r="X1129" s="122" t="s">
        <v>88</v>
      </c>
      <c r="Y1129" s="122" t="s">
        <v>349</v>
      </c>
      <c r="AA1129" s="122"/>
      <c r="AB1129" s="122"/>
      <c r="AC1129" s="117" t="s">
        <v>478</v>
      </c>
      <c r="AD1129" s="122" t="s">
        <v>88</v>
      </c>
      <c r="AE1129" s="122" t="s">
        <v>349</v>
      </c>
      <c r="AG1129" s="122"/>
      <c r="AH1129" s="122"/>
      <c r="AJ1129" s="122"/>
      <c r="AK1129" s="122"/>
      <c r="AM1129" s="122"/>
      <c r="AN1129" s="122"/>
      <c r="AP1129" s="122"/>
      <c r="AQ1129" s="122"/>
      <c r="AS1129" s="122"/>
      <c r="AT1129" s="122"/>
      <c r="AV1129" s="122"/>
      <c r="AW1129" s="122"/>
      <c r="AY1129" s="122"/>
      <c r="AZ1129" s="122"/>
      <c r="BB1129" s="122"/>
      <c r="BC1129" s="119"/>
      <c r="BF1129" s="119"/>
      <c r="BG1129" s="119"/>
      <c r="BH1129" s="119"/>
      <c r="BI1129" s="119"/>
      <c r="BK1129" s="121"/>
      <c r="BL1129" s="121"/>
    </row>
    <row r="1130" spans="1:64" x14ac:dyDescent="0.2">
      <c r="A1130" s="117" t="s">
        <v>1826</v>
      </c>
      <c r="B1130" s="123">
        <v>34119</v>
      </c>
      <c r="C1130" s="165" t="s">
        <v>2048</v>
      </c>
      <c r="D1130" s="117" t="s">
        <v>2034</v>
      </c>
      <c r="E1130" s="116" t="str">
        <f>IF(ISERROR(VLOOKUP(TRIM(A1130),'R2020'!$A$1:$I$1991,2,FALSE)),"",VLOOKUP(TRIM(A1130),'R2020'!$A$1:$I$1991,2,FALSE))</f>
        <v>C</v>
      </c>
      <c r="F1130" s="116" t="str">
        <f>IF(ISERROR(VLOOKUP(TRIM(A1130),'R2020'!$A$1:$I$1991,3,FALSE)),"",VLOOKUP(TRIM(A1130),'R2020'!$A$1:$I$1991,3,FALSE))</f>
        <v>INA</v>
      </c>
      <c r="G1130" s="116" t="str">
        <f>IF(ISERROR(VLOOKUP(TRIM(A1130),'R2020'!$A$1:$I$1991,8,FALSE)),"",VLOOKUP(TRIM(A1130),'R2020'!$A$1:$I$1991,8,FALSE))</f>
        <v xml:space="preserve">6-5 </v>
      </c>
      <c r="H1130" s="117" t="s">
        <v>332</v>
      </c>
      <c r="I1130" s="117" t="s">
        <v>103</v>
      </c>
      <c r="J1130" s="122" t="s">
        <v>480</v>
      </c>
      <c r="K1130" s="117" t="s">
        <v>332</v>
      </c>
      <c r="L1130" s="117" t="s">
        <v>103</v>
      </c>
      <c r="M1130" s="122" t="s">
        <v>33</v>
      </c>
      <c r="N1130" s="117" t="s">
        <v>332</v>
      </c>
      <c r="O1130" s="117" t="s">
        <v>103</v>
      </c>
      <c r="P1130" s="122" t="s">
        <v>481</v>
      </c>
      <c r="Q1130" s="117" t="s">
        <v>332</v>
      </c>
      <c r="R1130" s="117" t="s">
        <v>103</v>
      </c>
      <c r="S1130" s="122" t="s">
        <v>230</v>
      </c>
    </row>
    <row r="1131" spans="1:64" x14ac:dyDescent="0.2">
      <c r="A1131" s="117" t="s">
        <v>1406</v>
      </c>
      <c r="B1131" s="123">
        <v>33663</v>
      </c>
      <c r="C1131" s="165" t="s">
        <v>1574</v>
      </c>
      <c r="D1131" s="122" t="s">
        <v>2464</v>
      </c>
      <c r="E1131" s="116" t="str">
        <f>IF(ISERROR(VLOOKUP(TRIM(A1131),'R2020'!$A$1:$I$1991,2,FALSE)),"",VLOOKUP(TRIM(A1131),'R2020'!$A$1:$I$1991,2,FALSE))</f>
        <v>MLB</v>
      </c>
      <c r="F1131" s="116" t="str">
        <f>IF(ISERROR(VLOOKUP(TRIM(A1131),'R2020'!$A$1:$I$1991,3,FALSE)),"",VLOOKUP(TRIM(A1131),'R2020'!$A$1:$I$1991,3,FALSE))</f>
        <v>MIN</v>
      </c>
      <c r="G1131" s="116" t="str">
        <f>IF(ISERROR(VLOOKUP(TRIM(A1131),'R2020'!$A$1:$I$1991,8,FALSE)),"",VLOOKUP(TRIM(A1131),'R2020'!$A$1:$I$1991,8,FALSE))</f>
        <v xml:space="preserve">65-0 </v>
      </c>
      <c r="H1131" s="117" t="s">
        <v>540</v>
      </c>
      <c r="I1131" s="121" t="s">
        <v>131</v>
      </c>
      <c r="J1131" s="119" t="s">
        <v>1371</v>
      </c>
      <c r="K1131" s="117" t="s">
        <v>540</v>
      </c>
      <c r="L1131" s="121" t="s">
        <v>131</v>
      </c>
      <c r="M1131" s="119" t="s">
        <v>1216</v>
      </c>
      <c r="N1131" s="117" t="s">
        <v>540</v>
      </c>
      <c r="O1131" s="121" t="s">
        <v>131</v>
      </c>
      <c r="P1131" s="119" t="s">
        <v>1480</v>
      </c>
      <c r="Q1131" s="117" t="s">
        <v>540</v>
      </c>
      <c r="R1131" s="121" t="s">
        <v>131</v>
      </c>
      <c r="S1131" s="119" t="s">
        <v>1271</v>
      </c>
      <c r="T1131" s="117" t="s">
        <v>540</v>
      </c>
      <c r="U1131" s="121" t="s">
        <v>131</v>
      </c>
      <c r="V1131" s="119" t="s">
        <v>1407</v>
      </c>
      <c r="X1131" s="121"/>
      <c r="Y1131" s="119"/>
      <c r="AA1131" s="121"/>
      <c r="AB1131" s="119"/>
      <c r="AD1131" s="121"/>
      <c r="AE1131" s="119"/>
      <c r="AG1131" s="121"/>
      <c r="AH1131" s="119"/>
      <c r="AJ1131" s="121"/>
      <c r="AK1131" s="119"/>
      <c r="AM1131" s="121"/>
      <c r="AN1131" s="119"/>
      <c r="AP1131" s="121"/>
      <c r="AQ1131" s="119"/>
      <c r="AS1131" s="121"/>
      <c r="AT1131" s="119"/>
      <c r="AV1131" s="121"/>
      <c r="AW1131" s="119"/>
      <c r="AY1131" s="121"/>
      <c r="AZ1131" s="119"/>
      <c r="BB1131" s="121"/>
      <c r="BC1131" s="119"/>
      <c r="BF1131" s="119"/>
      <c r="BG1131" s="121"/>
      <c r="BH1131" s="121"/>
      <c r="BI1131" s="121"/>
      <c r="BJ1131" s="121"/>
      <c r="BK1131" s="121"/>
      <c r="BL1131" s="121"/>
    </row>
    <row r="1132" spans="1:64" x14ac:dyDescent="0.2">
      <c r="A1132" s="120" t="s">
        <v>732</v>
      </c>
      <c r="B1132" s="125">
        <v>32172</v>
      </c>
      <c r="C1132" s="168" t="s">
        <v>738</v>
      </c>
      <c r="D1132" s="126" t="s">
        <v>734</v>
      </c>
      <c r="E1132" s="116" t="str">
        <f>IF(ISERROR(VLOOKUP(TRIM(A1132),'R2020'!$A$1:$I$1991,2,FALSE)),"",VLOOKUP(TRIM(A1132),'R2020'!$A$1:$I$1991,2,FALSE))</f>
        <v/>
      </c>
      <c r="F1132" s="116" t="str">
        <f>IF(ISERROR(VLOOKUP(TRIM(A1132),'R2020'!$A$1:$I$1991,3,FALSE)),"",VLOOKUP(TRIM(A1132),'R2020'!$A$1:$I$1991,3,FALSE))</f>
        <v/>
      </c>
      <c r="G1132" s="116" t="str">
        <f>IF(ISERROR(VLOOKUP(TRIM(A1132),'R2020'!$A$1:$I$1991,8,FALSE)),"",VLOOKUP(TRIM(A1132),'R2020'!$A$1:$I$1991,8,FALSE))</f>
        <v/>
      </c>
      <c r="I1132" s="126"/>
      <c r="J1132" s="126"/>
      <c r="K1132" s="117" t="s">
        <v>26</v>
      </c>
      <c r="L1132" s="126" t="s">
        <v>237</v>
      </c>
      <c r="M1132" s="126" t="s">
        <v>627</v>
      </c>
      <c r="N1132" s="117" t="s">
        <v>128</v>
      </c>
      <c r="O1132" s="126" t="s">
        <v>237</v>
      </c>
      <c r="P1132" s="126" t="s">
        <v>328</v>
      </c>
      <c r="Q1132" s="117" t="s">
        <v>128</v>
      </c>
      <c r="R1132" s="126" t="s">
        <v>1678</v>
      </c>
      <c r="S1132" s="126" t="s">
        <v>365</v>
      </c>
      <c r="T1132" s="120" t="s">
        <v>464</v>
      </c>
      <c r="U1132" s="126" t="s">
        <v>350</v>
      </c>
      <c r="V1132" s="126" t="s">
        <v>225</v>
      </c>
      <c r="W1132" s="120" t="s">
        <v>464</v>
      </c>
      <c r="X1132" s="126" t="s">
        <v>350</v>
      </c>
      <c r="Y1132" s="126" t="s">
        <v>225</v>
      </c>
      <c r="Z1132" s="120" t="s">
        <v>26</v>
      </c>
      <c r="AA1132" s="126" t="s">
        <v>350</v>
      </c>
      <c r="AB1132" s="126" t="s">
        <v>966</v>
      </c>
      <c r="AC1132" s="120" t="s">
        <v>128</v>
      </c>
      <c r="AD1132" s="126" t="s">
        <v>350</v>
      </c>
      <c r="AE1132" s="126" t="s">
        <v>328</v>
      </c>
      <c r="AF1132" s="120" t="s">
        <v>464</v>
      </c>
      <c r="AG1132" s="126" t="s">
        <v>350</v>
      </c>
      <c r="AH1132" s="126" t="s">
        <v>481</v>
      </c>
      <c r="AI1132" s="120"/>
      <c r="AJ1132" s="126"/>
      <c r="AK1132" s="126"/>
      <c r="AL1132" s="120"/>
      <c r="AM1132" s="126"/>
      <c r="AN1132" s="126"/>
      <c r="AO1132" s="120"/>
      <c r="AP1132" s="126"/>
      <c r="AQ1132" s="126"/>
      <c r="AR1132" s="120"/>
      <c r="AS1132" s="126"/>
      <c r="AT1132" s="126"/>
      <c r="AU1132" s="120"/>
      <c r="AV1132" s="126"/>
      <c r="AW1132" s="126"/>
      <c r="AX1132" s="120"/>
      <c r="AY1132" s="126"/>
      <c r="AZ1132" s="126"/>
      <c r="BA1132" s="120"/>
      <c r="BB1132" s="126"/>
      <c r="BC1132" s="127"/>
      <c r="BD1132" s="120"/>
      <c r="BE1132" s="120"/>
      <c r="BF1132" s="127"/>
      <c r="BG1132" s="127"/>
      <c r="BH1132" s="127"/>
      <c r="BI1132" s="127"/>
      <c r="BJ1132" s="120"/>
      <c r="BK1132" s="128"/>
      <c r="BL1132" s="128"/>
    </row>
    <row r="1133" spans="1:64" x14ac:dyDescent="0.2">
      <c r="A1133" s="117" t="s">
        <v>834</v>
      </c>
      <c r="B1133" s="123">
        <v>33144</v>
      </c>
      <c r="C1133" s="165" t="s">
        <v>857</v>
      </c>
      <c r="D1133" s="122" t="s">
        <v>857</v>
      </c>
      <c r="E1133" s="116" t="str">
        <f>IF(ISERROR(VLOOKUP(TRIM(A1133),'R2020'!$A$1:$I$1991,2,FALSE)),"",VLOOKUP(TRIM(A1133),'R2020'!$A$1:$I$1991,2,FALSE))</f>
        <v/>
      </c>
      <c r="F1133" s="116" t="str">
        <f>IF(ISERROR(VLOOKUP(TRIM(A1133),'R2020'!$A$1:$I$1991,3,FALSE)),"",VLOOKUP(TRIM(A1133),'R2020'!$A$1:$I$1991,3,FALSE))</f>
        <v/>
      </c>
      <c r="G1133" s="116" t="str">
        <f>IF(ISERROR(VLOOKUP(TRIM(A1133),'R2020'!$A$1:$I$1991,8,FALSE)),"",VLOOKUP(TRIM(A1133),'R2020'!$A$1:$I$1991,8,FALSE))</f>
        <v/>
      </c>
      <c r="H1133" s="117" t="s">
        <v>52</v>
      </c>
      <c r="I1133" s="122" t="s">
        <v>453</v>
      </c>
      <c r="J1133" s="122" t="s">
        <v>1163</v>
      </c>
      <c r="K1133" s="117" t="s">
        <v>64</v>
      </c>
      <c r="L1133" s="122" t="s">
        <v>453</v>
      </c>
      <c r="M1133" s="122" t="s">
        <v>1056</v>
      </c>
      <c r="N1133" s="117" t="s">
        <v>52</v>
      </c>
      <c r="O1133" s="122" t="s">
        <v>88</v>
      </c>
      <c r="P1133" s="122" t="s">
        <v>2307</v>
      </c>
      <c r="Q1133" s="117" t="s">
        <v>52</v>
      </c>
      <c r="R1133" s="122" t="s">
        <v>88</v>
      </c>
      <c r="S1133" s="122" t="s">
        <v>1058</v>
      </c>
      <c r="T1133" s="117" t="s">
        <v>126</v>
      </c>
      <c r="U1133" s="122" t="s">
        <v>88</v>
      </c>
      <c r="V1133" s="122" t="s">
        <v>1420</v>
      </c>
      <c r="W1133" s="117" t="s">
        <v>126</v>
      </c>
      <c r="X1133" s="122" t="s">
        <v>88</v>
      </c>
      <c r="Y1133" s="122" t="s">
        <v>1121</v>
      </c>
      <c r="Z1133" s="117" t="s">
        <v>126</v>
      </c>
      <c r="AA1133" s="122" t="s">
        <v>88</v>
      </c>
      <c r="AB1133" s="122" t="s">
        <v>225</v>
      </c>
      <c r="AC1133" s="117" t="s">
        <v>235</v>
      </c>
      <c r="AD1133" s="122" t="s">
        <v>88</v>
      </c>
      <c r="AE1133" s="122" t="s">
        <v>351</v>
      </c>
      <c r="AG1133" s="122"/>
      <c r="AH1133" s="122"/>
      <c r="AJ1133" s="122"/>
      <c r="AK1133" s="122"/>
      <c r="AM1133" s="122"/>
      <c r="AN1133" s="122"/>
      <c r="AP1133" s="122"/>
      <c r="AQ1133" s="122"/>
      <c r="AS1133" s="122"/>
      <c r="AT1133" s="122"/>
      <c r="AV1133" s="122"/>
      <c r="AW1133" s="122"/>
      <c r="AY1133" s="122"/>
      <c r="AZ1133" s="122"/>
      <c r="BB1133" s="122"/>
      <c r="BC1133" s="119"/>
      <c r="BF1133" s="119"/>
      <c r="BG1133" s="119"/>
      <c r="BH1133" s="119"/>
      <c r="BI1133" s="119"/>
      <c r="BK1133" s="121"/>
      <c r="BL1133" s="121"/>
    </row>
    <row r="1134" spans="1:64" x14ac:dyDescent="0.2">
      <c r="A1134" s="120" t="s">
        <v>1117</v>
      </c>
      <c r="B1134" s="125">
        <v>33413</v>
      </c>
      <c r="C1134" s="165" t="s">
        <v>1224</v>
      </c>
      <c r="D1134" s="120" t="s">
        <v>1228</v>
      </c>
      <c r="E1134" s="116" t="str">
        <f>IF(ISERROR(VLOOKUP(TRIM(A1134),'R2020'!$A$1:$I$1991,2,FALSE)),"",VLOOKUP(TRIM(A1134),'R2020'!$A$1:$I$1991,2,FALSE))</f>
        <v>OLB</v>
      </c>
      <c r="F1134" s="116" t="str">
        <f>IF(ISERROR(VLOOKUP(TRIM(A1134),'R2020'!$A$1:$I$1991,3,FALSE)),"",VLOOKUP(TRIM(A1134),'R2020'!$A$1:$I$1991,3,FALSE))</f>
        <v>ARN</v>
      </c>
      <c r="G1134" s="116" t="str">
        <f>IF(ISERROR(VLOOKUP(TRIM(A1134),'R2020'!$A$1:$I$1991,8,FALSE)),"",VLOOKUP(TRIM(A1134),'R2020'!$A$1:$I$1991,8,FALSE))</f>
        <v xml:space="preserve">04-5 </v>
      </c>
      <c r="H1134" s="117" t="s">
        <v>235</v>
      </c>
      <c r="I1134" s="117" t="s">
        <v>369</v>
      </c>
      <c r="J1134" s="127" t="s">
        <v>1123</v>
      </c>
      <c r="K1134" s="117" t="s">
        <v>235</v>
      </c>
      <c r="L1134" s="117" t="s">
        <v>369</v>
      </c>
      <c r="M1134" s="127" t="s">
        <v>1154</v>
      </c>
      <c r="N1134" s="117" t="s">
        <v>235</v>
      </c>
      <c r="O1134" s="117" t="s">
        <v>30</v>
      </c>
      <c r="P1134" s="127" t="s">
        <v>1106</v>
      </c>
      <c r="Q1134" s="120" t="s">
        <v>235</v>
      </c>
      <c r="R1134" s="120" t="s">
        <v>30</v>
      </c>
      <c r="S1134" s="127" t="s">
        <v>1159</v>
      </c>
      <c r="T1134" s="120" t="s">
        <v>235</v>
      </c>
      <c r="U1134" s="120" t="s">
        <v>30</v>
      </c>
      <c r="V1134" s="127" t="s">
        <v>1057</v>
      </c>
      <c r="W1134" s="120" t="s">
        <v>235</v>
      </c>
      <c r="X1134" s="120" t="s">
        <v>30</v>
      </c>
      <c r="Y1134" s="127" t="s">
        <v>1114</v>
      </c>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0"/>
      <c r="AY1134" s="120"/>
      <c r="AZ1134" s="120"/>
      <c r="BA1134" s="120"/>
      <c r="BB1134" s="120"/>
      <c r="BC1134" s="120"/>
      <c r="BD1134" s="120"/>
      <c r="BE1134" s="120"/>
      <c r="BF1134" s="120"/>
      <c r="BG1134" s="120"/>
      <c r="BH1134" s="120"/>
      <c r="BI1134" s="120"/>
      <c r="BJ1134" s="120"/>
      <c r="BK1134" s="120"/>
      <c r="BL1134" s="120"/>
    </row>
    <row r="1135" spans="1:64" x14ac:dyDescent="0.2">
      <c r="A1135" s="117" t="s">
        <v>469</v>
      </c>
      <c r="B1135" s="123">
        <v>31460</v>
      </c>
      <c r="C1135" s="165" t="s">
        <v>407</v>
      </c>
      <c r="D1135" s="122" t="s">
        <v>2593</v>
      </c>
      <c r="E1135" s="116" t="str">
        <f>IF(ISERROR(VLOOKUP(TRIM(A1135),'R2020'!$A$1:$I$1991,2,FALSE)),"",VLOOKUP(TRIM(A1135),'R2020'!$A$1:$I$1991,2,FALSE))</f>
        <v>Punt</v>
      </c>
      <c r="F1135" s="116" t="str">
        <f>IF(ISERROR(VLOOKUP(TRIM(A1135),'R2020'!$A$1:$I$1991,3,FALSE)),"",VLOOKUP(TRIM(A1135),'R2020'!$A$1:$I$1991,3,FALSE))</f>
        <v>TNA</v>
      </c>
      <c r="G1135" s="116" t="str">
        <f>IF(ISERROR(VLOOKUP(TRIM(A1135),'R2020'!$A$1:$I$1991,8,FALSE)),"",VLOOKUP(TRIM(A1135),'R2020'!$A$1:$I$1991,8,FALSE))</f>
        <v xml:space="preserve"> </v>
      </c>
      <c r="H1135" s="117" t="s">
        <v>12</v>
      </c>
      <c r="I1135" s="121" t="s">
        <v>346</v>
      </c>
      <c r="K1135" s="117" t="s">
        <v>12</v>
      </c>
      <c r="L1135" s="121" t="s">
        <v>346</v>
      </c>
      <c r="N1135" s="117" t="s">
        <v>12</v>
      </c>
      <c r="O1135" s="121" t="s">
        <v>346</v>
      </c>
      <c r="Q1135" s="117" t="s">
        <v>12</v>
      </c>
      <c r="R1135" s="121" t="s">
        <v>346</v>
      </c>
      <c r="S1135" s="119"/>
      <c r="T1135" s="117" t="s">
        <v>12</v>
      </c>
      <c r="U1135" s="121" t="s">
        <v>346</v>
      </c>
      <c r="V1135" s="119"/>
      <c r="W1135" s="117" t="s">
        <v>12</v>
      </c>
      <c r="X1135" s="121" t="s">
        <v>346</v>
      </c>
      <c r="Y1135" s="119"/>
      <c r="Z1135" s="117" t="s">
        <v>12</v>
      </c>
      <c r="AA1135" s="121" t="s">
        <v>346</v>
      </c>
      <c r="AB1135" s="119"/>
      <c r="AC1135" s="117" t="s">
        <v>12</v>
      </c>
      <c r="AD1135" s="121" t="s">
        <v>346</v>
      </c>
      <c r="AE1135" s="119"/>
      <c r="AF1135" s="117" t="s">
        <v>12</v>
      </c>
      <c r="AG1135" s="121" t="s">
        <v>346</v>
      </c>
      <c r="AH1135" s="119"/>
      <c r="AI1135" s="117" t="s">
        <v>12</v>
      </c>
      <c r="AJ1135" s="121" t="s">
        <v>346</v>
      </c>
      <c r="AK1135" s="119"/>
      <c r="AL1135" s="117" t="s">
        <v>12</v>
      </c>
      <c r="AM1135" s="121" t="s">
        <v>346</v>
      </c>
      <c r="AN1135" s="119"/>
      <c r="AO1135" s="117" t="s">
        <v>12</v>
      </c>
      <c r="AP1135" s="121" t="s">
        <v>229</v>
      </c>
      <c r="AQ1135" s="119" t="s">
        <v>166</v>
      </c>
      <c r="AS1135" s="121"/>
      <c r="AT1135" s="119"/>
      <c r="AV1135" s="121"/>
      <c r="AW1135" s="119"/>
      <c r="AY1135" s="121"/>
      <c r="AZ1135" s="119"/>
      <c r="BB1135" s="121"/>
      <c r="BC1135" s="119"/>
      <c r="BF1135" s="119"/>
      <c r="BG1135" s="121"/>
      <c r="BH1135" s="121"/>
      <c r="BI1135" s="121"/>
      <c r="BJ1135" s="121"/>
      <c r="BK1135" s="121"/>
      <c r="BL1135" s="121"/>
    </row>
    <row r="1136" spans="1:64" x14ac:dyDescent="0.2">
      <c r="A1136" s="120" t="s">
        <v>1181</v>
      </c>
      <c r="B1136" s="125">
        <v>33114</v>
      </c>
      <c r="C1136" s="165" t="s">
        <v>1225</v>
      </c>
      <c r="D1136" s="126" t="s">
        <v>1235</v>
      </c>
      <c r="E1136" s="116" t="str">
        <f>IF(ISERROR(VLOOKUP(TRIM(A1136),'R2020'!$A$1:$I$1991,2,FALSE)),"",VLOOKUP(TRIM(A1136),'R2020'!$A$1:$I$1991,2,FALSE))</f>
        <v>T</v>
      </c>
      <c r="F1136" s="116" t="str">
        <f>IF(ISERROR(VLOOKUP(TRIM(A1136),'R2020'!$A$1:$I$1991,3,FALSE)),"",VLOOKUP(TRIM(A1136),'R2020'!$A$1:$I$1991,3,FALSE))</f>
        <v>CAN</v>
      </c>
      <c r="G1136" s="116" t="str">
        <f>IF(ISERROR(VLOOKUP(TRIM(A1136),'R2020'!$A$1:$I$1991,8,FALSE)),"",VLOOKUP(TRIM(A1136),'R2020'!$A$1:$I$1991,8,FALSE))</f>
        <v xml:space="preserve">0-3 </v>
      </c>
      <c r="H1136" s="117" t="s">
        <v>49</v>
      </c>
      <c r="I1136" s="121" t="s">
        <v>78</v>
      </c>
      <c r="J1136" s="127" t="s">
        <v>454</v>
      </c>
      <c r="K1136" s="117" t="s">
        <v>49</v>
      </c>
      <c r="L1136" s="121" t="s">
        <v>229</v>
      </c>
      <c r="M1136" s="127" t="s">
        <v>76</v>
      </c>
      <c r="N1136" s="117" t="s">
        <v>49</v>
      </c>
      <c r="O1136" s="121" t="s">
        <v>229</v>
      </c>
      <c r="P1136" s="127" t="s">
        <v>51</v>
      </c>
      <c r="Q1136" s="117" t="s">
        <v>49</v>
      </c>
      <c r="R1136" s="121" t="s">
        <v>103</v>
      </c>
      <c r="S1136" s="127" t="s">
        <v>333</v>
      </c>
      <c r="T1136" s="117" t="s">
        <v>513</v>
      </c>
      <c r="U1136" s="121" t="s">
        <v>103</v>
      </c>
      <c r="V1136" s="127" t="s">
        <v>349</v>
      </c>
      <c r="W1136" s="117" t="s">
        <v>47</v>
      </c>
      <c r="X1136" s="121" t="s">
        <v>103</v>
      </c>
      <c r="Y1136" s="127" t="s">
        <v>333</v>
      </c>
      <c r="Z1136" s="120"/>
      <c r="AA1136" s="120"/>
      <c r="AB1136" s="120"/>
      <c r="AC1136" s="120"/>
      <c r="AD1136" s="120"/>
      <c r="AE1136" s="120"/>
      <c r="AF1136" s="120"/>
      <c r="AG1136" s="120"/>
      <c r="AH1136" s="120"/>
      <c r="AI1136" s="120"/>
      <c r="AJ1136" s="120"/>
      <c r="AK1136" s="120"/>
      <c r="AL1136" s="120"/>
      <c r="AM1136" s="120"/>
      <c r="AN1136" s="120"/>
      <c r="AO1136" s="120"/>
      <c r="AP1136" s="120"/>
      <c r="AQ1136" s="120"/>
      <c r="AR1136" s="120"/>
      <c r="AS1136" s="120"/>
      <c r="AT1136" s="120"/>
      <c r="AU1136" s="120"/>
      <c r="AV1136" s="120"/>
      <c r="AW1136" s="120"/>
      <c r="AX1136" s="120"/>
      <c r="AY1136" s="120"/>
      <c r="AZ1136" s="120"/>
      <c r="BA1136" s="120"/>
      <c r="BB1136" s="120"/>
      <c r="BC1136" s="120"/>
      <c r="BD1136" s="120"/>
      <c r="BE1136" s="120"/>
      <c r="BF1136" s="120"/>
      <c r="BG1136" s="120"/>
      <c r="BH1136" s="120"/>
      <c r="BI1136" s="120"/>
      <c r="BJ1136" s="120"/>
      <c r="BK1136" s="120"/>
      <c r="BL1136" s="120"/>
    </row>
    <row r="1137" spans="1:64" x14ac:dyDescent="0.2">
      <c r="A1137" s="120" t="s">
        <v>709</v>
      </c>
      <c r="B1137" s="125">
        <v>32371</v>
      </c>
      <c r="C1137" s="168" t="s">
        <v>754</v>
      </c>
      <c r="D1137" s="126" t="s">
        <v>2355</v>
      </c>
      <c r="E1137" s="116" t="str">
        <f>IF(ISERROR(VLOOKUP(TRIM(A1137),'R2020'!$A$1:$I$1991,2,FALSE)),"",VLOOKUP(TRIM(A1137),'R2020'!$A$1:$I$1991,2,FALSE))</f>
        <v>OLB</v>
      </c>
      <c r="F1137" s="116" t="str">
        <f>IF(ISERROR(VLOOKUP(TRIM(A1137),'R2020'!$A$1:$I$1991,3,FALSE)),"",VLOOKUP(TRIM(A1137),'R2020'!$A$1:$I$1991,3,FALSE))</f>
        <v>WAN</v>
      </c>
      <c r="G1137" s="116" t="str">
        <f>IF(ISERROR(VLOOKUP(TRIM(A1137),'R2020'!$A$1:$I$1991,8,FALSE)),"",VLOOKUP(TRIM(A1137),'R2020'!$A$1:$I$1991,8,FALSE))</f>
        <v xml:space="preserve">00-9 </v>
      </c>
      <c r="H1137" s="117" t="s">
        <v>323</v>
      </c>
      <c r="I1137" s="126" t="s">
        <v>27</v>
      </c>
      <c r="J1137" s="126" t="s">
        <v>2236</v>
      </c>
      <c r="K1137" s="117" t="s">
        <v>323</v>
      </c>
      <c r="L1137" s="126" t="s">
        <v>27</v>
      </c>
      <c r="M1137" s="126" t="s">
        <v>2965</v>
      </c>
      <c r="N1137" s="117" t="s">
        <v>123</v>
      </c>
      <c r="O1137" s="126" t="s">
        <v>27</v>
      </c>
      <c r="P1137" s="126" t="s">
        <v>1734</v>
      </c>
      <c r="Q1137" s="120" t="s">
        <v>123</v>
      </c>
      <c r="R1137" s="126" t="s">
        <v>27</v>
      </c>
      <c r="S1137" s="126" t="s">
        <v>1917</v>
      </c>
      <c r="T1137" s="120" t="s">
        <v>123</v>
      </c>
      <c r="U1137" s="126" t="s">
        <v>27</v>
      </c>
      <c r="V1137" s="126" t="s">
        <v>1460</v>
      </c>
      <c r="W1137" s="120" t="s">
        <v>323</v>
      </c>
      <c r="X1137" s="126" t="s">
        <v>27</v>
      </c>
      <c r="Y1137" s="126" t="s">
        <v>1143</v>
      </c>
      <c r="Z1137" s="120" t="s">
        <v>323</v>
      </c>
      <c r="AA1137" s="126" t="s">
        <v>27</v>
      </c>
      <c r="AB1137" s="126" t="s">
        <v>300</v>
      </c>
      <c r="AC1137" s="120" t="s">
        <v>323</v>
      </c>
      <c r="AD1137" s="126" t="s">
        <v>27</v>
      </c>
      <c r="AE1137" s="126" t="s">
        <v>36</v>
      </c>
      <c r="AF1137" s="120" t="s">
        <v>323</v>
      </c>
      <c r="AG1137" s="126" t="s">
        <v>27</v>
      </c>
      <c r="AH1137" s="126" t="s">
        <v>671</v>
      </c>
      <c r="AI1137" s="120"/>
      <c r="AJ1137" s="126"/>
      <c r="AK1137" s="126"/>
      <c r="AL1137" s="120"/>
      <c r="AM1137" s="126"/>
      <c r="AN1137" s="126"/>
      <c r="AO1137" s="120"/>
      <c r="AP1137" s="126"/>
      <c r="AQ1137" s="126"/>
      <c r="AR1137" s="120"/>
      <c r="AS1137" s="126"/>
      <c r="AT1137" s="126"/>
      <c r="AU1137" s="120"/>
      <c r="AV1137" s="126"/>
      <c r="AW1137" s="126"/>
      <c r="AX1137" s="120"/>
      <c r="AY1137" s="126"/>
      <c r="AZ1137" s="126"/>
      <c r="BA1137" s="120"/>
      <c r="BB1137" s="126"/>
      <c r="BC1137" s="127"/>
      <c r="BD1137" s="120"/>
      <c r="BE1137" s="120"/>
      <c r="BF1137" s="127"/>
      <c r="BG1137" s="127"/>
      <c r="BH1137" s="127"/>
      <c r="BI1137" s="127"/>
      <c r="BJ1137" s="120"/>
      <c r="BK1137" s="128"/>
      <c r="BL1137" s="128"/>
    </row>
    <row r="1138" spans="1:64" x14ac:dyDescent="0.2">
      <c r="A1138" s="117" t="s">
        <v>2067</v>
      </c>
      <c r="B1138" s="123">
        <v>34100</v>
      </c>
      <c r="C1138" s="164" t="s">
        <v>2033</v>
      </c>
      <c r="D1138" s="117" t="s">
        <v>3419</v>
      </c>
      <c r="E1138" s="116" t="str">
        <f>IF(ISERROR(VLOOKUP(TRIM(A1138),'R2020'!$A$1:$I$1991,2,FALSE)),"",VLOOKUP(TRIM(A1138),'R2020'!$A$1:$I$1991,2,FALSE))</f>
        <v/>
      </c>
      <c r="F1138" s="116" t="str">
        <f>IF(ISERROR(VLOOKUP(TRIM(A1138),'R2020'!$A$1:$I$1991,3,FALSE)),"",VLOOKUP(TRIM(A1138),'R2020'!$A$1:$I$1991,3,FALSE))</f>
        <v/>
      </c>
      <c r="G1138" s="116" t="str">
        <f>IF(ISERROR(VLOOKUP(TRIM(A1138),'R2020'!$A$1:$I$1991,8,FALSE)),"",VLOOKUP(TRIM(A1138),'R2020'!$A$1:$I$1991,8,FALSE))</f>
        <v/>
      </c>
      <c r="J1138" s="122"/>
      <c r="K1138" s="117" t="s">
        <v>193</v>
      </c>
      <c r="L1138" s="117" t="s">
        <v>386</v>
      </c>
      <c r="M1138" s="122"/>
      <c r="N1138" s="117" t="s">
        <v>193</v>
      </c>
      <c r="O1138" s="117" t="s">
        <v>348</v>
      </c>
      <c r="P1138" s="122" t="s">
        <v>2568</v>
      </c>
      <c r="Q1138" s="117" t="s">
        <v>193</v>
      </c>
      <c r="R1138" s="117" t="s">
        <v>348</v>
      </c>
      <c r="S1138" s="122"/>
    </row>
    <row r="1139" spans="1:64" x14ac:dyDescent="0.2">
      <c r="A1139" s="117" t="s">
        <v>3218</v>
      </c>
      <c r="B1139" s="123">
        <v>35188</v>
      </c>
      <c r="C1139" s="165" t="s">
        <v>3067</v>
      </c>
      <c r="D1139" s="122" t="s">
        <v>3074</v>
      </c>
      <c r="E1139" s="116" t="str">
        <f>IF(ISERROR(VLOOKUP(TRIM(A1139),'R2020'!$A$1:$I$1991,2,FALSE)),"",VLOOKUP(TRIM(A1139),'R2020'!$A$1:$I$1991,2,FALSE))</f>
        <v>End</v>
      </c>
      <c r="F1139" s="116" t="str">
        <f>IF(ISERROR(VLOOKUP(TRIM(A1139),'R2020'!$A$1:$I$1991,3,FALSE)),"",VLOOKUP(TRIM(A1139),'R2020'!$A$1:$I$1991,3,FALSE))</f>
        <v>LVA</v>
      </c>
      <c r="G1139" s="116" t="str">
        <f>IF(ISERROR(VLOOKUP(TRIM(A1139),'R2020'!$A$1:$I$1991,8,FALSE)),"",VLOOKUP(TRIM(A1139),'R2020'!$A$1:$I$1991,8,FALSE))</f>
        <v xml:space="preserve">0-0 </v>
      </c>
      <c r="H1139" s="117" t="s">
        <v>44</v>
      </c>
      <c r="I1139" s="122" t="s">
        <v>23</v>
      </c>
      <c r="J1139" s="122" t="s">
        <v>351</v>
      </c>
      <c r="K1139" s="117" t="s">
        <v>42</v>
      </c>
      <c r="L1139" s="122" t="s">
        <v>23</v>
      </c>
      <c r="M1139" s="122" t="s">
        <v>41</v>
      </c>
      <c r="O1139" s="122"/>
      <c r="P1139" s="122"/>
      <c r="R1139" s="122"/>
      <c r="S1139" s="122"/>
      <c r="U1139" s="122"/>
      <c r="V1139" s="122"/>
      <c r="X1139" s="122"/>
      <c r="Y1139" s="122"/>
      <c r="AA1139" s="122"/>
      <c r="AB1139" s="122"/>
      <c r="AD1139" s="122"/>
      <c r="AE1139" s="122"/>
      <c r="AG1139" s="122"/>
      <c r="AH1139" s="122"/>
      <c r="AJ1139" s="122"/>
      <c r="AK1139" s="122"/>
      <c r="AM1139" s="122"/>
      <c r="AN1139" s="122"/>
      <c r="AP1139" s="122"/>
      <c r="AQ1139" s="122"/>
      <c r="AS1139" s="122"/>
      <c r="AT1139" s="122"/>
      <c r="AV1139" s="122"/>
      <c r="AW1139" s="122"/>
      <c r="AY1139" s="122"/>
      <c r="AZ1139" s="122"/>
      <c r="BB1139" s="122"/>
      <c r="BC1139" s="122"/>
      <c r="BE1139" s="123"/>
      <c r="BF1139" s="122"/>
      <c r="BG1139" s="121"/>
      <c r="BI1139" s="119"/>
      <c r="BJ1139" s="121"/>
      <c r="BK1139" s="121"/>
      <c r="BL1139" s="130"/>
    </row>
    <row r="1140" spans="1:64" x14ac:dyDescent="0.2">
      <c r="A1140" s="120" t="s">
        <v>724</v>
      </c>
      <c r="B1140" s="125">
        <v>32129</v>
      </c>
      <c r="C1140" s="168" t="s">
        <v>736</v>
      </c>
      <c r="D1140" s="126" t="s">
        <v>2308</v>
      </c>
      <c r="E1140" s="116" t="str">
        <f>IF(ISERROR(VLOOKUP(TRIM(A1140),'R2020'!$A$1:$I$1991,2,FALSE)),"",VLOOKUP(TRIM(A1140),'R2020'!$A$1:$I$1991,2,FALSE))</f>
        <v>C</v>
      </c>
      <c r="F1140" s="116" t="str">
        <f>IF(ISERROR(VLOOKUP(TRIM(A1140),'R2020'!$A$1:$I$1991,3,FALSE)),"",VLOOKUP(TRIM(A1140),'R2020'!$A$1:$I$1991,3,FALSE))</f>
        <v>KCA</v>
      </c>
      <c r="G1140" s="116" t="str">
        <f>IF(ISERROR(VLOOKUP(TRIM(A1140),'R2020'!$A$1:$I$1991,8,FALSE)),"",VLOOKUP(TRIM(A1140),'R2020'!$A$1:$I$1991,8,FALSE))</f>
        <v xml:space="preserve">4-0 </v>
      </c>
      <c r="H1140" s="117" t="s">
        <v>332</v>
      </c>
      <c r="I1140" s="126" t="s">
        <v>32</v>
      </c>
      <c r="J1140" s="126" t="s">
        <v>230</v>
      </c>
      <c r="K1140" s="126"/>
      <c r="N1140" s="117" t="s">
        <v>332</v>
      </c>
      <c r="O1140" s="126" t="s">
        <v>111</v>
      </c>
      <c r="P1140" s="126" t="s">
        <v>227</v>
      </c>
      <c r="Q1140" s="117" t="s">
        <v>332</v>
      </c>
      <c r="R1140" s="126" t="s">
        <v>111</v>
      </c>
      <c r="S1140" s="126" t="s">
        <v>481</v>
      </c>
      <c r="T1140" s="120" t="s">
        <v>332</v>
      </c>
      <c r="U1140" s="126" t="s">
        <v>111</v>
      </c>
      <c r="V1140" s="126" t="s">
        <v>349</v>
      </c>
      <c r="W1140" s="120"/>
      <c r="X1140" s="126"/>
      <c r="Y1140" s="126"/>
      <c r="Z1140" s="120" t="s">
        <v>332</v>
      </c>
      <c r="AA1140" s="126" t="s">
        <v>111</v>
      </c>
      <c r="AB1140" s="126" t="s">
        <v>349</v>
      </c>
      <c r="AC1140" s="120" t="s">
        <v>137</v>
      </c>
      <c r="AD1140" s="126" t="s">
        <v>111</v>
      </c>
      <c r="AE1140" s="126" t="s">
        <v>349</v>
      </c>
      <c r="AF1140" s="120" t="s">
        <v>16</v>
      </c>
      <c r="AG1140" s="126" t="s">
        <v>111</v>
      </c>
      <c r="AH1140" s="126" t="s">
        <v>349</v>
      </c>
      <c r="AI1140" s="126"/>
      <c r="AJ1140" s="120"/>
      <c r="AK1140" s="126"/>
      <c r="AL1140" s="126"/>
      <c r="AM1140" s="120"/>
      <c r="AN1140" s="126"/>
      <c r="AO1140" s="126"/>
      <c r="AP1140" s="120"/>
      <c r="AQ1140" s="126"/>
      <c r="AR1140" s="126"/>
      <c r="AS1140" s="120"/>
      <c r="AT1140" s="126"/>
      <c r="AU1140" s="126"/>
      <c r="AV1140" s="120"/>
      <c r="AW1140" s="126"/>
      <c r="AX1140" s="126"/>
      <c r="AY1140" s="120"/>
      <c r="AZ1140" s="126"/>
      <c r="BA1140" s="127"/>
      <c r="BB1140" s="120"/>
      <c r="BC1140" s="120"/>
      <c r="BD1140" s="127"/>
      <c r="BE1140" s="127"/>
      <c r="BF1140" s="127"/>
      <c r="BG1140" s="127"/>
      <c r="BH1140" s="120"/>
      <c r="BI1140" s="128"/>
      <c r="BJ1140" s="128"/>
      <c r="BK1140" s="129"/>
      <c r="BL1140" s="120"/>
    </row>
    <row r="1141" spans="1:64" x14ac:dyDescent="0.2">
      <c r="A1141" s="117" t="s">
        <v>1928</v>
      </c>
      <c r="B1141" s="123">
        <v>34099</v>
      </c>
      <c r="C1141" s="165" t="s">
        <v>2028</v>
      </c>
      <c r="D1141" s="117" t="s">
        <v>2042</v>
      </c>
      <c r="E1141" s="116" t="str">
        <f>IF(ISERROR(VLOOKUP(TRIM(A1141),'R2020'!$A$1:$I$1991,2,FALSE)),"",VLOOKUP(TRIM(A1141),'R2020'!$A$1:$I$1991,2,FALSE))</f>
        <v/>
      </c>
      <c r="F1141" s="116" t="str">
        <f>IF(ISERROR(VLOOKUP(TRIM(A1141),'R2020'!$A$1:$I$1991,3,FALSE)),"",VLOOKUP(TRIM(A1141),'R2020'!$A$1:$I$1991,3,FALSE))</f>
        <v/>
      </c>
      <c r="G1141" s="116" t="str">
        <f>IF(ISERROR(VLOOKUP(TRIM(A1141),'R2020'!$A$1:$I$1991,8,FALSE)),"",VLOOKUP(TRIM(A1141),'R2020'!$A$1:$I$1991,8,FALSE))</f>
        <v/>
      </c>
      <c r="H1141" s="117" t="s">
        <v>3734</v>
      </c>
      <c r="I1141" s="121" t="s">
        <v>369</v>
      </c>
      <c r="J1141" s="119" t="s">
        <v>3698</v>
      </c>
      <c r="K1141" s="119"/>
      <c r="N1141" s="117" t="s">
        <v>364</v>
      </c>
      <c r="O1141" s="121" t="s">
        <v>369</v>
      </c>
      <c r="P1141" s="119" t="s">
        <v>1061</v>
      </c>
      <c r="Q1141" s="117" t="s">
        <v>364</v>
      </c>
      <c r="R1141" s="117" t="s">
        <v>369</v>
      </c>
      <c r="S1141" s="122" t="s">
        <v>1061</v>
      </c>
    </row>
    <row r="1142" spans="1:64" x14ac:dyDescent="0.2">
      <c r="A1142" s="146" t="s">
        <v>4322</v>
      </c>
      <c r="B1142" s="157">
        <v>35614</v>
      </c>
      <c r="C1142" s="167" t="s">
        <v>4510</v>
      </c>
      <c r="D1142" s="142"/>
      <c r="E1142" s="116" t="str">
        <f>IF(ISERROR(VLOOKUP(TRIM(A1142),'R2020'!$A$1:$I$1991,2,FALSE)),"",VLOOKUP(TRIM(A1142),'R2020'!$A$1:$I$1991,2,FALSE))</f>
        <v>G</v>
      </c>
      <c r="F1142" s="116" t="str">
        <f>IF(ISERROR(VLOOKUP(TRIM(A1142),'R2020'!$A$1:$I$1991,3,FALSE)),"",VLOOKUP(TRIM(A1142),'R2020'!$A$1:$I$1991,3,FALSE))</f>
        <v>MIA</v>
      </c>
      <c r="G1142" s="116" t="str">
        <f>IF(ISERROR(VLOOKUP(TRIM(A1142),'R2020'!$A$1:$I$1991,8,FALSE)),"",VLOOKUP(TRIM(A1142),'R2020'!$A$1:$I$1991,8,FALSE))</f>
        <v xml:space="preserve">0-2 </v>
      </c>
      <c r="H1142" s="126"/>
      <c r="I1142" s="126"/>
      <c r="J1142" s="120"/>
      <c r="K1142" s="126"/>
      <c r="L1142" s="126"/>
      <c r="M1142" s="120"/>
      <c r="N1142" s="126"/>
      <c r="O1142" s="126"/>
      <c r="P1142" s="120"/>
      <c r="Q1142" s="126"/>
      <c r="R1142" s="126"/>
      <c r="S1142" s="120"/>
      <c r="T1142" s="126"/>
      <c r="U1142" s="126"/>
      <c r="V1142" s="120"/>
      <c r="W1142" s="126"/>
      <c r="X1142" s="126"/>
      <c r="Y1142" s="120"/>
      <c r="Z1142" s="126"/>
      <c r="AA1142" s="126"/>
      <c r="AB1142" s="120"/>
      <c r="AC1142" s="126"/>
      <c r="AD1142" s="126"/>
      <c r="AE1142" s="120"/>
      <c r="AF1142" s="126"/>
      <c r="AG1142" s="126"/>
      <c r="AH1142" s="120"/>
      <c r="AI1142" s="126"/>
      <c r="AJ1142" s="126"/>
      <c r="AK1142" s="120"/>
      <c r="AL1142" s="126"/>
      <c r="AM1142" s="126"/>
      <c r="AN1142" s="120"/>
      <c r="AO1142" s="126"/>
      <c r="AP1142" s="126"/>
      <c r="AQ1142" s="126"/>
      <c r="AR1142" s="126"/>
      <c r="AS1142" s="126"/>
      <c r="AT1142" s="120"/>
      <c r="AU1142" s="126"/>
      <c r="AV1142" s="126"/>
      <c r="AW1142" s="120"/>
      <c r="AX1142" s="126"/>
      <c r="AY1142" s="126"/>
      <c r="AZ1142" s="120"/>
      <c r="BA1142" s="126"/>
      <c r="BB1142" s="127"/>
      <c r="BC1142" s="120"/>
      <c r="BD1142" s="120"/>
      <c r="BE1142" s="127"/>
      <c r="BF1142" s="128"/>
      <c r="BG1142" s="120"/>
      <c r="BH1142" s="127"/>
      <c r="BI1142" s="120"/>
      <c r="BJ1142" s="128"/>
      <c r="BK1142" s="128"/>
    </row>
    <row r="1143" spans="1:64" x14ac:dyDescent="0.2">
      <c r="A1143" s="117" t="s">
        <v>3219</v>
      </c>
      <c r="B1143" s="123">
        <v>33845</v>
      </c>
      <c r="C1143" s="165" t="s">
        <v>1584</v>
      </c>
      <c r="D1143" s="122"/>
      <c r="E1143" s="116" t="str">
        <f>IF(ISERROR(VLOOKUP(TRIM(A1143),'R2020'!$A$1:$I$1991,2,FALSE)),"",VLOOKUP(TRIM(A1143),'R2020'!$A$1:$I$1991,2,FALSE))</f>
        <v/>
      </c>
      <c r="F1143" s="116" t="str">
        <f>IF(ISERROR(VLOOKUP(TRIM(A1143),'R2020'!$A$1:$I$1991,3,FALSE)),"",VLOOKUP(TRIM(A1143),'R2020'!$A$1:$I$1991,3,FALSE))</f>
        <v/>
      </c>
      <c r="G1143" s="116" t="str">
        <f>IF(ISERROR(VLOOKUP(TRIM(A1143),'R2020'!$A$1:$I$1991,8,FALSE)),"",VLOOKUP(TRIM(A1143),'R2020'!$A$1:$I$1991,8,FALSE))</f>
        <v/>
      </c>
      <c r="H1143" s="117" t="s">
        <v>364</v>
      </c>
      <c r="I1143" s="122" t="s">
        <v>453</v>
      </c>
      <c r="J1143" s="122" t="s">
        <v>1061</v>
      </c>
      <c r="K1143" s="117" t="s">
        <v>364</v>
      </c>
      <c r="L1143" s="122" t="s">
        <v>453</v>
      </c>
      <c r="M1143" s="122" t="s">
        <v>1061</v>
      </c>
      <c r="O1143" s="122"/>
      <c r="P1143" s="122"/>
      <c r="R1143" s="122"/>
      <c r="S1143" s="122"/>
      <c r="U1143" s="122"/>
      <c r="V1143" s="122"/>
      <c r="X1143" s="122"/>
      <c r="Y1143" s="122"/>
      <c r="AA1143" s="122"/>
      <c r="AB1143" s="122"/>
      <c r="AD1143" s="122"/>
      <c r="AE1143" s="122"/>
      <c r="AG1143" s="122"/>
      <c r="AH1143" s="122"/>
      <c r="AJ1143" s="122"/>
      <c r="AK1143" s="122"/>
      <c r="AM1143" s="122"/>
      <c r="AN1143" s="122"/>
      <c r="AP1143" s="122"/>
      <c r="AQ1143" s="122"/>
      <c r="AS1143" s="122"/>
      <c r="AT1143" s="122"/>
      <c r="AV1143" s="122"/>
      <c r="AW1143" s="122"/>
      <c r="AY1143" s="122"/>
      <c r="AZ1143" s="122"/>
      <c r="BB1143" s="122"/>
      <c r="BC1143" s="122"/>
      <c r="BE1143" s="123"/>
      <c r="BF1143" s="122"/>
      <c r="BG1143" s="121"/>
      <c r="BI1143" s="119"/>
      <c r="BJ1143" s="121"/>
      <c r="BK1143" s="121"/>
      <c r="BL1143" s="130"/>
    </row>
    <row r="1144" spans="1:64" x14ac:dyDescent="0.2">
      <c r="A1144" s="117" t="s">
        <v>2723</v>
      </c>
      <c r="B1144" s="123">
        <v>34682</v>
      </c>
      <c r="C1144" s="164" t="s">
        <v>2585</v>
      </c>
      <c r="D1144" s="119" t="s">
        <v>2588</v>
      </c>
      <c r="E1144" s="116" t="str">
        <f>IF(ISERROR(VLOOKUP(TRIM(A1144),'R2020'!$A$1:$I$1991,2,FALSE)),"",VLOOKUP(TRIM(A1144),'R2020'!$A$1:$I$1991,2,FALSE))</f>
        <v>CB</v>
      </c>
      <c r="F1144" s="116" t="str">
        <f>IF(ISERROR(VLOOKUP(TRIM(A1144),'R2020'!$A$1:$I$1991,3,FALSE)),"",VLOOKUP(TRIM(A1144),'R2020'!$A$1:$I$1991,3,FALSE))</f>
        <v>TNA</v>
      </c>
      <c r="G1144" s="116" t="str">
        <f>IF(ISERROR(VLOOKUP(TRIM(A1144),'R2020'!$A$1:$I$1991,8,FALSE)),"",VLOOKUP(TRIM(A1144),'R2020'!$A$1:$I$1991,8,FALSE))</f>
        <v xml:space="preserve">4 </v>
      </c>
      <c r="H1144" s="117" t="s">
        <v>765</v>
      </c>
      <c r="I1144" s="117" t="s">
        <v>2215</v>
      </c>
      <c r="J1144" s="119" t="s">
        <v>328</v>
      </c>
      <c r="K1144" s="117" t="s">
        <v>3735</v>
      </c>
      <c r="L1144" s="117" t="s">
        <v>2215</v>
      </c>
      <c r="M1144" s="119" t="s">
        <v>129</v>
      </c>
      <c r="N1144" s="117" t="s">
        <v>2722</v>
      </c>
      <c r="O1144" s="117" t="s">
        <v>2215</v>
      </c>
      <c r="P1144" s="119" t="s">
        <v>60</v>
      </c>
    </row>
    <row r="1145" spans="1:64" x14ac:dyDescent="0.2">
      <c r="A1145" s="117" t="s">
        <v>2724</v>
      </c>
      <c r="B1145" s="123">
        <v>34824</v>
      </c>
      <c r="C1145" s="164" t="s">
        <v>2588</v>
      </c>
      <c r="D1145" s="119" t="s">
        <v>2593</v>
      </c>
      <c r="E1145" s="116" t="str">
        <f>IF(ISERROR(VLOOKUP(TRIM(A1145),'R2020'!$A$1:$I$1991,2,FALSE)),"",VLOOKUP(TRIM(A1145),'R2020'!$A$1:$I$1991,2,FALSE))</f>
        <v>RCB</v>
      </c>
      <c r="F1145" s="116" t="str">
        <f>IF(ISERROR(VLOOKUP(TRIM(A1145),'R2020'!$A$1:$I$1991,3,FALSE)),"",VLOOKUP(TRIM(A1145),'R2020'!$A$1:$I$1991,3,FALSE))</f>
        <v>GBN</v>
      </c>
      <c r="G1145" s="116" t="str">
        <f>IF(ISERROR(VLOOKUP(TRIM(A1145),'R2020'!$A$1:$I$1991,8,FALSE)),"",VLOOKUP(TRIM(A1145),'R2020'!$A$1:$I$1991,8,FALSE))</f>
        <v xml:space="preserve">0 </v>
      </c>
      <c r="H1145" s="117" t="s">
        <v>327</v>
      </c>
      <c r="I1145" s="117" t="s">
        <v>237</v>
      </c>
      <c r="J1145" s="119" t="s">
        <v>60</v>
      </c>
      <c r="K1145" s="117" t="s">
        <v>202</v>
      </c>
      <c r="N1145" s="117" t="s">
        <v>364</v>
      </c>
      <c r="O1145" s="117" t="s">
        <v>237</v>
      </c>
      <c r="P1145" s="119" t="s">
        <v>1059</v>
      </c>
    </row>
    <row r="1146" spans="1:64" x14ac:dyDescent="0.2">
      <c r="A1146" s="146" t="s">
        <v>4447</v>
      </c>
      <c r="B1146" s="157">
        <v>35706</v>
      </c>
      <c r="C1146" s="167" t="s">
        <v>4512</v>
      </c>
      <c r="D1146" s="141"/>
      <c r="E1146" s="116" t="str">
        <f>IF(ISERROR(VLOOKUP(TRIM(A1146),'R2020'!$A$1:$I$1991,2,FALSE)),"",VLOOKUP(TRIM(A1146),'R2020'!$A$1:$I$1991,2,FALSE))</f>
        <v>LT</v>
      </c>
      <c r="F1146" s="116" t="str">
        <f>IF(ISERROR(VLOOKUP(TRIM(A1146),'R2020'!$A$1:$I$1991,3,FALSE)),"",VLOOKUP(TRIM(A1146),'R2020'!$A$1:$I$1991,3,FALSE))</f>
        <v>SFN</v>
      </c>
      <c r="G1146" s="116" t="str">
        <f>IF(ISERROR(VLOOKUP(TRIM(A1146),'R2020'!$A$1:$I$1991,8,FALSE)),"",VLOOKUP(TRIM(A1146),'R2020'!$A$1:$I$1991,8,FALSE))</f>
        <v xml:space="preserve">4-3 </v>
      </c>
      <c r="H1146" s="127"/>
      <c r="I1146" s="127"/>
      <c r="J1146" s="120"/>
      <c r="K1146" s="127"/>
      <c r="L1146" s="127"/>
      <c r="M1146" s="120"/>
      <c r="N1146" s="127"/>
      <c r="O1146" s="127"/>
      <c r="P1146" s="120"/>
      <c r="Q1146" s="127"/>
      <c r="R1146" s="127"/>
      <c r="S1146" s="120"/>
      <c r="T1146" s="127"/>
      <c r="U1146" s="127"/>
      <c r="V1146" s="120"/>
      <c r="W1146" s="127"/>
      <c r="X1146" s="127"/>
      <c r="Y1146" s="120"/>
      <c r="Z1146" s="127"/>
      <c r="AA1146" s="127"/>
      <c r="AB1146" s="120"/>
      <c r="AC1146" s="127"/>
      <c r="AD1146" s="127"/>
      <c r="AE1146" s="120"/>
      <c r="AF1146" s="127"/>
      <c r="AG1146" s="127"/>
      <c r="AH1146" s="120"/>
      <c r="AI1146" s="127"/>
      <c r="AJ1146" s="127"/>
      <c r="AK1146" s="120"/>
      <c r="AL1146" s="127"/>
      <c r="AM1146" s="127"/>
      <c r="AN1146" s="120"/>
      <c r="AO1146" s="127"/>
      <c r="AP1146" s="127"/>
      <c r="AQ1146" s="127"/>
      <c r="AR1146" s="127"/>
      <c r="AS1146" s="127"/>
      <c r="AT1146" s="120"/>
      <c r="AU1146" s="127"/>
      <c r="AV1146" s="127"/>
      <c r="AW1146" s="120"/>
      <c r="AX1146" s="127"/>
      <c r="AY1146" s="127"/>
      <c r="AZ1146" s="120"/>
      <c r="BA1146" s="127"/>
      <c r="BB1146" s="127"/>
      <c r="BC1146" s="120"/>
      <c r="BD1146" s="120"/>
      <c r="BE1146" s="120"/>
      <c r="BF1146" s="120"/>
      <c r="BG1146" s="120"/>
      <c r="BH1146" s="120"/>
      <c r="BI1146" s="120"/>
      <c r="BJ1146" s="128"/>
      <c r="BK1146" s="128"/>
    </row>
    <row r="1147" spans="1:64" x14ac:dyDescent="0.2">
      <c r="A1147" s="117" t="s">
        <v>3220</v>
      </c>
      <c r="B1147" s="123">
        <v>35387</v>
      </c>
      <c r="C1147" s="165" t="s">
        <v>3089</v>
      </c>
      <c r="D1147" s="122" t="s">
        <v>3076</v>
      </c>
      <c r="E1147" s="116" t="str">
        <f>IF(ISERROR(VLOOKUP(TRIM(A1147),'R2020'!$A$1:$I$1991,2,FALSE)),"",VLOOKUP(TRIM(A1147),'R2020'!$A$1:$I$1991,2,FALSE))</f>
        <v>FL LP</v>
      </c>
      <c r="F1147" s="116" t="str">
        <f>IF(ISERROR(VLOOKUP(TRIM(A1147),'R2020'!$A$1:$I$1991,3,FALSE)),"",VLOOKUP(TRIM(A1147),'R2020'!$A$1:$I$1991,3,FALSE))</f>
        <v>ARN</v>
      </c>
      <c r="G1147" s="116" t="str">
        <f>IF(ISERROR(VLOOKUP(TRIM(A1147),'R2020'!$A$1:$I$1991,8,FALSE)),"",VLOOKUP(TRIM(A1147),'R2020'!$A$1:$I$1991,8,FALSE))</f>
        <v xml:space="preserve"> </v>
      </c>
      <c r="H1147" s="117" t="s">
        <v>236</v>
      </c>
      <c r="I1147" s="122" t="s">
        <v>78</v>
      </c>
      <c r="J1147" s="122"/>
      <c r="K1147" s="117" t="s">
        <v>449</v>
      </c>
      <c r="L1147" s="122" t="s">
        <v>78</v>
      </c>
      <c r="M1147" s="122"/>
      <c r="O1147" s="122"/>
      <c r="P1147" s="122"/>
      <c r="R1147" s="122"/>
      <c r="S1147" s="122"/>
      <c r="U1147" s="122"/>
      <c r="V1147" s="122"/>
      <c r="X1147" s="122"/>
      <c r="Y1147" s="122"/>
      <c r="AA1147" s="122"/>
      <c r="AB1147" s="122"/>
      <c r="AD1147" s="122"/>
      <c r="AE1147" s="122"/>
      <c r="AG1147" s="122"/>
      <c r="AH1147" s="122"/>
      <c r="AJ1147" s="122"/>
      <c r="AK1147" s="122"/>
      <c r="AM1147" s="122"/>
      <c r="AN1147" s="122"/>
      <c r="AP1147" s="122"/>
      <c r="AQ1147" s="122"/>
      <c r="AS1147" s="122"/>
      <c r="AT1147" s="122"/>
      <c r="AV1147" s="122"/>
      <c r="AW1147" s="122"/>
      <c r="AY1147" s="122"/>
      <c r="AZ1147" s="122"/>
      <c r="BB1147" s="122"/>
      <c r="BC1147" s="122"/>
      <c r="BE1147" s="123"/>
      <c r="BF1147" s="122"/>
      <c r="BG1147" s="121"/>
      <c r="BI1147" s="119"/>
      <c r="BJ1147" s="121"/>
      <c r="BK1147" s="121"/>
      <c r="BL1147" s="130"/>
    </row>
    <row r="1148" spans="1:64" x14ac:dyDescent="0.2">
      <c r="A1148" s="117" t="s">
        <v>793</v>
      </c>
      <c r="B1148" s="123">
        <v>32807</v>
      </c>
      <c r="C1148" s="165" t="s">
        <v>864</v>
      </c>
      <c r="D1148" s="122" t="s">
        <v>855</v>
      </c>
      <c r="E1148" s="116" t="str">
        <f>IF(ISERROR(VLOOKUP(TRIM(A1148),'R2020'!$A$1:$I$1991,2,FALSE)),"",VLOOKUP(TRIM(A1148),'R2020'!$A$1:$I$1991,2,FALSE))</f>
        <v>RCB</v>
      </c>
      <c r="F1148" s="116" t="str">
        <f>IF(ISERROR(VLOOKUP(TRIM(A1148),'R2020'!$A$1:$I$1991,3,FALSE)),"",VLOOKUP(TRIM(A1148),'R2020'!$A$1:$I$1991,3,FALSE))</f>
        <v>ARN</v>
      </c>
      <c r="G1148" s="116" t="str">
        <f>IF(ISERROR(VLOOKUP(TRIM(A1148),'R2020'!$A$1:$I$1991,8,FALSE)),"",VLOOKUP(TRIM(A1148),'R2020'!$A$1:$I$1991,8,FALSE))</f>
        <v xml:space="preserve">4 </v>
      </c>
      <c r="I1148" s="121"/>
      <c r="K1148" s="117" t="s">
        <v>529</v>
      </c>
      <c r="L1148" s="121" t="s">
        <v>448</v>
      </c>
      <c r="M1148" s="119" t="s">
        <v>365</v>
      </c>
      <c r="N1148" s="117" t="s">
        <v>529</v>
      </c>
      <c r="O1148" s="121" t="s">
        <v>448</v>
      </c>
      <c r="P1148" s="119" t="s">
        <v>328</v>
      </c>
      <c r="Q1148" s="117" t="s">
        <v>529</v>
      </c>
      <c r="R1148" s="121" t="s">
        <v>448</v>
      </c>
      <c r="S1148" s="119" t="s">
        <v>328</v>
      </c>
      <c r="T1148" s="117" t="s">
        <v>529</v>
      </c>
      <c r="U1148" s="121" t="s">
        <v>448</v>
      </c>
      <c r="V1148" s="119" t="s">
        <v>328</v>
      </c>
      <c r="W1148" s="117" t="s">
        <v>364</v>
      </c>
      <c r="X1148" s="121" t="s">
        <v>448</v>
      </c>
      <c r="Y1148" s="119" t="s">
        <v>1061</v>
      </c>
      <c r="Z1148" s="117" t="s">
        <v>364</v>
      </c>
      <c r="AA1148" s="122" t="s">
        <v>448</v>
      </c>
      <c r="AB1148" s="122" t="s">
        <v>365</v>
      </c>
      <c r="AC1148" s="117" t="s">
        <v>364</v>
      </c>
      <c r="AD1148" s="122" t="s">
        <v>448</v>
      </c>
      <c r="AE1148" s="122" t="s">
        <v>365</v>
      </c>
      <c r="AG1148" s="122"/>
      <c r="AH1148" s="122"/>
      <c r="AJ1148" s="122"/>
      <c r="AK1148" s="122"/>
      <c r="AM1148" s="122"/>
      <c r="AN1148" s="122"/>
      <c r="AP1148" s="122"/>
      <c r="AQ1148" s="122"/>
      <c r="AS1148" s="122"/>
      <c r="AT1148" s="122"/>
      <c r="AV1148" s="122"/>
      <c r="AW1148" s="122"/>
      <c r="AY1148" s="122"/>
      <c r="AZ1148" s="122"/>
      <c r="BB1148" s="122"/>
      <c r="BC1148" s="119"/>
      <c r="BF1148" s="119"/>
      <c r="BG1148" s="119"/>
      <c r="BH1148" s="119"/>
      <c r="BI1148" s="119"/>
      <c r="BK1148" s="121"/>
      <c r="BL1148" s="121"/>
    </row>
    <row r="1149" spans="1:64" x14ac:dyDescent="0.2">
      <c r="A1149" s="120" t="s">
        <v>2098</v>
      </c>
      <c r="B1149" s="125">
        <v>33847</v>
      </c>
      <c r="C1149" s="165" t="s">
        <v>1223</v>
      </c>
      <c r="D1149" s="120" t="s">
        <v>1228</v>
      </c>
      <c r="E1149" s="116" t="str">
        <f>IF(ISERROR(VLOOKUP(TRIM(A1149),'R2020'!$A$1:$I$1991,2,FALSE)),"",VLOOKUP(TRIM(A1149),'R2020'!$A$1:$I$1991,2,FALSE))</f>
        <v>LILB</v>
      </c>
      <c r="F1149" s="116" t="str">
        <f>IF(ISERROR(VLOOKUP(TRIM(A1149),'R2020'!$A$1:$I$1991,3,FALSE)),"",VLOOKUP(TRIM(A1149),'R2020'!$A$1:$I$1991,3,FALSE))</f>
        <v>GBN</v>
      </c>
      <c r="G1149" s="116" t="str">
        <f>IF(ISERROR(VLOOKUP(TRIM(A1149),'R2020'!$A$1:$I$1991,8,FALSE)),"",VLOOKUP(TRIM(A1149),'R2020'!$A$1:$I$1991,8,FALSE))</f>
        <v xml:space="preserve">44-5 </v>
      </c>
      <c r="I1149" s="121"/>
      <c r="J1149" s="127"/>
      <c r="K1149" s="117" t="s">
        <v>202</v>
      </c>
      <c r="L1149" s="121"/>
      <c r="M1149" s="127"/>
      <c r="N1149" s="117" t="s">
        <v>52</v>
      </c>
      <c r="O1149" s="121" t="s">
        <v>348</v>
      </c>
      <c r="P1149" s="127" t="s">
        <v>1180</v>
      </c>
      <c r="Q1149" s="117" t="s">
        <v>126</v>
      </c>
      <c r="R1149" s="121" t="s">
        <v>348</v>
      </c>
      <c r="S1149" s="127" t="s">
        <v>1791</v>
      </c>
      <c r="T1149" s="117" t="s">
        <v>387</v>
      </c>
      <c r="U1149" s="121" t="s">
        <v>348</v>
      </c>
      <c r="V1149" s="127" t="s">
        <v>1493</v>
      </c>
      <c r="W1149" s="117" t="s">
        <v>387</v>
      </c>
      <c r="X1149" s="121" t="s">
        <v>348</v>
      </c>
      <c r="Y1149" s="127" t="s">
        <v>1082</v>
      </c>
      <c r="Z1149" s="120"/>
      <c r="AA1149" s="120"/>
      <c r="AB1149" s="120"/>
      <c r="AC1149" s="120"/>
      <c r="AD1149" s="120"/>
      <c r="AE1149" s="120"/>
      <c r="AF1149" s="120"/>
      <c r="AG1149" s="120"/>
      <c r="AH1149" s="120"/>
      <c r="AI1149" s="120"/>
      <c r="AJ1149" s="120"/>
      <c r="AK1149" s="120"/>
      <c r="AL1149" s="120"/>
      <c r="AM1149" s="120"/>
      <c r="AN1149" s="120"/>
      <c r="AO1149" s="120"/>
      <c r="AP1149" s="120"/>
      <c r="AQ1149" s="120"/>
      <c r="AR1149" s="120"/>
      <c r="AS1149" s="120"/>
      <c r="AT1149" s="120"/>
      <c r="AU1149" s="120"/>
      <c r="AV1149" s="120"/>
      <c r="AW1149" s="120"/>
      <c r="AX1149" s="120"/>
      <c r="AY1149" s="120"/>
      <c r="AZ1149" s="120"/>
      <c r="BA1149" s="120"/>
      <c r="BB1149" s="120"/>
      <c r="BC1149" s="120"/>
      <c r="BD1149" s="120"/>
      <c r="BE1149" s="120"/>
      <c r="BF1149" s="120"/>
      <c r="BG1149" s="120"/>
      <c r="BH1149" s="120"/>
      <c r="BI1149" s="120"/>
      <c r="BJ1149" s="120"/>
      <c r="BK1149" s="120"/>
      <c r="BL1149" s="120"/>
    </row>
    <row r="1150" spans="1:64" x14ac:dyDescent="0.2">
      <c r="A1150" s="117" t="s">
        <v>3221</v>
      </c>
      <c r="B1150" s="123">
        <v>34329</v>
      </c>
      <c r="C1150" s="165" t="s">
        <v>3063</v>
      </c>
      <c r="D1150" s="122" t="s">
        <v>3416</v>
      </c>
      <c r="E1150" s="116" t="str">
        <f>IF(ISERROR(VLOOKUP(TRIM(A1150),'R2020'!$A$1:$I$1991,2,FALSE)),"",VLOOKUP(TRIM(A1150),'R2020'!$A$1:$I$1991,2,FALSE))</f>
        <v/>
      </c>
      <c r="F1150" s="116" t="str">
        <f>IF(ISERROR(VLOOKUP(TRIM(A1150),'R2020'!$A$1:$I$1991,3,FALSE)),"",VLOOKUP(TRIM(A1150),'R2020'!$A$1:$I$1991,3,FALSE))</f>
        <v/>
      </c>
      <c r="G1150" s="116" t="str">
        <f>IF(ISERROR(VLOOKUP(TRIM(A1150),'R2020'!$A$1:$I$1991,8,FALSE)),"",VLOOKUP(TRIM(A1150),'R2020'!$A$1:$I$1991,8,FALSE))</f>
        <v/>
      </c>
      <c r="I1150" s="122"/>
      <c r="J1150" s="122"/>
      <c r="K1150" s="117" t="s">
        <v>283</v>
      </c>
      <c r="L1150" s="122" t="s">
        <v>367</v>
      </c>
      <c r="M1150" s="122"/>
      <c r="O1150" s="122"/>
      <c r="P1150" s="122"/>
      <c r="R1150" s="122"/>
      <c r="S1150" s="122"/>
      <c r="U1150" s="122"/>
      <c r="V1150" s="122"/>
      <c r="X1150" s="122"/>
      <c r="Y1150" s="122"/>
      <c r="AA1150" s="122"/>
      <c r="AB1150" s="122"/>
      <c r="AD1150" s="122"/>
      <c r="AE1150" s="122"/>
      <c r="AG1150" s="122"/>
      <c r="AH1150" s="122"/>
      <c r="AJ1150" s="122"/>
      <c r="AK1150" s="122"/>
      <c r="AM1150" s="122"/>
      <c r="AN1150" s="122"/>
      <c r="AP1150" s="122"/>
      <c r="AQ1150" s="122"/>
      <c r="AS1150" s="122"/>
      <c r="AT1150" s="122"/>
      <c r="AV1150" s="122"/>
      <c r="AW1150" s="122"/>
      <c r="AY1150" s="122"/>
      <c r="AZ1150" s="122"/>
      <c r="BB1150" s="122"/>
      <c r="BC1150" s="122"/>
      <c r="BE1150" s="123"/>
      <c r="BF1150" s="122"/>
      <c r="BG1150" s="121"/>
      <c r="BI1150" s="119"/>
      <c r="BJ1150" s="121"/>
      <c r="BK1150" s="121"/>
      <c r="BL1150" s="130"/>
    </row>
    <row r="1151" spans="1:64" x14ac:dyDescent="0.2">
      <c r="A1151" s="146" t="s">
        <v>4308</v>
      </c>
      <c r="B1151" s="157">
        <v>34724</v>
      </c>
      <c r="C1151" s="167" t="s">
        <v>3081</v>
      </c>
      <c r="D1151" s="142"/>
      <c r="E1151" s="116" t="str">
        <f>IF(ISERROR(VLOOKUP(TRIM(A1151),'R2020'!$A$1:$I$1991,2,FALSE)),"",VLOOKUP(TRIM(A1151),'R2020'!$A$1:$I$1991,2,FALSE))</f>
        <v>RILB</v>
      </c>
      <c r="F1151" s="116" t="str">
        <f>IF(ISERROR(VLOOKUP(TRIM(A1151),'R2020'!$A$1:$I$1991,3,FALSE)),"",VLOOKUP(TRIM(A1151),'R2020'!$A$1:$I$1991,3,FALSE))</f>
        <v>LAN</v>
      </c>
      <c r="G1151" s="116" t="str">
        <f>IF(ISERROR(VLOOKUP(TRIM(A1151),'R2020'!$A$1:$I$1991,8,FALSE)),"",VLOOKUP(TRIM(A1151),'R2020'!$A$1:$I$1991,8,FALSE))</f>
        <v xml:space="preserve">44-0 </v>
      </c>
      <c r="H1151" s="126"/>
      <c r="I1151" s="126"/>
      <c r="J1151" s="120"/>
      <c r="K1151" s="126"/>
      <c r="L1151" s="126"/>
      <c r="M1151" s="120"/>
      <c r="N1151" s="126"/>
      <c r="O1151" s="126"/>
      <c r="P1151" s="120"/>
      <c r="Q1151" s="126"/>
      <c r="R1151" s="126"/>
      <c r="S1151" s="120"/>
      <c r="T1151" s="126"/>
      <c r="U1151" s="126"/>
      <c r="V1151" s="120"/>
      <c r="W1151" s="126"/>
      <c r="X1151" s="126"/>
      <c r="Y1151" s="120"/>
      <c r="Z1151" s="126"/>
      <c r="AA1151" s="126"/>
      <c r="AB1151" s="120"/>
      <c r="AC1151" s="126"/>
      <c r="AD1151" s="126"/>
      <c r="AE1151" s="120"/>
      <c r="AF1151" s="126"/>
      <c r="AG1151" s="126"/>
      <c r="AH1151" s="120"/>
      <c r="AI1151" s="126"/>
      <c r="AJ1151" s="126"/>
      <c r="AK1151" s="120"/>
      <c r="AL1151" s="126"/>
      <c r="AM1151" s="126"/>
      <c r="AN1151" s="120"/>
      <c r="AO1151" s="126"/>
      <c r="AP1151" s="126"/>
      <c r="AQ1151" s="120"/>
      <c r="AR1151" s="126"/>
      <c r="AS1151" s="126"/>
      <c r="AT1151" s="120"/>
      <c r="AU1151" s="126"/>
      <c r="AV1151" s="126"/>
      <c r="AW1151" s="120"/>
      <c r="AX1151" s="126"/>
      <c r="AY1151" s="126"/>
      <c r="AZ1151" s="120"/>
      <c r="BA1151" s="126"/>
      <c r="BB1151" s="126"/>
      <c r="BC1151" s="120"/>
      <c r="BD1151" s="125"/>
      <c r="BE1151" s="126"/>
      <c r="BF1151" s="120"/>
      <c r="BG1151" s="120"/>
      <c r="BH1151" s="127"/>
      <c r="BI1151" s="120"/>
      <c r="BJ1151" s="128"/>
      <c r="BK1151" s="128"/>
    </row>
    <row r="1152" spans="1:64" x14ac:dyDescent="0.2">
      <c r="A1152" s="117" t="s">
        <v>2725</v>
      </c>
      <c r="B1152" s="123">
        <v>34251</v>
      </c>
      <c r="C1152" s="164" t="s">
        <v>2585</v>
      </c>
      <c r="D1152" s="119" t="s">
        <v>2583</v>
      </c>
      <c r="E1152" s="116" t="str">
        <f>IF(ISERROR(VLOOKUP(TRIM(A1152),'R2020'!$A$1:$I$1991,2,FALSE)),"",VLOOKUP(TRIM(A1152),'R2020'!$A$1:$I$1991,2,FALSE))</f>
        <v>TE</v>
      </c>
      <c r="F1152" s="116" t="str">
        <f>IF(ISERROR(VLOOKUP(TRIM(A1152),'R2020'!$A$1:$I$1991,3,FALSE)),"",VLOOKUP(TRIM(A1152),'R2020'!$A$1:$I$1991,3,FALSE))</f>
        <v>SFN</v>
      </c>
      <c r="G1152" s="116" t="str">
        <f>IF(ISERROR(VLOOKUP(TRIM(A1152),'R2020'!$A$1:$I$1991,8,FALSE)),"",VLOOKUP(TRIM(A1152),'R2020'!$A$1:$I$1991,8,FALSE))</f>
        <v xml:space="preserve">6-0 </v>
      </c>
      <c r="H1152" s="117" t="s">
        <v>128</v>
      </c>
      <c r="I1152" s="117" t="s">
        <v>111</v>
      </c>
      <c r="J1152" s="119" t="s">
        <v>129</v>
      </c>
      <c r="K1152" s="117" t="s">
        <v>128</v>
      </c>
      <c r="L1152" s="117" t="s">
        <v>111</v>
      </c>
      <c r="M1152" s="119" t="s">
        <v>129</v>
      </c>
      <c r="N1152" s="117" t="s">
        <v>26</v>
      </c>
      <c r="O1152" s="117" t="s">
        <v>111</v>
      </c>
      <c r="P1152" s="119" t="s">
        <v>2285</v>
      </c>
    </row>
    <row r="1153" spans="1:64" x14ac:dyDescent="0.2">
      <c r="A1153" s="117" t="s">
        <v>2855</v>
      </c>
      <c r="B1153" s="123">
        <v>35067</v>
      </c>
      <c r="C1153" s="164" t="s">
        <v>2588</v>
      </c>
      <c r="D1153" s="119" t="s">
        <v>2601</v>
      </c>
      <c r="E1153" s="116" t="str">
        <f>IF(ISERROR(VLOOKUP(TRIM(A1153),'R2020'!$A$1:$I$1991,2,FALSE)),"",VLOOKUP(TRIM(A1153),'R2020'!$A$1:$I$1991,2,FALSE))</f>
        <v/>
      </c>
      <c r="F1153" s="116" t="str">
        <f>IF(ISERROR(VLOOKUP(TRIM(A1153),'R2020'!$A$1:$I$1991,3,FALSE)),"",VLOOKUP(TRIM(A1153),'R2020'!$A$1:$I$1991,3,FALSE))</f>
        <v/>
      </c>
      <c r="G1153" s="116" t="str">
        <f>IF(ISERROR(VLOOKUP(TRIM(A1153),'R2020'!$A$1:$I$1991,8,FALSE)),"",VLOOKUP(TRIM(A1153),'R2020'!$A$1:$I$1991,8,FALSE))</f>
        <v/>
      </c>
      <c r="K1153" s="117" t="s">
        <v>193</v>
      </c>
      <c r="L1153" s="117" t="s">
        <v>237</v>
      </c>
      <c r="M1153" s="119" t="s">
        <v>1652</v>
      </c>
      <c r="N1153" s="117" t="s">
        <v>193</v>
      </c>
      <c r="O1153" s="117" t="s">
        <v>348</v>
      </c>
    </row>
    <row r="1154" spans="1:64" x14ac:dyDescent="0.2">
      <c r="A1154" s="117" t="s">
        <v>960</v>
      </c>
      <c r="B1154" s="123">
        <v>33449</v>
      </c>
      <c r="C1154" s="165" t="s">
        <v>1007</v>
      </c>
      <c r="D1154" s="122" t="s">
        <v>1003</v>
      </c>
      <c r="E1154" s="116" t="str">
        <f>IF(ISERROR(VLOOKUP(TRIM(A1154),'R2020'!$A$1:$I$1991,2,FALSE)),"",VLOOKUP(TRIM(A1154),'R2020'!$A$1:$I$1991,2,FALSE))</f>
        <v>LLB</v>
      </c>
      <c r="F1154" s="116" t="str">
        <f>IF(ISERROR(VLOOKUP(TRIM(A1154),'R2020'!$A$1:$I$1991,3,FALSE)),"",VLOOKUP(TRIM(A1154),'R2020'!$A$1:$I$1991,3,FALSE))</f>
        <v>BFA</v>
      </c>
      <c r="G1154" s="116" t="str">
        <f>IF(ISERROR(VLOOKUP(TRIM(A1154),'R2020'!$A$1:$I$1991,8,FALSE)),"",VLOOKUP(TRIM(A1154),'R2020'!$A$1:$I$1991,8,FALSE))</f>
        <v xml:space="preserve">40-8 </v>
      </c>
      <c r="H1154" s="117" t="s">
        <v>235</v>
      </c>
      <c r="I1154" s="121" t="s">
        <v>367</v>
      </c>
      <c r="J1154" s="119" t="s">
        <v>1071</v>
      </c>
      <c r="K1154" s="117" t="s">
        <v>235</v>
      </c>
      <c r="L1154" s="121" t="s">
        <v>367</v>
      </c>
      <c r="M1154" s="119" t="s">
        <v>1109</v>
      </c>
      <c r="N1154" s="117" t="s">
        <v>616</v>
      </c>
      <c r="O1154" s="121" t="s">
        <v>367</v>
      </c>
      <c r="P1154" s="119" t="s">
        <v>1056</v>
      </c>
      <c r="Q1154" s="117" t="s">
        <v>64</v>
      </c>
      <c r="R1154" s="121" t="s">
        <v>22</v>
      </c>
      <c r="S1154" s="119" t="s">
        <v>1358</v>
      </c>
      <c r="T1154" s="117" t="s">
        <v>387</v>
      </c>
      <c r="U1154" s="121" t="s">
        <v>22</v>
      </c>
      <c r="V1154" s="119" t="s">
        <v>1358</v>
      </c>
      <c r="W1154" s="117" t="s">
        <v>235</v>
      </c>
      <c r="X1154" s="121" t="s">
        <v>22</v>
      </c>
      <c r="Y1154" s="119" t="s">
        <v>1058</v>
      </c>
      <c r="Z1154" s="117" t="s">
        <v>64</v>
      </c>
      <c r="AA1154" s="121" t="s">
        <v>22</v>
      </c>
      <c r="AB1154" s="119" t="s">
        <v>351</v>
      </c>
      <c r="AD1154" s="121"/>
      <c r="AE1154" s="119"/>
      <c r="AG1154" s="121"/>
      <c r="AH1154" s="119"/>
      <c r="AJ1154" s="121"/>
      <c r="AK1154" s="119"/>
      <c r="AM1154" s="121"/>
      <c r="AN1154" s="119"/>
      <c r="AP1154" s="121"/>
      <c r="AQ1154" s="119"/>
      <c r="AS1154" s="121"/>
      <c r="AT1154" s="119"/>
      <c r="AV1154" s="121"/>
      <c r="AW1154" s="119"/>
      <c r="AY1154" s="121"/>
      <c r="AZ1154" s="119"/>
      <c r="BB1154" s="121"/>
      <c r="BC1154" s="119"/>
      <c r="BF1154" s="119"/>
      <c r="BG1154" s="121"/>
      <c r="BH1154" s="121"/>
      <c r="BI1154" s="121"/>
      <c r="BJ1154" s="121"/>
      <c r="BK1154" s="121"/>
      <c r="BL1154" s="121"/>
    </row>
    <row r="1155" spans="1:64" x14ac:dyDescent="0.2">
      <c r="A1155" s="117" t="s">
        <v>909</v>
      </c>
      <c r="B1155" s="123">
        <v>32871</v>
      </c>
      <c r="C1155" s="165" t="s">
        <v>1001</v>
      </c>
      <c r="D1155" s="122" t="s">
        <v>1005</v>
      </c>
      <c r="E1155" s="116" t="str">
        <f>IF(ISERROR(VLOOKUP(TRIM(A1155),'R2020'!$A$1:$I$1991,2,FALSE)),"",VLOOKUP(TRIM(A1155),'R2020'!$A$1:$I$1991,2,FALSE))</f>
        <v/>
      </c>
      <c r="F1155" s="116" t="str">
        <f>IF(ISERROR(VLOOKUP(TRIM(A1155),'R2020'!$A$1:$I$1991,3,FALSE)),"",VLOOKUP(TRIM(A1155),'R2020'!$A$1:$I$1991,3,FALSE))</f>
        <v/>
      </c>
      <c r="G1155" s="116" t="str">
        <f>IF(ISERROR(VLOOKUP(TRIM(A1155),'R2020'!$A$1:$I$1991,8,FALSE)),"",VLOOKUP(TRIM(A1155),'R2020'!$A$1:$I$1991,8,FALSE))</f>
        <v/>
      </c>
      <c r="H1155" s="117" t="s">
        <v>226</v>
      </c>
      <c r="I1155" s="121" t="s">
        <v>131</v>
      </c>
      <c r="J1155" s="119" t="s">
        <v>225</v>
      </c>
      <c r="K1155" s="117" t="s">
        <v>226</v>
      </c>
      <c r="L1155" s="121" t="s">
        <v>346</v>
      </c>
      <c r="M1155" s="119" t="s">
        <v>41</v>
      </c>
      <c r="N1155" s="117" t="s">
        <v>226</v>
      </c>
      <c r="O1155" s="121" t="s">
        <v>346</v>
      </c>
      <c r="P1155" s="119" t="s">
        <v>230</v>
      </c>
      <c r="Q1155" s="117" t="s">
        <v>226</v>
      </c>
      <c r="R1155" s="121" t="s">
        <v>346</v>
      </c>
      <c r="S1155" s="119" t="s">
        <v>56</v>
      </c>
      <c r="T1155" s="117" t="s">
        <v>226</v>
      </c>
      <c r="U1155" s="121" t="s">
        <v>232</v>
      </c>
      <c r="V1155" s="119" t="s">
        <v>33</v>
      </c>
      <c r="W1155" s="117" t="s">
        <v>16</v>
      </c>
      <c r="X1155" s="121" t="s">
        <v>232</v>
      </c>
      <c r="Y1155" s="119" t="s">
        <v>349</v>
      </c>
      <c r="Z1155" s="117" t="s">
        <v>15</v>
      </c>
      <c r="AA1155" s="121" t="s">
        <v>232</v>
      </c>
      <c r="AB1155" s="119" t="s">
        <v>349</v>
      </c>
      <c r="AD1155" s="121"/>
      <c r="AE1155" s="119"/>
      <c r="AG1155" s="121"/>
      <c r="AH1155" s="119"/>
      <c r="AJ1155" s="121"/>
      <c r="AK1155" s="119"/>
      <c r="AM1155" s="121"/>
      <c r="AN1155" s="119"/>
      <c r="AP1155" s="121"/>
      <c r="AQ1155" s="119"/>
      <c r="AS1155" s="121"/>
      <c r="AT1155" s="119"/>
      <c r="AV1155" s="121"/>
      <c r="AW1155" s="119"/>
      <c r="AY1155" s="121"/>
      <c r="AZ1155" s="119"/>
      <c r="BB1155" s="121"/>
      <c r="BC1155" s="119"/>
      <c r="BF1155" s="119"/>
      <c r="BG1155" s="121"/>
      <c r="BH1155" s="121"/>
      <c r="BI1155" s="121"/>
      <c r="BJ1155" s="121"/>
      <c r="BK1155" s="121"/>
      <c r="BL1155" s="121"/>
    </row>
    <row r="1156" spans="1:64" x14ac:dyDescent="0.2">
      <c r="A1156" s="146" t="s">
        <v>4125</v>
      </c>
      <c r="B1156" s="157">
        <v>36229</v>
      </c>
      <c r="C1156" s="167" t="s">
        <v>4514</v>
      </c>
      <c r="D1156" s="141"/>
      <c r="E1156" s="116" t="str">
        <f>IF(ISERROR(VLOOKUP(TRIM(A1156),'R2020'!$A$1:$I$1991,2,FALSE)),"",VLOOKUP(TRIM(A1156),'R2020'!$A$1:$I$1991,2,FALSE))</f>
        <v>BB TE</v>
      </c>
      <c r="F1156" s="116" t="str">
        <f>IF(ISERROR(VLOOKUP(TRIM(A1156),'R2020'!$A$1:$I$1991,3,FALSE)),"",VLOOKUP(TRIM(A1156),'R2020'!$A$1:$I$1991,3,FALSE))</f>
        <v>CHN</v>
      </c>
      <c r="G1156" s="116" t="str">
        <f>IF(ISERROR(VLOOKUP(TRIM(A1156),'R2020'!$A$1:$I$1991,8,FALSE)),"",VLOOKUP(TRIM(A1156),'R2020'!$A$1:$I$1991,8,FALSE))</f>
        <v xml:space="preserve">0-5 </v>
      </c>
      <c r="H1156" s="127"/>
      <c r="I1156" s="127"/>
      <c r="J1156" s="120"/>
      <c r="K1156" s="127"/>
      <c r="L1156" s="127"/>
      <c r="M1156" s="120"/>
      <c r="N1156" s="127"/>
      <c r="O1156" s="127"/>
      <c r="P1156" s="120"/>
      <c r="Q1156" s="127"/>
      <c r="R1156" s="127"/>
      <c r="S1156" s="120"/>
      <c r="T1156" s="127"/>
      <c r="U1156" s="127"/>
      <c r="V1156" s="120"/>
      <c r="W1156" s="127"/>
      <c r="X1156" s="127"/>
      <c r="Y1156" s="120"/>
      <c r="Z1156" s="127"/>
      <c r="AA1156" s="127"/>
      <c r="AB1156" s="120"/>
      <c r="AC1156" s="127"/>
      <c r="AD1156" s="127"/>
      <c r="AE1156" s="120"/>
      <c r="AF1156" s="127"/>
      <c r="AG1156" s="127"/>
      <c r="AH1156" s="120"/>
      <c r="AI1156" s="127"/>
      <c r="AJ1156" s="127"/>
      <c r="AK1156" s="120"/>
      <c r="AL1156" s="127"/>
      <c r="AM1156" s="127"/>
      <c r="AN1156" s="120"/>
      <c r="AO1156" s="127"/>
      <c r="AP1156" s="127"/>
      <c r="AQ1156" s="127"/>
      <c r="AR1156" s="127"/>
      <c r="AS1156" s="127"/>
      <c r="AT1156" s="120"/>
      <c r="AU1156" s="127"/>
      <c r="AV1156" s="127"/>
      <c r="AW1156" s="120"/>
      <c r="AX1156" s="127"/>
      <c r="AY1156" s="127"/>
      <c r="AZ1156" s="120"/>
      <c r="BA1156" s="127"/>
      <c r="BB1156" s="127"/>
      <c r="BC1156" s="120"/>
      <c r="BD1156" s="120"/>
      <c r="BE1156" s="120"/>
      <c r="BF1156" s="120"/>
      <c r="BG1156" s="120"/>
      <c r="BH1156" s="120"/>
      <c r="BI1156" s="120"/>
      <c r="BJ1156" s="128"/>
      <c r="BK1156" s="128"/>
    </row>
    <row r="1157" spans="1:64" x14ac:dyDescent="0.2">
      <c r="A1157" s="117" t="s">
        <v>3736</v>
      </c>
      <c r="B1157" s="123">
        <v>35521</v>
      </c>
      <c r="C1157" s="164" t="s">
        <v>3448</v>
      </c>
      <c r="E1157" s="116" t="str">
        <f>IF(ISERROR(VLOOKUP(TRIM(A1157),'R2020'!$A$1:$I$1991,2,FALSE)),"",VLOOKUP(TRIM(A1157),'R2020'!$A$1:$I$1991,2,FALSE))</f>
        <v>LT</v>
      </c>
      <c r="F1157" s="116" t="str">
        <f>IF(ISERROR(VLOOKUP(TRIM(A1157),'R2020'!$A$1:$I$1991,3,FALSE)),"",VLOOKUP(TRIM(A1157),'R2020'!$A$1:$I$1991,3,FALSE))</f>
        <v>DAN</v>
      </c>
      <c r="G1157" s="116" t="str">
        <f>IF(ISERROR(VLOOKUP(TRIM(A1157),'R2020'!$A$1:$I$1991,8,FALSE)),"",VLOOKUP(TRIM(A1157),'R2020'!$A$1:$I$1991,8,FALSE))</f>
        <v xml:space="preserve">0-3 </v>
      </c>
      <c r="H1157" s="117" t="s">
        <v>478</v>
      </c>
      <c r="I1157" s="117" t="s">
        <v>506</v>
      </c>
      <c r="J1157" s="119" t="s">
        <v>41</v>
      </c>
    </row>
    <row r="1158" spans="1:64" x14ac:dyDescent="0.2">
      <c r="A1158" s="117" t="s">
        <v>3737</v>
      </c>
      <c r="B1158" s="123">
        <v>35383</v>
      </c>
      <c r="C1158" s="164" t="s">
        <v>3446</v>
      </c>
      <c r="E1158" s="116" t="str">
        <f>IF(ISERROR(VLOOKUP(TRIM(A1158),'R2020'!$A$1:$I$1991,2,FALSE)),"",VLOOKUP(TRIM(A1158),'R2020'!$A$1:$I$1991,2,FALSE))</f>
        <v>TE BB</v>
      </c>
      <c r="F1158" s="116" t="str">
        <f>IF(ISERROR(VLOOKUP(TRIM(A1158),'R2020'!$A$1:$I$1991,3,FALSE)),"",VLOOKUP(TRIM(A1158),'R2020'!$A$1:$I$1991,3,FALSE))</f>
        <v>BFA</v>
      </c>
      <c r="G1158" s="116" t="str">
        <f>IF(ISERROR(VLOOKUP(TRIM(A1158),'R2020'!$A$1:$I$1991,8,FALSE)),"",VLOOKUP(TRIM(A1158),'R2020'!$A$1:$I$1991,8,FALSE))</f>
        <v xml:space="preserve">5-0 </v>
      </c>
      <c r="H1158" s="117" t="s">
        <v>128</v>
      </c>
      <c r="I1158" s="117" t="s">
        <v>233</v>
      </c>
      <c r="J1158" s="119" t="s">
        <v>60</v>
      </c>
    </row>
    <row r="1159" spans="1:64" x14ac:dyDescent="0.2">
      <c r="A1159" s="120" t="s">
        <v>298</v>
      </c>
      <c r="B1159" s="125">
        <v>30176</v>
      </c>
      <c r="C1159" s="168" t="s">
        <v>360</v>
      </c>
      <c r="D1159" s="126" t="s">
        <v>360</v>
      </c>
      <c r="E1159" s="116" t="str">
        <f>IF(ISERROR(VLOOKUP(TRIM(A1159),'R2020'!$A$1:$I$1991,2,FALSE)),"",VLOOKUP(TRIM(A1159),'R2020'!$A$1:$I$1991,2,FALSE))</f>
        <v>Punt</v>
      </c>
      <c r="F1159" s="116" t="str">
        <f>IF(ISERROR(VLOOKUP(TRIM(A1159),'R2020'!$A$1:$I$1991,3,FALSE)),"",VLOOKUP(TRIM(A1159),'R2020'!$A$1:$I$1991,3,FALSE))</f>
        <v>BAA</v>
      </c>
      <c r="G1159" s="116" t="str">
        <f>IF(ISERROR(VLOOKUP(TRIM(A1159),'R2020'!$A$1:$I$1991,8,FALSE)),"",VLOOKUP(TRIM(A1159),'R2020'!$A$1:$I$1991,8,FALSE))</f>
        <v xml:space="preserve"> </v>
      </c>
      <c r="H1159" s="117" t="s">
        <v>12</v>
      </c>
      <c r="I1159" s="122" t="s">
        <v>39</v>
      </c>
      <c r="J1159" s="126"/>
      <c r="K1159" s="117" t="s">
        <v>12</v>
      </c>
      <c r="L1159" s="122" t="s">
        <v>39</v>
      </c>
      <c r="M1159" s="126"/>
      <c r="N1159" s="117" t="s">
        <v>12</v>
      </c>
      <c r="O1159" s="122" t="s">
        <v>39</v>
      </c>
      <c r="P1159" s="126"/>
      <c r="Q1159" s="117" t="s">
        <v>12</v>
      </c>
      <c r="R1159" s="122" t="s">
        <v>39</v>
      </c>
      <c r="S1159" s="126"/>
      <c r="T1159" s="117" t="s">
        <v>12</v>
      </c>
      <c r="U1159" s="122" t="s">
        <v>39</v>
      </c>
      <c r="V1159" s="126"/>
      <c r="W1159" s="117" t="s">
        <v>12</v>
      </c>
      <c r="X1159" s="122" t="s">
        <v>39</v>
      </c>
      <c r="Y1159" s="126"/>
      <c r="Z1159" s="120" t="s">
        <v>12</v>
      </c>
      <c r="AA1159" s="126" t="s">
        <v>39</v>
      </c>
      <c r="AB1159" s="126"/>
      <c r="AC1159" s="120" t="s">
        <v>12</v>
      </c>
      <c r="AD1159" s="126" t="s">
        <v>39</v>
      </c>
      <c r="AE1159" s="126"/>
      <c r="AF1159" s="120" t="s">
        <v>12</v>
      </c>
      <c r="AG1159" s="126" t="s">
        <v>39</v>
      </c>
      <c r="AH1159" s="126"/>
      <c r="AI1159" s="120" t="s">
        <v>12</v>
      </c>
      <c r="AJ1159" s="126" t="s">
        <v>39</v>
      </c>
      <c r="AK1159" s="126"/>
      <c r="AL1159" s="120" t="s">
        <v>12</v>
      </c>
      <c r="AM1159" s="126" t="s">
        <v>39</v>
      </c>
      <c r="AN1159" s="126"/>
      <c r="AO1159" s="120" t="s">
        <v>12</v>
      </c>
      <c r="AP1159" s="126" t="s">
        <v>39</v>
      </c>
      <c r="AQ1159" s="126" t="s">
        <v>53</v>
      </c>
      <c r="AR1159" s="120" t="s">
        <v>12</v>
      </c>
      <c r="AS1159" s="126" t="s">
        <v>39</v>
      </c>
      <c r="AT1159" s="126" t="s">
        <v>440</v>
      </c>
      <c r="AU1159" s="120" t="s">
        <v>12</v>
      </c>
      <c r="AV1159" s="126" t="s">
        <v>39</v>
      </c>
      <c r="AW1159" s="126" t="s">
        <v>297</v>
      </c>
      <c r="AX1159" s="120"/>
      <c r="AY1159" s="126"/>
      <c r="AZ1159" s="126"/>
      <c r="BA1159" s="120"/>
      <c r="BB1159" s="126"/>
      <c r="BC1159" s="127"/>
      <c r="BD1159" s="120"/>
      <c r="BE1159" s="120"/>
      <c r="BF1159" s="127"/>
      <c r="BG1159" s="127"/>
      <c r="BH1159" s="127"/>
      <c r="BI1159" s="127"/>
      <c r="BJ1159" s="120"/>
      <c r="BK1159" s="128"/>
      <c r="BL1159" s="128"/>
    </row>
    <row r="1160" spans="1:64" x14ac:dyDescent="0.2">
      <c r="A1160" s="117" t="s">
        <v>3738</v>
      </c>
      <c r="B1160" s="123">
        <v>34549</v>
      </c>
      <c r="C1160" s="164" t="s">
        <v>2586</v>
      </c>
      <c r="E1160" s="116" t="str">
        <f>IF(ISERROR(VLOOKUP(TRIM(A1160),'R2020'!$A$1:$I$1991,2,FALSE)),"",VLOOKUP(TRIM(A1160),'R2020'!$A$1:$I$1991,2,FALSE))</f>
        <v>PK</v>
      </c>
      <c r="F1160" s="116" t="str">
        <f>IF(ISERROR(VLOOKUP(TRIM(A1160),'R2020'!$A$1:$I$1991,3,FALSE)),"",VLOOKUP(TRIM(A1160),'R2020'!$A$1:$I$1991,3,FALSE))</f>
        <v>ATN</v>
      </c>
      <c r="G1160" s="116" t="str">
        <f>IF(ISERROR(VLOOKUP(TRIM(A1160),'R2020'!$A$1:$I$1991,8,FALSE)),"",VLOOKUP(TRIM(A1160),'R2020'!$A$1:$I$1991,8,FALSE))</f>
        <v xml:space="preserve"> </v>
      </c>
      <c r="H1160" s="117" t="s">
        <v>339</v>
      </c>
      <c r="I1160" s="117" t="s">
        <v>393</v>
      </c>
    </row>
    <row r="1161" spans="1:64" x14ac:dyDescent="0.2">
      <c r="A1161" s="117" t="s">
        <v>1828</v>
      </c>
      <c r="B1161" s="123">
        <v>34068</v>
      </c>
      <c r="C1161" s="165" t="s">
        <v>1584</v>
      </c>
      <c r="D1161" s="119" t="s">
        <v>2279</v>
      </c>
      <c r="E1161" s="116" t="str">
        <f>IF(ISERROR(VLOOKUP(TRIM(A1161),'R2020'!$A$1:$I$1991,2,FALSE)),"",VLOOKUP(TRIM(A1161),'R2020'!$A$1:$I$1991,2,FALSE))</f>
        <v/>
      </c>
      <c r="F1161" s="116" t="str">
        <f>IF(ISERROR(VLOOKUP(TRIM(A1161),'R2020'!$A$1:$I$1991,3,FALSE)),"",VLOOKUP(TRIM(A1161),'R2020'!$A$1:$I$1991,3,FALSE))</f>
        <v/>
      </c>
      <c r="G1161" s="116" t="str">
        <f>IF(ISERROR(VLOOKUP(TRIM(A1161),'R2020'!$A$1:$I$1991,8,FALSE)),"",VLOOKUP(TRIM(A1161),'R2020'!$A$1:$I$1991,8,FALSE))</f>
        <v/>
      </c>
      <c r="H1161" s="117" t="s">
        <v>128</v>
      </c>
      <c r="I1161" s="121" t="s">
        <v>386</v>
      </c>
      <c r="J1161" s="119" t="s">
        <v>328</v>
      </c>
      <c r="K1161" s="119"/>
      <c r="N1161" s="117" t="s">
        <v>26</v>
      </c>
      <c r="O1161" s="121" t="s">
        <v>386</v>
      </c>
      <c r="P1161" s="119" t="s">
        <v>2284</v>
      </c>
      <c r="Q1161" s="117" t="s">
        <v>26</v>
      </c>
      <c r="R1161" s="117" t="s">
        <v>386</v>
      </c>
      <c r="S1161" s="122" t="s">
        <v>685</v>
      </c>
    </row>
    <row r="1162" spans="1:64" x14ac:dyDescent="0.2">
      <c r="A1162" s="117" t="s">
        <v>2726</v>
      </c>
      <c r="B1162" s="123">
        <v>34499</v>
      </c>
      <c r="C1162" s="164" t="s">
        <v>2588</v>
      </c>
      <c r="D1162" s="119" t="s">
        <v>2624</v>
      </c>
      <c r="E1162" s="116" t="str">
        <f>IF(ISERROR(VLOOKUP(TRIM(A1162),'R2020'!$A$1:$I$1991,2,FALSE)),"",VLOOKUP(TRIM(A1162),'R2020'!$A$1:$I$1991,2,FALSE))</f>
        <v>LE</v>
      </c>
      <c r="F1162" s="116" t="str">
        <f>IF(ISERROR(VLOOKUP(TRIM(A1162),'R2020'!$A$1:$I$1991,3,FALSE)),"",VLOOKUP(TRIM(A1162),'R2020'!$A$1:$I$1991,3,FALSE))</f>
        <v>KCA</v>
      </c>
      <c r="G1162" s="116" t="str">
        <f>IF(ISERROR(VLOOKUP(TRIM(A1162),'R2020'!$A$1:$I$1991,8,FALSE)),"",VLOOKUP(TRIM(A1162),'R2020'!$A$1:$I$1991,8,FALSE))</f>
        <v xml:space="preserve">4-3 </v>
      </c>
      <c r="H1162" s="117" t="s">
        <v>44</v>
      </c>
      <c r="I1162" s="117" t="s">
        <v>55</v>
      </c>
      <c r="J1162" s="119" t="s">
        <v>347</v>
      </c>
      <c r="K1162" s="117" t="s">
        <v>125</v>
      </c>
      <c r="L1162" s="117" t="s">
        <v>55</v>
      </c>
      <c r="M1162" s="119" t="s">
        <v>1064</v>
      </c>
      <c r="N1162" s="117" t="s">
        <v>125</v>
      </c>
      <c r="O1162" s="117" t="s">
        <v>55</v>
      </c>
      <c r="P1162" s="119" t="s">
        <v>1088</v>
      </c>
    </row>
    <row r="1163" spans="1:64" x14ac:dyDescent="0.2">
      <c r="A1163" s="117" t="s">
        <v>1482</v>
      </c>
      <c r="B1163" s="123">
        <v>33892</v>
      </c>
      <c r="C1163" s="165" t="s">
        <v>1572</v>
      </c>
      <c r="D1163" s="122" t="s">
        <v>1579</v>
      </c>
      <c r="E1163" s="116" t="str">
        <f>IF(ISERROR(VLOOKUP(TRIM(A1163),'R2020'!$A$1:$I$1991,2,FALSE)),"",VLOOKUP(TRIM(A1163),'R2020'!$A$1:$I$1991,2,FALSE))</f>
        <v>TE BB</v>
      </c>
      <c r="F1163" s="116" t="str">
        <f>IF(ISERROR(VLOOKUP(TRIM(A1163),'R2020'!$A$1:$I$1991,3,FALSE)),"",VLOOKUP(TRIM(A1163),'R2020'!$A$1:$I$1991,3,FALSE))</f>
        <v>BFA</v>
      </c>
      <c r="G1163" s="116" t="str">
        <f>IF(ISERROR(VLOOKUP(TRIM(A1163),'R2020'!$A$1:$I$1991,8,FALSE)),"",VLOOKUP(TRIM(A1163),'R2020'!$A$1:$I$1991,8,FALSE))</f>
        <v xml:space="preserve">5-0 </v>
      </c>
      <c r="H1163" s="117" t="s">
        <v>26</v>
      </c>
      <c r="I1163" s="121" t="s">
        <v>233</v>
      </c>
      <c r="J1163" s="119" t="s">
        <v>685</v>
      </c>
      <c r="K1163" s="117" t="s">
        <v>26</v>
      </c>
      <c r="L1163" s="121" t="s">
        <v>448</v>
      </c>
      <c r="M1163" s="119" t="s">
        <v>627</v>
      </c>
      <c r="N1163" s="117" t="s">
        <v>464</v>
      </c>
      <c r="O1163" s="121" t="s">
        <v>448</v>
      </c>
      <c r="P1163" s="119" t="s">
        <v>1039</v>
      </c>
      <c r="Q1163" s="117" t="s">
        <v>128</v>
      </c>
      <c r="R1163" s="121" t="s">
        <v>448</v>
      </c>
      <c r="S1163" s="119" t="s">
        <v>328</v>
      </c>
      <c r="T1163" s="117" t="s">
        <v>128</v>
      </c>
      <c r="U1163" s="121" t="s">
        <v>448</v>
      </c>
      <c r="V1163" s="119" t="s">
        <v>328</v>
      </c>
      <c r="X1163" s="121"/>
      <c r="Y1163" s="119"/>
      <c r="AA1163" s="121"/>
      <c r="AB1163" s="119"/>
      <c r="AD1163" s="121"/>
      <c r="AE1163" s="119"/>
      <c r="AG1163" s="121"/>
      <c r="AH1163" s="119"/>
      <c r="AJ1163" s="121"/>
      <c r="AK1163" s="119"/>
      <c r="AM1163" s="121"/>
      <c r="AN1163" s="119"/>
      <c r="AP1163" s="121"/>
      <c r="AQ1163" s="119"/>
      <c r="AS1163" s="121"/>
      <c r="AT1163" s="119"/>
      <c r="AV1163" s="121"/>
      <c r="AW1163" s="119"/>
      <c r="AY1163" s="121"/>
      <c r="AZ1163" s="119"/>
      <c r="BB1163" s="121"/>
      <c r="BC1163" s="119"/>
      <c r="BF1163" s="119"/>
      <c r="BG1163" s="121"/>
      <c r="BH1163" s="121"/>
      <c r="BI1163" s="121"/>
      <c r="BJ1163" s="121"/>
      <c r="BK1163" s="121"/>
      <c r="BL1163" s="121"/>
    </row>
    <row r="1164" spans="1:64" x14ac:dyDescent="0.2">
      <c r="A1164" s="117" t="s">
        <v>843</v>
      </c>
      <c r="B1164" s="123">
        <v>33348</v>
      </c>
      <c r="C1164" s="165" t="s">
        <v>875</v>
      </c>
      <c r="D1164" s="122" t="s">
        <v>2477</v>
      </c>
      <c r="E1164" s="116" t="str">
        <f>IF(ISERROR(VLOOKUP(TRIM(A1164),'R2020'!$A$1:$I$1991,2,FALSE)),"",VLOOKUP(TRIM(A1164),'R2020'!$A$1:$I$1991,2,FALSE))</f>
        <v/>
      </c>
      <c r="F1164" s="116" t="str">
        <f>IF(ISERROR(VLOOKUP(TRIM(A1164),'R2020'!$A$1:$I$1991,3,FALSE)),"",VLOOKUP(TRIM(A1164),'R2020'!$A$1:$I$1991,3,FALSE))</f>
        <v/>
      </c>
      <c r="G1164" s="116" t="str">
        <f>IF(ISERROR(VLOOKUP(TRIM(A1164),'R2020'!$A$1:$I$1991,8,FALSE)),"",VLOOKUP(TRIM(A1164),'R2020'!$A$1:$I$1991,8,FALSE))</f>
        <v/>
      </c>
      <c r="H1164" s="117" t="s">
        <v>455</v>
      </c>
      <c r="I1164" s="122" t="s">
        <v>22</v>
      </c>
      <c r="J1164" s="122" t="s">
        <v>1762</v>
      </c>
      <c r="K1164" s="117" t="s">
        <v>540</v>
      </c>
      <c r="L1164" s="122" t="s">
        <v>22</v>
      </c>
      <c r="M1164" s="122" t="s">
        <v>2405</v>
      </c>
      <c r="N1164" s="117" t="s">
        <v>540</v>
      </c>
      <c r="O1164" s="122" t="s">
        <v>22</v>
      </c>
      <c r="P1164" s="122" t="s">
        <v>1446</v>
      </c>
      <c r="Q1164" s="117" t="s">
        <v>540</v>
      </c>
      <c r="R1164" s="122" t="s">
        <v>22</v>
      </c>
      <c r="S1164" s="122" t="s">
        <v>1446</v>
      </c>
      <c r="T1164" s="117" t="s">
        <v>540</v>
      </c>
      <c r="U1164" s="122" t="s">
        <v>22</v>
      </c>
      <c r="V1164" s="122" t="s">
        <v>1371</v>
      </c>
      <c r="W1164" s="117" t="s">
        <v>540</v>
      </c>
      <c r="X1164" s="122" t="s">
        <v>22</v>
      </c>
      <c r="Y1164" s="122" t="s">
        <v>1077</v>
      </c>
      <c r="Z1164" s="117" t="s">
        <v>540</v>
      </c>
      <c r="AA1164" s="122" t="s">
        <v>22</v>
      </c>
      <c r="AB1164" s="122" t="s">
        <v>17</v>
      </c>
      <c r="AC1164" s="117" t="s">
        <v>256</v>
      </c>
      <c r="AD1164" s="122" t="s">
        <v>22</v>
      </c>
      <c r="AE1164" s="122" t="s">
        <v>173</v>
      </c>
      <c r="AG1164" s="122"/>
      <c r="AH1164" s="122"/>
      <c r="AJ1164" s="122"/>
      <c r="AK1164" s="122"/>
      <c r="AM1164" s="122"/>
      <c r="AN1164" s="122"/>
      <c r="AP1164" s="122"/>
      <c r="AQ1164" s="122"/>
      <c r="AS1164" s="122"/>
      <c r="AT1164" s="122"/>
      <c r="AV1164" s="122"/>
      <c r="AW1164" s="122"/>
      <c r="AY1164" s="122"/>
      <c r="AZ1164" s="122"/>
      <c r="BB1164" s="122"/>
      <c r="BC1164" s="119"/>
      <c r="BF1164" s="119"/>
      <c r="BG1164" s="119"/>
      <c r="BH1164" s="119"/>
      <c r="BI1164" s="119"/>
      <c r="BK1164" s="121"/>
      <c r="BL1164" s="121"/>
    </row>
    <row r="1165" spans="1:64" x14ac:dyDescent="0.2">
      <c r="A1165" s="117" t="s">
        <v>3739</v>
      </c>
      <c r="B1165" s="123">
        <v>33651</v>
      </c>
      <c r="C1165" s="164" t="s">
        <v>1575</v>
      </c>
      <c r="E1165" s="116" t="str">
        <f>IF(ISERROR(VLOOKUP(TRIM(A1165),'R2020'!$A$1:$I$1991,2,FALSE)),"",VLOOKUP(TRIM(A1165),'R2020'!$A$1:$I$1991,2,FALSE))</f>
        <v/>
      </c>
      <c r="F1165" s="116" t="str">
        <f>IF(ISERROR(VLOOKUP(TRIM(A1165),'R2020'!$A$1:$I$1991,3,FALSE)),"",VLOOKUP(TRIM(A1165),'R2020'!$A$1:$I$1991,3,FALSE))</f>
        <v/>
      </c>
      <c r="G1165" s="116" t="str">
        <f>IF(ISERROR(VLOOKUP(TRIM(A1165),'R2020'!$A$1:$I$1991,8,FALSE)),"",VLOOKUP(TRIM(A1165),'R2020'!$A$1:$I$1991,8,FALSE))</f>
        <v/>
      </c>
      <c r="H1165" s="117" t="s">
        <v>283</v>
      </c>
      <c r="I1165" s="117" t="s">
        <v>237</v>
      </c>
    </row>
    <row r="1166" spans="1:64" x14ac:dyDescent="0.2">
      <c r="A1166" s="117" t="s">
        <v>2727</v>
      </c>
      <c r="B1166" s="123">
        <v>34135</v>
      </c>
      <c r="C1166" s="164" t="s">
        <v>2583</v>
      </c>
      <c r="D1166" s="119" t="s">
        <v>2588</v>
      </c>
      <c r="E1166" s="116" t="str">
        <f>IF(ISERROR(VLOOKUP(TRIM(A1166),'R2020'!$A$1:$I$1991,2,FALSE)),"",VLOOKUP(TRIM(A1166),'R2020'!$A$1:$I$1991,2,FALSE))</f>
        <v>SE</v>
      </c>
      <c r="F1166" s="116" t="str">
        <f>IF(ISERROR(VLOOKUP(TRIM(A1166),'R2020'!$A$1:$I$1991,3,FALSE)),"",VLOOKUP(TRIM(A1166),'R2020'!$A$1:$I$1991,3,FALSE))</f>
        <v>LAN</v>
      </c>
      <c r="G1166" s="116" t="str">
        <f>IF(ISERROR(VLOOKUP(TRIM(A1166),'R2020'!$A$1:$I$1991,8,FALSE)),"",VLOOKUP(TRIM(A1166),'R2020'!$A$1:$I$1991,8,FALSE))</f>
        <v xml:space="preserve"> </v>
      </c>
      <c r="H1166" s="117" t="s">
        <v>283</v>
      </c>
      <c r="I1166" s="117" t="s">
        <v>2235</v>
      </c>
      <c r="K1166" s="117" t="s">
        <v>283</v>
      </c>
      <c r="L1166" s="117" t="s">
        <v>2235</v>
      </c>
      <c r="N1166" s="117" t="s">
        <v>283</v>
      </c>
      <c r="O1166" s="117" t="s">
        <v>2235</v>
      </c>
    </row>
    <row r="1167" spans="1:64" x14ac:dyDescent="0.2">
      <c r="A1167" s="117" t="s">
        <v>1707</v>
      </c>
      <c r="B1167" s="123">
        <v>32760</v>
      </c>
      <c r="C1167" s="165" t="s">
        <v>1005</v>
      </c>
      <c r="D1167" s="122" t="s">
        <v>3414</v>
      </c>
      <c r="E1167" s="116" t="str">
        <f>IF(ISERROR(VLOOKUP(TRIM(A1167),'R2020'!$A$1:$I$1991,2,FALSE)),"",VLOOKUP(TRIM(A1167),'R2020'!$A$1:$I$1991,2,FALSE))</f>
        <v/>
      </c>
      <c r="F1167" s="116" t="str">
        <f>IF(ISERROR(VLOOKUP(TRIM(A1167),'R2020'!$A$1:$I$1991,3,FALSE)),"",VLOOKUP(TRIM(A1167),'R2020'!$A$1:$I$1991,3,FALSE))</f>
        <v/>
      </c>
      <c r="G1167" s="116" t="str">
        <f>IF(ISERROR(VLOOKUP(TRIM(A1167),'R2020'!$A$1:$I$1991,8,FALSE)),"",VLOOKUP(TRIM(A1167),'R2020'!$A$1:$I$1991,8,FALSE))</f>
        <v/>
      </c>
      <c r="H1167" s="121" t="s">
        <v>15</v>
      </c>
      <c r="I1167" s="121" t="s">
        <v>348</v>
      </c>
      <c r="J1167" s="122" t="s">
        <v>349</v>
      </c>
      <c r="K1167" s="121" t="s">
        <v>15</v>
      </c>
      <c r="L1167" s="121" t="s">
        <v>460</v>
      </c>
      <c r="M1167" s="122" t="s">
        <v>41</v>
      </c>
      <c r="O1167" s="121"/>
      <c r="Q1167" s="117" t="s">
        <v>15</v>
      </c>
      <c r="R1167" s="121" t="s">
        <v>460</v>
      </c>
      <c r="S1167" s="119" t="s">
        <v>41</v>
      </c>
      <c r="U1167" s="121"/>
      <c r="V1167" s="119"/>
      <c r="X1167" s="121"/>
      <c r="Y1167" s="119"/>
      <c r="Z1167" s="117" t="s">
        <v>332</v>
      </c>
      <c r="AA1167" s="121" t="s">
        <v>55</v>
      </c>
      <c r="AB1167" s="119" t="s">
        <v>349</v>
      </c>
      <c r="AD1167" s="121"/>
      <c r="AE1167" s="119"/>
      <c r="AG1167" s="121"/>
      <c r="AH1167" s="119"/>
      <c r="AJ1167" s="121"/>
      <c r="AK1167" s="119"/>
      <c r="AM1167" s="121"/>
      <c r="AN1167" s="119"/>
      <c r="AP1167" s="121"/>
      <c r="AQ1167" s="119"/>
      <c r="AS1167" s="121"/>
      <c r="AT1167" s="119"/>
      <c r="AV1167" s="121"/>
      <c r="AW1167" s="119"/>
      <c r="AY1167" s="121"/>
      <c r="AZ1167" s="119"/>
      <c r="BB1167" s="121"/>
      <c r="BC1167" s="119"/>
      <c r="BF1167" s="119"/>
      <c r="BG1167" s="121"/>
      <c r="BH1167" s="121"/>
      <c r="BI1167" s="121"/>
      <c r="BJ1167" s="121"/>
      <c r="BK1167" s="121"/>
      <c r="BL1167" s="121"/>
    </row>
    <row r="1168" spans="1:64" x14ac:dyDescent="0.2">
      <c r="A1168" s="117" t="s">
        <v>1951</v>
      </c>
      <c r="B1168" s="123">
        <v>34115</v>
      </c>
      <c r="C1168" s="165" t="s">
        <v>2028</v>
      </c>
      <c r="D1168" s="117" t="s">
        <v>2042</v>
      </c>
      <c r="E1168" s="116" t="str">
        <f>IF(ISERROR(VLOOKUP(TRIM(A1168),'R2020'!$A$1:$I$1991,2,FALSE)),"",VLOOKUP(TRIM(A1168),'R2020'!$A$1:$I$1991,2,FALSE))</f>
        <v>MLB</v>
      </c>
      <c r="F1168" s="116" t="str">
        <f>IF(ISERROR(VLOOKUP(TRIM(A1168),'R2020'!$A$1:$I$1991,3,FALSE)),"",VLOOKUP(TRIM(A1168),'R2020'!$A$1:$I$1991,3,FALSE))</f>
        <v>LVA</v>
      </c>
      <c r="G1168" s="116" t="str">
        <f>IF(ISERROR(VLOOKUP(TRIM(A1168),'R2020'!$A$1:$I$1991,8,FALSE)),"",VLOOKUP(TRIM(A1168),'R2020'!$A$1:$I$1991,8,FALSE))</f>
        <v xml:space="preserve">54-3 </v>
      </c>
      <c r="H1168" s="117" t="s">
        <v>387</v>
      </c>
      <c r="I1168" s="117" t="s">
        <v>460</v>
      </c>
      <c r="J1168" s="119" t="s">
        <v>1146</v>
      </c>
      <c r="K1168" s="117" t="s">
        <v>387</v>
      </c>
      <c r="L1168" s="117" t="s">
        <v>460</v>
      </c>
      <c r="M1168" s="119" t="s">
        <v>1058</v>
      </c>
      <c r="N1168" s="117" t="s">
        <v>387</v>
      </c>
      <c r="O1168" s="117" t="s">
        <v>460</v>
      </c>
      <c r="P1168" s="122" t="s">
        <v>1071</v>
      </c>
      <c r="Q1168" s="117" t="s">
        <v>387</v>
      </c>
      <c r="R1168" s="117" t="s">
        <v>460</v>
      </c>
      <c r="S1168" s="122" t="s">
        <v>1071</v>
      </c>
    </row>
    <row r="1169" spans="1:64" x14ac:dyDescent="0.2">
      <c r="A1169" s="117" t="s">
        <v>3222</v>
      </c>
      <c r="B1169" s="123">
        <v>33868</v>
      </c>
      <c r="C1169" s="165" t="s">
        <v>1575</v>
      </c>
      <c r="D1169" s="122" t="s">
        <v>3065</v>
      </c>
      <c r="E1169" s="116" t="str">
        <f>IF(ISERROR(VLOOKUP(TRIM(A1169),'R2020'!$A$1:$I$1991,2,FALSE)),"",VLOOKUP(TRIM(A1169),'R2020'!$A$1:$I$1991,2,FALSE))</f>
        <v/>
      </c>
      <c r="F1169" s="116" t="str">
        <f>IF(ISERROR(VLOOKUP(TRIM(A1169),'R2020'!$A$1:$I$1991,3,FALSE)),"",VLOOKUP(TRIM(A1169),'R2020'!$A$1:$I$1991,3,FALSE))</f>
        <v/>
      </c>
      <c r="G1169" s="116" t="str">
        <f>IF(ISERROR(VLOOKUP(TRIM(A1169),'R2020'!$A$1:$I$1991,8,FALSE)),"",VLOOKUP(TRIM(A1169),'R2020'!$A$1:$I$1991,8,FALSE))</f>
        <v/>
      </c>
      <c r="H1169" s="117" t="s">
        <v>464</v>
      </c>
      <c r="I1169" s="122" t="s">
        <v>232</v>
      </c>
      <c r="J1169" s="122" t="s">
        <v>1036</v>
      </c>
      <c r="K1169" s="117" t="s">
        <v>26</v>
      </c>
      <c r="L1169" s="122" t="s">
        <v>229</v>
      </c>
      <c r="M1169" s="122" t="s">
        <v>2229</v>
      </c>
      <c r="O1169" s="122"/>
      <c r="P1169" s="122"/>
      <c r="R1169" s="122"/>
      <c r="S1169" s="122"/>
      <c r="U1169" s="122"/>
      <c r="V1169" s="122"/>
      <c r="X1169" s="122"/>
      <c r="Y1169" s="122"/>
      <c r="AA1169" s="122"/>
      <c r="AB1169" s="122"/>
      <c r="AD1169" s="122"/>
      <c r="AE1169" s="122"/>
      <c r="AG1169" s="122"/>
      <c r="AH1169" s="122"/>
      <c r="AJ1169" s="122"/>
      <c r="AK1169" s="122"/>
      <c r="AM1169" s="122"/>
      <c r="AN1169" s="122"/>
      <c r="AP1169" s="122"/>
      <c r="AQ1169" s="122"/>
      <c r="AS1169" s="122"/>
      <c r="AT1169" s="122"/>
      <c r="AV1169" s="122"/>
      <c r="AW1169" s="122"/>
      <c r="AY1169" s="122"/>
      <c r="AZ1169" s="122"/>
      <c r="BB1169" s="122"/>
      <c r="BC1169" s="122"/>
      <c r="BE1169" s="123"/>
      <c r="BF1169" s="122"/>
      <c r="BG1169" s="121"/>
      <c r="BI1169" s="119"/>
      <c r="BJ1169" s="121"/>
      <c r="BK1169" s="121"/>
      <c r="BL1169" s="130"/>
    </row>
    <row r="1170" spans="1:64" x14ac:dyDescent="0.2">
      <c r="A1170" s="117" t="s">
        <v>3740</v>
      </c>
      <c r="B1170" s="123">
        <v>34928</v>
      </c>
      <c r="C1170" s="164" t="s">
        <v>3448</v>
      </c>
      <c r="E1170" s="116" t="str">
        <f>IF(ISERROR(VLOOKUP(TRIM(A1170),'R2020'!$A$1:$I$1991,2,FALSE)),"",VLOOKUP(TRIM(A1170),'R2020'!$A$1:$I$1991,2,FALSE))</f>
        <v/>
      </c>
      <c r="F1170" s="116" t="str">
        <f>IF(ISERROR(VLOOKUP(TRIM(A1170),'R2020'!$A$1:$I$1991,3,FALSE)),"",VLOOKUP(TRIM(A1170),'R2020'!$A$1:$I$1991,3,FALSE))</f>
        <v/>
      </c>
      <c r="G1170" s="116" t="str">
        <f>IF(ISERROR(VLOOKUP(TRIM(A1170),'R2020'!$A$1:$I$1991,8,FALSE)),"",VLOOKUP(TRIM(A1170),'R2020'!$A$1:$I$1991,8,FALSE))</f>
        <v/>
      </c>
      <c r="H1170" s="117" t="s">
        <v>344</v>
      </c>
      <c r="I1170" s="117" t="s">
        <v>32</v>
      </c>
      <c r="J1170" s="119" t="s">
        <v>2248</v>
      </c>
    </row>
    <row r="1171" spans="1:64" x14ac:dyDescent="0.2">
      <c r="A1171" s="146" t="s">
        <v>4395</v>
      </c>
      <c r="B1171" s="157">
        <v>35606</v>
      </c>
      <c r="C1171" s="167" t="s">
        <v>4513</v>
      </c>
      <c r="D1171" s="141"/>
      <c r="E1171" s="116" t="str">
        <f>IF(ISERROR(VLOOKUP(TRIM(A1171),'R2020'!$A$1:$I$1991,2,FALSE)),"",VLOOKUP(TRIM(A1171),'R2020'!$A$1:$I$1991,2,FALSE))</f>
        <v>End</v>
      </c>
      <c r="F1171" s="116" t="str">
        <f>IF(ISERROR(VLOOKUP(TRIM(A1171),'R2020'!$A$1:$I$1991,3,FALSE)),"",VLOOKUP(TRIM(A1171),'R2020'!$A$1:$I$1991,3,FALSE))</f>
        <v>NYN</v>
      </c>
      <c r="G1171" s="116" t="str">
        <f>IF(ISERROR(VLOOKUP(TRIM(A1171),'R2020'!$A$1:$I$1991,8,FALSE)),"",VLOOKUP(TRIM(A1171),'R2020'!$A$1:$I$1991,8,FALSE))</f>
        <v xml:space="preserve">0-0 </v>
      </c>
      <c r="H1171" s="127"/>
      <c r="I1171" s="127"/>
      <c r="J1171" s="120"/>
      <c r="K1171" s="127"/>
      <c r="L1171" s="127"/>
      <c r="M1171" s="120"/>
      <c r="N1171" s="127"/>
      <c r="O1171" s="127"/>
      <c r="P1171" s="120"/>
      <c r="Q1171" s="127"/>
      <c r="R1171" s="127"/>
      <c r="S1171" s="120"/>
      <c r="T1171" s="127"/>
      <c r="U1171" s="127"/>
      <c r="V1171" s="120"/>
      <c r="W1171" s="127"/>
      <c r="X1171" s="127"/>
      <c r="Y1171" s="120"/>
      <c r="Z1171" s="127"/>
      <c r="AA1171" s="127"/>
      <c r="AB1171" s="120"/>
      <c r="AC1171" s="127"/>
      <c r="AD1171" s="127"/>
      <c r="AE1171" s="120"/>
      <c r="AF1171" s="127"/>
      <c r="AG1171" s="127"/>
      <c r="AH1171" s="120"/>
      <c r="AI1171" s="127"/>
      <c r="AJ1171" s="127"/>
      <c r="AK1171" s="120"/>
      <c r="AL1171" s="127"/>
      <c r="AM1171" s="127"/>
      <c r="AN1171" s="120"/>
      <c r="AO1171" s="127"/>
      <c r="AP1171" s="127"/>
      <c r="AQ1171" s="127"/>
      <c r="AR1171" s="127"/>
      <c r="AS1171" s="127"/>
      <c r="AT1171" s="120"/>
      <c r="AU1171" s="127"/>
      <c r="AV1171" s="127"/>
      <c r="AW1171" s="120"/>
      <c r="AX1171" s="127"/>
      <c r="AY1171" s="127"/>
      <c r="AZ1171" s="120"/>
      <c r="BA1171" s="127"/>
      <c r="BB1171" s="127"/>
      <c r="BC1171" s="120"/>
      <c r="BD1171" s="120"/>
      <c r="BE1171" s="120"/>
      <c r="BF1171" s="120"/>
      <c r="BG1171" s="120"/>
      <c r="BH1171" s="120"/>
      <c r="BI1171" s="120"/>
      <c r="BJ1171" s="128"/>
      <c r="BK1171" s="128"/>
    </row>
    <row r="1172" spans="1:64" x14ac:dyDescent="0.2">
      <c r="A1172" s="146" t="s">
        <v>4169</v>
      </c>
      <c r="B1172" s="157">
        <v>36258</v>
      </c>
      <c r="C1172" s="167" t="s">
        <v>4512</v>
      </c>
      <c r="D1172" s="141"/>
      <c r="E1172" s="116" t="str">
        <f>IF(ISERROR(VLOOKUP(TRIM(A1172),'R2020'!$A$1:$I$1991,2,FALSE)),"",VLOOKUP(TRIM(A1172),'R2020'!$A$1:$I$1991,2,FALSE))</f>
        <v>WR LP</v>
      </c>
      <c r="F1172" s="116" t="str">
        <f>IF(ISERROR(VLOOKUP(TRIM(A1172),'R2020'!$A$1:$I$1991,3,FALSE)),"",VLOOKUP(TRIM(A1172),'R2020'!$A$1:$I$1991,3,FALSE))</f>
        <v>DAN</v>
      </c>
      <c r="G1172" s="116" t="str">
        <f>IF(ISERROR(VLOOKUP(TRIM(A1172),'R2020'!$A$1:$I$1991,8,FALSE)),"",VLOOKUP(TRIM(A1172),'R2020'!$A$1:$I$1991,8,FALSE))</f>
        <v xml:space="preserve"> </v>
      </c>
      <c r="H1172" s="127"/>
      <c r="I1172" s="127"/>
      <c r="J1172" s="120"/>
      <c r="K1172" s="127"/>
      <c r="L1172" s="127"/>
      <c r="M1172" s="120"/>
      <c r="N1172" s="127"/>
      <c r="O1172" s="127"/>
      <c r="P1172" s="120"/>
      <c r="Q1172" s="127"/>
      <c r="R1172" s="127"/>
      <c r="S1172" s="120"/>
      <c r="T1172" s="127"/>
      <c r="U1172" s="127"/>
      <c r="V1172" s="120"/>
      <c r="W1172" s="127"/>
      <c r="X1172" s="127"/>
      <c r="Y1172" s="120"/>
      <c r="Z1172" s="127"/>
      <c r="AA1172" s="127"/>
      <c r="AB1172" s="120"/>
      <c r="AC1172" s="127"/>
      <c r="AD1172" s="127"/>
      <c r="AE1172" s="120"/>
      <c r="AF1172" s="127"/>
      <c r="AG1172" s="127"/>
      <c r="AH1172" s="120"/>
      <c r="AI1172" s="127"/>
      <c r="AJ1172" s="127"/>
      <c r="AK1172" s="120"/>
      <c r="AL1172" s="127"/>
      <c r="AM1172" s="127"/>
      <c r="AN1172" s="120"/>
      <c r="AO1172" s="127"/>
      <c r="AP1172" s="127"/>
      <c r="AQ1172" s="127"/>
      <c r="AR1172" s="127"/>
      <c r="AS1172" s="127"/>
      <c r="AT1172" s="120"/>
      <c r="AU1172" s="127"/>
      <c r="AV1172" s="127"/>
      <c r="AW1172" s="120"/>
      <c r="AX1172" s="127"/>
      <c r="AY1172" s="127"/>
      <c r="AZ1172" s="120"/>
      <c r="BA1172" s="127"/>
      <c r="BB1172" s="127"/>
      <c r="BC1172" s="120"/>
      <c r="BD1172" s="120"/>
      <c r="BE1172" s="120"/>
      <c r="BF1172" s="120"/>
      <c r="BG1172" s="120"/>
      <c r="BH1172" s="120"/>
      <c r="BI1172" s="120"/>
      <c r="BJ1172" s="128"/>
      <c r="BK1172" s="128"/>
    </row>
    <row r="1173" spans="1:64" x14ac:dyDescent="0.2">
      <c r="A1173" s="117" t="s">
        <v>1656</v>
      </c>
      <c r="B1173" s="123">
        <v>33196</v>
      </c>
      <c r="C1173" s="165" t="s">
        <v>1575</v>
      </c>
      <c r="D1173" s="122" t="s">
        <v>2593</v>
      </c>
      <c r="E1173" s="116" t="str">
        <f>IF(ISERROR(VLOOKUP(TRIM(A1173),'R2020'!$A$1:$I$1991,2,FALSE)),"",VLOOKUP(TRIM(A1173),'R2020'!$A$1:$I$1991,2,FALSE))</f>
        <v/>
      </c>
      <c r="F1173" s="116" t="str">
        <f>IF(ISERROR(VLOOKUP(TRIM(A1173),'R2020'!$A$1:$I$1991,3,FALSE)),"",VLOOKUP(TRIM(A1173),'R2020'!$A$1:$I$1991,3,FALSE))</f>
        <v/>
      </c>
      <c r="G1173" s="116" t="str">
        <f>IF(ISERROR(VLOOKUP(TRIM(A1173),'R2020'!$A$1:$I$1991,8,FALSE)),"",VLOOKUP(TRIM(A1173),'R2020'!$A$1:$I$1991,8,FALSE))</f>
        <v/>
      </c>
      <c r="H1173" s="117" t="s">
        <v>339</v>
      </c>
      <c r="I1173" s="121" t="s">
        <v>386</v>
      </c>
      <c r="K1173" s="117" t="s">
        <v>339</v>
      </c>
      <c r="L1173" s="121" t="s">
        <v>386</v>
      </c>
      <c r="N1173" s="117" t="s">
        <v>339</v>
      </c>
      <c r="O1173" s="121" t="s">
        <v>386</v>
      </c>
      <c r="Q1173" s="117" t="s">
        <v>339</v>
      </c>
      <c r="R1173" s="121" t="s">
        <v>59</v>
      </c>
      <c r="S1173" s="119"/>
      <c r="T1173" s="117" t="s">
        <v>339</v>
      </c>
      <c r="U1173" s="121" t="s">
        <v>59</v>
      </c>
      <c r="V1173" s="119"/>
      <c r="X1173" s="121"/>
      <c r="Y1173" s="119"/>
      <c r="AA1173" s="121"/>
      <c r="AB1173" s="119"/>
      <c r="AD1173" s="121"/>
      <c r="AE1173" s="119"/>
      <c r="AG1173" s="121"/>
      <c r="AH1173" s="119"/>
      <c r="AJ1173" s="121"/>
      <c r="AK1173" s="119"/>
      <c r="AM1173" s="121"/>
      <c r="AN1173" s="119"/>
      <c r="AP1173" s="121"/>
      <c r="AQ1173" s="119"/>
      <c r="AS1173" s="121"/>
      <c r="AT1173" s="119"/>
      <c r="AV1173" s="121"/>
      <c r="AW1173" s="119"/>
      <c r="AY1173" s="121"/>
      <c r="AZ1173" s="119"/>
      <c r="BB1173" s="121"/>
      <c r="BC1173" s="119"/>
      <c r="BF1173" s="119"/>
      <c r="BG1173" s="121"/>
      <c r="BH1173" s="121"/>
      <c r="BI1173" s="121"/>
      <c r="BJ1173" s="121"/>
      <c r="BK1173" s="121"/>
      <c r="BL1173" s="121"/>
    </row>
    <row r="1174" spans="1:64" x14ac:dyDescent="0.2">
      <c r="A1174" s="117" t="s">
        <v>1504</v>
      </c>
      <c r="B1174" s="123">
        <v>33760</v>
      </c>
      <c r="C1174" s="165" t="s">
        <v>1575</v>
      </c>
      <c r="D1174" s="122" t="s">
        <v>898</v>
      </c>
      <c r="E1174" s="116" t="str">
        <f>IF(ISERROR(VLOOKUP(TRIM(A1174),'R2020'!$A$1:$I$1991,2,FALSE)),"",VLOOKUP(TRIM(A1174),'R2020'!$A$1:$I$1991,2,FALSE))</f>
        <v>T TE</v>
      </c>
      <c r="F1174" s="116" t="str">
        <f>IF(ISERROR(VLOOKUP(TRIM(A1174),'R2020'!$A$1:$I$1991,3,FALSE)),"",VLOOKUP(TRIM(A1174),'R2020'!$A$1:$I$1991,3,FALSE))</f>
        <v>CLA</v>
      </c>
      <c r="G1174" s="116" t="str">
        <f>IF(ISERROR(VLOOKUP(TRIM(A1174),'R2020'!$A$1:$I$1991,8,FALSE)),"",VLOOKUP(TRIM(A1174),'R2020'!$A$1:$I$1991,8,FALSE))</f>
        <v>0-0 / 4-0</v>
      </c>
      <c r="H1174" s="117" t="s">
        <v>331</v>
      </c>
      <c r="I1174" s="121" t="s">
        <v>348</v>
      </c>
      <c r="J1174" s="119" t="s">
        <v>349</v>
      </c>
      <c r="K1174" s="117" t="s">
        <v>228</v>
      </c>
      <c r="L1174" s="121" t="s">
        <v>336</v>
      </c>
      <c r="M1174" s="119" t="s">
        <v>351</v>
      </c>
      <c r="N1174" s="117" t="s">
        <v>1037</v>
      </c>
      <c r="O1174" s="121" t="s">
        <v>336</v>
      </c>
      <c r="P1174" s="119" t="s">
        <v>1040</v>
      </c>
      <c r="Q1174" s="117" t="s">
        <v>1037</v>
      </c>
      <c r="R1174" s="121" t="s">
        <v>336</v>
      </c>
      <c r="S1174" s="119" t="s">
        <v>1036</v>
      </c>
      <c r="T1174" s="117" t="s">
        <v>1037</v>
      </c>
      <c r="U1174" s="121" t="s">
        <v>336</v>
      </c>
      <c r="V1174" s="119" t="s">
        <v>1040</v>
      </c>
      <c r="X1174" s="121"/>
      <c r="Y1174" s="119"/>
      <c r="AA1174" s="121"/>
      <c r="AB1174" s="119"/>
      <c r="AD1174" s="121"/>
      <c r="AE1174" s="119"/>
      <c r="AG1174" s="121"/>
      <c r="AH1174" s="119"/>
      <c r="AJ1174" s="121"/>
      <c r="AK1174" s="119"/>
      <c r="AM1174" s="121"/>
      <c r="AN1174" s="119"/>
      <c r="AP1174" s="121"/>
      <c r="AQ1174" s="119"/>
      <c r="AS1174" s="121"/>
      <c r="AT1174" s="119"/>
      <c r="AV1174" s="121"/>
      <c r="AW1174" s="119"/>
      <c r="AY1174" s="121"/>
      <c r="AZ1174" s="119"/>
      <c r="BB1174" s="121"/>
      <c r="BC1174" s="119"/>
      <c r="BF1174" s="119"/>
      <c r="BG1174" s="121"/>
      <c r="BH1174" s="121"/>
      <c r="BI1174" s="121"/>
      <c r="BJ1174" s="121"/>
      <c r="BK1174" s="121"/>
      <c r="BL1174" s="121"/>
    </row>
    <row r="1175" spans="1:64" x14ac:dyDescent="0.2">
      <c r="A1175" s="117" t="s">
        <v>3223</v>
      </c>
      <c r="B1175" s="123">
        <v>34386</v>
      </c>
      <c r="C1175" s="165" t="s">
        <v>2588</v>
      </c>
      <c r="D1175" s="122" t="s">
        <v>3413</v>
      </c>
      <c r="E1175" s="116" t="str">
        <f>IF(ISERROR(VLOOKUP(TRIM(A1175),'R2020'!$A$1:$I$1991,2,FALSE)),"",VLOOKUP(TRIM(A1175),'R2020'!$A$1:$I$1991,2,FALSE))</f>
        <v>LG</v>
      </c>
      <c r="F1175" s="116" t="str">
        <f>IF(ISERROR(VLOOKUP(TRIM(A1175),'R2020'!$A$1:$I$1991,3,FALSE)),"",VLOOKUP(TRIM(A1175),'R2020'!$A$1:$I$1991,3,FALSE))</f>
        <v>LAA</v>
      </c>
      <c r="G1175" s="116" t="str">
        <f>IF(ISERROR(VLOOKUP(TRIM(A1175),'R2020'!$A$1:$I$1991,8,FALSE)),"",VLOOKUP(TRIM(A1175),'R2020'!$A$1:$I$1991,8,FALSE))</f>
        <v xml:space="preserve">0-5 </v>
      </c>
      <c r="H1175" s="117" t="s">
        <v>1038</v>
      </c>
      <c r="I1175" s="122" t="s">
        <v>2215</v>
      </c>
      <c r="J1175" s="122" t="s">
        <v>1743</v>
      </c>
      <c r="K1175" s="117" t="s">
        <v>16</v>
      </c>
      <c r="L1175" s="122" t="s">
        <v>2215</v>
      </c>
      <c r="M1175" s="122" t="s">
        <v>349</v>
      </c>
      <c r="O1175" s="122"/>
      <c r="P1175" s="122"/>
      <c r="R1175" s="122"/>
      <c r="S1175" s="122"/>
      <c r="U1175" s="122"/>
      <c r="V1175" s="122"/>
      <c r="X1175" s="122"/>
      <c r="Y1175" s="122"/>
      <c r="AA1175" s="122"/>
      <c r="AB1175" s="122"/>
      <c r="AD1175" s="122"/>
      <c r="AE1175" s="122"/>
      <c r="AG1175" s="122"/>
      <c r="AH1175" s="122"/>
      <c r="AJ1175" s="122"/>
      <c r="AK1175" s="122"/>
      <c r="AM1175" s="122"/>
      <c r="AN1175" s="122"/>
      <c r="AP1175" s="122"/>
      <c r="AQ1175" s="122"/>
      <c r="AS1175" s="122"/>
      <c r="AT1175" s="122"/>
      <c r="AV1175" s="122"/>
      <c r="AW1175" s="122"/>
      <c r="AY1175" s="122"/>
      <c r="AZ1175" s="122"/>
      <c r="BB1175" s="122"/>
      <c r="BC1175" s="122"/>
      <c r="BE1175" s="123"/>
      <c r="BF1175" s="122"/>
      <c r="BG1175" s="121"/>
      <c r="BI1175" s="119"/>
      <c r="BJ1175" s="121"/>
      <c r="BK1175" s="121"/>
      <c r="BL1175" s="130"/>
    </row>
    <row r="1176" spans="1:64" x14ac:dyDescent="0.2">
      <c r="A1176" s="117" t="s">
        <v>794</v>
      </c>
      <c r="B1176" s="123">
        <v>32667</v>
      </c>
      <c r="C1176" s="165" t="s">
        <v>859</v>
      </c>
      <c r="D1176" s="122" t="s">
        <v>2221</v>
      </c>
      <c r="E1176" s="116" t="str">
        <f>IF(ISERROR(VLOOKUP(TRIM(A1176),'R2020'!$A$1:$I$1991,2,FALSE)),"",VLOOKUP(TRIM(A1176),'R2020'!$A$1:$I$1991,2,FALSE))</f>
        <v/>
      </c>
      <c r="F1176" s="116" t="str">
        <f>IF(ISERROR(VLOOKUP(TRIM(A1176),'R2020'!$A$1:$I$1991,3,FALSE)),"",VLOOKUP(TRIM(A1176),'R2020'!$A$1:$I$1991,3,FALSE))</f>
        <v/>
      </c>
      <c r="G1176" s="116" t="str">
        <f>IF(ISERROR(VLOOKUP(TRIM(A1176),'R2020'!$A$1:$I$1991,8,FALSE)),"",VLOOKUP(TRIM(A1176),'R2020'!$A$1:$I$1991,8,FALSE))</f>
        <v/>
      </c>
      <c r="H1176" s="120"/>
      <c r="I1176" s="122"/>
      <c r="J1176" s="122"/>
      <c r="K1176" s="120" t="s">
        <v>64</v>
      </c>
      <c r="L1176" s="122" t="s">
        <v>446</v>
      </c>
      <c r="M1176" s="122" t="s">
        <v>1058</v>
      </c>
      <c r="N1176" s="120" t="s">
        <v>125</v>
      </c>
      <c r="O1176" s="122" t="s">
        <v>131</v>
      </c>
      <c r="P1176" s="122" t="s">
        <v>1058</v>
      </c>
      <c r="Q1176" s="120" t="s">
        <v>64</v>
      </c>
      <c r="R1176" s="122" t="s">
        <v>131</v>
      </c>
      <c r="S1176" s="122" t="s">
        <v>1064</v>
      </c>
      <c r="T1176" s="120" t="s">
        <v>125</v>
      </c>
      <c r="U1176" s="122" t="s">
        <v>448</v>
      </c>
      <c r="V1176" s="122" t="s">
        <v>1328</v>
      </c>
      <c r="W1176" s="120" t="s">
        <v>235</v>
      </c>
      <c r="X1176" s="122" t="s">
        <v>448</v>
      </c>
      <c r="Y1176" s="122" t="s">
        <v>1103</v>
      </c>
      <c r="Z1176" s="120"/>
      <c r="AA1176" s="122"/>
      <c r="AB1176" s="122"/>
      <c r="AC1176" s="117" t="s">
        <v>125</v>
      </c>
      <c r="AD1176" s="122" t="s">
        <v>448</v>
      </c>
      <c r="AE1176" s="122" t="s">
        <v>349</v>
      </c>
      <c r="AG1176" s="122"/>
      <c r="AH1176" s="122"/>
      <c r="AJ1176" s="122"/>
      <c r="AK1176" s="122"/>
      <c r="AM1176" s="122"/>
      <c r="AN1176" s="122"/>
      <c r="AP1176" s="122"/>
      <c r="AQ1176" s="122"/>
      <c r="AS1176" s="122"/>
      <c r="AT1176" s="122"/>
      <c r="AV1176" s="122"/>
      <c r="AW1176" s="122"/>
      <c r="AY1176" s="122"/>
      <c r="AZ1176" s="122"/>
      <c r="BB1176" s="122"/>
      <c r="BC1176" s="119"/>
      <c r="BF1176" s="119"/>
      <c r="BG1176" s="119"/>
      <c r="BH1176" s="119"/>
      <c r="BI1176" s="119"/>
      <c r="BK1176" s="121"/>
      <c r="BL1176" s="121"/>
    </row>
    <row r="1177" spans="1:64" x14ac:dyDescent="0.2">
      <c r="A1177" s="117" t="s">
        <v>3224</v>
      </c>
      <c r="B1177" s="123">
        <v>34642</v>
      </c>
      <c r="C1177" s="165" t="s">
        <v>3063</v>
      </c>
      <c r="D1177" s="122" t="s">
        <v>3418</v>
      </c>
      <c r="E1177" s="116" t="str">
        <f>IF(ISERROR(VLOOKUP(TRIM(A1177),'R2020'!$A$1:$I$1991,2,FALSE)),"",VLOOKUP(TRIM(A1177),'R2020'!$A$1:$I$1991,2,FALSE))</f>
        <v>End T</v>
      </c>
      <c r="F1177" s="116" t="str">
        <f>IF(ISERROR(VLOOKUP(TRIM(A1177),'R2020'!$A$1:$I$1991,3,FALSE)),"",VLOOKUP(TRIM(A1177),'R2020'!$A$1:$I$1991,3,FALSE))</f>
        <v>GBN</v>
      </c>
      <c r="G1177" s="116" t="str">
        <f>IF(ISERROR(VLOOKUP(TRIM(A1177),'R2020'!$A$1:$I$1991,8,FALSE)),"",VLOOKUP(TRIM(A1177),'R2020'!$A$1:$I$1991,8,FALSE))</f>
        <v>4-0 / 4-0</v>
      </c>
      <c r="H1177" s="117" t="s">
        <v>42</v>
      </c>
      <c r="I1177" s="122" t="s">
        <v>237</v>
      </c>
      <c r="J1177" s="122" t="s">
        <v>51</v>
      </c>
      <c r="K1177" s="117" t="s">
        <v>49</v>
      </c>
      <c r="L1177" s="122" t="s">
        <v>237</v>
      </c>
      <c r="M1177" s="122" t="s">
        <v>479</v>
      </c>
      <c r="O1177" s="122"/>
      <c r="P1177" s="122"/>
      <c r="R1177" s="122"/>
      <c r="S1177" s="122"/>
      <c r="U1177" s="122"/>
      <c r="V1177" s="122"/>
      <c r="X1177" s="122"/>
      <c r="Y1177" s="122"/>
      <c r="AA1177" s="122"/>
      <c r="AB1177" s="122"/>
      <c r="AD1177" s="122"/>
      <c r="AE1177" s="122"/>
      <c r="AG1177" s="122"/>
      <c r="AH1177" s="122"/>
      <c r="AJ1177" s="122"/>
      <c r="AK1177" s="122"/>
      <c r="AM1177" s="122"/>
      <c r="AN1177" s="122"/>
      <c r="AP1177" s="122"/>
      <c r="AQ1177" s="122"/>
      <c r="AS1177" s="122"/>
      <c r="AT1177" s="122"/>
      <c r="AV1177" s="122"/>
      <c r="AW1177" s="122"/>
      <c r="AY1177" s="122"/>
      <c r="AZ1177" s="122"/>
      <c r="BB1177" s="122"/>
      <c r="BC1177" s="122"/>
      <c r="BE1177" s="123"/>
      <c r="BF1177" s="122"/>
      <c r="BG1177" s="121"/>
      <c r="BI1177" s="119"/>
      <c r="BJ1177" s="121"/>
      <c r="BK1177" s="121"/>
      <c r="BL1177" s="130"/>
    </row>
    <row r="1178" spans="1:64" x14ac:dyDescent="0.2">
      <c r="A1178" s="117" t="s">
        <v>3225</v>
      </c>
      <c r="B1178" s="123">
        <v>35221</v>
      </c>
      <c r="C1178" s="165" t="s">
        <v>3089</v>
      </c>
      <c r="D1178" s="122" t="s">
        <v>3067</v>
      </c>
      <c r="E1178" s="116" t="str">
        <f>IF(ISERROR(VLOOKUP(TRIM(A1178),'R2020'!$A$1:$I$1991,2,FALSE)),"",VLOOKUP(TRIM(A1178),'R2020'!$A$1:$I$1991,2,FALSE))</f>
        <v>ROLB</v>
      </c>
      <c r="F1178" s="116" t="str">
        <f>IF(ISERROR(VLOOKUP(TRIM(A1178),'R2020'!$A$1:$I$1991,3,FALSE)),"",VLOOKUP(TRIM(A1178),'R2020'!$A$1:$I$1991,3,FALSE))</f>
        <v>TNA</v>
      </c>
      <c r="G1178" s="116" t="str">
        <f>IF(ISERROR(VLOOKUP(TRIM(A1178),'R2020'!$A$1:$I$1991,8,FALSE)),"",VLOOKUP(TRIM(A1178),'R2020'!$A$1:$I$1991,8,FALSE))</f>
        <v xml:space="preserve">44-7 </v>
      </c>
      <c r="H1178" s="117" t="s">
        <v>123</v>
      </c>
      <c r="I1178" s="122" t="s">
        <v>346</v>
      </c>
      <c r="J1178" s="122" t="s">
        <v>1460</v>
      </c>
      <c r="K1178" s="117" t="s">
        <v>125</v>
      </c>
      <c r="L1178" s="122" t="s">
        <v>346</v>
      </c>
      <c r="M1178" s="122" t="s">
        <v>1180</v>
      </c>
      <c r="O1178" s="122"/>
      <c r="P1178" s="122"/>
      <c r="R1178" s="122"/>
      <c r="S1178" s="122"/>
      <c r="U1178" s="122"/>
      <c r="V1178" s="122"/>
      <c r="X1178" s="122"/>
      <c r="Y1178" s="122"/>
      <c r="AA1178" s="122"/>
      <c r="AB1178" s="122"/>
      <c r="AD1178" s="122"/>
      <c r="AE1178" s="122"/>
      <c r="AG1178" s="122"/>
      <c r="AH1178" s="122"/>
      <c r="AJ1178" s="122"/>
      <c r="AK1178" s="122"/>
      <c r="AM1178" s="122"/>
      <c r="AN1178" s="122"/>
      <c r="AP1178" s="122"/>
      <c r="AQ1178" s="122"/>
      <c r="AS1178" s="122"/>
      <c r="AT1178" s="122"/>
      <c r="AV1178" s="122"/>
      <c r="AW1178" s="122"/>
      <c r="AY1178" s="122"/>
      <c r="AZ1178" s="122"/>
      <c r="BB1178" s="122"/>
      <c r="BC1178" s="122"/>
      <c r="BE1178" s="123"/>
      <c r="BF1178" s="122"/>
      <c r="BG1178" s="121"/>
      <c r="BI1178" s="119"/>
      <c r="BJ1178" s="121"/>
      <c r="BK1178" s="121"/>
      <c r="BL1178" s="130"/>
    </row>
    <row r="1179" spans="1:64" x14ac:dyDescent="0.2">
      <c r="A1179" s="124" t="s">
        <v>1194</v>
      </c>
      <c r="B1179" s="125">
        <v>33936</v>
      </c>
      <c r="C1179" s="165" t="s">
        <v>1228</v>
      </c>
      <c r="D1179" s="124" t="s">
        <v>1228</v>
      </c>
      <c r="E1179" s="116" t="str">
        <f>IF(ISERROR(VLOOKUP(TRIM(A1179),'R2020'!$A$1:$I$1991,2,FALSE)),"",VLOOKUP(TRIM(A1179),'R2020'!$A$1:$I$1991,2,FALSE))</f>
        <v>FL</v>
      </c>
      <c r="F1179" s="116" t="str">
        <f>IF(ISERROR(VLOOKUP(TRIM(A1179),'R2020'!$A$1:$I$1991,3,FALSE)),"",VLOOKUP(TRIM(A1179),'R2020'!$A$1:$I$1991,3,FALSE))</f>
        <v>CLA</v>
      </c>
      <c r="G1179" s="116" t="str">
        <f>IF(ISERROR(VLOOKUP(TRIM(A1179),'R2020'!$A$1:$I$1991,8,FALSE)),"",VLOOKUP(TRIM(A1179),'R2020'!$A$1:$I$1991,8,FALSE))</f>
        <v xml:space="preserve"> </v>
      </c>
      <c r="H1179" s="117" t="s">
        <v>266</v>
      </c>
      <c r="I1179" s="121" t="s">
        <v>348</v>
      </c>
      <c r="J1179" s="127"/>
      <c r="K1179" s="117" t="s">
        <v>279</v>
      </c>
      <c r="L1179" s="121" t="s">
        <v>348</v>
      </c>
      <c r="M1179" s="127"/>
      <c r="N1179" s="117" t="s">
        <v>293</v>
      </c>
      <c r="O1179" s="121" t="s">
        <v>32</v>
      </c>
      <c r="P1179" s="127"/>
      <c r="Q1179" s="117" t="s">
        <v>266</v>
      </c>
      <c r="R1179" s="121" t="s">
        <v>32</v>
      </c>
      <c r="S1179" s="127"/>
      <c r="T1179" s="117" t="s">
        <v>548</v>
      </c>
      <c r="U1179" s="121" t="s">
        <v>32</v>
      </c>
      <c r="V1179" s="127"/>
      <c r="W1179" s="117" t="s">
        <v>515</v>
      </c>
      <c r="X1179" s="121" t="s">
        <v>32</v>
      </c>
      <c r="Y1179" s="127"/>
      <c r="Z1179" s="120"/>
      <c r="AA1179" s="120"/>
      <c r="AB1179" s="120"/>
      <c r="AC1179" s="120"/>
      <c r="AD1179" s="120"/>
      <c r="AE1179" s="120"/>
      <c r="AF1179" s="120"/>
      <c r="AG1179" s="120"/>
      <c r="AH1179" s="120"/>
      <c r="AI1179" s="120"/>
      <c r="AJ1179" s="120"/>
      <c r="AK1179" s="120"/>
      <c r="AL1179" s="120"/>
      <c r="AM1179" s="120"/>
      <c r="AN1179" s="120"/>
      <c r="AO1179" s="120"/>
      <c r="AP1179" s="120"/>
      <c r="AQ1179" s="120"/>
      <c r="AR1179" s="120"/>
      <c r="AS1179" s="120"/>
      <c r="AT1179" s="120"/>
      <c r="AU1179" s="120"/>
      <c r="AV1179" s="120"/>
      <c r="AW1179" s="120"/>
      <c r="AX1179" s="120"/>
      <c r="AY1179" s="120"/>
      <c r="AZ1179" s="120"/>
      <c r="BA1179" s="120"/>
      <c r="BB1179" s="120"/>
      <c r="BC1179" s="120"/>
      <c r="BD1179" s="120"/>
      <c r="BE1179" s="120"/>
      <c r="BF1179" s="120"/>
      <c r="BG1179" s="120"/>
      <c r="BH1179" s="120"/>
      <c r="BI1179" s="120"/>
      <c r="BJ1179" s="120"/>
      <c r="BK1179" s="120"/>
      <c r="BL1179" s="120"/>
    </row>
    <row r="1180" spans="1:64" x14ac:dyDescent="0.2">
      <c r="A1180" s="117" t="s">
        <v>3741</v>
      </c>
      <c r="B1180" s="123">
        <v>33871</v>
      </c>
      <c r="C1180" s="164" t="s">
        <v>2586</v>
      </c>
      <c r="E1180" s="116" t="str">
        <f>IF(ISERROR(VLOOKUP(TRIM(A1180),'R2020'!$A$1:$I$1991,2,FALSE)),"",VLOOKUP(TRIM(A1180),'R2020'!$A$1:$I$1991,2,FALSE))</f>
        <v>RILB</v>
      </c>
      <c r="F1180" s="116" t="str">
        <f>IF(ISERROR(VLOOKUP(TRIM(A1180),'R2020'!$A$1:$I$1991,3,FALSE)),"",VLOOKUP(TRIM(A1180),'R2020'!$A$1:$I$1991,3,FALSE))</f>
        <v>NYA</v>
      </c>
      <c r="G1180" s="116" t="str">
        <f>IF(ISERROR(VLOOKUP(TRIM(A1180),'R2020'!$A$1:$I$1991,8,FALSE)),"",VLOOKUP(TRIM(A1180),'R2020'!$A$1:$I$1991,8,FALSE))</f>
        <v xml:space="preserve">40-0 </v>
      </c>
      <c r="H1180" s="117" t="s">
        <v>64</v>
      </c>
      <c r="I1180" s="117" t="s">
        <v>446</v>
      </c>
      <c r="J1180" s="119" t="s">
        <v>1064</v>
      </c>
    </row>
    <row r="1181" spans="1:64" x14ac:dyDescent="0.2">
      <c r="A1181" s="146" t="s">
        <v>4116</v>
      </c>
      <c r="B1181" s="157">
        <v>34795</v>
      </c>
      <c r="C1181" s="167" t="s">
        <v>4519</v>
      </c>
      <c r="D1181" s="142"/>
      <c r="E1181" s="116" t="str">
        <f>IF(ISERROR(VLOOKUP(TRIM(A1181),'R2020'!$A$1:$I$1991,2,FALSE)),"",VLOOKUP(TRIM(A1181),'R2020'!$A$1:$I$1991,2,FALSE))</f>
        <v>End</v>
      </c>
      <c r="F1181" s="116" t="str">
        <f>IF(ISERROR(VLOOKUP(TRIM(A1181),'R2020'!$A$1:$I$1991,3,FALSE)),"",VLOOKUP(TRIM(A1181),'R2020'!$A$1:$I$1991,3,FALSE))</f>
        <v>CAN</v>
      </c>
      <c r="G1181" s="116" t="str">
        <f>IF(ISERROR(VLOOKUP(TRIM(A1181),'R2020'!$A$1:$I$1991,8,FALSE)),"",VLOOKUP(TRIM(A1181),'R2020'!$A$1:$I$1991,8,FALSE))</f>
        <v xml:space="preserve">0-0 </v>
      </c>
      <c r="H1181" s="126"/>
      <c r="I1181" s="126"/>
      <c r="J1181" s="120"/>
      <c r="K1181" s="126"/>
      <c r="L1181" s="126"/>
      <c r="M1181" s="120"/>
      <c r="N1181" s="126"/>
      <c r="O1181" s="126"/>
      <c r="P1181" s="120"/>
      <c r="Q1181" s="126"/>
      <c r="R1181" s="126"/>
      <c r="S1181" s="120"/>
      <c r="T1181" s="126"/>
      <c r="U1181" s="126"/>
      <c r="V1181" s="120"/>
      <c r="W1181" s="126"/>
      <c r="X1181" s="126"/>
      <c r="Y1181" s="120"/>
      <c r="Z1181" s="126"/>
      <c r="AA1181" s="126"/>
      <c r="AB1181" s="120"/>
      <c r="AC1181" s="126"/>
      <c r="AD1181" s="126"/>
      <c r="AE1181" s="120"/>
      <c r="AF1181" s="126"/>
      <c r="AG1181" s="126"/>
      <c r="AH1181" s="120"/>
      <c r="AI1181" s="126"/>
      <c r="AJ1181" s="126"/>
      <c r="AK1181" s="120"/>
      <c r="AL1181" s="126"/>
      <c r="AM1181" s="126"/>
      <c r="AN1181" s="120"/>
      <c r="AO1181" s="126"/>
      <c r="AP1181" s="126"/>
      <c r="AQ1181" s="120"/>
      <c r="AR1181" s="126"/>
      <c r="AS1181" s="126"/>
      <c r="AT1181" s="120"/>
      <c r="AU1181" s="126"/>
      <c r="AV1181" s="126"/>
      <c r="AW1181" s="120"/>
      <c r="AX1181" s="126"/>
      <c r="AY1181" s="126"/>
      <c r="AZ1181" s="120"/>
      <c r="BA1181" s="126"/>
      <c r="BB1181" s="127"/>
      <c r="BC1181" s="120"/>
      <c r="BD1181" s="120"/>
      <c r="BE1181" s="127"/>
      <c r="BF1181" s="128"/>
      <c r="BG1181" s="120"/>
      <c r="BH1181" s="127"/>
      <c r="BI1181" s="120"/>
      <c r="BJ1181" s="128"/>
      <c r="BK1181" s="128"/>
    </row>
    <row r="1182" spans="1:64" x14ac:dyDescent="0.2">
      <c r="A1182" s="120" t="s">
        <v>602</v>
      </c>
      <c r="B1182" s="125">
        <v>31941</v>
      </c>
      <c r="C1182" s="168" t="s">
        <v>638</v>
      </c>
      <c r="D1182" s="126" t="s">
        <v>636</v>
      </c>
      <c r="E1182" s="116" t="str">
        <f>IF(ISERROR(VLOOKUP(TRIM(A1182),'R2020'!$A$1:$I$1991,2,FALSE)),"",VLOOKUP(TRIM(A1182),'R2020'!$A$1:$I$1991,2,FALSE))</f>
        <v/>
      </c>
      <c r="F1182" s="116" t="str">
        <f>IF(ISERROR(VLOOKUP(TRIM(A1182),'R2020'!$A$1:$I$1991,3,FALSE)),"",VLOOKUP(TRIM(A1182),'R2020'!$A$1:$I$1991,3,FALSE))</f>
        <v/>
      </c>
      <c r="G1182" s="116" t="str">
        <f>IF(ISERROR(VLOOKUP(TRIM(A1182),'R2020'!$A$1:$I$1991,8,FALSE)),"",VLOOKUP(TRIM(A1182),'R2020'!$A$1:$I$1991,8,FALSE))</f>
        <v/>
      </c>
      <c r="H1182" s="117" t="s">
        <v>16</v>
      </c>
      <c r="I1182" s="126" t="s">
        <v>460</v>
      </c>
      <c r="J1182" s="126" t="s">
        <v>349</v>
      </c>
      <c r="K1182" s="117" t="s">
        <v>507</v>
      </c>
      <c r="L1182" s="126" t="s">
        <v>32</v>
      </c>
      <c r="M1182" s="126" t="s">
        <v>41</v>
      </c>
      <c r="N1182" s="117" t="s">
        <v>507</v>
      </c>
      <c r="O1182" s="126" t="s">
        <v>32</v>
      </c>
      <c r="P1182" s="126" t="s">
        <v>351</v>
      </c>
      <c r="Q1182" s="117" t="s">
        <v>15</v>
      </c>
      <c r="R1182" s="126" t="s">
        <v>460</v>
      </c>
      <c r="S1182" s="126" t="s">
        <v>351</v>
      </c>
      <c r="T1182" s="120" t="s">
        <v>226</v>
      </c>
      <c r="U1182" s="126" t="s">
        <v>78</v>
      </c>
      <c r="V1182" s="126" t="s">
        <v>347</v>
      </c>
      <c r="W1182" s="120" t="s">
        <v>57</v>
      </c>
      <c r="X1182" s="126" t="s">
        <v>78</v>
      </c>
      <c r="Y1182" s="126" t="s">
        <v>530</v>
      </c>
      <c r="Z1182" s="120" t="s">
        <v>15</v>
      </c>
      <c r="AA1182" s="126" t="s">
        <v>122</v>
      </c>
      <c r="AB1182" s="126" t="s">
        <v>349</v>
      </c>
      <c r="AC1182" s="120" t="s">
        <v>15</v>
      </c>
      <c r="AD1182" s="126" t="s">
        <v>122</v>
      </c>
      <c r="AE1182" s="126" t="s">
        <v>347</v>
      </c>
      <c r="AF1182" s="120" t="s">
        <v>16</v>
      </c>
      <c r="AG1182" s="126" t="s">
        <v>122</v>
      </c>
      <c r="AH1182" s="126" t="s">
        <v>41</v>
      </c>
      <c r="AI1182" s="120" t="s">
        <v>57</v>
      </c>
      <c r="AJ1182" s="126" t="s">
        <v>122</v>
      </c>
      <c r="AK1182" s="126" t="s">
        <v>545</v>
      </c>
      <c r="AL1182" s="120"/>
      <c r="AM1182" s="126"/>
      <c r="AN1182" s="126"/>
      <c r="AO1182" s="120"/>
      <c r="AP1182" s="126"/>
      <c r="AQ1182" s="126"/>
      <c r="AR1182" s="120"/>
      <c r="AS1182" s="126"/>
      <c r="AT1182" s="126"/>
      <c r="AU1182" s="120"/>
      <c r="AV1182" s="126"/>
      <c r="AW1182" s="126"/>
      <c r="AX1182" s="120"/>
      <c r="AY1182" s="126"/>
      <c r="AZ1182" s="126"/>
      <c r="BA1182" s="120"/>
      <c r="BB1182" s="126"/>
      <c r="BC1182" s="126"/>
      <c r="BD1182" s="120"/>
      <c r="BE1182" s="125"/>
      <c r="BF1182" s="126"/>
      <c r="BG1182" s="128"/>
      <c r="BH1182" s="120"/>
      <c r="BI1182" s="127"/>
      <c r="BJ1182" s="128"/>
      <c r="BK1182" s="128"/>
      <c r="BL1182" s="131"/>
    </row>
    <row r="1183" spans="1:64" x14ac:dyDescent="0.2">
      <c r="A1183" s="117" t="s">
        <v>1983</v>
      </c>
      <c r="B1183" s="123">
        <v>33427</v>
      </c>
      <c r="C1183" s="165" t="s">
        <v>1225</v>
      </c>
      <c r="D1183" s="119" t="s">
        <v>2624</v>
      </c>
      <c r="E1183" s="116" t="str">
        <f>IF(ISERROR(VLOOKUP(TRIM(A1183),'R2020'!$A$1:$I$1991,2,FALSE)),"",VLOOKUP(TRIM(A1183),'R2020'!$A$1:$I$1991,2,FALSE))</f>
        <v>G C</v>
      </c>
      <c r="F1183" s="116" t="str">
        <f>IF(ISERROR(VLOOKUP(TRIM(A1183),'R2020'!$A$1:$I$1991,3,FALSE)),"",VLOOKUP(TRIM(A1183),'R2020'!$A$1:$I$1991,3,FALSE))</f>
        <v>CAN</v>
      </c>
      <c r="G1183" s="116" t="str">
        <f>IF(ISERROR(VLOOKUP(TRIM(A1183),'R2020'!$A$1:$I$1991,8,FALSE)),"",VLOOKUP(TRIM(A1183),'R2020'!$A$1:$I$1991,8,FALSE))</f>
        <v>0-0 / 0-0</v>
      </c>
      <c r="H1183" s="117" t="s">
        <v>15</v>
      </c>
      <c r="I1183" s="117" t="s">
        <v>22</v>
      </c>
      <c r="J1183" s="122" t="s">
        <v>41</v>
      </c>
      <c r="K1183" s="117" t="s">
        <v>15</v>
      </c>
      <c r="L1183" s="117" t="s">
        <v>22</v>
      </c>
      <c r="M1183" s="122" t="s">
        <v>349</v>
      </c>
      <c r="N1183" s="117" t="s">
        <v>332</v>
      </c>
      <c r="O1183" s="117" t="s">
        <v>22</v>
      </c>
      <c r="P1183" s="122" t="s">
        <v>58</v>
      </c>
      <c r="Q1183" s="117" t="s">
        <v>332</v>
      </c>
      <c r="R1183" s="117" t="s">
        <v>22</v>
      </c>
      <c r="S1183" s="122" t="s">
        <v>333</v>
      </c>
    </row>
    <row r="1184" spans="1:64" x14ac:dyDescent="0.2">
      <c r="A1184" s="117" t="s">
        <v>2078</v>
      </c>
      <c r="B1184" s="123">
        <v>33887</v>
      </c>
      <c r="C1184" s="164" t="s">
        <v>1228</v>
      </c>
      <c r="D1184" s="117" t="s">
        <v>2042</v>
      </c>
      <c r="E1184" s="116" t="str">
        <f>IF(ISERROR(VLOOKUP(TRIM(A1184),'R2020'!$A$1:$I$1991,2,FALSE)),"",VLOOKUP(TRIM(A1184),'R2020'!$A$1:$I$1991,2,FALSE))</f>
        <v/>
      </c>
      <c r="F1184" s="116" t="str">
        <f>IF(ISERROR(VLOOKUP(TRIM(A1184),'R2020'!$A$1:$I$1991,3,FALSE)),"",VLOOKUP(TRIM(A1184),'R2020'!$A$1:$I$1991,3,FALSE))</f>
        <v/>
      </c>
      <c r="G1184" s="116" t="str">
        <f>IF(ISERROR(VLOOKUP(TRIM(A1184),'R2020'!$A$1:$I$1991,8,FALSE)),"",VLOOKUP(TRIM(A1184),'R2020'!$A$1:$I$1991,8,FALSE))</f>
        <v/>
      </c>
      <c r="H1184" s="117" t="s">
        <v>296</v>
      </c>
      <c r="I1184" s="117" t="s">
        <v>30</v>
      </c>
      <c r="J1184" s="122"/>
      <c r="K1184" s="117" t="s">
        <v>283</v>
      </c>
      <c r="L1184" s="117" t="s">
        <v>30</v>
      </c>
      <c r="M1184" s="122"/>
      <c r="N1184" s="117" t="s">
        <v>296</v>
      </c>
      <c r="O1184" s="117" t="s">
        <v>229</v>
      </c>
      <c r="P1184" s="122"/>
      <c r="Q1184" s="117" t="s">
        <v>370</v>
      </c>
      <c r="R1184" s="117" t="s">
        <v>229</v>
      </c>
      <c r="S1184" s="122"/>
    </row>
    <row r="1185" spans="1:64" x14ac:dyDescent="0.2">
      <c r="A1185" s="117" t="s">
        <v>2728</v>
      </c>
      <c r="B1185" s="123">
        <v>35205</v>
      </c>
      <c r="C1185" s="164" t="s">
        <v>2729</v>
      </c>
      <c r="D1185" s="119" t="s">
        <v>2990</v>
      </c>
      <c r="E1185" s="116" t="str">
        <f>IF(ISERROR(VLOOKUP(TRIM(A1185),'R2020'!$A$1:$I$1991,2,FALSE)),"",VLOOKUP(TRIM(A1185),'R2020'!$A$1:$I$1991,2,FALSE))</f>
        <v>RCB</v>
      </c>
      <c r="F1185" s="116" t="str">
        <f>IF(ISERROR(VLOOKUP(TRIM(A1185),'R2020'!$A$1:$I$1991,3,FALSE)),"",VLOOKUP(TRIM(A1185),'R2020'!$A$1:$I$1991,3,FALSE))</f>
        <v>NON</v>
      </c>
      <c r="G1185" s="116" t="str">
        <f>IF(ISERROR(VLOOKUP(TRIM(A1185),'R2020'!$A$1:$I$1991,8,FALSE)),"",VLOOKUP(TRIM(A1185),'R2020'!$A$1:$I$1991,8,FALSE))</f>
        <v xml:space="preserve">6 </v>
      </c>
      <c r="H1185" s="117" t="s">
        <v>327</v>
      </c>
      <c r="I1185" s="117" t="s">
        <v>367</v>
      </c>
      <c r="J1185" s="119" t="s">
        <v>129</v>
      </c>
      <c r="K1185" s="117" t="s">
        <v>327</v>
      </c>
      <c r="L1185" s="117" t="s">
        <v>367</v>
      </c>
      <c r="M1185" s="119" t="s">
        <v>60</v>
      </c>
      <c r="N1185" s="117" t="s">
        <v>327</v>
      </c>
      <c r="O1185" s="117" t="s">
        <v>367</v>
      </c>
      <c r="P1185" s="119" t="s">
        <v>60</v>
      </c>
    </row>
    <row r="1186" spans="1:64" x14ac:dyDescent="0.2">
      <c r="A1186" s="120" t="s">
        <v>1300</v>
      </c>
      <c r="B1186" s="125">
        <v>33722</v>
      </c>
      <c r="C1186" s="165" t="s">
        <v>1228</v>
      </c>
      <c r="D1186" s="120" t="s">
        <v>1228</v>
      </c>
      <c r="E1186" s="116" t="str">
        <f>IF(ISERROR(VLOOKUP(TRIM(A1186),'R2020'!$A$1:$I$1991,2,FALSE)),"",VLOOKUP(TRIM(A1186),'R2020'!$A$1:$I$1991,2,FALSE))</f>
        <v>LE</v>
      </c>
      <c r="F1186" s="116" t="str">
        <f>IF(ISERROR(VLOOKUP(TRIM(A1186),'R2020'!$A$1:$I$1991,3,FALSE)),"",VLOOKUP(TRIM(A1186),'R2020'!$A$1:$I$1991,3,FALSE))</f>
        <v>DAN</v>
      </c>
      <c r="G1186" s="116" t="str">
        <f>IF(ISERROR(VLOOKUP(TRIM(A1186),'R2020'!$A$1:$I$1991,8,FALSE)),"",VLOOKUP(TRIM(A1186),'R2020'!$A$1:$I$1991,8,FALSE))</f>
        <v xml:space="preserve">6-8 </v>
      </c>
      <c r="H1186" s="120" t="s">
        <v>31</v>
      </c>
      <c r="I1186" s="120" t="s">
        <v>506</v>
      </c>
      <c r="J1186" s="127" t="s">
        <v>303</v>
      </c>
      <c r="K1186" s="120" t="s">
        <v>31</v>
      </c>
      <c r="L1186" s="120" t="s">
        <v>506</v>
      </c>
      <c r="M1186" s="127" t="s">
        <v>382</v>
      </c>
      <c r="N1186" s="120" t="s">
        <v>31</v>
      </c>
      <c r="O1186" s="120" t="s">
        <v>506</v>
      </c>
      <c r="P1186" s="127" t="s">
        <v>69</v>
      </c>
      <c r="Q1186" s="120" t="s">
        <v>44</v>
      </c>
      <c r="R1186" s="120" t="s">
        <v>506</v>
      </c>
      <c r="S1186" s="127" t="s">
        <v>481</v>
      </c>
      <c r="T1186" s="120" t="s">
        <v>31</v>
      </c>
      <c r="U1186" s="120" t="s">
        <v>506</v>
      </c>
      <c r="V1186" s="127" t="s">
        <v>19</v>
      </c>
      <c r="W1186" s="120" t="s">
        <v>44</v>
      </c>
      <c r="X1186" s="120" t="s">
        <v>506</v>
      </c>
      <c r="Y1186" s="127" t="s">
        <v>349</v>
      </c>
      <c r="Z1186" s="120"/>
      <c r="AA1186" s="120"/>
      <c r="AB1186" s="120"/>
      <c r="AC1186" s="120"/>
      <c r="AD1186" s="120"/>
      <c r="AE1186" s="120"/>
      <c r="AF1186" s="120"/>
      <c r="AG1186" s="120"/>
      <c r="AH1186" s="120"/>
      <c r="AI1186" s="120"/>
      <c r="AJ1186" s="120"/>
      <c r="AK1186" s="120"/>
      <c r="AL1186" s="120"/>
      <c r="AM1186" s="120"/>
      <c r="AN1186" s="120"/>
      <c r="AO1186" s="120"/>
      <c r="AP1186" s="120"/>
      <c r="AQ1186" s="120"/>
      <c r="AR1186" s="120"/>
      <c r="AS1186" s="120"/>
      <c r="AT1186" s="120"/>
      <c r="AU1186" s="120"/>
      <c r="AV1186" s="120"/>
      <c r="AW1186" s="120"/>
      <c r="AX1186" s="120"/>
      <c r="AY1186" s="120"/>
      <c r="AZ1186" s="120"/>
      <c r="BA1186" s="120"/>
      <c r="BB1186" s="120"/>
      <c r="BC1186" s="120"/>
      <c r="BD1186" s="120"/>
      <c r="BE1186" s="120"/>
      <c r="BF1186" s="120"/>
      <c r="BG1186" s="120"/>
      <c r="BH1186" s="120"/>
      <c r="BI1186" s="120"/>
      <c r="BJ1186" s="120"/>
      <c r="BK1186" s="120"/>
      <c r="BL1186" s="120"/>
    </row>
    <row r="1187" spans="1:64" x14ac:dyDescent="0.2">
      <c r="A1187" s="117" t="s">
        <v>3742</v>
      </c>
      <c r="B1187" s="123">
        <v>35746</v>
      </c>
      <c r="C1187" s="164" t="s">
        <v>3743</v>
      </c>
      <c r="E1187" s="116" t="str">
        <f>IF(ISERROR(VLOOKUP(TRIM(A1187),'R2020'!$A$1:$I$1991,2,FALSE)),"",VLOOKUP(TRIM(A1187),'R2020'!$A$1:$I$1991,2,FALSE))</f>
        <v>LE</v>
      </c>
      <c r="F1187" s="116" t="str">
        <f>IF(ISERROR(VLOOKUP(TRIM(A1187),'R2020'!$A$1:$I$1991,3,FALSE)),"",VLOOKUP(TRIM(A1187),'R2020'!$A$1:$I$1991,3,FALSE))</f>
        <v>NYN</v>
      </c>
      <c r="G1187" s="116" t="str">
        <f>IF(ISERROR(VLOOKUP(TRIM(A1187),'R2020'!$A$1:$I$1991,8,FALSE)),"",VLOOKUP(TRIM(A1187),'R2020'!$A$1:$I$1991,8,FALSE))</f>
        <v xml:space="preserve">5-5 </v>
      </c>
      <c r="H1187" s="117" t="s">
        <v>31</v>
      </c>
      <c r="I1187" s="117" t="s">
        <v>30</v>
      </c>
      <c r="J1187" s="119" t="s">
        <v>334</v>
      </c>
    </row>
    <row r="1188" spans="1:64" x14ac:dyDescent="0.2">
      <c r="A1188" s="117" t="s">
        <v>2730</v>
      </c>
      <c r="B1188" s="123">
        <v>34514</v>
      </c>
      <c r="C1188" s="164" t="s">
        <v>2593</v>
      </c>
      <c r="D1188" s="119" t="s">
        <v>2583</v>
      </c>
      <c r="E1188" s="116" t="str">
        <f>IF(ISERROR(VLOOKUP(TRIM(A1188),'R2020'!$A$1:$I$1991,2,FALSE)),"",VLOOKUP(TRIM(A1188),'R2020'!$A$1:$I$1991,2,FALSE))</f>
        <v>RE</v>
      </c>
      <c r="F1188" s="116" t="str">
        <f>IF(ISERROR(VLOOKUP(TRIM(A1188),'R2020'!$A$1:$I$1991,3,FALSE)),"",VLOOKUP(TRIM(A1188),'R2020'!$A$1:$I$1991,3,FALSE))</f>
        <v>CNA</v>
      </c>
      <c r="G1188" s="116" t="str">
        <f>IF(ISERROR(VLOOKUP(TRIM(A1188),'R2020'!$A$1:$I$1991,8,FALSE)),"",VLOOKUP(TRIM(A1188),'R2020'!$A$1:$I$1991,8,FALSE))</f>
        <v xml:space="preserve">4-6 </v>
      </c>
      <c r="H1188" s="117" t="s">
        <v>44</v>
      </c>
      <c r="I1188" s="117" t="s">
        <v>448</v>
      </c>
      <c r="J1188" s="119" t="s">
        <v>50</v>
      </c>
      <c r="K1188" s="117" t="s">
        <v>44</v>
      </c>
      <c r="L1188" s="117" t="s">
        <v>448</v>
      </c>
      <c r="M1188" s="119" t="s">
        <v>41</v>
      </c>
      <c r="N1188" s="117" t="s">
        <v>44</v>
      </c>
      <c r="O1188" s="117" t="s">
        <v>448</v>
      </c>
      <c r="P1188" s="119" t="s">
        <v>85</v>
      </c>
    </row>
    <row r="1189" spans="1:64" x14ac:dyDescent="0.2">
      <c r="A1189" s="117" t="s">
        <v>1394</v>
      </c>
      <c r="B1189" s="123">
        <v>33351</v>
      </c>
      <c r="C1189" s="165" t="s">
        <v>1227</v>
      </c>
      <c r="D1189" s="122" t="s">
        <v>1573</v>
      </c>
      <c r="E1189" s="116" t="str">
        <f>IF(ISERROR(VLOOKUP(TRIM(A1189),'R2020'!$A$1:$I$1991,2,FALSE)),"",VLOOKUP(TRIM(A1189),'R2020'!$A$1:$I$1991,2,FALSE))</f>
        <v>RCB</v>
      </c>
      <c r="F1189" s="116" t="str">
        <f>IF(ISERROR(VLOOKUP(TRIM(A1189),'R2020'!$A$1:$I$1991,3,FALSE)),"",VLOOKUP(TRIM(A1189),'R2020'!$A$1:$I$1991,3,FALSE))</f>
        <v>LVA</v>
      </c>
      <c r="G1189" s="116" t="str">
        <f>IF(ISERROR(VLOOKUP(TRIM(A1189),'R2020'!$A$1:$I$1991,8,FALSE)),"",VLOOKUP(TRIM(A1189),'R2020'!$A$1:$I$1991,8,FALSE))</f>
        <v xml:space="preserve">0 </v>
      </c>
      <c r="H1189" s="117" t="s">
        <v>364</v>
      </c>
      <c r="I1189" s="121" t="s">
        <v>23</v>
      </c>
      <c r="J1189" s="119" t="s">
        <v>1059</v>
      </c>
      <c r="K1189" s="117" t="s">
        <v>327</v>
      </c>
      <c r="L1189" s="121" t="s">
        <v>369</v>
      </c>
      <c r="M1189" s="119" t="s">
        <v>365</v>
      </c>
      <c r="N1189" s="117" t="s">
        <v>327</v>
      </c>
      <c r="O1189" s="121" t="s">
        <v>369</v>
      </c>
      <c r="P1189" s="119" t="s">
        <v>365</v>
      </c>
      <c r="Q1189" s="117" t="s">
        <v>327</v>
      </c>
      <c r="R1189" s="121" t="s">
        <v>369</v>
      </c>
      <c r="S1189" s="119" t="s">
        <v>328</v>
      </c>
      <c r="T1189" s="117" t="s">
        <v>327</v>
      </c>
      <c r="U1189" s="121" t="s">
        <v>369</v>
      </c>
      <c r="V1189" s="119" t="s">
        <v>365</v>
      </c>
      <c r="X1189" s="121"/>
      <c r="Y1189" s="119"/>
      <c r="AA1189" s="121"/>
      <c r="AB1189" s="119"/>
      <c r="AD1189" s="121"/>
      <c r="AE1189" s="119"/>
      <c r="AG1189" s="121"/>
      <c r="AH1189" s="119"/>
      <c r="AJ1189" s="121"/>
      <c r="AK1189" s="119"/>
      <c r="AM1189" s="121"/>
      <c r="AN1189" s="119"/>
      <c r="AP1189" s="121"/>
      <c r="AQ1189" s="119"/>
      <c r="AS1189" s="121"/>
      <c r="AT1189" s="119"/>
      <c r="AV1189" s="121"/>
      <c r="AW1189" s="119"/>
      <c r="AY1189" s="121"/>
      <c r="AZ1189" s="119"/>
      <c r="BB1189" s="121"/>
      <c r="BC1189" s="119"/>
      <c r="BF1189" s="119"/>
      <c r="BG1189" s="121"/>
      <c r="BH1189" s="121"/>
      <c r="BI1189" s="121"/>
      <c r="BJ1189" s="121"/>
      <c r="BK1189" s="121"/>
      <c r="BL1189" s="121"/>
    </row>
    <row r="1190" spans="1:64" x14ac:dyDescent="0.2">
      <c r="A1190" s="117" t="s">
        <v>1738</v>
      </c>
      <c r="B1190" s="123">
        <v>34502</v>
      </c>
      <c r="C1190" s="165" t="s">
        <v>2038</v>
      </c>
      <c r="D1190" s="117" t="s">
        <v>2034</v>
      </c>
      <c r="E1190" s="116" t="str">
        <f>IF(ISERROR(VLOOKUP(TRIM(A1190),'R2020'!$A$1:$I$1991,2,FALSE)),"",VLOOKUP(TRIM(A1190),'R2020'!$A$1:$I$1991,2,FALSE))</f>
        <v>End OLB</v>
      </c>
      <c r="F1190" s="116" t="str">
        <f>IF(ISERROR(VLOOKUP(TRIM(A1190),'R2020'!$A$1:$I$1991,3,FALSE)),"",VLOOKUP(TRIM(A1190),'R2020'!$A$1:$I$1991,3,FALSE))</f>
        <v>MIA</v>
      </c>
      <c r="G1190" s="116" t="str">
        <f>IF(ISERROR(VLOOKUP(TRIM(A1190),'R2020'!$A$1:$I$1991,8,FALSE)),"",VLOOKUP(TRIM(A1190),'R2020'!$A$1:$I$1991,8,FALSE))</f>
        <v>0-4 / 00-4</v>
      </c>
      <c r="H1190" s="117" t="s">
        <v>44</v>
      </c>
      <c r="I1190" s="117" t="s">
        <v>233</v>
      </c>
      <c r="J1190" s="122" t="s">
        <v>46</v>
      </c>
      <c r="K1190" s="117" t="s">
        <v>44</v>
      </c>
      <c r="L1190" s="117" t="s">
        <v>233</v>
      </c>
      <c r="M1190" s="122" t="s">
        <v>227</v>
      </c>
      <c r="N1190" s="117" t="s">
        <v>31</v>
      </c>
      <c r="O1190" s="117" t="s">
        <v>233</v>
      </c>
      <c r="P1190" s="122" t="s">
        <v>225</v>
      </c>
      <c r="Q1190" s="117" t="s">
        <v>125</v>
      </c>
      <c r="R1190" s="117" t="s">
        <v>233</v>
      </c>
      <c r="S1190" s="122" t="s">
        <v>1089</v>
      </c>
    </row>
    <row r="1191" spans="1:64" x14ac:dyDescent="0.2">
      <c r="A1191" s="117" t="s">
        <v>3744</v>
      </c>
      <c r="B1191" s="123">
        <v>35807</v>
      </c>
      <c r="C1191" s="164" t="s">
        <v>3446</v>
      </c>
      <c r="E1191" s="116" t="str">
        <f>IF(ISERROR(VLOOKUP(TRIM(A1191),'R2020'!$A$1:$I$1991,2,FALSE)),"",VLOOKUP(TRIM(A1191),'R2020'!$A$1:$I$1991,2,FALSE))</f>
        <v>DB</v>
      </c>
      <c r="F1191" s="116" t="str">
        <f>IF(ISERROR(VLOOKUP(TRIM(A1191),'R2020'!$A$1:$I$1991,3,FALSE)),"",VLOOKUP(TRIM(A1191),'R2020'!$A$1:$I$1991,3,FALSE))</f>
        <v>PIA</v>
      </c>
      <c r="G1191" s="116" t="str">
        <f>IF(ISERROR(VLOOKUP(TRIM(A1191),'R2020'!$A$1:$I$1991,8,FALSE)),"",VLOOKUP(TRIM(A1191),'R2020'!$A$1:$I$1991,8,FALSE))</f>
        <v xml:space="preserve">00 </v>
      </c>
      <c r="H1191" s="117" t="s">
        <v>364</v>
      </c>
      <c r="I1191" s="117" t="s">
        <v>450</v>
      </c>
      <c r="J1191" s="119" t="s">
        <v>1061</v>
      </c>
    </row>
    <row r="1192" spans="1:64" x14ac:dyDescent="0.2">
      <c r="A1192" s="117" t="s">
        <v>3745</v>
      </c>
      <c r="B1192" s="123">
        <v>35044</v>
      </c>
      <c r="C1192" s="164" t="s">
        <v>3063</v>
      </c>
      <c r="E1192" s="116" t="str">
        <f>IF(ISERROR(VLOOKUP(TRIM(A1192),'R2020'!$A$1:$I$1991,2,FALSE)),"",VLOOKUP(TRIM(A1192),'R2020'!$A$1:$I$1991,2,FALSE))</f>
        <v>WR</v>
      </c>
      <c r="F1192" s="116" t="str">
        <f>IF(ISERROR(VLOOKUP(TRIM(A1192),'R2020'!$A$1:$I$1991,3,FALSE)),"",VLOOKUP(TRIM(A1192),'R2020'!$A$1:$I$1991,3,FALSE))</f>
        <v>GBN</v>
      </c>
      <c r="G1192" s="116" t="str">
        <f>IF(ISERROR(VLOOKUP(TRIM(A1192),'R2020'!$A$1:$I$1991,8,FALSE)),"",VLOOKUP(TRIM(A1192),'R2020'!$A$1:$I$1991,8,FALSE))</f>
        <v xml:space="preserve"> </v>
      </c>
      <c r="H1192" s="117" t="s">
        <v>283</v>
      </c>
      <c r="I1192" s="117" t="s">
        <v>237</v>
      </c>
    </row>
    <row r="1193" spans="1:64" x14ac:dyDescent="0.2">
      <c r="A1193" s="117" t="s">
        <v>964</v>
      </c>
      <c r="B1193" s="123">
        <v>32627</v>
      </c>
      <c r="C1193" s="165" t="s">
        <v>859</v>
      </c>
      <c r="D1193" s="122" t="s">
        <v>1007</v>
      </c>
      <c r="E1193" s="116" t="str">
        <f>IF(ISERROR(VLOOKUP(TRIM(A1193),'R2020'!$A$1:$I$1991,2,FALSE)),"",VLOOKUP(TRIM(A1193),'R2020'!$A$1:$I$1991,2,FALSE))</f>
        <v/>
      </c>
      <c r="F1193" s="116" t="str">
        <f>IF(ISERROR(VLOOKUP(TRIM(A1193),'R2020'!$A$1:$I$1991,3,FALSE)),"",VLOOKUP(TRIM(A1193),'R2020'!$A$1:$I$1991,3,FALSE))</f>
        <v/>
      </c>
      <c r="G1193" s="116" t="str">
        <f>IF(ISERROR(VLOOKUP(TRIM(A1193),'R2020'!$A$1:$I$1991,8,FALSE)),"",VLOOKUP(TRIM(A1193),'R2020'!$A$1:$I$1991,8,FALSE))</f>
        <v/>
      </c>
      <c r="H1193" s="117" t="s">
        <v>226</v>
      </c>
      <c r="I1193" s="121" t="s">
        <v>229</v>
      </c>
      <c r="J1193" s="119" t="s">
        <v>347</v>
      </c>
      <c r="K1193" s="117" t="s">
        <v>202</v>
      </c>
      <c r="L1193" s="121"/>
      <c r="N1193" s="117" t="s">
        <v>226</v>
      </c>
      <c r="O1193" s="121" t="s">
        <v>229</v>
      </c>
      <c r="P1193" s="119" t="s">
        <v>56</v>
      </c>
      <c r="Q1193" s="117" t="s">
        <v>507</v>
      </c>
      <c r="R1193" s="121" t="s">
        <v>506</v>
      </c>
      <c r="S1193" s="119" t="s">
        <v>334</v>
      </c>
      <c r="T1193" s="117" t="s">
        <v>16</v>
      </c>
      <c r="U1193" s="121" t="s">
        <v>506</v>
      </c>
      <c r="V1193" s="119" t="s">
        <v>41</v>
      </c>
      <c r="W1193" s="117" t="s">
        <v>507</v>
      </c>
      <c r="X1193" s="121" t="s">
        <v>506</v>
      </c>
      <c r="Y1193" s="119" t="s">
        <v>63</v>
      </c>
      <c r="Z1193" s="117" t="s">
        <v>507</v>
      </c>
      <c r="AA1193" s="121" t="s">
        <v>506</v>
      </c>
      <c r="AB1193" s="119" t="s">
        <v>58</v>
      </c>
      <c r="AD1193" s="121"/>
      <c r="AE1193" s="119"/>
      <c r="AG1193" s="121"/>
      <c r="AH1193" s="119"/>
      <c r="AJ1193" s="121"/>
      <c r="AK1193" s="119"/>
      <c r="AM1193" s="121"/>
      <c r="AN1193" s="119"/>
      <c r="AP1193" s="121"/>
      <c r="AQ1193" s="119"/>
      <c r="AS1193" s="121"/>
      <c r="AT1193" s="119"/>
      <c r="AV1193" s="121"/>
      <c r="AW1193" s="119"/>
      <c r="AY1193" s="121"/>
      <c r="AZ1193" s="119"/>
      <c r="BB1193" s="121"/>
      <c r="BC1193" s="119"/>
      <c r="BF1193" s="119"/>
      <c r="BG1193" s="121"/>
      <c r="BH1193" s="121"/>
      <c r="BI1193" s="121"/>
      <c r="BJ1193" s="121"/>
      <c r="BK1193" s="121"/>
      <c r="BL1193" s="121"/>
    </row>
    <row r="1194" spans="1:64" x14ac:dyDescent="0.2">
      <c r="A1194" s="117" t="s">
        <v>3746</v>
      </c>
      <c r="B1194" s="123">
        <v>34554</v>
      </c>
      <c r="C1194" s="164" t="s">
        <v>3063</v>
      </c>
      <c r="E1194" s="116" t="str">
        <f>IF(ISERROR(VLOOKUP(TRIM(A1194),'R2020'!$A$1:$I$1991,2,FALSE)),"",VLOOKUP(TRIM(A1194),'R2020'!$A$1:$I$1991,2,FALSE))</f>
        <v/>
      </c>
      <c r="F1194" s="116" t="str">
        <f>IF(ISERROR(VLOOKUP(TRIM(A1194),'R2020'!$A$1:$I$1991,3,FALSE)),"",VLOOKUP(TRIM(A1194),'R2020'!$A$1:$I$1991,3,FALSE))</f>
        <v/>
      </c>
      <c r="G1194" s="116" t="str">
        <f>IF(ISERROR(VLOOKUP(TRIM(A1194),'R2020'!$A$1:$I$1991,8,FALSE)),"",VLOOKUP(TRIM(A1194),'R2020'!$A$1:$I$1991,8,FALSE))</f>
        <v/>
      </c>
      <c r="H1194" s="117" t="s">
        <v>364</v>
      </c>
      <c r="I1194" s="117" t="s">
        <v>23</v>
      </c>
      <c r="J1194" s="119" t="s">
        <v>1061</v>
      </c>
    </row>
    <row r="1195" spans="1:64" x14ac:dyDescent="0.2">
      <c r="A1195" s="117" t="s">
        <v>1942</v>
      </c>
      <c r="B1195" s="123">
        <v>34540</v>
      </c>
      <c r="C1195" s="165" t="s">
        <v>2031</v>
      </c>
      <c r="D1195" s="126" t="s">
        <v>2030</v>
      </c>
      <c r="E1195" s="116" t="str">
        <f>IF(ISERROR(VLOOKUP(TRIM(A1195),'R2020'!$A$1:$I$1991,2,FALSE)),"",VLOOKUP(TRIM(A1195),'R2020'!$A$1:$I$1991,2,FALSE))</f>
        <v>DB</v>
      </c>
      <c r="F1195" s="116" t="str">
        <f>IF(ISERROR(VLOOKUP(TRIM(A1195),'R2020'!$A$1:$I$1991,3,FALSE)),"",VLOOKUP(TRIM(A1195),'R2020'!$A$1:$I$1991,3,FALSE))</f>
        <v>PHN</v>
      </c>
      <c r="G1195" s="116" t="str">
        <f>IF(ISERROR(VLOOKUP(TRIM(A1195),'R2020'!$A$1:$I$1991,8,FALSE)),"",VLOOKUP(TRIM(A1195),'R2020'!$A$1:$I$1991,8,FALSE))</f>
        <v xml:space="preserve">00 </v>
      </c>
      <c r="H1195" s="117" t="s">
        <v>364</v>
      </c>
      <c r="I1195" s="117" t="s">
        <v>88</v>
      </c>
      <c r="J1195" s="122" t="s">
        <v>1061</v>
      </c>
      <c r="K1195" s="117" t="s">
        <v>364</v>
      </c>
      <c r="L1195" s="117" t="s">
        <v>88</v>
      </c>
      <c r="M1195" s="122" t="s">
        <v>1061</v>
      </c>
      <c r="N1195" s="117" t="s">
        <v>364</v>
      </c>
      <c r="O1195" s="117" t="s">
        <v>460</v>
      </c>
      <c r="P1195" s="122" t="s">
        <v>1066</v>
      </c>
      <c r="Q1195" s="117" t="s">
        <v>327</v>
      </c>
      <c r="R1195" s="117" t="s">
        <v>460</v>
      </c>
      <c r="S1195" s="122" t="s">
        <v>328</v>
      </c>
    </row>
    <row r="1196" spans="1:64" x14ac:dyDescent="0.2">
      <c r="A1196" s="146" t="s">
        <v>4455</v>
      </c>
      <c r="B1196" s="157">
        <v>34487</v>
      </c>
      <c r="C1196" s="167" t="s">
        <v>2601</v>
      </c>
      <c r="D1196" s="141"/>
      <c r="E1196" s="116" t="str">
        <f>IF(ISERROR(VLOOKUP(TRIM(A1196),'R2020'!$A$1:$I$1991,2,FALSE)),"",VLOOKUP(TRIM(A1196),'R2020'!$A$1:$I$1991,2,FALSE))</f>
        <v>T</v>
      </c>
      <c r="F1196" s="116" t="str">
        <f>IF(ISERROR(VLOOKUP(TRIM(A1196),'R2020'!$A$1:$I$1991,3,FALSE)),"",VLOOKUP(TRIM(A1196),'R2020'!$A$1:$I$1991,3,FALSE))</f>
        <v>TBN</v>
      </c>
      <c r="G1196" s="116" t="str">
        <f>IF(ISERROR(VLOOKUP(TRIM(A1196),'R2020'!$A$1:$I$1991,8,FALSE)),"",VLOOKUP(TRIM(A1196),'R2020'!$A$1:$I$1991,8,FALSE))</f>
        <v xml:space="preserve">0-1 </v>
      </c>
      <c r="H1196" s="127"/>
      <c r="I1196" s="127"/>
      <c r="J1196" s="120"/>
      <c r="K1196" s="127"/>
      <c r="L1196" s="127"/>
      <c r="M1196" s="120"/>
      <c r="N1196" s="127"/>
      <c r="O1196" s="127"/>
      <c r="P1196" s="120"/>
      <c r="Q1196" s="127"/>
      <c r="R1196" s="127"/>
      <c r="S1196" s="120"/>
      <c r="T1196" s="127"/>
      <c r="U1196" s="127"/>
      <c r="V1196" s="120"/>
      <c r="W1196" s="127"/>
      <c r="X1196" s="127"/>
      <c r="Y1196" s="120"/>
      <c r="Z1196" s="127"/>
      <c r="AA1196" s="127"/>
      <c r="AB1196" s="120"/>
      <c r="AC1196" s="127"/>
      <c r="AD1196" s="127"/>
      <c r="AE1196" s="120"/>
      <c r="AF1196" s="127"/>
      <c r="AG1196" s="127"/>
      <c r="AH1196" s="120"/>
      <c r="AI1196" s="127"/>
      <c r="AJ1196" s="127"/>
      <c r="AK1196" s="120"/>
      <c r="AL1196" s="127"/>
      <c r="AM1196" s="127"/>
      <c r="AN1196" s="120"/>
      <c r="AO1196" s="127"/>
      <c r="AP1196" s="127"/>
      <c r="AQ1196" s="127"/>
      <c r="AR1196" s="127"/>
      <c r="AS1196" s="127"/>
      <c r="AT1196" s="120"/>
      <c r="AU1196" s="127"/>
      <c r="AV1196" s="127"/>
      <c r="AW1196" s="120"/>
      <c r="AX1196" s="127"/>
      <c r="AY1196" s="127"/>
      <c r="AZ1196" s="120"/>
      <c r="BA1196" s="127"/>
      <c r="BB1196" s="127"/>
      <c r="BC1196" s="120"/>
      <c r="BD1196" s="120"/>
      <c r="BE1196" s="120"/>
      <c r="BF1196" s="120"/>
      <c r="BG1196" s="120"/>
      <c r="BH1196" s="120"/>
      <c r="BI1196" s="120"/>
      <c r="BJ1196" s="128"/>
      <c r="BK1196" s="128"/>
    </row>
    <row r="1197" spans="1:64" x14ac:dyDescent="0.2">
      <c r="A1197" s="120" t="s">
        <v>2339</v>
      </c>
      <c r="B1197" s="125">
        <v>30174</v>
      </c>
      <c r="C1197" s="168" t="s">
        <v>2340</v>
      </c>
      <c r="D1197" s="126" t="s">
        <v>359</v>
      </c>
      <c r="E1197" s="116" t="str">
        <f>IF(ISERROR(VLOOKUP(TRIM(A1197),'R2020'!$A$1:$I$1991,2,FALSE)),"",VLOOKUP(TRIM(A1197),'R2020'!$A$1:$I$1991,2,FALSE))</f>
        <v>Punt</v>
      </c>
      <c r="F1197" s="116" t="str">
        <f>IF(ISERROR(VLOOKUP(TRIM(A1197),'R2020'!$A$1:$I$1991,3,FALSE)),"",VLOOKUP(TRIM(A1197),'R2020'!$A$1:$I$1991,3,FALSE))</f>
        <v>ARN</v>
      </c>
      <c r="G1197" s="116" t="str">
        <f>IF(ISERROR(VLOOKUP(TRIM(A1197),'R2020'!$A$1:$I$1991,8,FALSE)),"",VLOOKUP(TRIM(A1197),'R2020'!$A$1:$I$1991,8,FALSE))</f>
        <v xml:space="preserve"> </v>
      </c>
      <c r="H1197" s="117" t="s">
        <v>12</v>
      </c>
      <c r="I1197" s="126" t="s">
        <v>78</v>
      </c>
      <c r="J1197" s="126"/>
      <c r="K1197" s="117" t="s">
        <v>12</v>
      </c>
      <c r="L1197" s="126" t="s">
        <v>78</v>
      </c>
      <c r="M1197" s="126"/>
      <c r="N1197" s="117" t="s">
        <v>12</v>
      </c>
      <c r="O1197" s="126" t="s">
        <v>78</v>
      </c>
      <c r="P1197" s="126"/>
      <c r="R1197" s="126"/>
      <c r="S1197" s="126"/>
      <c r="T1197" s="120" t="s">
        <v>12</v>
      </c>
      <c r="U1197" s="126" t="s">
        <v>348</v>
      </c>
      <c r="V1197" s="126"/>
      <c r="W1197" s="120" t="s">
        <v>12</v>
      </c>
      <c r="X1197" s="126" t="s">
        <v>111</v>
      </c>
      <c r="Y1197" s="126"/>
      <c r="Z1197" s="120" t="s">
        <v>12</v>
      </c>
      <c r="AA1197" s="126" t="s">
        <v>111</v>
      </c>
      <c r="AB1197" s="126"/>
      <c r="AC1197" s="120" t="s">
        <v>12</v>
      </c>
      <c r="AD1197" s="126" t="s">
        <v>111</v>
      </c>
      <c r="AE1197" s="126"/>
      <c r="AF1197" s="120" t="s">
        <v>12</v>
      </c>
      <c r="AG1197" s="126" t="s">
        <v>111</v>
      </c>
      <c r="AH1197" s="126"/>
      <c r="AI1197" s="120" t="s">
        <v>12</v>
      </c>
      <c r="AJ1197" s="126" t="s">
        <v>111</v>
      </c>
      <c r="AK1197" s="126"/>
      <c r="AL1197" s="120" t="s">
        <v>12</v>
      </c>
      <c r="AM1197" s="126" t="s">
        <v>111</v>
      </c>
      <c r="AN1197" s="126"/>
      <c r="AO1197" s="120" t="s">
        <v>12</v>
      </c>
      <c r="AP1197" s="126" t="s">
        <v>111</v>
      </c>
      <c r="AQ1197" s="126" t="s">
        <v>2341</v>
      </c>
      <c r="AR1197" s="120" t="s">
        <v>12</v>
      </c>
      <c r="AS1197" s="126" t="s">
        <v>111</v>
      </c>
      <c r="AT1197" s="126" t="s">
        <v>2342</v>
      </c>
      <c r="AU1197" s="120" t="s">
        <v>12</v>
      </c>
      <c r="AV1197" s="126" t="s">
        <v>111</v>
      </c>
      <c r="AW1197" s="126" t="s">
        <v>2343</v>
      </c>
      <c r="AX1197" s="120" t="s">
        <v>12</v>
      </c>
      <c r="AY1197" s="126" t="s">
        <v>111</v>
      </c>
      <c r="AZ1197" s="126" t="s">
        <v>2344</v>
      </c>
      <c r="BA1197" s="120" t="s">
        <v>12</v>
      </c>
      <c r="BB1197" s="126" t="s">
        <v>111</v>
      </c>
      <c r="BC1197" s="127" t="s">
        <v>2345</v>
      </c>
      <c r="BD1197" s="120"/>
      <c r="BE1197" s="120"/>
      <c r="BF1197" s="127"/>
      <c r="BG1197" s="128"/>
      <c r="BH1197" s="120"/>
      <c r="BI1197" s="127"/>
      <c r="BJ1197" s="120"/>
      <c r="BK1197" s="138"/>
      <c r="BL1197" s="138"/>
    </row>
    <row r="1198" spans="1:64" x14ac:dyDescent="0.2">
      <c r="A1198" s="117" t="s">
        <v>1746</v>
      </c>
      <c r="B1198" s="123">
        <v>34625</v>
      </c>
      <c r="C1198" s="165" t="s">
        <v>2055</v>
      </c>
      <c r="D1198" s="117" t="s">
        <v>2033</v>
      </c>
      <c r="E1198" s="116" t="str">
        <f>IF(ISERROR(VLOOKUP(TRIM(A1198),'R2020'!$A$1:$I$1991,2,FALSE)),"",VLOOKUP(TRIM(A1198),'R2020'!$A$1:$I$1991,2,FALSE))</f>
        <v/>
      </c>
      <c r="F1198" s="116" t="str">
        <f>IF(ISERROR(VLOOKUP(TRIM(A1198),'R2020'!$A$1:$I$1991,3,FALSE)),"",VLOOKUP(TRIM(A1198),'R2020'!$A$1:$I$1991,3,FALSE))</f>
        <v/>
      </c>
      <c r="G1198" s="116" t="str">
        <f>IF(ISERROR(VLOOKUP(TRIM(A1198),'R2020'!$A$1:$I$1991,8,FALSE)),"",VLOOKUP(TRIM(A1198),'R2020'!$A$1:$I$1991,8,FALSE))</f>
        <v/>
      </c>
      <c r="H1198" s="117" t="s">
        <v>64</v>
      </c>
      <c r="I1198" s="117" t="s">
        <v>55</v>
      </c>
      <c r="J1198" s="122" t="s">
        <v>1064</v>
      </c>
      <c r="K1198" s="117" t="s">
        <v>455</v>
      </c>
      <c r="L1198" s="117" t="s">
        <v>446</v>
      </c>
      <c r="M1198" s="122" t="s">
        <v>1108</v>
      </c>
      <c r="N1198" s="117" t="s">
        <v>455</v>
      </c>
      <c r="O1198" s="117" t="s">
        <v>446</v>
      </c>
      <c r="P1198" s="122" t="s">
        <v>1102</v>
      </c>
      <c r="Q1198" s="117" t="s">
        <v>126</v>
      </c>
      <c r="R1198" s="117" t="s">
        <v>446</v>
      </c>
      <c r="S1198" s="122" t="s">
        <v>1055</v>
      </c>
    </row>
    <row r="1199" spans="1:64" x14ac:dyDescent="0.2">
      <c r="A1199" s="117" t="s">
        <v>3226</v>
      </c>
      <c r="B1199" s="123">
        <v>35103</v>
      </c>
      <c r="C1199" s="165" t="s">
        <v>2624</v>
      </c>
      <c r="D1199" s="122" t="s">
        <v>3419</v>
      </c>
      <c r="E1199" s="116" t="str">
        <f>IF(ISERROR(VLOOKUP(TRIM(A1199),'R2020'!$A$1:$I$1991,2,FALSE)),"",VLOOKUP(TRIM(A1199),'R2020'!$A$1:$I$1991,2,FALSE))</f>
        <v/>
      </c>
      <c r="F1199" s="116" t="str">
        <f>IF(ISERROR(VLOOKUP(TRIM(A1199),'R2020'!$A$1:$I$1991,3,FALSE)),"",VLOOKUP(TRIM(A1199),'R2020'!$A$1:$I$1991,3,FALSE))</f>
        <v/>
      </c>
      <c r="G1199" s="116" t="str">
        <f>IF(ISERROR(VLOOKUP(TRIM(A1199),'R2020'!$A$1:$I$1991,8,FALSE)),"",VLOOKUP(TRIM(A1199),'R2020'!$A$1:$I$1991,8,FALSE))</f>
        <v/>
      </c>
      <c r="H1199" s="117" t="s">
        <v>125</v>
      </c>
      <c r="I1199" s="122" t="s">
        <v>111</v>
      </c>
      <c r="J1199" s="122" t="s">
        <v>1064</v>
      </c>
      <c r="K1199" s="117" t="s">
        <v>52</v>
      </c>
      <c r="L1199" s="122" t="s">
        <v>111</v>
      </c>
      <c r="M1199" s="122" t="s">
        <v>1055</v>
      </c>
      <c r="O1199" s="122"/>
      <c r="P1199" s="122"/>
      <c r="R1199" s="122"/>
      <c r="S1199" s="122"/>
      <c r="U1199" s="122"/>
      <c r="V1199" s="122"/>
      <c r="X1199" s="122"/>
      <c r="Y1199" s="122"/>
      <c r="AA1199" s="122"/>
      <c r="AB1199" s="122"/>
      <c r="AD1199" s="122"/>
      <c r="AE1199" s="122"/>
      <c r="AG1199" s="122"/>
      <c r="AH1199" s="122"/>
      <c r="AJ1199" s="122"/>
      <c r="AK1199" s="122"/>
      <c r="AM1199" s="122"/>
      <c r="AN1199" s="122"/>
      <c r="AP1199" s="122"/>
      <c r="AQ1199" s="122"/>
      <c r="AS1199" s="122"/>
      <c r="AT1199" s="122"/>
      <c r="AV1199" s="122"/>
      <c r="AW1199" s="122"/>
      <c r="AY1199" s="122"/>
      <c r="AZ1199" s="122"/>
      <c r="BB1199" s="122"/>
      <c r="BC1199" s="122"/>
      <c r="BE1199" s="123"/>
      <c r="BF1199" s="122"/>
      <c r="BG1199" s="121"/>
      <c r="BI1199" s="119"/>
      <c r="BJ1199" s="121"/>
      <c r="BK1199" s="121"/>
      <c r="BL1199" s="130"/>
    </row>
    <row r="1200" spans="1:64" x14ac:dyDescent="0.2">
      <c r="A1200" s="120" t="s">
        <v>1293</v>
      </c>
      <c r="B1200" s="125">
        <v>33567</v>
      </c>
      <c r="C1200" s="165" t="s">
        <v>1228</v>
      </c>
      <c r="D1200" s="122" t="s">
        <v>1227</v>
      </c>
      <c r="E1200" s="116" t="str">
        <f>IF(ISERROR(VLOOKUP(TRIM(A1200),'R2020'!$A$1:$I$1991,2,FALSE)),"",VLOOKUP(TRIM(A1200),'R2020'!$A$1:$I$1991,2,FALSE))</f>
        <v/>
      </c>
      <c r="F1200" s="116" t="str">
        <f>IF(ISERROR(VLOOKUP(TRIM(A1200),'R2020'!$A$1:$I$1991,3,FALSE)),"",VLOOKUP(TRIM(A1200),'R2020'!$A$1:$I$1991,3,FALSE))</f>
        <v/>
      </c>
      <c r="G1200" s="116" t="str">
        <f>IF(ISERROR(VLOOKUP(TRIM(A1200),'R2020'!$A$1:$I$1991,8,FALSE)),"",VLOOKUP(TRIM(A1200),'R2020'!$A$1:$I$1991,8,FALSE))</f>
        <v/>
      </c>
      <c r="I1200" s="121"/>
      <c r="J1200" s="127"/>
      <c r="K1200" s="117" t="s">
        <v>202</v>
      </c>
      <c r="L1200" s="121"/>
      <c r="M1200" s="127"/>
      <c r="N1200" s="117" t="s">
        <v>279</v>
      </c>
      <c r="O1200" s="121" t="s">
        <v>386</v>
      </c>
      <c r="P1200" s="127"/>
      <c r="Q1200" s="117" t="s">
        <v>296</v>
      </c>
      <c r="R1200" s="121" t="s">
        <v>386</v>
      </c>
      <c r="S1200" s="127"/>
      <c r="T1200" s="117" t="s">
        <v>283</v>
      </c>
      <c r="U1200" s="121" t="s">
        <v>386</v>
      </c>
      <c r="V1200" s="127"/>
      <c r="W1200" s="117" t="s">
        <v>283</v>
      </c>
      <c r="X1200" s="121" t="s">
        <v>386</v>
      </c>
      <c r="Y1200" s="127"/>
      <c r="Z1200" s="120"/>
      <c r="AA1200" s="120"/>
      <c r="AB1200" s="120"/>
      <c r="AC1200" s="120"/>
      <c r="AD1200" s="120"/>
      <c r="AE1200" s="120"/>
      <c r="AF1200" s="120"/>
      <c r="AG1200" s="120"/>
      <c r="AH1200" s="120"/>
      <c r="AI1200" s="120"/>
      <c r="AJ1200" s="120"/>
      <c r="AK1200" s="120"/>
      <c r="AL1200" s="120"/>
      <c r="AM1200" s="120"/>
      <c r="AN1200" s="120"/>
      <c r="AO1200" s="120"/>
      <c r="AP1200" s="120"/>
      <c r="AQ1200" s="120"/>
      <c r="AR1200" s="120"/>
      <c r="AS1200" s="120"/>
      <c r="AT1200" s="120"/>
      <c r="AU1200" s="120"/>
      <c r="AV1200" s="120"/>
      <c r="AW1200" s="120"/>
      <c r="AX1200" s="120"/>
      <c r="AY1200" s="120"/>
      <c r="AZ1200" s="120"/>
      <c r="BA1200" s="120"/>
      <c r="BB1200" s="120"/>
      <c r="BC1200" s="120"/>
      <c r="BD1200" s="120"/>
      <c r="BE1200" s="120"/>
      <c r="BF1200" s="120"/>
      <c r="BG1200" s="120"/>
      <c r="BH1200" s="120"/>
      <c r="BI1200" s="120"/>
      <c r="BJ1200" s="120"/>
      <c r="BK1200" s="120"/>
      <c r="BL1200" s="120"/>
    </row>
    <row r="1201" spans="1:258" x14ac:dyDescent="0.2">
      <c r="A1201" s="117" t="s">
        <v>2731</v>
      </c>
      <c r="B1201" s="123">
        <v>34993</v>
      </c>
      <c r="C1201" s="164" t="s">
        <v>2585</v>
      </c>
      <c r="D1201" s="119" t="s">
        <v>2585</v>
      </c>
      <c r="E1201" s="116" t="str">
        <f>IF(ISERROR(VLOOKUP(TRIM(A1201),'R2020'!$A$1:$I$1991,2,FALSE)),"",VLOOKUP(TRIM(A1201),'R2020'!$A$1:$I$1991,2,FALSE))</f>
        <v/>
      </c>
      <c r="F1201" s="116" t="str">
        <f>IF(ISERROR(VLOOKUP(TRIM(A1201),'R2020'!$A$1:$I$1991,3,FALSE)),"",VLOOKUP(TRIM(A1201),'R2020'!$A$1:$I$1991,3,FALSE))</f>
        <v/>
      </c>
      <c r="G1201" s="116" t="str">
        <f>IF(ISERROR(VLOOKUP(TRIM(A1201),'R2020'!$A$1:$I$1991,8,FALSE)),"",VLOOKUP(TRIM(A1201),'R2020'!$A$1:$I$1991,8,FALSE))</f>
        <v/>
      </c>
      <c r="H1201" s="117" t="s">
        <v>125</v>
      </c>
      <c r="I1201" s="117" t="s">
        <v>23</v>
      </c>
      <c r="J1201" s="119" t="s">
        <v>1064</v>
      </c>
      <c r="K1201" s="117" t="s">
        <v>616</v>
      </c>
      <c r="L1201" s="117" t="s">
        <v>23</v>
      </c>
      <c r="M1201" s="119" t="s">
        <v>1058</v>
      </c>
      <c r="N1201" s="117" t="s">
        <v>64</v>
      </c>
      <c r="O1201" s="117" t="s">
        <v>23</v>
      </c>
      <c r="P1201" s="119" t="s">
        <v>1064</v>
      </c>
    </row>
    <row r="1202" spans="1:258" x14ac:dyDescent="0.2">
      <c r="A1202" s="120" t="s">
        <v>584</v>
      </c>
      <c r="B1202" s="125">
        <v>31615</v>
      </c>
      <c r="C1202" s="168" t="s">
        <v>636</v>
      </c>
      <c r="D1202" s="126" t="s">
        <v>637</v>
      </c>
      <c r="E1202" s="116" t="str">
        <f>IF(ISERROR(VLOOKUP(TRIM(A1202),'R2020'!$A$1:$I$1991,2,FALSE)),"",VLOOKUP(TRIM(A1202),'R2020'!$A$1:$I$1991,2,FALSE))</f>
        <v>LB</v>
      </c>
      <c r="F1202" s="116" t="str">
        <f>IF(ISERROR(VLOOKUP(TRIM(A1202),'R2020'!$A$1:$I$1991,3,FALSE)),"",VLOOKUP(TRIM(A1202),'R2020'!$A$1:$I$1991,3,FALSE))</f>
        <v>DAN</v>
      </c>
      <c r="G1202" s="116" t="str">
        <f>IF(ISERROR(VLOOKUP(TRIM(A1202),'R2020'!$A$1:$I$1991,8,FALSE)),"",VLOOKUP(TRIM(A1202),'R2020'!$A$1:$I$1991,8,FALSE))</f>
        <v xml:space="preserve">00-0 </v>
      </c>
      <c r="H1202" s="117" t="s">
        <v>52</v>
      </c>
      <c r="I1202" s="126" t="s">
        <v>506</v>
      </c>
      <c r="J1202" s="126" t="s">
        <v>1086</v>
      </c>
      <c r="K1202" s="117" t="s">
        <v>64</v>
      </c>
      <c r="L1202" s="126" t="s">
        <v>506</v>
      </c>
      <c r="M1202" s="126" t="s">
        <v>1086</v>
      </c>
      <c r="N1202" s="117" t="s">
        <v>52</v>
      </c>
      <c r="O1202" s="126" t="s">
        <v>506</v>
      </c>
      <c r="P1202" s="126" t="s">
        <v>2406</v>
      </c>
      <c r="Q1202" s="117" t="s">
        <v>52</v>
      </c>
      <c r="R1202" s="126" t="s">
        <v>506</v>
      </c>
      <c r="S1202" s="126" t="s">
        <v>1500</v>
      </c>
      <c r="T1202" s="117" t="s">
        <v>52</v>
      </c>
      <c r="U1202" s="126" t="s">
        <v>506</v>
      </c>
      <c r="V1202" s="126" t="s">
        <v>1383</v>
      </c>
      <c r="X1202" s="126"/>
      <c r="Y1202" s="126"/>
      <c r="Z1202" s="120" t="s">
        <v>540</v>
      </c>
      <c r="AA1202" s="126" t="s">
        <v>506</v>
      </c>
      <c r="AB1202" s="126" t="s">
        <v>476</v>
      </c>
      <c r="AC1202" s="120"/>
      <c r="AD1202" s="126"/>
      <c r="AE1202" s="126"/>
      <c r="AF1202" s="120" t="s">
        <v>126</v>
      </c>
      <c r="AG1202" s="126" t="s">
        <v>506</v>
      </c>
      <c r="AH1202" s="126" t="s">
        <v>476</v>
      </c>
      <c r="AI1202" s="120" t="s">
        <v>387</v>
      </c>
      <c r="AJ1202" s="126" t="s">
        <v>506</v>
      </c>
      <c r="AK1202" s="126" t="s">
        <v>479</v>
      </c>
      <c r="AL1202" s="120"/>
      <c r="AM1202" s="126"/>
      <c r="AN1202" s="126"/>
      <c r="AO1202" s="120"/>
      <c r="AP1202" s="126"/>
      <c r="AQ1202" s="126"/>
      <c r="AR1202" s="120"/>
      <c r="AS1202" s="126"/>
      <c r="AT1202" s="126"/>
      <c r="AU1202" s="120"/>
      <c r="AV1202" s="126"/>
      <c r="AW1202" s="126"/>
      <c r="AX1202" s="120"/>
      <c r="AY1202" s="126"/>
      <c r="AZ1202" s="126"/>
      <c r="BA1202" s="120"/>
      <c r="BB1202" s="126"/>
      <c r="BC1202" s="126"/>
      <c r="BD1202" s="120"/>
      <c r="BE1202" s="125"/>
      <c r="BF1202" s="126"/>
      <c r="BG1202" s="128"/>
      <c r="BH1202" s="120"/>
      <c r="BI1202" s="127"/>
      <c r="BJ1202" s="128"/>
      <c r="BK1202" s="128"/>
      <c r="BL1202" s="131"/>
    </row>
    <row r="1203" spans="1:258" x14ac:dyDescent="0.2">
      <c r="A1203" s="146" t="s">
        <v>4385</v>
      </c>
      <c r="B1203" s="157">
        <v>35562</v>
      </c>
      <c r="C1203" s="167" t="s">
        <v>4517</v>
      </c>
      <c r="D1203" s="141"/>
      <c r="E1203" s="116" t="str">
        <f>IF(ISERROR(VLOOKUP(TRIM(A1203),'R2020'!$A$1:$I$1991,2,FALSE)),"",VLOOKUP(TRIM(A1203),'R2020'!$A$1:$I$1991,2,FALSE))</f>
        <v>LG C</v>
      </c>
      <c r="F1203" s="116" t="str">
        <f>IF(ISERROR(VLOOKUP(TRIM(A1203),'R2020'!$A$1:$I$1991,3,FALSE)),"",VLOOKUP(TRIM(A1203),'R2020'!$A$1:$I$1991,3,FALSE))</f>
        <v>NYN</v>
      </c>
      <c r="G1203" s="116" t="str">
        <f>IF(ISERROR(VLOOKUP(TRIM(A1203),'R2020'!$A$1:$I$1991,8,FALSE)),"",VLOOKUP(TRIM(A1203),'R2020'!$A$1:$I$1991,8,FALSE))</f>
        <v>0-0 / 0-0</v>
      </c>
      <c r="H1203" s="127"/>
      <c r="I1203" s="127"/>
      <c r="J1203" s="120"/>
      <c r="K1203" s="127"/>
      <c r="L1203" s="127"/>
      <c r="M1203" s="120"/>
      <c r="N1203" s="127"/>
      <c r="O1203" s="127"/>
      <c r="P1203" s="120"/>
      <c r="Q1203" s="127"/>
      <c r="R1203" s="127"/>
      <c r="S1203" s="120"/>
      <c r="T1203" s="127"/>
      <c r="U1203" s="127"/>
      <c r="V1203" s="120"/>
      <c r="W1203" s="127"/>
      <c r="X1203" s="127"/>
      <c r="Y1203" s="120"/>
      <c r="Z1203" s="127"/>
      <c r="AA1203" s="127"/>
      <c r="AB1203" s="120"/>
      <c r="AC1203" s="127"/>
      <c r="AD1203" s="127"/>
      <c r="AE1203" s="120"/>
      <c r="AF1203" s="127"/>
      <c r="AG1203" s="127"/>
      <c r="AH1203" s="120"/>
      <c r="AI1203" s="127"/>
      <c r="AJ1203" s="127"/>
      <c r="AK1203" s="120"/>
      <c r="AL1203" s="127"/>
      <c r="AM1203" s="127"/>
      <c r="AN1203" s="120"/>
      <c r="AO1203" s="127"/>
      <c r="AP1203" s="127"/>
      <c r="AQ1203" s="127"/>
      <c r="AR1203" s="127"/>
      <c r="AS1203" s="127"/>
      <c r="AT1203" s="120"/>
      <c r="AU1203" s="127"/>
      <c r="AV1203" s="127"/>
      <c r="AW1203" s="120"/>
      <c r="AX1203" s="127"/>
      <c r="AY1203" s="127"/>
      <c r="AZ1203" s="120"/>
      <c r="BA1203" s="127"/>
      <c r="BB1203" s="127"/>
      <c r="BC1203" s="120"/>
      <c r="BD1203" s="120"/>
      <c r="BE1203" s="120"/>
      <c r="BF1203" s="120"/>
      <c r="BG1203" s="120"/>
      <c r="BH1203" s="120"/>
      <c r="BI1203" s="120"/>
      <c r="BJ1203" s="128"/>
      <c r="BK1203" s="128"/>
    </row>
    <row r="1204" spans="1:258" x14ac:dyDescent="0.2">
      <c r="A1204" s="117" t="s">
        <v>1332</v>
      </c>
      <c r="B1204" s="123">
        <v>33520</v>
      </c>
      <c r="C1204" s="165" t="s">
        <v>1230</v>
      </c>
      <c r="D1204" s="122" t="s">
        <v>1577</v>
      </c>
      <c r="E1204" s="116" t="str">
        <f>IF(ISERROR(VLOOKUP(TRIM(A1204),'R2020'!$A$1:$I$1991,2,FALSE)),"",VLOOKUP(TRIM(A1204),'R2020'!$A$1:$I$1991,2,FALSE))</f>
        <v>LT</v>
      </c>
      <c r="F1204" s="116" t="str">
        <f>IF(ISERROR(VLOOKUP(TRIM(A1204),'R2020'!$A$1:$I$1991,3,FALSE)),"",VLOOKUP(TRIM(A1204),'R2020'!$A$1:$I$1991,3,FALSE))</f>
        <v>CHN</v>
      </c>
      <c r="G1204" s="116" t="str">
        <f>IF(ISERROR(VLOOKUP(TRIM(A1204),'R2020'!$A$1:$I$1991,8,FALSE)),"",VLOOKUP(TRIM(A1204),'R2020'!$A$1:$I$1991,8,FALSE))</f>
        <v xml:space="preserve">4-7 </v>
      </c>
      <c r="H1204" s="117" t="s">
        <v>505</v>
      </c>
      <c r="I1204" s="117" t="s">
        <v>460</v>
      </c>
      <c r="J1204" s="119" t="s">
        <v>351</v>
      </c>
      <c r="K1204" s="117" t="s">
        <v>505</v>
      </c>
      <c r="L1204" s="117" t="s">
        <v>460</v>
      </c>
      <c r="M1204" s="119" t="s">
        <v>230</v>
      </c>
      <c r="N1204" s="117" t="s">
        <v>505</v>
      </c>
      <c r="O1204" s="117" t="s">
        <v>460</v>
      </c>
      <c r="P1204" s="119" t="s">
        <v>56</v>
      </c>
      <c r="Q1204" s="117" t="s">
        <v>505</v>
      </c>
      <c r="R1204" s="117" t="s">
        <v>460</v>
      </c>
      <c r="S1204" s="119" t="s">
        <v>351</v>
      </c>
      <c r="T1204" s="117" t="s">
        <v>505</v>
      </c>
      <c r="U1204" s="117" t="s">
        <v>460</v>
      </c>
      <c r="V1204" s="119" t="s">
        <v>227</v>
      </c>
      <c r="W1204" s="117" t="s">
        <v>1037</v>
      </c>
      <c r="X1204" s="117" t="s">
        <v>460</v>
      </c>
      <c r="Y1204" s="119" t="s">
        <v>1040</v>
      </c>
      <c r="BM1204" s="120"/>
      <c r="BN1204" s="120"/>
      <c r="BO1204" s="120"/>
      <c r="BP1204" s="120"/>
      <c r="BQ1204" s="120"/>
      <c r="BR1204" s="120"/>
      <c r="BS1204" s="120"/>
      <c r="BT1204" s="120"/>
      <c r="BU1204" s="120"/>
      <c r="BV1204" s="120"/>
      <c r="BW1204" s="120"/>
      <c r="BX1204" s="120"/>
      <c r="BY1204" s="120"/>
      <c r="BZ1204" s="120"/>
      <c r="CA1204" s="120"/>
      <c r="CB1204" s="120"/>
      <c r="CC1204" s="120"/>
      <c r="CD1204" s="120"/>
      <c r="CE1204" s="120"/>
      <c r="CF1204" s="120"/>
      <c r="CG1204" s="120"/>
      <c r="CH1204" s="120"/>
      <c r="CI1204" s="120"/>
      <c r="CJ1204" s="120"/>
      <c r="CK1204" s="120"/>
      <c r="CL1204" s="120"/>
      <c r="CM1204" s="120"/>
      <c r="CN1204" s="120"/>
      <c r="CO1204" s="120"/>
      <c r="CP1204" s="120"/>
      <c r="CQ1204" s="120"/>
      <c r="CR1204" s="120"/>
      <c r="CS1204" s="120"/>
      <c r="CT1204" s="120"/>
      <c r="CU1204" s="120"/>
      <c r="CV1204" s="120"/>
      <c r="CW1204" s="120"/>
      <c r="CX1204" s="120"/>
      <c r="CY1204" s="120"/>
      <c r="CZ1204" s="120"/>
      <c r="DA1204" s="120"/>
      <c r="DB1204" s="120"/>
      <c r="DC1204" s="120"/>
      <c r="DD1204" s="120"/>
      <c r="DE1204" s="120"/>
      <c r="DF1204" s="120"/>
      <c r="DG1204" s="120"/>
      <c r="DH1204" s="120"/>
      <c r="DI1204" s="120"/>
      <c r="DJ1204" s="120"/>
      <c r="DK1204" s="120"/>
      <c r="DL1204" s="120"/>
      <c r="DM1204" s="120"/>
      <c r="DN1204" s="120"/>
      <c r="DO1204" s="120"/>
      <c r="DP1204" s="120"/>
      <c r="DQ1204" s="120"/>
      <c r="DR1204" s="120"/>
      <c r="DS1204" s="120"/>
      <c r="DT1204" s="120"/>
      <c r="DU1204" s="120"/>
      <c r="DV1204" s="120"/>
      <c r="DW1204" s="120"/>
      <c r="DX1204" s="120"/>
      <c r="DY1204" s="120"/>
      <c r="DZ1204" s="120"/>
      <c r="EA1204" s="120"/>
      <c r="EB1204" s="120"/>
      <c r="EC1204" s="120"/>
      <c r="ED1204" s="120"/>
      <c r="EE1204" s="120"/>
      <c r="EF1204" s="120"/>
      <c r="EG1204" s="120"/>
      <c r="EH1204" s="120"/>
      <c r="EI1204" s="120"/>
      <c r="EJ1204" s="120"/>
      <c r="EK1204" s="120"/>
      <c r="EL1204" s="120"/>
      <c r="EM1204" s="120"/>
      <c r="EN1204" s="120"/>
      <c r="EO1204" s="120"/>
      <c r="EP1204" s="120"/>
      <c r="EQ1204" s="120"/>
      <c r="ER1204" s="120"/>
      <c r="ES1204" s="120"/>
      <c r="ET1204" s="120"/>
      <c r="EU1204" s="120"/>
      <c r="EV1204" s="120"/>
      <c r="EW1204" s="120"/>
      <c r="EX1204" s="120"/>
      <c r="EY1204" s="120"/>
      <c r="EZ1204" s="120"/>
      <c r="FA1204" s="120"/>
      <c r="FB1204" s="120"/>
      <c r="FC1204" s="120"/>
      <c r="FD1204" s="120"/>
      <c r="FE1204" s="120"/>
      <c r="FF1204" s="120"/>
      <c r="FG1204" s="120"/>
      <c r="FH1204" s="120"/>
      <c r="FI1204" s="120"/>
      <c r="FJ1204" s="120"/>
      <c r="FK1204" s="120"/>
      <c r="FL1204" s="120"/>
      <c r="FM1204" s="120"/>
      <c r="FN1204" s="120"/>
      <c r="FO1204" s="120"/>
      <c r="FP1204" s="120"/>
      <c r="FQ1204" s="120"/>
      <c r="FR1204" s="120"/>
      <c r="FS1204" s="120"/>
      <c r="FT1204" s="120"/>
      <c r="FU1204" s="120"/>
      <c r="FV1204" s="120"/>
      <c r="FW1204" s="120"/>
      <c r="FX1204" s="120"/>
      <c r="FY1204" s="120"/>
      <c r="FZ1204" s="120"/>
      <c r="GA1204" s="120"/>
      <c r="GB1204" s="120"/>
      <c r="GC1204" s="120"/>
      <c r="GD1204" s="120"/>
      <c r="GE1204" s="120"/>
      <c r="GF1204" s="120"/>
      <c r="GG1204" s="120"/>
      <c r="GH1204" s="120"/>
      <c r="GI1204" s="120"/>
      <c r="GJ1204" s="120"/>
      <c r="GK1204" s="120"/>
      <c r="GL1204" s="120"/>
      <c r="GM1204" s="120"/>
      <c r="GN1204" s="120"/>
      <c r="GO1204" s="120"/>
      <c r="GP1204" s="120"/>
      <c r="GQ1204" s="120"/>
      <c r="GR1204" s="120"/>
      <c r="GS1204" s="120"/>
      <c r="GT1204" s="120"/>
      <c r="GU1204" s="120"/>
      <c r="GV1204" s="120"/>
      <c r="GW1204" s="120"/>
      <c r="GX1204" s="120"/>
      <c r="GY1204" s="120"/>
      <c r="GZ1204" s="120"/>
      <c r="HA1204" s="120"/>
      <c r="HB1204" s="120"/>
      <c r="HC1204" s="120"/>
      <c r="HD1204" s="120"/>
      <c r="HE1204" s="120"/>
      <c r="HF1204" s="120"/>
      <c r="HG1204" s="120"/>
      <c r="HH1204" s="120"/>
      <c r="HI1204" s="120"/>
      <c r="HJ1204" s="120"/>
      <c r="HK1204" s="120"/>
      <c r="HL1204" s="120"/>
      <c r="HM1204" s="120"/>
      <c r="HN1204" s="120"/>
      <c r="HO1204" s="120"/>
      <c r="HP1204" s="120"/>
      <c r="HQ1204" s="120"/>
      <c r="HR1204" s="120"/>
      <c r="HS1204" s="120"/>
      <c r="HT1204" s="120"/>
      <c r="HU1204" s="120"/>
      <c r="HV1204" s="120"/>
      <c r="HW1204" s="120"/>
      <c r="HX1204" s="120"/>
      <c r="HY1204" s="120"/>
      <c r="HZ1204" s="120"/>
      <c r="IA1204" s="120"/>
      <c r="IB1204" s="120"/>
      <c r="IC1204" s="120"/>
      <c r="ID1204" s="120"/>
      <c r="IE1204" s="120"/>
      <c r="IF1204" s="120"/>
      <c r="IG1204" s="120"/>
      <c r="IH1204" s="120"/>
      <c r="II1204" s="120"/>
      <c r="IJ1204" s="120"/>
      <c r="IK1204" s="120"/>
      <c r="IL1204" s="120"/>
      <c r="IM1204" s="120"/>
      <c r="IN1204" s="120"/>
      <c r="IO1204" s="120"/>
      <c r="IP1204" s="120"/>
      <c r="IQ1204" s="120"/>
      <c r="IR1204" s="120"/>
      <c r="IS1204" s="120"/>
      <c r="IT1204" s="120"/>
      <c r="IU1204" s="120"/>
      <c r="IV1204" s="120"/>
      <c r="IW1204" s="120"/>
      <c r="IX1204" s="120"/>
    </row>
    <row r="1205" spans="1:258" x14ac:dyDescent="0.2">
      <c r="A1205" s="117" t="s">
        <v>3228</v>
      </c>
      <c r="B1205" s="123">
        <v>34907</v>
      </c>
      <c r="C1205" s="165" t="s">
        <v>3089</v>
      </c>
      <c r="D1205" s="122" t="s">
        <v>3747</v>
      </c>
      <c r="E1205" s="116" t="str">
        <f>IF(ISERROR(VLOOKUP(TRIM(A1205),'R2020'!$A$1:$I$1991,2,FALSE)),"",VLOOKUP(TRIM(A1205),'R2020'!$A$1:$I$1991,2,FALSE))</f>
        <v>RLB</v>
      </c>
      <c r="F1205" s="116" t="str">
        <f>IF(ISERROR(VLOOKUP(TRIM(A1205),'R2020'!$A$1:$I$1991,3,FALSE)),"",VLOOKUP(TRIM(A1205),'R2020'!$A$1:$I$1991,3,FALSE))</f>
        <v>INA</v>
      </c>
      <c r="G1205" s="116" t="str">
        <f>IF(ISERROR(VLOOKUP(TRIM(A1205),'R2020'!$A$1:$I$1991,8,FALSE)),"",VLOOKUP(TRIM(A1205),'R2020'!$A$1:$I$1991,8,FALSE))</f>
        <v xml:space="preserve">66-6 </v>
      </c>
      <c r="H1205" s="117" t="s">
        <v>235</v>
      </c>
      <c r="I1205" s="122" t="s">
        <v>103</v>
      </c>
      <c r="J1205" s="122" t="s">
        <v>1543</v>
      </c>
      <c r="K1205" s="117" t="s">
        <v>52</v>
      </c>
      <c r="L1205" s="122" t="s">
        <v>103</v>
      </c>
      <c r="M1205" s="122" t="s">
        <v>1200</v>
      </c>
      <c r="O1205" s="122"/>
      <c r="P1205" s="122"/>
      <c r="R1205" s="122"/>
      <c r="S1205" s="122"/>
      <c r="U1205" s="122"/>
      <c r="V1205" s="122"/>
      <c r="X1205" s="122"/>
      <c r="Y1205" s="122"/>
      <c r="AA1205" s="122"/>
      <c r="AB1205" s="122"/>
      <c r="AD1205" s="122"/>
      <c r="AE1205" s="122"/>
      <c r="AG1205" s="122"/>
      <c r="AH1205" s="122"/>
      <c r="AJ1205" s="122"/>
      <c r="AK1205" s="122"/>
      <c r="AM1205" s="122"/>
      <c r="AN1205" s="122"/>
      <c r="AP1205" s="122"/>
      <c r="AQ1205" s="122"/>
      <c r="AS1205" s="122"/>
      <c r="AT1205" s="122"/>
      <c r="AV1205" s="122"/>
      <c r="AW1205" s="122"/>
      <c r="AY1205" s="122"/>
      <c r="AZ1205" s="122"/>
      <c r="BB1205" s="122"/>
      <c r="BC1205" s="122"/>
      <c r="BE1205" s="123"/>
      <c r="BF1205" s="122"/>
      <c r="BG1205" s="121"/>
      <c r="BI1205" s="119"/>
      <c r="BJ1205" s="121"/>
      <c r="BK1205" s="121"/>
      <c r="BL1205" s="130"/>
    </row>
    <row r="1206" spans="1:258" x14ac:dyDescent="0.2">
      <c r="A1206" s="117" t="s">
        <v>1709</v>
      </c>
      <c r="B1206" s="123">
        <v>31863</v>
      </c>
      <c r="C1206" s="165" t="s">
        <v>634</v>
      </c>
      <c r="D1206" s="119" t="s">
        <v>2892</v>
      </c>
      <c r="E1206" s="116" t="str">
        <f>IF(ISERROR(VLOOKUP(TRIM(A1206),'R2020'!$A$1:$I$1991,2,FALSE)),"",VLOOKUP(TRIM(A1206),'R2020'!$A$1:$I$1991,2,FALSE))</f>
        <v>DB</v>
      </c>
      <c r="F1206" s="116" t="str">
        <f>IF(ISERROR(VLOOKUP(TRIM(A1206),'R2020'!$A$1:$I$1991,3,FALSE)),"",VLOOKUP(TRIM(A1206),'R2020'!$A$1:$I$1991,3,FALSE))</f>
        <v>BAA</v>
      </c>
      <c r="G1206" s="116" t="str">
        <f>IF(ISERROR(VLOOKUP(TRIM(A1206),'R2020'!$A$1:$I$1991,8,FALSE)),"",VLOOKUP(TRIM(A1206),'R2020'!$A$1:$I$1991,8,FALSE))</f>
        <v xml:space="preserve">00 </v>
      </c>
      <c r="H1206" s="117" t="s">
        <v>364</v>
      </c>
      <c r="I1206" s="122" t="s">
        <v>39</v>
      </c>
      <c r="J1206" s="122" t="s">
        <v>1061</v>
      </c>
      <c r="K1206" s="117" t="s">
        <v>364</v>
      </c>
      <c r="L1206" s="122" t="s">
        <v>39</v>
      </c>
      <c r="M1206" s="122" t="s">
        <v>1066</v>
      </c>
      <c r="N1206" s="117" t="s">
        <v>364</v>
      </c>
      <c r="O1206" s="122" t="s">
        <v>39</v>
      </c>
      <c r="P1206" s="122" t="s">
        <v>1066</v>
      </c>
      <c r="Q1206" s="117" t="s">
        <v>364</v>
      </c>
      <c r="R1206" s="122" t="s">
        <v>39</v>
      </c>
      <c r="S1206" s="122" t="s">
        <v>1061</v>
      </c>
      <c r="U1206" s="122"/>
      <c r="V1206" s="122"/>
      <c r="W1206" s="117" t="s">
        <v>364</v>
      </c>
      <c r="X1206" s="122" t="s">
        <v>39</v>
      </c>
      <c r="Y1206" s="122" t="s">
        <v>1061</v>
      </c>
    </row>
    <row r="1207" spans="1:258" x14ac:dyDescent="0.2">
      <c r="A1207" s="124" t="s">
        <v>1284</v>
      </c>
      <c r="B1207" s="125">
        <v>33440</v>
      </c>
      <c r="C1207" s="165" t="s">
        <v>1283</v>
      </c>
      <c r="D1207" s="122" t="s">
        <v>2521</v>
      </c>
      <c r="E1207" s="116" t="str">
        <f>IF(ISERROR(VLOOKUP(TRIM(A1207),'R2020'!$A$1:$I$1991,2,FALSE)),"",VLOOKUP(TRIM(A1207),'R2020'!$A$1:$I$1991,2,FALSE))</f>
        <v/>
      </c>
      <c r="F1207" s="116" t="str">
        <f>IF(ISERROR(VLOOKUP(TRIM(A1207),'R2020'!$A$1:$I$1991,3,FALSE)),"",VLOOKUP(TRIM(A1207),'R2020'!$A$1:$I$1991,3,FALSE))</f>
        <v/>
      </c>
      <c r="G1207" s="116" t="str">
        <f>IF(ISERROR(VLOOKUP(TRIM(A1207),'R2020'!$A$1:$I$1991,8,FALSE)),"",VLOOKUP(TRIM(A1207),'R2020'!$A$1:$I$1991,8,FALSE))</f>
        <v/>
      </c>
      <c r="H1207" s="120" t="s">
        <v>505</v>
      </c>
      <c r="I1207" s="126" t="s">
        <v>346</v>
      </c>
      <c r="J1207" s="127" t="s">
        <v>17</v>
      </c>
      <c r="K1207" s="120" t="s">
        <v>505</v>
      </c>
      <c r="L1207" s="126" t="s">
        <v>346</v>
      </c>
      <c r="M1207" s="127" t="s">
        <v>35</v>
      </c>
      <c r="N1207" s="120" t="s">
        <v>505</v>
      </c>
      <c r="O1207" s="126" t="s">
        <v>346</v>
      </c>
      <c r="P1207" s="127" t="s">
        <v>35</v>
      </c>
      <c r="Q1207" s="120" t="s">
        <v>505</v>
      </c>
      <c r="R1207" s="126" t="s">
        <v>346</v>
      </c>
      <c r="S1207" s="127" t="s">
        <v>29</v>
      </c>
      <c r="T1207" s="120" t="s">
        <v>505</v>
      </c>
      <c r="U1207" s="126" t="s">
        <v>346</v>
      </c>
      <c r="V1207" s="127" t="s">
        <v>56</v>
      </c>
      <c r="W1207" s="120" t="s">
        <v>505</v>
      </c>
      <c r="X1207" s="126" t="s">
        <v>346</v>
      </c>
      <c r="Y1207" s="127" t="s">
        <v>480</v>
      </c>
      <c r="Z1207" s="120"/>
      <c r="AA1207" s="120"/>
      <c r="AB1207" s="120"/>
      <c r="AC1207" s="120"/>
      <c r="AD1207" s="120"/>
      <c r="AE1207" s="120"/>
      <c r="AF1207" s="120"/>
      <c r="AG1207" s="120"/>
      <c r="AH1207" s="120"/>
      <c r="AI1207" s="120"/>
      <c r="AJ1207" s="120"/>
      <c r="AK1207" s="120"/>
      <c r="AL1207" s="120"/>
      <c r="AM1207" s="120"/>
      <c r="AN1207" s="120"/>
      <c r="AO1207" s="120"/>
      <c r="AP1207" s="120"/>
      <c r="AQ1207" s="120"/>
      <c r="AR1207" s="120"/>
      <c r="AS1207" s="120"/>
      <c r="AT1207" s="120"/>
      <c r="AU1207" s="120"/>
      <c r="AV1207" s="120"/>
      <c r="AW1207" s="120"/>
      <c r="AX1207" s="120"/>
      <c r="AY1207" s="120"/>
      <c r="AZ1207" s="120"/>
      <c r="BA1207" s="120"/>
      <c r="BB1207" s="120"/>
      <c r="BC1207" s="120"/>
      <c r="BD1207" s="120"/>
      <c r="BE1207" s="120"/>
      <c r="BF1207" s="120"/>
      <c r="BG1207" s="120"/>
      <c r="BH1207" s="120"/>
      <c r="BI1207" s="120"/>
      <c r="BJ1207" s="120"/>
      <c r="BK1207" s="120"/>
      <c r="BL1207" s="120"/>
    </row>
    <row r="1208" spans="1:258" x14ac:dyDescent="0.2">
      <c r="A1208" s="117" t="s">
        <v>1710</v>
      </c>
      <c r="B1208" s="123">
        <v>33715</v>
      </c>
      <c r="C1208" s="165" t="s">
        <v>2028</v>
      </c>
      <c r="D1208" s="117" t="s">
        <v>2202</v>
      </c>
      <c r="E1208" s="116" t="str">
        <f>IF(ISERROR(VLOOKUP(TRIM(A1208),'R2020'!$A$1:$I$1991,2,FALSE)),"",VLOOKUP(TRIM(A1208),'R2020'!$A$1:$I$1991,2,FALSE))</f>
        <v>LG</v>
      </c>
      <c r="F1208" s="116" t="str">
        <f>IF(ISERROR(VLOOKUP(TRIM(A1208),'R2020'!$A$1:$I$1991,3,FALSE)),"",VLOOKUP(TRIM(A1208),'R2020'!$A$1:$I$1991,3,FALSE))</f>
        <v>NYA</v>
      </c>
      <c r="G1208" s="116" t="str">
        <f>IF(ISERROR(VLOOKUP(TRIM(A1208),'R2020'!$A$1:$I$1991,8,FALSE)),"",VLOOKUP(TRIM(A1208),'R2020'!$A$1:$I$1991,8,FALSE))</f>
        <v xml:space="preserve">4-3 </v>
      </c>
      <c r="H1208" s="117" t="s">
        <v>507</v>
      </c>
      <c r="I1208" s="117" t="s">
        <v>446</v>
      </c>
      <c r="J1208" s="122" t="s">
        <v>351</v>
      </c>
      <c r="K1208" s="117" t="s">
        <v>507</v>
      </c>
      <c r="L1208" s="117" t="s">
        <v>39</v>
      </c>
      <c r="M1208" s="122" t="s">
        <v>351</v>
      </c>
      <c r="N1208" s="117" t="s">
        <v>202</v>
      </c>
      <c r="P1208" s="122"/>
      <c r="Q1208" s="117" t="s">
        <v>478</v>
      </c>
      <c r="R1208" s="117" t="s">
        <v>39</v>
      </c>
      <c r="S1208" s="122" t="s">
        <v>41</v>
      </c>
    </row>
    <row r="1209" spans="1:258" ht="12.6" customHeight="1" x14ac:dyDescent="0.2">
      <c r="A1209" s="146" t="s">
        <v>4429</v>
      </c>
      <c r="B1209" s="157">
        <v>35510</v>
      </c>
      <c r="C1209" s="167" t="s">
        <v>4511</v>
      </c>
      <c r="D1209" s="141"/>
      <c r="E1209" s="116" t="str">
        <f>IF(ISERROR(VLOOKUP(TRIM(A1209),'R2020'!$A$1:$I$1991,2,FALSE)),"",VLOOKUP(TRIM(A1209),'R2020'!$A$1:$I$1991,2,FALSE))</f>
        <v>RG C</v>
      </c>
      <c r="F1209" s="116" t="str">
        <f>IF(ISERROR(VLOOKUP(TRIM(A1209),'R2020'!$A$1:$I$1991,3,FALSE)),"",VLOOKUP(TRIM(A1209),'R2020'!$A$1:$I$1991,3,FALSE))</f>
        <v>SEN</v>
      </c>
      <c r="G1209" s="116" t="str">
        <f>IF(ISERROR(VLOOKUP(TRIM(A1209),'R2020'!$A$1:$I$1991,8,FALSE)),"",VLOOKUP(TRIM(A1209),'R2020'!$A$1:$I$1991,8,FALSE))</f>
        <v>5-0 / 0-0</v>
      </c>
      <c r="H1209" s="127"/>
      <c r="I1209" s="127"/>
      <c r="J1209" s="120"/>
      <c r="K1209" s="127"/>
      <c r="L1209" s="127"/>
      <c r="M1209" s="145"/>
      <c r="N1209" s="127"/>
      <c r="O1209" s="127"/>
      <c r="P1209" s="145"/>
      <c r="Q1209" s="127"/>
      <c r="R1209" s="127"/>
      <c r="S1209" s="145"/>
      <c r="T1209" s="127"/>
      <c r="U1209" s="127"/>
      <c r="V1209" s="145"/>
      <c r="W1209" s="127"/>
      <c r="X1209" s="127"/>
      <c r="Y1209" s="145"/>
      <c r="Z1209" s="127"/>
      <c r="AA1209" s="127"/>
      <c r="AB1209" s="145"/>
      <c r="AC1209" s="127"/>
      <c r="AD1209" s="127"/>
      <c r="AE1209" s="120"/>
      <c r="AF1209" s="127"/>
      <c r="AG1209" s="127"/>
      <c r="AH1209" s="145"/>
      <c r="AI1209" s="127"/>
      <c r="AJ1209" s="127"/>
      <c r="AK1209" s="145"/>
      <c r="AL1209" s="127"/>
      <c r="AM1209" s="127"/>
      <c r="AN1209" s="120"/>
      <c r="AO1209" s="127"/>
      <c r="AP1209" s="127"/>
      <c r="AQ1209" s="127"/>
      <c r="AR1209" s="127"/>
      <c r="AS1209" s="127"/>
      <c r="AT1209" s="145"/>
      <c r="AU1209" s="127"/>
      <c r="AV1209" s="127"/>
      <c r="AW1209" s="120"/>
      <c r="AX1209" s="127"/>
      <c r="AY1209" s="127"/>
      <c r="AZ1209" s="120"/>
      <c r="BA1209" s="127"/>
      <c r="BB1209" s="127"/>
      <c r="BC1209" s="120"/>
      <c r="BD1209" s="120"/>
      <c r="BE1209" s="127"/>
      <c r="BF1209" s="120"/>
      <c r="BG1209" s="120"/>
      <c r="BH1209" s="120"/>
      <c r="BI1209" s="120"/>
      <c r="BJ1209" s="128"/>
      <c r="BK1209" s="128"/>
    </row>
    <row r="1210" spans="1:258" x14ac:dyDescent="0.2">
      <c r="A1210" s="120" t="s">
        <v>708</v>
      </c>
      <c r="B1210" s="125">
        <v>33143</v>
      </c>
      <c r="C1210" s="168" t="s">
        <v>736</v>
      </c>
      <c r="D1210" s="126" t="s">
        <v>740</v>
      </c>
      <c r="E1210" s="116" t="str">
        <f>IF(ISERROR(VLOOKUP(TRIM(A1210),'R2020'!$A$1:$I$1991,2,FALSE)),"",VLOOKUP(TRIM(A1210),'R2020'!$A$1:$I$1991,2,FALSE))</f>
        <v>HB LK</v>
      </c>
      <c r="F1210" s="116" t="str">
        <f>IF(ISERROR(VLOOKUP(TRIM(A1210),'R2020'!$A$1:$I$1991,3,FALSE)),"",VLOOKUP(TRIM(A1210),'R2020'!$A$1:$I$1991,3,FALSE))</f>
        <v>SEN</v>
      </c>
      <c r="G1210" s="116" t="str">
        <f>IF(ISERROR(VLOOKUP(TRIM(A1210),'R2020'!$A$1:$I$1991,8,FALSE)),"",VLOOKUP(TRIM(A1210),'R2020'!$A$1:$I$1991,8,FALSE))</f>
        <v xml:space="preserve">0-2 </v>
      </c>
      <c r="H1210" s="117" t="s">
        <v>344</v>
      </c>
      <c r="I1210" s="126" t="s">
        <v>346</v>
      </c>
      <c r="J1210" s="126" t="s">
        <v>3748</v>
      </c>
      <c r="K1210" s="117" t="s">
        <v>344</v>
      </c>
      <c r="L1210" s="126" t="s">
        <v>346</v>
      </c>
      <c r="M1210" s="126" t="s">
        <v>2979</v>
      </c>
      <c r="N1210" s="117" t="s">
        <v>144</v>
      </c>
      <c r="O1210" s="126" t="s">
        <v>232</v>
      </c>
      <c r="P1210" s="126" t="s">
        <v>2397</v>
      </c>
      <c r="Q1210" s="117" t="s">
        <v>344</v>
      </c>
      <c r="R1210" s="126" t="s">
        <v>232</v>
      </c>
      <c r="S1210" s="126" t="s">
        <v>1720</v>
      </c>
      <c r="T1210" s="117" t="s">
        <v>344</v>
      </c>
      <c r="U1210" s="126" t="s">
        <v>232</v>
      </c>
      <c r="V1210" s="126" t="s">
        <v>1666</v>
      </c>
      <c r="X1210" s="126"/>
      <c r="Y1210" s="126"/>
      <c r="AA1210" s="126"/>
      <c r="AB1210" s="126"/>
      <c r="AC1210" s="120" t="s">
        <v>344</v>
      </c>
      <c r="AD1210" s="126" t="s">
        <v>88</v>
      </c>
      <c r="AE1210" s="126" t="s">
        <v>349</v>
      </c>
      <c r="AF1210" s="120" t="s">
        <v>144</v>
      </c>
      <c r="AG1210" s="126" t="s">
        <v>88</v>
      </c>
      <c r="AH1210" s="126" t="s">
        <v>349</v>
      </c>
      <c r="AI1210" s="120"/>
      <c r="AJ1210" s="126"/>
      <c r="AK1210" s="126"/>
      <c r="AL1210" s="120"/>
      <c r="AM1210" s="126"/>
      <c r="AN1210" s="126"/>
      <c r="AO1210" s="120"/>
      <c r="AP1210" s="126"/>
      <c r="AQ1210" s="126"/>
      <c r="AR1210" s="120"/>
      <c r="AS1210" s="126"/>
      <c r="AT1210" s="126"/>
      <c r="AU1210" s="120"/>
      <c r="AV1210" s="126"/>
      <c r="AW1210" s="126"/>
      <c r="AX1210" s="120"/>
      <c r="AY1210" s="126"/>
      <c r="AZ1210" s="126"/>
      <c r="BA1210" s="120"/>
      <c r="BB1210" s="126"/>
      <c r="BC1210" s="127"/>
      <c r="BD1210" s="120"/>
      <c r="BE1210" s="120"/>
      <c r="BF1210" s="127"/>
      <c r="BG1210" s="127"/>
      <c r="BH1210" s="127"/>
      <c r="BI1210" s="127"/>
      <c r="BJ1210" s="120"/>
      <c r="BK1210" s="128"/>
      <c r="BL1210" s="128"/>
      <c r="BM1210" s="129"/>
      <c r="BN1210" s="120"/>
      <c r="BO1210" s="120"/>
      <c r="BP1210" s="120"/>
      <c r="BQ1210" s="120"/>
      <c r="BR1210" s="120"/>
      <c r="BS1210" s="120"/>
      <c r="BT1210" s="120"/>
      <c r="BU1210" s="120"/>
      <c r="BV1210" s="120"/>
      <c r="BW1210" s="120"/>
      <c r="BX1210" s="120"/>
      <c r="BY1210" s="120"/>
      <c r="BZ1210" s="120"/>
      <c r="CA1210" s="120"/>
      <c r="CB1210" s="120"/>
      <c r="CC1210" s="120"/>
      <c r="CD1210" s="120"/>
      <c r="CE1210" s="120"/>
      <c r="CF1210" s="120"/>
      <c r="CG1210" s="120"/>
      <c r="CH1210" s="120"/>
      <c r="CI1210" s="120"/>
      <c r="CJ1210" s="120"/>
      <c r="CK1210" s="120"/>
      <c r="CL1210" s="120"/>
      <c r="CM1210" s="120"/>
      <c r="CN1210" s="120"/>
      <c r="CO1210" s="120"/>
      <c r="CP1210" s="120"/>
      <c r="CQ1210" s="120"/>
      <c r="CR1210" s="120"/>
      <c r="CS1210" s="120"/>
      <c r="CT1210" s="120"/>
      <c r="CU1210" s="120"/>
      <c r="CV1210" s="120"/>
      <c r="CW1210" s="120"/>
      <c r="CX1210" s="120"/>
      <c r="CY1210" s="120"/>
      <c r="CZ1210" s="120"/>
      <c r="DA1210" s="120"/>
      <c r="DB1210" s="120"/>
      <c r="DC1210" s="120"/>
      <c r="DD1210" s="120"/>
      <c r="DE1210" s="120"/>
      <c r="DF1210" s="120"/>
      <c r="DG1210" s="120"/>
      <c r="DH1210" s="120"/>
      <c r="DI1210" s="120"/>
      <c r="DJ1210" s="120"/>
      <c r="DK1210" s="120"/>
      <c r="DL1210" s="120"/>
      <c r="DM1210" s="120"/>
      <c r="DN1210" s="120"/>
      <c r="DO1210" s="120"/>
      <c r="DP1210" s="120"/>
      <c r="DQ1210" s="120"/>
      <c r="DR1210" s="120"/>
      <c r="DS1210" s="120"/>
      <c r="DT1210" s="120"/>
      <c r="DU1210" s="120"/>
      <c r="DV1210" s="120"/>
      <c r="DW1210" s="120"/>
      <c r="DX1210" s="120"/>
      <c r="DY1210" s="120"/>
      <c r="DZ1210" s="120"/>
      <c r="EA1210" s="120"/>
      <c r="EB1210" s="120"/>
      <c r="EC1210" s="120"/>
      <c r="ED1210" s="120"/>
      <c r="EE1210" s="120"/>
      <c r="EF1210" s="120"/>
      <c r="EG1210" s="120"/>
      <c r="EH1210" s="120"/>
      <c r="EI1210" s="120"/>
      <c r="EJ1210" s="120"/>
      <c r="EK1210" s="120"/>
      <c r="EL1210" s="120"/>
      <c r="EM1210" s="120"/>
      <c r="EN1210" s="120"/>
      <c r="EO1210" s="120"/>
      <c r="EP1210" s="120"/>
      <c r="EQ1210" s="120"/>
      <c r="ER1210" s="120"/>
      <c r="ES1210" s="120"/>
      <c r="ET1210" s="120"/>
      <c r="EU1210" s="120"/>
      <c r="EV1210" s="120"/>
      <c r="EW1210" s="120"/>
      <c r="EX1210" s="120"/>
      <c r="EY1210" s="120"/>
      <c r="EZ1210" s="120"/>
      <c r="FA1210" s="120"/>
      <c r="FB1210" s="120"/>
      <c r="FC1210" s="120"/>
      <c r="FD1210" s="120"/>
      <c r="FE1210" s="120"/>
      <c r="FF1210" s="120"/>
      <c r="FG1210" s="120"/>
      <c r="FH1210" s="120"/>
      <c r="FI1210" s="120"/>
      <c r="FJ1210" s="120"/>
      <c r="FK1210" s="120"/>
      <c r="FL1210" s="120"/>
      <c r="FM1210" s="120"/>
      <c r="FN1210" s="120"/>
      <c r="FO1210" s="120"/>
      <c r="FP1210" s="120"/>
      <c r="FQ1210" s="120"/>
      <c r="FR1210" s="120"/>
      <c r="FS1210" s="120"/>
      <c r="FT1210" s="120"/>
      <c r="FU1210" s="120"/>
      <c r="FV1210" s="120"/>
      <c r="FW1210" s="120"/>
      <c r="FX1210" s="120"/>
      <c r="FY1210" s="120"/>
      <c r="FZ1210" s="120"/>
      <c r="GA1210" s="120"/>
      <c r="GB1210" s="120"/>
      <c r="GC1210" s="120"/>
      <c r="GD1210" s="120"/>
      <c r="GE1210" s="120"/>
      <c r="GF1210" s="120"/>
      <c r="GG1210" s="120"/>
      <c r="GH1210" s="120"/>
      <c r="GI1210" s="120"/>
      <c r="GJ1210" s="120"/>
      <c r="GK1210" s="120"/>
      <c r="GL1210" s="120"/>
      <c r="GM1210" s="120"/>
      <c r="GN1210" s="120"/>
      <c r="GO1210" s="120"/>
      <c r="GP1210" s="120"/>
      <c r="GQ1210" s="120"/>
      <c r="GR1210" s="120"/>
      <c r="GS1210" s="120"/>
      <c r="GT1210" s="120"/>
      <c r="GU1210" s="120"/>
      <c r="GV1210" s="120"/>
      <c r="GW1210" s="120"/>
      <c r="GX1210" s="120"/>
      <c r="GY1210" s="120"/>
      <c r="GZ1210" s="120"/>
      <c r="HA1210" s="120"/>
      <c r="HB1210" s="120"/>
      <c r="HC1210" s="120"/>
      <c r="HD1210" s="120"/>
      <c r="HE1210" s="120"/>
      <c r="HF1210" s="120"/>
      <c r="HG1210" s="120"/>
      <c r="HH1210" s="120"/>
      <c r="HI1210" s="120"/>
      <c r="HJ1210" s="120"/>
      <c r="HK1210" s="120"/>
      <c r="HL1210" s="120"/>
      <c r="HM1210" s="120"/>
      <c r="HN1210" s="120"/>
      <c r="HO1210" s="120"/>
      <c r="HP1210" s="120"/>
      <c r="HQ1210" s="120"/>
      <c r="HR1210" s="120"/>
      <c r="HS1210" s="120"/>
      <c r="HT1210" s="120"/>
      <c r="HU1210" s="120"/>
      <c r="HV1210" s="120"/>
      <c r="HW1210" s="120"/>
      <c r="HX1210" s="120"/>
      <c r="HY1210" s="120"/>
      <c r="HZ1210" s="120"/>
      <c r="IA1210" s="120"/>
      <c r="IB1210" s="120"/>
      <c r="IC1210" s="120"/>
      <c r="ID1210" s="120"/>
      <c r="IE1210" s="120"/>
      <c r="IF1210" s="120"/>
      <c r="IG1210" s="120"/>
      <c r="IH1210" s="120"/>
      <c r="II1210" s="120"/>
      <c r="IJ1210" s="120"/>
      <c r="IK1210" s="120"/>
      <c r="IL1210" s="120"/>
      <c r="IM1210" s="120"/>
      <c r="IN1210" s="120"/>
      <c r="IO1210" s="120"/>
      <c r="IP1210" s="120"/>
      <c r="IQ1210" s="120"/>
      <c r="IR1210" s="120"/>
      <c r="IS1210" s="120"/>
      <c r="IT1210" s="120"/>
      <c r="IU1210" s="120"/>
      <c r="IV1210" s="120"/>
      <c r="IW1210" s="120"/>
      <c r="IX1210" s="120"/>
    </row>
    <row r="1211" spans="1:258" x14ac:dyDescent="0.2">
      <c r="A1211" s="117" t="s">
        <v>2732</v>
      </c>
      <c r="B1211" s="123">
        <v>34942</v>
      </c>
      <c r="C1211" s="164" t="s">
        <v>2583</v>
      </c>
      <c r="D1211" s="119" t="s">
        <v>2593</v>
      </c>
      <c r="E1211" s="116" t="str">
        <f>IF(ISERROR(VLOOKUP(TRIM(A1211),'R2020'!$A$1:$I$1991,2,FALSE)),"",VLOOKUP(TRIM(A1211),'R2020'!$A$1:$I$1991,2,FALSE))</f>
        <v>DB</v>
      </c>
      <c r="F1211" s="116" t="str">
        <f>IF(ISERROR(VLOOKUP(TRIM(A1211),'R2020'!$A$1:$I$1991,3,FALSE)),"",VLOOKUP(TRIM(A1211),'R2020'!$A$1:$I$1991,3,FALSE))</f>
        <v>DAN</v>
      </c>
      <c r="G1211" s="116" t="str">
        <f>IF(ISERROR(VLOOKUP(TRIM(A1211),'R2020'!$A$1:$I$1991,8,FALSE)),"",VLOOKUP(TRIM(A1211),'R2020'!$A$1:$I$1991,8,FALSE))</f>
        <v xml:space="preserve">00 </v>
      </c>
      <c r="H1211" s="117" t="s">
        <v>171</v>
      </c>
      <c r="I1211" s="117" t="s">
        <v>506</v>
      </c>
      <c r="J1211" s="119" t="s">
        <v>328</v>
      </c>
      <c r="K1211" s="117" t="s">
        <v>171</v>
      </c>
      <c r="L1211" s="117" t="s">
        <v>506</v>
      </c>
      <c r="M1211" s="119" t="s">
        <v>328</v>
      </c>
      <c r="N1211" s="117" t="s">
        <v>327</v>
      </c>
      <c r="O1211" s="117" t="s">
        <v>506</v>
      </c>
      <c r="P1211" s="119" t="s">
        <v>328</v>
      </c>
    </row>
    <row r="1212" spans="1:258" x14ac:dyDescent="0.2">
      <c r="A1212" s="120" t="s">
        <v>182</v>
      </c>
      <c r="B1212" s="125">
        <v>30821</v>
      </c>
      <c r="C1212" s="168" t="s">
        <v>181</v>
      </c>
      <c r="D1212" s="126" t="s">
        <v>357</v>
      </c>
      <c r="E1212" s="116" t="str">
        <f>IF(ISERROR(VLOOKUP(TRIM(A1212),'R2020'!$A$1:$I$1991,2,FALSE)),"",VLOOKUP(TRIM(A1212),'R2020'!$A$1:$I$1991,2,FALSE))</f>
        <v>TE</v>
      </c>
      <c r="F1212" s="116" t="str">
        <f>IF(ISERROR(VLOOKUP(TRIM(A1212),'R2020'!$A$1:$I$1991,3,FALSE)),"",VLOOKUP(TRIM(A1212),'R2020'!$A$1:$I$1991,3,FALSE))</f>
        <v>GBN</v>
      </c>
      <c r="G1212" s="116" t="str">
        <f>IF(ISERROR(VLOOKUP(TRIM(A1212),'R2020'!$A$1:$I$1991,8,FALSE)),"",VLOOKUP(TRIM(A1212),'R2020'!$A$1:$I$1991,8,FALSE))</f>
        <v xml:space="preserve">5-0 </v>
      </c>
      <c r="H1212" s="117" t="s">
        <v>128</v>
      </c>
      <c r="I1212" s="126" t="s">
        <v>237</v>
      </c>
      <c r="J1212" s="126" t="s">
        <v>60</v>
      </c>
      <c r="K1212" s="117" t="s">
        <v>128</v>
      </c>
      <c r="L1212" s="126" t="s">
        <v>237</v>
      </c>
      <c r="M1212" s="126" t="s">
        <v>328</v>
      </c>
      <c r="N1212" s="120" t="s">
        <v>128</v>
      </c>
      <c r="O1212" s="126" t="s">
        <v>386</v>
      </c>
      <c r="P1212" s="126" t="s">
        <v>129</v>
      </c>
      <c r="Q1212" s="120" t="s">
        <v>128</v>
      </c>
      <c r="R1212" s="126" t="s">
        <v>386</v>
      </c>
      <c r="S1212" s="126" t="s">
        <v>365</v>
      </c>
      <c r="T1212" s="120" t="s">
        <v>128</v>
      </c>
      <c r="U1212" s="126" t="s">
        <v>386</v>
      </c>
      <c r="V1212" s="126" t="s">
        <v>328</v>
      </c>
      <c r="W1212" s="120" t="s">
        <v>128</v>
      </c>
      <c r="X1212" s="126" t="s">
        <v>386</v>
      </c>
      <c r="Y1212" s="126" t="s">
        <v>328</v>
      </c>
      <c r="Z1212" s="120" t="s">
        <v>128</v>
      </c>
      <c r="AA1212" s="126" t="s">
        <v>386</v>
      </c>
      <c r="AB1212" s="126" t="s">
        <v>60</v>
      </c>
      <c r="AC1212" s="120" t="s">
        <v>128</v>
      </c>
      <c r="AD1212" s="126" t="s">
        <v>386</v>
      </c>
      <c r="AE1212" s="126" t="s">
        <v>129</v>
      </c>
      <c r="AF1212" s="120" t="s">
        <v>128</v>
      </c>
      <c r="AG1212" s="126" t="s">
        <v>386</v>
      </c>
      <c r="AH1212" s="126" t="s">
        <v>60</v>
      </c>
      <c r="AI1212" s="120" t="s">
        <v>128</v>
      </c>
      <c r="AJ1212" s="126" t="s">
        <v>386</v>
      </c>
      <c r="AK1212" s="126" t="s">
        <v>129</v>
      </c>
      <c r="AL1212" s="120" t="s">
        <v>128</v>
      </c>
      <c r="AM1212" s="126" t="s">
        <v>386</v>
      </c>
      <c r="AN1212" s="126" t="s">
        <v>60</v>
      </c>
      <c r="AO1212" s="120" t="s">
        <v>128</v>
      </c>
      <c r="AP1212" s="126" t="s">
        <v>386</v>
      </c>
      <c r="AQ1212" s="126" t="s">
        <v>541</v>
      </c>
      <c r="AR1212" s="120" t="s">
        <v>128</v>
      </c>
      <c r="AS1212" s="126" t="s">
        <v>386</v>
      </c>
      <c r="AT1212" s="126" t="s">
        <v>437</v>
      </c>
      <c r="AU1212" s="120" t="s">
        <v>26</v>
      </c>
      <c r="AV1212" s="126" t="s">
        <v>386</v>
      </c>
      <c r="AW1212" s="126" t="s">
        <v>180</v>
      </c>
      <c r="AX1212" s="120"/>
      <c r="AY1212" s="126"/>
      <c r="AZ1212" s="126"/>
      <c r="BA1212" s="120"/>
      <c r="BB1212" s="126"/>
      <c r="BC1212" s="126"/>
      <c r="BD1212" s="120"/>
      <c r="BE1212" s="125"/>
      <c r="BF1212" s="126"/>
      <c r="BG1212" s="128"/>
      <c r="BH1212" s="120"/>
      <c r="BI1212" s="127"/>
      <c r="BJ1212" s="128"/>
      <c r="BK1212" s="128"/>
      <c r="BL1212" s="131"/>
    </row>
    <row r="1213" spans="1:258" x14ac:dyDescent="0.2">
      <c r="A1213" s="117" t="s">
        <v>3229</v>
      </c>
      <c r="B1213" s="123">
        <v>34439</v>
      </c>
      <c r="C1213" s="165" t="s">
        <v>2586</v>
      </c>
      <c r="D1213" s="122"/>
      <c r="E1213" s="116" t="str">
        <f>IF(ISERROR(VLOOKUP(TRIM(A1213),'R2020'!$A$1:$I$1991,2,FALSE)),"",VLOOKUP(TRIM(A1213),'R2020'!$A$1:$I$1991,2,FALSE))</f>
        <v>DB</v>
      </c>
      <c r="F1213" s="116" t="str">
        <f>IF(ISERROR(VLOOKUP(TRIM(A1213),'R2020'!$A$1:$I$1991,3,FALSE)),"",VLOOKUP(TRIM(A1213),'R2020'!$A$1:$I$1991,3,FALSE))</f>
        <v>NYN</v>
      </c>
      <c r="G1213" s="116" t="str">
        <f>IF(ISERROR(VLOOKUP(TRIM(A1213),'R2020'!$A$1:$I$1991,8,FALSE)),"",VLOOKUP(TRIM(A1213),'R2020'!$A$1:$I$1991,8,FALSE))</f>
        <v xml:space="preserve">00 </v>
      </c>
      <c r="H1213" s="117" t="s">
        <v>364</v>
      </c>
      <c r="I1213" s="122" t="s">
        <v>32</v>
      </c>
      <c r="J1213" s="122" t="s">
        <v>1061</v>
      </c>
      <c r="K1213" s="117" t="s">
        <v>364</v>
      </c>
      <c r="L1213" s="122" t="s">
        <v>233</v>
      </c>
      <c r="M1213" s="122" t="s">
        <v>1059</v>
      </c>
      <c r="O1213" s="122"/>
      <c r="P1213" s="122"/>
      <c r="R1213" s="122"/>
      <c r="S1213" s="122"/>
      <c r="U1213" s="122"/>
      <c r="V1213" s="122"/>
      <c r="X1213" s="122"/>
      <c r="Y1213" s="122"/>
      <c r="AA1213" s="122"/>
      <c r="AB1213" s="122"/>
      <c r="AD1213" s="122"/>
      <c r="AE1213" s="122"/>
      <c r="AG1213" s="122"/>
      <c r="AH1213" s="122"/>
      <c r="AJ1213" s="122"/>
      <c r="AK1213" s="122"/>
      <c r="AM1213" s="122"/>
      <c r="AN1213" s="122"/>
      <c r="AP1213" s="122"/>
      <c r="AQ1213" s="122"/>
      <c r="AS1213" s="122"/>
      <c r="AT1213" s="122"/>
      <c r="AV1213" s="122"/>
      <c r="AW1213" s="122"/>
      <c r="AY1213" s="122"/>
      <c r="AZ1213" s="122"/>
      <c r="BB1213" s="122"/>
      <c r="BC1213" s="122"/>
      <c r="BE1213" s="123"/>
      <c r="BF1213" s="122"/>
      <c r="BG1213" s="121"/>
      <c r="BI1213" s="119"/>
      <c r="BJ1213" s="121"/>
      <c r="BK1213" s="121"/>
      <c r="BL1213" s="130"/>
    </row>
    <row r="1214" spans="1:258" x14ac:dyDescent="0.2">
      <c r="A1214" s="146" t="s">
        <v>4309</v>
      </c>
      <c r="B1214" s="157">
        <v>36032</v>
      </c>
      <c r="C1214" s="167" t="s">
        <v>4511</v>
      </c>
      <c r="D1214" s="141"/>
      <c r="E1214" s="116" t="str">
        <f>IF(ISERROR(VLOOKUP(TRIM(A1214),'R2020'!$A$1:$I$1991,2,FALSE)),"",VLOOKUP(TRIM(A1214),'R2020'!$A$1:$I$1991,2,FALSE))</f>
        <v>OLB</v>
      </c>
      <c r="F1214" s="116" t="str">
        <f>IF(ISERROR(VLOOKUP(TRIM(A1214),'R2020'!$A$1:$I$1991,3,FALSE)),"",VLOOKUP(TRIM(A1214),'R2020'!$A$1:$I$1991,3,FALSE))</f>
        <v>LAN</v>
      </c>
      <c r="G1214" s="116" t="str">
        <f>IF(ISERROR(VLOOKUP(TRIM(A1214),'R2020'!$A$1:$I$1991,8,FALSE)),"",VLOOKUP(TRIM(A1214),'R2020'!$A$1:$I$1991,8,FALSE))</f>
        <v xml:space="preserve">00-5 </v>
      </c>
      <c r="H1214" s="127"/>
      <c r="I1214" s="127"/>
      <c r="J1214" s="120"/>
      <c r="K1214" s="127"/>
      <c r="L1214" s="127"/>
      <c r="M1214" s="120"/>
      <c r="N1214" s="127"/>
      <c r="O1214" s="127"/>
      <c r="P1214" s="120"/>
      <c r="Q1214" s="127"/>
      <c r="R1214" s="127"/>
      <c r="S1214" s="120"/>
      <c r="T1214" s="127"/>
      <c r="U1214" s="127"/>
      <c r="V1214" s="120"/>
      <c r="W1214" s="127"/>
      <c r="X1214" s="127"/>
      <c r="Y1214" s="120"/>
      <c r="Z1214" s="127"/>
      <c r="AA1214" s="127"/>
      <c r="AB1214" s="120"/>
      <c r="AC1214" s="127"/>
      <c r="AD1214" s="127"/>
      <c r="AE1214" s="120"/>
      <c r="AF1214" s="127"/>
      <c r="AG1214" s="127"/>
      <c r="AH1214" s="120"/>
      <c r="AI1214" s="127"/>
      <c r="AJ1214" s="127"/>
      <c r="AK1214" s="120"/>
      <c r="AL1214" s="127"/>
      <c r="AM1214" s="127"/>
      <c r="AN1214" s="120"/>
      <c r="AO1214" s="127"/>
      <c r="AP1214" s="127"/>
      <c r="AQ1214" s="127"/>
      <c r="AR1214" s="127"/>
      <c r="AS1214" s="127"/>
      <c r="AT1214" s="120"/>
      <c r="AU1214" s="127"/>
      <c r="AV1214" s="127"/>
      <c r="AW1214" s="120"/>
      <c r="AX1214" s="127"/>
      <c r="AY1214" s="127"/>
      <c r="AZ1214" s="120"/>
      <c r="BA1214" s="127"/>
      <c r="BB1214" s="127"/>
      <c r="BC1214" s="120"/>
      <c r="BD1214" s="120"/>
      <c r="BE1214" s="120"/>
      <c r="BF1214" s="120"/>
      <c r="BG1214" s="120"/>
      <c r="BH1214" s="120"/>
      <c r="BI1214" s="120"/>
      <c r="BJ1214" s="128"/>
      <c r="BK1214" s="128"/>
    </row>
    <row r="1215" spans="1:258" x14ac:dyDescent="0.2">
      <c r="A1215" s="117" t="s">
        <v>2077</v>
      </c>
      <c r="B1215" s="123">
        <v>33901</v>
      </c>
      <c r="C1215" s="164" t="s">
        <v>2031</v>
      </c>
      <c r="D1215" s="117" t="s">
        <v>2199</v>
      </c>
      <c r="E1215" s="116" t="str">
        <f>IF(ISERROR(VLOOKUP(TRIM(A1215),'R2020'!$A$1:$I$1991,2,FALSE)),"",VLOOKUP(TRIM(A1215),'R2020'!$A$1:$I$1991,2,FALSE))</f>
        <v/>
      </c>
      <c r="F1215" s="116" t="str">
        <f>IF(ISERROR(VLOOKUP(TRIM(A1215),'R2020'!$A$1:$I$1991,3,FALSE)),"",VLOOKUP(TRIM(A1215),'R2020'!$A$1:$I$1991,3,FALSE))</f>
        <v/>
      </c>
      <c r="G1215" s="116" t="str">
        <f>IF(ISERROR(VLOOKUP(TRIM(A1215),'R2020'!$A$1:$I$1991,8,FALSE)),"",VLOOKUP(TRIM(A1215),'R2020'!$A$1:$I$1991,8,FALSE))</f>
        <v/>
      </c>
      <c r="J1215" s="122"/>
      <c r="K1215" s="117" t="s">
        <v>87</v>
      </c>
      <c r="L1215" s="117" t="s">
        <v>367</v>
      </c>
      <c r="M1215" s="122"/>
      <c r="N1215" s="117" t="s">
        <v>272</v>
      </c>
      <c r="O1215" s="117" t="s">
        <v>367</v>
      </c>
      <c r="P1215" s="122"/>
      <c r="Q1215" s="117" t="s">
        <v>273</v>
      </c>
      <c r="R1215" s="117" t="s">
        <v>367</v>
      </c>
      <c r="S1215" s="122"/>
    </row>
    <row r="1216" spans="1:258" x14ac:dyDescent="0.2">
      <c r="A1216" s="117" t="s">
        <v>3230</v>
      </c>
      <c r="B1216" s="123">
        <v>34729</v>
      </c>
      <c r="C1216" s="165" t="s">
        <v>3089</v>
      </c>
      <c r="D1216" s="122" t="s">
        <v>3074</v>
      </c>
      <c r="E1216" s="116" t="str">
        <f>IF(ISERROR(VLOOKUP(TRIM(A1216),'R2020'!$A$1:$I$1991,2,FALSE)),"",VLOOKUP(TRIM(A1216),'R2020'!$A$1:$I$1991,2,FALSE))</f>
        <v>End T</v>
      </c>
      <c r="F1216" s="116" t="str">
        <f>IF(ISERROR(VLOOKUP(TRIM(A1216),'R2020'!$A$1:$I$1991,3,FALSE)),"",VLOOKUP(TRIM(A1216),'R2020'!$A$1:$I$1991,3,FALSE))</f>
        <v>INA</v>
      </c>
      <c r="G1216" s="116" t="str">
        <f>IF(ISERROR(VLOOKUP(TRIM(A1216),'R2020'!$A$1:$I$1991,8,FALSE)),"",VLOOKUP(TRIM(A1216),'R2020'!$A$1:$I$1991,8,FALSE))</f>
        <v>0-5 / 0-5</v>
      </c>
      <c r="H1216" s="117" t="s">
        <v>44</v>
      </c>
      <c r="I1216" s="122" t="s">
        <v>103</v>
      </c>
      <c r="J1216" s="122" t="s">
        <v>349</v>
      </c>
      <c r="K1216" s="117" t="s">
        <v>49</v>
      </c>
      <c r="L1216" s="122" t="s">
        <v>103</v>
      </c>
      <c r="M1216" s="122" t="s">
        <v>333</v>
      </c>
      <c r="O1216" s="122"/>
      <c r="P1216" s="122"/>
      <c r="R1216" s="122"/>
      <c r="S1216" s="122"/>
      <c r="U1216" s="122"/>
      <c r="V1216" s="122"/>
      <c r="X1216" s="122"/>
      <c r="Y1216" s="122"/>
      <c r="AA1216" s="122"/>
      <c r="AB1216" s="122"/>
      <c r="AD1216" s="122"/>
      <c r="AE1216" s="122"/>
      <c r="AG1216" s="122"/>
      <c r="AH1216" s="122"/>
      <c r="AJ1216" s="122"/>
      <c r="AK1216" s="122"/>
      <c r="AM1216" s="122"/>
      <c r="AN1216" s="122"/>
      <c r="AP1216" s="122"/>
      <c r="AQ1216" s="122"/>
      <c r="AS1216" s="122"/>
      <c r="AT1216" s="122"/>
      <c r="AV1216" s="122"/>
      <c r="AW1216" s="122"/>
      <c r="AY1216" s="122"/>
      <c r="AZ1216" s="122"/>
      <c r="BB1216" s="122"/>
      <c r="BC1216" s="122"/>
      <c r="BE1216" s="123"/>
      <c r="BF1216" s="122"/>
      <c r="BG1216" s="121"/>
      <c r="BI1216" s="119"/>
      <c r="BJ1216" s="121"/>
      <c r="BK1216" s="121"/>
      <c r="BL1216" s="130"/>
    </row>
    <row r="1217" spans="1:64" x14ac:dyDescent="0.2">
      <c r="A1217" s="117" t="s">
        <v>3231</v>
      </c>
      <c r="B1217" s="123">
        <v>35187</v>
      </c>
      <c r="C1217" s="165" t="s">
        <v>3063</v>
      </c>
      <c r="D1217" s="122"/>
      <c r="E1217" s="116" t="str">
        <f>IF(ISERROR(VLOOKUP(TRIM(A1217),'R2020'!$A$1:$I$1991,2,FALSE)),"",VLOOKUP(TRIM(A1217),'R2020'!$A$1:$I$1991,2,FALSE))</f>
        <v/>
      </c>
      <c r="F1217" s="116" t="str">
        <f>IF(ISERROR(VLOOKUP(TRIM(A1217),'R2020'!$A$1:$I$1991,3,FALSE)),"",VLOOKUP(TRIM(A1217),'R2020'!$A$1:$I$1991,3,FALSE))</f>
        <v/>
      </c>
      <c r="G1217" s="116" t="str">
        <f>IF(ISERROR(VLOOKUP(TRIM(A1217),'R2020'!$A$1:$I$1991,8,FALSE)),"",VLOOKUP(TRIM(A1217),'R2020'!$A$1:$I$1991,8,FALSE))</f>
        <v/>
      </c>
      <c r="H1217" s="117" t="s">
        <v>331</v>
      </c>
      <c r="I1217" s="122" t="s">
        <v>237</v>
      </c>
      <c r="J1217" s="122" t="s">
        <v>349</v>
      </c>
      <c r="K1217" s="117" t="s">
        <v>478</v>
      </c>
      <c r="L1217" s="122" t="s">
        <v>237</v>
      </c>
      <c r="M1217" s="122" t="s">
        <v>349</v>
      </c>
      <c r="O1217" s="122"/>
      <c r="P1217" s="122"/>
      <c r="R1217" s="122"/>
      <c r="S1217" s="122"/>
      <c r="U1217" s="122"/>
      <c r="V1217" s="122"/>
      <c r="X1217" s="122"/>
      <c r="Y1217" s="122"/>
      <c r="AA1217" s="122"/>
      <c r="AB1217" s="122"/>
      <c r="AD1217" s="122"/>
      <c r="AE1217" s="122"/>
      <c r="AG1217" s="122"/>
      <c r="AH1217" s="122"/>
      <c r="AJ1217" s="122"/>
      <c r="AK1217" s="122"/>
      <c r="AM1217" s="122"/>
      <c r="AN1217" s="122"/>
      <c r="AP1217" s="122"/>
      <c r="AQ1217" s="122"/>
      <c r="AS1217" s="122"/>
      <c r="AT1217" s="122"/>
      <c r="AV1217" s="122"/>
      <c r="AW1217" s="122"/>
      <c r="AY1217" s="122"/>
      <c r="AZ1217" s="122"/>
      <c r="BB1217" s="122"/>
      <c r="BC1217" s="122"/>
      <c r="BE1217" s="123"/>
      <c r="BF1217" s="122"/>
      <c r="BG1217" s="121"/>
      <c r="BI1217" s="119"/>
      <c r="BJ1217" s="121"/>
      <c r="BK1217" s="121"/>
      <c r="BL1217" s="130"/>
    </row>
    <row r="1218" spans="1:64" x14ac:dyDescent="0.2">
      <c r="A1218" s="120" t="s">
        <v>1183</v>
      </c>
      <c r="B1218" s="125">
        <v>33628</v>
      </c>
      <c r="C1218" s="165" t="s">
        <v>1223</v>
      </c>
      <c r="D1218" s="120" t="s">
        <v>1228</v>
      </c>
      <c r="E1218" s="116" t="str">
        <f>IF(ISERROR(VLOOKUP(TRIM(A1218),'R2020'!$A$1:$I$1991,2,FALSE)),"",VLOOKUP(TRIM(A1218),'R2020'!$A$1:$I$1991,2,FALSE))</f>
        <v>C</v>
      </c>
      <c r="F1218" s="116" t="str">
        <f>IF(ISERROR(VLOOKUP(TRIM(A1218),'R2020'!$A$1:$I$1991,3,FALSE)),"",VLOOKUP(TRIM(A1218),'R2020'!$A$1:$I$1991,3,FALSE))</f>
        <v>JXA</v>
      </c>
      <c r="G1218" s="116" t="str">
        <f>IF(ISERROR(VLOOKUP(TRIM(A1218),'R2020'!$A$1:$I$1991,8,FALSE)),"",VLOOKUP(TRIM(A1218),'R2020'!$A$1:$I$1991,8,FALSE))</f>
        <v xml:space="preserve">5-7 </v>
      </c>
      <c r="H1218" s="117" t="s">
        <v>332</v>
      </c>
      <c r="I1218" s="121" t="s">
        <v>386</v>
      </c>
      <c r="J1218" s="127" t="s">
        <v>33</v>
      </c>
      <c r="K1218" s="117" t="s">
        <v>332</v>
      </c>
      <c r="L1218" s="121" t="s">
        <v>386</v>
      </c>
      <c r="M1218" s="127" t="s">
        <v>33</v>
      </c>
      <c r="N1218" s="117" t="s">
        <v>15</v>
      </c>
      <c r="O1218" s="121" t="s">
        <v>386</v>
      </c>
      <c r="P1218" s="127" t="s">
        <v>560</v>
      </c>
      <c r="Q1218" s="117" t="s">
        <v>332</v>
      </c>
      <c r="R1218" s="121" t="s">
        <v>386</v>
      </c>
      <c r="S1218" s="127" t="s">
        <v>33</v>
      </c>
      <c r="U1218" s="121"/>
      <c r="V1218" s="127"/>
      <c r="W1218" s="117" t="s">
        <v>226</v>
      </c>
      <c r="X1218" s="121" t="s">
        <v>386</v>
      </c>
      <c r="Y1218" s="127" t="s">
        <v>334</v>
      </c>
      <c r="Z1218" s="120"/>
      <c r="AA1218" s="120"/>
      <c r="AB1218" s="120"/>
      <c r="AC1218" s="120"/>
      <c r="AD1218" s="120"/>
      <c r="AE1218" s="120"/>
      <c r="AF1218" s="120"/>
      <c r="AG1218" s="120"/>
      <c r="AH1218" s="120"/>
      <c r="AI1218" s="120"/>
      <c r="AJ1218" s="120"/>
      <c r="AK1218" s="120"/>
      <c r="AL1218" s="120"/>
      <c r="AM1218" s="120"/>
      <c r="AN1218" s="120"/>
      <c r="AO1218" s="120"/>
      <c r="AP1218" s="120"/>
      <c r="AQ1218" s="120"/>
      <c r="AR1218" s="120"/>
      <c r="AS1218" s="120"/>
      <c r="AT1218" s="120"/>
      <c r="AU1218" s="120"/>
      <c r="AV1218" s="120"/>
      <c r="AW1218" s="120"/>
      <c r="AX1218" s="120"/>
      <c r="AY1218" s="120"/>
      <c r="AZ1218" s="120"/>
      <c r="BA1218" s="120"/>
      <c r="BB1218" s="120"/>
      <c r="BC1218" s="120"/>
      <c r="BD1218" s="120"/>
      <c r="BE1218" s="120"/>
      <c r="BF1218" s="120"/>
      <c r="BG1218" s="120"/>
      <c r="BH1218" s="120"/>
      <c r="BI1218" s="120"/>
      <c r="BJ1218" s="120"/>
      <c r="BK1218" s="120"/>
      <c r="BL1218" s="120"/>
    </row>
    <row r="1219" spans="1:64" x14ac:dyDescent="0.2">
      <c r="A1219" s="117" t="s">
        <v>3232</v>
      </c>
      <c r="B1219" s="123">
        <v>34539</v>
      </c>
      <c r="C1219" s="165" t="s">
        <v>3063</v>
      </c>
      <c r="D1219" s="122" t="s">
        <v>3749</v>
      </c>
      <c r="E1219" s="116" t="str">
        <f>IF(ISERROR(VLOOKUP(TRIM(A1219),'R2020'!$A$1:$I$1991,2,FALSE)),"",VLOOKUP(TRIM(A1219),'R2020'!$A$1:$I$1991,2,FALSE))</f>
        <v>HB</v>
      </c>
      <c r="F1219" s="116" t="str">
        <f>IF(ISERROR(VLOOKUP(TRIM(A1219),'R2020'!$A$1:$I$1991,3,FALSE)),"",VLOOKUP(TRIM(A1219),'R2020'!$A$1:$I$1991,3,FALSE))</f>
        <v>DNA</v>
      </c>
      <c r="G1219" s="116" t="str">
        <f>IF(ISERROR(VLOOKUP(TRIM(A1219),'R2020'!$A$1:$I$1991,8,FALSE)),"",VLOOKUP(TRIM(A1219),'R2020'!$A$1:$I$1991,8,FALSE))</f>
        <v xml:space="preserve">0-0 </v>
      </c>
      <c r="H1219" s="117" t="s">
        <v>344</v>
      </c>
      <c r="I1219" s="122" t="s">
        <v>229</v>
      </c>
      <c r="J1219" s="122" t="s">
        <v>3750</v>
      </c>
      <c r="K1219" s="117" t="s">
        <v>183</v>
      </c>
      <c r="L1219" s="122" t="s">
        <v>229</v>
      </c>
      <c r="M1219" s="122" t="s">
        <v>3233</v>
      </c>
      <c r="O1219" s="122"/>
      <c r="P1219" s="122"/>
      <c r="R1219" s="122"/>
      <c r="S1219" s="122"/>
      <c r="U1219" s="122"/>
      <c r="V1219" s="122"/>
      <c r="X1219" s="122"/>
      <c r="Y1219" s="122"/>
      <c r="AA1219" s="122"/>
      <c r="AB1219" s="122"/>
      <c r="AD1219" s="122"/>
      <c r="AE1219" s="122"/>
      <c r="AG1219" s="122"/>
      <c r="AH1219" s="122"/>
      <c r="AJ1219" s="122"/>
      <c r="AK1219" s="122"/>
      <c r="AM1219" s="122"/>
      <c r="AN1219" s="122"/>
      <c r="AP1219" s="122"/>
      <c r="AQ1219" s="122"/>
      <c r="AS1219" s="122"/>
      <c r="AT1219" s="122"/>
      <c r="AV1219" s="122"/>
      <c r="AW1219" s="122"/>
      <c r="AY1219" s="122"/>
      <c r="AZ1219" s="122"/>
      <c r="BB1219" s="122"/>
      <c r="BC1219" s="122"/>
      <c r="BE1219" s="123"/>
      <c r="BF1219" s="122"/>
      <c r="BG1219" s="121"/>
      <c r="BI1219" s="119"/>
      <c r="BJ1219" s="121"/>
      <c r="BK1219" s="121"/>
      <c r="BL1219" s="130"/>
    </row>
    <row r="1220" spans="1:64" x14ac:dyDescent="0.2">
      <c r="A1220" s="117" t="s">
        <v>3751</v>
      </c>
      <c r="B1220" s="123">
        <v>35489</v>
      </c>
      <c r="C1220" s="164" t="s">
        <v>3752</v>
      </c>
      <c r="E1220" s="116" t="str">
        <f>IF(ISERROR(VLOOKUP(TRIM(A1220),'R2020'!$A$1:$I$1991,2,FALSE)),"",VLOOKUP(TRIM(A1220),'R2020'!$A$1:$I$1991,2,FALSE))</f>
        <v>RG</v>
      </c>
      <c r="F1220" s="116" t="str">
        <f>IF(ISERROR(VLOOKUP(TRIM(A1220),'R2020'!$A$1:$I$1991,3,FALSE)),"",VLOOKUP(TRIM(A1220),'R2020'!$A$1:$I$1991,3,FALSE))</f>
        <v>ATN</v>
      </c>
      <c r="G1220" s="116" t="str">
        <f>IF(ISERROR(VLOOKUP(TRIM(A1220),'R2020'!$A$1:$I$1991,8,FALSE)),"",VLOOKUP(TRIM(A1220),'R2020'!$A$1:$I$1991,8,FALSE))</f>
        <v xml:space="preserve">5-3 </v>
      </c>
      <c r="H1220" s="117" t="s">
        <v>226</v>
      </c>
      <c r="I1220" s="117" t="s">
        <v>393</v>
      </c>
      <c r="J1220" s="119" t="s">
        <v>58</v>
      </c>
    </row>
    <row r="1221" spans="1:64" x14ac:dyDescent="0.2">
      <c r="A1221" s="117" t="s">
        <v>1405</v>
      </c>
      <c r="B1221" s="123">
        <v>33019</v>
      </c>
      <c r="C1221" s="165" t="s">
        <v>1001</v>
      </c>
      <c r="D1221" s="119" t="s">
        <v>2924</v>
      </c>
      <c r="E1221" s="116" t="str">
        <f>IF(ISERROR(VLOOKUP(TRIM(A1221),'R2020'!$A$1:$I$1991,2,FALSE)),"",VLOOKUP(TRIM(A1221),'R2020'!$A$1:$I$1991,2,FALSE))</f>
        <v/>
      </c>
      <c r="F1221" s="116" t="str">
        <f>IF(ISERROR(VLOOKUP(TRIM(A1221),'R2020'!$A$1:$I$1991,3,FALSE)),"",VLOOKUP(TRIM(A1221),'R2020'!$A$1:$I$1991,3,FALSE))</f>
        <v/>
      </c>
      <c r="G1221" s="116" t="str">
        <f>IF(ISERROR(VLOOKUP(TRIM(A1221),'R2020'!$A$1:$I$1991,8,FALSE)),"",VLOOKUP(TRIM(A1221),'R2020'!$A$1:$I$1991,8,FALSE))</f>
        <v/>
      </c>
      <c r="H1221" s="117" t="s">
        <v>110</v>
      </c>
      <c r="I1221" s="121" t="s">
        <v>367</v>
      </c>
      <c r="J1221" s="119" t="s">
        <v>2896</v>
      </c>
      <c r="K1221" s="117" t="s">
        <v>110</v>
      </c>
      <c r="L1221" s="121" t="s">
        <v>367</v>
      </c>
      <c r="M1221" s="119" t="s">
        <v>2945</v>
      </c>
      <c r="N1221" s="117" t="s">
        <v>110</v>
      </c>
      <c r="O1221" s="121" t="s">
        <v>367</v>
      </c>
      <c r="P1221" s="119" t="s">
        <v>2896</v>
      </c>
      <c r="Q1221" s="117" t="s">
        <v>110</v>
      </c>
      <c r="R1221" s="121" t="s">
        <v>131</v>
      </c>
      <c r="S1221" s="119" t="s">
        <v>1961</v>
      </c>
      <c r="T1221" s="117" t="s">
        <v>110</v>
      </c>
      <c r="U1221" s="121" t="s">
        <v>131</v>
      </c>
      <c r="V1221" s="119" t="s">
        <v>1621</v>
      </c>
      <c r="X1221" s="121"/>
      <c r="Y1221" s="119"/>
      <c r="AA1221" s="121"/>
      <c r="AB1221" s="119"/>
      <c r="AD1221" s="121"/>
      <c r="AE1221" s="119"/>
      <c r="AG1221" s="121"/>
      <c r="AH1221" s="119"/>
      <c r="AJ1221" s="121"/>
      <c r="AK1221" s="119"/>
      <c r="AM1221" s="121"/>
      <c r="AN1221" s="119"/>
      <c r="AP1221" s="121"/>
      <c r="AQ1221" s="119"/>
      <c r="AS1221" s="121"/>
      <c r="AT1221" s="119"/>
      <c r="AV1221" s="121"/>
      <c r="AW1221" s="119"/>
      <c r="AY1221" s="121"/>
      <c r="AZ1221" s="119"/>
      <c r="BB1221" s="121"/>
      <c r="BC1221" s="119"/>
      <c r="BF1221" s="119"/>
      <c r="BG1221" s="121"/>
      <c r="BH1221" s="121"/>
      <c r="BI1221" s="121"/>
      <c r="BJ1221" s="121"/>
      <c r="BK1221" s="121"/>
      <c r="BL1221" s="121"/>
    </row>
    <row r="1222" spans="1:64" x14ac:dyDescent="0.2">
      <c r="A1222" s="120" t="s">
        <v>1095</v>
      </c>
      <c r="B1222" s="125">
        <v>33446</v>
      </c>
      <c r="C1222" s="165" t="s">
        <v>1224</v>
      </c>
      <c r="D1222" s="120" t="s">
        <v>1223</v>
      </c>
      <c r="E1222" s="116" t="str">
        <f>IF(ISERROR(VLOOKUP(TRIM(A1222),'R2020'!$A$1:$I$1991,2,FALSE)),"",VLOOKUP(TRIM(A1222),'R2020'!$A$1:$I$1991,2,FALSE))</f>
        <v>C</v>
      </c>
      <c r="F1222" s="116" t="str">
        <f>IF(ISERROR(VLOOKUP(TRIM(A1222),'R2020'!$A$1:$I$1991,3,FALSE)),"",VLOOKUP(TRIM(A1222),'R2020'!$A$1:$I$1991,3,FALSE))</f>
        <v>GBN</v>
      </c>
      <c r="G1222" s="116" t="str">
        <f>IF(ISERROR(VLOOKUP(TRIM(A1222),'R2020'!$A$1:$I$1991,8,FALSE)),"",VLOOKUP(TRIM(A1222),'R2020'!$A$1:$I$1991,8,FALSE))</f>
        <v xml:space="preserve">6-7 </v>
      </c>
      <c r="H1222" s="117" t="s">
        <v>332</v>
      </c>
      <c r="I1222" s="126" t="s">
        <v>237</v>
      </c>
      <c r="J1222" s="127" t="s">
        <v>480</v>
      </c>
      <c r="K1222" s="117" t="s">
        <v>332</v>
      </c>
      <c r="L1222" s="126" t="s">
        <v>237</v>
      </c>
      <c r="M1222" s="127" t="s">
        <v>225</v>
      </c>
      <c r="N1222" s="117" t="s">
        <v>332</v>
      </c>
      <c r="O1222" s="126" t="s">
        <v>237</v>
      </c>
      <c r="P1222" s="127" t="s">
        <v>58</v>
      </c>
      <c r="Q1222" s="117" t="s">
        <v>332</v>
      </c>
      <c r="R1222" s="126" t="s">
        <v>237</v>
      </c>
      <c r="S1222" s="127" t="s">
        <v>480</v>
      </c>
      <c r="T1222" s="117" t="s">
        <v>332</v>
      </c>
      <c r="U1222" s="126" t="s">
        <v>237</v>
      </c>
      <c r="V1222" s="127" t="s">
        <v>385</v>
      </c>
      <c r="W1222" s="120" t="s">
        <v>332</v>
      </c>
      <c r="X1222" s="120" t="s">
        <v>237</v>
      </c>
      <c r="Y1222" s="127" t="s">
        <v>480</v>
      </c>
      <c r="Z1222" s="120"/>
      <c r="AA1222" s="120"/>
      <c r="AB1222" s="120"/>
      <c r="AC1222" s="120"/>
      <c r="AD1222" s="120"/>
      <c r="AE1222" s="120"/>
      <c r="AF1222" s="120"/>
      <c r="AG1222" s="120"/>
      <c r="AH1222" s="120"/>
      <c r="AI1222" s="120"/>
      <c r="AJ1222" s="120"/>
      <c r="AK1222" s="120"/>
      <c r="AL1222" s="120"/>
      <c r="AM1222" s="120"/>
      <c r="AN1222" s="120"/>
      <c r="AO1222" s="120"/>
      <c r="AP1222" s="120"/>
      <c r="AQ1222" s="120"/>
      <c r="AR1222" s="120"/>
      <c r="AS1222" s="120"/>
      <c r="AT1222" s="120"/>
      <c r="AU1222" s="120"/>
      <c r="AV1222" s="120"/>
      <c r="AW1222" s="120"/>
      <c r="AX1222" s="120"/>
      <c r="AY1222" s="120"/>
      <c r="AZ1222" s="120"/>
      <c r="BA1222" s="120"/>
      <c r="BB1222" s="120"/>
      <c r="BC1222" s="120"/>
      <c r="BD1222" s="120"/>
      <c r="BE1222" s="120"/>
      <c r="BF1222" s="120"/>
      <c r="BG1222" s="120"/>
      <c r="BH1222" s="120"/>
      <c r="BI1222" s="120"/>
      <c r="BJ1222" s="120"/>
      <c r="BK1222" s="120"/>
      <c r="BL1222" s="120"/>
    </row>
    <row r="1223" spans="1:64" x14ac:dyDescent="0.2">
      <c r="A1223" s="117" t="s">
        <v>1535</v>
      </c>
      <c r="B1223" s="123">
        <v>33787</v>
      </c>
      <c r="C1223" s="165" t="s">
        <v>1577</v>
      </c>
      <c r="D1223" s="117" t="s">
        <v>1681</v>
      </c>
      <c r="E1223" s="116" t="str">
        <f>IF(ISERROR(VLOOKUP(TRIM(A1223),'R2020'!$A$1:$I$1991,2,FALSE)),"",VLOOKUP(TRIM(A1223),'R2020'!$A$1:$I$1991,2,FALSE))</f>
        <v/>
      </c>
      <c r="F1223" s="116" t="str">
        <f>IF(ISERROR(VLOOKUP(TRIM(A1223),'R2020'!$A$1:$I$1991,3,FALSE)),"",VLOOKUP(TRIM(A1223),'R2020'!$A$1:$I$1991,3,FALSE))</f>
        <v/>
      </c>
      <c r="G1223" s="116" t="str">
        <f>IF(ISERROR(VLOOKUP(TRIM(A1223),'R2020'!$A$1:$I$1991,8,FALSE)),"",VLOOKUP(TRIM(A1223),'R2020'!$A$1:$I$1991,8,FALSE))</f>
        <v/>
      </c>
      <c r="I1223" s="121"/>
      <c r="K1223" s="117" t="s">
        <v>364</v>
      </c>
      <c r="L1223" s="121" t="s">
        <v>30</v>
      </c>
      <c r="M1223" s="119" t="s">
        <v>1061</v>
      </c>
      <c r="N1223" s="117" t="s">
        <v>202</v>
      </c>
      <c r="O1223" s="121"/>
      <c r="Q1223" s="117" t="s">
        <v>327</v>
      </c>
      <c r="R1223" s="121" t="s">
        <v>32</v>
      </c>
      <c r="S1223" s="119" t="s">
        <v>328</v>
      </c>
      <c r="T1223" s="117" t="s">
        <v>364</v>
      </c>
      <c r="U1223" s="121" t="s">
        <v>32</v>
      </c>
      <c r="V1223" s="119" t="s">
        <v>1061</v>
      </c>
      <c r="X1223" s="121"/>
      <c r="Y1223" s="119"/>
      <c r="AA1223" s="121"/>
      <c r="AB1223" s="119"/>
      <c r="AD1223" s="121"/>
      <c r="AE1223" s="119"/>
      <c r="AG1223" s="121"/>
      <c r="AH1223" s="119"/>
      <c r="AJ1223" s="121"/>
      <c r="AK1223" s="119"/>
      <c r="AM1223" s="121"/>
      <c r="AN1223" s="119"/>
      <c r="AP1223" s="121"/>
      <c r="AQ1223" s="119"/>
      <c r="AS1223" s="121"/>
      <c r="AT1223" s="119"/>
      <c r="AV1223" s="121"/>
      <c r="AW1223" s="119"/>
      <c r="AY1223" s="121"/>
      <c r="AZ1223" s="119"/>
      <c r="BB1223" s="121"/>
      <c r="BC1223" s="119"/>
      <c r="BF1223" s="119"/>
      <c r="BG1223" s="121"/>
      <c r="BH1223" s="121"/>
      <c r="BI1223" s="121"/>
      <c r="BJ1223" s="121"/>
      <c r="BK1223" s="121"/>
      <c r="BL1223" s="121"/>
    </row>
    <row r="1224" spans="1:64" x14ac:dyDescent="0.2">
      <c r="A1224" s="120" t="s">
        <v>3753</v>
      </c>
      <c r="B1224" s="123">
        <v>35738</v>
      </c>
      <c r="C1224" s="164" t="s">
        <v>3456</v>
      </c>
      <c r="E1224" s="116" t="str">
        <f>IF(ISERROR(VLOOKUP(TRIM(A1224),'R2020'!$A$1:$I$1991,2,FALSE)),"",VLOOKUP(TRIM(A1224),'R2020'!$A$1:$I$1991,2,FALSE))</f>
        <v>T TE</v>
      </c>
      <c r="F1224" s="116" t="str">
        <f>IF(ISERROR(VLOOKUP(TRIM(A1224),'R2020'!$A$1:$I$1991,3,FALSE)),"",VLOOKUP(TRIM(A1224),'R2020'!$A$1:$I$1991,3,FALSE))</f>
        <v>CAN</v>
      </c>
      <c r="G1224" s="116" t="str">
        <f>IF(ISERROR(VLOOKUP(TRIM(A1224),'R2020'!$A$1:$I$1991,8,FALSE)),"",VLOOKUP(TRIM(A1224),'R2020'!$A$1:$I$1991,8,FALSE))</f>
        <v>0-0 / 4-0</v>
      </c>
      <c r="H1224" s="117" t="s">
        <v>331</v>
      </c>
      <c r="I1224" s="117" t="s">
        <v>22</v>
      </c>
      <c r="J1224" s="119" t="s">
        <v>41</v>
      </c>
    </row>
    <row r="1225" spans="1:64" x14ac:dyDescent="0.2">
      <c r="A1225" s="117" t="s">
        <v>2013</v>
      </c>
      <c r="B1225" s="123">
        <v>34230</v>
      </c>
      <c r="C1225" s="165" t="s">
        <v>2031</v>
      </c>
      <c r="D1225" s="119" t="s">
        <v>2624</v>
      </c>
      <c r="E1225" s="116" t="str">
        <f>IF(ISERROR(VLOOKUP(TRIM(A1225),'R2020'!$A$1:$I$1991,2,FALSE)),"",VLOOKUP(TRIM(A1225),'R2020'!$A$1:$I$1991,2,FALSE))</f>
        <v>RLB</v>
      </c>
      <c r="F1225" s="116" t="str">
        <f>IF(ISERROR(VLOOKUP(TRIM(A1225),'R2020'!$A$1:$I$1991,3,FALSE)),"",VLOOKUP(TRIM(A1225),'R2020'!$A$1:$I$1991,3,FALSE))</f>
        <v>LVA</v>
      </c>
      <c r="G1225" s="116" t="str">
        <f>IF(ISERROR(VLOOKUP(TRIM(A1225),'R2020'!$A$1:$I$1991,8,FALSE)),"",VLOOKUP(TRIM(A1225),'R2020'!$A$1:$I$1991,8,FALSE))</f>
        <v xml:space="preserve">40-0 </v>
      </c>
      <c r="H1225" s="117" t="s">
        <v>126</v>
      </c>
      <c r="I1225" s="117" t="s">
        <v>2235</v>
      </c>
      <c r="J1225" s="122" t="s">
        <v>1162</v>
      </c>
      <c r="K1225" s="117" t="s">
        <v>126</v>
      </c>
      <c r="L1225" s="117" t="s">
        <v>2235</v>
      </c>
      <c r="M1225" s="122" t="s">
        <v>1962</v>
      </c>
      <c r="N1225" s="117" t="s">
        <v>387</v>
      </c>
      <c r="O1225" s="117" t="s">
        <v>2235</v>
      </c>
      <c r="P1225" s="122" t="s">
        <v>1088</v>
      </c>
      <c r="Q1225" s="117" t="s">
        <v>125</v>
      </c>
      <c r="R1225" s="117" t="s">
        <v>1678</v>
      </c>
      <c r="S1225" s="122" t="s">
        <v>1064</v>
      </c>
    </row>
    <row r="1226" spans="1:64" x14ac:dyDescent="0.2">
      <c r="A1226" s="120" t="s">
        <v>750</v>
      </c>
      <c r="B1226" s="125">
        <v>32950</v>
      </c>
      <c r="C1226" s="168" t="s">
        <v>751</v>
      </c>
      <c r="D1226" s="126" t="s">
        <v>734</v>
      </c>
      <c r="E1226" s="116" t="str">
        <f>IF(ISERROR(VLOOKUP(TRIM(A1226),'R2020'!$A$1:$I$1991,2,FALSE)),"",VLOOKUP(TRIM(A1226),'R2020'!$A$1:$I$1991,2,FALSE))</f>
        <v>End T</v>
      </c>
      <c r="F1226" s="116" t="str">
        <f>IF(ISERROR(VLOOKUP(TRIM(A1226),'R2020'!$A$1:$I$1991,3,FALSE)),"",VLOOKUP(TRIM(A1226),'R2020'!$A$1:$I$1991,3,FALSE))</f>
        <v>HOA</v>
      </c>
      <c r="G1226" s="116" t="str">
        <f>IF(ISERROR(VLOOKUP(TRIM(A1226),'R2020'!$A$1:$I$1991,8,FALSE)),"",VLOOKUP(TRIM(A1226),'R2020'!$A$1:$I$1991,8,FALSE))</f>
        <v>0-2 / 0-2</v>
      </c>
      <c r="H1226" s="117" t="s">
        <v>47</v>
      </c>
      <c r="I1226" s="126" t="s">
        <v>233</v>
      </c>
      <c r="J1226" s="126" t="s">
        <v>479</v>
      </c>
      <c r="K1226" s="117" t="s">
        <v>49</v>
      </c>
      <c r="L1226" s="126" t="s">
        <v>2215</v>
      </c>
      <c r="M1226" s="126" t="s">
        <v>333</v>
      </c>
      <c r="N1226" s="117" t="s">
        <v>28</v>
      </c>
      <c r="O1226" s="126" t="s">
        <v>2215</v>
      </c>
      <c r="P1226" s="126" t="s">
        <v>481</v>
      </c>
      <c r="Q1226" s="117" t="s">
        <v>42</v>
      </c>
      <c r="R1226" s="126" t="s">
        <v>59</v>
      </c>
      <c r="S1226" s="126" t="s">
        <v>476</v>
      </c>
      <c r="T1226" s="117" t="s">
        <v>42</v>
      </c>
      <c r="U1226" s="126" t="s">
        <v>59</v>
      </c>
      <c r="V1226" s="126" t="s">
        <v>334</v>
      </c>
      <c r="W1226" s="120" t="s">
        <v>42</v>
      </c>
      <c r="X1226" s="126" t="s">
        <v>59</v>
      </c>
      <c r="Y1226" s="126" t="s">
        <v>56</v>
      </c>
      <c r="Z1226" s="120" t="s">
        <v>42</v>
      </c>
      <c r="AA1226" s="126" t="s">
        <v>59</v>
      </c>
      <c r="AB1226" s="126" t="s">
        <v>225</v>
      </c>
      <c r="AC1226" s="120" t="s">
        <v>31</v>
      </c>
      <c r="AD1226" s="126" t="s">
        <v>59</v>
      </c>
      <c r="AE1226" s="126" t="s">
        <v>33</v>
      </c>
      <c r="AF1226" s="120" t="s">
        <v>31</v>
      </c>
      <c r="AG1226" s="126" t="s">
        <v>59</v>
      </c>
      <c r="AH1226" s="126" t="s">
        <v>481</v>
      </c>
      <c r="AI1226" s="120"/>
      <c r="AJ1226" s="126"/>
      <c r="AK1226" s="126"/>
      <c r="AL1226" s="120"/>
      <c r="AM1226" s="126"/>
      <c r="AN1226" s="126"/>
      <c r="AO1226" s="120"/>
      <c r="AP1226" s="126"/>
      <c r="AQ1226" s="126"/>
      <c r="AR1226" s="120"/>
      <c r="AS1226" s="126"/>
      <c r="AT1226" s="126"/>
      <c r="AU1226" s="120"/>
      <c r="AV1226" s="126"/>
      <c r="AW1226" s="126"/>
      <c r="AX1226" s="120"/>
      <c r="AY1226" s="126"/>
      <c r="AZ1226" s="126"/>
      <c r="BA1226" s="120"/>
      <c r="BB1226" s="126"/>
      <c r="BC1226" s="127"/>
      <c r="BD1226" s="120"/>
      <c r="BE1226" s="120"/>
      <c r="BF1226" s="127"/>
      <c r="BG1226" s="127"/>
      <c r="BH1226" s="127"/>
      <c r="BI1226" s="127"/>
      <c r="BJ1226" s="120"/>
      <c r="BK1226" s="128"/>
      <c r="BL1226" s="128"/>
    </row>
    <row r="1227" spans="1:64" x14ac:dyDescent="0.2">
      <c r="A1227" s="117" t="s">
        <v>3754</v>
      </c>
      <c r="B1227" s="123">
        <v>35379</v>
      </c>
      <c r="C1227" s="164" t="s">
        <v>3456</v>
      </c>
      <c r="E1227" s="116" t="str">
        <f>IF(ISERROR(VLOOKUP(TRIM(A1227),'R2020'!$A$1:$I$1991,2,FALSE)),"",VLOOKUP(TRIM(A1227),'R2020'!$A$1:$I$1991,2,FALSE))</f>
        <v>QB</v>
      </c>
      <c r="F1227" s="116" t="str">
        <f>IF(ISERROR(VLOOKUP(TRIM(A1227),'R2020'!$A$1:$I$1991,3,FALSE)),"",VLOOKUP(TRIM(A1227),'R2020'!$A$1:$I$1991,3,FALSE))</f>
        <v>DNA</v>
      </c>
      <c r="G1227" s="116" t="str">
        <f>IF(ISERROR(VLOOKUP(TRIM(A1227),'R2020'!$A$1:$I$1991,8,FALSE)),"",VLOOKUP(TRIM(A1227),'R2020'!$A$1:$I$1991,8,FALSE))</f>
        <v xml:space="preserve"> </v>
      </c>
      <c r="H1227" s="117" t="s">
        <v>193</v>
      </c>
      <c r="I1227" s="117" t="s">
        <v>229</v>
      </c>
    </row>
    <row r="1228" spans="1:64" x14ac:dyDescent="0.2">
      <c r="A1228" s="117" t="s">
        <v>1658</v>
      </c>
      <c r="B1228" s="123">
        <v>33905</v>
      </c>
      <c r="C1228" s="165" t="s">
        <v>1572</v>
      </c>
      <c r="D1228" s="122" t="s">
        <v>2460</v>
      </c>
      <c r="E1228" s="116" t="str">
        <f>IF(ISERROR(VLOOKUP(TRIM(A1228),'R2020'!$A$1:$I$1991,2,FALSE)),"",VLOOKUP(TRIM(A1228),'R2020'!$A$1:$I$1991,2,FALSE))</f>
        <v>FL</v>
      </c>
      <c r="F1228" s="116" t="str">
        <f>IF(ISERROR(VLOOKUP(TRIM(A1228),'R2020'!$A$1:$I$1991,3,FALSE)),"",VLOOKUP(TRIM(A1228),'R2020'!$A$1:$I$1991,3,FALSE))</f>
        <v>SEN</v>
      </c>
      <c r="G1228" s="116" t="str">
        <f>IF(ISERROR(VLOOKUP(TRIM(A1228),'R2020'!$A$1:$I$1991,8,FALSE)),"",VLOOKUP(TRIM(A1228),'R2020'!$A$1:$I$1991,8,FALSE))</f>
        <v xml:space="preserve"> </v>
      </c>
      <c r="H1228" s="117" t="s">
        <v>3755</v>
      </c>
      <c r="I1228" s="121" t="s">
        <v>453</v>
      </c>
      <c r="K1228" s="117" t="s">
        <v>221</v>
      </c>
      <c r="L1228" s="121" t="s">
        <v>453</v>
      </c>
      <c r="N1228" s="117" t="s">
        <v>515</v>
      </c>
      <c r="O1228" s="121" t="s">
        <v>453</v>
      </c>
      <c r="Q1228" s="117" t="s">
        <v>548</v>
      </c>
      <c r="R1228" s="121" t="s">
        <v>453</v>
      </c>
      <c r="S1228" s="119"/>
      <c r="T1228" s="117" t="s">
        <v>515</v>
      </c>
      <c r="U1228" s="121" t="s">
        <v>453</v>
      </c>
      <c r="V1228" s="119"/>
      <c r="X1228" s="121"/>
      <c r="Y1228" s="119"/>
      <c r="AA1228" s="121"/>
      <c r="AB1228" s="119"/>
      <c r="AD1228" s="121"/>
      <c r="AE1228" s="119"/>
      <c r="AG1228" s="121"/>
      <c r="AH1228" s="119"/>
      <c r="AJ1228" s="121"/>
      <c r="AK1228" s="119"/>
      <c r="AM1228" s="121"/>
      <c r="AN1228" s="119"/>
      <c r="AP1228" s="121"/>
      <c r="AQ1228" s="119"/>
      <c r="AS1228" s="121"/>
      <c r="AT1228" s="119"/>
      <c r="AV1228" s="121"/>
      <c r="AW1228" s="119"/>
      <c r="AY1228" s="121"/>
      <c r="AZ1228" s="119"/>
      <c r="BB1228" s="121"/>
      <c r="BC1228" s="119"/>
      <c r="BF1228" s="119"/>
      <c r="BG1228" s="121"/>
      <c r="BH1228" s="121"/>
      <c r="BI1228" s="121"/>
      <c r="BJ1228" s="121"/>
      <c r="BK1228" s="121"/>
      <c r="BL1228" s="121"/>
    </row>
    <row r="1229" spans="1:64" x14ac:dyDescent="0.2">
      <c r="A1229" s="117" t="s">
        <v>3381</v>
      </c>
      <c r="B1229" s="123">
        <v>34580</v>
      </c>
      <c r="C1229" s="165" t="s">
        <v>2585</v>
      </c>
      <c r="D1229" s="122" t="s">
        <v>3418</v>
      </c>
      <c r="E1229" s="116" t="str">
        <f>IF(ISERROR(VLOOKUP(TRIM(A1229),'R2020'!$A$1:$I$1991,2,FALSE)),"",VLOOKUP(TRIM(A1229),'R2020'!$A$1:$I$1991,2,FALSE))</f>
        <v/>
      </c>
      <c r="F1229" s="116" t="str">
        <f>IF(ISERROR(VLOOKUP(TRIM(A1229),'R2020'!$A$1:$I$1991,3,FALSE)),"",VLOOKUP(TRIM(A1229),'R2020'!$A$1:$I$1991,3,FALSE))</f>
        <v/>
      </c>
      <c r="G1229" s="116" t="str">
        <f>IF(ISERROR(VLOOKUP(TRIM(A1229),'R2020'!$A$1:$I$1991,8,FALSE)),"",VLOOKUP(TRIM(A1229),'R2020'!$A$1:$I$1991,8,FALSE))</f>
        <v/>
      </c>
      <c r="H1229" s="117" t="s">
        <v>273</v>
      </c>
      <c r="I1229" s="122" t="s">
        <v>122</v>
      </c>
      <c r="J1229" s="122"/>
      <c r="K1229" s="117" t="s">
        <v>370</v>
      </c>
      <c r="L1229" s="122" t="s">
        <v>78</v>
      </c>
      <c r="M1229" s="122"/>
      <c r="O1229" s="122"/>
      <c r="P1229" s="122"/>
      <c r="R1229" s="122"/>
      <c r="S1229" s="122"/>
      <c r="U1229" s="122"/>
      <c r="V1229" s="122"/>
      <c r="X1229" s="122"/>
      <c r="Y1229" s="122"/>
      <c r="AA1229" s="122"/>
      <c r="AB1229" s="122"/>
      <c r="AD1229" s="122"/>
      <c r="AE1229" s="122"/>
      <c r="AG1229" s="122"/>
      <c r="AH1229" s="122"/>
      <c r="AJ1229" s="122"/>
      <c r="AK1229" s="122"/>
      <c r="AM1229" s="122"/>
      <c r="AN1229" s="122"/>
      <c r="AP1229" s="122"/>
      <c r="AQ1229" s="122"/>
      <c r="AS1229" s="122"/>
      <c r="AT1229" s="122"/>
      <c r="AV1229" s="122"/>
      <c r="AW1229" s="122"/>
      <c r="AY1229" s="122"/>
      <c r="AZ1229" s="122"/>
      <c r="BB1229" s="122"/>
      <c r="BC1229" s="122"/>
      <c r="BE1229" s="123"/>
      <c r="BF1229" s="122"/>
      <c r="BG1229" s="121"/>
      <c r="BI1229" s="119"/>
      <c r="BJ1229" s="121"/>
      <c r="BK1229" s="121"/>
      <c r="BL1229" s="130"/>
    </row>
    <row r="1230" spans="1:64" x14ac:dyDescent="0.2">
      <c r="A1230" s="146" t="s">
        <v>4310</v>
      </c>
      <c r="B1230" s="123">
        <v>35832</v>
      </c>
      <c r="C1230" s="164" t="s">
        <v>3446</v>
      </c>
      <c r="E1230" s="116" t="str">
        <f>IF(ISERROR(VLOOKUP(TRIM(A1230),'R2020'!$A$1:$I$1991,2,FALSE)),"",VLOOKUP(TRIM(A1230),'R2020'!$A$1:$I$1991,2,FALSE))</f>
        <v>DB</v>
      </c>
      <c r="F1230" s="116" t="str">
        <f>IF(ISERROR(VLOOKUP(TRIM(A1230),'R2020'!$A$1:$I$1991,3,FALSE)),"",VLOOKUP(TRIM(A1230),'R2020'!$A$1:$I$1991,3,FALSE))</f>
        <v>LAN</v>
      </c>
      <c r="G1230" s="116" t="str">
        <f>IF(ISERROR(VLOOKUP(TRIM(A1230),'R2020'!$A$1:$I$1991,8,FALSE)),"",VLOOKUP(TRIM(A1230),'R2020'!$A$1:$I$1991,8,FALSE))</f>
        <v xml:space="preserve">04 </v>
      </c>
      <c r="H1230" s="117" t="s">
        <v>364</v>
      </c>
      <c r="I1230" s="117" t="s">
        <v>2235</v>
      </c>
      <c r="J1230" s="119" t="s">
        <v>1061</v>
      </c>
    </row>
    <row r="1231" spans="1:64" x14ac:dyDescent="0.2">
      <c r="A1231" s="120" t="s">
        <v>308</v>
      </c>
      <c r="B1231" s="125">
        <v>31134</v>
      </c>
      <c r="C1231" s="168" t="s">
        <v>4</v>
      </c>
      <c r="D1231" s="126" t="s">
        <v>2414</v>
      </c>
      <c r="E1231" s="116" t="str">
        <f>IF(ISERROR(VLOOKUP(TRIM(A1231),'R2020'!$A$1:$I$1991,2,FALSE)),"",VLOOKUP(TRIM(A1231),'R2020'!$A$1:$I$1991,2,FALSE))</f>
        <v/>
      </c>
      <c r="F1231" s="116" t="str">
        <f>IF(ISERROR(VLOOKUP(TRIM(A1231),'R2020'!$A$1:$I$1991,3,FALSE)),"",VLOOKUP(TRIM(A1231),'R2020'!$A$1:$I$1991,3,FALSE))</f>
        <v/>
      </c>
      <c r="G1231" s="116" t="str">
        <f>IF(ISERROR(VLOOKUP(TRIM(A1231),'R2020'!$A$1:$I$1991,8,FALSE)),"",VLOOKUP(TRIM(A1231),'R2020'!$A$1:$I$1991,8,FALSE))</f>
        <v/>
      </c>
      <c r="H1231" s="120"/>
      <c r="I1231" s="126"/>
      <c r="J1231" s="126"/>
      <c r="K1231" s="120" t="s">
        <v>44</v>
      </c>
      <c r="L1231" s="126" t="s">
        <v>88</v>
      </c>
      <c r="M1231" s="126" t="s">
        <v>38</v>
      </c>
      <c r="N1231" s="120" t="s">
        <v>235</v>
      </c>
      <c r="O1231" s="126" t="s">
        <v>88</v>
      </c>
      <c r="P1231" s="126" t="s">
        <v>1180</v>
      </c>
      <c r="Q1231" s="120" t="s">
        <v>44</v>
      </c>
      <c r="R1231" s="126" t="s">
        <v>232</v>
      </c>
      <c r="S1231" s="126" t="s">
        <v>227</v>
      </c>
      <c r="T1231" s="120" t="s">
        <v>44</v>
      </c>
      <c r="U1231" s="126" t="s">
        <v>350</v>
      </c>
      <c r="V1231" s="126" t="s">
        <v>351</v>
      </c>
      <c r="W1231" s="120" t="s">
        <v>44</v>
      </c>
      <c r="X1231" s="126" t="s">
        <v>350</v>
      </c>
      <c r="Y1231" s="126" t="s">
        <v>481</v>
      </c>
      <c r="Z1231" s="120" t="s">
        <v>31</v>
      </c>
      <c r="AA1231" s="126" t="s">
        <v>350</v>
      </c>
      <c r="AB1231" s="126" t="s">
        <v>36</v>
      </c>
      <c r="AC1231" s="120" t="s">
        <v>31</v>
      </c>
      <c r="AD1231" s="126" t="s">
        <v>350</v>
      </c>
      <c r="AE1231" s="126" t="s">
        <v>671</v>
      </c>
      <c r="AF1231" s="120" t="s">
        <v>31</v>
      </c>
      <c r="AG1231" s="126" t="s">
        <v>350</v>
      </c>
      <c r="AH1231" s="126" t="s">
        <v>671</v>
      </c>
      <c r="AI1231" s="120" t="s">
        <v>31</v>
      </c>
      <c r="AJ1231" s="126" t="s">
        <v>350</v>
      </c>
      <c r="AK1231" s="126" t="s">
        <v>19</v>
      </c>
      <c r="AL1231" s="120" t="s">
        <v>44</v>
      </c>
      <c r="AM1231" s="126" t="s">
        <v>350</v>
      </c>
      <c r="AN1231" s="126" t="s">
        <v>46</v>
      </c>
      <c r="AO1231" s="120" t="s">
        <v>42</v>
      </c>
      <c r="AP1231" s="126" t="s">
        <v>350</v>
      </c>
      <c r="AQ1231" s="126" t="s">
        <v>38</v>
      </c>
      <c r="AR1231" s="120"/>
      <c r="AS1231" s="126"/>
      <c r="AT1231" s="126"/>
      <c r="AU1231" s="120"/>
      <c r="AV1231" s="126"/>
      <c r="AW1231" s="126"/>
      <c r="AX1231" s="120"/>
      <c r="AY1231" s="126"/>
      <c r="AZ1231" s="126"/>
      <c r="BA1231" s="120"/>
      <c r="BB1231" s="126"/>
      <c r="BC1231" s="127"/>
      <c r="BD1231" s="120"/>
      <c r="BE1231" s="120"/>
      <c r="BF1231" s="127"/>
      <c r="BG1231" s="127"/>
      <c r="BH1231" s="127"/>
      <c r="BI1231" s="127"/>
      <c r="BJ1231" s="120"/>
      <c r="BK1231" s="128"/>
      <c r="BL1231" s="128"/>
    </row>
    <row r="1232" spans="1:64" x14ac:dyDescent="0.2">
      <c r="A1232" s="117" t="s">
        <v>3757</v>
      </c>
      <c r="B1232" s="123">
        <v>35350</v>
      </c>
      <c r="C1232" s="164" t="s">
        <v>3463</v>
      </c>
      <c r="E1232" s="116" t="str">
        <f>IF(ISERROR(VLOOKUP(TRIM(A1232),'R2020'!$A$1:$I$1991,2,FALSE)),"",VLOOKUP(TRIM(A1232),'R2020'!$A$1:$I$1991,2,FALSE))</f>
        <v>ILB</v>
      </c>
      <c r="F1232" s="116" t="str">
        <f>IF(ISERROR(VLOOKUP(TRIM(A1232),'R2020'!$A$1:$I$1991,3,FALSE)),"",VLOOKUP(TRIM(A1232),'R2020'!$A$1:$I$1991,3,FALSE))</f>
        <v>TNA</v>
      </c>
      <c r="G1232" s="116" t="str">
        <f>IF(ISERROR(VLOOKUP(TRIM(A1232),'R2020'!$A$1:$I$1991,8,FALSE)),"",VLOOKUP(TRIM(A1232),'R2020'!$A$1:$I$1991,8,FALSE))</f>
        <v xml:space="preserve">04-0 </v>
      </c>
      <c r="H1232" s="117" t="s">
        <v>387</v>
      </c>
      <c r="I1232" s="117" t="s">
        <v>346</v>
      </c>
      <c r="J1232" s="119" t="s">
        <v>1064</v>
      </c>
    </row>
    <row r="1233" spans="1:64" x14ac:dyDescent="0.2">
      <c r="A1233" s="117" t="s">
        <v>962</v>
      </c>
      <c r="B1233" s="123">
        <v>32482</v>
      </c>
      <c r="C1233" s="165" t="s">
        <v>1016</v>
      </c>
      <c r="D1233" s="122" t="s">
        <v>2574</v>
      </c>
      <c r="E1233" s="116" t="str">
        <f>IF(ISERROR(VLOOKUP(TRIM(A1233),'R2020'!$A$1:$I$1991,2,FALSE)),"",VLOOKUP(TRIM(A1233),'R2020'!$A$1:$I$1991,2,FALSE))</f>
        <v/>
      </c>
      <c r="F1233" s="116" t="str">
        <f>IF(ISERROR(VLOOKUP(TRIM(A1233),'R2020'!$A$1:$I$1991,3,FALSE)),"",VLOOKUP(TRIM(A1233),'R2020'!$A$1:$I$1991,3,FALSE))</f>
        <v/>
      </c>
      <c r="G1233" s="116" t="str">
        <f>IF(ISERROR(VLOOKUP(TRIM(A1233),'R2020'!$A$1:$I$1991,8,FALSE)),"",VLOOKUP(TRIM(A1233),'R2020'!$A$1:$I$1991,8,FALSE))</f>
        <v/>
      </c>
      <c r="I1233" s="121"/>
      <c r="K1233" s="117" t="s">
        <v>226</v>
      </c>
      <c r="L1233" s="121" t="s">
        <v>460</v>
      </c>
      <c r="M1233" s="119" t="s">
        <v>230</v>
      </c>
      <c r="N1233" s="117" t="s">
        <v>226</v>
      </c>
      <c r="O1233" s="121" t="s">
        <v>460</v>
      </c>
      <c r="P1233" s="119" t="s">
        <v>480</v>
      </c>
      <c r="Q1233" s="117" t="s">
        <v>226</v>
      </c>
      <c r="R1233" s="121" t="s">
        <v>460</v>
      </c>
      <c r="S1233" s="119" t="s">
        <v>230</v>
      </c>
      <c r="T1233" s="117" t="s">
        <v>228</v>
      </c>
      <c r="U1233" s="121" t="s">
        <v>460</v>
      </c>
      <c r="V1233" s="119" t="s">
        <v>56</v>
      </c>
      <c r="W1233" s="117" t="s">
        <v>226</v>
      </c>
      <c r="X1233" s="121" t="s">
        <v>460</v>
      </c>
      <c r="Y1233" s="119" t="s">
        <v>33</v>
      </c>
      <c r="Z1233" s="117" t="s">
        <v>226</v>
      </c>
      <c r="AA1233" s="121" t="s">
        <v>460</v>
      </c>
      <c r="AB1233" s="119" t="s">
        <v>230</v>
      </c>
      <c r="AD1233" s="121"/>
      <c r="AE1233" s="119"/>
      <c r="AG1233" s="121"/>
      <c r="AH1233" s="119"/>
      <c r="AJ1233" s="121"/>
      <c r="AK1233" s="119"/>
      <c r="AM1233" s="121"/>
      <c r="AN1233" s="119"/>
      <c r="AP1233" s="121"/>
      <c r="AQ1233" s="119"/>
      <c r="AS1233" s="121"/>
      <c r="AT1233" s="119"/>
      <c r="AV1233" s="121"/>
      <c r="AW1233" s="119"/>
      <c r="AY1233" s="121"/>
      <c r="AZ1233" s="119"/>
      <c r="BB1233" s="121"/>
      <c r="BC1233" s="119"/>
      <c r="BF1233" s="119"/>
      <c r="BG1233" s="121"/>
      <c r="BH1233" s="121"/>
      <c r="BI1233" s="121"/>
      <c r="BJ1233" s="121"/>
      <c r="BK1233" s="121"/>
      <c r="BL1233" s="121"/>
    </row>
    <row r="1234" spans="1:64" x14ac:dyDescent="0.2">
      <c r="A1234" s="120" t="s">
        <v>1142</v>
      </c>
      <c r="B1234" s="125">
        <v>33185</v>
      </c>
      <c r="C1234" s="165" t="s">
        <v>1223</v>
      </c>
      <c r="D1234" s="120" t="s">
        <v>1257</v>
      </c>
      <c r="E1234" s="116" t="str">
        <f>IF(ISERROR(VLOOKUP(TRIM(A1234),'R2020'!$A$1:$I$1991,2,FALSE)),"",VLOOKUP(TRIM(A1234),'R2020'!$A$1:$I$1991,2,FALSE))</f>
        <v/>
      </c>
      <c r="F1234" s="116" t="str">
        <f>IF(ISERROR(VLOOKUP(TRIM(A1234),'R2020'!$A$1:$I$1991,3,FALSE)),"",VLOOKUP(TRIM(A1234),'R2020'!$A$1:$I$1991,3,FALSE))</f>
        <v/>
      </c>
      <c r="G1234" s="116" t="str">
        <f>IF(ISERROR(VLOOKUP(TRIM(A1234),'R2020'!$A$1:$I$1991,8,FALSE)),"",VLOOKUP(TRIM(A1234),'R2020'!$A$1:$I$1991,8,FALSE))</f>
        <v/>
      </c>
      <c r="H1234" s="117" t="s">
        <v>16</v>
      </c>
      <c r="I1234" s="122" t="s">
        <v>233</v>
      </c>
      <c r="J1234" s="127" t="s">
        <v>41</v>
      </c>
      <c r="K1234" s="117" t="s">
        <v>15</v>
      </c>
      <c r="L1234" s="122" t="s">
        <v>446</v>
      </c>
      <c r="M1234" s="127" t="s">
        <v>349</v>
      </c>
      <c r="N1234" s="117" t="s">
        <v>332</v>
      </c>
      <c r="O1234" s="121" t="s">
        <v>27</v>
      </c>
      <c r="P1234" s="127" t="s">
        <v>479</v>
      </c>
      <c r="Q1234" s="117" t="s">
        <v>15</v>
      </c>
      <c r="R1234" s="121" t="s">
        <v>27</v>
      </c>
      <c r="S1234" s="127" t="s">
        <v>199</v>
      </c>
      <c r="T1234" s="117" t="s">
        <v>507</v>
      </c>
      <c r="U1234" s="121" t="s">
        <v>27</v>
      </c>
      <c r="V1234" s="127" t="s">
        <v>225</v>
      </c>
      <c r="W1234" s="117" t="s">
        <v>16</v>
      </c>
      <c r="X1234" s="121" t="s">
        <v>27</v>
      </c>
      <c r="Y1234" s="127" t="s">
        <v>349</v>
      </c>
      <c r="Z1234" s="120"/>
      <c r="AA1234" s="120"/>
      <c r="AB1234" s="120"/>
      <c r="AC1234" s="120"/>
      <c r="AD1234" s="120"/>
      <c r="AE1234" s="120"/>
      <c r="AF1234" s="120"/>
      <c r="AG1234" s="120"/>
      <c r="AH1234" s="120"/>
      <c r="AI1234" s="120"/>
      <c r="AJ1234" s="120"/>
      <c r="AK1234" s="120"/>
      <c r="AL1234" s="120"/>
      <c r="AM1234" s="120"/>
      <c r="AN1234" s="120"/>
      <c r="AO1234" s="120"/>
      <c r="AP1234" s="120"/>
      <c r="AQ1234" s="120"/>
      <c r="AR1234" s="120"/>
      <c r="AS1234" s="120"/>
      <c r="AT1234" s="120"/>
      <c r="AU1234" s="120"/>
      <c r="AV1234" s="120"/>
      <c r="AW1234" s="120"/>
      <c r="AX1234" s="120"/>
      <c r="AY1234" s="120"/>
      <c r="AZ1234" s="120"/>
      <c r="BA1234" s="120"/>
      <c r="BB1234" s="120"/>
      <c r="BC1234" s="120"/>
      <c r="BD1234" s="120"/>
      <c r="BE1234" s="120"/>
      <c r="BF1234" s="120"/>
      <c r="BG1234" s="120"/>
      <c r="BH1234" s="120"/>
      <c r="BI1234" s="120"/>
      <c r="BJ1234" s="120"/>
      <c r="BK1234" s="120"/>
      <c r="BL1234" s="120"/>
    </row>
    <row r="1235" spans="1:64" x14ac:dyDescent="0.2">
      <c r="A1235" s="117" t="s">
        <v>3758</v>
      </c>
      <c r="B1235" s="123">
        <v>34065</v>
      </c>
      <c r="C1235" s="164" t="s">
        <v>1575</v>
      </c>
      <c r="E1235" s="116" t="str">
        <f>IF(ISERROR(VLOOKUP(TRIM(A1235),'R2020'!$A$1:$I$1991,2,FALSE)),"",VLOOKUP(TRIM(A1235),'R2020'!$A$1:$I$1991,2,FALSE))</f>
        <v>Punt</v>
      </c>
      <c r="F1235" s="116" t="str">
        <f>IF(ISERROR(VLOOKUP(TRIM(A1235),'R2020'!$A$1:$I$1991,3,FALSE)),"",VLOOKUP(TRIM(A1235),'R2020'!$A$1:$I$1991,3,FALSE))</f>
        <v>LAA</v>
      </c>
      <c r="G1235" s="116" t="str">
        <f>IF(ISERROR(VLOOKUP(TRIM(A1235),'R2020'!$A$1:$I$1991,8,FALSE)),"",VLOOKUP(TRIM(A1235),'R2020'!$A$1:$I$1991,8,FALSE))</f>
        <v xml:space="preserve"> </v>
      </c>
      <c r="H1235" s="117" t="s">
        <v>12</v>
      </c>
      <c r="I1235" s="117" t="s">
        <v>2215</v>
      </c>
    </row>
    <row r="1236" spans="1:64" x14ac:dyDescent="0.2">
      <c r="A1236" s="117" t="s">
        <v>1433</v>
      </c>
      <c r="B1236" s="123">
        <v>33502</v>
      </c>
      <c r="C1236" s="165" t="s">
        <v>1575</v>
      </c>
      <c r="D1236" s="117" t="s">
        <v>1682</v>
      </c>
      <c r="E1236" s="116" t="str">
        <f>IF(ISERROR(VLOOKUP(TRIM(A1236),'R2020'!$A$1:$I$1991,2,FALSE)),"",VLOOKUP(TRIM(A1236),'R2020'!$A$1:$I$1991,2,FALSE))</f>
        <v/>
      </c>
      <c r="F1236" s="116" t="str">
        <f>IF(ISERROR(VLOOKUP(TRIM(A1236),'R2020'!$A$1:$I$1991,3,FALSE)),"",VLOOKUP(TRIM(A1236),'R2020'!$A$1:$I$1991,3,FALSE))</f>
        <v/>
      </c>
      <c r="G1236" s="116" t="str">
        <f>IF(ISERROR(VLOOKUP(TRIM(A1236),'R2020'!$A$1:$I$1991,8,FALSE)),"",VLOOKUP(TRIM(A1236),'R2020'!$A$1:$I$1991,8,FALSE))</f>
        <v/>
      </c>
      <c r="I1236" s="121"/>
      <c r="K1236" s="117" t="s">
        <v>125</v>
      </c>
      <c r="L1236" s="121" t="s">
        <v>2235</v>
      </c>
      <c r="M1236" s="119" t="s">
        <v>1055</v>
      </c>
      <c r="N1236" s="117" t="s">
        <v>125</v>
      </c>
      <c r="O1236" s="121" t="s">
        <v>2235</v>
      </c>
      <c r="P1236" s="119" t="s">
        <v>2236</v>
      </c>
      <c r="Q1236" s="117" t="s">
        <v>44</v>
      </c>
      <c r="R1236" s="121" t="s">
        <v>1678</v>
      </c>
      <c r="S1236" s="119" t="s">
        <v>349</v>
      </c>
      <c r="T1236" s="117" t="s">
        <v>44</v>
      </c>
      <c r="U1236" s="121" t="s">
        <v>350</v>
      </c>
      <c r="V1236" s="119" t="s">
        <v>349</v>
      </c>
      <c r="X1236" s="121"/>
      <c r="Y1236" s="119"/>
      <c r="AA1236" s="121"/>
      <c r="AB1236" s="119"/>
      <c r="AD1236" s="121"/>
      <c r="AE1236" s="119"/>
      <c r="AG1236" s="121"/>
      <c r="AH1236" s="119"/>
      <c r="AJ1236" s="121"/>
      <c r="AK1236" s="119"/>
      <c r="AM1236" s="121"/>
      <c r="AN1236" s="119"/>
      <c r="AP1236" s="121"/>
      <c r="AQ1236" s="119"/>
      <c r="AS1236" s="121"/>
      <c r="AT1236" s="119"/>
      <c r="AV1236" s="121"/>
      <c r="AW1236" s="119"/>
      <c r="AY1236" s="121"/>
      <c r="AZ1236" s="119"/>
      <c r="BB1236" s="121"/>
      <c r="BC1236" s="119"/>
      <c r="BF1236" s="119"/>
      <c r="BG1236" s="121"/>
      <c r="BH1236" s="121"/>
      <c r="BI1236" s="121"/>
      <c r="BJ1236" s="121"/>
      <c r="BK1236" s="121"/>
      <c r="BL1236" s="121"/>
    </row>
    <row r="1237" spans="1:64" x14ac:dyDescent="0.2">
      <c r="A1237" s="117" t="s">
        <v>992</v>
      </c>
      <c r="B1237" s="123">
        <v>33116</v>
      </c>
      <c r="C1237" s="165" t="s">
        <v>855</v>
      </c>
      <c r="D1237" s="122" t="s">
        <v>2923</v>
      </c>
      <c r="E1237" s="116" t="str">
        <f>IF(ISERROR(VLOOKUP(TRIM(A1237),'R2020'!$A$1:$I$1991,2,FALSE)),"",VLOOKUP(TRIM(A1237),'R2020'!$A$1:$I$1991,2,FALSE))</f>
        <v>C G</v>
      </c>
      <c r="F1237" s="116" t="str">
        <f>IF(ISERROR(VLOOKUP(TRIM(A1237),'R2020'!$A$1:$I$1991,3,FALSE)),"",VLOOKUP(TRIM(A1237),'R2020'!$A$1:$I$1991,3,FALSE))</f>
        <v>DAN</v>
      </c>
      <c r="G1237" s="116" t="str">
        <f>IF(ISERROR(VLOOKUP(TRIM(A1237),'R2020'!$A$1:$I$1991,8,FALSE)),"",VLOOKUP(TRIM(A1237),'R2020'!$A$1:$I$1991,8,FALSE))</f>
        <v>0-2 / 0-2</v>
      </c>
      <c r="H1237" s="117" t="s">
        <v>15</v>
      </c>
      <c r="I1237" s="121" t="s">
        <v>506</v>
      </c>
      <c r="J1237" s="119" t="s">
        <v>41</v>
      </c>
      <c r="K1237" s="117" t="s">
        <v>332</v>
      </c>
      <c r="L1237" s="121" t="s">
        <v>506</v>
      </c>
      <c r="M1237" s="119" t="s">
        <v>227</v>
      </c>
      <c r="N1237" s="117" t="s">
        <v>1091</v>
      </c>
      <c r="O1237" s="121" t="s">
        <v>506</v>
      </c>
      <c r="P1237" s="119" t="s">
        <v>1069</v>
      </c>
      <c r="Q1237" s="117" t="s">
        <v>1091</v>
      </c>
      <c r="R1237" s="121" t="s">
        <v>506</v>
      </c>
      <c r="S1237" s="119" t="s">
        <v>1743</v>
      </c>
      <c r="T1237" s="117" t="s">
        <v>15</v>
      </c>
      <c r="U1237" s="121" t="s">
        <v>346</v>
      </c>
      <c r="V1237" s="119" t="s">
        <v>349</v>
      </c>
      <c r="W1237" s="117" t="s">
        <v>15</v>
      </c>
      <c r="X1237" s="121" t="s">
        <v>111</v>
      </c>
      <c r="Y1237" s="119" t="s">
        <v>349</v>
      </c>
      <c r="Z1237" s="117" t="s">
        <v>16</v>
      </c>
      <c r="AA1237" s="121" t="s">
        <v>111</v>
      </c>
      <c r="AB1237" s="119" t="s">
        <v>349</v>
      </c>
      <c r="AD1237" s="121"/>
      <c r="AE1237" s="119"/>
      <c r="AG1237" s="121"/>
      <c r="AH1237" s="119"/>
      <c r="AJ1237" s="121"/>
      <c r="AK1237" s="119"/>
      <c r="AM1237" s="121"/>
      <c r="AN1237" s="119"/>
      <c r="AP1237" s="121"/>
      <c r="AQ1237" s="119"/>
      <c r="AS1237" s="121"/>
      <c r="AT1237" s="119"/>
      <c r="AV1237" s="121"/>
      <c r="AW1237" s="119"/>
      <c r="AY1237" s="121"/>
      <c r="AZ1237" s="119"/>
      <c r="BB1237" s="121"/>
      <c r="BC1237" s="119"/>
      <c r="BF1237" s="119"/>
      <c r="BG1237" s="121"/>
      <c r="BH1237" s="121"/>
      <c r="BI1237" s="121"/>
      <c r="BJ1237" s="121"/>
      <c r="BK1237" s="121"/>
      <c r="BL1237" s="121"/>
    </row>
    <row r="1238" spans="1:64" x14ac:dyDescent="0.2">
      <c r="A1238" s="117" t="s">
        <v>957</v>
      </c>
      <c r="B1238" s="123">
        <v>32862</v>
      </c>
      <c r="C1238" s="165" t="s">
        <v>1015</v>
      </c>
      <c r="D1238" s="122" t="s">
        <v>2575</v>
      </c>
      <c r="E1238" s="116" t="str">
        <f>IF(ISERROR(VLOOKUP(TRIM(A1238),'R2020'!$A$1:$I$1991,2,FALSE)),"",VLOOKUP(TRIM(A1238),'R2020'!$A$1:$I$1991,2,FALSE))</f>
        <v/>
      </c>
      <c r="F1238" s="116" t="str">
        <f>IF(ISERROR(VLOOKUP(TRIM(A1238),'R2020'!$A$1:$I$1991,3,FALSE)),"",VLOOKUP(TRIM(A1238),'R2020'!$A$1:$I$1991,3,FALSE))</f>
        <v/>
      </c>
      <c r="G1238" s="116" t="str">
        <f>IF(ISERROR(VLOOKUP(TRIM(A1238),'R2020'!$A$1:$I$1991,8,FALSE)),"",VLOOKUP(TRIM(A1238),'R2020'!$A$1:$I$1991,8,FALSE))</f>
        <v/>
      </c>
      <c r="H1238" s="117" t="s">
        <v>28</v>
      </c>
      <c r="I1238" s="121" t="s">
        <v>233</v>
      </c>
      <c r="J1238" s="119" t="s">
        <v>58</v>
      </c>
      <c r="K1238" s="117" t="s">
        <v>28</v>
      </c>
      <c r="L1238" s="121" t="s">
        <v>233</v>
      </c>
      <c r="M1238" s="119" t="s">
        <v>479</v>
      </c>
      <c r="N1238" s="117" t="s">
        <v>482</v>
      </c>
      <c r="O1238" s="121" t="s">
        <v>22</v>
      </c>
      <c r="P1238" s="119" t="s">
        <v>481</v>
      </c>
      <c r="Q1238" s="117" t="s">
        <v>482</v>
      </c>
      <c r="R1238" s="121" t="s">
        <v>22</v>
      </c>
      <c r="S1238" s="119" t="s">
        <v>225</v>
      </c>
      <c r="T1238" s="117" t="s">
        <v>482</v>
      </c>
      <c r="U1238" s="121" t="s">
        <v>22</v>
      </c>
      <c r="V1238" s="119" t="s">
        <v>385</v>
      </c>
      <c r="W1238" s="117" t="s">
        <v>28</v>
      </c>
      <c r="X1238" s="121" t="s">
        <v>22</v>
      </c>
      <c r="Y1238" s="119" t="s">
        <v>334</v>
      </c>
      <c r="Z1238" s="117" t="s">
        <v>28</v>
      </c>
      <c r="AA1238" s="121" t="s">
        <v>22</v>
      </c>
      <c r="AB1238" s="119" t="s">
        <v>480</v>
      </c>
      <c r="AD1238" s="121"/>
      <c r="AE1238" s="119"/>
      <c r="AG1238" s="121"/>
      <c r="AH1238" s="119"/>
      <c r="AJ1238" s="121"/>
      <c r="AK1238" s="119"/>
      <c r="AM1238" s="121"/>
      <c r="AN1238" s="119"/>
      <c r="AP1238" s="121"/>
      <c r="AQ1238" s="119"/>
      <c r="AS1238" s="121"/>
      <c r="AT1238" s="119"/>
      <c r="AV1238" s="121"/>
      <c r="AW1238" s="119"/>
      <c r="AY1238" s="121"/>
      <c r="AZ1238" s="119"/>
      <c r="BB1238" s="121"/>
      <c r="BC1238" s="119"/>
      <c r="BF1238" s="119"/>
      <c r="BG1238" s="121"/>
      <c r="BH1238" s="121"/>
      <c r="BI1238" s="121"/>
      <c r="BJ1238" s="121"/>
      <c r="BK1238" s="121"/>
      <c r="BL1238" s="121"/>
    </row>
    <row r="1239" spans="1:64" x14ac:dyDescent="0.2">
      <c r="A1239" s="117" t="s">
        <v>3759</v>
      </c>
      <c r="B1239" s="123">
        <v>35873</v>
      </c>
      <c r="C1239" s="164" t="s">
        <v>3450</v>
      </c>
      <c r="E1239" s="116" t="str">
        <f>IF(ISERROR(VLOOKUP(TRIM(A1239),'R2020'!$A$1:$I$1991,2,FALSE)),"",VLOOKUP(TRIM(A1239),'R2020'!$A$1:$I$1991,2,FALSE))</f>
        <v>DB</v>
      </c>
      <c r="F1239" s="116" t="str">
        <f>IF(ISERROR(VLOOKUP(TRIM(A1239),'R2020'!$A$1:$I$1991,3,FALSE)),"",VLOOKUP(TRIM(A1239),'R2020'!$A$1:$I$1991,3,FALSE))</f>
        <v>NYN</v>
      </c>
      <c r="G1239" s="116" t="str">
        <f>IF(ISERROR(VLOOKUP(TRIM(A1239),'R2020'!$A$1:$I$1991,8,FALSE)),"",VLOOKUP(TRIM(A1239),'R2020'!$A$1:$I$1991,8,FALSE))</f>
        <v xml:space="preserve">00 </v>
      </c>
      <c r="H1239" s="117" t="s">
        <v>532</v>
      </c>
      <c r="I1239" s="117" t="s">
        <v>30</v>
      </c>
      <c r="J1239" s="119" t="s">
        <v>1366</v>
      </c>
    </row>
    <row r="1240" spans="1:64" x14ac:dyDescent="0.2">
      <c r="A1240" s="117" t="s">
        <v>1375</v>
      </c>
      <c r="B1240" s="123">
        <v>31734</v>
      </c>
      <c r="C1240" s="165" t="s">
        <v>634</v>
      </c>
      <c r="D1240" s="119" t="s">
        <v>2279</v>
      </c>
      <c r="E1240" s="116" t="str">
        <f>IF(ISERROR(VLOOKUP(TRIM(A1240),'R2020'!$A$1:$I$1991,2,FALSE)),"",VLOOKUP(TRIM(A1240),'R2020'!$A$1:$I$1991,2,FALSE))</f>
        <v/>
      </c>
      <c r="F1240" s="116" t="str">
        <f>IF(ISERROR(VLOOKUP(TRIM(A1240),'R2020'!$A$1:$I$1991,3,FALSE)),"",VLOOKUP(TRIM(A1240),'R2020'!$A$1:$I$1991,3,FALSE))</f>
        <v/>
      </c>
      <c r="G1240" s="116" t="str">
        <f>IF(ISERROR(VLOOKUP(TRIM(A1240),'R2020'!$A$1:$I$1991,8,FALSE)),"",VLOOKUP(TRIM(A1240),'R2020'!$A$1:$I$1991,8,FALSE))</f>
        <v/>
      </c>
      <c r="H1240" s="117" t="s">
        <v>47</v>
      </c>
      <c r="I1240" s="122" t="s">
        <v>22</v>
      </c>
      <c r="J1240" s="122" t="s">
        <v>349</v>
      </c>
      <c r="K1240" s="117" t="s">
        <v>47</v>
      </c>
      <c r="L1240" s="122" t="s">
        <v>22</v>
      </c>
      <c r="M1240" s="122" t="s">
        <v>58</v>
      </c>
      <c r="N1240" s="117" t="s">
        <v>49</v>
      </c>
      <c r="O1240" s="122" t="s">
        <v>22</v>
      </c>
      <c r="P1240" s="122" t="s">
        <v>351</v>
      </c>
      <c r="Q1240" s="117" t="s">
        <v>49</v>
      </c>
      <c r="R1240" s="122" t="s">
        <v>22</v>
      </c>
      <c r="S1240" s="122" t="s">
        <v>333</v>
      </c>
      <c r="T1240" s="117" t="s">
        <v>47</v>
      </c>
      <c r="U1240" s="122" t="s">
        <v>22</v>
      </c>
      <c r="V1240" s="122" t="s">
        <v>351</v>
      </c>
      <c r="X1240" s="122"/>
      <c r="Y1240" s="122"/>
      <c r="AC1240" s="117" t="s">
        <v>482</v>
      </c>
      <c r="AD1240" s="122" t="s">
        <v>232</v>
      </c>
      <c r="AE1240" s="122" t="s">
        <v>41</v>
      </c>
      <c r="AF1240" s="117" t="s">
        <v>482</v>
      </c>
      <c r="AG1240" s="122" t="s">
        <v>232</v>
      </c>
      <c r="AH1240" s="122" t="s">
        <v>333</v>
      </c>
      <c r="AI1240" s="117" t="s">
        <v>47</v>
      </c>
      <c r="AJ1240" s="122" t="s">
        <v>232</v>
      </c>
      <c r="AK1240" s="122" t="s">
        <v>41</v>
      </c>
      <c r="AM1240" s="122"/>
      <c r="AN1240" s="122"/>
      <c r="AP1240" s="122"/>
      <c r="AQ1240" s="122"/>
      <c r="AS1240" s="121"/>
      <c r="AT1240" s="119"/>
      <c r="AV1240" s="121"/>
      <c r="AW1240" s="119"/>
      <c r="AY1240" s="121"/>
      <c r="AZ1240" s="119"/>
      <c r="BB1240" s="121"/>
      <c r="BC1240" s="119"/>
      <c r="BF1240" s="119"/>
      <c r="BG1240" s="121"/>
      <c r="BH1240" s="121"/>
      <c r="BI1240" s="121"/>
      <c r="BJ1240" s="121"/>
      <c r="BK1240" s="121"/>
      <c r="BL1240" s="121"/>
    </row>
    <row r="1241" spans="1:64" x14ac:dyDescent="0.2">
      <c r="A1241" s="117" t="s">
        <v>1934</v>
      </c>
      <c r="B1241" s="123">
        <v>34494</v>
      </c>
      <c r="C1241" s="165" t="s">
        <v>2028</v>
      </c>
      <c r="D1241" s="117" t="s">
        <v>2030</v>
      </c>
      <c r="E1241" s="116" t="str">
        <f>IF(ISERROR(VLOOKUP(TRIM(A1241),'R2020'!$A$1:$I$1991,2,FALSE)),"",VLOOKUP(TRIM(A1241),'R2020'!$A$1:$I$1991,2,FALSE))</f>
        <v>LE</v>
      </c>
      <c r="F1241" s="116" t="str">
        <f>IF(ISERROR(VLOOKUP(TRIM(A1241),'R2020'!$A$1:$I$1991,3,FALSE)),"",VLOOKUP(TRIM(A1241),'R2020'!$A$1:$I$1991,3,FALSE))</f>
        <v>GBN</v>
      </c>
      <c r="G1241" s="116" t="str">
        <f>IF(ISERROR(VLOOKUP(TRIM(A1241),'R2020'!$A$1:$I$1991,8,FALSE)),"",VLOOKUP(TRIM(A1241),'R2020'!$A$1:$I$1991,8,FALSE))</f>
        <v xml:space="preserve">4-3 </v>
      </c>
      <c r="H1241" s="117" t="s">
        <v>31</v>
      </c>
      <c r="I1241" s="117" t="s">
        <v>237</v>
      </c>
      <c r="J1241" s="122" t="s">
        <v>479</v>
      </c>
      <c r="K1241" s="117" t="s">
        <v>31</v>
      </c>
      <c r="L1241" s="117" t="s">
        <v>237</v>
      </c>
      <c r="M1241" s="122" t="s">
        <v>334</v>
      </c>
      <c r="N1241" s="117" t="s">
        <v>31</v>
      </c>
      <c r="O1241" s="117" t="s">
        <v>237</v>
      </c>
      <c r="P1241" s="122" t="s">
        <v>481</v>
      </c>
      <c r="Q1241" s="117" t="s">
        <v>44</v>
      </c>
      <c r="R1241" s="117" t="s">
        <v>237</v>
      </c>
      <c r="S1241" s="122" t="s">
        <v>41</v>
      </c>
    </row>
    <row r="1242" spans="1:64" x14ac:dyDescent="0.2">
      <c r="A1242" s="117" t="s">
        <v>1333</v>
      </c>
      <c r="B1242" s="123">
        <v>33437</v>
      </c>
      <c r="C1242" s="165" t="s">
        <v>1225</v>
      </c>
      <c r="D1242" s="119" t="s">
        <v>1687</v>
      </c>
      <c r="E1242" s="116" t="str">
        <f>IF(ISERROR(VLOOKUP(TRIM(A1242),'R2020'!$A$1:$I$1991,2,FALSE)),"",VLOOKUP(TRIM(A1242),'R2020'!$A$1:$I$1991,2,FALSE))</f>
        <v>LT</v>
      </c>
      <c r="F1242" s="116" t="str">
        <f>IF(ISERROR(VLOOKUP(TRIM(A1242),'R2020'!$A$1:$I$1991,3,FALSE)),"",VLOOKUP(TRIM(A1242),'R2020'!$A$1:$I$1991,3,FALSE))</f>
        <v>WAN</v>
      </c>
      <c r="G1242" s="116" t="str">
        <f>IF(ISERROR(VLOOKUP(TRIM(A1242),'R2020'!$A$1:$I$1991,8,FALSE)),"",VLOOKUP(TRIM(A1242),'R2020'!$A$1:$I$1991,8,FALSE))</f>
        <v xml:space="preserve">4-5 </v>
      </c>
      <c r="H1242" s="117" t="s">
        <v>1037</v>
      </c>
      <c r="I1242" s="117" t="s">
        <v>460</v>
      </c>
      <c r="J1242" s="119" t="s">
        <v>1036</v>
      </c>
      <c r="K1242" s="117" t="s">
        <v>331</v>
      </c>
      <c r="L1242" s="117" t="s">
        <v>367</v>
      </c>
      <c r="M1242" s="119" t="s">
        <v>349</v>
      </c>
      <c r="N1242" s="117" t="s">
        <v>331</v>
      </c>
      <c r="O1242" s="117" t="s">
        <v>2235</v>
      </c>
      <c r="P1242" s="119" t="s">
        <v>41</v>
      </c>
      <c r="Q1242" s="117" t="s">
        <v>1037</v>
      </c>
      <c r="R1242" s="117" t="s">
        <v>369</v>
      </c>
      <c r="S1242" s="119" t="s">
        <v>1036</v>
      </c>
      <c r="T1242" s="117" t="s">
        <v>331</v>
      </c>
      <c r="U1242" s="117" t="s">
        <v>369</v>
      </c>
      <c r="V1242" s="119" t="s">
        <v>41</v>
      </c>
      <c r="W1242" s="117" t="s">
        <v>331</v>
      </c>
      <c r="X1242" s="117" t="s">
        <v>369</v>
      </c>
      <c r="Y1242" s="119" t="s">
        <v>41</v>
      </c>
    </row>
    <row r="1243" spans="1:64" x14ac:dyDescent="0.2">
      <c r="A1243" s="117" t="s">
        <v>884</v>
      </c>
      <c r="B1243" s="123">
        <v>32763</v>
      </c>
      <c r="C1243" s="165" t="s">
        <v>893</v>
      </c>
      <c r="D1243" s="122" t="s">
        <v>2480</v>
      </c>
      <c r="E1243" s="116" t="str">
        <f>IF(ISERROR(VLOOKUP(TRIM(A1243),'R2020'!$A$1:$I$1991,2,FALSE)),"",VLOOKUP(TRIM(A1243),'R2020'!$A$1:$I$1991,2,FALSE))</f>
        <v/>
      </c>
      <c r="F1243" s="116" t="str">
        <f>IF(ISERROR(VLOOKUP(TRIM(A1243),'R2020'!$A$1:$I$1991,3,FALSE)),"",VLOOKUP(TRIM(A1243),'R2020'!$A$1:$I$1991,3,FALSE))</f>
        <v/>
      </c>
      <c r="G1243" s="116" t="str">
        <f>IF(ISERROR(VLOOKUP(TRIM(A1243),'R2020'!$A$1:$I$1991,8,FALSE)),"",VLOOKUP(TRIM(A1243),'R2020'!$A$1:$I$1991,8,FALSE))</f>
        <v/>
      </c>
      <c r="I1243" s="126"/>
      <c r="J1243" s="126"/>
      <c r="K1243" s="117" t="s">
        <v>193</v>
      </c>
      <c r="L1243" s="126" t="s">
        <v>103</v>
      </c>
      <c r="M1243" s="126"/>
      <c r="N1243" s="117" t="s">
        <v>202</v>
      </c>
      <c r="O1243" s="126"/>
      <c r="P1243" s="126"/>
      <c r="Q1243" s="120" t="s">
        <v>193</v>
      </c>
      <c r="R1243" s="126" t="s">
        <v>103</v>
      </c>
      <c r="S1243" s="126"/>
      <c r="T1243" s="120" t="s">
        <v>193</v>
      </c>
      <c r="U1243" s="126" t="s">
        <v>103</v>
      </c>
      <c r="V1243" s="126"/>
      <c r="W1243" s="120" t="s">
        <v>193</v>
      </c>
      <c r="X1243" s="126" t="s">
        <v>103</v>
      </c>
      <c r="Y1243" s="126"/>
      <c r="Z1243" s="117" t="s">
        <v>193</v>
      </c>
      <c r="AA1243" s="122" t="s">
        <v>103</v>
      </c>
      <c r="AB1243" s="122"/>
      <c r="AC1243" s="117" t="s">
        <v>193</v>
      </c>
      <c r="AD1243" s="122" t="s">
        <v>103</v>
      </c>
      <c r="AE1243" s="122"/>
      <c r="AG1243" s="122"/>
      <c r="AH1243" s="122"/>
      <c r="AJ1243" s="122"/>
      <c r="AK1243" s="122"/>
      <c r="AM1243" s="122"/>
      <c r="AN1243" s="122"/>
      <c r="AP1243" s="122"/>
      <c r="AQ1243" s="122"/>
      <c r="AS1243" s="122"/>
      <c r="AT1243" s="122"/>
      <c r="AV1243" s="122"/>
      <c r="AW1243" s="122"/>
      <c r="AY1243" s="122"/>
      <c r="AZ1243" s="122"/>
      <c r="BB1243" s="122"/>
      <c r="BC1243" s="119"/>
      <c r="BF1243" s="119"/>
      <c r="BG1243" s="119"/>
      <c r="BH1243" s="119"/>
      <c r="BI1243" s="119"/>
      <c r="BK1243" s="121"/>
      <c r="BL1243" s="121"/>
    </row>
    <row r="1244" spans="1:64" x14ac:dyDescent="0.2">
      <c r="A1244" s="117" t="s">
        <v>3760</v>
      </c>
      <c r="B1244" s="123">
        <v>34880</v>
      </c>
      <c r="C1244" s="164" t="s">
        <v>2586</v>
      </c>
      <c r="E1244" s="116" t="str">
        <f>IF(ISERROR(VLOOKUP(TRIM(A1244),'R2020'!$A$1:$I$1991,2,FALSE)),"",VLOOKUP(TRIM(A1244),'R2020'!$A$1:$I$1991,2,FALSE))</f>
        <v/>
      </c>
      <c r="F1244" s="116" t="str">
        <f>IF(ISERROR(VLOOKUP(TRIM(A1244),'R2020'!$A$1:$I$1991,3,FALSE)),"",VLOOKUP(TRIM(A1244),'R2020'!$A$1:$I$1991,3,FALSE))</f>
        <v/>
      </c>
      <c r="G1244" s="116" t="str">
        <f>IF(ISERROR(VLOOKUP(TRIM(A1244),'R2020'!$A$1:$I$1991,8,FALSE)),"",VLOOKUP(TRIM(A1244),'R2020'!$A$1:$I$1991,8,FALSE))</f>
        <v/>
      </c>
      <c r="H1244" s="117" t="s">
        <v>364</v>
      </c>
      <c r="I1244" s="117" t="s">
        <v>22</v>
      </c>
      <c r="J1244" s="119" t="s">
        <v>1061</v>
      </c>
    </row>
    <row r="1245" spans="1:64" x14ac:dyDescent="0.2">
      <c r="A1245" s="146" t="s">
        <v>4253</v>
      </c>
      <c r="B1245" s="157">
        <v>35166</v>
      </c>
      <c r="C1245" s="167" t="s">
        <v>4516</v>
      </c>
      <c r="D1245" s="142"/>
      <c r="E1245" s="116" t="str">
        <f>IF(ISERROR(VLOOKUP(TRIM(A1245),'R2020'!$A$1:$I$1991,2,FALSE)),"",VLOOKUP(TRIM(A1245),'R2020'!$A$1:$I$1991,2,FALSE))</f>
        <v>QB</v>
      </c>
      <c r="F1245" s="116" t="str">
        <f>IF(ISERROR(VLOOKUP(TRIM(A1245),'R2020'!$A$1:$I$1991,3,FALSE)),"",VLOOKUP(TRIM(A1245),'R2020'!$A$1:$I$1991,3,FALSE))</f>
        <v>JXA</v>
      </c>
      <c r="G1245" s="116" t="str">
        <f>IF(ISERROR(VLOOKUP(TRIM(A1245),'R2020'!$A$1:$I$1991,8,FALSE)),"",VLOOKUP(TRIM(A1245),'R2020'!$A$1:$I$1991,8,FALSE))</f>
        <v xml:space="preserve"> </v>
      </c>
      <c r="H1245" s="126"/>
      <c r="I1245" s="126"/>
      <c r="J1245" s="120"/>
      <c r="K1245" s="126"/>
      <c r="L1245" s="126"/>
      <c r="M1245" s="120"/>
      <c r="N1245" s="126"/>
      <c r="O1245" s="126"/>
      <c r="P1245" s="120"/>
      <c r="Q1245" s="126"/>
      <c r="R1245" s="126"/>
      <c r="S1245" s="120"/>
      <c r="T1245" s="126"/>
      <c r="U1245" s="126"/>
      <c r="V1245" s="120"/>
      <c r="W1245" s="126"/>
      <c r="X1245" s="126"/>
      <c r="Y1245" s="120"/>
      <c r="Z1245" s="126"/>
      <c r="AA1245" s="126"/>
      <c r="AB1245" s="120"/>
      <c r="AC1245" s="126"/>
      <c r="AD1245" s="126"/>
      <c r="AE1245" s="120"/>
      <c r="AF1245" s="126"/>
      <c r="AG1245" s="126"/>
      <c r="AH1245" s="120"/>
      <c r="AI1245" s="126"/>
      <c r="AJ1245" s="126"/>
      <c r="AK1245" s="120"/>
      <c r="AL1245" s="126"/>
      <c r="AM1245" s="126"/>
      <c r="AN1245" s="120"/>
      <c r="AO1245" s="126"/>
      <c r="AP1245" s="126"/>
      <c r="AQ1245" s="120"/>
      <c r="AR1245" s="126"/>
      <c r="AS1245" s="126"/>
      <c r="AT1245" s="120"/>
      <c r="AU1245" s="126"/>
      <c r="AV1245" s="126"/>
      <c r="AW1245" s="120"/>
      <c r="AX1245" s="126"/>
      <c r="AY1245" s="126"/>
      <c r="AZ1245" s="120"/>
      <c r="BA1245" s="126"/>
      <c r="BB1245" s="126"/>
      <c r="BC1245" s="120"/>
      <c r="BD1245" s="125"/>
      <c r="BE1245" s="126"/>
      <c r="BF1245" s="128"/>
      <c r="BG1245" s="120"/>
      <c r="BH1245" s="127"/>
      <c r="BI1245" s="120"/>
      <c r="BJ1245" s="128"/>
      <c r="BK1245" s="131"/>
    </row>
    <row r="1246" spans="1:64" x14ac:dyDescent="0.2">
      <c r="A1246" s="117" t="s">
        <v>2083</v>
      </c>
      <c r="B1246" s="123">
        <v>34522</v>
      </c>
      <c r="C1246" s="164" t="s">
        <v>2031</v>
      </c>
      <c r="D1246" s="117" t="s">
        <v>2028</v>
      </c>
      <c r="E1246" s="116" t="str">
        <f>IF(ISERROR(VLOOKUP(TRIM(A1246),'R2020'!$A$1:$I$1991,2,FALSE)),"",VLOOKUP(TRIM(A1246),'R2020'!$A$1:$I$1991,2,FALSE))</f>
        <v>PK</v>
      </c>
      <c r="F1246" s="116" t="str">
        <f>IF(ISERROR(VLOOKUP(TRIM(A1246),'R2020'!$A$1:$I$1991,3,FALSE)),"",VLOOKUP(TRIM(A1246),'R2020'!$A$1:$I$1991,3,FALSE))</f>
        <v>NON</v>
      </c>
      <c r="G1246" s="116" t="str">
        <f>IF(ISERROR(VLOOKUP(TRIM(A1246),'R2020'!$A$1:$I$1991,8,FALSE)),"",VLOOKUP(TRIM(A1246),'R2020'!$A$1:$I$1991,8,FALSE))</f>
        <v xml:space="preserve"> </v>
      </c>
      <c r="H1246" s="117" t="s">
        <v>339</v>
      </c>
      <c r="I1246" s="117" t="s">
        <v>367</v>
      </c>
      <c r="J1246" s="122"/>
      <c r="K1246" s="117" t="s">
        <v>339</v>
      </c>
      <c r="L1246" s="117" t="s">
        <v>367</v>
      </c>
      <c r="M1246" s="122"/>
      <c r="N1246" s="117" t="s">
        <v>339</v>
      </c>
      <c r="O1246" s="117" t="s">
        <v>367</v>
      </c>
      <c r="P1246" s="122"/>
      <c r="Q1246" s="117" t="s">
        <v>339</v>
      </c>
      <c r="R1246" s="117" t="s">
        <v>367</v>
      </c>
      <c r="S1246" s="122"/>
    </row>
    <row r="1247" spans="1:64" x14ac:dyDescent="0.2">
      <c r="A1247" s="117" t="s">
        <v>3234</v>
      </c>
      <c r="B1247" s="123">
        <v>35327</v>
      </c>
      <c r="C1247" s="165" t="s">
        <v>3063</v>
      </c>
      <c r="D1247" s="122" t="s">
        <v>3418</v>
      </c>
      <c r="E1247" s="116" t="str">
        <f>IF(ISERROR(VLOOKUP(TRIM(A1247),'R2020'!$A$1:$I$1991,2,FALSE)),"",VLOOKUP(TRIM(A1247),'R2020'!$A$1:$I$1991,2,FALSE))</f>
        <v>OLB</v>
      </c>
      <c r="F1247" s="116" t="str">
        <f>IF(ISERROR(VLOOKUP(TRIM(A1247),'R2020'!$A$1:$I$1991,3,FALSE)),"",VLOOKUP(TRIM(A1247),'R2020'!$A$1:$I$1991,3,FALSE))</f>
        <v>NYA</v>
      </c>
      <c r="G1247" s="116" t="str">
        <f>IF(ISERROR(VLOOKUP(TRIM(A1247),'R2020'!$A$1:$I$1991,8,FALSE)),"",VLOOKUP(TRIM(A1247),'R2020'!$A$1:$I$1991,8,FALSE))</f>
        <v xml:space="preserve">04-4 </v>
      </c>
      <c r="H1247" s="117" t="s">
        <v>125</v>
      </c>
      <c r="I1247" s="122" t="s">
        <v>446</v>
      </c>
      <c r="J1247" s="122" t="s">
        <v>1328</v>
      </c>
      <c r="K1247" s="117" t="s">
        <v>125</v>
      </c>
      <c r="L1247" s="122" t="s">
        <v>446</v>
      </c>
      <c r="M1247" s="122" t="s">
        <v>1089</v>
      </c>
      <c r="O1247" s="122"/>
      <c r="P1247" s="122"/>
      <c r="R1247" s="122"/>
      <c r="S1247" s="122"/>
      <c r="U1247" s="122"/>
      <c r="V1247" s="122"/>
      <c r="X1247" s="122"/>
      <c r="Y1247" s="122"/>
      <c r="AA1247" s="122"/>
      <c r="AB1247" s="122"/>
      <c r="AD1247" s="122"/>
      <c r="AE1247" s="122"/>
      <c r="AG1247" s="122"/>
      <c r="AH1247" s="122"/>
      <c r="AJ1247" s="122"/>
      <c r="AK1247" s="122"/>
      <c r="AM1247" s="122"/>
      <c r="AN1247" s="122"/>
      <c r="AP1247" s="122"/>
      <c r="AQ1247" s="122"/>
      <c r="AS1247" s="122"/>
      <c r="AT1247" s="122"/>
      <c r="AV1247" s="122"/>
      <c r="AW1247" s="122"/>
      <c r="AY1247" s="122"/>
      <c r="AZ1247" s="122"/>
      <c r="BB1247" s="122"/>
      <c r="BC1247" s="122"/>
      <c r="BE1247" s="123"/>
      <c r="BF1247" s="122"/>
      <c r="BG1247" s="121"/>
      <c r="BI1247" s="119"/>
      <c r="BJ1247" s="121"/>
      <c r="BK1247" s="121"/>
      <c r="BL1247" s="130"/>
    </row>
    <row r="1248" spans="1:64" x14ac:dyDescent="0.2">
      <c r="A1248" s="120" t="s">
        <v>1130</v>
      </c>
      <c r="B1248" s="125">
        <v>34036</v>
      </c>
      <c r="C1248" s="165" t="s">
        <v>1224</v>
      </c>
      <c r="D1248" s="120" t="s">
        <v>1228</v>
      </c>
      <c r="E1248" s="116" t="str">
        <f>IF(ISERROR(VLOOKUP(TRIM(A1248),'R2020'!$A$1:$I$1991,2,FALSE)),"",VLOOKUP(TRIM(A1248),'R2020'!$A$1:$I$1991,2,FALSE))</f>
        <v>End</v>
      </c>
      <c r="F1248" s="116" t="str">
        <f>IF(ISERROR(VLOOKUP(TRIM(A1248),'R2020'!$A$1:$I$1991,3,FALSE)),"",VLOOKUP(TRIM(A1248),'R2020'!$A$1:$I$1991,3,FALSE))</f>
        <v>JXA</v>
      </c>
      <c r="G1248" s="116" t="str">
        <f>IF(ISERROR(VLOOKUP(TRIM(A1248),'R2020'!$A$1:$I$1991,8,FALSE)),"",VLOOKUP(TRIM(A1248),'R2020'!$A$1:$I$1991,8,FALSE))</f>
        <v xml:space="preserve">0-2 </v>
      </c>
      <c r="H1248" s="117" t="s">
        <v>125</v>
      </c>
      <c r="I1248" s="121" t="s">
        <v>460</v>
      </c>
      <c r="J1248" s="127" t="s">
        <v>1280</v>
      </c>
      <c r="K1248" s="117" t="s">
        <v>125</v>
      </c>
      <c r="L1248" s="121" t="s">
        <v>460</v>
      </c>
      <c r="M1248" s="127" t="s">
        <v>1216</v>
      </c>
      <c r="N1248" s="117" t="s">
        <v>44</v>
      </c>
      <c r="O1248" s="121" t="s">
        <v>111</v>
      </c>
      <c r="P1248" s="127" t="s">
        <v>41</v>
      </c>
      <c r="Q1248" s="117" t="s">
        <v>125</v>
      </c>
      <c r="R1248" s="121" t="s">
        <v>111</v>
      </c>
      <c r="S1248" s="127" t="s">
        <v>1089</v>
      </c>
      <c r="T1248" s="120" t="s">
        <v>123</v>
      </c>
      <c r="U1248" s="121" t="s">
        <v>111</v>
      </c>
      <c r="V1248" s="127" t="s">
        <v>1439</v>
      </c>
      <c r="W1248" s="120" t="s">
        <v>125</v>
      </c>
      <c r="X1248" s="121" t="s">
        <v>111</v>
      </c>
      <c r="Y1248" s="127" t="s">
        <v>1127</v>
      </c>
      <c r="Z1248" s="120"/>
      <c r="AA1248" s="120"/>
      <c r="AB1248" s="120"/>
      <c r="AC1248" s="120"/>
      <c r="AD1248" s="120"/>
      <c r="AE1248" s="120"/>
      <c r="AF1248" s="120"/>
      <c r="AG1248" s="120"/>
      <c r="AH1248" s="120"/>
      <c r="AI1248" s="120"/>
      <c r="AJ1248" s="120"/>
      <c r="AK1248" s="120"/>
      <c r="AL1248" s="120"/>
      <c r="AM1248" s="120"/>
      <c r="AN1248" s="120"/>
      <c r="AO1248" s="120"/>
      <c r="AP1248" s="120"/>
      <c r="AQ1248" s="120"/>
      <c r="AR1248" s="120"/>
      <c r="AS1248" s="120"/>
      <c r="AT1248" s="120"/>
      <c r="AU1248" s="120"/>
      <c r="AV1248" s="120"/>
      <c r="AW1248" s="120"/>
      <c r="AX1248" s="120"/>
      <c r="AY1248" s="120"/>
      <c r="AZ1248" s="120"/>
      <c r="BA1248" s="120"/>
      <c r="BB1248" s="120"/>
      <c r="BC1248" s="120"/>
      <c r="BD1248" s="120"/>
      <c r="BE1248" s="120"/>
      <c r="BF1248" s="120"/>
      <c r="BG1248" s="120"/>
      <c r="BH1248" s="120"/>
      <c r="BI1248" s="120"/>
      <c r="BJ1248" s="120"/>
      <c r="BK1248" s="120"/>
      <c r="BL1248" s="120"/>
    </row>
    <row r="1249" spans="1:64" x14ac:dyDescent="0.2">
      <c r="A1249" s="146" t="s">
        <v>4341</v>
      </c>
      <c r="B1249" s="157">
        <v>35475</v>
      </c>
      <c r="C1249" s="167" t="s">
        <v>4513</v>
      </c>
      <c r="D1249" s="141"/>
      <c r="E1249" s="116" t="str">
        <f>IF(ISERROR(VLOOKUP(TRIM(A1249),'R2020'!$A$1:$I$1991,2,FALSE)),"",VLOOKUP(TRIM(A1249),'R2020'!$A$1:$I$1991,2,FALSE))</f>
        <v>LB</v>
      </c>
      <c r="F1249" s="116" t="str">
        <f>IF(ISERROR(VLOOKUP(TRIM(A1249),'R2020'!$A$1:$I$1991,3,FALSE)),"",VLOOKUP(TRIM(A1249),'R2020'!$A$1:$I$1991,3,FALSE))</f>
        <v>MIN</v>
      </c>
      <c r="G1249" s="116" t="str">
        <f>IF(ISERROR(VLOOKUP(TRIM(A1249),'R2020'!$A$1:$I$1991,8,FALSE)),"",VLOOKUP(TRIM(A1249),'R2020'!$A$1:$I$1991,8,FALSE))</f>
        <v xml:space="preserve">00-0 </v>
      </c>
      <c r="H1249" s="127"/>
      <c r="I1249" s="127"/>
      <c r="J1249" s="120"/>
      <c r="K1249" s="127"/>
      <c r="L1249" s="127"/>
      <c r="M1249" s="120"/>
      <c r="N1249" s="127"/>
      <c r="O1249" s="127"/>
      <c r="P1249" s="120"/>
      <c r="Q1249" s="127"/>
      <c r="R1249" s="127"/>
      <c r="S1249" s="120"/>
      <c r="T1249" s="127"/>
      <c r="U1249" s="127"/>
      <c r="V1249" s="120"/>
      <c r="W1249" s="127"/>
      <c r="X1249" s="127"/>
      <c r="Y1249" s="120"/>
      <c r="Z1249" s="127"/>
      <c r="AA1249" s="127"/>
      <c r="AB1249" s="120"/>
      <c r="AC1249" s="127"/>
      <c r="AD1249" s="127"/>
      <c r="AE1249" s="120"/>
      <c r="AF1249" s="127"/>
      <c r="AG1249" s="127"/>
      <c r="AH1249" s="120"/>
      <c r="AI1249" s="127"/>
      <c r="AJ1249" s="127"/>
      <c r="AK1249" s="120"/>
      <c r="AL1249" s="127"/>
      <c r="AM1249" s="127"/>
      <c r="AN1249" s="120"/>
      <c r="AO1249" s="127"/>
      <c r="AP1249" s="127"/>
      <c r="AQ1249" s="120"/>
      <c r="AR1249" s="127"/>
      <c r="AS1249" s="127"/>
      <c r="AT1249" s="120"/>
      <c r="AU1249" s="127"/>
      <c r="AV1249" s="127"/>
      <c r="AW1249" s="120"/>
      <c r="AX1249" s="127"/>
      <c r="AY1249" s="127"/>
      <c r="AZ1249" s="120"/>
      <c r="BA1249" s="127"/>
      <c r="BB1249" s="127"/>
      <c r="BC1249" s="120"/>
      <c r="BD1249" s="120"/>
      <c r="BE1249" s="120"/>
      <c r="BF1249" s="120"/>
      <c r="BG1249" s="120"/>
      <c r="BH1249" s="120"/>
      <c r="BI1249" s="120"/>
      <c r="BJ1249" s="128"/>
      <c r="BK1249" s="128"/>
    </row>
    <row r="1250" spans="1:64" x14ac:dyDescent="0.2">
      <c r="A1250" s="146" t="s">
        <v>4342</v>
      </c>
      <c r="B1250" s="157">
        <v>36180</v>
      </c>
      <c r="C1250" s="167" t="s">
        <v>4510</v>
      </c>
      <c r="D1250" s="141"/>
      <c r="E1250" s="116" t="str">
        <f>IF(ISERROR(VLOOKUP(TRIM(A1250),'R2020'!$A$1:$I$1991,2,FALSE)),"",VLOOKUP(TRIM(A1250),'R2020'!$A$1:$I$1991,2,FALSE))</f>
        <v>T</v>
      </c>
      <c r="F1250" s="116" t="str">
        <f>IF(ISERROR(VLOOKUP(TRIM(A1250),'R2020'!$A$1:$I$1991,3,FALSE)),"",VLOOKUP(TRIM(A1250),'R2020'!$A$1:$I$1991,3,FALSE))</f>
        <v>MIN</v>
      </c>
      <c r="G1250" s="116" t="str">
        <f>IF(ISERROR(VLOOKUP(TRIM(A1250),'R2020'!$A$1:$I$1991,8,FALSE)),"",VLOOKUP(TRIM(A1250),'R2020'!$A$1:$I$1991,8,FALSE))</f>
        <v xml:space="preserve">0-2 </v>
      </c>
      <c r="H1250" s="127"/>
      <c r="I1250" s="127"/>
      <c r="J1250" s="120"/>
      <c r="K1250" s="127"/>
      <c r="L1250" s="127"/>
      <c r="M1250" s="120"/>
      <c r="N1250" s="127"/>
      <c r="O1250" s="127"/>
      <c r="P1250" s="120"/>
      <c r="Q1250" s="127"/>
      <c r="R1250" s="127"/>
      <c r="S1250" s="120"/>
      <c r="T1250" s="127"/>
      <c r="U1250" s="127"/>
      <c r="V1250" s="120"/>
      <c r="W1250" s="127"/>
      <c r="X1250" s="127"/>
      <c r="Y1250" s="120"/>
      <c r="Z1250" s="127"/>
      <c r="AA1250" s="127"/>
      <c r="AB1250" s="120"/>
      <c r="AC1250" s="127"/>
      <c r="AD1250" s="127"/>
      <c r="AE1250" s="120"/>
      <c r="AF1250" s="127"/>
      <c r="AG1250" s="127"/>
      <c r="AH1250" s="120"/>
      <c r="AI1250" s="127"/>
      <c r="AJ1250" s="127"/>
      <c r="AK1250" s="120"/>
      <c r="AL1250" s="127"/>
      <c r="AM1250" s="127"/>
      <c r="AN1250" s="120"/>
      <c r="AO1250" s="127"/>
      <c r="AP1250" s="127"/>
      <c r="AQ1250" s="127"/>
      <c r="AR1250" s="127"/>
      <c r="AS1250" s="127"/>
      <c r="AT1250" s="120"/>
      <c r="AU1250" s="127"/>
      <c r="AV1250" s="127"/>
      <c r="AW1250" s="120"/>
      <c r="AX1250" s="127"/>
      <c r="AY1250" s="127"/>
      <c r="AZ1250" s="120"/>
      <c r="BA1250" s="127"/>
      <c r="BB1250" s="127"/>
      <c r="BC1250" s="120"/>
      <c r="BD1250" s="120"/>
      <c r="BE1250" s="120"/>
      <c r="BF1250" s="120"/>
      <c r="BG1250" s="120"/>
      <c r="BH1250" s="120"/>
      <c r="BI1250" s="120"/>
      <c r="BJ1250" s="128"/>
      <c r="BK1250" s="128"/>
    </row>
    <row r="1251" spans="1:64" x14ac:dyDescent="0.2">
      <c r="A1251" s="120" t="s">
        <v>2538</v>
      </c>
      <c r="B1251" s="125">
        <v>31524</v>
      </c>
      <c r="C1251" s="168" t="s">
        <v>2539</v>
      </c>
      <c r="D1251" s="126" t="s">
        <v>2540</v>
      </c>
      <c r="E1251" s="116" t="str">
        <f>IF(ISERROR(VLOOKUP(TRIM(A1251),'R2020'!$A$1:$I$1991,2,FALSE)),"",VLOOKUP(TRIM(A1251),'R2020'!$A$1:$I$1991,2,FALSE))</f>
        <v/>
      </c>
      <c r="F1251" s="116" t="str">
        <f>IF(ISERROR(VLOOKUP(TRIM(A1251),'R2020'!$A$1:$I$1991,3,FALSE)),"",VLOOKUP(TRIM(A1251),'R2020'!$A$1:$I$1991,3,FALSE))</f>
        <v/>
      </c>
      <c r="G1251" s="116" t="str">
        <f>IF(ISERROR(VLOOKUP(TRIM(A1251),'R2020'!$A$1:$I$1991,8,FALSE)),"",VLOOKUP(TRIM(A1251),'R2020'!$A$1:$I$1991,8,FALSE))</f>
        <v/>
      </c>
      <c r="I1251" s="126"/>
      <c r="J1251" s="126"/>
      <c r="K1251" s="117" t="s">
        <v>344</v>
      </c>
      <c r="L1251" s="126" t="s">
        <v>23</v>
      </c>
      <c r="M1251" s="126" t="s">
        <v>3041</v>
      </c>
      <c r="N1251" s="117" t="s">
        <v>344</v>
      </c>
      <c r="O1251" s="126" t="s">
        <v>23</v>
      </c>
      <c r="P1251" s="126" t="s">
        <v>2541</v>
      </c>
      <c r="R1251" s="126"/>
      <c r="S1251" s="126"/>
      <c r="T1251" s="120" t="s">
        <v>344</v>
      </c>
      <c r="U1251" s="126" t="s">
        <v>453</v>
      </c>
      <c r="V1251" s="126" t="s">
        <v>2542</v>
      </c>
      <c r="W1251" s="120" t="s">
        <v>344</v>
      </c>
      <c r="X1251" s="126" t="s">
        <v>453</v>
      </c>
      <c r="Y1251" s="126" t="s">
        <v>347</v>
      </c>
      <c r="Z1251" s="120" t="s">
        <v>344</v>
      </c>
      <c r="AA1251" s="126" t="s">
        <v>453</v>
      </c>
      <c r="AB1251" s="126" t="s">
        <v>333</v>
      </c>
      <c r="AC1251" s="120" t="s">
        <v>344</v>
      </c>
      <c r="AD1251" s="126" t="s">
        <v>453</v>
      </c>
      <c r="AE1251" s="126" t="s">
        <v>41</v>
      </c>
      <c r="AF1251" s="120" t="s">
        <v>344</v>
      </c>
      <c r="AG1251" s="126" t="s">
        <v>453</v>
      </c>
      <c r="AH1251" s="126" t="s">
        <v>41</v>
      </c>
      <c r="AI1251" s="120" t="s">
        <v>344</v>
      </c>
      <c r="AJ1251" s="126" t="s">
        <v>453</v>
      </c>
      <c r="AK1251" s="126" t="s">
        <v>351</v>
      </c>
      <c r="AL1251" s="120" t="s">
        <v>112</v>
      </c>
      <c r="AM1251" s="126" t="s">
        <v>233</v>
      </c>
      <c r="AN1251" s="126" t="s">
        <v>351</v>
      </c>
      <c r="AO1251" s="120" t="s">
        <v>344</v>
      </c>
      <c r="AP1251" s="126" t="s">
        <v>233</v>
      </c>
      <c r="AQ1251" s="126" t="s">
        <v>2543</v>
      </c>
      <c r="AR1251" s="120" t="s">
        <v>344</v>
      </c>
      <c r="AS1251" s="126" t="s">
        <v>233</v>
      </c>
      <c r="AT1251" s="126" t="s">
        <v>2544</v>
      </c>
      <c r="AU1251" s="120"/>
      <c r="AV1251" s="126"/>
      <c r="AW1251" s="126"/>
      <c r="AX1251" s="120"/>
      <c r="AY1251" s="126"/>
      <c r="AZ1251" s="126"/>
      <c r="BA1251" s="120"/>
      <c r="BB1251" s="126"/>
      <c r="BC1251" s="127"/>
      <c r="BD1251" s="120"/>
      <c r="BE1251" s="120"/>
      <c r="BF1251" s="127"/>
      <c r="BG1251" s="127"/>
      <c r="BH1251" s="127"/>
      <c r="BI1251" s="127"/>
      <c r="BJ1251" s="120"/>
      <c r="BK1251" s="128"/>
      <c r="BL1251" s="128"/>
    </row>
    <row r="1252" spans="1:64" x14ac:dyDescent="0.2">
      <c r="A1252" s="117" t="s">
        <v>2089</v>
      </c>
      <c r="B1252" s="123">
        <v>34377</v>
      </c>
      <c r="C1252" s="164" t="s">
        <v>2094</v>
      </c>
      <c r="D1252" s="117" t="s">
        <v>2034</v>
      </c>
      <c r="E1252" s="116" t="str">
        <f>IF(ISERROR(VLOOKUP(TRIM(A1252),'R2020'!$A$1:$I$1991,2,FALSE)),"",VLOOKUP(TRIM(A1252),'R2020'!$A$1:$I$1991,2,FALSE))</f>
        <v/>
      </c>
      <c r="F1252" s="116" t="str">
        <f>IF(ISERROR(VLOOKUP(TRIM(A1252),'R2020'!$A$1:$I$1991,3,FALSE)),"",VLOOKUP(TRIM(A1252),'R2020'!$A$1:$I$1991,3,FALSE))</f>
        <v/>
      </c>
      <c r="G1252" s="116" t="str">
        <f>IF(ISERROR(VLOOKUP(TRIM(A1252),'R2020'!$A$1:$I$1991,8,FALSE)),"",VLOOKUP(TRIM(A1252),'R2020'!$A$1:$I$1991,8,FALSE))</f>
        <v/>
      </c>
      <c r="J1252" s="122"/>
      <c r="K1252" s="117" t="s">
        <v>202</v>
      </c>
      <c r="M1252" s="122"/>
      <c r="N1252" s="117" t="s">
        <v>193</v>
      </c>
      <c r="O1252" s="117" t="s">
        <v>229</v>
      </c>
      <c r="P1252" s="122" t="s">
        <v>2555</v>
      </c>
      <c r="Q1252" s="117" t="s">
        <v>193</v>
      </c>
      <c r="R1252" s="117" t="s">
        <v>229</v>
      </c>
      <c r="S1252" s="122" t="s">
        <v>2090</v>
      </c>
    </row>
    <row r="1253" spans="1:64" x14ac:dyDescent="0.2">
      <c r="A1253" s="117" t="s">
        <v>2733</v>
      </c>
      <c r="B1253" s="123">
        <v>34510</v>
      </c>
      <c r="C1253" s="164" t="s">
        <v>2586</v>
      </c>
      <c r="E1253" s="116" t="str">
        <f>IF(ISERROR(VLOOKUP(TRIM(A1253),'R2020'!$A$1:$I$1991,2,FALSE)),"",VLOOKUP(TRIM(A1253),'R2020'!$A$1:$I$1991,2,FALSE))</f>
        <v>DB</v>
      </c>
      <c r="F1253" s="116" t="str">
        <f>IF(ISERROR(VLOOKUP(TRIM(A1253),'R2020'!$A$1:$I$1991,3,FALSE)),"",VLOOKUP(TRIM(A1253),'R2020'!$A$1:$I$1991,3,FALSE))</f>
        <v>JXA</v>
      </c>
      <c r="G1253" s="116" t="str">
        <f>IF(ISERROR(VLOOKUP(TRIM(A1253),'R2020'!$A$1:$I$1991,8,FALSE)),"",VLOOKUP(TRIM(A1253),'R2020'!$A$1:$I$1991,8,FALSE))</f>
        <v xml:space="preserve">00 </v>
      </c>
      <c r="H1253" s="117" t="s">
        <v>364</v>
      </c>
      <c r="I1253" s="122" t="s">
        <v>448</v>
      </c>
      <c r="J1253" s="122" t="s">
        <v>1061</v>
      </c>
      <c r="K1253" s="117" t="s">
        <v>364</v>
      </c>
      <c r="L1253" s="122" t="s">
        <v>111</v>
      </c>
      <c r="M1253" s="122" t="s">
        <v>1061</v>
      </c>
      <c r="N1253" s="117" t="s">
        <v>364</v>
      </c>
      <c r="O1253" s="122" t="s">
        <v>111</v>
      </c>
      <c r="P1253" s="122" t="s">
        <v>1061</v>
      </c>
    </row>
    <row r="1254" spans="1:64" x14ac:dyDescent="0.2">
      <c r="A1254" s="120" t="s">
        <v>423</v>
      </c>
      <c r="B1254" s="125">
        <v>31370</v>
      </c>
      <c r="C1254" s="168" t="s">
        <v>422</v>
      </c>
      <c r="D1254" s="126" t="s">
        <v>402</v>
      </c>
      <c r="E1254" s="116" t="str">
        <f>IF(ISERROR(VLOOKUP(TRIM(A1254),'R2020'!$A$1:$I$1991,2,FALSE)),"",VLOOKUP(TRIM(A1254),'R2020'!$A$1:$I$1991,2,FALSE))</f>
        <v>C</v>
      </c>
      <c r="F1254" s="116" t="str">
        <f>IF(ISERROR(VLOOKUP(TRIM(A1254),'R2020'!$A$1:$I$1991,3,FALSE)),"",VLOOKUP(TRIM(A1254),'R2020'!$A$1:$I$1991,3,FALSE))</f>
        <v>ATN</v>
      </c>
      <c r="G1254" s="116" t="str">
        <f>IF(ISERROR(VLOOKUP(TRIM(A1254),'R2020'!$A$1:$I$1991,8,FALSE)),"",VLOOKUP(TRIM(A1254),'R2020'!$A$1:$I$1991,8,FALSE))</f>
        <v xml:space="preserve">5-4 </v>
      </c>
      <c r="H1254" s="117" t="s">
        <v>332</v>
      </c>
      <c r="I1254" s="126" t="s">
        <v>393</v>
      </c>
      <c r="J1254" s="127" t="s">
        <v>33</v>
      </c>
      <c r="K1254" s="117" t="s">
        <v>332</v>
      </c>
      <c r="L1254" s="126" t="s">
        <v>393</v>
      </c>
      <c r="M1254" s="127" t="s">
        <v>29</v>
      </c>
      <c r="N1254" s="117" t="s">
        <v>332</v>
      </c>
      <c r="O1254" s="126" t="s">
        <v>393</v>
      </c>
      <c r="P1254" s="127" t="s">
        <v>29</v>
      </c>
      <c r="Q1254" s="117" t="s">
        <v>332</v>
      </c>
      <c r="R1254" s="126" t="s">
        <v>393</v>
      </c>
      <c r="S1254" s="127" t="s">
        <v>29</v>
      </c>
      <c r="T1254" s="117" t="s">
        <v>332</v>
      </c>
      <c r="U1254" s="126" t="s">
        <v>348</v>
      </c>
      <c r="V1254" s="126" t="s">
        <v>17</v>
      </c>
      <c r="X1254" s="126"/>
      <c r="Y1254" s="126"/>
      <c r="Z1254" s="120" t="s">
        <v>332</v>
      </c>
      <c r="AA1254" s="126" t="s">
        <v>348</v>
      </c>
      <c r="AB1254" s="126" t="s">
        <v>29</v>
      </c>
      <c r="AC1254" s="120" t="s">
        <v>332</v>
      </c>
      <c r="AD1254" s="126" t="s">
        <v>348</v>
      </c>
      <c r="AE1254" s="126" t="s">
        <v>56</v>
      </c>
      <c r="AF1254" s="120" t="s">
        <v>332</v>
      </c>
      <c r="AG1254" s="126" t="s">
        <v>348</v>
      </c>
      <c r="AH1254" s="126" t="s">
        <v>56</v>
      </c>
      <c r="AI1254" s="120" t="s">
        <v>332</v>
      </c>
      <c r="AJ1254" s="126" t="s">
        <v>348</v>
      </c>
      <c r="AK1254" s="126" t="s">
        <v>17</v>
      </c>
      <c r="AL1254" s="120" t="s">
        <v>332</v>
      </c>
      <c r="AM1254" s="126" t="s">
        <v>348</v>
      </c>
      <c r="AN1254" s="126" t="s">
        <v>225</v>
      </c>
      <c r="AO1254" s="120"/>
      <c r="AP1254" s="126"/>
      <c r="AQ1254" s="126"/>
      <c r="AR1254" s="120"/>
      <c r="AS1254" s="126"/>
      <c r="AT1254" s="126"/>
      <c r="AU1254" s="120"/>
      <c r="AV1254" s="126"/>
      <c r="AW1254" s="126"/>
      <c r="AX1254" s="120"/>
      <c r="AY1254" s="126"/>
      <c r="AZ1254" s="126"/>
      <c r="BA1254" s="120"/>
      <c r="BB1254" s="126"/>
      <c r="BC1254" s="127"/>
      <c r="BD1254" s="120"/>
      <c r="BE1254" s="120"/>
      <c r="BF1254" s="127"/>
      <c r="BG1254" s="127"/>
      <c r="BH1254" s="127"/>
      <c r="BI1254" s="127"/>
      <c r="BJ1254" s="120"/>
      <c r="BK1254" s="128"/>
      <c r="BL1254" s="128"/>
    </row>
    <row r="1255" spans="1:64" x14ac:dyDescent="0.2">
      <c r="A1255" s="146" t="s">
        <v>4388</v>
      </c>
      <c r="B1255" s="157">
        <v>35673</v>
      </c>
      <c r="C1255" s="167" t="s">
        <v>4513</v>
      </c>
      <c r="D1255" s="142"/>
      <c r="E1255" s="116" t="str">
        <f>IF(ISERROR(VLOOKUP(TRIM(A1255),'R2020'!$A$1:$I$1991,2,FALSE)),"",VLOOKUP(TRIM(A1255),'R2020'!$A$1:$I$1991,2,FALSE))</f>
        <v>WR</v>
      </c>
      <c r="F1255" s="116" t="str">
        <f>IF(ISERROR(VLOOKUP(TRIM(A1255),'R2020'!$A$1:$I$1991,3,FALSE)),"",VLOOKUP(TRIM(A1255),'R2020'!$A$1:$I$1991,3,FALSE))</f>
        <v>NYN</v>
      </c>
      <c r="G1255" s="116" t="str">
        <f>IF(ISERROR(VLOOKUP(TRIM(A1255),'R2020'!$A$1:$I$1991,8,FALSE)),"",VLOOKUP(TRIM(A1255),'R2020'!$A$1:$I$1991,8,FALSE))</f>
        <v xml:space="preserve"> </v>
      </c>
      <c r="H1255" s="126"/>
      <c r="I1255" s="126"/>
      <c r="J1255" s="120"/>
      <c r="K1255" s="126"/>
      <c r="L1255" s="126"/>
      <c r="M1255" s="120"/>
      <c r="N1255" s="126"/>
      <c r="O1255" s="126"/>
      <c r="P1255" s="120"/>
      <c r="Q1255" s="126"/>
      <c r="R1255" s="126"/>
      <c r="S1255" s="120"/>
      <c r="T1255" s="126"/>
      <c r="U1255" s="126"/>
      <c r="V1255" s="120"/>
      <c r="W1255" s="126"/>
      <c r="X1255" s="126"/>
      <c r="Y1255" s="120"/>
      <c r="Z1255" s="126"/>
      <c r="AA1255" s="126"/>
      <c r="AB1255" s="120"/>
      <c r="AC1255" s="126"/>
      <c r="AD1255" s="126"/>
      <c r="AE1255" s="120"/>
      <c r="AF1255" s="126"/>
      <c r="AG1255" s="126"/>
      <c r="AH1255" s="120"/>
      <c r="AI1255" s="126"/>
      <c r="AJ1255" s="126"/>
      <c r="AK1255" s="120"/>
      <c r="AL1255" s="126"/>
      <c r="AM1255" s="126"/>
      <c r="AN1255" s="120"/>
      <c r="AO1255" s="126"/>
      <c r="AP1255" s="126"/>
      <c r="AQ1255" s="120"/>
      <c r="AR1255" s="126"/>
      <c r="AS1255" s="126"/>
      <c r="AT1255" s="120"/>
      <c r="AU1255" s="126"/>
      <c r="AV1255" s="126"/>
      <c r="AW1255" s="120"/>
      <c r="AX1255" s="126"/>
      <c r="AY1255" s="126"/>
      <c r="AZ1255" s="120"/>
      <c r="BA1255" s="126"/>
      <c r="BB1255" s="126"/>
      <c r="BC1255" s="120"/>
      <c r="BD1255" s="125"/>
      <c r="BE1255" s="126"/>
      <c r="BF1255" s="128"/>
      <c r="BG1255" s="120"/>
      <c r="BH1255" s="127"/>
      <c r="BI1255" s="128"/>
      <c r="BJ1255" s="128"/>
      <c r="BK1255" s="131"/>
    </row>
    <row r="1256" spans="1:64" x14ac:dyDescent="0.2">
      <c r="A1256" s="117" t="s">
        <v>3761</v>
      </c>
      <c r="B1256" s="123">
        <v>35143</v>
      </c>
      <c r="C1256" s="164" t="s">
        <v>3448</v>
      </c>
      <c r="E1256" s="116" t="str">
        <f>IF(ISERROR(VLOOKUP(TRIM(A1256),'R2020'!$A$1:$I$1991,2,FALSE)),"",VLOOKUP(TRIM(A1256),'R2020'!$A$1:$I$1991,2,FALSE))</f>
        <v/>
      </c>
      <c r="F1256" s="116" t="str">
        <f>IF(ISERROR(VLOOKUP(TRIM(A1256),'R2020'!$A$1:$I$1991,3,FALSE)),"",VLOOKUP(TRIM(A1256),'R2020'!$A$1:$I$1991,3,FALSE))</f>
        <v/>
      </c>
      <c r="G1256" s="116" t="str">
        <f>IF(ISERROR(VLOOKUP(TRIM(A1256),'R2020'!$A$1:$I$1991,8,FALSE)),"",VLOOKUP(TRIM(A1256),'R2020'!$A$1:$I$1991,8,FALSE))</f>
        <v/>
      </c>
      <c r="H1256" s="117" t="s">
        <v>49</v>
      </c>
      <c r="I1256" s="117" t="s">
        <v>346</v>
      </c>
      <c r="J1256" s="119" t="s">
        <v>41</v>
      </c>
    </row>
    <row r="1257" spans="1:64" x14ac:dyDescent="0.2">
      <c r="A1257" s="124" t="s">
        <v>1209</v>
      </c>
      <c r="B1257" s="125">
        <v>33291</v>
      </c>
      <c r="C1257" s="165" t="s">
        <v>1245</v>
      </c>
      <c r="D1257" s="124" t="s">
        <v>2335</v>
      </c>
      <c r="E1257" s="116" t="str">
        <f>IF(ISERROR(VLOOKUP(TRIM(A1257),'R2020'!$A$1:$I$1991,2,FALSE)),"",VLOOKUP(TRIM(A1257),'R2020'!$A$1:$I$1991,2,FALSE))</f>
        <v>LOLB</v>
      </c>
      <c r="F1257" s="116" t="str">
        <f>IF(ISERROR(VLOOKUP(TRIM(A1257),'R2020'!$A$1:$I$1991,3,FALSE)),"",VLOOKUP(TRIM(A1257),'R2020'!$A$1:$I$1991,3,FALSE))</f>
        <v>CHN</v>
      </c>
      <c r="G1257" s="116" t="str">
        <f>IF(ISERROR(VLOOKUP(TRIM(A1257),'R2020'!$A$1:$I$1991,8,FALSE)),"",VLOOKUP(TRIM(A1257),'R2020'!$A$1:$I$1991,8,FALSE))</f>
        <v>46-12 2</v>
      </c>
      <c r="H1257" s="117" t="s">
        <v>123</v>
      </c>
      <c r="I1257" s="121" t="s">
        <v>460</v>
      </c>
      <c r="J1257" s="127" t="s">
        <v>2518</v>
      </c>
      <c r="K1257" s="117" t="s">
        <v>123</v>
      </c>
      <c r="L1257" s="121" t="s">
        <v>460</v>
      </c>
      <c r="M1257" s="127" t="s">
        <v>2959</v>
      </c>
      <c r="N1257" s="117" t="s">
        <v>31</v>
      </c>
      <c r="O1257" s="121" t="s">
        <v>23</v>
      </c>
      <c r="P1257" s="127" t="s">
        <v>558</v>
      </c>
      <c r="Q1257" s="117" t="s">
        <v>42</v>
      </c>
      <c r="R1257" s="121" t="s">
        <v>23</v>
      </c>
      <c r="S1257" s="127" t="s">
        <v>558</v>
      </c>
      <c r="T1257" s="117" t="s">
        <v>414</v>
      </c>
      <c r="U1257" s="121" t="s">
        <v>23</v>
      </c>
      <c r="V1257" s="127" t="s">
        <v>1558</v>
      </c>
      <c r="W1257" s="120" t="s">
        <v>235</v>
      </c>
      <c r="X1257" s="121" t="s">
        <v>23</v>
      </c>
      <c r="Y1257" s="127" t="s">
        <v>1210</v>
      </c>
      <c r="Z1257" s="120"/>
      <c r="AA1257" s="120"/>
      <c r="AB1257" s="120"/>
      <c r="AC1257" s="120"/>
      <c r="AD1257" s="120"/>
      <c r="AE1257" s="120"/>
      <c r="AF1257" s="120"/>
      <c r="AG1257" s="120"/>
      <c r="AH1257" s="120"/>
      <c r="AI1257" s="120"/>
      <c r="AJ1257" s="120"/>
      <c r="AK1257" s="120"/>
      <c r="AL1257" s="120"/>
      <c r="AM1257" s="120"/>
      <c r="AN1257" s="120"/>
      <c r="AO1257" s="120"/>
      <c r="AP1257" s="120"/>
      <c r="AQ1257" s="120"/>
      <c r="AR1257" s="120"/>
      <c r="AS1257" s="120"/>
      <c r="AT1257" s="120"/>
      <c r="AU1257" s="120"/>
      <c r="AV1257" s="120"/>
      <c r="AW1257" s="120"/>
      <c r="AX1257" s="120"/>
      <c r="AY1257" s="120"/>
      <c r="AZ1257" s="120"/>
      <c r="BA1257" s="120"/>
      <c r="BB1257" s="120"/>
      <c r="BC1257" s="120"/>
      <c r="BD1257" s="120"/>
      <c r="BE1257" s="120"/>
      <c r="BF1257" s="120"/>
      <c r="BG1257" s="120"/>
      <c r="BH1257" s="120"/>
      <c r="BI1257" s="120"/>
      <c r="BJ1257" s="120"/>
      <c r="BK1257" s="120"/>
      <c r="BL1257" s="120"/>
    </row>
    <row r="1258" spans="1:64" x14ac:dyDescent="0.2">
      <c r="A1258" s="117" t="s">
        <v>2734</v>
      </c>
      <c r="B1258" s="123">
        <v>35131</v>
      </c>
      <c r="C1258" s="164" t="s">
        <v>2593</v>
      </c>
      <c r="D1258" s="119" t="s">
        <v>2593</v>
      </c>
      <c r="E1258" s="116" t="str">
        <f>IF(ISERROR(VLOOKUP(TRIM(A1258),'R2020'!$A$1:$I$1991,2,FALSE)),"",VLOOKUP(TRIM(A1258),'R2020'!$A$1:$I$1991,2,FALSE))</f>
        <v/>
      </c>
      <c r="F1258" s="116" t="str">
        <f>IF(ISERROR(VLOOKUP(TRIM(A1258),'R2020'!$A$1:$I$1991,3,FALSE)),"",VLOOKUP(TRIM(A1258),'R2020'!$A$1:$I$1991,3,FALSE))</f>
        <v/>
      </c>
      <c r="G1258" s="116" t="str">
        <f>IF(ISERROR(VLOOKUP(TRIM(A1258),'R2020'!$A$1:$I$1991,8,FALSE)),"",VLOOKUP(TRIM(A1258),'R2020'!$A$1:$I$1991,8,FALSE))</f>
        <v/>
      </c>
      <c r="H1258" s="117" t="s">
        <v>344</v>
      </c>
      <c r="I1258" s="117" t="s">
        <v>103</v>
      </c>
      <c r="J1258" s="119" t="s">
        <v>3762</v>
      </c>
      <c r="K1258" s="117" t="s">
        <v>344</v>
      </c>
      <c r="L1258" s="117" t="s">
        <v>103</v>
      </c>
      <c r="M1258" s="119" t="s">
        <v>2943</v>
      </c>
      <c r="N1258" s="117" t="s">
        <v>344</v>
      </c>
      <c r="O1258" s="117" t="s">
        <v>103</v>
      </c>
      <c r="P1258" s="119" t="s">
        <v>2735</v>
      </c>
    </row>
    <row r="1259" spans="1:64" x14ac:dyDescent="0.2">
      <c r="A1259" s="117" t="s">
        <v>2736</v>
      </c>
      <c r="B1259" s="123">
        <v>34197</v>
      </c>
      <c r="C1259" s="164" t="s">
        <v>2031</v>
      </c>
      <c r="D1259" s="119" t="s">
        <v>3414</v>
      </c>
      <c r="E1259" s="116" t="str">
        <f>IF(ISERROR(VLOOKUP(TRIM(A1259),'R2020'!$A$1:$I$1991,2,FALSE)),"",VLOOKUP(TRIM(A1259),'R2020'!$A$1:$I$1991,2,FALSE))</f>
        <v/>
      </c>
      <c r="F1259" s="116" t="str">
        <f>IF(ISERROR(VLOOKUP(TRIM(A1259),'R2020'!$A$1:$I$1991,3,FALSE)),"",VLOOKUP(TRIM(A1259),'R2020'!$A$1:$I$1991,3,FALSE))</f>
        <v/>
      </c>
      <c r="G1259" s="116" t="str">
        <f>IF(ISERROR(VLOOKUP(TRIM(A1259),'R2020'!$A$1:$I$1991,8,FALSE)),"",VLOOKUP(TRIM(A1259),'R2020'!$A$1:$I$1991,8,FALSE))</f>
        <v/>
      </c>
      <c r="K1259" s="117" t="s">
        <v>110</v>
      </c>
      <c r="L1259" s="117" t="s">
        <v>453</v>
      </c>
      <c r="M1259" s="119" t="s">
        <v>3058</v>
      </c>
      <c r="N1259" s="117" t="s">
        <v>110</v>
      </c>
      <c r="O1259" s="117" t="s">
        <v>453</v>
      </c>
      <c r="P1259" s="119" t="s">
        <v>2737</v>
      </c>
    </row>
    <row r="1260" spans="1:64" x14ac:dyDescent="0.2">
      <c r="A1260" s="117" t="s">
        <v>3235</v>
      </c>
      <c r="B1260" s="123">
        <v>35155</v>
      </c>
      <c r="C1260" s="165" t="s">
        <v>3076</v>
      </c>
      <c r="D1260" s="122" t="s">
        <v>3076</v>
      </c>
      <c r="E1260" s="116" t="str">
        <f>IF(ISERROR(VLOOKUP(TRIM(A1260),'R2020'!$A$1:$I$1991,2,FALSE)),"",VLOOKUP(TRIM(A1260),'R2020'!$A$1:$I$1991,2,FALSE))</f>
        <v>RCB</v>
      </c>
      <c r="F1260" s="116" t="str">
        <f>IF(ISERROR(VLOOKUP(TRIM(A1260),'R2020'!$A$1:$I$1991,3,FALSE)),"",VLOOKUP(TRIM(A1260),'R2020'!$A$1:$I$1991,3,FALSE))</f>
        <v>PHN</v>
      </c>
      <c r="G1260" s="116" t="str">
        <f>IF(ISERROR(VLOOKUP(TRIM(A1260),'R2020'!$A$1:$I$1991,8,FALSE)),"",VLOOKUP(TRIM(A1260),'R2020'!$A$1:$I$1991,8,FALSE))</f>
        <v xml:space="preserve">0 </v>
      </c>
      <c r="H1260" s="117" t="s">
        <v>364</v>
      </c>
      <c r="I1260" s="122" t="s">
        <v>88</v>
      </c>
      <c r="J1260" s="122" t="s">
        <v>1059</v>
      </c>
      <c r="K1260" s="117" t="s">
        <v>364</v>
      </c>
      <c r="L1260" s="122" t="s">
        <v>88</v>
      </c>
      <c r="M1260" s="122" t="s">
        <v>1059</v>
      </c>
      <c r="O1260" s="122"/>
      <c r="P1260" s="122"/>
      <c r="R1260" s="122"/>
      <c r="S1260" s="122"/>
      <c r="U1260" s="122"/>
      <c r="V1260" s="122"/>
      <c r="X1260" s="122"/>
      <c r="Y1260" s="122"/>
      <c r="AA1260" s="122"/>
      <c r="AB1260" s="122"/>
      <c r="AD1260" s="122"/>
      <c r="AE1260" s="122"/>
      <c r="AG1260" s="122"/>
      <c r="AH1260" s="122"/>
      <c r="AJ1260" s="122"/>
      <c r="AK1260" s="122"/>
      <c r="AM1260" s="122"/>
      <c r="AN1260" s="122"/>
      <c r="AP1260" s="122"/>
      <c r="AQ1260" s="122"/>
      <c r="AS1260" s="122"/>
      <c r="AT1260" s="122"/>
      <c r="AV1260" s="122"/>
      <c r="AW1260" s="122"/>
      <c r="AY1260" s="122"/>
      <c r="AZ1260" s="122"/>
      <c r="BB1260" s="122"/>
      <c r="BC1260" s="122"/>
      <c r="BE1260" s="123"/>
      <c r="BF1260" s="122"/>
      <c r="BG1260" s="121"/>
      <c r="BI1260" s="119"/>
      <c r="BJ1260" s="121"/>
      <c r="BK1260" s="121"/>
      <c r="BL1260" s="130"/>
    </row>
    <row r="1261" spans="1:64" x14ac:dyDescent="0.2">
      <c r="A1261" s="146" t="s">
        <v>4089</v>
      </c>
      <c r="B1261" s="157">
        <v>35751</v>
      </c>
      <c r="C1261" s="167" t="s">
        <v>4511</v>
      </c>
      <c r="D1261" s="141"/>
      <c r="E1261" s="116" t="str">
        <f>IF(ISERROR(VLOOKUP(TRIM(A1261),'R2020'!$A$1:$I$1991,2,FALSE)),"",VLOOKUP(TRIM(A1261),'R2020'!$A$1:$I$1991,2,FALSE))</f>
        <v>T</v>
      </c>
      <c r="F1261" s="116" t="str">
        <f>IF(ISERROR(VLOOKUP(TRIM(A1261),'R2020'!$A$1:$I$1991,3,FALSE)),"",VLOOKUP(TRIM(A1261),'R2020'!$A$1:$I$1991,3,FALSE))</f>
        <v>BAA</v>
      </c>
      <c r="G1261" s="116" t="str">
        <f>IF(ISERROR(VLOOKUP(TRIM(A1261),'R2020'!$A$1:$I$1991,8,FALSE)),"",VLOOKUP(TRIM(A1261),'R2020'!$A$1:$I$1991,8,FALSE))</f>
        <v xml:space="preserve">4-1 </v>
      </c>
      <c r="H1261" s="127"/>
      <c r="I1261" s="127"/>
      <c r="J1261" s="120"/>
      <c r="K1261" s="127"/>
      <c r="L1261" s="127"/>
      <c r="M1261" s="120"/>
      <c r="N1261" s="127"/>
      <c r="O1261" s="127"/>
      <c r="P1261" s="120"/>
      <c r="Q1261" s="127"/>
      <c r="R1261" s="127"/>
      <c r="S1261" s="120"/>
      <c r="T1261" s="127"/>
      <c r="U1261" s="127"/>
      <c r="V1261" s="120"/>
      <c r="W1261" s="127"/>
      <c r="X1261" s="127"/>
      <c r="Y1261" s="120"/>
      <c r="Z1261" s="127"/>
      <c r="AA1261" s="127"/>
      <c r="AB1261" s="120"/>
      <c r="AC1261" s="127"/>
      <c r="AD1261" s="127"/>
      <c r="AE1261" s="120"/>
      <c r="AF1261" s="127"/>
      <c r="AG1261" s="127"/>
      <c r="AH1261" s="120"/>
      <c r="AI1261" s="127"/>
      <c r="AJ1261" s="127"/>
      <c r="AK1261" s="120"/>
      <c r="AL1261" s="127"/>
      <c r="AM1261" s="127"/>
      <c r="AN1261" s="120"/>
      <c r="AO1261" s="127"/>
      <c r="AP1261" s="127"/>
      <c r="AQ1261" s="120"/>
      <c r="AR1261" s="127"/>
      <c r="AS1261" s="127"/>
      <c r="AT1261" s="120"/>
      <c r="AU1261" s="127"/>
      <c r="AV1261" s="127"/>
      <c r="AW1261" s="120"/>
      <c r="AX1261" s="127"/>
      <c r="AY1261" s="127"/>
      <c r="AZ1261" s="120"/>
      <c r="BA1261" s="127"/>
      <c r="BB1261" s="127"/>
      <c r="BC1261" s="120"/>
      <c r="BD1261" s="120"/>
      <c r="BE1261" s="120"/>
      <c r="BF1261" s="120"/>
      <c r="BG1261" s="120"/>
      <c r="BH1261" s="120"/>
      <c r="BI1261" s="120"/>
      <c r="BJ1261" s="128"/>
      <c r="BK1261" s="128"/>
    </row>
    <row r="1262" spans="1:64" x14ac:dyDescent="0.2">
      <c r="A1262" s="117" t="s">
        <v>2856</v>
      </c>
      <c r="B1262" s="123">
        <v>34959</v>
      </c>
      <c r="C1262" s="164" t="s">
        <v>2857</v>
      </c>
      <c r="D1262" s="119" t="s">
        <v>3046</v>
      </c>
      <c r="E1262" s="116" t="str">
        <f>IF(ISERROR(VLOOKUP(TRIM(A1262),'R2020'!$A$1:$I$1991,2,FALSE)),"",VLOOKUP(TRIM(A1262),'R2020'!$A$1:$I$1991,2,FALSE))</f>
        <v>QB</v>
      </c>
      <c r="F1262" s="116" t="str">
        <f>IF(ISERROR(VLOOKUP(TRIM(A1262),'R2020'!$A$1:$I$1991,3,FALSE)),"",VLOOKUP(TRIM(A1262),'R2020'!$A$1:$I$1991,3,FALSE))</f>
        <v>KCA</v>
      </c>
      <c r="G1262" s="116" t="str">
        <f>IF(ISERROR(VLOOKUP(TRIM(A1262),'R2020'!$A$1:$I$1991,8,FALSE)),"",VLOOKUP(TRIM(A1262),'R2020'!$A$1:$I$1991,8,FALSE))</f>
        <v xml:space="preserve"> </v>
      </c>
      <c r="H1262" s="117" t="s">
        <v>193</v>
      </c>
      <c r="I1262" s="117" t="s">
        <v>55</v>
      </c>
      <c r="K1262" s="117" t="s">
        <v>193</v>
      </c>
      <c r="L1262" s="117" t="s">
        <v>55</v>
      </c>
      <c r="N1262" s="117" t="s">
        <v>193</v>
      </c>
      <c r="O1262" s="117" t="s">
        <v>55</v>
      </c>
      <c r="P1262" s="119" t="s">
        <v>1299</v>
      </c>
    </row>
    <row r="1263" spans="1:64" x14ac:dyDescent="0.2">
      <c r="A1263" s="146" t="s">
        <v>4398</v>
      </c>
      <c r="B1263" s="157">
        <v>35520</v>
      </c>
      <c r="C1263" s="167" t="s">
        <v>3065</v>
      </c>
      <c r="D1263" s="142"/>
      <c r="E1263" s="116" t="str">
        <f>IF(ISERROR(VLOOKUP(TRIM(A1263),'R2020'!$A$1:$I$1991,2,FALSE)),"",VLOOKUP(TRIM(A1263),'R2020'!$A$1:$I$1991,2,FALSE))</f>
        <v>T G</v>
      </c>
      <c r="F1263" s="116" t="str">
        <f>IF(ISERROR(VLOOKUP(TRIM(A1263),'R2020'!$A$1:$I$1991,3,FALSE)),"",VLOOKUP(TRIM(A1263),'R2020'!$A$1:$I$1991,3,FALSE))</f>
        <v>PHN</v>
      </c>
      <c r="G1263" s="116" t="str">
        <f>IF(ISERROR(VLOOKUP(TRIM(A1263),'R2020'!$A$1:$I$1991,8,FALSE)),"",VLOOKUP(TRIM(A1263),'R2020'!$A$1:$I$1991,8,FALSE))</f>
        <v>4-0 / 0-0</v>
      </c>
      <c r="H1263" s="126"/>
      <c r="I1263" s="126"/>
      <c r="J1263" s="120"/>
      <c r="K1263" s="126"/>
      <c r="L1263" s="126"/>
      <c r="M1263" s="120"/>
      <c r="N1263" s="126"/>
      <c r="O1263" s="126"/>
      <c r="P1263" s="120"/>
      <c r="Q1263" s="126"/>
      <c r="R1263" s="126"/>
      <c r="S1263" s="120"/>
      <c r="T1263" s="126"/>
      <c r="U1263" s="126"/>
      <c r="V1263" s="120"/>
      <c r="W1263" s="126"/>
      <c r="X1263" s="126"/>
      <c r="Y1263" s="120"/>
      <c r="Z1263" s="126"/>
      <c r="AA1263" s="126"/>
      <c r="AB1263" s="120"/>
      <c r="AC1263" s="126"/>
      <c r="AD1263" s="126"/>
      <c r="AE1263" s="120"/>
      <c r="AF1263" s="126"/>
      <c r="AG1263" s="126"/>
      <c r="AH1263" s="120"/>
      <c r="AI1263" s="126"/>
      <c r="AJ1263" s="126"/>
      <c r="AK1263" s="120"/>
      <c r="AL1263" s="126"/>
      <c r="AM1263" s="126"/>
      <c r="AN1263" s="120"/>
      <c r="AO1263" s="126"/>
      <c r="AP1263" s="126"/>
      <c r="AQ1263" s="120"/>
      <c r="AR1263" s="126"/>
      <c r="AS1263" s="126"/>
      <c r="AT1263" s="120"/>
      <c r="AU1263" s="126"/>
      <c r="AV1263" s="126"/>
      <c r="AW1263" s="120"/>
      <c r="AX1263" s="126"/>
      <c r="AY1263" s="126"/>
      <c r="AZ1263" s="120"/>
      <c r="BA1263" s="126"/>
      <c r="BB1263" s="127"/>
      <c r="BC1263" s="128"/>
      <c r="BD1263" s="120"/>
      <c r="BE1263" s="127"/>
      <c r="BF1263" s="127"/>
      <c r="BG1263" s="127"/>
      <c r="BH1263" s="127"/>
      <c r="BI1263" s="128"/>
      <c r="BJ1263" s="128"/>
      <c r="BK1263" s="131"/>
    </row>
    <row r="1264" spans="1:64" x14ac:dyDescent="0.2">
      <c r="A1264" s="117" t="s">
        <v>1505</v>
      </c>
      <c r="B1264" s="123">
        <v>33717</v>
      </c>
      <c r="C1264" s="165" t="s">
        <v>1575</v>
      </c>
      <c r="D1264" s="117" t="s">
        <v>3418</v>
      </c>
      <c r="E1264" s="116" t="str">
        <f>IF(ISERROR(VLOOKUP(TRIM(A1264),'R2020'!$A$1:$I$1991,2,FALSE)),"",VLOOKUP(TRIM(A1264),'R2020'!$A$1:$I$1991,2,FALSE))</f>
        <v/>
      </c>
      <c r="F1264" s="116" t="str">
        <f>IF(ISERROR(VLOOKUP(TRIM(A1264),'R2020'!$A$1:$I$1991,3,FALSE)),"",VLOOKUP(TRIM(A1264),'R2020'!$A$1:$I$1991,3,FALSE))</f>
        <v/>
      </c>
      <c r="G1264" s="116" t="str">
        <f>IF(ISERROR(VLOOKUP(TRIM(A1264),'R2020'!$A$1:$I$1991,8,FALSE)),"",VLOOKUP(TRIM(A1264),'R2020'!$A$1:$I$1991,8,FALSE))</f>
        <v/>
      </c>
      <c r="H1264" s="117" t="s">
        <v>15</v>
      </c>
      <c r="I1264" s="121" t="s">
        <v>336</v>
      </c>
      <c r="J1264" s="119" t="s">
        <v>41</v>
      </c>
      <c r="K1264" s="117" t="s">
        <v>15</v>
      </c>
      <c r="L1264" s="121" t="s">
        <v>336</v>
      </c>
      <c r="M1264" s="119" t="s">
        <v>349</v>
      </c>
      <c r="N1264" s="117" t="s">
        <v>15</v>
      </c>
      <c r="O1264" s="121" t="s">
        <v>336</v>
      </c>
      <c r="P1264" s="119" t="s">
        <v>349</v>
      </c>
      <c r="Q1264" s="117" t="s">
        <v>332</v>
      </c>
      <c r="R1264" s="121" t="s">
        <v>336</v>
      </c>
      <c r="S1264" s="119" t="s">
        <v>230</v>
      </c>
      <c r="T1264" s="117" t="s">
        <v>15</v>
      </c>
      <c r="U1264" s="121" t="s">
        <v>336</v>
      </c>
      <c r="V1264" s="119" t="s">
        <v>349</v>
      </c>
      <c r="X1264" s="121"/>
      <c r="Y1264" s="119"/>
      <c r="AA1264" s="121"/>
      <c r="AB1264" s="119"/>
      <c r="AD1264" s="121"/>
      <c r="AE1264" s="119"/>
      <c r="AG1264" s="121"/>
      <c r="AH1264" s="119"/>
      <c r="AJ1264" s="121"/>
      <c r="AK1264" s="119"/>
      <c r="AM1264" s="121"/>
      <c r="AN1264" s="119"/>
      <c r="AP1264" s="121"/>
      <c r="AQ1264" s="119"/>
      <c r="AS1264" s="121"/>
      <c r="AT1264" s="119"/>
      <c r="AV1264" s="121"/>
      <c r="AW1264" s="119"/>
      <c r="AY1264" s="121"/>
      <c r="AZ1264" s="119"/>
      <c r="BB1264" s="121"/>
      <c r="BC1264" s="119"/>
      <c r="BF1264" s="119"/>
      <c r="BG1264" s="121"/>
      <c r="BH1264" s="121"/>
      <c r="BI1264" s="121"/>
      <c r="BJ1264" s="121"/>
      <c r="BK1264" s="121"/>
      <c r="BL1264" s="121"/>
    </row>
    <row r="1265" spans="1:64" x14ac:dyDescent="0.2">
      <c r="A1265" s="117" t="s">
        <v>1979</v>
      </c>
      <c r="B1265" s="123">
        <v>33704</v>
      </c>
      <c r="C1265" s="165" t="s">
        <v>1575</v>
      </c>
      <c r="D1265" s="119" t="s">
        <v>2923</v>
      </c>
      <c r="E1265" s="116" t="str">
        <f>IF(ISERROR(VLOOKUP(TRIM(A1265),'R2020'!$A$1:$I$1991,2,FALSE)),"",VLOOKUP(TRIM(A1265),'R2020'!$A$1:$I$1991,2,FALSE))</f>
        <v>TE</v>
      </c>
      <c r="F1265" s="116" t="str">
        <f>IF(ISERROR(VLOOKUP(TRIM(A1265),'R2020'!$A$1:$I$1991,3,FALSE)),"",VLOOKUP(TRIM(A1265),'R2020'!$A$1:$I$1991,3,FALSE))</f>
        <v>CAN</v>
      </c>
      <c r="G1265" s="116" t="str">
        <f>IF(ISERROR(VLOOKUP(TRIM(A1265),'R2020'!$A$1:$I$1991,8,FALSE)),"",VLOOKUP(TRIM(A1265),'R2020'!$A$1:$I$1991,8,FALSE))</f>
        <v xml:space="preserve">5-0 </v>
      </c>
      <c r="J1265" s="122"/>
      <c r="K1265" s="117" t="s">
        <v>26</v>
      </c>
      <c r="L1265" s="117" t="s">
        <v>22</v>
      </c>
      <c r="M1265" s="122" t="s">
        <v>2420</v>
      </c>
      <c r="N1265" s="117" t="s">
        <v>26</v>
      </c>
      <c r="O1265" s="117" t="s">
        <v>22</v>
      </c>
      <c r="P1265" s="122" t="s">
        <v>2284</v>
      </c>
      <c r="Q1265" s="117" t="s">
        <v>26</v>
      </c>
      <c r="R1265" s="117" t="s">
        <v>22</v>
      </c>
      <c r="S1265" s="122" t="s">
        <v>685</v>
      </c>
    </row>
    <row r="1266" spans="1:64" x14ac:dyDescent="0.2">
      <c r="A1266" s="146" t="s">
        <v>4377</v>
      </c>
      <c r="B1266" s="157">
        <v>35758</v>
      </c>
      <c r="C1266" s="167" t="s">
        <v>4516</v>
      </c>
      <c r="D1266" s="142"/>
      <c r="E1266" s="116" t="str">
        <f>IF(ISERROR(VLOOKUP(TRIM(A1266),'R2020'!$A$1:$I$1991,2,FALSE)),"",VLOOKUP(TRIM(A1266),'R2020'!$A$1:$I$1991,2,FALSE))</f>
        <v>Punt</v>
      </c>
      <c r="F1266" s="116" t="str">
        <f>IF(ISERROR(VLOOKUP(TRIM(A1266),'R2020'!$A$1:$I$1991,3,FALSE)),"",VLOOKUP(TRIM(A1266),'R2020'!$A$1:$I$1991,3,FALSE))</f>
        <v>NYA</v>
      </c>
      <c r="G1266" s="116" t="str">
        <f>IF(ISERROR(VLOOKUP(TRIM(A1266),'R2020'!$A$1:$I$1991,8,FALSE)),"",VLOOKUP(TRIM(A1266),'R2020'!$A$1:$I$1991,8,FALSE))</f>
        <v xml:space="preserve"> </v>
      </c>
      <c r="H1266" s="126"/>
      <c r="I1266" s="126"/>
      <c r="J1266" s="120"/>
      <c r="K1266" s="126"/>
      <c r="L1266" s="126"/>
      <c r="M1266" s="120"/>
      <c r="N1266" s="126"/>
      <c r="O1266" s="126"/>
      <c r="P1266" s="120"/>
      <c r="Q1266" s="126"/>
      <c r="R1266" s="126"/>
      <c r="S1266" s="120"/>
      <c r="T1266" s="126"/>
      <c r="U1266" s="126"/>
      <c r="V1266" s="120"/>
      <c r="W1266" s="126"/>
      <c r="X1266" s="126"/>
      <c r="Y1266" s="120"/>
      <c r="Z1266" s="126"/>
      <c r="AA1266" s="126"/>
      <c r="AB1266" s="120"/>
      <c r="AC1266" s="126"/>
      <c r="AD1266" s="126"/>
      <c r="AE1266" s="120"/>
      <c r="AF1266" s="126"/>
      <c r="AG1266" s="126"/>
      <c r="AH1266" s="120"/>
      <c r="AI1266" s="126"/>
      <c r="AJ1266" s="126"/>
      <c r="AK1266" s="120"/>
      <c r="AL1266" s="126"/>
      <c r="AM1266" s="126"/>
      <c r="AN1266" s="120"/>
      <c r="AO1266" s="126"/>
      <c r="AP1266" s="126"/>
      <c r="AQ1266" s="120"/>
      <c r="AR1266" s="126"/>
      <c r="AS1266" s="126"/>
      <c r="AT1266" s="120"/>
      <c r="AU1266" s="126"/>
      <c r="AV1266" s="126"/>
      <c r="AW1266" s="120"/>
      <c r="AX1266" s="126"/>
      <c r="AY1266" s="126"/>
      <c r="AZ1266" s="120"/>
      <c r="BA1266" s="126"/>
      <c r="BB1266" s="126"/>
      <c r="BC1266" s="120"/>
      <c r="BD1266" s="125"/>
      <c r="BE1266" s="126"/>
      <c r="BF1266" s="128"/>
      <c r="BG1266" s="120"/>
      <c r="BH1266" s="127"/>
      <c r="BI1266" s="120"/>
      <c r="BJ1266" s="128"/>
      <c r="BK1266" s="128"/>
    </row>
    <row r="1267" spans="1:64" x14ac:dyDescent="0.2">
      <c r="A1267" s="120" t="s">
        <v>320</v>
      </c>
      <c r="B1267" s="125">
        <v>29589</v>
      </c>
      <c r="C1267" s="168" t="s">
        <v>321</v>
      </c>
      <c r="D1267" s="126" t="s">
        <v>2327</v>
      </c>
      <c r="E1267" s="116" t="str">
        <f>IF(ISERROR(VLOOKUP(TRIM(A1267),'R2020'!$A$1:$I$1991,2,FALSE)),"",VLOOKUP(TRIM(A1267),'R2020'!$A$1:$I$1991,2,FALSE))</f>
        <v/>
      </c>
      <c r="F1267" s="116" t="str">
        <f>IF(ISERROR(VLOOKUP(TRIM(A1267),'R2020'!$A$1:$I$1991,3,FALSE)),"",VLOOKUP(TRIM(A1267),'R2020'!$A$1:$I$1991,3,FALSE))</f>
        <v/>
      </c>
      <c r="G1267" s="116" t="str">
        <f>IF(ISERROR(VLOOKUP(TRIM(A1267),'R2020'!$A$1:$I$1991,8,FALSE)),"",VLOOKUP(TRIM(A1267),'R2020'!$A$1:$I$1991,8,FALSE))</f>
        <v/>
      </c>
      <c r="H1267" s="120" t="s">
        <v>193</v>
      </c>
      <c r="I1267" s="126" t="s">
        <v>30</v>
      </c>
      <c r="J1267" s="126"/>
      <c r="K1267" s="120" t="s">
        <v>193</v>
      </c>
      <c r="L1267" s="126" t="s">
        <v>30</v>
      </c>
      <c r="M1267" s="126"/>
      <c r="N1267" s="120" t="s">
        <v>193</v>
      </c>
      <c r="O1267" s="126" t="s">
        <v>30</v>
      </c>
      <c r="P1267" s="126"/>
      <c r="Q1267" s="120" t="s">
        <v>193</v>
      </c>
      <c r="R1267" s="126" t="s">
        <v>30</v>
      </c>
      <c r="S1267" s="126"/>
      <c r="T1267" s="120" t="s">
        <v>193</v>
      </c>
      <c r="U1267" s="126" t="s">
        <v>30</v>
      </c>
      <c r="V1267" s="126"/>
      <c r="W1267" s="120" t="s">
        <v>193</v>
      </c>
      <c r="X1267" s="126" t="s">
        <v>30</v>
      </c>
      <c r="Y1267" s="126"/>
      <c r="Z1267" s="120" t="s">
        <v>193</v>
      </c>
      <c r="AA1267" s="126" t="s">
        <v>30</v>
      </c>
      <c r="AB1267" s="126"/>
      <c r="AC1267" s="120" t="s">
        <v>193</v>
      </c>
      <c r="AD1267" s="126" t="s">
        <v>30</v>
      </c>
      <c r="AE1267" s="126"/>
      <c r="AF1267" s="120" t="s">
        <v>193</v>
      </c>
      <c r="AG1267" s="126" t="s">
        <v>30</v>
      </c>
      <c r="AH1267" s="126"/>
      <c r="AI1267" s="120" t="s">
        <v>193</v>
      </c>
      <c r="AJ1267" s="126" t="s">
        <v>30</v>
      </c>
      <c r="AK1267" s="126"/>
      <c r="AL1267" s="120" t="s">
        <v>193</v>
      </c>
      <c r="AM1267" s="126" t="s">
        <v>30</v>
      </c>
      <c r="AN1267" s="126"/>
      <c r="AO1267" s="120" t="s">
        <v>193</v>
      </c>
      <c r="AP1267" s="126" t="s">
        <v>30</v>
      </c>
      <c r="AQ1267" s="126" t="s">
        <v>286</v>
      </c>
      <c r="AR1267" s="120" t="s">
        <v>193</v>
      </c>
      <c r="AS1267" s="126" t="s">
        <v>30</v>
      </c>
      <c r="AT1267" s="126" t="s">
        <v>145</v>
      </c>
      <c r="AU1267" s="120" t="s">
        <v>193</v>
      </c>
      <c r="AV1267" s="126" t="s">
        <v>30</v>
      </c>
      <c r="AW1267" s="126" t="s">
        <v>92</v>
      </c>
      <c r="AX1267" s="120" t="s">
        <v>193</v>
      </c>
      <c r="AY1267" s="126" t="s">
        <v>30</v>
      </c>
      <c r="AZ1267" s="126" t="s">
        <v>101</v>
      </c>
      <c r="BA1267" s="120" t="s">
        <v>193</v>
      </c>
      <c r="BB1267" s="126" t="s">
        <v>30</v>
      </c>
      <c r="BC1267" s="127" t="s">
        <v>322</v>
      </c>
      <c r="BD1267" s="120"/>
      <c r="BE1267" s="120"/>
      <c r="BF1267" s="127"/>
      <c r="BG1267" s="127"/>
      <c r="BH1267" s="127"/>
      <c r="BI1267" s="127"/>
      <c r="BJ1267" s="120"/>
      <c r="BK1267" s="128"/>
      <c r="BL1267" s="128"/>
    </row>
    <row r="1268" spans="1:64" x14ac:dyDescent="0.2">
      <c r="A1268" s="117" t="s">
        <v>2858</v>
      </c>
      <c r="B1268" s="123">
        <v>33719</v>
      </c>
      <c r="C1268" s="164" t="s">
        <v>1572</v>
      </c>
      <c r="D1268" s="119" t="s">
        <v>2923</v>
      </c>
      <c r="E1268" s="116" t="str">
        <f>IF(ISERROR(VLOOKUP(TRIM(A1268),'R2020'!$A$1:$I$1991,2,FALSE)),"",VLOOKUP(TRIM(A1268),'R2020'!$A$1:$I$1991,2,FALSE))</f>
        <v>QB</v>
      </c>
      <c r="F1268" s="116" t="str">
        <f>IF(ISERROR(VLOOKUP(TRIM(A1268),'R2020'!$A$1:$I$1991,3,FALSE)),"",VLOOKUP(TRIM(A1268),'R2020'!$A$1:$I$1991,3,FALSE))</f>
        <v>MIN</v>
      </c>
      <c r="G1268" s="116" t="str">
        <f>IF(ISERROR(VLOOKUP(TRIM(A1268),'R2020'!$A$1:$I$1991,8,FALSE)),"",VLOOKUP(TRIM(A1268),'R2020'!$A$1:$I$1991,8,FALSE))</f>
        <v xml:space="preserve"> </v>
      </c>
      <c r="H1268" s="117" t="s">
        <v>193</v>
      </c>
      <c r="I1268" s="117" t="s">
        <v>131</v>
      </c>
      <c r="J1268" s="119" t="s">
        <v>195</v>
      </c>
      <c r="K1268" s="117" t="s">
        <v>193</v>
      </c>
      <c r="L1268" s="117" t="s">
        <v>2235</v>
      </c>
      <c r="M1268" s="119" t="s">
        <v>220</v>
      </c>
      <c r="N1268" s="117" t="s">
        <v>193</v>
      </c>
      <c r="O1268" s="117" t="s">
        <v>2235</v>
      </c>
      <c r="P1268" s="119" t="s">
        <v>1698</v>
      </c>
    </row>
    <row r="1269" spans="1:64" x14ac:dyDescent="0.2">
      <c r="A1269" s="117" t="s">
        <v>3236</v>
      </c>
      <c r="B1269" s="123">
        <v>34155</v>
      </c>
      <c r="C1269" s="165" t="s">
        <v>1575</v>
      </c>
      <c r="D1269" s="122"/>
      <c r="E1269" s="116" t="str">
        <f>IF(ISERROR(VLOOKUP(TRIM(A1269),'R2020'!$A$1:$I$1991,2,FALSE)),"",VLOOKUP(TRIM(A1269),'R2020'!$A$1:$I$1991,2,FALSE))</f>
        <v/>
      </c>
      <c r="F1269" s="116" t="str">
        <f>IF(ISERROR(VLOOKUP(TRIM(A1269),'R2020'!$A$1:$I$1991,3,FALSE)),"",VLOOKUP(TRIM(A1269),'R2020'!$A$1:$I$1991,3,FALSE))</f>
        <v/>
      </c>
      <c r="G1269" s="116" t="str">
        <f>IF(ISERROR(VLOOKUP(TRIM(A1269),'R2020'!$A$1:$I$1991,8,FALSE)),"",VLOOKUP(TRIM(A1269),'R2020'!$A$1:$I$1991,8,FALSE))</f>
        <v/>
      </c>
      <c r="H1269" s="117" t="s">
        <v>64</v>
      </c>
      <c r="I1269" s="122" t="s">
        <v>506</v>
      </c>
      <c r="J1269" s="122" t="s">
        <v>1064</v>
      </c>
      <c r="K1269" s="117" t="s">
        <v>64</v>
      </c>
      <c r="L1269" s="122" t="s">
        <v>506</v>
      </c>
      <c r="M1269" s="122" t="s">
        <v>1064</v>
      </c>
      <c r="O1269" s="122"/>
      <c r="P1269" s="122"/>
      <c r="R1269" s="122"/>
      <c r="S1269" s="122"/>
      <c r="U1269" s="122"/>
      <c r="V1269" s="122"/>
      <c r="X1269" s="122"/>
      <c r="Y1269" s="122"/>
      <c r="AA1269" s="122"/>
      <c r="AB1269" s="122"/>
      <c r="AD1269" s="122"/>
      <c r="AE1269" s="122"/>
      <c r="AG1269" s="122"/>
      <c r="AH1269" s="122"/>
      <c r="AJ1269" s="122"/>
      <c r="AK1269" s="122"/>
      <c r="AM1269" s="122"/>
      <c r="AN1269" s="122"/>
      <c r="AP1269" s="122"/>
      <c r="AQ1269" s="122"/>
      <c r="AS1269" s="122"/>
      <c r="AT1269" s="122"/>
      <c r="AV1269" s="122"/>
      <c r="AW1269" s="122"/>
      <c r="AY1269" s="122"/>
      <c r="AZ1269" s="122"/>
      <c r="BB1269" s="122"/>
      <c r="BC1269" s="122"/>
      <c r="BE1269" s="123"/>
      <c r="BF1269" s="122"/>
      <c r="BG1269" s="121"/>
      <c r="BI1269" s="119"/>
      <c r="BJ1269" s="121"/>
      <c r="BK1269" s="121"/>
      <c r="BL1269" s="130"/>
    </row>
    <row r="1270" spans="1:64" x14ac:dyDescent="0.2">
      <c r="A1270" s="117" t="s">
        <v>1657</v>
      </c>
      <c r="B1270" s="123">
        <v>34272</v>
      </c>
      <c r="C1270" s="165" t="s">
        <v>1660</v>
      </c>
      <c r="D1270" s="122" t="s">
        <v>2311</v>
      </c>
      <c r="E1270" s="116" t="str">
        <f>IF(ISERROR(VLOOKUP(TRIM(A1270),'R2020'!$A$1:$I$1991,2,FALSE)),"",VLOOKUP(TRIM(A1270),'R2020'!$A$1:$I$1991,2,FALSE))</f>
        <v>QB</v>
      </c>
      <c r="F1270" s="116" t="str">
        <f>IF(ISERROR(VLOOKUP(TRIM(A1270),'R2020'!$A$1:$I$1991,3,FALSE)),"",VLOOKUP(TRIM(A1270),'R2020'!$A$1:$I$1991,3,FALSE))</f>
        <v>LVA</v>
      </c>
      <c r="G1270" s="116" t="str">
        <f>IF(ISERROR(VLOOKUP(TRIM(A1270),'R2020'!$A$1:$I$1991,8,FALSE)),"",VLOOKUP(TRIM(A1270),'R2020'!$A$1:$I$1991,8,FALSE))</f>
        <v xml:space="preserve"> </v>
      </c>
      <c r="H1270" s="117" t="s">
        <v>193</v>
      </c>
      <c r="I1270" s="121" t="s">
        <v>346</v>
      </c>
      <c r="K1270" s="117" t="s">
        <v>193</v>
      </c>
      <c r="L1270" s="121" t="s">
        <v>346</v>
      </c>
      <c r="N1270" s="117" t="s">
        <v>193</v>
      </c>
      <c r="O1270" s="121" t="s">
        <v>346</v>
      </c>
      <c r="Q1270" s="117" t="s">
        <v>193</v>
      </c>
      <c r="R1270" s="121" t="s">
        <v>346</v>
      </c>
      <c r="S1270" s="119"/>
      <c r="T1270" s="117" t="s">
        <v>193</v>
      </c>
      <c r="U1270" s="121" t="s">
        <v>346</v>
      </c>
      <c r="V1270" s="119"/>
      <c r="X1270" s="121"/>
      <c r="Y1270" s="119"/>
      <c r="AA1270" s="121"/>
      <c r="AB1270" s="119"/>
      <c r="AD1270" s="121"/>
      <c r="AE1270" s="119"/>
      <c r="AG1270" s="121"/>
      <c r="AH1270" s="119"/>
      <c r="AJ1270" s="121"/>
      <c r="AK1270" s="119"/>
      <c r="AM1270" s="121"/>
      <c r="AN1270" s="119"/>
      <c r="AP1270" s="121"/>
      <c r="AQ1270" s="119"/>
      <c r="AS1270" s="121"/>
      <c r="AT1270" s="119"/>
      <c r="AV1270" s="121"/>
      <c r="AW1270" s="119"/>
      <c r="AY1270" s="121"/>
      <c r="AZ1270" s="119"/>
      <c r="BB1270" s="121"/>
      <c r="BC1270" s="119"/>
      <c r="BF1270" s="119"/>
      <c r="BG1270" s="121"/>
      <c r="BH1270" s="121"/>
      <c r="BI1270" s="121"/>
      <c r="BJ1270" s="121"/>
      <c r="BK1270" s="121"/>
      <c r="BL1270" s="121"/>
    </row>
    <row r="1271" spans="1:64" x14ac:dyDescent="0.2">
      <c r="A1271" s="117" t="s">
        <v>3237</v>
      </c>
      <c r="B1271" s="123">
        <v>33810</v>
      </c>
      <c r="C1271" s="165" t="s">
        <v>1575</v>
      </c>
      <c r="D1271" s="122"/>
      <c r="E1271" s="116" t="str">
        <f>IF(ISERROR(VLOOKUP(TRIM(A1271),'R2020'!$A$1:$I$1991,2,FALSE)),"",VLOOKUP(TRIM(A1271),'R2020'!$A$1:$I$1991,2,FALSE))</f>
        <v>DB</v>
      </c>
      <c r="F1271" s="116" t="str">
        <f>IF(ISERROR(VLOOKUP(TRIM(A1271),'R2020'!$A$1:$I$1991,3,FALSE)),"",VLOOKUP(TRIM(A1271),'R2020'!$A$1:$I$1991,3,FALSE))</f>
        <v>BFA</v>
      </c>
      <c r="G1271" s="116" t="str">
        <f>IF(ISERROR(VLOOKUP(TRIM(A1271),'R2020'!$A$1:$I$1991,8,FALSE)),"",VLOOKUP(TRIM(A1271),'R2020'!$A$1:$I$1991,8,FALSE))</f>
        <v xml:space="preserve">00 </v>
      </c>
      <c r="H1271" s="117" t="s">
        <v>364</v>
      </c>
      <c r="I1271" s="122" t="s">
        <v>233</v>
      </c>
      <c r="J1271" s="122" t="s">
        <v>1061</v>
      </c>
      <c r="K1271" s="117" t="s">
        <v>364</v>
      </c>
      <c r="L1271" s="122" t="s">
        <v>233</v>
      </c>
      <c r="M1271" s="122" t="s">
        <v>1061</v>
      </c>
      <c r="O1271" s="122"/>
      <c r="P1271" s="122"/>
      <c r="R1271" s="122"/>
      <c r="S1271" s="122"/>
      <c r="U1271" s="122"/>
      <c r="V1271" s="122"/>
      <c r="X1271" s="122"/>
      <c r="Y1271" s="122"/>
      <c r="AA1271" s="122"/>
      <c r="AB1271" s="122"/>
      <c r="AD1271" s="122"/>
      <c r="AE1271" s="122"/>
      <c r="AG1271" s="122"/>
      <c r="AH1271" s="122"/>
      <c r="AJ1271" s="122"/>
      <c r="AK1271" s="122"/>
      <c r="AM1271" s="122"/>
      <c r="AN1271" s="122"/>
      <c r="AP1271" s="122"/>
      <c r="AQ1271" s="122"/>
      <c r="AS1271" s="122"/>
      <c r="AT1271" s="122"/>
      <c r="AV1271" s="122"/>
      <c r="AW1271" s="122"/>
      <c r="AY1271" s="122"/>
      <c r="AZ1271" s="122"/>
      <c r="BB1271" s="122"/>
      <c r="BC1271" s="122"/>
      <c r="BE1271" s="123"/>
      <c r="BF1271" s="122"/>
      <c r="BG1271" s="121"/>
      <c r="BI1271" s="119"/>
      <c r="BJ1271" s="121"/>
      <c r="BK1271" s="121"/>
      <c r="BL1271" s="130"/>
    </row>
    <row r="1272" spans="1:64" x14ac:dyDescent="0.2">
      <c r="A1272" s="117" t="s">
        <v>1449</v>
      </c>
      <c r="B1272" s="123">
        <v>34076</v>
      </c>
      <c r="C1272" s="165" t="s">
        <v>1574</v>
      </c>
      <c r="D1272" s="122" t="s">
        <v>1574</v>
      </c>
      <c r="E1272" s="116" t="str">
        <f>IF(ISERROR(VLOOKUP(TRIM(A1272),'R2020'!$A$1:$I$1991,2,FALSE)),"",VLOOKUP(TRIM(A1272),'R2020'!$A$1:$I$1991,2,FALSE))</f>
        <v>LG</v>
      </c>
      <c r="F1272" s="116" t="str">
        <f>IF(ISERROR(VLOOKUP(TRIM(A1272),'R2020'!$A$1:$I$1991,3,FALSE)),"",VLOOKUP(TRIM(A1272),'R2020'!$A$1:$I$1991,3,FALSE))</f>
        <v>TBN</v>
      </c>
      <c r="G1272" s="116" t="str">
        <f>IF(ISERROR(VLOOKUP(TRIM(A1272),'R2020'!$A$1:$I$1991,8,FALSE)),"",VLOOKUP(TRIM(A1272),'R2020'!$A$1:$I$1991,8,FALSE))</f>
        <v xml:space="preserve">6-7 </v>
      </c>
      <c r="H1272" s="117" t="s">
        <v>507</v>
      </c>
      <c r="I1272" s="121" t="s">
        <v>122</v>
      </c>
      <c r="J1272" s="119" t="s">
        <v>230</v>
      </c>
      <c r="K1272" s="117" t="s">
        <v>507</v>
      </c>
      <c r="L1272" s="121" t="s">
        <v>122</v>
      </c>
      <c r="M1272" s="119" t="s">
        <v>29</v>
      </c>
      <c r="N1272" s="117" t="s">
        <v>332</v>
      </c>
      <c r="O1272" s="121" t="s">
        <v>122</v>
      </c>
      <c r="P1272" s="119" t="s">
        <v>56</v>
      </c>
      <c r="Q1272" s="117" t="s">
        <v>226</v>
      </c>
      <c r="R1272" s="121" t="s">
        <v>122</v>
      </c>
      <c r="S1272" s="119" t="s">
        <v>29</v>
      </c>
      <c r="T1272" s="117" t="s">
        <v>226</v>
      </c>
      <c r="U1272" s="121" t="s">
        <v>122</v>
      </c>
      <c r="V1272" s="119" t="s">
        <v>56</v>
      </c>
      <c r="X1272" s="121"/>
      <c r="Y1272" s="119"/>
      <c r="AA1272" s="121"/>
      <c r="AB1272" s="119"/>
      <c r="AD1272" s="121"/>
      <c r="AE1272" s="119"/>
      <c r="AG1272" s="121"/>
      <c r="AH1272" s="119"/>
      <c r="AJ1272" s="121"/>
      <c r="AK1272" s="119"/>
      <c r="AM1272" s="121"/>
      <c r="AN1272" s="119"/>
      <c r="AP1272" s="121"/>
      <c r="AQ1272" s="119"/>
      <c r="AS1272" s="121"/>
      <c r="AT1272" s="119"/>
      <c r="AV1272" s="121"/>
      <c r="AW1272" s="119"/>
      <c r="AY1272" s="121"/>
      <c r="AZ1272" s="119"/>
      <c r="BB1272" s="121"/>
      <c r="BC1272" s="119"/>
      <c r="BF1272" s="119"/>
      <c r="BG1272" s="121"/>
      <c r="BH1272" s="121"/>
      <c r="BI1272" s="121"/>
      <c r="BJ1272" s="121"/>
      <c r="BK1272" s="121"/>
      <c r="BL1272" s="121"/>
    </row>
    <row r="1273" spans="1:64" x14ac:dyDescent="0.2">
      <c r="A1273" s="120" t="s">
        <v>1136</v>
      </c>
      <c r="B1273" s="125">
        <v>33792</v>
      </c>
      <c r="C1273" s="165" t="s">
        <v>1227</v>
      </c>
      <c r="D1273" s="126" t="s">
        <v>2924</v>
      </c>
      <c r="E1273" s="116" t="str">
        <f>IF(ISERROR(VLOOKUP(TRIM(A1273),'R2020'!$A$1:$I$1991,2,FALSE)),"",VLOOKUP(TRIM(A1273),'R2020'!$A$1:$I$1991,2,FALSE))</f>
        <v>End OLB</v>
      </c>
      <c r="F1273" s="116" t="str">
        <f>IF(ISERROR(VLOOKUP(TRIM(A1273),'R2020'!$A$1:$I$1991,3,FALSE)),"",VLOOKUP(TRIM(A1273),'R2020'!$A$1:$I$1991,3,FALSE))</f>
        <v>PIA</v>
      </c>
      <c r="G1273" s="116" t="str">
        <f>IF(ISERROR(VLOOKUP(TRIM(A1273),'R2020'!$A$1:$I$1991,8,FALSE)),"",VLOOKUP(TRIM(A1273),'R2020'!$A$1:$I$1991,8,FALSE))</f>
        <v>0-0 / 0-0-0</v>
      </c>
      <c r="H1273" s="117" t="s">
        <v>323</v>
      </c>
      <c r="I1273" s="121" t="s">
        <v>78</v>
      </c>
      <c r="J1273" s="127" t="s">
        <v>1071</v>
      </c>
      <c r="K1273" s="117" t="s">
        <v>44</v>
      </c>
      <c r="L1273" s="121" t="s">
        <v>111</v>
      </c>
      <c r="M1273" s="127" t="s">
        <v>50</v>
      </c>
      <c r="N1273" s="117" t="s">
        <v>114</v>
      </c>
      <c r="O1273" s="121" t="s">
        <v>111</v>
      </c>
      <c r="P1273" s="127" t="s">
        <v>1677</v>
      </c>
      <c r="Q1273" s="117" t="s">
        <v>127</v>
      </c>
      <c r="R1273" s="121" t="s">
        <v>453</v>
      </c>
      <c r="S1273" s="127" t="s">
        <v>2005</v>
      </c>
      <c r="T1273" s="120" t="s">
        <v>44</v>
      </c>
      <c r="U1273" s="121" t="s">
        <v>453</v>
      </c>
      <c r="V1273" s="127" t="s">
        <v>349</v>
      </c>
      <c r="W1273" s="120" t="s">
        <v>44</v>
      </c>
      <c r="X1273" s="121" t="s">
        <v>453</v>
      </c>
      <c r="Y1273" s="127" t="s">
        <v>349</v>
      </c>
      <c r="Z1273" s="120"/>
      <c r="AA1273" s="120"/>
      <c r="AB1273" s="120"/>
      <c r="AC1273" s="120"/>
      <c r="AD1273" s="120"/>
      <c r="AE1273" s="120"/>
      <c r="AF1273" s="120"/>
      <c r="AG1273" s="120"/>
      <c r="AH1273" s="120"/>
      <c r="AI1273" s="120"/>
      <c r="AJ1273" s="120"/>
      <c r="AK1273" s="120"/>
      <c r="AL1273" s="120"/>
      <c r="AM1273" s="120"/>
      <c r="AN1273" s="120"/>
      <c r="AO1273" s="120"/>
      <c r="AP1273" s="120"/>
      <c r="AQ1273" s="120"/>
      <c r="AR1273" s="120"/>
      <c r="AS1273" s="120"/>
      <c r="AT1273" s="120"/>
      <c r="AU1273" s="120"/>
      <c r="AV1273" s="120"/>
      <c r="AW1273" s="120"/>
      <c r="AX1273" s="120"/>
      <c r="AY1273" s="120"/>
      <c r="AZ1273" s="120"/>
      <c r="BA1273" s="120"/>
      <c r="BB1273" s="120"/>
      <c r="BC1273" s="120"/>
      <c r="BD1273" s="120"/>
      <c r="BE1273" s="120"/>
      <c r="BF1273" s="120"/>
      <c r="BG1273" s="120"/>
      <c r="BH1273" s="120"/>
      <c r="BI1273" s="120"/>
      <c r="BJ1273" s="120"/>
      <c r="BK1273" s="120"/>
      <c r="BL1273" s="120"/>
    </row>
    <row r="1274" spans="1:64" x14ac:dyDescent="0.2">
      <c r="A1274" s="117" t="s">
        <v>438</v>
      </c>
      <c r="B1274" s="123">
        <v>32761</v>
      </c>
      <c r="C1274" s="165" t="s">
        <v>860</v>
      </c>
      <c r="D1274" s="122" t="s">
        <v>2239</v>
      </c>
      <c r="E1274" s="116" t="str">
        <f>IF(ISERROR(VLOOKUP(TRIM(A1274),'R2020'!$A$1:$I$1991,2,FALSE)),"",VLOOKUP(TRIM(A1274),'R2020'!$A$1:$I$1991,2,FALSE))</f>
        <v/>
      </c>
      <c r="F1274" s="116" t="str">
        <f>IF(ISERROR(VLOOKUP(TRIM(A1274),'R2020'!$A$1:$I$1991,3,FALSE)),"",VLOOKUP(TRIM(A1274),'R2020'!$A$1:$I$1991,3,FALSE))</f>
        <v/>
      </c>
      <c r="G1274" s="116" t="str">
        <f>IF(ISERROR(VLOOKUP(TRIM(A1274),'R2020'!$A$1:$I$1991,8,FALSE)),"",VLOOKUP(TRIM(A1274),'R2020'!$A$1:$I$1991,8,FALSE))</f>
        <v/>
      </c>
      <c r="I1274" s="121"/>
      <c r="K1274" s="117" t="s">
        <v>387</v>
      </c>
      <c r="L1274" s="121" t="s">
        <v>229</v>
      </c>
      <c r="M1274" s="119" t="s">
        <v>1103</v>
      </c>
      <c r="N1274" s="117" t="s">
        <v>126</v>
      </c>
      <c r="O1274" s="121" t="s">
        <v>229</v>
      </c>
      <c r="P1274" s="119" t="s">
        <v>1102</v>
      </c>
      <c r="Q1274" s="117" t="s">
        <v>455</v>
      </c>
      <c r="R1274" s="121" t="s">
        <v>229</v>
      </c>
      <c r="S1274" s="119" t="s">
        <v>1500</v>
      </c>
      <c r="T1274" s="117" t="s">
        <v>455</v>
      </c>
      <c r="U1274" s="121" t="s">
        <v>229</v>
      </c>
      <c r="V1274" s="119" t="s">
        <v>1212</v>
      </c>
      <c r="W1274" s="117" t="s">
        <v>52</v>
      </c>
      <c r="X1274" s="121" t="s">
        <v>229</v>
      </c>
      <c r="Y1274" s="119" t="s">
        <v>1166</v>
      </c>
      <c r="Z1274" s="117" t="s">
        <v>64</v>
      </c>
      <c r="AA1274" s="121" t="s">
        <v>229</v>
      </c>
      <c r="AB1274" s="119" t="s">
        <v>349</v>
      </c>
      <c r="AD1274" s="121"/>
      <c r="AE1274" s="119"/>
      <c r="AG1274" s="121"/>
      <c r="AH1274" s="119"/>
      <c r="AJ1274" s="121"/>
      <c r="AK1274" s="119"/>
      <c r="AM1274" s="121"/>
      <c r="AN1274" s="119"/>
      <c r="AP1274" s="121"/>
      <c r="AQ1274" s="119"/>
      <c r="AS1274" s="121"/>
      <c r="AT1274" s="119"/>
      <c r="AV1274" s="121"/>
      <c r="AW1274" s="119"/>
      <c r="AY1274" s="121"/>
      <c r="AZ1274" s="119"/>
      <c r="BB1274" s="121"/>
      <c r="BC1274" s="119"/>
      <c r="BF1274" s="119"/>
      <c r="BG1274" s="121"/>
      <c r="BH1274" s="121"/>
      <c r="BI1274" s="121"/>
      <c r="BJ1274" s="121"/>
      <c r="BK1274" s="121"/>
      <c r="BL1274" s="121"/>
    </row>
    <row r="1275" spans="1:64" x14ac:dyDescent="0.2">
      <c r="A1275" s="117" t="s">
        <v>3763</v>
      </c>
      <c r="B1275" s="123">
        <v>35108</v>
      </c>
      <c r="C1275" s="164" t="s">
        <v>3063</v>
      </c>
      <c r="E1275" s="116" t="str">
        <f>IF(ISERROR(VLOOKUP(TRIM(A1275),'R2020'!$A$1:$I$1991,2,FALSE)),"",VLOOKUP(TRIM(A1275),'R2020'!$A$1:$I$1991,2,FALSE))</f>
        <v>DB</v>
      </c>
      <c r="F1275" s="116" t="str">
        <f>IF(ISERROR(VLOOKUP(TRIM(A1275),'R2020'!$A$1:$I$1991,3,FALSE)),"",VLOOKUP(TRIM(A1275),'R2020'!$A$1:$I$1991,3,FALSE))</f>
        <v>DNA</v>
      </c>
      <c r="G1275" s="116" t="str">
        <f>IF(ISERROR(VLOOKUP(TRIM(A1275),'R2020'!$A$1:$I$1991,8,FALSE)),"",VLOOKUP(TRIM(A1275),'R2020'!$A$1:$I$1991,8,FALSE))</f>
        <v xml:space="preserve">00 </v>
      </c>
      <c r="H1275" s="117" t="s">
        <v>364</v>
      </c>
      <c r="I1275" s="117" t="s">
        <v>229</v>
      </c>
      <c r="J1275" s="119" t="s">
        <v>1061</v>
      </c>
    </row>
    <row r="1276" spans="1:64" x14ac:dyDescent="0.2">
      <c r="A1276" s="117" t="s">
        <v>846</v>
      </c>
      <c r="B1276" s="123">
        <v>32521</v>
      </c>
      <c r="C1276" s="165" t="s">
        <v>877</v>
      </c>
      <c r="D1276" s="122" t="s">
        <v>2557</v>
      </c>
      <c r="E1276" s="116" t="str">
        <f>IF(ISERROR(VLOOKUP(TRIM(A1276),'R2020'!$A$1:$I$1991,2,FALSE)),"",VLOOKUP(TRIM(A1276),'R2020'!$A$1:$I$1991,2,FALSE))</f>
        <v/>
      </c>
      <c r="F1276" s="116" t="str">
        <f>IF(ISERROR(VLOOKUP(TRIM(A1276),'R2020'!$A$1:$I$1991,3,FALSE)),"",VLOOKUP(TRIM(A1276),'R2020'!$A$1:$I$1991,3,FALSE))</f>
        <v/>
      </c>
      <c r="G1276" s="116" t="str">
        <f>IF(ISERROR(VLOOKUP(TRIM(A1276),'R2020'!$A$1:$I$1991,8,FALSE)),"",VLOOKUP(TRIM(A1276),'R2020'!$A$1:$I$1991,8,FALSE))</f>
        <v/>
      </c>
      <c r="I1276" s="122"/>
      <c r="J1276" s="122"/>
      <c r="K1276" s="117" t="s">
        <v>344</v>
      </c>
      <c r="L1276" s="122" t="s">
        <v>23</v>
      </c>
      <c r="M1276" s="122" t="s">
        <v>3049</v>
      </c>
      <c r="N1276" s="117" t="s">
        <v>344</v>
      </c>
      <c r="O1276" s="122" t="s">
        <v>122</v>
      </c>
      <c r="P1276" s="122" t="s">
        <v>2558</v>
      </c>
      <c r="Q1276" s="117" t="s">
        <v>344</v>
      </c>
      <c r="R1276" s="122" t="s">
        <v>122</v>
      </c>
      <c r="S1276" s="122" t="s">
        <v>1661</v>
      </c>
      <c r="T1276" s="117" t="s">
        <v>344</v>
      </c>
      <c r="U1276" s="122" t="s">
        <v>122</v>
      </c>
      <c r="V1276" s="122" t="s">
        <v>1633</v>
      </c>
      <c r="W1276" s="117" t="s">
        <v>344</v>
      </c>
      <c r="X1276" s="122" t="s">
        <v>122</v>
      </c>
      <c r="Y1276" s="122" t="s">
        <v>349</v>
      </c>
      <c r="Z1276" s="117" t="s">
        <v>344</v>
      </c>
      <c r="AA1276" s="122" t="s">
        <v>122</v>
      </c>
      <c r="AB1276" s="122" t="s">
        <v>41</v>
      </c>
      <c r="AC1276" s="117" t="s">
        <v>344</v>
      </c>
      <c r="AD1276" s="122" t="s">
        <v>122</v>
      </c>
      <c r="AE1276" s="122" t="s">
        <v>333</v>
      </c>
      <c r="AG1276" s="122"/>
      <c r="AH1276" s="122"/>
      <c r="AJ1276" s="122"/>
      <c r="AK1276" s="122"/>
      <c r="AM1276" s="122"/>
      <c r="AN1276" s="122"/>
      <c r="AP1276" s="122"/>
      <c r="AQ1276" s="122"/>
      <c r="AS1276" s="122"/>
      <c r="AT1276" s="122"/>
      <c r="AV1276" s="122"/>
      <c r="AW1276" s="122"/>
      <c r="AY1276" s="122"/>
      <c r="AZ1276" s="122"/>
      <c r="BB1276" s="122"/>
      <c r="BC1276" s="119"/>
      <c r="BF1276" s="119"/>
      <c r="BG1276" s="119"/>
      <c r="BH1276" s="119"/>
      <c r="BI1276" s="119"/>
      <c r="BK1276" s="121"/>
      <c r="BL1276" s="121"/>
    </row>
    <row r="1277" spans="1:64" x14ac:dyDescent="0.2">
      <c r="A1277" s="117" t="s">
        <v>3238</v>
      </c>
      <c r="B1277" s="123">
        <v>35044</v>
      </c>
      <c r="C1277" s="165" t="s">
        <v>3074</v>
      </c>
      <c r="D1277" s="122" t="s">
        <v>3414</v>
      </c>
      <c r="E1277" s="116" t="str">
        <f>IF(ISERROR(VLOOKUP(TRIM(A1277),'R2020'!$A$1:$I$1991,2,FALSE)),"",VLOOKUP(TRIM(A1277),'R2020'!$A$1:$I$1991,2,FALSE))</f>
        <v>OLB End</v>
      </c>
      <c r="F1277" s="116" t="str">
        <f>IF(ISERROR(VLOOKUP(TRIM(A1277),'R2020'!$A$1:$I$1991,3,FALSE)),"",VLOOKUP(TRIM(A1277),'R2020'!$A$1:$I$1991,3,FALSE))</f>
        <v>HOA</v>
      </c>
      <c r="G1277" s="116" t="str">
        <f>IF(ISERROR(VLOOKUP(TRIM(A1277),'R2020'!$A$1:$I$1991,8,FALSE)),"",VLOOKUP(TRIM(A1277),'R2020'!$A$1:$I$1991,8,FALSE))</f>
        <v>00-6 / 0-6</v>
      </c>
      <c r="H1277" s="117" t="s">
        <v>125</v>
      </c>
      <c r="I1277" s="117" t="s">
        <v>336</v>
      </c>
      <c r="J1277" s="119" t="s">
        <v>1089</v>
      </c>
      <c r="K1277" s="117" t="s">
        <v>44</v>
      </c>
      <c r="L1277" s="122" t="s">
        <v>453</v>
      </c>
      <c r="M1277" s="122" t="s">
        <v>351</v>
      </c>
      <c r="O1277" s="122"/>
      <c r="P1277" s="122"/>
      <c r="R1277" s="122"/>
      <c r="S1277" s="122"/>
      <c r="U1277" s="122"/>
      <c r="V1277" s="122"/>
      <c r="X1277" s="122"/>
      <c r="Y1277" s="122"/>
      <c r="AA1277" s="122"/>
      <c r="AB1277" s="122"/>
      <c r="AD1277" s="122"/>
      <c r="AE1277" s="122"/>
      <c r="AG1277" s="122"/>
      <c r="AH1277" s="122"/>
      <c r="AJ1277" s="122"/>
      <c r="AK1277" s="122"/>
      <c r="AM1277" s="122"/>
      <c r="AN1277" s="122"/>
      <c r="AP1277" s="122"/>
      <c r="AQ1277" s="122"/>
      <c r="AS1277" s="122"/>
      <c r="AT1277" s="122"/>
      <c r="AV1277" s="122"/>
      <c r="AW1277" s="122"/>
      <c r="AY1277" s="122"/>
      <c r="AZ1277" s="122"/>
      <c r="BB1277" s="122"/>
      <c r="BC1277" s="122"/>
      <c r="BE1277" s="123"/>
      <c r="BF1277" s="122"/>
      <c r="BG1277" s="121"/>
      <c r="BI1277" s="119"/>
      <c r="BJ1277" s="121"/>
      <c r="BK1277" s="121"/>
      <c r="BL1277" s="130"/>
    </row>
    <row r="1278" spans="1:64" x14ac:dyDescent="0.2">
      <c r="A1278" s="146" t="s">
        <v>4216</v>
      </c>
      <c r="B1278" s="157">
        <v>35963</v>
      </c>
      <c r="C1278" s="167" t="s">
        <v>4517</v>
      </c>
      <c r="D1278" s="141"/>
      <c r="E1278" s="116" t="str">
        <f>IF(ISERROR(VLOOKUP(TRIM(A1278),'R2020'!$A$1:$I$1991,2,FALSE)),"",VLOOKUP(TRIM(A1278),'R2020'!$A$1:$I$1991,2,FALSE))</f>
        <v>ILB</v>
      </c>
      <c r="F1278" s="116" t="str">
        <f>IF(ISERROR(VLOOKUP(TRIM(A1278),'R2020'!$A$1:$I$1991,3,FALSE)),"",VLOOKUP(TRIM(A1278),'R2020'!$A$1:$I$1991,3,FALSE))</f>
        <v>GBN</v>
      </c>
      <c r="G1278" s="116" t="str">
        <f>IF(ISERROR(VLOOKUP(TRIM(A1278),'R2020'!$A$1:$I$1991,8,FALSE)),"",VLOOKUP(TRIM(A1278),'R2020'!$A$1:$I$1991,8,FALSE))</f>
        <v xml:space="preserve">04-4 </v>
      </c>
      <c r="H1278" s="127"/>
      <c r="I1278" s="127"/>
      <c r="J1278" s="120"/>
      <c r="K1278" s="127"/>
      <c r="L1278" s="127"/>
      <c r="M1278" s="120"/>
      <c r="N1278" s="127"/>
      <c r="O1278" s="127"/>
      <c r="P1278" s="120"/>
      <c r="Q1278" s="127"/>
      <c r="R1278" s="127"/>
      <c r="S1278" s="120"/>
      <c r="T1278" s="127"/>
      <c r="U1278" s="127"/>
      <c r="V1278" s="120"/>
      <c r="W1278" s="127"/>
      <c r="X1278" s="127"/>
      <c r="Y1278" s="120"/>
      <c r="Z1278" s="127"/>
      <c r="AA1278" s="127"/>
      <c r="AB1278" s="120"/>
      <c r="AC1278" s="127"/>
      <c r="AD1278" s="127"/>
      <c r="AE1278" s="120"/>
      <c r="AF1278" s="127"/>
      <c r="AG1278" s="127"/>
      <c r="AH1278" s="120"/>
      <c r="AI1278" s="127"/>
      <c r="AJ1278" s="127"/>
      <c r="AK1278" s="120"/>
      <c r="AL1278" s="127"/>
      <c r="AM1278" s="127"/>
      <c r="AN1278" s="120"/>
      <c r="AO1278" s="127"/>
      <c r="AP1278" s="127"/>
      <c r="AQ1278" s="127"/>
      <c r="AR1278" s="127"/>
      <c r="AS1278" s="127"/>
      <c r="AT1278" s="120"/>
      <c r="AU1278" s="127"/>
      <c r="AV1278" s="127"/>
      <c r="AW1278" s="120"/>
      <c r="AX1278" s="127"/>
      <c r="AY1278" s="127"/>
      <c r="AZ1278" s="120"/>
      <c r="BA1278" s="127"/>
      <c r="BB1278" s="127"/>
      <c r="BC1278" s="120"/>
      <c r="BD1278" s="120"/>
      <c r="BE1278" s="120"/>
      <c r="BF1278" s="120"/>
      <c r="BG1278" s="120"/>
      <c r="BH1278" s="120"/>
      <c r="BI1278" s="120"/>
      <c r="BJ1278" s="128"/>
      <c r="BK1278" s="128"/>
    </row>
    <row r="1279" spans="1:64" x14ac:dyDescent="0.2">
      <c r="A1279" s="117" t="s">
        <v>1062</v>
      </c>
      <c r="B1279" s="123">
        <v>33646</v>
      </c>
      <c r="C1279" s="165" t="s">
        <v>1223</v>
      </c>
      <c r="D1279" s="119" t="s">
        <v>2588</v>
      </c>
      <c r="E1279" s="116" t="str">
        <f>IF(ISERROR(VLOOKUP(TRIM(A1279),'R2020'!$A$1:$I$1991,2,FALSE)),"",VLOOKUP(TRIM(A1279),'R2020'!$A$1:$I$1991,2,FALSE))</f>
        <v/>
      </c>
      <c r="F1279" s="116" t="str">
        <f>IF(ISERROR(VLOOKUP(TRIM(A1279),'R2020'!$A$1:$I$1991,3,FALSE)),"",VLOOKUP(TRIM(A1279),'R2020'!$A$1:$I$1991,3,FALSE))</f>
        <v/>
      </c>
      <c r="G1279" s="116" t="str">
        <f>IF(ISERROR(VLOOKUP(TRIM(A1279),'R2020'!$A$1:$I$1991,8,FALSE)),"",VLOOKUP(TRIM(A1279),'R2020'!$A$1:$I$1991,8,FALSE))</f>
        <v/>
      </c>
      <c r="H1279" s="117" t="s">
        <v>674</v>
      </c>
      <c r="I1279" s="117" t="s">
        <v>30</v>
      </c>
      <c r="J1279" s="119" t="s">
        <v>3764</v>
      </c>
      <c r="K1279" s="117" t="s">
        <v>323</v>
      </c>
      <c r="L1279" s="117" t="s">
        <v>30</v>
      </c>
      <c r="M1279" s="119" t="s">
        <v>1144</v>
      </c>
      <c r="N1279" s="117" t="s">
        <v>115</v>
      </c>
      <c r="O1279" s="117" t="s">
        <v>78</v>
      </c>
      <c r="P1279" s="119" t="s">
        <v>2579</v>
      </c>
      <c r="Q1279" s="117" t="s">
        <v>125</v>
      </c>
      <c r="R1279" s="117" t="s">
        <v>78</v>
      </c>
      <c r="S1279" s="119" t="s">
        <v>1063</v>
      </c>
      <c r="T1279" s="117" t="s">
        <v>125</v>
      </c>
      <c r="U1279" s="117" t="s">
        <v>78</v>
      </c>
      <c r="V1279" s="119" t="s">
        <v>1063</v>
      </c>
      <c r="W1279" s="117" t="s">
        <v>44</v>
      </c>
      <c r="X1279" s="117" t="s">
        <v>78</v>
      </c>
      <c r="Y1279" s="119" t="s">
        <v>51</v>
      </c>
    </row>
    <row r="1280" spans="1:64" x14ac:dyDescent="0.2">
      <c r="A1280" s="117" t="s">
        <v>2738</v>
      </c>
      <c r="B1280" s="123">
        <v>34088</v>
      </c>
      <c r="C1280" s="164" t="s">
        <v>2034</v>
      </c>
      <c r="D1280" s="119" t="s">
        <v>2593</v>
      </c>
      <c r="E1280" s="116" t="str">
        <f>IF(ISERROR(VLOOKUP(TRIM(A1280),'R2020'!$A$1:$I$1991,2,FALSE)),"",VLOOKUP(TRIM(A1280),'R2020'!$A$1:$I$1991,2,FALSE))</f>
        <v>C</v>
      </c>
      <c r="F1280" s="116" t="str">
        <f>IF(ISERROR(VLOOKUP(TRIM(A1280),'R2020'!$A$1:$I$1991,3,FALSE)),"",VLOOKUP(TRIM(A1280),'R2020'!$A$1:$I$1991,3,FALSE))</f>
        <v>HOA</v>
      </c>
      <c r="G1280" s="116" t="str">
        <f>IF(ISERROR(VLOOKUP(TRIM(A1280),'R2020'!$A$1:$I$1991,8,FALSE)),"",VLOOKUP(TRIM(A1280),'R2020'!$A$1:$I$1991,8,FALSE))</f>
        <v xml:space="preserve">0-3 </v>
      </c>
      <c r="H1280" s="117" t="s">
        <v>332</v>
      </c>
      <c r="I1280" s="117" t="s">
        <v>336</v>
      </c>
      <c r="J1280" s="119" t="s">
        <v>225</v>
      </c>
      <c r="K1280" s="117" t="s">
        <v>332</v>
      </c>
      <c r="L1280" s="117" t="s">
        <v>336</v>
      </c>
      <c r="M1280" s="119" t="s">
        <v>333</v>
      </c>
      <c r="N1280" s="117" t="s">
        <v>332</v>
      </c>
      <c r="O1280" s="117" t="s">
        <v>336</v>
      </c>
      <c r="P1280" s="119" t="s">
        <v>58</v>
      </c>
    </row>
    <row r="1281" spans="1:64" x14ac:dyDescent="0.2">
      <c r="A1281" s="117" t="s">
        <v>1027</v>
      </c>
      <c r="B1281" s="123">
        <v>32931</v>
      </c>
      <c r="C1281" s="165" t="s">
        <v>1007</v>
      </c>
      <c r="D1281" s="122" t="s">
        <v>1005</v>
      </c>
      <c r="E1281" s="116" t="str">
        <f>IF(ISERROR(VLOOKUP(TRIM(A1281),'R2020'!$A$1:$I$1991,2,FALSE)),"",VLOOKUP(TRIM(A1281),'R2020'!$A$1:$I$1991,2,FALSE))</f>
        <v>Punt</v>
      </c>
      <c r="F1281" s="116" t="str">
        <f>IF(ISERROR(VLOOKUP(TRIM(A1281),'R2020'!$A$1:$I$1991,3,FALSE)),"",VLOOKUP(TRIM(A1281),'R2020'!$A$1:$I$1991,3,FALSE))</f>
        <v>DNA</v>
      </c>
      <c r="G1281" s="116" t="str">
        <f>IF(ISERROR(VLOOKUP(TRIM(A1281),'R2020'!$A$1:$I$1991,8,FALSE)),"",VLOOKUP(TRIM(A1281),'R2020'!$A$1:$I$1991,8,FALSE))</f>
        <v xml:space="preserve"> </v>
      </c>
      <c r="H1281" s="117" t="s">
        <v>12</v>
      </c>
      <c r="I1281" s="122" t="s">
        <v>369</v>
      </c>
      <c r="J1281" s="122"/>
      <c r="K1281" s="117" t="s">
        <v>12</v>
      </c>
      <c r="L1281" s="122" t="s">
        <v>369</v>
      </c>
      <c r="M1281" s="122"/>
      <c r="N1281" s="117" t="s">
        <v>12</v>
      </c>
      <c r="O1281" s="122" t="s">
        <v>369</v>
      </c>
      <c r="P1281" s="122"/>
      <c r="Q1281" s="117" t="s">
        <v>12</v>
      </c>
      <c r="R1281" s="122" t="s">
        <v>369</v>
      </c>
      <c r="S1281" s="122"/>
      <c r="T1281" s="117" t="s">
        <v>12</v>
      </c>
      <c r="U1281" s="122" t="s">
        <v>369</v>
      </c>
      <c r="V1281" s="122"/>
      <c r="W1281" s="117" t="s">
        <v>12</v>
      </c>
      <c r="X1281" s="122" t="s">
        <v>369</v>
      </c>
      <c r="Y1281" s="122"/>
      <c r="Z1281" s="117" t="s">
        <v>12</v>
      </c>
      <c r="AA1281" s="122" t="s">
        <v>369</v>
      </c>
      <c r="AB1281" s="122"/>
      <c r="AD1281" s="122"/>
      <c r="AE1281" s="122"/>
      <c r="AG1281" s="122"/>
      <c r="AH1281" s="122"/>
      <c r="AJ1281" s="122"/>
      <c r="AK1281" s="122"/>
      <c r="AM1281" s="122"/>
      <c r="AN1281" s="122"/>
      <c r="AP1281" s="122"/>
      <c r="AQ1281" s="122"/>
      <c r="AS1281" s="122"/>
      <c r="AT1281" s="122"/>
      <c r="AV1281" s="122"/>
      <c r="AW1281" s="122"/>
      <c r="AY1281" s="122"/>
      <c r="AZ1281" s="122"/>
      <c r="BB1281" s="122"/>
      <c r="BC1281" s="122"/>
      <c r="BE1281" s="123"/>
      <c r="BF1281" s="122"/>
      <c r="BG1281" s="121"/>
      <c r="BI1281" s="119"/>
      <c r="BJ1281" s="121"/>
      <c r="BK1281" s="121"/>
      <c r="BL1281" s="130"/>
    </row>
    <row r="1282" spans="1:64" x14ac:dyDescent="0.2">
      <c r="A1282" s="117" t="s">
        <v>3765</v>
      </c>
      <c r="B1282" s="123">
        <v>35194</v>
      </c>
      <c r="C1282" s="164" t="s">
        <v>3450</v>
      </c>
      <c r="E1282" s="116" t="str">
        <f>IF(ISERROR(VLOOKUP(TRIM(A1282),'R2020'!$A$1:$I$1991,2,FALSE)),"",VLOOKUP(TRIM(A1282),'R2020'!$A$1:$I$1991,2,FALSE))</f>
        <v>G C TE</v>
      </c>
      <c r="F1282" s="116" t="str">
        <f>IF(ISERROR(VLOOKUP(TRIM(A1282),'R2020'!$A$1:$I$1991,3,FALSE)),"",VLOOKUP(TRIM(A1282),'R2020'!$A$1:$I$1991,3,FALSE))</f>
        <v>WAN</v>
      </c>
      <c r="G1282" s="116" t="str">
        <f>IF(ISERROR(VLOOKUP(TRIM(A1282),'R2020'!$A$1:$I$1991,8,FALSE)),"",VLOOKUP(TRIM(A1282),'R2020'!$A$1:$I$1991,8,FALSE))</f>
        <v>0-0 / 0-0</v>
      </c>
      <c r="H1282" s="117" t="s">
        <v>16</v>
      </c>
      <c r="I1282" s="117" t="s">
        <v>27</v>
      </c>
      <c r="J1282" s="119" t="s">
        <v>349</v>
      </c>
    </row>
    <row r="1283" spans="1:64" x14ac:dyDescent="0.2">
      <c r="A1283" s="120" t="s">
        <v>1085</v>
      </c>
      <c r="B1283" s="125">
        <v>33166</v>
      </c>
      <c r="C1283" s="165" t="s">
        <v>1231</v>
      </c>
      <c r="D1283" s="122" t="s">
        <v>2333</v>
      </c>
      <c r="E1283" s="116" t="str">
        <f>IF(ISERROR(VLOOKUP(TRIM(A1283),'R2020'!$A$1:$I$1991,2,FALSE)),"",VLOOKUP(TRIM(A1283),'R2020'!$A$1:$I$1991,2,FALSE))</f>
        <v>RG T</v>
      </c>
      <c r="F1283" s="116" t="str">
        <f>IF(ISERROR(VLOOKUP(TRIM(A1283),'R2020'!$A$1:$I$1991,3,FALSE)),"",VLOOKUP(TRIM(A1283),'R2020'!$A$1:$I$1991,3,FALSE))</f>
        <v>DAN</v>
      </c>
      <c r="G1283" s="116" t="str">
        <f>IF(ISERROR(VLOOKUP(TRIM(A1283),'R2020'!$A$1:$I$1991,8,FALSE)),"",VLOOKUP(TRIM(A1283),'R2020'!$A$1:$I$1991,8,FALSE))</f>
        <v>6-7 / 4-7</v>
      </c>
      <c r="H1283" s="120" t="s">
        <v>226</v>
      </c>
      <c r="I1283" s="120" t="s">
        <v>506</v>
      </c>
      <c r="J1283" s="127" t="s">
        <v>29</v>
      </c>
      <c r="K1283" s="120" t="s">
        <v>226</v>
      </c>
      <c r="L1283" s="120" t="s">
        <v>506</v>
      </c>
      <c r="M1283" s="127" t="s">
        <v>35</v>
      </c>
      <c r="N1283" s="120" t="s">
        <v>226</v>
      </c>
      <c r="O1283" s="120" t="s">
        <v>506</v>
      </c>
      <c r="P1283" s="127" t="s">
        <v>29</v>
      </c>
      <c r="Q1283" s="120" t="s">
        <v>226</v>
      </c>
      <c r="R1283" s="120" t="s">
        <v>506</v>
      </c>
      <c r="S1283" s="127" t="s">
        <v>29</v>
      </c>
      <c r="T1283" s="120" t="s">
        <v>226</v>
      </c>
      <c r="U1283" s="120" t="s">
        <v>506</v>
      </c>
      <c r="V1283" s="127" t="s">
        <v>29</v>
      </c>
      <c r="W1283" s="120" t="s">
        <v>226</v>
      </c>
      <c r="X1283" s="120" t="s">
        <v>506</v>
      </c>
      <c r="Y1283" s="127" t="s">
        <v>33</v>
      </c>
      <c r="Z1283" s="120"/>
      <c r="AA1283" s="120"/>
      <c r="AB1283" s="120"/>
      <c r="AC1283" s="120"/>
      <c r="AD1283" s="120"/>
      <c r="AE1283" s="120"/>
      <c r="AF1283" s="120"/>
      <c r="AG1283" s="120"/>
      <c r="AH1283" s="120"/>
      <c r="AI1283" s="120"/>
      <c r="AJ1283" s="120"/>
      <c r="AK1283" s="120"/>
      <c r="AL1283" s="120"/>
      <c r="AM1283" s="120"/>
      <c r="AN1283" s="120"/>
      <c r="AO1283" s="120"/>
      <c r="AP1283" s="120"/>
      <c r="AQ1283" s="120"/>
      <c r="AR1283" s="120"/>
      <c r="AS1283" s="120"/>
      <c r="AT1283" s="120"/>
      <c r="AU1283" s="120"/>
      <c r="AV1283" s="120"/>
      <c r="AW1283" s="120"/>
      <c r="AX1283" s="120"/>
      <c r="AY1283" s="120"/>
      <c r="AZ1283" s="120"/>
      <c r="BA1283" s="120"/>
      <c r="BB1283" s="120"/>
      <c r="BC1283" s="120"/>
      <c r="BD1283" s="120"/>
      <c r="BE1283" s="120"/>
      <c r="BF1283" s="120"/>
      <c r="BG1283" s="120"/>
      <c r="BH1283" s="120"/>
      <c r="BI1283" s="120"/>
      <c r="BJ1283" s="120"/>
      <c r="BK1283" s="120"/>
      <c r="BL1283" s="120"/>
    </row>
    <row r="1284" spans="1:64" x14ac:dyDescent="0.2">
      <c r="A1284" s="117" t="s">
        <v>1933</v>
      </c>
      <c r="B1284" s="123">
        <v>34343</v>
      </c>
      <c r="C1284" s="165" t="s">
        <v>2028</v>
      </c>
      <c r="D1284" s="117" t="s">
        <v>2028</v>
      </c>
      <c r="E1284" s="116" t="str">
        <f>IF(ISERROR(VLOOKUP(TRIM(A1284),'R2020'!$A$1:$I$1991,2,FALSE)),"",VLOOKUP(TRIM(A1284),'R2020'!$A$1:$I$1991,2,FALSE))</f>
        <v>RILB</v>
      </c>
      <c r="F1284" s="116" t="str">
        <f>IF(ISERROR(VLOOKUP(TRIM(A1284),'R2020'!$A$1:$I$1991,3,FALSE)),"",VLOOKUP(TRIM(A1284),'R2020'!$A$1:$I$1991,3,FALSE))</f>
        <v>NYN</v>
      </c>
      <c r="G1284" s="116" t="str">
        <f>IF(ISERROR(VLOOKUP(TRIM(A1284),'R2020'!$A$1:$I$1991,8,FALSE)),"",VLOOKUP(TRIM(A1284),'R2020'!$A$1:$I$1991,8,FALSE))</f>
        <v xml:space="preserve">55-5 </v>
      </c>
      <c r="H1284" s="117" t="s">
        <v>126</v>
      </c>
      <c r="I1284" s="117" t="s">
        <v>237</v>
      </c>
      <c r="J1284" s="122" t="s">
        <v>1221</v>
      </c>
      <c r="K1284" s="117" t="s">
        <v>455</v>
      </c>
      <c r="L1284" s="117" t="s">
        <v>237</v>
      </c>
      <c r="M1284" s="122" t="s">
        <v>1755</v>
      </c>
      <c r="N1284" s="117" t="s">
        <v>126</v>
      </c>
      <c r="O1284" s="117" t="s">
        <v>237</v>
      </c>
      <c r="P1284" s="122" t="s">
        <v>2429</v>
      </c>
      <c r="Q1284" s="117" t="s">
        <v>126</v>
      </c>
      <c r="R1284" s="117" t="s">
        <v>237</v>
      </c>
      <c r="S1284" s="122" t="s">
        <v>1081</v>
      </c>
    </row>
    <row r="1285" spans="1:64" x14ac:dyDescent="0.2">
      <c r="A1285" s="117" t="s">
        <v>1540</v>
      </c>
      <c r="B1285" s="123">
        <v>34209</v>
      </c>
      <c r="C1285" s="165" t="s">
        <v>1573</v>
      </c>
      <c r="D1285" s="122" t="s">
        <v>1584</v>
      </c>
      <c r="E1285" s="116" t="str">
        <f>IF(ISERROR(VLOOKUP(TRIM(A1285),'R2020'!$A$1:$I$1991,2,FALSE)),"",VLOOKUP(TRIM(A1285),'R2020'!$A$1:$I$1991,2,FALSE))</f>
        <v>RG</v>
      </c>
      <c r="F1285" s="116" t="str">
        <f>IF(ISERROR(VLOOKUP(TRIM(A1285),'R2020'!$A$1:$I$1991,3,FALSE)),"",VLOOKUP(TRIM(A1285),'R2020'!$A$1:$I$1991,3,FALSE))</f>
        <v>NEA</v>
      </c>
      <c r="G1285" s="116" t="str">
        <f>IF(ISERROR(VLOOKUP(TRIM(A1285),'R2020'!$A$1:$I$1991,8,FALSE)),"",VLOOKUP(TRIM(A1285),'R2020'!$A$1:$I$1991,8,FALSE))</f>
        <v xml:space="preserve">6-4 </v>
      </c>
      <c r="H1285" s="117" t="s">
        <v>226</v>
      </c>
      <c r="I1285" s="121" t="s">
        <v>232</v>
      </c>
      <c r="J1285" s="119" t="s">
        <v>33</v>
      </c>
      <c r="K1285" s="117" t="s">
        <v>226</v>
      </c>
      <c r="L1285" s="121" t="s">
        <v>232</v>
      </c>
      <c r="M1285" s="119" t="s">
        <v>29</v>
      </c>
      <c r="N1285" s="117" t="s">
        <v>226</v>
      </c>
      <c r="O1285" s="121" t="s">
        <v>232</v>
      </c>
      <c r="P1285" s="119" t="s">
        <v>35</v>
      </c>
      <c r="Q1285" s="117" t="s">
        <v>226</v>
      </c>
      <c r="R1285" s="121" t="s">
        <v>232</v>
      </c>
      <c r="S1285" s="119" t="s">
        <v>33</v>
      </c>
      <c r="T1285" s="117" t="s">
        <v>1539</v>
      </c>
      <c r="U1285" s="121" t="s">
        <v>232</v>
      </c>
      <c r="V1285" s="119" t="s">
        <v>479</v>
      </c>
      <c r="X1285" s="121"/>
      <c r="Y1285" s="119"/>
      <c r="AA1285" s="121"/>
      <c r="AB1285" s="119"/>
      <c r="AD1285" s="121"/>
      <c r="AE1285" s="119"/>
      <c r="AG1285" s="121"/>
      <c r="AH1285" s="119"/>
      <c r="AJ1285" s="121"/>
      <c r="AK1285" s="119"/>
      <c r="AM1285" s="121"/>
      <c r="AN1285" s="119"/>
      <c r="AP1285" s="121"/>
      <c r="AQ1285" s="119"/>
      <c r="AS1285" s="121"/>
      <c r="AT1285" s="119"/>
      <c r="AV1285" s="121"/>
      <c r="AW1285" s="119"/>
      <c r="AY1285" s="121"/>
      <c r="AZ1285" s="119"/>
      <c r="BB1285" s="121"/>
      <c r="BC1285" s="119"/>
      <c r="BF1285" s="119"/>
      <c r="BG1285" s="121"/>
      <c r="BH1285" s="121"/>
      <c r="BI1285" s="121"/>
      <c r="BJ1285" s="121"/>
      <c r="BK1285" s="121"/>
      <c r="BL1285" s="121"/>
    </row>
    <row r="1286" spans="1:64" x14ac:dyDescent="0.2">
      <c r="A1286" s="117" t="s">
        <v>847</v>
      </c>
      <c r="B1286" s="123">
        <v>32721</v>
      </c>
      <c r="C1286" s="165" t="s">
        <v>855</v>
      </c>
      <c r="D1286" s="122" t="s">
        <v>2209</v>
      </c>
      <c r="E1286" s="116" t="str">
        <f>IF(ISERROR(VLOOKUP(TRIM(A1286),'R2020'!$A$1:$I$1991,2,FALSE)),"",VLOOKUP(TRIM(A1286),'R2020'!$A$1:$I$1991,2,FALSE))</f>
        <v>RT</v>
      </c>
      <c r="F1286" s="116" t="str">
        <f>IF(ISERROR(VLOOKUP(TRIM(A1286),'R2020'!$A$1:$I$1991,3,FALSE)),"",VLOOKUP(TRIM(A1286),'R2020'!$A$1:$I$1991,3,FALSE))</f>
        <v>CHN</v>
      </c>
      <c r="G1286" s="116" t="str">
        <f>IF(ISERROR(VLOOKUP(TRIM(A1286),'R2020'!$A$1:$I$1991,8,FALSE)),"",VLOOKUP(TRIM(A1286),'R2020'!$A$1:$I$1991,8,FALSE))</f>
        <v xml:space="preserve">4-5 </v>
      </c>
      <c r="H1286" s="117" t="s">
        <v>228</v>
      </c>
      <c r="I1286" s="122" t="s">
        <v>460</v>
      </c>
      <c r="J1286" s="122" t="s">
        <v>351</v>
      </c>
      <c r="K1286" s="117" t="s">
        <v>228</v>
      </c>
      <c r="L1286" s="122" t="s">
        <v>460</v>
      </c>
      <c r="M1286" s="122" t="s">
        <v>227</v>
      </c>
      <c r="N1286" s="117" t="s">
        <v>228</v>
      </c>
      <c r="O1286" s="122" t="s">
        <v>460</v>
      </c>
      <c r="P1286" s="122" t="s">
        <v>227</v>
      </c>
      <c r="Q1286" s="117" t="s">
        <v>228</v>
      </c>
      <c r="R1286" s="122" t="s">
        <v>460</v>
      </c>
      <c r="S1286" s="122" t="s">
        <v>227</v>
      </c>
      <c r="T1286" s="117" t="s">
        <v>228</v>
      </c>
      <c r="U1286" s="122" t="s">
        <v>78</v>
      </c>
      <c r="V1286" s="122" t="s">
        <v>56</v>
      </c>
      <c r="W1286" s="117" t="s">
        <v>228</v>
      </c>
      <c r="X1286" s="122" t="s">
        <v>78</v>
      </c>
      <c r="Y1286" s="122" t="s">
        <v>225</v>
      </c>
      <c r="Z1286" s="117" t="s">
        <v>1037</v>
      </c>
      <c r="AA1286" s="122" t="s">
        <v>78</v>
      </c>
      <c r="AB1286" s="122" t="s">
        <v>349</v>
      </c>
      <c r="AC1286" s="117" t="s">
        <v>228</v>
      </c>
      <c r="AD1286" s="122" t="s">
        <v>78</v>
      </c>
      <c r="AE1286" s="122" t="s">
        <v>333</v>
      </c>
      <c r="AG1286" s="122"/>
      <c r="AH1286" s="122"/>
      <c r="AJ1286" s="122"/>
      <c r="AK1286" s="122"/>
      <c r="AM1286" s="122"/>
      <c r="AN1286" s="122"/>
      <c r="AP1286" s="122"/>
      <c r="AQ1286" s="122"/>
      <c r="AS1286" s="122"/>
      <c r="AT1286" s="122"/>
      <c r="AV1286" s="122"/>
      <c r="AW1286" s="122"/>
      <c r="AY1286" s="122"/>
      <c r="AZ1286" s="122"/>
      <c r="BB1286" s="122"/>
      <c r="BC1286" s="119"/>
      <c r="BF1286" s="119"/>
      <c r="BG1286" s="119"/>
      <c r="BH1286" s="119"/>
      <c r="BI1286" s="119"/>
      <c r="BK1286" s="121"/>
      <c r="BL1286" s="121"/>
    </row>
    <row r="1287" spans="1:64" x14ac:dyDescent="0.2">
      <c r="A1287" s="117" t="s">
        <v>3766</v>
      </c>
      <c r="B1287" s="123">
        <v>34960</v>
      </c>
      <c r="C1287" s="164" t="s">
        <v>3063</v>
      </c>
      <c r="E1287" s="116" t="str">
        <f>IF(ISERROR(VLOOKUP(TRIM(A1287),'R2020'!$A$1:$I$1991,2,FALSE)),"",VLOOKUP(TRIM(A1287),'R2020'!$A$1:$I$1991,2,FALSE))</f>
        <v>End</v>
      </c>
      <c r="F1287" s="116" t="str">
        <f>IF(ISERROR(VLOOKUP(TRIM(A1287),'R2020'!$A$1:$I$1991,3,FALSE)),"",VLOOKUP(TRIM(A1287),'R2020'!$A$1:$I$1991,3,FALSE))</f>
        <v>MIN</v>
      </c>
      <c r="G1287" s="116" t="str">
        <f>IF(ISERROR(VLOOKUP(TRIM(A1287),'R2020'!$A$1:$I$1991,8,FALSE)),"",VLOOKUP(TRIM(A1287),'R2020'!$A$1:$I$1991,8,FALSE))</f>
        <v xml:space="preserve">0-4 </v>
      </c>
      <c r="H1287" s="117" t="s">
        <v>47</v>
      </c>
      <c r="I1287" s="117" t="s">
        <v>131</v>
      </c>
      <c r="J1287" s="119" t="s">
        <v>349</v>
      </c>
    </row>
    <row r="1288" spans="1:64" x14ac:dyDescent="0.2">
      <c r="A1288" s="117" t="s">
        <v>1761</v>
      </c>
      <c r="B1288" s="123">
        <v>33960</v>
      </c>
      <c r="C1288" s="165" t="s">
        <v>2042</v>
      </c>
      <c r="D1288" s="117" t="s">
        <v>2202</v>
      </c>
      <c r="E1288" s="116" t="str">
        <f>IF(ISERROR(VLOOKUP(TRIM(A1288),'R2020'!$A$1:$I$1991,2,FALSE)),"",VLOOKUP(TRIM(A1288),'R2020'!$A$1:$I$1991,2,FALSE))</f>
        <v>ILB</v>
      </c>
      <c r="F1288" s="116" t="str">
        <f>IF(ISERROR(VLOOKUP(TRIM(A1288),'R2020'!$A$1:$I$1991,3,FALSE)),"",VLOOKUP(TRIM(A1288),'R2020'!$A$1:$I$1991,3,FALSE))</f>
        <v>BFA</v>
      </c>
      <c r="G1288" s="116" t="str">
        <f>IF(ISERROR(VLOOKUP(TRIM(A1288),'R2020'!$A$1:$I$1991,8,FALSE)),"",VLOOKUP(TRIM(A1288),'R2020'!$A$1:$I$1991,8,FALSE))</f>
        <v xml:space="preserve">00-0 </v>
      </c>
      <c r="H1288" s="117" t="s">
        <v>64</v>
      </c>
      <c r="I1288" s="117" t="s">
        <v>450</v>
      </c>
      <c r="J1288" s="122" t="s">
        <v>1064</v>
      </c>
      <c r="K1288" s="117" t="s">
        <v>387</v>
      </c>
      <c r="L1288" s="117" t="s">
        <v>450</v>
      </c>
      <c r="M1288" s="122" t="s">
        <v>1064</v>
      </c>
      <c r="N1288" s="117" t="s">
        <v>387</v>
      </c>
      <c r="O1288" s="117" t="s">
        <v>450</v>
      </c>
      <c r="P1288" s="122" t="s">
        <v>1064</v>
      </c>
      <c r="Q1288" s="117" t="s">
        <v>64</v>
      </c>
      <c r="R1288" s="117" t="s">
        <v>450</v>
      </c>
      <c r="S1288" s="122" t="s">
        <v>1064</v>
      </c>
    </row>
    <row r="1289" spans="1:64" x14ac:dyDescent="0.2">
      <c r="A1289" s="117" t="s">
        <v>950</v>
      </c>
      <c r="B1289" s="123">
        <v>33737</v>
      </c>
      <c r="C1289" s="165" t="s">
        <v>1002</v>
      </c>
      <c r="D1289" s="122" t="s">
        <v>2241</v>
      </c>
      <c r="E1289" s="116" t="str">
        <f>IF(ISERROR(VLOOKUP(TRIM(A1289),'R2020'!$A$1:$I$1991,2,FALSE)),"",VLOOKUP(TRIM(A1289),'R2020'!$A$1:$I$1991,2,FALSE))</f>
        <v>FS</v>
      </c>
      <c r="F1289" s="116" t="str">
        <f>IF(ISERROR(VLOOKUP(TRIM(A1289),'R2020'!$A$1:$I$1991,3,FALSE)),"",VLOOKUP(TRIM(A1289),'R2020'!$A$1:$I$1991,3,FALSE))</f>
        <v>KCA</v>
      </c>
      <c r="G1289" s="116" t="str">
        <f>IF(ISERROR(VLOOKUP(TRIM(A1289),'R2020'!$A$1:$I$1991,8,FALSE)),"",VLOOKUP(TRIM(A1289),'R2020'!$A$1:$I$1991,8,FALSE))</f>
        <v xml:space="preserve">66 </v>
      </c>
      <c r="H1289" s="117" t="s">
        <v>366</v>
      </c>
      <c r="I1289" s="121" t="s">
        <v>55</v>
      </c>
      <c r="J1289" s="119" t="s">
        <v>1093</v>
      </c>
      <c r="K1289" s="117" t="s">
        <v>366</v>
      </c>
      <c r="L1289" s="121" t="s">
        <v>336</v>
      </c>
      <c r="M1289" s="119" t="s">
        <v>1115</v>
      </c>
      <c r="N1289" s="117" t="s">
        <v>368</v>
      </c>
      <c r="O1289" s="121" t="s">
        <v>78</v>
      </c>
      <c r="P1289" s="119" t="s">
        <v>1072</v>
      </c>
      <c r="Q1289" s="117" t="s">
        <v>368</v>
      </c>
      <c r="R1289" s="121" t="s">
        <v>78</v>
      </c>
      <c r="S1289" s="119" t="s">
        <v>1060</v>
      </c>
      <c r="T1289" s="117" t="s">
        <v>368</v>
      </c>
      <c r="U1289" s="121" t="s">
        <v>78</v>
      </c>
      <c r="V1289" s="119" t="s">
        <v>1135</v>
      </c>
      <c r="W1289" s="117" t="s">
        <v>368</v>
      </c>
      <c r="X1289" s="121" t="s">
        <v>78</v>
      </c>
      <c r="Y1289" s="119" t="s">
        <v>1060</v>
      </c>
      <c r="Z1289" s="117" t="s">
        <v>368</v>
      </c>
      <c r="AA1289" s="121" t="s">
        <v>78</v>
      </c>
      <c r="AB1289" s="119" t="s">
        <v>60</v>
      </c>
      <c r="AD1289" s="121"/>
      <c r="AE1289" s="119"/>
      <c r="AG1289" s="121"/>
      <c r="AH1289" s="119"/>
      <c r="AJ1289" s="121"/>
      <c r="AK1289" s="119"/>
      <c r="AM1289" s="121"/>
      <c r="AN1289" s="119"/>
      <c r="AP1289" s="121"/>
      <c r="AQ1289" s="119"/>
      <c r="AS1289" s="121"/>
      <c r="AT1289" s="119"/>
      <c r="AV1289" s="121"/>
      <c r="AW1289" s="119"/>
      <c r="AY1289" s="121"/>
      <c r="AZ1289" s="119"/>
      <c r="BB1289" s="121"/>
      <c r="BC1289" s="119"/>
      <c r="BF1289" s="119"/>
      <c r="BG1289" s="121"/>
      <c r="BH1289" s="121"/>
      <c r="BI1289" s="121"/>
      <c r="BJ1289" s="121"/>
      <c r="BK1289" s="121"/>
      <c r="BL1289" s="121"/>
    </row>
    <row r="1290" spans="1:64" x14ac:dyDescent="0.2">
      <c r="A1290" s="120" t="s">
        <v>775</v>
      </c>
      <c r="B1290" s="125">
        <v>31546</v>
      </c>
      <c r="C1290" s="168" t="s">
        <v>494</v>
      </c>
      <c r="D1290" s="126" t="s">
        <v>2517</v>
      </c>
      <c r="E1290" s="116" t="str">
        <f>IF(ISERROR(VLOOKUP(TRIM(A1290),'R2020'!$A$1:$I$1991,2,FALSE)),"",VLOOKUP(TRIM(A1290),'R2020'!$A$1:$I$1991,2,FALSE))</f>
        <v/>
      </c>
      <c r="F1290" s="116" t="str">
        <f>IF(ISERROR(VLOOKUP(TRIM(A1290),'R2020'!$A$1:$I$1991,3,FALSE)),"",VLOOKUP(TRIM(A1290),'R2020'!$A$1:$I$1991,3,FALSE))</f>
        <v/>
      </c>
      <c r="G1290" s="116" t="str">
        <f>IF(ISERROR(VLOOKUP(TRIM(A1290),'R2020'!$A$1:$I$1991,8,FALSE)),"",VLOOKUP(TRIM(A1290),'R2020'!$A$1:$I$1991,8,FALSE))</f>
        <v/>
      </c>
      <c r="H1290" s="117" t="s">
        <v>323</v>
      </c>
      <c r="I1290" s="126" t="s">
        <v>2235</v>
      </c>
      <c r="J1290" s="126" t="s">
        <v>1952</v>
      </c>
      <c r="K1290" s="117" t="s">
        <v>323</v>
      </c>
      <c r="L1290" s="126" t="s">
        <v>237</v>
      </c>
      <c r="M1290" s="126" t="s">
        <v>1102</v>
      </c>
      <c r="N1290" s="120" t="s">
        <v>323</v>
      </c>
      <c r="O1290" s="126" t="s">
        <v>237</v>
      </c>
      <c r="P1290" s="126" t="s">
        <v>2518</v>
      </c>
      <c r="Q1290" s="120" t="s">
        <v>1703</v>
      </c>
      <c r="R1290" s="126" t="s">
        <v>237</v>
      </c>
      <c r="S1290" s="126" t="s">
        <v>1106</v>
      </c>
      <c r="T1290" s="120" t="s">
        <v>330</v>
      </c>
      <c r="U1290" s="126" t="s">
        <v>237</v>
      </c>
      <c r="V1290" s="126" t="s">
        <v>1398</v>
      </c>
      <c r="W1290" s="120" t="s">
        <v>330</v>
      </c>
      <c r="X1290" s="126" t="s">
        <v>237</v>
      </c>
      <c r="Y1290" s="126" t="s">
        <v>1099</v>
      </c>
      <c r="Z1290" s="120" t="s">
        <v>123</v>
      </c>
      <c r="AA1290" s="126" t="s">
        <v>237</v>
      </c>
      <c r="AB1290" s="126" t="s">
        <v>501</v>
      </c>
      <c r="AC1290" s="120" t="s">
        <v>123</v>
      </c>
      <c r="AD1290" s="126" t="s">
        <v>237</v>
      </c>
      <c r="AE1290" s="126" t="s">
        <v>371</v>
      </c>
      <c r="AF1290" s="120" t="s">
        <v>323</v>
      </c>
      <c r="AG1290" s="126" t="s">
        <v>237</v>
      </c>
      <c r="AH1290" s="126" t="s">
        <v>467</v>
      </c>
      <c r="AI1290" s="120" t="s">
        <v>323</v>
      </c>
      <c r="AJ1290" s="126" t="s">
        <v>237</v>
      </c>
      <c r="AK1290" s="126" t="s">
        <v>587</v>
      </c>
      <c r="AL1290" s="120" t="s">
        <v>123</v>
      </c>
      <c r="AM1290" s="126" t="s">
        <v>237</v>
      </c>
      <c r="AN1290" s="126" t="s">
        <v>300</v>
      </c>
      <c r="AO1290" s="120"/>
      <c r="AP1290" s="126"/>
      <c r="AQ1290" s="126"/>
      <c r="AR1290" s="120"/>
      <c r="AS1290" s="126"/>
      <c r="AT1290" s="126"/>
      <c r="AU1290" s="120"/>
      <c r="AV1290" s="126"/>
      <c r="AW1290" s="126"/>
      <c r="AX1290" s="120"/>
      <c r="AY1290" s="126"/>
      <c r="AZ1290" s="126"/>
      <c r="BA1290" s="120"/>
      <c r="BB1290" s="126"/>
      <c r="BC1290" s="127"/>
      <c r="BD1290" s="120"/>
      <c r="BE1290" s="120"/>
      <c r="BF1290" s="127"/>
      <c r="BG1290" s="127"/>
      <c r="BH1290" s="127"/>
      <c r="BI1290" s="127"/>
      <c r="BJ1290" s="120"/>
      <c r="BK1290" s="128"/>
      <c r="BL1290" s="128"/>
    </row>
    <row r="1291" spans="1:64" x14ac:dyDescent="0.2">
      <c r="A1291" s="120" t="s">
        <v>1264</v>
      </c>
      <c r="B1291" s="125">
        <v>33645</v>
      </c>
      <c r="C1291" s="165" t="s">
        <v>1263</v>
      </c>
      <c r="D1291" s="122" t="s">
        <v>1228</v>
      </c>
      <c r="E1291" s="116" t="str">
        <f>IF(ISERROR(VLOOKUP(TRIM(A1291),'R2020'!$A$1:$I$1991,2,FALSE)),"",VLOOKUP(TRIM(A1291),'R2020'!$A$1:$I$1991,2,FALSE))</f>
        <v>LT</v>
      </c>
      <c r="F1291" s="116" t="str">
        <f>IF(ISERROR(VLOOKUP(TRIM(A1291),'R2020'!$A$1:$I$1991,3,FALSE)),"",VLOOKUP(TRIM(A1291),'R2020'!$A$1:$I$1991,3,FALSE))</f>
        <v>ATN</v>
      </c>
      <c r="G1291" s="116" t="str">
        <f>IF(ISERROR(VLOOKUP(TRIM(A1291),'R2020'!$A$1:$I$1991,8,FALSE)),"",VLOOKUP(TRIM(A1291),'R2020'!$A$1:$I$1991,8,FALSE))</f>
        <v xml:space="preserve">4-7 </v>
      </c>
      <c r="H1291" s="117" t="s">
        <v>505</v>
      </c>
      <c r="I1291" s="121" t="s">
        <v>393</v>
      </c>
      <c r="J1291" s="127" t="s">
        <v>230</v>
      </c>
      <c r="K1291" s="117" t="s">
        <v>505</v>
      </c>
      <c r="L1291" s="121" t="s">
        <v>393</v>
      </c>
      <c r="M1291" s="127" t="s">
        <v>33</v>
      </c>
      <c r="N1291" s="117" t="s">
        <v>505</v>
      </c>
      <c r="O1291" s="121" t="s">
        <v>393</v>
      </c>
      <c r="P1291" s="127" t="s">
        <v>480</v>
      </c>
      <c r="Q1291" s="120" t="s">
        <v>505</v>
      </c>
      <c r="R1291" s="120" t="s">
        <v>393</v>
      </c>
      <c r="S1291" s="127" t="s">
        <v>227</v>
      </c>
      <c r="T1291" s="120" t="s">
        <v>505</v>
      </c>
      <c r="U1291" s="120" t="s">
        <v>393</v>
      </c>
      <c r="V1291" s="127" t="s">
        <v>230</v>
      </c>
      <c r="W1291" s="120" t="s">
        <v>505</v>
      </c>
      <c r="X1291" s="120" t="s">
        <v>393</v>
      </c>
      <c r="Y1291" s="127" t="s">
        <v>351</v>
      </c>
      <c r="Z1291" s="120"/>
      <c r="AA1291" s="120"/>
      <c r="AB1291" s="120"/>
      <c r="AC1291" s="120"/>
      <c r="AD1291" s="120"/>
      <c r="AE1291" s="120"/>
      <c r="AF1291" s="120"/>
      <c r="AG1291" s="120"/>
      <c r="AH1291" s="120"/>
      <c r="AI1291" s="120"/>
      <c r="AJ1291" s="120"/>
      <c r="AK1291" s="120"/>
      <c r="AL1291" s="120"/>
      <c r="AM1291" s="120"/>
      <c r="AN1291" s="120"/>
      <c r="AO1291" s="120"/>
      <c r="AP1291" s="120"/>
      <c r="AQ1291" s="120"/>
      <c r="AR1291" s="120"/>
      <c r="AS1291" s="120"/>
      <c r="AT1291" s="120"/>
      <c r="AU1291" s="120"/>
      <c r="AV1291" s="120"/>
      <c r="AW1291" s="120"/>
      <c r="AX1291" s="120"/>
      <c r="AY1291" s="120"/>
      <c r="AZ1291" s="120"/>
      <c r="BA1291" s="120"/>
      <c r="BB1291" s="120"/>
      <c r="BC1291" s="120"/>
      <c r="BD1291" s="120"/>
      <c r="BE1291" s="120"/>
      <c r="BF1291" s="120"/>
      <c r="BG1291" s="120"/>
      <c r="BH1291" s="120"/>
      <c r="BI1291" s="120"/>
      <c r="BJ1291" s="120"/>
      <c r="BK1291" s="120"/>
      <c r="BL1291" s="120"/>
    </row>
    <row r="1292" spans="1:64" x14ac:dyDescent="0.2">
      <c r="A1292" s="120" t="s">
        <v>1119</v>
      </c>
      <c r="B1292" s="125">
        <v>33801</v>
      </c>
      <c r="C1292" s="165" t="s">
        <v>1228</v>
      </c>
      <c r="D1292" s="120" t="s">
        <v>1228</v>
      </c>
      <c r="E1292" s="116" t="str">
        <f>IF(ISERROR(VLOOKUP(TRIM(A1292),'R2020'!$A$1:$I$1991,2,FALSE)),"",VLOOKUP(TRIM(A1292),'R2020'!$A$1:$I$1991,2,FALSE))</f>
        <v/>
      </c>
      <c r="F1292" s="116" t="str">
        <f>IF(ISERROR(VLOOKUP(TRIM(A1292),'R2020'!$A$1:$I$1991,3,FALSE)),"",VLOOKUP(TRIM(A1292),'R2020'!$A$1:$I$1991,3,FALSE))</f>
        <v/>
      </c>
      <c r="G1292" s="116" t="str">
        <f>IF(ISERROR(VLOOKUP(TRIM(A1292),'R2020'!$A$1:$I$1991,8,FALSE)),"",VLOOKUP(TRIM(A1292),'R2020'!$A$1:$I$1991,8,FALSE))</f>
        <v/>
      </c>
      <c r="H1292" s="120"/>
      <c r="I1292" s="120"/>
      <c r="J1292" s="127"/>
      <c r="K1292" s="120" t="s">
        <v>283</v>
      </c>
      <c r="L1292" s="120" t="s">
        <v>88</v>
      </c>
      <c r="M1292" s="127"/>
      <c r="N1292" s="120" t="s">
        <v>283</v>
      </c>
      <c r="O1292" s="120" t="s">
        <v>233</v>
      </c>
      <c r="P1292" s="127"/>
      <c r="Q1292" s="120" t="s">
        <v>279</v>
      </c>
      <c r="R1292" s="120" t="s">
        <v>88</v>
      </c>
      <c r="S1292" s="127"/>
      <c r="T1292" s="120" t="s">
        <v>283</v>
      </c>
      <c r="U1292" s="120" t="s">
        <v>88</v>
      </c>
      <c r="V1292" s="127"/>
      <c r="W1292" s="120" t="s">
        <v>283</v>
      </c>
      <c r="X1292" s="120" t="s">
        <v>88</v>
      </c>
      <c r="Y1292" s="127"/>
      <c r="Z1292" s="120"/>
      <c r="AA1292" s="120"/>
      <c r="AB1292" s="120"/>
      <c r="AC1292" s="120"/>
      <c r="AD1292" s="120"/>
      <c r="AE1292" s="120"/>
      <c r="AF1292" s="120"/>
      <c r="AG1292" s="120"/>
      <c r="AH1292" s="120"/>
      <c r="AI1292" s="120"/>
      <c r="AJ1292" s="120"/>
      <c r="AK1292" s="120"/>
      <c r="AL1292" s="120"/>
      <c r="AM1292" s="120"/>
      <c r="AN1292" s="120"/>
      <c r="AO1292" s="120"/>
      <c r="AP1292" s="120"/>
      <c r="AQ1292" s="120"/>
      <c r="AR1292" s="120"/>
      <c r="AS1292" s="120"/>
      <c r="AT1292" s="120"/>
      <c r="AU1292" s="120"/>
      <c r="AV1292" s="120"/>
      <c r="AW1292" s="120"/>
      <c r="AX1292" s="120"/>
      <c r="AY1292" s="120"/>
      <c r="AZ1292" s="120"/>
      <c r="BA1292" s="120"/>
      <c r="BB1292" s="120"/>
      <c r="BC1292" s="120"/>
      <c r="BD1292" s="120"/>
      <c r="BE1292" s="120"/>
      <c r="BF1292" s="120"/>
      <c r="BG1292" s="120"/>
      <c r="BH1292" s="120"/>
      <c r="BI1292" s="120"/>
      <c r="BJ1292" s="120"/>
      <c r="BK1292" s="120"/>
      <c r="BL1292" s="120"/>
    </row>
    <row r="1293" spans="1:64" x14ac:dyDescent="0.2">
      <c r="A1293" s="117" t="s">
        <v>3767</v>
      </c>
      <c r="B1293" s="123">
        <v>35965</v>
      </c>
      <c r="C1293" s="164" t="s">
        <v>3446</v>
      </c>
      <c r="E1293" s="116" t="str">
        <f>IF(ISERROR(VLOOKUP(TRIM(A1293),'R2020'!$A$1:$I$1991,2,FALSE)),"",VLOOKUP(TRIM(A1293),'R2020'!$A$1:$I$1991,2,FALSE))</f>
        <v>HB</v>
      </c>
      <c r="F1293" s="116" t="str">
        <f>IF(ISERROR(VLOOKUP(TRIM(A1293),'R2020'!$A$1:$I$1991,3,FALSE)),"",VLOOKUP(TRIM(A1293),'R2020'!$A$1:$I$1991,3,FALSE))</f>
        <v>MIN</v>
      </c>
      <c r="G1293" s="116" t="str">
        <f>IF(ISERROR(VLOOKUP(TRIM(A1293),'R2020'!$A$1:$I$1991,8,FALSE)),"",VLOOKUP(TRIM(A1293),'R2020'!$A$1:$I$1991,8,FALSE))</f>
        <v xml:space="preserve">0-0 </v>
      </c>
      <c r="H1293" s="117" t="s">
        <v>344</v>
      </c>
      <c r="I1293" s="117" t="s">
        <v>131</v>
      </c>
      <c r="J1293" s="119" t="s">
        <v>3768</v>
      </c>
    </row>
    <row r="1294" spans="1:64" x14ac:dyDescent="0.2">
      <c r="A1294" s="117" t="s">
        <v>3769</v>
      </c>
      <c r="B1294" s="123">
        <v>34163</v>
      </c>
      <c r="C1294" s="164" t="s">
        <v>2586</v>
      </c>
      <c r="E1294" s="116" t="str">
        <f>IF(ISERROR(VLOOKUP(TRIM(A1294),'R2020'!$A$1:$I$1991,2,FALSE)),"",VLOOKUP(TRIM(A1294),'R2020'!$A$1:$I$1991,2,FALSE))</f>
        <v>DB</v>
      </c>
      <c r="F1294" s="116" t="str">
        <f>IF(ISERROR(VLOOKUP(TRIM(A1294),'R2020'!$A$1:$I$1991,3,FALSE)),"",VLOOKUP(TRIM(A1294),'R2020'!$A$1:$I$1991,3,FALSE))</f>
        <v>NYA</v>
      </c>
      <c r="G1294" s="116" t="str">
        <f>IF(ISERROR(VLOOKUP(TRIM(A1294),'R2020'!$A$1:$I$1991,8,FALSE)),"",VLOOKUP(TRIM(A1294),'R2020'!$A$1:$I$1991,8,FALSE))</f>
        <v xml:space="preserve">00 </v>
      </c>
      <c r="H1294" s="117" t="s">
        <v>529</v>
      </c>
      <c r="I1294" s="117" t="s">
        <v>446</v>
      </c>
      <c r="J1294" s="119" t="s">
        <v>365</v>
      </c>
    </row>
    <row r="1295" spans="1:64" x14ac:dyDescent="0.2">
      <c r="A1295" s="120" t="s">
        <v>1334</v>
      </c>
      <c r="B1295" s="125">
        <v>33286</v>
      </c>
      <c r="C1295" s="165" t="s">
        <v>1225</v>
      </c>
      <c r="D1295" s="126" t="s">
        <v>2220</v>
      </c>
      <c r="E1295" s="116" t="str">
        <f>IF(ISERROR(VLOOKUP(TRIM(A1295),'R2020'!$A$1:$I$1991,2,FALSE)),"",VLOOKUP(TRIM(A1295),'R2020'!$A$1:$I$1991,2,FALSE))</f>
        <v>End</v>
      </c>
      <c r="F1295" s="116" t="str">
        <f>IF(ISERROR(VLOOKUP(TRIM(A1295),'R2020'!$A$1:$I$1991,3,FALSE)),"",VLOOKUP(TRIM(A1295),'R2020'!$A$1:$I$1991,3,FALSE))</f>
        <v>ARN</v>
      </c>
      <c r="G1295" s="116" t="str">
        <f>IF(ISERROR(VLOOKUP(TRIM(A1295),'R2020'!$A$1:$I$1991,8,FALSE)),"",VLOOKUP(TRIM(A1295),'R2020'!$A$1:$I$1991,8,FALSE))</f>
        <v xml:space="preserve">0-2 </v>
      </c>
      <c r="H1295" s="120" t="s">
        <v>44</v>
      </c>
      <c r="I1295" s="120" t="s">
        <v>23</v>
      </c>
      <c r="J1295" s="127" t="s">
        <v>349</v>
      </c>
      <c r="K1295" s="120" t="s">
        <v>354</v>
      </c>
      <c r="L1295" s="120" t="s">
        <v>30</v>
      </c>
      <c r="M1295" s="127" t="s">
        <v>1048</v>
      </c>
      <c r="N1295" s="120" t="s">
        <v>114</v>
      </c>
      <c r="O1295" s="120" t="s">
        <v>78</v>
      </c>
      <c r="P1295" s="127" t="s">
        <v>2289</v>
      </c>
      <c r="Q1295" s="120" t="s">
        <v>42</v>
      </c>
      <c r="R1295" s="120" t="s">
        <v>78</v>
      </c>
      <c r="S1295" s="127" t="s">
        <v>479</v>
      </c>
      <c r="T1295" s="120" t="s">
        <v>1362</v>
      </c>
      <c r="U1295" s="120" t="s">
        <v>78</v>
      </c>
      <c r="V1295" s="127" t="s">
        <v>1690</v>
      </c>
      <c r="W1295" s="120" t="s">
        <v>44</v>
      </c>
      <c r="X1295" s="120" t="s">
        <v>78</v>
      </c>
      <c r="Y1295" s="127" t="s">
        <v>349</v>
      </c>
      <c r="Z1295" s="120"/>
      <c r="AA1295" s="120"/>
      <c r="AB1295" s="120"/>
      <c r="AC1295" s="120"/>
      <c r="AD1295" s="120"/>
      <c r="AE1295" s="120"/>
      <c r="AF1295" s="120"/>
      <c r="AG1295" s="120"/>
      <c r="AH1295" s="120"/>
      <c r="AI1295" s="120"/>
      <c r="AJ1295" s="120"/>
      <c r="AK1295" s="120"/>
      <c r="AL1295" s="120"/>
      <c r="AM1295" s="120"/>
      <c r="AN1295" s="120"/>
      <c r="AO1295" s="120"/>
      <c r="AP1295" s="120"/>
      <c r="AQ1295" s="120"/>
      <c r="AR1295" s="120"/>
      <c r="AS1295" s="120"/>
      <c r="AT1295" s="120"/>
      <c r="AU1295" s="120"/>
      <c r="AV1295" s="120"/>
      <c r="AW1295" s="120"/>
      <c r="AX1295" s="120"/>
      <c r="AY1295" s="120"/>
      <c r="AZ1295" s="120"/>
      <c r="BA1295" s="120"/>
      <c r="BB1295" s="120"/>
      <c r="BC1295" s="120"/>
      <c r="BD1295" s="120"/>
      <c r="BE1295" s="120"/>
      <c r="BF1295" s="120"/>
      <c r="BG1295" s="120"/>
      <c r="BH1295" s="120"/>
      <c r="BI1295" s="120"/>
      <c r="BJ1295" s="120"/>
      <c r="BK1295" s="120"/>
      <c r="BL1295" s="120"/>
    </row>
    <row r="1296" spans="1:64" x14ac:dyDescent="0.2">
      <c r="A1296" s="117" t="s">
        <v>2739</v>
      </c>
      <c r="B1296" s="123">
        <v>34037</v>
      </c>
      <c r="C1296" s="164" t="s">
        <v>2588</v>
      </c>
      <c r="D1296" s="119" t="s">
        <v>2593</v>
      </c>
      <c r="E1296" s="116" t="str">
        <f>IF(ISERROR(VLOOKUP(TRIM(A1296),'R2020'!$A$1:$I$1991,2,FALSE)),"",VLOOKUP(TRIM(A1296),'R2020'!$A$1:$I$1991,2,FALSE))</f>
        <v>FS</v>
      </c>
      <c r="F1296" s="116" t="str">
        <f>IF(ISERROR(VLOOKUP(TRIM(A1296),'R2020'!$A$1:$I$1991,3,FALSE)),"",VLOOKUP(TRIM(A1296),'R2020'!$A$1:$I$1991,3,FALSE))</f>
        <v>NYA</v>
      </c>
      <c r="G1296" s="116" t="str">
        <f>IF(ISERROR(VLOOKUP(TRIM(A1296),'R2020'!$A$1:$I$1991,8,FALSE)),"",VLOOKUP(TRIM(A1296),'R2020'!$A$1:$I$1991,8,FALSE))</f>
        <v xml:space="preserve">65 </v>
      </c>
      <c r="H1296" s="117" t="s">
        <v>368</v>
      </c>
      <c r="I1296" s="117" t="s">
        <v>446</v>
      </c>
      <c r="J1296" s="119" t="s">
        <v>1084</v>
      </c>
      <c r="K1296" s="117" t="s">
        <v>202</v>
      </c>
      <c r="N1296" s="117" t="s">
        <v>368</v>
      </c>
      <c r="O1296" s="117" t="s">
        <v>446</v>
      </c>
      <c r="P1296" s="119" t="s">
        <v>1059</v>
      </c>
    </row>
    <row r="1297" spans="1:64" x14ac:dyDescent="0.2">
      <c r="A1297" s="117" t="s">
        <v>3382</v>
      </c>
      <c r="B1297" s="123">
        <v>34803</v>
      </c>
      <c r="C1297" s="165" t="s">
        <v>3383</v>
      </c>
      <c r="D1297" s="122" t="s">
        <v>3770</v>
      </c>
      <c r="E1297" s="116" t="str">
        <f>IF(ISERROR(VLOOKUP(TRIM(A1297),'R2020'!$A$1:$I$1991,2,FALSE)),"",VLOOKUP(TRIM(A1297),'R2020'!$A$1:$I$1991,2,FALSE))</f>
        <v>QB</v>
      </c>
      <c r="F1297" s="116" t="str">
        <f>IF(ISERROR(VLOOKUP(TRIM(A1297),'R2020'!$A$1:$I$1991,3,FALSE)),"",VLOOKUP(TRIM(A1297),'R2020'!$A$1:$I$1991,3,FALSE))</f>
        <v>CLA</v>
      </c>
      <c r="G1297" s="116" t="str">
        <f>IF(ISERROR(VLOOKUP(TRIM(A1297),'R2020'!$A$1:$I$1991,8,FALSE)),"",VLOOKUP(TRIM(A1297),'R2020'!$A$1:$I$1991,8,FALSE))</f>
        <v xml:space="preserve"> </v>
      </c>
      <c r="H1297" s="117" t="s">
        <v>193</v>
      </c>
      <c r="I1297" s="122" t="s">
        <v>348</v>
      </c>
      <c r="J1297" s="122"/>
      <c r="K1297" s="117" t="s">
        <v>193</v>
      </c>
      <c r="L1297" s="122" t="s">
        <v>348</v>
      </c>
      <c r="M1297" s="122"/>
      <c r="O1297" s="122"/>
      <c r="P1297" s="122"/>
      <c r="R1297" s="122"/>
      <c r="S1297" s="122"/>
      <c r="U1297" s="122"/>
      <c r="V1297" s="122"/>
      <c r="X1297" s="122"/>
      <c r="Y1297" s="122"/>
      <c r="AA1297" s="122"/>
      <c r="AB1297" s="122"/>
      <c r="AD1297" s="122"/>
      <c r="AE1297" s="122"/>
      <c r="AG1297" s="122"/>
      <c r="AH1297" s="122"/>
      <c r="AJ1297" s="122"/>
      <c r="AK1297" s="122"/>
      <c r="AM1297" s="122"/>
      <c r="AN1297" s="122"/>
      <c r="AP1297" s="122"/>
      <c r="AQ1297" s="122"/>
      <c r="AS1297" s="122"/>
      <c r="AT1297" s="122"/>
      <c r="AV1297" s="122"/>
      <c r="AW1297" s="122"/>
      <c r="AY1297" s="122"/>
      <c r="AZ1297" s="122"/>
      <c r="BB1297" s="122"/>
      <c r="BC1297" s="122"/>
      <c r="BE1297" s="123"/>
      <c r="BF1297" s="122"/>
      <c r="BG1297" s="121"/>
      <c r="BI1297" s="119"/>
      <c r="BJ1297" s="121"/>
      <c r="BK1297" s="121"/>
      <c r="BL1297" s="130"/>
    </row>
    <row r="1298" spans="1:64" x14ac:dyDescent="0.2">
      <c r="A1298" s="117" t="s">
        <v>1981</v>
      </c>
      <c r="B1298" s="123">
        <v>34199</v>
      </c>
      <c r="C1298" s="165" t="s">
        <v>1577</v>
      </c>
      <c r="D1298" s="119" t="s">
        <v>2279</v>
      </c>
      <c r="E1298" s="116" t="str">
        <f>IF(ISERROR(VLOOKUP(TRIM(A1298),'R2020'!$A$1:$I$1991,2,FALSE)),"",VLOOKUP(TRIM(A1298),'R2020'!$A$1:$I$1991,2,FALSE))</f>
        <v>OLB</v>
      </c>
      <c r="F1298" s="116" t="str">
        <f>IF(ISERROR(VLOOKUP(TRIM(A1298),'R2020'!$A$1:$I$1991,3,FALSE)),"",VLOOKUP(TRIM(A1298),'R2020'!$A$1:$I$1991,3,FALSE))</f>
        <v>NYN</v>
      </c>
      <c r="G1298" s="116" t="str">
        <f>IF(ISERROR(VLOOKUP(TRIM(A1298),'R2020'!$A$1:$I$1991,8,FALSE)),"",VLOOKUP(TRIM(A1298),'R2020'!$A$1:$I$1991,8,FALSE))</f>
        <v xml:space="preserve">00-0 </v>
      </c>
      <c r="H1298" s="117" t="s">
        <v>126</v>
      </c>
      <c r="I1298" s="117" t="s">
        <v>30</v>
      </c>
      <c r="J1298" s="122" t="s">
        <v>2429</v>
      </c>
      <c r="K1298" s="117" t="s">
        <v>64</v>
      </c>
      <c r="L1298" s="117" t="s">
        <v>22</v>
      </c>
      <c r="M1298" s="122" t="s">
        <v>1064</v>
      </c>
      <c r="N1298" s="117" t="s">
        <v>540</v>
      </c>
      <c r="O1298" s="117" t="s">
        <v>22</v>
      </c>
      <c r="P1298" s="122" t="s">
        <v>1064</v>
      </c>
      <c r="Q1298" s="117" t="s">
        <v>64</v>
      </c>
      <c r="R1298" s="117" t="s">
        <v>22</v>
      </c>
      <c r="S1298" s="122" t="s">
        <v>1064</v>
      </c>
    </row>
    <row r="1299" spans="1:64" x14ac:dyDescent="0.2">
      <c r="A1299" s="124" t="s">
        <v>1335</v>
      </c>
      <c r="B1299" s="123">
        <v>33453</v>
      </c>
      <c r="C1299" s="165" t="s">
        <v>1001</v>
      </c>
      <c r="D1299" s="117" t="s">
        <v>1682</v>
      </c>
      <c r="E1299" s="116" t="str">
        <f>IF(ISERROR(VLOOKUP(TRIM(A1299),'R2020'!$A$1:$I$1991,2,FALSE)),"",VLOOKUP(TRIM(A1299),'R2020'!$A$1:$I$1991,2,FALSE))</f>
        <v>LE</v>
      </c>
      <c r="F1299" s="116" t="str">
        <f>IF(ISERROR(VLOOKUP(TRIM(A1299),'R2020'!$A$1:$I$1991,3,FALSE)),"",VLOOKUP(TRIM(A1299),'R2020'!$A$1:$I$1991,3,FALSE))</f>
        <v>SEN</v>
      </c>
      <c r="G1299" s="116" t="str">
        <f>IF(ISERROR(VLOOKUP(TRIM(A1299),'R2020'!$A$1:$I$1991,8,FALSE)),"",VLOOKUP(TRIM(A1299),'R2020'!$A$1:$I$1991,8,FALSE))</f>
        <v xml:space="preserve">0-6 </v>
      </c>
      <c r="H1299" s="117" t="s">
        <v>44</v>
      </c>
      <c r="I1299" s="121" t="s">
        <v>23</v>
      </c>
      <c r="J1299" s="119" t="s">
        <v>85</v>
      </c>
      <c r="K1299" s="117" t="s">
        <v>44</v>
      </c>
      <c r="L1299" s="121" t="s">
        <v>78</v>
      </c>
      <c r="M1299" s="119" t="s">
        <v>50</v>
      </c>
      <c r="N1299" s="117" t="s">
        <v>44</v>
      </c>
      <c r="O1299" s="121" t="s">
        <v>506</v>
      </c>
      <c r="P1299" s="119" t="s">
        <v>481</v>
      </c>
      <c r="Q1299" s="117" t="s">
        <v>42</v>
      </c>
      <c r="R1299" s="121" t="s">
        <v>506</v>
      </c>
      <c r="S1299" s="119" t="s">
        <v>33</v>
      </c>
      <c r="T1299" s="117" t="s">
        <v>114</v>
      </c>
      <c r="U1299" s="121" t="s">
        <v>23</v>
      </c>
      <c r="V1299" s="119" t="s">
        <v>1287</v>
      </c>
      <c r="W1299" s="117" t="s">
        <v>44</v>
      </c>
      <c r="X1299" s="121" t="s">
        <v>23</v>
      </c>
      <c r="Y1299" s="119" t="s">
        <v>41</v>
      </c>
    </row>
    <row r="1300" spans="1:64" x14ac:dyDescent="0.2">
      <c r="A1300" s="117" t="s">
        <v>2741</v>
      </c>
      <c r="B1300" s="123">
        <v>35223</v>
      </c>
      <c r="C1300" s="164" t="s">
        <v>2742</v>
      </c>
      <c r="D1300" s="119" t="s">
        <v>3016</v>
      </c>
      <c r="E1300" s="116" t="str">
        <f>IF(ISERROR(VLOOKUP(TRIM(A1300),'R2020'!$A$1:$I$1991,2,FALSE)),"",VLOOKUP(TRIM(A1300),'R2020'!$A$1:$I$1991,2,FALSE))</f>
        <v>HB</v>
      </c>
      <c r="F1300" s="116" t="str">
        <f>IF(ISERROR(VLOOKUP(TRIM(A1300),'R2020'!$A$1:$I$1991,3,FALSE)),"",VLOOKUP(TRIM(A1300),'R2020'!$A$1:$I$1991,3,FALSE))</f>
        <v>CAN</v>
      </c>
      <c r="G1300" s="116" t="str">
        <f>IF(ISERROR(VLOOKUP(TRIM(A1300),'R2020'!$A$1:$I$1991,8,FALSE)),"",VLOOKUP(TRIM(A1300),'R2020'!$A$1:$I$1991,8,FALSE))</f>
        <v xml:space="preserve">0-4 </v>
      </c>
      <c r="H1300" s="117" t="s">
        <v>344</v>
      </c>
      <c r="I1300" s="117" t="s">
        <v>22</v>
      </c>
      <c r="J1300" s="119" t="s">
        <v>3771</v>
      </c>
      <c r="K1300" s="117" t="s">
        <v>344</v>
      </c>
      <c r="L1300" s="117" t="s">
        <v>22</v>
      </c>
      <c r="M1300" s="119" t="s">
        <v>3017</v>
      </c>
      <c r="N1300" s="117" t="s">
        <v>2740</v>
      </c>
      <c r="O1300" s="117" t="s">
        <v>22</v>
      </c>
      <c r="P1300" s="119" t="s">
        <v>2743</v>
      </c>
    </row>
    <row r="1301" spans="1:64" x14ac:dyDescent="0.2">
      <c r="A1301" s="117" t="s">
        <v>1536</v>
      </c>
      <c r="B1301" s="123">
        <v>34199</v>
      </c>
      <c r="C1301" s="165" t="s">
        <v>1577</v>
      </c>
      <c r="D1301" s="117" t="s">
        <v>1681</v>
      </c>
      <c r="E1301" s="116" t="str">
        <f>IF(ISERROR(VLOOKUP(TRIM(A1301),'R2020'!$A$1:$I$1991,2,FALSE)),"",VLOOKUP(TRIM(A1301),'R2020'!$A$1:$I$1991,2,FALSE))</f>
        <v>FS</v>
      </c>
      <c r="F1301" s="116" t="str">
        <f>IF(ISERROR(VLOOKUP(TRIM(A1301),'R2020'!$A$1:$I$1991,3,FALSE)),"",VLOOKUP(TRIM(A1301),'R2020'!$A$1:$I$1991,3,FALSE))</f>
        <v>MIA</v>
      </c>
      <c r="G1301" s="116" t="str">
        <f>IF(ISERROR(VLOOKUP(TRIM(A1301),'R2020'!$A$1:$I$1991,8,FALSE)),"",VLOOKUP(TRIM(A1301),'R2020'!$A$1:$I$1991,8,FALSE))</f>
        <v xml:space="preserve">44 </v>
      </c>
      <c r="H1301" s="117" t="s">
        <v>368</v>
      </c>
      <c r="I1301" s="121" t="s">
        <v>32</v>
      </c>
      <c r="J1301" s="119" t="s">
        <v>1066</v>
      </c>
      <c r="K1301" s="117" t="s">
        <v>364</v>
      </c>
      <c r="L1301" s="121" t="s">
        <v>32</v>
      </c>
      <c r="M1301" s="119" t="s">
        <v>1061</v>
      </c>
      <c r="N1301" s="117" t="s">
        <v>2245</v>
      </c>
      <c r="O1301" s="121" t="s">
        <v>32</v>
      </c>
      <c r="P1301" s="119" t="s">
        <v>60</v>
      </c>
      <c r="Q1301" s="117" t="s">
        <v>171</v>
      </c>
      <c r="R1301" s="121" t="s">
        <v>32</v>
      </c>
      <c r="S1301" s="119" t="s">
        <v>328</v>
      </c>
      <c r="T1301" s="117" t="s">
        <v>364</v>
      </c>
      <c r="U1301" s="121" t="s">
        <v>32</v>
      </c>
      <c r="V1301" s="119" t="s">
        <v>1061</v>
      </c>
      <c r="X1301" s="121"/>
      <c r="Y1301" s="119"/>
      <c r="AA1301" s="121"/>
      <c r="AB1301" s="119"/>
      <c r="AD1301" s="121"/>
      <c r="AE1301" s="119"/>
      <c r="AG1301" s="121"/>
      <c r="AH1301" s="119"/>
      <c r="AJ1301" s="121"/>
      <c r="AK1301" s="119"/>
      <c r="AM1301" s="121"/>
      <c r="AN1301" s="119"/>
      <c r="AP1301" s="121"/>
      <c r="AQ1301" s="119"/>
      <c r="AS1301" s="121"/>
      <c r="AT1301" s="119"/>
      <c r="AV1301" s="121"/>
      <c r="AW1301" s="119"/>
      <c r="AY1301" s="121"/>
      <c r="AZ1301" s="119"/>
      <c r="BB1301" s="121"/>
      <c r="BC1301" s="119"/>
      <c r="BF1301" s="119"/>
      <c r="BG1301" s="121"/>
      <c r="BH1301" s="121"/>
      <c r="BI1301" s="121"/>
      <c r="BJ1301" s="121"/>
      <c r="BK1301" s="121"/>
      <c r="BL1301" s="121"/>
    </row>
    <row r="1302" spans="1:64" x14ac:dyDescent="0.2">
      <c r="A1302" s="124" t="s">
        <v>2906</v>
      </c>
      <c r="B1302" s="125">
        <v>33563</v>
      </c>
      <c r="C1302" s="165" t="s">
        <v>1225</v>
      </c>
      <c r="D1302" s="124" t="s">
        <v>2891</v>
      </c>
      <c r="E1302" s="116" t="str">
        <f>IF(ISERROR(VLOOKUP(TRIM(A1302),'R2020'!$A$1:$I$1991,2,FALSE)),"",VLOOKUP(TRIM(A1302),'R2020'!$A$1:$I$1991,2,FALSE))</f>
        <v/>
      </c>
      <c r="F1302" s="116" t="str">
        <f>IF(ISERROR(VLOOKUP(TRIM(A1302),'R2020'!$A$1:$I$1991,3,FALSE)),"",VLOOKUP(TRIM(A1302),'R2020'!$A$1:$I$1991,3,FALSE))</f>
        <v/>
      </c>
      <c r="G1302" s="116" t="str">
        <f>IF(ISERROR(VLOOKUP(TRIM(A1302),'R2020'!$A$1:$I$1991,8,FALSE)),"",VLOOKUP(TRIM(A1302),'R2020'!$A$1:$I$1991,8,FALSE))</f>
        <v/>
      </c>
      <c r="H1302" s="124"/>
      <c r="I1302" s="121"/>
      <c r="J1302" s="127"/>
      <c r="K1302" s="124"/>
      <c r="L1302" s="121"/>
      <c r="M1302" s="127"/>
      <c r="N1302" s="124" t="s">
        <v>114</v>
      </c>
      <c r="O1302" s="121" t="s">
        <v>2215</v>
      </c>
      <c r="P1302" s="127" t="s">
        <v>2907</v>
      </c>
      <c r="Q1302" s="124"/>
      <c r="R1302" s="121"/>
      <c r="S1302" s="127"/>
      <c r="T1302" s="124" t="s">
        <v>114</v>
      </c>
      <c r="U1302" s="121" t="s">
        <v>32</v>
      </c>
      <c r="V1302" s="127" t="s">
        <v>1287</v>
      </c>
      <c r="W1302" s="120" t="s">
        <v>2908</v>
      </c>
      <c r="X1302" s="121" t="s">
        <v>32</v>
      </c>
      <c r="Y1302" s="127" t="s">
        <v>1287</v>
      </c>
      <c r="Z1302" s="120"/>
      <c r="AA1302" s="120"/>
      <c r="AB1302" s="120"/>
      <c r="AC1302" s="120"/>
      <c r="AD1302" s="120"/>
      <c r="AE1302" s="120"/>
      <c r="AF1302" s="120"/>
      <c r="AG1302" s="120"/>
      <c r="AH1302" s="120"/>
      <c r="AI1302" s="120"/>
      <c r="AJ1302" s="120"/>
      <c r="AK1302" s="120"/>
      <c r="AL1302" s="120"/>
      <c r="AM1302" s="120"/>
      <c r="AN1302" s="120"/>
      <c r="AO1302" s="120"/>
      <c r="AP1302" s="120"/>
      <c r="AQ1302" s="120"/>
      <c r="AR1302" s="120"/>
      <c r="AS1302" s="120"/>
      <c r="AT1302" s="120"/>
      <c r="AU1302" s="120"/>
      <c r="AV1302" s="120"/>
      <c r="AW1302" s="120"/>
      <c r="AX1302" s="120"/>
      <c r="AY1302" s="120"/>
      <c r="AZ1302" s="120"/>
      <c r="BA1302" s="120"/>
      <c r="BB1302" s="120"/>
      <c r="BC1302" s="120"/>
      <c r="BD1302" s="120"/>
      <c r="BE1302" s="120"/>
      <c r="BF1302" s="120"/>
      <c r="BG1302" s="120"/>
      <c r="BH1302" s="120"/>
      <c r="BI1302" s="120"/>
      <c r="BJ1302" s="120"/>
      <c r="BK1302" s="120"/>
      <c r="BL1302" s="120"/>
    </row>
    <row r="1303" spans="1:64" x14ac:dyDescent="0.2">
      <c r="A1303" s="117" t="s">
        <v>934</v>
      </c>
      <c r="B1303" s="123">
        <v>32738</v>
      </c>
      <c r="C1303" s="165" t="s">
        <v>866</v>
      </c>
      <c r="D1303" s="122" t="s">
        <v>1349</v>
      </c>
      <c r="E1303" s="116" t="str">
        <f>IF(ISERROR(VLOOKUP(TRIM(A1303),'R2020'!$A$1:$I$1991,2,FALSE)),"",VLOOKUP(TRIM(A1303),'R2020'!$A$1:$I$1991,2,FALSE))</f>
        <v/>
      </c>
      <c r="F1303" s="116" t="str">
        <f>IF(ISERROR(VLOOKUP(TRIM(A1303),'R2020'!$A$1:$I$1991,3,FALSE)),"",VLOOKUP(TRIM(A1303),'R2020'!$A$1:$I$1991,3,FALSE))</f>
        <v/>
      </c>
      <c r="G1303" s="116" t="str">
        <f>IF(ISERROR(VLOOKUP(TRIM(A1303),'R2020'!$A$1:$I$1991,8,FALSE)),"",VLOOKUP(TRIM(A1303),'R2020'!$A$1:$I$1991,8,FALSE))</f>
        <v/>
      </c>
      <c r="I1303" s="121"/>
      <c r="L1303" s="121"/>
      <c r="O1303" s="121"/>
      <c r="Q1303" s="117" t="s">
        <v>331</v>
      </c>
      <c r="R1303" s="121" t="s">
        <v>460</v>
      </c>
      <c r="S1303" s="119" t="s">
        <v>41</v>
      </c>
      <c r="T1303" s="117" t="s">
        <v>331</v>
      </c>
      <c r="U1303" s="121" t="s">
        <v>23</v>
      </c>
      <c r="V1303" s="119" t="s">
        <v>349</v>
      </c>
      <c r="W1303" s="117" t="s">
        <v>1035</v>
      </c>
      <c r="X1303" s="121" t="s">
        <v>23</v>
      </c>
      <c r="Y1303" s="119" t="s">
        <v>1040</v>
      </c>
      <c r="Z1303" s="117" t="s">
        <v>331</v>
      </c>
      <c r="AA1303" s="121" t="s">
        <v>23</v>
      </c>
      <c r="AB1303" s="119" t="s">
        <v>481</v>
      </c>
      <c r="AD1303" s="121"/>
      <c r="AE1303" s="119"/>
      <c r="AG1303" s="121"/>
      <c r="AH1303" s="119"/>
      <c r="AJ1303" s="121"/>
      <c r="AK1303" s="119"/>
      <c r="AM1303" s="121"/>
      <c r="AN1303" s="119"/>
      <c r="AP1303" s="121"/>
      <c r="AQ1303" s="119"/>
      <c r="AS1303" s="121"/>
      <c r="AT1303" s="119"/>
      <c r="AV1303" s="121"/>
      <c r="AW1303" s="119"/>
      <c r="AY1303" s="121"/>
      <c r="AZ1303" s="119"/>
      <c r="BB1303" s="121"/>
      <c r="BC1303" s="119"/>
      <c r="BF1303" s="119"/>
      <c r="BG1303" s="121"/>
      <c r="BH1303" s="121"/>
      <c r="BI1303" s="121"/>
      <c r="BJ1303" s="121"/>
      <c r="BK1303" s="121"/>
      <c r="BL1303" s="121"/>
    </row>
    <row r="1304" spans="1:64" x14ac:dyDescent="0.2">
      <c r="A1304" s="117" t="s">
        <v>1641</v>
      </c>
      <c r="B1304" s="123">
        <v>33129</v>
      </c>
      <c r="C1304" s="165" t="s">
        <v>1224</v>
      </c>
      <c r="D1304" s="122" t="s">
        <v>1572</v>
      </c>
      <c r="E1304" s="116" t="str">
        <f>IF(ISERROR(VLOOKUP(TRIM(A1304),'R2020'!$A$1:$I$1991,2,FALSE)),"",VLOOKUP(TRIM(A1304),'R2020'!$A$1:$I$1991,2,FALSE))</f>
        <v>QB</v>
      </c>
      <c r="F1304" s="116" t="str">
        <f>IF(ISERROR(VLOOKUP(TRIM(A1304),'R2020'!$A$1:$I$1991,3,FALSE)),"",VLOOKUP(TRIM(A1304),'R2020'!$A$1:$I$1991,3,FALSE))</f>
        <v>HOA</v>
      </c>
      <c r="G1304" s="116" t="str">
        <f>IF(ISERROR(VLOOKUP(TRIM(A1304),'R2020'!$A$1:$I$1991,8,FALSE)),"",VLOOKUP(TRIM(A1304),'R2020'!$A$1:$I$1991,8,FALSE))</f>
        <v xml:space="preserve"> </v>
      </c>
      <c r="H1304" s="117" t="s">
        <v>193</v>
      </c>
      <c r="I1304" s="121" t="s">
        <v>336</v>
      </c>
      <c r="J1304" s="119" t="s">
        <v>1698</v>
      </c>
      <c r="K1304" s="119"/>
      <c r="N1304" s="117" t="s">
        <v>193</v>
      </c>
      <c r="O1304" s="121" t="s">
        <v>448</v>
      </c>
      <c r="P1304" s="119" t="s">
        <v>2085</v>
      </c>
      <c r="Q1304" s="117" t="s">
        <v>193</v>
      </c>
      <c r="R1304" s="121" t="s">
        <v>448</v>
      </c>
      <c r="S1304" s="119" t="s">
        <v>86</v>
      </c>
      <c r="T1304" s="117" t="s">
        <v>193</v>
      </c>
      <c r="U1304" s="121" t="s">
        <v>448</v>
      </c>
      <c r="V1304" s="119"/>
      <c r="X1304" s="121"/>
      <c r="Y1304" s="119"/>
      <c r="AA1304" s="121"/>
      <c r="AB1304" s="119"/>
      <c r="AD1304" s="121"/>
      <c r="AE1304" s="119"/>
      <c r="AG1304" s="121"/>
      <c r="AH1304" s="119"/>
      <c r="AJ1304" s="121"/>
      <c r="AK1304" s="119"/>
      <c r="AM1304" s="121"/>
      <c r="AN1304" s="119"/>
      <c r="AP1304" s="121"/>
      <c r="AQ1304" s="119"/>
      <c r="AS1304" s="121"/>
      <c r="AT1304" s="119"/>
      <c r="AV1304" s="121"/>
      <c r="AW1304" s="119"/>
      <c r="AY1304" s="121"/>
      <c r="AZ1304" s="119"/>
      <c r="BB1304" s="121"/>
      <c r="BC1304" s="119"/>
      <c r="BF1304" s="119"/>
      <c r="BG1304" s="121"/>
      <c r="BH1304" s="121"/>
      <c r="BI1304" s="121"/>
      <c r="BJ1304" s="121"/>
      <c r="BK1304" s="121"/>
    </row>
    <row r="1305" spans="1:64" x14ac:dyDescent="0.2">
      <c r="A1305" s="117" t="s">
        <v>3772</v>
      </c>
      <c r="B1305" s="123">
        <v>35353</v>
      </c>
      <c r="C1305" s="164" t="s">
        <v>3074</v>
      </c>
      <c r="E1305" s="116" t="str">
        <f>IF(ISERROR(VLOOKUP(TRIM(A1305),'R2020'!$A$1:$I$1991,2,FALSE)),"",VLOOKUP(TRIM(A1305),'R2020'!$A$1:$I$1991,2,FALSE))</f>
        <v>WR LK LP</v>
      </c>
      <c r="F1305" s="116" t="str">
        <f>IF(ISERROR(VLOOKUP(TRIM(A1305),'R2020'!$A$1:$I$1991,3,FALSE)),"",VLOOKUP(TRIM(A1305),'R2020'!$A$1:$I$1991,3,FALSE))</f>
        <v>PIA</v>
      </c>
      <c r="G1305" s="116" t="str">
        <f>IF(ISERROR(VLOOKUP(TRIM(A1305),'R2020'!$A$1:$I$1991,8,FALSE)),"",VLOOKUP(TRIM(A1305),'R2020'!$A$1:$I$1991,8,FALSE))</f>
        <v xml:space="preserve"> </v>
      </c>
      <c r="H1305" s="117" t="s">
        <v>273</v>
      </c>
      <c r="I1305" s="117" t="s">
        <v>22</v>
      </c>
    </row>
    <row r="1306" spans="1:64" x14ac:dyDescent="0.2">
      <c r="A1306" s="120" t="s">
        <v>625</v>
      </c>
      <c r="B1306" s="125">
        <v>32002</v>
      </c>
      <c r="C1306" s="168" t="s">
        <v>658</v>
      </c>
      <c r="D1306" s="126" t="s">
        <v>2309</v>
      </c>
      <c r="E1306" s="116" t="str">
        <f>IF(ISERROR(VLOOKUP(TRIM(A1306),'R2020'!$A$1:$I$1991,2,FALSE)),"",VLOOKUP(TRIM(A1306),'R2020'!$A$1:$I$1991,2,FALSE))</f>
        <v>FS</v>
      </c>
      <c r="F1306" s="116" t="str">
        <f>IF(ISERROR(VLOOKUP(TRIM(A1306),'R2020'!$A$1:$I$1991,3,FALSE)),"",VLOOKUP(TRIM(A1306),'R2020'!$A$1:$I$1991,3,FALSE))</f>
        <v>NEA</v>
      </c>
      <c r="G1306" s="116" t="str">
        <f>IF(ISERROR(VLOOKUP(TRIM(A1306),'R2020'!$A$1:$I$1991,8,FALSE)),"",VLOOKUP(TRIM(A1306),'R2020'!$A$1:$I$1991,8,FALSE))</f>
        <v xml:space="preserve">55 </v>
      </c>
      <c r="H1306" s="120" t="s">
        <v>368</v>
      </c>
      <c r="I1306" s="126" t="s">
        <v>232</v>
      </c>
      <c r="J1306" s="126" t="s">
        <v>1129</v>
      </c>
      <c r="K1306" s="120" t="s">
        <v>368</v>
      </c>
      <c r="L1306" s="126" t="s">
        <v>232</v>
      </c>
      <c r="M1306" s="126" t="s">
        <v>1084</v>
      </c>
      <c r="N1306" s="120" t="s">
        <v>368</v>
      </c>
      <c r="O1306" s="126" t="s">
        <v>232</v>
      </c>
      <c r="P1306" s="126" t="s">
        <v>1115</v>
      </c>
      <c r="Q1306" s="120" t="s">
        <v>368</v>
      </c>
      <c r="R1306" s="126" t="s">
        <v>232</v>
      </c>
      <c r="S1306" s="126" t="s">
        <v>1135</v>
      </c>
      <c r="T1306" s="120" t="s">
        <v>368</v>
      </c>
      <c r="U1306" s="126" t="s">
        <v>232</v>
      </c>
      <c r="V1306" s="126" t="s">
        <v>1084</v>
      </c>
      <c r="W1306" s="120" t="s">
        <v>368</v>
      </c>
      <c r="X1306" s="126" t="s">
        <v>232</v>
      </c>
      <c r="Y1306" s="126" t="s">
        <v>1135</v>
      </c>
      <c r="Z1306" s="120" t="s">
        <v>368</v>
      </c>
      <c r="AA1306" s="126" t="s">
        <v>232</v>
      </c>
      <c r="AB1306" s="126" t="s">
        <v>129</v>
      </c>
      <c r="AC1306" s="120" t="s">
        <v>881</v>
      </c>
      <c r="AD1306" s="126" t="s">
        <v>232</v>
      </c>
      <c r="AE1306" s="126" t="s">
        <v>816</v>
      </c>
      <c r="AF1306" s="120" t="s">
        <v>588</v>
      </c>
      <c r="AG1306" s="126" t="s">
        <v>232</v>
      </c>
      <c r="AH1306" s="126" t="s">
        <v>365</v>
      </c>
      <c r="AI1306" s="120" t="s">
        <v>529</v>
      </c>
      <c r="AJ1306" s="126" t="s">
        <v>232</v>
      </c>
      <c r="AK1306" s="126" t="s">
        <v>129</v>
      </c>
      <c r="AL1306" s="120"/>
      <c r="AM1306" s="126"/>
      <c r="AN1306" s="126"/>
      <c r="AO1306" s="120"/>
      <c r="AP1306" s="126"/>
      <c r="AQ1306" s="126"/>
      <c r="AR1306" s="120"/>
      <c r="AS1306" s="126"/>
      <c r="AT1306" s="126"/>
      <c r="AU1306" s="120"/>
      <c r="AV1306" s="126"/>
      <c r="AW1306" s="126"/>
      <c r="AX1306" s="120"/>
      <c r="AY1306" s="126"/>
      <c r="AZ1306" s="126"/>
      <c r="BA1306" s="120"/>
      <c r="BB1306" s="126"/>
      <c r="BC1306" s="126"/>
      <c r="BD1306" s="120"/>
      <c r="BE1306" s="125"/>
      <c r="BF1306" s="126"/>
      <c r="BG1306" s="128"/>
      <c r="BH1306" s="120"/>
      <c r="BI1306" s="127"/>
      <c r="BJ1306" s="128"/>
      <c r="BK1306" s="128"/>
      <c r="BL1306" s="131"/>
    </row>
    <row r="1307" spans="1:64" x14ac:dyDescent="0.2">
      <c r="A1307" s="120" t="s">
        <v>426</v>
      </c>
      <c r="B1307" s="125">
        <v>32002</v>
      </c>
      <c r="C1307" s="168" t="s">
        <v>397</v>
      </c>
      <c r="D1307" s="126" t="s">
        <v>397</v>
      </c>
      <c r="E1307" s="116" t="str">
        <f>IF(ISERROR(VLOOKUP(TRIM(A1307),'R2020'!$A$1:$I$1991,2,FALSE)),"",VLOOKUP(TRIM(A1307),'R2020'!$A$1:$I$1991,2,FALSE))</f>
        <v>DB</v>
      </c>
      <c r="F1307" s="116" t="str">
        <f>IF(ISERROR(VLOOKUP(TRIM(A1307),'R2020'!$A$1:$I$1991,3,FALSE)),"",VLOOKUP(TRIM(A1307),'R2020'!$A$1:$I$1991,3,FALSE))</f>
        <v>NEA</v>
      </c>
      <c r="G1307" s="116" t="str">
        <f>IF(ISERROR(VLOOKUP(TRIM(A1307),'R2020'!$A$1:$I$1991,8,FALSE)),"",VLOOKUP(TRIM(A1307),'R2020'!$A$1:$I$1991,8,FALSE))</f>
        <v xml:space="preserve">44 </v>
      </c>
      <c r="H1307" s="117" t="s">
        <v>529</v>
      </c>
      <c r="I1307" s="126" t="s">
        <v>232</v>
      </c>
      <c r="J1307" s="126" t="s">
        <v>60</v>
      </c>
      <c r="K1307" s="117" t="s">
        <v>529</v>
      </c>
      <c r="L1307" s="126" t="s">
        <v>232</v>
      </c>
      <c r="M1307" s="126" t="s">
        <v>60</v>
      </c>
      <c r="N1307" s="117" t="s">
        <v>327</v>
      </c>
      <c r="O1307" s="126" t="s">
        <v>348</v>
      </c>
      <c r="P1307" s="126" t="s">
        <v>328</v>
      </c>
      <c r="Q1307" s="117" t="s">
        <v>327</v>
      </c>
      <c r="R1307" s="126" t="s">
        <v>346</v>
      </c>
      <c r="S1307" s="126" t="s">
        <v>328</v>
      </c>
      <c r="U1307" s="126"/>
      <c r="V1307" s="126"/>
      <c r="W1307" s="120" t="s">
        <v>327</v>
      </c>
      <c r="X1307" s="126" t="s">
        <v>346</v>
      </c>
      <c r="Y1307" s="126" t="s">
        <v>328</v>
      </c>
      <c r="Z1307" s="120" t="s">
        <v>529</v>
      </c>
      <c r="AA1307" s="126" t="s">
        <v>346</v>
      </c>
      <c r="AB1307" s="126" t="s">
        <v>60</v>
      </c>
      <c r="AC1307" s="120" t="s">
        <v>529</v>
      </c>
      <c r="AD1307" s="126" t="s">
        <v>346</v>
      </c>
      <c r="AE1307" s="126" t="s">
        <v>60</v>
      </c>
      <c r="AF1307" s="120" t="s">
        <v>529</v>
      </c>
      <c r="AG1307" s="126" t="s">
        <v>346</v>
      </c>
      <c r="AH1307" s="126" t="s">
        <v>60</v>
      </c>
      <c r="AI1307" s="120" t="s">
        <v>364</v>
      </c>
      <c r="AJ1307" s="126" t="s">
        <v>346</v>
      </c>
      <c r="AK1307" s="126" t="s">
        <v>365</v>
      </c>
      <c r="AL1307" s="120" t="s">
        <v>364</v>
      </c>
      <c r="AM1307" s="126" t="s">
        <v>346</v>
      </c>
      <c r="AN1307" s="126" t="s">
        <v>365</v>
      </c>
      <c r="AO1307" s="120"/>
      <c r="AP1307" s="126"/>
      <c r="AQ1307" s="126"/>
      <c r="AR1307" s="120"/>
      <c r="AS1307" s="126"/>
      <c r="AT1307" s="126"/>
      <c r="AU1307" s="120"/>
      <c r="AV1307" s="126"/>
      <c r="AW1307" s="126"/>
      <c r="AX1307" s="120"/>
      <c r="AY1307" s="126"/>
      <c r="AZ1307" s="126"/>
      <c r="BA1307" s="120"/>
      <c r="BB1307" s="126"/>
      <c r="BC1307" s="127"/>
      <c r="BD1307" s="120"/>
      <c r="BE1307" s="120"/>
      <c r="BF1307" s="127"/>
      <c r="BG1307" s="127"/>
      <c r="BH1307" s="127"/>
      <c r="BI1307" s="127"/>
      <c r="BJ1307" s="120"/>
      <c r="BK1307" s="128"/>
      <c r="BL1307" s="128"/>
    </row>
    <row r="1308" spans="1:64" x14ac:dyDescent="0.2">
      <c r="A1308" s="117" t="s">
        <v>940</v>
      </c>
      <c r="B1308" s="123">
        <v>29040</v>
      </c>
      <c r="C1308" s="165" t="s">
        <v>325</v>
      </c>
      <c r="D1308" s="122" t="s">
        <v>2312</v>
      </c>
      <c r="E1308" s="116" t="str">
        <f>IF(ISERROR(VLOOKUP(TRIM(A1308),'R2020'!$A$1:$I$1991,2,FALSE)),"",VLOOKUP(TRIM(A1308),'R2020'!$A$1:$I$1991,2,FALSE))</f>
        <v/>
      </c>
      <c r="F1308" s="116" t="str">
        <f>IF(ISERROR(VLOOKUP(TRIM(A1308),'R2020'!$A$1:$I$1991,3,FALSE)),"",VLOOKUP(TRIM(A1308),'R2020'!$A$1:$I$1991,3,FALSE))</f>
        <v/>
      </c>
      <c r="G1308" s="116" t="str">
        <f>IF(ISERROR(VLOOKUP(TRIM(A1308),'R2020'!$A$1:$I$1991,8,FALSE)),"",VLOOKUP(TRIM(A1308),'R2020'!$A$1:$I$1991,8,FALSE))</f>
        <v/>
      </c>
      <c r="H1308" s="117" t="s">
        <v>193</v>
      </c>
      <c r="I1308" s="122" t="s">
        <v>88</v>
      </c>
      <c r="J1308" s="122" t="s">
        <v>436</v>
      </c>
      <c r="K1308" s="117" t="s">
        <v>193</v>
      </c>
      <c r="L1308" s="122" t="s">
        <v>446</v>
      </c>
      <c r="M1308" s="122"/>
      <c r="N1308" s="117" t="s">
        <v>193</v>
      </c>
      <c r="O1308" s="122" t="s">
        <v>446</v>
      </c>
      <c r="P1308" s="122"/>
      <c r="Q1308" s="117" t="s">
        <v>193</v>
      </c>
      <c r="R1308" s="122" t="s">
        <v>348</v>
      </c>
      <c r="S1308" s="122"/>
      <c r="T1308" s="117" t="s">
        <v>193</v>
      </c>
      <c r="U1308" s="122" t="s">
        <v>348</v>
      </c>
      <c r="V1308" s="122"/>
      <c r="W1308" s="117" t="s">
        <v>193</v>
      </c>
      <c r="X1308" s="122" t="s">
        <v>122</v>
      </c>
      <c r="Y1308" s="122"/>
      <c r="Z1308" s="117" t="s">
        <v>193</v>
      </c>
      <c r="AA1308" s="122" t="s">
        <v>460</v>
      </c>
      <c r="AB1308" s="122"/>
      <c r="AD1308" s="122"/>
      <c r="AE1308" s="122"/>
      <c r="AF1308" s="117" t="s">
        <v>193</v>
      </c>
      <c r="AG1308" s="122" t="s">
        <v>460</v>
      </c>
      <c r="AH1308" s="122" t="s">
        <v>941</v>
      </c>
      <c r="AJ1308" s="122"/>
      <c r="AK1308" s="122"/>
      <c r="AM1308" s="122"/>
      <c r="AN1308" s="122"/>
      <c r="AO1308" s="117" t="s">
        <v>193</v>
      </c>
      <c r="AP1308" s="122" t="s">
        <v>22</v>
      </c>
      <c r="AQ1308" s="122" t="s">
        <v>86</v>
      </c>
      <c r="AR1308" s="117" t="s">
        <v>193</v>
      </c>
      <c r="AS1308" s="122" t="s">
        <v>23</v>
      </c>
      <c r="AT1308" s="122" t="s">
        <v>942</v>
      </c>
      <c r="AU1308" s="117" t="s">
        <v>193</v>
      </c>
      <c r="AV1308" s="122" t="s">
        <v>369</v>
      </c>
      <c r="AW1308" s="122" t="s">
        <v>86</v>
      </c>
      <c r="AX1308" s="117" t="s">
        <v>193</v>
      </c>
      <c r="AY1308" s="122" t="s">
        <v>78</v>
      </c>
      <c r="AZ1308" s="122" t="s">
        <v>943</v>
      </c>
      <c r="BA1308" s="117" t="s">
        <v>193</v>
      </c>
      <c r="BB1308" s="122" t="s">
        <v>78</v>
      </c>
      <c r="BC1308" s="122" t="s">
        <v>944</v>
      </c>
      <c r="BD1308" s="117" t="s">
        <v>193</v>
      </c>
      <c r="BE1308" s="123" t="s">
        <v>78</v>
      </c>
      <c r="BF1308" s="122" t="s">
        <v>945</v>
      </c>
      <c r="BG1308" s="117" t="s">
        <v>193</v>
      </c>
      <c r="BH1308" s="117" t="s">
        <v>78</v>
      </c>
      <c r="BI1308" s="119" t="s">
        <v>670</v>
      </c>
      <c r="BJ1308" s="121"/>
      <c r="BK1308" s="121"/>
      <c r="BL1308" s="130"/>
    </row>
    <row r="1309" spans="1:64" x14ac:dyDescent="0.2">
      <c r="A1309" s="120" t="s">
        <v>662</v>
      </c>
      <c r="B1309" s="125">
        <v>31660</v>
      </c>
      <c r="C1309" s="168" t="s">
        <v>635</v>
      </c>
      <c r="D1309" s="126" t="s">
        <v>2534</v>
      </c>
      <c r="E1309" s="116" t="str">
        <f>IF(ISERROR(VLOOKUP(TRIM(A1309),'R2020'!$A$1:$I$1991,2,FALSE)),"",VLOOKUP(TRIM(A1309),'R2020'!$A$1:$I$1991,2,FALSE))</f>
        <v>QB</v>
      </c>
      <c r="F1309" s="116" t="str">
        <f>IF(ISERROR(VLOOKUP(TRIM(A1309),'R2020'!$A$1:$I$1991,3,FALSE)),"",VLOOKUP(TRIM(A1309),'R2020'!$A$1:$I$1991,3,FALSE))</f>
        <v>NYN</v>
      </c>
      <c r="G1309" s="116" t="str">
        <f>IF(ISERROR(VLOOKUP(TRIM(A1309),'R2020'!$A$1:$I$1991,8,FALSE)),"",VLOOKUP(TRIM(A1309),'R2020'!$A$1:$I$1991,8,FALSE))</f>
        <v xml:space="preserve"> </v>
      </c>
      <c r="H1309" s="117" t="s">
        <v>193</v>
      </c>
      <c r="I1309" s="126" t="s">
        <v>27</v>
      </c>
      <c r="J1309" s="126" t="s">
        <v>206</v>
      </c>
      <c r="K1309" s="117" t="s">
        <v>193</v>
      </c>
      <c r="L1309" s="126" t="s">
        <v>27</v>
      </c>
      <c r="M1309" s="126" t="s">
        <v>3039</v>
      </c>
      <c r="N1309" s="117" t="s">
        <v>193</v>
      </c>
      <c r="O1309" s="126" t="s">
        <v>27</v>
      </c>
      <c r="P1309" s="126" t="s">
        <v>86</v>
      </c>
      <c r="Q1309" s="117" t="s">
        <v>193</v>
      </c>
      <c r="R1309" s="126" t="s">
        <v>27</v>
      </c>
      <c r="S1309" s="126" t="s">
        <v>86</v>
      </c>
      <c r="T1309" s="117" t="s">
        <v>193</v>
      </c>
      <c r="U1309" s="126" t="s">
        <v>27</v>
      </c>
      <c r="V1309" s="126" t="s">
        <v>1319</v>
      </c>
      <c r="W1309" s="117" t="s">
        <v>193</v>
      </c>
      <c r="X1309" s="126" t="s">
        <v>27</v>
      </c>
      <c r="Y1309" s="126"/>
      <c r="Z1309" s="117" t="s">
        <v>193</v>
      </c>
      <c r="AA1309" s="126" t="s">
        <v>111</v>
      </c>
      <c r="AB1309" s="126" t="s">
        <v>251</v>
      </c>
      <c r="AD1309" s="126"/>
      <c r="AE1309" s="126"/>
      <c r="AF1309" s="120" t="s">
        <v>193</v>
      </c>
      <c r="AG1309" s="126" t="s">
        <v>348</v>
      </c>
      <c r="AH1309" s="126"/>
      <c r="AI1309" s="120" t="s">
        <v>193</v>
      </c>
      <c r="AJ1309" s="126" t="s">
        <v>348</v>
      </c>
      <c r="AK1309" s="126"/>
      <c r="AL1309" s="120"/>
      <c r="AM1309" s="126"/>
      <c r="AN1309" s="126"/>
      <c r="AO1309" s="120"/>
      <c r="AP1309" s="126"/>
      <c r="AQ1309" s="126"/>
      <c r="AR1309" s="120"/>
      <c r="AS1309" s="126"/>
      <c r="AT1309" s="126"/>
      <c r="AU1309" s="120"/>
      <c r="AV1309" s="126"/>
      <c r="AW1309" s="126"/>
      <c r="AX1309" s="120"/>
      <c r="AY1309" s="126"/>
      <c r="AZ1309" s="126"/>
      <c r="BA1309" s="120"/>
      <c r="BB1309" s="126"/>
      <c r="BC1309" s="126"/>
      <c r="BD1309" s="120"/>
      <c r="BE1309" s="125"/>
      <c r="BF1309" s="126"/>
      <c r="BG1309" s="128"/>
      <c r="BH1309" s="120"/>
      <c r="BI1309" s="127"/>
      <c r="BJ1309" s="128"/>
      <c r="BK1309" s="128"/>
      <c r="BL1309" s="131"/>
    </row>
    <row r="1310" spans="1:64" x14ac:dyDescent="0.2">
      <c r="A1310" s="117" t="s">
        <v>3773</v>
      </c>
      <c r="B1310" s="123">
        <v>35669</v>
      </c>
      <c r="C1310" s="164" t="s">
        <v>3456</v>
      </c>
      <c r="E1310" s="116" t="str">
        <f>IF(ISERROR(VLOOKUP(TRIM(A1310),'R2020'!$A$1:$I$1991,2,FALSE)),"",VLOOKUP(TRIM(A1310),'R2020'!$A$1:$I$1991,2,FALSE))</f>
        <v>C</v>
      </c>
      <c r="F1310" s="116" t="str">
        <f>IF(ISERROR(VLOOKUP(TRIM(A1310),'R2020'!$A$1:$I$1991,3,FALSE)),"",VLOOKUP(TRIM(A1310),'R2020'!$A$1:$I$1991,3,FALSE))</f>
        <v>NON</v>
      </c>
      <c r="G1310" s="116" t="str">
        <f>IF(ISERROR(VLOOKUP(TRIM(A1310),'R2020'!$A$1:$I$1991,8,FALSE)),"",VLOOKUP(TRIM(A1310),'R2020'!$A$1:$I$1991,8,FALSE))</f>
        <v xml:space="preserve">5-5 </v>
      </c>
      <c r="H1310" s="117" t="s">
        <v>332</v>
      </c>
      <c r="I1310" s="117" t="s">
        <v>367</v>
      </c>
      <c r="J1310" s="119" t="s">
        <v>33</v>
      </c>
    </row>
    <row r="1311" spans="1:64" x14ac:dyDescent="0.2">
      <c r="A1311" s="120" t="s">
        <v>604</v>
      </c>
      <c r="B1311" s="125">
        <v>32198</v>
      </c>
      <c r="C1311" s="168" t="s">
        <v>650</v>
      </c>
      <c r="D1311" s="126" t="s">
        <v>2368</v>
      </c>
      <c r="E1311" s="116" t="str">
        <f>IF(ISERROR(VLOOKUP(TRIM(A1311),'R2020'!$A$1:$I$1991,2,FALSE)),"",VLOOKUP(TRIM(A1311),'R2020'!$A$1:$I$1991,2,FALSE))</f>
        <v/>
      </c>
      <c r="F1311" s="116" t="str">
        <f>IF(ISERROR(VLOOKUP(TRIM(A1311),'R2020'!$A$1:$I$1991,3,FALSE)),"",VLOOKUP(TRIM(A1311),'R2020'!$A$1:$I$1991,3,FALSE))</f>
        <v/>
      </c>
      <c r="G1311" s="116" t="str">
        <f>IF(ISERROR(VLOOKUP(TRIM(A1311),'R2020'!$A$1:$I$1991,8,FALSE)),"",VLOOKUP(TRIM(A1311),'R2020'!$A$1:$I$1991,8,FALSE))</f>
        <v/>
      </c>
      <c r="H1311" s="120" t="s">
        <v>42</v>
      </c>
      <c r="I1311" s="126" t="s">
        <v>22</v>
      </c>
      <c r="J1311" s="126" t="s">
        <v>480</v>
      </c>
      <c r="K1311" s="120" t="s">
        <v>482</v>
      </c>
      <c r="L1311" s="126" t="s">
        <v>122</v>
      </c>
      <c r="M1311" s="126" t="s">
        <v>302</v>
      </c>
      <c r="N1311" s="120" t="s">
        <v>482</v>
      </c>
      <c r="O1311" s="126" t="s">
        <v>122</v>
      </c>
      <c r="P1311" s="126" t="s">
        <v>29</v>
      </c>
      <c r="Q1311" s="120" t="s">
        <v>482</v>
      </c>
      <c r="R1311" s="126" t="s">
        <v>122</v>
      </c>
      <c r="S1311" s="126" t="s">
        <v>62</v>
      </c>
      <c r="T1311" s="120" t="s">
        <v>482</v>
      </c>
      <c r="U1311" s="126" t="s">
        <v>122</v>
      </c>
      <c r="V1311" s="126" t="s">
        <v>36</v>
      </c>
      <c r="W1311" s="120" t="s">
        <v>482</v>
      </c>
      <c r="X1311" s="126" t="s">
        <v>122</v>
      </c>
      <c r="Y1311" s="126" t="s">
        <v>558</v>
      </c>
      <c r="Z1311" s="120" t="s">
        <v>482</v>
      </c>
      <c r="AA1311" s="126" t="s">
        <v>122</v>
      </c>
      <c r="AB1311" s="126" t="s">
        <v>558</v>
      </c>
      <c r="AC1311" s="120" t="s">
        <v>482</v>
      </c>
      <c r="AD1311" s="126" t="s">
        <v>122</v>
      </c>
      <c r="AE1311" s="126" t="s">
        <v>35</v>
      </c>
      <c r="AF1311" s="120"/>
      <c r="AG1311" s="126"/>
      <c r="AH1311" s="126"/>
      <c r="AI1311" s="120" t="s">
        <v>48</v>
      </c>
      <c r="AJ1311" s="126" t="s">
        <v>122</v>
      </c>
      <c r="AK1311" s="126" t="s">
        <v>227</v>
      </c>
      <c r="AL1311" s="120"/>
      <c r="AM1311" s="126"/>
      <c r="AN1311" s="126"/>
      <c r="AO1311" s="120"/>
      <c r="AP1311" s="126"/>
      <c r="AQ1311" s="126"/>
      <c r="AR1311" s="120"/>
      <c r="AS1311" s="126"/>
      <c r="AT1311" s="126"/>
      <c r="AU1311" s="120"/>
      <c r="AV1311" s="126"/>
      <c r="AW1311" s="126"/>
      <c r="AX1311" s="120"/>
      <c r="AY1311" s="126"/>
      <c r="AZ1311" s="126"/>
      <c r="BA1311" s="120"/>
      <c r="BB1311" s="126"/>
      <c r="BC1311" s="126"/>
      <c r="BD1311" s="120"/>
      <c r="BE1311" s="125"/>
      <c r="BF1311" s="126"/>
      <c r="BG1311" s="128"/>
      <c r="BH1311" s="120"/>
      <c r="BI1311" s="127"/>
      <c r="BJ1311" s="128"/>
      <c r="BK1311" s="128"/>
      <c r="BL1311" s="131"/>
    </row>
    <row r="1312" spans="1:64" x14ac:dyDescent="0.2">
      <c r="A1312" s="120" t="s">
        <v>177</v>
      </c>
      <c r="B1312" s="125">
        <v>32336</v>
      </c>
      <c r="C1312" s="168" t="s">
        <v>402</v>
      </c>
      <c r="D1312" s="126" t="s">
        <v>2223</v>
      </c>
      <c r="E1312" s="116" t="str">
        <f>IF(ISERROR(VLOOKUP(TRIM(A1312),'R2020'!$A$1:$I$1991,2,FALSE)),"",VLOOKUP(TRIM(A1312),'R2020'!$A$1:$I$1991,2,FALSE))</f>
        <v/>
      </c>
      <c r="F1312" s="116" t="str">
        <f>IF(ISERROR(VLOOKUP(TRIM(A1312),'R2020'!$A$1:$I$1991,3,FALSE)),"",VLOOKUP(TRIM(A1312),'R2020'!$A$1:$I$1991,3,FALSE))</f>
        <v/>
      </c>
      <c r="G1312" s="116" t="str">
        <f>IF(ISERROR(VLOOKUP(TRIM(A1312),'R2020'!$A$1:$I$1991,8,FALSE)),"",VLOOKUP(TRIM(A1312),'R2020'!$A$1:$I$1991,8,FALSE))</f>
        <v/>
      </c>
      <c r="H1312" s="120" t="s">
        <v>344</v>
      </c>
      <c r="I1312" s="126" t="s">
        <v>55</v>
      </c>
      <c r="J1312" s="126" t="s">
        <v>3774</v>
      </c>
      <c r="K1312" s="120" t="s">
        <v>344</v>
      </c>
      <c r="L1312" s="126" t="s">
        <v>233</v>
      </c>
      <c r="M1312" s="126" t="s">
        <v>2933</v>
      </c>
      <c r="N1312" s="120" t="s">
        <v>344</v>
      </c>
      <c r="O1312" s="126" t="s">
        <v>233</v>
      </c>
      <c r="P1312" s="126" t="s">
        <v>2224</v>
      </c>
      <c r="Q1312" s="120" t="s">
        <v>344</v>
      </c>
      <c r="R1312" s="126" t="s">
        <v>233</v>
      </c>
      <c r="S1312" s="126" t="s">
        <v>1733</v>
      </c>
      <c r="T1312" s="120" t="s">
        <v>344</v>
      </c>
      <c r="U1312" s="126" t="s">
        <v>233</v>
      </c>
      <c r="V1312" s="126" t="s">
        <v>1640</v>
      </c>
      <c r="W1312" s="120" t="s">
        <v>344</v>
      </c>
      <c r="X1312" s="126" t="s">
        <v>88</v>
      </c>
      <c r="Y1312" s="126" t="s">
        <v>347</v>
      </c>
      <c r="Z1312" s="120" t="s">
        <v>344</v>
      </c>
      <c r="AA1312" s="126" t="s">
        <v>88</v>
      </c>
      <c r="AB1312" s="126" t="s">
        <v>349</v>
      </c>
      <c r="AC1312" s="120" t="s">
        <v>344</v>
      </c>
      <c r="AD1312" s="126" t="s">
        <v>88</v>
      </c>
      <c r="AE1312" s="126" t="s">
        <v>351</v>
      </c>
      <c r="AF1312" s="120" t="s">
        <v>344</v>
      </c>
      <c r="AG1312" s="126" t="s">
        <v>88</v>
      </c>
      <c r="AH1312" s="126" t="s">
        <v>351</v>
      </c>
      <c r="AI1312" s="120" t="s">
        <v>344</v>
      </c>
      <c r="AJ1312" s="126" t="s">
        <v>88</v>
      </c>
      <c r="AK1312" s="126" t="s">
        <v>41</v>
      </c>
      <c r="AL1312" s="120" t="s">
        <v>344</v>
      </c>
      <c r="AM1312" s="126" t="s">
        <v>88</v>
      </c>
      <c r="AN1312" s="126" t="s">
        <v>349</v>
      </c>
      <c r="AO1312" s="120"/>
      <c r="AP1312" s="126"/>
      <c r="AQ1312" s="126"/>
      <c r="AR1312" s="120"/>
      <c r="AS1312" s="126"/>
      <c r="AT1312" s="126"/>
      <c r="AU1312" s="120"/>
      <c r="AV1312" s="126"/>
      <c r="AW1312" s="126"/>
      <c r="AX1312" s="120"/>
      <c r="AY1312" s="126"/>
      <c r="AZ1312" s="126"/>
      <c r="BA1312" s="120"/>
      <c r="BB1312" s="126"/>
      <c r="BC1312" s="127"/>
      <c r="BD1312" s="120"/>
      <c r="BE1312" s="120"/>
      <c r="BF1312" s="127"/>
      <c r="BG1312" s="127"/>
      <c r="BH1312" s="127"/>
      <c r="BI1312" s="127"/>
      <c r="BJ1312" s="120"/>
      <c r="BK1312" s="128"/>
      <c r="BL1312" s="128"/>
    </row>
    <row r="1313" spans="1:64" x14ac:dyDescent="0.2">
      <c r="A1313" s="117" t="s">
        <v>2744</v>
      </c>
      <c r="B1313" s="123">
        <v>33755</v>
      </c>
      <c r="C1313" s="164" t="s">
        <v>1225</v>
      </c>
      <c r="D1313" s="119" t="s">
        <v>2624</v>
      </c>
      <c r="E1313" s="116" t="str">
        <f>IF(ISERROR(VLOOKUP(TRIM(A1313),'R2020'!$A$1:$I$1991,2,FALSE)),"",VLOOKUP(TRIM(A1313),'R2020'!$A$1:$I$1991,2,FALSE))</f>
        <v>G</v>
      </c>
      <c r="F1313" s="116" t="str">
        <f>IF(ISERROR(VLOOKUP(TRIM(A1313),'R2020'!$A$1:$I$1991,3,FALSE)),"",VLOOKUP(TRIM(A1313),'R2020'!$A$1:$I$1991,3,FALSE))</f>
        <v>ATN</v>
      </c>
      <c r="G1313" s="116" t="str">
        <f>IF(ISERROR(VLOOKUP(TRIM(A1313),'R2020'!$A$1:$I$1991,8,FALSE)),"",VLOOKUP(TRIM(A1313),'R2020'!$A$1:$I$1991,8,FALSE))</f>
        <v xml:space="preserve">0-0 </v>
      </c>
      <c r="H1313" s="117" t="s">
        <v>1038</v>
      </c>
      <c r="I1313" s="117" t="s">
        <v>348</v>
      </c>
      <c r="J1313" s="119" t="s">
        <v>1069</v>
      </c>
      <c r="K1313" s="117" t="s">
        <v>478</v>
      </c>
      <c r="L1313" s="117" t="s">
        <v>237</v>
      </c>
      <c r="M1313" s="119" t="s">
        <v>349</v>
      </c>
      <c r="N1313" s="117" t="s">
        <v>571</v>
      </c>
      <c r="O1313" s="117" t="s">
        <v>237</v>
      </c>
      <c r="P1313" s="119" t="s">
        <v>349</v>
      </c>
    </row>
    <row r="1314" spans="1:64" x14ac:dyDescent="0.2">
      <c r="A1314" s="120" t="s">
        <v>1336</v>
      </c>
      <c r="B1314" s="125">
        <v>33111</v>
      </c>
      <c r="C1314" s="165" t="s">
        <v>1001</v>
      </c>
      <c r="D1314" s="126" t="s">
        <v>2220</v>
      </c>
      <c r="E1314" s="116" t="str">
        <f>IF(ISERROR(VLOOKUP(TRIM(A1314),'R2020'!$A$1:$I$1991,2,FALSE)),"",VLOOKUP(TRIM(A1314),'R2020'!$A$1:$I$1991,2,FALSE))</f>
        <v/>
      </c>
      <c r="F1314" s="116" t="str">
        <f>IF(ISERROR(VLOOKUP(TRIM(A1314),'R2020'!$A$1:$I$1991,3,FALSE)),"",VLOOKUP(TRIM(A1314),'R2020'!$A$1:$I$1991,3,FALSE))</f>
        <v/>
      </c>
      <c r="G1314" s="116" t="str">
        <f>IF(ISERROR(VLOOKUP(TRIM(A1314),'R2020'!$A$1:$I$1991,8,FALSE)),"",VLOOKUP(TRIM(A1314),'R2020'!$A$1:$I$1991,8,FALSE))</f>
        <v/>
      </c>
      <c r="H1314" s="117" t="s">
        <v>44</v>
      </c>
      <c r="I1314" s="121" t="s">
        <v>386</v>
      </c>
      <c r="J1314" s="127" t="s">
        <v>349</v>
      </c>
      <c r="K1314" s="117" t="s">
        <v>114</v>
      </c>
      <c r="L1314" s="121" t="s">
        <v>386</v>
      </c>
      <c r="M1314" s="127" t="s">
        <v>2289</v>
      </c>
      <c r="N1314" s="117" t="s">
        <v>44</v>
      </c>
      <c r="O1314" s="121" t="s">
        <v>386</v>
      </c>
      <c r="P1314" s="127" t="s">
        <v>333</v>
      </c>
      <c r="Q1314" s="117" t="s">
        <v>125</v>
      </c>
      <c r="R1314" s="121" t="s">
        <v>233</v>
      </c>
      <c r="S1314" s="127" t="s">
        <v>1064</v>
      </c>
      <c r="T1314" s="117" t="s">
        <v>125</v>
      </c>
      <c r="U1314" s="121" t="s">
        <v>229</v>
      </c>
      <c r="V1314" s="127" t="s">
        <v>1088</v>
      </c>
      <c r="W1314" s="117" t="s">
        <v>64</v>
      </c>
      <c r="X1314" s="121" t="s">
        <v>229</v>
      </c>
      <c r="Y1314" s="127" t="s">
        <v>1328</v>
      </c>
      <c r="Z1314" s="120"/>
      <c r="AA1314" s="120"/>
      <c r="AB1314" s="120"/>
      <c r="AC1314" s="120"/>
      <c r="AD1314" s="120"/>
      <c r="AE1314" s="120"/>
      <c r="AF1314" s="120"/>
      <c r="AG1314" s="120"/>
      <c r="AH1314" s="120"/>
      <c r="AI1314" s="120"/>
      <c r="AJ1314" s="120"/>
      <c r="AK1314" s="120"/>
      <c r="AL1314" s="120"/>
      <c r="AM1314" s="120"/>
      <c r="AN1314" s="120"/>
      <c r="AO1314" s="120"/>
      <c r="AP1314" s="120"/>
      <c r="AQ1314" s="120"/>
      <c r="AR1314" s="120"/>
      <c r="AS1314" s="120"/>
      <c r="AT1314" s="120"/>
      <c r="AU1314" s="120"/>
      <c r="AV1314" s="120"/>
      <c r="AW1314" s="120"/>
      <c r="AX1314" s="120"/>
      <c r="AY1314" s="120"/>
      <c r="AZ1314" s="120"/>
      <c r="BA1314" s="120"/>
      <c r="BB1314" s="120"/>
      <c r="BC1314" s="120"/>
      <c r="BD1314" s="120"/>
      <c r="BE1314" s="120"/>
      <c r="BF1314" s="120"/>
      <c r="BG1314" s="120"/>
      <c r="BH1314" s="120"/>
      <c r="BI1314" s="120"/>
      <c r="BJ1314" s="120"/>
      <c r="BK1314" s="120"/>
      <c r="BL1314" s="120"/>
    </row>
    <row r="1315" spans="1:64" x14ac:dyDescent="0.2">
      <c r="A1315" s="124" t="s">
        <v>1214</v>
      </c>
      <c r="B1315" s="125">
        <v>33827</v>
      </c>
      <c r="C1315" s="165" t="s">
        <v>1235</v>
      </c>
      <c r="D1315" s="124" t="s">
        <v>1258</v>
      </c>
      <c r="E1315" s="116" t="str">
        <f>IF(ISERROR(VLOOKUP(TRIM(A1315),'R2020'!$A$1:$I$1991,2,FALSE)),"",VLOOKUP(TRIM(A1315),'R2020'!$A$1:$I$1991,2,FALSE))</f>
        <v>T</v>
      </c>
      <c r="F1315" s="116" t="str">
        <f>IF(ISERROR(VLOOKUP(TRIM(A1315),'R2020'!$A$1:$I$1991,3,FALSE)),"",VLOOKUP(TRIM(A1315),'R2020'!$A$1:$I$1991,3,FALSE))</f>
        <v>CHN</v>
      </c>
      <c r="G1315" s="116" t="str">
        <f>IF(ISERROR(VLOOKUP(TRIM(A1315),'R2020'!$A$1:$I$1991,8,FALSE)),"",VLOOKUP(TRIM(A1315),'R2020'!$A$1:$I$1991,8,FALSE))</f>
        <v xml:space="preserve">0-0 </v>
      </c>
      <c r="H1315" s="117" t="s">
        <v>47</v>
      </c>
      <c r="I1315" s="126" t="s">
        <v>450</v>
      </c>
      <c r="J1315" s="127" t="s">
        <v>349</v>
      </c>
      <c r="K1315" s="117" t="s">
        <v>47</v>
      </c>
      <c r="L1315" s="126" t="s">
        <v>450</v>
      </c>
      <c r="M1315" s="127" t="s">
        <v>51</v>
      </c>
      <c r="N1315" s="117" t="s">
        <v>47</v>
      </c>
      <c r="O1315" s="126" t="s">
        <v>450</v>
      </c>
      <c r="P1315" s="127" t="s">
        <v>349</v>
      </c>
      <c r="Q1315" s="117" t="s">
        <v>47</v>
      </c>
      <c r="R1315" s="126" t="s">
        <v>450</v>
      </c>
      <c r="S1315" s="127" t="s">
        <v>51</v>
      </c>
      <c r="T1315" s="117" t="s">
        <v>40</v>
      </c>
      <c r="U1315" s="126" t="s">
        <v>450</v>
      </c>
      <c r="V1315" s="127" t="s">
        <v>51</v>
      </c>
      <c r="W1315" s="120" t="s">
        <v>40</v>
      </c>
      <c r="X1315" s="126" t="s">
        <v>450</v>
      </c>
      <c r="Y1315" s="127" t="s">
        <v>349</v>
      </c>
      <c r="Z1315" s="120"/>
      <c r="AA1315" s="120"/>
      <c r="AB1315" s="120"/>
      <c r="AC1315" s="120"/>
      <c r="AD1315" s="120"/>
      <c r="AE1315" s="120"/>
      <c r="AF1315" s="120"/>
      <c r="AG1315" s="120"/>
      <c r="AH1315" s="120"/>
      <c r="AI1315" s="120"/>
      <c r="AJ1315" s="120"/>
      <c r="AK1315" s="120"/>
      <c r="AL1315" s="120"/>
      <c r="AM1315" s="120"/>
      <c r="AN1315" s="120"/>
      <c r="AO1315" s="120"/>
      <c r="AP1315" s="120"/>
      <c r="AQ1315" s="120"/>
      <c r="AR1315" s="120"/>
      <c r="AS1315" s="120"/>
      <c r="AT1315" s="120"/>
      <c r="AU1315" s="120"/>
      <c r="AV1315" s="120"/>
      <c r="AW1315" s="120"/>
      <c r="AX1315" s="120"/>
      <c r="AY1315" s="120"/>
      <c r="AZ1315" s="120"/>
      <c r="BA1315" s="120"/>
      <c r="BB1315" s="120"/>
      <c r="BC1315" s="120"/>
      <c r="BD1315" s="120"/>
      <c r="BE1315" s="120"/>
      <c r="BF1315" s="120"/>
      <c r="BG1315" s="120"/>
      <c r="BH1315" s="120"/>
      <c r="BI1315" s="120"/>
      <c r="BJ1315" s="120"/>
      <c r="BK1315" s="120"/>
      <c r="BL1315" s="120"/>
    </row>
    <row r="1316" spans="1:64" x14ac:dyDescent="0.2">
      <c r="A1316" s="117" t="s">
        <v>2745</v>
      </c>
      <c r="B1316" s="123">
        <v>33896</v>
      </c>
      <c r="C1316" s="164" t="s">
        <v>2601</v>
      </c>
      <c r="D1316" s="119" t="s">
        <v>3074</v>
      </c>
      <c r="E1316" s="116" t="str">
        <f>IF(ISERROR(VLOOKUP(TRIM(A1316),'R2020'!$A$1:$I$1991,2,FALSE)),"",VLOOKUP(TRIM(A1316),'R2020'!$A$1:$I$1991,2,FALSE))</f>
        <v>T G</v>
      </c>
      <c r="F1316" s="116" t="str">
        <f>IF(ISERROR(VLOOKUP(TRIM(A1316),'R2020'!$A$1:$I$1991,3,FALSE)),"",VLOOKUP(TRIM(A1316),'R2020'!$A$1:$I$1991,3,FALSE))</f>
        <v>NYA</v>
      </c>
      <c r="G1316" s="116" t="str">
        <f>IF(ISERROR(VLOOKUP(TRIM(A1316),'R2020'!$A$1:$I$1991,8,FALSE)),"",VLOOKUP(TRIM(A1316),'R2020'!$A$1:$I$1991,8,FALSE))</f>
        <v>0-0 / 0-0</v>
      </c>
      <c r="H1316" s="117" t="s">
        <v>1038</v>
      </c>
      <c r="I1316" s="117" t="s">
        <v>446</v>
      </c>
      <c r="J1316" s="119" t="s">
        <v>1743</v>
      </c>
      <c r="K1316" s="117" t="s">
        <v>331</v>
      </c>
      <c r="L1316" s="117" t="s">
        <v>233</v>
      </c>
      <c r="M1316" s="119" t="s">
        <v>349</v>
      </c>
      <c r="N1316" s="117" t="s">
        <v>331</v>
      </c>
      <c r="O1316" s="117" t="s">
        <v>233</v>
      </c>
      <c r="P1316" s="119" t="s">
        <v>349</v>
      </c>
    </row>
    <row r="1317" spans="1:64" x14ac:dyDescent="0.2">
      <c r="A1317" s="117" t="s">
        <v>728</v>
      </c>
      <c r="B1317" s="123">
        <v>31783</v>
      </c>
      <c r="C1317" s="165" t="s">
        <v>396</v>
      </c>
      <c r="D1317" s="122" t="s">
        <v>1004</v>
      </c>
      <c r="E1317" s="116" t="str">
        <f>IF(ISERROR(VLOOKUP(TRIM(A1317),'R2020'!$A$1:$I$1991,2,FALSE)),"",VLOOKUP(TRIM(A1317),'R2020'!$A$1:$I$1991,2,FALSE))</f>
        <v/>
      </c>
      <c r="F1317" s="116" t="str">
        <f>IF(ISERROR(VLOOKUP(TRIM(A1317),'R2020'!$A$1:$I$1991,3,FALSE)),"",VLOOKUP(TRIM(A1317),'R2020'!$A$1:$I$1991,3,FALSE))</f>
        <v/>
      </c>
      <c r="G1317" s="116" t="str">
        <f>IF(ISERROR(VLOOKUP(TRIM(A1317),'R2020'!$A$1:$I$1991,8,FALSE)),"",VLOOKUP(TRIM(A1317),'R2020'!$A$1:$I$1991,8,FALSE))</f>
        <v/>
      </c>
      <c r="H1317" s="117" t="s">
        <v>44</v>
      </c>
      <c r="I1317" s="122" t="s">
        <v>78</v>
      </c>
      <c r="J1317" s="122" t="s">
        <v>349</v>
      </c>
      <c r="K1317" s="117" t="s">
        <v>47</v>
      </c>
      <c r="L1317" s="122" t="s">
        <v>23</v>
      </c>
      <c r="M1317" s="122" t="s">
        <v>333</v>
      </c>
      <c r="N1317" s="117" t="s">
        <v>47</v>
      </c>
      <c r="O1317" s="122" t="s">
        <v>122</v>
      </c>
      <c r="P1317" s="122" t="s">
        <v>50</v>
      </c>
      <c r="Q1317" s="120" t="s">
        <v>28</v>
      </c>
      <c r="R1317" s="122" t="s">
        <v>122</v>
      </c>
      <c r="S1317" s="122" t="s">
        <v>225</v>
      </c>
      <c r="T1317" s="120"/>
      <c r="U1317" s="122"/>
      <c r="V1317" s="122"/>
      <c r="W1317" s="117" t="s">
        <v>28</v>
      </c>
      <c r="X1317" s="122" t="s">
        <v>122</v>
      </c>
      <c r="Y1317" s="122" t="s">
        <v>230</v>
      </c>
      <c r="Z1317" s="117" t="s">
        <v>47</v>
      </c>
      <c r="AA1317" s="122" t="s">
        <v>453</v>
      </c>
      <c r="AB1317" s="122" t="s">
        <v>230</v>
      </c>
      <c r="AC1317" s="117" t="s">
        <v>47</v>
      </c>
      <c r="AD1317" s="122" t="s">
        <v>453</v>
      </c>
      <c r="AE1317" s="122" t="s">
        <v>479</v>
      </c>
      <c r="AF1317" s="117" t="s">
        <v>47</v>
      </c>
      <c r="AG1317" s="122" t="s">
        <v>453</v>
      </c>
      <c r="AH1317" s="122" t="s">
        <v>349</v>
      </c>
      <c r="AJ1317" s="122"/>
      <c r="AK1317" s="122"/>
      <c r="AM1317" s="122"/>
      <c r="AN1317" s="122"/>
      <c r="AP1317" s="122"/>
      <c r="AQ1317" s="122"/>
      <c r="AS1317" s="122"/>
      <c r="AT1317" s="122"/>
      <c r="AV1317" s="122"/>
      <c r="AW1317" s="122"/>
      <c r="AY1317" s="122"/>
      <c r="AZ1317" s="122"/>
      <c r="BB1317" s="122"/>
      <c r="BC1317" s="119"/>
      <c r="BF1317" s="119"/>
      <c r="BG1317" s="119"/>
      <c r="BH1317" s="119"/>
      <c r="BI1317" s="119"/>
      <c r="BK1317" s="121"/>
      <c r="BL1317" s="121"/>
    </row>
    <row r="1318" spans="1:64" x14ac:dyDescent="0.2">
      <c r="A1318" s="117" t="s">
        <v>990</v>
      </c>
      <c r="B1318" s="123">
        <v>33264</v>
      </c>
      <c r="C1318" s="165" t="s">
        <v>1002</v>
      </c>
      <c r="D1318" s="122" t="s">
        <v>1002</v>
      </c>
      <c r="E1318" s="116" t="str">
        <f>IF(ISERROR(VLOOKUP(TRIM(A1318),'R2020'!$A$1:$I$1991,2,FALSE)),"",VLOOKUP(TRIM(A1318),'R2020'!$A$1:$I$1991,2,FALSE))</f>
        <v/>
      </c>
      <c r="F1318" s="116" t="str">
        <f>IF(ISERROR(VLOOKUP(TRIM(A1318),'R2020'!$A$1:$I$1991,3,FALSE)),"",VLOOKUP(TRIM(A1318),'R2020'!$A$1:$I$1991,3,FALSE))</f>
        <v/>
      </c>
      <c r="G1318" s="116" t="str">
        <f>IF(ISERROR(VLOOKUP(TRIM(A1318),'R2020'!$A$1:$I$1991,8,FALSE)),"",VLOOKUP(TRIM(A1318),'R2020'!$A$1:$I$1991,8,FALSE))</f>
        <v/>
      </c>
      <c r="K1318" s="117" t="s">
        <v>368</v>
      </c>
      <c r="L1318" s="117" t="s">
        <v>32</v>
      </c>
      <c r="M1318" s="119" t="s">
        <v>1366</v>
      </c>
      <c r="N1318" s="117" t="s">
        <v>366</v>
      </c>
      <c r="O1318" s="121" t="s">
        <v>32</v>
      </c>
      <c r="P1318" s="119" t="s">
        <v>1366</v>
      </c>
      <c r="Q1318" s="117" t="s">
        <v>366</v>
      </c>
      <c r="R1318" s="121" t="s">
        <v>1678</v>
      </c>
      <c r="S1318" s="119" t="s">
        <v>1084</v>
      </c>
      <c r="T1318" s="117" t="s">
        <v>366</v>
      </c>
      <c r="U1318" s="121" t="s">
        <v>350</v>
      </c>
      <c r="V1318" s="119" t="s">
        <v>1072</v>
      </c>
      <c r="W1318" s="117" t="s">
        <v>366</v>
      </c>
      <c r="X1318" s="121" t="s">
        <v>350</v>
      </c>
      <c r="Y1318" s="119" t="s">
        <v>1072</v>
      </c>
      <c r="Z1318" s="117" t="s">
        <v>366</v>
      </c>
      <c r="AA1318" s="121" t="s">
        <v>350</v>
      </c>
      <c r="AB1318" s="119" t="s">
        <v>365</v>
      </c>
      <c r="AD1318" s="121"/>
      <c r="AE1318" s="119"/>
      <c r="AG1318" s="121"/>
      <c r="AH1318" s="119"/>
      <c r="AJ1318" s="121"/>
      <c r="AK1318" s="119"/>
      <c r="AM1318" s="121"/>
      <c r="AN1318" s="119"/>
      <c r="AP1318" s="121"/>
      <c r="AQ1318" s="119"/>
      <c r="AS1318" s="121"/>
      <c r="AT1318" s="119"/>
      <c r="AV1318" s="121"/>
      <c r="AW1318" s="119"/>
      <c r="AY1318" s="121"/>
      <c r="AZ1318" s="119"/>
      <c r="BB1318" s="121"/>
      <c r="BC1318" s="119"/>
      <c r="BF1318" s="119"/>
      <c r="BG1318" s="121"/>
      <c r="BH1318" s="121"/>
      <c r="BI1318" s="121"/>
      <c r="BJ1318" s="121"/>
      <c r="BK1318" s="121"/>
      <c r="BL1318" s="121"/>
    </row>
    <row r="1319" spans="1:64" x14ac:dyDescent="0.2">
      <c r="A1319" s="117" t="s">
        <v>991</v>
      </c>
      <c r="B1319" s="123">
        <v>33037</v>
      </c>
      <c r="C1319" s="165" t="s">
        <v>997</v>
      </c>
      <c r="D1319" s="122" t="s">
        <v>1005</v>
      </c>
      <c r="E1319" s="116" t="str">
        <f>IF(ISERROR(VLOOKUP(TRIM(A1319),'R2020'!$A$1:$I$1991,2,FALSE)),"",VLOOKUP(TRIM(A1319),'R2020'!$A$1:$I$1991,2,FALSE))</f>
        <v>TE</v>
      </c>
      <c r="F1319" s="116" t="str">
        <f>IF(ISERROR(VLOOKUP(TRIM(A1319),'R2020'!$A$1:$I$1991,3,FALSE)),"",VLOOKUP(TRIM(A1319),'R2020'!$A$1:$I$1991,3,FALSE))</f>
        <v>PIA</v>
      </c>
      <c r="G1319" s="116" t="str">
        <f>IF(ISERROR(VLOOKUP(TRIM(A1319),'R2020'!$A$1:$I$1991,8,FALSE)),"",VLOOKUP(TRIM(A1319),'R2020'!$A$1:$I$1991,8,FALSE))</f>
        <v xml:space="preserve">4-0 </v>
      </c>
      <c r="H1319" s="124" t="s">
        <v>128</v>
      </c>
      <c r="I1319" s="135" t="s">
        <v>450</v>
      </c>
      <c r="J1319" s="136" t="s">
        <v>328</v>
      </c>
      <c r="K1319" s="124" t="s">
        <v>128</v>
      </c>
      <c r="L1319" s="135" t="s">
        <v>450</v>
      </c>
      <c r="M1319" s="136" t="s">
        <v>60</v>
      </c>
      <c r="N1319" s="124" t="s">
        <v>464</v>
      </c>
      <c r="O1319" s="135" t="s">
        <v>450</v>
      </c>
      <c r="P1319" s="136" t="s">
        <v>2207</v>
      </c>
      <c r="Q1319" s="124" t="s">
        <v>128</v>
      </c>
      <c r="R1319" s="135" t="s">
        <v>111</v>
      </c>
      <c r="S1319" s="136" t="s">
        <v>328</v>
      </c>
      <c r="T1319" s="124" t="s">
        <v>128</v>
      </c>
      <c r="U1319" s="135" t="s">
        <v>111</v>
      </c>
      <c r="V1319" s="136" t="s">
        <v>129</v>
      </c>
      <c r="W1319" s="124" t="s">
        <v>128</v>
      </c>
      <c r="X1319" s="135" t="s">
        <v>111</v>
      </c>
      <c r="Y1319" s="136" t="s">
        <v>129</v>
      </c>
      <c r="Z1319" s="117" t="s">
        <v>128</v>
      </c>
      <c r="AA1319" s="121" t="s">
        <v>111</v>
      </c>
      <c r="AB1319" s="119" t="s">
        <v>328</v>
      </c>
      <c r="AD1319" s="121"/>
      <c r="AE1319" s="119"/>
      <c r="AG1319" s="121"/>
      <c r="AH1319" s="119"/>
      <c r="AJ1319" s="121"/>
      <c r="AK1319" s="119"/>
      <c r="AM1319" s="121"/>
      <c r="AN1319" s="119"/>
      <c r="AP1319" s="121"/>
      <c r="AQ1319" s="119"/>
      <c r="AS1319" s="121"/>
      <c r="AT1319" s="119"/>
      <c r="AV1319" s="121"/>
      <c r="AW1319" s="119"/>
      <c r="AY1319" s="121"/>
      <c r="AZ1319" s="119"/>
      <c r="BB1319" s="121"/>
      <c r="BC1319" s="119"/>
      <c r="BF1319" s="119"/>
      <c r="BG1319" s="121"/>
      <c r="BH1319" s="121"/>
      <c r="BI1319" s="121"/>
      <c r="BJ1319" s="121"/>
      <c r="BK1319" s="121"/>
      <c r="BL1319" s="121"/>
    </row>
    <row r="1320" spans="1:64" x14ac:dyDescent="0.2">
      <c r="A1320" s="120" t="s">
        <v>1140</v>
      </c>
      <c r="B1320" s="125">
        <v>33192</v>
      </c>
      <c r="C1320" s="165" t="s">
        <v>1001</v>
      </c>
      <c r="D1320" s="120" t="s">
        <v>1223</v>
      </c>
      <c r="E1320" s="116" t="str">
        <f>IF(ISERROR(VLOOKUP(TRIM(A1320),'R2020'!$A$1:$I$1991,2,FALSE)),"",VLOOKUP(TRIM(A1320),'R2020'!$A$1:$I$1991,2,FALSE))</f>
        <v/>
      </c>
      <c r="F1320" s="116" t="str">
        <f>IF(ISERROR(VLOOKUP(TRIM(A1320),'R2020'!$A$1:$I$1991,3,FALSE)),"",VLOOKUP(TRIM(A1320),'R2020'!$A$1:$I$1991,3,FALSE))</f>
        <v/>
      </c>
      <c r="G1320" s="116" t="str">
        <f>IF(ISERROR(VLOOKUP(TRIM(A1320),'R2020'!$A$1:$I$1991,8,FALSE)),"",VLOOKUP(TRIM(A1320),'R2020'!$A$1:$I$1991,8,FALSE))</f>
        <v/>
      </c>
      <c r="H1320" s="117" t="s">
        <v>366</v>
      </c>
      <c r="I1320" s="121" t="s">
        <v>453</v>
      </c>
      <c r="J1320" s="127" t="s">
        <v>1066</v>
      </c>
      <c r="K1320" s="117" t="s">
        <v>366</v>
      </c>
      <c r="L1320" s="121" t="s">
        <v>453</v>
      </c>
      <c r="M1320" s="127" t="s">
        <v>1115</v>
      </c>
      <c r="N1320" s="117" t="s">
        <v>364</v>
      </c>
      <c r="O1320" s="121" t="s">
        <v>453</v>
      </c>
      <c r="P1320" s="127" t="s">
        <v>1066</v>
      </c>
      <c r="Q1320" s="117" t="s">
        <v>368</v>
      </c>
      <c r="R1320" s="121" t="s">
        <v>122</v>
      </c>
      <c r="S1320" s="127" t="s">
        <v>1072</v>
      </c>
      <c r="T1320" s="117" t="s">
        <v>368</v>
      </c>
      <c r="U1320" s="121" t="s">
        <v>122</v>
      </c>
      <c r="V1320" s="127" t="s">
        <v>1060</v>
      </c>
      <c r="W1320" s="117" t="s">
        <v>366</v>
      </c>
      <c r="X1320" s="121" t="s">
        <v>122</v>
      </c>
      <c r="Y1320" s="127" t="s">
        <v>1060</v>
      </c>
      <c r="Z1320" s="120"/>
      <c r="AA1320" s="120"/>
      <c r="AB1320" s="120"/>
      <c r="AC1320" s="120"/>
      <c r="AD1320" s="120"/>
      <c r="AE1320" s="120"/>
      <c r="AF1320" s="120"/>
      <c r="AG1320" s="120"/>
      <c r="AH1320" s="120"/>
      <c r="AI1320" s="120"/>
      <c r="AJ1320" s="120"/>
      <c r="AK1320" s="120"/>
      <c r="AL1320" s="120"/>
      <c r="AM1320" s="120"/>
      <c r="AN1320" s="120"/>
      <c r="AO1320" s="120"/>
      <c r="AP1320" s="120"/>
      <c r="AQ1320" s="120"/>
      <c r="AR1320" s="120"/>
      <c r="AS1320" s="120"/>
      <c r="AT1320" s="120"/>
      <c r="AU1320" s="120"/>
      <c r="AV1320" s="120"/>
      <c r="AW1320" s="120"/>
      <c r="AX1320" s="120"/>
      <c r="AY1320" s="120"/>
      <c r="AZ1320" s="120"/>
      <c r="BA1320" s="120"/>
      <c r="BB1320" s="120"/>
      <c r="BC1320" s="120"/>
      <c r="BD1320" s="120"/>
      <c r="BE1320" s="120"/>
      <c r="BF1320" s="120"/>
      <c r="BG1320" s="120"/>
      <c r="BH1320" s="120"/>
      <c r="BI1320" s="120"/>
      <c r="BJ1320" s="120"/>
      <c r="BK1320" s="120"/>
      <c r="BL1320" s="120"/>
    </row>
    <row r="1321" spans="1:64" x14ac:dyDescent="0.2">
      <c r="A1321" s="146" t="s">
        <v>4419</v>
      </c>
      <c r="B1321" s="157">
        <v>36223</v>
      </c>
      <c r="C1321" s="167" t="s">
        <v>4510</v>
      </c>
      <c r="D1321" s="141"/>
      <c r="E1321" s="116" t="str">
        <f>IF(ISERROR(VLOOKUP(TRIM(A1321),'R2020'!$A$1:$I$1991,2,FALSE)),"",VLOOKUP(TRIM(A1321),'R2020'!$A$1:$I$1991,2,FALSE))</f>
        <v>HB</v>
      </c>
      <c r="F1321" s="116" t="str">
        <f>IF(ISERROR(VLOOKUP(TRIM(A1321),'R2020'!$A$1:$I$1991,3,FALSE)),"",VLOOKUP(TRIM(A1321),'R2020'!$A$1:$I$1991,3,FALSE))</f>
        <v>PIA</v>
      </c>
      <c r="G1321" s="116" t="str">
        <f>IF(ISERROR(VLOOKUP(TRIM(A1321),'R2020'!$A$1:$I$1991,8,FALSE)),"",VLOOKUP(TRIM(A1321),'R2020'!$A$1:$I$1991,8,FALSE))</f>
        <v xml:space="preserve">0-4 </v>
      </c>
      <c r="H1321" s="127"/>
      <c r="I1321" s="127"/>
      <c r="J1321" s="120"/>
      <c r="K1321" s="127"/>
      <c r="L1321" s="127"/>
      <c r="M1321" s="120"/>
      <c r="N1321" s="127"/>
      <c r="O1321" s="127"/>
      <c r="P1321" s="120"/>
      <c r="Q1321" s="127"/>
      <c r="R1321" s="127"/>
      <c r="S1321" s="120"/>
      <c r="T1321" s="127"/>
      <c r="U1321" s="127"/>
      <c r="V1321" s="120"/>
      <c r="W1321" s="127"/>
      <c r="X1321" s="127"/>
      <c r="Y1321" s="120"/>
      <c r="Z1321" s="127"/>
      <c r="AA1321" s="127"/>
      <c r="AB1321" s="120"/>
      <c r="AC1321" s="127"/>
      <c r="AD1321" s="127"/>
      <c r="AE1321" s="120"/>
      <c r="AF1321" s="127"/>
      <c r="AG1321" s="127"/>
      <c r="AH1321" s="120"/>
      <c r="AI1321" s="127"/>
      <c r="AJ1321" s="127"/>
      <c r="AK1321" s="120"/>
      <c r="AL1321" s="127"/>
      <c r="AM1321" s="127"/>
      <c r="AN1321" s="120"/>
      <c r="AO1321" s="127"/>
      <c r="AP1321" s="127"/>
      <c r="AQ1321" s="127"/>
      <c r="AR1321" s="127"/>
      <c r="AS1321" s="127"/>
      <c r="AT1321" s="120"/>
      <c r="AU1321" s="127"/>
      <c r="AV1321" s="127"/>
      <c r="AW1321" s="120"/>
      <c r="AX1321" s="127"/>
      <c r="AY1321" s="127"/>
      <c r="AZ1321" s="120"/>
      <c r="BA1321" s="127"/>
      <c r="BB1321" s="127"/>
      <c r="BC1321" s="120"/>
      <c r="BD1321" s="120"/>
      <c r="BE1321" s="120"/>
      <c r="BF1321" s="120"/>
      <c r="BG1321" s="120"/>
      <c r="BH1321" s="120"/>
      <c r="BI1321" s="120"/>
      <c r="BJ1321" s="128"/>
      <c r="BK1321" s="128"/>
    </row>
    <row r="1322" spans="1:64" x14ac:dyDescent="0.2">
      <c r="A1322" s="117" t="s">
        <v>3775</v>
      </c>
      <c r="B1322" s="123">
        <v>34752</v>
      </c>
      <c r="C1322" s="164" t="s">
        <v>3776</v>
      </c>
      <c r="E1322" s="116" t="str">
        <f>IF(ISERROR(VLOOKUP(TRIM(A1322),'R2020'!$A$1:$I$1991,2,FALSE)),"",VLOOKUP(TRIM(A1322),'R2020'!$A$1:$I$1991,2,FALSE))</f>
        <v>RT</v>
      </c>
      <c r="F1322" s="116" t="str">
        <f>IF(ISERROR(VLOOKUP(TRIM(A1322),'R2020'!$A$1:$I$1991,3,FALSE)),"",VLOOKUP(TRIM(A1322),'R2020'!$A$1:$I$1991,3,FALSE))</f>
        <v>ATN</v>
      </c>
      <c r="G1322" s="116" t="str">
        <f>IF(ISERROR(VLOOKUP(TRIM(A1322),'R2020'!$A$1:$I$1991,8,FALSE)),"",VLOOKUP(TRIM(A1322),'R2020'!$A$1:$I$1991,8,FALSE))</f>
        <v xml:space="preserve">4-4 </v>
      </c>
      <c r="H1322" s="117" t="s">
        <v>228</v>
      </c>
      <c r="I1322" s="117" t="s">
        <v>393</v>
      </c>
      <c r="J1322" s="119" t="s">
        <v>58</v>
      </c>
    </row>
    <row r="1323" spans="1:64" x14ac:dyDescent="0.2">
      <c r="A1323" s="117" t="s">
        <v>935</v>
      </c>
      <c r="B1323" s="123">
        <v>32890</v>
      </c>
      <c r="C1323" s="165" t="s">
        <v>1005</v>
      </c>
      <c r="D1323" s="122" t="s">
        <v>2210</v>
      </c>
      <c r="E1323" s="116" t="str">
        <f>IF(ISERROR(VLOOKUP(TRIM(A1323),'R2020'!$A$1:$I$1991,2,FALSE)),"",VLOOKUP(TRIM(A1323),'R2020'!$A$1:$I$1991,2,FALSE))</f>
        <v/>
      </c>
      <c r="F1323" s="116" t="str">
        <f>IF(ISERROR(VLOOKUP(TRIM(A1323),'R2020'!$A$1:$I$1991,3,FALSE)),"",VLOOKUP(TRIM(A1323),'R2020'!$A$1:$I$1991,3,FALSE))</f>
        <v/>
      </c>
      <c r="G1323" s="116" t="str">
        <f>IF(ISERROR(VLOOKUP(TRIM(A1323),'R2020'!$A$1:$I$1991,8,FALSE)),"",VLOOKUP(TRIM(A1323),'R2020'!$A$1:$I$1991,8,FALSE))</f>
        <v/>
      </c>
      <c r="H1323" s="117" t="s">
        <v>49</v>
      </c>
      <c r="I1323" s="121" t="s">
        <v>22</v>
      </c>
      <c r="J1323" s="119" t="s">
        <v>51</v>
      </c>
      <c r="K1323" s="117" t="s">
        <v>44</v>
      </c>
      <c r="L1323" s="121" t="s">
        <v>27</v>
      </c>
      <c r="M1323" s="119" t="s">
        <v>41</v>
      </c>
      <c r="N1323" s="117" t="s">
        <v>34</v>
      </c>
      <c r="O1323" s="121" t="s">
        <v>27</v>
      </c>
      <c r="P1323" s="119" t="s">
        <v>454</v>
      </c>
      <c r="Q1323" s="117" t="s">
        <v>44</v>
      </c>
      <c r="R1323" s="121" t="s">
        <v>23</v>
      </c>
      <c r="S1323" s="119" t="s">
        <v>333</v>
      </c>
      <c r="T1323" s="117" t="s">
        <v>47</v>
      </c>
      <c r="U1323" s="121" t="s">
        <v>23</v>
      </c>
      <c r="V1323" s="119" t="s">
        <v>479</v>
      </c>
      <c r="W1323" s="117" t="s">
        <v>47</v>
      </c>
      <c r="X1323" s="121" t="s">
        <v>23</v>
      </c>
      <c r="Y1323" s="119" t="s">
        <v>349</v>
      </c>
      <c r="Z1323" s="117" t="s">
        <v>47</v>
      </c>
      <c r="AA1323" s="121" t="s">
        <v>23</v>
      </c>
      <c r="AB1323" s="119" t="s">
        <v>51</v>
      </c>
      <c r="AD1323" s="121"/>
      <c r="AE1323" s="119"/>
      <c r="AG1323" s="121"/>
      <c r="AH1323" s="119"/>
      <c r="AJ1323" s="121"/>
      <c r="AK1323" s="119"/>
      <c r="AM1323" s="121"/>
      <c r="AN1323" s="119"/>
      <c r="AP1323" s="121"/>
      <c r="AQ1323" s="119"/>
      <c r="AS1323" s="121"/>
      <c r="AT1323" s="119"/>
      <c r="AV1323" s="121"/>
      <c r="AW1323" s="119"/>
      <c r="AY1323" s="121"/>
      <c r="AZ1323" s="119"/>
      <c r="BB1323" s="121"/>
      <c r="BC1323" s="119"/>
      <c r="BF1323" s="119"/>
      <c r="BG1323" s="121"/>
      <c r="BH1323" s="121"/>
      <c r="BI1323" s="121"/>
      <c r="BJ1323" s="121"/>
      <c r="BK1323" s="121"/>
      <c r="BL1323" s="121"/>
    </row>
    <row r="1324" spans="1:64" x14ac:dyDescent="0.2">
      <c r="A1324" s="146" t="s">
        <v>1516</v>
      </c>
      <c r="B1324" s="157">
        <v>33931</v>
      </c>
      <c r="C1324" s="167" t="s">
        <v>1575</v>
      </c>
      <c r="D1324" s="141"/>
      <c r="E1324" s="116" t="str">
        <f>IF(ISERROR(VLOOKUP(TRIM(A1324),'R2020'!$A$1:$I$1991,2,FALSE)),"",VLOOKUP(TRIM(A1324),'R2020'!$A$1:$I$1991,2,FALSE))</f>
        <v>T</v>
      </c>
      <c r="F1324" s="116" t="str">
        <f>IF(ISERROR(VLOOKUP(TRIM(A1324),'R2020'!$A$1:$I$1991,3,FALSE)),"",VLOOKUP(TRIM(A1324),'R2020'!$A$1:$I$1991,3,FALSE))</f>
        <v>PHN</v>
      </c>
      <c r="G1324" s="116" t="str">
        <f>IF(ISERROR(VLOOKUP(TRIM(A1324),'R2020'!$A$1:$I$1991,8,FALSE)),"",VLOOKUP(TRIM(A1324),'R2020'!$A$1:$I$1991,8,FALSE))</f>
        <v xml:space="preserve">0-2 </v>
      </c>
      <c r="H1324" s="127"/>
      <c r="I1324" s="127"/>
      <c r="J1324" s="120"/>
      <c r="K1324" s="127"/>
      <c r="L1324" s="127"/>
      <c r="M1324" s="120"/>
      <c r="N1324" s="127"/>
      <c r="O1324" s="127"/>
      <c r="P1324" s="120"/>
      <c r="Q1324" s="127"/>
      <c r="R1324" s="127"/>
      <c r="S1324" s="120"/>
      <c r="T1324" s="127"/>
      <c r="U1324" s="127"/>
      <c r="V1324" s="120"/>
      <c r="W1324" s="127"/>
      <c r="X1324" s="127"/>
      <c r="Y1324" s="120"/>
      <c r="Z1324" s="127"/>
      <c r="AA1324" s="127"/>
      <c r="AB1324" s="120"/>
      <c r="AC1324" s="127"/>
      <c r="AD1324" s="127"/>
      <c r="AE1324" s="120"/>
      <c r="AF1324" s="127"/>
      <c r="AG1324" s="127"/>
      <c r="AH1324" s="120"/>
      <c r="AI1324" s="127"/>
      <c r="AJ1324" s="127"/>
      <c r="AK1324" s="120"/>
      <c r="AL1324" s="127"/>
      <c r="AM1324" s="127"/>
      <c r="AN1324" s="120"/>
      <c r="AO1324" s="127"/>
      <c r="AP1324" s="127"/>
      <c r="AQ1324" s="127"/>
      <c r="AR1324" s="127"/>
      <c r="AS1324" s="127"/>
      <c r="AT1324" s="120"/>
      <c r="AU1324" s="127"/>
      <c r="AV1324" s="127"/>
      <c r="AW1324" s="120"/>
      <c r="AX1324" s="127"/>
      <c r="AY1324" s="127"/>
      <c r="AZ1324" s="120"/>
      <c r="BA1324" s="127"/>
      <c r="BB1324" s="127"/>
      <c r="BC1324" s="120"/>
      <c r="BD1324" s="120"/>
      <c r="BE1324" s="120"/>
      <c r="BF1324" s="120"/>
      <c r="BG1324" s="120"/>
      <c r="BH1324" s="120"/>
      <c r="BI1324" s="120"/>
      <c r="BJ1324" s="128"/>
      <c r="BK1324" s="128"/>
    </row>
    <row r="1325" spans="1:64" x14ac:dyDescent="0.2">
      <c r="A1325" s="117" t="s">
        <v>3239</v>
      </c>
      <c r="B1325" s="123">
        <v>34346</v>
      </c>
      <c r="C1325" s="165" t="s">
        <v>3240</v>
      </c>
      <c r="D1325" s="122" t="s">
        <v>3777</v>
      </c>
      <c r="E1325" s="116" t="str">
        <f>IF(ISERROR(VLOOKUP(TRIM(A1325),'R2020'!$A$1:$I$1991,2,FALSE)),"",VLOOKUP(TRIM(A1325),'R2020'!$A$1:$I$1991,2,FALSE))</f>
        <v>RT</v>
      </c>
      <c r="F1325" s="116" t="str">
        <f>IF(ISERROR(VLOOKUP(TRIM(A1325),'R2020'!$A$1:$I$1991,3,FALSE)),"",VLOOKUP(TRIM(A1325),'R2020'!$A$1:$I$1991,3,FALSE))</f>
        <v>SFN</v>
      </c>
      <c r="G1325" s="116" t="str">
        <f>IF(ISERROR(VLOOKUP(TRIM(A1325),'R2020'!$A$1:$I$1991,8,FALSE)),"",VLOOKUP(TRIM(A1325),'R2020'!$A$1:$I$1991,8,FALSE))</f>
        <v xml:space="preserve">6-5 </v>
      </c>
      <c r="H1325" s="117" t="s">
        <v>228</v>
      </c>
      <c r="I1325" s="122" t="s">
        <v>111</v>
      </c>
      <c r="J1325" s="122" t="s">
        <v>480</v>
      </c>
      <c r="K1325" s="117" t="s">
        <v>373</v>
      </c>
      <c r="L1325" s="122" t="s">
        <v>111</v>
      </c>
      <c r="M1325" s="122" t="s">
        <v>280</v>
      </c>
      <c r="O1325" s="122"/>
      <c r="P1325" s="122"/>
      <c r="R1325" s="122"/>
      <c r="S1325" s="122"/>
      <c r="U1325" s="122"/>
      <c r="V1325" s="122"/>
      <c r="X1325" s="122"/>
      <c r="Y1325" s="122"/>
      <c r="AA1325" s="122"/>
      <c r="AB1325" s="122"/>
      <c r="AD1325" s="122"/>
      <c r="AE1325" s="122"/>
      <c r="AG1325" s="122"/>
      <c r="AH1325" s="122"/>
      <c r="AJ1325" s="122"/>
      <c r="AK1325" s="122"/>
      <c r="AM1325" s="122"/>
      <c r="AN1325" s="122"/>
      <c r="AP1325" s="122"/>
      <c r="AQ1325" s="122"/>
      <c r="AS1325" s="122"/>
      <c r="AT1325" s="122"/>
      <c r="AV1325" s="122"/>
      <c r="AW1325" s="122"/>
      <c r="AY1325" s="122"/>
      <c r="AZ1325" s="122"/>
      <c r="BB1325" s="122"/>
      <c r="BC1325" s="122"/>
      <c r="BE1325" s="123"/>
      <c r="BF1325" s="122"/>
      <c r="BG1325" s="121"/>
      <c r="BI1325" s="119"/>
      <c r="BJ1325" s="121"/>
      <c r="BK1325" s="121"/>
      <c r="BL1325" s="130"/>
    </row>
    <row r="1326" spans="1:64" x14ac:dyDescent="0.2">
      <c r="A1326" s="117" t="s">
        <v>2746</v>
      </c>
      <c r="B1326" s="123">
        <v>34086</v>
      </c>
      <c r="C1326" s="164" t="s">
        <v>2032</v>
      </c>
      <c r="D1326" s="119" t="s">
        <v>2601</v>
      </c>
      <c r="E1326" s="116" t="str">
        <f>IF(ISERROR(VLOOKUP(TRIM(A1326),'R2020'!$A$1:$I$1991,2,FALSE)),"",VLOOKUP(TRIM(A1326),'R2020'!$A$1:$I$1991,2,FALSE))</f>
        <v>C</v>
      </c>
      <c r="F1326" s="116" t="str">
        <f>IF(ISERROR(VLOOKUP(TRIM(A1326),'R2020'!$A$1:$I$1991,3,FALSE)),"",VLOOKUP(TRIM(A1326),'R2020'!$A$1:$I$1991,3,FALSE))</f>
        <v>NYA</v>
      </c>
      <c r="G1326" s="116" t="str">
        <f>IF(ISERROR(VLOOKUP(TRIM(A1326),'R2020'!$A$1:$I$1991,8,FALSE)),"",VLOOKUP(TRIM(A1326),'R2020'!$A$1:$I$1991,8,FALSE))</f>
        <v xml:space="preserve">5-2 </v>
      </c>
      <c r="H1326" s="117" t="s">
        <v>332</v>
      </c>
      <c r="I1326" s="117" t="s">
        <v>229</v>
      </c>
      <c r="J1326" s="119" t="s">
        <v>230</v>
      </c>
      <c r="K1326" s="117" t="s">
        <v>10</v>
      </c>
      <c r="L1326" s="117" t="s">
        <v>229</v>
      </c>
      <c r="M1326" s="119" t="s">
        <v>208</v>
      </c>
      <c r="N1326" s="117" t="s">
        <v>15</v>
      </c>
      <c r="O1326" s="117" t="s">
        <v>229</v>
      </c>
      <c r="P1326" s="119" t="s">
        <v>349</v>
      </c>
    </row>
    <row r="1327" spans="1:64" x14ac:dyDescent="0.2">
      <c r="A1327" s="146" t="s">
        <v>4165</v>
      </c>
      <c r="B1327" s="157">
        <v>35737</v>
      </c>
      <c r="C1327" s="167" t="s">
        <v>3446</v>
      </c>
      <c r="D1327" s="141"/>
      <c r="E1327" s="116" t="str">
        <f>IF(ISERROR(VLOOKUP(TRIM(A1327),'R2020'!$A$1:$I$1991,2,FALSE)),"",VLOOKUP(TRIM(A1327),'R2020'!$A$1:$I$1991,2,FALSE))</f>
        <v>G</v>
      </c>
      <c r="F1327" s="116" t="str">
        <f>IF(ISERROR(VLOOKUP(TRIM(A1327),'R2020'!$A$1:$I$1991,3,FALSE)),"",VLOOKUP(TRIM(A1327),'R2020'!$A$1:$I$1991,3,FALSE))</f>
        <v>DAN</v>
      </c>
      <c r="G1327" s="116" t="str">
        <f>IF(ISERROR(VLOOKUP(TRIM(A1327),'R2020'!$A$1:$I$1991,8,FALSE)),"",VLOOKUP(TRIM(A1327),'R2020'!$A$1:$I$1991,8,FALSE))</f>
        <v xml:space="preserve">0-2 </v>
      </c>
      <c r="H1327" s="127"/>
      <c r="I1327" s="127"/>
      <c r="J1327" s="120"/>
      <c r="K1327" s="127"/>
      <c r="L1327" s="127"/>
      <c r="M1327" s="120"/>
      <c r="N1327" s="127"/>
      <c r="O1327" s="127"/>
      <c r="P1327" s="120"/>
      <c r="Q1327" s="127"/>
      <c r="R1327" s="127"/>
      <c r="S1327" s="120"/>
      <c r="T1327" s="127"/>
      <c r="U1327" s="127"/>
      <c r="V1327" s="120"/>
      <c r="W1327" s="127"/>
      <c r="X1327" s="127"/>
      <c r="Y1327" s="120"/>
      <c r="Z1327" s="127"/>
      <c r="AA1327" s="127"/>
      <c r="AB1327" s="120"/>
      <c r="AC1327" s="127"/>
      <c r="AD1327" s="127"/>
      <c r="AE1327" s="120"/>
      <c r="AF1327" s="127"/>
      <c r="AG1327" s="127"/>
      <c r="AH1327" s="120"/>
      <c r="AI1327" s="127"/>
      <c r="AJ1327" s="127"/>
      <c r="AK1327" s="120"/>
      <c r="AL1327" s="127"/>
      <c r="AM1327" s="127"/>
      <c r="AN1327" s="120"/>
      <c r="AO1327" s="127"/>
      <c r="AP1327" s="127"/>
      <c r="AQ1327" s="127"/>
      <c r="AR1327" s="127"/>
      <c r="AS1327" s="127"/>
      <c r="AT1327" s="120"/>
      <c r="AU1327" s="127"/>
      <c r="AV1327" s="127"/>
      <c r="AW1327" s="120"/>
      <c r="AX1327" s="127"/>
      <c r="AY1327" s="127"/>
      <c r="AZ1327" s="120"/>
      <c r="BA1327" s="127"/>
      <c r="BB1327" s="127"/>
      <c r="BC1327" s="120"/>
      <c r="BD1327" s="120"/>
      <c r="BE1327" s="127"/>
      <c r="BF1327" s="120"/>
      <c r="BG1327" s="120"/>
      <c r="BH1327" s="120"/>
      <c r="BI1327" s="120"/>
      <c r="BJ1327" s="128"/>
      <c r="BK1327" s="128"/>
    </row>
    <row r="1328" spans="1:64" x14ac:dyDescent="0.2">
      <c r="A1328" s="117" t="s">
        <v>2747</v>
      </c>
      <c r="B1328" s="123">
        <v>34486</v>
      </c>
      <c r="C1328" s="164" t="s">
        <v>2601</v>
      </c>
      <c r="D1328" s="119" t="s">
        <v>2891</v>
      </c>
      <c r="E1328" s="116" t="str">
        <f>IF(ISERROR(VLOOKUP(TRIM(A1328),'R2020'!$A$1:$I$1991,2,FALSE)),"",VLOOKUP(TRIM(A1328),'R2020'!$A$1:$I$1991,2,FALSE))</f>
        <v/>
      </c>
      <c r="F1328" s="116" t="str">
        <f>IF(ISERROR(VLOOKUP(TRIM(A1328),'R2020'!$A$1:$I$1991,3,FALSE)),"",VLOOKUP(TRIM(A1328),'R2020'!$A$1:$I$1991,3,FALSE))</f>
        <v/>
      </c>
      <c r="G1328" s="116" t="str">
        <f>IF(ISERROR(VLOOKUP(TRIM(A1328),'R2020'!$A$1:$I$1991,8,FALSE)),"",VLOOKUP(TRIM(A1328),'R2020'!$A$1:$I$1991,8,FALSE))</f>
        <v/>
      </c>
      <c r="K1328" s="117" t="s">
        <v>344</v>
      </c>
      <c r="L1328" s="117" t="s">
        <v>446</v>
      </c>
      <c r="M1328" s="119" t="s">
        <v>3024</v>
      </c>
      <c r="N1328" s="117" t="s">
        <v>344</v>
      </c>
      <c r="O1328" s="117" t="s">
        <v>446</v>
      </c>
      <c r="P1328" s="119" t="s">
        <v>2748</v>
      </c>
    </row>
    <row r="1329" spans="1:258" x14ac:dyDescent="0.2">
      <c r="A1329" s="117" t="s">
        <v>3778</v>
      </c>
      <c r="B1329" s="123">
        <v>35218</v>
      </c>
      <c r="C1329" s="164" t="s">
        <v>3081</v>
      </c>
      <c r="E1329" s="116" t="str">
        <f>IF(ISERROR(VLOOKUP(TRIM(A1329),'R2020'!$A$1:$I$1991,2,FALSE)),"",VLOOKUP(TRIM(A1329),'R2020'!$A$1:$I$1991,2,FALSE))</f>
        <v/>
      </c>
      <c r="F1329" s="116" t="str">
        <f>IF(ISERROR(VLOOKUP(TRIM(A1329),'R2020'!$A$1:$I$1991,3,FALSE)),"",VLOOKUP(TRIM(A1329),'R2020'!$A$1:$I$1991,3,FALSE))</f>
        <v/>
      </c>
      <c r="G1329" s="116" t="str">
        <f>IF(ISERROR(VLOOKUP(TRIM(A1329),'R2020'!$A$1:$I$1991,8,FALSE)),"",VLOOKUP(TRIM(A1329),'R2020'!$A$1:$I$1991,8,FALSE))</f>
        <v/>
      </c>
      <c r="H1329" s="117" t="s">
        <v>47</v>
      </c>
      <c r="I1329" s="117" t="s">
        <v>30</v>
      </c>
      <c r="J1329" s="119" t="s">
        <v>333</v>
      </c>
    </row>
    <row r="1330" spans="1:258" x14ac:dyDescent="0.2">
      <c r="A1330" s="117" t="s">
        <v>2859</v>
      </c>
      <c r="B1330" s="123">
        <v>34798</v>
      </c>
      <c r="C1330" s="164" t="s">
        <v>2585</v>
      </c>
      <c r="D1330" s="119" t="s">
        <v>2892</v>
      </c>
      <c r="E1330" s="116" t="str">
        <f>IF(ISERROR(VLOOKUP(TRIM(A1330),'R2020'!$A$1:$I$1991,2,FALSE)),"",VLOOKUP(TRIM(A1330),'R2020'!$A$1:$I$1991,2,FALSE))</f>
        <v>WR PR</v>
      </c>
      <c r="F1330" s="116" t="str">
        <f>IF(ISERROR(VLOOKUP(TRIM(A1330),'R2020'!$A$1:$I$1991,3,FALSE)),"",VLOOKUP(TRIM(A1330),'R2020'!$A$1:$I$1991,3,FALSE))</f>
        <v>BFA</v>
      </c>
      <c r="G1330" s="116" t="str">
        <f>IF(ISERROR(VLOOKUP(TRIM(A1330),'R2020'!$A$1:$I$1991,8,FALSE)),"",VLOOKUP(TRIM(A1330),'R2020'!$A$1:$I$1991,8,FALSE))</f>
        <v xml:space="preserve"> </v>
      </c>
      <c r="H1330" s="117" t="s">
        <v>296</v>
      </c>
      <c r="I1330" s="117" t="s">
        <v>233</v>
      </c>
      <c r="K1330" s="117" t="s">
        <v>272</v>
      </c>
      <c r="L1330" s="117" t="s">
        <v>233</v>
      </c>
      <c r="N1330" s="117" t="s">
        <v>87</v>
      </c>
      <c r="O1330" s="117" t="s">
        <v>229</v>
      </c>
    </row>
    <row r="1331" spans="1:258" x14ac:dyDescent="0.2">
      <c r="A1331" s="146" t="s">
        <v>4158</v>
      </c>
      <c r="B1331" s="160" t="s">
        <v>4533</v>
      </c>
      <c r="C1331" s="167" t="s">
        <v>4519</v>
      </c>
      <c r="D1331" s="141"/>
      <c r="E1331" s="116" t="str">
        <f>IF(ISERROR(VLOOKUP(TRIM(A1331),'R2020'!$A$1:$I$1991,2,FALSE)),"",VLOOKUP(TRIM(A1331),'R2020'!$A$1:$I$1991,2,FALSE))</f>
        <v>T</v>
      </c>
      <c r="F1331" s="116" t="str">
        <f>IF(ISERROR(VLOOKUP(TRIM(A1331),'R2020'!$A$1:$I$1991,3,FALSE)),"",VLOOKUP(TRIM(A1331),'R2020'!$A$1:$I$1991,3,FALSE))</f>
        <v>CNA</v>
      </c>
      <c r="G1331" s="116" t="str">
        <f>IF(ISERROR(VLOOKUP(TRIM(A1331),'R2020'!$A$1:$I$1991,8,FALSE)),"",VLOOKUP(TRIM(A1331),'R2020'!$A$1:$I$1991,8,FALSE))</f>
        <v xml:space="preserve">0-0 </v>
      </c>
      <c r="H1331" s="127"/>
      <c r="I1331" s="127"/>
      <c r="J1331" s="120"/>
      <c r="K1331" s="127"/>
      <c r="L1331" s="127"/>
      <c r="M1331" s="120"/>
      <c r="N1331" s="127"/>
      <c r="O1331" s="127"/>
      <c r="P1331" s="120"/>
      <c r="Q1331" s="127"/>
      <c r="R1331" s="127"/>
      <c r="S1331" s="120"/>
      <c r="T1331" s="127"/>
      <c r="U1331" s="127"/>
      <c r="V1331" s="120"/>
      <c r="W1331" s="127"/>
      <c r="X1331" s="127"/>
      <c r="Y1331" s="120"/>
      <c r="Z1331" s="127"/>
      <c r="AA1331" s="127"/>
      <c r="AB1331" s="120"/>
      <c r="AC1331" s="127"/>
      <c r="AD1331" s="127"/>
      <c r="AE1331" s="120"/>
      <c r="AF1331" s="127"/>
      <c r="AG1331" s="127"/>
      <c r="AH1331" s="120"/>
      <c r="AI1331" s="127"/>
      <c r="AJ1331" s="127"/>
      <c r="AK1331" s="120"/>
      <c r="AL1331" s="127"/>
      <c r="AM1331" s="127"/>
      <c r="AN1331" s="120"/>
      <c r="AO1331" s="127"/>
      <c r="AP1331" s="127"/>
      <c r="AQ1331" s="127"/>
      <c r="AR1331" s="127"/>
      <c r="AS1331" s="127"/>
      <c r="AT1331" s="120"/>
      <c r="AU1331" s="127"/>
      <c r="AV1331" s="127"/>
      <c r="AW1331" s="120"/>
      <c r="AX1331" s="127"/>
      <c r="AY1331" s="127"/>
      <c r="AZ1331" s="120"/>
      <c r="BA1331" s="127"/>
      <c r="BB1331" s="127"/>
      <c r="BC1331" s="120"/>
      <c r="BD1331" s="120"/>
      <c r="BE1331" s="120"/>
      <c r="BF1331" s="120"/>
      <c r="BG1331" s="120"/>
      <c r="BH1331" s="120"/>
      <c r="BI1331" s="120"/>
      <c r="BJ1331" s="128"/>
      <c r="BK1331" s="128"/>
    </row>
    <row r="1332" spans="1:258" x14ac:dyDescent="0.2">
      <c r="A1332" s="117" t="s">
        <v>2749</v>
      </c>
      <c r="B1332" s="123">
        <v>35005</v>
      </c>
      <c r="C1332" s="164" t="s">
        <v>2750</v>
      </c>
      <c r="D1332" s="119" t="s">
        <v>2583</v>
      </c>
      <c r="E1332" s="116" t="str">
        <f>IF(ISERROR(VLOOKUP(TRIM(A1332),'R2020'!$A$1:$I$1991,2,FALSE)),"",VLOOKUP(TRIM(A1332),'R2020'!$A$1:$I$1991,2,FALSE))</f>
        <v/>
      </c>
      <c r="F1332" s="116" t="str">
        <f>IF(ISERROR(VLOOKUP(TRIM(A1332),'R2020'!$A$1:$I$1991,3,FALSE)),"",VLOOKUP(TRIM(A1332),'R2020'!$A$1:$I$1991,3,FALSE))</f>
        <v/>
      </c>
      <c r="G1332" s="116" t="str">
        <f>IF(ISERROR(VLOOKUP(TRIM(A1332),'R2020'!$A$1:$I$1991,8,FALSE)),"",VLOOKUP(TRIM(A1332),'R2020'!$A$1:$I$1991,8,FALSE))</f>
        <v/>
      </c>
      <c r="H1332" s="117" t="s">
        <v>235</v>
      </c>
      <c r="I1332" s="117" t="s">
        <v>393</v>
      </c>
      <c r="J1332" s="119" t="s">
        <v>1102</v>
      </c>
      <c r="K1332" s="117" t="s">
        <v>42</v>
      </c>
      <c r="L1332" s="117" t="s">
        <v>393</v>
      </c>
      <c r="M1332" s="119" t="s">
        <v>46</v>
      </c>
      <c r="N1332" s="117" t="s">
        <v>44</v>
      </c>
      <c r="O1332" s="117" t="s">
        <v>393</v>
      </c>
      <c r="P1332" s="119" t="s">
        <v>50</v>
      </c>
    </row>
    <row r="1333" spans="1:258" x14ac:dyDescent="0.2">
      <c r="A1333" s="117" t="s">
        <v>1507</v>
      </c>
      <c r="B1333" s="123">
        <v>33927</v>
      </c>
      <c r="C1333" s="165" t="s">
        <v>1574</v>
      </c>
      <c r="D1333" s="122" t="s">
        <v>1574</v>
      </c>
      <c r="E1333" s="116" t="str">
        <f>IF(ISERROR(VLOOKUP(TRIM(A1333),'R2020'!$A$1:$I$1991,2,FALSE)),"",VLOOKUP(TRIM(A1333),'R2020'!$A$1:$I$1991,2,FALSE))</f>
        <v/>
      </c>
      <c r="F1333" s="116" t="str">
        <f>IF(ISERROR(VLOOKUP(TRIM(A1333),'R2020'!$A$1:$I$1991,3,FALSE)),"",VLOOKUP(TRIM(A1333),'R2020'!$A$1:$I$1991,3,FALSE))</f>
        <v/>
      </c>
      <c r="G1333" s="116" t="str">
        <f>IF(ISERROR(VLOOKUP(TRIM(A1333),'R2020'!$A$1:$I$1991,8,FALSE)),"",VLOOKUP(TRIM(A1333),'R2020'!$A$1:$I$1991,8,FALSE))</f>
        <v/>
      </c>
      <c r="H1333" s="117" t="s">
        <v>455</v>
      </c>
      <c r="I1333" s="121" t="s">
        <v>336</v>
      </c>
      <c r="J1333" s="119" t="s">
        <v>1086</v>
      </c>
      <c r="K1333" s="117" t="s">
        <v>455</v>
      </c>
      <c r="L1333" s="121" t="s">
        <v>336</v>
      </c>
      <c r="M1333" s="119" t="s">
        <v>1787</v>
      </c>
      <c r="N1333" s="117" t="s">
        <v>455</v>
      </c>
      <c r="O1333" s="121" t="s">
        <v>336</v>
      </c>
      <c r="P1333" s="119" t="s">
        <v>1277</v>
      </c>
      <c r="Q1333" s="117" t="s">
        <v>126</v>
      </c>
      <c r="R1333" s="121" t="s">
        <v>336</v>
      </c>
      <c r="S1333" s="119" t="s">
        <v>1804</v>
      </c>
      <c r="T1333" s="117" t="s">
        <v>126</v>
      </c>
      <c r="U1333" s="121" t="s">
        <v>336</v>
      </c>
      <c r="V1333" s="119" t="s">
        <v>1086</v>
      </c>
      <c r="X1333" s="121"/>
      <c r="Y1333" s="119"/>
      <c r="AA1333" s="121"/>
      <c r="AB1333" s="119"/>
      <c r="AD1333" s="121"/>
      <c r="AE1333" s="119"/>
      <c r="AG1333" s="121"/>
      <c r="AH1333" s="119"/>
      <c r="AJ1333" s="121"/>
      <c r="AK1333" s="119"/>
      <c r="AM1333" s="121"/>
      <c r="AN1333" s="119"/>
      <c r="AP1333" s="121"/>
      <c r="AQ1333" s="119"/>
      <c r="AS1333" s="121"/>
      <c r="AT1333" s="119"/>
      <c r="AV1333" s="121"/>
      <c r="AW1333" s="119"/>
      <c r="AY1333" s="121"/>
      <c r="AZ1333" s="119"/>
      <c r="BB1333" s="121"/>
      <c r="BC1333" s="119"/>
      <c r="BF1333" s="119"/>
      <c r="BG1333" s="121"/>
      <c r="BH1333" s="121"/>
      <c r="BI1333" s="121"/>
      <c r="BJ1333" s="121"/>
      <c r="BK1333" s="121"/>
      <c r="BL1333" s="121"/>
    </row>
    <row r="1334" spans="1:258" x14ac:dyDescent="0.2">
      <c r="A1334" s="146" t="s">
        <v>4396</v>
      </c>
      <c r="B1334" s="157">
        <v>36381</v>
      </c>
      <c r="C1334" s="167" t="s">
        <v>4514</v>
      </c>
      <c r="D1334" s="142"/>
      <c r="E1334" s="116" t="str">
        <f>IF(ISERROR(VLOOKUP(TRIM(A1334),'R2020'!$A$1:$I$1991,2,FALSE)),"",VLOOKUP(TRIM(A1334),'R2020'!$A$1:$I$1991,2,FALSE))</f>
        <v>DB</v>
      </c>
      <c r="F1334" s="116" t="str">
        <f>IF(ISERROR(VLOOKUP(TRIM(A1334),'R2020'!$A$1:$I$1991,3,FALSE)),"",VLOOKUP(TRIM(A1334),'R2020'!$A$1:$I$1991,3,FALSE))</f>
        <v>NYN</v>
      </c>
      <c r="G1334" s="116" t="str">
        <f>IF(ISERROR(VLOOKUP(TRIM(A1334),'R2020'!$A$1:$I$1991,8,FALSE)),"",VLOOKUP(TRIM(A1334),'R2020'!$A$1:$I$1991,8,FALSE))</f>
        <v xml:space="preserve">04 </v>
      </c>
      <c r="H1334" s="126"/>
      <c r="I1334" s="126"/>
      <c r="J1334" s="120"/>
      <c r="K1334" s="126"/>
      <c r="L1334" s="126"/>
      <c r="M1334" s="120"/>
      <c r="N1334" s="126"/>
      <c r="O1334" s="126"/>
      <c r="P1334" s="120"/>
      <c r="Q1334" s="126"/>
      <c r="R1334" s="126"/>
      <c r="S1334" s="120"/>
      <c r="T1334" s="126"/>
      <c r="U1334" s="126"/>
      <c r="V1334" s="120"/>
      <c r="W1334" s="126"/>
      <c r="X1334" s="126"/>
      <c r="Y1334" s="120"/>
      <c r="Z1334" s="126"/>
      <c r="AA1334" s="126"/>
      <c r="AB1334" s="120"/>
      <c r="AC1334" s="126"/>
      <c r="AD1334" s="126"/>
      <c r="AE1334" s="120"/>
      <c r="AF1334" s="126"/>
      <c r="AG1334" s="126"/>
      <c r="AH1334" s="120"/>
      <c r="AI1334" s="126"/>
      <c r="AJ1334" s="126"/>
      <c r="AK1334" s="120"/>
      <c r="AL1334" s="126"/>
      <c r="AM1334" s="126"/>
      <c r="AN1334" s="120"/>
      <c r="AO1334" s="126"/>
      <c r="AP1334" s="126"/>
      <c r="AQ1334" s="120"/>
      <c r="AR1334" s="126"/>
      <c r="AS1334" s="126"/>
      <c r="AT1334" s="120"/>
      <c r="AU1334" s="126"/>
      <c r="AV1334" s="126"/>
      <c r="AW1334" s="120"/>
      <c r="AX1334" s="126"/>
      <c r="AY1334" s="126"/>
      <c r="AZ1334" s="120"/>
      <c r="BA1334" s="126"/>
      <c r="BB1334" s="127"/>
      <c r="BC1334" s="120"/>
      <c r="BD1334" s="120"/>
      <c r="BE1334" s="127"/>
      <c r="BF1334" s="127"/>
      <c r="BG1334" s="127"/>
      <c r="BH1334" s="127"/>
      <c r="BI1334" s="120"/>
      <c r="BJ1334" s="128"/>
      <c r="BK1334" s="128"/>
    </row>
    <row r="1335" spans="1:258" x14ac:dyDescent="0.2">
      <c r="A1335" s="120" t="s">
        <v>1105</v>
      </c>
      <c r="B1335" s="125">
        <v>33727</v>
      </c>
      <c r="C1335" s="165" t="s">
        <v>1223</v>
      </c>
      <c r="D1335" s="120" t="s">
        <v>1223</v>
      </c>
      <c r="E1335" s="116" t="str">
        <f>IF(ISERROR(VLOOKUP(TRIM(A1335),'R2020'!$A$1:$I$1991,2,FALSE)),"",VLOOKUP(TRIM(A1335),'R2020'!$A$1:$I$1991,2,FALSE))</f>
        <v>HB KR</v>
      </c>
      <c r="F1335" s="116" t="str">
        <f>IF(ISERROR(VLOOKUP(TRIM(A1335),'R2020'!$A$1:$I$1991,3,FALSE)),"",VLOOKUP(TRIM(A1335),'R2020'!$A$1:$I$1991,3,FALSE))</f>
        <v>SFN</v>
      </c>
      <c r="G1335" s="116" t="str">
        <f>IF(ISERROR(VLOOKUP(TRIM(A1335),'R2020'!$A$1:$I$1991,8,FALSE)),"",VLOOKUP(TRIM(A1335),'R2020'!$A$1:$I$1991,8,FALSE))</f>
        <v xml:space="preserve">0-0 </v>
      </c>
      <c r="H1335" s="120"/>
      <c r="I1335" s="120"/>
      <c r="J1335" s="127"/>
      <c r="K1335" s="120" t="s">
        <v>202</v>
      </c>
      <c r="L1335" s="120"/>
      <c r="M1335" s="127"/>
      <c r="N1335" s="120" t="s">
        <v>183</v>
      </c>
      <c r="O1335" s="120" t="s">
        <v>131</v>
      </c>
      <c r="P1335" s="127" t="s">
        <v>2570</v>
      </c>
      <c r="Q1335" s="120" t="s">
        <v>344</v>
      </c>
      <c r="R1335" s="120" t="s">
        <v>131</v>
      </c>
      <c r="S1335" s="127" t="s">
        <v>1955</v>
      </c>
      <c r="T1335" s="120" t="s">
        <v>344</v>
      </c>
      <c r="U1335" s="120" t="s">
        <v>131</v>
      </c>
      <c r="V1335" s="127" t="s">
        <v>1622</v>
      </c>
      <c r="W1335" s="120" t="s">
        <v>344</v>
      </c>
      <c r="X1335" s="120" t="s">
        <v>131</v>
      </c>
      <c r="Y1335" s="127" t="s">
        <v>349</v>
      </c>
      <c r="Z1335" s="120"/>
      <c r="AA1335" s="120"/>
      <c r="AB1335" s="120"/>
      <c r="AC1335" s="120"/>
      <c r="AD1335" s="120"/>
      <c r="AE1335" s="120"/>
      <c r="AF1335" s="120"/>
      <c r="AG1335" s="120"/>
      <c r="AH1335" s="120"/>
      <c r="AI1335" s="120"/>
      <c r="AJ1335" s="120"/>
      <c r="AK1335" s="120"/>
      <c r="AL1335" s="120"/>
      <c r="AM1335" s="120"/>
      <c r="AN1335" s="120"/>
      <c r="AO1335" s="120"/>
      <c r="AP1335" s="120"/>
      <c r="AQ1335" s="120"/>
      <c r="AR1335" s="120"/>
      <c r="AS1335" s="120"/>
      <c r="AT1335" s="120"/>
      <c r="AU1335" s="120"/>
      <c r="AV1335" s="120"/>
      <c r="AW1335" s="120"/>
      <c r="AX1335" s="120"/>
      <c r="AY1335" s="120"/>
      <c r="AZ1335" s="120"/>
      <c r="BA1335" s="120"/>
      <c r="BB1335" s="120"/>
      <c r="BC1335" s="120"/>
      <c r="BD1335" s="120"/>
      <c r="BE1335" s="120"/>
      <c r="BF1335" s="120"/>
      <c r="BG1335" s="120"/>
      <c r="BH1335" s="120"/>
      <c r="BI1335" s="120"/>
      <c r="BJ1335" s="120"/>
      <c r="BK1335" s="120"/>
      <c r="BL1335" s="120"/>
    </row>
    <row r="1336" spans="1:258" x14ac:dyDescent="0.2">
      <c r="A1336" s="117" t="s">
        <v>3241</v>
      </c>
      <c r="B1336" s="123">
        <v>33925</v>
      </c>
      <c r="C1336" s="165" t="s">
        <v>2031</v>
      </c>
      <c r="D1336" s="122" t="s">
        <v>3419</v>
      </c>
      <c r="E1336" s="116" t="str">
        <f>IF(ISERROR(VLOOKUP(TRIM(A1336),'R2020'!$A$1:$I$1991,2,FALSE)),"",VLOOKUP(TRIM(A1336),'R2020'!$A$1:$I$1991,2,FALSE))</f>
        <v/>
      </c>
      <c r="F1336" s="116" t="str">
        <f>IF(ISERROR(VLOOKUP(TRIM(A1336),'R2020'!$A$1:$I$1991,3,FALSE)),"",VLOOKUP(TRIM(A1336),'R2020'!$A$1:$I$1991,3,FALSE))</f>
        <v/>
      </c>
      <c r="G1336" s="116" t="str">
        <f>IF(ISERROR(VLOOKUP(TRIM(A1336),'R2020'!$A$1:$I$1991,8,FALSE)),"",VLOOKUP(TRIM(A1336),'R2020'!$A$1:$I$1991,8,FALSE))</f>
        <v/>
      </c>
      <c r="H1336" s="117" t="s">
        <v>125</v>
      </c>
      <c r="I1336" s="122" t="s">
        <v>27</v>
      </c>
      <c r="J1336" s="122" t="s">
        <v>1280</v>
      </c>
      <c r="K1336" s="117" t="s">
        <v>125</v>
      </c>
      <c r="L1336" s="122" t="s">
        <v>27</v>
      </c>
      <c r="M1336" s="122" t="s">
        <v>1064</v>
      </c>
      <c r="O1336" s="122"/>
      <c r="P1336" s="122"/>
      <c r="R1336" s="122"/>
      <c r="S1336" s="122"/>
      <c r="U1336" s="122"/>
      <c r="V1336" s="122"/>
      <c r="X1336" s="122"/>
      <c r="Y1336" s="122"/>
      <c r="AA1336" s="122"/>
      <c r="AB1336" s="122"/>
      <c r="AD1336" s="122"/>
      <c r="AE1336" s="122"/>
      <c r="AG1336" s="122"/>
      <c r="AH1336" s="122"/>
      <c r="AJ1336" s="122"/>
      <c r="AK1336" s="122"/>
      <c r="AM1336" s="122"/>
      <c r="AN1336" s="122"/>
      <c r="AP1336" s="122"/>
      <c r="AQ1336" s="122"/>
      <c r="AS1336" s="122"/>
      <c r="AT1336" s="122"/>
      <c r="AV1336" s="122"/>
      <c r="AW1336" s="122"/>
      <c r="AY1336" s="122"/>
      <c r="AZ1336" s="122"/>
      <c r="BB1336" s="122"/>
      <c r="BC1336" s="122"/>
      <c r="BE1336" s="123"/>
      <c r="BF1336" s="122"/>
      <c r="BG1336" s="121"/>
      <c r="BI1336" s="119"/>
      <c r="BJ1336" s="121"/>
      <c r="BK1336" s="121"/>
      <c r="BL1336" s="130"/>
    </row>
    <row r="1337" spans="1:258" x14ac:dyDescent="0.2">
      <c r="A1337" s="117" t="s">
        <v>2751</v>
      </c>
      <c r="B1337" s="123">
        <v>34196</v>
      </c>
      <c r="C1337" s="164" t="s">
        <v>2031</v>
      </c>
      <c r="D1337" s="119" t="s">
        <v>2601</v>
      </c>
      <c r="E1337" s="116" t="str">
        <f>IF(ISERROR(VLOOKUP(TRIM(A1337),'R2020'!$A$1:$I$1991,2,FALSE)),"",VLOOKUP(TRIM(A1337),'R2020'!$A$1:$I$1991,2,FALSE))</f>
        <v>WR HB</v>
      </c>
      <c r="F1337" s="116" t="str">
        <f>IF(ISERROR(VLOOKUP(TRIM(A1337),'R2020'!$A$1:$I$1991,3,FALSE)),"",VLOOKUP(TRIM(A1337),'R2020'!$A$1:$I$1991,3,FALSE))</f>
        <v>WAN</v>
      </c>
      <c r="G1337" s="116" t="str">
        <f>IF(ISERROR(VLOOKUP(TRIM(A1337),'R2020'!$A$1:$I$1991,8,FALSE)),"",VLOOKUP(TRIM(A1337),'R2020'!$A$1:$I$1991,8,FALSE))</f>
        <v xml:space="preserve">0-0 </v>
      </c>
      <c r="H1337" s="117" t="s">
        <v>344</v>
      </c>
      <c r="I1337" s="117" t="s">
        <v>369</v>
      </c>
      <c r="J1337" s="119" t="s">
        <v>3779</v>
      </c>
      <c r="K1337" s="119"/>
      <c r="N1337" s="117" t="s">
        <v>2277</v>
      </c>
      <c r="O1337" s="117" t="s">
        <v>453</v>
      </c>
      <c r="P1337" s="119" t="s">
        <v>2434</v>
      </c>
    </row>
    <row r="1338" spans="1:258" x14ac:dyDescent="0.2">
      <c r="A1338" s="146" t="s">
        <v>4440</v>
      </c>
      <c r="B1338" s="157">
        <v>35286</v>
      </c>
      <c r="C1338" s="167" t="s">
        <v>4517</v>
      </c>
      <c r="D1338" s="141"/>
      <c r="E1338" s="116" t="str">
        <f>IF(ISERROR(VLOOKUP(TRIM(A1338),'R2020'!$A$1:$I$1991,2,FALSE)),"",VLOOKUP(TRIM(A1338),'R2020'!$A$1:$I$1991,2,FALSE))</f>
        <v>RG T</v>
      </c>
      <c r="F1338" s="116" t="str">
        <f>IF(ISERROR(VLOOKUP(TRIM(A1338),'R2020'!$A$1:$I$1991,3,FALSE)),"",VLOOKUP(TRIM(A1338),'R2020'!$A$1:$I$1991,3,FALSE))</f>
        <v>SFN</v>
      </c>
      <c r="G1338" s="116" t="str">
        <f>IF(ISERROR(VLOOKUP(TRIM(A1338),'R2020'!$A$1:$I$1991,8,FALSE)),"",VLOOKUP(TRIM(A1338),'R2020'!$A$1:$I$1991,8,FALSE))</f>
        <v>0-2 / 0-2</v>
      </c>
      <c r="H1338" s="120"/>
      <c r="I1338" s="120"/>
      <c r="J1338" s="120"/>
      <c r="K1338" s="120"/>
      <c r="L1338" s="120"/>
      <c r="M1338" s="120"/>
      <c r="N1338" s="120"/>
      <c r="O1338" s="120"/>
      <c r="P1338" s="120"/>
      <c r="Q1338" s="120"/>
      <c r="R1338" s="120"/>
      <c r="S1338" s="120"/>
      <c r="T1338" s="120"/>
      <c r="U1338" s="120"/>
      <c r="V1338" s="120"/>
      <c r="W1338" s="120"/>
      <c r="X1338" s="120"/>
      <c r="Y1338" s="120"/>
      <c r="Z1338" s="120"/>
      <c r="AA1338" s="120"/>
      <c r="AB1338" s="120"/>
      <c r="AC1338" s="120"/>
      <c r="AD1338" s="120"/>
      <c r="AE1338" s="120"/>
      <c r="AF1338" s="120"/>
      <c r="AG1338" s="120"/>
      <c r="AH1338" s="120"/>
      <c r="AI1338" s="120"/>
      <c r="AJ1338" s="120"/>
      <c r="AK1338" s="120"/>
      <c r="AL1338" s="120"/>
      <c r="AM1338" s="120"/>
      <c r="AN1338" s="120"/>
      <c r="AO1338" s="120"/>
      <c r="AP1338" s="120"/>
      <c r="AQ1338" s="120"/>
      <c r="AR1338" s="120"/>
      <c r="AS1338" s="120"/>
      <c r="AT1338" s="120"/>
      <c r="AU1338" s="120"/>
      <c r="AV1338" s="120"/>
      <c r="AW1338" s="120"/>
      <c r="AX1338" s="120"/>
      <c r="AY1338" s="120"/>
      <c r="AZ1338" s="120"/>
      <c r="BA1338" s="120"/>
      <c r="BB1338" s="127"/>
      <c r="BC1338" s="120"/>
      <c r="BD1338" s="120"/>
      <c r="BE1338" s="120"/>
      <c r="BF1338" s="120"/>
      <c r="BG1338" s="120"/>
      <c r="BH1338" s="120"/>
      <c r="BI1338" s="120"/>
      <c r="BJ1338" s="120"/>
      <c r="BK1338" s="120"/>
    </row>
    <row r="1339" spans="1:258" x14ac:dyDescent="0.2">
      <c r="A1339" s="117" t="s">
        <v>3780</v>
      </c>
      <c r="B1339" s="123">
        <v>34957</v>
      </c>
      <c r="C1339" s="164" t="s">
        <v>3446</v>
      </c>
      <c r="E1339" s="116" t="str">
        <f>IF(ISERROR(VLOOKUP(TRIM(A1339),'R2020'!$A$1:$I$1991,2,FALSE)),"",VLOOKUP(TRIM(A1339),'R2020'!$A$1:$I$1991,2,FALSE))</f>
        <v>SE</v>
      </c>
      <c r="F1339" s="116" t="str">
        <f>IF(ISERROR(VLOOKUP(TRIM(A1339),'R2020'!$A$1:$I$1991,3,FALSE)),"",VLOOKUP(TRIM(A1339),'R2020'!$A$1:$I$1991,3,FALSE))</f>
        <v>WAN</v>
      </c>
      <c r="G1339" s="116" t="str">
        <f>IF(ISERROR(VLOOKUP(TRIM(A1339),'R2020'!$A$1:$I$1991,8,FALSE)),"",VLOOKUP(TRIM(A1339),'R2020'!$A$1:$I$1991,8,FALSE))</f>
        <v xml:space="preserve"> </v>
      </c>
      <c r="H1339" s="117" t="s">
        <v>236</v>
      </c>
      <c r="I1339" s="117" t="s">
        <v>27</v>
      </c>
    </row>
    <row r="1340" spans="1:258" x14ac:dyDescent="0.2">
      <c r="A1340" s="120" t="s">
        <v>632</v>
      </c>
      <c r="B1340" s="125">
        <v>31415</v>
      </c>
      <c r="C1340" s="168" t="s">
        <v>401</v>
      </c>
      <c r="D1340" s="126" t="s">
        <v>2214</v>
      </c>
      <c r="E1340" s="116" t="str">
        <f>IF(ISERROR(VLOOKUP(TRIM(A1340),'R2020'!$A$1:$I$1991,2,FALSE)),"",VLOOKUP(TRIM(A1340),'R2020'!$A$1:$I$1991,2,FALSE))</f>
        <v>T</v>
      </c>
      <c r="F1340" s="116" t="str">
        <f>IF(ISERROR(VLOOKUP(TRIM(A1340),'R2020'!$A$1:$I$1991,3,FALSE)),"",VLOOKUP(TRIM(A1340),'R2020'!$A$1:$I$1991,3,FALSE))</f>
        <v>TBN</v>
      </c>
      <c r="G1340" s="116" t="str">
        <f>IF(ISERROR(VLOOKUP(TRIM(A1340),'R2020'!$A$1:$I$1991,8,FALSE)),"",VLOOKUP(TRIM(A1340),'R2020'!$A$1:$I$1991,8,FALSE))</f>
        <v xml:space="preserve">4-0 </v>
      </c>
      <c r="H1340" s="120" t="s">
        <v>40</v>
      </c>
      <c r="I1340" s="126" t="s">
        <v>446</v>
      </c>
      <c r="J1340" s="126" t="s">
        <v>334</v>
      </c>
      <c r="K1340" s="120" t="s">
        <v>309</v>
      </c>
      <c r="L1340" s="126" t="s">
        <v>446</v>
      </c>
      <c r="M1340" s="126" t="s">
        <v>476</v>
      </c>
      <c r="N1340" s="120" t="s">
        <v>40</v>
      </c>
      <c r="O1340" s="126" t="s">
        <v>446</v>
      </c>
      <c r="P1340" s="126" t="s">
        <v>385</v>
      </c>
      <c r="Q1340" s="120" t="s">
        <v>40</v>
      </c>
      <c r="R1340" s="126" t="s">
        <v>446</v>
      </c>
      <c r="S1340" s="126" t="s">
        <v>227</v>
      </c>
      <c r="T1340" s="120" t="s">
        <v>40</v>
      </c>
      <c r="U1340" s="126" t="s">
        <v>450</v>
      </c>
      <c r="V1340" s="126" t="s">
        <v>531</v>
      </c>
      <c r="W1340" s="120" t="s">
        <v>40</v>
      </c>
      <c r="X1340" s="126" t="s">
        <v>450</v>
      </c>
      <c r="Y1340" s="126" t="s">
        <v>531</v>
      </c>
      <c r="Z1340" s="120" t="s">
        <v>40</v>
      </c>
      <c r="AA1340" s="126" t="s">
        <v>450</v>
      </c>
      <c r="AB1340" s="126" t="s">
        <v>479</v>
      </c>
      <c r="AC1340" s="120" t="s">
        <v>40</v>
      </c>
      <c r="AD1340" s="126" t="s">
        <v>450</v>
      </c>
      <c r="AE1340" s="126" t="s">
        <v>41</v>
      </c>
      <c r="AF1340" s="120" t="s">
        <v>40</v>
      </c>
      <c r="AG1340" s="126" t="s">
        <v>450</v>
      </c>
      <c r="AH1340" s="126" t="s">
        <v>531</v>
      </c>
      <c r="AI1340" s="120" t="s">
        <v>40</v>
      </c>
      <c r="AJ1340" s="126" t="s">
        <v>450</v>
      </c>
      <c r="AK1340" s="126" t="s">
        <v>349</v>
      </c>
      <c r="AL1340" s="120"/>
      <c r="AM1340" s="126"/>
      <c r="AN1340" s="126"/>
      <c r="AO1340" s="120"/>
      <c r="AP1340" s="126"/>
      <c r="AQ1340" s="126"/>
      <c r="AR1340" s="120"/>
      <c r="AS1340" s="126"/>
      <c r="AT1340" s="126"/>
      <c r="AU1340" s="120"/>
      <c r="AV1340" s="126"/>
      <c r="AW1340" s="126"/>
      <c r="AX1340" s="120"/>
      <c r="AY1340" s="126"/>
      <c r="AZ1340" s="126"/>
      <c r="BA1340" s="120"/>
      <c r="BB1340" s="126"/>
      <c r="BC1340" s="126"/>
      <c r="BD1340" s="120"/>
      <c r="BE1340" s="125"/>
      <c r="BF1340" s="126"/>
      <c r="BG1340" s="128"/>
      <c r="BH1340" s="120"/>
      <c r="BI1340" s="127"/>
      <c r="BJ1340" s="128"/>
      <c r="BK1340" s="128"/>
      <c r="BL1340" s="131"/>
    </row>
    <row r="1341" spans="1:258" x14ac:dyDescent="0.2">
      <c r="A1341" s="117" t="s">
        <v>851</v>
      </c>
      <c r="B1341" s="123">
        <v>33047</v>
      </c>
      <c r="C1341" s="165" t="s">
        <v>859</v>
      </c>
      <c r="D1341" s="122" t="s">
        <v>866</v>
      </c>
      <c r="E1341" s="116" t="str">
        <f>IF(ISERROR(VLOOKUP(TRIM(A1341),'R2020'!$A$1:$I$1991,2,FALSE)),"",VLOOKUP(TRIM(A1341),'R2020'!$A$1:$I$1991,2,FALSE))</f>
        <v>FS</v>
      </c>
      <c r="F1341" s="116" t="str">
        <f>IF(ISERROR(VLOOKUP(TRIM(A1341),'R2020'!$A$1:$I$1991,3,FALSE)),"",VLOOKUP(TRIM(A1341),'R2020'!$A$1:$I$1991,3,FALSE))</f>
        <v>PHN</v>
      </c>
      <c r="G1341" s="116" t="str">
        <f>IF(ISERROR(VLOOKUP(TRIM(A1341),'R2020'!$A$1:$I$1991,8,FALSE)),"",VLOOKUP(TRIM(A1341),'R2020'!$A$1:$I$1991,8,FALSE))</f>
        <v xml:space="preserve">50 </v>
      </c>
      <c r="H1341" s="117" t="s">
        <v>368</v>
      </c>
      <c r="I1341" s="122" t="s">
        <v>88</v>
      </c>
      <c r="J1341" s="122" t="s">
        <v>1084</v>
      </c>
      <c r="K1341" s="117" t="s">
        <v>202</v>
      </c>
      <c r="L1341" s="122"/>
      <c r="M1341" s="122"/>
      <c r="N1341" s="117" t="s">
        <v>368</v>
      </c>
      <c r="O1341" s="122" t="s">
        <v>88</v>
      </c>
      <c r="P1341" s="122" t="s">
        <v>1084</v>
      </c>
      <c r="Q1341" s="117" t="s">
        <v>368</v>
      </c>
      <c r="R1341" s="122" t="s">
        <v>88</v>
      </c>
      <c r="S1341" s="122" t="s">
        <v>1084</v>
      </c>
      <c r="T1341" s="117" t="s">
        <v>368</v>
      </c>
      <c r="U1341" s="122" t="s">
        <v>350</v>
      </c>
      <c r="V1341" s="122" t="s">
        <v>1115</v>
      </c>
      <c r="W1341" s="117" t="s">
        <v>368</v>
      </c>
      <c r="X1341" s="122" t="s">
        <v>350</v>
      </c>
      <c r="Y1341" s="122" t="s">
        <v>1084</v>
      </c>
      <c r="Z1341" s="117" t="s">
        <v>368</v>
      </c>
      <c r="AA1341" s="122" t="s">
        <v>350</v>
      </c>
      <c r="AB1341" s="122" t="s">
        <v>328</v>
      </c>
      <c r="AC1341" s="117" t="s">
        <v>364</v>
      </c>
      <c r="AD1341" s="122" t="s">
        <v>350</v>
      </c>
      <c r="AE1341" s="122" t="s">
        <v>365</v>
      </c>
      <c r="AG1341" s="122"/>
      <c r="AH1341" s="122"/>
      <c r="AJ1341" s="122"/>
      <c r="AK1341" s="122"/>
      <c r="AM1341" s="122"/>
      <c r="AN1341" s="122"/>
      <c r="AP1341" s="122"/>
      <c r="AQ1341" s="122"/>
      <c r="AS1341" s="122"/>
      <c r="AT1341" s="122"/>
      <c r="AV1341" s="122"/>
      <c r="AW1341" s="122"/>
      <c r="AY1341" s="122"/>
      <c r="AZ1341" s="122"/>
      <c r="BB1341" s="122"/>
      <c r="BC1341" s="119"/>
      <c r="BF1341" s="119"/>
      <c r="BG1341" s="119"/>
      <c r="BH1341" s="119"/>
      <c r="BI1341" s="119"/>
      <c r="BK1341" s="121"/>
      <c r="BL1341" s="121"/>
    </row>
    <row r="1342" spans="1:258" x14ac:dyDescent="0.2">
      <c r="A1342" s="117" t="s">
        <v>2909</v>
      </c>
      <c r="B1342" s="123">
        <v>32130</v>
      </c>
      <c r="C1342" s="165" t="s">
        <v>643</v>
      </c>
      <c r="D1342" s="122" t="s">
        <v>3417</v>
      </c>
      <c r="E1342" s="116" t="str">
        <f>IF(ISERROR(VLOOKUP(TRIM(A1342),'R2020'!$A$1:$I$1991,2,FALSE)),"",VLOOKUP(TRIM(A1342),'R2020'!$A$1:$I$1991,2,FALSE))</f>
        <v/>
      </c>
      <c r="F1342" s="116" t="str">
        <f>IF(ISERROR(VLOOKUP(TRIM(A1342),'R2020'!$A$1:$I$1991,3,FALSE)),"",VLOOKUP(TRIM(A1342),'R2020'!$A$1:$I$1991,3,FALSE))</f>
        <v/>
      </c>
      <c r="G1342" s="116" t="str">
        <f>IF(ISERROR(VLOOKUP(TRIM(A1342),'R2020'!$A$1:$I$1991,8,FALSE)),"",VLOOKUP(TRIM(A1342),'R2020'!$A$1:$I$1991,8,FALSE))</f>
        <v/>
      </c>
      <c r="H1342" s="117" t="s">
        <v>364</v>
      </c>
      <c r="I1342" s="122" t="s">
        <v>460</v>
      </c>
      <c r="J1342" s="122" t="s">
        <v>1061</v>
      </c>
      <c r="K1342" s="117" t="s">
        <v>171</v>
      </c>
      <c r="L1342" s="122" t="s">
        <v>460</v>
      </c>
      <c r="M1342" s="122" t="s">
        <v>328</v>
      </c>
      <c r="N1342" s="117" t="s">
        <v>364</v>
      </c>
      <c r="O1342" s="122" t="s">
        <v>460</v>
      </c>
      <c r="P1342" s="122" t="s">
        <v>1061</v>
      </c>
      <c r="R1342" s="122"/>
      <c r="S1342" s="122"/>
      <c r="T1342" s="117" t="s">
        <v>364</v>
      </c>
      <c r="U1342" s="122" t="s">
        <v>460</v>
      </c>
      <c r="V1342" s="122" t="s">
        <v>1061</v>
      </c>
      <c r="W1342" s="117" t="s">
        <v>364</v>
      </c>
      <c r="X1342" s="122" t="s">
        <v>460</v>
      </c>
      <c r="Y1342" s="122" t="s">
        <v>1061</v>
      </c>
      <c r="Z1342" s="117" t="s">
        <v>364</v>
      </c>
      <c r="AA1342" s="122" t="s">
        <v>460</v>
      </c>
      <c r="AB1342" s="122" t="s">
        <v>365</v>
      </c>
      <c r="AD1342" s="122"/>
      <c r="AE1342" s="122"/>
      <c r="AF1342" s="117" t="s">
        <v>370</v>
      </c>
      <c r="AG1342" s="122" t="s">
        <v>336</v>
      </c>
      <c r="AH1342" s="122"/>
      <c r="AI1342" s="117" t="s">
        <v>364</v>
      </c>
      <c r="AJ1342" s="122" t="s">
        <v>336</v>
      </c>
      <c r="AK1342" s="122" t="s">
        <v>365</v>
      </c>
      <c r="AM1342" s="122"/>
      <c r="AN1342" s="122"/>
      <c r="AP1342" s="122"/>
      <c r="AQ1342" s="122"/>
      <c r="AS1342" s="122"/>
      <c r="AT1342" s="122"/>
      <c r="AV1342" s="122"/>
      <c r="AW1342" s="122"/>
      <c r="AY1342" s="122"/>
      <c r="AZ1342" s="122"/>
      <c r="BB1342" s="122"/>
      <c r="BC1342" s="122"/>
      <c r="BE1342" s="123"/>
      <c r="BF1342" s="122"/>
      <c r="BG1342" s="121"/>
      <c r="BI1342" s="119"/>
      <c r="BJ1342" s="121"/>
      <c r="BK1342" s="121"/>
      <c r="BL1342" s="130"/>
      <c r="BM1342" s="120"/>
      <c r="BN1342" s="120"/>
      <c r="BO1342" s="120"/>
      <c r="BP1342" s="120"/>
      <c r="BQ1342" s="120"/>
      <c r="BR1342" s="120"/>
      <c r="BS1342" s="120"/>
      <c r="BT1342" s="120"/>
      <c r="BU1342" s="120"/>
      <c r="BV1342" s="120"/>
      <c r="BW1342" s="120"/>
      <c r="BX1342" s="120"/>
      <c r="BY1342" s="120"/>
      <c r="BZ1342" s="120"/>
      <c r="CA1342" s="120"/>
      <c r="CB1342" s="120"/>
      <c r="CC1342" s="120"/>
      <c r="CD1342" s="120"/>
      <c r="CE1342" s="120"/>
      <c r="CF1342" s="120"/>
      <c r="CG1342" s="120"/>
      <c r="CH1342" s="120"/>
      <c r="CI1342" s="120"/>
      <c r="CJ1342" s="120"/>
      <c r="CK1342" s="120"/>
      <c r="CL1342" s="120"/>
      <c r="CM1342" s="120"/>
      <c r="CN1342" s="120"/>
      <c r="CO1342" s="120"/>
      <c r="CP1342" s="120"/>
      <c r="CQ1342" s="120"/>
      <c r="CR1342" s="120"/>
      <c r="CS1342" s="120"/>
      <c r="CT1342" s="120"/>
      <c r="CU1342" s="120"/>
      <c r="CV1342" s="120"/>
      <c r="CW1342" s="120"/>
      <c r="CX1342" s="120"/>
      <c r="CY1342" s="120"/>
      <c r="CZ1342" s="120"/>
      <c r="DA1342" s="120"/>
      <c r="DB1342" s="120"/>
      <c r="DC1342" s="120"/>
      <c r="DD1342" s="120"/>
      <c r="DE1342" s="120"/>
      <c r="DF1342" s="120"/>
      <c r="DG1342" s="120"/>
      <c r="DH1342" s="120"/>
      <c r="DI1342" s="120"/>
      <c r="DJ1342" s="120"/>
      <c r="DK1342" s="120"/>
      <c r="DL1342" s="120"/>
      <c r="DM1342" s="120"/>
      <c r="DN1342" s="120"/>
      <c r="DO1342" s="120"/>
      <c r="DP1342" s="120"/>
      <c r="DQ1342" s="120"/>
      <c r="DR1342" s="120"/>
      <c r="DS1342" s="120"/>
      <c r="DT1342" s="120"/>
      <c r="DU1342" s="120"/>
      <c r="DV1342" s="120"/>
      <c r="DW1342" s="120"/>
      <c r="DX1342" s="120"/>
      <c r="DY1342" s="120"/>
      <c r="DZ1342" s="120"/>
      <c r="EA1342" s="120"/>
      <c r="EB1342" s="120"/>
      <c r="EC1342" s="120"/>
      <c r="ED1342" s="120"/>
      <c r="EE1342" s="120"/>
      <c r="EF1342" s="120"/>
      <c r="EG1342" s="120"/>
      <c r="EH1342" s="120"/>
      <c r="EI1342" s="120"/>
      <c r="EJ1342" s="120"/>
      <c r="EK1342" s="120"/>
      <c r="EL1342" s="120"/>
      <c r="EM1342" s="120"/>
      <c r="EN1342" s="120"/>
      <c r="EO1342" s="120"/>
      <c r="EP1342" s="120"/>
      <c r="EQ1342" s="120"/>
      <c r="ER1342" s="120"/>
      <c r="ES1342" s="120"/>
      <c r="ET1342" s="120"/>
      <c r="EU1342" s="120"/>
      <c r="EV1342" s="120"/>
      <c r="EW1342" s="120"/>
      <c r="EX1342" s="120"/>
      <c r="EY1342" s="120"/>
      <c r="EZ1342" s="120"/>
      <c r="FA1342" s="120"/>
      <c r="FB1342" s="120"/>
      <c r="FC1342" s="120"/>
      <c r="FD1342" s="120"/>
      <c r="FE1342" s="120"/>
      <c r="FF1342" s="120"/>
      <c r="FG1342" s="120"/>
      <c r="FH1342" s="120"/>
      <c r="FI1342" s="120"/>
      <c r="FJ1342" s="120"/>
      <c r="FK1342" s="120"/>
      <c r="FL1342" s="120"/>
      <c r="FM1342" s="120"/>
      <c r="FN1342" s="120"/>
      <c r="FO1342" s="120"/>
      <c r="FP1342" s="120"/>
      <c r="FQ1342" s="120"/>
      <c r="FR1342" s="120"/>
      <c r="FS1342" s="120"/>
      <c r="FT1342" s="120"/>
      <c r="FU1342" s="120"/>
      <c r="FV1342" s="120"/>
      <c r="FW1342" s="120"/>
      <c r="FX1342" s="120"/>
      <c r="FY1342" s="120"/>
      <c r="FZ1342" s="120"/>
      <c r="GA1342" s="120"/>
      <c r="GB1342" s="120"/>
      <c r="GC1342" s="120"/>
      <c r="GD1342" s="120"/>
      <c r="GE1342" s="120"/>
      <c r="GF1342" s="120"/>
      <c r="GG1342" s="120"/>
      <c r="GH1342" s="120"/>
      <c r="GI1342" s="120"/>
      <c r="GJ1342" s="120"/>
      <c r="GK1342" s="120"/>
      <c r="GL1342" s="120"/>
      <c r="GM1342" s="120"/>
      <c r="GN1342" s="120"/>
      <c r="GO1342" s="120"/>
      <c r="GP1342" s="120"/>
      <c r="GQ1342" s="120"/>
      <c r="GR1342" s="120"/>
      <c r="GS1342" s="120"/>
      <c r="GT1342" s="120"/>
      <c r="GU1342" s="120"/>
      <c r="GV1342" s="120"/>
      <c r="GW1342" s="120"/>
      <c r="GX1342" s="120"/>
      <c r="GY1342" s="120"/>
      <c r="GZ1342" s="120"/>
      <c r="HA1342" s="120"/>
      <c r="HB1342" s="120"/>
      <c r="HC1342" s="120"/>
      <c r="HD1342" s="120"/>
      <c r="HE1342" s="120"/>
      <c r="HF1342" s="120"/>
      <c r="HG1342" s="120"/>
      <c r="HH1342" s="120"/>
      <c r="HI1342" s="120"/>
      <c r="HJ1342" s="120"/>
      <c r="HK1342" s="120"/>
      <c r="HL1342" s="120"/>
      <c r="HM1342" s="120"/>
      <c r="HN1342" s="120"/>
      <c r="HO1342" s="120"/>
      <c r="HP1342" s="120"/>
      <c r="HQ1342" s="120"/>
      <c r="HR1342" s="120"/>
      <c r="HS1342" s="120"/>
      <c r="HT1342" s="120"/>
      <c r="HU1342" s="120"/>
      <c r="HV1342" s="120"/>
      <c r="HW1342" s="120"/>
      <c r="HX1342" s="120"/>
      <c r="HY1342" s="120"/>
      <c r="HZ1342" s="120"/>
      <c r="IA1342" s="120"/>
      <c r="IB1342" s="120"/>
      <c r="IC1342" s="120"/>
      <c r="ID1342" s="120"/>
      <c r="IE1342" s="120"/>
      <c r="IF1342" s="120"/>
      <c r="IG1342" s="120"/>
      <c r="IH1342" s="120"/>
      <c r="II1342" s="120"/>
      <c r="IJ1342" s="120"/>
      <c r="IK1342" s="120"/>
      <c r="IL1342" s="120"/>
      <c r="IM1342" s="120"/>
      <c r="IN1342" s="120"/>
      <c r="IO1342" s="120"/>
      <c r="IP1342" s="120"/>
      <c r="IQ1342" s="120"/>
      <c r="IR1342" s="120"/>
      <c r="IS1342" s="120"/>
      <c r="IT1342" s="120"/>
      <c r="IU1342" s="120"/>
      <c r="IV1342" s="120"/>
      <c r="IW1342" s="120"/>
      <c r="IX1342" s="120"/>
    </row>
    <row r="1343" spans="1:258" x14ac:dyDescent="0.2">
      <c r="A1343" s="117" t="s">
        <v>1645</v>
      </c>
      <c r="B1343" s="123">
        <v>33444</v>
      </c>
      <c r="C1343" s="165" t="s">
        <v>1001</v>
      </c>
      <c r="D1343" s="122" t="s">
        <v>1577</v>
      </c>
      <c r="E1343" s="116" t="str">
        <f>IF(ISERROR(VLOOKUP(TRIM(A1343),'R2020'!$A$1:$I$1991,2,FALSE)),"",VLOOKUP(TRIM(A1343),'R2020'!$A$1:$I$1991,2,FALSE))</f>
        <v>PK</v>
      </c>
      <c r="F1343" s="116" t="str">
        <f>IF(ISERROR(VLOOKUP(TRIM(A1343),'R2020'!$A$1:$I$1991,3,FALSE)),"",VLOOKUP(TRIM(A1343),'R2020'!$A$1:$I$1991,3,FALSE))</f>
        <v>DNA</v>
      </c>
      <c r="G1343" s="116" t="str">
        <f>IF(ISERROR(VLOOKUP(TRIM(A1343),'R2020'!$A$1:$I$1991,8,FALSE)),"",VLOOKUP(TRIM(A1343),'R2020'!$A$1:$I$1991,8,FALSE))</f>
        <v xml:space="preserve"> </v>
      </c>
      <c r="H1343" s="117" t="s">
        <v>339</v>
      </c>
      <c r="I1343" s="121" t="s">
        <v>229</v>
      </c>
      <c r="K1343" s="117" t="s">
        <v>339</v>
      </c>
      <c r="L1343" s="121" t="s">
        <v>229</v>
      </c>
      <c r="N1343" s="117" t="s">
        <v>339</v>
      </c>
      <c r="O1343" s="121" t="s">
        <v>229</v>
      </c>
      <c r="Q1343" s="117" t="s">
        <v>339</v>
      </c>
      <c r="R1343" s="121" t="s">
        <v>229</v>
      </c>
      <c r="S1343" s="119"/>
      <c r="T1343" s="117" t="s">
        <v>339</v>
      </c>
      <c r="U1343" s="121" t="s">
        <v>229</v>
      </c>
      <c r="V1343" s="119"/>
      <c r="X1343" s="121"/>
      <c r="Y1343" s="119"/>
      <c r="AA1343" s="121"/>
      <c r="AB1343" s="119"/>
      <c r="AD1343" s="121"/>
      <c r="AE1343" s="119"/>
      <c r="AG1343" s="121"/>
      <c r="AH1343" s="119"/>
      <c r="AJ1343" s="121"/>
      <c r="AK1343" s="119"/>
      <c r="AM1343" s="121"/>
      <c r="AN1343" s="119"/>
      <c r="AP1343" s="121"/>
      <c r="AQ1343" s="119"/>
      <c r="AS1343" s="121"/>
      <c r="AT1343" s="119"/>
      <c r="AV1343" s="121"/>
      <c r="AW1343" s="119"/>
      <c r="AY1343" s="121"/>
      <c r="AZ1343" s="119"/>
      <c r="BB1343" s="121"/>
      <c r="BC1343" s="119"/>
      <c r="BF1343" s="119"/>
      <c r="BG1343" s="121"/>
      <c r="BH1343" s="121"/>
      <c r="BI1343" s="121"/>
      <c r="BJ1343" s="121"/>
      <c r="BK1343" s="121"/>
      <c r="BL1343" s="121"/>
    </row>
    <row r="1344" spans="1:258" x14ac:dyDescent="0.2">
      <c r="A1344" s="117" t="s">
        <v>3242</v>
      </c>
      <c r="B1344" s="123">
        <v>35020</v>
      </c>
      <c r="C1344" s="165" t="s">
        <v>2588</v>
      </c>
      <c r="D1344" s="122" t="s">
        <v>3067</v>
      </c>
      <c r="E1344" s="116" t="str">
        <f>IF(ISERROR(VLOOKUP(TRIM(A1344),'R2020'!$A$1:$I$1991,2,FALSE)),"",VLOOKUP(TRIM(A1344),'R2020'!$A$1:$I$1991,2,FALSE))</f>
        <v>LB</v>
      </c>
      <c r="F1344" s="116" t="str">
        <f>IF(ISERROR(VLOOKUP(TRIM(A1344),'R2020'!$A$1:$I$1991,3,FALSE)),"",VLOOKUP(TRIM(A1344),'R2020'!$A$1:$I$1991,3,FALSE))</f>
        <v>LVA</v>
      </c>
      <c r="G1344" s="116" t="str">
        <f>IF(ISERROR(VLOOKUP(TRIM(A1344),'R2020'!$A$1:$I$1991,8,FALSE)),"",VLOOKUP(TRIM(A1344),'R2020'!$A$1:$I$1991,8,FALSE))</f>
        <v xml:space="preserve">04-0 </v>
      </c>
      <c r="H1344" s="117" t="s">
        <v>235</v>
      </c>
      <c r="I1344" s="122" t="s">
        <v>32</v>
      </c>
      <c r="J1344" s="122" t="s">
        <v>1057</v>
      </c>
      <c r="K1344" s="117" t="s">
        <v>540</v>
      </c>
      <c r="L1344" s="122" t="s">
        <v>32</v>
      </c>
      <c r="M1344" s="122" t="s">
        <v>1057</v>
      </c>
      <c r="O1344" s="122"/>
      <c r="P1344" s="122"/>
      <c r="R1344" s="122"/>
      <c r="S1344" s="122"/>
      <c r="U1344" s="122"/>
      <c r="V1344" s="122"/>
      <c r="X1344" s="122"/>
      <c r="Y1344" s="122"/>
      <c r="AA1344" s="122"/>
      <c r="AB1344" s="122"/>
      <c r="AD1344" s="122"/>
      <c r="AE1344" s="122"/>
      <c r="AG1344" s="122"/>
      <c r="AH1344" s="122"/>
      <c r="AJ1344" s="122"/>
      <c r="AK1344" s="122"/>
      <c r="AM1344" s="122"/>
      <c r="AN1344" s="122"/>
      <c r="AP1344" s="122"/>
      <c r="AQ1344" s="122"/>
      <c r="AS1344" s="122"/>
      <c r="AT1344" s="122"/>
      <c r="AV1344" s="122"/>
      <c r="AW1344" s="122"/>
      <c r="AY1344" s="122"/>
      <c r="AZ1344" s="122"/>
      <c r="BB1344" s="122"/>
      <c r="BC1344" s="122"/>
      <c r="BE1344" s="123"/>
      <c r="BF1344" s="122"/>
      <c r="BG1344" s="121"/>
      <c r="BI1344" s="119"/>
      <c r="BJ1344" s="121"/>
      <c r="BK1344" s="121"/>
      <c r="BL1344" s="130"/>
    </row>
    <row r="1345" spans="1:64" x14ac:dyDescent="0.2">
      <c r="A1345" s="146" t="s">
        <v>4462</v>
      </c>
      <c r="B1345" s="157">
        <v>35059</v>
      </c>
      <c r="C1345" s="167" t="s">
        <v>2585</v>
      </c>
      <c r="D1345" s="141"/>
      <c r="E1345" s="116" t="str">
        <f>IF(ISERROR(VLOOKUP(TRIM(A1345),'R2020'!$A$1:$I$1991,2,FALSE)),"",VLOOKUP(TRIM(A1345),'R2020'!$A$1:$I$1991,2,FALSE))</f>
        <v>HB</v>
      </c>
      <c r="F1345" s="116" t="str">
        <f>IF(ISERROR(VLOOKUP(TRIM(A1345),'R2020'!$A$1:$I$1991,3,FALSE)),"",VLOOKUP(TRIM(A1345),'R2020'!$A$1:$I$1991,3,FALSE))</f>
        <v>TNA</v>
      </c>
      <c r="G1345" s="116" t="str">
        <f>IF(ISERROR(VLOOKUP(TRIM(A1345),'R2020'!$A$1:$I$1991,8,FALSE)),"",VLOOKUP(TRIM(A1345),'R2020'!$A$1:$I$1991,8,FALSE))</f>
        <v xml:space="preserve">0-0 </v>
      </c>
      <c r="H1345" s="127"/>
      <c r="I1345" s="127"/>
      <c r="J1345" s="120"/>
      <c r="K1345" s="127"/>
      <c r="L1345" s="127"/>
      <c r="M1345" s="120"/>
      <c r="N1345" s="127"/>
      <c r="O1345" s="127"/>
      <c r="P1345" s="120"/>
      <c r="Q1345" s="127"/>
      <c r="R1345" s="127"/>
      <c r="S1345" s="120"/>
      <c r="T1345" s="127"/>
      <c r="U1345" s="127"/>
      <c r="V1345" s="120"/>
      <c r="W1345" s="127"/>
      <c r="X1345" s="127"/>
      <c r="Y1345" s="120"/>
      <c r="Z1345" s="127"/>
      <c r="AA1345" s="127"/>
      <c r="AB1345" s="120"/>
      <c r="AC1345" s="127"/>
      <c r="AD1345" s="127"/>
      <c r="AE1345" s="120"/>
      <c r="AF1345" s="127"/>
      <c r="AG1345" s="127"/>
      <c r="AH1345" s="120"/>
      <c r="AI1345" s="127"/>
      <c r="AJ1345" s="127"/>
      <c r="AK1345" s="120"/>
      <c r="AL1345" s="127"/>
      <c r="AM1345" s="127"/>
      <c r="AN1345" s="120"/>
      <c r="AO1345" s="127"/>
      <c r="AP1345" s="127"/>
      <c r="AQ1345" s="127"/>
      <c r="AR1345" s="127"/>
      <c r="AS1345" s="127"/>
      <c r="AT1345" s="120"/>
      <c r="AU1345" s="127"/>
      <c r="AV1345" s="127"/>
      <c r="AW1345" s="120"/>
      <c r="AX1345" s="127"/>
      <c r="AY1345" s="127"/>
      <c r="AZ1345" s="120"/>
      <c r="BA1345" s="127"/>
      <c r="BB1345" s="127"/>
      <c r="BC1345" s="120"/>
      <c r="BD1345" s="120"/>
      <c r="BE1345" s="120"/>
      <c r="BF1345" s="120"/>
      <c r="BG1345" s="120"/>
      <c r="BH1345" s="120"/>
      <c r="BI1345" s="120"/>
      <c r="BJ1345" s="128"/>
      <c r="BK1345" s="128"/>
    </row>
    <row r="1346" spans="1:64" x14ac:dyDescent="0.2">
      <c r="A1346" s="120" t="s">
        <v>686</v>
      </c>
      <c r="B1346" s="125">
        <v>32494</v>
      </c>
      <c r="C1346" s="168" t="s">
        <v>736</v>
      </c>
      <c r="D1346" s="126" t="s">
        <v>736</v>
      </c>
      <c r="E1346" s="116" t="str">
        <f>IF(ISERROR(VLOOKUP(TRIM(A1346),'R2020'!$A$1:$I$1991,2,FALSE)),"",VLOOKUP(TRIM(A1346),'R2020'!$A$1:$I$1991,2,FALSE))</f>
        <v>LOLB</v>
      </c>
      <c r="F1346" s="116" t="str">
        <f>IF(ISERROR(VLOOKUP(TRIM(A1346),'R2020'!$A$1:$I$1991,3,FALSE)),"",VLOOKUP(TRIM(A1346),'R2020'!$A$1:$I$1991,3,FALSE))</f>
        <v>BAA</v>
      </c>
      <c r="G1346" s="116" t="str">
        <f>IF(ISERROR(VLOOKUP(TRIM(A1346),'R2020'!$A$1:$I$1991,8,FALSE)),"",VLOOKUP(TRIM(A1346),'R2020'!$A$1:$I$1991,8,FALSE))</f>
        <v xml:space="preserve">05-7 </v>
      </c>
      <c r="I1346" s="126"/>
      <c r="J1346" s="126"/>
      <c r="K1346" s="117" t="s">
        <v>125</v>
      </c>
      <c r="L1346" s="126" t="s">
        <v>27</v>
      </c>
      <c r="M1346" s="126" t="s">
        <v>1058</v>
      </c>
      <c r="N1346" s="117" t="s">
        <v>125</v>
      </c>
      <c r="O1346" s="126" t="s">
        <v>460</v>
      </c>
      <c r="P1346" s="126" t="s">
        <v>1180</v>
      </c>
      <c r="Q1346" s="117" t="s">
        <v>125</v>
      </c>
      <c r="R1346" s="126" t="s">
        <v>460</v>
      </c>
      <c r="S1346" s="126" t="s">
        <v>1113</v>
      </c>
      <c r="T1346" s="117" t="s">
        <v>323</v>
      </c>
      <c r="U1346" s="126" t="s">
        <v>460</v>
      </c>
      <c r="V1346" s="126" t="s">
        <v>1379</v>
      </c>
      <c r="W1346" s="117" t="s">
        <v>125</v>
      </c>
      <c r="X1346" s="126" t="s">
        <v>39</v>
      </c>
      <c r="Y1346" s="126" t="s">
        <v>1154</v>
      </c>
      <c r="Z1346" s="120" t="s">
        <v>125</v>
      </c>
      <c r="AA1346" s="126" t="s">
        <v>39</v>
      </c>
      <c r="AB1346" s="126" t="s">
        <v>347</v>
      </c>
      <c r="AC1346" s="120" t="s">
        <v>44</v>
      </c>
      <c r="AD1346" s="126" t="s">
        <v>39</v>
      </c>
      <c r="AE1346" s="126" t="s">
        <v>41</v>
      </c>
      <c r="AF1346" s="120" t="s">
        <v>44</v>
      </c>
      <c r="AG1346" s="126" t="s">
        <v>39</v>
      </c>
      <c r="AH1346" s="126" t="s">
        <v>50</v>
      </c>
      <c r="AI1346" s="120"/>
      <c r="AJ1346" s="126"/>
      <c r="AK1346" s="126"/>
      <c r="AL1346" s="120"/>
      <c r="AM1346" s="126"/>
      <c r="AN1346" s="126"/>
      <c r="AO1346" s="120"/>
      <c r="AP1346" s="126"/>
      <c r="AQ1346" s="126"/>
      <c r="AR1346" s="120"/>
      <c r="AS1346" s="126"/>
      <c r="AT1346" s="126"/>
      <c r="AU1346" s="120"/>
      <c r="AV1346" s="126"/>
      <c r="AW1346" s="126"/>
      <c r="AX1346" s="120"/>
      <c r="AY1346" s="126"/>
      <c r="AZ1346" s="126"/>
      <c r="BA1346" s="120"/>
      <c r="BB1346" s="126"/>
      <c r="BC1346" s="127"/>
      <c r="BD1346" s="120"/>
      <c r="BE1346" s="120"/>
      <c r="BF1346" s="127"/>
      <c r="BG1346" s="127"/>
      <c r="BH1346" s="127"/>
      <c r="BI1346" s="127"/>
      <c r="BJ1346" s="120"/>
      <c r="BK1346" s="128"/>
      <c r="BL1346" s="128"/>
    </row>
    <row r="1347" spans="1:64" x14ac:dyDescent="0.2">
      <c r="A1347" s="117" t="s">
        <v>3781</v>
      </c>
      <c r="B1347" s="123">
        <v>34092</v>
      </c>
      <c r="C1347" s="164" t="s">
        <v>2031</v>
      </c>
      <c r="E1347" s="116" t="str">
        <f>IF(ISERROR(VLOOKUP(TRIM(A1347),'R2020'!$A$1:$I$1991,2,FALSE)),"",VLOOKUP(TRIM(A1347),'R2020'!$A$1:$I$1991,2,FALSE))</f>
        <v/>
      </c>
      <c r="F1347" s="116" t="str">
        <f>IF(ISERROR(VLOOKUP(TRIM(A1347),'R2020'!$A$1:$I$1991,3,FALSE)),"",VLOOKUP(TRIM(A1347),'R2020'!$A$1:$I$1991,3,FALSE))</f>
        <v/>
      </c>
      <c r="G1347" s="116" t="str">
        <f>IF(ISERROR(VLOOKUP(TRIM(A1347),'R2020'!$A$1:$I$1991,8,FALSE)),"",VLOOKUP(TRIM(A1347),'R2020'!$A$1:$I$1991,8,FALSE))</f>
        <v/>
      </c>
      <c r="H1347" s="117" t="s">
        <v>364</v>
      </c>
      <c r="I1347" s="117" t="s">
        <v>448</v>
      </c>
      <c r="J1347" s="119" t="s">
        <v>1061</v>
      </c>
    </row>
    <row r="1348" spans="1:64" x14ac:dyDescent="0.2">
      <c r="A1348" s="146" t="s">
        <v>4068</v>
      </c>
      <c r="B1348" s="157">
        <v>33132</v>
      </c>
      <c r="C1348" s="167" t="s">
        <v>1007</v>
      </c>
      <c r="D1348" s="142"/>
      <c r="E1348" s="116" t="str">
        <f>IF(ISERROR(VLOOKUP(TRIM(A1348),'R2020'!$A$1:$I$1991,2,FALSE)),"",VLOOKUP(TRIM(A1348),'R2020'!$A$1:$I$1991,2,FALSE))</f>
        <v>LE T OLB</v>
      </c>
      <c r="F1348" s="116" t="str">
        <f>IF(ISERROR(VLOOKUP(TRIM(A1348),'R2020'!$A$1:$I$1991,3,FALSE)),"",VLOOKUP(TRIM(A1348),'R2020'!$A$1:$I$1991,3,FALSE))</f>
        <v>ATN</v>
      </c>
      <c r="G1348" s="116" t="str">
        <f>IF(ISERROR(VLOOKUP(TRIM(A1348),'R2020'!$A$1:$I$1991,8,FALSE)),"",VLOOKUP(TRIM(A1348),'R2020'!$A$1:$I$1991,8,FALSE))</f>
        <v>0-4 / 0-4</v>
      </c>
      <c r="H1348" s="126"/>
      <c r="I1348" s="126"/>
      <c r="J1348" s="120"/>
      <c r="K1348" s="126"/>
      <c r="L1348" s="126"/>
      <c r="M1348" s="120"/>
      <c r="N1348" s="126"/>
      <c r="O1348" s="126"/>
      <c r="P1348" s="120"/>
      <c r="Q1348" s="126"/>
      <c r="R1348" s="126"/>
      <c r="S1348" s="120"/>
      <c r="T1348" s="126"/>
      <c r="U1348" s="126"/>
      <c r="V1348" s="120"/>
      <c r="W1348" s="126"/>
      <c r="X1348" s="126"/>
      <c r="Y1348" s="120"/>
      <c r="Z1348" s="126"/>
      <c r="AA1348" s="126"/>
      <c r="AB1348" s="120"/>
      <c r="AC1348" s="126"/>
      <c r="AD1348" s="126"/>
      <c r="AE1348" s="120"/>
      <c r="AF1348" s="126"/>
      <c r="AG1348" s="126"/>
      <c r="AH1348" s="120"/>
      <c r="AI1348" s="126"/>
      <c r="AJ1348" s="126"/>
      <c r="AK1348" s="120"/>
      <c r="AL1348" s="126"/>
      <c r="AM1348" s="126"/>
      <c r="AN1348" s="120"/>
      <c r="AO1348" s="126"/>
      <c r="AP1348" s="126"/>
      <c r="AQ1348" s="120"/>
      <c r="AR1348" s="126"/>
      <c r="AS1348" s="126"/>
      <c r="AT1348" s="120"/>
      <c r="AU1348" s="126"/>
      <c r="AV1348" s="126"/>
      <c r="AW1348" s="120"/>
      <c r="AX1348" s="126"/>
      <c r="AY1348" s="126"/>
      <c r="AZ1348" s="120"/>
      <c r="BA1348" s="126"/>
      <c r="BB1348" s="126"/>
      <c r="BC1348" s="120"/>
      <c r="BD1348" s="125"/>
      <c r="BE1348" s="126"/>
      <c r="BF1348" s="128"/>
      <c r="BG1348" s="120"/>
      <c r="BH1348" s="127"/>
      <c r="BI1348" s="128"/>
      <c r="BJ1348" s="128"/>
      <c r="BK1348" s="131"/>
    </row>
    <row r="1349" spans="1:64" x14ac:dyDescent="0.2">
      <c r="A1349" s="120" t="s">
        <v>340</v>
      </c>
      <c r="B1349" s="125">
        <v>31062</v>
      </c>
      <c r="C1349" s="168" t="s">
        <v>261</v>
      </c>
      <c r="D1349" s="126" t="s">
        <v>260</v>
      </c>
      <c r="E1349" s="116" t="str">
        <f>IF(ISERROR(VLOOKUP(TRIM(A1349),'R2020'!$A$1:$I$1991,2,FALSE)),"",VLOOKUP(TRIM(A1349),'R2020'!$A$1:$I$1991,2,FALSE))</f>
        <v/>
      </c>
      <c r="F1349" s="116" t="str">
        <f>IF(ISERROR(VLOOKUP(TRIM(A1349),'R2020'!$A$1:$I$1991,3,FALSE)),"",VLOOKUP(TRIM(A1349),'R2020'!$A$1:$I$1991,3,FALSE))</f>
        <v/>
      </c>
      <c r="G1349" s="116" t="str">
        <f>IF(ISERROR(VLOOKUP(TRIM(A1349),'R2020'!$A$1:$I$1991,8,FALSE)),"",VLOOKUP(TRIM(A1349),'R2020'!$A$1:$I$1991,8,FALSE))</f>
        <v/>
      </c>
      <c r="H1349" s="120" t="s">
        <v>28</v>
      </c>
      <c r="I1349" s="126" t="s">
        <v>2215</v>
      </c>
      <c r="J1349" s="126" t="s">
        <v>481</v>
      </c>
      <c r="K1349" s="120" t="s">
        <v>28</v>
      </c>
      <c r="L1349" s="126" t="s">
        <v>2215</v>
      </c>
      <c r="M1349" s="126" t="s">
        <v>481</v>
      </c>
      <c r="N1349" s="120" t="s">
        <v>482</v>
      </c>
      <c r="O1349" s="126" t="s">
        <v>2215</v>
      </c>
      <c r="P1349" s="126" t="s">
        <v>479</v>
      </c>
      <c r="Q1349" s="120" t="s">
        <v>40</v>
      </c>
      <c r="R1349" s="126" t="s">
        <v>59</v>
      </c>
      <c r="S1349" s="126" t="s">
        <v>451</v>
      </c>
      <c r="T1349" s="120" t="s">
        <v>28</v>
      </c>
      <c r="U1349" s="126" t="s">
        <v>453</v>
      </c>
      <c r="V1349" s="126" t="s">
        <v>481</v>
      </c>
      <c r="W1349" s="120" t="s">
        <v>28</v>
      </c>
      <c r="X1349" s="126" t="s">
        <v>453</v>
      </c>
      <c r="Y1349" s="126" t="s">
        <v>334</v>
      </c>
      <c r="Z1349" s="120" t="s">
        <v>28</v>
      </c>
      <c r="AA1349" s="126" t="s">
        <v>453</v>
      </c>
      <c r="AB1349" s="126" t="s">
        <v>9</v>
      </c>
      <c r="AC1349" s="120" t="s">
        <v>28</v>
      </c>
      <c r="AD1349" s="126" t="s">
        <v>453</v>
      </c>
      <c r="AE1349" s="126" t="s">
        <v>334</v>
      </c>
      <c r="AF1349" s="120" t="s">
        <v>28</v>
      </c>
      <c r="AG1349" s="126" t="s">
        <v>453</v>
      </c>
      <c r="AH1349" s="126" t="s">
        <v>476</v>
      </c>
      <c r="AI1349" s="120" t="s">
        <v>482</v>
      </c>
      <c r="AJ1349" s="126" t="s">
        <v>453</v>
      </c>
      <c r="AK1349" s="126" t="s">
        <v>451</v>
      </c>
      <c r="AL1349" s="120" t="s">
        <v>482</v>
      </c>
      <c r="AM1349" s="126" t="s">
        <v>453</v>
      </c>
      <c r="AN1349" s="126" t="s">
        <v>481</v>
      </c>
      <c r="AO1349" s="120" t="s">
        <v>482</v>
      </c>
      <c r="AP1349" s="126" t="s">
        <v>453</v>
      </c>
      <c r="AQ1349" s="126" t="s">
        <v>38</v>
      </c>
      <c r="AR1349" s="120" t="s">
        <v>482</v>
      </c>
      <c r="AS1349" s="126" t="s">
        <v>453</v>
      </c>
      <c r="AT1349" s="126" t="s">
        <v>481</v>
      </c>
      <c r="AU1349" s="120"/>
      <c r="AV1349" s="126"/>
      <c r="AW1349" s="126"/>
      <c r="AX1349" s="120"/>
      <c r="AY1349" s="126"/>
      <c r="AZ1349" s="126"/>
      <c r="BA1349" s="120"/>
      <c r="BB1349" s="126"/>
      <c r="BC1349" s="127"/>
      <c r="BD1349" s="120"/>
      <c r="BE1349" s="120"/>
      <c r="BF1349" s="127"/>
      <c r="BG1349" s="127"/>
      <c r="BH1349" s="127"/>
      <c r="BI1349" s="127"/>
      <c r="BJ1349" s="120"/>
      <c r="BK1349" s="128"/>
      <c r="BL1349" s="128"/>
    </row>
    <row r="1350" spans="1:64" x14ac:dyDescent="0.2">
      <c r="A1350" s="117" t="s">
        <v>3782</v>
      </c>
      <c r="B1350" s="123">
        <v>35655</v>
      </c>
      <c r="C1350" s="164" t="s">
        <v>3448</v>
      </c>
      <c r="E1350" s="116" t="str">
        <f>IF(ISERROR(VLOOKUP(TRIM(A1350),'R2020'!$A$1:$I$1991,2,FALSE)),"",VLOOKUP(TRIM(A1350),'R2020'!$A$1:$I$1991,2,FALSE))</f>
        <v>C T G</v>
      </c>
      <c r="F1350" s="116" t="str">
        <f>IF(ISERROR(VLOOKUP(TRIM(A1350),'R2020'!$A$1:$I$1991,3,FALSE)),"",VLOOKUP(TRIM(A1350),'R2020'!$A$1:$I$1991,3,FALSE))</f>
        <v>BAA</v>
      </c>
      <c r="G1350" s="116" t="str">
        <f>IF(ISERROR(VLOOKUP(TRIM(A1350),'R2020'!$A$1:$I$1991,8,FALSE)),"",VLOOKUP(TRIM(A1350),'R2020'!$A$1:$I$1991,8,FALSE))</f>
        <v>4-5 / 0-5</v>
      </c>
      <c r="H1350" s="117" t="s">
        <v>15</v>
      </c>
      <c r="I1350" s="117" t="s">
        <v>39</v>
      </c>
      <c r="J1350" s="119" t="s">
        <v>454</v>
      </c>
    </row>
    <row r="1351" spans="1:64" x14ac:dyDescent="0.2">
      <c r="A1351" s="117" t="s">
        <v>2752</v>
      </c>
      <c r="B1351" s="123">
        <v>34429</v>
      </c>
      <c r="C1351" s="164" t="s">
        <v>2588</v>
      </c>
      <c r="D1351" s="119" t="s">
        <v>2923</v>
      </c>
      <c r="E1351" s="116" t="str">
        <f>IF(ISERROR(VLOOKUP(TRIM(A1351),'R2020'!$A$1:$I$1991,2,FALSE)),"",VLOOKUP(TRIM(A1351),'R2020'!$A$1:$I$1991,2,FALSE))</f>
        <v/>
      </c>
      <c r="F1351" s="116" t="str">
        <f>IF(ISERROR(VLOOKUP(TRIM(A1351),'R2020'!$A$1:$I$1991,3,FALSE)),"",VLOOKUP(TRIM(A1351),'R2020'!$A$1:$I$1991,3,FALSE))</f>
        <v/>
      </c>
      <c r="G1351" s="116" t="str">
        <f>IF(ISERROR(VLOOKUP(TRIM(A1351),'R2020'!$A$1:$I$1991,8,FALSE)),"",VLOOKUP(TRIM(A1351),'R2020'!$A$1:$I$1991,8,FALSE))</f>
        <v/>
      </c>
      <c r="K1351" s="117" t="s">
        <v>202</v>
      </c>
      <c r="N1351" s="117" t="s">
        <v>364</v>
      </c>
      <c r="O1351" s="117" t="s">
        <v>23</v>
      </c>
      <c r="P1351" s="119" t="s">
        <v>1061</v>
      </c>
    </row>
    <row r="1352" spans="1:64" x14ac:dyDescent="0.2">
      <c r="A1352" s="117" t="s">
        <v>1711</v>
      </c>
      <c r="B1352" s="123">
        <v>32783</v>
      </c>
      <c r="C1352" s="165" t="s">
        <v>1001</v>
      </c>
      <c r="D1352" s="117" t="s">
        <v>2199</v>
      </c>
      <c r="E1352" s="116" t="str">
        <f>IF(ISERROR(VLOOKUP(TRIM(A1352),'R2020'!$A$1:$I$1991,2,FALSE)),"",VLOOKUP(TRIM(A1352),'R2020'!$A$1:$I$1991,2,FALSE))</f>
        <v/>
      </c>
      <c r="F1352" s="116" t="str">
        <f>IF(ISERROR(VLOOKUP(TRIM(A1352),'R2020'!$A$1:$I$1991,3,FALSE)),"",VLOOKUP(TRIM(A1352),'R2020'!$A$1:$I$1991,3,FALSE))</f>
        <v/>
      </c>
      <c r="G1352" s="116" t="str">
        <f>IF(ISERROR(VLOOKUP(TRIM(A1352),'R2020'!$A$1:$I$1991,8,FALSE)),"",VLOOKUP(TRIM(A1352),'R2020'!$A$1:$I$1991,8,FALSE))</f>
        <v/>
      </c>
      <c r="H1352" s="117" t="s">
        <v>327</v>
      </c>
      <c r="I1352" s="122" t="s">
        <v>369</v>
      </c>
      <c r="J1352" s="122" t="s">
        <v>365</v>
      </c>
      <c r="K1352" s="117" t="s">
        <v>364</v>
      </c>
      <c r="L1352" s="122" t="s">
        <v>23</v>
      </c>
      <c r="M1352" s="122" t="s">
        <v>1061</v>
      </c>
      <c r="N1352" s="117" t="s">
        <v>529</v>
      </c>
      <c r="O1352" s="122" t="s">
        <v>103</v>
      </c>
      <c r="P1352" s="122" t="s">
        <v>60</v>
      </c>
      <c r="Q1352" s="117" t="s">
        <v>529</v>
      </c>
      <c r="R1352" s="122" t="s">
        <v>103</v>
      </c>
      <c r="S1352" s="122" t="s">
        <v>328</v>
      </c>
      <c r="U1352" s="122"/>
      <c r="V1352" s="122"/>
      <c r="W1352" s="117" t="s">
        <v>364</v>
      </c>
      <c r="X1352" s="122" t="s">
        <v>39</v>
      </c>
      <c r="Y1352" s="122" t="s">
        <v>1061</v>
      </c>
    </row>
    <row r="1353" spans="1:64" x14ac:dyDescent="0.2">
      <c r="A1353" s="117" t="s">
        <v>806</v>
      </c>
      <c r="B1353" s="123">
        <v>33075</v>
      </c>
      <c r="C1353" s="165" t="s">
        <v>868</v>
      </c>
      <c r="D1353" s="122" t="s">
        <v>2527</v>
      </c>
      <c r="E1353" s="116" t="str">
        <f>IF(ISERROR(VLOOKUP(TRIM(A1353),'R2020'!$A$1:$I$1991,2,FALSE)),"",VLOOKUP(TRIM(A1353),'R2020'!$A$1:$I$1991,2,FALSE))</f>
        <v>ROLB</v>
      </c>
      <c r="F1353" s="116" t="str">
        <f>IF(ISERROR(VLOOKUP(TRIM(A1353),'R2020'!$A$1:$I$1991,3,FALSE)),"",VLOOKUP(TRIM(A1353),'R2020'!$A$1:$I$1991,3,FALSE))</f>
        <v>HOA</v>
      </c>
      <c r="G1353" s="116" t="str">
        <f>IF(ISERROR(VLOOKUP(TRIM(A1353),'R2020'!$A$1:$I$1991,8,FALSE)),"",VLOOKUP(TRIM(A1353),'R2020'!$A$1:$I$1991,8,FALSE))</f>
        <v xml:space="preserve">00-7 </v>
      </c>
      <c r="H1353" s="117" t="s">
        <v>123</v>
      </c>
      <c r="I1353" s="122" t="s">
        <v>336</v>
      </c>
      <c r="J1353" s="122" t="s">
        <v>1123</v>
      </c>
      <c r="K1353" s="117" t="s">
        <v>323</v>
      </c>
      <c r="L1353" s="122" t="s">
        <v>336</v>
      </c>
      <c r="M1353" s="122" t="s">
        <v>1146</v>
      </c>
      <c r="N1353" s="117" t="s">
        <v>202</v>
      </c>
      <c r="O1353" s="122"/>
      <c r="P1353" s="122"/>
      <c r="Q1353" s="117" t="s">
        <v>323</v>
      </c>
      <c r="R1353" s="122" t="s">
        <v>336</v>
      </c>
      <c r="S1353" s="122" t="s">
        <v>1122</v>
      </c>
      <c r="T1353" s="117" t="s">
        <v>323</v>
      </c>
      <c r="U1353" s="122" t="s">
        <v>336</v>
      </c>
      <c r="V1353" s="122" t="s">
        <v>1506</v>
      </c>
      <c r="W1353" s="117" t="s">
        <v>123</v>
      </c>
      <c r="X1353" s="122" t="s">
        <v>336</v>
      </c>
      <c r="Y1353" s="122" t="s">
        <v>1170</v>
      </c>
      <c r="Z1353" s="117" t="s">
        <v>123</v>
      </c>
      <c r="AA1353" s="122" t="s">
        <v>336</v>
      </c>
      <c r="AB1353" s="122" t="s">
        <v>671</v>
      </c>
      <c r="AC1353" s="117" t="s">
        <v>125</v>
      </c>
      <c r="AD1353" s="122" t="s">
        <v>336</v>
      </c>
      <c r="AE1353" s="122" t="s">
        <v>43</v>
      </c>
      <c r="AG1353" s="122"/>
      <c r="AH1353" s="122"/>
      <c r="AJ1353" s="122"/>
      <c r="AK1353" s="122"/>
      <c r="AM1353" s="122"/>
      <c r="AN1353" s="122"/>
      <c r="AP1353" s="122"/>
      <c r="AQ1353" s="122"/>
      <c r="AS1353" s="122"/>
      <c r="AT1353" s="122"/>
      <c r="AV1353" s="122"/>
      <c r="AW1353" s="122"/>
      <c r="AY1353" s="122"/>
      <c r="AZ1353" s="122"/>
      <c r="BB1353" s="122"/>
      <c r="BC1353" s="119"/>
      <c r="BF1353" s="119"/>
      <c r="BG1353" s="119"/>
      <c r="BH1353" s="119"/>
      <c r="BI1353" s="119"/>
      <c r="BK1353" s="121"/>
      <c r="BL1353" s="121"/>
    </row>
    <row r="1354" spans="1:64" x14ac:dyDescent="0.2">
      <c r="A1354" s="117" t="s">
        <v>1940</v>
      </c>
      <c r="B1354" s="123">
        <v>33868</v>
      </c>
      <c r="C1354" s="165" t="s">
        <v>1575</v>
      </c>
      <c r="D1354" s="117" t="s">
        <v>2028</v>
      </c>
      <c r="E1354" s="116" t="str">
        <f>IF(ISERROR(VLOOKUP(TRIM(A1354),'R2020'!$A$1:$I$1991,2,FALSE)),"",VLOOKUP(TRIM(A1354),'R2020'!$A$1:$I$1991,2,FALSE))</f>
        <v/>
      </c>
      <c r="F1354" s="116" t="str">
        <f>IF(ISERROR(VLOOKUP(TRIM(A1354),'R2020'!$A$1:$I$1991,3,FALSE)),"",VLOOKUP(TRIM(A1354),'R2020'!$A$1:$I$1991,3,FALSE))</f>
        <v/>
      </c>
      <c r="G1354" s="116" t="str">
        <f>IF(ISERROR(VLOOKUP(TRIM(A1354),'R2020'!$A$1:$I$1991,8,FALSE)),"",VLOOKUP(TRIM(A1354),'R2020'!$A$1:$I$1991,8,FALSE))</f>
        <v/>
      </c>
      <c r="J1354" s="122"/>
      <c r="K1354" s="117" t="s">
        <v>202</v>
      </c>
      <c r="M1354" s="122"/>
      <c r="N1354" s="120" t="s">
        <v>202</v>
      </c>
      <c r="P1354" s="122"/>
      <c r="Q1354" s="117" t="s">
        <v>279</v>
      </c>
      <c r="R1354" s="117" t="s">
        <v>460</v>
      </c>
      <c r="S1354" s="122"/>
    </row>
    <row r="1355" spans="1:64" x14ac:dyDescent="0.2">
      <c r="A1355" s="117" t="s">
        <v>3783</v>
      </c>
      <c r="B1355" s="123">
        <v>35778</v>
      </c>
      <c r="C1355" s="164" t="s">
        <v>3456</v>
      </c>
      <c r="E1355" s="116" t="str">
        <f>IF(ISERROR(VLOOKUP(TRIM(A1355),'R2020'!$A$1:$I$1991,2,FALSE)),"",VLOOKUP(TRIM(A1355),'R2020'!$A$1:$I$1991,2,FALSE))</f>
        <v>SE</v>
      </c>
      <c r="F1355" s="116" t="str">
        <f>IF(ISERROR(VLOOKUP(TRIM(A1355),'R2020'!$A$1:$I$1991,3,FALSE)),"",VLOOKUP(TRIM(A1355),'R2020'!$A$1:$I$1991,3,FALSE))</f>
        <v>SEN</v>
      </c>
      <c r="G1355" s="116" t="str">
        <f>IF(ISERROR(VLOOKUP(TRIM(A1355),'R2020'!$A$1:$I$1991,8,FALSE)),"",VLOOKUP(TRIM(A1355),'R2020'!$A$1:$I$1991,8,FALSE))</f>
        <v xml:space="preserve"> </v>
      </c>
      <c r="H1355" s="117" t="s">
        <v>236</v>
      </c>
      <c r="I1355" s="117" t="s">
        <v>453</v>
      </c>
    </row>
    <row r="1356" spans="1:64" x14ac:dyDescent="0.2">
      <c r="A1356" s="120" t="s">
        <v>1174</v>
      </c>
      <c r="B1356" s="125">
        <v>33511</v>
      </c>
      <c r="C1356" s="165" t="s">
        <v>1228</v>
      </c>
      <c r="D1356" s="120" t="s">
        <v>1228</v>
      </c>
      <c r="E1356" s="116" t="str">
        <f>IF(ISERROR(VLOOKUP(TRIM(A1356),'R2020'!$A$1:$I$1991,2,FALSE)),"",VLOOKUP(TRIM(A1356),'R2020'!$A$1:$I$1991,2,FALSE))</f>
        <v/>
      </c>
      <c r="F1356" s="116" t="str">
        <f>IF(ISERROR(VLOOKUP(TRIM(A1356),'R2020'!$A$1:$I$1991,3,FALSE)),"",VLOOKUP(TRIM(A1356),'R2020'!$A$1:$I$1991,3,FALSE))</f>
        <v/>
      </c>
      <c r="G1356" s="116" t="str">
        <f>IF(ISERROR(VLOOKUP(TRIM(A1356),'R2020'!$A$1:$I$1991,8,FALSE)),"",VLOOKUP(TRIM(A1356),'R2020'!$A$1:$I$1991,8,FALSE))</f>
        <v/>
      </c>
      <c r="I1356" s="121"/>
      <c r="J1356" s="127"/>
      <c r="L1356" s="121"/>
      <c r="M1356" s="127"/>
      <c r="N1356" s="117" t="s">
        <v>202</v>
      </c>
      <c r="O1356" s="121"/>
      <c r="P1356" s="127"/>
      <c r="Q1356" s="117" t="s">
        <v>507</v>
      </c>
      <c r="R1356" s="121" t="s">
        <v>103</v>
      </c>
      <c r="S1356" s="127" t="s">
        <v>225</v>
      </c>
      <c r="T1356" s="117" t="s">
        <v>477</v>
      </c>
      <c r="U1356" s="121" t="s">
        <v>103</v>
      </c>
      <c r="V1356" s="127" t="s">
        <v>212</v>
      </c>
      <c r="W1356" s="117" t="s">
        <v>477</v>
      </c>
      <c r="X1356" s="121" t="s">
        <v>103</v>
      </c>
      <c r="Y1356" s="127" t="s">
        <v>530</v>
      </c>
      <c r="Z1356" s="120"/>
      <c r="AA1356" s="120"/>
      <c r="AB1356" s="120"/>
      <c r="AC1356" s="120"/>
      <c r="AD1356" s="120"/>
      <c r="AE1356" s="120"/>
      <c r="AF1356" s="120"/>
      <c r="AG1356" s="120"/>
      <c r="AH1356" s="120"/>
      <c r="AI1356" s="120"/>
      <c r="AJ1356" s="120"/>
      <c r="AK1356" s="120"/>
      <c r="AL1356" s="120"/>
      <c r="AM1356" s="120"/>
      <c r="AN1356" s="120"/>
      <c r="AO1356" s="120"/>
      <c r="AP1356" s="120"/>
      <c r="AQ1356" s="120"/>
      <c r="AR1356" s="120"/>
      <c r="AS1356" s="120"/>
      <c r="AT1356" s="120"/>
      <c r="AU1356" s="120"/>
      <c r="AV1356" s="120"/>
      <c r="AW1356" s="120"/>
      <c r="AX1356" s="120"/>
      <c r="AY1356" s="120"/>
      <c r="AZ1356" s="120"/>
      <c r="BA1356" s="120"/>
      <c r="BB1356" s="120"/>
      <c r="BC1356" s="120"/>
      <c r="BD1356" s="120"/>
      <c r="BE1356" s="120"/>
      <c r="BF1356" s="120"/>
      <c r="BG1356" s="120"/>
      <c r="BH1356" s="120"/>
      <c r="BI1356" s="120"/>
      <c r="BJ1356" s="120"/>
      <c r="BK1356" s="120"/>
      <c r="BL1356" s="120"/>
    </row>
    <row r="1357" spans="1:64" x14ac:dyDescent="0.2">
      <c r="A1357" s="117" t="s">
        <v>3784</v>
      </c>
      <c r="B1357" s="123">
        <v>35378</v>
      </c>
      <c r="C1357" s="164" t="s">
        <v>3448</v>
      </c>
      <c r="E1357" s="116" t="str">
        <f>IF(ISERROR(VLOOKUP(TRIM(A1357),'R2020'!$A$1:$I$1991,2,FALSE)),"",VLOOKUP(TRIM(A1357),'R2020'!$A$1:$I$1991,2,FALSE))</f>
        <v>FL TE BB</v>
      </c>
      <c r="F1357" s="116" t="str">
        <f>IF(ISERROR(VLOOKUP(TRIM(A1357),'R2020'!$A$1:$I$1991,3,FALSE)),"",VLOOKUP(TRIM(A1357),'R2020'!$A$1:$I$1991,3,FALSE))</f>
        <v>NEA</v>
      </c>
      <c r="G1357" s="116" t="str">
        <f>IF(ISERROR(VLOOKUP(TRIM(A1357),'R2020'!$A$1:$I$1991,8,FALSE)),"",VLOOKUP(TRIM(A1357),'R2020'!$A$1:$I$1991,8,FALSE))</f>
        <v xml:space="preserve">0-0 </v>
      </c>
      <c r="H1357" s="117" t="s">
        <v>283</v>
      </c>
      <c r="I1357" s="117" t="s">
        <v>232</v>
      </c>
    </row>
    <row r="1358" spans="1:64" x14ac:dyDescent="0.2">
      <c r="A1358" s="117" t="s">
        <v>3243</v>
      </c>
      <c r="B1358" s="123">
        <v>34747</v>
      </c>
      <c r="C1358" s="165" t="s">
        <v>3244</v>
      </c>
      <c r="D1358" s="122" t="s">
        <v>3785</v>
      </c>
      <c r="E1358" s="116" t="str">
        <f>IF(ISERROR(VLOOKUP(TRIM(A1358),'R2020'!$A$1:$I$1991,2,FALSE)),"",VLOOKUP(TRIM(A1358),'R2020'!$A$1:$I$1991,2,FALSE))</f>
        <v>HB</v>
      </c>
      <c r="F1358" s="116" t="str">
        <f>IF(ISERROR(VLOOKUP(TRIM(A1358),'R2020'!$A$1:$I$1991,3,FALSE)),"",VLOOKUP(TRIM(A1358),'R2020'!$A$1:$I$1991,3,FALSE))</f>
        <v>NEA</v>
      </c>
      <c r="G1358" s="116" t="str">
        <f>IF(ISERROR(VLOOKUP(TRIM(A1358),'R2020'!$A$1:$I$1991,8,FALSE)),"",VLOOKUP(TRIM(A1358),'R2020'!$A$1:$I$1991,8,FALSE))</f>
        <v xml:space="preserve">0-4 </v>
      </c>
      <c r="H1358" s="117" t="s">
        <v>344</v>
      </c>
      <c r="I1358" s="122" t="s">
        <v>232</v>
      </c>
      <c r="J1358" s="122" t="s">
        <v>3107</v>
      </c>
      <c r="K1358" s="117" t="s">
        <v>344</v>
      </c>
      <c r="L1358" s="122" t="s">
        <v>232</v>
      </c>
      <c r="M1358" s="122" t="s">
        <v>3245</v>
      </c>
      <c r="O1358" s="122"/>
      <c r="P1358" s="122"/>
      <c r="R1358" s="122"/>
      <c r="S1358" s="122"/>
      <c r="U1358" s="122"/>
      <c r="V1358" s="122"/>
      <c r="X1358" s="122"/>
      <c r="Y1358" s="122"/>
      <c r="AA1358" s="122"/>
      <c r="AB1358" s="122"/>
      <c r="AD1358" s="122"/>
      <c r="AE1358" s="122"/>
      <c r="AG1358" s="122"/>
      <c r="AH1358" s="122"/>
      <c r="AJ1358" s="122"/>
      <c r="AK1358" s="122"/>
      <c r="AM1358" s="122"/>
      <c r="AN1358" s="122"/>
      <c r="AP1358" s="122"/>
      <c r="AQ1358" s="122"/>
      <c r="AS1358" s="122"/>
      <c r="AT1358" s="122"/>
      <c r="AV1358" s="122"/>
      <c r="AW1358" s="122"/>
      <c r="AY1358" s="122"/>
      <c r="AZ1358" s="122"/>
      <c r="BB1358" s="122"/>
      <c r="BC1358" s="122"/>
      <c r="BE1358" s="123"/>
      <c r="BF1358" s="122"/>
      <c r="BG1358" s="121"/>
      <c r="BI1358" s="119"/>
      <c r="BJ1358" s="121"/>
      <c r="BK1358" s="121"/>
      <c r="BL1358" s="130"/>
    </row>
    <row r="1359" spans="1:64" x14ac:dyDescent="0.2">
      <c r="A1359" s="117" t="s">
        <v>2860</v>
      </c>
      <c r="B1359" s="123">
        <v>34445</v>
      </c>
      <c r="C1359" s="164" t="s">
        <v>2031</v>
      </c>
      <c r="D1359" s="119" t="s">
        <v>2624</v>
      </c>
      <c r="E1359" s="116" t="str">
        <f>IF(ISERROR(VLOOKUP(TRIM(A1359),'R2020'!$A$1:$I$1991,2,FALSE)),"",VLOOKUP(TRIM(A1359),'R2020'!$A$1:$I$1991,2,FALSE))</f>
        <v>KR PR</v>
      </c>
      <c r="F1359" s="116" t="str">
        <f>IF(ISERROR(VLOOKUP(TRIM(A1359),'R2020'!$A$1:$I$1991,3,FALSE)),"",VLOOKUP(TRIM(A1359),'R2020'!$A$1:$I$1991,3,FALSE))</f>
        <v>TBN</v>
      </c>
      <c r="G1359" s="116" t="str">
        <f>IF(ISERROR(VLOOKUP(TRIM(A1359),'R2020'!$A$1:$I$1991,8,FALSE)),"",VLOOKUP(TRIM(A1359),'R2020'!$A$1:$I$1991,8,FALSE))</f>
        <v xml:space="preserve"> </v>
      </c>
      <c r="K1359" s="117" t="s">
        <v>273</v>
      </c>
      <c r="L1359" s="117" t="s">
        <v>386</v>
      </c>
      <c r="N1359" s="117" t="s">
        <v>248</v>
      </c>
      <c r="O1359" s="117" t="s">
        <v>386</v>
      </c>
    </row>
    <row r="1360" spans="1:64" x14ac:dyDescent="0.2">
      <c r="A1360" s="117" t="s">
        <v>2753</v>
      </c>
      <c r="B1360" s="123">
        <v>34543</v>
      </c>
      <c r="C1360" s="164" t="s">
        <v>2585</v>
      </c>
      <c r="D1360" s="119" t="s">
        <v>2593</v>
      </c>
      <c r="E1360" s="116" t="str">
        <f>IF(ISERROR(VLOOKUP(TRIM(A1360),'R2020'!$A$1:$I$1991,2,FALSE)),"",VLOOKUP(TRIM(A1360),'R2020'!$A$1:$I$1991,2,FALSE))</f>
        <v>RLB</v>
      </c>
      <c r="F1360" s="116" t="str">
        <f>IF(ISERROR(VLOOKUP(TRIM(A1360),'R2020'!$A$1:$I$1991,3,FALSE)),"",VLOOKUP(TRIM(A1360),'R2020'!$A$1:$I$1991,3,FALSE))</f>
        <v>BFA</v>
      </c>
      <c r="G1360" s="116" t="str">
        <f>IF(ISERROR(VLOOKUP(TRIM(A1360),'R2020'!$A$1:$I$1991,8,FALSE)),"",VLOOKUP(TRIM(A1360),'R2020'!$A$1:$I$1991,8,FALSE))</f>
        <v xml:space="preserve">50-6 </v>
      </c>
      <c r="H1360" s="117" t="s">
        <v>235</v>
      </c>
      <c r="I1360" s="117" t="s">
        <v>233</v>
      </c>
      <c r="J1360" s="119" t="s">
        <v>1166</v>
      </c>
      <c r="K1360" s="117" t="s">
        <v>52</v>
      </c>
      <c r="L1360" s="117" t="s">
        <v>233</v>
      </c>
      <c r="M1360" s="119" t="s">
        <v>2354</v>
      </c>
      <c r="N1360" s="117" t="s">
        <v>125</v>
      </c>
      <c r="O1360" s="117" t="s">
        <v>233</v>
      </c>
      <c r="P1360" s="119" t="s">
        <v>1058</v>
      </c>
    </row>
    <row r="1361" spans="1:64" x14ac:dyDescent="0.2">
      <c r="A1361" s="117" t="s">
        <v>3786</v>
      </c>
      <c r="B1361" s="123">
        <v>35068</v>
      </c>
      <c r="C1361" s="164" t="s">
        <v>3439</v>
      </c>
      <c r="E1361" s="116" t="str">
        <f>IF(ISERROR(VLOOKUP(TRIM(A1361),'R2020'!$A$1:$I$1991,2,FALSE)),"",VLOOKUP(TRIM(A1361),'R2020'!$A$1:$I$1991,2,FALSE))</f>
        <v/>
      </c>
      <c r="F1361" s="116" t="str">
        <f>IF(ISERROR(VLOOKUP(TRIM(A1361),'R2020'!$A$1:$I$1991,3,FALSE)),"",VLOOKUP(TRIM(A1361),'R2020'!$A$1:$I$1991,3,FALSE))</f>
        <v/>
      </c>
      <c r="G1361" s="116" t="str">
        <f>IF(ISERROR(VLOOKUP(TRIM(A1361),'R2020'!$A$1:$I$1991,8,FALSE)),"",VLOOKUP(TRIM(A1361),'R2020'!$A$1:$I$1991,8,FALSE))</f>
        <v/>
      </c>
      <c r="H1361" s="117" t="s">
        <v>331</v>
      </c>
      <c r="I1361" s="117" t="s">
        <v>78</v>
      </c>
      <c r="J1361" s="119" t="s">
        <v>41</v>
      </c>
    </row>
    <row r="1362" spans="1:64" x14ac:dyDescent="0.2">
      <c r="A1362" s="117" t="s">
        <v>3246</v>
      </c>
      <c r="B1362" s="123">
        <v>34616</v>
      </c>
      <c r="C1362" s="165" t="s">
        <v>3089</v>
      </c>
      <c r="D1362" s="122" t="s">
        <v>3074</v>
      </c>
      <c r="E1362" s="116" t="str">
        <f>IF(ISERROR(VLOOKUP(TRIM(A1362),'R2020'!$A$1:$I$1991,2,FALSE)),"",VLOOKUP(TRIM(A1362),'R2020'!$A$1:$I$1991,2,FALSE))</f>
        <v>WR PR</v>
      </c>
      <c r="F1362" s="116" t="str">
        <f>IF(ISERROR(VLOOKUP(TRIM(A1362),'R2020'!$A$1:$I$1991,3,FALSE)),"",VLOOKUP(TRIM(A1362),'R2020'!$A$1:$I$1991,3,FALSE))</f>
        <v>CHN</v>
      </c>
      <c r="G1362" s="116" t="str">
        <f>IF(ISERROR(VLOOKUP(TRIM(A1362),'R2020'!$A$1:$I$1991,8,FALSE)),"",VLOOKUP(TRIM(A1362),'R2020'!$A$1:$I$1991,8,FALSE))</f>
        <v xml:space="preserve"> </v>
      </c>
      <c r="H1362" s="117" t="s">
        <v>279</v>
      </c>
      <c r="I1362" s="122" t="s">
        <v>460</v>
      </c>
      <c r="J1362" s="122"/>
      <c r="K1362" s="117" t="s">
        <v>283</v>
      </c>
      <c r="L1362" s="122" t="s">
        <v>460</v>
      </c>
      <c r="M1362" s="122"/>
      <c r="O1362" s="122"/>
      <c r="P1362" s="122"/>
      <c r="R1362" s="122"/>
      <c r="S1362" s="122"/>
      <c r="U1362" s="122"/>
      <c r="V1362" s="122"/>
      <c r="X1362" s="122"/>
      <c r="Y1362" s="122"/>
      <c r="AA1362" s="122"/>
      <c r="AB1362" s="122"/>
      <c r="AD1362" s="122"/>
      <c r="AE1362" s="122"/>
      <c r="AG1362" s="122"/>
      <c r="AH1362" s="122"/>
      <c r="AJ1362" s="122"/>
      <c r="AK1362" s="122"/>
      <c r="AM1362" s="122"/>
      <c r="AN1362" s="122"/>
      <c r="AP1362" s="122"/>
      <c r="AQ1362" s="122"/>
      <c r="AS1362" s="122"/>
      <c r="AT1362" s="122"/>
      <c r="AV1362" s="122"/>
      <c r="AW1362" s="122"/>
      <c r="AY1362" s="122"/>
      <c r="AZ1362" s="122"/>
      <c r="BB1362" s="122"/>
      <c r="BC1362" s="122"/>
      <c r="BE1362" s="123"/>
      <c r="BF1362" s="122"/>
      <c r="BG1362" s="121"/>
      <c r="BI1362" s="119"/>
      <c r="BJ1362" s="121"/>
      <c r="BK1362" s="121"/>
      <c r="BL1362" s="130"/>
    </row>
    <row r="1363" spans="1:64" x14ac:dyDescent="0.2">
      <c r="A1363" s="146" t="s">
        <v>4247</v>
      </c>
      <c r="B1363" s="157">
        <v>31995</v>
      </c>
      <c r="C1363" s="171" t="s">
        <v>739</v>
      </c>
      <c r="D1363" s="141"/>
      <c r="E1363" s="116" t="str">
        <f>IF(ISERROR(VLOOKUP(TRIM(A1363),'R2020'!$A$1:$I$1991,2,FALSE)),"",VLOOKUP(TRIM(A1363),'R2020'!$A$1:$I$1991,2,FALSE))</f>
        <v>FB</v>
      </c>
      <c r="F1363" s="116" t="str">
        <f>IF(ISERROR(VLOOKUP(TRIM(A1363),'R2020'!$A$1:$I$1991,3,FALSE)),"",VLOOKUP(TRIM(A1363),'R2020'!$A$1:$I$1991,3,FALSE))</f>
        <v>JXA</v>
      </c>
      <c r="G1363" s="116" t="str">
        <f>IF(ISERROR(VLOOKUP(TRIM(A1363),'R2020'!$A$1:$I$1991,8,FALSE)),"",VLOOKUP(TRIM(A1363),'R2020'!$A$1:$I$1991,8,FALSE))</f>
        <v xml:space="preserve">4-0 </v>
      </c>
      <c r="H1363" s="127"/>
      <c r="I1363" s="127"/>
      <c r="J1363" s="120"/>
      <c r="K1363" s="127"/>
      <c r="L1363" s="127"/>
      <c r="M1363" s="120"/>
      <c r="N1363" s="127"/>
      <c r="O1363" s="127"/>
      <c r="P1363" s="120"/>
      <c r="Q1363" s="127"/>
      <c r="R1363" s="127"/>
      <c r="S1363" s="120"/>
      <c r="T1363" s="127"/>
      <c r="U1363" s="127"/>
      <c r="V1363" s="120"/>
      <c r="W1363" s="127"/>
      <c r="X1363" s="127"/>
      <c r="Y1363" s="120"/>
      <c r="Z1363" s="127"/>
      <c r="AA1363" s="127"/>
      <c r="AB1363" s="120"/>
      <c r="AC1363" s="127"/>
      <c r="AD1363" s="127"/>
      <c r="AE1363" s="120"/>
      <c r="AF1363" s="127"/>
      <c r="AG1363" s="127"/>
      <c r="AH1363" s="120"/>
      <c r="AI1363" s="127"/>
      <c r="AJ1363" s="127"/>
      <c r="AK1363" s="120"/>
      <c r="AL1363" s="127"/>
      <c r="AM1363" s="127"/>
      <c r="AN1363" s="120"/>
      <c r="AO1363" s="127"/>
      <c r="AP1363" s="127"/>
      <c r="AQ1363" s="127"/>
      <c r="AR1363" s="127"/>
      <c r="AS1363" s="127"/>
      <c r="AT1363" s="120"/>
      <c r="AU1363" s="127"/>
      <c r="AV1363" s="127"/>
      <c r="AW1363" s="120"/>
      <c r="AX1363" s="127"/>
      <c r="AY1363" s="127"/>
      <c r="AZ1363" s="120"/>
      <c r="BA1363" s="127"/>
      <c r="BB1363" s="127"/>
      <c r="BC1363" s="120"/>
      <c r="BD1363" s="120"/>
      <c r="BE1363" s="120"/>
      <c r="BF1363" s="120"/>
      <c r="BG1363" s="120"/>
      <c r="BH1363" s="120"/>
      <c r="BI1363" s="120"/>
      <c r="BJ1363" s="128"/>
      <c r="BK1363" s="128"/>
    </row>
    <row r="1364" spans="1:64" x14ac:dyDescent="0.2">
      <c r="A1364" s="117" t="s">
        <v>3787</v>
      </c>
      <c r="B1364" s="123">
        <v>35232</v>
      </c>
      <c r="C1364" s="164" t="s">
        <v>3450</v>
      </c>
      <c r="E1364" s="116" t="str">
        <f>IF(ISERROR(VLOOKUP(TRIM(A1364),'R2020'!$A$1:$I$1991,2,FALSE)),"",VLOOKUP(TRIM(A1364),'R2020'!$A$1:$I$1991,2,FALSE))</f>
        <v/>
      </c>
      <c r="F1364" s="116" t="str">
        <f>IF(ISERROR(VLOOKUP(TRIM(A1364),'R2020'!$A$1:$I$1991,3,FALSE)),"",VLOOKUP(TRIM(A1364),'R2020'!$A$1:$I$1991,3,FALSE))</f>
        <v/>
      </c>
      <c r="G1364" s="116" t="str">
        <f>IF(ISERROR(VLOOKUP(TRIM(A1364),'R2020'!$A$1:$I$1991,8,FALSE)),"",VLOOKUP(TRIM(A1364),'R2020'!$A$1:$I$1991,8,FALSE))</f>
        <v/>
      </c>
      <c r="H1364" s="117" t="s">
        <v>125</v>
      </c>
      <c r="I1364" s="117" t="s">
        <v>22</v>
      </c>
      <c r="J1364" s="119" t="s">
        <v>1089</v>
      </c>
    </row>
    <row r="1365" spans="1:64" x14ac:dyDescent="0.2">
      <c r="A1365" s="146" t="s">
        <v>4456</v>
      </c>
      <c r="B1365" s="157">
        <v>35745</v>
      </c>
      <c r="C1365" s="167" t="s">
        <v>4513</v>
      </c>
      <c r="D1365" s="141"/>
      <c r="E1365" s="116" t="str">
        <f>IF(ISERROR(VLOOKUP(TRIM(A1365),'R2020'!$A$1:$I$1991,2,FALSE)),"",VLOOKUP(TRIM(A1365),'R2020'!$A$1:$I$1991,2,FALSE))</f>
        <v>DB</v>
      </c>
      <c r="F1365" s="116" t="str">
        <f>IF(ISERROR(VLOOKUP(TRIM(A1365),'R2020'!$A$1:$I$1991,3,FALSE)),"",VLOOKUP(TRIM(A1365),'R2020'!$A$1:$I$1991,3,FALSE))</f>
        <v>TBN</v>
      </c>
      <c r="G1365" s="116" t="str">
        <f>IF(ISERROR(VLOOKUP(TRIM(A1365),'R2020'!$A$1:$I$1991,8,FALSE)),"",VLOOKUP(TRIM(A1365),'R2020'!$A$1:$I$1991,8,FALSE))</f>
        <v xml:space="preserve">00 </v>
      </c>
      <c r="H1365" s="127"/>
      <c r="I1365" s="127"/>
      <c r="J1365" s="120"/>
      <c r="K1365" s="127"/>
      <c r="L1365" s="127"/>
      <c r="M1365" s="120"/>
      <c r="N1365" s="127"/>
      <c r="O1365" s="127"/>
      <c r="P1365" s="120"/>
      <c r="Q1365" s="127"/>
      <c r="R1365" s="127"/>
      <c r="S1365" s="120"/>
      <c r="T1365" s="127"/>
      <c r="U1365" s="127"/>
      <c r="V1365" s="120"/>
      <c r="W1365" s="127"/>
      <c r="X1365" s="127"/>
      <c r="Y1365" s="120"/>
      <c r="Z1365" s="127"/>
      <c r="AA1365" s="127"/>
      <c r="AB1365" s="120"/>
      <c r="AC1365" s="127"/>
      <c r="AD1365" s="127"/>
      <c r="AE1365" s="120"/>
      <c r="AF1365" s="127"/>
      <c r="AG1365" s="127"/>
      <c r="AH1365" s="120"/>
      <c r="AI1365" s="127"/>
      <c r="AJ1365" s="127"/>
      <c r="AK1365" s="120"/>
      <c r="AL1365" s="127"/>
      <c r="AM1365" s="127"/>
      <c r="AN1365" s="120"/>
      <c r="AO1365" s="127"/>
      <c r="AP1365" s="127"/>
      <c r="AQ1365" s="127"/>
      <c r="AR1365" s="127"/>
      <c r="AS1365" s="127"/>
      <c r="AT1365" s="120"/>
      <c r="AU1365" s="127"/>
      <c r="AV1365" s="127"/>
      <c r="AW1365" s="120"/>
      <c r="AX1365" s="127"/>
      <c r="AY1365" s="127"/>
      <c r="AZ1365" s="120"/>
      <c r="BA1365" s="127"/>
      <c r="BB1365" s="127"/>
      <c r="BC1365" s="120"/>
      <c r="BD1365" s="120"/>
      <c r="BE1365" s="120"/>
      <c r="BF1365" s="120"/>
      <c r="BG1365" s="120"/>
      <c r="BH1365" s="120"/>
      <c r="BI1365" s="120"/>
      <c r="BJ1365" s="128"/>
      <c r="BK1365" s="128"/>
    </row>
    <row r="1366" spans="1:64" x14ac:dyDescent="0.2">
      <c r="A1366" s="117" t="s">
        <v>1479</v>
      </c>
      <c r="B1366" s="123">
        <v>34193</v>
      </c>
      <c r="C1366" s="165" t="s">
        <v>1572</v>
      </c>
      <c r="D1366" s="122" t="s">
        <v>1573</v>
      </c>
      <c r="E1366" s="116" t="str">
        <f>IF(ISERROR(VLOOKUP(TRIM(A1366),'R2020'!$A$1:$I$1991,2,FALSE)),"",VLOOKUP(TRIM(A1366),'R2020'!$A$1:$I$1991,2,FALSE))</f>
        <v>RG</v>
      </c>
      <c r="F1366" s="116" t="str">
        <f>IF(ISERROR(VLOOKUP(TRIM(A1366),'R2020'!$A$1:$I$1991,3,FALSE)),"",VLOOKUP(TRIM(A1366),'R2020'!$A$1:$I$1991,3,FALSE))</f>
        <v>CAN</v>
      </c>
      <c r="G1366" s="116" t="str">
        <f>IF(ISERROR(VLOOKUP(TRIM(A1366),'R2020'!$A$1:$I$1991,8,FALSE)),"",VLOOKUP(TRIM(A1366),'R2020'!$A$1:$I$1991,8,FALSE))</f>
        <v xml:space="preserve">0-4 </v>
      </c>
      <c r="H1366" s="117" t="s">
        <v>226</v>
      </c>
      <c r="I1366" s="121" t="s">
        <v>448</v>
      </c>
      <c r="J1366" s="119" t="s">
        <v>333</v>
      </c>
      <c r="K1366" s="117" t="s">
        <v>226</v>
      </c>
      <c r="L1366" s="121" t="s">
        <v>233</v>
      </c>
      <c r="M1366" s="119" t="s">
        <v>351</v>
      </c>
      <c r="N1366" s="117" t="s">
        <v>202</v>
      </c>
      <c r="O1366" s="121"/>
      <c r="Q1366" s="117" t="s">
        <v>226</v>
      </c>
      <c r="R1366" s="121" t="s">
        <v>233</v>
      </c>
      <c r="S1366" s="119" t="s">
        <v>479</v>
      </c>
      <c r="T1366" s="117" t="s">
        <v>226</v>
      </c>
      <c r="U1366" s="121" t="s">
        <v>233</v>
      </c>
      <c r="V1366" s="119" t="s">
        <v>41</v>
      </c>
      <c r="X1366" s="121"/>
      <c r="Y1366" s="119"/>
      <c r="AA1366" s="121"/>
      <c r="AB1366" s="119"/>
      <c r="AD1366" s="121"/>
      <c r="AE1366" s="119"/>
      <c r="AG1366" s="121"/>
      <c r="AH1366" s="119"/>
      <c r="AJ1366" s="121"/>
      <c r="AK1366" s="119"/>
      <c r="AM1366" s="121"/>
      <c r="AN1366" s="119"/>
      <c r="AP1366" s="121"/>
      <c r="AQ1366" s="119"/>
      <c r="AS1366" s="121"/>
      <c r="AT1366" s="119"/>
      <c r="AV1366" s="121"/>
      <c r="AW1366" s="119"/>
      <c r="AY1366" s="121"/>
      <c r="AZ1366" s="119"/>
      <c r="BB1366" s="121"/>
      <c r="BC1366" s="119"/>
      <c r="BF1366" s="119"/>
      <c r="BG1366" s="121"/>
      <c r="BH1366" s="121"/>
      <c r="BI1366" s="121"/>
      <c r="BJ1366" s="121"/>
      <c r="BK1366" s="121"/>
      <c r="BL1366" s="121"/>
    </row>
    <row r="1367" spans="1:64" x14ac:dyDescent="0.2">
      <c r="A1367" s="117" t="s">
        <v>3788</v>
      </c>
      <c r="B1367" s="123">
        <v>35469</v>
      </c>
      <c r="C1367" s="164" t="s">
        <v>3460</v>
      </c>
      <c r="E1367" s="116" t="str">
        <f>IF(ISERROR(VLOOKUP(TRIM(A1367),'R2020'!$A$1:$I$1991,2,FALSE)),"",VLOOKUP(TRIM(A1367),'R2020'!$A$1:$I$1991,2,FALSE))</f>
        <v/>
      </c>
      <c r="F1367" s="116" t="str">
        <f>IF(ISERROR(VLOOKUP(TRIM(A1367),'R2020'!$A$1:$I$1991,3,FALSE)),"",VLOOKUP(TRIM(A1367),'R2020'!$A$1:$I$1991,3,FALSE))</f>
        <v/>
      </c>
      <c r="G1367" s="116" t="str">
        <f>IF(ISERROR(VLOOKUP(TRIM(A1367),'R2020'!$A$1:$I$1991,8,FALSE)),"",VLOOKUP(TRIM(A1367),'R2020'!$A$1:$I$1991,8,FALSE))</f>
        <v/>
      </c>
      <c r="H1367" s="117" t="s">
        <v>364</v>
      </c>
      <c r="I1367" s="117" t="s">
        <v>393</v>
      </c>
      <c r="J1367" s="119" t="s">
        <v>1061</v>
      </c>
    </row>
    <row r="1368" spans="1:64" x14ac:dyDescent="0.2">
      <c r="A1368" s="117" t="s">
        <v>3247</v>
      </c>
      <c r="B1368" s="123">
        <v>34944</v>
      </c>
      <c r="C1368" s="165" t="s">
        <v>3248</v>
      </c>
      <c r="D1368" s="122" t="s">
        <v>3067</v>
      </c>
      <c r="E1368" s="116" t="str">
        <f>IF(ISERROR(VLOOKUP(TRIM(A1368),'R2020'!$A$1:$I$1991,2,FALSE)),"",VLOOKUP(TRIM(A1368),'R2020'!$A$1:$I$1991,2,FALSE))</f>
        <v>LT</v>
      </c>
      <c r="F1368" s="116" t="str">
        <f>IF(ISERROR(VLOOKUP(TRIM(A1368),'R2020'!$A$1:$I$1991,3,FALSE)),"",VLOOKUP(TRIM(A1368),'R2020'!$A$1:$I$1991,3,FALSE))</f>
        <v>LVA</v>
      </c>
      <c r="G1368" s="116" t="str">
        <f>IF(ISERROR(VLOOKUP(TRIM(A1368),'R2020'!$A$1:$I$1991,8,FALSE)),"",VLOOKUP(TRIM(A1368),'R2020'!$A$1:$I$1991,8,FALSE))</f>
        <v xml:space="preserve">4-7 </v>
      </c>
      <c r="H1368" s="117" t="s">
        <v>505</v>
      </c>
      <c r="I1368" s="122" t="s">
        <v>23</v>
      </c>
      <c r="J1368" s="122" t="s">
        <v>227</v>
      </c>
      <c r="K1368" s="117" t="s">
        <v>505</v>
      </c>
      <c r="L1368" s="122" t="s">
        <v>23</v>
      </c>
      <c r="M1368" s="122" t="s">
        <v>41</v>
      </c>
      <c r="O1368" s="122"/>
      <c r="P1368" s="122"/>
      <c r="R1368" s="122"/>
      <c r="S1368" s="122"/>
      <c r="U1368" s="122"/>
      <c r="V1368" s="122"/>
      <c r="X1368" s="122"/>
      <c r="Y1368" s="122"/>
      <c r="AA1368" s="122"/>
      <c r="AB1368" s="122"/>
      <c r="AD1368" s="122"/>
      <c r="AE1368" s="122"/>
      <c r="AG1368" s="122"/>
      <c r="AH1368" s="122"/>
      <c r="AJ1368" s="122"/>
      <c r="AK1368" s="122"/>
      <c r="AM1368" s="122"/>
      <c r="AN1368" s="122"/>
      <c r="AP1368" s="122"/>
      <c r="AQ1368" s="122"/>
      <c r="AS1368" s="122"/>
      <c r="AT1368" s="122"/>
      <c r="AV1368" s="122"/>
      <c r="AW1368" s="122"/>
      <c r="AY1368" s="122"/>
      <c r="AZ1368" s="122"/>
      <c r="BB1368" s="122"/>
      <c r="BC1368" s="122"/>
      <c r="BE1368" s="123"/>
      <c r="BF1368" s="122"/>
      <c r="BG1368" s="121"/>
      <c r="BI1368" s="119"/>
      <c r="BJ1368" s="121"/>
      <c r="BK1368" s="121"/>
      <c r="BL1368" s="130"/>
    </row>
    <row r="1369" spans="1:64" x14ac:dyDescent="0.2">
      <c r="A1369" s="117" t="s">
        <v>783</v>
      </c>
      <c r="B1369" s="123">
        <v>33353</v>
      </c>
      <c r="C1369" s="165" t="s">
        <v>855</v>
      </c>
      <c r="D1369" s="122" t="s">
        <v>858</v>
      </c>
      <c r="E1369" s="116" t="str">
        <f>IF(ISERROR(VLOOKUP(TRIM(A1369),'R2020'!$A$1:$I$1991,2,FALSE)),"",VLOOKUP(TRIM(A1369),'R2020'!$A$1:$I$1991,2,FALSE))</f>
        <v/>
      </c>
      <c r="F1369" s="116" t="str">
        <f>IF(ISERROR(VLOOKUP(TRIM(A1369),'R2020'!$A$1:$I$1991,3,FALSE)),"",VLOOKUP(TRIM(A1369),'R2020'!$A$1:$I$1991,3,FALSE))</f>
        <v/>
      </c>
      <c r="G1369" s="116" t="str">
        <f>IF(ISERROR(VLOOKUP(TRIM(A1369),'R2020'!$A$1:$I$1991,8,FALSE)),"",VLOOKUP(TRIM(A1369),'R2020'!$A$1:$I$1991,8,FALSE))</f>
        <v/>
      </c>
      <c r="I1369" s="122"/>
      <c r="J1369" s="122"/>
      <c r="K1369" s="117" t="s">
        <v>344</v>
      </c>
      <c r="L1369" s="122" t="s">
        <v>336</v>
      </c>
      <c r="M1369" s="122" t="s">
        <v>3052</v>
      </c>
      <c r="N1369" s="117" t="s">
        <v>344</v>
      </c>
      <c r="O1369" s="122" t="s">
        <v>336</v>
      </c>
      <c r="P1369" s="122" t="s">
        <v>2569</v>
      </c>
      <c r="Q1369" s="117" t="s">
        <v>344</v>
      </c>
      <c r="R1369" s="122" t="s">
        <v>336</v>
      </c>
      <c r="S1369" s="122" t="s">
        <v>1808</v>
      </c>
      <c r="T1369" s="117" t="s">
        <v>344</v>
      </c>
      <c r="U1369" s="122" t="s">
        <v>32</v>
      </c>
      <c r="V1369" s="122" t="s">
        <v>1665</v>
      </c>
      <c r="W1369" s="117" t="s">
        <v>344</v>
      </c>
      <c r="X1369" s="122" t="s">
        <v>32</v>
      </c>
      <c r="Y1369" s="122" t="s">
        <v>41</v>
      </c>
      <c r="Z1369" s="117" t="s">
        <v>344</v>
      </c>
      <c r="AA1369" s="122" t="s">
        <v>32</v>
      </c>
      <c r="AB1369" s="122" t="s">
        <v>41</v>
      </c>
      <c r="AC1369" s="117" t="s">
        <v>344</v>
      </c>
      <c r="AD1369" s="122" t="s">
        <v>32</v>
      </c>
      <c r="AE1369" s="122" t="s">
        <v>349</v>
      </c>
      <c r="AG1369" s="122"/>
      <c r="AH1369" s="122"/>
      <c r="AJ1369" s="122"/>
      <c r="AK1369" s="122"/>
      <c r="AM1369" s="122"/>
      <c r="AN1369" s="122"/>
      <c r="AP1369" s="122"/>
      <c r="AQ1369" s="122"/>
      <c r="AS1369" s="122"/>
      <c r="AT1369" s="122"/>
      <c r="AV1369" s="122"/>
      <c r="AW1369" s="122"/>
      <c r="AY1369" s="122"/>
      <c r="AZ1369" s="122"/>
      <c r="BB1369" s="122"/>
      <c r="BC1369" s="119"/>
      <c r="BF1369" s="119"/>
      <c r="BG1369" s="119"/>
      <c r="BH1369" s="119"/>
      <c r="BI1369" s="119"/>
      <c r="BK1369" s="121"/>
      <c r="BL1369" s="121"/>
    </row>
    <row r="1370" spans="1:64" x14ac:dyDescent="0.2">
      <c r="A1370" s="117" t="s">
        <v>3789</v>
      </c>
      <c r="B1370" s="123">
        <v>35642</v>
      </c>
      <c r="C1370" s="164" t="s">
        <v>3463</v>
      </c>
      <c r="E1370" s="116" t="str">
        <f>IF(ISERROR(VLOOKUP(TRIM(A1370),'R2020'!$A$1:$I$1991,2,FALSE)),"",VLOOKUP(TRIM(A1370),'R2020'!$A$1:$I$1991,2,FALSE))</f>
        <v>WR</v>
      </c>
      <c r="F1370" s="116" t="str">
        <f>IF(ISERROR(VLOOKUP(TRIM(A1370),'R2020'!$A$1:$I$1991,3,FALSE)),"",VLOOKUP(TRIM(A1370),'R2020'!$A$1:$I$1991,3,FALSE))</f>
        <v>TBN</v>
      </c>
      <c r="G1370" s="116" t="str">
        <f>IF(ISERROR(VLOOKUP(TRIM(A1370),'R2020'!$A$1:$I$1991,8,FALSE)),"",VLOOKUP(TRIM(A1370),'R2020'!$A$1:$I$1991,8,FALSE))</f>
        <v xml:space="preserve"> </v>
      </c>
      <c r="H1370" s="117" t="s">
        <v>283</v>
      </c>
      <c r="I1370" s="117" t="s">
        <v>122</v>
      </c>
    </row>
    <row r="1371" spans="1:64" x14ac:dyDescent="0.2">
      <c r="A1371" s="120" t="s">
        <v>699</v>
      </c>
      <c r="B1371" s="125">
        <v>32593</v>
      </c>
      <c r="C1371" s="168" t="s">
        <v>749</v>
      </c>
      <c r="D1371" s="126" t="s">
        <v>2217</v>
      </c>
      <c r="E1371" s="116" t="str">
        <f>IF(ISERROR(VLOOKUP(TRIM(A1371),'R2020'!$A$1:$I$1991,2,FALSE)),"",VLOOKUP(TRIM(A1371),'R2020'!$A$1:$I$1991,2,FALSE))</f>
        <v/>
      </c>
      <c r="F1371" s="116" t="str">
        <f>IF(ISERROR(VLOOKUP(TRIM(A1371),'R2020'!$A$1:$I$1991,3,FALSE)),"",VLOOKUP(TRIM(A1371),'R2020'!$A$1:$I$1991,3,FALSE))</f>
        <v/>
      </c>
      <c r="G1371" s="116" t="str">
        <f>IF(ISERROR(VLOOKUP(TRIM(A1371),'R2020'!$A$1:$I$1991,8,FALSE)),"",VLOOKUP(TRIM(A1371),'R2020'!$A$1:$I$1991,8,FALSE))</f>
        <v/>
      </c>
      <c r="H1371" s="120" t="s">
        <v>323</v>
      </c>
      <c r="I1371" s="126" t="s">
        <v>229</v>
      </c>
      <c r="J1371" s="126" t="s">
        <v>3030</v>
      </c>
      <c r="K1371" s="120" t="s">
        <v>323</v>
      </c>
      <c r="L1371" s="126" t="s">
        <v>229</v>
      </c>
      <c r="M1371" s="126" t="s">
        <v>2932</v>
      </c>
      <c r="N1371" s="120" t="s">
        <v>323</v>
      </c>
      <c r="O1371" s="126" t="s">
        <v>229</v>
      </c>
      <c r="P1371" s="126" t="s">
        <v>2218</v>
      </c>
      <c r="Q1371" s="120" t="s">
        <v>323</v>
      </c>
      <c r="R1371" s="126" t="s">
        <v>229</v>
      </c>
      <c r="S1371" s="126" t="s">
        <v>1876</v>
      </c>
      <c r="T1371" s="120" t="s">
        <v>323</v>
      </c>
      <c r="U1371" s="126" t="s">
        <v>229</v>
      </c>
      <c r="V1371" s="126" t="s">
        <v>1165</v>
      </c>
      <c r="W1371" s="120" t="s">
        <v>235</v>
      </c>
      <c r="X1371" s="126" t="s">
        <v>229</v>
      </c>
      <c r="Y1371" s="126" t="s">
        <v>1165</v>
      </c>
      <c r="Z1371" s="120" t="s">
        <v>235</v>
      </c>
      <c r="AA1371" s="126" t="s">
        <v>229</v>
      </c>
      <c r="AB1371" s="126" t="s">
        <v>29</v>
      </c>
      <c r="AC1371" s="120" t="s">
        <v>235</v>
      </c>
      <c r="AD1371" s="126" t="s">
        <v>229</v>
      </c>
      <c r="AE1371" s="126" t="s">
        <v>83</v>
      </c>
      <c r="AF1371" s="120" t="s">
        <v>235</v>
      </c>
      <c r="AG1371" s="126" t="s">
        <v>229</v>
      </c>
      <c r="AH1371" s="126" t="s">
        <v>371</v>
      </c>
      <c r="AI1371" s="120"/>
      <c r="AJ1371" s="126"/>
      <c r="AK1371" s="126"/>
      <c r="AL1371" s="120"/>
      <c r="AM1371" s="126"/>
      <c r="AN1371" s="126"/>
      <c r="AO1371" s="120"/>
      <c r="AP1371" s="126"/>
      <c r="AQ1371" s="126"/>
      <c r="AR1371" s="120"/>
      <c r="AS1371" s="126"/>
      <c r="AT1371" s="126"/>
      <c r="AU1371" s="120"/>
      <c r="AV1371" s="126"/>
      <c r="AW1371" s="126"/>
      <c r="AX1371" s="120"/>
      <c r="AY1371" s="126"/>
      <c r="AZ1371" s="126"/>
      <c r="BA1371" s="120"/>
      <c r="BB1371" s="126"/>
      <c r="BC1371" s="127"/>
      <c r="BD1371" s="120"/>
      <c r="BE1371" s="120"/>
      <c r="BF1371" s="127"/>
      <c r="BG1371" s="127"/>
      <c r="BH1371" s="127"/>
      <c r="BI1371" s="127"/>
      <c r="BJ1371" s="120"/>
      <c r="BK1371" s="128"/>
      <c r="BL1371" s="128"/>
    </row>
    <row r="1372" spans="1:64" x14ac:dyDescent="0.2">
      <c r="A1372" s="120" t="s">
        <v>3790</v>
      </c>
      <c r="B1372" s="123">
        <v>34562</v>
      </c>
      <c r="C1372" s="164" t="s">
        <v>2031</v>
      </c>
      <c r="E1372" s="116" t="str">
        <f>IF(ISERROR(VLOOKUP(TRIM(A1372),'R2020'!$A$1:$I$1991,2,FALSE)),"",VLOOKUP(TRIM(A1372),'R2020'!$A$1:$I$1991,2,FALSE))</f>
        <v/>
      </c>
      <c r="F1372" s="116" t="str">
        <f>IF(ISERROR(VLOOKUP(TRIM(A1372),'R2020'!$A$1:$I$1991,3,FALSE)),"",VLOOKUP(TRIM(A1372),'R2020'!$A$1:$I$1991,3,FALSE))</f>
        <v/>
      </c>
      <c r="G1372" s="116" t="str">
        <f>IF(ISERROR(VLOOKUP(TRIM(A1372),'R2020'!$A$1:$I$1991,8,FALSE)),"",VLOOKUP(TRIM(A1372),'R2020'!$A$1:$I$1991,8,FALSE))</f>
        <v/>
      </c>
      <c r="H1372" s="117" t="s">
        <v>364</v>
      </c>
      <c r="I1372" s="117" t="s">
        <v>103</v>
      </c>
      <c r="J1372" s="119" t="s">
        <v>1061</v>
      </c>
    </row>
    <row r="1373" spans="1:64" x14ac:dyDescent="0.2">
      <c r="A1373" s="117" t="s">
        <v>1898</v>
      </c>
      <c r="B1373" s="123">
        <v>34430</v>
      </c>
      <c r="C1373" s="165" t="s">
        <v>2042</v>
      </c>
      <c r="D1373" s="117" t="s">
        <v>2030</v>
      </c>
      <c r="E1373" s="116" t="str">
        <f>IF(ISERROR(VLOOKUP(TRIM(A1373),'R2020'!$A$1:$I$1991,2,FALSE)),"",VLOOKUP(TRIM(A1373),'R2020'!$A$1:$I$1991,2,FALSE))</f>
        <v>SS</v>
      </c>
      <c r="F1373" s="116" t="str">
        <f>IF(ISERROR(VLOOKUP(TRIM(A1373),'R2020'!$A$1:$I$1991,3,FALSE)),"",VLOOKUP(TRIM(A1373),'R2020'!$A$1:$I$1991,3,FALSE))</f>
        <v>PHN</v>
      </c>
      <c r="G1373" s="116" t="str">
        <f>IF(ISERROR(VLOOKUP(TRIM(A1373),'R2020'!$A$1:$I$1991,8,FALSE)),"",VLOOKUP(TRIM(A1373),'R2020'!$A$1:$I$1991,8,FALSE))</f>
        <v xml:space="preserve">44 </v>
      </c>
      <c r="H1373" s="117" t="s">
        <v>529</v>
      </c>
      <c r="I1373" s="117" t="s">
        <v>88</v>
      </c>
      <c r="J1373" s="122" t="s">
        <v>365</v>
      </c>
      <c r="K1373" s="117" t="s">
        <v>529</v>
      </c>
      <c r="L1373" s="117" t="s">
        <v>88</v>
      </c>
      <c r="M1373" s="122" t="s">
        <v>365</v>
      </c>
      <c r="N1373" s="117" t="s">
        <v>529</v>
      </c>
      <c r="O1373" s="117" t="s">
        <v>88</v>
      </c>
      <c r="P1373" s="122" t="s">
        <v>328</v>
      </c>
      <c r="Q1373" s="117" t="s">
        <v>364</v>
      </c>
      <c r="R1373" s="117" t="s">
        <v>88</v>
      </c>
      <c r="S1373" s="122" t="s">
        <v>1061</v>
      </c>
    </row>
    <row r="1374" spans="1:64" x14ac:dyDescent="0.2">
      <c r="A1374" s="117" t="s">
        <v>961</v>
      </c>
      <c r="B1374" s="123">
        <v>33231</v>
      </c>
      <c r="C1374" s="165" t="s">
        <v>1007</v>
      </c>
      <c r="D1374" s="122" t="s">
        <v>1005</v>
      </c>
      <c r="E1374" s="116" t="str">
        <f>IF(ISERROR(VLOOKUP(TRIM(A1374),'R2020'!$A$1:$I$1991,2,FALSE)),"",VLOOKUP(TRIM(A1374),'R2020'!$A$1:$I$1991,2,FALSE))</f>
        <v/>
      </c>
      <c r="F1374" s="116" t="str">
        <f>IF(ISERROR(VLOOKUP(TRIM(A1374),'R2020'!$A$1:$I$1991,3,FALSE)),"",VLOOKUP(TRIM(A1374),'R2020'!$A$1:$I$1991,3,FALSE))</f>
        <v/>
      </c>
      <c r="G1374" s="116" t="str">
        <f>IF(ISERROR(VLOOKUP(TRIM(A1374),'R2020'!$A$1:$I$1991,8,FALSE)),"",VLOOKUP(TRIM(A1374),'R2020'!$A$1:$I$1991,8,FALSE))</f>
        <v/>
      </c>
      <c r="I1374" s="121"/>
      <c r="K1374" s="117" t="s">
        <v>228</v>
      </c>
      <c r="L1374" s="121" t="s">
        <v>233</v>
      </c>
      <c r="M1374" s="119" t="s">
        <v>347</v>
      </c>
      <c r="N1374" s="117" t="s">
        <v>228</v>
      </c>
      <c r="O1374" s="121" t="s">
        <v>233</v>
      </c>
      <c r="P1374" s="119" t="s">
        <v>333</v>
      </c>
      <c r="Q1374" s="117" t="s">
        <v>228</v>
      </c>
      <c r="R1374" s="121" t="s">
        <v>233</v>
      </c>
      <c r="S1374" s="119" t="s">
        <v>41</v>
      </c>
      <c r="T1374" s="117" t="s">
        <v>331</v>
      </c>
      <c r="U1374" s="121" t="s">
        <v>233</v>
      </c>
      <c r="V1374" s="119" t="s">
        <v>349</v>
      </c>
      <c r="W1374" s="117" t="s">
        <v>228</v>
      </c>
      <c r="X1374" s="121" t="s">
        <v>460</v>
      </c>
      <c r="Y1374" s="119" t="s">
        <v>227</v>
      </c>
      <c r="Z1374" s="117" t="s">
        <v>228</v>
      </c>
      <c r="AA1374" s="121" t="s">
        <v>460</v>
      </c>
      <c r="AB1374" s="119" t="s">
        <v>333</v>
      </c>
      <c r="AD1374" s="121"/>
      <c r="AE1374" s="119"/>
      <c r="AG1374" s="121"/>
      <c r="AH1374" s="119"/>
      <c r="AJ1374" s="121"/>
      <c r="AK1374" s="119"/>
      <c r="AM1374" s="121"/>
      <c r="AN1374" s="119"/>
      <c r="AP1374" s="121"/>
      <c r="AQ1374" s="119"/>
      <c r="AS1374" s="121"/>
      <c r="AT1374" s="119"/>
      <c r="AV1374" s="121"/>
      <c r="AW1374" s="119"/>
      <c r="AY1374" s="121"/>
      <c r="AZ1374" s="119"/>
      <c r="BB1374" s="121"/>
      <c r="BC1374" s="119"/>
      <c r="BF1374" s="119"/>
      <c r="BG1374" s="121"/>
      <c r="BH1374" s="121"/>
      <c r="BI1374" s="121"/>
      <c r="BJ1374" s="121"/>
      <c r="BK1374" s="121"/>
      <c r="BL1374" s="121"/>
    </row>
    <row r="1375" spans="1:64" x14ac:dyDescent="0.2">
      <c r="A1375" s="146" t="s">
        <v>4375</v>
      </c>
      <c r="B1375" s="157">
        <v>35713</v>
      </c>
      <c r="C1375" s="167" t="s">
        <v>4514</v>
      </c>
      <c r="D1375" s="142"/>
      <c r="E1375" s="116" t="str">
        <f>IF(ISERROR(VLOOKUP(TRIM(A1375),'R2020'!$A$1:$I$1991,2,FALSE)),"",VLOOKUP(TRIM(A1375),'R2020'!$A$1:$I$1991,2,FALSE))</f>
        <v>WR</v>
      </c>
      <c r="F1375" s="116" t="str">
        <f>IF(ISERROR(VLOOKUP(TRIM(A1375),'R2020'!$A$1:$I$1991,3,FALSE)),"",VLOOKUP(TRIM(A1375),'R2020'!$A$1:$I$1991,3,FALSE))</f>
        <v>NYA</v>
      </c>
      <c r="G1375" s="116" t="str">
        <f>IF(ISERROR(VLOOKUP(TRIM(A1375),'R2020'!$A$1:$I$1991,8,FALSE)),"",VLOOKUP(TRIM(A1375),'R2020'!$A$1:$I$1991,8,FALSE))</f>
        <v xml:space="preserve"> </v>
      </c>
      <c r="H1375" s="126"/>
      <c r="I1375" s="126"/>
      <c r="J1375" s="120"/>
      <c r="K1375" s="126"/>
      <c r="L1375" s="126"/>
      <c r="M1375" s="120"/>
      <c r="N1375" s="126"/>
      <c r="O1375" s="126"/>
      <c r="P1375" s="120"/>
      <c r="Q1375" s="126"/>
      <c r="R1375" s="126"/>
      <c r="S1375" s="120"/>
      <c r="T1375" s="126"/>
      <c r="U1375" s="126"/>
      <c r="V1375" s="120"/>
      <c r="W1375" s="126"/>
      <c r="X1375" s="126"/>
      <c r="Y1375" s="120"/>
      <c r="Z1375" s="126"/>
      <c r="AA1375" s="126"/>
      <c r="AB1375" s="120"/>
      <c r="AC1375" s="126"/>
      <c r="AD1375" s="126"/>
      <c r="AE1375" s="120"/>
      <c r="AF1375" s="126"/>
      <c r="AG1375" s="126"/>
      <c r="AH1375" s="120"/>
      <c r="AI1375" s="126"/>
      <c r="AJ1375" s="126"/>
      <c r="AK1375" s="120"/>
      <c r="AL1375" s="126"/>
      <c r="AM1375" s="126"/>
      <c r="AN1375" s="120"/>
      <c r="AO1375" s="126"/>
      <c r="AP1375" s="126"/>
      <c r="AQ1375" s="126"/>
      <c r="AR1375" s="126"/>
      <c r="AS1375" s="126"/>
      <c r="AT1375" s="120"/>
      <c r="AU1375" s="126"/>
      <c r="AV1375" s="126"/>
      <c r="AW1375" s="120"/>
      <c r="AX1375" s="126"/>
      <c r="AY1375" s="126"/>
      <c r="AZ1375" s="120"/>
      <c r="BA1375" s="126"/>
      <c r="BB1375" s="126"/>
      <c r="BC1375" s="120"/>
      <c r="BD1375" s="125"/>
      <c r="BE1375" s="126"/>
      <c r="BF1375" s="128"/>
      <c r="BG1375" s="120"/>
      <c r="BH1375" s="127"/>
      <c r="BI1375" s="120"/>
      <c r="BJ1375" s="128"/>
      <c r="BK1375" s="128"/>
    </row>
    <row r="1376" spans="1:64" x14ac:dyDescent="0.2">
      <c r="A1376" s="117" t="s">
        <v>921</v>
      </c>
      <c r="B1376" s="123">
        <v>33150</v>
      </c>
      <c r="C1376" s="165" t="s">
        <v>1009</v>
      </c>
      <c r="D1376" s="122" t="s">
        <v>997</v>
      </c>
      <c r="E1376" s="116" t="str">
        <f>IF(ISERROR(VLOOKUP(TRIM(A1376),'R2020'!$A$1:$I$1991,2,FALSE)),"",VLOOKUP(TRIM(A1376),'R2020'!$A$1:$I$1991,2,FALSE))</f>
        <v>OLB</v>
      </c>
      <c r="F1376" s="116" t="str">
        <f>IF(ISERROR(VLOOKUP(TRIM(A1376),'R2020'!$A$1:$I$1991,3,FALSE)),"",VLOOKUP(TRIM(A1376),'R2020'!$A$1:$I$1991,3,FALSE))</f>
        <v>CHN</v>
      </c>
      <c r="G1376" s="116" t="str">
        <f>IF(ISERROR(VLOOKUP(TRIM(A1376),'R2020'!$A$1:$I$1991,8,FALSE)),"",VLOOKUP(TRIM(A1376),'R2020'!$A$1:$I$1991,8,FALSE))</f>
        <v xml:space="preserve">00-6 </v>
      </c>
      <c r="H1376" s="117" t="s">
        <v>125</v>
      </c>
      <c r="I1376" s="121" t="s">
        <v>336</v>
      </c>
      <c r="J1376" s="119" t="s">
        <v>1064</v>
      </c>
      <c r="K1376" s="117" t="s">
        <v>235</v>
      </c>
      <c r="L1376" s="121" t="s">
        <v>453</v>
      </c>
      <c r="M1376" s="119" t="s">
        <v>1104</v>
      </c>
      <c r="N1376" s="117" t="s">
        <v>125</v>
      </c>
      <c r="O1376" s="121" t="s">
        <v>103</v>
      </c>
      <c r="P1376" s="119" t="s">
        <v>1071</v>
      </c>
      <c r="Q1376" s="117" t="s">
        <v>64</v>
      </c>
      <c r="R1376" s="121" t="s">
        <v>232</v>
      </c>
      <c r="S1376" s="119" t="s">
        <v>1064</v>
      </c>
      <c r="T1376" s="117" t="s">
        <v>125</v>
      </c>
      <c r="U1376" s="121" t="s">
        <v>348</v>
      </c>
      <c r="V1376" s="119" t="s">
        <v>1064</v>
      </c>
      <c r="W1376" s="117" t="s">
        <v>123</v>
      </c>
      <c r="X1376" s="121" t="s">
        <v>348</v>
      </c>
      <c r="Y1376" s="119" t="s">
        <v>1128</v>
      </c>
      <c r="Z1376" s="117" t="s">
        <v>125</v>
      </c>
      <c r="AA1376" s="121" t="s">
        <v>348</v>
      </c>
      <c r="AB1376" s="119" t="s">
        <v>43</v>
      </c>
      <c r="AD1376" s="121"/>
      <c r="AE1376" s="119"/>
      <c r="AG1376" s="121"/>
      <c r="AH1376" s="119"/>
      <c r="AJ1376" s="121"/>
      <c r="AK1376" s="119"/>
      <c r="AM1376" s="121"/>
      <c r="AN1376" s="119"/>
      <c r="AP1376" s="121"/>
      <c r="AQ1376" s="119"/>
      <c r="AS1376" s="121"/>
      <c r="AT1376" s="119"/>
      <c r="AV1376" s="121"/>
      <c r="AW1376" s="119"/>
      <c r="AY1376" s="121"/>
      <c r="AZ1376" s="119"/>
      <c r="BB1376" s="121"/>
      <c r="BC1376" s="119"/>
      <c r="BF1376" s="119"/>
      <c r="BG1376" s="121"/>
      <c r="BH1376" s="121"/>
      <c r="BI1376" s="121"/>
      <c r="BJ1376" s="121"/>
      <c r="BK1376" s="121"/>
      <c r="BL1376" s="121"/>
    </row>
    <row r="1377" spans="1:64" x14ac:dyDescent="0.2">
      <c r="A1377" s="117" t="s">
        <v>3791</v>
      </c>
      <c r="B1377" s="123">
        <v>35201</v>
      </c>
      <c r="C1377" s="164" t="s">
        <v>3463</v>
      </c>
      <c r="E1377" s="116" t="str">
        <f>IF(ISERROR(VLOOKUP(TRIM(A1377),'R2020'!$A$1:$I$1991,2,FALSE)),"",VLOOKUP(TRIM(A1377),'R2020'!$A$1:$I$1991,2,FALSE))</f>
        <v>QB</v>
      </c>
      <c r="F1377" s="116" t="str">
        <f>IF(ISERROR(VLOOKUP(TRIM(A1377),'R2020'!$A$1:$I$1991,3,FALSE)),"",VLOOKUP(TRIM(A1377),'R2020'!$A$1:$I$1991,3,FALSE))</f>
        <v>JXA</v>
      </c>
      <c r="G1377" s="116" t="str">
        <f>IF(ISERROR(VLOOKUP(TRIM(A1377),'R2020'!$A$1:$I$1991,8,FALSE)),"",VLOOKUP(TRIM(A1377),'R2020'!$A$1:$I$1991,8,FALSE))</f>
        <v xml:space="preserve"> </v>
      </c>
      <c r="H1377" s="117" t="s">
        <v>193</v>
      </c>
      <c r="I1377" s="117" t="s">
        <v>386</v>
      </c>
    </row>
    <row r="1378" spans="1:64" x14ac:dyDescent="0.2">
      <c r="A1378" s="120" t="s">
        <v>1054</v>
      </c>
      <c r="B1378" s="125">
        <v>33210</v>
      </c>
      <c r="C1378" s="165" t="s">
        <v>997</v>
      </c>
      <c r="D1378" s="120" t="s">
        <v>1224</v>
      </c>
      <c r="E1378" s="116" t="str">
        <f>IF(ISERROR(VLOOKUP(TRIM(A1378),'R2020'!$A$1:$I$1991,2,FALSE)),"",VLOOKUP(TRIM(A1378),'R2020'!$A$1:$I$1991,2,FALSE))</f>
        <v>LB</v>
      </c>
      <c r="F1378" s="116" t="str">
        <f>IF(ISERROR(VLOOKUP(TRIM(A1378),'R2020'!$A$1:$I$1991,3,FALSE)),"",VLOOKUP(TRIM(A1378),'R2020'!$A$1:$I$1991,3,FALSE))</f>
        <v>TBN</v>
      </c>
      <c r="G1378" s="116" t="str">
        <f>IF(ISERROR(VLOOKUP(TRIM(A1378),'R2020'!$A$1:$I$1991,8,FALSE)),"",VLOOKUP(TRIM(A1378),'R2020'!$A$1:$I$1991,8,FALSE))</f>
        <v xml:space="preserve">40-0 </v>
      </c>
      <c r="H1378" s="117" t="s">
        <v>387</v>
      </c>
      <c r="I1378" s="126" t="s">
        <v>122</v>
      </c>
      <c r="J1378" s="127" t="s">
        <v>1058</v>
      </c>
      <c r="K1378" s="117" t="s">
        <v>64</v>
      </c>
      <c r="L1378" s="126" t="s">
        <v>122</v>
      </c>
      <c r="M1378" s="127" t="s">
        <v>1063</v>
      </c>
      <c r="N1378" s="120" t="s">
        <v>540</v>
      </c>
      <c r="O1378" s="126" t="s">
        <v>448</v>
      </c>
      <c r="P1378" s="127" t="s">
        <v>1058</v>
      </c>
      <c r="Q1378" s="120" t="s">
        <v>126</v>
      </c>
      <c r="R1378" s="126" t="s">
        <v>78</v>
      </c>
      <c r="S1378" s="127" t="s">
        <v>1125</v>
      </c>
      <c r="T1378" s="120" t="s">
        <v>455</v>
      </c>
      <c r="U1378" s="120" t="s">
        <v>78</v>
      </c>
      <c r="V1378" s="127" t="s">
        <v>1358</v>
      </c>
      <c r="W1378" s="120" t="s">
        <v>455</v>
      </c>
      <c r="X1378" s="120" t="s">
        <v>78</v>
      </c>
      <c r="Y1378" s="127" t="s">
        <v>1055</v>
      </c>
      <c r="Z1378" s="120"/>
      <c r="AA1378" s="120"/>
      <c r="AB1378" s="120"/>
      <c r="AC1378" s="120"/>
      <c r="AD1378" s="120"/>
      <c r="AE1378" s="120"/>
      <c r="AF1378" s="120"/>
      <c r="AG1378" s="120"/>
      <c r="AH1378" s="120"/>
      <c r="AI1378" s="120"/>
      <c r="AJ1378" s="120"/>
      <c r="AK1378" s="120"/>
      <c r="AL1378" s="120"/>
      <c r="AM1378" s="120"/>
      <c r="AN1378" s="120"/>
      <c r="AO1378" s="120"/>
      <c r="AP1378" s="120"/>
      <c r="AQ1378" s="120"/>
      <c r="AR1378" s="120"/>
      <c r="AS1378" s="120"/>
      <c r="AT1378" s="120"/>
      <c r="AU1378" s="120"/>
      <c r="AV1378" s="120"/>
      <c r="AW1378" s="120"/>
      <c r="AX1378" s="120"/>
      <c r="AY1378" s="120"/>
      <c r="AZ1378" s="120"/>
      <c r="BA1378" s="120"/>
      <c r="BB1378" s="120"/>
      <c r="BC1378" s="120"/>
      <c r="BD1378" s="120"/>
      <c r="BE1378" s="120"/>
      <c r="BF1378" s="120"/>
      <c r="BG1378" s="120"/>
      <c r="BH1378" s="120"/>
      <c r="BI1378" s="120"/>
      <c r="BJ1378" s="120"/>
      <c r="BK1378" s="120"/>
      <c r="BL1378" s="120"/>
    </row>
    <row r="1379" spans="1:64" x14ac:dyDescent="0.2">
      <c r="A1379" s="117" t="s">
        <v>1389</v>
      </c>
      <c r="B1379" s="123">
        <v>33741</v>
      </c>
      <c r="C1379" s="165" t="s">
        <v>1230</v>
      </c>
      <c r="D1379" s="122" t="s">
        <v>2042</v>
      </c>
      <c r="E1379" s="116" t="str">
        <f>IF(ISERROR(VLOOKUP(TRIM(A1379),'R2020'!$A$1:$I$1991,2,FALSE)),"",VLOOKUP(TRIM(A1379),'R2020'!$A$1:$I$1991,2,FALSE))</f>
        <v>RCB</v>
      </c>
      <c r="F1379" s="116" t="str">
        <f>IF(ISERROR(VLOOKUP(TRIM(A1379),'R2020'!$A$1:$I$1991,3,FALSE)),"",VLOOKUP(TRIM(A1379),'R2020'!$A$1:$I$1991,3,FALSE))</f>
        <v>CLA</v>
      </c>
      <c r="G1379" s="116" t="str">
        <f>IF(ISERROR(VLOOKUP(TRIM(A1379),'R2020'!$A$1:$I$1991,8,FALSE)),"",VLOOKUP(TRIM(A1379),'R2020'!$A$1:$I$1991,8,FALSE))</f>
        <v xml:space="preserve">5 </v>
      </c>
      <c r="H1379" s="117" t="s">
        <v>364</v>
      </c>
      <c r="I1379" s="121" t="s">
        <v>348</v>
      </c>
      <c r="J1379" s="119" t="s">
        <v>1059</v>
      </c>
      <c r="K1379" s="117" t="s">
        <v>364</v>
      </c>
      <c r="L1379" s="121" t="s">
        <v>348</v>
      </c>
      <c r="M1379" s="119" t="s">
        <v>1061</v>
      </c>
      <c r="N1379" s="117" t="s">
        <v>327</v>
      </c>
      <c r="O1379" s="121" t="s">
        <v>55</v>
      </c>
      <c r="P1379" s="119" t="s">
        <v>365</v>
      </c>
      <c r="Q1379" s="117" t="s">
        <v>364</v>
      </c>
      <c r="R1379" s="121" t="s">
        <v>55</v>
      </c>
      <c r="S1379" s="119" t="s">
        <v>1061</v>
      </c>
      <c r="T1379" s="117" t="s">
        <v>364</v>
      </c>
      <c r="U1379" s="121" t="s">
        <v>506</v>
      </c>
      <c r="V1379" s="119" t="s">
        <v>1061</v>
      </c>
      <c r="X1379" s="121"/>
      <c r="Y1379" s="119"/>
      <c r="AA1379" s="121"/>
      <c r="AB1379" s="119"/>
      <c r="AD1379" s="121"/>
      <c r="AE1379" s="119"/>
      <c r="AG1379" s="121"/>
      <c r="AH1379" s="119"/>
      <c r="AJ1379" s="121"/>
      <c r="AK1379" s="119"/>
      <c r="AM1379" s="121"/>
      <c r="AN1379" s="119"/>
      <c r="AP1379" s="121"/>
      <c r="AQ1379" s="119"/>
      <c r="AS1379" s="121"/>
      <c r="AT1379" s="119"/>
      <c r="AV1379" s="121"/>
      <c r="AW1379" s="119"/>
      <c r="AY1379" s="121"/>
      <c r="AZ1379" s="119"/>
      <c r="BB1379" s="121"/>
      <c r="BC1379" s="119"/>
      <c r="BF1379" s="119"/>
      <c r="BG1379" s="121"/>
      <c r="BH1379" s="121"/>
      <c r="BI1379" s="121"/>
      <c r="BJ1379" s="121"/>
      <c r="BK1379" s="121"/>
      <c r="BL1379" s="121"/>
    </row>
    <row r="1380" spans="1:64" x14ac:dyDescent="0.2">
      <c r="A1380" s="117" t="s">
        <v>2754</v>
      </c>
      <c r="B1380" s="123">
        <v>35270</v>
      </c>
      <c r="C1380" s="164" t="s">
        <v>2588</v>
      </c>
      <c r="D1380" s="119" t="s">
        <v>2985</v>
      </c>
      <c r="E1380" s="116" t="str">
        <f>IF(ISERROR(VLOOKUP(TRIM(A1380),'R2020'!$A$1:$I$1991,2,FALSE)),"",VLOOKUP(TRIM(A1380),'R2020'!$A$1:$I$1991,2,FALSE))</f>
        <v>HB</v>
      </c>
      <c r="F1380" s="116" t="str">
        <f>IF(ISERROR(VLOOKUP(TRIM(A1380),'R2020'!$A$1:$I$1991,3,FALSE)),"",VLOOKUP(TRIM(A1380),'R2020'!$A$1:$I$1991,3,FALSE))</f>
        <v>CNA</v>
      </c>
      <c r="G1380" s="116" t="str">
        <f>IF(ISERROR(VLOOKUP(TRIM(A1380),'R2020'!$A$1:$I$1991,8,FALSE)),"",VLOOKUP(TRIM(A1380),'R2020'!$A$1:$I$1991,8,FALSE))</f>
        <v xml:space="preserve">0-3 </v>
      </c>
      <c r="H1380" s="117" t="s">
        <v>344</v>
      </c>
      <c r="I1380" s="117" t="s">
        <v>448</v>
      </c>
      <c r="J1380" s="119" t="s">
        <v>3792</v>
      </c>
      <c r="K1380" s="117" t="s">
        <v>344</v>
      </c>
      <c r="L1380" s="117" t="s">
        <v>448</v>
      </c>
      <c r="M1380" s="119" t="s">
        <v>2986</v>
      </c>
      <c r="N1380" s="117" t="s">
        <v>344</v>
      </c>
      <c r="O1380" s="117" t="s">
        <v>448</v>
      </c>
      <c r="P1380" s="119" t="s">
        <v>2755</v>
      </c>
    </row>
    <row r="1381" spans="1:64" x14ac:dyDescent="0.2">
      <c r="A1381" s="120" t="s">
        <v>1179</v>
      </c>
      <c r="B1381" s="125">
        <v>34187</v>
      </c>
      <c r="C1381" s="165" t="s">
        <v>1223</v>
      </c>
      <c r="D1381" s="120" t="s">
        <v>1224</v>
      </c>
      <c r="E1381" s="116" t="str">
        <f>IF(ISERROR(VLOOKUP(TRIM(A1381),'R2020'!$A$1:$I$1991,2,FALSE)),"",VLOOKUP(TRIM(A1381),'R2020'!$A$1:$I$1991,2,FALSE))</f>
        <v>KR</v>
      </c>
      <c r="F1381" s="116" t="str">
        <f>IF(ISERROR(VLOOKUP(TRIM(A1381),'R2020'!$A$1:$I$1991,3,FALSE)),"",VLOOKUP(TRIM(A1381),'R2020'!$A$1:$I$1991,3,FALSE))</f>
        <v>NEA</v>
      </c>
      <c r="G1381" s="116" t="str">
        <f>IF(ISERROR(VLOOKUP(TRIM(A1381),'R2020'!$A$1:$I$1991,8,FALSE)),"",VLOOKUP(TRIM(A1381),'R2020'!$A$1:$I$1991,8,FALSE))</f>
        <v xml:space="preserve"> </v>
      </c>
      <c r="I1381" s="121"/>
      <c r="J1381" s="127"/>
      <c r="K1381" s="117" t="s">
        <v>236</v>
      </c>
      <c r="L1381" s="121" t="s">
        <v>386</v>
      </c>
      <c r="M1381" s="127"/>
      <c r="N1381" s="117" t="s">
        <v>236</v>
      </c>
      <c r="O1381" s="121" t="s">
        <v>103</v>
      </c>
      <c r="P1381" s="127"/>
      <c r="Q1381" s="117" t="s">
        <v>283</v>
      </c>
      <c r="R1381" s="121" t="s">
        <v>103</v>
      </c>
      <c r="S1381" s="127"/>
      <c r="T1381" s="117" t="s">
        <v>283</v>
      </c>
      <c r="U1381" s="121" t="s">
        <v>103</v>
      </c>
      <c r="V1381" s="127"/>
      <c r="W1381" s="117" t="s">
        <v>283</v>
      </c>
      <c r="X1381" s="121" t="s">
        <v>103</v>
      </c>
      <c r="Y1381" s="127"/>
      <c r="Z1381" s="120"/>
      <c r="AA1381" s="120"/>
      <c r="AB1381" s="120"/>
      <c r="AC1381" s="120"/>
      <c r="AD1381" s="120"/>
      <c r="AE1381" s="120"/>
      <c r="AF1381" s="120"/>
      <c r="AG1381" s="120"/>
      <c r="AH1381" s="120"/>
      <c r="AI1381" s="120"/>
      <c r="AJ1381" s="120"/>
      <c r="AK1381" s="120"/>
      <c r="AL1381" s="120"/>
      <c r="AM1381" s="120"/>
      <c r="AN1381" s="120"/>
      <c r="AO1381" s="120"/>
      <c r="AP1381" s="120"/>
      <c r="AQ1381" s="120"/>
      <c r="AR1381" s="120"/>
      <c r="AS1381" s="120"/>
      <c r="AT1381" s="120"/>
      <c r="AU1381" s="120"/>
      <c r="AV1381" s="120"/>
      <c r="AW1381" s="120"/>
      <c r="AX1381" s="120"/>
      <c r="AY1381" s="120"/>
      <c r="AZ1381" s="120"/>
      <c r="BA1381" s="120"/>
      <c r="BB1381" s="120"/>
      <c r="BC1381" s="120"/>
      <c r="BD1381" s="120"/>
      <c r="BE1381" s="120"/>
      <c r="BF1381" s="120"/>
      <c r="BG1381" s="120"/>
      <c r="BH1381" s="120"/>
      <c r="BI1381" s="120"/>
      <c r="BJ1381" s="120"/>
      <c r="BK1381" s="120"/>
      <c r="BL1381" s="120"/>
    </row>
    <row r="1382" spans="1:64" x14ac:dyDescent="0.2">
      <c r="A1382" s="146" t="s">
        <v>4426</v>
      </c>
      <c r="B1382" s="157">
        <v>34961</v>
      </c>
      <c r="C1382" s="167" t="s">
        <v>4513</v>
      </c>
      <c r="D1382" s="141"/>
      <c r="E1382" s="116" t="str">
        <f>IF(ISERROR(VLOOKUP(TRIM(A1382),'R2020'!$A$1:$I$1991,2,FALSE)),"",VLOOKUP(TRIM(A1382),'R2020'!$A$1:$I$1991,2,FALSE))</f>
        <v>End</v>
      </c>
      <c r="F1382" s="116" t="str">
        <f>IF(ISERROR(VLOOKUP(TRIM(A1382),'R2020'!$A$1:$I$1991,3,FALSE)),"",VLOOKUP(TRIM(A1382),'R2020'!$A$1:$I$1991,3,FALSE))</f>
        <v>PIA</v>
      </c>
      <c r="G1382" s="116" t="str">
        <f>IF(ISERROR(VLOOKUP(TRIM(A1382),'R2020'!$A$1:$I$1991,8,FALSE)),"",VLOOKUP(TRIM(A1382),'R2020'!$A$1:$I$1991,8,FALSE))</f>
        <v xml:space="preserve">0-0 </v>
      </c>
      <c r="H1382" s="127"/>
      <c r="I1382" s="127"/>
      <c r="J1382" s="120"/>
      <c r="K1382" s="127"/>
      <c r="L1382" s="127"/>
      <c r="M1382" s="120"/>
      <c r="N1382" s="127"/>
      <c r="O1382" s="127"/>
      <c r="P1382" s="120"/>
      <c r="Q1382" s="127"/>
      <c r="R1382" s="127"/>
      <c r="S1382" s="120"/>
      <c r="T1382" s="127"/>
      <c r="U1382" s="127"/>
      <c r="V1382" s="120"/>
      <c r="W1382" s="127"/>
      <c r="X1382" s="127"/>
      <c r="Y1382" s="120"/>
      <c r="Z1382" s="127"/>
      <c r="AA1382" s="127"/>
      <c r="AB1382" s="120"/>
      <c r="AC1382" s="127"/>
      <c r="AD1382" s="127"/>
      <c r="AE1382" s="120"/>
      <c r="AF1382" s="127"/>
      <c r="AG1382" s="127"/>
      <c r="AH1382" s="120"/>
      <c r="AI1382" s="127"/>
      <c r="AJ1382" s="127"/>
      <c r="AK1382" s="120"/>
      <c r="AL1382" s="127"/>
      <c r="AM1382" s="127"/>
      <c r="AN1382" s="120"/>
      <c r="AO1382" s="127"/>
      <c r="AP1382" s="127"/>
      <c r="AQ1382" s="127"/>
      <c r="AR1382" s="127"/>
      <c r="AS1382" s="127"/>
      <c r="AT1382" s="120"/>
      <c r="AU1382" s="127"/>
      <c r="AV1382" s="127"/>
      <c r="AW1382" s="120"/>
      <c r="AX1382" s="127"/>
      <c r="AY1382" s="127"/>
      <c r="AZ1382" s="120"/>
      <c r="BA1382" s="127"/>
      <c r="BB1382" s="127"/>
      <c r="BC1382" s="120"/>
      <c r="BD1382" s="120"/>
      <c r="BE1382" s="120"/>
      <c r="BF1382" s="120"/>
      <c r="BG1382" s="120"/>
      <c r="BH1382" s="120"/>
      <c r="BI1382" s="120"/>
      <c r="BJ1382" s="128"/>
      <c r="BK1382" s="128"/>
    </row>
    <row r="1383" spans="1:64" x14ac:dyDescent="0.2">
      <c r="A1383" s="117" t="s">
        <v>3793</v>
      </c>
      <c r="B1383" s="123">
        <v>34992</v>
      </c>
      <c r="C1383" s="164" t="s">
        <v>3448</v>
      </c>
      <c r="E1383" s="116" t="str">
        <f>IF(ISERROR(VLOOKUP(TRIM(A1383),'R2020'!$A$1:$I$1991,2,FALSE)),"",VLOOKUP(TRIM(A1383),'R2020'!$A$1:$I$1991,2,FALSE))</f>
        <v>T</v>
      </c>
      <c r="F1383" s="116" t="str">
        <f>IF(ISERROR(VLOOKUP(TRIM(A1383),'R2020'!$A$1:$I$1991,3,FALSE)),"",VLOOKUP(TRIM(A1383),'R2020'!$A$1:$I$1991,3,FALSE))</f>
        <v>SEN</v>
      </c>
      <c r="G1383" s="116" t="str">
        <f>IF(ISERROR(VLOOKUP(TRIM(A1383),'R2020'!$A$1:$I$1991,8,FALSE)),"",VLOOKUP(TRIM(A1383),'R2020'!$A$1:$I$1991,8,FALSE))</f>
        <v xml:space="preserve">0-1 </v>
      </c>
      <c r="H1383" s="117" t="s">
        <v>47</v>
      </c>
      <c r="I1383" s="117" t="s">
        <v>453</v>
      </c>
      <c r="J1383" s="119" t="s">
        <v>349</v>
      </c>
    </row>
    <row r="1384" spans="1:64" x14ac:dyDescent="0.2">
      <c r="A1384" s="117" t="s">
        <v>3794</v>
      </c>
      <c r="B1384" s="123">
        <v>35588</v>
      </c>
      <c r="C1384" s="164" t="s">
        <v>3446</v>
      </c>
      <c r="E1384" s="116" t="str">
        <f>IF(ISERROR(VLOOKUP(TRIM(A1384),'R2020'!$A$1:$I$1991,2,FALSE)),"",VLOOKUP(TRIM(A1384),'R2020'!$A$1:$I$1991,2,FALSE))</f>
        <v>HB</v>
      </c>
      <c r="F1384" s="116" t="str">
        <f>IF(ISERROR(VLOOKUP(TRIM(A1384),'R2020'!$A$1:$I$1991,3,FALSE)),"",VLOOKUP(TRIM(A1384),'R2020'!$A$1:$I$1991,3,FALSE))</f>
        <v>CHN</v>
      </c>
      <c r="G1384" s="116" t="str">
        <f>IF(ISERROR(VLOOKUP(TRIM(A1384),'R2020'!$A$1:$I$1991,8,FALSE)),"",VLOOKUP(TRIM(A1384),'R2020'!$A$1:$I$1991,8,FALSE))</f>
        <v xml:space="preserve">0-5 </v>
      </c>
      <c r="H1384" s="117" t="s">
        <v>344</v>
      </c>
      <c r="I1384" s="117" t="s">
        <v>460</v>
      </c>
      <c r="J1384" s="119" t="s">
        <v>3795</v>
      </c>
    </row>
    <row r="1385" spans="1:64" x14ac:dyDescent="0.2">
      <c r="A1385" s="117" t="s">
        <v>1397</v>
      </c>
      <c r="B1385" s="123">
        <v>33991</v>
      </c>
      <c r="C1385" s="165" t="s">
        <v>1572</v>
      </c>
      <c r="D1385" s="122" t="s">
        <v>1577</v>
      </c>
      <c r="E1385" s="116" t="str">
        <f>IF(ISERROR(VLOOKUP(TRIM(A1385),'R2020'!$A$1:$I$1991,2,FALSE)),"",VLOOKUP(TRIM(A1385),'R2020'!$A$1:$I$1991,2,FALSE))</f>
        <v>HB</v>
      </c>
      <c r="F1385" s="116" t="str">
        <f>IF(ISERROR(VLOOKUP(TRIM(A1385),'R2020'!$A$1:$I$1991,3,FALSE)),"",VLOOKUP(TRIM(A1385),'R2020'!$A$1:$I$1991,3,FALSE))</f>
        <v>NON</v>
      </c>
      <c r="G1385" s="116" t="str">
        <f>IF(ISERROR(VLOOKUP(TRIM(A1385),'R2020'!$A$1:$I$1991,8,FALSE)),"",VLOOKUP(TRIM(A1385),'R2020'!$A$1:$I$1991,8,FALSE))</f>
        <v xml:space="preserve">0-4 </v>
      </c>
      <c r="H1385" s="117" t="s">
        <v>3796</v>
      </c>
      <c r="I1385" s="117" t="s">
        <v>446</v>
      </c>
      <c r="J1385" s="119" t="s">
        <v>3797</v>
      </c>
      <c r="K1385" s="117" t="s">
        <v>202</v>
      </c>
      <c r="N1385" s="117" t="s">
        <v>344</v>
      </c>
      <c r="O1385" s="117" t="s">
        <v>237</v>
      </c>
      <c r="P1385" s="119" t="s">
        <v>2510</v>
      </c>
      <c r="Q1385" s="117" t="s">
        <v>1662</v>
      </c>
      <c r="R1385" s="121" t="s">
        <v>237</v>
      </c>
      <c r="S1385" s="119" t="s">
        <v>1939</v>
      </c>
      <c r="T1385" s="117" t="s">
        <v>283</v>
      </c>
      <c r="U1385" s="121" t="s">
        <v>237</v>
      </c>
      <c r="V1385" s="119"/>
      <c r="X1385" s="121"/>
      <c r="Y1385" s="119"/>
      <c r="AA1385" s="121"/>
      <c r="AB1385" s="119"/>
      <c r="AD1385" s="121"/>
      <c r="AE1385" s="119"/>
      <c r="AG1385" s="121"/>
      <c r="AH1385" s="119"/>
      <c r="AJ1385" s="121"/>
      <c r="AK1385" s="119"/>
      <c r="AM1385" s="121"/>
      <c r="AN1385" s="119"/>
      <c r="AP1385" s="121"/>
      <c r="AQ1385" s="119"/>
      <c r="AS1385" s="121"/>
      <c r="AT1385" s="119"/>
      <c r="AV1385" s="121"/>
      <c r="AW1385" s="119"/>
      <c r="AY1385" s="121"/>
      <c r="AZ1385" s="119"/>
      <c r="BB1385" s="121"/>
      <c r="BC1385" s="119"/>
      <c r="BF1385" s="119"/>
      <c r="BG1385" s="121"/>
      <c r="BH1385" s="121"/>
      <c r="BI1385" s="121"/>
      <c r="BJ1385" s="121"/>
      <c r="BK1385" s="121"/>
      <c r="BL1385" s="121"/>
    </row>
    <row r="1386" spans="1:64" x14ac:dyDescent="0.2">
      <c r="A1386" s="146" t="s">
        <v>4127</v>
      </c>
      <c r="B1386" s="157">
        <v>35732</v>
      </c>
      <c r="C1386" s="167" t="s">
        <v>4517</v>
      </c>
      <c r="D1386" s="141"/>
      <c r="E1386" s="116" t="str">
        <f>IF(ISERROR(VLOOKUP(TRIM(A1386),'R2020'!$A$1:$I$1991,2,FALSE)),"",VLOOKUP(TRIM(A1386),'R2020'!$A$1:$I$1991,2,FALSE))</f>
        <v>FL</v>
      </c>
      <c r="F1386" s="116" t="str">
        <f>IF(ISERROR(VLOOKUP(TRIM(A1386),'R2020'!$A$1:$I$1991,3,FALSE)),"",VLOOKUP(TRIM(A1386),'R2020'!$A$1:$I$1991,3,FALSE))</f>
        <v>CHN</v>
      </c>
      <c r="G1386" s="116" t="str">
        <f>IF(ISERROR(VLOOKUP(TRIM(A1386),'R2020'!$A$1:$I$1991,8,FALSE)),"",VLOOKUP(TRIM(A1386),'R2020'!$A$1:$I$1991,8,FALSE))</f>
        <v xml:space="preserve"> </v>
      </c>
      <c r="H1386" s="127"/>
      <c r="I1386" s="127"/>
      <c r="J1386" s="120"/>
      <c r="K1386" s="127"/>
      <c r="L1386" s="127"/>
      <c r="M1386" s="120"/>
      <c r="N1386" s="127"/>
      <c r="O1386" s="127"/>
      <c r="P1386" s="120"/>
      <c r="Q1386" s="127"/>
      <c r="R1386" s="127"/>
      <c r="S1386" s="120"/>
      <c r="T1386" s="127"/>
      <c r="U1386" s="127"/>
      <c r="V1386" s="120"/>
      <c r="W1386" s="127"/>
      <c r="X1386" s="127"/>
      <c r="Y1386" s="120"/>
      <c r="Z1386" s="127"/>
      <c r="AA1386" s="127"/>
      <c r="AB1386" s="120"/>
      <c r="AC1386" s="127"/>
      <c r="AD1386" s="127"/>
      <c r="AE1386" s="120"/>
      <c r="AF1386" s="127"/>
      <c r="AG1386" s="127"/>
      <c r="AH1386" s="120"/>
      <c r="AI1386" s="127"/>
      <c r="AJ1386" s="127"/>
      <c r="AK1386" s="120"/>
      <c r="AL1386" s="127"/>
      <c r="AM1386" s="127"/>
      <c r="AN1386" s="120"/>
      <c r="AO1386" s="127"/>
      <c r="AP1386" s="127"/>
      <c r="AQ1386" s="127"/>
      <c r="AR1386" s="127"/>
      <c r="AS1386" s="127"/>
      <c r="AT1386" s="120"/>
      <c r="AU1386" s="127"/>
      <c r="AV1386" s="127"/>
      <c r="AW1386" s="120"/>
      <c r="AX1386" s="127"/>
      <c r="AY1386" s="127"/>
      <c r="AZ1386" s="120"/>
      <c r="BA1386" s="127"/>
      <c r="BB1386" s="127"/>
      <c r="BC1386" s="120"/>
      <c r="BD1386" s="120"/>
      <c r="BE1386" s="120"/>
      <c r="BF1386" s="120"/>
      <c r="BG1386" s="120"/>
      <c r="BH1386" s="120"/>
      <c r="BI1386" s="120"/>
      <c r="BJ1386" s="128"/>
      <c r="BK1386" s="128"/>
    </row>
    <row r="1387" spans="1:64" x14ac:dyDescent="0.2">
      <c r="A1387" s="146" t="s">
        <v>4233</v>
      </c>
      <c r="B1387" s="157">
        <v>35048</v>
      </c>
      <c r="C1387" s="167" t="s">
        <v>3063</v>
      </c>
      <c r="D1387" s="141"/>
      <c r="E1387" s="116" t="str">
        <f>IF(ISERROR(VLOOKUP(TRIM(A1387),'R2020'!$A$1:$I$1991,2,FALSE)),"",VLOOKUP(TRIM(A1387),'R2020'!$A$1:$I$1991,2,FALSE))</f>
        <v>DB</v>
      </c>
      <c r="F1387" s="116" t="str">
        <f>IF(ISERROR(VLOOKUP(TRIM(A1387),'R2020'!$A$1:$I$1991,3,FALSE)),"",VLOOKUP(TRIM(A1387),'R2020'!$A$1:$I$1991,3,FALSE))</f>
        <v>HOA</v>
      </c>
      <c r="G1387" s="116" t="str">
        <f>IF(ISERROR(VLOOKUP(TRIM(A1387),'R2020'!$A$1:$I$1991,8,FALSE)),"",VLOOKUP(TRIM(A1387),'R2020'!$A$1:$I$1991,8,FALSE))</f>
        <v xml:space="preserve">00 </v>
      </c>
      <c r="H1387" s="127"/>
      <c r="I1387" s="127"/>
      <c r="J1387" s="120"/>
      <c r="K1387" s="127"/>
      <c r="L1387" s="127"/>
      <c r="M1387" s="120"/>
      <c r="N1387" s="127"/>
      <c r="O1387" s="127"/>
      <c r="P1387" s="120"/>
      <c r="Q1387" s="127"/>
      <c r="R1387" s="127"/>
      <c r="S1387" s="120"/>
      <c r="T1387" s="127"/>
      <c r="U1387" s="127"/>
      <c r="V1387" s="120"/>
      <c r="W1387" s="127"/>
      <c r="X1387" s="127"/>
      <c r="Y1387" s="120"/>
      <c r="Z1387" s="127"/>
      <c r="AA1387" s="127"/>
      <c r="AB1387" s="120"/>
      <c r="AC1387" s="127"/>
      <c r="AD1387" s="127"/>
      <c r="AE1387" s="120"/>
      <c r="AF1387" s="127"/>
      <c r="AG1387" s="127"/>
      <c r="AH1387" s="120"/>
      <c r="AI1387" s="127"/>
      <c r="AJ1387" s="127"/>
      <c r="AK1387" s="120"/>
      <c r="AL1387" s="127"/>
      <c r="AM1387" s="127"/>
      <c r="AN1387" s="120"/>
      <c r="AO1387" s="127"/>
      <c r="AP1387" s="127"/>
      <c r="AQ1387" s="120"/>
      <c r="AR1387" s="127"/>
      <c r="AS1387" s="127"/>
      <c r="AT1387" s="120"/>
      <c r="AU1387" s="127"/>
      <c r="AV1387" s="127"/>
      <c r="AW1387" s="120"/>
      <c r="AX1387" s="127"/>
      <c r="AY1387" s="127"/>
      <c r="AZ1387" s="120"/>
      <c r="BA1387" s="127"/>
      <c r="BB1387" s="127"/>
      <c r="BC1387" s="120"/>
      <c r="BD1387" s="120"/>
      <c r="BE1387" s="120"/>
      <c r="BF1387" s="120"/>
      <c r="BG1387" s="120"/>
      <c r="BH1387" s="120"/>
      <c r="BI1387" s="120"/>
      <c r="BJ1387" s="128"/>
      <c r="BK1387" s="128"/>
    </row>
    <row r="1388" spans="1:64" x14ac:dyDescent="0.2">
      <c r="A1388" s="117" t="s">
        <v>3798</v>
      </c>
      <c r="B1388" s="123">
        <v>35048</v>
      </c>
      <c r="C1388" s="164" t="s">
        <v>3448</v>
      </c>
      <c r="E1388" s="116" t="str">
        <f>IF(ISERROR(VLOOKUP(TRIM(A1388),'R2020'!$A$1:$I$1991,2,FALSE)),"",VLOOKUP(TRIM(A1388),'R2020'!$A$1:$I$1991,2,FALSE))</f>
        <v/>
      </c>
      <c r="F1388" s="116" t="str">
        <f>IF(ISERROR(VLOOKUP(TRIM(A1388),'R2020'!$A$1:$I$1991,3,FALSE)),"",VLOOKUP(TRIM(A1388),'R2020'!$A$1:$I$1991,3,FALSE))</f>
        <v/>
      </c>
      <c r="G1388" s="116" t="str">
        <f>IF(ISERROR(VLOOKUP(TRIM(A1388),'R2020'!$A$1:$I$1991,8,FALSE)),"",VLOOKUP(TRIM(A1388),'R2020'!$A$1:$I$1991,8,FALSE))</f>
        <v/>
      </c>
      <c r="H1388" s="117" t="s">
        <v>364</v>
      </c>
      <c r="I1388" s="117" t="s">
        <v>369</v>
      </c>
      <c r="J1388" s="119" t="s">
        <v>1061</v>
      </c>
    </row>
    <row r="1389" spans="1:64" x14ac:dyDescent="0.2">
      <c r="A1389" s="117" t="s">
        <v>2756</v>
      </c>
      <c r="B1389" s="123">
        <v>34136</v>
      </c>
      <c r="C1389" s="164" t="s">
        <v>2028</v>
      </c>
      <c r="D1389" s="119" t="s">
        <v>2624</v>
      </c>
      <c r="E1389" s="116" t="str">
        <f>IF(ISERROR(VLOOKUP(TRIM(A1389),'R2020'!$A$1:$I$1991,2,FALSE)),"",VLOOKUP(TRIM(A1389),'R2020'!$A$1:$I$1991,2,FALSE))</f>
        <v/>
      </c>
      <c r="F1389" s="116" t="str">
        <f>IF(ISERROR(VLOOKUP(TRIM(A1389),'R2020'!$A$1:$I$1991,3,FALSE)),"",VLOOKUP(TRIM(A1389),'R2020'!$A$1:$I$1991,3,FALSE))</f>
        <v/>
      </c>
      <c r="G1389" s="116" t="str">
        <f>IF(ISERROR(VLOOKUP(TRIM(A1389),'R2020'!$A$1:$I$1991,8,FALSE)),"",VLOOKUP(TRIM(A1389),'R2020'!$A$1:$I$1991,8,FALSE))</f>
        <v/>
      </c>
      <c r="K1389" s="117" t="s">
        <v>296</v>
      </c>
      <c r="L1389" s="117" t="s">
        <v>39</v>
      </c>
      <c r="N1389" s="117" t="s">
        <v>296</v>
      </c>
      <c r="O1389" s="117" t="s">
        <v>39</v>
      </c>
    </row>
    <row r="1390" spans="1:64" x14ac:dyDescent="0.2">
      <c r="A1390" s="117" t="s">
        <v>3249</v>
      </c>
      <c r="B1390" s="123">
        <v>35534</v>
      </c>
      <c r="C1390" s="165" t="s">
        <v>3250</v>
      </c>
      <c r="D1390" s="122" t="s">
        <v>3089</v>
      </c>
      <c r="E1390" s="116" t="str">
        <f>IF(ISERROR(VLOOKUP(TRIM(A1390),'R2020'!$A$1:$I$1991,2,FALSE)),"",VLOOKUP(TRIM(A1390),'R2020'!$A$1:$I$1991,2,FALSE))</f>
        <v>SE</v>
      </c>
      <c r="F1390" s="116" t="str">
        <f>IF(ISERROR(VLOOKUP(TRIM(A1390),'R2020'!$A$1:$I$1991,3,FALSE)),"",VLOOKUP(TRIM(A1390),'R2020'!$A$1:$I$1991,3,FALSE))</f>
        <v>CAN</v>
      </c>
      <c r="G1390" s="116" t="str">
        <f>IF(ISERROR(VLOOKUP(TRIM(A1390),'R2020'!$A$1:$I$1991,8,FALSE)),"",VLOOKUP(TRIM(A1390),'R2020'!$A$1:$I$1991,8,FALSE))</f>
        <v xml:space="preserve"> </v>
      </c>
      <c r="H1390" s="117" t="s">
        <v>449</v>
      </c>
      <c r="I1390" s="122" t="s">
        <v>22</v>
      </c>
      <c r="J1390" s="122"/>
      <c r="K1390" s="117" t="s">
        <v>279</v>
      </c>
      <c r="L1390" s="122" t="s">
        <v>22</v>
      </c>
      <c r="M1390" s="122"/>
      <c r="O1390" s="122"/>
      <c r="P1390" s="122"/>
      <c r="R1390" s="122"/>
      <c r="S1390" s="122"/>
      <c r="U1390" s="122"/>
      <c r="V1390" s="122"/>
      <c r="X1390" s="122"/>
      <c r="Y1390" s="122"/>
      <c r="AA1390" s="122"/>
      <c r="AB1390" s="122"/>
      <c r="AD1390" s="122"/>
      <c r="AE1390" s="122"/>
      <c r="AG1390" s="122"/>
      <c r="AH1390" s="122"/>
      <c r="AJ1390" s="122"/>
      <c r="AK1390" s="122"/>
      <c r="AM1390" s="122"/>
      <c r="AN1390" s="122"/>
      <c r="AP1390" s="122"/>
      <c r="AQ1390" s="122"/>
      <c r="AS1390" s="122"/>
      <c r="AT1390" s="122"/>
      <c r="AV1390" s="122"/>
      <c r="AW1390" s="122"/>
      <c r="AY1390" s="122"/>
      <c r="AZ1390" s="122"/>
      <c r="BB1390" s="122"/>
      <c r="BC1390" s="122"/>
      <c r="BE1390" s="123"/>
      <c r="BF1390" s="122"/>
      <c r="BG1390" s="121"/>
      <c r="BI1390" s="119"/>
      <c r="BJ1390" s="121"/>
      <c r="BK1390" s="121"/>
      <c r="BL1390" s="130"/>
    </row>
    <row r="1391" spans="1:64" x14ac:dyDescent="0.2">
      <c r="A1391" s="146" t="s">
        <v>4435</v>
      </c>
      <c r="B1391" s="157">
        <v>33858</v>
      </c>
      <c r="C1391" s="167" t="s">
        <v>1002</v>
      </c>
      <c r="D1391" s="141"/>
      <c r="E1391" s="116" t="str">
        <f>IF(ISERROR(VLOOKUP(TRIM(A1391),'R2020'!$A$1:$I$1991,2,FALSE)),"",VLOOKUP(TRIM(A1391),'R2020'!$A$1:$I$1991,2,FALSE))</f>
        <v>End</v>
      </c>
      <c r="F1391" s="116" t="str">
        <f>IF(ISERROR(VLOOKUP(TRIM(A1391),'R2020'!$A$1:$I$1991,3,FALSE)),"",VLOOKUP(TRIM(A1391),'R2020'!$A$1:$I$1991,3,FALSE))</f>
        <v>SEN</v>
      </c>
      <c r="G1391" s="116" t="str">
        <f>IF(ISERROR(VLOOKUP(TRIM(A1391),'R2020'!$A$1:$I$1991,8,FALSE)),"",VLOOKUP(TRIM(A1391),'R2020'!$A$1:$I$1991,8,FALSE))</f>
        <v xml:space="preserve">0-1 </v>
      </c>
      <c r="H1391" s="127"/>
      <c r="I1391" s="127"/>
      <c r="J1391" s="120"/>
      <c r="K1391" s="127"/>
      <c r="L1391" s="127"/>
      <c r="M1391" s="120"/>
      <c r="N1391" s="127"/>
      <c r="O1391" s="127"/>
      <c r="P1391" s="120"/>
      <c r="Q1391" s="127"/>
      <c r="R1391" s="127"/>
      <c r="S1391" s="120"/>
      <c r="T1391" s="127"/>
      <c r="U1391" s="127"/>
      <c r="V1391" s="120"/>
      <c r="W1391" s="127"/>
      <c r="X1391" s="127"/>
      <c r="Y1391" s="120"/>
      <c r="Z1391" s="127"/>
      <c r="AA1391" s="127"/>
      <c r="AB1391" s="120"/>
      <c r="AC1391" s="127"/>
      <c r="AD1391" s="127"/>
      <c r="AE1391" s="120"/>
      <c r="AF1391" s="127"/>
      <c r="AG1391" s="127"/>
      <c r="AH1391" s="120"/>
      <c r="AI1391" s="127"/>
      <c r="AJ1391" s="127"/>
      <c r="AK1391" s="120"/>
      <c r="AL1391" s="127"/>
      <c r="AM1391" s="127"/>
      <c r="AN1391" s="120"/>
      <c r="AO1391" s="127"/>
      <c r="AP1391" s="127"/>
      <c r="AQ1391" s="127"/>
      <c r="AR1391" s="127"/>
      <c r="AS1391" s="127"/>
      <c r="AT1391" s="120"/>
      <c r="AU1391" s="127"/>
      <c r="AV1391" s="127"/>
      <c r="AW1391" s="120"/>
      <c r="AX1391" s="127"/>
      <c r="AY1391" s="127"/>
      <c r="AZ1391" s="120"/>
      <c r="BA1391" s="127"/>
      <c r="BB1391" s="127"/>
      <c r="BC1391" s="120"/>
      <c r="BD1391" s="120"/>
      <c r="BE1391" s="127"/>
      <c r="BF1391" s="120"/>
      <c r="BG1391" s="120"/>
      <c r="BH1391" s="120"/>
      <c r="BI1391" s="120"/>
      <c r="BJ1391" s="128"/>
      <c r="BK1391" s="128"/>
    </row>
    <row r="1392" spans="1:64" x14ac:dyDescent="0.2">
      <c r="A1392" s="117" t="s">
        <v>3251</v>
      </c>
      <c r="B1392" s="123">
        <v>34715</v>
      </c>
      <c r="C1392" s="165" t="s">
        <v>2624</v>
      </c>
      <c r="D1392" s="122" t="s">
        <v>3076</v>
      </c>
      <c r="E1392" s="116" t="str">
        <f>IF(ISERROR(VLOOKUP(TRIM(A1392),'R2020'!$A$1:$I$1991,2,FALSE)),"",VLOOKUP(TRIM(A1392),'R2020'!$A$1:$I$1991,2,FALSE))</f>
        <v>WR PR</v>
      </c>
      <c r="F1392" s="116" t="str">
        <f>IF(ISERROR(VLOOKUP(TRIM(A1392),'R2020'!$A$1:$I$1991,3,FALSE)),"",VLOOKUP(TRIM(A1392),'R2020'!$A$1:$I$1991,3,FALSE))</f>
        <v>SEN</v>
      </c>
      <c r="G1392" s="116" t="str">
        <f>IF(ISERROR(VLOOKUP(TRIM(A1392),'R2020'!$A$1:$I$1991,8,FALSE)),"",VLOOKUP(TRIM(A1392),'R2020'!$A$1:$I$1991,8,FALSE))</f>
        <v xml:space="preserve"> </v>
      </c>
      <c r="H1392" s="117" t="s">
        <v>293</v>
      </c>
      <c r="I1392" s="122" t="s">
        <v>453</v>
      </c>
      <c r="J1392" s="122"/>
      <c r="K1392" s="117" t="s">
        <v>236</v>
      </c>
      <c r="L1392" s="122" t="s">
        <v>453</v>
      </c>
      <c r="M1392" s="122"/>
      <c r="O1392" s="122"/>
      <c r="P1392" s="122"/>
      <c r="R1392" s="122"/>
      <c r="S1392" s="122"/>
      <c r="U1392" s="122"/>
      <c r="V1392" s="122"/>
      <c r="X1392" s="122"/>
      <c r="Y1392" s="122"/>
      <c r="AA1392" s="122"/>
      <c r="AB1392" s="122"/>
      <c r="AD1392" s="122"/>
      <c r="AE1392" s="122"/>
      <c r="AG1392" s="122"/>
      <c r="AH1392" s="122"/>
      <c r="AJ1392" s="122"/>
      <c r="AK1392" s="122"/>
      <c r="AM1392" s="122"/>
      <c r="AN1392" s="122"/>
      <c r="AP1392" s="122"/>
      <c r="AQ1392" s="122"/>
      <c r="AS1392" s="122"/>
      <c r="AT1392" s="122"/>
      <c r="AV1392" s="122"/>
      <c r="AW1392" s="122"/>
      <c r="AY1392" s="122"/>
      <c r="AZ1392" s="122"/>
      <c r="BB1392" s="122"/>
      <c r="BC1392" s="122"/>
      <c r="BE1392" s="123"/>
      <c r="BF1392" s="122"/>
      <c r="BG1392" s="121"/>
      <c r="BI1392" s="119"/>
      <c r="BJ1392" s="121"/>
      <c r="BK1392" s="121"/>
      <c r="BL1392" s="130"/>
    </row>
    <row r="1393" spans="1:64" x14ac:dyDescent="0.2">
      <c r="A1393" s="117" t="s">
        <v>2757</v>
      </c>
      <c r="B1393" s="123">
        <v>34934</v>
      </c>
      <c r="C1393" s="164" t="s">
        <v>2586</v>
      </c>
      <c r="D1393" s="119" t="s">
        <v>2585</v>
      </c>
      <c r="E1393" s="116" t="str">
        <f>IF(ISERROR(VLOOKUP(TRIM(A1393),'R2020'!$A$1:$I$1991,2,FALSE)),"",VLOOKUP(TRIM(A1393),'R2020'!$A$1:$I$1991,2,FALSE))</f>
        <v>CB</v>
      </c>
      <c r="F1393" s="116" t="str">
        <f>IF(ISERROR(VLOOKUP(TRIM(A1393),'R2020'!$A$1:$I$1991,3,FALSE)),"",VLOOKUP(TRIM(A1393),'R2020'!$A$1:$I$1991,3,FALSE))</f>
        <v>INA</v>
      </c>
      <c r="G1393" s="116" t="str">
        <f>IF(ISERROR(VLOOKUP(TRIM(A1393),'R2020'!$A$1:$I$1991,8,FALSE)),"",VLOOKUP(TRIM(A1393),'R2020'!$A$1:$I$1991,8,FALSE))</f>
        <v xml:space="preserve">5 </v>
      </c>
      <c r="H1393" s="117" t="s">
        <v>171</v>
      </c>
      <c r="I1393" s="117" t="s">
        <v>103</v>
      </c>
      <c r="J1393" s="119" t="s">
        <v>60</v>
      </c>
      <c r="K1393" s="117" t="s">
        <v>327</v>
      </c>
      <c r="L1393" s="117" t="s">
        <v>103</v>
      </c>
      <c r="M1393" s="119" t="s">
        <v>328</v>
      </c>
      <c r="N1393" s="117" t="s">
        <v>171</v>
      </c>
      <c r="O1393" s="117" t="s">
        <v>103</v>
      </c>
      <c r="P1393" s="119" t="s">
        <v>328</v>
      </c>
    </row>
    <row r="1394" spans="1:64" x14ac:dyDescent="0.2">
      <c r="A1394" s="117" t="s">
        <v>341</v>
      </c>
      <c r="B1394" s="123">
        <v>30903</v>
      </c>
      <c r="C1394" s="165" t="s">
        <v>164</v>
      </c>
      <c r="D1394" s="117" t="s">
        <v>1682</v>
      </c>
      <c r="E1394" s="116" t="str">
        <f>IF(ISERROR(VLOOKUP(TRIM(A1394),'R2020'!$A$1:$I$1991,2,FALSE)),"",VLOOKUP(TRIM(A1394),'R2020'!$A$1:$I$1991,2,FALSE))</f>
        <v/>
      </c>
      <c r="F1394" s="116" t="str">
        <f>IF(ISERROR(VLOOKUP(TRIM(A1394),'R2020'!$A$1:$I$1991,3,FALSE)),"",VLOOKUP(TRIM(A1394),'R2020'!$A$1:$I$1991,3,FALSE))</f>
        <v/>
      </c>
      <c r="G1394" s="116" t="str">
        <f>IF(ISERROR(VLOOKUP(TRIM(A1394),'R2020'!$A$1:$I$1991,8,FALSE)),"",VLOOKUP(TRIM(A1394),'R2020'!$A$1:$I$1991,8,FALSE))</f>
        <v/>
      </c>
      <c r="H1394" s="117" t="s">
        <v>193</v>
      </c>
      <c r="I1394" s="122" t="s">
        <v>55</v>
      </c>
      <c r="J1394" s="122" t="s">
        <v>672</v>
      </c>
      <c r="K1394" s="117" t="s">
        <v>202</v>
      </c>
      <c r="L1394" s="122"/>
      <c r="M1394" s="122"/>
      <c r="N1394" s="117" t="s">
        <v>193</v>
      </c>
      <c r="O1394" s="122" t="s">
        <v>32</v>
      </c>
      <c r="P1394" s="122"/>
      <c r="Q1394" s="117" t="s">
        <v>193</v>
      </c>
      <c r="R1394" s="122" t="s">
        <v>32</v>
      </c>
      <c r="S1394" s="122" t="s">
        <v>1702</v>
      </c>
      <c r="T1394" s="117" t="s">
        <v>193</v>
      </c>
      <c r="U1394" s="122" t="s">
        <v>32</v>
      </c>
      <c r="V1394" s="122" t="s">
        <v>251</v>
      </c>
      <c r="W1394" s="117" t="s">
        <v>193</v>
      </c>
      <c r="X1394" s="122" t="s">
        <v>32</v>
      </c>
      <c r="Y1394" s="122" t="s">
        <v>812</v>
      </c>
      <c r="Z1394" s="117" t="s">
        <v>193</v>
      </c>
      <c r="AA1394" s="122" t="s">
        <v>32</v>
      </c>
      <c r="AB1394" s="122" t="s">
        <v>938</v>
      </c>
      <c r="AC1394" s="117" t="s">
        <v>193</v>
      </c>
      <c r="AD1394" s="122" t="s">
        <v>32</v>
      </c>
      <c r="AE1394" s="122" t="s">
        <v>810</v>
      </c>
      <c r="AF1394" s="117" t="s">
        <v>193</v>
      </c>
      <c r="AG1394" s="122" t="s">
        <v>32</v>
      </c>
      <c r="AH1394" s="122"/>
      <c r="AI1394" s="117" t="s">
        <v>193</v>
      </c>
      <c r="AJ1394" s="122" t="s">
        <v>22</v>
      </c>
      <c r="AK1394" s="122"/>
      <c r="AL1394" s="117" t="s">
        <v>193</v>
      </c>
      <c r="AM1394" s="122" t="s">
        <v>22</v>
      </c>
      <c r="AN1394" s="122"/>
      <c r="AP1394" s="122"/>
      <c r="AQ1394" s="122"/>
      <c r="AR1394" s="117" t="s">
        <v>193</v>
      </c>
      <c r="AS1394" s="122" t="s">
        <v>22</v>
      </c>
      <c r="AT1394" s="122" t="s">
        <v>456</v>
      </c>
      <c r="AV1394" s="122"/>
      <c r="AW1394" s="122"/>
      <c r="AY1394" s="122"/>
      <c r="AZ1394" s="122"/>
      <c r="BB1394" s="122"/>
      <c r="BC1394" s="119"/>
      <c r="BF1394" s="119"/>
      <c r="BG1394" s="119"/>
      <c r="BH1394" s="119"/>
      <c r="BI1394" s="119"/>
      <c r="BK1394" s="121"/>
      <c r="BL1394" s="121"/>
    </row>
    <row r="1395" spans="1:64" x14ac:dyDescent="0.2">
      <c r="A1395" s="117" t="s">
        <v>3252</v>
      </c>
      <c r="B1395" s="123">
        <v>35293</v>
      </c>
      <c r="C1395" s="165" t="s">
        <v>3067</v>
      </c>
      <c r="D1395" s="122" t="s">
        <v>3081</v>
      </c>
      <c r="E1395" s="116" t="str">
        <f>IF(ISERROR(VLOOKUP(TRIM(A1395),'R2020'!$A$1:$I$1991,2,FALSE)),"",VLOOKUP(TRIM(A1395),'R2020'!$A$1:$I$1991,2,FALSE))</f>
        <v>SS</v>
      </c>
      <c r="F1395" s="116" t="str">
        <f>IF(ISERROR(VLOOKUP(TRIM(A1395),'R2020'!$A$1:$I$1991,3,FALSE)),"",VLOOKUP(TRIM(A1395),'R2020'!$A$1:$I$1991,3,FALSE))</f>
        <v>SFN</v>
      </c>
      <c r="G1395" s="116" t="str">
        <f>IF(ISERROR(VLOOKUP(TRIM(A1395),'R2020'!$A$1:$I$1991,8,FALSE)),"",VLOOKUP(TRIM(A1395),'R2020'!$A$1:$I$1991,8,FALSE))</f>
        <v xml:space="preserve">04 </v>
      </c>
      <c r="H1395" s="117" t="s">
        <v>364</v>
      </c>
      <c r="I1395" s="122" t="s">
        <v>111</v>
      </c>
      <c r="J1395" s="122" t="s">
        <v>1061</v>
      </c>
      <c r="K1395" s="117" t="s">
        <v>364</v>
      </c>
      <c r="L1395" s="122" t="s">
        <v>111</v>
      </c>
      <c r="M1395" s="122" t="s">
        <v>1059</v>
      </c>
      <c r="O1395" s="122"/>
      <c r="P1395" s="122"/>
      <c r="R1395" s="122"/>
      <c r="S1395" s="122"/>
      <c r="U1395" s="122"/>
      <c r="V1395" s="122"/>
      <c r="X1395" s="122"/>
      <c r="Y1395" s="122"/>
      <c r="AA1395" s="122"/>
      <c r="AB1395" s="122"/>
      <c r="AD1395" s="122"/>
      <c r="AE1395" s="122"/>
      <c r="AG1395" s="122"/>
      <c r="AH1395" s="122"/>
      <c r="AJ1395" s="122"/>
      <c r="AK1395" s="122"/>
      <c r="AM1395" s="122"/>
      <c r="AN1395" s="122"/>
      <c r="AP1395" s="122"/>
      <c r="AQ1395" s="122"/>
      <c r="AS1395" s="122"/>
      <c r="AT1395" s="122"/>
      <c r="AV1395" s="122"/>
      <c r="AW1395" s="122"/>
      <c r="AY1395" s="122"/>
      <c r="AZ1395" s="122"/>
      <c r="BB1395" s="122"/>
      <c r="BC1395" s="122"/>
      <c r="BE1395" s="123"/>
      <c r="BF1395" s="122"/>
      <c r="BG1395" s="121"/>
      <c r="BI1395" s="119"/>
      <c r="BJ1395" s="121"/>
      <c r="BK1395" s="121"/>
      <c r="BL1395" s="130"/>
    </row>
    <row r="1396" spans="1:64" x14ac:dyDescent="0.2">
      <c r="A1396" s="117" t="s">
        <v>3253</v>
      </c>
      <c r="B1396" s="123">
        <v>34433</v>
      </c>
      <c r="C1396" s="165" t="s">
        <v>2583</v>
      </c>
      <c r="D1396" s="122" t="s">
        <v>3065</v>
      </c>
      <c r="E1396" s="116" t="str">
        <f>IF(ISERROR(VLOOKUP(TRIM(A1396),'R2020'!$A$1:$I$1991,2,FALSE)),"",VLOOKUP(TRIM(A1396),'R2020'!$A$1:$I$1991,2,FALSE))</f>
        <v>DB</v>
      </c>
      <c r="F1396" s="116" t="str">
        <f>IF(ISERROR(VLOOKUP(TRIM(A1396),'R2020'!$A$1:$I$1991,3,FALSE)),"",VLOOKUP(TRIM(A1396),'R2020'!$A$1:$I$1991,3,FALSE))</f>
        <v>WAN</v>
      </c>
      <c r="G1396" s="116" t="str">
        <f>IF(ISERROR(VLOOKUP(TRIM(A1396),'R2020'!$A$1:$I$1991,8,FALSE)),"",VLOOKUP(TRIM(A1396),'R2020'!$A$1:$I$1991,8,FALSE))</f>
        <v xml:space="preserve">00 </v>
      </c>
      <c r="H1396" s="117" t="s">
        <v>529</v>
      </c>
      <c r="I1396" s="122" t="s">
        <v>27</v>
      </c>
      <c r="J1396" s="122" t="s">
        <v>365</v>
      </c>
      <c r="K1396" s="117" t="s">
        <v>529</v>
      </c>
      <c r="L1396" s="122" t="s">
        <v>27</v>
      </c>
      <c r="M1396" s="122" t="s">
        <v>365</v>
      </c>
      <c r="O1396" s="122"/>
      <c r="P1396" s="122"/>
      <c r="R1396" s="122"/>
      <c r="S1396" s="122"/>
      <c r="U1396" s="122"/>
      <c r="V1396" s="122"/>
      <c r="X1396" s="122"/>
      <c r="Y1396" s="122"/>
      <c r="AA1396" s="122"/>
      <c r="AB1396" s="122"/>
      <c r="AD1396" s="122"/>
      <c r="AE1396" s="122"/>
      <c r="AG1396" s="122"/>
      <c r="AH1396" s="122"/>
      <c r="AJ1396" s="122"/>
      <c r="AK1396" s="122"/>
      <c r="AM1396" s="122"/>
      <c r="AN1396" s="122"/>
      <c r="AP1396" s="122"/>
      <c r="AQ1396" s="122"/>
      <c r="AS1396" s="122"/>
      <c r="AT1396" s="122"/>
      <c r="AV1396" s="122"/>
      <c r="AW1396" s="122"/>
      <c r="AY1396" s="122"/>
      <c r="AZ1396" s="122"/>
      <c r="BB1396" s="122"/>
      <c r="BC1396" s="122"/>
      <c r="BE1396" s="123"/>
      <c r="BF1396" s="122"/>
      <c r="BG1396" s="121"/>
      <c r="BI1396" s="119"/>
      <c r="BJ1396" s="121"/>
      <c r="BK1396" s="121"/>
      <c r="BL1396" s="130"/>
    </row>
    <row r="1397" spans="1:64" x14ac:dyDescent="0.2">
      <c r="A1397" s="117" t="s">
        <v>3799</v>
      </c>
      <c r="B1397" s="123">
        <v>35556</v>
      </c>
      <c r="C1397" s="164" t="s">
        <v>3450</v>
      </c>
      <c r="E1397" s="116" t="str">
        <f>IF(ISERROR(VLOOKUP(TRIM(A1397),'R2020'!$A$1:$I$1991,2,FALSE)),"",VLOOKUP(TRIM(A1397),'R2020'!$A$1:$I$1991,2,FALSE))</f>
        <v>TE</v>
      </c>
      <c r="F1397" s="116" t="str">
        <f>IF(ISERROR(VLOOKUP(TRIM(A1397),'R2020'!$A$1:$I$1991,3,FALSE)),"",VLOOKUP(TRIM(A1397),'R2020'!$A$1:$I$1991,3,FALSE))</f>
        <v>LVA</v>
      </c>
      <c r="G1397" s="116" t="str">
        <f>IF(ISERROR(VLOOKUP(TRIM(A1397),'R2020'!$A$1:$I$1991,8,FALSE)),"",VLOOKUP(TRIM(A1397),'R2020'!$A$1:$I$1991,8,FALSE))</f>
        <v xml:space="preserve">4-0 </v>
      </c>
      <c r="H1397" s="117" t="s">
        <v>464</v>
      </c>
      <c r="I1397" s="117" t="s">
        <v>23</v>
      </c>
      <c r="J1397" s="119" t="s">
        <v>1047</v>
      </c>
    </row>
    <row r="1398" spans="1:64" x14ac:dyDescent="0.2">
      <c r="A1398" s="117" t="s">
        <v>3800</v>
      </c>
      <c r="B1398" s="123">
        <v>34937</v>
      </c>
      <c r="C1398" s="164" t="s">
        <v>3439</v>
      </c>
      <c r="E1398" s="116" t="str">
        <f>IF(ISERROR(VLOOKUP(TRIM(A1398),'R2020'!$A$1:$I$1991,2,FALSE)),"",VLOOKUP(TRIM(A1398),'R2020'!$A$1:$I$1991,2,FALSE))</f>
        <v>CB</v>
      </c>
      <c r="F1398" s="116" t="str">
        <f>IF(ISERROR(VLOOKUP(TRIM(A1398),'R2020'!$A$1:$I$1991,3,FALSE)),"",VLOOKUP(TRIM(A1398),'R2020'!$A$1:$I$1991,3,FALSE))</f>
        <v>WAN</v>
      </c>
      <c r="G1398" s="116" t="str">
        <f>IF(ISERROR(VLOOKUP(TRIM(A1398),'R2020'!$A$1:$I$1991,8,FALSE)),"",VLOOKUP(TRIM(A1398),'R2020'!$A$1:$I$1991,8,FALSE))</f>
        <v xml:space="preserve">0 </v>
      </c>
      <c r="H1398" s="117" t="s">
        <v>364</v>
      </c>
      <c r="I1398" s="117" t="s">
        <v>27</v>
      </c>
      <c r="J1398" s="119" t="s">
        <v>1061</v>
      </c>
    </row>
    <row r="1399" spans="1:64" x14ac:dyDescent="0.2">
      <c r="A1399" s="117" t="s">
        <v>1954</v>
      </c>
      <c r="B1399" s="123">
        <v>34108</v>
      </c>
      <c r="C1399" s="165" t="s">
        <v>2030</v>
      </c>
      <c r="D1399" s="117" t="s">
        <v>2219</v>
      </c>
      <c r="E1399" s="116" t="str">
        <f>IF(ISERROR(VLOOKUP(TRIM(A1399),'R2020'!$A$1:$I$1991,2,FALSE)),"",VLOOKUP(TRIM(A1399),'R2020'!$A$1:$I$1991,2,FALSE))</f>
        <v/>
      </c>
      <c r="F1399" s="116" t="str">
        <f>IF(ISERROR(VLOOKUP(TRIM(A1399),'R2020'!$A$1:$I$1991,3,FALSE)),"",VLOOKUP(TRIM(A1399),'R2020'!$A$1:$I$1991,3,FALSE))</f>
        <v/>
      </c>
      <c r="G1399" s="116" t="str">
        <f>IF(ISERROR(VLOOKUP(TRIM(A1399),'R2020'!$A$1:$I$1991,8,FALSE)),"",VLOOKUP(TRIM(A1399),'R2020'!$A$1:$I$1991,8,FALSE))</f>
        <v/>
      </c>
      <c r="J1399" s="122"/>
      <c r="K1399" s="117" t="s">
        <v>128</v>
      </c>
      <c r="L1399" s="117" t="s">
        <v>131</v>
      </c>
      <c r="M1399" s="122" t="s">
        <v>328</v>
      </c>
      <c r="N1399" s="117" t="s">
        <v>464</v>
      </c>
      <c r="O1399" s="117" t="s">
        <v>131</v>
      </c>
      <c r="P1399" s="122" t="s">
        <v>2384</v>
      </c>
      <c r="Q1399" s="117" t="s">
        <v>26</v>
      </c>
      <c r="R1399" s="117" t="s">
        <v>131</v>
      </c>
      <c r="S1399" s="122" t="s">
        <v>479</v>
      </c>
    </row>
    <row r="1400" spans="1:64" x14ac:dyDescent="0.2">
      <c r="A1400" s="120" t="s">
        <v>633</v>
      </c>
      <c r="B1400" s="125">
        <v>32514</v>
      </c>
      <c r="C1400" s="168" t="s">
        <v>660</v>
      </c>
      <c r="D1400" s="126" t="s">
        <v>636</v>
      </c>
      <c r="E1400" s="116" t="str">
        <f>IF(ISERROR(VLOOKUP(TRIM(A1400),'R2020'!$A$1:$I$1991,2,FALSE)),"",VLOOKUP(TRIM(A1400),'R2020'!$A$1:$I$1991,2,FALSE))</f>
        <v/>
      </c>
      <c r="F1400" s="116" t="str">
        <f>IF(ISERROR(VLOOKUP(TRIM(A1400),'R2020'!$A$1:$I$1991,3,FALSE)),"",VLOOKUP(TRIM(A1400),'R2020'!$A$1:$I$1991,3,FALSE))</f>
        <v/>
      </c>
      <c r="G1400" s="116" t="str">
        <f>IF(ISERROR(VLOOKUP(TRIM(A1400),'R2020'!$A$1:$I$1991,8,FALSE)),"",VLOOKUP(TRIM(A1400),'R2020'!$A$1:$I$1991,8,FALSE))</f>
        <v/>
      </c>
      <c r="I1400" s="126"/>
      <c r="J1400" s="126"/>
      <c r="K1400" s="117" t="s">
        <v>323</v>
      </c>
      <c r="L1400" s="126" t="s">
        <v>346</v>
      </c>
      <c r="M1400" s="126" t="s">
        <v>1086</v>
      </c>
      <c r="N1400" s="117" t="s">
        <v>323</v>
      </c>
      <c r="O1400" s="126" t="s">
        <v>346</v>
      </c>
      <c r="P1400" s="126" t="s">
        <v>1730</v>
      </c>
      <c r="Q1400" s="117" t="s">
        <v>323</v>
      </c>
      <c r="R1400" s="126" t="s">
        <v>346</v>
      </c>
      <c r="S1400" s="126" t="s">
        <v>1123</v>
      </c>
      <c r="T1400" s="117" t="s">
        <v>323</v>
      </c>
      <c r="U1400" s="126" t="s">
        <v>346</v>
      </c>
      <c r="V1400" s="126" t="s">
        <v>1114</v>
      </c>
      <c r="W1400" s="117" t="s">
        <v>323</v>
      </c>
      <c r="X1400" s="126" t="s">
        <v>346</v>
      </c>
      <c r="Y1400" s="126" t="s">
        <v>1218</v>
      </c>
      <c r="Z1400" s="120" t="s">
        <v>31</v>
      </c>
      <c r="AA1400" s="126" t="s">
        <v>346</v>
      </c>
      <c r="AB1400" s="126" t="s">
        <v>46</v>
      </c>
      <c r="AC1400" s="120" t="s">
        <v>31</v>
      </c>
      <c r="AD1400" s="126" t="s">
        <v>346</v>
      </c>
      <c r="AE1400" s="126" t="s">
        <v>230</v>
      </c>
      <c r="AF1400" s="120" t="s">
        <v>44</v>
      </c>
      <c r="AG1400" s="126" t="s">
        <v>346</v>
      </c>
      <c r="AH1400" s="126" t="s">
        <v>351</v>
      </c>
      <c r="AI1400" s="120" t="s">
        <v>44</v>
      </c>
      <c r="AJ1400" s="126" t="s">
        <v>346</v>
      </c>
      <c r="AK1400" s="126" t="s">
        <v>41</v>
      </c>
      <c r="AL1400" s="120"/>
      <c r="AM1400" s="126"/>
      <c r="AN1400" s="126"/>
      <c r="AO1400" s="120"/>
      <c r="AP1400" s="126"/>
      <c r="AQ1400" s="126"/>
      <c r="AR1400" s="120"/>
      <c r="AS1400" s="126"/>
      <c r="AT1400" s="126"/>
      <c r="AU1400" s="120"/>
      <c r="AV1400" s="126"/>
      <c r="AW1400" s="126"/>
      <c r="AX1400" s="120"/>
      <c r="AY1400" s="126"/>
      <c r="AZ1400" s="126"/>
      <c r="BA1400" s="120"/>
      <c r="BB1400" s="126"/>
      <c r="BC1400" s="126"/>
      <c r="BD1400" s="120"/>
      <c r="BE1400" s="125"/>
      <c r="BF1400" s="126"/>
      <c r="BG1400" s="128"/>
      <c r="BH1400" s="120"/>
      <c r="BI1400" s="127"/>
      <c r="BJ1400" s="128"/>
      <c r="BK1400" s="128"/>
      <c r="BL1400" s="131"/>
    </row>
    <row r="1401" spans="1:64" x14ac:dyDescent="0.2">
      <c r="A1401" s="117" t="s">
        <v>835</v>
      </c>
      <c r="B1401" s="123">
        <v>32489</v>
      </c>
      <c r="C1401" s="165" t="s">
        <v>866</v>
      </c>
      <c r="D1401" s="122" t="s">
        <v>2225</v>
      </c>
      <c r="E1401" s="116" t="str">
        <f>IF(ISERROR(VLOOKUP(TRIM(A1401),'R2020'!$A$1:$I$1991,2,FALSE)),"",VLOOKUP(TRIM(A1401),'R2020'!$A$1:$I$1991,2,FALSE))</f>
        <v>HB</v>
      </c>
      <c r="F1401" s="116" t="str">
        <f>IF(ISERROR(VLOOKUP(TRIM(A1401),'R2020'!$A$1:$I$1991,3,FALSE)),"",VLOOKUP(TRIM(A1401),'R2020'!$A$1:$I$1991,3,FALSE))</f>
        <v>NYN</v>
      </c>
      <c r="G1401" s="116" t="str">
        <f>IF(ISERROR(VLOOKUP(TRIM(A1401),'R2020'!$A$1:$I$1991,8,FALSE)),"",VLOOKUP(TRIM(A1401),'R2020'!$A$1:$I$1991,8,FALSE))</f>
        <v xml:space="preserve">0-4 </v>
      </c>
      <c r="I1401" s="122"/>
      <c r="J1401" s="122"/>
      <c r="K1401" s="117" t="s">
        <v>344</v>
      </c>
      <c r="L1401" s="122" t="s">
        <v>111</v>
      </c>
      <c r="M1401" s="122" t="s">
        <v>2671</v>
      </c>
      <c r="N1401" s="117" t="s">
        <v>344</v>
      </c>
      <c r="O1401" s="122" t="s">
        <v>506</v>
      </c>
      <c r="P1401" s="122" t="s">
        <v>2226</v>
      </c>
      <c r="Q1401" s="117" t="s">
        <v>344</v>
      </c>
      <c r="R1401" s="122" t="s">
        <v>506</v>
      </c>
      <c r="S1401" s="122" t="s">
        <v>1887</v>
      </c>
      <c r="T1401" s="117" t="s">
        <v>344</v>
      </c>
      <c r="U1401" s="122" t="s">
        <v>27</v>
      </c>
      <c r="V1401" s="122" t="s">
        <v>1635</v>
      </c>
      <c r="W1401" s="117" t="s">
        <v>344</v>
      </c>
      <c r="X1401" s="122" t="s">
        <v>27</v>
      </c>
      <c r="Y1401" s="122" t="s">
        <v>349</v>
      </c>
      <c r="Z1401" s="117" t="s">
        <v>344</v>
      </c>
      <c r="AA1401" s="122" t="s">
        <v>27</v>
      </c>
      <c r="AB1401" s="122" t="s">
        <v>333</v>
      </c>
      <c r="AC1401" s="117" t="s">
        <v>344</v>
      </c>
      <c r="AD1401" s="122" t="s">
        <v>27</v>
      </c>
      <c r="AE1401" s="122" t="s">
        <v>41</v>
      </c>
      <c r="AG1401" s="122"/>
      <c r="AH1401" s="122"/>
      <c r="AJ1401" s="122"/>
      <c r="AK1401" s="122"/>
      <c r="AM1401" s="122"/>
      <c r="AN1401" s="122"/>
      <c r="AP1401" s="122"/>
      <c r="AQ1401" s="122"/>
      <c r="AS1401" s="122"/>
      <c r="AT1401" s="122"/>
      <c r="AV1401" s="122"/>
      <c r="AW1401" s="122"/>
      <c r="AY1401" s="122"/>
      <c r="AZ1401" s="122"/>
      <c r="BB1401" s="122"/>
      <c r="BC1401" s="119"/>
      <c r="BF1401" s="119"/>
      <c r="BG1401" s="119"/>
      <c r="BH1401" s="119"/>
      <c r="BI1401" s="119"/>
      <c r="BK1401" s="121"/>
      <c r="BL1401" s="121"/>
    </row>
    <row r="1402" spans="1:64" x14ac:dyDescent="0.2">
      <c r="A1402" s="117" t="s">
        <v>3801</v>
      </c>
      <c r="B1402" s="123">
        <v>34743</v>
      </c>
      <c r="C1402" s="164" t="s">
        <v>3063</v>
      </c>
      <c r="E1402" s="116" t="str">
        <f>IF(ISERROR(VLOOKUP(TRIM(A1402),'R2020'!$A$1:$I$1991,2,FALSE)),"",VLOOKUP(TRIM(A1402),'R2020'!$A$1:$I$1991,2,FALSE))</f>
        <v/>
      </c>
      <c r="F1402" s="116" t="str">
        <f>IF(ISERROR(VLOOKUP(TRIM(A1402),'R2020'!$A$1:$I$1991,3,FALSE)),"",VLOOKUP(TRIM(A1402),'R2020'!$A$1:$I$1991,3,FALSE))</f>
        <v/>
      </c>
      <c r="G1402" s="116" t="str">
        <f>IF(ISERROR(VLOOKUP(TRIM(A1402),'R2020'!$A$1:$I$1991,8,FALSE)),"",VLOOKUP(TRIM(A1402),'R2020'!$A$1:$I$1991,8,FALSE))</f>
        <v/>
      </c>
      <c r="H1402" s="117" t="s">
        <v>15</v>
      </c>
      <c r="I1402" s="117" t="s">
        <v>229</v>
      </c>
      <c r="J1402" s="119" t="s">
        <v>349</v>
      </c>
    </row>
    <row r="1403" spans="1:64" x14ac:dyDescent="0.2">
      <c r="A1403" s="117" t="s">
        <v>1817</v>
      </c>
      <c r="B1403" s="123">
        <v>34674</v>
      </c>
      <c r="C1403" s="165" t="s">
        <v>2028</v>
      </c>
      <c r="D1403" s="117" t="s">
        <v>2033</v>
      </c>
      <c r="E1403" s="116" t="str">
        <f>IF(ISERROR(VLOOKUP(TRIM(A1403),'R2020'!$A$1:$I$1991,2,FALSE)),"",VLOOKUP(TRIM(A1403),'R2020'!$A$1:$I$1991,2,FALSE))</f>
        <v/>
      </c>
      <c r="F1403" s="116" t="str">
        <f>IF(ISERROR(VLOOKUP(TRIM(A1403),'R2020'!$A$1:$I$1991,3,FALSE)),"",VLOOKUP(TRIM(A1403),'R2020'!$A$1:$I$1991,3,FALSE))</f>
        <v/>
      </c>
      <c r="G1403" s="116" t="str">
        <f>IF(ISERROR(VLOOKUP(TRIM(A1403),'R2020'!$A$1:$I$1991,8,FALSE)),"",VLOOKUP(TRIM(A1403),'R2020'!$A$1:$I$1991,8,FALSE))</f>
        <v/>
      </c>
      <c r="J1403" s="122"/>
      <c r="K1403" s="117" t="s">
        <v>126</v>
      </c>
      <c r="L1403" s="117" t="s">
        <v>237</v>
      </c>
      <c r="M1403" s="122" t="s">
        <v>1055</v>
      </c>
      <c r="N1403" s="117" t="s">
        <v>455</v>
      </c>
      <c r="O1403" s="117" t="s">
        <v>103</v>
      </c>
      <c r="P1403" s="122" t="s">
        <v>1058</v>
      </c>
      <c r="Q1403" s="117" t="s">
        <v>387</v>
      </c>
      <c r="R1403" s="117" t="s">
        <v>103</v>
      </c>
      <c r="S1403" s="122" t="s">
        <v>1058</v>
      </c>
    </row>
    <row r="1404" spans="1:64" x14ac:dyDescent="0.2">
      <c r="A1404" s="117" t="s">
        <v>2758</v>
      </c>
      <c r="B1404" s="123">
        <v>34890</v>
      </c>
      <c r="C1404" s="164" t="s">
        <v>2586</v>
      </c>
      <c r="D1404" s="119" t="s">
        <v>2925</v>
      </c>
      <c r="E1404" s="116" t="str">
        <f>IF(ISERROR(VLOOKUP(TRIM(A1404),'R2020'!$A$1:$I$1991,2,FALSE)),"",VLOOKUP(TRIM(A1404),'R2020'!$A$1:$I$1991,2,FALSE))</f>
        <v>LLB</v>
      </c>
      <c r="F1404" s="116" t="str">
        <f>IF(ISERROR(VLOOKUP(TRIM(A1404),'R2020'!$A$1:$I$1991,3,FALSE)),"",VLOOKUP(TRIM(A1404),'R2020'!$A$1:$I$1991,3,FALSE))</f>
        <v>LVA</v>
      </c>
      <c r="G1404" s="116" t="str">
        <f>IF(ISERROR(VLOOKUP(TRIM(A1404),'R2020'!$A$1:$I$1991,8,FALSE)),"",VLOOKUP(TRIM(A1404),'R2020'!$A$1:$I$1991,8,FALSE))</f>
        <v xml:space="preserve">50-5 </v>
      </c>
      <c r="H1404" s="117" t="s">
        <v>52</v>
      </c>
      <c r="I1404" s="117" t="s">
        <v>23</v>
      </c>
      <c r="J1404" s="119" t="s">
        <v>1064</v>
      </c>
      <c r="K1404" s="117" t="s">
        <v>52</v>
      </c>
      <c r="L1404" s="117" t="s">
        <v>23</v>
      </c>
      <c r="M1404" s="119" t="s">
        <v>1088</v>
      </c>
      <c r="N1404" s="117" t="s">
        <v>64</v>
      </c>
      <c r="O1404" s="117" t="s">
        <v>23</v>
      </c>
      <c r="P1404" s="119" t="s">
        <v>1064</v>
      </c>
    </row>
    <row r="1405" spans="1:64" x14ac:dyDescent="0.2">
      <c r="A1405" s="117" t="s">
        <v>1522</v>
      </c>
      <c r="B1405" s="123">
        <v>33715</v>
      </c>
      <c r="C1405" s="165" t="s">
        <v>1574</v>
      </c>
      <c r="D1405" s="122" t="s">
        <v>1574</v>
      </c>
      <c r="E1405" s="116" t="str">
        <f>IF(ISERROR(VLOOKUP(TRIM(A1405),'R2020'!$A$1:$I$1991,2,FALSE)),"",VLOOKUP(TRIM(A1405),'R2020'!$A$1:$I$1991,2,FALSE))</f>
        <v>C</v>
      </c>
      <c r="F1405" s="116" t="str">
        <f>IF(ISERROR(VLOOKUP(TRIM(A1405),'R2020'!$A$1:$I$1991,3,FALSE)),"",VLOOKUP(TRIM(A1405),'R2020'!$A$1:$I$1991,3,FALSE))</f>
        <v>BFA</v>
      </c>
      <c r="G1405" s="116" t="str">
        <f>IF(ISERROR(VLOOKUP(TRIM(A1405),'R2020'!$A$1:$I$1991,8,FALSE)),"",VLOOKUP(TRIM(A1405),'R2020'!$A$1:$I$1991,8,FALSE))</f>
        <v xml:space="preserve">4-7 </v>
      </c>
      <c r="H1405" s="117" t="s">
        <v>332</v>
      </c>
      <c r="I1405" s="121" t="s">
        <v>233</v>
      </c>
      <c r="J1405" s="119" t="s">
        <v>230</v>
      </c>
      <c r="K1405" s="117" t="s">
        <v>332</v>
      </c>
      <c r="L1405" s="121" t="s">
        <v>55</v>
      </c>
      <c r="M1405" s="119" t="s">
        <v>230</v>
      </c>
      <c r="N1405" s="117" t="s">
        <v>202</v>
      </c>
      <c r="O1405" s="121"/>
      <c r="Q1405" s="117" t="s">
        <v>332</v>
      </c>
      <c r="R1405" s="121" t="s">
        <v>55</v>
      </c>
      <c r="S1405" s="119" t="s">
        <v>225</v>
      </c>
      <c r="T1405" s="117" t="s">
        <v>332</v>
      </c>
      <c r="U1405" s="121" t="s">
        <v>55</v>
      </c>
      <c r="V1405" s="119" t="s">
        <v>58</v>
      </c>
      <c r="X1405" s="121"/>
      <c r="Y1405" s="119"/>
      <c r="AA1405" s="121"/>
      <c r="AB1405" s="119"/>
      <c r="AD1405" s="121"/>
      <c r="AE1405" s="119"/>
      <c r="AG1405" s="121"/>
      <c r="AH1405" s="119"/>
      <c r="AJ1405" s="121"/>
      <c r="AK1405" s="119"/>
      <c r="AM1405" s="121"/>
      <c r="AN1405" s="119"/>
      <c r="AP1405" s="121"/>
      <c r="AQ1405" s="119"/>
      <c r="AS1405" s="121"/>
      <c r="AT1405" s="119"/>
      <c r="AV1405" s="121"/>
      <c r="AW1405" s="119"/>
      <c r="AY1405" s="121"/>
      <c r="AZ1405" s="119"/>
      <c r="BB1405" s="121"/>
      <c r="BC1405" s="119"/>
      <c r="BF1405" s="119"/>
      <c r="BG1405" s="121"/>
      <c r="BH1405" s="121"/>
      <c r="BI1405" s="121"/>
      <c r="BJ1405" s="121"/>
      <c r="BK1405" s="121"/>
      <c r="BL1405" s="121"/>
    </row>
    <row r="1406" spans="1:64" x14ac:dyDescent="0.2">
      <c r="A1406" s="120" t="s">
        <v>528</v>
      </c>
      <c r="B1406" s="125">
        <v>31479</v>
      </c>
      <c r="C1406" s="168" t="s">
        <v>400</v>
      </c>
      <c r="D1406" s="126" t="s">
        <v>643</v>
      </c>
      <c r="E1406" s="116" t="str">
        <f>IF(ISERROR(VLOOKUP(TRIM(A1406),'R2020'!$A$1:$I$1991,2,FALSE)),"",VLOOKUP(TRIM(A1406),'R2020'!$A$1:$I$1991,2,FALSE))</f>
        <v>Punt</v>
      </c>
      <c r="F1406" s="116" t="str">
        <f>IF(ISERROR(VLOOKUP(TRIM(A1406),'R2020'!$A$1:$I$1991,3,FALSE)),"",VLOOKUP(TRIM(A1406),'R2020'!$A$1:$I$1991,3,FALSE))</f>
        <v>NON</v>
      </c>
      <c r="G1406" s="116" t="str">
        <f>IF(ISERROR(VLOOKUP(TRIM(A1406),'R2020'!$A$1:$I$1991,8,FALSE)),"",VLOOKUP(TRIM(A1406),'R2020'!$A$1:$I$1991,8,FALSE))</f>
        <v xml:space="preserve"> </v>
      </c>
      <c r="H1406" s="117" t="s">
        <v>12</v>
      </c>
      <c r="I1406" s="126" t="s">
        <v>367</v>
      </c>
      <c r="J1406" s="126"/>
      <c r="K1406" s="117" t="s">
        <v>12</v>
      </c>
      <c r="L1406" s="126" t="s">
        <v>367</v>
      </c>
      <c r="M1406" s="126"/>
      <c r="N1406" s="117" t="s">
        <v>12</v>
      </c>
      <c r="O1406" s="126" t="s">
        <v>367</v>
      </c>
      <c r="P1406" s="126"/>
      <c r="Q1406" s="117" t="s">
        <v>12</v>
      </c>
      <c r="R1406" s="126" t="s">
        <v>367</v>
      </c>
      <c r="S1406" s="126"/>
      <c r="T1406" s="120" t="s">
        <v>12</v>
      </c>
      <c r="U1406" s="126" t="s">
        <v>367</v>
      </c>
      <c r="V1406" s="126"/>
      <c r="W1406" s="120" t="s">
        <v>12</v>
      </c>
      <c r="X1406" s="126" t="s">
        <v>367</v>
      </c>
      <c r="Y1406" s="126"/>
      <c r="Z1406" s="120" t="s">
        <v>12</v>
      </c>
      <c r="AA1406" s="126" t="s">
        <v>367</v>
      </c>
      <c r="AB1406" s="126"/>
      <c r="AC1406" s="120" t="s">
        <v>12</v>
      </c>
      <c r="AD1406" s="126" t="s">
        <v>367</v>
      </c>
      <c r="AE1406" s="126"/>
      <c r="AF1406" s="120" t="s">
        <v>12</v>
      </c>
      <c r="AG1406" s="126" t="s">
        <v>367</v>
      </c>
      <c r="AH1406" s="126"/>
      <c r="AI1406" s="120" t="s">
        <v>12</v>
      </c>
      <c r="AJ1406" s="126" t="s">
        <v>367</v>
      </c>
      <c r="AK1406" s="126"/>
      <c r="AL1406" s="120" t="s">
        <v>12</v>
      </c>
      <c r="AM1406" s="126" t="s">
        <v>367</v>
      </c>
      <c r="AN1406" s="126"/>
      <c r="AO1406" s="120"/>
      <c r="AP1406" s="126"/>
      <c r="AQ1406" s="126"/>
      <c r="AR1406" s="120"/>
      <c r="AS1406" s="126"/>
      <c r="AT1406" s="126"/>
      <c r="AU1406" s="120"/>
      <c r="AV1406" s="126"/>
      <c r="AW1406" s="126"/>
      <c r="AX1406" s="120"/>
      <c r="AY1406" s="126"/>
      <c r="AZ1406" s="126"/>
      <c r="BA1406" s="120"/>
      <c r="BB1406" s="126"/>
      <c r="BC1406" s="127"/>
      <c r="BD1406" s="120"/>
      <c r="BE1406" s="120"/>
      <c r="BF1406" s="127"/>
      <c r="BG1406" s="127"/>
      <c r="BH1406" s="127"/>
      <c r="BI1406" s="127"/>
      <c r="BJ1406" s="120"/>
      <c r="BK1406" s="128"/>
      <c r="BL1406" s="128"/>
    </row>
    <row r="1407" spans="1:64" x14ac:dyDescent="0.2">
      <c r="A1407" s="117" t="s">
        <v>3802</v>
      </c>
      <c r="B1407" s="123">
        <v>35149</v>
      </c>
      <c r="C1407" s="164" t="s">
        <v>3063</v>
      </c>
      <c r="E1407" s="116" t="str">
        <f>IF(ISERROR(VLOOKUP(TRIM(A1407),'R2020'!$A$1:$I$1991,2,FALSE)),"",VLOOKUP(TRIM(A1407),'R2020'!$A$1:$I$1991,2,FALSE))</f>
        <v>LCB</v>
      </c>
      <c r="F1407" s="116" t="str">
        <f>IF(ISERROR(VLOOKUP(TRIM(A1407),'R2020'!$A$1:$I$1991,3,FALSE)),"",VLOOKUP(TRIM(A1407),'R2020'!$A$1:$I$1991,3,FALSE))</f>
        <v>SFN</v>
      </c>
      <c r="G1407" s="116" t="str">
        <f>IF(ISERROR(VLOOKUP(TRIM(A1407),'R2020'!$A$1:$I$1991,8,FALSE)),"",VLOOKUP(TRIM(A1407),'R2020'!$A$1:$I$1991,8,FALSE))</f>
        <v xml:space="preserve">4 </v>
      </c>
      <c r="H1407" s="117" t="s">
        <v>327</v>
      </c>
      <c r="I1407" s="117" t="s">
        <v>111</v>
      </c>
      <c r="J1407" s="119" t="s">
        <v>328</v>
      </c>
    </row>
    <row r="1408" spans="1:64" x14ac:dyDescent="0.2">
      <c r="A1408" s="120" t="s">
        <v>1141</v>
      </c>
      <c r="B1408" s="125">
        <v>33300</v>
      </c>
      <c r="C1408" s="165" t="s">
        <v>1223</v>
      </c>
      <c r="D1408" s="120" t="s">
        <v>1224</v>
      </c>
      <c r="E1408" s="116" t="str">
        <f>IF(ISERROR(VLOOKUP(TRIM(A1408),'R2020'!$A$1:$I$1991,2,FALSE)),"",VLOOKUP(TRIM(A1408),'R2020'!$A$1:$I$1991,2,FALSE))</f>
        <v>RT</v>
      </c>
      <c r="F1408" s="116" t="str">
        <f>IF(ISERROR(VLOOKUP(TRIM(A1408),'R2020'!$A$1:$I$1991,3,FALSE)),"",VLOOKUP(TRIM(A1408),'R2020'!$A$1:$I$1991,3,FALSE))</f>
        <v>WAN</v>
      </c>
      <c r="G1408" s="116" t="str">
        <f>IF(ISERROR(VLOOKUP(TRIM(A1408),'R2020'!$A$1:$I$1991,8,FALSE)),"",VLOOKUP(TRIM(A1408),'R2020'!$A$1:$I$1991,8,FALSE))</f>
        <v xml:space="preserve">6-4 </v>
      </c>
      <c r="H1408" s="117" t="s">
        <v>228</v>
      </c>
      <c r="I1408" s="121" t="s">
        <v>27</v>
      </c>
      <c r="J1408" s="127" t="s">
        <v>227</v>
      </c>
      <c r="K1408" s="117" t="s">
        <v>228</v>
      </c>
      <c r="L1408" s="121" t="s">
        <v>27</v>
      </c>
      <c r="M1408" s="127" t="s">
        <v>480</v>
      </c>
      <c r="N1408" s="117" t="s">
        <v>228</v>
      </c>
      <c r="O1408" s="121" t="s">
        <v>27</v>
      </c>
      <c r="P1408" s="127" t="s">
        <v>480</v>
      </c>
      <c r="Q1408" s="117" t="s">
        <v>228</v>
      </c>
      <c r="R1408" s="121" t="s">
        <v>27</v>
      </c>
      <c r="S1408" s="127" t="s">
        <v>33</v>
      </c>
      <c r="T1408" s="117" t="s">
        <v>228</v>
      </c>
      <c r="U1408" s="121" t="s">
        <v>27</v>
      </c>
      <c r="V1408" s="127" t="s">
        <v>33</v>
      </c>
      <c r="W1408" s="117" t="s">
        <v>331</v>
      </c>
      <c r="X1408" s="121" t="s">
        <v>27</v>
      </c>
      <c r="Y1408" s="127" t="s">
        <v>349</v>
      </c>
      <c r="Z1408" s="120"/>
      <c r="AA1408" s="120"/>
      <c r="AB1408" s="120"/>
      <c r="AC1408" s="120"/>
      <c r="AD1408" s="120"/>
      <c r="AE1408" s="120"/>
      <c r="AF1408" s="120"/>
      <c r="AG1408" s="120"/>
      <c r="AH1408" s="120"/>
      <c r="AI1408" s="120"/>
      <c r="AJ1408" s="120"/>
      <c r="AK1408" s="120"/>
      <c r="AL1408" s="120"/>
      <c r="AM1408" s="120"/>
      <c r="AN1408" s="120"/>
      <c r="AO1408" s="120"/>
      <c r="AP1408" s="120"/>
      <c r="AQ1408" s="120"/>
      <c r="AR1408" s="120"/>
      <c r="AS1408" s="120"/>
      <c r="AT1408" s="120"/>
      <c r="AU1408" s="120"/>
      <c r="AV1408" s="120"/>
      <c r="AW1408" s="120"/>
      <c r="AX1408" s="120"/>
      <c r="AY1408" s="120"/>
      <c r="AZ1408" s="120"/>
      <c r="BA1408" s="120"/>
      <c r="BB1408" s="120"/>
      <c r="BC1408" s="120"/>
      <c r="BD1408" s="120"/>
      <c r="BE1408" s="120"/>
      <c r="BF1408" s="120"/>
      <c r="BG1408" s="120"/>
      <c r="BH1408" s="120"/>
      <c r="BI1408" s="120"/>
      <c r="BJ1408" s="120"/>
      <c r="BK1408" s="120"/>
      <c r="BL1408" s="120"/>
    </row>
    <row r="1409" spans="1:64" x14ac:dyDescent="0.2">
      <c r="A1409" s="120" t="s">
        <v>535</v>
      </c>
      <c r="B1409" s="125">
        <v>33774</v>
      </c>
      <c r="C1409" s="165" t="s">
        <v>1278</v>
      </c>
      <c r="D1409" s="122" t="s">
        <v>2416</v>
      </c>
      <c r="E1409" s="116" t="str">
        <f>IF(ISERROR(VLOOKUP(TRIM(A1409),'R2020'!$A$1:$I$1991,2,FALSE)),"",VLOOKUP(TRIM(A1409),'R2020'!$A$1:$I$1991,2,FALSE))</f>
        <v/>
      </c>
      <c r="F1409" s="116" t="str">
        <f>IF(ISERROR(VLOOKUP(TRIM(A1409),'R2020'!$A$1:$I$1991,3,FALSE)),"",VLOOKUP(TRIM(A1409),'R2020'!$A$1:$I$1991,3,FALSE))</f>
        <v/>
      </c>
      <c r="G1409" s="116" t="str">
        <f>IF(ISERROR(VLOOKUP(TRIM(A1409),'R2020'!$A$1:$I$1991,8,FALSE)),"",VLOOKUP(TRIM(A1409),'R2020'!$A$1:$I$1991,8,FALSE))</f>
        <v/>
      </c>
      <c r="I1409" s="121"/>
      <c r="J1409" s="127"/>
      <c r="K1409" s="117" t="s">
        <v>455</v>
      </c>
      <c r="L1409" s="121" t="s">
        <v>39</v>
      </c>
      <c r="M1409" s="127" t="s">
        <v>1487</v>
      </c>
      <c r="N1409" s="117" t="s">
        <v>455</v>
      </c>
      <c r="O1409" s="121" t="s">
        <v>39</v>
      </c>
      <c r="P1409" s="127" t="s">
        <v>2354</v>
      </c>
      <c r="Q1409" s="117" t="s">
        <v>455</v>
      </c>
      <c r="R1409" s="121" t="s">
        <v>39</v>
      </c>
      <c r="S1409" s="127" t="s">
        <v>1762</v>
      </c>
      <c r="T1409" s="117" t="s">
        <v>455</v>
      </c>
      <c r="U1409" s="121" t="s">
        <v>39</v>
      </c>
      <c r="V1409" s="127" t="s">
        <v>1106</v>
      </c>
      <c r="W1409" s="117" t="s">
        <v>455</v>
      </c>
      <c r="X1409" s="121" t="s">
        <v>39</v>
      </c>
      <c r="Y1409" s="127" t="s">
        <v>1277</v>
      </c>
      <c r="Z1409" s="120"/>
      <c r="AA1409" s="120"/>
      <c r="AB1409" s="120"/>
      <c r="AC1409" s="120"/>
      <c r="AD1409" s="120"/>
      <c r="AE1409" s="120"/>
      <c r="AF1409" s="120"/>
      <c r="AG1409" s="120"/>
      <c r="AH1409" s="120"/>
      <c r="AI1409" s="120"/>
      <c r="AJ1409" s="120"/>
      <c r="AK1409" s="120"/>
      <c r="AL1409" s="120"/>
      <c r="AM1409" s="120"/>
      <c r="AN1409" s="120"/>
      <c r="AO1409" s="120"/>
      <c r="AP1409" s="120"/>
      <c r="AQ1409" s="120"/>
      <c r="AR1409" s="120"/>
      <c r="AS1409" s="120"/>
      <c r="AT1409" s="120"/>
      <c r="AU1409" s="120"/>
      <c r="AV1409" s="120"/>
      <c r="AW1409" s="120"/>
      <c r="AX1409" s="120"/>
      <c r="AY1409" s="120"/>
      <c r="AZ1409" s="120"/>
      <c r="BA1409" s="120"/>
      <c r="BB1409" s="120"/>
      <c r="BC1409" s="120"/>
      <c r="BD1409" s="120"/>
      <c r="BE1409" s="120"/>
      <c r="BF1409" s="120"/>
      <c r="BG1409" s="120"/>
      <c r="BH1409" s="120"/>
      <c r="BI1409" s="120"/>
      <c r="BJ1409" s="120"/>
      <c r="BK1409" s="120"/>
      <c r="BL1409" s="120"/>
    </row>
    <row r="1410" spans="1:64" x14ac:dyDescent="0.2">
      <c r="A1410" s="117" t="s">
        <v>3803</v>
      </c>
      <c r="B1410" s="123">
        <v>34593</v>
      </c>
      <c r="C1410" s="164" t="s">
        <v>2585</v>
      </c>
      <c r="E1410" s="116" t="str">
        <f>IF(ISERROR(VLOOKUP(TRIM(A1410),'R2020'!$A$1:$I$1991,2,FALSE)),"",VLOOKUP(TRIM(A1410),'R2020'!$A$1:$I$1991,2,FALSE))</f>
        <v/>
      </c>
      <c r="F1410" s="116" t="str">
        <f>IF(ISERROR(VLOOKUP(TRIM(A1410),'R2020'!$A$1:$I$1991,3,FALSE)),"",VLOOKUP(TRIM(A1410),'R2020'!$A$1:$I$1991,3,FALSE))</f>
        <v/>
      </c>
      <c r="G1410" s="116" t="str">
        <f>IF(ISERROR(VLOOKUP(TRIM(A1410),'R2020'!$A$1:$I$1991,8,FALSE)),"",VLOOKUP(TRIM(A1410),'R2020'!$A$1:$I$1991,8,FALSE))</f>
        <v/>
      </c>
      <c r="H1410" s="117" t="s">
        <v>42</v>
      </c>
      <c r="I1410" s="117" t="s">
        <v>32</v>
      </c>
      <c r="J1410" s="119" t="s">
        <v>479</v>
      </c>
      <c r="K1410" s="119"/>
      <c r="N1410" s="117" t="s">
        <v>44</v>
      </c>
      <c r="O1410" s="117" t="s">
        <v>30</v>
      </c>
      <c r="P1410" s="119" t="s">
        <v>349</v>
      </c>
    </row>
    <row r="1411" spans="1:64" x14ac:dyDescent="0.2">
      <c r="A1411" s="146" t="s">
        <v>4096</v>
      </c>
      <c r="B1411" s="157">
        <v>35779</v>
      </c>
      <c r="C1411" s="167" t="s">
        <v>4511</v>
      </c>
      <c r="D1411" s="141"/>
      <c r="E1411" s="116" t="str">
        <f>IF(ISERROR(VLOOKUP(TRIM(A1411),'R2020'!$A$1:$I$1991,2,FALSE)),"",VLOOKUP(TRIM(A1411),'R2020'!$A$1:$I$1991,2,FALSE))</f>
        <v>HB</v>
      </c>
      <c r="F1411" s="116" t="str">
        <f>IF(ISERROR(VLOOKUP(TRIM(A1411),'R2020'!$A$1:$I$1991,3,FALSE)),"",VLOOKUP(TRIM(A1411),'R2020'!$A$1:$I$1991,3,FALSE))</f>
        <v>BFA</v>
      </c>
      <c r="G1411" s="116" t="str">
        <f>IF(ISERROR(VLOOKUP(TRIM(A1411),'R2020'!$A$1:$I$1991,8,FALSE)),"",VLOOKUP(TRIM(A1411),'R2020'!$A$1:$I$1991,8,FALSE))</f>
        <v xml:space="preserve">0-4 </v>
      </c>
      <c r="H1411" s="120"/>
      <c r="I1411" s="120"/>
      <c r="J1411" s="120"/>
      <c r="K1411" s="120"/>
      <c r="L1411" s="120"/>
      <c r="M1411" s="120"/>
      <c r="N1411" s="120"/>
      <c r="O1411" s="120"/>
      <c r="P1411" s="120"/>
      <c r="Q1411" s="120"/>
      <c r="R1411" s="120"/>
      <c r="S1411" s="120"/>
      <c r="T1411" s="120"/>
      <c r="U1411" s="120"/>
      <c r="V1411" s="120"/>
      <c r="W1411" s="120"/>
      <c r="X1411" s="120"/>
      <c r="Y1411" s="120"/>
      <c r="Z1411" s="120"/>
      <c r="AA1411" s="120"/>
      <c r="AB1411" s="120"/>
      <c r="AC1411" s="120"/>
      <c r="AD1411" s="120"/>
      <c r="AE1411" s="120"/>
      <c r="AF1411" s="120"/>
      <c r="AG1411" s="120"/>
      <c r="AH1411" s="120"/>
      <c r="AI1411" s="120"/>
      <c r="AJ1411" s="120"/>
      <c r="AK1411" s="120"/>
      <c r="AL1411" s="120"/>
      <c r="AM1411" s="120"/>
      <c r="AN1411" s="120"/>
      <c r="AO1411" s="120"/>
      <c r="AP1411" s="120"/>
      <c r="AQ1411" s="120"/>
      <c r="AR1411" s="120"/>
      <c r="AS1411" s="120"/>
      <c r="AT1411" s="120"/>
      <c r="AU1411" s="120"/>
      <c r="AV1411" s="120"/>
      <c r="AW1411" s="120"/>
      <c r="AX1411" s="120"/>
      <c r="AY1411" s="120"/>
      <c r="AZ1411" s="120"/>
      <c r="BA1411" s="120"/>
      <c r="BB1411" s="127"/>
      <c r="BC1411" s="120"/>
      <c r="BD1411" s="120"/>
      <c r="BE1411" s="120"/>
      <c r="BF1411" s="120"/>
      <c r="BG1411" s="120"/>
      <c r="BH1411" s="120"/>
      <c r="BI1411" s="120"/>
      <c r="BJ1411" s="120"/>
      <c r="BK1411" s="120"/>
    </row>
    <row r="1412" spans="1:64" x14ac:dyDescent="0.2">
      <c r="A1412" s="117" t="s">
        <v>3804</v>
      </c>
      <c r="B1412" s="123">
        <v>33703</v>
      </c>
      <c r="C1412" s="165" t="s">
        <v>1575</v>
      </c>
      <c r="D1412" s="122"/>
      <c r="E1412" s="116" t="str">
        <f>IF(ISERROR(VLOOKUP(TRIM(A1412),'R2020'!$A$1:$I$1991,2,FALSE)),"",VLOOKUP(TRIM(A1412),'R2020'!$A$1:$I$1991,2,FALSE))</f>
        <v>HB</v>
      </c>
      <c r="F1412" s="116" t="str">
        <f>IF(ISERROR(VLOOKUP(TRIM(A1412),'R2020'!$A$1:$I$1991,3,FALSE)),"",VLOOKUP(TRIM(A1412),'R2020'!$A$1:$I$1991,3,FALSE))</f>
        <v>SFN</v>
      </c>
      <c r="G1412" s="116" t="str">
        <f>IF(ISERROR(VLOOKUP(TRIM(A1412),'R2020'!$A$1:$I$1991,8,FALSE)),"",VLOOKUP(TRIM(A1412),'R2020'!$A$1:$I$1991,8,FALSE))</f>
        <v xml:space="preserve">0-3 </v>
      </c>
      <c r="H1412" s="128" t="s">
        <v>344</v>
      </c>
      <c r="I1412" s="128" t="s">
        <v>111</v>
      </c>
      <c r="J1412" s="122" t="s">
        <v>3805</v>
      </c>
      <c r="K1412" s="122"/>
      <c r="O1412" s="121"/>
      <c r="R1412" s="121"/>
      <c r="S1412" s="119"/>
      <c r="T1412" s="117" t="s">
        <v>370</v>
      </c>
      <c r="U1412" s="121" t="s">
        <v>348</v>
      </c>
      <c r="V1412" s="119"/>
      <c r="X1412" s="121"/>
      <c r="Y1412" s="119"/>
      <c r="AA1412" s="121"/>
      <c r="AB1412" s="119"/>
      <c r="AD1412" s="121"/>
      <c r="AE1412" s="119"/>
      <c r="AG1412" s="121"/>
      <c r="AH1412" s="119"/>
      <c r="AI1412" s="119"/>
      <c r="AK1412" s="121"/>
      <c r="AL1412" s="119"/>
      <c r="AN1412" s="121"/>
      <c r="AO1412" s="119"/>
      <c r="AQ1412" s="121"/>
      <c r="AR1412" s="119"/>
      <c r="AT1412" s="121"/>
      <c r="AU1412" s="119"/>
      <c r="AW1412" s="121"/>
      <c r="AX1412" s="119"/>
      <c r="AZ1412" s="121"/>
      <c r="BA1412" s="119"/>
      <c r="BD1412" s="119"/>
      <c r="BE1412" s="121"/>
      <c r="BF1412" s="121"/>
      <c r="BG1412" s="121"/>
      <c r="BH1412" s="121"/>
      <c r="BI1412" s="121"/>
      <c r="BJ1412" s="121"/>
    </row>
    <row r="1413" spans="1:64" x14ac:dyDescent="0.2">
      <c r="A1413" s="146" t="s">
        <v>4204</v>
      </c>
      <c r="B1413" s="157">
        <v>35731</v>
      </c>
      <c r="C1413" s="167" t="s">
        <v>4513</v>
      </c>
      <c r="D1413" s="142"/>
      <c r="E1413" s="116" t="str">
        <f>IF(ISERROR(VLOOKUP(TRIM(A1413),'R2020'!$A$1:$I$1991,2,FALSE)),"",VLOOKUP(TRIM(A1413),'R2020'!$A$1:$I$1991,2,FALSE))</f>
        <v>DB</v>
      </c>
      <c r="F1413" s="116" t="str">
        <f>IF(ISERROR(VLOOKUP(TRIM(A1413),'R2020'!$A$1:$I$1991,3,FALSE)),"",VLOOKUP(TRIM(A1413),'R2020'!$A$1:$I$1991,3,FALSE))</f>
        <v>DNA</v>
      </c>
      <c r="G1413" s="116" t="str">
        <f>IF(ISERROR(VLOOKUP(TRIM(A1413),'R2020'!$A$1:$I$1991,8,FALSE)),"",VLOOKUP(TRIM(A1413),'R2020'!$A$1:$I$1991,8,FALSE))</f>
        <v xml:space="preserve">00 </v>
      </c>
      <c r="H1413" s="126"/>
      <c r="I1413" s="126"/>
      <c r="J1413" s="120"/>
      <c r="K1413" s="126"/>
      <c r="L1413" s="126"/>
      <c r="M1413" s="120"/>
      <c r="N1413" s="126"/>
      <c r="O1413" s="126"/>
      <c r="P1413" s="120"/>
      <c r="Q1413" s="126"/>
      <c r="R1413" s="126"/>
      <c r="S1413" s="120"/>
      <c r="T1413" s="126"/>
      <c r="U1413" s="126"/>
      <c r="V1413" s="120"/>
      <c r="W1413" s="126"/>
      <c r="X1413" s="126"/>
      <c r="Y1413" s="120"/>
      <c r="Z1413" s="126"/>
      <c r="AA1413" s="126"/>
      <c r="AB1413" s="120"/>
      <c r="AC1413" s="126"/>
      <c r="AD1413" s="126"/>
      <c r="AE1413" s="120"/>
      <c r="AF1413" s="126"/>
      <c r="AG1413" s="126"/>
      <c r="AH1413" s="120"/>
      <c r="AI1413" s="126"/>
      <c r="AJ1413" s="126"/>
      <c r="AK1413" s="120"/>
      <c r="AL1413" s="126"/>
      <c r="AM1413" s="126"/>
      <c r="AN1413" s="120"/>
      <c r="AO1413" s="126"/>
      <c r="AP1413" s="126"/>
      <c r="AQ1413" s="126"/>
      <c r="AR1413" s="126"/>
      <c r="AS1413" s="126"/>
      <c r="AT1413" s="120"/>
      <c r="AU1413" s="126"/>
      <c r="AV1413" s="126"/>
      <c r="AW1413" s="120"/>
      <c r="AX1413" s="126"/>
      <c r="AY1413" s="126"/>
      <c r="AZ1413" s="120"/>
      <c r="BA1413" s="126"/>
      <c r="BB1413" s="126"/>
      <c r="BC1413" s="120"/>
      <c r="BD1413" s="125"/>
      <c r="BE1413" s="126"/>
      <c r="BF1413" s="128"/>
      <c r="BG1413" s="120"/>
      <c r="BH1413" s="127"/>
      <c r="BI1413" s="120"/>
      <c r="BJ1413" s="128"/>
      <c r="BK1413" s="128"/>
    </row>
    <row r="1414" spans="1:64" x14ac:dyDescent="0.2">
      <c r="A1414" s="117" t="s">
        <v>2759</v>
      </c>
      <c r="B1414" s="123">
        <v>34564</v>
      </c>
      <c r="C1414" s="164" t="s">
        <v>2588</v>
      </c>
      <c r="D1414" s="119" t="s">
        <v>2593</v>
      </c>
      <c r="E1414" s="116" t="str">
        <f>IF(ISERROR(VLOOKUP(TRIM(A1414),'R2020'!$A$1:$I$1991,2,FALSE)),"",VLOOKUP(TRIM(A1414),'R2020'!$A$1:$I$1991,2,FALSE))</f>
        <v>RT</v>
      </c>
      <c r="F1414" s="116" t="str">
        <f>IF(ISERROR(VLOOKUP(TRIM(A1414),'R2020'!$A$1:$I$1991,3,FALSE)),"",VLOOKUP(TRIM(A1414),'R2020'!$A$1:$I$1991,3,FALSE))</f>
        <v>CAN</v>
      </c>
      <c r="G1414" s="116" t="str">
        <f>IF(ISERROR(VLOOKUP(TRIM(A1414),'R2020'!$A$1:$I$1991,8,FALSE)),"",VLOOKUP(TRIM(A1414),'R2020'!$A$1:$I$1991,8,FALSE))</f>
        <v xml:space="preserve">5-7 </v>
      </c>
      <c r="H1414" s="117" t="s">
        <v>1068</v>
      </c>
      <c r="I1414" s="117" t="s">
        <v>22</v>
      </c>
      <c r="J1414" s="119" t="s">
        <v>3806</v>
      </c>
      <c r="K1414" s="117" t="s">
        <v>228</v>
      </c>
      <c r="L1414" s="117" t="s">
        <v>22</v>
      </c>
      <c r="M1414" s="119" t="s">
        <v>230</v>
      </c>
      <c r="N1414" s="117" t="s">
        <v>1037</v>
      </c>
      <c r="O1414" s="117" t="s">
        <v>22</v>
      </c>
      <c r="P1414" s="119" t="s">
        <v>1036</v>
      </c>
    </row>
    <row r="1415" spans="1:64" x14ac:dyDescent="0.2">
      <c r="A1415" s="117" t="s">
        <v>3254</v>
      </c>
      <c r="B1415" s="123">
        <v>34786</v>
      </c>
      <c r="C1415" s="165" t="s">
        <v>2601</v>
      </c>
      <c r="D1415" s="122" t="s">
        <v>3065</v>
      </c>
      <c r="E1415" s="116" t="str">
        <f>IF(ISERROR(VLOOKUP(TRIM(A1415),'R2020'!$A$1:$I$1991,2,FALSE)),"",VLOOKUP(TRIM(A1415),'R2020'!$A$1:$I$1991,2,FALSE))</f>
        <v>T</v>
      </c>
      <c r="F1415" s="116" t="str">
        <f>IF(ISERROR(VLOOKUP(TRIM(A1415),'R2020'!$A$1:$I$1991,3,FALSE)),"",VLOOKUP(TRIM(A1415),'R2020'!$A$1:$I$1991,3,FALSE))</f>
        <v>INA</v>
      </c>
      <c r="G1415" s="116" t="str">
        <f>IF(ISERROR(VLOOKUP(TRIM(A1415),'R2020'!$A$1:$I$1991,8,FALSE)),"",VLOOKUP(TRIM(A1415),'R2020'!$A$1:$I$1991,8,FALSE))</f>
        <v xml:space="preserve">4-3 </v>
      </c>
      <c r="H1415" s="117" t="s">
        <v>44</v>
      </c>
      <c r="I1415" s="122" t="s">
        <v>103</v>
      </c>
      <c r="J1415" s="122" t="s">
        <v>227</v>
      </c>
      <c r="K1415" s="117" t="s">
        <v>31</v>
      </c>
      <c r="L1415" s="122" t="s">
        <v>103</v>
      </c>
      <c r="M1415" s="122" t="s">
        <v>479</v>
      </c>
      <c r="O1415" s="122"/>
      <c r="P1415" s="122"/>
      <c r="R1415" s="122"/>
      <c r="S1415" s="122"/>
      <c r="U1415" s="122"/>
      <c r="V1415" s="122"/>
      <c r="X1415" s="122"/>
      <c r="Y1415" s="122"/>
      <c r="AA1415" s="122"/>
      <c r="AB1415" s="122"/>
      <c r="AD1415" s="122"/>
      <c r="AE1415" s="122"/>
      <c r="AG1415" s="122"/>
      <c r="AH1415" s="122"/>
      <c r="AJ1415" s="122"/>
      <c r="AK1415" s="122"/>
      <c r="AM1415" s="122"/>
      <c r="AN1415" s="122"/>
      <c r="AP1415" s="122"/>
      <c r="AQ1415" s="122"/>
      <c r="AS1415" s="122"/>
      <c r="AT1415" s="122"/>
      <c r="AV1415" s="122"/>
      <c r="AW1415" s="122"/>
      <c r="AY1415" s="122"/>
      <c r="AZ1415" s="122"/>
      <c r="BB1415" s="122"/>
      <c r="BC1415" s="122"/>
      <c r="BE1415" s="123"/>
      <c r="BF1415" s="122"/>
      <c r="BG1415" s="121"/>
      <c r="BI1415" s="119"/>
      <c r="BJ1415" s="121"/>
      <c r="BK1415" s="121"/>
      <c r="BL1415" s="130"/>
    </row>
    <row r="1416" spans="1:64" x14ac:dyDescent="0.2">
      <c r="A1416" s="117" t="s">
        <v>3807</v>
      </c>
      <c r="B1416" s="123">
        <v>35693</v>
      </c>
      <c r="C1416" s="164" t="s">
        <v>3456</v>
      </c>
      <c r="E1416" s="116" t="str">
        <f>IF(ISERROR(VLOOKUP(TRIM(A1416),'R2020'!$A$1:$I$1991,2,FALSE)),"",VLOOKUP(TRIM(A1416),'R2020'!$A$1:$I$1991,2,FALSE))</f>
        <v>LCB</v>
      </c>
      <c r="F1416" s="116" t="str">
        <f>IF(ISERROR(VLOOKUP(TRIM(A1416),'R2020'!$A$1:$I$1991,3,FALSE)),"",VLOOKUP(TRIM(A1416),'R2020'!$A$1:$I$1991,3,FALSE))</f>
        <v>LVA</v>
      </c>
      <c r="G1416" s="116" t="str">
        <f>IF(ISERROR(VLOOKUP(TRIM(A1416),'R2020'!$A$1:$I$1991,8,FALSE)),"",VLOOKUP(TRIM(A1416),'R2020'!$A$1:$I$1991,8,FALSE))</f>
        <v xml:space="preserve">4 </v>
      </c>
      <c r="H1416" s="117" t="s">
        <v>529</v>
      </c>
      <c r="I1416" s="117" t="s">
        <v>23</v>
      </c>
      <c r="J1416" s="119" t="s">
        <v>328</v>
      </c>
    </row>
    <row r="1417" spans="1:64" x14ac:dyDescent="0.2">
      <c r="A1417" s="117" t="s">
        <v>3384</v>
      </c>
      <c r="B1417" s="123">
        <v>34779</v>
      </c>
      <c r="C1417" s="165" t="s">
        <v>2586</v>
      </c>
      <c r="D1417" s="122" t="s">
        <v>3074</v>
      </c>
      <c r="E1417" s="116" t="str">
        <f>IF(ISERROR(VLOOKUP(TRIM(A1417),'R2020'!$A$1:$I$1991,2,FALSE)),"",VLOOKUP(TRIM(A1417),'R2020'!$A$1:$I$1991,2,FALSE))</f>
        <v>QB</v>
      </c>
      <c r="F1417" s="116" t="str">
        <f>IF(ISERROR(VLOOKUP(TRIM(A1417),'R2020'!$A$1:$I$1991,3,FALSE)),"",VLOOKUP(TRIM(A1417),'R2020'!$A$1:$I$1991,3,FALSE))</f>
        <v>SFN</v>
      </c>
      <c r="G1417" s="116" t="str">
        <f>IF(ISERROR(VLOOKUP(TRIM(A1417),'R2020'!$A$1:$I$1991,8,FALSE)),"",VLOOKUP(TRIM(A1417),'R2020'!$A$1:$I$1991,8,FALSE))</f>
        <v xml:space="preserve"> </v>
      </c>
      <c r="H1417" s="117" t="s">
        <v>193</v>
      </c>
      <c r="I1417" s="122" t="s">
        <v>111</v>
      </c>
      <c r="J1417" s="122" t="s">
        <v>86</v>
      </c>
      <c r="K1417" s="117" t="s">
        <v>193</v>
      </c>
      <c r="L1417" s="122" t="s">
        <v>111</v>
      </c>
      <c r="M1417" s="122"/>
      <c r="O1417" s="122"/>
      <c r="P1417" s="122"/>
      <c r="R1417" s="122"/>
      <c r="S1417" s="122"/>
      <c r="U1417" s="122"/>
      <c r="V1417" s="122"/>
      <c r="X1417" s="122"/>
      <c r="Y1417" s="122"/>
      <c r="AA1417" s="122"/>
      <c r="AB1417" s="122"/>
      <c r="AD1417" s="122"/>
      <c r="AE1417" s="122"/>
      <c r="AG1417" s="122"/>
      <c r="AH1417" s="122"/>
      <c r="AJ1417" s="122"/>
      <c r="AK1417" s="122"/>
      <c r="AM1417" s="122"/>
      <c r="AN1417" s="122"/>
      <c r="AP1417" s="122"/>
      <c r="AQ1417" s="122"/>
      <c r="AS1417" s="122"/>
      <c r="AT1417" s="122"/>
      <c r="AV1417" s="122"/>
      <c r="AW1417" s="122"/>
      <c r="AY1417" s="122"/>
      <c r="AZ1417" s="122"/>
      <c r="BB1417" s="122"/>
      <c r="BC1417" s="122"/>
      <c r="BE1417" s="123"/>
      <c r="BF1417" s="122"/>
      <c r="BG1417" s="121"/>
      <c r="BI1417" s="119"/>
      <c r="BJ1417" s="121"/>
      <c r="BK1417" s="121"/>
      <c r="BL1417" s="130"/>
    </row>
    <row r="1418" spans="1:64" x14ac:dyDescent="0.2">
      <c r="A1418" s="117" t="s">
        <v>3255</v>
      </c>
      <c r="B1418" s="123">
        <v>34661</v>
      </c>
      <c r="C1418" s="165" t="s">
        <v>2586</v>
      </c>
      <c r="D1418" s="122"/>
      <c r="E1418" s="116" t="str">
        <f>IF(ISERROR(VLOOKUP(TRIM(A1418),'R2020'!$A$1:$I$1991,2,FALSE)),"",VLOOKUP(TRIM(A1418),'R2020'!$A$1:$I$1991,2,FALSE))</f>
        <v>TE BB</v>
      </c>
      <c r="F1418" s="116" t="str">
        <f>IF(ISERROR(VLOOKUP(TRIM(A1418),'R2020'!$A$1:$I$1991,3,FALSE)),"",VLOOKUP(TRIM(A1418),'R2020'!$A$1:$I$1991,3,FALSE))</f>
        <v>LAN</v>
      </c>
      <c r="G1418" s="116" t="str">
        <f>IF(ISERROR(VLOOKUP(TRIM(A1418),'R2020'!$A$1:$I$1991,8,FALSE)),"",VLOOKUP(TRIM(A1418),'R2020'!$A$1:$I$1991,8,FALSE))</f>
        <v xml:space="preserve">4-0 </v>
      </c>
      <c r="H1418" s="117" t="s">
        <v>26</v>
      </c>
      <c r="I1418" s="122" t="s">
        <v>2235</v>
      </c>
      <c r="J1418" s="122" t="s">
        <v>980</v>
      </c>
      <c r="K1418" s="117" t="s">
        <v>26</v>
      </c>
      <c r="L1418" s="122" t="s">
        <v>2235</v>
      </c>
      <c r="M1418" s="122" t="s">
        <v>685</v>
      </c>
      <c r="O1418" s="122"/>
      <c r="P1418" s="122"/>
      <c r="R1418" s="122"/>
      <c r="S1418" s="122"/>
      <c r="U1418" s="122"/>
      <c r="V1418" s="122"/>
      <c r="X1418" s="122"/>
      <c r="Y1418" s="122"/>
      <c r="AA1418" s="122"/>
      <c r="AB1418" s="122"/>
      <c r="AD1418" s="122"/>
      <c r="AE1418" s="122"/>
      <c r="AG1418" s="122"/>
      <c r="AH1418" s="122"/>
      <c r="AJ1418" s="122"/>
      <c r="AK1418" s="122"/>
      <c r="AM1418" s="122"/>
      <c r="AN1418" s="122"/>
      <c r="AP1418" s="122"/>
      <c r="AQ1418" s="122"/>
      <c r="AS1418" s="122"/>
      <c r="AT1418" s="122"/>
      <c r="AV1418" s="122"/>
      <c r="AW1418" s="122"/>
      <c r="AY1418" s="122"/>
      <c r="AZ1418" s="122"/>
      <c r="BB1418" s="122"/>
      <c r="BC1418" s="122"/>
      <c r="BE1418" s="123"/>
      <c r="BF1418" s="122"/>
      <c r="BG1418" s="121"/>
      <c r="BI1418" s="119"/>
      <c r="BJ1418" s="121"/>
      <c r="BK1418" s="121"/>
      <c r="BL1418" s="130"/>
    </row>
    <row r="1419" spans="1:64" x14ac:dyDescent="0.2">
      <c r="A1419" s="117" t="s">
        <v>2760</v>
      </c>
      <c r="B1419" s="123">
        <v>34695</v>
      </c>
      <c r="C1419" s="164" t="s">
        <v>2586</v>
      </c>
      <c r="D1419" s="119" t="s">
        <v>2925</v>
      </c>
      <c r="E1419" s="116" t="str">
        <f>IF(ISERROR(VLOOKUP(TRIM(A1419),'R2020'!$A$1:$I$1991,2,FALSE)),"",VLOOKUP(TRIM(A1419),'R2020'!$A$1:$I$1991,2,FALSE))</f>
        <v>ILB</v>
      </c>
      <c r="F1419" s="116" t="str">
        <f>IF(ISERROR(VLOOKUP(TRIM(A1419),'R2020'!$A$1:$I$1991,3,FALSE)),"",VLOOKUP(TRIM(A1419),'R2020'!$A$1:$I$1991,3,FALSE))</f>
        <v>MIA</v>
      </c>
      <c r="G1419" s="116" t="str">
        <f>IF(ISERROR(VLOOKUP(TRIM(A1419),'R2020'!$A$1:$I$1991,8,FALSE)),"",VLOOKUP(TRIM(A1419),'R2020'!$A$1:$I$1991,8,FALSE))</f>
        <v xml:space="preserve">00-0 </v>
      </c>
      <c r="H1419" s="120" t="s">
        <v>540</v>
      </c>
      <c r="I1419" s="117" t="s">
        <v>32</v>
      </c>
      <c r="J1419" s="119" t="s">
        <v>1064</v>
      </c>
      <c r="K1419" s="120" t="s">
        <v>202</v>
      </c>
      <c r="N1419" s="117" t="s">
        <v>540</v>
      </c>
      <c r="O1419" s="117" t="s">
        <v>30</v>
      </c>
      <c r="P1419" s="119" t="s">
        <v>1280</v>
      </c>
    </row>
    <row r="1420" spans="1:64" x14ac:dyDescent="0.2">
      <c r="A1420" s="146" t="s">
        <v>4468</v>
      </c>
      <c r="B1420" s="157">
        <v>35544</v>
      </c>
      <c r="C1420" s="167" t="s">
        <v>4517</v>
      </c>
      <c r="D1420" s="141"/>
      <c r="E1420" s="116" t="str">
        <f>IF(ISERROR(VLOOKUP(TRIM(A1420),'R2020'!$A$1:$I$1991,2,FALSE)),"",VLOOKUP(TRIM(A1420),'R2020'!$A$1:$I$1991,2,FALSE))</f>
        <v>T</v>
      </c>
      <c r="F1420" s="116" t="str">
        <f>IF(ISERROR(VLOOKUP(TRIM(A1420),'R2020'!$A$1:$I$1991,3,FALSE)),"",VLOOKUP(TRIM(A1420),'R2020'!$A$1:$I$1991,3,FALSE))</f>
        <v>TNA</v>
      </c>
      <c r="G1420" s="116" t="str">
        <f>IF(ISERROR(VLOOKUP(TRIM(A1420),'R2020'!$A$1:$I$1991,8,FALSE)),"",VLOOKUP(TRIM(A1420),'R2020'!$A$1:$I$1991,8,FALSE))</f>
        <v xml:space="preserve">0-0 </v>
      </c>
      <c r="H1420" s="127"/>
      <c r="I1420" s="127"/>
      <c r="J1420" s="120"/>
      <c r="K1420" s="127"/>
      <c r="L1420" s="127"/>
      <c r="M1420" s="120"/>
      <c r="N1420" s="127"/>
      <c r="O1420" s="127"/>
      <c r="P1420" s="120"/>
      <c r="Q1420" s="127"/>
      <c r="R1420" s="127"/>
      <c r="S1420" s="120"/>
      <c r="T1420" s="127"/>
      <c r="U1420" s="127"/>
      <c r="V1420" s="120"/>
      <c r="W1420" s="127"/>
      <c r="X1420" s="127"/>
      <c r="Y1420" s="120"/>
      <c r="Z1420" s="127"/>
      <c r="AA1420" s="127"/>
      <c r="AB1420" s="120"/>
      <c r="AC1420" s="127"/>
      <c r="AD1420" s="127"/>
      <c r="AE1420" s="120"/>
      <c r="AF1420" s="127"/>
      <c r="AG1420" s="127"/>
      <c r="AH1420" s="120"/>
      <c r="AI1420" s="127"/>
      <c r="AJ1420" s="127"/>
      <c r="AK1420" s="120"/>
      <c r="AL1420" s="127"/>
      <c r="AM1420" s="127"/>
      <c r="AN1420" s="120"/>
      <c r="AO1420" s="127"/>
      <c r="AP1420" s="127"/>
      <c r="AQ1420" s="127"/>
      <c r="AR1420" s="127"/>
      <c r="AS1420" s="127"/>
      <c r="AT1420" s="120"/>
      <c r="AU1420" s="127"/>
      <c r="AV1420" s="127"/>
      <c r="AW1420" s="120"/>
      <c r="AX1420" s="127"/>
      <c r="AY1420" s="127"/>
      <c r="AZ1420" s="120"/>
      <c r="BA1420" s="127"/>
      <c r="BB1420" s="127"/>
      <c r="BC1420" s="120"/>
      <c r="BD1420" s="120"/>
      <c r="BE1420" s="120"/>
      <c r="BF1420" s="120"/>
      <c r="BG1420" s="120"/>
      <c r="BH1420" s="120"/>
      <c r="BI1420" s="120"/>
      <c r="BJ1420" s="128"/>
      <c r="BK1420" s="128"/>
    </row>
    <row r="1421" spans="1:64" x14ac:dyDescent="0.2">
      <c r="A1421" s="117" t="s">
        <v>3808</v>
      </c>
      <c r="B1421" s="123">
        <v>35813</v>
      </c>
      <c r="C1421" s="164" t="s">
        <v>3456</v>
      </c>
      <c r="E1421" s="116" t="str">
        <f>IF(ISERROR(VLOOKUP(TRIM(A1421),'R2020'!$A$1:$I$1991,2,FALSE)),"",VLOOKUP(TRIM(A1421),'R2020'!$A$1:$I$1991,2,FALSE))</f>
        <v>CB</v>
      </c>
      <c r="F1421" s="116" t="str">
        <f>IF(ISERROR(VLOOKUP(TRIM(A1421),'R2020'!$A$1:$I$1991,3,FALSE)),"",VLOOKUP(TRIM(A1421),'R2020'!$A$1:$I$1991,3,FALSE))</f>
        <v>ARN</v>
      </c>
      <c r="G1421" s="116" t="str">
        <f>IF(ISERROR(VLOOKUP(TRIM(A1421),'R2020'!$A$1:$I$1991,8,FALSE)),"",VLOOKUP(TRIM(A1421),'R2020'!$A$1:$I$1991,8,FALSE))</f>
        <v xml:space="preserve">4 </v>
      </c>
      <c r="H1421" s="117" t="s">
        <v>327</v>
      </c>
      <c r="I1421" s="117" t="s">
        <v>78</v>
      </c>
      <c r="J1421" s="119" t="s">
        <v>365</v>
      </c>
    </row>
    <row r="1422" spans="1:64" x14ac:dyDescent="0.2">
      <c r="A1422" s="117" t="s">
        <v>1623</v>
      </c>
      <c r="B1422" s="123">
        <v>33514</v>
      </c>
      <c r="C1422" s="165" t="s">
        <v>1584</v>
      </c>
      <c r="D1422" s="122" t="s">
        <v>3413</v>
      </c>
      <c r="E1422" s="116" t="str">
        <f>IF(ISERROR(VLOOKUP(TRIM(A1422),'R2020'!$A$1:$I$1991,2,FALSE)),"",VLOOKUP(TRIM(A1422),'R2020'!$A$1:$I$1991,2,FALSE))</f>
        <v/>
      </c>
      <c r="F1422" s="116" t="str">
        <f>IF(ISERROR(VLOOKUP(TRIM(A1422),'R2020'!$A$1:$I$1991,3,FALSE)),"",VLOOKUP(TRIM(A1422),'R2020'!$A$1:$I$1991,3,FALSE))</f>
        <v/>
      </c>
      <c r="G1422" s="116" t="str">
        <f>IF(ISERROR(VLOOKUP(TRIM(A1422),'R2020'!$A$1:$I$1991,8,FALSE)),"",VLOOKUP(TRIM(A1422),'R2020'!$A$1:$I$1991,8,FALSE))</f>
        <v/>
      </c>
      <c r="J1422" s="117"/>
      <c r="K1422" s="117" t="s">
        <v>183</v>
      </c>
      <c r="L1422" s="117" t="s">
        <v>233</v>
      </c>
      <c r="M1422" s="117" t="s">
        <v>3059</v>
      </c>
      <c r="O1422" s="121"/>
      <c r="Q1422" s="117" t="s">
        <v>87</v>
      </c>
      <c r="R1422" s="121" t="s">
        <v>367</v>
      </c>
      <c r="S1422" s="119"/>
      <c r="T1422" s="117" t="s">
        <v>570</v>
      </c>
      <c r="U1422" s="121" t="s">
        <v>367</v>
      </c>
      <c r="V1422" s="119"/>
      <c r="X1422" s="121"/>
      <c r="Y1422" s="119"/>
      <c r="AA1422" s="121"/>
      <c r="AB1422" s="119"/>
      <c r="AD1422" s="121"/>
      <c r="AE1422" s="119"/>
      <c r="AG1422" s="121"/>
      <c r="AH1422" s="119"/>
      <c r="AJ1422" s="121"/>
      <c r="AK1422" s="119"/>
      <c r="AM1422" s="121"/>
      <c r="AN1422" s="119"/>
      <c r="AP1422" s="121"/>
      <c r="AQ1422" s="119"/>
      <c r="AS1422" s="121"/>
      <c r="AT1422" s="119"/>
      <c r="AV1422" s="121"/>
      <c r="AW1422" s="119"/>
      <c r="AY1422" s="121"/>
      <c r="AZ1422" s="119"/>
      <c r="BB1422" s="121"/>
      <c r="BC1422" s="119"/>
      <c r="BF1422" s="119"/>
      <c r="BG1422" s="121"/>
      <c r="BH1422" s="121"/>
      <c r="BI1422" s="121"/>
      <c r="BJ1422" s="121"/>
      <c r="BK1422" s="121"/>
      <c r="BL1422" s="121"/>
    </row>
    <row r="1423" spans="1:64" x14ac:dyDescent="0.2">
      <c r="A1423" s="120" t="s">
        <v>1145</v>
      </c>
      <c r="B1423" s="125">
        <v>33229</v>
      </c>
      <c r="C1423" s="165" t="s">
        <v>1228</v>
      </c>
      <c r="D1423" s="120" t="s">
        <v>1228</v>
      </c>
      <c r="E1423" s="116" t="str">
        <f>IF(ISERROR(VLOOKUP(TRIM(A1423),'R2020'!$A$1:$I$1991,2,FALSE)),"",VLOOKUP(TRIM(A1423),'R2020'!$A$1:$I$1991,2,FALSE))</f>
        <v>End OLB</v>
      </c>
      <c r="F1423" s="116" t="str">
        <f>IF(ISERROR(VLOOKUP(TRIM(A1423),'R2020'!$A$1:$I$1991,3,FALSE)),"",VLOOKUP(TRIM(A1423),'R2020'!$A$1:$I$1991,3,FALSE))</f>
        <v>BFA</v>
      </c>
      <c r="G1423" s="116" t="str">
        <f>IF(ISERROR(VLOOKUP(TRIM(A1423),'R2020'!$A$1:$I$1991,8,FALSE)),"",VLOOKUP(TRIM(A1423),'R2020'!$A$1:$I$1991,8,FALSE))</f>
        <v>0-2 / 00-2</v>
      </c>
      <c r="H1423" s="117" t="s">
        <v>31</v>
      </c>
      <c r="I1423" s="121" t="s">
        <v>233</v>
      </c>
      <c r="J1423" s="127" t="s">
        <v>302</v>
      </c>
      <c r="K1423" s="117" t="s">
        <v>31</v>
      </c>
      <c r="L1423" s="121" t="s">
        <v>233</v>
      </c>
      <c r="M1423" s="127" t="s">
        <v>227</v>
      </c>
      <c r="N1423" s="117" t="s">
        <v>202</v>
      </c>
      <c r="O1423" s="121"/>
      <c r="P1423" s="127"/>
      <c r="Q1423" s="117" t="s">
        <v>125</v>
      </c>
      <c r="R1423" s="121" t="s">
        <v>27</v>
      </c>
      <c r="S1423" s="127" t="s">
        <v>1919</v>
      </c>
      <c r="T1423" s="117" t="s">
        <v>323</v>
      </c>
      <c r="U1423" s="121" t="s">
        <v>27</v>
      </c>
      <c r="V1423" s="127" t="s">
        <v>1106</v>
      </c>
      <c r="W1423" s="117" t="s">
        <v>123</v>
      </c>
      <c r="X1423" s="121" t="s">
        <v>27</v>
      </c>
      <c r="Y1423" s="127" t="s">
        <v>1146</v>
      </c>
      <c r="Z1423" s="120"/>
      <c r="AA1423" s="120"/>
      <c r="AB1423" s="120"/>
      <c r="AC1423" s="120"/>
      <c r="AD1423" s="120"/>
      <c r="AE1423" s="120"/>
      <c r="AF1423" s="120"/>
      <c r="AG1423" s="120"/>
      <c r="AH1423" s="120"/>
      <c r="AI1423" s="120"/>
      <c r="AJ1423" s="120"/>
      <c r="AK1423" s="120"/>
      <c r="AL1423" s="120"/>
      <c r="AM1423" s="120"/>
      <c r="AN1423" s="120"/>
      <c r="AO1423" s="120"/>
      <c r="AP1423" s="120"/>
      <c r="AQ1423" s="120"/>
      <c r="AR1423" s="120"/>
      <c r="AS1423" s="120"/>
      <c r="AT1423" s="120"/>
      <c r="AU1423" s="120"/>
      <c r="AV1423" s="120"/>
      <c r="AW1423" s="120"/>
      <c r="AX1423" s="120"/>
      <c r="AY1423" s="120"/>
      <c r="AZ1423" s="120"/>
      <c r="BA1423" s="120"/>
      <c r="BB1423" s="120"/>
      <c r="BC1423" s="120"/>
      <c r="BD1423" s="120"/>
      <c r="BE1423" s="120"/>
      <c r="BF1423" s="120"/>
      <c r="BG1423" s="120"/>
      <c r="BH1423" s="120"/>
      <c r="BI1423" s="120"/>
      <c r="BJ1423" s="120"/>
      <c r="BK1423" s="120"/>
      <c r="BL1423" s="120"/>
    </row>
    <row r="1424" spans="1:64" x14ac:dyDescent="0.2">
      <c r="A1424" s="117" t="s">
        <v>3809</v>
      </c>
      <c r="B1424" s="123">
        <v>35600</v>
      </c>
      <c r="C1424" s="164" t="s">
        <v>3456</v>
      </c>
      <c r="E1424" s="116" t="str">
        <f>IF(ISERROR(VLOOKUP(TRIM(A1424),'R2020'!$A$1:$I$1991,2,FALSE)),"",VLOOKUP(TRIM(A1424),'R2020'!$A$1:$I$1991,2,FALSE))</f>
        <v>CB</v>
      </c>
      <c r="F1424" s="116" t="str">
        <f>IF(ISERROR(VLOOKUP(TRIM(A1424),'R2020'!$A$1:$I$1991,3,FALSE)),"",VLOOKUP(TRIM(A1424),'R2020'!$A$1:$I$1991,3,FALSE))</f>
        <v>TBN</v>
      </c>
      <c r="G1424" s="116" t="str">
        <f>IF(ISERROR(VLOOKUP(TRIM(A1424),'R2020'!$A$1:$I$1991,8,FALSE)),"",VLOOKUP(TRIM(A1424),'R2020'!$A$1:$I$1991,8,FALSE))</f>
        <v xml:space="preserve">4 </v>
      </c>
      <c r="H1424" s="117" t="s">
        <v>171</v>
      </c>
      <c r="I1424" s="117" t="s">
        <v>122</v>
      </c>
      <c r="J1424" s="119" t="s">
        <v>328</v>
      </c>
    </row>
    <row r="1425" spans="1:64" x14ac:dyDescent="0.2">
      <c r="A1425" s="117" t="s">
        <v>1845</v>
      </c>
      <c r="B1425" s="123">
        <v>34341</v>
      </c>
      <c r="C1425" s="165" t="s">
        <v>2028</v>
      </c>
      <c r="D1425" s="117" t="s">
        <v>2219</v>
      </c>
      <c r="E1425" s="116" t="str">
        <f>IF(ISERROR(VLOOKUP(TRIM(A1425),'R2020'!$A$1:$I$1991,2,FALSE)),"",VLOOKUP(TRIM(A1425),'R2020'!$A$1:$I$1991,2,FALSE))</f>
        <v>FS</v>
      </c>
      <c r="F1425" s="116" t="str">
        <f>IF(ISERROR(VLOOKUP(TRIM(A1425),'R2020'!$A$1:$I$1991,3,FALSE)),"",VLOOKUP(TRIM(A1425),'R2020'!$A$1:$I$1991,3,FALSE))</f>
        <v>HOA</v>
      </c>
      <c r="G1425" s="116" t="str">
        <f>IF(ISERROR(VLOOKUP(TRIM(A1425),'R2020'!$A$1:$I$1991,8,FALSE)),"",VLOOKUP(TRIM(A1425),'R2020'!$A$1:$I$1991,8,FALSE))</f>
        <v xml:space="preserve">04 </v>
      </c>
      <c r="H1425" s="117" t="s">
        <v>364</v>
      </c>
      <c r="I1425" s="121" t="s">
        <v>348</v>
      </c>
      <c r="J1425" s="127" t="s">
        <v>1059</v>
      </c>
      <c r="K1425" s="117" t="s">
        <v>368</v>
      </c>
      <c r="L1425" s="121" t="s">
        <v>55</v>
      </c>
      <c r="M1425" s="127" t="s">
        <v>1066</v>
      </c>
      <c r="N1425" s="117" t="s">
        <v>364</v>
      </c>
      <c r="O1425" s="121" t="s">
        <v>55</v>
      </c>
      <c r="P1425" s="127" t="s">
        <v>1061</v>
      </c>
      <c r="Q1425" s="117" t="s">
        <v>364</v>
      </c>
      <c r="R1425" s="117" t="s">
        <v>55</v>
      </c>
      <c r="S1425" s="122" t="s">
        <v>1061</v>
      </c>
    </row>
    <row r="1426" spans="1:64" x14ac:dyDescent="0.2">
      <c r="A1426" s="117" t="s">
        <v>3256</v>
      </c>
      <c r="B1426" s="123">
        <v>34078</v>
      </c>
      <c r="C1426" s="165" t="s">
        <v>2031</v>
      </c>
      <c r="D1426" s="122"/>
      <c r="E1426" s="116" t="str">
        <f>IF(ISERROR(VLOOKUP(TRIM(A1426),'R2020'!$A$1:$I$1991,2,FALSE)),"",VLOOKUP(TRIM(A1426),'R2020'!$A$1:$I$1991,2,FALSE))</f>
        <v>G TE</v>
      </c>
      <c r="F1426" s="116" t="str">
        <f>IF(ISERROR(VLOOKUP(TRIM(A1426),'R2020'!$A$1:$I$1991,3,FALSE)),"",VLOOKUP(TRIM(A1426),'R2020'!$A$1:$I$1991,3,FALSE))</f>
        <v>ARN</v>
      </c>
      <c r="G1426" s="116" t="str">
        <f>IF(ISERROR(VLOOKUP(TRIM(A1426),'R2020'!$A$1:$I$1991,8,FALSE)),"",VLOOKUP(TRIM(A1426),'R2020'!$A$1:$I$1991,8,FALSE))</f>
        <v>0-2 / 4-2</v>
      </c>
      <c r="H1426" s="117" t="s">
        <v>228</v>
      </c>
      <c r="I1426" s="122" t="s">
        <v>78</v>
      </c>
      <c r="J1426" s="122" t="s">
        <v>351</v>
      </c>
      <c r="K1426" s="117" t="s">
        <v>16</v>
      </c>
      <c r="L1426" s="122" t="s">
        <v>23</v>
      </c>
      <c r="M1426" s="122" t="s">
        <v>349</v>
      </c>
      <c r="O1426" s="122"/>
      <c r="P1426" s="122"/>
      <c r="R1426" s="122"/>
      <c r="S1426" s="122"/>
      <c r="U1426" s="122"/>
      <c r="V1426" s="122"/>
      <c r="X1426" s="122"/>
      <c r="Y1426" s="122"/>
      <c r="AA1426" s="122"/>
      <c r="AB1426" s="122"/>
      <c r="AD1426" s="122"/>
      <c r="AE1426" s="122"/>
      <c r="AG1426" s="122"/>
      <c r="AH1426" s="122"/>
      <c r="AJ1426" s="122"/>
      <c r="AK1426" s="122"/>
      <c r="AM1426" s="122"/>
      <c r="AN1426" s="122"/>
      <c r="AP1426" s="122"/>
      <c r="AQ1426" s="122"/>
      <c r="AS1426" s="122"/>
      <c r="AT1426" s="122"/>
      <c r="AV1426" s="122"/>
      <c r="AW1426" s="122"/>
      <c r="AY1426" s="122"/>
      <c r="AZ1426" s="122"/>
      <c r="BB1426" s="122"/>
      <c r="BC1426" s="122"/>
      <c r="BE1426" s="123"/>
      <c r="BF1426" s="122"/>
      <c r="BG1426" s="121"/>
      <c r="BI1426" s="119"/>
      <c r="BJ1426" s="121"/>
      <c r="BK1426" s="121"/>
      <c r="BL1426" s="130"/>
    </row>
    <row r="1427" spans="1:64" x14ac:dyDescent="0.2">
      <c r="A1427" s="146" t="s">
        <v>4298</v>
      </c>
      <c r="B1427" s="157">
        <v>36115</v>
      </c>
      <c r="C1427" s="167" t="s">
        <v>4512</v>
      </c>
      <c r="D1427" s="141"/>
      <c r="E1427" s="116" t="str">
        <f>IF(ISERROR(VLOOKUP(TRIM(A1427),'R2020'!$A$1:$I$1991,2,FALSE)),"",VLOOKUP(TRIM(A1427),'R2020'!$A$1:$I$1991,2,FALSE))</f>
        <v>RLB ILB</v>
      </c>
      <c r="F1427" s="116" t="str">
        <f>IF(ISERROR(VLOOKUP(TRIM(A1427),'R2020'!$A$1:$I$1991,3,FALSE)),"",VLOOKUP(TRIM(A1427),'R2020'!$A$1:$I$1991,3,FALSE))</f>
        <v>LAA</v>
      </c>
      <c r="G1427" s="116" t="str">
        <f>IF(ISERROR(VLOOKUP(TRIM(A1427),'R2020'!$A$1:$I$1991,8,FALSE)),"",VLOOKUP(TRIM(A1427),'R2020'!$A$1:$I$1991,8,FALSE))</f>
        <v>05-3 / 0-5-3</v>
      </c>
      <c r="H1427" s="127"/>
      <c r="I1427" s="127"/>
      <c r="J1427" s="120"/>
      <c r="K1427" s="127"/>
      <c r="L1427" s="127"/>
      <c r="M1427" s="120"/>
      <c r="N1427" s="127"/>
      <c r="O1427" s="127"/>
      <c r="P1427" s="120"/>
      <c r="Q1427" s="127"/>
      <c r="R1427" s="127"/>
      <c r="S1427" s="120"/>
      <c r="T1427" s="127"/>
      <c r="U1427" s="127"/>
      <c r="V1427" s="120"/>
      <c r="W1427" s="127"/>
      <c r="X1427" s="127"/>
      <c r="Y1427" s="120"/>
      <c r="Z1427" s="127"/>
      <c r="AA1427" s="127"/>
      <c r="AB1427" s="120"/>
      <c r="AC1427" s="127"/>
      <c r="AD1427" s="127"/>
      <c r="AE1427" s="120"/>
      <c r="AF1427" s="127"/>
      <c r="AG1427" s="127"/>
      <c r="AH1427" s="120"/>
      <c r="AI1427" s="127"/>
      <c r="AJ1427" s="127"/>
      <c r="AK1427" s="120"/>
      <c r="AL1427" s="127"/>
      <c r="AM1427" s="127"/>
      <c r="AN1427" s="120"/>
      <c r="AO1427" s="127"/>
      <c r="AP1427" s="127"/>
      <c r="AQ1427" s="127"/>
      <c r="AR1427" s="127"/>
      <c r="AS1427" s="127"/>
      <c r="AT1427" s="120"/>
      <c r="AU1427" s="127"/>
      <c r="AV1427" s="127"/>
      <c r="AW1427" s="120"/>
      <c r="AX1427" s="127"/>
      <c r="AY1427" s="127"/>
      <c r="AZ1427" s="120"/>
      <c r="BA1427" s="127"/>
      <c r="BB1427" s="127"/>
      <c r="BC1427" s="120"/>
      <c r="BD1427" s="120"/>
      <c r="BE1427" s="120"/>
      <c r="BF1427" s="120"/>
      <c r="BG1427" s="120"/>
      <c r="BH1427" s="120"/>
      <c r="BI1427" s="120"/>
      <c r="BJ1427" s="128"/>
      <c r="BK1427" s="128"/>
    </row>
    <row r="1428" spans="1:64" x14ac:dyDescent="0.2">
      <c r="A1428" s="117" t="s">
        <v>3810</v>
      </c>
      <c r="B1428" s="123">
        <v>35649</v>
      </c>
      <c r="C1428" s="164" t="s">
        <v>3811</v>
      </c>
      <c r="E1428" s="116" t="str">
        <f>IF(ISERROR(VLOOKUP(TRIM(A1428),'R2020'!$A$1:$I$1991,2,FALSE)),"",VLOOKUP(TRIM(A1428),'R2020'!$A$1:$I$1991,2,FALSE))</f>
        <v>QB(P)</v>
      </c>
      <c r="F1428" s="116" t="str">
        <f>IF(ISERROR(VLOOKUP(TRIM(A1428),'R2020'!$A$1:$I$1991,3,FALSE)),"",VLOOKUP(TRIM(A1428),'R2020'!$A$1:$I$1991,3,FALSE))</f>
        <v>ARN</v>
      </c>
      <c r="G1428" s="116" t="str">
        <f>IF(ISERROR(VLOOKUP(TRIM(A1428),'R2020'!$A$1:$I$1991,8,FALSE)),"",VLOOKUP(TRIM(A1428),'R2020'!$A$1:$I$1991,8,FALSE))</f>
        <v xml:space="preserve"> </v>
      </c>
      <c r="H1428" s="117" t="s">
        <v>193</v>
      </c>
      <c r="I1428" s="117" t="s">
        <v>78</v>
      </c>
    </row>
    <row r="1429" spans="1:64" x14ac:dyDescent="0.2">
      <c r="A1429" s="124" t="s">
        <v>1207</v>
      </c>
      <c r="B1429" s="125">
        <v>32891</v>
      </c>
      <c r="C1429" s="165" t="s">
        <v>1005</v>
      </c>
      <c r="D1429" s="124" t="s">
        <v>2314</v>
      </c>
      <c r="E1429" s="116" t="str">
        <f>IF(ISERROR(VLOOKUP(TRIM(A1429),'R2020'!$A$1:$I$1991,2,FALSE)),"",VLOOKUP(TRIM(A1429),'R2020'!$A$1:$I$1991,2,FALSE))</f>
        <v>HB</v>
      </c>
      <c r="F1429" s="116" t="str">
        <f>IF(ISERROR(VLOOKUP(TRIM(A1429),'R2020'!$A$1:$I$1991,3,FALSE)),"",VLOOKUP(TRIM(A1429),'R2020'!$A$1:$I$1991,3,FALSE))</f>
        <v>NON</v>
      </c>
      <c r="G1429" s="116" t="str">
        <f>IF(ISERROR(VLOOKUP(TRIM(A1429),'R2020'!$A$1:$I$1991,8,FALSE)),"",VLOOKUP(TRIM(A1429),'R2020'!$A$1:$I$1991,8,FALSE))</f>
        <v xml:space="preserve">4-3 </v>
      </c>
      <c r="H1429" s="120" t="s">
        <v>344</v>
      </c>
      <c r="I1429" s="121" t="s">
        <v>367</v>
      </c>
      <c r="J1429" s="127" t="s">
        <v>3812</v>
      </c>
      <c r="K1429" s="120" t="s">
        <v>344</v>
      </c>
      <c r="L1429" s="121" t="s">
        <v>131</v>
      </c>
      <c r="M1429" s="127" t="s">
        <v>2949</v>
      </c>
      <c r="N1429" s="120" t="s">
        <v>344</v>
      </c>
      <c r="O1429" s="121" t="s">
        <v>131</v>
      </c>
      <c r="P1429" s="127" t="s">
        <v>2315</v>
      </c>
      <c r="Q1429" s="120" t="s">
        <v>344</v>
      </c>
      <c r="R1429" s="121" t="s">
        <v>23</v>
      </c>
      <c r="S1429" s="127" t="s">
        <v>1885</v>
      </c>
      <c r="T1429" s="120" t="s">
        <v>344</v>
      </c>
      <c r="U1429" s="121" t="s">
        <v>23</v>
      </c>
      <c r="V1429" s="127" t="s">
        <v>1671</v>
      </c>
      <c r="W1429" s="120" t="s">
        <v>183</v>
      </c>
      <c r="X1429" s="121" t="s">
        <v>23</v>
      </c>
      <c r="Y1429" s="127" t="s">
        <v>349</v>
      </c>
      <c r="Z1429" s="120"/>
      <c r="AA1429" s="120"/>
      <c r="AB1429" s="120"/>
      <c r="AC1429" s="120"/>
      <c r="AD1429" s="120"/>
      <c r="AE1429" s="120"/>
      <c r="AF1429" s="120"/>
      <c r="AG1429" s="120"/>
      <c r="AH1429" s="120"/>
      <c r="AI1429" s="120"/>
      <c r="AJ1429" s="120"/>
      <c r="AK1429" s="120"/>
      <c r="AL1429" s="120"/>
      <c r="AM1429" s="120"/>
      <c r="AN1429" s="120"/>
      <c r="AO1429" s="120"/>
      <c r="AP1429" s="120"/>
      <c r="AQ1429" s="120"/>
      <c r="AR1429" s="120"/>
      <c r="AS1429" s="120"/>
      <c r="AT1429" s="120"/>
      <c r="AU1429" s="120"/>
      <c r="AV1429" s="120"/>
      <c r="AW1429" s="120"/>
      <c r="AX1429" s="120"/>
      <c r="AY1429" s="120"/>
      <c r="AZ1429" s="120"/>
      <c r="BA1429" s="120"/>
      <c r="BB1429" s="120"/>
      <c r="BC1429" s="120"/>
      <c r="BD1429" s="120"/>
      <c r="BE1429" s="120"/>
      <c r="BF1429" s="120"/>
      <c r="BG1429" s="120"/>
      <c r="BH1429" s="120"/>
      <c r="BI1429" s="120"/>
      <c r="BJ1429" s="120"/>
      <c r="BK1429" s="120"/>
      <c r="BL1429" s="120"/>
    </row>
    <row r="1430" spans="1:64" x14ac:dyDescent="0.2">
      <c r="A1430" s="146" t="s">
        <v>4122</v>
      </c>
      <c r="B1430" s="157">
        <v>35290</v>
      </c>
      <c r="C1430" s="167" t="s">
        <v>4513</v>
      </c>
      <c r="D1430" s="142"/>
      <c r="E1430" s="116" t="str">
        <f>IF(ISERROR(VLOOKUP(TRIM(A1430),'R2020'!$A$1:$I$1991,2,FALSE)),"",VLOOKUP(TRIM(A1430),'R2020'!$A$1:$I$1991,2,FALSE))</f>
        <v>C</v>
      </c>
      <c r="F1430" s="116" t="str">
        <f>IF(ISERROR(VLOOKUP(TRIM(A1430),'R2020'!$A$1:$I$1991,3,FALSE)),"",VLOOKUP(TRIM(A1430),'R2020'!$A$1:$I$1991,3,FALSE))</f>
        <v>CHN</v>
      </c>
      <c r="G1430" s="116" t="str">
        <f>IF(ISERROR(VLOOKUP(TRIM(A1430),'R2020'!$A$1:$I$1991,8,FALSE)),"",VLOOKUP(TRIM(A1430),'R2020'!$A$1:$I$1991,8,FALSE))</f>
        <v xml:space="preserve">4-3 </v>
      </c>
      <c r="H1430" s="126"/>
      <c r="I1430" s="126"/>
      <c r="J1430" s="120"/>
      <c r="K1430" s="126"/>
      <c r="L1430" s="126"/>
      <c r="M1430" s="120"/>
      <c r="N1430" s="126"/>
      <c r="O1430" s="126"/>
      <c r="P1430" s="120"/>
      <c r="Q1430" s="126"/>
      <c r="R1430" s="126"/>
      <c r="S1430" s="120"/>
      <c r="T1430" s="126"/>
      <c r="U1430" s="126"/>
      <c r="V1430" s="120"/>
      <c r="W1430" s="126"/>
      <c r="X1430" s="126"/>
      <c r="Y1430" s="120"/>
      <c r="Z1430" s="126"/>
      <c r="AA1430" s="126"/>
      <c r="AB1430" s="120"/>
      <c r="AC1430" s="126"/>
      <c r="AD1430" s="126"/>
      <c r="AE1430" s="120"/>
      <c r="AF1430" s="126"/>
      <c r="AG1430" s="126"/>
      <c r="AH1430" s="120"/>
      <c r="AI1430" s="126"/>
      <c r="AJ1430" s="126"/>
      <c r="AK1430" s="120"/>
      <c r="AL1430" s="126"/>
      <c r="AM1430" s="126"/>
      <c r="AN1430" s="120"/>
      <c r="AO1430" s="126"/>
      <c r="AP1430" s="126"/>
      <c r="AQ1430" s="120"/>
      <c r="AR1430" s="126"/>
      <c r="AS1430" s="126"/>
      <c r="AT1430" s="120"/>
      <c r="AU1430" s="126"/>
      <c r="AV1430" s="126"/>
      <c r="AW1430" s="120"/>
      <c r="AX1430" s="126"/>
      <c r="AY1430" s="126"/>
      <c r="AZ1430" s="120"/>
      <c r="BA1430" s="126"/>
      <c r="BB1430" s="126"/>
      <c r="BC1430" s="120"/>
      <c r="BD1430" s="125"/>
      <c r="BE1430" s="126"/>
      <c r="BF1430" s="128"/>
      <c r="BG1430" s="120"/>
      <c r="BH1430" s="127"/>
      <c r="BI1430" s="128"/>
      <c r="BJ1430" s="128"/>
      <c r="BK1430" s="131"/>
    </row>
    <row r="1431" spans="1:64" ht="12.6" customHeight="1" x14ac:dyDescent="0.2">
      <c r="A1431" s="146" t="s">
        <v>4196</v>
      </c>
      <c r="B1431" s="157">
        <v>36246</v>
      </c>
      <c r="C1431" s="167" t="s">
        <v>4516</v>
      </c>
      <c r="D1431" s="141"/>
      <c r="E1431" s="116" t="str">
        <f>IF(ISERROR(VLOOKUP(TRIM(A1431),'R2020'!$A$1:$I$1991,2,FALSE)),"",VLOOKUP(TRIM(A1431),'R2020'!$A$1:$I$1991,2,FALSE))</f>
        <v>G</v>
      </c>
      <c r="F1431" s="116" t="str">
        <f>IF(ISERROR(VLOOKUP(TRIM(A1431),'R2020'!$A$1:$I$1991,3,FALSE)),"",VLOOKUP(TRIM(A1431),'R2020'!$A$1:$I$1991,3,FALSE))</f>
        <v>DNA</v>
      </c>
      <c r="G1431" s="116" t="str">
        <f>IF(ISERROR(VLOOKUP(TRIM(A1431),'R2020'!$A$1:$I$1991,8,FALSE)),"",VLOOKUP(TRIM(A1431),'R2020'!$A$1:$I$1991,8,FALSE))</f>
        <v xml:space="preserve">0-0 </v>
      </c>
      <c r="H1431" s="120"/>
      <c r="I1431" s="120"/>
      <c r="J1431" s="120"/>
      <c r="K1431" s="120"/>
      <c r="L1431" s="120"/>
      <c r="M1431" s="145"/>
      <c r="N1431" s="120"/>
      <c r="O1431" s="120"/>
      <c r="P1431" s="145"/>
      <c r="Q1431" s="120"/>
      <c r="R1431" s="120"/>
      <c r="S1431" s="145"/>
      <c r="T1431" s="120"/>
      <c r="U1431" s="120"/>
      <c r="V1431" s="145"/>
      <c r="W1431" s="120"/>
      <c r="X1431" s="120"/>
      <c r="Y1431" s="145"/>
      <c r="Z1431" s="120"/>
      <c r="AA1431" s="120"/>
      <c r="AB1431" s="145"/>
      <c r="AC1431" s="120"/>
      <c r="AD1431" s="120"/>
      <c r="AE1431" s="120"/>
      <c r="AF1431" s="120"/>
      <c r="AG1431" s="120"/>
      <c r="AH1431" s="145"/>
      <c r="AI1431" s="120"/>
      <c r="AJ1431" s="120"/>
      <c r="AK1431" s="145"/>
      <c r="AL1431" s="120"/>
      <c r="AM1431" s="120"/>
      <c r="AN1431" s="120"/>
      <c r="AO1431" s="120"/>
      <c r="AP1431" s="120"/>
      <c r="AQ1431" s="120"/>
      <c r="AR1431" s="120"/>
      <c r="AS1431" s="120"/>
      <c r="AT1431" s="145"/>
      <c r="AU1431" s="120"/>
      <c r="AV1431" s="120"/>
      <c r="AW1431" s="120"/>
      <c r="AX1431" s="120"/>
      <c r="AY1431" s="120"/>
      <c r="AZ1431" s="120"/>
      <c r="BA1431" s="120"/>
      <c r="BB1431" s="127"/>
      <c r="BC1431" s="120"/>
      <c r="BD1431" s="120"/>
      <c r="BE1431" s="120"/>
      <c r="BF1431" s="120"/>
      <c r="BG1431" s="120"/>
      <c r="BH1431" s="120"/>
      <c r="BI1431" s="120"/>
      <c r="BJ1431" s="120"/>
      <c r="BK1431" s="120"/>
    </row>
    <row r="1432" spans="1:64" x14ac:dyDescent="0.2">
      <c r="A1432" s="117" t="s">
        <v>1650</v>
      </c>
      <c r="B1432" s="123">
        <v>33370</v>
      </c>
      <c r="C1432" s="165" t="s">
        <v>1001</v>
      </c>
      <c r="D1432" s="122" t="s">
        <v>2030</v>
      </c>
      <c r="E1432" s="116" t="str">
        <f>IF(ISERROR(VLOOKUP(TRIM(A1432),'R2020'!$A$1:$I$1991,2,FALSE)),"",VLOOKUP(TRIM(A1432),'R2020'!$A$1:$I$1991,2,FALSE))</f>
        <v>PK</v>
      </c>
      <c r="F1432" s="116" t="str">
        <f>IF(ISERROR(VLOOKUP(TRIM(A1432),'R2020'!$A$1:$I$1991,3,FALSE)),"",VLOOKUP(TRIM(A1432),'R2020'!$A$1:$I$1991,3,FALSE))</f>
        <v>SEN</v>
      </c>
      <c r="G1432" s="116" t="str">
        <f>IF(ISERROR(VLOOKUP(TRIM(A1432),'R2020'!$A$1:$I$1991,8,FALSE)),"",VLOOKUP(TRIM(A1432),'R2020'!$A$1:$I$1991,8,FALSE))</f>
        <v xml:space="preserve"> </v>
      </c>
      <c r="H1432" s="117" t="s">
        <v>339</v>
      </c>
      <c r="I1432" s="121" t="s">
        <v>453</v>
      </c>
      <c r="K1432" s="117" t="s">
        <v>339</v>
      </c>
      <c r="L1432" s="121" t="s">
        <v>446</v>
      </c>
      <c r="N1432" s="117" t="s">
        <v>202</v>
      </c>
      <c r="O1432" s="121"/>
      <c r="Q1432" s="117" t="s">
        <v>339</v>
      </c>
      <c r="R1432" s="121" t="s">
        <v>386</v>
      </c>
      <c r="S1432" s="119"/>
      <c r="T1432" s="117" t="s">
        <v>339</v>
      </c>
      <c r="U1432" s="121" t="s">
        <v>386</v>
      </c>
      <c r="V1432" s="119"/>
      <c r="X1432" s="121"/>
      <c r="Y1432" s="119"/>
      <c r="AA1432" s="121"/>
      <c r="AB1432" s="119"/>
      <c r="AD1432" s="121"/>
      <c r="AE1432" s="119"/>
      <c r="AG1432" s="121"/>
      <c r="AH1432" s="119"/>
      <c r="AJ1432" s="121"/>
      <c r="AK1432" s="119"/>
      <c r="AM1432" s="121"/>
      <c r="AN1432" s="119"/>
      <c r="AP1432" s="121"/>
      <c r="AQ1432" s="119"/>
      <c r="AS1432" s="121"/>
      <c r="AT1432" s="119"/>
      <c r="AV1432" s="121"/>
      <c r="AW1432" s="119"/>
      <c r="AY1432" s="121"/>
      <c r="AZ1432" s="119"/>
      <c r="BB1432" s="121"/>
      <c r="BC1432" s="119"/>
      <c r="BF1432" s="119"/>
      <c r="BG1432" s="121"/>
      <c r="BH1432" s="121"/>
      <c r="BI1432" s="121"/>
      <c r="BJ1432" s="121"/>
      <c r="BK1432" s="121"/>
      <c r="BL1432" s="121"/>
    </row>
    <row r="1433" spans="1:64" x14ac:dyDescent="0.2">
      <c r="A1433" s="146" t="s">
        <v>4280</v>
      </c>
      <c r="B1433" s="157">
        <v>35739</v>
      </c>
      <c r="C1433" s="167" t="s">
        <v>4513</v>
      </c>
      <c r="D1433" s="141"/>
      <c r="E1433" s="116" t="str">
        <f>IF(ISERROR(VLOOKUP(TRIM(A1433),'R2020'!$A$1:$I$1991,2,FALSE)),"",VLOOKUP(TRIM(A1433),'R2020'!$A$1:$I$1991,2,FALSE))</f>
        <v>FB</v>
      </c>
      <c r="F1433" s="116" t="str">
        <f>IF(ISERROR(VLOOKUP(TRIM(A1433),'R2020'!$A$1:$I$1991,3,FALSE)),"",VLOOKUP(TRIM(A1433),'R2020'!$A$1:$I$1991,3,FALSE))</f>
        <v>LAA</v>
      </c>
      <c r="G1433" s="116" t="str">
        <f>IF(ISERROR(VLOOKUP(TRIM(A1433),'R2020'!$A$1:$I$1991,8,FALSE)),"",VLOOKUP(TRIM(A1433),'R2020'!$A$1:$I$1991,8,FALSE))</f>
        <v xml:space="preserve">4-4 </v>
      </c>
      <c r="H1433" s="127"/>
      <c r="I1433" s="127"/>
      <c r="J1433" s="120"/>
      <c r="K1433" s="127"/>
      <c r="L1433" s="127"/>
      <c r="M1433" s="120"/>
      <c r="N1433" s="127"/>
      <c r="O1433" s="127"/>
      <c r="P1433" s="120"/>
      <c r="Q1433" s="127"/>
      <c r="R1433" s="127"/>
      <c r="S1433" s="120"/>
      <c r="T1433" s="127"/>
      <c r="U1433" s="127"/>
      <c r="V1433" s="120"/>
      <c r="W1433" s="127"/>
      <c r="X1433" s="127"/>
      <c r="Y1433" s="120"/>
      <c r="Z1433" s="127"/>
      <c r="AA1433" s="127"/>
      <c r="AB1433" s="120"/>
      <c r="AC1433" s="127"/>
      <c r="AD1433" s="127"/>
      <c r="AE1433" s="120"/>
      <c r="AF1433" s="127"/>
      <c r="AG1433" s="127"/>
      <c r="AH1433" s="120"/>
      <c r="AI1433" s="127"/>
      <c r="AJ1433" s="127"/>
      <c r="AK1433" s="120"/>
      <c r="AL1433" s="127"/>
      <c r="AM1433" s="127"/>
      <c r="AN1433" s="120"/>
      <c r="AO1433" s="127"/>
      <c r="AP1433" s="127"/>
      <c r="AQ1433" s="127"/>
      <c r="AR1433" s="127"/>
      <c r="AS1433" s="127"/>
      <c r="AT1433" s="120"/>
      <c r="AU1433" s="127"/>
      <c r="AV1433" s="127"/>
      <c r="AW1433" s="120"/>
      <c r="AX1433" s="127"/>
      <c r="AY1433" s="127"/>
      <c r="AZ1433" s="120"/>
      <c r="BA1433" s="127"/>
      <c r="BB1433" s="127"/>
      <c r="BC1433" s="120"/>
      <c r="BD1433" s="120"/>
      <c r="BE1433" s="120"/>
      <c r="BF1433" s="120"/>
      <c r="BG1433" s="120"/>
      <c r="BH1433" s="120"/>
      <c r="BI1433" s="120"/>
      <c r="BJ1433" s="128"/>
      <c r="BK1433" s="128"/>
    </row>
    <row r="1434" spans="1:64" x14ac:dyDescent="0.2">
      <c r="A1434" s="117" t="s">
        <v>1790</v>
      </c>
      <c r="B1434" s="123">
        <v>34071</v>
      </c>
      <c r="C1434" s="165" t="s">
        <v>2033</v>
      </c>
      <c r="D1434" s="117" t="s">
        <v>2202</v>
      </c>
      <c r="E1434" s="116" t="str">
        <f>IF(ISERROR(VLOOKUP(TRIM(A1434),'R2020'!$A$1:$I$1991,2,FALSE)),"",VLOOKUP(TRIM(A1434),'R2020'!$A$1:$I$1991,2,FALSE))</f>
        <v>End</v>
      </c>
      <c r="F1434" s="116" t="str">
        <f>IF(ISERROR(VLOOKUP(TRIM(A1434),'R2020'!$A$1:$I$1991,3,FALSE)),"",VLOOKUP(TRIM(A1434),'R2020'!$A$1:$I$1991,3,FALSE))</f>
        <v>LVA</v>
      </c>
      <c r="G1434" s="116" t="str">
        <f>IF(ISERROR(VLOOKUP(TRIM(A1434),'R2020'!$A$1:$I$1991,8,FALSE)),"",VLOOKUP(TRIM(A1434),'R2020'!$A$1:$I$1991,8,FALSE))</f>
        <v xml:space="preserve">0-3 </v>
      </c>
      <c r="H1434" s="117" t="s">
        <v>115</v>
      </c>
      <c r="I1434" s="117" t="s">
        <v>122</v>
      </c>
      <c r="J1434" s="122" t="s">
        <v>3813</v>
      </c>
      <c r="K1434" s="117" t="s">
        <v>31</v>
      </c>
      <c r="L1434" s="117" t="s">
        <v>122</v>
      </c>
      <c r="M1434" s="122" t="s">
        <v>230</v>
      </c>
      <c r="N1434" s="117" t="s">
        <v>31</v>
      </c>
      <c r="O1434" s="117" t="s">
        <v>348</v>
      </c>
      <c r="P1434" s="122" t="s">
        <v>480</v>
      </c>
      <c r="Q1434" s="117" t="s">
        <v>44</v>
      </c>
      <c r="R1434" s="117" t="s">
        <v>348</v>
      </c>
      <c r="S1434" s="122" t="s">
        <v>333</v>
      </c>
    </row>
    <row r="1435" spans="1:64" x14ac:dyDescent="0.2">
      <c r="A1435" s="117" t="s">
        <v>2861</v>
      </c>
      <c r="B1435" s="123">
        <v>34366</v>
      </c>
      <c r="C1435" s="164" t="s">
        <v>2586</v>
      </c>
      <c r="D1435" s="119" t="s">
        <v>3417</v>
      </c>
      <c r="E1435" s="116" t="str">
        <f>IF(ISERROR(VLOOKUP(TRIM(A1435),'R2020'!$A$1:$I$1991,2,FALSE)),"",VLOOKUP(TRIM(A1435),'R2020'!$A$1:$I$1991,2,FALSE))</f>
        <v/>
      </c>
      <c r="F1435" s="116" t="str">
        <f>IF(ISERROR(VLOOKUP(TRIM(A1435),'R2020'!$A$1:$I$1991,3,FALSE)),"",VLOOKUP(TRIM(A1435),'R2020'!$A$1:$I$1991,3,FALSE))</f>
        <v/>
      </c>
      <c r="G1435" s="116" t="str">
        <f>IF(ISERROR(VLOOKUP(TRIM(A1435),'R2020'!$A$1:$I$1991,8,FALSE)),"",VLOOKUP(TRIM(A1435),'R2020'!$A$1:$I$1991,8,FALSE))</f>
        <v/>
      </c>
      <c r="H1435" s="117" t="s">
        <v>395</v>
      </c>
      <c r="I1435" s="117" t="s">
        <v>2235</v>
      </c>
      <c r="K1435" s="117" t="s">
        <v>248</v>
      </c>
      <c r="L1435" s="117" t="s">
        <v>2235</v>
      </c>
      <c r="N1435" s="117" t="s">
        <v>273</v>
      </c>
      <c r="O1435" s="117" t="s">
        <v>446</v>
      </c>
    </row>
    <row r="1436" spans="1:64" x14ac:dyDescent="0.2">
      <c r="A1436" s="117" t="s">
        <v>1974</v>
      </c>
      <c r="B1436" s="123">
        <v>34906</v>
      </c>
      <c r="C1436" s="165" t="s">
        <v>2035</v>
      </c>
      <c r="D1436" s="117" t="s">
        <v>2506</v>
      </c>
      <c r="E1436" s="116" t="str">
        <f>IF(ISERROR(VLOOKUP(TRIM(A1436),'R2020'!$A$1:$I$1991,2,FALSE)),"",VLOOKUP(TRIM(A1436),'R2020'!$A$1:$I$1991,2,FALSE))</f>
        <v>SS</v>
      </c>
      <c r="F1436" s="116" t="str">
        <f>IF(ISERROR(VLOOKUP(TRIM(A1436),'R2020'!$A$1:$I$1991,3,FALSE)),"",VLOOKUP(TRIM(A1436),'R2020'!$A$1:$I$1991,3,FALSE))</f>
        <v>ATN</v>
      </c>
      <c r="G1436" s="116" t="str">
        <f>IF(ISERROR(VLOOKUP(TRIM(A1436),'R2020'!$A$1:$I$1991,8,FALSE)),"",VLOOKUP(TRIM(A1436),'R2020'!$A$1:$I$1991,8,FALSE))</f>
        <v xml:space="preserve">45 </v>
      </c>
      <c r="J1436" s="122"/>
      <c r="M1436" s="122"/>
      <c r="N1436" s="117" t="s">
        <v>366</v>
      </c>
      <c r="O1436" s="117" t="s">
        <v>393</v>
      </c>
      <c r="P1436" s="122" t="s">
        <v>1100</v>
      </c>
      <c r="Q1436" s="117" t="s">
        <v>366</v>
      </c>
      <c r="R1436" s="117" t="s">
        <v>393</v>
      </c>
      <c r="S1436" s="122" t="s">
        <v>1374</v>
      </c>
    </row>
    <row r="1437" spans="1:64" x14ac:dyDescent="0.2">
      <c r="A1437" s="146" t="s">
        <v>4436</v>
      </c>
      <c r="B1437" s="157">
        <v>35057</v>
      </c>
      <c r="C1437" s="167" t="s">
        <v>3063</v>
      </c>
      <c r="D1437" s="141"/>
      <c r="E1437" s="116" t="str">
        <f>IF(ISERROR(VLOOKUP(TRIM(A1437),'R2020'!$A$1:$I$1991,2,FALSE)),"",VLOOKUP(TRIM(A1437),'R2020'!$A$1:$I$1991,2,FALSE))</f>
        <v>DB</v>
      </c>
      <c r="F1437" s="116" t="str">
        <f>IF(ISERROR(VLOOKUP(TRIM(A1437),'R2020'!$A$1:$I$1991,3,FALSE)),"",VLOOKUP(TRIM(A1437),'R2020'!$A$1:$I$1991,3,FALSE))</f>
        <v>SEN</v>
      </c>
      <c r="G1437" s="116" t="str">
        <f>IF(ISERROR(VLOOKUP(TRIM(A1437),'R2020'!$A$1:$I$1991,8,FALSE)),"",VLOOKUP(TRIM(A1437),'R2020'!$A$1:$I$1991,8,FALSE))</f>
        <v xml:space="preserve">04 </v>
      </c>
      <c r="H1437" s="127"/>
      <c r="I1437" s="127"/>
      <c r="J1437" s="120"/>
      <c r="K1437" s="127"/>
      <c r="L1437" s="127"/>
      <c r="M1437" s="120"/>
      <c r="N1437" s="127"/>
      <c r="O1437" s="127"/>
      <c r="P1437" s="120"/>
      <c r="Q1437" s="127"/>
      <c r="R1437" s="127"/>
      <c r="S1437" s="120"/>
      <c r="T1437" s="127"/>
      <c r="U1437" s="127"/>
      <c r="V1437" s="120"/>
      <c r="W1437" s="127"/>
      <c r="X1437" s="127"/>
      <c r="Y1437" s="120"/>
      <c r="Z1437" s="127"/>
      <c r="AA1437" s="127"/>
      <c r="AB1437" s="120"/>
      <c r="AC1437" s="127"/>
      <c r="AD1437" s="127"/>
      <c r="AE1437" s="120"/>
      <c r="AF1437" s="127"/>
      <c r="AG1437" s="127"/>
      <c r="AH1437" s="120"/>
      <c r="AI1437" s="127"/>
      <c r="AJ1437" s="127"/>
      <c r="AK1437" s="120"/>
      <c r="AL1437" s="127"/>
      <c r="AM1437" s="127"/>
      <c r="AN1437" s="120"/>
      <c r="AO1437" s="127"/>
      <c r="AP1437" s="127"/>
      <c r="AQ1437" s="127"/>
      <c r="AR1437" s="127"/>
      <c r="AS1437" s="127"/>
      <c r="AT1437" s="120"/>
      <c r="AU1437" s="127"/>
      <c r="AV1437" s="127"/>
      <c r="AW1437" s="120"/>
      <c r="AX1437" s="127"/>
      <c r="AY1437" s="127"/>
      <c r="AZ1437" s="120"/>
      <c r="BA1437" s="127"/>
      <c r="BB1437" s="127"/>
      <c r="BC1437" s="120"/>
      <c r="BD1437" s="120"/>
      <c r="BE1437" s="127"/>
      <c r="BF1437" s="120"/>
      <c r="BG1437" s="120"/>
      <c r="BH1437" s="120"/>
      <c r="BI1437" s="120"/>
      <c r="BJ1437" s="128"/>
      <c r="BK1437" s="128"/>
    </row>
    <row r="1438" spans="1:64" x14ac:dyDescent="0.2">
      <c r="A1438" s="117" t="s">
        <v>3814</v>
      </c>
      <c r="B1438" s="123">
        <v>34550</v>
      </c>
      <c r="C1438" s="164" t="s">
        <v>3081</v>
      </c>
      <c r="E1438" s="116" t="str">
        <f>IF(ISERROR(VLOOKUP(TRIM(A1438),'R2020'!$A$1:$I$1991,2,FALSE)),"",VLOOKUP(TRIM(A1438),'R2020'!$A$1:$I$1991,2,FALSE))</f>
        <v>DB</v>
      </c>
      <c r="F1438" s="116" t="str">
        <f>IF(ISERROR(VLOOKUP(TRIM(A1438),'R2020'!$A$1:$I$1991,3,FALSE)),"",VLOOKUP(TRIM(A1438),'R2020'!$A$1:$I$1991,3,FALSE))</f>
        <v>BFA</v>
      </c>
      <c r="G1438" s="116" t="str">
        <f>IF(ISERROR(VLOOKUP(TRIM(A1438),'R2020'!$A$1:$I$1991,8,FALSE)),"",VLOOKUP(TRIM(A1438),'R2020'!$A$1:$I$1991,8,FALSE))</f>
        <v xml:space="preserve">04 </v>
      </c>
      <c r="H1438" s="117" t="s">
        <v>364</v>
      </c>
      <c r="I1438" s="117" t="s">
        <v>233</v>
      </c>
      <c r="J1438" s="119" t="s">
        <v>1059</v>
      </c>
    </row>
    <row r="1439" spans="1:64" x14ac:dyDescent="0.2">
      <c r="A1439" s="117" t="s">
        <v>3815</v>
      </c>
      <c r="B1439" s="123">
        <v>35373</v>
      </c>
      <c r="C1439" s="164" t="s">
        <v>3448</v>
      </c>
      <c r="E1439" s="116" t="str">
        <f>IF(ISERROR(VLOOKUP(TRIM(A1439),'R2020'!$A$1:$I$1991,2,FALSE)),"",VLOOKUP(TRIM(A1439),'R2020'!$A$1:$I$1991,2,FALSE))</f>
        <v>DB</v>
      </c>
      <c r="F1439" s="116" t="str">
        <f>IF(ISERROR(VLOOKUP(TRIM(A1439),'R2020'!$A$1:$I$1991,3,FALSE)),"",VLOOKUP(TRIM(A1439),'R2020'!$A$1:$I$1991,3,FALSE))</f>
        <v>MIA</v>
      </c>
      <c r="G1439" s="116" t="str">
        <f>IF(ISERROR(VLOOKUP(TRIM(A1439),'R2020'!$A$1:$I$1991,8,FALSE)),"",VLOOKUP(TRIM(A1439),'R2020'!$A$1:$I$1991,8,FALSE))</f>
        <v xml:space="preserve">00 </v>
      </c>
      <c r="H1439" s="117" t="s">
        <v>529</v>
      </c>
      <c r="I1439" s="117" t="s">
        <v>32</v>
      </c>
      <c r="J1439" s="119" t="s">
        <v>328</v>
      </c>
    </row>
    <row r="1440" spans="1:64" x14ac:dyDescent="0.2">
      <c r="A1440" s="117" t="s">
        <v>3816</v>
      </c>
      <c r="B1440" s="123">
        <v>35493</v>
      </c>
      <c r="C1440" s="164" t="s">
        <v>3450</v>
      </c>
      <c r="E1440" s="116" t="str">
        <f>IF(ISERROR(VLOOKUP(TRIM(A1440),'R2020'!$A$1:$I$1991,2,FALSE)),"",VLOOKUP(TRIM(A1440),'R2020'!$A$1:$I$1991,2,FALSE))</f>
        <v>OLB End</v>
      </c>
      <c r="F1440" s="116" t="str">
        <f>IF(ISERROR(VLOOKUP(TRIM(A1440),'R2020'!$A$1:$I$1991,3,FALSE)),"",VLOOKUP(TRIM(A1440),'R2020'!$A$1:$I$1991,3,FALSE))</f>
        <v>TBN</v>
      </c>
      <c r="G1440" s="116" t="str">
        <f>IF(ISERROR(VLOOKUP(TRIM(A1440),'R2020'!$A$1:$I$1991,8,FALSE)),"",VLOOKUP(TRIM(A1440),'R2020'!$A$1:$I$1991,8,FALSE))</f>
        <v>04-2 / 4-2</v>
      </c>
      <c r="H1440" s="117" t="s">
        <v>125</v>
      </c>
      <c r="I1440" s="117" t="s">
        <v>122</v>
      </c>
      <c r="J1440" s="119" t="s">
        <v>1058</v>
      </c>
    </row>
    <row r="1441" spans="1:65" x14ac:dyDescent="0.2">
      <c r="A1441" s="120" t="s">
        <v>1337</v>
      </c>
      <c r="B1441" s="125">
        <v>33716</v>
      </c>
      <c r="C1441" s="165" t="s">
        <v>1230</v>
      </c>
      <c r="D1441" s="122" t="s">
        <v>1349</v>
      </c>
      <c r="E1441" s="116" t="str">
        <f>IF(ISERROR(VLOOKUP(TRIM(A1441),'R2020'!$A$1:$I$1991,2,FALSE)),"",VLOOKUP(TRIM(A1441),'R2020'!$A$1:$I$1991,2,FALSE))</f>
        <v/>
      </c>
      <c r="F1441" s="116" t="str">
        <f>IF(ISERROR(VLOOKUP(TRIM(A1441),'R2020'!$A$1:$I$1991,3,FALSE)),"",VLOOKUP(TRIM(A1441),'R2020'!$A$1:$I$1991,3,FALSE))</f>
        <v/>
      </c>
      <c r="G1441" s="116" t="str">
        <f>IF(ISERROR(VLOOKUP(TRIM(A1441),'R2020'!$A$1:$I$1991,8,FALSE)),"",VLOOKUP(TRIM(A1441),'R2020'!$A$1:$I$1991,8,FALSE))</f>
        <v/>
      </c>
      <c r="H1441" s="117" t="s">
        <v>387</v>
      </c>
      <c r="I1441" s="121" t="s">
        <v>229</v>
      </c>
      <c r="J1441" s="127" t="s">
        <v>1064</v>
      </c>
      <c r="K1441" s="127"/>
      <c r="N1441" s="117" t="s">
        <v>387</v>
      </c>
      <c r="O1441" s="121" t="s">
        <v>229</v>
      </c>
      <c r="P1441" s="127" t="s">
        <v>1064</v>
      </c>
      <c r="Q1441" s="117" t="s">
        <v>387</v>
      </c>
      <c r="R1441" s="121" t="s">
        <v>229</v>
      </c>
      <c r="S1441" s="127" t="s">
        <v>1103</v>
      </c>
      <c r="T1441" s="117" t="s">
        <v>64</v>
      </c>
      <c r="U1441" s="121" t="s">
        <v>229</v>
      </c>
      <c r="V1441" s="127" t="s">
        <v>1088</v>
      </c>
      <c r="W1441" s="117" t="s">
        <v>64</v>
      </c>
      <c r="X1441" s="121" t="s">
        <v>229</v>
      </c>
      <c r="Y1441" s="127" t="s">
        <v>1064</v>
      </c>
      <c r="Z1441" s="120"/>
      <c r="AA1441" s="120"/>
      <c r="AB1441" s="120"/>
      <c r="AC1441" s="120"/>
      <c r="AD1441" s="120"/>
      <c r="AE1441" s="120"/>
      <c r="AF1441" s="120"/>
      <c r="AG1441" s="120"/>
      <c r="AH1441" s="120"/>
      <c r="AI1441" s="120"/>
      <c r="AJ1441" s="120"/>
      <c r="AK1441" s="120"/>
      <c r="AL1441" s="120"/>
      <c r="AM1441" s="120"/>
      <c r="AN1441" s="120"/>
      <c r="AO1441" s="120"/>
      <c r="AP1441" s="120"/>
      <c r="AQ1441" s="120"/>
      <c r="AR1441" s="120"/>
      <c r="AS1441" s="120"/>
      <c r="AT1441" s="120"/>
      <c r="AU1441" s="120"/>
      <c r="AV1441" s="120"/>
      <c r="AW1441" s="120"/>
      <c r="AX1441" s="120"/>
      <c r="AY1441" s="120"/>
      <c r="AZ1441" s="120"/>
      <c r="BA1441" s="120"/>
      <c r="BB1441" s="120"/>
      <c r="BC1441" s="120"/>
      <c r="BD1441" s="120"/>
      <c r="BE1441" s="120"/>
      <c r="BF1441" s="120"/>
      <c r="BG1441" s="120"/>
      <c r="BH1441" s="120"/>
      <c r="BI1441" s="120"/>
      <c r="BJ1441" s="120"/>
      <c r="BK1441" s="120"/>
      <c r="BL1441" s="120"/>
    </row>
    <row r="1442" spans="1:65" x14ac:dyDescent="0.2">
      <c r="A1442" s="117" t="s">
        <v>1997</v>
      </c>
      <c r="B1442" s="123">
        <v>33718</v>
      </c>
      <c r="C1442" s="165" t="s">
        <v>1577</v>
      </c>
      <c r="D1442" s="122" t="s">
        <v>2032</v>
      </c>
      <c r="E1442" s="116" t="str">
        <f>IF(ISERROR(VLOOKUP(TRIM(A1442),'R2020'!$A$1:$I$1991,2,FALSE)),"",VLOOKUP(TRIM(A1442),'R2020'!$A$1:$I$1991,2,FALSE))</f>
        <v/>
      </c>
      <c r="F1442" s="116" t="str">
        <f>IF(ISERROR(VLOOKUP(TRIM(A1442),'R2020'!$A$1:$I$1991,3,FALSE)),"",VLOOKUP(TRIM(A1442),'R2020'!$A$1:$I$1991,3,FALSE))</f>
        <v/>
      </c>
      <c r="G1442" s="116" t="str">
        <f>IF(ISERROR(VLOOKUP(TRIM(A1442),'R2020'!$A$1:$I$1991,8,FALSE)),"",VLOOKUP(TRIM(A1442),'R2020'!$A$1:$I$1991,8,FALSE))</f>
        <v/>
      </c>
      <c r="J1442" s="122"/>
      <c r="M1442" s="122"/>
      <c r="N1442" s="117" t="s">
        <v>283</v>
      </c>
      <c r="O1442" s="117" t="s">
        <v>78</v>
      </c>
      <c r="P1442" s="122"/>
      <c r="Q1442" s="117" t="s">
        <v>283</v>
      </c>
      <c r="R1442" s="117" t="s">
        <v>78</v>
      </c>
      <c r="S1442" s="122"/>
    </row>
    <row r="1443" spans="1:65" x14ac:dyDescent="0.2">
      <c r="A1443" s="120" t="s">
        <v>392</v>
      </c>
      <c r="B1443" s="125">
        <v>31198</v>
      </c>
      <c r="C1443" s="168" t="s">
        <v>410</v>
      </c>
      <c r="D1443" s="126" t="s">
        <v>409</v>
      </c>
      <c r="E1443" s="116" t="str">
        <f>IF(ISERROR(VLOOKUP(TRIM(A1443),'R2020'!$A$1:$I$1991,2,FALSE)),"",VLOOKUP(TRIM(A1443),'R2020'!$A$1:$I$1991,2,FALSE))</f>
        <v/>
      </c>
      <c r="F1443" s="116" t="str">
        <f>IF(ISERROR(VLOOKUP(TRIM(A1443),'R2020'!$A$1:$I$1991,3,FALSE)),"",VLOOKUP(TRIM(A1443),'R2020'!$A$1:$I$1991,3,FALSE))</f>
        <v/>
      </c>
      <c r="G1443" s="116" t="str">
        <f>IF(ISERROR(VLOOKUP(TRIM(A1443),'R2020'!$A$1:$I$1991,8,FALSE)),"",VLOOKUP(TRIM(A1443),'R2020'!$A$1:$I$1991,8,FALSE))</f>
        <v/>
      </c>
      <c r="I1443" s="126"/>
      <c r="J1443" s="126"/>
      <c r="K1443" s="117" t="s">
        <v>279</v>
      </c>
      <c r="L1443" s="126" t="s">
        <v>23</v>
      </c>
      <c r="M1443" s="126"/>
      <c r="N1443" s="117" t="s">
        <v>236</v>
      </c>
      <c r="O1443" s="126" t="s">
        <v>237</v>
      </c>
      <c r="P1443" s="126"/>
      <c r="Q1443" s="117" t="s">
        <v>236</v>
      </c>
      <c r="R1443" s="126" t="s">
        <v>237</v>
      </c>
      <c r="S1443" s="126"/>
      <c r="U1443" s="126"/>
      <c r="V1443" s="126"/>
      <c r="W1443" s="120" t="s">
        <v>236</v>
      </c>
      <c r="X1443" s="126" t="s">
        <v>237</v>
      </c>
      <c r="Y1443" s="126"/>
      <c r="Z1443" s="120" t="s">
        <v>279</v>
      </c>
      <c r="AA1443" s="126" t="s">
        <v>237</v>
      </c>
      <c r="AB1443" s="126"/>
      <c r="AC1443" s="120" t="s">
        <v>279</v>
      </c>
      <c r="AD1443" s="126" t="s">
        <v>237</v>
      </c>
      <c r="AE1443" s="126"/>
      <c r="AF1443" s="120" t="s">
        <v>283</v>
      </c>
      <c r="AG1443" s="126" t="s">
        <v>237</v>
      </c>
      <c r="AH1443" s="126"/>
      <c r="AI1443" s="120" t="s">
        <v>296</v>
      </c>
      <c r="AJ1443" s="126" t="s">
        <v>237</v>
      </c>
      <c r="AK1443" s="126"/>
      <c r="AL1443" s="120" t="s">
        <v>272</v>
      </c>
      <c r="AM1443" s="126" t="s">
        <v>237</v>
      </c>
      <c r="AN1443" s="126"/>
      <c r="AO1443" s="120" t="s">
        <v>283</v>
      </c>
      <c r="AP1443" s="126" t="s">
        <v>237</v>
      </c>
      <c r="AQ1443" s="126" t="s">
        <v>556</v>
      </c>
      <c r="AR1443" s="120"/>
      <c r="AS1443" s="126"/>
      <c r="AT1443" s="126"/>
      <c r="AU1443" s="120"/>
      <c r="AV1443" s="126"/>
      <c r="AW1443" s="126"/>
      <c r="AX1443" s="120"/>
      <c r="AY1443" s="126"/>
      <c r="AZ1443" s="126"/>
      <c r="BA1443" s="120"/>
      <c r="BB1443" s="126"/>
      <c r="BC1443" s="127"/>
      <c r="BD1443" s="120"/>
      <c r="BE1443" s="120"/>
      <c r="BF1443" s="127"/>
      <c r="BG1443" s="127"/>
      <c r="BH1443" s="127"/>
      <c r="BI1443" s="127"/>
      <c r="BJ1443" s="120"/>
      <c r="BK1443" s="128"/>
      <c r="BL1443" s="128"/>
    </row>
    <row r="1444" spans="1:65" ht="12.6" customHeight="1" x14ac:dyDescent="0.2">
      <c r="A1444" s="146" t="s">
        <v>4184</v>
      </c>
      <c r="B1444" s="157">
        <v>35052</v>
      </c>
      <c r="C1444" s="167" t="s">
        <v>4513</v>
      </c>
      <c r="D1444" s="141"/>
      <c r="E1444" s="116" t="str">
        <f>IF(ISERROR(VLOOKUP(TRIM(A1444),'R2020'!$A$1:$I$1991,2,FALSE)),"",VLOOKUP(TRIM(A1444),'R2020'!$A$1:$I$1991,2,FALSE))</f>
        <v>T TE</v>
      </c>
      <c r="F1444" s="116" t="str">
        <f>IF(ISERROR(VLOOKUP(TRIM(A1444),'R2020'!$A$1:$I$1991,3,FALSE)),"",VLOOKUP(TRIM(A1444),'R2020'!$A$1:$I$1991,3,FALSE))</f>
        <v>DEN</v>
      </c>
      <c r="G1444" s="116" t="str">
        <f>IF(ISERROR(VLOOKUP(TRIM(A1444),'R2020'!$A$1:$I$1991,8,FALSE)),"",VLOOKUP(TRIM(A1444),'R2020'!$A$1:$I$1991,8,FALSE))</f>
        <v>0-0 / 4-0</v>
      </c>
      <c r="H1444" s="120"/>
      <c r="I1444" s="120"/>
      <c r="J1444" s="120"/>
      <c r="K1444" s="120"/>
      <c r="L1444" s="120"/>
      <c r="M1444" s="145"/>
      <c r="N1444" s="120"/>
      <c r="O1444" s="120"/>
      <c r="P1444" s="145"/>
      <c r="Q1444" s="120"/>
      <c r="R1444" s="120"/>
      <c r="S1444" s="145"/>
      <c r="T1444" s="120"/>
      <c r="U1444" s="120"/>
      <c r="V1444" s="145"/>
      <c r="W1444" s="120"/>
      <c r="X1444" s="120"/>
      <c r="Y1444" s="145"/>
      <c r="Z1444" s="120"/>
      <c r="AA1444" s="120"/>
      <c r="AB1444" s="145"/>
      <c r="AC1444" s="120"/>
      <c r="AD1444" s="120"/>
      <c r="AE1444" s="120"/>
      <c r="AF1444" s="120"/>
      <c r="AG1444" s="120"/>
      <c r="AH1444" s="145"/>
      <c r="AI1444" s="120"/>
      <c r="AJ1444" s="120"/>
      <c r="AK1444" s="145"/>
      <c r="AL1444" s="120"/>
      <c r="AM1444" s="120"/>
      <c r="AN1444" s="120"/>
      <c r="AO1444" s="120"/>
      <c r="AP1444" s="120"/>
      <c r="AQ1444" s="120"/>
      <c r="AR1444" s="120"/>
      <c r="AS1444" s="120"/>
      <c r="AT1444" s="145"/>
      <c r="AU1444" s="120"/>
      <c r="AV1444" s="120"/>
      <c r="AW1444" s="120"/>
      <c r="AX1444" s="120"/>
      <c r="AY1444" s="120"/>
      <c r="AZ1444" s="120"/>
      <c r="BA1444" s="120"/>
      <c r="BB1444" s="127"/>
      <c r="BC1444" s="120"/>
      <c r="BD1444" s="120"/>
      <c r="BE1444" s="120"/>
      <c r="BF1444" s="120"/>
      <c r="BG1444" s="120"/>
      <c r="BH1444" s="120"/>
      <c r="BI1444" s="120"/>
      <c r="BJ1444" s="120"/>
      <c r="BK1444" s="120"/>
    </row>
    <row r="1445" spans="1:65" x14ac:dyDescent="0.2">
      <c r="A1445" s="117" t="s">
        <v>3257</v>
      </c>
      <c r="B1445" s="123">
        <v>35354</v>
      </c>
      <c r="C1445" s="165" t="s">
        <v>3076</v>
      </c>
      <c r="D1445" s="122" t="s">
        <v>3416</v>
      </c>
      <c r="E1445" s="116" t="str">
        <f>IF(ISERROR(VLOOKUP(TRIM(A1445),'R2020'!$A$1:$I$1991,2,FALSE)),"",VLOOKUP(TRIM(A1445),'R2020'!$A$1:$I$1991,2,FALSE))</f>
        <v/>
      </c>
      <c r="F1445" s="116" t="str">
        <f>IF(ISERROR(VLOOKUP(TRIM(A1445),'R2020'!$A$1:$I$1991,3,FALSE)),"",VLOOKUP(TRIM(A1445),'R2020'!$A$1:$I$1991,3,FALSE))</f>
        <v/>
      </c>
      <c r="G1445" s="116" t="str">
        <f>IF(ISERROR(VLOOKUP(TRIM(A1445),'R2020'!$A$1:$I$1991,8,FALSE)),"",VLOOKUP(TRIM(A1445),'R2020'!$A$1:$I$1991,8,FALSE))</f>
        <v/>
      </c>
      <c r="I1445" s="122"/>
      <c r="J1445" s="122"/>
      <c r="K1445" s="117" t="s">
        <v>364</v>
      </c>
      <c r="L1445" s="122" t="s">
        <v>23</v>
      </c>
      <c r="M1445" s="122" t="s">
        <v>1061</v>
      </c>
      <c r="O1445" s="122"/>
      <c r="P1445" s="122"/>
      <c r="R1445" s="122"/>
      <c r="S1445" s="122"/>
      <c r="U1445" s="122"/>
      <c r="V1445" s="122"/>
      <c r="X1445" s="122"/>
      <c r="Y1445" s="122"/>
      <c r="AA1445" s="122"/>
      <c r="AB1445" s="122"/>
      <c r="AD1445" s="122"/>
      <c r="AE1445" s="122"/>
      <c r="AG1445" s="122"/>
      <c r="AH1445" s="122"/>
      <c r="AJ1445" s="122"/>
      <c r="AK1445" s="122"/>
      <c r="AM1445" s="122"/>
      <c r="AN1445" s="122"/>
      <c r="AP1445" s="122"/>
      <c r="AQ1445" s="122"/>
      <c r="AS1445" s="122"/>
      <c r="AT1445" s="122"/>
      <c r="AV1445" s="122"/>
      <c r="AW1445" s="122"/>
      <c r="AY1445" s="122"/>
      <c r="AZ1445" s="122"/>
      <c r="BB1445" s="122"/>
      <c r="BC1445" s="122"/>
      <c r="BE1445" s="123"/>
      <c r="BF1445" s="122"/>
      <c r="BG1445" s="121"/>
      <c r="BI1445" s="119"/>
      <c r="BJ1445" s="121"/>
      <c r="BK1445" s="121"/>
      <c r="BL1445" s="130"/>
    </row>
    <row r="1446" spans="1:65" x14ac:dyDescent="0.2">
      <c r="A1446" s="117" t="s">
        <v>3258</v>
      </c>
      <c r="B1446" s="123">
        <v>35143</v>
      </c>
      <c r="C1446" s="165" t="s">
        <v>3259</v>
      </c>
      <c r="D1446" s="122" t="s">
        <v>3817</v>
      </c>
      <c r="E1446" s="116" t="str">
        <f>IF(ISERROR(VLOOKUP(TRIM(A1446),'R2020'!$A$1:$I$1991,2,FALSE)),"",VLOOKUP(TRIM(A1446),'R2020'!$A$1:$I$1991,2,FALSE))</f>
        <v>LG</v>
      </c>
      <c r="F1446" s="116" t="str">
        <f>IF(ISERROR(VLOOKUP(TRIM(A1446),'R2020'!$A$1:$I$1991,3,FALSE)),"",VLOOKUP(TRIM(A1446),'R2020'!$A$1:$I$1991,3,FALSE))</f>
        <v>INA</v>
      </c>
      <c r="G1446" s="116" t="str">
        <f>IF(ISERROR(VLOOKUP(TRIM(A1446),'R2020'!$A$1:$I$1991,8,FALSE)),"",VLOOKUP(TRIM(A1446),'R2020'!$A$1:$I$1991,8,FALSE))</f>
        <v xml:space="preserve">6-7 </v>
      </c>
      <c r="H1446" s="117" t="s">
        <v>1204</v>
      </c>
      <c r="I1446" s="122" t="s">
        <v>103</v>
      </c>
      <c r="J1446" s="122" t="s">
        <v>3818</v>
      </c>
      <c r="K1446" s="117" t="s">
        <v>507</v>
      </c>
      <c r="L1446" s="122" t="s">
        <v>103</v>
      </c>
      <c r="M1446" s="122" t="s">
        <v>29</v>
      </c>
      <c r="O1446" s="122"/>
      <c r="P1446" s="122"/>
      <c r="R1446" s="122"/>
      <c r="S1446" s="122"/>
      <c r="U1446" s="122"/>
      <c r="V1446" s="122"/>
      <c r="X1446" s="122"/>
      <c r="Y1446" s="122"/>
      <c r="AA1446" s="122"/>
      <c r="AB1446" s="122"/>
      <c r="AD1446" s="122"/>
      <c r="AE1446" s="122"/>
      <c r="AG1446" s="122"/>
      <c r="AH1446" s="122"/>
      <c r="AJ1446" s="122"/>
      <c r="AK1446" s="122"/>
      <c r="AM1446" s="122"/>
      <c r="AN1446" s="122"/>
      <c r="AP1446" s="122"/>
      <c r="AQ1446" s="122"/>
      <c r="AS1446" s="122"/>
      <c r="AT1446" s="122"/>
      <c r="AV1446" s="122"/>
      <c r="AW1446" s="122"/>
      <c r="AY1446" s="122"/>
      <c r="AZ1446" s="122"/>
      <c r="BB1446" s="122"/>
      <c r="BC1446" s="122"/>
      <c r="BE1446" s="123"/>
      <c r="BF1446" s="122"/>
      <c r="BG1446" s="121"/>
      <c r="BI1446" s="119"/>
      <c r="BJ1446" s="121"/>
      <c r="BK1446" s="121"/>
      <c r="BL1446" s="130"/>
    </row>
    <row r="1447" spans="1:65" x14ac:dyDescent="0.2">
      <c r="A1447" s="117" t="s">
        <v>1847</v>
      </c>
      <c r="B1447" s="123">
        <v>33991</v>
      </c>
      <c r="C1447" s="165" t="s">
        <v>1572</v>
      </c>
      <c r="D1447" s="117" t="s">
        <v>2030</v>
      </c>
      <c r="E1447" s="116" t="str">
        <f>IF(ISERROR(VLOOKUP(TRIM(A1447),'R2020'!$A$1:$I$1991,2,FALSE)),"",VLOOKUP(TRIM(A1447),'R2020'!$A$1:$I$1991,2,FALSE))</f>
        <v>RCB</v>
      </c>
      <c r="F1447" s="116" t="str">
        <f>IF(ISERROR(VLOOKUP(TRIM(A1447),'R2020'!$A$1:$I$1991,3,FALSE)),"",VLOOKUP(TRIM(A1447),'R2020'!$A$1:$I$1991,3,FALSE))</f>
        <v>PIA</v>
      </c>
      <c r="G1447" s="116" t="str">
        <f>IF(ISERROR(VLOOKUP(TRIM(A1447),'R2020'!$A$1:$I$1991,8,FALSE)),"",VLOOKUP(TRIM(A1447),'R2020'!$A$1:$I$1991,8,FALSE))</f>
        <v xml:space="preserve">4 </v>
      </c>
      <c r="H1447" s="117" t="s">
        <v>327</v>
      </c>
      <c r="I1447" s="117" t="s">
        <v>450</v>
      </c>
      <c r="J1447" s="122" t="s">
        <v>60</v>
      </c>
      <c r="K1447" s="117" t="s">
        <v>327</v>
      </c>
      <c r="L1447" s="117" t="s">
        <v>55</v>
      </c>
      <c r="M1447" s="122" t="s">
        <v>328</v>
      </c>
      <c r="N1447" s="117" t="s">
        <v>2245</v>
      </c>
      <c r="O1447" s="117" t="s">
        <v>55</v>
      </c>
      <c r="P1447" s="122" t="s">
        <v>328</v>
      </c>
      <c r="Q1447" s="117" t="s">
        <v>327</v>
      </c>
      <c r="R1447" s="117" t="s">
        <v>55</v>
      </c>
      <c r="S1447" s="122" t="s">
        <v>328</v>
      </c>
    </row>
    <row r="1448" spans="1:65" x14ac:dyDescent="0.2">
      <c r="A1448" s="120" t="s">
        <v>710</v>
      </c>
      <c r="B1448" s="125">
        <v>32415</v>
      </c>
      <c r="C1448" s="168" t="s">
        <v>643</v>
      </c>
      <c r="D1448" s="126" t="s">
        <v>734</v>
      </c>
      <c r="E1448" s="116" t="str">
        <f>IF(ISERROR(VLOOKUP(TRIM(A1448),'R2020'!$A$1:$I$1991,2,FALSE)),"",VLOOKUP(TRIM(A1448),'R2020'!$A$1:$I$1991,2,FALSE))</f>
        <v>T</v>
      </c>
      <c r="F1448" s="116" t="str">
        <f>IF(ISERROR(VLOOKUP(TRIM(A1448),'R2020'!$A$1:$I$1991,3,FALSE)),"",VLOOKUP(TRIM(A1448),'R2020'!$A$1:$I$1991,3,FALSE))</f>
        <v>TNA</v>
      </c>
      <c r="G1448" s="116" t="str">
        <f>IF(ISERROR(VLOOKUP(TRIM(A1448),'R2020'!$A$1:$I$1991,8,FALSE)),"",VLOOKUP(TRIM(A1448),'R2020'!$A$1:$I$1991,8,FALSE))</f>
        <v xml:space="preserve">0-0 </v>
      </c>
      <c r="H1448" s="117" t="s">
        <v>1037</v>
      </c>
      <c r="I1448" s="126" t="s">
        <v>232</v>
      </c>
      <c r="J1448" s="126" t="s">
        <v>1036</v>
      </c>
      <c r="K1448" s="117" t="s">
        <v>331</v>
      </c>
      <c r="L1448" s="126" t="s">
        <v>22</v>
      </c>
      <c r="M1448" s="126" t="s">
        <v>349</v>
      </c>
      <c r="N1448" s="117" t="s">
        <v>228</v>
      </c>
      <c r="O1448" s="126" t="s">
        <v>23</v>
      </c>
      <c r="P1448" s="126" t="s">
        <v>41</v>
      </c>
      <c r="Q1448" s="117" t="s">
        <v>478</v>
      </c>
      <c r="R1448" s="126" t="s">
        <v>30</v>
      </c>
      <c r="S1448" s="126" t="s">
        <v>347</v>
      </c>
      <c r="T1448" s="120" t="s">
        <v>228</v>
      </c>
      <c r="U1448" s="126" t="s">
        <v>30</v>
      </c>
      <c r="V1448" s="126" t="s">
        <v>347</v>
      </c>
      <c r="W1448" s="120" t="s">
        <v>1037</v>
      </c>
      <c r="X1448" s="126" t="s">
        <v>448</v>
      </c>
      <c r="Y1448" s="126" t="s">
        <v>1040</v>
      </c>
      <c r="Z1448" s="120" t="s">
        <v>331</v>
      </c>
      <c r="AA1448" s="126" t="s">
        <v>237</v>
      </c>
      <c r="AB1448" s="126" t="s">
        <v>349</v>
      </c>
      <c r="AC1448" s="120" t="s">
        <v>505</v>
      </c>
      <c r="AD1448" s="126" t="s">
        <v>237</v>
      </c>
      <c r="AE1448" s="126" t="s">
        <v>41</v>
      </c>
      <c r="AF1448" s="120" t="s">
        <v>478</v>
      </c>
      <c r="AG1448" s="126" t="s">
        <v>237</v>
      </c>
      <c r="AH1448" s="126" t="s">
        <v>333</v>
      </c>
      <c r="AI1448" s="120"/>
      <c r="AJ1448" s="126"/>
      <c r="AK1448" s="126"/>
      <c r="AL1448" s="120"/>
      <c r="AM1448" s="126"/>
      <c r="AN1448" s="126"/>
      <c r="AO1448" s="120"/>
      <c r="AP1448" s="126"/>
      <c r="AQ1448" s="126"/>
      <c r="AR1448" s="120"/>
      <c r="AS1448" s="126"/>
      <c r="AT1448" s="126"/>
      <c r="AU1448" s="120"/>
      <c r="AV1448" s="126"/>
      <c r="AW1448" s="126"/>
      <c r="AX1448" s="120"/>
      <c r="AY1448" s="126"/>
      <c r="AZ1448" s="126"/>
      <c r="BA1448" s="120"/>
      <c r="BB1448" s="126"/>
      <c r="BC1448" s="127"/>
      <c r="BD1448" s="120"/>
      <c r="BE1448" s="120"/>
      <c r="BF1448" s="127"/>
      <c r="BG1448" s="127"/>
      <c r="BH1448" s="127"/>
      <c r="BI1448" s="127"/>
      <c r="BJ1448" s="120"/>
      <c r="BK1448" s="128"/>
      <c r="BL1448" s="128"/>
    </row>
    <row r="1449" spans="1:65" x14ac:dyDescent="0.2">
      <c r="A1449" s="120" t="s">
        <v>770</v>
      </c>
      <c r="B1449" s="125">
        <v>32639</v>
      </c>
      <c r="C1449" s="168" t="s">
        <v>772</v>
      </c>
      <c r="D1449" s="126" t="s">
        <v>2313</v>
      </c>
      <c r="E1449" s="116" t="str">
        <f>IF(ISERROR(VLOOKUP(TRIM(A1449),'R2020'!$A$1:$I$1991,2,FALSE)),"",VLOOKUP(TRIM(A1449),'R2020'!$A$1:$I$1991,2,FALSE))</f>
        <v>QB(P)</v>
      </c>
      <c r="F1449" s="116" t="str">
        <f>IF(ISERROR(VLOOKUP(TRIM(A1449),'R2020'!$A$1:$I$1991,3,FALSE)),"",VLOOKUP(TRIM(A1449),'R2020'!$A$1:$I$1991,3,FALSE))</f>
        <v>NEA</v>
      </c>
      <c r="G1449" s="116" t="str">
        <f>IF(ISERROR(VLOOKUP(TRIM(A1449),'R2020'!$A$1:$I$1991,8,FALSE)),"",VLOOKUP(TRIM(A1449),'R2020'!$A$1:$I$1991,8,FALSE))</f>
        <v xml:space="preserve"> </v>
      </c>
      <c r="H1449" s="117" t="s">
        <v>193</v>
      </c>
      <c r="I1449" s="126" t="s">
        <v>22</v>
      </c>
      <c r="J1449" s="126" t="s">
        <v>2955</v>
      </c>
      <c r="K1449" s="117" t="s">
        <v>193</v>
      </c>
      <c r="L1449" s="126" t="s">
        <v>22</v>
      </c>
      <c r="M1449" s="126"/>
      <c r="N1449" s="117" t="s">
        <v>193</v>
      </c>
      <c r="O1449" s="126" t="s">
        <v>22</v>
      </c>
      <c r="P1449" s="126"/>
      <c r="Q1449" s="117" t="s">
        <v>193</v>
      </c>
      <c r="R1449" s="126" t="s">
        <v>22</v>
      </c>
      <c r="S1449" s="126"/>
      <c r="T1449" s="120" t="s">
        <v>193</v>
      </c>
      <c r="U1449" s="126" t="s">
        <v>22</v>
      </c>
      <c r="V1449" s="126"/>
      <c r="W1449" s="120" t="s">
        <v>193</v>
      </c>
      <c r="X1449" s="126" t="s">
        <v>22</v>
      </c>
      <c r="Y1449" s="126"/>
      <c r="Z1449" s="120" t="s">
        <v>193</v>
      </c>
      <c r="AA1449" s="126" t="s">
        <v>22</v>
      </c>
      <c r="AB1449" s="126"/>
      <c r="AC1449" s="120" t="s">
        <v>193</v>
      </c>
      <c r="AD1449" s="126" t="s">
        <v>22</v>
      </c>
      <c r="AE1449" s="126"/>
      <c r="AF1449" s="120" t="s">
        <v>193</v>
      </c>
      <c r="AG1449" s="126" t="s">
        <v>22</v>
      </c>
      <c r="AH1449" s="126"/>
      <c r="AI1449" s="120"/>
      <c r="AJ1449" s="126"/>
      <c r="AK1449" s="126"/>
      <c r="AL1449" s="120"/>
      <c r="AM1449" s="126"/>
      <c r="AN1449" s="126"/>
      <c r="AO1449" s="120"/>
      <c r="AP1449" s="126"/>
      <c r="AQ1449" s="126"/>
      <c r="AR1449" s="120"/>
      <c r="AS1449" s="126"/>
      <c r="AT1449" s="126"/>
      <c r="AU1449" s="120"/>
      <c r="AV1449" s="126"/>
      <c r="AW1449" s="126"/>
      <c r="AX1449" s="120"/>
      <c r="AY1449" s="126"/>
      <c r="AZ1449" s="126"/>
      <c r="BA1449" s="120"/>
      <c r="BB1449" s="126"/>
      <c r="BC1449" s="127"/>
      <c r="BD1449" s="120"/>
      <c r="BE1449" s="120"/>
      <c r="BF1449" s="127"/>
      <c r="BG1449" s="127"/>
      <c r="BH1449" s="127"/>
      <c r="BI1449" s="127"/>
      <c r="BJ1449" s="120"/>
      <c r="BK1449" s="128"/>
      <c r="BL1449" s="128"/>
    </row>
    <row r="1450" spans="1:65" x14ac:dyDescent="0.2">
      <c r="A1450" s="117" t="s">
        <v>1838</v>
      </c>
      <c r="B1450" s="123">
        <v>34789</v>
      </c>
      <c r="C1450" s="165" t="s">
        <v>2033</v>
      </c>
      <c r="D1450" s="117" t="s">
        <v>2033</v>
      </c>
      <c r="E1450" s="116" t="str">
        <f>IF(ISERROR(VLOOKUP(TRIM(A1450),'R2020'!$A$1:$I$1991,2,FALSE)),"",VLOOKUP(TRIM(A1450),'R2020'!$A$1:$I$1991,2,FALSE))</f>
        <v>OLB End</v>
      </c>
      <c r="F1450" s="116" t="str">
        <f>IF(ISERROR(VLOOKUP(TRIM(A1450),'R2020'!$A$1:$I$1991,3,FALSE)),"",VLOOKUP(TRIM(A1450),'R2020'!$A$1:$I$1991,3,FALSE))</f>
        <v>BAA</v>
      </c>
      <c r="G1450" s="116" t="str">
        <f>IF(ISERROR(VLOOKUP(TRIM(A1450),'R2020'!$A$1:$I$1991,8,FALSE)),"",VLOOKUP(TRIM(A1450),'R2020'!$A$1:$I$1991,8,FALSE))</f>
        <v>00-12 1/ 0-12</v>
      </c>
      <c r="H1450" s="117" t="s">
        <v>42</v>
      </c>
      <c r="I1450" s="117" t="s">
        <v>386</v>
      </c>
      <c r="J1450" s="122" t="s">
        <v>20</v>
      </c>
      <c r="K1450" s="117" t="s">
        <v>31</v>
      </c>
      <c r="L1450" s="117" t="s">
        <v>386</v>
      </c>
      <c r="M1450" s="122" t="s">
        <v>547</v>
      </c>
      <c r="N1450" s="117" t="s">
        <v>31</v>
      </c>
      <c r="O1450" s="117" t="s">
        <v>386</v>
      </c>
      <c r="P1450" s="122" t="s">
        <v>124</v>
      </c>
      <c r="Q1450" s="117" t="s">
        <v>31</v>
      </c>
      <c r="R1450" s="117" t="s">
        <v>386</v>
      </c>
      <c r="S1450" s="122" t="s">
        <v>85</v>
      </c>
    </row>
    <row r="1451" spans="1:65" x14ac:dyDescent="0.2">
      <c r="A1451" s="117" t="s">
        <v>3260</v>
      </c>
      <c r="B1451" s="123">
        <v>35322</v>
      </c>
      <c r="C1451" s="165" t="s">
        <v>3081</v>
      </c>
      <c r="D1451" s="122" t="s">
        <v>3067</v>
      </c>
      <c r="E1451" s="116" t="str">
        <f>IF(ISERROR(VLOOKUP(TRIM(A1451),'R2020'!$A$1:$I$1991,2,FALSE)),"",VLOOKUP(TRIM(A1451),'R2020'!$A$1:$I$1991,2,FALSE))</f>
        <v>NT</v>
      </c>
      <c r="F1451" s="116" t="str">
        <f>IF(ISERROR(VLOOKUP(TRIM(A1451),'R2020'!$A$1:$I$1991,3,FALSE)),"",VLOOKUP(TRIM(A1451),'R2020'!$A$1:$I$1991,3,FALSE))</f>
        <v>CHN</v>
      </c>
      <c r="G1451" s="116" t="str">
        <f>IF(ISERROR(VLOOKUP(TRIM(A1451),'R2020'!$A$1:$I$1991,8,FALSE)),"",VLOOKUP(TRIM(A1451),'R2020'!$A$1:$I$1991,8,FALSE))</f>
        <v xml:space="preserve">4-5 </v>
      </c>
      <c r="H1451" s="117" t="s">
        <v>42</v>
      </c>
      <c r="I1451" s="122" t="s">
        <v>460</v>
      </c>
      <c r="J1451" s="122" t="s">
        <v>476</v>
      </c>
      <c r="K1451" s="117" t="s">
        <v>108</v>
      </c>
      <c r="L1451" s="122" t="s">
        <v>460</v>
      </c>
      <c r="M1451" s="122" t="s">
        <v>2424</v>
      </c>
      <c r="O1451" s="122"/>
      <c r="P1451" s="122"/>
      <c r="R1451" s="122"/>
      <c r="S1451" s="122"/>
      <c r="U1451" s="122"/>
      <c r="V1451" s="122"/>
      <c r="X1451" s="122"/>
      <c r="Y1451" s="122"/>
      <c r="AA1451" s="122"/>
      <c r="AB1451" s="122"/>
      <c r="AD1451" s="122"/>
      <c r="AE1451" s="122"/>
      <c r="AG1451" s="122"/>
      <c r="AH1451" s="122"/>
      <c r="AJ1451" s="122"/>
      <c r="AK1451" s="122"/>
      <c r="AM1451" s="122"/>
      <c r="AN1451" s="122"/>
      <c r="AP1451" s="122"/>
      <c r="AQ1451" s="122"/>
      <c r="AS1451" s="122"/>
      <c r="AT1451" s="122"/>
      <c r="AV1451" s="122"/>
      <c r="AW1451" s="122"/>
      <c r="AY1451" s="122"/>
      <c r="AZ1451" s="122"/>
      <c r="BB1451" s="122"/>
      <c r="BC1451" s="122"/>
      <c r="BE1451" s="123"/>
      <c r="BF1451" s="122"/>
      <c r="BG1451" s="121"/>
      <c r="BI1451" s="119"/>
      <c r="BJ1451" s="121"/>
      <c r="BK1451" s="121"/>
      <c r="BL1451" s="130"/>
    </row>
    <row r="1452" spans="1:65" x14ac:dyDescent="0.2">
      <c r="A1452" s="117" t="s">
        <v>2762</v>
      </c>
      <c r="B1452" s="123">
        <v>35037</v>
      </c>
      <c r="C1452" s="164" t="s">
        <v>2593</v>
      </c>
      <c r="D1452" s="119" t="s">
        <v>2585</v>
      </c>
      <c r="E1452" s="116" t="str">
        <f>IF(ISERROR(VLOOKUP(TRIM(A1452),'R2020'!$A$1:$I$1991,2,FALSE)),"",VLOOKUP(TRIM(A1452),'R2020'!$A$1:$I$1991,2,FALSE))</f>
        <v/>
      </c>
      <c r="F1452" s="116" t="str">
        <f>IF(ISERROR(VLOOKUP(TRIM(A1452),'R2020'!$A$1:$I$1991,3,FALSE)),"",VLOOKUP(TRIM(A1452),'R2020'!$A$1:$I$1991,3,FALSE))</f>
        <v/>
      </c>
      <c r="G1452" s="116" t="str">
        <f>IF(ISERROR(VLOOKUP(TRIM(A1452),'R2020'!$A$1:$I$1991,8,FALSE)),"",VLOOKUP(TRIM(A1452),'R2020'!$A$1:$I$1991,8,FALSE))</f>
        <v/>
      </c>
      <c r="H1452" s="117" t="s">
        <v>368</v>
      </c>
      <c r="I1452" s="117" t="s">
        <v>27</v>
      </c>
      <c r="J1452" s="119" t="s">
        <v>1061</v>
      </c>
      <c r="K1452" s="117" t="s">
        <v>364</v>
      </c>
      <c r="L1452" s="117" t="s">
        <v>27</v>
      </c>
      <c r="M1452" s="119" t="s">
        <v>1059</v>
      </c>
      <c r="N1452" s="117" t="s">
        <v>364</v>
      </c>
      <c r="O1452" s="117" t="s">
        <v>27</v>
      </c>
      <c r="P1452" s="119" t="s">
        <v>1066</v>
      </c>
    </row>
    <row r="1453" spans="1:65" x14ac:dyDescent="0.2">
      <c r="A1453" s="120" t="s">
        <v>2763</v>
      </c>
      <c r="B1453" s="123">
        <v>34339</v>
      </c>
      <c r="C1453" s="164" t="s">
        <v>2586</v>
      </c>
      <c r="D1453" s="119" t="s">
        <v>2892</v>
      </c>
      <c r="E1453" s="116" t="str">
        <f>IF(ISERROR(VLOOKUP(TRIM(A1453),'R2020'!$A$1:$I$1991,2,FALSE)),"",VLOOKUP(TRIM(A1453),'R2020'!$A$1:$I$1991,2,FALSE))</f>
        <v>LB</v>
      </c>
      <c r="F1453" s="116" t="str">
        <f>IF(ISERROR(VLOOKUP(TRIM(A1453),'R2020'!$A$1:$I$1991,3,FALSE)),"",VLOOKUP(TRIM(A1453),'R2020'!$A$1:$I$1991,3,FALSE))</f>
        <v>MIN</v>
      </c>
      <c r="G1453" s="116" t="str">
        <f>IF(ISERROR(VLOOKUP(TRIM(A1453),'R2020'!$A$1:$I$1991,8,FALSE)),"",VLOOKUP(TRIM(A1453),'R2020'!$A$1:$I$1991,8,FALSE))</f>
        <v xml:space="preserve">00-0 </v>
      </c>
      <c r="H1453" s="117" t="s">
        <v>387</v>
      </c>
      <c r="I1453" s="117" t="s">
        <v>448</v>
      </c>
      <c r="J1453" s="119" t="s">
        <v>1064</v>
      </c>
      <c r="K1453" s="117" t="s">
        <v>540</v>
      </c>
      <c r="L1453" s="117" t="s">
        <v>448</v>
      </c>
      <c r="M1453" s="119" t="s">
        <v>1064</v>
      </c>
      <c r="N1453" s="117" t="s">
        <v>64</v>
      </c>
      <c r="O1453" s="117" t="s">
        <v>448</v>
      </c>
      <c r="P1453" s="119" t="s">
        <v>1064</v>
      </c>
    </row>
    <row r="1454" spans="1:65" x14ac:dyDescent="0.2">
      <c r="A1454" s="117" t="s">
        <v>3261</v>
      </c>
      <c r="B1454" s="123">
        <v>34618</v>
      </c>
      <c r="C1454" s="165" t="s">
        <v>3074</v>
      </c>
      <c r="D1454" s="122"/>
      <c r="E1454" s="116" t="str">
        <f>IF(ISERROR(VLOOKUP(TRIM(A1454),'R2020'!$A$1:$I$1991,2,FALSE)),"",VLOOKUP(TRIM(A1454),'R2020'!$A$1:$I$1991,2,FALSE))</f>
        <v/>
      </c>
      <c r="F1454" s="116" t="str">
        <f>IF(ISERROR(VLOOKUP(TRIM(A1454),'R2020'!$A$1:$I$1991,3,FALSE)),"",VLOOKUP(TRIM(A1454),'R2020'!$A$1:$I$1991,3,FALSE))</f>
        <v/>
      </c>
      <c r="G1454" s="116" t="str">
        <f>IF(ISERROR(VLOOKUP(TRIM(A1454),'R2020'!$A$1:$I$1991,8,FALSE)),"",VLOOKUP(TRIM(A1454),'R2020'!$A$1:$I$1991,8,FALSE))</f>
        <v/>
      </c>
      <c r="H1454" s="117" t="s">
        <v>364</v>
      </c>
      <c r="I1454" s="122" t="s">
        <v>386</v>
      </c>
      <c r="J1454" s="122" t="s">
        <v>1061</v>
      </c>
      <c r="K1454" s="117" t="s">
        <v>364</v>
      </c>
      <c r="L1454" s="122" t="s">
        <v>446</v>
      </c>
      <c r="M1454" s="122" t="s">
        <v>1059</v>
      </c>
      <c r="O1454" s="122"/>
      <c r="P1454" s="122"/>
      <c r="R1454" s="122"/>
      <c r="S1454" s="122"/>
      <c r="U1454" s="122"/>
      <c r="V1454" s="122"/>
      <c r="X1454" s="122"/>
      <c r="Y1454" s="122"/>
      <c r="AA1454" s="122"/>
      <c r="AB1454" s="122"/>
      <c r="AD1454" s="122"/>
      <c r="AE1454" s="122"/>
      <c r="AG1454" s="122"/>
      <c r="AH1454" s="122"/>
      <c r="AJ1454" s="122"/>
      <c r="AK1454" s="122"/>
      <c r="AM1454" s="122"/>
      <c r="AN1454" s="122"/>
      <c r="AP1454" s="122"/>
      <c r="AQ1454" s="122"/>
      <c r="AS1454" s="122"/>
      <c r="AT1454" s="122"/>
      <c r="AV1454" s="122"/>
      <c r="AW1454" s="122"/>
      <c r="AY1454" s="122"/>
      <c r="AZ1454" s="122"/>
      <c r="BB1454" s="122"/>
      <c r="BC1454" s="122"/>
      <c r="BE1454" s="123"/>
      <c r="BF1454" s="122"/>
      <c r="BG1454" s="121"/>
      <c r="BI1454" s="119"/>
      <c r="BJ1454" s="121"/>
      <c r="BK1454" s="121"/>
      <c r="BL1454" s="130"/>
    </row>
    <row r="1455" spans="1:65" x14ac:dyDescent="0.2">
      <c r="A1455" s="117" t="s">
        <v>3262</v>
      </c>
      <c r="B1455" s="123">
        <v>34907</v>
      </c>
      <c r="C1455" s="165" t="s">
        <v>3063</v>
      </c>
      <c r="D1455" s="122" t="s">
        <v>3417</v>
      </c>
      <c r="E1455" s="116" t="str">
        <f>IF(ISERROR(VLOOKUP(TRIM(A1455),'R2020'!$A$1:$I$1991,2,FALSE)),"",VLOOKUP(TRIM(A1455),'R2020'!$A$1:$I$1991,2,FALSE))</f>
        <v>LB</v>
      </c>
      <c r="F1455" s="116" t="str">
        <f>IF(ISERROR(VLOOKUP(TRIM(A1455),'R2020'!$A$1:$I$1991,3,FALSE)),"",VLOOKUP(TRIM(A1455),'R2020'!$A$1:$I$1991,3,FALSE))</f>
        <v>KCA</v>
      </c>
      <c r="G1455" s="116" t="str">
        <f>IF(ISERROR(VLOOKUP(TRIM(A1455),'R2020'!$A$1:$I$1991,8,FALSE)),"",VLOOKUP(TRIM(A1455),'R2020'!$A$1:$I$1991,8,FALSE))</f>
        <v xml:space="preserve">40-3 </v>
      </c>
      <c r="H1455" s="117" t="s">
        <v>64</v>
      </c>
      <c r="I1455" s="122" t="s">
        <v>55</v>
      </c>
      <c r="J1455" s="122" t="s">
        <v>1103</v>
      </c>
      <c r="K1455" s="117" t="s">
        <v>387</v>
      </c>
      <c r="L1455" s="122" t="s">
        <v>55</v>
      </c>
      <c r="M1455" s="122" t="s">
        <v>1064</v>
      </c>
      <c r="O1455" s="122"/>
      <c r="P1455" s="122"/>
      <c r="R1455" s="122"/>
      <c r="S1455" s="122"/>
      <c r="U1455" s="122"/>
      <c r="V1455" s="122"/>
      <c r="X1455" s="122"/>
      <c r="Y1455" s="122"/>
      <c r="AA1455" s="122"/>
      <c r="AB1455" s="122"/>
      <c r="AD1455" s="122"/>
      <c r="AE1455" s="122"/>
      <c r="AG1455" s="122"/>
      <c r="AH1455" s="122"/>
      <c r="AJ1455" s="122"/>
      <c r="AK1455" s="122"/>
      <c r="AM1455" s="122"/>
      <c r="AN1455" s="122"/>
      <c r="AP1455" s="122"/>
      <c r="AQ1455" s="122"/>
      <c r="AS1455" s="122"/>
      <c r="AT1455" s="122"/>
      <c r="AV1455" s="122"/>
      <c r="AW1455" s="122"/>
      <c r="AY1455" s="122"/>
      <c r="AZ1455" s="122"/>
      <c r="BB1455" s="122"/>
      <c r="BC1455" s="122"/>
      <c r="BE1455" s="123"/>
      <c r="BF1455" s="122"/>
      <c r="BG1455" s="121"/>
      <c r="BI1455" s="119"/>
      <c r="BJ1455" s="121"/>
      <c r="BK1455" s="121"/>
      <c r="BL1455" s="130"/>
    </row>
    <row r="1456" spans="1:65" x14ac:dyDescent="0.2">
      <c r="A1456" s="146" t="s">
        <v>4211</v>
      </c>
      <c r="B1456" s="157">
        <v>35066</v>
      </c>
      <c r="C1456" s="167" t="s">
        <v>4513</v>
      </c>
      <c r="D1456" s="142"/>
      <c r="E1456" s="116" t="str">
        <f>IF(ISERROR(VLOOKUP(TRIM(A1456),'R2020'!$A$1:$I$1991,2,FALSE)),"",VLOOKUP(TRIM(A1456),'R2020'!$A$1:$I$1991,2,FALSE))</f>
        <v>T</v>
      </c>
      <c r="F1456" s="116" t="str">
        <f>IF(ISERROR(VLOOKUP(TRIM(A1456),'R2020'!$A$1:$I$1991,3,FALSE)),"",VLOOKUP(TRIM(A1456),'R2020'!$A$1:$I$1991,3,FALSE))</f>
        <v>GBN</v>
      </c>
      <c r="G1456" s="116" t="str">
        <f>IF(ISERROR(VLOOKUP(TRIM(A1456),'R2020'!$A$1:$I$1991,8,FALSE)),"",VLOOKUP(TRIM(A1456),'R2020'!$A$1:$I$1991,8,FALSE))</f>
        <v xml:space="preserve">0-0 </v>
      </c>
      <c r="H1456" s="126"/>
      <c r="I1456" s="126"/>
      <c r="J1456" s="120"/>
      <c r="K1456" s="126"/>
      <c r="L1456" s="126"/>
      <c r="M1456" s="120"/>
      <c r="N1456" s="126"/>
      <c r="O1456" s="126"/>
      <c r="P1456" s="120"/>
      <c r="Q1456" s="126"/>
      <c r="R1456" s="126"/>
      <c r="S1456" s="120"/>
      <c r="T1456" s="126"/>
      <c r="U1456" s="126"/>
      <c r="V1456" s="120"/>
      <c r="W1456" s="126"/>
      <c r="X1456" s="126"/>
      <c r="Y1456" s="120"/>
      <c r="Z1456" s="126"/>
      <c r="AA1456" s="126"/>
      <c r="AB1456" s="120"/>
      <c r="AC1456" s="126"/>
      <c r="AD1456" s="126"/>
      <c r="AE1456" s="120"/>
      <c r="AF1456" s="126"/>
      <c r="AG1456" s="126"/>
      <c r="AH1456" s="120"/>
      <c r="AI1456" s="126"/>
      <c r="AJ1456" s="126"/>
      <c r="AK1456" s="120"/>
      <c r="AL1456" s="126"/>
      <c r="AM1456" s="126"/>
      <c r="AN1456" s="120"/>
      <c r="AO1456" s="126"/>
      <c r="AP1456" s="126"/>
      <c r="AQ1456" s="120"/>
      <c r="AR1456" s="126"/>
      <c r="AS1456" s="126"/>
      <c r="AT1456" s="120"/>
      <c r="AU1456" s="126"/>
      <c r="AV1456" s="126"/>
      <c r="AW1456" s="120"/>
      <c r="AX1456" s="126"/>
      <c r="AY1456" s="126"/>
      <c r="AZ1456" s="120"/>
      <c r="BA1456" s="126"/>
      <c r="BB1456" s="126"/>
      <c r="BC1456" s="120"/>
      <c r="BD1456" s="125"/>
      <c r="BE1456" s="126"/>
      <c r="BF1456" s="128"/>
      <c r="BG1456" s="120"/>
      <c r="BH1456" s="127"/>
      <c r="BI1456" s="128"/>
      <c r="BJ1456" s="128"/>
      <c r="BK1456" s="131"/>
      <c r="BM1456" s="132"/>
    </row>
    <row r="1457" spans="1:64" ht="12.6" customHeight="1" x14ac:dyDescent="0.2">
      <c r="A1457" s="146" t="s">
        <v>4172</v>
      </c>
      <c r="B1457" s="157">
        <v>34664</v>
      </c>
      <c r="C1457" s="167" t="s">
        <v>4513</v>
      </c>
      <c r="D1457" s="141"/>
      <c r="E1457" s="116" t="str">
        <f>IF(ISERROR(VLOOKUP(TRIM(A1457),'R2020'!$A$1:$I$1991,2,FALSE)),"",VLOOKUP(TRIM(A1457),'R2020'!$A$1:$I$1991,2,FALSE))</f>
        <v>Punt</v>
      </c>
      <c r="F1457" s="116" t="str">
        <f>IF(ISERROR(VLOOKUP(TRIM(A1457),'R2020'!$A$1:$I$1991,3,FALSE)),"",VLOOKUP(TRIM(A1457),'R2020'!$A$1:$I$1991,3,FALSE))</f>
        <v>DAN</v>
      </c>
      <c r="G1457" s="116" t="str">
        <f>IF(ISERROR(VLOOKUP(TRIM(A1457),'R2020'!$A$1:$I$1991,8,FALSE)),"",VLOOKUP(TRIM(A1457),'R2020'!$A$1:$I$1991,8,FALSE))</f>
        <v xml:space="preserve"> </v>
      </c>
      <c r="H1457" s="120"/>
      <c r="I1457" s="120"/>
      <c r="J1457" s="120"/>
      <c r="K1457" s="120"/>
      <c r="L1457" s="120"/>
      <c r="M1457" s="145"/>
      <c r="N1457" s="120"/>
      <c r="O1457" s="120"/>
      <c r="P1457" s="145"/>
      <c r="Q1457" s="120"/>
      <c r="R1457" s="120"/>
      <c r="S1457" s="145"/>
      <c r="T1457" s="120"/>
      <c r="U1457" s="120"/>
      <c r="V1457" s="145"/>
      <c r="W1457" s="120"/>
      <c r="X1457" s="120"/>
      <c r="Y1457" s="145"/>
      <c r="Z1457" s="120"/>
      <c r="AA1457" s="120"/>
      <c r="AB1457" s="145"/>
      <c r="AC1457" s="120"/>
      <c r="AD1457" s="120"/>
      <c r="AE1457" s="120"/>
      <c r="AF1457" s="120"/>
      <c r="AG1457" s="120"/>
      <c r="AH1457" s="145"/>
      <c r="AI1457" s="120"/>
      <c r="AJ1457" s="120"/>
      <c r="AK1457" s="145"/>
      <c r="AL1457" s="120"/>
      <c r="AM1457" s="120"/>
      <c r="AN1457" s="120"/>
      <c r="AO1457" s="120"/>
      <c r="AP1457" s="120"/>
      <c r="AQ1457" s="120"/>
      <c r="AR1457" s="120"/>
      <c r="AS1457" s="120"/>
      <c r="AT1457" s="145"/>
      <c r="AU1457" s="120"/>
      <c r="AV1457" s="120"/>
      <c r="AW1457" s="120"/>
      <c r="AX1457" s="120"/>
      <c r="AY1457" s="120"/>
      <c r="AZ1457" s="120"/>
      <c r="BA1457" s="120"/>
      <c r="BB1457" s="127"/>
      <c r="BC1457" s="120"/>
      <c r="BD1457" s="120"/>
      <c r="BE1457" s="120"/>
      <c r="BF1457" s="120"/>
      <c r="BG1457" s="120"/>
      <c r="BH1457" s="120"/>
      <c r="BI1457" s="120"/>
      <c r="BJ1457" s="120"/>
      <c r="BK1457" s="120"/>
    </row>
    <row r="1458" spans="1:64" x14ac:dyDescent="0.2">
      <c r="A1458" s="117" t="s">
        <v>3819</v>
      </c>
      <c r="B1458" s="123">
        <v>35603</v>
      </c>
      <c r="C1458" s="164" t="s">
        <v>3448</v>
      </c>
      <c r="E1458" s="116" t="str">
        <f>IF(ISERROR(VLOOKUP(TRIM(A1458),'R2020'!$A$1:$I$1991,2,FALSE)),"",VLOOKUP(TRIM(A1458),'R2020'!$A$1:$I$1991,2,FALSE))</f>
        <v>DB</v>
      </c>
      <c r="F1458" s="116" t="str">
        <f>IF(ISERROR(VLOOKUP(TRIM(A1458),'R2020'!$A$1:$I$1991,3,FALSE)),"",VLOOKUP(TRIM(A1458),'R2020'!$A$1:$I$1991,3,FALSE))</f>
        <v>LVA</v>
      </c>
      <c r="G1458" s="116" t="str">
        <f>IF(ISERROR(VLOOKUP(TRIM(A1458),'R2020'!$A$1:$I$1991,8,FALSE)),"",VLOOKUP(TRIM(A1458),'R2020'!$A$1:$I$1991,8,FALSE))</f>
        <v xml:space="preserve">00 </v>
      </c>
      <c r="H1458" s="117" t="s">
        <v>364</v>
      </c>
      <c r="I1458" s="117" t="s">
        <v>23</v>
      </c>
      <c r="J1458" s="119" t="s">
        <v>1061</v>
      </c>
    </row>
    <row r="1459" spans="1:64" x14ac:dyDescent="0.2">
      <c r="A1459" s="117" t="s">
        <v>2764</v>
      </c>
      <c r="B1459" s="123">
        <v>35256</v>
      </c>
      <c r="C1459" s="164" t="s">
        <v>2765</v>
      </c>
      <c r="D1459" s="119" t="s">
        <v>2588</v>
      </c>
      <c r="E1459" s="116" t="str">
        <f>IF(ISERROR(VLOOKUP(TRIM(A1459),'R2020'!$A$1:$I$1991,2,FALSE)),"",VLOOKUP(TRIM(A1459),'R2020'!$A$1:$I$1991,2,FALSE))</f>
        <v>TE</v>
      </c>
      <c r="F1459" s="116" t="str">
        <f>IF(ISERROR(VLOOKUP(TRIM(A1459),'R2020'!$A$1:$I$1991,3,FALSE)),"",VLOOKUP(TRIM(A1459),'R2020'!$A$1:$I$1991,3,FALSE))</f>
        <v>CLA</v>
      </c>
      <c r="G1459" s="116" t="str">
        <f>IF(ISERROR(VLOOKUP(TRIM(A1459),'R2020'!$A$1:$I$1991,8,FALSE)),"",VLOOKUP(TRIM(A1459),'R2020'!$A$1:$I$1991,8,FALSE))</f>
        <v xml:space="preserve">4-0 </v>
      </c>
      <c r="H1459" s="117" t="s">
        <v>26</v>
      </c>
      <c r="I1459" s="117" t="s">
        <v>348</v>
      </c>
      <c r="J1459" s="119" t="s">
        <v>685</v>
      </c>
      <c r="K1459" s="117" t="s">
        <v>464</v>
      </c>
      <c r="L1459" s="117" t="s">
        <v>348</v>
      </c>
      <c r="M1459" s="119" t="s">
        <v>1040</v>
      </c>
      <c r="N1459" s="117" t="s">
        <v>464</v>
      </c>
      <c r="O1459" s="117" t="s">
        <v>348</v>
      </c>
      <c r="P1459" s="119" t="s">
        <v>2766</v>
      </c>
    </row>
    <row r="1460" spans="1:64" x14ac:dyDescent="0.2">
      <c r="A1460" s="117" t="s">
        <v>2767</v>
      </c>
      <c r="B1460" s="123">
        <v>34596</v>
      </c>
      <c r="C1460" s="164" t="s">
        <v>2768</v>
      </c>
      <c r="D1460" s="119" t="s">
        <v>2585</v>
      </c>
      <c r="E1460" s="116" t="str">
        <f>IF(ISERROR(VLOOKUP(TRIM(A1460),'R2020'!$A$1:$I$1991,2,FALSE)),"",VLOOKUP(TRIM(A1460),'R2020'!$A$1:$I$1991,2,FALSE))</f>
        <v/>
      </c>
      <c r="F1460" s="116" t="str">
        <f>IF(ISERROR(VLOOKUP(TRIM(A1460),'R2020'!$A$1:$I$1991,3,FALSE)),"",VLOOKUP(TRIM(A1460),'R2020'!$A$1:$I$1991,3,FALSE))</f>
        <v/>
      </c>
      <c r="G1460" s="116" t="str">
        <f>IF(ISERROR(VLOOKUP(TRIM(A1460),'R2020'!$A$1:$I$1991,8,FALSE)),"",VLOOKUP(TRIM(A1460),'R2020'!$A$1:$I$1991,8,FALSE))</f>
        <v/>
      </c>
      <c r="K1460" s="117" t="s">
        <v>47</v>
      </c>
      <c r="L1460" s="117" t="s">
        <v>78</v>
      </c>
      <c r="M1460" s="119" t="s">
        <v>46</v>
      </c>
      <c r="N1460" s="117" t="s">
        <v>49</v>
      </c>
      <c r="O1460" s="117" t="s">
        <v>78</v>
      </c>
      <c r="P1460" s="119" t="s">
        <v>349</v>
      </c>
    </row>
    <row r="1461" spans="1:64" x14ac:dyDescent="0.2">
      <c r="A1461" s="117" t="s">
        <v>3263</v>
      </c>
      <c r="B1461" s="123">
        <v>35194</v>
      </c>
      <c r="C1461" s="165" t="s">
        <v>3067</v>
      </c>
      <c r="D1461" s="122" t="s">
        <v>3076</v>
      </c>
      <c r="E1461" s="116" t="str">
        <f>IF(ISERROR(VLOOKUP(TRIM(A1461),'R2020'!$A$1:$I$1991,2,FALSE)),"",VLOOKUP(TRIM(A1461),'R2020'!$A$1:$I$1991,2,FALSE))</f>
        <v>RT</v>
      </c>
      <c r="F1461" s="116" t="str">
        <f>IF(ISERROR(VLOOKUP(TRIM(A1461),'R2020'!$A$1:$I$1991,3,FALSE)),"",VLOOKUP(TRIM(A1461),'R2020'!$A$1:$I$1991,3,FALSE))</f>
        <v>KCA</v>
      </c>
      <c r="G1461" s="116" t="str">
        <f>IF(ISERROR(VLOOKUP(TRIM(A1461),'R2020'!$A$1:$I$1991,8,FALSE)),"",VLOOKUP(TRIM(A1461),'R2020'!$A$1:$I$1991,8,FALSE))</f>
        <v xml:space="preserve">6-0 </v>
      </c>
      <c r="H1461" s="117" t="s">
        <v>28</v>
      </c>
      <c r="I1461" s="122" t="s">
        <v>55</v>
      </c>
      <c r="J1461" s="122" t="s">
        <v>481</v>
      </c>
      <c r="K1461" s="117" t="s">
        <v>40</v>
      </c>
      <c r="L1461" s="122" t="s">
        <v>55</v>
      </c>
      <c r="M1461" s="122" t="s">
        <v>479</v>
      </c>
      <c r="O1461" s="122"/>
      <c r="P1461" s="122"/>
      <c r="R1461" s="122"/>
      <c r="S1461" s="122"/>
      <c r="U1461" s="122"/>
      <c r="V1461" s="122"/>
      <c r="X1461" s="122"/>
      <c r="Y1461" s="122"/>
      <c r="AA1461" s="122"/>
      <c r="AB1461" s="122"/>
      <c r="AD1461" s="122"/>
      <c r="AE1461" s="122"/>
      <c r="AG1461" s="122"/>
      <c r="AH1461" s="122"/>
      <c r="AJ1461" s="122"/>
      <c r="AK1461" s="122"/>
      <c r="AM1461" s="122"/>
      <c r="AN1461" s="122"/>
      <c r="AP1461" s="122"/>
      <c r="AQ1461" s="122"/>
      <c r="AS1461" s="122"/>
      <c r="AT1461" s="122"/>
      <c r="AV1461" s="122"/>
      <c r="AW1461" s="122"/>
      <c r="AY1461" s="122"/>
      <c r="AZ1461" s="122"/>
      <c r="BB1461" s="122"/>
      <c r="BC1461" s="122"/>
      <c r="BE1461" s="123"/>
      <c r="BF1461" s="122"/>
      <c r="BG1461" s="121"/>
      <c r="BI1461" s="119"/>
      <c r="BJ1461" s="121"/>
      <c r="BK1461" s="121"/>
      <c r="BL1461" s="130"/>
    </row>
    <row r="1462" spans="1:64" x14ac:dyDescent="0.2">
      <c r="A1462" s="120" t="s">
        <v>1373</v>
      </c>
      <c r="B1462" s="125">
        <v>32126</v>
      </c>
      <c r="C1462" s="168" t="s">
        <v>860</v>
      </c>
      <c r="D1462" s="126" t="s">
        <v>896</v>
      </c>
      <c r="E1462" s="116" t="str">
        <f>IF(ISERROR(VLOOKUP(TRIM(A1462),'R2020'!$A$1:$I$1991,2,FALSE)),"",VLOOKUP(TRIM(A1462),'R2020'!$A$1:$I$1991,2,FALSE))</f>
        <v>CB</v>
      </c>
      <c r="F1462" s="116" t="str">
        <f>IF(ISERROR(VLOOKUP(TRIM(A1462),'R2020'!$A$1:$I$1991,3,FALSE)),"",VLOOKUP(TRIM(A1462),'R2020'!$A$1:$I$1991,3,FALSE))</f>
        <v>BFA</v>
      </c>
      <c r="G1462" s="116" t="str">
        <f>IF(ISERROR(VLOOKUP(TRIM(A1462),'R2020'!$A$1:$I$1991,8,FALSE)),"",VLOOKUP(TRIM(A1462),'R2020'!$A$1:$I$1991,8,FALSE))</f>
        <v xml:space="preserve">4 </v>
      </c>
      <c r="H1462" s="117" t="s">
        <v>364</v>
      </c>
      <c r="I1462" s="126" t="s">
        <v>27</v>
      </c>
      <c r="J1462" s="126" t="s">
        <v>1061</v>
      </c>
      <c r="K1462" s="117" t="s">
        <v>327</v>
      </c>
      <c r="L1462" s="126" t="s">
        <v>27</v>
      </c>
      <c r="M1462" s="126" t="s">
        <v>60</v>
      </c>
      <c r="N1462" s="120" t="s">
        <v>529</v>
      </c>
      <c r="O1462" s="120" t="s">
        <v>27</v>
      </c>
      <c r="P1462" s="126" t="s">
        <v>60</v>
      </c>
      <c r="Q1462" s="120" t="s">
        <v>327</v>
      </c>
      <c r="R1462" s="120" t="s">
        <v>27</v>
      </c>
      <c r="S1462" s="126" t="s">
        <v>129</v>
      </c>
      <c r="T1462" s="120" t="s">
        <v>327</v>
      </c>
      <c r="U1462" s="120" t="s">
        <v>22</v>
      </c>
      <c r="V1462" s="126" t="s">
        <v>129</v>
      </c>
      <c r="W1462" s="120" t="s">
        <v>327</v>
      </c>
      <c r="X1462" s="120" t="s">
        <v>22</v>
      </c>
      <c r="Y1462" s="126" t="s">
        <v>60</v>
      </c>
      <c r="Z1462" s="120" t="s">
        <v>364</v>
      </c>
      <c r="AA1462" s="120" t="s">
        <v>22</v>
      </c>
      <c r="AB1462" s="126" t="s">
        <v>1079</v>
      </c>
      <c r="AC1462" s="126" t="s">
        <v>365</v>
      </c>
      <c r="AD1462" s="126" t="s">
        <v>22</v>
      </c>
      <c r="AE1462" s="126" t="s">
        <v>365</v>
      </c>
      <c r="AF1462" s="120"/>
      <c r="AG1462" s="126"/>
      <c r="AH1462" s="126"/>
      <c r="AI1462" s="120"/>
      <c r="AJ1462" s="126"/>
      <c r="AK1462" s="126"/>
      <c r="AL1462" s="120"/>
      <c r="AM1462" s="126"/>
      <c r="AN1462" s="126"/>
      <c r="AO1462" s="120"/>
      <c r="AP1462" s="126"/>
      <c r="AQ1462" s="126"/>
      <c r="AR1462" s="120"/>
      <c r="AS1462" s="126"/>
      <c r="AT1462" s="126"/>
      <c r="AU1462" s="120"/>
      <c r="AV1462" s="126"/>
      <c r="AW1462" s="126"/>
      <c r="AX1462" s="120"/>
      <c r="AY1462" s="126"/>
      <c r="AZ1462" s="126"/>
      <c r="BA1462" s="120"/>
      <c r="BB1462" s="126"/>
      <c r="BC1462" s="126"/>
      <c r="BD1462" s="120"/>
      <c r="BE1462" s="125"/>
      <c r="BF1462" s="126"/>
      <c r="BG1462" s="128"/>
      <c r="BH1462" s="120"/>
      <c r="BI1462" s="127"/>
      <c r="BJ1462" s="120"/>
      <c r="BK1462" s="128"/>
      <c r="BL1462" s="128"/>
    </row>
    <row r="1463" spans="1:64" x14ac:dyDescent="0.2">
      <c r="A1463" s="146" t="s">
        <v>4281</v>
      </c>
      <c r="B1463" s="157">
        <v>34470</v>
      </c>
      <c r="C1463" s="167" t="s">
        <v>3063</v>
      </c>
      <c r="D1463" s="141"/>
      <c r="E1463" s="116" t="str">
        <f>IF(ISERROR(VLOOKUP(TRIM(A1463),'R2020'!$A$1:$I$1991,2,FALSE)),"",VLOOKUP(TRIM(A1463),'R2020'!$A$1:$I$1991,2,FALSE))</f>
        <v>T</v>
      </c>
      <c r="F1463" s="116" t="str">
        <f>IF(ISERROR(VLOOKUP(TRIM(A1463),'R2020'!$A$1:$I$1991,3,FALSE)),"",VLOOKUP(TRIM(A1463),'R2020'!$A$1:$I$1991,3,FALSE))</f>
        <v>LAA</v>
      </c>
      <c r="G1463" s="116" t="str">
        <f>IF(ISERROR(VLOOKUP(TRIM(A1463),'R2020'!$A$1:$I$1991,8,FALSE)),"",VLOOKUP(TRIM(A1463),'R2020'!$A$1:$I$1991,8,FALSE))</f>
        <v xml:space="preserve">0-2 </v>
      </c>
      <c r="H1463" s="127"/>
      <c r="I1463" s="127"/>
      <c r="J1463" s="120"/>
      <c r="K1463" s="127"/>
      <c r="L1463" s="127"/>
      <c r="M1463" s="120"/>
      <c r="N1463" s="127"/>
      <c r="O1463" s="127"/>
      <c r="P1463" s="120"/>
      <c r="Q1463" s="127"/>
      <c r="R1463" s="127"/>
      <c r="S1463" s="120"/>
      <c r="T1463" s="127"/>
      <c r="U1463" s="127"/>
      <c r="V1463" s="120"/>
      <c r="W1463" s="127"/>
      <c r="X1463" s="127"/>
      <c r="Y1463" s="120"/>
      <c r="Z1463" s="127"/>
      <c r="AA1463" s="127"/>
      <c r="AB1463" s="120"/>
      <c r="AC1463" s="127"/>
      <c r="AD1463" s="127"/>
      <c r="AE1463" s="120"/>
      <c r="AF1463" s="127"/>
      <c r="AG1463" s="127"/>
      <c r="AH1463" s="120"/>
      <c r="AI1463" s="127"/>
      <c r="AJ1463" s="127"/>
      <c r="AK1463" s="120"/>
      <c r="AL1463" s="127"/>
      <c r="AM1463" s="127"/>
      <c r="AN1463" s="120"/>
      <c r="AO1463" s="127"/>
      <c r="AP1463" s="127"/>
      <c r="AQ1463" s="127"/>
      <c r="AR1463" s="127"/>
      <c r="AS1463" s="127"/>
      <c r="AT1463" s="120"/>
      <c r="AU1463" s="127"/>
      <c r="AV1463" s="127"/>
      <c r="AW1463" s="120"/>
      <c r="AX1463" s="127"/>
      <c r="AY1463" s="127"/>
      <c r="AZ1463" s="120"/>
      <c r="BA1463" s="127"/>
      <c r="BB1463" s="127"/>
      <c r="BC1463" s="120"/>
      <c r="BD1463" s="120"/>
      <c r="BE1463" s="120"/>
      <c r="BF1463" s="120"/>
      <c r="BG1463" s="120"/>
      <c r="BH1463" s="120"/>
      <c r="BI1463" s="120"/>
      <c r="BJ1463" s="128"/>
      <c r="BK1463" s="128"/>
    </row>
    <row r="1464" spans="1:64" x14ac:dyDescent="0.2">
      <c r="A1464" s="120" t="s">
        <v>1074</v>
      </c>
      <c r="B1464" s="125">
        <v>33536</v>
      </c>
      <c r="C1464" s="165" t="s">
        <v>1225</v>
      </c>
      <c r="D1464" s="120" t="s">
        <v>1223</v>
      </c>
      <c r="E1464" s="116" t="str">
        <f>IF(ISERROR(VLOOKUP(TRIM(A1464),'R2020'!$A$1:$I$1991,2,FALSE)),"",VLOOKUP(TRIM(A1464),'R2020'!$A$1:$I$1991,2,FALSE))</f>
        <v>LG</v>
      </c>
      <c r="F1464" s="116" t="str">
        <f>IF(ISERROR(VLOOKUP(TRIM(A1464),'R2020'!$A$1:$I$1991,3,FALSE)),"",VLOOKUP(TRIM(A1464),'R2020'!$A$1:$I$1991,3,FALSE))</f>
        <v>JXA</v>
      </c>
      <c r="G1464" s="116" t="str">
        <f>IF(ISERROR(VLOOKUP(TRIM(A1464),'R2020'!$A$1:$I$1991,8,FALSE)),"",VLOOKUP(TRIM(A1464),'R2020'!$A$1:$I$1991,8,FALSE))</f>
        <v xml:space="preserve">0-5 </v>
      </c>
      <c r="H1464" s="120" t="s">
        <v>507</v>
      </c>
      <c r="I1464" s="126" t="s">
        <v>386</v>
      </c>
      <c r="J1464" s="127" t="s">
        <v>230</v>
      </c>
      <c r="K1464" s="120" t="s">
        <v>507</v>
      </c>
      <c r="L1464" s="126" t="s">
        <v>386</v>
      </c>
      <c r="M1464" s="127" t="s">
        <v>225</v>
      </c>
      <c r="N1464" s="120" t="s">
        <v>507</v>
      </c>
      <c r="O1464" s="126" t="s">
        <v>22</v>
      </c>
      <c r="P1464" s="127" t="s">
        <v>29</v>
      </c>
      <c r="Q1464" s="120" t="s">
        <v>507</v>
      </c>
      <c r="R1464" s="126" t="s">
        <v>22</v>
      </c>
      <c r="S1464" s="127" t="s">
        <v>29</v>
      </c>
      <c r="T1464" s="120" t="s">
        <v>507</v>
      </c>
      <c r="U1464" s="120" t="s">
        <v>22</v>
      </c>
      <c r="V1464" s="127" t="s">
        <v>17</v>
      </c>
      <c r="W1464" s="120" t="s">
        <v>507</v>
      </c>
      <c r="X1464" s="120" t="s">
        <v>22</v>
      </c>
      <c r="Y1464" s="127" t="s">
        <v>225</v>
      </c>
      <c r="Z1464" s="120"/>
      <c r="AA1464" s="120"/>
      <c r="AB1464" s="120"/>
      <c r="AC1464" s="120"/>
      <c r="AD1464" s="120"/>
      <c r="AE1464" s="120"/>
      <c r="AF1464" s="120"/>
      <c r="AG1464" s="120"/>
      <c r="AH1464" s="120"/>
      <c r="AI1464" s="120"/>
      <c r="AJ1464" s="120"/>
      <c r="AK1464" s="120"/>
      <c r="AL1464" s="120"/>
      <c r="AM1464" s="120"/>
      <c r="AN1464" s="120"/>
      <c r="AO1464" s="120"/>
      <c r="AP1464" s="120"/>
      <c r="AQ1464" s="120"/>
      <c r="AR1464" s="120"/>
      <c r="AS1464" s="120"/>
      <c r="AT1464" s="120"/>
      <c r="AU1464" s="120"/>
      <c r="AV1464" s="120"/>
      <c r="AW1464" s="120"/>
      <c r="AX1464" s="120"/>
      <c r="AY1464" s="120"/>
      <c r="AZ1464" s="120"/>
      <c r="BA1464" s="120"/>
      <c r="BB1464" s="120"/>
      <c r="BC1464" s="120"/>
      <c r="BD1464" s="120"/>
      <c r="BE1464" s="120"/>
      <c r="BF1464" s="120"/>
      <c r="BG1464" s="120"/>
      <c r="BH1464" s="120"/>
      <c r="BI1464" s="120"/>
      <c r="BJ1464" s="120"/>
      <c r="BK1464" s="120"/>
      <c r="BL1464" s="120"/>
    </row>
    <row r="1465" spans="1:64" x14ac:dyDescent="0.2">
      <c r="A1465" s="117" t="s">
        <v>3264</v>
      </c>
      <c r="B1465" s="123">
        <v>34869</v>
      </c>
      <c r="C1465" s="165" t="s">
        <v>3067</v>
      </c>
      <c r="D1465" s="122" t="s">
        <v>3067</v>
      </c>
      <c r="E1465" s="116" t="str">
        <f>IF(ISERROR(VLOOKUP(TRIM(A1465),'R2020'!$A$1:$I$1991,2,FALSE)),"",VLOOKUP(TRIM(A1465),'R2020'!$A$1:$I$1991,2,FALSE))</f>
        <v>T G C</v>
      </c>
      <c r="F1465" s="116" t="str">
        <f>IF(ISERROR(VLOOKUP(TRIM(A1465),'R2020'!$A$1:$I$1991,3,FALSE)),"",VLOOKUP(TRIM(A1465),'R2020'!$A$1:$I$1991,3,FALSE))</f>
        <v>LAN</v>
      </c>
      <c r="G1465" s="116" t="str">
        <f>IF(ISERROR(VLOOKUP(TRIM(A1465),'R2020'!$A$1:$I$1991,8,FALSE)),"",VLOOKUP(TRIM(A1465),'R2020'!$A$1:$I$1991,8,FALSE))</f>
        <v>0-4 / 0-4</v>
      </c>
      <c r="I1465" s="122"/>
      <c r="J1465" s="122"/>
      <c r="K1465" s="117" t="s">
        <v>478</v>
      </c>
      <c r="L1465" s="122" t="s">
        <v>2235</v>
      </c>
      <c r="M1465" s="122" t="s">
        <v>349</v>
      </c>
      <c r="O1465" s="122"/>
      <c r="P1465" s="122"/>
      <c r="R1465" s="122"/>
      <c r="S1465" s="122"/>
      <c r="U1465" s="122"/>
      <c r="V1465" s="122"/>
      <c r="X1465" s="122"/>
      <c r="Y1465" s="122"/>
      <c r="AA1465" s="122"/>
      <c r="AB1465" s="122"/>
      <c r="AD1465" s="122"/>
      <c r="AE1465" s="122"/>
      <c r="AG1465" s="122"/>
      <c r="AH1465" s="122"/>
      <c r="AJ1465" s="122"/>
      <c r="AK1465" s="122"/>
      <c r="AM1465" s="122"/>
      <c r="AN1465" s="122"/>
      <c r="AP1465" s="122"/>
      <c r="AQ1465" s="122"/>
      <c r="AS1465" s="122"/>
      <c r="AT1465" s="122"/>
      <c r="AV1465" s="122"/>
      <c r="AW1465" s="122"/>
      <c r="AY1465" s="122"/>
      <c r="AZ1465" s="122"/>
      <c r="BB1465" s="122"/>
      <c r="BC1465" s="122"/>
      <c r="BE1465" s="123"/>
      <c r="BF1465" s="122"/>
      <c r="BG1465" s="121"/>
      <c r="BI1465" s="119"/>
      <c r="BJ1465" s="121"/>
      <c r="BK1465" s="121"/>
      <c r="BL1465" s="130"/>
    </row>
    <row r="1466" spans="1:64" x14ac:dyDescent="0.2">
      <c r="A1466" s="117" t="s">
        <v>1455</v>
      </c>
      <c r="B1466" s="123">
        <v>31347</v>
      </c>
      <c r="C1466" s="165" t="s">
        <v>401</v>
      </c>
      <c r="D1466" s="122" t="s">
        <v>2323</v>
      </c>
      <c r="E1466" s="116" t="str">
        <f>IF(ISERROR(VLOOKUP(TRIM(A1466),'R2020'!$A$1:$I$1991,2,FALSE)),"",VLOOKUP(TRIM(A1466),'R2020'!$A$1:$I$1991,2,FALSE))</f>
        <v>T</v>
      </c>
      <c r="F1466" s="116" t="str">
        <f>IF(ISERROR(VLOOKUP(TRIM(A1466),'R2020'!$A$1:$I$1991,3,FALSE)),"",VLOOKUP(TRIM(A1466),'R2020'!$A$1:$I$1991,3,FALSE))</f>
        <v>BFA</v>
      </c>
      <c r="G1466" s="116" t="str">
        <f>IF(ISERROR(VLOOKUP(TRIM(A1466),'R2020'!$A$1:$I$1991,8,FALSE)),"",VLOOKUP(TRIM(A1466),'R2020'!$A$1:$I$1991,8,FALSE))</f>
        <v xml:space="preserve">4-4 </v>
      </c>
      <c r="H1466" s="117" t="s">
        <v>331</v>
      </c>
      <c r="I1466" s="121" t="s">
        <v>233</v>
      </c>
      <c r="J1466" s="119" t="s">
        <v>349</v>
      </c>
      <c r="K1466" s="117" t="s">
        <v>388</v>
      </c>
      <c r="L1466" s="121" t="s">
        <v>27</v>
      </c>
      <c r="M1466" s="119" t="s">
        <v>454</v>
      </c>
      <c r="N1466" s="117" t="s">
        <v>2322</v>
      </c>
      <c r="O1466" s="121" t="s">
        <v>27</v>
      </c>
      <c r="P1466" s="119" t="s">
        <v>2211</v>
      </c>
      <c r="Q1466" s="117" t="s">
        <v>331</v>
      </c>
      <c r="R1466" s="121" t="s">
        <v>27</v>
      </c>
      <c r="S1466" s="119" t="s">
        <v>481</v>
      </c>
      <c r="T1466" s="117" t="s">
        <v>331</v>
      </c>
      <c r="U1466" s="121" t="s">
        <v>27</v>
      </c>
      <c r="V1466" s="119" t="s">
        <v>333</v>
      </c>
      <c r="X1466" s="121"/>
      <c r="Y1466" s="119"/>
      <c r="AA1466" s="121"/>
      <c r="AB1466" s="119"/>
      <c r="AD1466" s="121"/>
      <c r="AE1466" s="119"/>
      <c r="AG1466" s="121"/>
      <c r="AH1466" s="119"/>
      <c r="AJ1466" s="121"/>
      <c r="AK1466" s="119"/>
      <c r="AM1466" s="121"/>
      <c r="AN1466" s="119"/>
      <c r="AP1466" s="121"/>
      <c r="AQ1466" s="119"/>
      <c r="AS1466" s="121"/>
      <c r="AT1466" s="119"/>
      <c r="AV1466" s="121"/>
      <c r="AW1466" s="119"/>
      <c r="AY1466" s="121"/>
      <c r="AZ1466" s="119"/>
      <c r="BB1466" s="121"/>
      <c r="BC1466" s="119"/>
      <c r="BF1466" s="119"/>
      <c r="BG1466" s="121"/>
      <c r="BH1466" s="121"/>
      <c r="BI1466" s="121"/>
      <c r="BJ1466" s="121"/>
      <c r="BK1466" s="121"/>
      <c r="BL1466" s="121"/>
    </row>
    <row r="1467" spans="1:64" x14ac:dyDescent="0.2">
      <c r="A1467" s="117" t="s">
        <v>1530</v>
      </c>
      <c r="B1467" s="123">
        <v>34153</v>
      </c>
      <c r="C1467" s="165" t="s">
        <v>1579</v>
      </c>
      <c r="D1467" s="122" t="s">
        <v>2219</v>
      </c>
      <c r="E1467" s="116" t="str">
        <f>IF(ISERROR(VLOOKUP(TRIM(A1467),'R2020'!$A$1:$I$1991,2,FALSE)),"",VLOOKUP(TRIM(A1467),'R2020'!$A$1:$I$1991,2,FALSE))</f>
        <v>T</v>
      </c>
      <c r="F1467" s="116" t="str">
        <f>IF(ISERROR(VLOOKUP(TRIM(A1467),'R2020'!$A$1:$I$1991,3,FALSE)),"",VLOOKUP(TRIM(A1467),'R2020'!$A$1:$I$1991,3,FALSE))</f>
        <v>TBN</v>
      </c>
      <c r="G1467" s="116" t="str">
        <f>IF(ISERROR(VLOOKUP(TRIM(A1467),'R2020'!$A$1:$I$1991,8,FALSE)),"",VLOOKUP(TRIM(A1467),'R2020'!$A$1:$I$1991,8,FALSE))</f>
        <v xml:space="preserve">4-0 </v>
      </c>
      <c r="H1467" s="117" t="s">
        <v>47</v>
      </c>
      <c r="I1467" s="121" t="s">
        <v>122</v>
      </c>
      <c r="J1467" s="119" t="s">
        <v>479</v>
      </c>
      <c r="K1467" s="117" t="s">
        <v>202</v>
      </c>
      <c r="L1467" s="121"/>
      <c r="N1467" s="117" t="s">
        <v>31</v>
      </c>
      <c r="O1467" s="121" t="s">
        <v>55</v>
      </c>
      <c r="P1467" s="119" t="s">
        <v>531</v>
      </c>
      <c r="Q1467" s="117" t="s">
        <v>31</v>
      </c>
      <c r="R1467" s="121" t="s">
        <v>55</v>
      </c>
      <c r="S1467" s="119" t="s">
        <v>51</v>
      </c>
      <c r="T1467" s="117" t="s">
        <v>40</v>
      </c>
      <c r="U1467" s="121" t="s">
        <v>55</v>
      </c>
      <c r="V1467" s="119" t="s">
        <v>349</v>
      </c>
      <c r="X1467" s="121"/>
      <c r="Y1467" s="119"/>
      <c r="AA1467" s="121"/>
      <c r="AB1467" s="119"/>
      <c r="AD1467" s="121"/>
      <c r="AE1467" s="119"/>
      <c r="AG1467" s="121"/>
      <c r="AH1467" s="119"/>
      <c r="AJ1467" s="121"/>
      <c r="AK1467" s="119"/>
      <c r="AM1467" s="121"/>
      <c r="AN1467" s="119"/>
      <c r="AP1467" s="121"/>
      <c r="AQ1467" s="119"/>
      <c r="AS1467" s="121"/>
      <c r="AT1467" s="119"/>
      <c r="AV1467" s="121"/>
      <c r="AW1467" s="119"/>
      <c r="AY1467" s="121"/>
      <c r="AZ1467" s="119"/>
      <c r="BB1467" s="121"/>
      <c r="BC1467" s="119"/>
      <c r="BF1467" s="119"/>
      <c r="BG1467" s="121"/>
      <c r="BH1467" s="121"/>
      <c r="BI1467" s="121"/>
      <c r="BJ1467" s="121"/>
      <c r="BK1467" s="121"/>
      <c r="BL1467" s="121"/>
    </row>
    <row r="1468" spans="1:64" x14ac:dyDescent="0.2">
      <c r="A1468" s="117" t="s">
        <v>3265</v>
      </c>
      <c r="B1468" s="123">
        <v>35427</v>
      </c>
      <c r="C1468" s="165" t="s">
        <v>3089</v>
      </c>
      <c r="D1468" s="122" t="s">
        <v>3067</v>
      </c>
      <c r="E1468" s="116" t="str">
        <f>IF(ISERROR(VLOOKUP(TRIM(A1468),'R2020'!$A$1:$I$1991,2,FALSE)),"",VLOOKUP(TRIM(A1468),'R2020'!$A$1:$I$1991,2,FALSE))</f>
        <v>OLB</v>
      </c>
      <c r="F1468" s="116" t="str">
        <f>IF(ISERROR(VLOOKUP(TRIM(A1468),'R2020'!$A$1:$I$1991,3,FALSE)),"",VLOOKUP(TRIM(A1468),'R2020'!$A$1:$I$1991,3,FALSE))</f>
        <v>LAA</v>
      </c>
      <c r="G1468" s="116" t="str">
        <f>IF(ISERROR(VLOOKUP(TRIM(A1468),'R2020'!$A$1:$I$1991,8,FALSE)),"",VLOOKUP(TRIM(A1468),'R2020'!$A$1:$I$1991,8,FALSE))</f>
        <v xml:space="preserve">00-7 </v>
      </c>
      <c r="H1468" s="117" t="s">
        <v>125</v>
      </c>
      <c r="I1468" s="122" t="s">
        <v>2215</v>
      </c>
      <c r="J1468" s="122" t="s">
        <v>1071</v>
      </c>
      <c r="K1468" s="117" t="s">
        <v>125</v>
      </c>
      <c r="L1468" s="122" t="s">
        <v>2215</v>
      </c>
      <c r="M1468" s="122" t="s">
        <v>1089</v>
      </c>
      <c r="O1468" s="122"/>
      <c r="P1468" s="122"/>
      <c r="R1468" s="122"/>
      <c r="S1468" s="122"/>
      <c r="U1468" s="122"/>
      <c r="V1468" s="122"/>
      <c r="X1468" s="122"/>
      <c r="Y1468" s="122"/>
      <c r="AA1468" s="122"/>
      <c r="AB1468" s="122"/>
      <c r="AD1468" s="122"/>
      <c r="AE1468" s="122"/>
      <c r="AG1468" s="122"/>
      <c r="AH1468" s="122"/>
      <c r="AJ1468" s="122"/>
      <c r="AK1468" s="122"/>
      <c r="AM1468" s="122"/>
      <c r="AN1468" s="122"/>
      <c r="AP1468" s="122"/>
      <c r="AQ1468" s="122"/>
      <c r="AS1468" s="122"/>
      <c r="AT1468" s="122"/>
      <c r="AV1468" s="122"/>
      <c r="AW1468" s="122"/>
      <c r="AY1468" s="122"/>
      <c r="AZ1468" s="122"/>
      <c r="BB1468" s="122"/>
      <c r="BC1468" s="122"/>
      <c r="BE1468" s="123"/>
      <c r="BF1468" s="122"/>
      <c r="BG1468" s="121"/>
      <c r="BI1468" s="119"/>
      <c r="BJ1468" s="121"/>
      <c r="BK1468" s="121"/>
      <c r="BL1468" s="130"/>
    </row>
    <row r="1469" spans="1:64" x14ac:dyDescent="0.2">
      <c r="A1469" s="117" t="s">
        <v>3266</v>
      </c>
      <c r="B1469" s="123">
        <v>32892</v>
      </c>
      <c r="C1469" s="165" t="s">
        <v>1584</v>
      </c>
      <c r="D1469" s="122"/>
      <c r="E1469" s="116" t="str">
        <f>IF(ISERROR(VLOOKUP(TRIM(A1469),'R2020'!$A$1:$I$1991,2,FALSE)),"",VLOOKUP(TRIM(A1469),'R2020'!$A$1:$I$1991,2,FALSE))</f>
        <v/>
      </c>
      <c r="F1469" s="116" t="str">
        <f>IF(ISERROR(VLOOKUP(TRIM(A1469),'R2020'!$A$1:$I$1991,3,FALSE)),"",VLOOKUP(TRIM(A1469),'R2020'!$A$1:$I$1991,3,FALSE))</f>
        <v/>
      </c>
      <c r="G1469" s="116" t="str">
        <f>IF(ISERROR(VLOOKUP(TRIM(A1469),'R2020'!$A$1:$I$1991,8,FALSE)),"",VLOOKUP(TRIM(A1469),'R2020'!$A$1:$I$1991,8,FALSE))</f>
        <v/>
      </c>
      <c r="H1469" s="117" t="s">
        <v>125</v>
      </c>
      <c r="I1469" s="122" t="s">
        <v>111</v>
      </c>
      <c r="J1469" s="122" t="s">
        <v>1064</v>
      </c>
      <c r="K1469" s="117" t="s">
        <v>64</v>
      </c>
      <c r="L1469" s="122" t="s">
        <v>111</v>
      </c>
      <c r="M1469" s="122" t="s">
        <v>1063</v>
      </c>
      <c r="O1469" s="122"/>
      <c r="P1469" s="122"/>
      <c r="R1469" s="122"/>
      <c r="S1469" s="122"/>
      <c r="U1469" s="122"/>
      <c r="V1469" s="122"/>
      <c r="X1469" s="122"/>
      <c r="Y1469" s="122"/>
      <c r="AA1469" s="122"/>
      <c r="AB1469" s="122"/>
      <c r="AD1469" s="122"/>
      <c r="AE1469" s="122"/>
      <c r="AG1469" s="122"/>
      <c r="AH1469" s="122"/>
      <c r="AJ1469" s="122"/>
      <c r="AK1469" s="122"/>
      <c r="AM1469" s="122"/>
      <c r="AN1469" s="122"/>
      <c r="AP1469" s="122"/>
      <c r="AQ1469" s="122"/>
      <c r="AS1469" s="122"/>
      <c r="AT1469" s="122"/>
      <c r="AV1469" s="122"/>
      <c r="AW1469" s="122"/>
      <c r="AY1469" s="122"/>
      <c r="AZ1469" s="122"/>
      <c r="BB1469" s="122"/>
      <c r="BC1469" s="122"/>
      <c r="BE1469" s="123"/>
      <c r="BF1469" s="122"/>
      <c r="BG1469" s="121"/>
      <c r="BI1469" s="119"/>
      <c r="BJ1469" s="121"/>
      <c r="BK1469" s="121"/>
      <c r="BL1469" s="130"/>
    </row>
    <row r="1470" spans="1:64" x14ac:dyDescent="0.2">
      <c r="A1470" s="117" t="s">
        <v>3267</v>
      </c>
      <c r="B1470" s="123">
        <v>33707</v>
      </c>
      <c r="C1470" s="165" t="s">
        <v>1575</v>
      </c>
      <c r="D1470" s="122"/>
      <c r="E1470" s="116" t="str">
        <f>IF(ISERROR(VLOOKUP(TRIM(A1470),'R2020'!$A$1:$I$1991,2,FALSE)),"",VLOOKUP(TRIM(A1470),'R2020'!$A$1:$I$1991,2,FALSE))</f>
        <v>End</v>
      </c>
      <c r="F1470" s="116" t="str">
        <f>IF(ISERROR(VLOOKUP(TRIM(A1470),'R2020'!$A$1:$I$1991,3,FALSE)),"",VLOOKUP(TRIM(A1470),'R2020'!$A$1:$I$1991,3,FALSE))</f>
        <v>CAN</v>
      </c>
      <c r="G1470" s="116" t="str">
        <f>IF(ISERROR(VLOOKUP(TRIM(A1470),'R2020'!$A$1:$I$1991,8,FALSE)),"",VLOOKUP(TRIM(A1470),'R2020'!$A$1:$I$1991,8,FALSE))</f>
        <v xml:space="preserve">0-7 </v>
      </c>
      <c r="H1470" s="117" t="s">
        <v>44</v>
      </c>
      <c r="I1470" s="122" t="s">
        <v>22</v>
      </c>
      <c r="J1470" s="122" t="s">
        <v>349</v>
      </c>
      <c r="K1470" s="117" t="s">
        <v>44</v>
      </c>
      <c r="L1470" s="122" t="s">
        <v>22</v>
      </c>
      <c r="M1470" s="122" t="s">
        <v>333</v>
      </c>
      <c r="O1470" s="122"/>
      <c r="P1470" s="122"/>
      <c r="R1470" s="122"/>
      <c r="S1470" s="122"/>
      <c r="U1470" s="122"/>
      <c r="V1470" s="122"/>
      <c r="X1470" s="122"/>
      <c r="Y1470" s="122"/>
      <c r="AA1470" s="122"/>
      <c r="AB1470" s="122"/>
      <c r="AD1470" s="122"/>
      <c r="AE1470" s="122"/>
      <c r="AG1470" s="122"/>
      <c r="AH1470" s="122"/>
      <c r="AJ1470" s="122"/>
      <c r="AK1470" s="122"/>
      <c r="AM1470" s="122"/>
      <c r="AN1470" s="122"/>
      <c r="AP1470" s="122"/>
      <c r="AQ1470" s="122"/>
      <c r="AS1470" s="122"/>
      <c r="AT1470" s="122"/>
      <c r="AV1470" s="122"/>
      <c r="AW1470" s="122"/>
      <c r="AY1470" s="122"/>
      <c r="AZ1470" s="122"/>
      <c r="BB1470" s="122"/>
      <c r="BC1470" s="122"/>
      <c r="BE1470" s="123"/>
      <c r="BF1470" s="122"/>
      <c r="BG1470" s="121"/>
      <c r="BI1470" s="119"/>
      <c r="BJ1470" s="121"/>
      <c r="BK1470" s="121"/>
      <c r="BL1470" s="130"/>
    </row>
    <row r="1471" spans="1:64" x14ac:dyDescent="0.2">
      <c r="A1471" s="117" t="s">
        <v>3820</v>
      </c>
      <c r="B1471" s="123">
        <v>34274</v>
      </c>
      <c r="C1471" s="164" t="s">
        <v>2624</v>
      </c>
      <c r="E1471" s="116" t="str">
        <f>IF(ISERROR(VLOOKUP(TRIM(A1471),'R2020'!$A$1:$I$1991,2,FALSE)),"",VLOOKUP(TRIM(A1471),'R2020'!$A$1:$I$1991,2,FALSE))</f>
        <v>End</v>
      </c>
      <c r="F1471" s="116" t="str">
        <f>IF(ISERROR(VLOOKUP(TRIM(A1471),'R2020'!$A$1:$I$1991,3,FALSE)),"",VLOOKUP(TRIM(A1471),'R2020'!$A$1:$I$1991,3,FALSE))</f>
        <v>TBN</v>
      </c>
      <c r="G1471" s="116" t="str">
        <f>IF(ISERROR(VLOOKUP(TRIM(A1471),'R2020'!$A$1:$I$1991,8,FALSE)),"",VLOOKUP(TRIM(A1471),'R2020'!$A$1:$I$1991,8,FALSE))</f>
        <v xml:space="preserve">0-1 </v>
      </c>
      <c r="H1471" s="117" t="s">
        <v>49</v>
      </c>
      <c r="I1471" s="117" t="s">
        <v>122</v>
      </c>
      <c r="J1471" s="119" t="s">
        <v>349</v>
      </c>
    </row>
    <row r="1472" spans="1:64" x14ac:dyDescent="0.2">
      <c r="A1472" s="117" t="s">
        <v>3268</v>
      </c>
      <c r="B1472" s="123">
        <v>34581</v>
      </c>
      <c r="C1472" s="165" t="s">
        <v>3067</v>
      </c>
      <c r="D1472" s="122" t="s">
        <v>3413</v>
      </c>
      <c r="E1472" s="116" t="str">
        <f>IF(ISERROR(VLOOKUP(TRIM(A1472),'R2020'!$A$1:$I$1991,2,FALSE)),"",VLOOKUP(TRIM(A1472),'R2020'!$A$1:$I$1991,2,FALSE))</f>
        <v>OLB</v>
      </c>
      <c r="F1472" s="116" t="str">
        <f>IF(ISERROR(VLOOKUP(TRIM(A1472),'R2020'!$A$1:$I$1991,3,FALSE)),"",VLOOKUP(TRIM(A1472),'R2020'!$A$1:$I$1991,3,FALSE))</f>
        <v>KCA</v>
      </c>
      <c r="G1472" s="116" t="str">
        <f>IF(ISERROR(VLOOKUP(TRIM(A1472),'R2020'!$A$1:$I$1991,8,FALSE)),"",VLOOKUP(TRIM(A1472),'R2020'!$A$1:$I$1991,8,FALSE))</f>
        <v xml:space="preserve">00-3 </v>
      </c>
      <c r="I1472" s="122"/>
      <c r="J1472" s="122"/>
      <c r="K1472" s="117" t="s">
        <v>387</v>
      </c>
      <c r="L1472" s="122" t="s">
        <v>55</v>
      </c>
      <c r="M1472" s="122" t="s">
        <v>1064</v>
      </c>
      <c r="O1472" s="122"/>
      <c r="P1472" s="122"/>
      <c r="R1472" s="122"/>
      <c r="S1472" s="122"/>
      <c r="U1472" s="122"/>
      <c r="V1472" s="122"/>
      <c r="X1472" s="122"/>
      <c r="Y1472" s="122"/>
      <c r="AA1472" s="122"/>
      <c r="AB1472" s="122"/>
      <c r="AD1472" s="122"/>
      <c r="AE1472" s="122"/>
      <c r="AG1472" s="122"/>
      <c r="AH1472" s="122"/>
      <c r="AJ1472" s="122"/>
      <c r="AK1472" s="122"/>
      <c r="AM1472" s="122"/>
      <c r="AN1472" s="122"/>
      <c r="AP1472" s="122"/>
      <c r="AQ1472" s="122"/>
      <c r="AS1472" s="122"/>
      <c r="AT1472" s="122"/>
      <c r="AV1472" s="122"/>
      <c r="AW1472" s="122"/>
      <c r="AY1472" s="122"/>
      <c r="AZ1472" s="122"/>
      <c r="BB1472" s="122"/>
      <c r="BC1472" s="122"/>
      <c r="BE1472" s="123"/>
      <c r="BF1472" s="122"/>
      <c r="BG1472" s="121"/>
      <c r="BI1472" s="119"/>
      <c r="BJ1472" s="121"/>
      <c r="BK1472" s="121"/>
      <c r="BL1472" s="130"/>
    </row>
    <row r="1473" spans="1:64" x14ac:dyDescent="0.2">
      <c r="A1473" s="117" t="s">
        <v>3821</v>
      </c>
      <c r="B1473" s="123">
        <v>34432</v>
      </c>
      <c r="C1473" s="164" t="s">
        <v>2624</v>
      </c>
      <c r="E1473" s="116" t="str">
        <f>IF(ISERROR(VLOOKUP(TRIM(A1473),'R2020'!$A$1:$I$1991,2,FALSE)),"",VLOOKUP(TRIM(A1473),'R2020'!$A$1:$I$1991,2,FALSE))</f>
        <v>RE</v>
      </c>
      <c r="F1473" s="116" t="str">
        <f>IF(ISERROR(VLOOKUP(TRIM(A1473),'R2020'!$A$1:$I$1991,3,FALSE)),"",VLOOKUP(TRIM(A1473),'R2020'!$A$1:$I$1991,3,FALSE))</f>
        <v>MIN</v>
      </c>
      <c r="G1473" s="116" t="str">
        <f>IF(ISERROR(VLOOKUP(TRIM(A1473),'R2020'!$A$1:$I$1991,8,FALSE)),"",VLOOKUP(TRIM(A1473),'R2020'!$A$1:$I$1991,8,FALSE))</f>
        <v xml:space="preserve">0-5 </v>
      </c>
      <c r="H1473" s="117" t="s">
        <v>44</v>
      </c>
      <c r="I1473" s="117" t="s">
        <v>131</v>
      </c>
      <c r="J1473" s="119" t="s">
        <v>43</v>
      </c>
    </row>
    <row r="1474" spans="1:64" x14ac:dyDescent="0.2">
      <c r="A1474" s="117" t="s">
        <v>3822</v>
      </c>
      <c r="B1474" s="123">
        <v>34593</v>
      </c>
      <c r="C1474" s="164" t="s">
        <v>2586</v>
      </c>
      <c r="E1474" s="116" t="str">
        <f>IF(ISERROR(VLOOKUP(TRIM(A1474),'R2020'!$A$1:$I$1991,2,FALSE)),"",VLOOKUP(TRIM(A1474),'R2020'!$A$1:$I$1991,2,FALSE))</f>
        <v/>
      </c>
      <c r="F1474" s="116" t="str">
        <f>IF(ISERROR(VLOOKUP(TRIM(A1474),'R2020'!$A$1:$I$1991,3,FALSE)),"",VLOOKUP(TRIM(A1474),'R2020'!$A$1:$I$1991,3,FALSE))</f>
        <v/>
      </c>
      <c r="G1474" s="116" t="str">
        <f>IF(ISERROR(VLOOKUP(TRIM(A1474),'R2020'!$A$1:$I$1991,8,FALSE)),"",VLOOKUP(TRIM(A1474),'R2020'!$A$1:$I$1991,8,FALSE))</f>
        <v/>
      </c>
      <c r="H1474" s="117" t="s">
        <v>125</v>
      </c>
      <c r="I1474" s="117" t="s">
        <v>27</v>
      </c>
      <c r="J1474" s="119" t="s">
        <v>1089</v>
      </c>
    </row>
    <row r="1475" spans="1:64" x14ac:dyDescent="0.2">
      <c r="A1475" s="117" t="s">
        <v>1248</v>
      </c>
      <c r="B1475" s="123">
        <v>33291</v>
      </c>
      <c r="C1475" s="165" t="s">
        <v>1235</v>
      </c>
      <c r="D1475" s="122" t="s">
        <v>2601</v>
      </c>
      <c r="E1475" s="116" t="str">
        <f>IF(ISERROR(VLOOKUP(TRIM(A1475),'R2020'!$A$1:$I$1991,2,FALSE)),"",VLOOKUP(TRIM(A1475),'R2020'!$A$1:$I$1991,2,FALSE))</f>
        <v>Punt</v>
      </c>
      <c r="F1475" s="116" t="str">
        <f>IF(ISERROR(VLOOKUP(TRIM(A1475),'R2020'!$A$1:$I$1991,3,FALSE)),"",VLOOKUP(TRIM(A1475),'R2020'!$A$1:$I$1991,3,FALSE))</f>
        <v>CHN</v>
      </c>
      <c r="G1475" s="116" t="str">
        <f>IF(ISERROR(VLOOKUP(TRIM(A1475),'R2020'!$A$1:$I$1991,8,FALSE)),"",VLOOKUP(TRIM(A1475),'R2020'!$A$1:$I$1991,8,FALSE))</f>
        <v xml:space="preserve"> </v>
      </c>
      <c r="H1475" s="117" t="s">
        <v>12</v>
      </c>
      <c r="I1475" s="121" t="s">
        <v>460</v>
      </c>
      <c r="K1475" s="117" t="s">
        <v>12</v>
      </c>
      <c r="L1475" s="121" t="s">
        <v>460</v>
      </c>
      <c r="N1475" s="117" t="s">
        <v>12</v>
      </c>
      <c r="O1475" s="121" t="s">
        <v>460</v>
      </c>
      <c r="Q1475" s="117" t="s">
        <v>12</v>
      </c>
      <c r="R1475" s="121" t="s">
        <v>460</v>
      </c>
      <c r="S1475" s="119"/>
      <c r="T1475" s="117" t="s">
        <v>12</v>
      </c>
      <c r="U1475" s="121" t="s">
        <v>460</v>
      </c>
      <c r="V1475" s="119"/>
      <c r="W1475" s="117" t="s">
        <v>12</v>
      </c>
      <c r="X1475" s="121" t="s">
        <v>460</v>
      </c>
      <c r="Y1475" s="119"/>
      <c r="AA1475" s="121"/>
      <c r="AB1475" s="119"/>
      <c r="AD1475" s="121"/>
      <c r="AE1475" s="119"/>
      <c r="AG1475" s="121"/>
      <c r="AH1475" s="119"/>
      <c r="AJ1475" s="121"/>
      <c r="AK1475" s="119"/>
      <c r="AM1475" s="121"/>
      <c r="AN1475" s="119"/>
      <c r="AP1475" s="121"/>
      <c r="AQ1475" s="119"/>
      <c r="AS1475" s="121"/>
      <c r="AT1475" s="119"/>
      <c r="AV1475" s="121"/>
      <c r="AW1475" s="119"/>
      <c r="AY1475" s="121"/>
      <c r="AZ1475" s="119"/>
      <c r="BB1475" s="121"/>
      <c r="BC1475" s="119"/>
      <c r="BF1475" s="119"/>
      <c r="BG1475" s="121"/>
      <c r="BH1475" s="121"/>
      <c r="BI1475" s="121"/>
      <c r="BJ1475" s="121"/>
      <c r="BK1475" s="121"/>
      <c r="BL1475" s="121"/>
    </row>
    <row r="1476" spans="1:64" x14ac:dyDescent="0.2">
      <c r="A1476" s="117" t="s">
        <v>3269</v>
      </c>
      <c r="B1476" s="123">
        <v>34276</v>
      </c>
      <c r="C1476" s="165" t="s">
        <v>3063</v>
      </c>
      <c r="D1476" s="122"/>
      <c r="E1476" s="116" t="str">
        <f>IF(ISERROR(VLOOKUP(TRIM(A1476),'R2020'!$A$1:$I$1991,2,FALSE)),"",VLOOKUP(TRIM(A1476),'R2020'!$A$1:$I$1991,2,FALSE))</f>
        <v>DB</v>
      </c>
      <c r="F1476" s="116" t="str">
        <f>IF(ISERROR(VLOOKUP(TRIM(A1476),'R2020'!$A$1:$I$1991,3,FALSE)),"",VLOOKUP(TRIM(A1476),'R2020'!$A$1:$I$1991,3,FALSE))</f>
        <v>INA</v>
      </c>
      <c r="G1476" s="116" t="str">
        <f>IF(ISERROR(VLOOKUP(TRIM(A1476),'R2020'!$A$1:$I$1991,8,FALSE)),"",VLOOKUP(TRIM(A1476),'R2020'!$A$1:$I$1991,8,FALSE))</f>
        <v xml:space="preserve">00 </v>
      </c>
      <c r="H1476" s="117" t="s">
        <v>364</v>
      </c>
      <c r="I1476" s="122" t="s">
        <v>103</v>
      </c>
      <c r="J1476" s="122" t="s">
        <v>1059</v>
      </c>
      <c r="K1476" s="117" t="s">
        <v>364</v>
      </c>
      <c r="L1476" s="122" t="s">
        <v>103</v>
      </c>
      <c r="M1476" s="122" t="s">
        <v>1061</v>
      </c>
      <c r="O1476" s="122"/>
      <c r="P1476" s="122"/>
      <c r="R1476" s="122"/>
      <c r="S1476" s="122"/>
      <c r="U1476" s="122"/>
      <c r="V1476" s="122"/>
      <c r="X1476" s="122"/>
      <c r="Y1476" s="122"/>
      <c r="AA1476" s="122"/>
      <c r="AB1476" s="122"/>
      <c r="AD1476" s="122"/>
      <c r="AE1476" s="122"/>
      <c r="AG1476" s="122"/>
      <c r="AH1476" s="122"/>
      <c r="AJ1476" s="122"/>
      <c r="AK1476" s="122"/>
      <c r="AM1476" s="122"/>
      <c r="AN1476" s="122"/>
      <c r="AP1476" s="122"/>
      <c r="AQ1476" s="122"/>
      <c r="AS1476" s="122"/>
      <c r="AT1476" s="122"/>
      <c r="AV1476" s="122"/>
      <c r="AW1476" s="122"/>
      <c r="AY1476" s="122"/>
      <c r="AZ1476" s="122"/>
      <c r="BB1476" s="122"/>
      <c r="BC1476" s="122"/>
      <c r="BE1476" s="123"/>
      <c r="BF1476" s="122"/>
      <c r="BG1476" s="121"/>
      <c r="BI1476" s="119"/>
      <c r="BJ1476" s="121"/>
      <c r="BK1476" s="121"/>
      <c r="BL1476" s="130"/>
    </row>
    <row r="1477" spans="1:64" x14ac:dyDescent="0.2">
      <c r="A1477" s="117" t="s">
        <v>1797</v>
      </c>
      <c r="B1477" s="123">
        <v>34279</v>
      </c>
      <c r="C1477" s="165" t="s">
        <v>2034</v>
      </c>
      <c r="D1477" s="117" t="s">
        <v>2033</v>
      </c>
      <c r="E1477" s="116" t="str">
        <f>IF(ISERROR(VLOOKUP(TRIM(A1477),'R2020'!$A$1:$I$1991,2,FALSE)),"",VLOOKUP(TRIM(A1477),'R2020'!$A$1:$I$1991,2,FALSE))</f>
        <v>LE</v>
      </c>
      <c r="F1477" s="116" t="str">
        <f>IF(ISERROR(VLOOKUP(TRIM(A1477),'R2020'!$A$1:$I$1991,3,FALSE)),"",VLOOKUP(TRIM(A1477),'R2020'!$A$1:$I$1991,3,FALSE))</f>
        <v>MIA</v>
      </c>
      <c r="G1477" s="116" t="str">
        <f>IF(ISERROR(VLOOKUP(TRIM(A1477),'R2020'!$A$1:$I$1991,8,FALSE)),"",VLOOKUP(TRIM(A1477),'R2020'!$A$1:$I$1991,8,FALSE))</f>
        <v xml:space="preserve">4-9 </v>
      </c>
      <c r="H1477" s="117" t="s">
        <v>44</v>
      </c>
      <c r="I1477" s="117" t="s">
        <v>55</v>
      </c>
      <c r="J1477" s="122" t="s">
        <v>50</v>
      </c>
      <c r="K1477" s="117" t="s">
        <v>42</v>
      </c>
      <c r="L1477" s="117" t="s">
        <v>348</v>
      </c>
      <c r="M1477" s="122" t="s">
        <v>58</v>
      </c>
      <c r="N1477" s="117" t="s">
        <v>44</v>
      </c>
      <c r="O1477" s="117" t="s">
        <v>348</v>
      </c>
      <c r="P1477" s="122" t="s">
        <v>225</v>
      </c>
      <c r="Q1477" s="117" t="s">
        <v>11</v>
      </c>
      <c r="R1477" s="117" t="s">
        <v>348</v>
      </c>
      <c r="S1477" s="122" t="s">
        <v>1796</v>
      </c>
    </row>
    <row r="1478" spans="1:64" x14ac:dyDescent="0.2">
      <c r="A1478" s="117" t="s">
        <v>1484</v>
      </c>
      <c r="B1478" s="123">
        <v>33719</v>
      </c>
      <c r="C1478" s="165" t="s">
        <v>1594</v>
      </c>
      <c r="D1478" s="122" t="s">
        <v>1574</v>
      </c>
      <c r="E1478" s="116" t="str">
        <f>IF(ISERROR(VLOOKUP(TRIM(A1478),'R2020'!$A$1:$I$1991,2,FALSE)),"",VLOOKUP(TRIM(A1478),'R2020'!$A$1:$I$1991,2,FALSE))</f>
        <v>T</v>
      </c>
      <c r="F1478" s="116" t="str">
        <f>IF(ISERROR(VLOOKUP(TRIM(A1478),'R2020'!$A$1:$I$1991,3,FALSE)),"",VLOOKUP(TRIM(A1478),'R2020'!$A$1:$I$1991,3,FALSE))</f>
        <v>SEN</v>
      </c>
      <c r="G1478" s="116" t="str">
        <f>IF(ISERROR(VLOOKUP(TRIM(A1478),'R2020'!$A$1:$I$1991,8,FALSE)),"",VLOOKUP(TRIM(A1478),'R2020'!$A$1:$I$1991,8,FALSE))</f>
        <v xml:space="preserve">4-2 </v>
      </c>
      <c r="H1478" s="117" t="s">
        <v>1037</v>
      </c>
      <c r="I1478" s="121" t="s">
        <v>386</v>
      </c>
      <c r="J1478" s="119" t="s">
        <v>1036</v>
      </c>
      <c r="K1478" s="117" t="s">
        <v>331</v>
      </c>
      <c r="L1478" s="121" t="s">
        <v>448</v>
      </c>
      <c r="M1478" s="119" t="s">
        <v>349</v>
      </c>
      <c r="N1478" s="117" t="s">
        <v>505</v>
      </c>
      <c r="O1478" s="121" t="s">
        <v>448</v>
      </c>
      <c r="P1478" s="119" t="s">
        <v>351</v>
      </c>
      <c r="Q1478" s="117" t="s">
        <v>228</v>
      </c>
      <c r="R1478" s="121" t="s">
        <v>448</v>
      </c>
      <c r="S1478" s="119" t="s">
        <v>349</v>
      </c>
      <c r="T1478" s="117" t="s">
        <v>478</v>
      </c>
      <c r="U1478" s="121" t="s">
        <v>448</v>
      </c>
      <c r="V1478" s="119" t="s">
        <v>41</v>
      </c>
      <c r="X1478" s="121"/>
      <c r="Y1478" s="119"/>
      <c r="AA1478" s="121"/>
      <c r="AB1478" s="119"/>
      <c r="AD1478" s="121"/>
      <c r="AE1478" s="119"/>
      <c r="AG1478" s="121"/>
      <c r="AH1478" s="119"/>
      <c r="AJ1478" s="121"/>
      <c r="AK1478" s="119"/>
      <c r="AM1478" s="121"/>
      <c r="AN1478" s="119"/>
      <c r="AP1478" s="121"/>
      <c r="AQ1478" s="119"/>
      <c r="AS1478" s="121"/>
      <c r="AT1478" s="119"/>
      <c r="AV1478" s="121"/>
      <c r="AW1478" s="119"/>
      <c r="AY1478" s="121"/>
      <c r="AZ1478" s="119"/>
      <c r="BB1478" s="121"/>
      <c r="BC1478" s="119"/>
      <c r="BF1478" s="119"/>
      <c r="BG1478" s="121"/>
      <c r="BH1478" s="121"/>
      <c r="BI1478" s="121"/>
      <c r="BJ1478" s="121"/>
      <c r="BK1478" s="121"/>
      <c r="BL1478" s="121"/>
    </row>
    <row r="1479" spans="1:64" x14ac:dyDescent="0.2">
      <c r="A1479" s="117" t="s">
        <v>989</v>
      </c>
      <c r="B1479" s="123">
        <v>33506</v>
      </c>
      <c r="C1479" s="165" t="s">
        <v>1025</v>
      </c>
      <c r="D1479" s="122" t="s">
        <v>2528</v>
      </c>
      <c r="E1479" s="116" t="str">
        <f>IF(ISERROR(VLOOKUP(TRIM(A1479),'R2020'!$A$1:$I$1991,2,FALSE)),"",VLOOKUP(TRIM(A1479),'R2020'!$A$1:$I$1991,2,FALSE))</f>
        <v/>
      </c>
      <c r="F1479" s="116" t="str">
        <f>IF(ISERROR(VLOOKUP(TRIM(A1479),'R2020'!$A$1:$I$1991,3,FALSE)),"",VLOOKUP(TRIM(A1479),'R2020'!$A$1:$I$1991,3,FALSE))</f>
        <v/>
      </c>
      <c r="G1479" s="116" t="str">
        <f>IF(ISERROR(VLOOKUP(TRIM(A1479),'R2020'!$A$1:$I$1991,8,FALSE)),"",VLOOKUP(TRIM(A1479),'R2020'!$A$1:$I$1991,8,FALSE))</f>
        <v/>
      </c>
      <c r="H1479" s="117" t="s">
        <v>455</v>
      </c>
      <c r="I1479" s="121" t="s">
        <v>30</v>
      </c>
      <c r="J1479" s="119" t="s">
        <v>1063</v>
      </c>
      <c r="K1479" s="117" t="s">
        <v>455</v>
      </c>
      <c r="L1479" s="121" t="s">
        <v>30</v>
      </c>
      <c r="M1479" s="119" t="s">
        <v>1104</v>
      </c>
      <c r="N1479" s="117" t="s">
        <v>126</v>
      </c>
      <c r="O1479" s="121" t="s">
        <v>2235</v>
      </c>
      <c r="P1479" s="119" t="s">
        <v>1163</v>
      </c>
      <c r="Q1479" s="117" t="s">
        <v>540</v>
      </c>
      <c r="R1479" s="121" t="s">
        <v>1678</v>
      </c>
      <c r="S1479" s="119" t="s">
        <v>1082</v>
      </c>
      <c r="U1479" s="121"/>
      <c r="V1479" s="119"/>
      <c r="W1479" s="117" t="s">
        <v>52</v>
      </c>
      <c r="X1479" s="121" t="s">
        <v>350</v>
      </c>
      <c r="Y1479" s="119" t="s">
        <v>1058</v>
      </c>
      <c r="Z1479" s="117" t="s">
        <v>235</v>
      </c>
      <c r="AA1479" s="121" t="s">
        <v>350</v>
      </c>
      <c r="AB1479" s="119" t="s">
        <v>227</v>
      </c>
      <c r="AD1479" s="121"/>
      <c r="AE1479" s="119"/>
      <c r="AG1479" s="121"/>
      <c r="AH1479" s="119"/>
      <c r="AJ1479" s="121"/>
      <c r="AK1479" s="119"/>
      <c r="AM1479" s="121"/>
      <c r="AN1479" s="119"/>
      <c r="AP1479" s="121"/>
      <c r="AQ1479" s="119"/>
      <c r="AS1479" s="121"/>
      <c r="AT1479" s="119"/>
      <c r="AV1479" s="121"/>
      <c r="AW1479" s="119"/>
      <c r="AY1479" s="121"/>
      <c r="AZ1479" s="119"/>
      <c r="BB1479" s="121"/>
      <c r="BC1479" s="119"/>
      <c r="BF1479" s="119"/>
      <c r="BG1479" s="121"/>
      <c r="BH1479" s="121"/>
      <c r="BI1479" s="121"/>
      <c r="BJ1479" s="121"/>
      <c r="BK1479" s="121"/>
      <c r="BL1479" s="121"/>
    </row>
    <row r="1480" spans="1:64" x14ac:dyDescent="0.2">
      <c r="A1480" s="117" t="s">
        <v>3385</v>
      </c>
      <c r="B1480" s="123">
        <v>34458</v>
      </c>
      <c r="C1480" s="165" t="s">
        <v>2586</v>
      </c>
      <c r="D1480" s="122" t="s">
        <v>3065</v>
      </c>
      <c r="E1480" s="116" t="str">
        <f>IF(ISERROR(VLOOKUP(TRIM(A1480),'R2020'!$A$1:$I$1991,2,FALSE)),"",VLOOKUP(TRIM(A1480),'R2020'!$A$1:$I$1991,2,FALSE))</f>
        <v>HB</v>
      </c>
      <c r="F1480" s="116" t="str">
        <f>IF(ISERROR(VLOOKUP(TRIM(A1480),'R2020'!$A$1:$I$1991,3,FALSE)),"",VLOOKUP(TRIM(A1480),'R2020'!$A$1:$I$1991,3,FALSE))</f>
        <v>JXA</v>
      </c>
      <c r="G1480" s="116" t="str">
        <f>IF(ISERROR(VLOOKUP(TRIM(A1480),'R2020'!$A$1:$I$1991,8,FALSE)),"",VLOOKUP(TRIM(A1480),'R2020'!$A$1:$I$1991,8,FALSE))</f>
        <v xml:space="preserve">0-0 </v>
      </c>
      <c r="H1480" s="117" t="s">
        <v>183</v>
      </c>
      <c r="I1480" s="122" t="s">
        <v>122</v>
      </c>
      <c r="J1480" s="122" t="s">
        <v>3034</v>
      </c>
      <c r="K1480" s="117" t="s">
        <v>370</v>
      </c>
      <c r="L1480" s="122" t="s">
        <v>122</v>
      </c>
      <c r="M1480" s="122"/>
      <c r="O1480" s="122"/>
      <c r="P1480" s="122"/>
      <c r="R1480" s="122"/>
      <c r="S1480" s="122"/>
      <c r="U1480" s="122"/>
      <c r="V1480" s="122"/>
      <c r="X1480" s="122"/>
      <c r="Y1480" s="122"/>
      <c r="AA1480" s="122"/>
      <c r="AB1480" s="122"/>
      <c r="AD1480" s="122"/>
      <c r="AE1480" s="122"/>
      <c r="AG1480" s="122"/>
      <c r="AH1480" s="122"/>
      <c r="AJ1480" s="122"/>
      <c r="AK1480" s="122"/>
      <c r="AM1480" s="122"/>
      <c r="AN1480" s="122"/>
      <c r="AP1480" s="122"/>
      <c r="AQ1480" s="122"/>
      <c r="AS1480" s="122"/>
      <c r="AT1480" s="122"/>
      <c r="AV1480" s="122"/>
      <c r="AW1480" s="122"/>
      <c r="AY1480" s="122"/>
      <c r="AZ1480" s="122"/>
      <c r="BB1480" s="122"/>
      <c r="BC1480" s="122"/>
      <c r="BE1480" s="123"/>
      <c r="BF1480" s="122"/>
      <c r="BG1480" s="121"/>
      <c r="BI1480" s="119"/>
      <c r="BJ1480" s="121"/>
      <c r="BK1480" s="121"/>
      <c r="BL1480" s="130"/>
    </row>
    <row r="1481" spans="1:64" x14ac:dyDescent="0.2">
      <c r="A1481" s="117" t="s">
        <v>2769</v>
      </c>
      <c r="B1481" s="123">
        <v>34488</v>
      </c>
      <c r="C1481" s="164" t="s">
        <v>2583</v>
      </c>
      <c r="D1481" s="119" t="s">
        <v>2583</v>
      </c>
      <c r="E1481" s="116" t="str">
        <f>IF(ISERROR(VLOOKUP(TRIM(A1481),'R2020'!$A$1:$I$1991,2,FALSE)),"",VLOOKUP(TRIM(A1481),'R2020'!$A$1:$I$1991,2,FALSE))</f>
        <v>RT</v>
      </c>
      <c r="F1481" s="116" t="str">
        <f>IF(ISERROR(VLOOKUP(TRIM(A1481),'R2020'!$A$1:$I$1991,3,FALSE)),"",VLOOKUP(TRIM(A1481),'R2020'!$A$1:$I$1991,3,FALSE))</f>
        <v>CLA</v>
      </c>
      <c r="G1481" s="116" t="str">
        <f>IF(ISERROR(VLOOKUP(TRIM(A1481),'R2020'!$A$1:$I$1991,8,FALSE)),"",VLOOKUP(TRIM(A1481),'R2020'!$A$1:$I$1991,8,FALSE))</f>
        <v xml:space="preserve">0-3 </v>
      </c>
      <c r="H1481" s="117" t="s">
        <v>28</v>
      </c>
      <c r="I1481" s="117" t="s">
        <v>348</v>
      </c>
      <c r="J1481" s="119" t="s">
        <v>38</v>
      </c>
      <c r="K1481" s="117" t="s">
        <v>482</v>
      </c>
      <c r="L1481" s="117" t="s">
        <v>348</v>
      </c>
      <c r="M1481" s="119" t="s">
        <v>302</v>
      </c>
      <c r="N1481" s="117" t="s">
        <v>47</v>
      </c>
      <c r="O1481" s="117" t="s">
        <v>348</v>
      </c>
      <c r="P1481" s="119" t="s">
        <v>481</v>
      </c>
    </row>
    <row r="1482" spans="1:64" x14ac:dyDescent="0.2">
      <c r="A1482" s="146" t="s">
        <v>4205</v>
      </c>
      <c r="B1482" s="157">
        <v>35685</v>
      </c>
      <c r="C1482" s="167" t="s">
        <v>4511</v>
      </c>
      <c r="D1482" s="141"/>
      <c r="E1482" s="116" t="str">
        <f>IF(ISERROR(VLOOKUP(TRIM(A1482),'R2020'!$A$1:$I$1991,2,FALSE)),"",VLOOKUP(TRIM(A1482),'R2020'!$A$1:$I$1991,2,FALSE))</f>
        <v>RCB</v>
      </c>
      <c r="F1482" s="116" t="str">
        <f>IF(ISERROR(VLOOKUP(TRIM(A1482),'R2020'!$A$1:$I$1991,3,FALSE)),"",VLOOKUP(TRIM(A1482),'R2020'!$A$1:$I$1991,3,FALSE))</f>
        <v>DNA</v>
      </c>
      <c r="G1482" s="116" t="str">
        <f>IF(ISERROR(VLOOKUP(TRIM(A1482),'R2020'!$A$1:$I$1991,8,FALSE)),"",VLOOKUP(TRIM(A1482),'R2020'!$A$1:$I$1991,8,FALSE))</f>
        <v xml:space="preserve">0 </v>
      </c>
      <c r="H1482" s="120"/>
      <c r="I1482" s="120"/>
      <c r="J1482" s="120"/>
      <c r="K1482" s="120"/>
      <c r="L1482" s="120"/>
      <c r="M1482" s="120"/>
      <c r="N1482" s="120"/>
      <c r="O1482" s="120"/>
      <c r="P1482" s="120"/>
      <c r="Q1482" s="120"/>
      <c r="R1482" s="120"/>
      <c r="S1482" s="120"/>
      <c r="T1482" s="120"/>
      <c r="U1482" s="120"/>
      <c r="V1482" s="120"/>
      <c r="W1482" s="120"/>
      <c r="X1482" s="120"/>
      <c r="Y1482" s="120"/>
      <c r="Z1482" s="120"/>
      <c r="AA1482" s="120"/>
      <c r="AB1482" s="120"/>
      <c r="AC1482" s="120"/>
      <c r="AD1482" s="120"/>
      <c r="AE1482" s="120"/>
      <c r="AF1482" s="120"/>
      <c r="AG1482" s="120"/>
      <c r="AH1482" s="120"/>
      <c r="AI1482" s="120"/>
      <c r="AJ1482" s="120"/>
      <c r="AK1482" s="120"/>
      <c r="AL1482" s="120"/>
      <c r="AM1482" s="120"/>
      <c r="AN1482" s="120"/>
      <c r="AO1482" s="120"/>
      <c r="AP1482" s="120"/>
      <c r="AQ1482" s="120"/>
      <c r="AR1482" s="120"/>
      <c r="AS1482" s="120"/>
      <c r="AT1482" s="120"/>
      <c r="AU1482" s="120"/>
      <c r="AV1482" s="120"/>
      <c r="AW1482" s="120"/>
      <c r="AX1482" s="120"/>
      <c r="AY1482" s="120"/>
      <c r="AZ1482" s="120"/>
      <c r="BA1482" s="120"/>
      <c r="BB1482" s="127"/>
      <c r="BC1482" s="120"/>
      <c r="BD1482" s="120"/>
      <c r="BE1482" s="120"/>
      <c r="BF1482" s="120"/>
      <c r="BG1482" s="120"/>
      <c r="BH1482" s="120"/>
      <c r="BI1482" s="120"/>
      <c r="BJ1482" s="120"/>
      <c r="BK1482" s="120"/>
    </row>
    <row r="1483" spans="1:64" x14ac:dyDescent="0.2">
      <c r="A1483" s="117" t="s">
        <v>951</v>
      </c>
      <c r="B1483" s="123">
        <v>33277</v>
      </c>
      <c r="C1483" s="165" t="s">
        <v>1004</v>
      </c>
      <c r="D1483" s="122" t="s">
        <v>2210</v>
      </c>
      <c r="E1483" s="116" t="str">
        <f>IF(ISERROR(VLOOKUP(TRIM(A1483),'R2020'!$A$1:$I$1991,2,FALSE)),"",VLOOKUP(TRIM(A1483),'R2020'!$A$1:$I$1991,2,FALSE))</f>
        <v>End</v>
      </c>
      <c r="F1483" s="116" t="str">
        <f>IF(ISERROR(VLOOKUP(TRIM(A1483),'R2020'!$A$1:$I$1991,3,FALSE)),"",VLOOKUP(TRIM(A1483),'R2020'!$A$1:$I$1991,3,FALSE))</f>
        <v>KCA</v>
      </c>
      <c r="G1483" s="116" t="str">
        <f>IF(ISERROR(VLOOKUP(TRIM(A1483),'R2020'!$A$1:$I$1991,8,FALSE)),"",VLOOKUP(TRIM(A1483),'R2020'!$A$1:$I$1991,8,FALSE))</f>
        <v xml:space="preserve">0-5 </v>
      </c>
      <c r="H1483" s="117" t="s">
        <v>31</v>
      </c>
      <c r="I1483" s="121" t="s">
        <v>55</v>
      </c>
      <c r="J1483" s="119" t="s">
        <v>38</v>
      </c>
      <c r="K1483" s="117" t="s">
        <v>42</v>
      </c>
      <c r="L1483" s="121" t="s">
        <v>367</v>
      </c>
      <c r="M1483" s="119" t="s">
        <v>225</v>
      </c>
      <c r="N1483" s="117" t="s">
        <v>42</v>
      </c>
      <c r="O1483" s="121" t="s">
        <v>367</v>
      </c>
      <c r="P1483" s="119" t="s">
        <v>56</v>
      </c>
      <c r="Q1483" s="117" t="s">
        <v>125</v>
      </c>
      <c r="R1483" s="121" t="s">
        <v>78</v>
      </c>
      <c r="S1483" s="119" t="s">
        <v>1064</v>
      </c>
      <c r="T1483" s="117" t="s">
        <v>123</v>
      </c>
      <c r="U1483" s="121" t="s">
        <v>78</v>
      </c>
      <c r="V1483" s="119" t="s">
        <v>1109</v>
      </c>
      <c r="W1483" s="117" t="s">
        <v>323</v>
      </c>
      <c r="X1483" s="121" t="s">
        <v>78</v>
      </c>
      <c r="Y1483" s="119" t="s">
        <v>1053</v>
      </c>
      <c r="Z1483" s="117" t="s">
        <v>125</v>
      </c>
      <c r="AA1483" s="121" t="s">
        <v>78</v>
      </c>
      <c r="AB1483" s="119" t="s">
        <v>349</v>
      </c>
      <c r="AD1483" s="121"/>
      <c r="AE1483" s="119"/>
      <c r="AG1483" s="121"/>
      <c r="AH1483" s="119"/>
      <c r="AJ1483" s="121"/>
      <c r="AK1483" s="119"/>
      <c r="AM1483" s="121"/>
      <c r="AN1483" s="119"/>
      <c r="AP1483" s="121"/>
      <c r="AQ1483" s="119"/>
      <c r="AS1483" s="121"/>
      <c r="AT1483" s="119"/>
      <c r="AV1483" s="121"/>
      <c r="AW1483" s="119"/>
      <c r="AY1483" s="121"/>
      <c r="AZ1483" s="119"/>
      <c r="BB1483" s="121"/>
      <c r="BC1483" s="119"/>
      <c r="BF1483" s="119"/>
      <c r="BG1483" s="121"/>
      <c r="BH1483" s="121"/>
      <c r="BI1483" s="121"/>
      <c r="BJ1483" s="121"/>
      <c r="BK1483" s="121"/>
      <c r="BL1483" s="121"/>
    </row>
    <row r="1484" spans="1:64" x14ac:dyDescent="0.2">
      <c r="A1484" s="117" t="s">
        <v>3823</v>
      </c>
      <c r="B1484" s="123">
        <v>35275</v>
      </c>
      <c r="C1484" s="164" t="s">
        <v>3446</v>
      </c>
      <c r="E1484" s="116" t="str">
        <f>IF(ISERROR(VLOOKUP(TRIM(A1484),'R2020'!$A$1:$I$1991,2,FALSE)),"",VLOOKUP(TRIM(A1484),'R2020'!$A$1:$I$1991,2,FALSE))</f>
        <v>LLB</v>
      </c>
      <c r="F1484" s="116" t="str">
        <f>IF(ISERROR(VLOOKUP(TRIM(A1484),'R2020'!$A$1:$I$1991,3,FALSE)),"",VLOOKUP(TRIM(A1484),'R2020'!$A$1:$I$1991,3,FALSE))</f>
        <v>INA</v>
      </c>
      <c r="G1484" s="116" t="str">
        <f>IF(ISERROR(VLOOKUP(TRIM(A1484),'R2020'!$A$1:$I$1991,8,FALSE)),"",VLOOKUP(TRIM(A1484),'R2020'!$A$1:$I$1991,8,FALSE))</f>
        <v xml:space="preserve">50-0 </v>
      </c>
      <c r="H1484" s="117" t="s">
        <v>52</v>
      </c>
      <c r="I1484" s="117" t="s">
        <v>103</v>
      </c>
      <c r="J1484" s="119" t="s">
        <v>1480</v>
      </c>
    </row>
    <row r="1485" spans="1:64" x14ac:dyDescent="0.2">
      <c r="A1485" s="117" t="s">
        <v>3270</v>
      </c>
      <c r="B1485" s="123">
        <v>35650</v>
      </c>
      <c r="C1485" s="165" t="s">
        <v>3067</v>
      </c>
      <c r="D1485" s="122" t="s">
        <v>3414</v>
      </c>
      <c r="E1485" s="116" t="str">
        <f>IF(ISERROR(VLOOKUP(TRIM(A1485),'R2020'!$A$1:$I$1991,2,FALSE)),"",VLOOKUP(TRIM(A1485),'R2020'!$A$1:$I$1991,2,FALSE))</f>
        <v>RT</v>
      </c>
      <c r="F1485" s="116" t="str">
        <f>IF(ISERROR(VLOOKUP(TRIM(A1485),'R2020'!$A$1:$I$1991,3,FALSE)),"",VLOOKUP(TRIM(A1485),'R2020'!$A$1:$I$1991,3,FALSE))</f>
        <v>PIA</v>
      </c>
      <c r="G1485" s="116" t="str">
        <f>IF(ISERROR(VLOOKUP(TRIM(A1485),'R2020'!$A$1:$I$1991,8,FALSE)),"",VLOOKUP(TRIM(A1485),'R2020'!$A$1:$I$1991,8,FALSE))</f>
        <v xml:space="preserve">0-5 </v>
      </c>
      <c r="H1485" s="117" t="s">
        <v>331</v>
      </c>
      <c r="I1485" s="117" t="s">
        <v>450</v>
      </c>
      <c r="J1485" s="119" t="s">
        <v>1040</v>
      </c>
      <c r="K1485" s="117" t="s">
        <v>1037</v>
      </c>
      <c r="L1485" s="122" t="s">
        <v>450</v>
      </c>
      <c r="M1485" s="122" t="s">
        <v>1474</v>
      </c>
      <c r="O1485" s="122"/>
      <c r="P1485" s="122"/>
      <c r="R1485" s="122"/>
      <c r="S1485" s="122"/>
      <c r="U1485" s="122"/>
      <c r="V1485" s="122"/>
      <c r="X1485" s="122"/>
      <c r="Y1485" s="122"/>
      <c r="AA1485" s="122"/>
      <c r="AB1485" s="122"/>
      <c r="AD1485" s="122"/>
      <c r="AE1485" s="122"/>
      <c r="AG1485" s="122"/>
      <c r="AH1485" s="122"/>
      <c r="AJ1485" s="122"/>
      <c r="AK1485" s="122"/>
      <c r="AM1485" s="122"/>
      <c r="AN1485" s="122"/>
      <c r="AP1485" s="122"/>
      <c r="AQ1485" s="122"/>
      <c r="AS1485" s="122"/>
      <c r="AT1485" s="122"/>
      <c r="AV1485" s="122"/>
      <c r="AW1485" s="122"/>
      <c r="AY1485" s="122"/>
      <c r="AZ1485" s="122"/>
      <c r="BB1485" s="122"/>
      <c r="BC1485" s="122"/>
      <c r="BE1485" s="123"/>
      <c r="BF1485" s="122"/>
      <c r="BG1485" s="121"/>
      <c r="BI1485" s="119"/>
      <c r="BJ1485" s="121"/>
      <c r="BK1485" s="121"/>
      <c r="BL1485" s="130"/>
    </row>
    <row r="1486" spans="1:64" x14ac:dyDescent="0.2">
      <c r="A1486" s="117" t="s">
        <v>3824</v>
      </c>
      <c r="B1486" s="123">
        <v>34813</v>
      </c>
      <c r="C1486" s="164" t="s">
        <v>3081</v>
      </c>
      <c r="E1486" s="116" t="str">
        <f>IF(ISERROR(VLOOKUP(TRIM(A1486),'R2020'!$A$1:$I$1991,2,FALSE)),"",VLOOKUP(TRIM(A1486),'R2020'!$A$1:$I$1991,2,FALSE))</f>
        <v>OLB</v>
      </c>
      <c r="F1486" s="116" t="str">
        <f>IF(ISERROR(VLOOKUP(TRIM(A1486),'R2020'!$A$1:$I$1991,3,FALSE)),"",VLOOKUP(TRIM(A1486),'R2020'!$A$1:$I$1991,3,FALSE))</f>
        <v>LAN</v>
      </c>
      <c r="G1486" s="116" t="str">
        <f>IF(ISERROR(VLOOKUP(TRIM(A1486),'R2020'!$A$1:$I$1991,8,FALSE)),"",VLOOKUP(TRIM(A1486),'R2020'!$A$1:$I$1991,8,FALSE))</f>
        <v xml:space="preserve">00-4 </v>
      </c>
      <c r="H1486" s="117" t="s">
        <v>125</v>
      </c>
      <c r="I1486" s="117" t="s">
        <v>2235</v>
      </c>
      <c r="J1486" s="119" t="s">
        <v>1280</v>
      </c>
    </row>
    <row r="1487" spans="1:64" x14ac:dyDescent="0.2">
      <c r="A1487" s="146" t="s">
        <v>4189</v>
      </c>
      <c r="B1487" s="157">
        <v>36193</v>
      </c>
      <c r="C1487" s="167" t="s">
        <v>4512</v>
      </c>
      <c r="D1487" s="141"/>
      <c r="E1487" s="116" t="str">
        <f>IF(ISERROR(VLOOKUP(TRIM(A1487),'R2020'!$A$1:$I$1991,2,FALSE)),"",VLOOKUP(TRIM(A1487),'R2020'!$A$1:$I$1991,2,FALSE))</f>
        <v>DB</v>
      </c>
      <c r="F1487" s="116" t="str">
        <f>IF(ISERROR(VLOOKUP(TRIM(A1487),'R2020'!$A$1:$I$1991,3,FALSE)),"",VLOOKUP(TRIM(A1487),'R2020'!$A$1:$I$1991,3,FALSE))</f>
        <v>DEN</v>
      </c>
      <c r="G1487" s="116" t="str">
        <f>IF(ISERROR(VLOOKUP(TRIM(A1487),'R2020'!$A$1:$I$1991,8,FALSE)),"",VLOOKUP(TRIM(A1487),'R2020'!$A$1:$I$1991,8,FALSE))</f>
        <v xml:space="preserve">04 </v>
      </c>
      <c r="H1487" s="120"/>
      <c r="I1487" s="120"/>
      <c r="J1487" s="120"/>
      <c r="K1487" s="120"/>
      <c r="L1487" s="120"/>
      <c r="M1487" s="120"/>
      <c r="N1487" s="120"/>
      <c r="O1487" s="120"/>
      <c r="P1487" s="120"/>
      <c r="Q1487" s="120"/>
      <c r="R1487" s="120"/>
      <c r="S1487" s="120"/>
      <c r="T1487" s="120"/>
      <c r="U1487" s="120"/>
      <c r="V1487" s="120"/>
      <c r="W1487" s="120"/>
      <c r="X1487" s="120"/>
      <c r="Y1487" s="120"/>
      <c r="Z1487" s="120"/>
      <c r="AA1487" s="120"/>
      <c r="AB1487" s="120"/>
      <c r="AC1487" s="120"/>
      <c r="AD1487" s="120"/>
      <c r="AE1487" s="120"/>
      <c r="AF1487" s="120"/>
      <c r="AG1487" s="120"/>
      <c r="AH1487" s="120"/>
      <c r="AI1487" s="120"/>
      <c r="AJ1487" s="120"/>
      <c r="AK1487" s="120"/>
      <c r="AL1487" s="120"/>
      <c r="AM1487" s="120"/>
      <c r="AN1487" s="120"/>
      <c r="AO1487" s="120"/>
      <c r="AP1487" s="120"/>
      <c r="AQ1487" s="120"/>
      <c r="AR1487" s="120"/>
      <c r="AS1487" s="120"/>
      <c r="AT1487" s="120"/>
      <c r="AU1487" s="120"/>
      <c r="AV1487" s="120"/>
      <c r="AW1487" s="120"/>
      <c r="AX1487" s="120"/>
      <c r="AY1487" s="120"/>
      <c r="AZ1487" s="120"/>
      <c r="BA1487" s="120"/>
      <c r="BB1487" s="127"/>
      <c r="BC1487" s="120"/>
      <c r="BD1487" s="120"/>
      <c r="BE1487" s="120"/>
      <c r="BF1487" s="120"/>
      <c r="BG1487" s="120"/>
      <c r="BH1487" s="120"/>
      <c r="BI1487" s="120"/>
      <c r="BJ1487" s="120"/>
      <c r="BK1487" s="120"/>
    </row>
    <row r="1488" spans="1:64" x14ac:dyDescent="0.2">
      <c r="A1488" s="120" t="s">
        <v>600</v>
      </c>
      <c r="B1488" s="125">
        <v>32057</v>
      </c>
      <c r="C1488" s="168" t="s">
        <v>648</v>
      </c>
      <c r="D1488" s="126" t="s">
        <v>2448</v>
      </c>
      <c r="E1488" s="116" t="str">
        <f>IF(ISERROR(VLOOKUP(TRIM(A1488),'R2020'!$A$1:$I$1991,2,FALSE)),"",VLOOKUP(TRIM(A1488),'R2020'!$A$1:$I$1991,2,FALSE))</f>
        <v>LT</v>
      </c>
      <c r="F1488" s="116" t="str">
        <f>IF(ISERROR(VLOOKUP(TRIM(A1488),'R2020'!$A$1:$I$1991,3,FALSE)),"",VLOOKUP(TRIM(A1488),'R2020'!$A$1:$I$1991,3,FALSE))</f>
        <v>CAN</v>
      </c>
      <c r="G1488" s="116" t="str">
        <f>IF(ISERROR(VLOOKUP(TRIM(A1488),'R2020'!$A$1:$I$1991,8,FALSE)),"",VLOOKUP(TRIM(A1488),'R2020'!$A$1:$I$1991,8,FALSE))</f>
        <v xml:space="preserve">4-5 </v>
      </c>
      <c r="I1488" s="126"/>
      <c r="J1488" s="126"/>
      <c r="K1488" s="117" t="s">
        <v>505</v>
      </c>
      <c r="L1488" s="126" t="s">
        <v>2215</v>
      </c>
      <c r="M1488" s="126" t="s">
        <v>33</v>
      </c>
      <c r="N1488" s="117" t="s">
        <v>505</v>
      </c>
      <c r="O1488" s="126" t="s">
        <v>2215</v>
      </c>
      <c r="P1488" s="126" t="s">
        <v>230</v>
      </c>
      <c r="Q1488" s="117" t="s">
        <v>505</v>
      </c>
      <c r="R1488" s="126" t="s">
        <v>229</v>
      </c>
      <c r="S1488" s="126" t="s">
        <v>480</v>
      </c>
      <c r="T1488" s="117" t="s">
        <v>505</v>
      </c>
      <c r="U1488" s="126" t="s">
        <v>453</v>
      </c>
      <c r="V1488" s="126" t="s">
        <v>225</v>
      </c>
      <c r="W1488" s="120" t="s">
        <v>505</v>
      </c>
      <c r="X1488" s="126" t="s">
        <v>453</v>
      </c>
      <c r="Y1488" s="126" t="s">
        <v>227</v>
      </c>
      <c r="Z1488" s="120" t="s">
        <v>505</v>
      </c>
      <c r="AA1488" s="126" t="s">
        <v>453</v>
      </c>
      <c r="AB1488" s="126" t="s">
        <v>480</v>
      </c>
      <c r="AC1488" s="120" t="s">
        <v>505</v>
      </c>
      <c r="AD1488" s="126" t="s">
        <v>453</v>
      </c>
      <c r="AE1488" s="126" t="s">
        <v>29</v>
      </c>
      <c r="AF1488" s="120" t="s">
        <v>505</v>
      </c>
      <c r="AG1488" s="126" t="s">
        <v>453</v>
      </c>
      <c r="AH1488" s="126" t="s">
        <v>227</v>
      </c>
      <c r="AI1488" s="120" t="s">
        <v>505</v>
      </c>
      <c r="AJ1488" s="126" t="s">
        <v>453</v>
      </c>
      <c r="AK1488" s="126" t="s">
        <v>227</v>
      </c>
      <c r="AL1488" s="120"/>
      <c r="AM1488" s="126"/>
      <c r="AN1488" s="126"/>
      <c r="AO1488" s="120"/>
      <c r="AP1488" s="126"/>
      <c r="AQ1488" s="126"/>
      <c r="AR1488" s="120"/>
      <c r="AS1488" s="126"/>
      <c r="AT1488" s="126"/>
      <c r="AU1488" s="120"/>
      <c r="AV1488" s="126"/>
      <c r="AW1488" s="126"/>
      <c r="AX1488" s="120"/>
      <c r="AY1488" s="126"/>
      <c r="AZ1488" s="126"/>
      <c r="BA1488" s="120"/>
      <c r="BB1488" s="126"/>
      <c r="BC1488" s="126"/>
      <c r="BD1488" s="120"/>
      <c r="BE1488" s="125"/>
      <c r="BF1488" s="126"/>
      <c r="BG1488" s="128"/>
      <c r="BH1488" s="120"/>
      <c r="BI1488" s="127"/>
      <c r="BJ1488" s="128"/>
      <c r="BK1488" s="128"/>
      <c r="BL1488" s="131"/>
    </row>
    <row r="1489" spans="1:64" x14ac:dyDescent="0.2">
      <c r="A1489" s="146" t="s">
        <v>4190</v>
      </c>
      <c r="B1489" s="157">
        <v>35791</v>
      </c>
      <c r="C1489" s="167" t="s">
        <v>4511</v>
      </c>
      <c r="D1489" s="141"/>
      <c r="E1489" s="116" t="str">
        <f>IF(ISERROR(VLOOKUP(TRIM(A1489),'R2020'!$A$1:$I$1991,2,FALSE)),"",VLOOKUP(TRIM(A1489),'R2020'!$A$1:$I$1991,2,FALSE))</f>
        <v>End</v>
      </c>
      <c r="F1489" s="116" t="str">
        <f>IF(ISERROR(VLOOKUP(TRIM(A1489),'R2020'!$A$1:$I$1991,3,FALSE)),"",VLOOKUP(TRIM(A1489),'R2020'!$A$1:$I$1991,3,FALSE))</f>
        <v>DEN</v>
      </c>
      <c r="G1489" s="116" t="str">
        <f>IF(ISERROR(VLOOKUP(TRIM(A1489),'R2020'!$A$1:$I$1991,8,FALSE)),"",VLOOKUP(TRIM(A1489),'R2020'!$A$1:$I$1991,8,FALSE))</f>
        <v xml:space="preserve">0-0 </v>
      </c>
      <c r="H1489" s="127"/>
      <c r="I1489" s="127"/>
      <c r="J1489" s="120"/>
      <c r="K1489" s="127"/>
      <c r="L1489" s="127"/>
      <c r="M1489" s="120"/>
      <c r="N1489" s="127"/>
      <c r="O1489" s="127"/>
      <c r="P1489" s="120"/>
      <c r="Q1489" s="127"/>
      <c r="R1489" s="127"/>
      <c r="S1489" s="120"/>
      <c r="T1489" s="127"/>
      <c r="U1489" s="127"/>
      <c r="V1489" s="120"/>
      <c r="W1489" s="127"/>
      <c r="X1489" s="127"/>
      <c r="Y1489" s="120"/>
      <c r="Z1489" s="127"/>
      <c r="AA1489" s="127"/>
      <c r="AB1489" s="120"/>
      <c r="AC1489" s="127"/>
      <c r="AD1489" s="127"/>
      <c r="AE1489" s="120"/>
      <c r="AF1489" s="127"/>
      <c r="AG1489" s="127"/>
      <c r="AH1489" s="120"/>
      <c r="AI1489" s="127"/>
      <c r="AJ1489" s="127"/>
      <c r="AK1489" s="120"/>
      <c r="AL1489" s="127"/>
      <c r="AM1489" s="127"/>
      <c r="AN1489" s="120"/>
      <c r="AO1489" s="127"/>
      <c r="AP1489" s="127"/>
      <c r="AQ1489" s="127"/>
      <c r="AR1489" s="127"/>
      <c r="AS1489" s="127"/>
      <c r="AT1489" s="120"/>
      <c r="AU1489" s="127"/>
      <c r="AV1489" s="127"/>
      <c r="AW1489" s="120"/>
      <c r="AX1489" s="127"/>
      <c r="AY1489" s="127"/>
      <c r="AZ1489" s="120"/>
      <c r="BA1489" s="127"/>
      <c r="BB1489" s="127"/>
      <c r="BC1489" s="120"/>
      <c r="BD1489" s="120"/>
      <c r="BE1489" s="120"/>
      <c r="BF1489" s="120"/>
      <c r="BG1489" s="120"/>
      <c r="BH1489" s="120"/>
      <c r="BI1489" s="120"/>
      <c r="BJ1489" s="128"/>
      <c r="BK1489" s="128"/>
    </row>
    <row r="1490" spans="1:64" x14ac:dyDescent="0.2">
      <c r="A1490" s="117" t="s">
        <v>1912</v>
      </c>
      <c r="B1490" s="123">
        <v>34867</v>
      </c>
      <c r="C1490" s="165" t="s">
        <v>2031</v>
      </c>
      <c r="D1490" s="119" t="s">
        <v>3081</v>
      </c>
      <c r="E1490" s="116" t="str">
        <f>IF(ISERROR(VLOOKUP(TRIM(A1490),'R2020'!$A$1:$I$1991,2,FALSE)),"",VLOOKUP(TRIM(A1490),'R2020'!$A$1:$I$1991,2,FALSE))</f>
        <v>RE</v>
      </c>
      <c r="F1490" s="116" t="str">
        <f>IF(ISERROR(VLOOKUP(TRIM(A1490),'R2020'!$A$1:$I$1991,3,FALSE)),"",VLOOKUP(TRIM(A1490),'R2020'!$A$1:$I$1991,3,FALSE))</f>
        <v>DEN</v>
      </c>
      <c r="G1490" s="116" t="str">
        <f>IF(ISERROR(VLOOKUP(TRIM(A1490),'R2020'!$A$1:$I$1991,8,FALSE)),"",VLOOKUP(TRIM(A1490),'R2020'!$A$1:$I$1991,8,FALSE))</f>
        <v xml:space="preserve">0-11 </v>
      </c>
      <c r="H1490" s="117" t="s">
        <v>44</v>
      </c>
      <c r="I1490" s="117" t="s">
        <v>369</v>
      </c>
      <c r="J1490" s="119" t="s">
        <v>41</v>
      </c>
      <c r="K1490" s="117" t="s">
        <v>31</v>
      </c>
      <c r="L1490" s="117" t="s">
        <v>369</v>
      </c>
      <c r="M1490" s="119" t="s">
        <v>18</v>
      </c>
      <c r="N1490" s="117" t="s">
        <v>49</v>
      </c>
      <c r="O1490" s="117" t="s">
        <v>30</v>
      </c>
      <c r="P1490" s="119" t="s">
        <v>349</v>
      </c>
      <c r="Q1490" s="117" t="s">
        <v>44</v>
      </c>
      <c r="R1490" s="117" t="s">
        <v>30</v>
      </c>
      <c r="S1490" s="122" t="s">
        <v>51</v>
      </c>
    </row>
    <row r="1491" spans="1:64" x14ac:dyDescent="0.2">
      <c r="A1491" s="146" t="s">
        <v>4193</v>
      </c>
      <c r="B1491" s="157">
        <v>35910</v>
      </c>
      <c r="C1491" s="167" t="s">
        <v>4510</v>
      </c>
      <c r="D1491" s="141"/>
      <c r="E1491" s="116" t="str">
        <f>IF(ISERROR(VLOOKUP(TRIM(A1491),'R2020'!$A$1:$I$1991,2,FALSE)),"",VLOOKUP(TRIM(A1491),'R2020'!$A$1:$I$1991,2,FALSE))</f>
        <v>TE BB</v>
      </c>
      <c r="F1491" s="116" t="str">
        <f>IF(ISERROR(VLOOKUP(TRIM(A1491),'R2020'!$A$1:$I$1991,3,FALSE)),"",VLOOKUP(TRIM(A1491),'R2020'!$A$1:$I$1991,3,FALSE))</f>
        <v>DNA</v>
      </c>
      <c r="G1491" s="116" t="str">
        <f>IF(ISERROR(VLOOKUP(TRIM(A1491),'R2020'!$A$1:$I$1991,8,FALSE)),"",VLOOKUP(TRIM(A1491),'R2020'!$A$1:$I$1991,8,FALSE))</f>
        <v xml:space="preserve">5-0 </v>
      </c>
      <c r="H1491" s="120"/>
      <c r="I1491" s="120"/>
      <c r="J1491" s="120"/>
      <c r="K1491" s="120"/>
      <c r="L1491" s="120"/>
      <c r="M1491" s="120"/>
      <c r="N1491" s="120"/>
      <c r="O1491" s="120"/>
      <c r="P1491" s="120"/>
      <c r="Q1491" s="120"/>
      <c r="R1491" s="120"/>
      <c r="S1491" s="120"/>
      <c r="T1491" s="120"/>
      <c r="U1491" s="120"/>
      <c r="V1491" s="120"/>
      <c r="W1491" s="120"/>
      <c r="X1491" s="120"/>
      <c r="Y1491" s="120"/>
      <c r="Z1491" s="120"/>
      <c r="AA1491" s="120"/>
      <c r="AB1491" s="120"/>
      <c r="AC1491" s="120"/>
      <c r="AD1491" s="120"/>
      <c r="AE1491" s="120"/>
      <c r="AF1491" s="120"/>
      <c r="AG1491" s="120"/>
      <c r="AH1491" s="120"/>
      <c r="AI1491" s="120"/>
      <c r="AJ1491" s="120"/>
      <c r="AK1491" s="120"/>
      <c r="AL1491" s="120"/>
      <c r="AM1491" s="120"/>
      <c r="AN1491" s="120"/>
      <c r="AO1491" s="120"/>
      <c r="AP1491" s="120"/>
      <c r="AQ1491" s="120"/>
      <c r="AR1491" s="120"/>
      <c r="AS1491" s="120"/>
      <c r="AT1491" s="120"/>
      <c r="AU1491" s="120"/>
      <c r="AV1491" s="120"/>
      <c r="AW1491" s="120"/>
      <c r="AX1491" s="120"/>
      <c r="AY1491" s="120"/>
      <c r="AZ1491" s="120"/>
      <c r="BA1491" s="120"/>
      <c r="BB1491" s="127"/>
      <c r="BC1491" s="120"/>
      <c r="BD1491" s="120"/>
      <c r="BE1491" s="120"/>
      <c r="BF1491" s="120"/>
      <c r="BG1491" s="120"/>
      <c r="BH1491" s="120"/>
      <c r="BI1491" s="120"/>
      <c r="BJ1491" s="120"/>
      <c r="BK1491" s="120"/>
    </row>
    <row r="1492" spans="1:64" x14ac:dyDescent="0.2">
      <c r="A1492" s="117" t="s">
        <v>1470</v>
      </c>
      <c r="B1492" s="123">
        <v>32615</v>
      </c>
      <c r="C1492" s="165" t="s">
        <v>859</v>
      </c>
      <c r="D1492" s="122" t="s">
        <v>1686</v>
      </c>
      <c r="E1492" s="116" t="str">
        <f>IF(ISERROR(VLOOKUP(TRIM(A1492),'R2020'!$A$1:$I$1991,2,FALSE)),"",VLOOKUP(TRIM(A1492),'R2020'!$A$1:$I$1991,2,FALSE))</f>
        <v/>
      </c>
      <c r="F1492" s="116" t="str">
        <f>IF(ISERROR(VLOOKUP(TRIM(A1492),'R2020'!$A$1:$I$1991,3,FALSE)),"",VLOOKUP(TRIM(A1492),'R2020'!$A$1:$I$1991,3,FALSE))</f>
        <v/>
      </c>
      <c r="G1492" s="116" t="str">
        <f>IF(ISERROR(VLOOKUP(TRIM(A1492),'R2020'!$A$1:$I$1991,8,FALSE)),"",VLOOKUP(TRIM(A1492),'R2020'!$A$1:$I$1991,8,FALSE))</f>
        <v/>
      </c>
      <c r="H1492" s="117" t="s">
        <v>110</v>
      </c>
      <c r="I1492" s="121" t="s">
        <v>506</v>
      </c>
      <c r="J1492" s="119" t="s">
        <v>3036</v>
      </c>
      <c r="K1492" s="117" t="s">
        <v>110</v>
      </c>
      <c r="L1492" s="121" t="s">
        <v>506</v>
      </c>
      <c r="M1492" s="119" t="s">
        <v>2318</v>
      </c>
      <c r="N1492" s="117" t="s">
        <v>110</v>
      </c>
      <c r="O1492" s="121" t="s">
        <v>23</v>
      </c>
      <c r="P1492" s="119" t="s">
        <v>2473</v>
      </c>
      <c r="Q1492" s="117" t="s">
        <v>110</v>
      </c>
      <c r="R1492" s="121" t="s">
        <v>23</v>
      </c>
      <c r="S1492" s="119" t="s">
        <v>1882</v>
      </c>
      <c r="T1492" s="117" t="s">
        <v>110</v>
      </c>
      <c r="U1492" s="121" t="s">
        <v>23</v>
      </c>
      <c r="V1492" s="119" t="s">
        <v>1673</v>
      </c>
      <c r="X1492" s="121"/>
      <c r="Y1492" s="119"/>
      <c r="Z1492" s="117" t="s">
        <v>110</v>
      </c>
      <c r="AA1492" s="121" t="s">
        <v>23</v>
      </c>
      <c r="AB1492" s="119" t="s">
        <v>481</v>
      </c>
      <c r="AD1492" s="121"/>
      <c r="AE1492" s="119"/>
      <c r="AG1492" s="121"/>
      <c r="AH1492" s="119"/>
      <c r="AJ1492" s="121"/>
      <c r="AK1492" s="119"/>
      <c r="AM1492" s="121"/>
      <c r="AN1492" s="119"/>
      <c r="AP1492" s="121"/>
      <c r="AQ1492" s="119"/>
      <c r="AS1492" s="121"/>
      <c r="AT1492" s="119"/>
      <c r="AV1492" s="121"/>
      <c r="AW1492" s="119"/>
      <c r="AY1492" s="121"/>
      <c r="AZ1492" s="119"/>
      <c r="BB1492" s="121"/>
      <c r="BC1492" s="119"/>
      <c r="BF1492" s="119"/>
      <c r="BG1492" s="121"/>
      <c r="BH1492" s="121"/>
      <c r="BI1492" s="121"/>
      <c r="BJ1492" s="121"/>
      <c r="BK1492" s="121"/>
      <c r="BL1492" s="121"/>
    </row>
    <row r="1493" spans="1:64" x14ac:dyDescent="0.2">
      <c r="A1493" s="117" t="s">
        <v>1735</v>
      </c>
      <c r="B1493" s="123">
        <v>33847</v>
      </c>
      <c r="C1493" s="165" t="s">
        <v>1579</v>
      </c>
      <c r="D1493" s="117" t="s">
        <v>2923</v>
      </c>
      <c r="E1493" s="116" t="str">
        <f>IF(ISERROR(VLOOKUP(TRIM(A1493),'R2020'!$A$1:$I$1991,2,FALSE)),"",VLOOKUP(TRIM(A1493),'R2020'!$A$1:$I$1991,2,FALSE))</f>
        <v/>
      </c>
      <c r="F1493" s="116" t="str">
        <f>IF(ISERROR(VLOOKUP(TRIM(A1493),'R2020'!$A$1:$I$1991,3,FALSE)),"",VLOOKUP(TRIM(A1493),'R2020'!$A$1:$I$1991,3,FALSE))</f>
        <v/>
      </c>
      <c r="G1493" s="116" t="str">
        <f>IF(ISERROR(VLOOKUP(TRIM(A1493),'R2020'!$A$1:$I$1991,8,FALSE)),"",VLOOKUP(TRIM(A1493),'R2020'!$A$1:$I$1991,8,FALSE))</f>
        <v/>
      </c>
      <c r="H1493" s="117" t="s">
        <v>26</v>
      </c>
      <c r="I1493" s="117" t="s">
        <v>386</v>
      </c>
      <c r="J1493" s="122" t="s">
        <v>685</v>
      </c>
      <c r="K1493" s="117" t="s">
        <v>26</v>
      </c>
      <c r="L1493" s="117" t="s">
        <v>32</v>
      </c>
      <c r="M1493" s="122" t="s">
        <v>2420</v>
      </c>
      <c r="N1493" s="117" t="s">
        <v>128</v>
      </c>
      <c r="O1493" s="117" t="s">
        <v>233</v>
      </c>
      <c r="P1493" s="122" t="s">
        <v>328</v>
      </c>
      <c r="Q1493" s="117" t="s">
        <v>26</v>
      </c>
      <c r="R1493" s="117" t="s">
        <v>233</v>
      </c>
      <c r="S1493" s="122" t="s">
        <v>1695</v>
      </c>
    </row>
    <row r="1494" spans="1:64" x14ac:dyDescent="0.2">
      <c r="A1494" s="117" t="s">
        <v>3825</v>
      </c>
      <c r="B1494" s="123">
        <v>35776</v>
      </c>
      <c r="C1494" s="164" t="s">
        <v>3826</v>
      </c>
      <c r="E1494" s="116" t="str">
        <f>IF(ISERROR(VLOOKUP(TRIM(A1494),'R2020'!$A$1:$I$1991,2,FALSE)),"",VLOOKUP(TRIM(A1494),'R2020'!$A$1:$I$1991,2,FALSE))</f>
        <v>RT</v>
      </c>
      <c r="F1494" s="116" t="str">
        <f>IF(ISERROR(VLOOKUP(TRIM(A1494),'R2020'!$A$1:$I$1991,3,FALSE)),"",VLOOKUP(TRIM(A1494),'R2020'!$A$1:$I$1991,3,FALSE))</f>
        <v>BFA</v>
      </c>
      <c r="G1494" s="116" t="str">
        <f>IF(ISERROR(VLOOKUP(TRIM(A1494),'R2020'!$A$1:$I$1991,8,FALSE)),"",VLOOKUP(TRIM(A1494),'R2020'!$A$1:$I$1991,8,FALSE))</f>
        <v xml:space="preserve">0-3 </v>
      </c>
      <c r="H1494" s="117" t="s">
        <v>47</v>
      </c>
      <c r="I1494" s="117" t="s">
        <v>233</v>
      </c>
      <c r="J1494" s="119" t="s">
        <v>50</v>
      </c>
    </row>
    <row r="1495" spans="1:64" x14ac:dyDescent="0.2">
      <c r="A1495" s="117" t="s">
        <v>3271</v>
      </c>
      <c r="B1495" s="123">
        <v>35338</v>
      </c>
      <c r="C1495" s="165" t="s">
        <v>3089</v>
      </c>
      <c r="D1495" s="122" t="s">
        <v>3089</v>
      </c>
      <c r="E1495" s="116" t="str">
        <f>IF(ISERROR(VLOOKUP(TRIM(A1495),'R2020'!$A$1:$I$1991,2,FALSE)),"",VLOOKUP(TRIM(A1495),'R2020'!$A$1:$I$1991,2,FALSE))</f>
        <v>DB</v>
      </c>
      <c r="F1495" s="116" t="str">
        <f>IF(ISERROR(VLOOKUP(TRIM(A1495),'R2020'!$A$1:$I$1991,3,FALSE)),"",VLOOKUP(TRIM(A1495),'R2020'!$A$1:$I$1991,3,FALSE))</f>
        <v>ATN</v>
      </c>
      <c r="G1495" s="116" t="str">
        <f>IF(ISERROR(VLOOKUP(TRIM(A1495),'R2020'!$A$1:$I$1991,8,FALSE)),"",VLOOKUP(TRIM(A1495),'R2020'!$A$1:$I$1991,8,FALSE))</f>
        <v xml:space="preserve">00 </v>
      </c>
      <c r="H1495" s="117" t="s">
        <v>327</v>
      </c>
      <c r="I1495" s="122" t="s">
        <v>393</v>
      </c>
      <c r="J1495" s="122" t="s">
        <v>365</v>
      </c>
      <c r="K1495" s="117" t="s">
        <v>364</v>
      </c>
      <c r="L1495" s="122" t="s">
        <v>393</v>
      </c>
      <c r="M1495" s="122" t="s">
        <v>1061</v>
      </c>
      <c r="O1495" s="122"/>
      <c r="P1495" s="122"/>
      <c r="R1495" s="122"/>
      <c r="S1495" s="122"/>
      <c r="U1495" s="122"/>
      <c r="V1495" s="122"/>
      <c r="X1495" s="122"/>
      <c r="Y1495" s="122"/>
      <c r="AA1495" s="122"/>
      <c r="AB1495" s="122"/>
      <c r="AD1495" s="122"/>
      <c r="AE1495" s="122"/>
      <c r="AG1495" s="122"/>
      <c r="AH1495" s="122"/>
      <c r="AJ1495" s="122"/>
      <c r="AK1495" s="122"/>
      <c r="AM1495" s="122"/>
      <c r="AN1495" s="122"/>
      <c r="AP1495" s="122"/>
      <c r="AQ1495" s="122"/>
      <c r="AS1495" s="122"/>
      <c r="AT1495" s="122"/>
      <c r="AV1495" s="122"/>
      <c r="AW1495" s="122"/>
      <c r="AY1495" s="122"/>
      <c r="AZ1495" s="122"/>
      <c r="BB1495" s="122"/>
      <c r="BC1495" s="122"/>
      <c r="BE1495" s="123"/>
      <c r="BF1495" s="122"/>
      <c r="BG1495" s="121"/>
      <c r="BI1495" s="119"/>
      <c r="BJ1495" s="121"/>
      <c r="BK1495" s="121"/>
      <c r="BL1495" s="130"/>
    </row>
    <row r="1496" spans="1:64" x14ac:dyDescent="0.2">
      <c r="A1496" s="120" t="s">
        <v>156</v>
      </c>
      <c r="B1496" s="125">
        <v>31117</v>
      </c>
      <c r="C1496" s="168" t="s">
        <v>259</v>
      </c>
      <c r="D1496" s="126" t="s">
        <v>261</v>
      </c>
      <c r="E1496" s="116" t="str">
        <f>IF(ISERROR(VLOOKUP(TRIM(A1496),'R2020'!$A$1:$I$1991,2,FALSE)),"",VLOOKUP(TRIM(A1496),'R2020'!$A$1:$I$1991,2,FALSE))</f>
        <v>TE</v>
      </c>
      <c r="F1496" s="116" t="str">
        <f>IF(ISERROR(VLOOKUP(TRIM(A1496),'R2020'!$A$1:$I$1991,3,FALSE)),"",VLOOKUP(TRIM(A1496),'R2020'!$A$1:$I$1991,3,FALSE))</f>
        <v>SEN</v>
      </c>
      <c r="G1496" s="116" t="str">
        <f>IF(ISERROR(VLOOKUP(TRIM(A1496),'R2020'!$A$1:$I$1991,8,FALSE)),"",VLOOKUP(TRIM(A1496),'R2020'!$A$1:$I$1991,8,FALSE))</f>
        <v xml:space="preserve">4-0 </v>
      </c>
      <c r="H1496" s="117" t="s">
        <v>128</v>
      </c>
      <c r="I1496" s="126" t="s">
        <v>22</v>
      </c>
      <c r="J1496" s="126" t="s">
        <v>328</v>
      </c>
      <c r="K1496" s="117" t="s">
        <v>128</v>
      </c>
      <c r="L1496" s="126" t="s">
        <v>22</v>
      </c>
      <c r="M1496" s="126" t="s">
        <v>328</v>
      </c>
      <c r="N1496" s="120" t="s">
        <v>464</v>
      </c>
      <c r="O1496" s="126" t="s">
        <v>22</v>
      </c>
      <c r="P1496" s="126" t="s">
        <v>1041</v>
      </c>
      <c r="Q1496" s="120" t="s">
        <v>128</v>
      </c>
      <c r="R1496" s="126" t="s">
        <v>22</v>
      </c>
      <c r="S1496" s="126" t="s">
        <v>328</v>
      </c>
      <c r="T1496" s="120" t="s">
        <v>128</v>
      </c>
      <c r="U1496" s="126" t="s">
        <v>22</v>
      </c>
      <c r="V1496" s="126" t="s">
        <v>365</v>
      </c>
      <c r="W1496" s="120" t="s">
        <v>128</v>
      </c>
      <c r="X1496" s="126" t="s">
        <v>22</v>
      </c>
      <c r="Y1496" s="126" t="s">
        <v>365</v>
      </c>
      <c r="Z1496" s="120" t="s">
        <v>128</v>
      </c>
      <c r="AA1496" s="126" t="s">
        <v>22</v>
      </c>
      <c r="AB1496" s="126" t="s">
        <v>328</v>
      </c>
      <c r="AC1496" s="120" t="s">
        <v>128</v>
      </c>
      <c r="AD1496" s="126" t="s">
        <v>22</v>
      </c>
      <c r="AE1496" s="126" t="s">
        <v>328</v>
      </c>
      <c r="AF1496" s="120" t="s">
        <v>464</v>
      </c>
      <c r="AG1496" s="126" t="s">
        <v>22</v>
      </c>
      <c r="AH1496" s="126" t="s">
        <v>481</v>
      </c>
      <c r="AI1496" s="120" t="s">
        <v>128</v>
      </c>
      <c r="AJ1496" s="126" t="s">
        <v>460</v>
      </c>
      <c r="AK1496" s="126" t="s">
        <v>328</v>
      </c>
      <c r="AL1496" s="120" t="s">
        <v>128</v>
      </c>
      <c r="AM1496" s="126" t="s">
        <v>460</v>
      </c>
      <c r="AN1496" s="126" t="s">
        <v>328</v>
      </c>
      <c r="AO1496" s="120" t="s">
        <v>128</v>
      </c>
      <c r="AP1496" s="126" t="s">
        <v>460</v>
      </c>
      <c r="AQ1496" s="126" t="s">
        <v>267</v>
      </c>
      <c r="AR1496" s="120" t="s">
        <v>128</v>
      </c>
      <c r="AS1496" s="126" t="s">
        <v>460</v>
      </c>
      <c r="AT1496" s="126" t="s">
        <v>343</v>
      </c>
      <c r="AU1496" s="120"/>
      <c r="AV1496" s="126"/>
      <c r="AW1496" s="126"/>
      <c r="AX1496" s="120"/>
      <c r="AY1496" s="126"/>
      <c r="AZ1496" s="126"/>
      <c r="BA1496" s="120"/>
      <c r="BB1496" s="126"/>
      <c r="BC1496" s="127"/>
      <c r="BD1496" s="120"/>
      <c r="BE1496" s="120"/>
      <c r="BF1496" s="127"/>
      <c r="BG1496" s="127"/>
      <c r="BH1496" s="127"/>
      <c r="BI1496" s="127"/>
      <c r="BJ1496" s="120"/>
      <c r="BK1496" s="128"/>
      <c r="BL1496" s="128"/>
    </row>
    <row r="1497" spans="1:64" x14ac:dyDescent="0.2">
      <c r="A1497" s="117" t="s">
        <v>3827</v>
      </c>
      <c r="B1497" s="123">
        <v>35395</v>
      </c>
      <c r="C1497" s="164" t="s">
        <v>3448</v>
      </c>
      <c r="E1497" s="116" t="str">
        <f>IF(ISERROR(VLOOKUP(TRIM(A1497),'R2020'!$A$1:$I$1991,2,FALSE)),"",VLOOKUP(TRIM(A1497),'R2020'!$A$1:$I$1991,2,FALSE))</f>
        <v>KR LP</v>
      </c>
      <c r="F1497" s="116" t="str">
        <f>IF(ISERROR(VLOOKUP(TRIM(A1497),'R2020'!$A$1:$I$1991,3,FALSE)),"",VLOOKUP(TRIM(A1497),'R2020'!$A$1:$I$1991,3,FALSE))</f>
        <v>NEA</v>
      </c>
      <c r="G1497" s="116" t="str">
        <f>IF(ISERROR(VLOOKUP(TRIM(A1497),'R2020'!$A$1:$I$1991,8,FALSE)),"",VLOOKUP(TRIM(A1497),'R2020'!$A$1:$I$1991,8,FALSE))</f>
        <v xml:space="preserve"> </v>
      </c>
      <c r="H1497" s="117" t="s">
        <v>87</v>
      </c>
      <c r="I1497" s="117" t="s">
        <v>232</v>
      </c>
    </row>
    <row r="1498" spans="1:64" x14ac:dyDescent="0.2">
      <c r="A1498" s="117" t="s">
        <v>3828</v>
      </c>
      <c r="B1498" s="123">
        <v>34913</v>
      </c>
      <c r="C1498" s="165" t="s">
        <v>3074</v>
      </c>
      <c r="D1498" s="122" t="s">
        <v>3065</v>
      </c>
      <c r="E1498" s="116" t="str">
        <f>IF(ISERROR(VLOOKUP(TRIM(A1498),'R2020'!$A$1:$I$1991,2,FALSE)),"",VLOOKUP(TRIM(A1498),'R2020'!$A$1:$I$1991,2,FALSE))</f>
        <v>LLB</v>
      </c>
      <c r="F1498" s="116" t="str">
        <f>IF(ISERROR(VLOOKUP(TRIM(A1498),'R2020'!$A$1:$I$1991,3,FALSE)),"",VLOOKUP(TRIM(A1498),'R2020'!$A$1:$I$1991,3,FALSE))</f>
        <v>ATN</v>
      </c>
      <c r="G1498" s="116" t="str">
        <f>IF(ISERROR(VLOOKUP(TRIM(A1498),'R2020'!$A$1:$I$1991,8,FALSE)),"",VLOOKUP(TRIM(A1498),'R2020'!$A$1:$I$1991,8,FALSE))</f>
        <v xml:space="preserve">44-5 </v>
      </c>
      <c r="H1498" s="117" t="s">
        <v>64</v>
      </c>
      <c r="I1498" s="122" t="s">
        <v>393</v>
      </c>
      <c r="J1498" s="122" t="s">
        <v>1058</v>
      </c>
      <c r="K1498" s="117" t="s">
        <v>64</v>
      </c>
      <c r="L1498" s="122" t="s">
        <v>393</v>
      </c>
      <c r="M1498" s="122" t="s">
        <v>1064</v>
      </c>
      <c r="O1498" s="122"/>
      <c r="P1498" s="122"/>
      <c r="R1498" s="122"/>
      <c r="S1498" s="122"/>
      <c r="U1498" s="122"/>
      <c r="V1498" s="122"/>
      <c r="X1498" s="122"/>
      <c r="Y1498" s="122"/>
      <c r="AA1498" s="122"/>
      <c r="AB1498" s="122"/>
      <c r="AD1498" s="122"/>
      <c r="AE1498" s="122"/>
      <c r="AG1498" s="122"/>
      <c r="AH1498" s="122"/>
      <c r="AJ1498" s="122"/>
      <c r="AK1498" s="122"/>
      <c r="AM1498" s="122"/>
      <c r="AN1498" s="122"/>
      <c r="AP1498" s="122"/>
      <c r="AQ1498" s="122"/>
      <c r="AS1498" s="122"/>
      <c r="AT1498" s="122"/>
      <c r="AV1498" s="122"/>
      <c r="AW1498" s="122"/>
      <c r="AY1498" s="122"/>
      <c r="AZ1498" s="122"/>
      <c r="BB1498" s="122"/>
      <c r="BC1498" s="122"/>
      <c r="BE1498" s="123"/>
      <c r="BF1498" s="122"/>
      <c r="BG1498" s="121"/>
      <c r="BI1498" s="119"/>
      <c r="BJ1498" s="121"/>
      <c r="BK1498" s="121"/>
      <c r="BL1498" s="130"/>
    </row>
    <row r="1499" spans="1:64" x14ac:dyDescent="0.2">
      <c r="A1499" s="120" t="s">
        <v>1137</v>
      </c>
      <c r="B1499" s="125">
        <v>32871</v>
      </c>
      <c r="C1499" s="165" t="s">
        <v>1001</v>
      </c>
      <c r="D1499" s="124" t="s">
        <v>1257</v>
      </c>
      <c r="E1499" s="116" t="str">
        <f>IF(ISERROR(VLOOKUP(TRIM(A1499),'R2020'!$A$1:$I$1991,2,FALSE)),"",VLOOKUP(TRIM(A1499),'R2020'!$A$1:$I$1991,2,FALSE))</f>
        <v>T</v>
      </c>
      <c r="F1499" s="116" t="str">
        <f>IF(ISERROR(VLOOKUP(TRIM(A1499),'R2020'!$A$1:$I$1991,3,FALSE)),"",VLOOKUP(TRIM(A1499),'R2020'!$A$1:$I$1991,3,FALSE))</f>
        <v>KCA</v>
      </c>
      <c r="G1499" s="116" t="str">
        <f>IF(ISERROR(VLOOKUP(TRIM(A1499),'R2020'!$A$1:$I$1991,8,FALSE)),"",VLOOKUP(TRIM(A1499),'R2020'!$A$1:$I$1991,8,FALSE))</f>
        <v xml:space="preserve">0-0 </v>
      </c>
      <c r="H1499" s="120" t="s">
        <v>1037</v>
      </c>
      <c r="I1499" s="121" t="s">
        <v>367</v>
      </c>
      <c r="J1499" s="127" t="s">
        <v>1047</v>
      </c>
      <c r="K1499" s="120" t="s">
        <v>478</v>
      </c>
      <c r="L1499" s="121" t="s">
        <v>386</v>
      </c>
      <c r="M1499" s="127" t="s">
        <v>349</v>
      </c>
      <c r="N1499" s="120" t="s">
        <v>507</v>
      </c>
      <c r="O1499" s="121" t="s">
        <v>386</v>
      </c>
      <c r="P1499" s="127" t="s">
        <v>225</v>
      </c>
      <c r="Q1499" s="120" t="s">
        <v>1204</v>
      </c>
      <c r="R1499" s="121" t="s">
        <v>386</v>
      </c>
      <c r="S1499" s="127" t="s">
        <v>1205</v>
      </c>
      <c r="T1499" s="120" t="s">
        <v>226</v>
      </c>
      <c r="U1499" s="121" t="s">
        <v>460</v>
      </c>
      <c r="V1499" s="127" t="s">
        <v>56</v>
      </c>
      <c r="W1499" s="120" t="s">
        <v>226</v>
      </c>
      <c r="X1499" s="121" t="s">
        <v>122</v>
      </c>
      <c r="Y1499" s="127" t="s">
        <v>481</v>
      </c>
      <c r="Z1499" s="120"/>
      <c r="AA1499" s="120"/>
      <c r="AB1499" s="120"/>
      <c r="AC1499" s="120"/>
      <c r="AD1499" s="120"/>
      <c r="AE1499" s="120"/>
      <c r="AF1499" s="120"/>
      <c r="AG1499" s="120"/>
      <c r="AH1499" s="120"/>
      <c r="AI1499" s="120"/>
      <c r="AJ1499" s="120"/>
      <c r="AK1499" s="120"/>
      <c r="AL1499" s="120"/>
      <c r="AM1499" s="120"/>
      <c r="AN1499" s="120"/>
      <c r="AO1499" s="120"/>
      <c r="AP1499" s="120"/>
      <c r="AQ1499" s="120"/>
      <c r="AR1499" s="120"/>
      <c r="AS1499" s="120"/>
      <c r="AT1499" s="120"/>
      <c r="AU1499" s="120"/>
      <c r="AV1499" s="120"/>
      <c r="AW1499" s="120"/>
      <c r="AX1499" s="120"/>
      <c r="AY1499" s="120"/>
      <c r="AZ1499" s="120"/>
      <c r="BA1499" s="120"/>
      <c r="BB1499" s="120"/>
      <c r="BC1499" s="120"/>
      <c r="BD1499" s="120"/>
      <c r="BE1499" s="120"/>
      <c r="BF1499" s="120"/>
      <c r="BG1499" s="120"/>
      <c r="BH1499" s="120"/>
      <c r="BI1499" s="120"/>
      <c r="BJ1499" s="120"/>
      <c r="BK1499" s="120"/>
      <c r="BL1499" s="120"/>
    </row>
    <row r="1500" spans="1:64" x14ac:dyDescent="0.2">
      <c r="A1500" s="117" t="s">
        <v>3829</v>
      </c>
      <c r="B1500" s="123">
        <v>35662</v>
      </c>
      <c r="C1500" s="164" t="s">
        <v>3460</v>
      </c>
      <c r="E1500" s="116" t="str">
        <f>IF(ISERROR(VLOOKUP(TRIM(A1500),'R2020'!$A$1:$I$1991,2,FALSE)),"",VLOOKUP(TRIM(A1500),'R2020'!$A$1:$I$1991,2,FALSE))</f>
        <v>End</v>
      </c>
      <c r="F1500" s="116" t="str">
        <f>IF(ISERROR(VLOOKUP(TRIM(A1500),'R2020'!$A$1:$I$1991,3,FALSE)),"",VLOOKUP(TRIM(A1500),'R2020'!$A$1:$I$1991,3,FALSE))</f>
        <v>HOA</v>
      </c>
      <c r="G1500" s="116" t="str">
        <f>IF(ISERROR(VLOOKUP(TRIM(A1500),'R2020'!$A$1:$I$1991,8,FALSE)),"",VLOOKUP(TRIM(A1500),'R2020'!$A$1:$I$1991,8,FALSE))</f>
        <v xml:space="preserve">0-5 </v>
      </c>
      <c r="H1500" s="117" t="s">
        <v>44</v>
      </c>
      <c r="I1500" s="117" t="s">
        <v>336</v>
      </c>
      <c r="J1500" s="119" t="s">
        <v>333</v>
      </c>
    </row>
    <row r="1501" spans="1:64" x14ac:dyDescent="0.2">
      <c r="A1501" s="117" t="s">
        <v>3272</v>
      </c>
      <c r="B1501" s="123">
        <v>34957</v>
      </c>
      <c r="C1501" s="165" t="s">
        <v>3089</v>
      </c>
      <c r="D1501" s="122" t="s">
        <v>3067</v>
      </c>
      <c r="E1501" s="116" t="str">
        <f>IF(ISERROR(VLOOKUP(TRIM(A1501),'R2020'!$A$1:$I$1991,2,FALSE)),"",VLOOKUP(TRIM(A1501),'R2020'!$A$1:$I$1991,2,FALSE))</f>
        <v>RT</v>
      </c>
      <c r="F1501" s="116" t="str">
        <f>IF(ISERROR(VLOOKUP(TRIM(A1501),'R2020'!$A$1:$I$1991,3,FALSE)),"",VLOOKUP(TRIM(A1501),'R2020'!$A$1:$I$1991,3,FALSE))</f>
        <v>MIN</v>
      </c>
      <c r="G1501" s="116" t="str">
        <f>IF(ISERROR(VLOOKUP(TRIM(A1501),'R2020'!$A$1:$I$1991,8,FALSE)),"",VLOOKUP(TRIM(A1501),'R2020'!$A$1:$I$1991,8,FALSE))</f>
        <v xml:space="preserve">6-5 </v>
      </c>
      <c r="H1501" s="117" t="s">
        <v>228</v>
      </c>
      <c r="I1501" s="122" t="s">
        <v>131</v>
      </c>
      <c r="J1501" s="122" t="s">
        <v>33</v>
      </c>
      <c r="K1501" s="117" t="s">
        <v>228</v>
      </c>
      <c r="L1501" s="122" t="s">
        <v>131</v>
      </c>
      <c r="M1501" s="122" t="s">
        <v>225</v>
      </c>
      <c r="O1501" s="122"/>
      <c r="P1501" s="122"/>
      <c r="R1501" s="122"/>
      <c r="S1501" s="122"/>
      <c r="U1501" s="122"/>
      <c r="V1501" s="122"/>
      <c r="X1501" s="122"/>
      <c r="Y1501" s="122"/>
      <c r="AA1501" s="122"/>
      <c r="AB1501" s="122"/>
      <c r="AD1501" s="122"/>
      <c r="AE1501" s="122"/>
      <c r="AG1501" s="122"/>
      <c r="AH1501" s="122"/>
      <c r="AJ1501" s="122"/>
      <c r="AK1501" s="122"/>
      <c r="AM1501" s="122"/>
      <c r="AN1501" s="122"/>
      <c r="AP1501" s="122"/>
      <c r="AQ1501" s="122"/>
      <c r="AS1501" s="122"/>
      <c r="AT1501" s="122"/>
      <c r="AV1501" s="122"/>
      <c r="AW1501" s="122"/>
      <c r="AY1501" s="122"/>
      <c r="AZ1501" s="122"/>
      <c r="BB1501" s="122"/>
      <c r="BC1501" s="122"/>
      <c r="BE1501" s="123"/>
      <c r="BF1501" s="122"/>
      <c r="BG1501" s="121"/>
      <c r="BI1501" s="119"/>
      <c r="BJ1501" s="121"/>
      <c r="BK1501" s="121"/>
      <c r="BL1501" s="130"/>
    </row>
    <row r="1502" spans="1:64" x14ac:dyDescent="0.2">
      <c r="A1502" s="146" t="s">
        <v>4350</v>
      </c>
      <c r="B1502" s="157">
        <v>35774</v>
      </c>
      <c r="C1502" s="167" t="s">
        <v>4516</v>
      </c>
      <c r="D1502" s="141"/>
      <c r="E1502" s="116" t="str">
        <f>IF(ISERROR(VLOOKUP(TRIM(A1502),'R2020'!$A$1:$I$1991,2,FALSE)),"",VLOOKUP(TRIM(A1502),'R2020'!$A$1:$I$1991,2,FALSE))</f>
        <v>RT G TE</v>
      </c>
      <c r="F1502" s="116" t="str">
        <f>IF(ISERROR(VLOOKUP(TRIM(A1502),'R2020'!$A$1:$I$1991,3,FALSE)),"",VLOOKUP(TRIM(A1502),'R2020'!$A$1:$I$1991,3,FALSE))</f>
        <v>NEA</v>
      </c>
      <c r="G1502" s="116" t="str">
        <f>IF(ISERROR(VLOOKUP(TRIM(A1502),'R2020'!$A$1:$I$1991,8,FALSE)),"",VLOOKUP(TRIM(A1502),'R2020'!$A$1:$I$1991,8,FALSE))</f>
        <v>5-4 / 4-4</v>
      </c>
      <c r="H1502" s="127"/>
      <c r="I1502" s="127"/>
      <c r="J1502" s="120"/>
      <c r="K1502" s="127"/>
      <c r="L1502" s="127"/>
      <c r="M1502" s="120"/>
      <c r="N1502" s="127"/>
      <c r="O1502" s="127"/>
      <c r="P1502" s="120"/>
      <c r="Q1502" s="127"/>
      <c r="R1502" s="127"/>
      <c r="S1502" s="120"/>
      <c r="T1502" s="127"/>
      <c r="U1502" s="127"/>
      <c r="V1502" s="120"/>
      <c r="W1502" s="127"/>
      <c r="X1502" s="127"/>
      <c r="Y1502" s="120"/>
      <c r="Z1502" s="127"/>
      <c r="AA1502" s="127"/>
      <c r="AB1502" s="120"/>
      <c r="AC1502" s="127"/>
      <c r="AD1502" s="127"/>
      <c r="AE1502" s="120"/>
      <c r="AF1502" s="127"/>
      <c r="AG1502" s="127"/>
      <c r="AH1502" s="120"/>
      <c r="AI1502" s="127"/>
      <c r="AJ1502" s="127"/>
      <c r="AK1502" s="120"/>
      <c r="AL1502" s="127"/>
      <c r="AM1502" s="127"/>
      <c r="AN1502" s="120"/>
      <c r="AO1502" s="127"/>
      <c r="AP1502" s="127"/>
      <c r="AQ1502" s="127"/>
      <c r="AR1502" s="127"/>
      <c r="AS1502" s="127"/>
      <c r="AT1502" s="120"/>
      <c r="AU1502" s="127"/>
      <c r="AV1502" s="127"/>
      <c r="AW1502" s="120"/>
      <c r="AX1502" s="127"/>
      <c r="AY1502" s="127"/>
      <c r="AZ1502" s="120"/>
      <c r="BA1502" s="127"/>
      <c r="BB1502" s="127"/>
      <c r="BC1502" s="120"/>
      <c r="BD1502" s="120"/>
      <c r="BE1502" s="120"/>
      <c r="BF1502" s="120"/>
      <c r="BG1502" s="120"/>
      <c r="BH1502" s="120"/>
      <c r="BI1502" s="120"/>
      <c r="BJ1502" s="128"/>
      <c r="BK1502" s="128"/>
    </row>
    <row r="1503" spans="1:64" x14ac:dyDescent="0.2">
      <c r="A1503" s="117" t="s">
        <v>1772</v>
      </c>
      <c r="B1503" s="123">
        <v>33838</v>
      </c>
      <c r="C1503" s="165" t="s">
        <v>2031</v>
      </c>
      <c r="D1503" s="126" t="s">
        <v>2221</v>
      </c>
      <c r="E1503" s="116" t="str">
        <f>IF(ISERROR(VLOOKUP(TRIM(A1503),'R2020'!$A$1:$I$1991,2,FALSE)),"",VLOOKUP(TRIM(A1503),'R2020'!$A$1:$I$1991,2,FALSE))</f>
        <v/>
      </c>
      <c r="F1503" s="116" t="str">
        <f>IF(ISERROR(VLOOKUP(TRIM(A1503),'R2020'!$A$1:$I$1991,3,FALSE)),"",VLOOKUP(TRIM(A1503),'R2020'!$A$1:$I$1991,3,FALSE))</f>
        <v/>
      </c>
      <c r="G1503" s="116" t="str">
        <f>IF(ISERROR(VLOOKUP(TRIM(A1503),'R2020'!$A$1:$I$1991,8,FALSE)),"",VLOOKUP(TRIM(A1503),'R2020'!$A$1:$I$1991,8,FALSE))</f>
        <v/>
      </c>
      <c r="H1503" s="117" t="s">
        <v>455</v>
      </c>
      <c r="I1503" s="117" t="s">
        <v>39</v>
      </c>
      <c r="J1503" s="122" t="s">
        <v>1146</v>
      </c>
      <c r="K1503" s="117" t="s">
        <v>126</v>
      </c>
      <c r="L1503" s="117" t="s">
        <v>39</v>
      </c>
      <c r="M1503" s="122" t="s">
        <v>1493</v>
      </c>
      <c r="N1503" s="117" t="s">
        <v>126</v>
      </c>
      <c r="O1503" s="117" t="s">
        <v>39</v>
      </c>
      <c r="P1503" s="122" t="s">
        <v>2272</v>
      </c>
      <c r="Q1503" s="117" t="s">
        <v>64</v>
      </c>
      <c r="R1503" s="117" t="s">
        <v>39</v>
      </c>
      <c r="S1503" s="122" t="s">
        <v>1064</v>
      </c>
    </row>
    <row r="1504" spans="1:64" x14ac:dyDescent="0.2">
      <c r="A1504" s="117" t="s">
        <v>1963</v>
      </c>
      <c r="B1504" s="123">
        <v>33921</v>
      </c>
      <c r="C1504" s="165" t="s">
        <v>2028</v>
      </c>
      <c r="D1504" s="119" t="s">
        <v>2279</v>
      </c>
      <c r="E1504" s="116" t="str">
        <f>IF(ISERROR(VLOOKUP(TRIM(A1504),'R2020'!$A$1:$I$1991,2,FALSE)),"",VLOOKUP(TRIM(A1504),'R2020'!$A$1:$I$1991,2,FALSE))</f>
        <v>LT</v>
      </c>
      <c r="F1504" s="116" t="str">
        <f>IF(ISERROR(VLOOKUP(TRIM(A1504),'R2020'!$A$1:$I$1991,3,FALSE)),"",VLOOKUP(TRIM(A1504),'R2020'!$A$1:$I$1991,3,FALSE))</f>
        <v>NON</v>
      </c>
      <c r="G1504" s="116" t="str">
        <f>IF(ISERROR(VLOOKUP(TRIM(A1504),'R2020'!$A$1:$I$1991,8,FALSE)),"",VLOOKUP(TRIM(A1504),'R2020'!$A$1:$I$1991,8,FALSE))</f>
        <v xml:space="preserve">5-7 </v>
      </c>
      <c r="H1504" s="117" t="s">
        <v>28</v>
      </c>
      <c r="I1504" s="117" t="s">
        <v>367</v>
      </c>
      <c r="J1504" s="122" t="s">
        <v>58</v>
      </c>
      <c r="K1504" s="117" t="s">
        <v>47</v>
      </c>
      <c r="L1504" s="117" t="s">
        <v>367</v>
      </c>
      <c r="M1504" s="122" t="s">
        <v>225</v>
      </c>
      <c r="N1504" s="117" t="s">
        <v>47</v>
      </c>
      <c r="O1504" s="117" t="s">
        <v>367</v>
      </c>
      <c r="P1504" s="122" t="s">
        <v>481</v>
      </c>
      <c r="Q1504" s="117" t="s">
        <v>47</v>
      </c>
      <c r="R1504" s="117" t="s">
        <v>367</v>
      </c>
      <c r="S1504" s="122" t="s">
        <v>349</v>
      </c>
    </row>
    <row r="1505" spans="1:258" x14ac:dyDescent="0.2">
      <c r="A1505" s="146" t="s">
        <v>4401</v>
      </c>
      <c r="B1505" s="157">
        <v>35292</v>
      </c>
      <c r="C1505" s="167" t="s">
        <v>4513</v>
      </c>
      <c r="D1505" s="141"/>
      <c r="E1505" s="116" t="str">
        <f>IF(ISERROR(VLOOKUP(TRIM(A1505),'R2020'!$A$1:$I$1991,2,FALSE)),"",VLOOKUP(TRIM(A1505),'R2020'!$A$1:$I$1991,2,FALSE))</f>
        <v>G TE</v>
      </c>
      <c r="F1505" s="116" t="str">
        <f>IF(ISERROR(VLOOKUP(TRIM(A1505),'R2020'!$A$1:$I$1991,3,FALSE)),"",VLOOKUP(TRIM(A1505),'R2020'!$A$1:$I$1991,3,FALSE))</f>
        <v>PHN</v>
      </c>
      <c r="G1505" s="116" t="str">
        <f>IF(ISERROR(VLOOKUP(TRIM(A1505),'R2020'!$A$1:$I$1991,8,FALSE)),"",VLOOKUP(TRIM(A1505),'R2020'!$A$1:$I$1991,8,FALSE))</f>
        <v>0-0 / 4-0</v>
      </c>
      <c r="H1505" s="127"/>
      <c r="I1505" s="127"/>
      <c r="J1505" s="120"/>
      <c r="K1505" s="127"/>
      <c r="L1505" s="127"/>
      <c r="M1505" s="120"/>
      <c r="N1505" s="127"/>
      <c r="O1505" s="127"/>
      <c r="P1505" s="120"/>
      <c r="Q1505" s="127"/>
      <c r="R1505" s="127"/>
      <c r="S1505" s="120"/>
      <c r="T1505" s="127"/>
      <c r="U1505" s="127"/>
      <c r="V1505" s="120"/>
      <c r="W1505" s="127"/>
      <c r="X1505" s="127"/>
      <c r="Y1505" s="120"/>
      <c r="Z1505" s="127"/>
      <c r="AA1505" s="127"/>
      <c r="AB1505" s="120"/>
      <c r="AC1505" s="127"/>
      <c r="AD1505" s="127"/>
      <c r="AE1505" s="120"/>
      <c r="AF1505" s="127"/>
      <c r="AG1505" s="127"/>
      <c r="AH1505" s="120"/>
      <c r="AI1505" s="127"/>
      <c r="AJ1505" s="127"/>
      <c r="AK1505" s="120"/>
      <c r="AL1505" s="127"/>
      <c r="AM1505" s="127"/>
      <c r="AN1505" s="120"/>
      <c r="AO1505" s="127"/>
      <c r="AP1505" s="127"/>
      <c r="AQ1505" s="120"/>
      <c r="AR1505" s="127"/>
      <c r="AS1505" s="127"/>
      <c r="AT1505" s="120"/>
      <c r="AU1505" s="127"/>
      <c r="AV1505" s="127"/>
      <c r="AW1505" s="120"/>
      <c r="AX1505" s="127"/>
      <c r="AY1505" s="127"/>
      <c r="AZ1505" s="120"/>
      <c r="BA1505" s="127"/>
      <c r="BB1505" s="127"/>
      <c r="BC1505" s="120"/>
      <c r="BD1505" s="120"/>
      <c r="BE1505" s="120"/>
      <c r="BF1505" s="120"/>
      <c r="BG1505" s="120"/>
      <c r="BH1505" s="120"/>
      <c r="BI1505" s="120"/>
      <c r="BJ1505" s="128"/>
      <c r="BK1505" s="128"/>
    </row>
    <row r="1506" spans="1:258" x14ac:dyDescent="0.2">
      <c r="A1506" s="120" t="s">
        <v>493</v>
      </c>
      <c r="B1506" s="125">
        <v>31624</v>
      </c>
      <c r="C1506" s="168" t="s">
        <v>420</v>
      </c>
      <c r="D1506" s="126" t="s">
        <v>2390</v>
      </c>
      <c r="E1506" s="116" t="str">
        <f>IF(ISERROR(VLOOKUP(TRIM(A1506),'R2020'!$A$1:$I$1991,2,FALSE)),"",VLOOKUP(TRIM(A1506),'R2020'!$A$1:$I$1991,2,FALSE))</f>
        <v/>
      </c>
      <c r="F1506" s="116" t="str">
        <f>IF(ISERROR(VLOOKUP(TRIM(A1506),'R2020'!$A$1:$I$1991,3,FALSE)),"",VLOOKUP(TRIM(A1506),'R2020'!$A$1:$I$1991,3,FALSE))</f>
        <v/>
      </c>
      <c r="G1506" s="116" t="str">
        <f>IF(ISERROR(VLOOKUP(TRIM(A1506),'R2020'!$A$1:$I$1991,8,FALSE)),"",VLOOKUP(TRIM(A1506),'R2020'!$A$1:$I$1991,8,FALSE))</f>
        <v/>
      </c>
      <c r="I1506" s="126"/>
      <c r="J1506" s="126"/>
      <c r="K1506" s="117" t="s">
        <v>123</v>
      </c>
      <c r="L1506" s="126" t="s">
        <v>346</v>
      </c>
      <c r="M1506" s="126" t="s">
        <v>1109</v>
      </c>
      <c r="N1506" s="117" t="s">
        <v>123</v>
      </c>
      <c r="O1506" s="126" t="s">
        <v>346</v>
      </c>
      <c r="P1506" s="126" t="s">
        <v>2391</v>
      </c>
      <c r="Q1506" s="117" t="s">
        <v>123</v>
      </c>
      <c r="R1506" s="126" t="s">
        <v>346</v>
      </c>
      <c r="S1506" s="126" t="s">
        <v>1810</v>
      </c>
      <c r="T1506" s="117" t="s">
        <v>123</v>
      </c>
      <c r="U1506" s="126" t="s">
        <v>346</v>
      </c>
      <c r="V1506" s="126" t="s">
        <v>1381</v>
      </c>
      <c r="X1506" s="126"/>
      <c r="Y1506" s="126"/>
      <c r="Z1506" s="120" t="s">
        <v>123</v>
      </c>
      <c r="AA1506" s="126" t="s">
        <v>27</v>
      </c>
      <c r="AB1506" s="126" t="s">
        <v>90</v>
      </c>
      <c r="AC1506" s="120"/>
      <c r="AD1506" s="126"/>
      <c r="AE1506" s="126"/>
      <c r="AF1506" s="120" t="s">
        <v>123</v>
      </c>
      <c r="AG1506" s="126" t="s">
        <v>27</v>
      </c>
      <c r="AH1506" s="126" t="s">
        <v>300</v>
      </c>
      <c r="AI1506" s="120" t="s">
        <v>123</v>
      </c>
      <c r="AJ1506" s="126" t="s">
        <v>27</v>
      </c>
      <c r="AK1506" s="126" t="s">
        <v>501</v>
      </c>
      <c r="AL1506" s="120" t="s">
        <v>127</v>
      </c>
      <c r="AM1506" s="126" t="s">
        <v>27</v>
      </c>
      <c r="AN1506" s="126" t="s">
        <v>492</v>
      </c>
      <c r="AO1506" s="120"/>
      <c r="AP1506" s="126"/>
      <c r="AQ1506" s="126"/>
      <c r="AR1506" s="120"/>
      <c r="AS1506" s="126"/>
      <c r="AT1506" s="126"/>
      <c r="AU1506" s="120"/>
      <c r="AV1506" s="126"/>
      <c r="AW1506" s="126"/>
      <c r="AX1506" s="120"/>
      <c r="AY1506" s="126"/>
      <c r="AZ1506" s="126"/>
      <c r="BA1506" s="120"/>
      <c r="BB1506" s="126"/>
      <c r="BC1506" s="127"/>
      <c r="BD1506" s="120"/>
      <c r="BE1506" s="120"/>
      <c r="BF1506" s="127"/>
      <c r="BG1506" s="127"/>
      <c r="BH1506" s="127"/>
      <c r="BI1506" s="127"/>
      <c r="BJ1506" s="120"/>
      <c r="BK1506" s="128"/>
      <c r="BL1506" s="128"/>
    </row>
    <row r="1507" spans="1:258" x14ac:dyDescent="0.2">
      <c r="A1507" s="117" t="s">
        <v>1492</v>
      </c>
      <c r="B1507" s="123">
        <v>33974</v>
      </c>
      <c r="C1507" s="165" t="s">
        <v>1574</v>
      </c>
      <c r="D1507" s="122" t="s">
        <v>1572</v>
      </c>
      <c r="E1507" s="116" t="str">
        <f>IF(ISERROR(VLOOKUP(TRIM(A1507),'R2020'!$A$1:$I$1991,2,FALSE)),"",VLOOKUP(TRIM(A1507),'R2020'!$A$1:$I$1991,2,FALSE))</f>
        <v/>
      </c>
      <c r="F1507" s="116" t="str">
        <f>IF(ISERROR(VLOOKUP(TRIM(A1507),'R2020'!$A$1:$I$1991,3,FALSE)),"",VLOOKUP(TRIM(A1507),'R2020'!$A$1:$I$1991,3,FALSE))</f>
        <v/>
      </c>
      <c r="G1507" s="116" t="str">
        <f>IF(ISERROR(VLOOKUP(TRIM(A1507),'R2020'!$A$1:$I$1991,8,FALSE)),"",VLOOKUP(TRIM(A1507),'R2020'!$A$1:$I$1991,8,FALSE))</f>
        <v/>
      </c>
      <c r="H1507" s="117" t="s">
        <v>125</v>
      </c>
      <c r="I1507" s="121" t="s">
        <v>27</v>
      </c>
      <c r="J1507" s="119" t="s">
        <v>1280</v>
      </c>
      <c r="L1507" s="121"/>
      <c r="N1507" s="117" t="s">
        <v>114</v>
      </c>
      <c r="O1507" s="121" t="s">
        <v>348</v>
      </c>
      <c r="P1507" s="119" t="s">
        <v>2529</v>
      </c>
      <c r="Q1507" s="117" t="s">
        <v>64</v>
      </c>
      <c r="R1507" s="121" t="s">
        <v>348</v>
      </c>
      <c r="S1507" s="119" t="s">
        <v>1064</v>
      </c>
      <c r="T1507" s="117" t="s">
        <v>123</v>
      </c>
      <c r="U1507" s="121" t="s">
        <v>348</v>
      </c>
      <c r="V1507" s="119" t="s">
        <v>1146</v>
      </c>
      <c r="X1507" s="121"/>
      <c r="Y1507" s="119"/>
      <c r="AA1507" s="121"/>
      <c r="AB1507" s="119"/>
      <c r="AD1507" s="121"/>
      <c r="AE1507" s="119"/>
      <c r="AG1507" s="121"/>
      <c r="AH1507" s="119"/>
      <c r="AJ1507" s="121"/>
      <c r="AK1507" s="119"/>
      <c r="AM1507" s="121"/>
      <c r="AN1507" s="119"/>
      <c r="AP1507" s="121"/>
      <c r="AQ1507" s="119"/>
      <c r="AS1507" s="121"/>
      <c r="AT1507" s="119"/>
      <c r="AV1507" s="121"/>
      <c r="AW1507" s="119"/>
      <c r="AY1507" s="121"/>
      <c r="AZ1507" s="119"/>
      <c r="BB1507" s="121"/>
      <c r="BC1507" s="119"/>
      <c r="BF1507" s="119"/>
      <c r="BG1507" s="121"/>
      <c r="BH1507" s="121"/>
      <c r="BI1507" s="121"/>
      <c r="BJ1507" s="121"/>
      <c r="BK1507" s="121"/>
      <c r="BL1507" s="121"/>
    </row>
    <row r="1508" spans="1:258" x14ac:dyDescent="0.2">
      <c r="A1508" s="117" t="s">
        <v>3830</v>
      </c>
      <c r="B1508" s="123">
        <v>35104</v>
      </c>
      <c r="C1508" s="164" t="s">
        <v>3460</v>
      </c>
      <c r="E1508" s="116" t="str">
        <f>IF(ISERROR(VLOOKUP(TRIM(A1508),'R2020'!$A$1:$I$1991,2,FALSE)),"",VLOOKUP(TRIM(A1508),'R2020'!$A$1:$I$1991,2,FALSE))</f>
        <v>RCB</v>
      </c>
      <c r="F1508" s="116" t="str">
        <f>IF(ISERROR(VLOOKUP(TRIM(A1508),'R2020'!$A$1:$I$1991,3,FALSE)),"",VLOOKUP(TRIM(A1508),'R2020'!$A$1:$I$1991,3,FALSE))</f>
        <v>DEN</v>
      </c>
      <c r="G1508" s="116" t="str">
        <f>IF(ISERROR(VLOOKUP(TRIM(A1508),'R2020'!$A$1:$I$1991,8,FALSE)),"",VLOOKUP(TRIM(A1508),'R2020'!$A$1:$I$1991,8,FALSE))</f>
        <v xml:space="preserve">0 </v>
      </c>
      <c r="H1508" s="117" t="s">
        <v>364</v>
      </c>
      <c r="I1508" s="117" t="s">
        <v>369</v>
      </c>
      <c r="J1508" s="119" t="s">
        <v>1061</v>
      </c>
    </row>
    <row r="1509" spans="1:258" x14ac:dyDescent="0.2">
      <c r="A1509" s="146" t="s">
        <v>4335</v>
      </c>
      <c r="B1509" s="157">
        <v>35591</v>
      </c>
      <c r="C1509" s="167" t="s">
        <v>4517</v>
      </c>
      <c r="D1509" s="142"/>
      <c r="E1509" s="116" t="str">
        <f>IF(ISERROR(VLOOKUP(TRIM(A1509),'R2020'!$A$1:$I$1991,2,FALSE)),"",VLOOKUP(TRIM(A1509),'R2020'!$A$1:$I$1991,2,FALSE))</f>
        <v>KR PR</v>
      </c>
      <c r="F1509" s="116" t="str">
        <f>IF(ISERROR(VLOOKUP(TRIM(A1509),'R2020'!$A$1:$I$1991,3,FALSE)),"",VLOOKUP(TRIM(A1509),'R2020'!$A$1:$I$1991,3,FALSE))</f>
        <v>MIN</v>
      </c>
      <c r="G1509" s="116" t="str">
        <f>IF(ISERROR(VLOOKUP(TRIM(A1509),'R2020'!$A$1:$I$1991,8,FALSE)),"",VLOOKUP(TRIM(A1509),'R2020'!$A$1:$I$1991,8,FALSE))</f>
        <v xml:space="preserve"> </v>
      </c>
      <c r="H1509" s="126"/>
      <c r="I1509" s="126"/>
      <c r="J1509" s="120"/>
      <c r="K1509" s="126"/>
      <c r="L1509" s="126"/>
      <c r="M1509" s="120"/>
      <c r="N1509" s="126"/>
      <c r="O1509" s="126"/>
      <c r="P1509" s="120"/>
      <c r="Q1509" s="126"/>
      <c r="R1509" s="126"/>
      <c r="S1509" s="120"/>
      <c r="T1509" s="126"/>
      <c r="U1509" s="126"/>
      <c r="V1509" s="120"/>
      <c r="W1509" s="126"/>
      <c r="X1509" s="126"/>
      <c r="Y1509" s="120"/>
      <c r="Z1509" s="126"/>
      <c r="AA1509" s="126"/>
      <c r="AB1509" s="120"/>
      <c r="AC1509" s="126"/>
      <c r="AD1509" s="126"/>
      <c r="AE1509" s="120"/>
      <c r="AF1509" s="126"/>
      <c r="AG1509" s="126"/>
      <c r="AH1509" s="120"/>
      <c r="AI1509" s="126"/>
      <c r="AJ1509" s="126"/>
      <c r="AK1509" s="120"/>
      <c r="AL1509" s="126"/>
      <c r="AM1509" s="126"/>
      <c r="AN1509" s="120"/>
      <c r="AO1509" s="126"/>
      <c r="AP1509" s="126"/>
      <c r="AQ1509" s="126"/>
      <c r="AR1509" s="126"/>
      <c r="AS1509" s="126"/>
      <c r="AT1509" s="120"/>
      <c r="AU1509" s="126"/>
      <c r="AV1509" s="126"/>
      <c r="AW1509" s="120"/>
      <c r="AX1509" s="126"/>
      <c r="AY1509" s="126"/>
      <c r="AZ1509" s="120"/>
      <c r="BA1509" s="126"/>
      <c r="BB1509" s="126"/>
      <c r="BC1509" s="120"/>
      <c r="BD1509" s="125"/>
      <c r="BE1509" s="126"/>
      <c r="BF1509" s="128"/>
      <c r="BG1509" s="120"/>
      <c r="BH1509" s="127"/>
      <c r="BI1509" s="120"/>
      <c r="BJ1509" s="128"/>
      <c r="BK1509" s="128"/>
    </row>
    <row r="1510" spans="1:258" x14ac:dyDescent="0.2">
      <c r="A1510" s="117" t="s">
        <v>790</v>
      </c>
      <c r="B1510" s="123">
        <v>32683</v>
      </c>
      <c r="C1510" s="165" t="s">
        <v>857</v>
      </c>
      <c r="D1510" s="122" t="s">
        <v>857</v>
      </c>
      <c r="E1510" s="116" t="str">
        <f>IF(ISERROR(VLOOKUP(TRIM(A1510),'R2020'!$A$1:$I$1991,2,FALSE)),"",VLOOKUP(TRIM(A1510),'R2020'!$A$1:$I$1991,2,FALSE))</f>
        <v/>
      </c>
      <c r="F1510" s="116" t="str">
        <f>IF(ISERROR(VLOOKUP(TRIM(A1510),'R2020'!$A$1:$I$1991,3,FALSE)),"",VLOOKUP(TRIM(A1510),'R2020'!$A$1:$I$1991,3,FALSE))</f>
        <v/>
      </c>
      <c r="G1510" s="116" t="str">
        <f>IF(ISERROR(VLOOKUP(TRIM(A1510),'R2020'!$A$1:$I$1991,8,FALSE)),"",VLOOKUP(TRIM(A1510),'R2020'!$A$1:$I$1991,8,FALSE))</f>
        <v/>
      </c>
      <c r="I1510" s="122"/>
      <c r="J1510" s="122"/>
      <c r="K1510" s="117" t="s">
        <v>477</v>
      </c>
      <c r="L1510" s="122" t="s">
        <v>23</v>
      </c>
      <c r="M1510" s="122" t="s">
        <v>280</v>
      </c>
      <c r="N1510" s="117" t="s">
        <v>507</v>
      </c>
      <c r="O1510" s="122" t="s">
        <v>23</v>
      </c>
      <c r="P1510" s="122" t="s">
        <v>29</v>
      </c>
      <c r="Q1510" s="117" t="s">
        <v>507</v>
      </c>
      <c r="R1510" s="122" t="s">
        <v>23</v>
      </c>
      <c r="S1510" s="122" t="s">
        <v>29</v>
      </c>
      <c r="T1510" s="117" t="s">
        <v>1473</v>
      </c>
      <c r="U1510" s="122" t="s">
        <v>39</v>
      </c>
      <c r="V1510" s="122" t="s">
        <v>29</v>
      </c>
      <c r="W1510" s="117" t="s">
        <v>507</v>
      </c>
      <c r="X1510" s="122" t="s">
        <v>39</v>
      </c>
      <c r="Y1510" s="122" t="s">
        <v>29</v>
      </c>
      <c r="AA1510" s="122"/>
      <c r="AB1510" s="122"/>
      <c r="AC1510" s="117" t="s">
        <v>373</v>
      </c>
      <c r="AD1510" s="122" t="s">
        <v>39</v>
      </c>
      <c r="AE1510" s="122" t="s">
        <v>225</v>
      </c>
      <c r="AG1510" s="122"/>
      <c r="AH1510" s="122"/>
      <c r="AJ1510" s="122"/>
      <c r="AK1510" s="122"/>
      <c r="AM1510" s="122"/>
      <c r="AN1510" s="122"/>
      <c r="AP1510" s="122"/>
      <c r="AQ1510" s="122"/>
      <c r="AS1510" s="122"/>
      <c r="AT1510" s="122"/>
      <c r="AV1510" s="122"/>
      <c r="AW1510" s="122"/>
      <c r="AY1510" s="122"/>
      <c r="AZ1510" s="122"/>
      <c r="BB1510" s="122"/>
      <c r="BC1510" s="119"/>
      <c r="BF1510" s="119"/>
      <c r="BG1510" s="119"/>
      <c r="BH1510" s="119"/>
      <c r="BI1510" s="119"/>
      <c r="BK1510" s="121"/>
      <c r="BL1510" s="121"/>
    </row>
    <row r="1511" spans="1:258" x14ac:dyDescent="0.2">
      <c r="A1511" s="117" t="s">
        <v>1525</v>
      </c>
      <c r="B1511" s="123">
        <v>33617</v>
      </c>
      <c r="C1511" s="165" t="s">
        <v>1577</v>
      </c>
      <c r="D1511" s="119" t="s">
        <v>2891</v>
      </c>
      <c r="E1511" s="116" t="str">
        <f>IF(ISERROR(VLOOKUP(TRIM(A1511),'R2020'!$A$1:$I$1991,2,FALSE)),"",VLOOKUP(TRIM(A1511),'R2020'!$A$1:$I$1991,2,FALSE))</f>
        <v>TE</v>
      </c>
      <c r="F1511" s="116" t="str">
        <f>IF(ISERROR(VLOOKUP(TRIM(A1511),'R2020'!$A$1:$I$1991,3,FALSE)),"",VLOOKUP(TRIM(A1511),'R2020'!$A$1:$I$1991,3,FALSE))</f>
        <v>JXA</v>
      </c>
      <c r="G1511" s="116" t="str">
        <f>IF(ISERROR(VLOOKUP(TRIM(A1511),'R2020'!$A$1:$I$1991,8,FALSE)),"",VLOOKUP(TRIM(A1511),'R2020'!$A$1:$I$1991,8,FALSE))</f>
        <v xml:space="preserve">4-0 </v>
      </c>
      <c r="H1511" s="117" t="s">
        <v>26</v>
      </c>
      <c r="I1511" s="121" t="s">
        <v>386</v>
      </c>
      <c r="J1511" s="119" t="s">
        <v>685</v>
      </c>
      <c r="K1511" s="117" t="s">
        <v>128</v>
      </c>
      <c r="L1511" s="121" t="s">
        <v>386</v>
      </c>
      <c r="M1511" s="119" t="s">
        <v>129</v>
      </c>
      <c r="N1511" s="117" t="s">
        <v>26</v>
      </c>
      <c r="O1511" s="121" t="s">
        <v>386</v>
      </c>
      <c r="P1511" s="119" t="s">
        <v>2208</v>
      </c>
      <c r="Q1511" s="117" t="s">
        <v>26</v>
      </c>
      <c r="R1511" s="121" t="s">
        <v>55</v>
      </c>
      <c r="S1511" s="119" t="s">
        <v>685</v>
      </c>
      <c r="T1511" s="117" t="s">
        <v>464</v>
      </c>
      <c r="U1511" s="121" t="s">
        <v>55</v>
      </c>
      <c r="V1511" s="119" t="s">
        <v>349</v>
      </c>
      <c r="X1511" s="121"/>
      <c r="Y1511" s="119"/>
      <c r="AA1511" s="121"/>
      <c r="AB1511" s="119"/>
      <c r="AD1511" s="121"/>
      <c r="AE1511" s="119"/>
      <c r="AG1511" s="121"/>
      <c r="AH1511" s="119"/>
      <c r="AJ1511" s="121"/>
      <c r="AK1511" s="119"/>
      <c r="AM1511" s="121"/>
      <c r="AN1511" s="119"/>
      <c r="AP1511" s="121"/>
      <c r="AQ1511" s="119"/>
      <c r="AS1511" s="121"/>
      <c r="AT1511" s="119"/>
      <c r="AV1511" s="121"/>
      <c r="AW1511" s="119"/>
      <c r="AY1511" s="121"/>
      <c r="AZ1511" s="119"/>
      <c r="BB1511" s="121"/>
      <c r="BC1511" s="119"/>
      <c r="BF1511" s="119"/>
      <c r="BG1511" s="121"/>
      <c r="BH1511" s="121"/>
      <c r="BI1511" s="121"/>
      <c r="BJ1511" s="121"/>
      <c r="BK1511" s="121"/>
      <c r="BL1511" s="121"/>
    </row>
    <row r="1512" spans="1:258" x14ac:dyDescent="0.2">
      <c r="A1512" s="117" t="s">
        <v>885</v>
      </c>
      <c r="B1512" s="123">
        <v>33199</v>
      </c>
      <c r="C1512" s="165" t="s">
        <v>857</v>
      </c>
      <c r="D1512" s="122" t="s">
        <v>857</v>
      </c>
      <c r="E1512" s="116" t="str">
        <f>IF(ISERROR(VLOOKUP(TRIM(A1512),'R2020'!$A$1:$I$1991,2,FALSE)),"",VLOOKUP(TRIM(A1512),'R2020'!$A$1:$I$1991,2,FALSE))</f>
        <v/>
      </c>
      <c r="F1512" s="116" t="str">
        <f>IF(ISERROR(VLOOKUP(TRIM(A1512),'R2020'!$A$1:$I$1991,3,FALSE)),"",VLOOKUP(TRIM(A1512),'R2020'!$A$1:$I$1991,3,FALSE))</f>
        <v/>
      </c>
      <c r="G1512" s="116" t="str">
        <f>IF(ISERROR(VLOOKUP(TRIM(A1512),'R2020'!$A$1:$I$1991,8,FALSE)),"",VLOOKUP(TRIM(A1512),'R2020'!$A$1:$I$1991,8,FALSE))</f>
        <v/>
      </c>
      <c r="I1512" s="122"/>
      <c r="J1512" s="122"/>
      <c r="K1512" s="117" t="s">
        <v>193</v>
      </c>
      <c r="L1512" s="122" t="s">
        <v>32</v>
      </c>
      <c r="M1512" s="122"/>
      <c r="N1512" s="117" t="s">
        <v>193</v>
      </c>
      <c r="O1512" s="122" t="s">
        <v>229</v>
      </c>
      <c r="P1512" s="122"/>
      <c r="Q1512" s="117" t="s">
        <v>193</v>
      </c>
      <c r="R1512" s="122" t="s">
        <v>336</v>
      </c>
      <c r="S1512" s="122"/>
      <c r="T1512" s="117" t="s">
        <v>193</v>
      </c>
      <c r="U1512" s="122" t="s">
        <v>229</v>
      </c>
      <c r="V1512" s="122"/>
      <c r="W1512" s="117" t="s">
        <v>193</v>
      </c>
      <c r="X1512" s="122" t="s">
        <v>229</v>
      </c>
      <c r="Y1512" s="122" t="s">
        <v>201</v>
      </c>
      <c r="Z1512" s="117" t="s">
        <v>193</v>
      </c>
      <c r="AA1512" s="122" t="s">
        <v>229</v>
      </c>
      <c r="AB1512" s="122" t="s">
        <v>538</v>
      </c>
      <c r="AC1512" s="117" t="s">
        <v>193</v>
      </c>
      <c r="AD1512" s="122" t="s">
        <v>229</v>
      </c>
      <c r="AE1512" s="122" t="s">
        <v>812</v>
      </c>
      <c r="AG1512" s="122"/>
      <c r="AH1512" s="122"/>
      <c r="AJ1512" s="122"/>
      <c r="AK1512" s="122"/>
      <c r="AM1512" s="122"/>
      <c r="AN1512" s="122"/>
      <c r="AP1512" s="122"/>
      <c r="AQ1512" s="122"/>
      <c r="AS1512" s="122"/>
      <c r="AT1512" s="122"/>
      <c r="AV1512" s="122"/>
      <c r="AW1512" s="122"/>
      <c r="AY1512" s="122"/>
      <c r="AZ1512" s="122"/>
      <c r="BB1512" s="122"/>
      <c r="BC1512" s="119"/>
      <c r="BF1512" s="119"/>
      <c r="BG1512" s="119"/>
      <c r="BH1512" s="119"/>
      <c r="BI1512" s="119"/>
      <c r="BK1512" s="121"/>
      <c r="BL1512" s="121"/>
    </row>
    <row r="1513" spans="1:258" x14ac:dyDescent="0.2">
      <c r="A1513" s="117" t="s">
        <v>3831</v>
      </c>
      <c r="B1513" s="123">
        <v>35340</v>
      </c>
      <c r="C1513" s="164" t="s">
        <v>3448</v>
      </c>
      <c r="E1513" s="116" t="str">
        <f>IF(ISERROR(VLOOKUP(TRIM(A1513),'R2020'!$A$1:$I$1991,2,FALSE)),"",VLOOKUP(TRIM(A1513),'R2020'!$A$1:$I$1991,2,FALSE))</f>
        <v/>
      </c>
      <c r="F1513" s="116" t="str">
        <f>IF(ISERROR(VLOOKUP(TRIM(A1513),'R2020'!$A$1:$I$1991,3,FALSE)),"",VLOOKUP(TRIM(A1513),'R2020'!$A$1:$I$1991,3,FALSE))</f>
        <v/>
      </c>
      <c r="G1513" s="116" t="str">
        <f>IF(ISERROR(VLOOKUP(TRIM(A1513),'R2020'!$A$1:$I$1991,8,FALSE)),"",VLOOKUP(TRIM(A1513),'R2020'!$A$1:$I$1991,8,FALSE))</f>
        <v/>
      </c>
      <c r="H1513" s="117" t="s">
        <v>344</v>
      </c>
      <c r="I1513" s="117" t="s">
        <v>386</v>
      </c>
      <c r="J1513" s="119" t="s">
        <v>2520</v>
      </c>
    </row>
    <row r="1514" spans="1:258" x14ac:dyDescent="0.2">
      <c r="A1514" s="117" t="s">
        <v>2080</v>
      </c>
      <c r="B1514" s="123">
        <v>33791</v>
      </c>
      <c r="C1514" s="164" t="s">
        <v>1225</v>
      </c>
      <c r="D1514" s="117" t="s">
        <v>2199</v>
      </c>
      <c r="E1514" s="116" t="str">
        <f>IF(ISERROR(VLOOKUP(TRIM(A1514),'R2020'!$A$1:$I$1991,2,FALSE)),"",VLOOKUP(TRIM(A1514),'R2020'!$A$1:$I$1991,2,FALSE))</f>
        <v/>
      </c>
      <c r="F1514" s="116" t="str">
        <f>IF(ISERROR(VLOOKUP(TRIM(A1514),'R2020'!$A$1:$I$1991,3,FALSE)),"",VLOOKUP(TRIM(A1514),'R2020'!$A$1:$I$1991,3,FALSE))</f>
        <v/>
      </c>
      <c r="G1514" s="116" t="str">
        <f>IF(ISERROR(VLOOKUP(TRIM(A1514),'R2020'!$A$1:$I$1991,8,FALSE)),"",VLOOKUP(TRIM(A1514),'R2020'!$A$1:$I$1991,8,FALSE))</f>
        <v/>
      </c>
      <c r="H1514" s="117" t="s">
        <v>12</v>
      </c>
      <c r="I1514" s="117" t="s">
        <v>22</v>
      </c>
      <c r="J1514" s="122"/>
      <c r="K1514" s="117" t="s">
        <v>12</v>
      </c>
      <c r="L1514" s="117" t="s">
        <v>22</v>
      </c>
      <c r="M1514" s="122"/>
      <c r="N1514" s="117" t="s">
        <v>12</v>
      </c>
      <c r="O1514" s="117" t="s">
        <v>22</v>
      </c>
      <c r="P1514" s="122"/>
      <c r="Q1514" s="117" t="s">
        <v>12</v>
      </c>
      <c r="R1514" s="117" t="s">
        <v>22</v>
      </c>
      <c r="S1514" s="122"/>
    </row>
    <row r="1515" spans="1:258" x14ac:dyDescent="0.2">
      <c r="A1515" s="117" t="s">
        <v>1338</v>
      </c>
      <c r="B1515" s="123">
        <v>33204</v>
      </c>
      <c r="C1515" s="165" t="s">
        <v>1224</v>
      </c>
      <c r="D1515" s="117" t="s">
        <v>3416</v>
      </c>
      <c r="E1515" s="116" t="str">
        <f>IF(ISERROR(VLOOKUP(TRIM(A1515),'R2020'!$A$1:$I$1991,2,FALSE)),"",VLOOKUP(TRIM(A1515),'R2020'!$A$1:$I$1991,2,FALSE))</f>
        <v/>
      </c>
      <c r="F1515" s="116" t="str">
        <f>IF(ISERROR(VLOOKUP(TRIM(A1515),'R2020'!$A$1:$I$1991,3,FALSE)),"",VLOOKUP(TRIM(A1515),'R2020'!$A$1:$I$1991,3,FALSE))</f>
        <v/>
      </c>
      <c r="G1515" s="116" t="str">
        <f>IF(ISERROR(VLOOKUP(TRIM(A1515),'R2020'!$A$1:$I$1991,8,FALSE)),"",VLOOKUP(TRIM(A1515),'R2020'!$A$1:$I$1991,8,FALSE))</f>
        <v/>
      </c>
      <c r="I1515" s="121"/>
      <c r="K1515" s="117" t="s">
        <v>331</v>
      </c>
      <c r="L1515" s="121" t="s">
        <v>346</v>
      </c>
      <c r="M1515" s="119" t="s">
        <v>349</v>
      </c>
      <c r="N1515" s="117" t="s">
        <v>507</v>
      </c>
      <c r="O1515" s="121" t="s">
        <v>122</v>
      </c>
      <c r="P1515" s="119" t="s">
        <v>333</v>
      </c>
      <c r="Q1515" s="117" t="s">
        <v>477</v>
      </c>
      <c r="R1515" s="121" t="s">
        <v>122</v>
      </c>
      <c r="S1515" s="119" t="s">
        <v>351</v>
      </c>
      <c r="T1515" s="117" t="s">
        <v>1038</v>
      </c>
      <c r="U1515" s="121" t="s">
        <v>122</v>
      </c>
      <c r="V1515" s="119" t="s">
        <v>1069</v>
      </c>
      <c r="W1515" s="117" t="s">
        <v>1037</v>
      </c>
      <c r="X1515" s="121" t="s">
        <v>122</v>
      </c>
      <c r="Y1515" s="119" t="s">
        <v>1040</v>
      </c>
    </row>
    <row r="1516" spans="1:258" x14ac:dyDescent="0.2">
      <c r="A1516" s="117" t="s">
        <v>3832</v>
      </c>
      <c r="B1516" s="123">
        <v>34367</v>
      </c>
      <c r="C1516" s="164" t="s">
        <v>2586</v>
      </c>
      <c r="E1516" s="116" t="str">
        <f>IF(ISERROR(VLOOKUP(TRIM(A1516),'R2020'!$A$1:$I$1991,2,FALSE)),"",VLOOKUP(TRIM(A1516),'R2020'!$A$1:$I$1991,2,FALSE))</f>
        <v>T TE</v>
      </c>
      <c r="F1516" s="116" t="str">
        <f>IF(ISERROR(VLOOKUP(TRIM(A1516),'R2020'!$A$1:$I$1991,3,FALSE)),"",VLOOKUP(TRIM(A1516),'R2020'!$A$1:$I$1991,3,FALSE))</f>
        <v>MIA</v>
      </c>
      <c r="G1516" s="116" t="str">
        <f>IF(ISERROR(VLOOKUP(TRIM(A1516),'R2020'!$A$1:$I$1991,8,FALSE)),"",VLOOKUP(TRIM(A1516),'R2020'!$A$1:$I$1991,8,FALSE))</f>
        <v>0-0 / 4-0</v>
      </c>
      <c r="H1516" s="117" t="s">
        <v>128</v>
      </c>
      <c r="I1516" s="117" t="s">
        <v>32</v>
      </c>
      <c r="J1516" s="119" t="s">
        <v>328</v>
      </c>
    </row>
    <row r="1517" spans="1:258" x14ac:dyDescent="0.2">
      <c r="A1517" s="117" t="s">
        <v>1496</v>
      </c>
      <c r="B1517" s="123">
        <v>32793</v>
      </c>
      <c r="C1517" s="165" t="s">
        <v>1235</v>
      </c>
      <c r="D1517" s="122" t="s">
        <v>1574</v>
      </c>
      <c r="E1517" s="116" t="str">
        <f>IF(ISERROR(VLOOKUP(TRIM(A1517),'R2020'!$A$1:$I$1991,2,FALSE)),"",VLOOKUP(TRIM(A1517),'R2020'!$A$1:$I$1991,2,FALSE))</f>
        <v>C</v>
      </c>
      <c r="F1517" s="116" t="str">
        <f>IF(ISERROR(VLOOKUP(TRIM(A1517),'R2020'!$A$1:$I$1991,3,FALSE)),"",VLOOKUP(TRIM(A1517),'R2020'!$A$1:$I$1991,3,FALSE))</f>
        <v>CAN</v>
      </c>
      <c r="G1517" s="116" t="str">
        <f>IF(ISERROR(VLOOKUP(TRIM(A1517),'R2020'!$A$1:$I$1991,8,FALSE)),"",VLOOKUP(TRIM(A1517),'R2020'!$A$1:$I$1991,8,FALSE))</f>
        <v xml:space="preserve">4-4 </v>
      </c>
      <c r="H1517" s="117" t="s">
        <v>332</v>
      </c>
      <c r="I1517" s="121" t="s">
        <v>22</v>
      </c>
      <c r="J1517" s="119" t="s">
        <v>334</v>
      </c>
      <c r="K1517" s="117" t="s">
        <v>332</v>
      </c>
      <c r="L1517" s="121" t="s">
        <v>229</v>
      </c>
      <c r="M1517" s="119" t="s">
        <v>29</v>
      </c>
      <c r="N1517" s="117" t="s">
        <v>332</v>
      </c>
      <c r="O1517" s="121" t="s">
        <v>229</v>
      </c>
      <c r="P1517" s="119" t="s">
        <v>225</v>
      </c>
      <c r="Q1517" s="117" t="s">
        <v>332</v>
      </c>
      <c r="R1517" s="121" t="s">
        <v>229</v>
      </c>
      <c r="S1517" s="119" t="s">
        <v>29</v>
      </c>
      <c r="T1517" s="117" t="s">
        <v>332</v>
      </c>
      <c r="U1517" s="121" t="s">
        <v>229</v>
      </c>
      <c r="V1517" s="119" t="s">
        <v>225</v>
      </c>
      <c r="X1517" s="121"/>
      <c r="Y1517" s="119"/>
      <c r="AA1517" s="121"/>
      <c r="AB1517" s="119"/>
      <c r="AD1517" s="121"/>
      <c r="AE1517" s="119"/>
      <c r="AG1517" s="121"/>
      <c r="AH1517" s="119"/>
      <c r="AJ1517" s="121"/>
      <c r="AK1517" s="119"/>
      <c r="AM1517" s="121"/>
      <c r="AN1517" s="119"/>
      <c r="AP1517" s="121"/>
      <c r="AQ1517" s="119"/>
      <c r="AS1517" s="121"/>
      <c r="AT1517" s="119"/>
      <c r="AV1517" s="121"/>
      <c r="AW1517" s="119"/>
      <c r="AY1517" s="121"/>
      <c r="AZ1517" s="119"/>
      <c r="BB1517" s="121"/>
      <c r="BC1517" s="119"/>
      <c r="BF1517" s="119"/>
      <c r="BG1517" s="121"/>
      <c r="BH1517" s="121"/>
      <c r="BI1517" s="121"/>
      <c r="BJ1517" s="121"/>
      <c r="BK1517" s="121"/>
      <c r="BL1517" s="121"/>
    </row>
    <row r="1518" spans="1:258" x14ac:dyDescent="0.2">
      <c r="A1518" s="146" t="s">
        <v>4284</v>
      </c>
      <c r="B1518" s="157">
        <v>35658</v>
      </c>
      <c r="C1518" s="167" t="s">
        <v>4513</v>
      </c>
      <c r="D1518" s="141"/>
      <c r="E1518" s="116" t="str">
        <f>IF(ISERROR(VLOOKUP(TRIM(A1518),'R2020'!$A$1:$I$1991,2,FALSE)),"",VLOOKUP(TRIM(A1518),'R2020'!$A$1:$I$1991,2,FALSE))</f>
        <v>BB TE</v>
      </c>
      <c r="F1518" s="116" t="str">
        <f>IF(ISERROR(VLOOKUP(TRIM(A1518),'R2020'!$A$1:$I$1991,3,FALSE)),"",VLOOKUP(TRIM(A1518),'R2020'!$A$1:$I$1991,3,FALSE))</f>
        <v>LAA</v>
      </c>
      <c r="G1518" s="116" t="str">
        <f>IF(ISERROR(VLOOKUP(TRIM(A1518),'R2020'!$A$1:$I$1991,8,FALSE)),"",VLOOKUP(TRIM(A1518),'R2020'!$A$1:$I$1991,8,FALSE))</f>
        <v xml:space="preserve">0-5 </v>
      </c>
      <c r="H1518" s="127"/>
      <c r="I1518" s="127"/>
      <c r="J1518" s="120"/>
      <c r="K1518" s="127"/>
      <c r="L1518" s="127"/>
      <c r="M1518" s="120"/>
      <c r="N1518" s="127"/>
      <c r="O1518" s="127"/>
      <c r="P1518" s="120"/>
      <c r="Q1518" s="127"/>
      <c r="R1518" s="127"/>
      <c r="S1518" s="120"/>
      <c r="T1518" s="127"/>
      <c r="U1518" s="127"/>
      <c r="V1518" s="120"/>
      <c r="W1518" s="127"/>
      <c r="X1518" s="127"/>
      <c r="Y1518" s="120"/>
      <c r="Z1518" s="127"/>
      <c r="AA1518" s="127"/>
      <c r="AB1518" s="120"/>
      <c r="AC1518" s="127"/>
      <c r="AD1518" s="127"/>
      <c r="AE1518" s="120"/>
      <c r="AF1518" s="127"/>
      <c r="AG1518" s="127"/>
      <c r="AH1518" s="120"/>
      <c r="AI1518" s="127"/>
      <c r="AJ1518" s="127"/>
      <c r="AK1518" s="120"/>
      <c r="AL1518" s="127"/>
      <c r="AM1518" s="127"/>
      <c r="AN1518" s="120"/>
      <c r="AO1518" s="127"/>
      <c r="AP1518" s="127"/>
      <c r="AQ1518" s="127"/>
      <c r="AR1518" s="127"/>
      <c r="AS1518" s="127"/>
      <c r="AT1518" s="120"/>
      <c r="AU1518" s="127"/>
      <c r="AV1518" s="127"/>
      <c r="AW1518" s="120"/>
      <c r="AX1518" s="127"/>
      <c r="AY1518" s="127"/>
      <c r="AZ1518" s="120"/>
      <c r="BA1518" s="127"/>
      <c r="BB1518" s="127"/>
      <c r="BC1518" s="120"/>
      <c r="BD1518" s="120"/>
      <c r="BE1518" s="120"/>
      <c r="BF1518" s="120"/>
      <c r="BG1518" s="120"/>
      <c r="BH1518" s="120"/>
      <c r="BI1518" s="120"/>
      <c r="BJ1518" s="128"/>
      <c r="BK1518" s="128"/>
      <c r="BM1518" s="129"/>
      <c r="BN1518" s="120"/>
      <c r="BO1518" s="120"/>
      <c r="BP1518" s="120"/>
      <c r="BQ1518" s="120"/>
      <c r="BR1518" s="120"/>
      <c r="BS1518" s="120"/>
      <c r="BT1518" s="120"/>
      <c r="BU1518" s="120"/>
      <c r="BV1518" s="120"/>
      <c r="BW1518" s="120"/>
      <c r="BX1518" s="120"/>
      <c r="BY1518" s="120"/>
      <c r="BZ1518" s="120"/>
      <c r="CA1518" s="120"/>
      <c r="CB1518" s="120"/>
      <c r="CC1518" s="120"/>
      <c r="CD1518" s="120"/>
      <c r="CE1518" s="120"/>
      <c r="CF1518" s="120"/>
      <c r="CG1518" s="120"/>
      <c r="CH1518" s="120"/>
      <c r="CI1518" s="120"/>
      <c r="CJ1518" s="120"/>
      <c r="CK1518" s="120"/>
      <c r="CL1518" s="120"/>
      <c r="CM1518" s="120"/>
      <c r="CN1518" s="120"/>
      <c r="CO1518" s="120"/>
      <c r="CP1518" s="120"/>
      <c r="CQ1518" s="120"/>
      <c r="CR1518" s="120"/>
      <c r="CS1518" s="120"/>
      <c r="CT1518" s="120"/>
      <c r="CU1518" s="120"/>
      <c r="CV1518" s="120"/>
      <c r="CW1518" s="120"/>
      <c r="CX1518" s="120"/>
      <c r="CY1518" s="120"/>
      <c r="CZ1518" s="120"/>
      <c r="DA1518" s="120"/>
      <c r="DB1518" s="120"/>
      <c r="DC1518" s="120"/>
      <c r="DD1518" s="120"/>
      <c r="DE1518" s="120"/>
      <c r="DF1518" s="120"/>
      <c r="DG1518" s="120"/>
      <c r="DH1518" s="120"/>
      <c r="DI1518" s="120"/>
      <c r="DJ1518" s="120"/>
      <c r="DK1518" s="120"/>
      <c r="DL1518" s="120"/>
      <c r="DM1518" s="120"/>
      <c r="DN1518" s="120"/>
      <c r="DO1518" s="120"/>
      <c r="DP1518" s="120"/>
      <c r="DQ1518" s="120"/>
      <c r="DR1518" s="120"/>
      <c r="DS1518" s="120"/>
      <c r="DT1518" s="120"/>
      <c r="DU1518" s="120"/>
      <c r="DV1518" s="120"/>
      <c r="DW1518" s="120"/>
      <c r="DX1518" s="120"/>
      <c r="DY1518" s="120"/>
      <c r="DZ1518" s="120"/>
      <c r="EA1518" s="120"/>
      <c r="EB1518" s="120"/>
      <c r="EC1518" s="120"/>
      <c r="ED1518" s="120"/>
      <c r="EE1518" s="120"/>
      <c r="EF1518" s="120"/>
      <c r="EG1518" s="120"/>
      <c r="EH1518" s="120"/>
      <c r="EI1518" s="120"/>
      <c r="EJ1518" s="120"/>
      <c r="EK1518" s="120"/>
      <c r="EL1518" s="120"/>
      <c r="EM1518" s="120"/>
      <c r="EN1518" s="120"/>
      <c r="EO1518" s="120"/>
      <c r="EP1518" s="120"/>
      <c r="EQ1518" s="120"/>
      <c r="ER1518" s="120"/>
      <c r="ES1518" s="120"/>
      <c r="ET1518" s="120"/>
      <c r="EU1518" s="120"/>
      <c r="EV1518" s="120"/>
      <c r="EW1518" s="120"/>
      <c r="EX1518" s="120"/>
      <c r="EY1518" s="120"/>
      <c r="EZ1518" s="120"/>
      <c r="FA1518" s="120"/>
      <c r="FB1518" s="120"/>
      <c r="FC1518" s="120"/>
      <c r="FD1518" s="120"/>
      <c r="FE1518" s="120"/>
      <c r="FF1518" s="120"/>
      <c r="FG1518" s="120"/>
      <c r="FH1518" s="120"/>
      <c r="FI1518" s="120"/>
      <c r="FJ1518" s="120"/>
      <c r="FK1518" s="120"/>
      <c r="FL1518" s="120"/>
      <c r="FM1518" s="120"/>
      <c r="FN1518" s="120"/>
      <c r="FO1518" s="120"/>
      <c r="FP1518" s="120"/>
      <c r="FQ1518" s="120"/>
      <c r="FR1518" s="120"/>
      <c r="FS1518" s="120"/>
      <c r="FT1518" s="120"/>
      <c r="FU1518" s="120"/>
      <c r="FV1518" s="120"/>
      <c r="FW1518" s="120"/>
      <c r="FX1518" s="120"/>
      <c r="FY1518" s="120"/>
      <c r="FZ1518" s="120"/>
      <c r="GA1518" s="120"/>
      <c r="GB1518" s="120"/>
      <c r="GC1518" s="120"/>
      <c r="GD1518" s="120"/>
      <c r="GE1518" s="120"/>
      <c r="GF1518" s="120"/>
      <c r="GG1518" s="120"/>
      <c r="GH1518" s="120"/>
      <c r="GI1518" s="120"/>
      <c r="GJ1518" s="120"/>
      <c r="GK1518" s="120"/>
      <c r="GL1518" s="120"/>
      <c r="GM1518" s="120"/>
      <c r="GN1518" s="120"/>
      <c r="GO1518" s="120"/>
      <c r="GP1518" s="120"/>
      <c r="GQ1518" s="120"/>
      <c r="GR1518" s="120"/>
      <c r="GS1518" s="120"/>
      <c r="GT1518" s="120"/>
      <c r="GU1518" s="120"/>
      <c r="GV1518" s="120"/>
      <c r="GW1518" s="120"/>
      <c r="GX1518" s="120"/>
      <c r="GY1518" s="120"/>
      <c r="GZ1518" s="120"/>
      <c r="HA1518" s="120"/>
      <c r="HB1518" s="120"/>
      <c r="HC1518" s="120"/>
      <c r="HD1518" s="120"/>
      <c r="HE1518" s="120"/>
      <c r="HF1518" s="120"/>
      <c r="HG1518" s="120"/>
      <c r="HH1518" s="120"/>
      <c r="HI1518" s="120"/>
      <c r="HJ1518" s="120"/>
      <c r="HK1518" s="120"/>
      <c r="HL1518" s="120"/>
      <c r="HM1518" s="120"/>
      <c r="HN1518" s="120"/>
      <c r="HO1518" s="120"/>
      <c r="HP1518" s="120"/>
      <c r="HQ1518" s="120"/>
      <c r="HR1518" s="120"/>
      <c r="HS1518" s="120"/>
      <c r="HT1518" s="120"/>
      <c r="HU1518" s="120"/>
      <c r="HV1518" s="120"/>
      <c r="HW1518" s="120"/>
      <c r="HX1518" s="120"/>
      <c r="HY1518" s="120"/>
      <c r="HZ1518" s="120"/>
      <c r="IA1518" s="120"/>
      <c r="IB1518" s="120"/>
      <c r="IC1518" s="120"/>
      <c r="ID1518" s="120"/>
      <c r="IE1518" s="120"/>
      <c r="IF1518" s="120"/>
      <c r="IG1518" s="120"/>
      <c r="IH1518" s="120"/>
      <c r="II1518" s="120"/>
      <c r="IJ1518" s="120"/>
      <c r="IK1518" s="120"/>
      <c r="IL1518" s="120"/>
      <c r="IM1518" s="120"/>
      <c r="IN1518" s="120"/>
      <c r="IO1518" s="120"/>
      <c r="IP1518" s="120"/>
      <c r="IQ1518" s="120"/>
      <c r="IR1518" s="120"/>
      <c r="IS1518" s="120"/>
      <c r="IT1518" s="120"/>
      <c r="IU1518" s="120"/>
      <c r="IV1518" s="120"/>
      <c r="IW1518" s="120"/>
      <c r="IX1518" s="120"/>
    </row>
    <row r="1519" spans="1:258" x14ac:dyDescent="0.2">
      <c r="A1519" s="117" t="s">
        <v>3274</v>
      </c>
      <c r="B1519" s="123">
        <v>34993</v>
      </c>
      <c r="C1519" s="165" t="s">
        <v>3067</v>
      </c>
      <c r="D1519" s="122" t="s">
        <v>3416</v>
      </c>
      <c r="E1519" s="116" t="str">
        <f>IF(ISERROR(VLOOKUP(TRIM(A1519),'R2020'!$A$1:$I$1991,2,FALSE)),"",VLOOKUP(TRIM(A1519),'R2020'!$A$1:$I$1991,2,FALSE))</f>
        <v>T</v>
      </c>
      <c r="F1519" s="116" t="str">
        <f>IF(ISERROR(VLOOKUP(TRIM(A1519),'R2020'!$A$1:$I$1991,3,FALSE)),"",VLOOKUP(TRIM(A1519),'R2020'!$A$1:$I$1991,3,FALSE))</f>
        <v>LVA</v>
      </c>
      <c r="G1519" s="116" t="str">
        <f>IF(ISERROR(VLOOKUP(TRIM(A1519),'R2020'!$A$1:$I$1991,8,FALSE)),"",VLOOKUP(TRIM(A1519),'R2020'!$A$1:$I$1991,8,FALSE))</f>
        <v xml:space="preserve">0-0 </v>
      </c>
      <c r="H1519" s="117" t="s">
        <v>1037</v>
      </c>
      <c r="I1519" s="122" t="s">
        <v>23</v>
      </c>
      <c r="J1519" s="122" t="s">
        <v>1040</v>
      </c>
      <c r="K1519" s="117" t="s">
        <v>228</v>
      </c>
      <c r="L1519" s="122" t="s">
        <v>23</v>
      </c>
      <c r="M1519" s="122" t="s">
        <v>41</v>
      </c>
      <c r="O1519" s="122"/>
      <c r="P1519" s="122"/>
      <c r="R1519" s="122"/>
      <c r="S1519" s="122"/>
      <c r="U1519" s="122"/>
      <c r="V1519" s="122"/>
      <c r="X1519" s="122"/>
      <c r="Y1519" s="122"/>
      <c r="AA1519" s="122"/>
      <c r="AB1519" s="122"/>
      <c r="AD1519" s="122"/>
      <c r="AE1519" s="122"/>
      <c r="AG1519" s="122"/>
      <c r="AH1519" s="122"/>
      <c r="AJ1519" s="122"/>
      <c r="AK1519" s="122"/>
      <c r="AM1519" s="122"/>
      <c r="AN1519" s="122"/>
      <c r="AP1519" s="122"/>
      <c r="AQ1519" s="122"/>
      <c r="AS1519" s="122"/>
      <c r="AT1519" s="122"/>
      <c r="AV1519" s="122"/>
      <c r="AW1519" s="122"/>
      <c r="AY1519" s="122"/>
      <c r="AZ1519" s="122"/>
      <c r="BB1519" s="122"/>
      <c r="BC1519" s="122"/>
      <c r="BE1519" s="123"/>
      <c r="BF1519" s="122"/>
      <c r="BG1519" s="121"/>
      <c r="BI1519" s="119"/>
      <c r="BJ1519" s="121"/>
      <c r="BK1519" s="121"/>
      <c r="BL1519" s="130"/>
    </row>
    <row r="1520" spans="1:258" x14ac:dyDescent="0.2">
      <c r="A1520" s="117" t="s">
        <v>1531</v>
      </c>
      <c r="B1520" s="123">
        <v>33989</v>
      </c>
      <c r="C1520" s="165" t="s">
        <v>1603</v>
      </c>
      <c r="D1520" s="122" t="s">
        <v>1574</v>
      </c>
      <c r="E1520" s="116" t="str">
        <f>IF(ISERROR(VLOOKUP(TRIM(A1520),'R2020'!$A$1:$I$1991,2,FALSE)),"",VLOOKUP(TRIM(A1520),'R2020'!$A$1:$I$1991,2,FALSE))</f>
        <v>FL</v>
      </c>
      <c r="F1520" s="116" t="str">
        <f>IF(ISERROR(VLOOKUP(TRIM(A1520),'R2020'!$A$1:$I$1991,3,FALSE)),"",VLOOKUP(TRIM(A1520),'R2020'!$A$1:$I$1991,3,FALSE))</f>
        <v>MIA</v>
      </c>
      <c r="G1520" s="116" t="str">
        <f>IF(ISERROR(VLOOKUP(TRIM(A1520),'R2020'!$A$1:$I$1991,8,FALSE)),"",VLOOKUP(TRIM(A1520),'R2020'!$A$1:$I$1991,8,FALSE))</f>
        <v xml:space="preserve"> </v>
      </c>
      <c r="H1520" s="117" t="s">
        <v>236</v>
      </c>
      <c r="I1520" s="121" t="s">
        <v>32</v>
      </c>
      <c r="K1520" s="117" t="s">
        <v>236</v>
      </c>
      <c r="L1520" s="121" t="s">
        <v>32</v>
      </c>
      <c r="N1520" s="117" t="s">
        <v>279</v>
      </c>
      <c r="O1520" s="121" t="s">
        <v>32</v>
      </c>
      <c r="Q1520" s="117" t="s">
        <v>283</v>
      </c>
      <c r="R1520" s="121" t="s">
        <v>32</v>
      </c>
      <c r="S1520" s="119"/>
      <c r="T1520" s="117" t="s">
        <v>283</v>
      </c>
      <c r="U1520" s="121" t="s">
        <v>32</v>
      </c>
      <c r="V1520" s="119"/>
      <c r="X1520" s="121"/>
      <c r="Y1520" s="119"/>
      <c r="AA1520" s="121"/>
      <c r="AB1520" s="119"/>
      <c r="AD1520" s="121"/>
      <c r="AE1520" s="119"/>
      <c r="AG1520" s="121"/>
      <c r="AH1520" s="119"/>
      <c r="AJ1520" s="121"/>
      <c r="AK1520" s="119"/>
      <c r="AM1520" s="121"/>
      <c r="AN1520" s="119"/>
      <c r="AP1520" s="121"/>
      <c r="AQ1520" s="119"/>
      <c r="AS1520" s="121"/>
      <c r="AT1520" s="119"/>
      <c r="AV1520" s="121"/>
      <c r="AW1520" s="119"/>
      <c r="AY1520" s="121"/>
      <c r="AZ1520" s="119"/>
      <c r="BB1520" s="121"/>
      <c r="BC1520" s="119"/>
      <c r="BF1520" s="119"/>
      <c r="BG1520" s="121"/>
      <c r="BH1520" s="121"/>
      <c r="BI1520" s="121"/>
      <c r="BJ1520" s="121"/>
      <c r="BK1520" s="121"/>
      <c r="BL1520" s="121"/>
    </row>
    <row r="1521" spans="1:258" x14ac:dyDescent="0.2">
      <c r="A1521" s="117" t="s">
        <v>3833</v>
      </c>
      <c r="B1521" s="123">
        <v>35047</v>
      </c>
      <c r="C1521" s="164" t="s">
        <v>3063</v>
      </c>
      <c r="E1521" s="116" t="str">
        <f>IF(ISERROR(VLOOKUP(TRIM(A1521),'R2020'!$A$1:$I$1991,2,FALSE)),"",VLOOKUP(TRIM(A1521),'R2020'!$A$1:$I$1991,2,FALSE))</f>
        <v>DB</v>
      </c>
      <c r="F1521" s="116" t="str">
        <f>IF(ISERROR(VLOOKUP(TRIM(A1521),'R2020'!$A$1:$I$1991,3,FALSE)),"",VLOOKUP(TRIM(A1521),'R2020'!$A$1:$I$1991,3,FALSE))</f>
        <v>DAN</v>
      </c>
      <c r="G1521" s="116" t="str">
        <f>IF(ISERROR(VLOOKUP(TRIM(A1521),'R2020'!$A$1:$I$1991,8,FALSE)),"",VLOOKUP(TRIM(A1521),'R2020'!$A$1:$I$1991,8,FALSE))</f>
        <v xml:space="preserve">00 </v>
      </c>
      <c r="H1521" s="117" t="s">
        <v>532</v>
      </c>
      <c r="I1521" s="117" t="s">
        <v>32</v>
      </c>
      <c r="J1521" s="119" t="s">
        <v>1066</v>
      </c>
    </row>
    <row r="1522" spans="1:258" x14ac:dyDescent="0.2">
      <c r="A1522" s="117" t="s">
        <v>1713</v>
      </c>
      <c r="B1522" s="123">
        <v>33653</v>
      </c>
      <c r="C1522" s="165" t="s">
        <v>1225</v>
      </c>
      <c r="D1522" s="122" t="s">
        <v>2030</v>
      </c>
      <c r="E1522" s="116" t="str">
        <f>IF(ISERROR(VLOOKUP(TRIM(A1522),'R2020'!$A$1:$I$1991,2,FALSE)),"",VLOOKUP(TRIM(A1522),'R2020'!$A$1:$I$1991,2,FALSE))</f>
        <v>PK</v>
      </c>
      <c r="F1522" s="116" t="str">
        <f>IF(ISERROR(VLOOKUP(TRIM(A1522),'R2020'!$A$1:$I$1991,3,FALSE)),"",VLOOKUP(TRIM(A1522),'R2020'!$A$1:$I$1991,3,FALSE))</f>
        <v>CLA</v>
      </c>
      <c r="G1522" s="116" t="str">
        <f>IF(ISERROR(VLOOKUP(TRIM(A1522),'R2020'!$A$1:$I$1991,8,FALSE)),"",VLOOKUP(TRIM(A1522),'R2020'!$A$1:$I$1991,8,FALSE))</f>
        <v xml:space="preserve"> </v>
      </c>
      <c r="I1522" s="121"/>
      <c r="K1522" s="117" t="s">
        <v>339</v>
      </c>
      <c r="L1522" s="121" t="s">
        <v>460</v>
      </c>
      <c r="N1522" s="117" t="s">
        <v>339</v>
      </c>
      <c r="O1522" s="121" t="s">
        <v>32</v>
      </c>
      <c r="Q1522" s="117" t="s">
        <v>339</v>
      </c>
      <c r="R1522" s="121" t="s">
        <v>348</v>
      </c>
      <c r="S1522" s="119"/>
      <c r="U1522" s="121"/>
      <c r="V1522" s="119"/>
      <c r="W1522" s="117" t="s">
        <v>339</v>
      </c>
      <c r="X1522" s="121" t="s">
        <v>88</v>
      </c>
      <c r="Y1522" s="119"/>
      <c r="AA1522" s="121"/>
      <c r="AB1522" s="119"/>
      <c r="AD1522" s="121"/>
      <c r="AE1522" s="119"/>
      <c r="AG1522" s="121"/>
      <c r="AH1522" s="119"/>
      <c r="AJ1522" s="121"/>
      <c r="AK1522" s="119"/>
      <c r="AM1522" s="121"/>
      <c r="AN1522" s="119"/>
      <c r="AP1522" s="121"/>
      <c r="AQ1522" s="119"/>
      <c r="AS1522" s="121"/>
      <c r="AT1522" s="119"/>
      <c r="AV1522" s="121"/>
      <c r="AW1522" s="119"/>
      <c r="AY1522" s="121"/>
      <c r="AZ1522" s="119"/>
      <c r="BB1522" s="121"/>
      <c r="BC1522" s="119"/>
      <c r="BF1522" s="119"/>
      <c r="BG1522" s="121"/>
      <c r="BH1522" s="121"/>
      <c r="BI1522" s="121"/>
      <c r="BJ1522" s="121"/>
      <c r="BK1522" s="121"/>
      <c r="BL1522" s="121"/>
    </row>
    <row r="1523" spans="1:258" x14ac:dyDescent="0.2">
      <c r="A1523" s="117" t="s">
        <v>1877</v>
      </c>
      <c r="B1523" s="123">
        <v>34544</v>
      </c>
      <c r="C1523" s="165" t="s">
        <v>2030</v>
      </c>
      <c r="D1523" s="117" t="s">
        <v>2219</v>
      </c>
      <c r="E1523" s="116" t="str">
        <f>IF(ISERROR(VLOOKUP(TRIM(A1523),'R2020'!$A$1:$I$1991,2,FALSE)),"",VLOOKUP(TRIM(A1523),'R2020'!$A$1:$I$1991,2,FALSE))</f>
        <v>DB</v>
      </c>
      <c r="F1523" s="116" t="str">
        <f>IF(ISERROR(VLOOKUP(TRIM(A1523),'R2020'!$A$1:$I$1991,3,FALSE)),"",VLOOKUP(TRIM(A1523),'R2020'!$A$1:$I$1991,3,FALSE))</f>
        <v>DNA</v>
      </c>
      <c r="G1523" s="116" t="str">
        <f>IF(ISERROR(VLOOKUP(TRIM(A1523),'R2020'!$A$1:$I$1991,8,FALSE)),"",VLOOKUP(TRIM(A1523),'R2020'!$A$1:$I$1991,8,FALSE))</f>
        <v xml:space="preserve">04 </v>
      </c>
      <c r="H1523" s="117" t="s">
        <v>364</v>
      </c>
      <c r="I1523" s="117" t="s">
        <v>229</v>
      </c>
      <c r="J1523" s="122" t="s">
        <v>1066</v>
      </c>
      <c r="K1523" s="117" t="s">
        <v>532</v>
      </c>
      <c r="L1523" s="117" t="s">
        <v>229</v>
      </c>
      <c r="M1523" s="122" t="s">
        <v>1059</v>
      </c>
      <c r="N1523" s="117" t="s">
        <v>364</v>
      </c>
      <c r="O1523" s="117" t="s">
        <v>229</v>
      </c>
      <c r="P1523" s="122" t="s">
        <v>1059</v>
      </c>
      <c r="Q1523" s="117" t="s">
        <v>364</v>
      </c>
      <c r="R1523" s="117" t="s">
        <v>229</v>
      </c>
      <c r="S1523" s="122" t="s">
        <v>1061</v>
      </c>
    </row>
    <row r="1524" spans="1:258" x14ac:dyDescent="0.2">
      <c r="A1524" s="117" t="s">
        <v>895</v>
      </c>
      <c r="B1524" s="123">
        <v>31613</v>
      </c>
      <c r="C1524" s="165" t="s">
        <v>401</v>
      </c>
      <c r="D1524" s="122" t="s">
        <v>1258</v>
      </c>
      <c r="E1524" s="116" t="str">
        <f>IF(ISERROR(VLOOKUP(TRIM(A1524),'R2020'!$A$1:$I$1991,2,FALSE)),"",VLOOKUP(TRIM(A1524),'R2020'!$A$1:$I$1991,2,FALSE))</f>
        <v/>
      </c>
      <c r="F1524" s="116" t="str">
        <f>IF(ISERROR(VLOOKUP(TRIM(A1524),'R2020'!$A$1:$I$1991,3,FALSE)),"",VLOOKUP(TRIM(A1524),'R2020'!$A$1:$I$1991,3,FALSE))</f>
        <v/>
      </c>
      <c r="G1524" s="116" t="str">
        <f>IF(ISERROR(VLOOKUP(TRIM(A1524),'R2020'!$A$1:$I$1991,8,FALSE)),"",VLOOKUP(TRIM(A1524),'R2020'!$A$1:$I$1991,8,FALSE))</f>
        <v/>
      </c>
      <c r="I1524" s="122"/>
      <c r="J1524" s="122"/>
      <c r="K1524" s="117" t="s">
        <v>228</v>
      </c>
      <c r="L1524" s="122" t="s">
        <v>386</v>
      </c>
      <c r="M1524" s="122" t="s">
        <v>227</v>
      </c>
      <c r="N1524" s="117" t="s">
        <v>228</v>
      </c>
      <c r="O1524" s="122" t="s">
        <v>386</v>
      </c>
      <c r="P1524" s="122" t="s">
        <v>230</v>
      </c>
      <c r="Q1524" s="117" t="s">
        <v>228</v>
      </c>
      <c r="R1524" s="122" t="s">
        <v>386</v>
      </c>
      <c r="S1524" s="122" t="s">
        <v>227</v>
      </c>
      <c r="T1524" s="117" t="s">
        <v>228</v>
      </c>
      <c r="U1524" s="122" t="s">
        <v>386</v>
      </c>
      <c r="V1524" s="122" t="s">
        <v>56</v>
      </c>
      <c r="W1524" s="117" t="s">
        <v>331</v>
      </c>
      <c r="X1524" s="122" t="s">
        <v>506</v>
      </c>
      <c r="Y1524" s="122" t="s">
        <v>479</v>
      </c>
      <c r="Z1524" s="117" t="s">
        <v>331</v>
      </c>
      <c r="AA1524" s="122" t="s">
        <v>506</v>
      </c>
      <c r="AB1524" s="122" t="s">
        <v>349</v>
      </c>
      <c r="AC1524" s="117" t="s">
        <v>331</v>
      </c>
      <c r="AD1524" s="122" t="s">
        <v>506</v>
      </c>
      <c r="AE1524" s="122" t="s">
        <v>41</v>
      </c>
      <c r="AF1524" s="117" t="s">
        <v>331</v>
      </c>
      <c r="AG1524" s="122" t="s">
        <v>506</v>
      </c>
      <c r="AH1524" s="122" t="s">
        <v>349</v>
      </c>
      <c r="AJ1524" s="122"/>
      <c r="AK1524" s="122"/>
      <c r="AM1524" s="122"/>
      <c r="AN1524" s="122"/>
      <c r="AP1524" s="122"/>
      <c r="AQ1524" s="122"/>
      <c r="AS1524" s="122"/>
      <c r="AT1524" s="122"/>
      <c r="AV1524" s="122"/>
      <c r="AW1524" s="122"/>
      <c r="AY1524" s="122"/>
      <c r="AZ1524" s="122"/>
      <c r="BB1524" s="122"/>
      <c r="BC1524" s="119"/>
      <c r="BF1524" s="119"/>
      <c r="BG1524" s="119"/>
      <c r="BH1524" s="119"/>
      <c r="BI1524" s="119"/>
      <c r="BK1524" s="121"/>
      <c r="BL1524" s="121"/>
    </row>
    <row r="1525" spans="1:258" x14ac:dyDescent="0.2">
      <c r="A1525" s="117" t="s">
        <v>1513</v>
      </c>
      <c r="B1525" s="123">
        <v>33670</v>
      </c>
      <c r="C1525" s="165" t="s">
        <v>1577</v>
      </c>
      <c r="D1525" s="122" t="s">
        <v>1573</v>
      </c>
      <c r="E1525" s="116" t="str">
        <f>IF(ISERROR(VLOOKUP(TRIM(A1525),'R2020'!$A$1:$I$1991,2,FALSE)),"",VLOOKUP(TRIM(A1525),'R2020'!$A$1:$I$1991,2,FALSE))</f>
        <v/>
      </c>
      <c r="F1525" s="116" t="str">
        <f>IF(ISERROR(VLOOKUP(TRIM(A1525),'R2020'!$A$1:$I$1991,3,FALSE)),"",VLOOKUP(TRIM(A1525),'R2020'!$A$1:$I$1991,3,FALSE))</f>
        <v/>
      </c>
      <c r="G1525" s="116" t="str">
        <f>IF(ISERROR(VLOOKUP(TRIM(A1525),'R2020'!$A$1:$I$1991,8,FALSE)),"",VLOOKUP(TRIM(A1525),'R2020'!$A$1:$I$1991,8,FALSE))</f>
        <v/>
      </c>
      <c r="I1525" s="121"/>
      <c r="K1525" s="117" t="s">
        <v>47</v>
      </c>
      <c r="L1525" s="121" t="s">
        <v>131</v>
      </c>
      <c r="M1525" s="119" t="s">
        <v>333</v>
      </c>
      <c r="N1525" s="117" t="s">
        <v>202</v>
      </c>
      <c r="O1525" s="121"/>
      <c r="Q1525" s="117" t="s">
        <v>40</v>
      </c>
      <c r="R1525" s="121" t="s">
        <v>103</v>
      </c>
      <c r="S1525" s="119" t="s">
        <v>333</v>
      </c>
      <c r="T1525" s="117" t="s">
        <v>40</v>
      </c>
      <c r="U1525" s="121" t="s">
        <v>103</v>
      </c>
      <c r="V1525" s="119" t="s">
        <v>531</v>
      </c>
      <c r="X1525" s="121"/>
      <c r="Y1525" s="119"/>
      <c r="AA1525" s="121"/>
      <c r="AB1525" s="119"/>
      <c r="AD1525" s="121"/>
      <c r="AE1525" s="119"/>
      <c r="AG1525" s="121"/>
      <c r="AH1525" s="119"/>
      <c r="AJ1525" s="121"/>
      <c r="AK1525" s="119"/>
      <c r="AM1525" s="121"/>
      <c r="AN1525" s="119"/>
      <c r="AP1525" s="121"/>
      <c r="AQ1525" s="119"/>
      <c r="AS1525" s="121"/>
      <c r="AT1525" s="119"/>
      <c r="AV1525" s="121"/>
      <c r="AW1525" s="119"/>
      <c r="AY1525" s="121"/>
      <c r="AZ1525" s="119"/>
      <c r="BB1525" s="121"/>
      <c r="BC1525" s="119"/>
      <c r="BF1525" s="119"/>
      <c r="BG1525" s="121"/>
      <c r="BH1525" s="121"/>
      <c r="BI1525" s="121"/>
      <c r="BJ1525" s="121"/>
      <c r="BK1525" s="121"/>
      <c r="BL1525" s="121"/>
      <c r="BM1525" s="120"/>
      <c r="BN1525" s="120"/>
      <c r="BO1525" s="120"/>
      <c r="BP1525" s="120"/>
      <c r="BQ1525" s="120"/>
      <c r="BR1525" s="120"/>
      <c r="BS1525" s="120"/>
      <c r="BT1525" s="120"/>
      <c r="BU1525" s="120"/>
      <c r="BV1525" s="120"/>
      <c r="BW1525" s="120"/>
      <c r="BX1525" s="120"/>
      <c r="BY1525" s="120"/>
      <c r="BZ1525" s="120"/>
      <c r="CA1525" s="120"/>
      <c r="CB1525" s="120"/>
      <c r="CC1525" s="120"/>
      <c r="CD1525" s="120"/>
      <c r="CE1525" s="120"/>
      <c r="CF1525" s="120"/>
      <c r="CG1525" s="120"/>
      <c r="CH1525" s="120"/>
      <c r="CI1525" s="120"/>
      <c r="CJ1525" s="120"/>
      <c r="CK1525" s="120"/>
      <c r="CL1525" s="120"/>
      <c r="CM1525" s="120"/>
      <c r="CN1525" s="120"/>
      <c r="CO1525" s="120"/>
      <c r="CP1525" s="120"/>
      <c r="CQ1525" s="120"/>
      <c r="CR1525" s="120"/>
      <c r="CS1525" s="120"/>
      <c r="CT1525" s="120"/>
      <c r="CU1525" s="120"/>
      <c r="CV1525" s="120"/>
      <c r="CW1525" s="120"/>
      <c r="CX1525" s="120"/>
      <c r="CY1525" s="120"/>
      <c r="CZ1525" s="120"/>
      <c r="DA1525" s="120"/>
      <c r="DB1525" s="120"/>
      <c r="DC1525" s="120"/>
      <c r="DD1525" s="120"/>
      <c r="DE1525" s="120"/>
      <c r="DF1525" s="120"/>
      <c r="DG1525" s="120"/>
      <c r="DH1525" s="120"/>
      <c r="DI1525" s="120"/>
      <c r="DJ1525" s="120"/>
      <c r="DK1525" s="120"/>
      <c r="DL1525" s="120"/>
      <c r="DM1525" s="120"/>
      <c r="DN1525" s="120"/>
      <c r="DO1525" s="120"/>
      <c r="DP1525" s="120"/>
      <c r="DQ1525" s="120"/>
      <c r="DR1525" s="120"/>
      <c r="DS1525" s="120"/>
      <c r="DT1525" s="120"/>
      <c r="DU1525" s="120"/>
      <c r="DV1525" s="120"/>
      <c r="DW1525" s="120"/>
      <c r="DX1525" s="120"/>
      <c r="DY1525" s="120"/>
      <c r="DZ1525" s="120"/>
      <c r="EA1525" s="120"/>
      <c r="EB1525" s="120"/>
      <c r="EC1525" s="120"/>
      <c r="ED1525" s="120"/>
      <c r="EE1525" s="120"/>
      <c r="EF1525" s="120"/>
      <c r="EG1525" s="120"/>
      <c r="EH1525" s="120"/>
      <c r="EI1525" s="120"/>
      <c r="EJ1525" s="120"/>
      <c r="EK1525" s="120"/>
      <c r="EL1525" s="120"/>
      <c r="EM1525" s="120"/>
      <c r="EN1525" s="120"/>
      <c r="EO1525" s="120"/>
      <c r="EP1525" s="120"/>
      <c r="EQ1525" s="120"/>
      <c r="ER1525" s="120"/>
      <c r="ES1525" s="120"/>
      <c r="ET1525" s="120"/>
      <c r="EU1525" s="120"/>
      <c r="EV1525" s="120"/>
      <c r="EW1525" s="120"/>
      <c r="EX1525" s="120"/>
      <c r="EY1525" s="120"/>
      <c r="EZ1525" s="120"/>
      <c r="FA1525" s="120"/>
      <c r="FB1525" s="120"/>
      <c r="FC1525" s="120"/>
      <c r="FD1525" s="120"/>
      <c r="FE1525" s="120"/>
      <c r="FF1525" s="120"/>
      <c r="FG1525" s="120"/>
      <c r="FH1525" s="120"/>
      <c r="FI1525" s="120"/>
      <c r="FJ1525" s="120"/>
      <c r="FK1525" s="120"/>
      <c r="FL1525" s="120"/>
      <c r="FM1525" s="120"/>
      <c r="FN1525" s="120"/>
      <c r="FO1525" s="120"/>
      <c r="FP1525" s="120"/>
      <c r="FQ1525" s="120"/>
      <c r="FR1525" s="120"/>
      <c r="FS1525" s="120"/>
      <c r="FT1525" s="120"/>
      <c r="FU1525" s="120"/>
      <c r="FV1525" s="120"/>
      <c r="FW1525" s="120"/>
      <c r="FX1525" s="120"/>
      <c r="FY1525" s="120"/>
      <c r="FZ1525" s="120"/>
      <c r="GA1525" s="120"/>
      <c r="GB1525" s="120"/>
      <c r="GC1525" s="120"/>
      <c r="GD1525" s="120"/>
      <c r="GE1525" s="120"/>
      <c r="GF1525" s="120"/>
      <c r="GG1525" s="120"/>
      <c r="GH1525" s="120"/>
      <c r="GI1525" s="120"/>
      <c r="GJ1525" s="120"/>
      <c r="GK1525" s="120"/>
      <c r="GL1525" s="120"/>
      <c r="GM1525" s="120"/>
      <c r="GN1525" s="120"/>
      <c r="GO1525" s="120"/>
      <c r="GP1525" s="120"/>
      <c r="GQ1525" s="120"/>
      <c r="GR1525" s="120"/>
      <c r="GS1525" s="120"/>
      <c r="GT1525" s="120"/>
      <c r="GU1525" s="120"/>
      <c r="GV1525" s="120"/>
      <c r="GW1525" s="120"/>
      <c r="GX1525" s="120"/>
      <c r="GY1525" s="120"/>
      <c r="GZ1525" s="120"/>
      <c r="HA1525" s="120"/>
      <c r="HB1525" s="120"/>
      <c r="HC1525" s="120"/>
      <c r="HD1525" s="120"/>
      <c r="HE1525" s="120"/>
      <c r="HF1525" s="120"/>
      <c r="HG1525" s="120"/>
      <c r="HH1525" s="120"/>
      <c r="HI1525" s="120"/>
      <c r="HJ1525" s="120"/>
      <c r="HK1525" s="120"/>
      <c r="HL1525" s="120"/>
      <c r="HM1525" s="120"/>
      <c r="HN1525" s="120"/>
      <c r="HO1525" s="120"/>
      <c r="HP1525" s="120"/>
      <c r="HQ1525" s="120"/>
      <c r="HR1525" s="120"/>
      <c r="HS1525" s="120"/>
      <c r="HT1525" s="120"/>
      <c r="HU1525" s="120"/>
      <c r="HV1525" s="120"/>
      <c r="HW1525" s="120"/>
      <c r="HX1525" s="120"/>
      <c r="HY1525" s="120"/>
      <c r="HZ1525" s="120"/>
      <c r="IA1525" s="120"/>
      <c r="IB1525" s="120"/>
      <c r="IC1525" s="120"/>
      <c r="ID1525" s="120"/>
      <c r="IE1525" s="120"/>
      <c r="IF1525" s="120"/>
      <c r="IG1525" s="120"/>
      <c r="IH1525" s="120"/>
      <c r="II1525" s="120"/>
      <c r="IJ1525" s="120"/>
      <c r="IK1525" s="120"/>
      <c r="IL1525" s="120"/>
      <c r="IM1525" s="120"/>
      <c r="IN1525" s="120"/>
      <c r="IO1525" s="120"/>
      <c r="IP1525" s="120"/>
      <c r="IQ1525" s="120"/>
      <c r="IR1525" s="120"/>
      <c r="IS1525" s="120"/>
      <c r="IT1525" s="120"/>
      <c r="IU1525" s="120"/>
      <c r="IV1525" s="120"/>
      <c r="IW1525" s="120"/>
      <c r="IX1525" s="120"/>
    </row>
    <row r="1526" spans="1:258" x14ac:dyDescent="0.2">
      <c r="A1526" s="117" t="s">
        <v>3275</v>
      </c>
      <c r="B1526" s="123">
        <v>34686</v>
      </c>
      <c r="C1526" s="165" t="s">
        <v>2586</v>
      </c>
      <c r="D1526" s="122" t="s">
        <v>3418</v>
      </c>
      <c r="E1526" s="116" t="str">
        <f>IF(ISERROR(VLOOKUP(TRIM(A1526),'R2020'!$A$1:$I$1991,2,FALSE)),"",VLOOKUP(TRIM(A1526),'R2020'!$A$1:$I$1991,2,FALSE))</f>
        <v>FL</v>
      </c>
      <c r="F1526" s="116" t="str">
        <f>IF(ISERROR(VLOOKUP(TRIM(A1526),'R2020'!$A$1:$I$1991,3,FALSE)),"",VLOOKUP(TRIM(A1526),'R2020'!$A$1:$I$1991,3,FALSE))</f>
        <v>INA</v>
      </c>
      <c r="G1526" s="116" t="str">
        <f>IF(ISERROR(VLOOKUP(TRIM(A1526),'R2020'!$A$1:$I$1991,8,FALSE)),"",VLOOKUP(TRIM(A1526),'R2020'!$A$1:$I$1991,8,FALSE))</f>
        <v xml:space="preserve"> </v>
      </c>
      <c r="H1526" s="117" t="s">
        <v>240</v>
      </c>
      <c r="I1526" s="122" t="s">
        <v>103</v>
      </c>
      <c r="J1526" s="122"/>
      <c r="K1526" s="117" t="s">
        <v>89</v>
      </c>
      <c r="L1526" s="122" t="s">
        <v>103</v>
      </c>
      <c r="M1526" s="122"/>
      <c r="O1526" s="122"/>
      <c r="P1526" s="122"/>
      <c r="R1526" s="122"/>
      <c r="S1526" s="122"/>
      <c r="U1526" s="122"/>
      <c r="V1526" s="122"/>
      <c r="X1526" s="122"/>
      <c r="Y1526" s="122"/>
      <c r="AA1526" s="122"/>
      <c r="AB1526" s="122"/>
      <c r="AD1526" s="122"/>
      <c r="AE1526" s="122"/>
      <c r="AG1526" s="122"/>
      <c r="AH1526" s="122"/>
      <c r="AJ1526" s="122"/>
      <c r="AK1526" s="122"/>
      <c r="AM1526" s="122"/>
      <c r="AN1526" s="122"/>
      <c r="AP1526" s="122"/>
      <c r="AQ1526" s="122"/>
      <c r="AS1526" s="122"/>
      <c r="AT1526" s="122"/>
      <c r="AV1526" s="122"/>
      <c r="AW1526" s="122"/>
      <c r="AY1526" s="122"/>
      <c r="AZ1526" s="122"/>
      <c r="BB1526" s="122"/>
      <c r="BC1526" s="122"/>
      <c r="BE1526" s="123"/>
      <c r="BF1526" s="122"/>
      <c r="BG1526" s="121"/>
      <c r="BI1526" s="119"/>
      <c r="BJ1526" s="121"/>
      <c r="BK1526" s="121"/>
      <c r="BL1526" s="130"/>
    </row>
    <row r="1527" spans="1:258" x14ac:dyDescent="0.2">
      <c r="A1527" s="117" t="s">
        <v>2770</v>
      </c>
      <c r="B1527" s="123">
        <v>34180</v>
      </c>
      <c r="C1527" s="164" t="s">
        <v>2031</v>
      </c>
      <c r="E1527" s="116" t="str">
        <f>IF(ISERROR(VLOOKUP(TRIM(A1527),'R2020'!$A$1:$I$1991,2,FALSE)),"",VLOOKUP(TRIM(A1527),'R2020'!$A$1:$I$1991,2,FALSE))</f>
        <v>RG T</v>
      </c>
      <c r="F1527" s="116" t="str">
        <f>IF(ISERROR(VLOOKUP(TRIM(A1527),'R2020'!$A$1:$I$1991,3,FALSE)),"",VLOOKUP(TRIM(A1527),'R2020'!$A$1:$I$1991,3,FALSE))</f>
        <v>GBN</v>
      </c>
      <c r="G1527" s="116" t="str">
        <f>IF(ISERROR(VLOOKUP(TRIM(A1527),'R2020'!$A$1:$I$1991,8,FALSE)),"",VLOOKUP(TRIM(A1527),'R2020'!$A$1:$I$1991,8,FALSE))</f>
        <v>4-3 / 0-3</v>
      </c>
      <c r="H1527" s="117" t="s">
        <v>1091</v>
      </c>
      <c r="I1527" s="117" t="s">
        <v>237</v>
      </c>
      <c r="J1527" s="119" t="s">
        <v>1743</v>
      </c>
      <c r="K1527" s="117" t="s">
        <v>15</v>
      </c>
      <c r="L1527" s="117" t="s">
        <v>237</v>
      </c>
      <c r="M1527" s="119" t="s">
        <v>349</v>
      </c>
      <c r="N1527" s="117" t="s">
        <v>16</v>
      </c>
      <c r="O1527" s="117" t="s">
        <v>237</v>
      </c>
      <c r="P1527" s="119" t="s">
        <v>349</v>
      </c>
    </row>
    <row r="1528" spans="1:258" x14ac:dyDescent="0.2">
      <c r="A1528" s="117" t="s">
        <v>3834</v>
      </c>
      <c r="B1528" s="123">
        <v>35620</v>
      </c>
      <c r="C1528" s="164" t="s">
        <v>3448</v>
      </c>
      <c r="E1528" s="116" t="str">
        <f>IF(ISERROR(VLOOKUP(TRIM(A1528),'R2020'!$A$1:$I$1991,2,FALSE)),"",VLOOKUP(TRIM(A1528),'R2020'!$A$1:$I$1991,2,FALSE))</f>
        <v/>
      </c>
      <c r="F1528" s="116" t="str">
        <f>IF(ISERROR(VLOOKUP(TRIM(A1528),'R2020'!$A$1:$I$1991,3,FALSE)),"",VLOOKUP(TRIM(A1528),'R2020'!$A$1:$I$1991,3,FALSE))</f>
        <v/>
      </c>
      <c r="G1528" s="116" t="str">
        <f>IF(ISERROR(VLOOKUP(TRIM(A1528),'R2020'!$A$1:$I$1991,8,FALSE)),"",VLOOKUP(TRIM(A1528),'R2020'!$A$1:$I$1991,8,FALSE))</f>
        <v/>
      </c>
      <c r="H1528" s="117" t="s">
        <v>125</v>
      </c>
      <c r="I1528" s="117" t="s">
        <v>2235</v>
      </c>
      <c r="J1528" s="119" t="s">
        <v>1064</v>
      </c>
    </row>
    <row r="1529" spans="1:258" x14ac:dyDescent="0.2">
      <c r="A1529" s="117" t="s">
        <v>3276</v>
      </c>
      <c r="B1529" s="123">
        <v>34296</v>
      </c>
      <c r="C1529" s="165" t="s">
        <v>2586</v>
      </c>
      <c r="D1529" s="122"/>
      <c r="E1529" s="116" t="str">
        <f>IF(ISERROR(VLOOKUP(TRIM(A1529),'R2020'!$A$1:$I$1991,2,FALSE)),"",VLOOKUP(TRIM(A1529),'R2020'!$A$1:$I$1991,2,FALSE))</f>
        <v>FL</v>
      </c>
      <c r="F1529" s="116" t="str">
        <f>IF(ISERROR(VLOOKUP(TRIM(A1529),'R2020'!$A$1:$I$1991,3,FALSE)),"",VLOOKUP(TRIM(A1529),'R2020'!$A$1:$I$1991,3,FALSE))</f>
        <v>DNA</v>
      </c>
      <c r="G1529" s="116" t="str">
        <f>IF(ISERROR(VLOOKUP(TRIM(A1529),'R2020'!$A$1:$I$1991,8,FALSE)),"",VLOOKUP(TRIM(A1529),'R2020'!$A$1:$I$1991,8,FALSE))</f>
        <v xml:space="preserve"> </v>
      </c>
      <c r="H1529" s="117" t="s">
        <v>279</v>
      </c>
      <c r="I1529" s="122" t="s">
        <v>229</v>
      </c>
      <c r="J1529" s="122"/>
      <c r="K1529" s="117" t="s">
        <v>283</v>
      </c>
      <c r="L1529" s="122" t="s">
        <v>229</v>
      </c>
      <c r="M1529" s="122"/>
      <c r="O1529" s="122"/>
      <c r="P1529" s="122"/>
      <c r="R1529" s="122"/>
      <c r="S1529" s="122"/>
      <c r="U1529" s="122"/>
      <c r="V1529" s="122"/>
      <c r="X1529" s="122"/>
      <c r="Y1529" s="122"/>
      <c r="AA1529" s="122"/>
      <c r="AB1529" s="122"/>
      <c r="AD1529" s="122"/>
      <c r="AE1529" s="122"/>
      <c r="AG1529" s="122"/>
      <c r="AH1529" s="122"/>
      <c r="AJ1529" s="122"/>
      <c r="AK1529" s="122"/>
      <c r="AM1529" s="122"/>
      <c r="AN1529" s="122"/>
      <c r="AP1529" s="122"/>
      <c r="AQ1529" s="122"/>
      <c r="AS1529" s="122"/>
      <c r="AT1529" s="122"/>
      <c r="AV1529" s="122"/>
      <c r="AW1529" s="122"/>
      <c r="AY1529" s="122"/>
      <c r="AZ1529" s="122"/>
      <c r="BB1529" s="122"/>
      <c r="BC1529" s="122"/>
      <c r="BE1529" s="123"/>
      <c r="BF1529" s="122"/>
      <c r="BG1529" s="121"/>
      <c r="BI1529" s="119"/>
      <c r="BJ1529" s="121"/>
      <c r="BK1529" s="121"/>
      <c r="BL1529" s="130"/>
    </row>
    <row r="1530" spans="1:258" x14ac:dyDescent="0.2">
      <c r="A1530" s="117" t="s">
        <v>976</v>
      </c>
      <c r="B1530" s="123">
        <v>33314</v>
      </c>
      <c r="C1530" s="165" t="s">
        <v>1019</v>
      </c>
      <c r="D1530" s="122" t="s">
        <v>2461</v>
      </c>
      <c r="E1530" s="116" t="str">
        <f>IF(ISERROR(VLOOKUP(TRIM(A1530),'R2020'!$A$1:$I$1991,2,FALSE)),"",VLOOKUP(TRIM(A1530),'R2020'!$A$1:$I$1991,2,FALSE))</f>
        <v>HB WR LK</v>
      </c>
      <c r="F1530" s="116" t="str">
        <f>IF(ISERROR(VLOOKUP(TRIM(A1530),'R2020'!$A$1:$I$1991,3,FALSE)),"",VLOOKUP(TRIM(A1530),'R2020'!$A$1:$I$1991,3,FALSE))</f>
        <v>CHN</v>
      </c>
      <c r="G1530" s="116" t="str">
        <f>IF(ISERROR(VLOOKUP(TRIM(A1530),'R2020'!$A$1:$I$1991,8,FALSE)),"",VLOOKUP(TRIM(A1530),'R2020'!$A$1:$I$1991,8,FALSE))</f>
        <v xml:space="preserve">0-0 </v>
      </c>
      <c r="H1530" s="117" t="s">
        <v>3007</v>
      </c>
      <c r="I1530" s="122" t="s">
        <v>460</v>
      </c>
      <c r="J1530" s="122" t="s">
        <v>2547</v>
      </c>
      <c r="K1530" s="117" t="s">
        <v>3007</v>
      </c>
      <c r="L1530" s="122" t="s">
        <v>232</v>
      </c>
      <c r="M1530" s="122" t="s">
        <v>3008</v>
      </c>
      <c r="N1530" s="117" t="s">
        <v>296</v>
      </c>
      <c r="O1530" s="126" t="s">
        <v>23</v>
      </c>
      <c r="Q1530" s="117" t="s">
        <v>89</v>
      </c>
      <c r="R1530" s="126" t="s">
        <v>131</v>
      </c>
      <c r="S1530" s="119"/>
      <c r="T1530" s="117" t="s">
        <v>1467</v>
      </c>
      <c r="U1530" s="126" t="s">
        <v>131</v>
      </c>
      <c r="V1530" s="119"/>
      <c r="W1530" s="117" t="s">
        <v>89</v>
      </c>
      <c r="X1530" s="126" t="s">
        <v>131</v>
      </c>
      <c r="Y1530" s="119"/>
      <c r="Z1530" s="117" t="s">
        <v>296</v>
      </c>
      <c r="AA1530" s="121" t="s">
        <v>131</v>
      </c>
      <c r="AB1530" s="119"/>
      <c r="AD1530" s="121"/>
      <c r="AE1530" s="119"/>
      <c r="AG1530" s="121"/>
      <c r="AH1530" s="119"/>
      <c r="AJ1530" s="121"/>
      <c r="AK1530" s="119"/>
      <c r="AM1530" s="121"/>
      <c r="AN1530" s="119"/>
      <c r="AP1530" s="121"/>
      <c r="AQ1530" s="119"/>
      <c r="AS1530" s="121"/>
      <c r="AT1530" s="119"/>
      <c r="AV1530" s="121"/>
      <c r="AW1530" s="119"/>
      <c r="AY1530" s="121"/>
      <c r="AZ1530" s="119"/>
      <c r="BB1530" s="121"/>
      <c r="BC1530" s="119"/>
      <c r="BF1530" s="119"/>
      <c r="BG1530" s="121"/>
      <c r="BH1530" s="121"/>
      <c r="BI1530" s="121"/>
      <c r="BJ1530" s="121"/>
      <c r="BK1530" s="121"/>
      <c r="BL1530" s="121"/>
    </row>
    <row r="1531" spans="1:258" x14ac:dyDescent="0.2">
      <c r="A1531" s="117" t="s">
        <v>3835</v>
      </c>
      <c r="B1531" s="123">
        <v>34482</v>
      </c>
      <c r="C1531" s="164" t="s">
        <v>2586</v>
      </c>
      <c r="E1531" s="116" t="str">
        <f>IF(ISERROR(VLOOKUP(TRIM(A1531),'R2020'!$A$1:$I$1991,2,FALSE)),"",VLOOKUP(TRIM(A1531),'R2020'!$A$1:$I$1991,2,FALSE))</f>
        <v/>
      </c>
      <c r="F1531" s="116" t="str">
        <f>IF(ISERROR(VLOOKUP(TRIM(A1531),'R2020'!$A$1:$I$1991,3,FALSE)),"",VLOOKUP(TRIM(A1531),'R2020'!$A$1:$I$1991,3,FALSE))</f>
        <v/>
      </c>
      <c r="G1531" s="116" t="str">
        <f>IF(ISERROR(VLOOKUP(TRIM(A1531),'R2020'!$A$1:$I$1991,8,FALSE)),"",VLOOKUP(TRIM(A1531),'R2020'!$A$1:$I$1991,8,FALSE))</f>
        <v/>
      </c>
      <c r="H1531" s="117" t="s">
        <v>283</v>
      </c>
      <c r="I1531" s="117" t="s">
        <v>2215</v>
      </c>
    </row>
    <row r="1532" spans="1:258" x14ac:dyDescent="0.2">
      <c r="A1532" s="117" t="s">
        <v>3277</v>
      </c>
      <c r="B1532" s="123">
        <v>35577</v>
      </c>
      <c r="C1532" s="165" t="s">
        <v>3278</v>
      </c>
      <c r="D1532" s="122" t="s">
        <v>3836</v>
      </c>
      <c r="E1532" s="116" t="str">
        <f>IF(ISERROR(VLOOKUP(TRIM(A1532),'R2020'!$A$1:$I$1991,2,FALSE)),"",VLOOKUP(TRIM(A1532),'R2020'!$A$1:$I$1991,2,FALSE))</f>
        <v>LT</v>
      </c>
      <c r="F1532" s="116" t="str">
        <f>IF(ISERROR(VLOOKUP(TRIM(A1532),'R2020'!$A$1:$I$1991,3,FALSE)),"",VLOOKUP(TRIM(A1532),'R2020'!$A$1:$I$1991,3,FALSE))</f>
        <v>WAN</v>
      </c>
      <c r="G1532" s="116" t="str">
        <f>IF(ISERROR(VLOOKUP(TRIM(A1532),'R2020'!$A$1:$I$1991,8,FALSE)),"",VLOOKUP(TRIM(A1532),'R2020'!$A$1:$I$1991,8,FALSE))</f>
        <v xml:space="preserve">5-4 </v>
      </c>
      <c r="H1532" s="117" t="s">
        <v>40</v>
      </c>
      <c r="I1532" s="122" t="s">
        <v>27</v>
      </c>
      <c r="J1532" s="122" t="s">
        <v>334</v>
      </c>
      <c r="K1532" s="117" t="s">
        <v>40</v>
      </c>
      <c r="L1532" s="122" t="s">
        <v>27</v>
      </c>
      <c r="M1532" s="122" t="s">
        <v>56</v>
      </c>
      <c r="O1532" s="122"/>
      <c r="P1532" s="122"/>
      <c r="R1532" s="122"/>
      <c r="S1532" s="122"/>
      <c r="U1532" s="122"/>
      <c r="V1532" s="122"/>
      <c r="X1532" s="122"/>
      <c r="Y1532" s="122"/>
      <c r="AA1532" s="122"/>
      <c r="AB1532" s="122"/>
      <c r="AD1532" s="122"/>
      <c r="AE1532" s="122"/>
      <c r="AG1532" s="122"/>
      <c r="AH1532" s="122"/>
      <c r="AJ1532" s="122"/>
      <c r="AK1532" s="122"/>
      <c r="AM1532" s="122"/>
      <c r="AN1532" s="122"/>
      <c r="AP1532" s="122"/>
      <c r="AQ1532" s="122"/>
      <c r="AS1532" s="122"/>
      <c r="AT1532" s="122"/>
      <c r="AV1532" s="122"/>
      <c r="AW1532" s="122"/>
      <c r="AY1532" s="122"/>
      <c r="AZ1532" s="122"/>
      <c r="BB1532" s="122"/>
      <c r="BC1532" s="122"/>
      <c r="BE1532" s="123"/>
      <c r="BF1532" s="122"/>
      <c r="BG1532" s="121"/>
      <c r="BI1532" s="119"/>
      <c r="BJ1532" s="121"/>
      <c r="BK1532" s="121"/>
      <c r="BL1532" s="130"/>
    </row>
    <row r="1533" spans="1:258" x14ac:dyDescent="0.2">
      <c r="A1533" s="117" t="s">
        <v>2771</v>
      </c>
      <c r="B1533" s="123">
        <v>34527</v>
      </c>
      <c r="C1533" s="164" t="s">
        <v>2586</v>
      </c>
      <c r="E1533" s="116" t="str">
        <f>IF(ISERROR(VLOOKUP(TRIM(A1533),'R2020'!$A$1:$I$1991,2,FALSE)),"",VLOOKUP(TRIM(A1533),'R2020'!$A$1:$I$1991,2,FALSE))</f>
        <v/>
      </c>
      <c r="F1533" s="116" t="str">
        <f>IF(ISERROR(VLOOKUP(TRIM(A1533),'R2020'!$A$1:$I$1991,3,FALSE)),"",VLOOKUP(TRIM(A1533),'R2020'!$A$1:$I$1991,3,FALSE))</f>
        <v/>
      </c>
      <c r="G1533" s="116" t="str">
        <f>IF(ISERROR(VLOOKUP(TRIM(A1533),'R2020'!$A$1:$I$1991,8,FALSE)),"",VLOOKUP(TRIM(A1533),'R2020'!$A$1:$I$1991,8,FALSE))</f>
        <v/>
      </c>
      <c r="H1533" s="117" t="s">
        <v>387</v>
      </c>
      <c r="I1533" s="117" t="s">
        <v>386</v>
      </c>
      <c r="J1533" s="119" t="s">
        <v>1063</v>
      </c>
      <c r="K1533" s="119"/>
      <c r="N1533" s="117" t="s">
        <v>125</v>
      </c>
      <c r="O1533" s="117" t="s">
        <v>386</v>
      </c>
      <c r="P1533" s="119" t="s">
        <v>1064</v>
      </c>
    </row>
    <row r="1534" spans="1:258" x14ac:dyDescent="0.2">
      <c r="A1534" s="146" t="s">
        <v>4386</v>
      </c>
      <c r="B1534" s="157">
        <v>35592</v>
      </c>
      <c r="C1534" s="167" t="s">
        <v>4511</v>
      </c>
      <c r="D1534" s="142"/>
      <c r="E1534" s="116" t="str">
        <f>IF(ISERROR(VLOOKUP(TRIM(A1534),'R2020'!$A$1:$I$1991,2,FALSE)),"",VLOOKUP(TRIM(A1534),'R2020'!$A$1:$I$1991,2,FALSE))</f>
        <v>T TE</v>
      </c>
      <c r="F1534" s="116" t="str">
        <f>IF(ISERROR(VLOOKUP(TRIM(A1534),'R2020'!$A$1:$I$1991,3,FALSE)),"",VLOOKUP(TRIM(A1534),'R2020'!$A$1:$I$1991,3,FALSE))</f>
        <v>NYN</v>
      </c>
      <c r="G1534" s="116" t="str">
        <f>IF(ISERROR(VLOOKUP(TRIM(A1534),'R2020'!$A$1:$I$1991,8,FALSE)),"",VLOOKUP(TRIM(A1534),'R2020'!$A$1:$I$1991,8,FALSE))</f>
        <v>0-0 / 4-0</v>
      </c>
      <c r="H1534" s="126"/>
      <c r="I1534" s="126"/>
      <c r="J1534" s="120"/>
      <c r="K1534" s="126"/>
      <c r="L1534" s="126"/>
      <c r="M1534" s="120"/>
      <c r="N1534" s="126"/>
      <c r="O1534" s="126"/>
      <c r="P1534" s="120"/>
      <c r="Q1534" s="126"/>
      <c r="R1534" s="126"/>
      <c r="S1534" s="120"/>
      <c r="T1534" s="126"/>
      <c r="U1534" s="126"/>
      <c r="V1534" s="120"/>
      <c r="W1534" s="126"/>
      <c r="X1534" s="126"/>
      <c r="Y1534" s="120"/>
      <c r="Z1534" s="126"/>
      <c r="AA1534" s="126"/>
      <c r="AB1534" s="120"/>
      <c r="AC1534" s="126"/>
      <c r="AD1534" s="126"/>
      <c r="AE1534" s="120"/>
      <c r="AF1534" s="126"/>
      <c r="AG1534" s="126"/>
      <c r="AH1534" s="120"/>
      <c r="AI1534" s="126"/>
      <c r="AJ1534" s="126"/>
      <c r="AK1534" s="120"/>
      <c r="AL1534" s="126"/>
      <c r="AM1534" s="126"/>
      <c r="AN1534" s="120"/>
      <c r="AO1534" s="126"/>
      <c r="AP1534" s="126"/>
      <c r="AQ1534" s="126"/>
      <c r="AR1534" s="126"/>
      <c r="AS1534" s="126"/>
      <c r="AT1534" s="120"/>
      <c r="AU1534" s="126"/>
      <c r="AV1534" s="126"/>
      <c r="AW1534" s="120"/>
      <c r="AX1534" s="126"/>
      <c r="AY1534" s="126"/>
      <c r="AZ1534" s="120"/>
      <c r="BA1534" s="126"/>
      <c r="BB1534" s="127"/>
      <c r="BC1534" s="120"/>
      <c r="BD1534" s="120"/>
      <c r="BE1534" s="127"/>
      <c r="BF1534" s="128"/>
      <c r="BG1534" s="120"/>
      <c r="BH1534" s="127"/>
      <c r="BI1534" s="120"/>
      <c r="BJ1534" s="138"/>
      <c r="BK1534" s="138"/>
    </row>
    <row r="1535" spans="1:258" x14ac:dyDescent="0.2">
      <c r="A1535" s="117" t="s">
        <v>1412</v>
      </c>
      <c r="B1535" s="123">
        <v>34277</v>
      </c>
      <c r="C1535" s="165" t="s">
        <v>1586</v>
      </c>
      <c r="D1535" s="122" t="s">
        <v>1572</v>
      </c>
      <c r="E1535" s="116" t="str">
        <f>IF(ISERROR(VLOOKUP(TRIM(A1535),'R2020'!$A$1:$I$1991,2,FALSE)),"",VLOOKUP(TRIM(A1535),'R2020'!$A$1:$I$1991,2,FALSE))</f>
        <v>LG</v>
      </c>
      <c r="F1535" s="116" t="str">
        <f>IF(ISERROR(VLOOKUP(TRIM(A1535),'R2020'!$A$1:$I$1991,3,FALSE)),"",VLOOKUP(TRIM(A1535),'R2020'!$A$1:$I$1991,3,FALSE))</f>
        <v>NON</v>
      </c>
      <c r="G1535" s="116" t="str">
        <f>IF(ISERROR(VLOOKUP(TRIM(A1535),'R2020'!$A$1:$I$1991,8,FALSE)),"",VLOOKUP(TRIM(A1535),'R2020'!$A$1:$I$1991,8,FALSE))</f>
        <v xml:space="preserve">5-4 </v>
      </c>
      <c r="H1535" s="117" t="s">
        <v>477</v>
      </c>
      <c r="I1535" s="121" t="s">
        <v>367</v>
      </c>
      <c r="J1535" s="119" t="s">
        <v>351</v>
      </c>
      <c r="K1535" s="117" t="s">
        <v>477</v>
      </c>
      <c r="L1535" s="121" t="s">
        <v>367</v>
      </c>
      <c r="M1535" s="119" t="s">
        <v>225</v>
      </c>
      <c r="N1535" s="117" t="s">
        <v>477</v>
      </c>
      <c r="O1535" s="121" t="s">
        <v>367</v>
      </c>
      <c r="P1535" s="119" t="s">
        <v>199</v>
      </c>
      <c r="Q1535" s="117" t="s">
        <v>335</v>
      </c>
      <c r="R1535" s="121" t="s">
        <v>367</v>
      </c>
      <c r="S1535" s="119" t="s">
        <v>225</v>
      </c>
      <c r="T1535" s="117" t="s">
        <v>478</v>
      </c>
      <c r="U1535" s="121" t="s">
        <v>367</v>
      </c>
      <c r="V1535" s="119" t="s">
        <v>349</v>
      </c>
      <c r="X1535" s="121"/>
      <c r="Y1535" s="119"/>
      <c r="AA1535" s="121"/>
      <c r="AB1535" s="119"/>
      <c r="AD1535" s="121"/>
      <c r="AE1535" s="119"/>
      <c r="AG1535" s="121"/>
      <c r="AH1535" s="119"/>
      <c r="AJ1535" s="121"/>
      <c r="AK1535" s="119"/>
      <c r="AM1535" s="121"/>
      <c r="AN1535" s="119"/>
      <c r="AP1535" s="121"/>
      <c r="AQ1535" s="119"/>
      <c r="AS1535" s="121"/>
      <c r="AT1535" s="119"/>
      <c r="AV1535" s="121"/>
      <c r="AW1535" s="119"/>
      <c r="AY1535" s="121"/>
      <c r="AZ1535" s="119"/>
      <c r="BB1535" s="121"/>
      <c r="BC1535" s="119"/>
      <c r="BF1535" s="119"/>
      <c r="BG1535" s="121"/>
      <c r="BH1535" s="121"/>
      <c r="BI1535" s="121"/>
      <c r="BJ1535" s="121"/>
      <c r="BK1535" s="121"/>
      <c r="BL1535" s="121"/>
    </row>
    <row r="1536" spans="1:258" x14ac:dyDescent="0.2">
      <c r="A1536" s="120" t="s">
        <v>77</v>
      </c>
      <c r="B1536" s="125">
        <v>31013</v>
      </c>
      <c r="C1536" s="168" t="s">
        <v>358</v>
      </c>
      <c r="D1536" s="126" t="s">
        <v>358</v>
      </c>
      <c r="E1536" s="116" t="str">
        <f>IF(ISERROR(VLOOKUP(TRIM(A1536),'R2020'!$A$1:$I$1991,2,FALSE)),"",VLOOKUP(TRIM(A1536),'R2020'!$A$1:$I$1991,2,FALSE))</f>
        <v>T</v>
      </c>
      <c r="F1536" s="116" t="str">
        <f>IF(ISERROR(VLOOKUP(TRIM(A1536),'R2020'!$A$1:$I$1991,3,FALSE)),"",VLOOKUP(TRIM(A1536),'R2020'!$A$1:$I$1991,3,FALSE))</f>
        <v>ARN</v>
      </c>
      <c r="G1536" s="116" t="str">
        <f>IF(ISERROR(VLOOKUP(TRIM(A1536),'R2020'!$A$1:$I$1991,8,FALSE)),"",VLOOKUP(TRIM(A1536),'R2020'!$A$1:$I$1991,8,FALSE))</f>
        <v xml:space="preserve">0-0 </v>
      </c>
      <c r="H1536" s="117" t="s">
        <v>47</v>
      </c>
      <c r="I1536" s="126" t="s">
        <v>39</v>
      </c>
      <c r="J1536" s="126" t="s">
        <v>479</v>
      </c>
      <c r="K1536" s="117" t="s">
        <v>40</v>
      </c>
      <c r="L1536" s="126" t="s">
        <v>229</v>
      </c>
      <c r="M1536" s="126" t="s">
        <v>451</v>
      </c>
      <c r="N1536" s="117" t="s">
        <v>40</v>
      </c>
      <c r="O1536" s="126" t="s">
        <v>229</v>
      </c>
      <c r="P1536" s="126" t="s">
        <v>385</v>
      </c>
      <c r="Q1536" s="120" t="s">
        <v>482</v>
      </c>
      <c r="R1536" s="126" t="s">
        <v>448</v>
      </c>
      <c r="S1536" s="126" t="s">
        <v>479</v>
      </c>
      <c r="T1536" s="120" t="s">
        <v>482</v>
      </c>
      <c r="U1536" s="126" t="s">
        <v>448</v>
      </c>
      <c r="V1536" s="126" t="s">
        <v>225</v>
      </c>
      <c r="W1536" s="120" t="s">
        <v>482</v>
      </c>
      <c r="X1536" s="126" t="s">
        <v>448</v>
      </c>
      <c r="Y1536" s="126" t="s">
        <v>481</v>
      </c>
      <c r="Z1536" s="120" t="s">
        <v>482</v>
      </c>
      <c r="AA1536" s="126" t="s">
        <v>448</v>
      </c>
      <c r="AB1536" s="126" t="s">
        <v>334</v>
      </c>
      <c r="AC1536" s="120" t="s">
        <v>482</v>
      </c>
      <c r="AD1536" s="126" t="s">
        <v>448</v>
      </c>
      <c r="AE1536" s="126" t="s">
        <v>334</v>
      </c>
      <c r="AF1536" s="120" t="s">
        <v>482</v>
      </c>
      <c r="AG1536" s="126" t="s">
        <v>448</v>
      </c>
      <c r="AH1536" s="126" t="s">
        <v>56</v>
      </c>
      <c r="AI1536" s="120" t="s">
        <v>482</v>
      </c>
      <c r="AJ1536" s="126" t="s">
        <v>448</v>
      </c>
      <c r="AK1536" s="126" t="s">
        <v>451</v>
      </c>
      <c r="AL1536" s="120" t="s">
        <v>482</v>
      </c>
      <c r="AM1536" s="126" t="s">
        <v>448</v>
      </c>
      <c r="AN1536" s="126" t="s">
        <v>476</v>
      </c>
      <c r="AO1536" s="120" t="s">
        <v>482</v>
      </c>
      <c r="AP1536" s="126" t="s">
        <v>448</v>
      </c>
      <c r="AQ1536" s="126" t="s">
        <v>451</v>
      </c>
      <c r="AR1536" s="120" t="s">
        <v>482</v>
      </c>
      <c r="AS1536" s="126" t="s">
        <v>448</v>
      </c>
      <c r="AT1536" s="126" t="s">
        <v>481</v>
      </c>
      <c r="AU1536" s="120" t="s">
        <v>47</v>
      </c>
      <c r="AV1536" s="126" t="s">
        <v>448</v>
      </c>
      <c r="AW1536" s="126" t="s">
        <v>333</v>
      </c>
      <c r="AX1536" s="120"/>
      <c r="AY1536" s="126"/>
      <c r="AZ1536" s="126"/>
      <c r="BA1536" s="120"/>
      <c r="BB1536" s="126"/>
      <c r="BC1536" s="126"/>
      <c r="BD1536" s="120"/>
      <c r="BE1536" s="125"/>
      <c r="BF1536" s="126"/>
      <c r="BG1536" s="128"/>
      <c r="BH1536" s="120"/>
      <c r="BI1536" s="127"/>
      <c r="BJ1536" s="128"/>
      <c r="BK1536" s="128"/>
      <c r="BL1536" s="131"/>
    </row>
    <row r="1537" spans="1:64" x14ac:dyDescent="0.2">
      <c r="A1537" s="117" t="s">
        <v>1874</v>
      </c>
      <c r="B1537" s="123">
        <v>34173</v>
      </c>
      <c r="C1537" s="165" t="s">
        <v>2031</v>
      </c>
      <c r="E1537" s="116" t="str">
        <f>IF(ISERROR(VLOOKUP(TRIM(A1537),'R2020'!$A$1:$I$1991,2,FALSE)),"",VLOOKUP(TRIM(A1537),'R2020'!$A$1:$I$1991,2,FALSE))</f>
        <v/>
      </c>
      <c r="F1537" s="116" t="str">
        <f>IF(ISERROR(VLOOKUP(TRIM(A1537),'R2020'!$A$1:$I$1991,3,FALSE)),"",VLOOKUP(TRIM(A1537),'R2020'!$A$1:$I$1991,3,FALSE))</f>
        <v/>
      </c>
      <c r="G1537" s="116" t="str">
        <f>IF(ISERROR(VLOOKUP(TRIM(A1537),'R2020'!$A$1:$I$1991,8,FALSE)),"",VLOOKUP(TRIM(A1537),'R2020'!$A$1:$I$1991,8,FALSE))</f>
        <v/>
      </c>
      <c r="H1537" s="117" t="s">
        <v>47</v>
      </c>
      <c r="I1537" s="117" t="s">
        <v>229</v>
      </c>
      <c r="J1537" s="122" t="s">
        <v>349</v>
      </c>
      <c r="K1537" s="122"/>
      <c r="N1537" s="117" t="s">
        <v>47</v>
      </c>
      <c r="O1537" s="117" t="s">
        <v>229</v>
      </c>
      <c r="P1537" s="122" t="s">
        <v>349</v>
      </c>
      <c r="Q1537" s="117" t="s">
        <v>47</v>
      </c>
      <c r="R1537" s="117" t="s">
        <v>229</v>
      </c>
      <c r="S1537" s="122" t="s">
        <v>349</v>
      </c>
    </row>
    <row r="1538" spans="1:64" x14ac:dyDescent="0.2">
      <c r="A1538" s="146" t="s">
        <v>4191</v>
      </c>
      <c r="B1538" s="157">
        <v>35581</v>
      </c>
      <c r="C1538" s="167" t="s">
        <v>4516</v>
      </c>
      <c r="D1538" s="141"/>
      <c r="E1538" s="116" t="str">
        <f>IF(ISERROR(VLOOKUP(TRIM(A1538),'R2020'!$A$1:$I$1991,2,FALSE)),"",VLOOKUP(TRIM(A1538),'R2020'!$A$1:$I$1991,2,FALSE))</f>
        <v>RT</v>
      </c>
      <c r="F1538" s="116" t="str">
        <f>IF(ISERROR(VLOOKUP(TRIM(A1538),'R2020'!$A$1:$I$1991,3,FALSE)),"",VLOOKUP(TRIM(A1538),'R2020'!$A$1:$I$1991,3,FALSE))</f>
        <v>DEN</v>
      </c>
      <c r="G1538" s="116" t="str">
        <f>IF(ISERROR(VLOOKUP(TRIM(A1538),'R2020'!$A$1:$I$1991,8,FALSE)),"",VLOOKUP(TRIM(A1538),'R2020'!$A$1:$I$1991,8,FALSE))</f>
        <v xml:space="preserve">0-2 </v>
      </c>
      <c r="H1538" s="127"/>
      <c r="I1538" s="127"/>
      <c r="J1538" s="120"/>
      <c r="K1538" s="127"/>
      <c r="L1538" s="127"/>
      <c r="M1538" s="120"/>
      <c r="N1538" s="127"/>
      <c r="O1538" s="127"/>
      <c r="P1538" s="120"/>
      <c r="Q1538" s="127"/>
      <c r="R1538" s="127"/>
      <c r="S1538" s="120"/>
      <c r="T1538" s="127"/>
      <c r="U1538" s="127"/>
      <c r="V1538" s="120"/>
      <c r="W1538" s="127"/>
      <c r="X1538" s="127"/>
      <c r="Y1538" s="120"/>
      <c r="Z1538" s="127"/>
      <c r="AA1538" s="127"/>
      <c r="AB1538" s="120"/>
      <c r="AC1538" s="127"/>
      <c r="AD1538" s="127"/>
      <c r="AE1538" s="120"/>
      <c r="AF1538" s="127"/>
      <c r="AG1538" s="127"/>
      <c r="AH1538" s="120"/>
      <c r="AI1538" s="127"/>
      <c r="AJ1538" s="127"/>
      <c r="AK1538" s="120"/>
      <c r="AL1538" s="127"/>
      <c r="AM1538" s="127"/>
      <c r="AN1538" s="120"/>
      <c r="AO1538" s="127"/>
      <c r="AP1538" s="127"/>
      <c r="AQ1538" s="127"/>
      <c r="AR1538" s="127"/>
      <c r="AS1538" s="127"/>
      <c r="AT1538" s="120"/>
      <c r="AU1538" s="127"/>
      <c r="AV1538" s="127"/>
      <c r="AW1538" s="120"/>
      <c r="AX1538" s="127"/>
      <c r="AY1538" s="127"/>
      <c r="AZ1538" s="120"/>
      <c r="BA1538" s="127"/>
      <c r="BB1538" s="127"/>
      <c r="BC1538" s="120"/>
      <c r="BD1538" s="120"/>
      <c r="BE1538" s="120"/>
      <c r="BF1538" s="120"/>
      <c r="BG1538" s="120"/>
      <c r="BH1538" s="120"/>
      <c r="BI1538" s="120"/>
      <c r="BJ1538" s="128"/>
      <c r="BK1538" s="128"/>
    </row>
    <row r="1539" spans="1:64" x14ac:dyDescent="0.2">
      <c r="A1539" s="120" t="s">
        <v>277</v>
      </c>
      <c r="B1539" s="125">
        <v>30433</v>
      </c>
      <c r="C1539" s="168" t="s">
        <v>362</v>
      </c>
      <c r="D1539" s="126" t="s">
        <v>2422</v>
      </c>
      <c r="E1539" s="116" t="str">
        <f>IF(ISERROR(VLOOKUP(TRIM(A1539),'R2020'!$A$1:$I$1991,2,FALSE)),"",VLOOKUP(TRIM(A1539),'R2020'!$A$1:$I$1991,2,FALSE))</f>
        <v/>
      </c>
      <c r="F1539" s="116" t="str">
        <f>IF(ISERROR(VLOOKUP(TRIM(A1539),'R2020'!$A$1:$I$1991,3,FALSE)),"",VLOOKUP(TRIM(A1539),'R2020'!$A$1:$I$1991,3,FALSE))</f>
        <v/>
      </c>
      <c r="G1539" s="116" t="str">
        <f>IF(ISERROR(VLOOKUP(TRIM(A1539),'R2020'!$A$1:$I$1991,8,FALSE)),"",VLOOKUP(TRIM(A1539),'R2020'!$A$1:$I$1991,8,FALSE))</f>
        <v/>
      </c>
      <c r="H1539" s="117" t="s">
        <v>505</v>
      </c>
      <c r="I1539" s="122" t="s">
        <v>27</v>
      </c>
      <c r="J1539" s="126" t="s">
        <v>58</v>
      </c>
      <c r="K1539" s="117" t="s">
        <v>202</v>
      </c>
      <c r="L1539" s="122"/>
      <c r="M1539" s="126"/>
      <c r="N1539" s="117" t="s">
        <v>505</v>
      </c>
      <c r="O1539" s="122" t="s">
        <v>23</v>
      </c>
      <c r="P1539" s="126" t="s">
        <v>33</v>
      </c>
      <c r="Q1539" s="117" t="s">
        <v>505</v>
      </c>
      <c r="R1539" s="126" t="s">
        <v>23</v>
      </c>
      <c r="S1539" s="126" t="s">
        <v>29</v>
      </c>
      <c r="T1539" s="117" t="s">
        <v>505</v>
      </c>
      <c r="U1539" s="126" t="s">
        <v>23</v>
      </c>
      <c r="V1539" s="126" t="s">
        <v>33</v>
      </c>
      <c r="W1539" s="120" t="s">
        <v>1175</v>
      </c>
      <c r="X1539" s="126" t="s">
        <v>23</v>
      </c>
      <c r="Y1539" s="126" t="s">
        <v>1176</v>
      </c>
      <c r="Z1539" s="120" t="s">
        <v>505</v>
      </c>
      <c r="AA1539" s="126" t="s">
        <v>122</v>
      </c>
      <c r="AB1539" s="126" t="s">
        <v>56</v>
      </c>
      <c r="AC1539" s="120" t="s">
        <v>505</v>
      </c>
      <c r="AD1539" s="126" t="s">
        <v>122</v>
      </c>
      <c r="AE1539" s="126" t="s">
        <v>29</v>
      </c>
      <c r="AF1539" s="120" t="s">
        <v>505</v>
      </c>
      <c r="AG1539" s="126" t="s">
        <v>122</v>
      </c>
      <c r="AH1539" s="126" t="s">
        <v>29</v>
      </c>
      <c r="AI1539" s="120" t="s">
        <v>505</v>
      </c>
      <c r="AJ1539" s="126" t="s">
        <v>122</v>
      </c>
      <c r="AK1539" s="126" t="s">
        <v>35</v>
      </c>
      <c r="AL1539" s="120" t="s">
        <v>505</v>
      </c>
      <c r="AM1539" s="126" t="s">
        <v>122</v>
      </c>
      <c r="AN1539" s="126" t="s">
        <v>56</v>
      </c>
      <c r="AO1539" s="120" t="s">
        <v>505</v>
      </c>
      <c r="AP1539" s="126" t="s">
        <v>122</v>
      </c>
      <c r="AQ1539" s="126" t="s">
        <v>56</v>
      </c>
      <c r="AR1539" s="120" t="s">
        <v>505</v>
      </c>
      <c r="AS1539" s="126" t="s">
        <v>122</v>
      </c>
      <c r="AT1539" s="126" t="s">
        <v>227</v>
      </c>
      <c r="AU1539" s="120" t="s">
        <v>331</v>
      </c>
      <c r="AV1539" s="126" t="s">
        <v>122</v>
      </c>
      <c r="AW1539" s="126" t="s">
        <v>349</v>
      </c>
      <c r="AX1539" s="120"/>
      <c r="AY1539" s="126"/>
      <c r="AZ1539" s="126"/>
      <c r="BA1539" s="120"/>
      <c r="BB1539" s="126"/>
      <c r="BC1539" s="126"/>
      <c r="BD1539" s="120"/>
      <c r="BE1539" s="125"/>
      <c r="BF1539" s="126"/>
      <c r="BG1539" s="128"/>
      <c r="BH1539" s="120"/>
      <c r="BI1539" s="127"/>
      <c r="BJ1539" s="128"/>
      <c r="BK1539" s="128"/>
      <c r="BL1539" s="131"/>
    </row>
    <row r="1540" spans="1:64" x14ac:dyDescent="0.2">
      <c r="A1540" s="117" t="s">
        <v>2910</v>
      </c>
      <c r="B1540" s="123">
        <v>33367</v>
      </c>
      <c r="C1540" s="165" t="s">
        <v>1225</v>
      </c>
      <c r="D1540" s="122" t="s">
        <v>2925</v>
      </c>
      <c r="E1540" s="116" t="str">
        <f>IF(ISERROR(VLOOKUP(TRIM(A1540),'R2020'!$A$1:$I$1991,2,FALSE)),"",VLOOKUP(TRIM(A1540),'R2020'!$A$1:$I$1991,2,FALSE))</f>
        <v>T</v>
      </c>
      <c r="F1540" s="116" t="str">
        <f>IF(ISERROR(VLOOKUP(TRIM(A1540),'R2020'!$A$1:$I$1991,3,FALSE)),"",VLOOKUP(TRIM(A1540),'R2020'!$A$1:$I$1991,3,FALSE))</f>
        <v>KCA</v>
      </c>
      <c r="G1540" s="116" t="str">
        <f>IF(ISERROR(VLOOKUP(TRIM(A1540),'R2020'!$A$1:$I$1991,8,FALSE)),"",VLOOKUP(TRIM(A1540),'R2020'!$A$1:$I$1991,8,FALSE))</f>
        <v xml:space="preserve">4-0 </v>
      </c>
      <c r="H1540" s="117" t="s">
        <v>47</v>
      </c>
      <c r="I1540" s="117" t="s">
        <v>55</v>
      </c>
      <c r="J1540" s="119" t="s">
        <v>481</v>
      </c>
      <c r="K1540" s="117" t="s">
        <v>40</v>
      </c>
      <c r="L1540" s="117" t="s">
        <v>446</v>
      </c>
      <c r="M1540" s="119" t="s">
        <v>9</v>
      </c>
      <c r="N1540" s="117" t="s">
        <v>49</v>
      </c>
      <c r="O1540" s="117" t="s">
        <v>446</v>
      </c>
      <c r="P1540" s="119" t="s">
        <v>479</v>
      </c>
      <c r="S1540" s="119"/>
      <c r="T1540" s="117" t="s">
        <v>49</v>
      </c>
      <c r="U1540" s="117" t="s">
        <v>237</v>
      </c>
      <c r="V1540" s="119" t="s">
        <v>349</v>
      </c>
      <c r="W1540" s="117" t="s">
        <v>47</v>
      </c>
      <c r="X1540" s="117" t="s">
        <v>237</v>
      </c>
      <c r="Y1540" s="119" t="s">
        <v>349</v>
      </c>
    </row>
    <row r="1541" spans="1:64" x14ac:dyDescent="0.2">
      <c r="A1541" s="117" t="s">
        <v>2772</v>
      </c>
      <c r="B1541" s="123">
        <v>34198</v>
      </c>
      <c r="C1541" s="164" t="s">
        <v>2031</v>
      </c>
      <c r="D1541" s="119" t="s">
        <v>2624</v>
      </c>
      <c r="E1541" s="116" t="str">
        <f>IF(ISERROR(VLOOKUP(TRIM(A1541),'R2020'!$A$1:$I$1991,2,FALSE)),"",VLOOKUP(TRIM(A1541),'R2020'!$A$1:$I$1991,2,FALSE))</f>
        <v/>
      </c>
      <c r="F1541" s="116" t="str">
        <f>IF(ISERROR(VLOOKUP(TRIM(A1541),'R2020'!$A$1:$I$1991,3,FALSE)),"",VLOOKUP(TRIM(A1541),'R2020'!$A$1:$I$1991,3,FALSE))</f>
        <v/>
      </c>
      <c r="G1541" s="116" t="str">
        <f>IF(ISERROR(VLOOKUP(TRIM(A1541),'R2020'!$A$1:$I$1991,8,FALSE)),"",VLOOKUP(TRIM(A1541),'R2020'!$A$1:$I$1991,8,FALSE))</f>
        <v/>
      </c>
      <c r="H1541" s="117" t="s">
        <v>112</v>
      </c>
      <c r="I1541" s="117" t="s">
        <v>30</v>
      </c>
      <c r="J1541" s="119" t="s">
        <v>3837</v>
      </c>
      <c r="K1541" s="117" t="s">
        <v>110</v>
      </c>
      <c r="L1541" s="117" t="s">
        <v>30</v>
      </c>
      <c r="M1541" s="119" t="s">
        <v>2993</v>
      </c>
      <c r="N1541" s="117" t="s">
        <v>344</v>
      </c>
      <c r="O1541" s="117" t="s">
        <v>78</v>
      </c>
      <c r="P1541" s="119" t="s">
        <v>2773</v>
      </c>
    </row>
    <row r="1542" spans="1:64" x14ac:dyDescent="0.2">
      <c r="A1542" s="117" t="s">
        <v>3279</v>
      </c>
      <c r="B1542" s="123">
        <v>35097</v>
      </c>
      <c r="C1542" s="165" t="s">
        <v>3280</v>
      </c>
      <c r="D1542" s="122" t="s">
        <v>3067</v>
      </c>
      <c r="E1542" s="116" t="str">
        <f>IF(ISERROR(VLOOKUP(TRIM(A1542),'R2020'!$A$1:$I$1991,2,FALSE)),"",VLOOKUP(TRIM(A1542),'R2020'!$A$1:$I$1991,2,FALSE))</f>
        <v/>
      </c>
      <c r="F1542" s="116" t="str">
        <f>IF(ISERROR(VLOOKUP(TRIM(A1542),'R2020'!$A$1:$I$1991,3,FALSE)),"",VLOOKUP(TRIM(A1542),'R2020'!$A$1:$I$1991,3,FALSE))</f>
        <v/>
      </c>
      <c r="G1542" s="116" t="str">
        <f>IF(ISERROR(VLOOKUP(TRIM(A1542),'R2020'!$A$1:$I$1991,8,FALSE)),"",VLOOKUP(TRIM(A1542),'R2020'!$A$1:$I$1991,8,FALSE))</f>
        <v/>
      </c>
      <c r="H1542" s="117" t="s">
        <v>344</v>
      </c>
      <c r="I1542" s="122" t="s">
        <v>453</v>
      </c>
      <c r="J1542" s="122" t="s">
        <v>3838</v>
      </c>
      <c r="K1542" s="117" t="s">
        <v>183</v>
      </c>
      <c r="L1542" s="122" t="s">
        <v>453</v>
      </c>
      <c r="M1542" s="122" t="s">
        <v>3281</v>
      </c>
      <c r="O1542" s="122"/>
      <c r="P1542" s="122"/>
      <c r="R1542" s="122"/>
      <c r="S1542" s="122"/>
      <c r="U1542" s="122"/>
      <c r="V1542" s="122"/>
      <c r="X1542" s="122"/>
      <c r="Y1542" s="122"/>
      <c r="AA1542" s="122"/>
      <c r="AB1542" s="122"/>
      <c r="AD1542" s="122"/>
      <c r="AE1542" s="122"/>
      <c r="AG1542" s="122"/>
      <c r="AH1542" s="122"/>
      <c r="AJ1542" s="122"/>
      <c r="AK1542" s="122"/>
      <c r="AM1542" s="122"/>
      <c r="AN1542" s="122"/>
      <c r="AP1542" s="122"/>
      <c r="AQ1542" s="122"/>
      <c r="AS1542" s="122"/>
      <c r="AT1542" s="122"/>
      <c r="AV1542" s="122"/>
      <c r="AW1542" s="122"/>
      <c r="AY1542" s="122"/>
      <c r="AZ1542" s="122"/>
      <c r="BB1542" s="122"/>
      <c r="BC1542" s="122"/>
      <c r="BE1542" s="123"/>
      <c r="BF1542" s="122"/>
      <c r="BG1542" s="121"/>
      <c r="BI1542" s="119"/>
      <c r="BJ1542" s="121"/>
      <c r="BK1542" s="121"/>
      <c r="BL1542" s="130"/>
    </row>
    <row r="1543" spans="1:64" x14ac:dyDescent="0.2">
      <c r="A1543" s="146" t="s">
        <v>4143</v>
      </c>
      <c r="B1543" s="157">
        <v>36210</v>
      </c>
      <c r="C1543" s="167" t="s">
        <v>4516</v>
      </c>
      <c r="D1543" s="141"/>
      <c r="E1543" s="116" t="str">
        <f>IF(ISERROR(VLOOKUP(TRIM(A1543),'R2020'!$A$1:$I$1991,2,FALSE)),"",VLOOKUP(TRIM(A1543),'R2020'!$A$1:$I$1991,2,FALSE))</f>
        <v>WR KR LP</v>
      </c>
      <c r="F1543" s="116" t="str">
        <f>IF(ISERROR(VLOOKUP(TRIM(A1543),'R2020'!$A$1:$I$1991,3,FALSE)),"",VLOOKUP(TRIM(A1543),'R2020'!$A$1:$I$1991,3,FALSE))</f>
        <v>CLA</v>
      </c>
      <c r="G1543" s="116" t="str">
        <f>IF(ISERROR(VLOOKUP(TRIM(A1543),'R2020'!$A$1:$I$1991,8,FALSE)),"",VLOOKUP(TRIM(A1543),'R2020'!$A$1:$I$1991,8,FALSE))</f>
        <v xml:space="preserve"> </v>
      </c>
      <c r="H1543" s="127"/>
      <c r="I1543" s="127"/>
      <c r="J1543" s="120"/>
      <c r="K1543" s="127"/>
      <c r="L1543" s="127"/>
      <c r="M1543" s="120"/>
      <c r="N1543" s="127"/>
      <c r="O1543" s="127"/>
      <c r="P1543" s="120"/>
      <c r="Q1543" s="127"/>
      <c r="R1543" s="127"/>
      <c r="S1543" s="120"/>
      <c r="T1543" s="127"/>
      <c r="U1543" s="127"/>
      <c r="V1543" s="120"/>
      <c r="W1543" s="127"/>
      <c r="X1543" s="127"/>
      <c r="Y1543" s="120"/>
      <c r="Z1543" s="127"/>
      <c r="AA1543" s="127"/>
      <c r="AB1543" s="120"/>
      <c r="AC1543" s="127"/>
      <c r="AD1543" s="127"/>
      <c r="AE1543" s="120"/>
      <c r="AF1543" s="127"/>
      <c r="AG1543" s="127"/>
      <c r="AH1543" s="120"/>
      <c r="AI1543" s="127"/>
      <c r="AJ1543" s="127"/>
      <c r="AK1543" s="120"/>
      <c r="AL1543" s="127"/>
      <c r="AM1543" s="127"/>
      <c r="AN1543" s="120"/>
      <c r="AO1543" s="127"/>
      <c r="AP1543" s="127"/>
      <c r="AQ1543" s="120"/>
      <c r="AR1543" s="127"/>
      <c r="AS1543" s="127"/>
      <c r="AT1543" s="120"/>
      <c r="AU1543" s="127"/>
      <c r="AV1543" s="127"/>
      <c r="AW1543" s="120"/>
      <c r="AX1543" s="127"/>
      <c r="AY1543" s="127"/>
      <c r="AZ1543" s="120"/>
      <c r="BA1543" s="127"/>
      <c r="BB1543" s="127"/>
      <c r="BC1543" s="120"/>
      <c r="BD1543" s="120"/>
      <c r="BE1543" s="120"/>
      <c r="BF1543" s="120"/>
      <c r="BG1543" s="120"/>
      <c r="BH1543" s="120"/>
      <c r="BI1543" s="120"/>
      <c r="BJ1543" s="128"/>
      <c r="BK1543" s="128"/>
    </row>
    <row r="1544" spans="1:64" x14ac:dyDescent="0.2">
      <c r="A1544" s="117" t="s">
        <v>2775</v>
      </c>
      <c r="B1544" s="123">
        <v>34976</v>
      </c>
      <c r="C1544" s="164" t="s">
        <v>2776</v>
      </c>
      <c r="D1544" s="119" t="s">
        <v>2583</v>
      </c>
      <c r="E1544" s="116" t="str">
        <f>IF(ISERROR(VLOOKUP(TRIM(A1544),'R2020'!$A$1:$I$1991,2,FALSE)),"",VLOOKUP(TRIM(A1544),'R2020'!$A$1:$I$1991,2,FALSE))</f>
        <v>SS LP</v>
      </c>
      <c r="F1544" s="116" t="str">
        <f>IF(ISERROR(VLOOKUP(TRIM(A1544),'R2020'!$A$1:$I$1991,3,FALSE)),"",VLOOKUP(TRIM(A1544),'R2020'!$A$1:$I$1991,3,FALSE))</f>
        <v>NYN</v>
      </c>
      <c r="G1544" s="116" t="str">
        <f>IF(ISERROR(VLOOKUP(TRIM(A1544),'R2020'!$A$1:$I$1991,8,FALSE)),"",VLOOKUP(TRIM(A1544),'R2020'!$A$1:$I$1991,8,FALSE))</f>
        <v xml:space="preserve">45 </v>
      </c>
      <c r="H1544" s="117" t="s">
        <v>366</v>
      </c>
      <c r="I1544" s="117" t="s">
        <v>30</v>
      </c>
      <c r="J1544" s="119" t="s">
        <v>1060</v>
      </c>
      <c r="K1544" s="117" t="s">
        <v>3001</v>
      </c>
      <c r="L1544" s="117" t="s">
        <v>348</v>
      </c>
      <c r="M1544" s="119" t="s">
        <v>1115</v>
      </c>
      <c r="N1544" s="117" t="s">
        <v>2774</v>
      </c>
      <c r="O1544" s="117" t="s">
        <v>348</v>
      </c>
      <c r="P1544" s="119" t="s">
        <v>1061</v>
      </c>
    </row>
    <row r="1545" spans="1:64" x14ac:dyDescent="0.2">
      <c r="A1545" s="120" t="s">
        <v>254</v>
      </c>
      <c r="B1545" s="125">
        <v>29238</v>
      </c>
      <c r="C1545" s="168" t="s">
        <v>255</v>
      </c>
      <c r="D1545" s="126" t="s">
        <v>138</v>
      </c>
      <c r="E1545" s="116" t="str">
        <f>IF(ISERROR(VLOOKUP(TRIM(A1545),'R2020'!$A$1:$I$1991,2,FALSE)),"",VLOOKUP(TRIM(A1545),'R2020'!$A$1:$I$1991,2,FALSE))</f>
        <v/>
      </c>
      <c r="F1545" s="116" t="str">
        <f>IF(ISERROR(VLOOKUP(TRIM(A1545),'R2020'!$A$1:$I$1991,3,FALSE)),"",VLOOKUP(TRIM(A1545),'R2020'!$A$1:$I$1991,3,FALSE))</f>
        <v/>
      </c>
      <c r="G1545" s="116" t="str">
        <f>IF(ISERROR(VLOOKUP(TRIM(A1545),'R2020'!$A$1:$I$1991,8,FALSE)),"",VLOOKUP(TRIM(A1545),'R2020'!$A$1:$I$1991,8,FALSE))</f>
        <v/>
      </c>
      <c r="I1545" s="126"/>
      <c r="J1545" s="126"/>
      <c r="K1545" s="117" t="s">
        <v>31</v>
      </c>
      <c r="L1545" s="126" t="s">
        <v>22</v>
      </c>
      <c r="M1545" s="126" t="s">
        <v>38</v>
      </c>
      <c r="N1545" s="117" t="s">
        <v>44</v>
      </c>
      <c r="O1545" s="126" t="s">
        <v>22</v>
      </c>
      <c r="P1545" s="126" t="s">
        <v>124</v>
      </c>
      <c r="Q1545" s="120" t="s">
        <v>414</v>
      </c>
      <c r="R1545" s="126" t="s">
        <v>237</v>
      </c>
      <c r="S1545" s="126" t="s">
        <v>1197</v>
      </c>
      <c r="T1545" s="120" t="s">
        <v>123</v>
      </c>
      <c r="U1545" s="126" t="s">
        <v>237</v>
      </c>
      <c r="V1545" s="126" t="s">
        <v>1399</v>
      </c>
      <c r="W1545" s="120" t="s">
        <v>1097</v>
      </c>
      <c r="X1545" s="126" t="s">
        <v>237</v>
      </c>
      <c r="Y1545" s="126" t="s">
        <v>1098</v>
      </c>
      <c r="Z1545" s="120" t="s">
        <v>42</v>
      </c>
      <c r="AA1545" s="126" t="s">
        <v>460</v>
      </c>
      <c r="AB1545" s="126" t="s">
        <v>18</v>
      </c>
      <c r="AC1545" s="120" t="s">
        <v>42</v>
      </c>
      <c r="AD1545" s="126" t="s">
        <v>460</v>
      </c>
      <c r="AE1545" s="126" t="s">
        <v>382</v>
      </c>
      <c r="AF1545" s="120" t="s">
        <v>42</v>
      </c>
      <c r="AG1545" s="126" t="s">
        <v>460</v>
      </c>
      <c r="AH1545" s="126" t="s">
        <v>558</v>
      </c>
      <c r="AI1545" s="120" t="s">
        <v>42</v>
      </c>
      <c r="AJ1545" s="126" t="s">
        <v>460</v>
      </c>
      <c r="AK1545" s="126" t="s">
        <v>467</v>
      </c>
      <c r="AL1545" s="120" t="s">
        <v>42</v>
      </c>
      <c r="AM1545" s="126" t="s">
        <v>22</v>
      </c>
      <c r="AN1545" s="126" t="s">
        <v>289</v>
      </c>
      <c r="AO1545" s="120" t="s">
        <v>42</v>
      </c>
      <c r="AP1545" s="126" t="s">
        <v>22</v>
      </c>
      <c r="AQ1545" s="126" t="s">
        <v>554</v>
      </c>
      <c r="AR1545" s="120" t="s">
        <v>31</v>
      </c>
      <c r="AS1545" s="126" t="s">
        <v>22</v>
      </c>
      <c r="AT1545" s="126" t="s">
        <v>334</v>
      </c>
      <c r="AU1545" s="120" t="s">
        <v>31</v>
      </c>
      <c r="AV1545" s="126" t="s">
        <v>22</v>
      </c>
      <c r="AW1545" s="126" t="s">
        <v>289</v>
      </c>
      <c r="AX1545" s="120" t="s">
        <v>31</v>
      </c>
      <c r="AY1545" s="126" t="s">
        <v>22</v>
      </c>
      <c r="AZ1545" s="126" t="s">
        <v>500</v>
      </c>
      <c r="BA1545" s="120" t="s">
        <v>31</v>
      </c>
      <c r="BB1545" s="126" t="s">
        <v>22</v>
      </c>
      <c r="BC1545" s="126" t="s">
        <v>500</v>
      </c>
      <c r="BD1545" s="120" t="s">
        <v>31</v>
      </c>
      <c r="BE1545" s="125" t="s">
        <v>22</v>
      </c>
      <c r="BF1545" s="126" t="s">
        <v>230</v>
      </c>
      <c r="BG1545" s="128" t="s">
        <v>31</v>
      </c>
      <c r="BH1545" s="120" t="s">
        <v>22</v>
      </c>
      <c r="BI1545" s="127" t="s">
        <v>501</v>
      </c>
      <c r="BJ1545" s="120"/>
      <c r="BK1545" s="128"/>
      <c r="BL1545" s="128"/>
    </row>
    <row r="1546" spans="1:64" x14ac:dyDescent="0.2">
      <c r="A1546" s="146" t="s">
        <v>4374</v>
      </c>
      <c r="B1546" s="157">
        <v>35825</v>
      </c>
      <c r="C1546" s="167" t="s">
        <v>4510</v>
      </c>
      <c r="D1546" s="142"/>
      <c r="E1546" s="116" t="str">
        <f>IF(ISERROR(VLOOKUP(TRIM(A1546),'R2020'!$A$1:$I$1991,2,FALSE)),"",VLOOKUP(TRIM(A1546),'R2020'!$A$1:$I$1991,2,FALSE))</f>
        <v>HB</v>
      </c>
      <c r="F1546" s="116" t="str">
        <f>IF(ISERROR(VLOOKUP(TRIM(A1546),'R2020'!$A$1:$I$1991,3,FALSE)),"",VLOOKUP(TRIM(A1546),'R2020'!$A$1:$I$1991,3,FALSE))</f>
        <v>NYA</v>
      </c>
      <c r="G1546" s="116" t="str">
        <f>IF(ISERROR(VLOOKUP(TRIM(A1546),'R2020'!$A$1:$I$1991,8,FALSE)),"",VLOOKUP(TRIM(A1546),'R2020'!$A$1:$I$1991,8,FALSE))</f>
        <v xml:space="preserve">0-3 </v>
      </c>
      <c r="H1546" s="126"/>
      <c r="I1546" s="126"/>
      <c r="J1546" s="120"/>
      <c r="K1546" s="126"/>
      <c r="L1546" s="126"/>
      <c r="M1546" s="120"/>
      <c r="N1546" s="126"/>
      <c r="O1546" s="126"/>
      <c r="P1546" s="120"/>
      <c r="Q1546" s="126"/>
      <c r="R1546" s="126"/>
      <c r="S1546" s="120"/>
      <c r="T1546" s="126"/>
      <c r="U1546" s="126"/>
      <c r="V1546" s="120"/>
      <c r="W1546" s="126"/>
      <c r="X1546" s="126"/>
      <c r="Y1546" s="120"/>
      <c r="Z1546" s="126"/>
      <c r="AA1546" s="126"/>
      <c r="AB1546" s="120"/>
      <c r="AC1546" s="126"/>
      <c r="AD1546" s="126"/>
      <c r="AE1546" s="120"/>
      <c r="AF1546" s="126"/>
      <c r="AG1546" s="126"/>
      <c r="AH1546" s="120"/>
      <c r="AI1546" s="126"/>
      <c r="AJ1546" s="126"/>
      <c r="AK1546" s="120"/>
      <c r="AL1546" s="126"/>
      <c r="AM1546" s="126"/>
      <c r="AN1546" s="120"/>
      <c r="AO1546" s="126"/>
      <c r="AP1546" s="126"/>
      <c r="AQ1546" s="120"/>
      <c r="AR1546" s="126"/>
      <c r="AS1546" s="126"/>
      <c r="AT1546" s="120"/>
      <c r="AU1546" s="126"/>
      <c r="AV1546" s="126"/>
      <c r="AW1546" s="120"/>
      <c r="AX1546" s="126"/>
      <c r="AY1546" s="126"/>
      <c r="AZ1546" s="120"/>
      <c r="BA1546" s="126"/>
      <c r="BB1546" s="126"/>
      <c r="BC1546" s="120"/>
      <c r="BD1546" s="125"/>
      <c r="BE1546" s="126"/>
      <c r="BF1546" s="128"/>
      <c r="BG1546" s="120"/>
      <c r="BH1546" s="127"/>
      <c r="BI1546" s="120"/>
      <c r="BJ1546" s="128"/>
      <c r="BK1546" s="128"/>
    </row>
    <row r="1547" spans="1:64" x14ac:dyDescent="0.2">
      <c r="A1547" s="117" t="s">
        <v>2777</v>
      </c>
      <c r="B1547" s="123">
        <v>34958</v>
      </c>
      <c r="C1547" s="164" t="s">
        <v>2593</v>
      </c>
      <c r="D1547" s="119" t="s">
        <v>2624</v>
      </c>
      <c r="E1547" s="116" t="str">
        <f>IF(ISERROR(VLOOKUP(TRIM(A1547),'R2020'!$A$1:$I$1991,2,FALSE)),"",VLOOKUP(TRIM(A1547),'R2020'!$A$1:$I$1991,2,FALSE))</f>
        <v>HB</v>
      </c>
      <c r="F1547" s="116" t="str">
        <f>IF(ISERROR(VLOOKUP(TRIM(A1547),'R2020'!$A$1:$I$1991,3,FALSE)),"",VLOOKUP(TRIM(A1547),'R2020'!$A$1:$I$1991,3,FALSE))</f>
        <v>CNA</v>
      </c>
      <c r="G1547" s="116" t="str">
        <f>IF(ISERROR(VLOOKUP(TRIM(A1547),'R2020'!$A$1:$I$1991,8,FALSE)),"",VLOOKUP(TRIM(A1547),'R2020'!$A$1:$I$1991,8,FALSE))</f>
        <v xml:space="preserve">0-0 </v>
      </c>
      <c r="K1547" s="117" t="s">
        <v>202</v>
      </c>
      <c r="N1547" s="117" t="s">
        <v>344</v>
      </c>
      <c r="O1547" s="117" t="s">
        <v>27</v>
      </c>
      <c r="P1547" s="119" t="s">
        <v>2778</v>
      </c>
    </row>
    <row r="1548" spans="1:64" x14ac:dyDescent="0.2">
      <c r="A1548" s="117" t="s">
        <v>3282</v>
      </c>
      <c r="B1548" s="123">
        <v>34186</v>
      </c>
      <c r="C1548" s="165" t="s">
        <v>2031</v>
      </c>
      <c r="D1548" s="122" t="s">
        <v>3416</v>
      </c>
      <c r="E1548" s="116" t="str">
        <f>IF(ISERROR(VLOOKUP(TRIM(A1548),'R2020'!$A$1:$I$1991,2,FALSE)),"",VLOOKUP(TRIM(A1548),'R2020'!$A$1:$I$1991,2,FALSE))</f>
        <v/>
      </c>
      <c r="F1548" s="116" t="str">
        <f>IF(ISERROR(VLOOKUP(TRIM(A1548),'R2020'!$A$1:$I$1991,3,FALSE)),"",VLOOKUP(TRIM(A1548),'R2020'!$A$1:$I$1991,3,FALSE))</f>
        <v/>
      </c>
      <c r="G1548" s="116" t="str">
        <f>IF(ISERROR(VLOOKUP(TRIM(A1548),'R2020'!$A$1:$I$1991,8,FALSE)),"",VLOOKUP(TRIM(A1548),'R2020'!$A$1:$I$1991,8,FALSE))</f>
        <v/>
      </c>
      <c r="I1548" s="122"/>
      <c r="J1548" s="122"/>
      <c r="K1548" s="117" t="s">
        <v>26</v>
      </c>
      <c r="L1548" s="122" t="s">
        <v>88</v>
      </c>
      <c r="M1548" s="122" t="s">
        <v>1763</v>
      </c>
      <c r="O1548" s="122"/>
      <c r="P1548" s="122"/>
      <c r="R1548" s="122"/>
      <c r="S1548" s="122"/>
      <c r="U1548" s="122"/>
      <c r="V1548" s="122"/>
      <c r="X1548" s="122"/>
      <c r="Y1548" s="122"/>
      <c r="AA1548" s="122"/>
      <c r="AB1548" s="122"/>
      <c r="AD1548" s="122"/>
      <c r="AE1548" s="122"/>
      <c r="AG1548" s="122"/>
      <c r="AH1548" s="122"/>
      <c r="AJ1548" s="122"/>
      <c r="AK1548" s="122"/>
      <c r="AM1548" s="122"/>
      <c r="AN1548" s="122"/>
      <c r="AP1548" s="122"/>
      <c r="AQ1548" s="122"/>
      <c r="AS1548" s="122"/>
      <c r="AT1548" s="122"/>
      <c r="AV1548" s="122"/>
      <c r="AW1548" s="122"/>
      <c r="AY1548" s="122"/>
      <c r="AZ1548" s="122"/>
      <c r="BB1548" s="122"/>
      <c r="BC1548" s="122"/>
      <c r="BE1548" s="123"/>
      <c r="BF1548" s="122"/>
      <c r="BG1548" s="121"/>
      <c r="BI1548" s="119"/>
      <c r="BJ1548" s="121"/>
      <c r="BK1548" s="121"/>
      <c r="BL1548" s="130"/>
    </row>
    <row r="1549" spans="1:64" x14ac:dyDescent="0.2">
      <c r="A1549" s="117" t="s">
        <v>1910</v>
      </c>
      <c r="B1549" s="123">
        <v>34654</v>
      </c>
      <c r="C1549" s="165" t="s">
        <v>2032</v>
      </c>
      <c r="D1549" s="117" t="s">
        <v>2033</v>
      </c>
      <c r="E1549" s="116" t="str">
        <f>IF(ISERROR(VLOOKUP(TRIM(A1549),'R2020'!$A$1:$I$1991,2,FALSE)),"",VLOOKUP(TRIM(A1549),'R2020'!$A$1:$I$1991,2,FALSE))</f>
        <v/>
      </c>
      <c r="F1549" s="116" t="str">
        <f>IF(ISERROR(VLOOKUP(TRIM(A1549),'R2020'!$A$1:$I$1991,3,FALSE)),"",VLOOKUP(TRIM(A1549),'R2020'!$A$1:$I$1991,3,FALSE))</f>
        <v/>
      </c>
      <c r="G1549" s="116" t="str">
        <f>IF(ISERROR(VLOOKUP(TRIM(A1549),'R2020'!$A$1:$I$1991,8,FALSE)),"",VLOOKUP(TRIM(A1549),'R2020'!$A$1:$I$1991,8,FALSE))</f>
        <v/>
      </c>
      <c r="J1549" s="122"/>
      <c r="K1549" s="117" t="s">
        <v>202</v>
      </c>
      <c r="M1549" s="122"/>
      <c r="N1549" s="117" t="s">
        <v>344</v>
      </c>
      <c r="O1549" s="117" t="s">
        <v>30</v>
      </c>
      <c r="P1549" s="122" t="s">
        <v>2274</v>
      </c>
      <c r="Q1549" s="117" t="s">
        <v>344</v>
      </c>
      <c r="R1549" s="117" t="s">
        <v>30</v>
      </c>
      <c r="S1549" s="122" t="s">
        <v>1911</v>
      </c>
    </row>
    <row r="1550" spans="1:64" x14ac:dyDescent="0.2">
      <c r="A1550" s="117" t="s">
        <v>2474</v>
      </c>
      <c r="B1550" s="123">
        <v>34222</v>
      </c>
      <c r="C1550" s="165" t="s">
        <v>2036</v>
      </c>
      <c r="D1550" s="117" t="s">
        <v>2033</v>
      </c>
      <c r="E1550" s="116" t="str">
        <f>IF(ISERROR(VLOOKUP(TRIM(A1550),'R2020'!$A$1:$I$1991,2,FALSE)),"",VLOOKUP(TRIM(A1550),'R2020'!$A$1:$I$1991,2,FALSE))</f>
        <v>SE</v>
      </c>
      <c r="F1550" s="116" t="str">
        <f>IF(ISERROR(VLOOKUP(TRIM(A1550),'R2020'!$A$1:$I$1991,3,FALSE)),"",VLOOKUP(TRIM(A1550),'R2020'!$A$1:$I$1991,3,FALSE))</f>
        <v>NYA</v>
      </c>
      <c r="G1550" s="116" t="str">
        <f>IF(ISERROR(VLOOKUP(TRIM(A1550),'R2020'!$A$1:$I$1991,8,FALSE)),"",VLOOKUP(TRIM(A1550),'R2020'!$A$1:$I$1991,8,FALSE))</f>
        <v xml:space="preserve"> </v>
      </c>
      <c r="H1550" s="117" t="s">
        <v>283</v>
      </c>
      <c r="I1550" s="117" t="s">
        <v>122</v>
      </c>
      <c r="J1550" s="122"/>
      <c r="K1550" s="117" t="s">
        <v>283</v>
      </c>
      <c r="L1550" s="117" t="s">
        <v>348</v>
      </c>
      <c r="M1550" s="122"/>
      <c r="P1550" s="122"/>
      <c r="Q1550" s="117" t="s">
        <v>283</v>
      </c>
      <c r="R1550" s="117" t="s">
        <v>39</v>
      </c>
      <c r="S1550" s="122"/>
    </row>
    <row r="1551" spans="1:64" x14ac:dyDescent="0.2">
      <c r="A1551" s="146" t="s">
        <v>4331</v>
      </c>
      <c r="B1551" s="157">
        <v>34630</v>
      </c>
      <c r="C1551" s="167" t="s">
        <v>3448</v>
      </c>
      <c r="D1551" s="142"/>
      <c r="E1551" s="116" t="str">
        <f>IF(ISERROR(VLOOKUP(TRIM(A1551),'R2020'!$A$1:$I$1991,2,FALSE)),"",VLOOKUP(TRIM(A1551),'R2020'!$A$1:$I$1991,2,FALSE))</f>
        <v>DB</v>
      </c>
      <c r="F1551" s="116" t="str">
        <f>IF(ISERROR(VLOOKUP(TRIM(A1551),'R2020'!$A$1:$I$1991,3,FALSE)),"",VLOOKUP(TRIM(A1551),'R2020'!$A$1:$I$1991,3,FALSE))</f>
        <v>MIA</v>
      </c>
      <c r="G1551" s="116" t="str">
        <f>IF(ISERROR(VLOOKUP(TRIM(A1551),'R2020'!$A$1:$I$1991,8,FALSE)),"",VLOOKUP(TRIM(A1551),'R2020'!$A$1:$I$1991,8,FALSE))</f>
        <v xml:space="preserve">04 </v>
      </c>
      <c r="H1551" s="126"/>
      <c r="I1551" s="126"/>
      <c r="J1551" s="120"/>
      <c r="K1551" s="126"/>
      <c r="L1551" s="126"/>
      <c r="M1551" s="120"/>
      <c r="N1551" s="126"/>
      <c r="O1551" s="126"/>
      <c r="P1551" s="120"/>
      <c r="Q1551" s="126"/>
      <c r="R1551" s="126"/>
      <c r="S1551" s="120"/>
      <c r="T1551" s="126"/>
      <c r="U1551" s="126"/>
      <c r="V1551" s="120"/>
      <c r="W1551" s="126"/>
      <c r="X1551" s="126"/>
      <c r="Y1551" s="120"/>
      <c r="Z1551" s="126"/>
      <c r="AA1551" s="126"/>
      <c r="AB1551" s="120"/>
      <c r="AC1551" s="126"/>
      <c r="AD1551" s="126"/>
      <c r="AE1551" s="120"/>
      <c r="AF1551" s="126"/>
      <c r="AG1551" s="126"/>
      <c r="AH1551" s="120"/>
      <c r="AI1551" s="126"/>
      <c r="AJ1551" s="126"/>
      <c r="AK1551" s="120"/>
      <c r="AL1551" s="126"/>
      <c r="AM1551" s="126"/>
      <c r="AN1551" s="120"/>
      <c r="AO1551" s="126"/>
      <c r="AP1551" s="126"/>
      <c r="AQ1551" s="120"/>
      <c r="AR1551" s="126"/>
      <c r="AS1551" s="126"/>
      <c r="AT1551" s="120"/>
      <c r="AU1551" s="126"/>
      <c r="AV1551" s="126"/>
      <c r="AW1551" s="120"/>
      <c r="AX1551" s="126"/>
      <c r="AY1551" s="126"/>
      <c r="AZ1551" s="120"/>
      <c r="BA1551" s="126"/>
      <c r="BB1551" s="126"/>
      <c r="BC1551" s="120"/>
      <c r="BD1551" s="125"/>
      <c r="BE1551" s="126"/>
      <c r="BF1551" s="128"/>
      <c r="BG1551" s="120"/>
      <c r="BH1551" s="127"/>
      <c r="BI1551" s="120"/>
      <c r="BJ1551" s="128"/>
      <c r="BK1551" s="128"/>
    </row>
    <row r="1552" spans="1:64" x14ac:dyDescent="0.2">
      <c r="A1552" s="117" t="s">
        <v>1566</v>
      </c>
      <c r="B1552" s="123">
        <v>33943</v>
      </c>
      <c r="C1552" s="165" t="s">
        <v>1574</v>
      </c>
      <c r="D1552" s="122" t="s">
        <v>2427</v>
      </c>
      <c r="E1552" s="116" t="str">
        <f>IF(ISERROR(VLOOKUP(TRIM(A1552),'R2020'!$A$1:$I$1991,2,FALSE)),"",VLOOKUP(TRIM(A1552),'R2020'!$A$1:$I$1991,2,FALSE))</f>
        <v>MLB</v>
      </c>
      <c r="F1552" s="116" t="str">
        <f>IF(ISERROR(VLOOKUP(TRIM(A1552),'R2020'!$A$1:$I$1991,3,FALSE)),"",VLOOKUP(TRIM(A1552),'R2020'!$A$1:$I$1991,3,FALSE))</f>
        <v>LAA</v>
      </c>
      <c r="G1552" s="116" t="str">
        <f>IF(ISERROR(VLOOKUP(TRIM(A1552),'R2020'!$A$1:$I$1991,8,FALSE)),"",VLOOKUP(TRIM(A1552),'R2020'!$A$1:$I$1991,8,FALSE))</f>
        <v xml:space="preserve">56-3 </v>
      </c>
      <c r="H1552" s="117" t="s">
        <v>553</v>
      </c>
      <c r="I1552" s="121" t="s">
        <v>2215</v>
      </c>
      <c r="J1552" s="119" t="s">
        <v>1083</v>
      </c>
      <c r="K1552" s="117" t="s">
        <v>540</v>
      </c>
      <c r="L1552" s="121" t="s">
        <v>2215</v>
      </c>
      <c r="M1552" s="119" t="s">
        <v>1083</v>
      </c>
      <c r="N1552" s="117" t="s">
        <v>616</v>
      </c>
      <c r="O1552" s="121" t="s">
        <v>2215</v>
      </c>
      <c r="P1552" s="119" t="s">
        <v>2428</v>
      </c>
      <c r="Q1552" s="117" t="s">
        <v>126</v>
      </c>
      <c r="R1552" s="121" t="s">
        <v>59</v>
      </c>
      <c r="S1552" s="119" t="s">
        <v>1216</v>
      </c>
      <c r="T1552" s="117" t="s">
        <v>126</v>
      </c>
      <c r="U1552" s="121" t="s">
        <v>59</v>
      </c>
      <c r="V1552" s="119" t="s">
        <v>1407</v>
      </c>
      <c r="X1552" s="121"/>
      <c r="Y1552" s="119"/>
      <c r="AA1552" s="121"/>
      <c r="AB1552" s="119"/>
      <c r="AD1552" s="121"/>
      <c r="AE1552" s="119"/>
      <c r="AG1552" s="121"/>
      <c r="AH1552" s="119"/>
      <c r="AJ1552" s="121"/>
      <c r="AK1552" s="119"/>
      <c r="AM1552" s="121"/>
      <c r="AN1552" s="119"/>
      <c r="AP1552" s="121"/>
      <c r="AQ1552" s="119"/>
      <c r="AS1552" s="121"/>
      <c r="AT1552" s="119"/>
      <c r="AV1552" s="121"/>
      <c r="AW1552" s="119"/>
      <c r="AY1552" s="121"/>
      <c r="AZ1552" s="119"/>
      <c r="BB1552" s="121"/>
      <c r="BC1552" s="119"/>
      <c r="BF1552" s="119"/>
      <c r="BG1552" s="121"/>
      <c r="BH1552" s="121"/>
      <c r="BI1552" s="121"/>
      <c r="BJ1552" s="121"/>
      <c r="BK1552" s="121"/>
      <c r="BL1552" s="121"/>
    </row>
    <row r="1553" spans="1:64" x14ac:dyDescent="0.2">
      <c r="A1553" s="117" t="s">
        <v>2911</v>
      </c>
      <c r="B1553" s="123">
        <v>32280</v>
      </c>
      <c r="C1553" s="165" t="s">
        <v>739</v>
      </c>
      <c r="D1553" s="122" t="s">
        <v>2923</v>
      </c>
      <c r="E1553" s="116" t="str">
        <f>IF(ISERROR(VLOOKUP(TRIM(A1553),'R2020'!$A$1:$I$1991,2,FALSE)),"",VLOOKUP(TRIM(A1553),'R2020'!$A$1:$I$1991,2,FALSE))</f>
        <v/>
      </c>
      <c r="F1553" s="116" t="str">
        <f>IF(ISERROR(VLOOKUP(TRIM(A1553),'R2020'!$A$1:$I$1991,3,FALSE)),"",VLOOKUP(TRIM(A1553),'R2020'!$A$1:$I$1991,3,FALSE))</f>
        <v/>
      </c>
      <c r="G1553" s="116" t="str">
        <f>IF(ISERROR(VLOOKUP(TRIM(A1553),'R2020'!$A$1:$I$1991,8,FALSE)),"",VLOOKUP(TRIM(A1553),'R2020'!$A$1:$I$1991,8,FALSE))</f>
        <v/>
      </c>
      <c r="H1553" s="117" t="s">
        <v>226</v>
      </c>
      <c r="I1553" s="117" t="s">
        <v>111</v>
      </c>
      <c r="J1553" s="119" t="s">
        <v>58</v>
      </c>
      <c r="K1553" s="117" t="s">
        <v>10</v>
      </c>
      <c r="L1553" s="117" t="s">
        <v>111</v>
      </c>
      <c r="M1553" s="119" t="s">
        <v>545</v>
      </c>
      <c r="N1553" s="117" t="s">
        <v>332</v>
      </c>
      <c r="O1553" s="117" t="s">
        <v>103</v>
      </c>
      <c r="P1553" s="119" t="s">
        <v>349</v>
      </c>
      <c r="S1553" s="119"/>
      <c r="T1553" s="117" t="s">
        <v>332</v>
      </c>
      <c r="U1553" s="117" t="s">
        <v>393</v>
      </c>
      <c r="V1553" s="119" t="s">
        <v>333</v>
      </c>
      <c r="W1553" s="117" t="s">
        <v>331</v>
      </c>
      <c r="X1553" s="117" t="s">
        <v>350</v>
      </c>
      <c r="Y1553" s="119" t="s">
        <v>349</v>
      </c>
    </row>
    <row r="1554" spans="1:64" x14ac:dyDescent="0.2">
      <c r="A1554" s="117" t="s">
        <v>2862</v>
      </c>
      <c r="B1554" s="123">
        <v>34458</v>
      </c>
      <c r="C1554" s="164" t="s">
        <v>2585</v>
      </c>
      <c r="D1554" s="119" t="s">
        <v>2585</v>
      </c>
      <c r="E1554" s="116" t="str">
        <f>IF(ISERROR(VLOOKUP(TRIM(A1554),'R2020'!$A$1:$I$1991,2,FALSE)),"",VLOOKUP(TRIM(A1554),'R2020'!$A$1:$I$1991,2,FALSE))</f>
        <v/>
      </c>
      <c r="F1554" s="116" t="str">
        <f>IF(ISERROR(VLOOKUP(TRIM(A1554),'R2020'!$A$1:$I$1991,3,FALSE)),"",VLOOKUP(TRIM(A1554),'R2020'!$A$1:$I$1991,3,FALSE))</f>
        <v/>
      </c>
      <c r="G1554" s="116" t="str">
        <f>IF(ISERROR(VLOOKUP(TRIM(A1554),'R2020'!$A$1:$I$1991,8,FALSE)),"",VLOOKUP(TRIM(A1554),'R2020'!$A$1:$I$1991,8,FALSE))</f>
        <v/>
      </c>
      <c r="K1554" s="117" t="s">
        <v>193</v>
      </c>
      <c r="L1554" s="117" t="s">
        <v>23</v>
      </c>
      <c r="M1554" s="119" t="s">
        <v>3051</v>
      </c>
      <c r="N1554" s="117" t="s">
        <v>193</v>
      </c>
      <c r="O1554" s="117" t="s">
        <v>233</v>
      </c>
      <c r="P1554" s="119" t="s">
        <v>1697</v>
      </c>
    </row>
    <row r="1555" spans="1:64" x14ac:dyDescent="0.2">
      <c r="A1555" s="117" t="s">
        <v>1714</v>
      </c>
      <c r="B1555" s="123">
        <v>32302</v>
      </c>
      <c r="C1555" s="165" t="s">
        <v>635</v>
      </c>
      <c r="D1555" s="122" t="s">
        <v>2042</v>
      </c>
      <c r="E1555" s="116" t="str">
        <f>IF(ISERROR(VLOOKUP(TRIM(A1555),'R2020'!$A$1:$I$1991,2,FALSE)),"",VLOOKUP(TRIM(A1555),'R2020'!$A$1:$I$1991,2,FALSE))</f>
        <v>NT</v>
      </c>
      <c r="F1555" s="116" t="str">
        <f>IF(ISERROR(VLOOKUP(TRIM(A1555),'R2020'!$A$1:$I$1991,3,FALSE)),"",VLOOKUP(TRIM(A1555),'R2020'!$A$1:$I$1991,3,FALSE))</f>
        <v>ARN</v>
      </c>
      <c r="G1555" s="116" t="str">
        <f>IF(ISERROR(VLOOKUP(TRIM(A1555),'R2020'!$A$1:$I$1991,8,FALSE)),"",VLOOKUP(TRIM(A1555),'R2020'!$A$1:$I$1991,8,FALSE))</f>
        <v xml:space="preserve">4-3 </v>
      </c>
      <c r="H1555" s="117" t="s">
        <v>40</v>
      </c>
      <c r="I1555" s="122" t="s">
        <v>78</v>
      </c>
      <c r="J1555" s="122" t="s">
        <v>334</v>
      </c>
      <c r="K1555" s="117" t="s">
        <v>28</v>
      </c>
      <c r="L1555" s="122" t="s">
        <v>78</v>
      </c>
      <c r="M1555" s="122" t="s">
        <v>225</v>
      </c>
      <c r="N1555" s="117" t="s">
        <v>40</v>
      </c>
      <c r="O1555" s="122" t="s">
        <v>78</v>
      </c>
      <c r="P1555" s="122" t="s">
        <v>531</v>
      </c>
      <c r="Q1555" s="117" t="s">
        <v>40</v>
      </c>
      <c r="R1555" s="122" t="s">
        <v>78</v>
      </c>
      <c r="S1555" s="122" t="s">
        <v>479</v>
      </c>
      <c r="U1555" s="122"/>
      <c r="V1555" s="122"/>
      <c r="W1555" s="117" t="s">
        <v>47</v>
      </c>
      <c r="X1555" s="122" t="s">
        <v>393</v>
      </c>
      <c r="Y1555" s="122" t="s">
        <v>333</v>
      </c>
      <c r="Z1555" s="117" t="s">
        <v>28</v>
      </c>
      <c r="AA1555" s="122" t="s">
        <v>393</v>
      </c>
      <c r="AB1555" s="122" t="s">
        <v>302</v>
      </c>
      <c r="AC1555" s="117" t="s">
        <v>49</v>
      </c>
      <c r="AD1555" s="122" t="s">
        <v>393</v>
      </c>
      <c r="AE1555" s="122" t="s">
        <v>349</v>
      </c>
      <c r="AF1555" s="117" t="s">
        <v>28</v>
      </c>
      <c r="AG1555" s="122" t="s">
        <v>393</v>
      </c>
      <c r="AH1555" s="122" t="s">
        <v>351</v>
      </c>
      <c r="AI1555" s="117" t="s">
        <v>482</v>
      </c>
      <c r="AJ1555" s="122" t="s">
        <v>393</v>
      </c>
      <c r="AK1555" s="122" t="s">
        <v>481</v>
      </c>
      <c r="AM1555" s="122"/>
      <c r="AN1555" s="122"/>
      <c r="AP1555" s="122"/>
      <c r="AQ1555" s="122"/>
      <c r="AS1555" s="122"/>
      <c r="AT1555" s="122"/>
      <c r="AV1555" s="122"/>
      <c r="AW1555" s="122"/>
      <c r="AY1555" s="122"/>
      <c r="AZ1555" s="122"/>
      <c r="BB1555" s="122"/>
      <c r="BC1555" s="122"/>
      <c r="BE1555" s="123"/>
      <c r="BF1555" s="122"/>
      <c r="BG1555" s="121"/>
      <c r="BI1555" s="119"/>
      <c r="BJ1555" s="121"/>
      <c r="BK1555" s="121"/>
      <c r="BL1555" s="130"/>
    </row>
    <row r="1556" spans="1:64" x14ac:dyDescent="0.2">
      <c r="A1556" s="120" t="s">
        <v>284</v>
      </c>
      <c r="B1556" s="125">
        <v>29973</v>
      </c>
      <c r="C1556" s="168" t="s">
        <v>278</v>
      </c>
      <c r="D1556" s="126" t="s">
        <v>245</v>
      </c>
      <c r="E1556" s="116" t="str">
        <f>IF(ISERROR(VLOOKUP(TRIM(A1556),'R2020'!$A$1:$I$1991,2,FALSE)),"",VLOOKUP(TRIM(A1556),'R2020'!$A$1:$I$1991,2,FALSE))</f>
        <v>LT G</v>
      </c>
      <c r="F1556" s="116" t="str">
        <f>IF(ISERROR(VLOOKUP(TRIM(A1556),'R2020'!$A$1:$I$1991,3,FALSE)),"",VLOOKUP(TRIM(A1556),'R2020'!$A$1:$I$1991,3,FALSE))</f>
        <v>PHN</v>
      </c>
      <c r="G1556" s="116" t="str">
        <f>IF(ISERROR(VLOOKUP(TRIM(A1556),'R2020'!$A$1:$I$1991,8,FALSE)),"",VLOOKUP(TRIM(A1556),'R2020'!$A$1:$I$1991,8,FALSE))</f>
        <v>4-4 / 0-4</v>
      </c>
      <c r="H1556" s="117" t="s">
        <v>505</v>
      </c>
      <c r="I1556" s="126" t="s">
        <v>88</v>
      </c>
      <c r="J1556" s="126" t="s">
        <v>56</v>
      </c>
      <c r="K1556" s="117" t="s">
        <v>505</v>
      </c>
      <c r="L1556" s="126" t="s">
        <v>88</v>
      </c>
      <c r="M1556" s="126" t="s">
        <v>56</v>
      </c>
      <c r="N1556" s="117" t="s">
        <v>202</v>
      </c>
      <c r="O1556" s="126"/>
      <c r="P1556" s="126"/>
      <c r="Q1556" s="117" t="s">
        <v>505</v>
      </c>
      <c r="R1556" s="126" t="s">
        <v>88</v>
      </c>
      <c r="S1556" s="126" t="s">
        <v>29</v>
      </c>
      <c r="T1556" s="117" t="s">
        <v>505</v>
      </c>
      <c r="U1556" s="126" t="s">
        <v>88</v>
      </c>
      <c r="V1556" s="126" t="s">
        <v>29</v>
      </c>
      <c r="W1556" s="117" t="s">
        <v>505</v>
      </c>
      <c r="X1556" s="126" t="s">
        <v>88</v>
      </c>
      <c r="Y1556" s="126" t="s">
        <v>29</v>
      </c>
      <c r="Z1556" s="117" t="s">
        <v>505</v>
      </c>
      <c r="AA1556" s="126" t="s">
        <v>88</v>
      </c>
      <c r="AB1556" s="126" t="s">
        <v>29</v>
      </c>
      <c r="AD1556" s="126"/>
      <c r="AE1556" s="126"/>
      <c r="AF1556" s="120" t="s">
        <v>505</v>
      </c>
      <c r="AG1556" s="126" t="s">
        <v>88</v>
      </c>
      <c r="AH1556" s="126" t="s">
        <v>29</v>
      </c>
      <c r="AI1556" s="120" t="s">
        <v>505</v>
      </c>
      <c r="AJ1556" s="126" t="s">
        <v>88</v>
      </c>
      <c r="AK1556" s="126" t="s">
        <v>29</v>
      </c>
      <c r="AL1556" s="120" t="s">
        <v>505</v>
      </c>
      <c r="AM1556" s="126" t="s">
        <v>88</v>
      </c>
      <c r="AN1556" s="126" t="s">
        <v>29</v>
      </c>
      <c r="AO1556" s="120" t="s">
        <v>505</v>
      </c>
      <c r="AP1556" s="126" t="s">
        <v>233</v>
      </c>
      <c r="AQ1556" s="126" t="s">
        <v>29</v>
      </c>
      <c r="AR1556" s="120" t="s">
        <v>505</v>
      </c>
      <c r="AS1556" s="126" t="s">
        <v>233</v>
      </c>
      <c r="AT1556" s="126" t="s">
        <v>29</v>
      </c>
      <c r="AU1556" s="120" t="s">
        <v>505</v>
      </c>
      <c r="AV1556" s="126" t="s">
        <v>233</v>
      </c>
      <c r="AW1556" s="126" t="s">
        <v>480</v>
      </c>
      <c r="AX1556" s="120" t="s">
        <v>228</v>
      </c>
      <c r="AY1556" s="126" t="s">
        <v>233</v>
      </c>
      <c r="AZ1556" s="126" t="s">
        <v>58</v>
      </c>
      <c r="BA1556" s="120"/>
      <c r="BB1556" s="126"/>
      <c r="BC1556" s="127"/>
      <c r="BD1556" s="120"/>
      <c r="BE1556" s="120"/>
      <c r="BF1556" s="127"/>
      <c r="BG1556" s="127"/>
      <c r="BH1556" s="127"/>
      <c r="BI1556" s="127"/>
      <c r="BJ1556" s="120"/>
      <c r="BK1556" s="128"/>
      <c r="BL1556" s="128"/>
    </row>
    <row r="1557" spans="1:64" x14ac:dyDescent="0.2">
      <c r="A1557" s="117" t="s">
        <v>1528</v>
      </c>
      <c r="B1557" s="123">
        <v>33978</v>
      </c>
      <c r="C1557" s="165" t="s">
        <v>1601</v>
      </c>
      <c r="D1557" s="122" t="s">
        <v>2441</v>
      </c>
      <c r="E1557" s="116" t="str">
        <f>IF(ISERROR(VLOOKUP(TRIM(A1557),'R2020'!$A$1:$I$1991,2,FALSE)),"",VLOOKUP(TRIM(A1557),'R2020'!$A$1:$I$1991,2,FALSE))</f>
        <v>LCB</v>
      </c>
      <c r="F1557" s="116" t="str">
        <f>IF(ISERROR(VLOOKUP(TRIM(A1557),'R2020'!$A$1:$I$1991,3,FALSE)),"",VLOOKUP(TRIM(A1557),'R2020'!$A$1:$I$1991,3,FALSE))</f>
        <v>BAA</v>
      </c>
      <c r="G1557" s="116" t="str">
        <f>IF(ISERROR(VLOOKUP(TRIM(A1557),'R2020'!$A$1:$I$1991,8,FALSE)),"",VLOOKUP(TRIM(A1557),'R2020'!$A$1:$I$1991,8,FALSE))</f>
        <v xml:space="preserve">5 </v>
      </c>
      <c r="H1557" s="117" t="s">
        <v>327</v>
      </c>
      <c r="I1557" s="121" t="s">
        <v>39</v>
      </c>
      <c r="J1557" s="119" t="s">
        <v>129</v>
      </c>
      <c r="K1557" s="117" t="s">
        <v>529</v>
      </c>
      <c r="L1557" s="121" t="s">
        <v>2235</v>
      </c>
      <c r="M1557" s="119" t="s">
        <v>365</v>
      </c>
      <c r="N1557" s="117" t="s">
        <v>529</v>
      </c>
      <c r="O1557" s="121" t="s">
        <v>55</v>
      </c>
      <c r="P1557" s="119" t="s">
        <v>129</v>
      </c>
      <c r="Q1557" s="117" t="s">
        <v>529</v>
      </c>
      <c r="R1557" s="121" t="s">
        <v>55</v>
      </c>
      <c r="S1557" s="119" t="s">
        <v>129</v>
      </c>
      <c r="T1557" s="117" t="s">
        <v>529</v>
      </c>
      <c r="U1557" s="121" t="s">
        <v>55</v>
      </c>
      <c r="V1557" s="119" t="s">
        <v>60</v>
      </c>
      <c r="X1557" s="121"/>
      <c r="Y1557" s="119"/>
      <c r="AA1557" s="121"/>
      <c r="AB1557" s="119"/>
      <c r="AD1557" s="121"/>
      <c r="AE1557" s="119"/>
      <c r="AG1557" s="121"/>
      <c r="AH1557" s="119"/>
      <c r="AJ1557" s="121"/>
      <c r="AK1557" s="119"/>
      <c r="AM1557" s="121"/>
      <c r="AN1557" s="119"/>
      <c r="AP1557" s="121"/>
      <c r="AQ1557" s="119"/>
      <c r="AS1557" s="121"/>
      <c r="AT1557" s="119"/>
      <c r="AV1557" s="121"/>
      <c r="AW1557" s="119"/>
      <c r="AY1557" s="121"/>
      <c r="AZ1557" s="119"/>
      <c r="BB1557" s="121"/>
      <c r="BC1557" s="119"/>
      <c r="BF1557" s="119"/>
      <c r="BG1557" s="121"/>
      <c r="BH1557" s="121"/>
      <c r="BI1557" s="121"/>
      <c r="BJ1557" s="121"/>
      <c r="BK1557" s="121"/>
      <c r="BL1557" s="121"/>
    </row>
    <row r="1558" spans="1:64" x14ac:dyDescent="0.2">
      <c r="A1558" s="120" t="s">
        <v>249</v>
      </c>
      <c r="B1558" s="125">
        <v>31127</v>
      </c>
      <c r="C1558" s="168" t="s">
        <v>252</v>
      </c>
      <c r="D1558" s="126" t="s">
        <v>2250</v>
      </c>
      <c r="E1558" s="116" t="str">
        <f>IF(ISERROR(VLOOKUP(TRIM(A1558),'R2020'!$A$1:$I$1991,2,FALSE)),"",VLOOKUP(TRIM(A1558),'R2020'!$A$1:$I$1991,2,FALSE))</f>
        <v>HB</v>
      </c>
      <c r="F1558" s="116" t="str">
        <f>IF(ISERROR(VLOOKUP(TRIM(A1558),'R2020'!$A$1:$I$1991,3,FALSE)),"",VLOOKUP(TRIM(A1558),'R2020'!$A$1:$I$1991,3,FALSE))</f>
        <v>DEN</v>
      </c>
      <c r="G1558" s="116" t="str">
        <f>IF(ISERROR(VLOOKUP(TRIM(A1558),'R2020'!$A$1:$I$1991,8,FALSE)),"",VLOOKUP(TRIM(A1558),'R2020'!$A$1:$I$1991,8,FALSE))</f>
        <v xml:space="preserve">0-3 </v>
      </c>
      <c r="H1558" s="117" t="s">
        <v>344</v>
      </c>
      <c r="I1558" s="120" t="s">
        <v>27</v>
      </c>
      <c r="J1558" s="127" t="s">
        <v>3839</v>
      </c>
      <c r="K1558" s="117" t="s">
        <v>344</v>
      </c>
      <c r="L1558" s="120" t="s">
        <v>27</v>
      </c>
      <c r="M1558" s="127" t="s">
        <v>2937</v>
      </c>
      <c r="N1558" s="117" t="s">
        <v>344</v>
      </c>
      <c r="O1558" s="120" t="s">
        <v>78</v>
      </c>
      <c r="P1558" s="127" t="s">
        <v>2251</v>
      </c>
      <c r="Q1558" s="117" t="s">
        <v>344</v>
      </c>
      <c r="R1558" s="126" t="s">
        <v>131</v>
      </c>
      <c r="S1558" s="126" t="s">
        <v>1953</v>
      </c>
      <c r="T1558" s="117" t="s">
        <v>344</v>
      </c>
      <c r="U1558" s="126" t="s">
        <v>131</v>
      </c>
      <c r="V1558" s="126" t="s">
        <v>1620</v>
      </c>
      <c r="X1558" s="126"/>
      <c r="Y1558" s="126"/>
      <c r="Z1558" s="120" t="s">
        <v>344</v>
      </c>
      <c r="AA1558" s="126" t="s">
        <v>131</v>
      </c>
      <c r="AB1558" s="126" t="s">
        <v>351</v>
      </c>
      <c r="AC1558" s="120" t="s">
        <v>344</v>
      </c>
      <c r="AD1558" s="126" t="s">
        <v>131</v>
      </c>
      <c r="AE1558" s="126" t="s">
        <v>333</v>
      </c>
      <c r="AF1558" s="120" t="s">
        <v>344</v>
      </c>
      <c r="AG1558" s="126" t="s">
        <v>131</v>
      </c>
      <c r="AH1558" s="126" t="s">
        <v>349</v>
      </c>
      <c r="AI1558" s="120" t="s">
        <v>344</v>
      </c>
      <c r="AJ1558" s="126" t="s">
        <v>131</v>
      </c>
      <c r="AK1558" s="126" t="s">
        <v>349</v>
      </c>
      <c r="AL1558" s="120" t="s">
        <v>344</v>
      </c>
      <c r="AM1558" s="126" t="s">
        <v>131</v>
      </c>
      <c r="AN1558" s="126" t="s">
        <v>349</v>
      </c>
      <c r="AO1558" s="120" t="s">
        <v>344</v>
      </c>
      <c r="AP1558" s="126" t="s">
        <v>131</v>
      </c>
      <c r="AQ1558" s="126" t="s">
        <v>389</v>
      </c>
      <c r="AR1558" s="120" t="s">
        <v>344</v>
      </c>
      <c r="AS1558" s="126" t="s">
        <v>131</v>
      </c>
      <c r="AT1558" s="126" t="s">
        <v>75</v>
      </c>
      <c r="AU1558" s="120"/>
      <c r="AV1558" s="126"/>
      <c r="AW1558" s="126"/>
      <c r="AX1558" s="120"/>
      <c r="AY1558" s="126"/>
      <c r="AZ1558" s="126"/>
      <c r="BA1558" s="120"/>
      <c r="BB1558" s="126"/>
      <c r="BC1558" s="127"/>
      <c r="BD1558" s="120"/>
      <c r="BE1558" s="120"/>
      <c r="BF1558" s="127"/>
      <c r="BG1558" s="127"/>
      <c r="BH1558" s="127"/>
      <c r="BI1558" s="127"/>
      <c r="BJ1558" s="120"/>
      <c r="BK1558" s="128"/>
      <c r="BL1558" s="128"/>
    </row>
    <row r="1559" spans="1:64" x14ac:dyDescent="0.2">
      <c r="A1559" s="117" t="s">
        <v>3840</v>
      </c>
      <c r="B1559" s="123">
        <v>34415</v>
      </c>
      <c r="C1559" s="164" t="s">
        <v>2031</v>
      </c>
      <c r="E1559" s="116" t="str">
        <f>IF(ISERROR(VLOOKUP(TRIM(A1559),'R2020'!$A$1:$I$1991,2,FALSE)),"",VLOOKUP(TRIM(A1559),'R2020'!$A$1:$I$1991,2,FALSE))</f>
        <v/>
      </c>
      <c r="F1559" s="116" t="str">
        <f>IF(ISERROR(VLOOKUP(TRIM(A1559),'R2020'!$A$1:$I$1991,3,FALSE)),"",VLOOKUP(TRIM(A1559),'R2020'!$A$1:$I$1991,3,FALSE))</f>
        <v/>
      </c>
      <c r="G1559" s="116" t="str">
        <f>IF(ISERROR(VLOOKUP(TRIM(A1559),'R2020'!$A$1:$I$1991,8,FALSE)),"",VLOOKUP(TRIM(A1559),'R2020'!$A$1:$I$1991,8,FALSE))</f>
        <v/>
      </c>
      <c r="H1559" s="117" t="s">
        <v>364</v>
      </c>
      <c r="I1559" s="117" t="s">
        <v>78</v>
      </c>
      <c r="J1559" s="119" t="s">
        <v>1061</v>
      </c>
      <c r="K1559" s="119"/>
      <c r="N1559" s="117" t="s">
        <v>364</v>
      </c>
      <c r="O1559" s="117" t="s">
        <v>2235</v>
      </c>
      <c r="P1559" s="119" t="s">
        <v>1061</v>
      </c>
    </row>
    <row r="1560" spans="1:64" x14ac:dyDescent="0.2">
      <c r="A1560" s="120" t="s">
        <v>723</v>
      </c>
      <c r="B1560" s="125">
        <v>33065</v>
      </c>
      <c r="C1560" s="168" t="s">
        <v>759</v>
      </c>
      <c r="D1560" s="126" t="s">
        <v>2407</v>
      </c>
      <c r="E1560" s="116" t="str">
        <f>IF(ISERROR(VLOOKUP(TRIM(A1560),'R2020'!$A$1:$I$1991,2,FALSE)),"",VLOOKUP(TRIM(A1560),'R2020'!$A$1:$I$1991,2,FALSE))</f>
        <v>LCB</v>
      </c>
      <c r="F1560" s="116" t="str">
        <f>IF(ISERROR(VLOOKUP(TRIM(A1560),'R2020'!$A$1:$I$1991,3,FALSE)),"",VLOOKUP(TRIM(A1560),'R2020'!$A$1:$I$1991,3,FALSE))</f>
        <v>ARN</v>
      </c>
      <c r="G1560" s="116" t="str">
        <f>IF(ISERROR(VLOOKUP(TRIM(A1560),'R2020'!$A$1:$I$1991,8,FALSE)),"",VLOOKUP(TRIM(A1560),'R2020'!$A$1:$I$1991,8,FALSE))</f>
        <v xml:space="preserve">4 </v>
      </c>
      <c r="H1560" s="120" t="s">
        <v>529</v>
      </c>
      <c r="I1560" s="126" t="s">
        <v>78</v>
      </c>
      <c r="J1560" s="126" t="s">
        <v>60</v>
      </c>
      <c r="K1560" s="120" t="s">
        <v>136</v>
      </c>
      <c r="L1560" s="126" t="s">
        <v>78</v>
      </c>
      <c r="M1560" s="126" t="s">
        <v>129</v>
      </c>
      <c r="N1560" s="120" t="s">
        <v>136</v>
      </c>
      <c r="O1560" s="126" t="s">
        <v>78</v>
      </c>
      <c r="P1560" s="126" t="s">
        <v>129</v>
      </c>
      <c r="Q1560" s="120" t="s">
        <v>136</v>
      </c>
      <c r="R1560" s="126" t="s">
        <v>78</v>
      </c>
      <c r="S1560" s="126" t="s">
        <v>129</v>
      </c>
      <c r="T1560" s="120" t="s">
        <v>253</v>
      </c>
      <c r="U1560" s="126" t="s">
        <v>78</v>
      </c>
      <c r="V1560" s="126" t="s">
        <v>129</v>
      </c>
      <c r="W1560" s="120" t="s">
        <v>529</v>
      </c>
      <c r="X1560" s="126" t="s">
        <v>78</v>
      </c>
      <c r="Y1560" s="126" t="s">
        <v>129</v>
      </c>
      <c r="Z1560" s="120" t="s">
        <v>253</v>
      </c>
      <c r="AA1560" s="126" t="s">
        <v>78</v>
      </c>
      <c r="AB1560" s="126" t="s">
        <v>129</v>
      </c>
      <c r="AC1560" s="120" t="s">
        <v>253</v>
      </c>
      <c r="AD1560" s="126" t="s">
        <v>78</v>
      </c>
      <c r="AE1560" s="126" t="s">
        <v>129</v>
      </c>
      <c r="AF1560" s="120" t="s">
        <v>504</v>
      </c>
      <c r="AG1560" s="126" t="s">
        <v>78</v>
      </c>
      <c r="AH1560" s="126" t="s">
        <v>328</v>
      </c>
      <c r="AI1560" s="120"/>
      <c r="AJ1560" s="126"/>
      <c r="AK1560" s="126"/>
      <c r="AL1560" s="120"/>
      <c r="AM1560" s="126"/>
      <c r="AN1560" s="126"/>
      <c r="AO1560" s="120"/>
      <c r="AP1560" s="126"/>
      <c r="AQ1560" s="126"/>
      <c r="AR1560" s="120"/>
      <c r="AS1560" s="126"/>
      <c r="AT1560" s="126"/>
      <c r="AU1560" s="120"/>
      <c r="AV1560" s="126"/>
      <c r="AW1560" s="126"/>
      <c r="AX1560" s="120"/>
      <c r="AY1560" s="126"/>
      <c r="AZ1560" s="126"/>
      <c r="BA1560" s="120"/>
      <c r="BB1560" s="126"/>
      <c r="BC1560" s="127"/>
      <c r="BD1560" s="120"/>
      <c r="BE1560" s="120"/>
      <c r="BF1560" s="127"/>
      <c r="BG1560" s="127"/>
      <c r="BH1560" s="127"/>
      <c r="BI1560" s="127"/>
      <c r="BJ1560" s="120"/>
      <c r="BK1560" s="128"/>
      <c r="BL1560" s="128"/>
    </row>
    <row r="1561" spans="1:64" x14ac:dyDescent="0.2">
      <c r="A1561" s="117" t="s">
        <v>3283</v>
      </c>
      <c r="B1561" s="123">
        <v>34995</v>
      </c>
      <c r="C1561" s="165" t="s">
        <v>3089</v>
      </c>
      <c r="D1561" s="122" t="s">
        <v>3076</v>
      </c>
      <c r="E1561" s="116" t="str">
        <f>IF(ISERROR(VLOOKUP(TRIM(A1561),'R2020'!$A$1:$I$1991,2,FALSE)),"",VLOOKUP(TRIM(A1561),'R2020'!$A$1:$I$1991,2,FALSE))</f>
        <v/>
      </c>
      <c r="F1561" s="116" t="str">
        <f>IF(ISERROR(VLOOKUP(TRIM(A1561),'R2020'!$A$1:$I$1991,3,FALSE)),"",VLOOKUP(TRIM(A1561),'R2020'!$A$1:$I$1991,3,FALSE))</f>
        <v/>
      </c>
      <c r="G1561" s="116" t="str">
        <f>IF(ISERROR(VLOOKUP(TRIM(A1561),'R2020'!$A$1:$I$1991,8,FALSE)),"",VLOOKUP(TRIM(A1561),'R2020'!$A$1:$I$1991,8,FALSE))</f>
        <v/>
      </c>
      <c r="I1561" s="122"/>
      <c r="J1561" s="122"/>
      <c r="K1561" s="117" t="s">
        <v>236</v>
      </c>
      <c r="L1561" s="122" t="s">
        <v>111</v>
      </c>
      <c r="M1561" s="122"/>
      <c r="O1561" s="122"/>
      <c r="P1561" s="122"/>
      <c r="R1561" s="122"/>
      <c r="S1561" s="122"/>
      <c r="U1561" s="122"/>
      <c r="V1561" s="122"/>
      <c r="X1561" s="122"/>
      <c r="Y1561" s="122"/>
      <c r="AA1561" s="122"/>
      <c r="AB1561" s="122"/>
      <c r="AD1561" s="122"/>
      <c r="AE1561" s="122"/>
      <c r="AG1561" s="122"/>
      <c r="AH1561" s="122"/>
      <c r="AJ1561" s="122"/>
      <c r="AK1561" s="122"/>
      <c r="AM1561" s="122"/>
      <c r="AN1561" s="122"/>
      <c r="AP1561" s="122"/>
      <c r="AQ1561" s="122"/>
      <c r="AS1561" s="122"/>
      <c r="AT1561" s="122"/>
      <c r="AV1561" s="122"/>
      <c r="AW1561" s="122"/>
      <c r="AY1561" s="122"/>
      <c r="AZ1561" s="122"/>
      <c r="BB1561" s="122"/>
      <c r="BC1561" s="122"/>
      <c r="BE1561" s="123"/>
      <c r="BF1561" s="122"/>
      <c r="BG1561" s="121"/>
      <c r="BI1561" s="119"/>
      <c r="BJ1561" s="121"/>
      <c r="BK1561" s="121"/>
      <c r="BL1561" s="130"/>
    </row>
    <row r="1562" spans="1:64" x14ac:dyDescent="0.2">
      <c r="A1562" s="117" t="s">
        <v>1569</v>
      </c>
      <c r="B1562" s="123">
        <v>33691</v>
      </c>
      <c r="C1562" s="165" t="s">
        <v>1225</v>
      </c>
      <c r="D1562" s="122" t="s">
        <v>2892</v>
      </c>
      <c r="E1562" s="116" t="str">
        <f>IF(ISERROR(VLOOKUP(TRIM(A1562),'R2020'!$A$1:$I$1991,2,FALSE)),"",VLOOKUP(TRIM(A1562),'R2020'!$A$1:$I$1991,2,FALSE))</f>
        <v>RILB SS</v>
      </c>
      <c r="F1562" s="116" t="str">
        <f>IF(ISERROR(VLOOKUP(TRIM(A1562),'R2020'!$A$1:$I$1991,3,FALSE)),"",VLOOKUP(TRIM(A1562),'R2020'!$A$1:$I$1991,3,FALSE))</f>
        <v>NEA</v>
      </c>
      <c r="G1562" s="116" t="str">
        <f>IF(ISERROR(VLOOKUP(TRIM(A1562),'R2020'!$A$1:$I$1991,8,FALSE)),"",VLOOKUP(TRIM(A1562),'R2020'!$A$1:$I$1991,8,FALSE))</f>
        <v>44-5 / 44-5</v>
      </c>
      <c r="H1562" s="117" t="s">
        <v>366</v>
      </c>
      <c r="I1562" s="121" t="s">
        <v>2215</v>
      </c>
      <c r="J1562" s="119" t="s">
        <v>1084</v>
      </c>
      <c r="K1562" s="117" t="s">
        <v>364</v>
      </c>
      <c r="L1562" s="121" t="s">
        <v>2215</v>
      </c>
      <c r="M1562" s="119" t="s">
        <v>1060</v>
      </c>
      <c r="N1562" s="117" t="s">
        <v>532</v>
      </c>
      <c r="O1562" s="121" t="s">
        <v>2215</v>
      </c>
      <c r="P1562" s="119" t="s">
        <v>1066</v>
      </c>
      <c r="Q1562" s="117" t="s">
        <v>364</v>
      </c>
      <c r="R1562" s="121" t="s">
        <v>59</v>
      </c>
      <c r="S1562" s="119" t="s">
        <v>1059</v>
      </c>
      <c r="T1562" s="117" t="s">
        <v>364</v>
      </c>
      <c r="U1562" s="121" t="s">
        <v>59</v>
      </c>
      <c r="V1562" s="119" t="s">
        <v>1061</v>
      </c>
      <c r="X1562" s="121"/>
      <c r="Y1562" s="119"/>
      <c r="AA1562" s="121"/>
      <c r="AB1562" s="119"/>
      <c r="AD1562" s="121"/>
      <c r="AE1562" s="119"/>
      <c r="AG1562" s="121"/>
      <c r="AH1562" s="119"/>
      <c r="AJ1562" s="121"/>
      <c r="AK1562" s="119"/>
      <c r="AM1562" s="121"/>
      <c r="AN1562" s="119"/>
      <c r="AP1562" s="121"/>
      <c r="AQ1562" s="119"/>
      <c r="AS1562" s="121"/>
      <c r="AT1562" s="119"/>
      <c r="AV1562" s="121"/>
      <c r="AW1562" s="119"/>
      <c r="AY1562" s="121"/>
      <c r="AZ1562" s="119"/>
      <c r="BB1562" s="121"/>
      <c r="BC1562" s="119"/>
      <c r="BF1562" s="119"/>
      <c r="BG1562" s="121"/>
      <c r="BH1562" s="121"/>
      <c r="BI1562" s="121"/>
      <c r="BJ1562" s="121"/>
      <c r="BK1562" s="121"/>
      <c r="BL1562" s="121"/>
    </row>
    <row r="1563" spans="1:64" x14ac:dyDescent="0.2">
      <c r="A1563" s="117" t="s">
        <v>3284</v>
      </c>
      <c r="B1563" s="123">
        <v>35242</v>
      </c>
      <c r="C1563" s="165" t="s">
        <v>3081</v>
      </c>
      <c r="D1563" s="122"/>
      <c r="E1563" s="116" t="str">
        <f>IF(ISERROR(VLOOKUP(TRIM(A1563),'R2020'!$A$1:$I$1991,2,FALSE)),"",VLOOKUP(TRIM(A1563),'R2020'!$A$1:$I$1991,2,FALSE))</f>
        <v>LCB</v>
      </c>
      <c r="F1563" s="116" t="str">
        <f>IF(ISERROR(VLOOKUP(TRIM(A1563),'R2020'!$A$1:$I$1991,3,FALSE)),"",VLOOKUP(TRIM(A1563),'R2020'!$A$1:$I$1991,3,FALSE))</f>
        <v>CNA</v>
      </c>
      <c r="G1563" s="116" t="str">
        <f>IF(ISERROR(VLOOKUP(TRIM(A1563),'R2020'!$A$1:$I$1991,8,FALSE)),"",VLOOKUP(TRIM(A1563),'R2020'!$A$1:$I$1991,8,FALSE))</f>
        <v xml:space="preserve">4 </v>
      </c>
      <c r="H1563" s="117" t="s">
        <v>170</v>
      </c>
      <c r="I1563" s="122" t="s">
        <v>448</v>
      </c>
      <c r="J1563" s="122" t="s">
        <v>1061</v>
      </c>
      <c r="K1563" s="117" t="s">
        <v>364</v>
      </c>
      <c r="L1563" s="122" t="s">
        <v>448</v>
      </c>
      <c r="M1563" s="122" t="s">
        <v>1059</v>
      </c>
      <c r="O1563" s="122"/>
      <c r="P1563" s="122"/>
      <c r="R1563" s="122"/>
      <c r="S1563" s="122"/>
      <c r="U1563" s="122"/>
      <c r="V1563" s="122"/>
      <c r="X1563" s="122"/>
      <c r="Y1563" s="122"/>
      <c r="AA1563" s="122"/>
      <c r="AB1563" s="122"/>
      <c r="AD1563" s="122"/>
      <c r="AE1563" s="122"/>
      <c r="AG1563" s="122"/>
      <c r="AH1563" s="122"/>
      <c r="AJ1563" s="122"/>
      <c r="AK1563" s="122"/>
      <c r="AM1563" s="122"/>
      <c r="AN1563" s="122"/>
      <c r="AP1563" s="122"/>
      <c r="AQ1563" s="122"/>
      <c r="AS1563" s="122"/>
      <c r="AT1563" s="122"/>
      <c r="AV1563" s="122"/>
      <c r="AW1563" s="122"/>
      <c r="AY1563" s="122"/>
      <c r="AZ1563" s="122"/>
      <c r="BB1563" s="122"/>
      <c r="BC1563" s="122"/>
      <c r="BE1563" s="123"/>
      <c r="BF1563" s="122"/>
      <c r="BG1563" s="121"/>
      <c r="BI1563" s="119"/>
      <c r="BJ1563" s="121"/>
      <c r="BK1563" s="121"/>
      <c r="BL1563" s="130"/>
    </row>
    <row r="1564" spans="1:64" x14ac:dyDescent="0.2">
      <c r="A1564" s="117" t="s">
        <v>3285</v>
      </c>
      <c r="B1564" s="123">
        <v>35089</v>
      </c>
      <c r="C1564" s="165" t="s">
        <v>3067</v>
      </c>
      <c r="D1564" s="122" t="s">
        <v>3416</v>
      </c>
      <c r="E1564" s="116" t="str">
        <f>IF(ISERROR(VLOOKUP(TRIM(A1564),'R2020'!$A$1:$I$1991,2,FALSE)),"",VLOOKUP(TRIM(A1564),'R2020'!$A$1:$I$1991,2,FALSE))</f>
        <v>T</v>
      </c>
      <c r="F1564" s="116" t="str">
        <f>IF(ISERROR(VLOOKUP(TRIM(A1564),'R2020'!$A$1:$I$1991,3,FALSE)),"",VLOOKUP(TRIM(A1564),'R2020'!$A$1:$I$1991,3,FALSE))</f>
        <v>BFA</v>
      </c>
      <c r="G1564" s="116" t="str">
        <f>IF(ISERROR(VLOOKUP(TRIM(A1564),'R2020'!$A$1:$I$1991,8,FALSE)),"",VLOOKUP(TRIM(A1564),'R2020'!$A$1:$I$1991,8,FALSE))</f>
        <v xml:space="preserve">0-0 </v>
      </c>
      <c r="H1564" s="117" t="s">
        <v>47</v>
      </c>
      <c r="I1564" s="122" t="s">
        <v>233</v>
      </c>
      <c r="J1564" s="122" t="s">
        <v>51</v>
      </c>
      <c r="K1564" s="117" t="s">
        <v>47</v>
      </c>
      <c r="L1564" s="122" t="s">
        <v>233</v>
      </c>
      <c r="M1564" s="122" t="s">
        <v>349</v>
      </c>
      <c r="O1564" s="122"/>
      <c r="P1564" s="122"/>
      <c r="R1564" s="122"/>
      <c r="S1564" s="122"/>
      <c r="U1564" s="122"/>
      <c r="V1564" s="122"/>
      <c r="X1564" s="122"/>
      <c r="Y1564" s="122"/>
      <c r="AA1564" s="122"/>
      <c r="AB1564" s="122"/>
      <c r="AD1564" s="122"/>
      <c r="AE1564" s="122"/>
      <c r="AG1564" s="122"/>
      <c r="AH1564" s="122"/>
      <c r="AJ1564" s="122"/>
      <c r="AK1564" s="122"/>
      <c r="AM1564" s="122"/>
      <c r="AN1564" s="122"/>
      <c r="AP1564" s="122"/>
      <c r="AQ1564" s="122"/>
      <c r="AS1564" s="122"/>
      <c r="AT1564" s="122"/>
      <c r="AV1564" s="122"/>
      <c r="AW1564" s="122"/>
      <c r="AY1564" s="122"/>
      <c r="AZ1564" s="122"/>
      <c r="BB1564" s="122"/>
      <c r="BC1564" s="122"/>
      <c r="BE1564" s="123"/>
      <c r="BF1564" s="122"/>
      <c r="BG1564" s="121"/>
      <c r="BI1564" s="119"/>
      <c r="BJ1564" s="121"/>
      <c r="BK1564" s="121"/>
      <c r="BL1564" s="130"/>
    </row>
    <row r="1565" spans="1:64" x14ac:dyDescent="0.2">
      <c r="A1565" s="117" t="s">
        <v>1533</v>
      </c>
      <c r="B1565" s="123">
        <v>33868</v>
      </c>
      <c r="C1565" s="165" t="s">
        <v>1574</v>
      </c>
      <c r="D1565" s="122" t="s">
        <v>1584</v>
      </c>
      <c r="E1565" s="116" t="str">
        <f>IF(ISERROR(VLOOKUP(TRIM(A1565),'R2020'!$A$1:$I$1991,2,FALSE)),"",VLOOKUP(TRIM(A1565),'R2020'!$A$1:$I$1991,2,FALSE))</f>
        <v>End</v>
      </c>
      <c r="F1565" s="116" t="str">
        <f>IF(ISERROR(VLOOKUP(TRIM(A1565),'R2020'!$A$1:$I$1991,3,FALSE)),"",VLOOKUP(TRIM(A1565),'R2020'!$A$1:$I$1991,3,FALSE))</f>
        <v>ARN</v>
      </c>
      <c r="G1565" s="116" t="str">
        <f>IF(ISERROR(VLOOKUP(TRIM(A1565),'R2020'!$A$1:$I$1991,8,FALSE)),"",VLOOKUP(TRIM(A1565),'R2020'!$A$1:$I$1991,8,FALSE))</f>
        <v xml:space="preserve">0-3 </v>
      </c>
      <c r="H1565" s="117" t="s">
        <v>482</v>
      </c>
      <c r="I1565" s="121" t="s">
        <v>233</v>
      </c>
      <c r="J1565" s="119" t="s">
        <v>20</v>
      </c>
      <c r="K1565" s="117" t="s">
        <v>49</v>
      </c>
      <c r="L1565" s="121" t="s">
        <v>233</v>
      </c>
      <c r="M1565" s="119" t="s">
        <v>51</v>
      </c>
      <c r="N1565" s="117" t="s">
        <v>28</v>
      </c>
      <c r="O1565" s="121" t="s">
        <v>32</v>
      </c>
      <c r="P1565" s="119" t="s">
        <v>333</v>
      </c>
      <c r="Q1565" s="117" t="s">
        <v>559</v>
      </c>
      <c r="R1565" s="121" t="s">
        <v>32</v>
      </c>
      <c r="S1565" s="119" t="s">
        <v>1048</v>
      </c>
      <c r="T1565" s="117" t="s">
        <v>47</v>
      </c>
      <c r="U1565" s="121" t="s">
        <v>32</v>
      </c>
      <c r="V1565" s="119" t="s">
        <v>333</v>
      </c>
      <c r="X1565" s="121"/>
      <c r="Y1565" s="119"/>
      <c r="AA1565" s="121"/>
      <c r="AB1565" s="119"/>
      <c r="AD1565" s="121"/>
      <c r="AE1565" s="119"/>
      <c r="AG1565" s="121"/>
      <c r="AH1565" s="119"/>
      <c r="AJ1565" s="121"/>
      <c r="AK1565" s="119"/>
      <c r="AM1565" s="121"/>
      <c r="AN1565" s="119"/>
      <c r="AP1565" s="121"/>
      <c r="AQ1565" s="119"/>
      <c r="AS1565" s="121"/>
      <c r="AT1565" s="119"/>
      <c r="AV1565" s="121"/>
      <c r="AW1565" s="119"/>
      <c r="AY1565" s="121"/>
      <c r="AZ1565" s="119"/>
      <c r="BB1565" s="121"/>
      <c r="BC1565" s="119"/>
      <c r="BF1565" s="119"/>
      <c r="BG1565" s="121"/>
      <c r="BH1565" s="121"/>
      <c r="BI1565" s="121"/>
      <c r="BJ1565" s="121"/>
      <c r="BK1565" s="121"/>
      <c r="BL1565" s="121"/>
    </row>
    <row r="1566" spans="1:64" x14ac:dyDescent="0.2">
      <c r="A1566" s="117" t="s">
        <v>3841</v>
      </c>
      <c r="B1566" s="123">
        <v>35555</v>
      </c>
      <c r="C1566" s="164" t="s">
        <v>3448</v>
      </c>
      <c r="E1566" s="116" t="str">
        <f>IF(ISERROR(VLOOKUP(TRIM(A1566),'R2020'!$A$1:$I$1991,2,FALSE)),"",VLOOKUP(TRIM(A1566),'R2020'!$A$1:$I$1991,2,FALSE))</f>
        <v>End T</v>
      </c>
      <c r="F1566" s="116" t="str">
        <f>IF(ISERROR(VLOOKUP(TRIM(A1566),'R2020'!$A$1:$I$1991,3,FALSE)),"",VLOOKUP(TRIM(A1566),'R2020'!$A$1:$I$1991,3,FALSE))</f>
        <v>NYA</v>
      </c>
      <c r="G1566" s="116" t="str">
        <f>IF(ISERROR(VLOOKUP(TRIM(A1566),'R2020'!$A$1:$I$1991,8,FALSE)),"",VLOOKUP(TRIM(A1566),'R2020'!$A$1:$I$1991,8,FALSE))</f>
        <v>0-0 / 0-0</v>
      </c>
      <c r="H1566" s="117" t="s">
        <v>31</v>
      </c>
      <c r="I1566" s="117" t="s">
        <v>446</v>
      </c>
      <c r="J1566" s="119" t="s">
        <v>385</v>
      </c>
    </row>
    <row r="1567" spans="1:64" x14ac:dyDescent="0.2">
      <c r="A1567" s="146" t="s">
        <v>4084</v>
      </c>
      <c r="B1567" s="157">
        <v>35459</v>
      </c>
      <c r="C1567" s="167" t="s">
        <v>4511</v>
      </c>
      <c r="D1567" s="141"/>
      <c r="E1567" s="116" t="str">
        <f>IF(ISERROR(VLOOKUP(TRIM(A1567),'R2020'!$A$1:$I$1991,2,FALSE)),"",VLOOKUP(TRIM(A1567),'R2020'!$A$1:$I$1991,2,FALSE))</f>
        <v>T G</v>
      </c>
      <c r="F1567" s="116" t="str">
        <f>IF(ISERROR(VLOOKUP(TRIM(A1567),'R2020'!$A$1:$I$1991,3,FALSE)),"",VLOOKUP(TRIM(A1567),'R2020'!$A$1:$I$1991,3,FALSE))</f>
        <v>BAA</v>
      </c>
      <c r="G1567" s="116" t="str">
        <f>IF(ISERROR(VLOOKUP(TRIM(A1567),'R2020'!$A$1:$I$1991,8,FALSE)),"",VLOOKUP(TRIM(A1567),'R2020'!$A$1:$I$1991,8,FALSE))</f>
        <v>0-2 / 0-2</v>
      </c>
      <c r="H1567" s="127"/>
      <c r="I1567" s="127"/>
      <c r="J1567" s="120"/>
      <c r="K1567" s="127"/>
      <c r="L1567" s="127"/>
      <c r="M1567" s="120"/>
      <c r="N1567" s="127"/>
      <c r="O1567" s="127"/>
      <c r="P1567" s="120"/>
      <c r="Q1567" s="127"/>
      <c r="R1567" s="127"/>
      <c r="S1567" s="120"/>
      <c r="T1567" s="127"/>
      <c r="U1567" s="127"/>
      <c r="V1567" s="120"/>
      <c r="W1567" s="127"/>
      <c r="X1567" s="127"/>
      <c r="Y1567" s="120"/>
      <c r="Z1567" s="127"/>
      <c r="AA1567" s="127"/>
      <c r="AB1567" s="120"/>
      <c r="AC1567" s="127"/>
      <c r="AD1567" s="127"/>
      <c r="AE1567" s="120"/>
      <c r="AF1567" s="127"/>
      <c r="AG1567" s="127"/>
      <c r="AH1567" s="120"/>
      <c r="AI1567" s="127"/>
      <c r="AJ1567" s="127"/>
      <c r="AK1567" s="120"/>
      <c r="AL1567" s="127"/>
      <c r="AM1567" s="127"/>
      <c r="AN1567" s="120"/>
      <c r="AO1567" s="127"/>
      <c r="AP1567" s="127"/>
      <c r="AQ1567" s="127"/>
      <c r="AR1567" s="127"/>
      <c r="AS1567" s="127"/>
      <c r="AT1567" s="120"/>
      <c r="AU1567" s="127"/>
      <c r="AV1567" s="127"/>
      <c r="AW1567" s="120"/>
      <c r="AX1567" s="127"/>
      <c r="AY1567" s="127"/>
      <c r="AZ1567" s="120"/>
      <c r="BA1567" s="127"/>
      <c r="BB1567" s="127"/>
      <c r="BC1567" s="120"/>
      <c r="BD1567" s="120"/>
      <c r="BE1567" s="120"/>
      <c r="BF1567" s="120"/>
      <c r="BG1567" s="120"/>
      <c r="BH1567" s="120"/>
      <c r="BI1567" s="120"/>
      <c r="BJ1567" s="128"/>
      <c r="BK1567" s="128"/>
    </row>
    <row r="1568" spans="1:64" x14ac:dyDescent="0.2">
      <c r="A1568" s="117" t="s">
        <v>1567</v>
      </c>
      <c r="B1568" s="123">
        <v>34356</v>
      </c>
      <c r="C1568" s="165" t="s">
        <v>1579</v>
      </c>
      <c r="D1568" s="117" t="s">
        <v>2300</v>
      </c>
      <c r="E1568" s="116" t="str">
        <f>IF(ISERROR(VLOOKUP(TRIM(A1568),'R2020'!$A$1:$I$1991,2,FALSE)),"",VLOOKUP(TRIM(A1568),'R2020'!$A$1:$I$1991,2,FALSE))</f>
        <v/>
      </c>
      <c r="F1568" s="116" t="str">
        <f>IF(ISERROR(VLOOKUP(TRIM(A1568),'R2020'!$A$1:$I$1991,3,FALSE)),"",VLOOKUP(TRIM(A1568),'R2020'!$A$1:$I$1991,3,FALSE))</f>
        <v/>
      </c>
      <c r="G1568" s="116" t="str">
        <f>IF(ISERROR(VLOOKUP(TRIM(A1568),'R2020'!$A$1:$I$1991,8,FALSE)),"",VLOOKUP(TRIM(A1568),'R2020'!$A$1:$I$1991,8,FALSE))</f>
        <v/>
      </c>
      <c r="I1568" s="121"/>
      <c r="K1568" s="117" t="s">
        <v>482</v>
      </c>
      <c r="L1568" s="121" t="s">
        <v>2215</v>
      </c>
      <c r="M1568" s="119" t="s">
        <v>225</v>
      </c>
      <c r="N1568" s="117" t="s">
        <v>44</v>
      </c>
      <c r="O1568" s="121" t="s">
        <v>2215</v>
      </c>
      <c r="P1568" s="119" t="s">
        <v>225</v>
      </c>
      <c r="Q1568" s="117" t="s">
        <v>44</v>
      </c>
      <c r="R1568" s="121" t="s">
        <v>59</v>
      </c>
      <c r="S1568" s="119" t="s">
        <v>51</v>
      </c>
      <c r="T1568" s="117" t="s">
        <v>44</v>
      </c>
      <c r="U1568" s="121" t="s">
        <v>59</v>
      </c>
      <c r="V1568" s="119" t="s">
        <v>349</v>
      </c>
      <c r="X1568" s="121"/>
      <c r="Y1568" s="119"/>
      <c r="AA1568" s="121"/>
      <c r="AB1568" s="119"/>
      <c r="AD1568" s="121"/>
      <c r="AE1568" s="119"/>
      <c r="AG1568" s="121"/>
      <c r="AH1568" s="119"/>
      <c r="AJ1568" s="121"/>
      <c r="AK1568" s="119"/>
      <c r="AM1568" s="121"/>
      <c r="AN1568" s="119"/>
      <c r="AP1568" s="121"/>
      <c r="AQ1568" s="119"/>
      <c r="AS1568" s="121"/>
      <c r="AT1568" s="119"/>
      <c r="AV1568" s="121"/>
      <c r="AW1568" s="119"/>
      <c r="AY1568" s="121"/>
      <c r="AZ1568" s="119"/>
      <c r="BB1568" s="121"/>
      <c r="BC1568" s="119"/>
      <c r="BF1568" s="119"/>
      <c r="BG1568" s="121"/>
      <c r="BH1568" s="121"/>
      <c r="BI1568" s="121"/>
      <c r="BJ1568" s="121"/>
      <c r="BK1568" s="121"/>
      <c r="BL1568" s="121"/>
    </row>
    <row r="1569" spans="1:258" x14ac:dyDescent="0.2">
      <c r="A1569" s="146" t="s">
        <v>4126</v>
      </c>
      <c r="B1569" s="157">
        <v>35202</v>
      </c>
      <c r="C1569" s="167" t="s">
        <v>4513</v>
      </c>
      <c r="D1569" s="141"/>
      <c r="E1569" s="116" t="str">
        <f>IF(ISERROR(VLOOKUP(TRIM(A1569),'R2020'!$A$1:$I$1991,2,FALSE)),"",VLOOKUP(TRIM(A1569),'R2020'!$A$1:$I$1991,2,FALSE))</f>
        <v>HB</v>
      </c>
      <c r="F1569" s="116" t="str">
        <f>IF(ISERROR(VLOOKUP(TRIM(A1569),'R2020'!$A$1:$I$1991,3,FALSE)),"",VLOOKUP(TRIM(A1569),'R2020'!$A$1:$I$1991,3,FALSE))</f>
        <v>CHN</v>
      </c>
      <c r="G1569" s="116" t="str">
        <f>IF(ISERROR(VLOOKUP(TRIM(A1569),'R2020'!$A$1:$I$1991,8,FALSE)),"",VLOOKUP(TRIM(A1569),'R2020'!$A$1:$I$1991,8,FALSE))</f>
        <v xml:space="preserve">0-0 </v>
      </c>
      <c r="H1569" s="127"/>
      <c r="I1569" s="127"/>
      <c r="J1569" s="120"/>
      <c r="K1569" s="127"/>
      <c r="L1569" s="127"/>
      <c r="M1569" s="120"/>
      <c r="N1569" s="127"/>
      <c r="O1569" s="127"/>
      <c r="P1569" s="120"/>
      <c r="Q1569" s="127"/>
      <c r="R1569" s="127"/>
      <c r="S1569" s="120"/>
      <c r="T1569" s="127"/>
      <c r="U1569" s="127"/>
      <c r="V1569" s="120"/>
      <c r="W1569" s="127"/>
      <c r="X1569" s="127"/>
      <c r="Y1569" s="120"/>
      <c r="Z1569" s="127"/>
      <c r="AA1569" s="127"/>
      <c r="AB1569" s="120"/>
      <c r="AC1569" s="127"/>
      <c r="AD1569" s="127"/>
      <c r="AE1569" s="120"/>
      <c r="AF1569" s="127"/>
      <c r="AG1569" s="127"/>
      <c r="AH1569" s="120"/>
      <c r="AI1569" s="127"/>
      <c r="AJ1569" s="127"/>
      <c r="AK1569" s="120"/>
      <c r="AL1569" s="127"/>
      <c r="AM1569" s="127"/>
      <c r="AN1569" s="120"/>
      <c r="AO1569" s="127"/>
      <c r="AP1569" s="127"/>
      <c r="AQ1569" s="127"/>
      <c r="AR1569" s="127"/>
      <c r="AS1569" s="127"/>
      <c r="AT1569" s="120"/>
      <c r="AU1569" s="127"/>
      <c r="AV1569" s="127"/>
      <c r="AW1569" s="120"/>
      <c r="AX1569" s="127"/>
      <c r="AY1569" s="127"/>
      <c r="AZ1569" s="120"/>
      <c r="BA1569" s="127"/>
      <c r="BB1569" s="127"/>
      <c r="BC1569" s="120"/>
      <c r="BD1569" s="120"/>
      <c r="BE1569" s="120"/>
      <c r="BF1569" s="120"/>
      <c r="BG1569" s="120"/>
      <c r="BH1569" s="120"/>
      <c r="BI1569" s="120"/>
      <c r="BJ1569" s="128"/>
      <c r="BK1569" s="128"/>
    </row>
    <row r="1570" spans="1:258" x14ac:dyDescent="0.2">
      <c r="A1570" s="117" t="s">
        <v>1771</v>
      </c>
      <c r="B1570" s="123">
        <v>33914</v>
      </c>
      <c r="C1570" s="165" t="s">
        <v>2031</v>
      </c>
      <c r="D1570" s="117" t="s">
        <v>2034</v>
      </c>
      <c r="E1570" s="116" t="str">
        <f>IF(ISERROR(VLOOKUP(TRIM(A1570),'R2020'!$A$1:$I$1991,2,FALSE)),"",VLOOKUP(TRIM(A1570),'R2020'!$A$1:$I$1991,2,FALSE))</f>
        <v/>
      </c>
      <c r="F1570" s="116" t="str">
        <f>IF(ISERROR(VLOOKUP(TRIM(A1570),'R2020'!$A$1:$I$1991,3,FALSE)),"",VLOOKUP(TRIM(A1570),'R2020'!$A$1:$I$1991,3,FALSE))</f>
        <v/>
      </c>
      <c r="G1570" s="116" t="str">
        <f>IF(ISERROR(VLOOKUP(TRIM(A1570),'R2020'!$A$1:$I$1991,8,FALSE)),"",VLOOKUP(TRIM(A1570),'R2020'!$A$1:$I$1991,8,FALSE))</f>
        <v/>
      </c>
      <c r="H1570" s="117" t="s">
        <v>40</v>
      </c>
      <c r="I1570" s="117" t="s">
        <v>39</v>
      </c>
      <c r="J1570" s="122" t="s">
        <v>451</v>
      </c>
      <c r="K1570" s="117" t="s">
        <v>47</v>
      </c>
      <c r="L1570" s="117" t="s">
        <v>39</v>
      </c>
      <c r="M1570" s="122" t="s">
        <v>476</v>
      </c>
      <c r="N1570" s="117" t="s">
        <v>40</v>
      </c>
      <c r="O1570" s="117" t="s">
        <v>39</v>
      </c>
      <c r="P1570" s="122" t="s">
        <v>451</v>
      </c>
      <c r="Q1570" s="117" t="s">
        <v>47</v>
      </c>
      <c r="R1570" s="117" t="s">
        <v>39</v>
      </c>
      <c r="S1570" s="122" t="s">
        <v>481</v>
      </c>
    </row>
    <row r="1571" spans="1:258" x14ac:dyDescent="0.2">
      <c r="A1571" s="117" t="s">
        <v>2779</v>
      </c>
      <c r="B1571" s="123">
        <v>33477</v>
      </c>
      <c r="C1571" s="164" t="s">
        <v>1575</v>
      </c>
      <c r="D1571" s="119" t="s">
        <v>2624</v>
      </c>
      <c r="E1571" s="116" t="str">
        <f>IF(ISERROR(VLOOKUP(TRIM(A1571),'R2020'!$A$1:$I$1991,2,FALSE)),"",VLOOKUP(TRIM(A1571),'R2020'!$A$1:$I$1991,2,FALSE))</f>
        <v/>
      </c>
      <c r="F1571" s="116" t="str">
        <f>IF(ISERROR(VLOOKUP(TRIM(A1571),'R2020'!$A$1:$I$1991,3,FALSE)),"",VLOOKUP(TRIM(A1571),'R2020'!$A$1:$I$1991,3,FALSE))</f>
        <v/>
      </c>
      <c r="G1571" s="116" t="str">
        <f>IF(ISERROR(VLOOKUP(TRIM(A1571),'R2020'!$A$1:$I$1991,8,FALSE)),"",VLOOKUP(TRIM(A1571),'R2020'!$A$1:$I$1991,8,FALSE))</f>
        <v/>
      </c>
      <c r="H1571" s="117" t="s">
        <v>47</v>
      </c>
      <c r="I1571" s="117" t="s">
        <v>30</v>
      </c>
      <c r="J1571" s="119" t="s">
        <v>333</v>
      </c>
      <c r="K1571" s="117" t="s">
        <v>47</v>
      </c>
      <c r="L1571" s="117" t="s">
        <v>78</v>
      </c>
      <c r="M1571" s="119" t="s">
        <v>349</v>
      </c>
      <c r="N1571" s="117" t="s">
        <v>42</v>
      </c>
      <c r="O1571" s="117" t="s">
        <v>78</v>
      </c>
      <c r="P1571" s="119" t="s">
        <v>38</v>
      </c>
    </row>
    <row r="1572" spans="1:258" x14ac:dyDescent="0.2">
      <c r="A1572" s="117" t="s">
        <v>2912</v>
      </c>
      <c r="B1572" s="123">
        <v>33518</v>
      </c>
      <c r="C1572" s="165" t="s">
        <v>1227</v>
      </c>
      <c r="D1572" s="117" t="s">
        <v>1230</v>
      </c>
      <c r="E1572" s="116" t="str">
        <f>IF(ISERROR(VLOOKUP(TRIM(A1572),'R2020'!$A$1:$I$1991,2,FALSE)),"",VLOOKUP(TRIM(A1572),'R2020'!$A$1:$I$1991,2,FALSE))</f>
        <v>RLB</v>
      </c>
      <c r="F1572" s="116" t="str">
        <f>IF(ISERROR(VLOOKUP(TRIM(A1572),'R2020'!$A$1:$I$1991,3,FALSE)),"",VLOOKUP(TRIM(A1572),'R2020'!$A$1:$I$1991,3,FALSE))</f>
        <v>WAN</v>
      </c>
      <c r="G1572" s="116" t="str">
        <f>IF(ISERROR(VLOOKUP(TRIM(A1572),'R2020'!$A$1:$I$1991,8,FALSE)),"",VLOOKUP(TRIM(A1572),'R2020'!$A$1:$I$1991,8,FALSE))</f>
        <v xml:space="preserve">50-4 </v>
      </c>
      <c r="H1572" s="117" t="s">
        <v>387</v>
      </c>
      <c r="I1572" s="121" t="s">
        <v>460</v>
      </c>
      <c r="J1572" s="119" t="s">
        <v>1064</v>
      </c>
      <c r="K1572" s="117" t="s">
        <v>387</v>
      </c>
      <c r="L1572" s="121" t="s">
        <v>446</v>
      </c>
      <c r="M1572" s="119" t="s">
        <v>1088</v>
      </c>
      <c r="N1572" s="117" t="s">
        <v>387</v>
      </c>
      <c r="O1572" s="121" t="s">
        <v>55</v>
      </c>
      <c r="P1572" s="119" t="s">
        <v>1064</v>
      </c>
      <c r="R1572" s="121"/>
      <c r="S1572" s="119"/>
      <c r="T1572" s="117" t="s">
        <v>125</v>
      </c>
      <c r="U1572" s="121" t="s">
        <v>453</v>
      </c>
      <c r="V1572" s="119" t="s">
        <v>1064</v>
      </c>
      <c r="W1572" s="117" t="s">
        <v>64</v>
      </c>
      <c r="X1572" s="121" t="s">
        <v>453</v>
      </c>
      <c r="Y1572" s="119" t="s">
        <v>1064</v>
      </c>
      <c r="BM1572" s="120"/>
      <c r="BN1572" s="120"/>
      <c r="BO1572" s="120"/>
      <c r="BP1572" s="120"/>
      <c r="BQ1572" s="120"/>
      <c r="BR1572" s="120"/>
      <c r="BS1572" s="120"/>
      <c r="BT1572" s="120"/>
      <c r="BU1572" s="120"/>
      <c r="BV1572" s="120"/>
      <c r="BW1572" s="120"/>
      <c r="BX1572" s="120"/>
      <c r="BY1572" s="120"/>
      <c r="BZ1572" s="120"/>
      <c r="CA1572" s="120"/>
      <c r="CB1572" s="120"/>
      <c r="CC1572" s="120"/>
      <c r="CD1572" s="120"/>
      <c r="CE1572" s="120"/>
      <c r="CF1572" s="120"/>
      <c r="CG1572" s="120"/>
      <c r="CH1572" s="120"/>
      <c r="CI1572" s="120"/>
      <c r="CJ1572" s="120"/>
      <c r="CK1572" s="120"/>
      <c r="CL1572" s="120"/>
      <c r="CM1572" s="120"/>
      <c r="CN1572" s="120"/>
      <c r="CO1572" s="120"/>
      <c r="CP1572" s="120"/>
      <c r="CQ1572" s="120"/>
      <c r="CR1572" s="120"/>
      <c r="CS1572" s="120"/>
      <c r="CT1572" s="120"/>
      <c r="CU1572" s="120"/>
      <c r="CV1572" s="120"/>
      <c r="CW1572" s="120"/>
      <c r="CX1572" s="120"/>
      <c r="CY1572" s="120"/>
      <c r="CZ1572" s="120"/>
      <c r="DA1572" s="120"/>
      <c r="DB1572" s="120"/>
      <c r="DC1572" s="120"/>
      <c r="DD1572" s="120"/>
      <c r="DE1572" s="120"/>
      <c r="DF1572" s="120"/>
      <c r="DG1572" s="120"/>
      <c r="DH1572" s="120"/>
      <c r="DI1572" s="120"/>
      <c r="DJ1572" s="120"/>
      <c r="DK1572" s="120"/>
      <c r="DL1572" s="120"/>
      <c r="DM1572" s="120"/>
      <c r="DN1572" s="120"/>
      <c r="DO1572" s="120"/>
      <c r="DP1572" s="120"/>
      <c r="DQ1572" s="120"/>
      <c r="DR1572" s="120"/>
      <c r="DS1572" s="120"/>
      <c r="DT1572" s="120"/>
      <c r="DU1572" s="120"/>
      <c r="DV1572" s="120"/>
      <c r="DW1572" s="120"/>
      <c r="DX1572" s="120"/>
      <c r="DY1572" s="120"/>
      <c r="DZ1572" s="120"/>
      <c r="EA1572" s="120"/>
      <c r="EB1572" s="120"/>
      <c r="EC1572" s="120"/>
      <c r="ED1572" s="120"/>
      <c r="EE1572" s="120"/>
      <c r="EF1572" s="120"/>
      <c r="EG1572" s="120"/>
      <c r="EH1572" s="120"/>
      <c r="EI1572" s="120"/>
      <c r="EJ1572" s="120"/>
      <c r="EK1572" s="120"/>
      <c r="EL1572" s="120"/>
      <c r="EM1572" s="120"/>
      <c r="EN1572" s="120"/>
      <c r="EO1572" s="120"/>
      <c r="EP1572" s="120"/>
      <c r="EQ1572" s="120"/>
      <c r="ER1572" s="120"/>
      <c r="ES1572" s="120"/>
      <c r="ET1572" s="120"/>
      <c r="EU1572" s="120"/>
      <c r="EV1572" s="120"/>
      <c r="EW1572" s="120"/>
      <c r="EX1572" s="120"/>
      <c r="EY1572" s="120"/>
      <c r="EZ1572" s="120"/>
      <c r="FA1572" s="120"/>
      <c r="FB1572" s="120"/>
      <c r="FC1572" s="120"/>
      <c r="FD1572" s="120"/>
      <c r="FE1572" s="120"/>
      <c r="FF1572" s="120"/>
      <c r="FG1572" s="120"/>
      <c r="FH1572" s="120"/>
      <c r="FI1572" s="120"/>
      <c r="FJ1572" s="120"/>
      <c r="FK1572" s="120"/>
      <c r="FL1572" s="120"/>
      <c r="FM1572" s="120"/>
      <c r="FN1572" s="120"/>
      <c r="FO1572" s="120"/>
      <c r="FP1572" s="120"/>
      <c r="FQ1572" s="120"/>
      <c r="FR1572" s="120"/>
      <c r="FS1572" s="120"/>
      <c r="FT1572" s="120"/>
      <c r="FU1572" s="120"/>
      <c r="FV1572" s="120"/>
      <c r="FW1572" s="120"/>
      <c r="FX1572" s="120"/>
      <c r="FY1572" s="120"/>
      <c r="FZ1572" s="120"/>
      <c r="GA1572" s="120"/>
      <c r="GB1572" s="120"/>
      <c r="GC1572" s="120"/>
      <c r="GD1572" s="120"/>
      <c r="GE1572" s="120"/>
      <c r="GF1572" s="120"/>
      <c r="GG1572" s="120"/>
      <c r="GH1572" s="120"/>
      <c r="GI1572" s="120"/>
      <c r="GJ1572" s="120"/>
      <c r="GK1572" s="120"/>
      <c r="GL1572" s="120"/>
      <c r="GM1572" s="120"/>
      <c r="GN1572" s="120"/>
      <c r="GO1572" s="120"/>
      <c r="GP1572" s="120"/>
      <c r="GQ1572" s="120"/>
      <c r="GR1572" s="120"/>
      <c r="GS1572" s="120"/>
      <c r="GT1572" s="120"/>
      <c r="GU1572" s="120"/>
      <c r="GV1572" s="120"/>
      <c r="GW1572" s="120"/>
      <c r="GX1572" s="120"/>
      <c r="GY1572" s="120"/>
      <c r="GZ1572" s="120"/>
      <c r="HA1572" s="120"/>
      <c r="HB1572" s="120"/>
      <c r="HC1572" s="120"/>
      <c r="HD1572" s="120"/>
      <c r="HE1572" s="120"/>
      <c r="HF1572" s="120"/>
      <c r="HG1572" s="120"/>
      <c r="HH1572" s="120"/>
      <c r="HI1572" s="120"/>
      <c r="HJ1572" s="120"/>
      <c r="HK1572" s="120"/>
      <c r="HL1572" s="120"/>
      <c r="HM1572" s="120"/>
      <c r="HN1572" s="120"/>
      <c r="HO1572" s="120"/>
      <c r="HP1572" s="120"/>
      <c r="HQ1572" s="120"/>
      <c r="HR1572" s="120"/>
      <c r="HS1572" s="120"/>
      <c r="HT1572" s="120"/>
      <c r="HU1572" s="120"/>
      <c r="HV1572" s="120"/>
      <c r="HW1572" s="120"/>
      <c r="HX1572" s="120"/>
      <c r="HY1572" s="120"/>
      <c r="HZ1572" s="120"/>
      <c r="IA1572" s="120"/>
      <c r="IB1572" s="120"/>
      <c r="IC1572" s="120"/>
      <c r="ID1572" s="120"/>
      <c r="IE1572" s="120"/>
      <c r="IF1572" s="120"/>
      <c r="IG1572" s="120"/>
      <c r="IH1572" s="120"/>
      <c r="II1572" s="120"/>
      <c r="IJ1572" s="120"/>
      <c r="IK1572" s="120"/>
      <c r="IL1572" s="120"/>
      <c r="IM1572" s="120"/>
      <c r="IN1572" s="120"/>
      <c r="IO1572" s="120"/>
      <c r="IP1572" s="120"/>
      <c r="IQ1572" s="120"/>
      <c r="IR1572" s="120"/>
      <c r="IS1572" s="120"/>
      <c r="IT1572" s="120"/>
      <c r="IU1572" s="120"/>
      <c r="IV1572" s="120"/>
      <c r="IW1572" s="120"/>
      <c r="IX1572" s="120"/>
    </row>
    <row r="1573" spans="1:258" x14ac:dyDescent="0.2">
      <c r="A1573" s="120" t="s">
        <v>593</v>
      </c>
      <c r="B1573" s="125">
        <v>32567</v>
      </c>
      <c r="C1573" s="168" t="s">
        <v>645</v>
      </c>
      <c r="D1573" s="126" t="s">
        <v>2524</v>
      </c>
      <c r="E1573" s="116" t="str">
        <f>IF(ISERROR(VLOOKUP(TRIM(A1573),'R2020'!$A$1:$I$1991,2,FALSE)),"",VLOOKUP(TRIM(A1573),'R2020'!$A$1:$I$1991,2,FALSE))</f>
        <v>ROLB</v>
      </c>
      <c r="F1573" s="116" t="str">
        <f>IF(ISERROR(VLOOKUP(TRIM(A1573),'R2020'!$A$1:$I$1991,3,FALSE)),"",VLOOKUP(TRIM(A1573),'R2020'!$A$1:$I$1991,3,FALSE))</f>
        <v>TBN</v>
      </c>
      <c r="G1573" s="116" t="str">
        <f>IF(ISERROR(VLOOKUP(TRIM(A1573),'R2020'!$A$1:$I$1991,8,FALSE)),"",VLOOKUP(TRIM(A1573),'R2020'!$A$1:$I$1991,8,FALSE))</f>
        <v xml:space="preserve">45-11 </v>
      </c>
      <c r="H1573" s="120" t="s">
        <v>42</v>
      </c>
      <c r="I1573" s="126" t="s">
        <v>122</v>
      </c>
      <c r="J1573" s="126" t="s">
        <v>19</v>
      </c>
      <c r="K1573" s="120" t="s">
        <v>42</v>
      </c>
      <c r="L1573" s="126" t="s">
        <v>122</v>
      </c>
      <c r="M1573" s="126" t="s">
        <v>671</v>
      </c>
      <c r="N1573" s="120" t="s">
        <v>31</v>
      </c>
      <c r="O1573" s="126" t="s">
        <v>30</v>
      </c>
      <c r="P1573" s="126" t="s">
        <v>19</v>
      </c>
      <c r="Q1573" s="120" t="s">
        <v>31</v>
      </c>
      <c r="R1573" s="126" t="s">
        <v>30</v>
      </c>
      <c r="S1573" s="126" t="s">
        <v>33</v>
      </c>
      <c r="T1573" s="120" t="s">
        <v>42</v>
      </c>
      <c r="U1573" s="126" t="s">
        <v>30</v>
      </c>
      <c r="V1573" s="126" t="s">
        <v>531</v>
      </c>
      <c r="W1573" s="120" t="s">
        <v>42</v>
      </c>
      <c r="X1573" s="126" t="s">
        <v>30</v>
      </c>
      <c r="Y1573" s="126" t="s">
        <v>301</v>
      </c>
      <c r="Z1573" s="120" t="s">
        <v>44</v>
      </c>
      <c r="AA1573" s="126" t="s">
        <v>30</v>
      </c>
      <c r="AB1573" s="126" t="s">
        <v>481</v>
      </c>
      <c r="AC1573" s="120" t="s">
        <v>42</v>
      </c>
      <c r="AD1573" s="126" t="s">
        <v>30</v>
      </c>
      <c r="AE1573" s="126" t="s">
        <v>467</v>
      </c>
      <c r="AF1573" s="120" t="s">
        <v>42</v>
      </c>
      <c r="AG1573" s="126" t="s">
        <v>30</v>
      </c>
      <c r="AH1573" s="126" t="s">
        <v>69</v>
      </c>
      <c r="AI1573" s="120" t="s">
        <v>44</v>
      </c>
      <c r="AJ1573" s="126" t="s">
        <v>30</v>
      </c>
      <c r="AK1573" s="126" t="s">
        <v>347</v>
      </c>
      <c r="AL1573" s="120"/>
      <c r="AM1573" s="126"/>
      <c r="AN1573" s="126"/>
      <c r="AO1573" s="120"/>
      <c r="AP1573" s="126"/>
      <c r="AQ1573" s="126"/>
      <c r="AR1573" s="120"/>
      <c r="AS1573" s="126"/>
      <c r="AT1573" s="126"/>
      <c r="AU1573" s="120"/>
      <c r="AV1573" s="126"/>
      <c r="AW1573" s="126"/>
      <c r="AX1573" s="120"/>
      <c r="AY1573" s="126"/>
      <c r="AZ1573" s="126"/>
      <c r="BA1573" s="120"/>
      <c r="BB1573" s="126"/>
      <c r="BC1573" s="126"/>
      <c r="BD1573" s="120"/>
      <c r="BE1573" s="125"/>
      <c r="BF1573" s="126"/>
      <c r="BG1573" s="128"/>
      <c r="BH1573" s="120"/>
      <c r="BI1573" s="127"/>
      <c r="BJ1573" s="128"/>
      <c r="BK1573" s="128"/>
      <c r="BL1573" s="131"/>
    </row>
    <row r="1574" spans="1:258" x14ac:dyDescent="0.2">
      <c r="A1574" s="117" t="s">
        <v>3842</v>
      </c>
      <c r="B1574" s="123">
        <v>34955</v>
      </c>
      <c r="C1574" s="164" t="s">
        <v>3063</v>
      </c>
      <c r="E1574" s="116" t="str">
        <f>IF(ISERROR(VLOOKUP(TRIM(A1574),'R2020'!$A$1:$I$1991,2,FALSE)),"",VLOOKUP(TRIM(A1574),'R2020'!$A$1:$I$1991,2,FALSE))</f>
        <v/>
      </c>
      <c r="F1574" s="116" t="str">
        <f>IF(ISERROR(VLOOKUP(TRIM(A1574),'R2020'!$A$1:$I$1991,3,FALSE)),"",VLOOKUP(TRIM(A1574),'R2020'!$A$1:$I$1991,3,FALSE))</f>
        <v/>
      </c>
      <c r="G1574" s="116" t="str">
        <f>IF(ISERROR(VLOOKUP(TRIM(A1574),'R2020'!$A$1:$I$1991,8,FALSE)),"",VLOOKUP(TRIM(A1574),'R2020'!$A$1:$I$1991,8,FALSE))</f>
        <v/>
      </c>
      <c r="H1574" s="117" t="s">
        <v>339</v>
      </c>
      <c r="I1574" s="117" t="s">
        <v>131</v>
      </c>
    </row>
    <row r="1575" spans="1:258" x14ac:dyDescent="0.2">
      <c r="A1575" s="117" t="s">
        <v>1630</v>
      </c>
      <c r="B1575" s="123">
        <v>34486</v>
      </c>
      <c r="C1575" s="165" t="s">
        <v>1577</v>
      </c>
      <c r="D1575" s="122" t="s">
        <v>1584</v>
      </c>
      <c r="E1575" s="116" t="str">
        <f>IF(ISERROR(VLOOKUP(TRIM(A1575),'R2020'!$A$1:$I$1991,2,FALSE)),"",VLOOKUP(TRIM(A1575),'R2020'!$A$1:$I$1991,2,FALSE))</f>
        <v>Punt</v>
      </c>
      <c r="F1575" s="116" t="str">
        <f>IF(ISERROR(VLOOKUP(TRIM(A1575),'R2020'!$A$1:$I$1991,3,FALSE)),"",VLOOKUP(TRIM(A1575),'R2020'!$A$1:$I$1991,3,FALSE))</f>
        <v>TBN</v>
      </c>
      <c r="G1575" s="116" t="str">
        <f>IF(ISERROR(VLOOKUP(TRIM(A1575),'R2020'!$A$1:$I$1991,8,FALSE)),"",VLOOKUP(TRIM(A1575),'R2020'!$A$1:$I$1991,8,FALSE))</f>
        <v xml:space="preserve"> </v>
      </c>
      <c r="H1575" s="117" t="s">
        <v>12</v>
      </c>
      <c r="I1575" s="121" t="s">
        <v>122</v>
      </c>
      <c r="K1575" s="117" t="s">
        <v>12</v>
      </c>
      <c r="L1575" s="121" t="s">
        <v>111</v>
      </c>
      <c r="N1575" s="117" t="s">
        <v>12</v>
      </c>
      <c r="O1575" s="121" t="s">
        <v>111</v>
      </c>
      <c r="Q1575" s="117" t="s">
        <v>12</v>
      </c>
      <c r="R1575" s="121" t="s">
        <v>111</v>
      </c>
      <c r="S1575" s="119"/>
      <c r="T1575" s="117" t="s">
        <v>12</v>
      </c>
      <c r="U1575" s="121" t="s">
        <v>111</v>
      </c>
      <c r="V1575" s="119"/>
      <c r="X1575" s="121"/>
      <c r="Y1575" s="119"/>
      <c r="AA1575" s="121"/>
      <c r="AB1575" s="119"/>
      <c r="AD1575" s="121"/>
      <c r="AE1575" s="119"/>
      <c r="AG1575" s="121"/>
      <c r="AH1575" s="119"/>
      <c r="AJ1575" s="121"/>
      <c r="AK1575" s="119"/>
      <c r="AM1575" s="121"/>
      <c r="AN1575" s="119"/>
      <c r="AP1575" s="121"/>
      <c r="AQ1575" s="119"/>
      <c r="AS1575" s="121"/>
      <c r="AT1575" s="119"/>
      <c r="AV1575" s="121"/>
      <c r="AW1575" s="119"/>
      <c r="AY1575" s="121"/>
      <c r="AZ1575" s="119"/>
      <c r="BB1575" s="121"/>
      <c r="BC1575" s="119"/>
      <c r="BF1575" s="119"/>
      <c r="BG1575" s="121"/>
      <c r="BH1575" s="121"/>
      <c r="BI1575" s="121"/>
      <c r="BJ1575" s="121"/>
      <c r="BK1575" s="121"/>
      <c r="BL1575" s="121"/>
    </row>
    <row r="1576" spans="1:258" x14ac:dyDescent="0.2">
      <c r="A1576" s="146" t="s">
        <v>4236</v>
      </c>
      <c r="B1576" s="157">
        <v>35235</v>
      </c>
      <c r="C1576" s="167" t="s">
        <v>4517</v>
      </c>
      <c r="D1576" s="141"/>
      <c r="E1576" s="116" t="str">
        <f>IF(ISERROR(VLOOKUP(TRIM(A1576),'R2020'!$A$1:$I$1991,2,FALSE)),"",VLOOKUP(TRIM(A1576),'R2020'!$A$1:$I$1991,2,FALSE))</f>
        <v>C TE</v>
      </c>
      <c r="F1576" s="116" t="str">
        <f>IF(ISERROR(VLOOKUP(TRIM(A1576),'R2020'!$A$1:$I$1991,3,FALSE)),"",VLOOKUP(TRIM(A1576),'R2020'!$A$1:$I$1991,3,FALSE))</f>
        <v>INA</v>
      </c>
      <c r="G1576" s="116" t="str">
        <f>IF(ISERROR(VLOOKUP(TRIM(A1576),'R2020'!$A$1:$I$1991,8,FALSE)),"",VLOOKUP(TRIM(A1576),'R2020'!$A$1:$I$1991,8,FALSE))</f>
        <v>0-0 / 4-0</v>
      </c>
      <c r="H1576" s="127"/>
      <c r="I1576" s="127"/>
      <c r="J1576" s="120"/>
      <c r="K1576" s="127"/>
      <c r="L1576" s="127"/>
      <c r="M1576" s="120"/>
      <c r="N1576" s="127"/>
      <c r="O1576" s="127"/>
      <c r="P1576" s="120"/>
      <c r="Q1576" s="127"/>
      <c r="R1576" s="127"/>
      <c r="S1576" s="120"/>
      <c r="T1576" s="127"/>
      <c r="U1576" s="127"/>
      <c r="V1576" s="120"/>
      <c r="W1576" s="127"/>
      <c r="X1576" s="127"/>
      <c r="Y1576" s="120"/>
      <c r="Z1576" s="127"/>
      <c r="AA1576" s="127"/>
      <c r="AB1576" s="120"/>
      <c r="AC1576" s="127"/>
      <c r="AD1576" s="127"/>
      <c r="AE1576" s="120"/>
      <c r="AF1576" s="127"/>
      <c r="AG1576" s="127"/>
      <c r="AH1576" s="120"/>
      <c r="AI1576" s="127"/>
      <c r="AJ1576" s="127"/>
      <c r="AK1576" s="120"/>
      <c r="AL1576" s="127"/>
      <c r="AM1576" s="127"/>
      <c r="AN1576" s="120"/>
      <c r="AO1576" s="127"/>
      <c r="AP1576" s="127"/>
      <c r="AQ1576" s="120"/>
      <c r="AR1576" s="127"/>
      <c r="AS1576" s="127"/>
      <c r="AT1576" s="120"/>
      <c r="AU1576" s="127"/>
      <c r="AV1576" s="127"/>
      <c r="AW1576" s="120"/>
      <c r="AX1576" s="127"/>
      <c r="AY1576" s="127"/>
      <c r="AZ1576" s="120"/>
      <c r="BA1576" s="127"/>
      <c r="BB1576" s="127"/>
      <c r="BC1576" s="120"/>
      <c r="BD1576" s="120"/>
      <c r="BE1576" s="120"/>
      <c r="BF1576" s="120"/>
      <c r="BG1576" s="120"/>
      <c r="BH1576" s="120"/>
      <c r="BI1576" s="120"/>
      <c r="BJ1576" s="128"/>
      <c r="BK1576" s="128"/>
    </row>
    <row r="1577" spans="1:258" x14ac:dyDescent="0.2">
      <c r="A1577" s="117" t="s">
        <v>3843</v>
      </c>
      <c r="B1577" s="123">
        <v>35313</v>
      </c>
      <c r="C1577" s="164" t="s">
        <v>3446</v>
      </c>
      <c r="E1577" s="116" t="str">
        <f>IF(ISERROR(VLOOKUP(TRIM(A1577),'R2020'!$A$1:$I$1991,2,FALSE)),"",VLOOKUP(TRIM(A1577),'R2020'!$A$1:$I$1991,2,FALSE))</f>
        <v>T</v>
      </c>
      <c r="F1577" s="116" t="str">
        <f>IF(ISERROR(VLOOKUP(TRIM(A1577),'R2020'!$A$1:$I$1991,3,FALSE)),"",VLOOKUP(TRIM(A1577),'R2020'!$A$1:$I$1991,3,FALSE))</f>
        <v>LAA</v>
      </c>
      <c r="G1577" s="116" t="str">
        <f>IF(ISERROR(VLOOKUP(TRIM(A1577),'R2020'!$A$1:$I$1991,8,FALSE)),"",VLOOKUP(TRIM(A1577),'R2020'!$A$1:$I$1991,8,FALSE))</f>
        <v xml:space="preserve">0-0 </v>
      </c>
      <c r="H1577" s="117" t="s">
        <v>331</v>
      </c>
      <c r="I1577" s="117" t="s">
        <v>2215</v>
      </c>
      <c r="J1577" s="119" t="s">
        <v>349</v>
      </c>
    </row>
    <row r="1578" spans="1:258" x14ac:dyDescent="0.2">
      <c r="A1578" s="146" t="s">
        <v>4239</v>
      </c>
      <c r="B1578" s="157">
        <v>35708</v>
      </c>
      <c r="C1578" s="167" t="s">
        <v>4514</v>
      </c>
      <c r="D1578" s="141"/>
      <c r="E1578" s="116" t="str">
        <f>IF(ISERROR(VLOOKUP(TRIM(A1578),'R2020'!$A$1:$I$1991,2,FALSE)),"",VLOOKUP(TRIM(A1578),'R2020'!$A$1:$I$1991,2,FALSE))</f>
        <v>WR FL</v>
      </c>
      <c r="F1578" s="116" t="str">
        <f>IF(ISERROR(VLOOKUP(TRIM(A1578),'R2020'!$A$1:$I$1991,3,FALSE)),"",VLOOKUP(TRIM(A1578),'R2020'!$A$1:$I$1991,3,FALSE))</f>
        <v>INA</v>
      </c>
      <c r="G1578" s="116" t="str">
        <f>IF(ISERROR(VLOOKUP(TRIM(A1578),'R2020'!$A$1:$I$1991,8,FALSE)),"",VLOOKUP(TRIM(A1578),'R2020'!$A$1:$I$1991,8,FALSE))</f>
        <v xml:space="preserve"> </v>
      </c>
      <c r="H1578" s="127"/>
      <c r="I1578" s="127"/>
      <c r="J1578" s="120"/>
      <c r="K1578" s="127"/>
      <c r="L1578" s="127"/>
      <c r="M1578" s="120"/>
      <c r="N1578" s="127"/>
      <c r="O1578" s="127"/>
      <c r="P1578" s="120"/>
      <c r="Q1578" s="127"/>
      <c r="R1578" s="127"/>
      <c r="S1578" s="120"/>
      <c r="T1578" s="127"/>
      <c r="U1578" s="127"/>
      <c r="V1578" s="120"/>
      <c r="W1578" s="127"/>
      <c r="X1578" s="127"/>
      <c r="Y1578" s="120"/>
      <c r="Z1578" s="127"/>
      <c r="AA1578" s="127"/>
      <c r="AB1578" s="120"/>
      <c r="AC1578" s="127"/>
      <c r="AD1578" s="127"/>
      <c r="AE1578" s="120"/>
      <c r="AF1578" s="127"/>
      <c r="AG1578" s="127"/>
      <c r="AH1578" s="120"/>
      <c r="AI1578" s="127"/>
      <c r="AJ1578" s="127"/>
      <c r="AK1578" s="120"/>
      <c r="AL1578" s="127"/>
      <c r="AM1578" s="127"/>
      <c r="AN1578" s="120"/>
      <c r="AO1578" s="127"/>
      <c r="AP1578" s="127"/>
      <c r="AQ1578" s="127"/>
      <c r="AR1578" s="127"/>
      <c r="AS1578" s="127"/>
      <c r="AT1578" s="120"/>
      <c r="AU1578" s="127"/>
      <c r="AV1578" s="127"/>
      <c r="AW1578" s="120"/>
      <c r="AX1578" s="127"/>
      <c r="AY1578" s="127"/>
      <c r="AZ1578" s="120"/>
      <c r="BA1578" s="127"/>
      <c r="BB1578" s="127"/>
      <c r="BC1578" s="120"/>
      <c r="BD1578" s="120"/>
      <c r="BE1578" s="120"/>
      <c r="BF1578" s="120"/>
      <c r="BG1578" s="120"/>
      <c r="BH1578" s="120"/>
      <c r="BI1578" s="120"/>
      <c r="BJ1578" s="128"/>
      <c r="BK1578" s="128"/>
    </row>
    <row r="1579" spans="1:258" x14ac:dyDescent="0.2">
      <c r="A1579" s="117" t="s">
        <v>1339</v>
      </c>
      <c r="B1579" s="123">
        <v>32494</v>
      </c>
      <c r="C1579" s="165" t="s">
        <v>859</v>
      </c>
      <c r="D1579" s="117" t="s">
        <v>1682</v>
      </c>
      <c r="E1579" s="116" t="str">
        <f>IF(ISERROR(VLOOKUP(TRIM(A1579),'R2020'!$A$1:$I$1991,2,FALSE)),"",VLOOKUP(TRIM(A1579),'R2020'!$A$1:$I$1991,2,FALSE))</f>
        <v/>
      </c>
      <c r="F1579" s="116" t="str">
        <f>IF(ISERROR(VLOOKUP(TRIM(A1579),'R2020'!$A$1:$I$1991,3,FALSE)),"",VLOOKUP(TRIM(A1579),'R2020'!$A$1:$I$1991,3,FALSE))</f>
        <v/>
      </c>
      <c r="G1579" s="116" t="str">
        <f>IF(ISERROR(VLOOKUP(TRIM(A1579),'R2020'!$A$1:$I$1991,8,FALSE)),"",VLOOKUP(TRIM(A1579),'R2020'!$A$1:$I$1991,8,FALSE))</f>
        <v/>
      </c>
      <c r="I1579" s="121"/>
      <c r="K1579" s="117" t="s">
        <v>364</v>
      </c>
      <c r="L1579" s="121" t="s">
        <v>237</v>
      </c>
      <c r="M1579" s="119" t="s">
        <v>1061</v>
      </c>
      <c r="N1579" s="117" t="s">
        <v>532</v>
      </c>
      <c r="O1579" s="121" t="s">
        <v>336</v>
      </c>
      <c r="P1579" s="119" t="s">
        <v>1066</v>
      </c>
      <c r="Q1579" s="117" t="s">
        <v>364</v>
      </c>
      <c r="R1579" s="121" t="s">
        <v>336</v>
      </c>
      <c r="S1579" s="119" t="s">
        <v>1061</v>
      </c>
      <c r="T1579" s="117" t="s">
        <v>364</v>
      </c>
      <c r="U1579" s="121" t="s">
        <v>336</v>
      </c>
      <c r="V1579" s="119" t="s">
        <v>1061</v>
      </c>
      <c r="W1579" s="117" t="s">
        <v>364</v>
      </c>
      <c r="X1579" s="121" t="s">
        <v>336</v>
      </c>
      <c r="Y1579" s="119" t="s">
        <v>1061</v>
      </c>
      <c r="Z1579" s="117" t="s">
        <v>364</v>
      </c>
      <c r="AA1579" s="121" t="s">
        <v>336</v>
      </c>
      <c r="AB1579" s="119" t="s">
        <v>365</v>
      </c>
      <c r="AD1579" s="121"/>
      <c r="AE1579" s="119"/>
      <c r="AG1579" s="121"/>
      <c r="AH1579" s="119"/>
      <c r="AJ1579" s="121"/>
      <c r="AK1579" s="119"/>
      <c r="AM1579" s="121"/>
      <c r="AN1579" s="119"/>
      <c r="AP1579" s="121"/>
      <c r="AQ1579" s="119"/>
      <c r="AS1579" s="121"/>
      <c r="AT1579" s="119"/>
      <c r="AV1579" s="121"/>
      <c r="AW1579" s="119"/>
      <c r="AY1579" s="121"/>
      <c r="AZ1579" s="119"/>
      <c r="BB1579" s="121"/>
      <c r="BC1579" s="119"/>
      <c r="BF1579" s="119"/>
      <c r="BG1579" s="121"/>
      <c r="BH1579" s="121"/>
      <c r="BI1579" s="121"/>
      <c r="BJ1579" s="121"/>
      <c r="BK1579" s="121"/>
      <c r="BL1579" s="121"/>
    </row>
    <row r="1580" spans="1:258" x14ac:dyDescent="0.2">
      <c r="A1580" s="117" t="s">
        <v>2780</v>
      </c>
      <c r="B1580" s="123">
        <v>34916</v>
      </c>
      <c r="C1580" s="164" t="s">
        <v>2588</v>
      </c>
      <c r="D1580" s="119" t="s">
        <v>2593</v>
      </c>
      <c r="E1580" s="116" t="str">
        <f>IF(ISERROR(VLOOKUP(TRIM(A1580),'R2020'!$A$1:$I$1991,2,FALSE)),"",VLOOKUP(TRIM(A1580),'R2020'!$A$1:$I$1991,2,FALSE))</f>
        <v>C</v>
      </c>
      <c r="F1580" s="116" t="str">
        <f>IF(ISERROR(VLOOKUP(TRIM(A1580),'R2020'!$A$1:$I$1991,3,FALSE)),"",VLOOKUP(TRIM(A1580),'R2020'!$A$1:$I$1991,3,FALSE))</f>
        <v>SEN</v>
      </c>
      <c r="G1580" s="116" t="str">
        <f>IF(ISERROR(VLOOKUP(TRIM(A1580),'R2020'!$A$1:$I$1991,8,FALSE)),"",VLOOKUP(TRIM(A1580),'R2020'!$A$1:$I$1991,8,FALSE))</f>
        <v xml:space="preserve">4-3 </v>
      </c>
      <c r="H1580" s="117" t="s">
        <v>15</v>
      </c>
      <c r="I1580" s="117" t="s">
        <v>453</v>
      </c>
      <c r="J1580" s="119" t="s">
        <v>349</v>
      </c>
      <c r="K1580" s="117" t="s">
        <v>16</v>
      </c>
      <c r="L1580" s="117" t="s">
        <v>453</v>
      </c>
      <c r="M1580" s="119" t="s">
        <v>349</v>
      </c>
      <c r="N1580" s="117" t="s">
        <v>15</v>
      </c>
      <c r="O1580" s="117" t="s">
        <v>453</v>
      </c>
      <c r="P1580" s="119" t="s">
        <v>349</v>
      </c>
    </row>
    <row r="1581" spans="1:258" x14ac:dyDescent="0.2">
      <c r="A1581" s="117" t="s">
        <v>825</v>
      </c>
      <c r="B1581" s="123">
        <v>33103</v>
      </c>
      <c r="C1581" s="165" t="s">
        <v>869</v>
      </c>
      <c r="D1581" s="122" t="s">
        <v>2426</v>
      </c>
      <c r="E1581" s="116" t="str">
        <f>IF(ISERROR(VLOOKUP(TRIM(A1581),'R2020'!$A$1:$I$1991,2,FALSE)),"",VLOOKUP(TRIM(A1581),'R2020'!$A$1:$I$1991,2,FALSE))</f>
        <v/>
      </c>
      <c r="F1581" s="116" t="str">
        <f>IF(ISERROR(VLOOKUP(TRIM(A1581),'R2020'!$A$1:$I$1991,3,FALSE)),"",VLOOKUP(TRIM(A1581),'R2020'!$A$1:$I$1991,3,FALSE))</f>
        <v/>
      </c>
      <c r="G1581" s="116" t="str">
        <f>IF(ISERROR(VLOOKUP(TRIM(A1581),'R2020'!$A$1:$I$1991,8,FALSE)),"",VLOOKUP(TRIM(A1581),'R2020'!$A$1:$I$1991,8,FALSE))</f>
        <v/>
      </c>
      <c r="H1581" s="117" t="s">
        <v>40</v>
      </c>
      <c r="I1581" s="122" t="s">
        <v>22</v>
      </c>
      <c r="J1581" s="122" t="s">
        <v>58</v>
      </c>
      <c r="K1581" s="117" t="s">
        <v>482</v>
      </c>
      <c r="L1581" s="122" t="s">
        <v>22</v>
      </c>
      <c r="M1581" s="122" t="s">
        <v>385</v>
      </c>
      <c r="N1581" s="117" t="s">
        <v>28</v>
      </c>
      <c r="O1581" s="122" t="s">
        <v>393</v>
      </c>
      <c r="P1581" s="122" t="s">
        <v>58</v>
      </c>
      <c r="Q1581" s="117" t="s">
        <v>1844</v>
      </c>
      <c r="R1581" s="122" t="s">
        <v>55</v>
      </c>
      <c r="S1581" s="122" t="s">
        <v>1802</v>
      </c>
      <c r="T1581" s="117" t="s">
        <v>40</v>
      </c>
      <c r="U1581" s="122" t="s">
        <v>55</v>
      </c>
      <c r="V1581" s="122" t="s">
        <v>533</v>
      </c>
      <c r="W1581" s="117" t="s">
        <v>40</v>
      </c>
      <c r="X1581" s="122" t="s">
        <v>55</v>
      </c>
      <c r="Y1581" s="122" t="s">
        <v>303</v>
      </c>
      <c r="Z1581" s="117" t="s">
        <v>40</v>
      </c>
      <c r="AA1581" s="122" t="s">
        <v>55</v>
      </c>
      <c r="AB1581" s="122" t="s">
        <v>35</v>
      </c>
      <c r="AC1581" s="117" t="s">
        <v>40</v>
      </c>
      <c r="AD1581" s="122" t="s">
        <v>55</v>
      </c>
      <c r="AE1581" s="122" t="s">
        <v>349</v>
      </c>
      <c r="AG1581" s="122"/>
      <c r="AH1581" s="122"/>
      <c r="AJ1581" s="122"/>
      <c r="AK1581" s="122"/>
      <c r="AM1581" s="122"/>
      <c r="AN1581" s="122"/>
      <c r="AP1581" s="122"/>
      <c r="AQ1581" s="122"/>
      <c r="AS1581" s="122"/>
      <c r="AT1581" s="122"/>
      <c r="AV1581" s="122"/>
      <c r="AW1581" s="122"/>
      <c r="AY1581" s="122"/>
      <c r="AZ1581" s="122"/>
      <c r="BB1581" s="122"/>
      <c r="BC1581" s="119"/>
      <c r="BF1581" s="119"/>
      <c r="BG1581" s="119"/>
      <c r="BH1581" s="119"/>
      <c r="BI1581" s="119"/>
      <c r="BK1581" s="121"/>
      <c r="BL1581" s="121"/>
    </row>
    <row r="1582" spans="1:258" x14ac:dyDescent="0.2">
      <c r="A1582" s="146" t="s">
        <v>4311</v>
      </c>
      <c r="B1582" s="157">
        <v>35519</v>
      </c>
      <c r="C1582" s="167" t="s">
        <v>3446</v>
      </c>
      <c r="D1582" s="141"/>
      <c r="E1582" s="116" t="str">
        <f>IF(ISERROR(VLOOKUP(TRIM(A1582),'R2020'!$A$1:$I$1991,2,FALSE)),"",VLOOKUP(TRIM(A1582),'R2020'!$A$1:$I$1991,2,FALSE))</f>
        <v>OLB</v>
      </c>
      <c r="F1582" s="116" t="str">
        <f>IF(ISERROR(VLOOKUP(TRIM(A1582),'R2020'!$A$1:$I$1991,3,FALSE)),"",VLOOKUP(TRIM(A1582),'R2020'!$A$1:$I$1991,3,FALSE))</f>
        <v>LAN</v>
      </c>
      <c r="G1582" s="116" t="str">
        <f>IF(ISERROR(VLOOKUP(TRIM(A1582),'R2020'!$A$1:$I$1991,8,FALSE)),"",VLOOKUP(TRIM(A1582),'R2020'!$A$1:$I$1991,8,FALSE))</f>
        <v xml:space="preserve">00-4 </v>
      </c>
      <c r="H1582" s="127"/>
      <c r="I1582" s="127"/>
      <c r="J1582" s="120"/>
      <c r="K1582" s="127"/>
      <c r="L1582" s="127"/>
      <c r="M1582" s="120"/>
      <c r="N1582" s="127"/>
      <c r="O1582" s="127"/>
      <c r="P1582" s="120"/>
      <c r="Q1582" s="127"/>
      <c r="R1582" s="127"/>
      <c r="S1582" s="120"/>
      <c r="T1582" s="127"/>
      <c r="U1582" s="127"/>
      <c r="V1582" s="120"/>
      <c r="W1582" s="127"/>
      <c r="X1582" s="127"/>
      <c r="Y1582" s="120"/>
      <c r="Z1582" s="127"/>
      <c r="AA1582" s="127"/>
      <c r="AB1582" s="120"/>
      <c r="AC1582" s="127"/>
      <c r="AD1582" s="127"/>
      <c r="AE1582" s="120"/>
      <c r="AF1582" s="127"/>
      <c r="AG1582" s="127"/>
      <c r="AH1582" s="120"/>
      <c r="AI1582" s="127"/>
      <c r="AJ1582" s="127"/>
      <c r="AK1582" s="120"/>
      <c r="AL1582" s="127"/>
      <c r="AM1582" s="127"/>
      <c r="AN1582" s="120"/>
      <c r="AO1582" s="127"/>
      <c r="AP1582" s="127"/>
      <c r="AQ1582" s="127"/>
      <c r="AR1582" s="127"/>
      <c r="AS1582" s="127"/>
      <c r="AT1582" s="120"/>
      <c r="AU1582" s="127"/>
      <c r="AV1582" s="127"/>
      <c r="AW1582" s="120"/>
      <c r="AX1582" s="127"/>
      <c r="AY1582" s="127"/>
      <c r="AZ1582" s="120"/>
      <c r="BA1582" s="127"/>
      <c r="BB1582" s="127"/>
      <c r="BC1582" s="120"/>
      <c r="BD1582" s="120"/>
      <c r="BE1582" s="120"/>
      <c r="BF1582" s="120"/>
      <c r="BG1582" s="120"/>
      <c r="BH1582" s="120"/>
      <c r="BI1582" s="120"/>
      <c r="BJ1582" s="128"/>
      <c r="BK1582" s="128"/>
    </row>
    <row r="1583" spans="1:258" x14ac:dyDescent="0.2">
      <c r="A1583" s="117" t="s">
        <v>3844</v>
      </c>
      <c r="B1583" s="123">
        <v>35550</v>
      </c>
      <c r="C1583" s="164" t="s">
        <v>3450</v>
      </c>
      <c r="E1583" s="116" t="str">
        <f>IF(ISERROR(VLOOKUP(TRIM(A1583),'R2020'!$A$1:$I$1991,2,FALSE)),"",VLOOKUP(TRIM(A1583),'R2020'!$A$1:$I$1991,2,FALSE))</f>
        <v>HB LK</v>
      </c>
      <c r="F1583" s="116" t="str">
        <f>IF(ISERROR(VLOOKUP(TRIM(A1583),'R2020'!$A$1:$I$1991,3,FALSE)),"",VLOOKUP(TRIM(A1583),'R2020'!$A$1:$I$1991,3,FALSE))</f>
        <v>DAN</v>
      </c>
      <c r="G1583" s="116" t="str">
        <f>IF(ISERROR(VLOOKUP(TRIM(A1583),'R2020'!$A$1:$I$1991,8,FALSE)),"",VLOOKUP(TRIM(A1583),'R2020'!$A$1:$I$1991,8,FALSE))</f>
        <v xml:space="preserve">0-0 </v>
      </c>
      <c r="H1583" s="117" t="s">
        <v>144</v>
      </c>
      <c r="I1583" s="117" t="s">
        <v>506</v>
      </c>
      <c r="J1583" s="119" t="s">
        <v>3845</v>
      </c>
    </row>
    <row r="1584" spans="1:258" x14ac:dyDescent="0.2">
      <c r="A1584" s="117" t="s">
        <v>1969</v>
      </c>
      <c r="B1584" s="123">
        <v>33897</v>
      </c>
      <c r="C1584" s="165" t="s">
        <v>2031</v>
      </c>
      <c r="D1584" s="117" t="s">
        <v>2033</v>
      </c>
      <c r="E1584" s="116" t="str">
        <f>IF(ISERROR(VLOOKUP(TRIM(A1584),'R2020'!$A$1:$I$1991,2,FALSE)),"",VLOOKUP(TRIM(A1584),'R2020'!$A$1:$I$1991,2,FALSE))</f>
        <v>CB</v>
      </c>
      <c r="F1584" s="116" t="str">
        <f>IF(ISERROR(VLOOKUP(TRIM(A1584),'R2020'!$A$1:$I$1991,3,FALSE)),"",VLOOKUP(TRIM(A1584),'R2020'!$A$1:$I$1991,3,FALSE))</f>
        <v>NYA</v>
      </c>
      <c r="G1584" s="116" t="str">
        <f>IF(ISERROR(VLOOKUP(TRIM(A1584),'R2020'!$A$1:$I$1991,8,FALSE)),"",VLOOKUP(TRIM(A1584),'R2020'!$A$1:$I$1991,8,FALSE))</f>
        <v xml:space="preserve">5 </v>
      </c>
      <c r="H1584" s="117" t="s">
        <v>171</v>
      </c>
      <c r="I1584" s="117" t="s">
        <v>446</v>
      </c>
      <c r="J1584" s="122" t="s">
        <v>60</v>
      </c>
      <c r="K1584" s="117" t="s">
        <v>171</v>
      </c>
      <c r="L1584" s="117" t="s">
        <v>393</v>
      </c>
      <c r="M1584" s="122" t="s">
        <v>365</v>
      </c>
      <c r="N1584" s="117" t="s">
        <v>364</v>
      </c>
      <c r="O1584" s="117" t="s">
        <v>393</v>
      </c>
      <c r="P1584" s="122" t="s">
        <v>1060</v>
      </c>
      <c r="Q1584" s="117" t="s">
        <v>364</v>
      </c>
      <c r="R1584" s="117" t="s">
        <v>393</v>
      </c>
      <c r="S1584" s="122" t="s">
        <v>1060</v>
      </c>
    </row>
    <row r="1585" spans="1:64" x14ac:dyDescent="0.2">
      <c r="A1585" s="117" t="s">
        <v>3846</v>
      </c>
      <c r="B1585" s="123">
        <v>34302</v>
      </c>
      <c r="C1585" s="164" t="s">
        <v>2031</v>
      </c>
      <c r="E1585" s="116" t="str">
        <f>IF(ISERROR(VLOOKUP(TRIM(A1585),'R2020'!$A$1:$I$1991,2,FALSE)),"",VLOOKUP(TRIM(A1585),'R2020'!$A$1:$I$1991,2,FALSE))</f>
        <v/>
      </c>
      <c r="F1585" s="116" t="str">
        <f>IF(ISERROR(VLOOKUP(TRIM(A1585),'R2020'!$A$1:$I$1991,3,FALSE)),"",VLOOKUP(TRIM(A1585),'R2020'!$A$1:$I$1991,3,FALSE))</f>
        <v/>
      </c>
      <c r="G1585" s="116" t="str">
        <f>IF(ISERROR(VLOOKUP(TRIM(A1585),'R2020'!$A$1:$I$1991,8,FALSE)),"",VLOOKUP(TRIM(A1585),'R2020'!$A$1:$I$1991,8,FALSE))</f>
        <v/>
      </c>
      <c r="H1585" s="117" t="s">
        <v>370</v>
      </c>
      <c r="I1585" s="117" t="s">
        <v>2215</v>
      </c>
    </row>
    <row r="1586" spans="1:64" x14ac:dyDescent="0.2">
      <c r="A1586" s="146" t="s">
        <v>4457</v>
      </c>
      <c r="B1586" s="157">
        <v>35325</v>
      </c>
      <c r="C1586" s="167" t="s">
        <v>4513</v>
      </c>
      <c r="D1586" s="141"/>
      <c r="E1586" s="116" t="str">
        <f>IF(ISERROR(VLOOKUP(TRIM(A1586),'R2020'!$A$1:$I$1991,2,FALSE)),"",VLOOKUP(TRIM(A1586),'R2020'!$A$1:$I$1991,2,FALSE))</f>
        <v>End</v>
      </c>
      <c r="F1586" s="116" t="str">
        <f>IF(ISERROR(VLOOKUP(TRIM(A1586),'R2020'!$A$1:$I$1991,3,FALSE)),"",VLOOKUP(TRIM(A1586),'R2020'!$A$1:$I$1991,3,FALSE))</f>
        <v>TBN</v>
      </c>
      <c r="G1586" s="116" t="str">
        <f>IF(ISERROR(VLOOKUP(TRIM(A1586),'R2020'!$A$1:$I$1991,8,FALSE)),"",VLOOKUP(TRIM(A1586),'R2020'!$A$1:$I$1991,8,FALSE))</f>
        <v xml:space="preserve">0-0 </v>
      </c>
      <c r="H1586" s="127"/>
      <c r="I1586" s="127"/>
      <c r="J1586" s="120"/>
      <c r="K1586" s="127"/>
      <c r="L1586" s="127"/>
      <c r="M1586" s="120"/>
      <c r="N1586" s="127"/>
      <c r="O1586" s="127"/>
      <c r="P1586" s="120"/>
      <c r="Q1586" s="127"/>
      <c r="R1586" s="127"/>
      <c r="S1586" s="120"/>
      <c r="T1586" s="127"/>
      <c r="U1586" s="127"/>
      <c r="V1586" s="120"/>
      <c r="W1586" s="127"/>
      <c r="X1586" s="127"/>
      <c r="Y1586" s="120"/>
      <c r="Z1586" s="127"/>
      <c r="AA1586" s="127"/>
      <c r="AB1586" s="120"/>
      <c r="AC1586" s="127"/>
      <c r="AD1586" s="127"/>
      <c r="AE1586" s="120"/>
      <c r="AF1586" s="127"/>
      <c r="AG1586" s="127"/>
      <c r="AH1586" s="120"/>
      <c r="AI1586" s="127"/>
      <c r="AJ1586" s="127"/>
      <c r="AK1586" s="120"/>
      <c r="AL1586" s="127"/>
      <c r="AM1586" s="127"/>
      <c r="AN1586" s="120"/>
      <c r="AO1586" s="127"/>
      <c r="AP1586" s="127"/>
      <c r="AQ1586" s="127"/>
      <c r="AR1586" s="127"/>
      <c r="AS1586" s="127"/>
      <c r="AT1586" s="120"/>
      <c r="AU1586" s="127"/>
      <c r="AV1586" s="127"/>
      <c r="AW1586" s="120"/>
      <c r="AX1586" s="127"/>
      <c r="AY1586" s="127"/>
      <c r="AZ1586" s="120"/>
      <c r="BA1586" s="127"/>
      <c r="BB1586" s="127"/>
      <c r="BC1586" s="120"/>
      <c r="BD1586" s="120"/>
      <c r="BE1586" s="120"/>
      <c r="BF1586" s="120"/>
      <c r="BG1586" s="120"/>
      <c r="BH1586" s="120"/>
      <c r="BI1586" s="120"/>
      <c r="BJ1586" s="128"/>
      <c r="BK1586" s="128"/>
    </row>
    <row r="1587" spans="1:64" x14ac:dyDescent="0.2">
      <c r="A1587" s="120" t="s">
        <v>630</v>
      </c>
      <c r="B1587" s="125">
        <v>32713</v>
      </c>
      <c r="C1587" s="168" t="s">
        <v>659</v>
      </c>
      <c r="D1587" s="126" t="s">
        <v>2351</v>
      </c>
      <c r="E1587" s="116" t="str">
        <f>IF(ISERROR(VLOOKUP(TRIM(A1587),'R2020'!$A$1:$I$1991,2,FALSE)),"",VLOOKUP(TRIM(A1587),'R2020'!$A$1:$I$1991,2,FALSE))</f>
        <v>C</v>
      </c>
      <c r="F1587" s="116" t="str">
        <f>IF(ISERROR(VLOOKUP(TRIM(A1587),'R2020'!$A$1:$I$1991,3,FALSE)),"",VLOOKUP(TRIM(A1587),'R2020'!$A$1:$I$1991,3,FALSE))</f>
        <v>PIA</v>
      </c>
      <c r="G1587" s="116" t="str">
        <f>IF(ISERROR(VLOOKUP(TRIM(A1587),'R2020'!$A$1:$I$1991,8,FALSE)),"",VLOOKUP(TRIM(A1587),'R2020'!$A$1:$I$1991,8,FALSE))</f>
        <v xml:space="preserve">6-7 </v>
      </c>
      <c r="H1587" s="117" t="s">
        <v>332</v>
      </c>
      <c r="I1587" s="126" t="s">
        <v>450</v>
      </c>
      <c r="J1587" s="126" t="s">
        <v>17</v>
      </c>
      <c r="K1587" s="117" t="s">
        <v>332</v>
      </c>
      <c r="L1587" s="126" t="s">
        <v>450</v>
      </c>
      <c r="M1587" s="126" t="s">
        <v>35</v>
      </c>
      <c r="N1587" s="117" t="s">
        <v>332</v>
      </c>
      <c r="O1587" s="126" t="s">
        <v>450</v>
      </c>
      <c r="P1587" s="126" t="s">
        <v>29</v>
      </c>
      <c r="Q1587" s="117" t="s">
        <v>332</v>
      </c>
      <c r="R1587" s="126" t="s">
        <v>450</v>
      </c>
      <c r="S1587" s="126" t="s">
        <v>35</v>
      </c>
      <c r="U1587" s="126"/>
      <c r="V1587" s="126"/>
      <c r="W1587" s="117" t="s">
        <v>332</v>
      </c>
      <c r="X1587" s="126" t="s">
        <v>450</v>
      </c>
      <c r="Y1587" s="126" t="s">
        <v>29</v>
      </c>
      <c r="AA1587" s="126"/>
      <c r="AB1587" s="126"/>
      <c r="AC1587" s="120" t="s">
        <v>15</v>
      </c>
      <c r="AD1587" s="126" t="s">
        <v>450</v>
      </c>
      <c r="AE1587" s="126" t="s">
        <v>620</v>
      </c>
      <c r="AF1587" s="120" t="s">
        <v>332</v>
      </c>
      <c r="AG1587" s="126" t="s">
        <v>450</v>
      </c>
      <c r="AH1587" s="126" t="s">
        <v>29</v>
      </c>
      <c r="AI1587" s="120" t="s">
        <v>332</v>
      </c>
      <c r="AJ1587" s="126" t="s">
        <v>450</v>
      </c>
      <c r="AK1587" s="126" t="s">
        <v>35</v>
      </c>
      <c r="AL1587" s="120"/>
      <c r="AM1587" s="126"/>
      <c r="AN1587" s="126"/>
      <c r="AO1587" s="120"/>
      <c r="AP1587" s="126"/>
      <c r="AQ1587" s="126"/>
      <c r="AR1587" s="120"/>
      <c r="AS1587" s="126"/>
      <c r="AT1587" s="126"/>
      <c r="AU1587" s="120"/>
      <c r="AV1587" s="126"/>
      <c r="AW1587" s="126"/>
      <c r="AX1587" s="120"/>
      <c r="AY1587" s="126"/>
      <c r="AZ1587" s="126"/>
      <c r="BA1587" s="120"/>
      <c r="BB1587" s="126"/>
      <c r="BC1587" s="126"/>
      <c r="BD1587" s="120"/>
      <c r="BE1587" s="125"/>
      <c r="BF1587" s="126"/>
      <c r="BG1587" s="128"/>
      <c r="BH1587" s="120"/>
      <c r="BI1587" s="127"/>
      <c r="BJ1587" s="128"/>
      <c r="BK1587" s="128"/>
      <c r="BL1587" s="131"/>
    </row>
    <row r="1588" spans="1:64" x14ac:dyDescent="0.2">
      <c r="A1588" s="120" t="s">
        <v>2264</v>
      </c>
      <c r="B1588" s="125">
        <v>32713</v>
      </c>
      <c r="C1588" s="168" t="s">
        <v>2265</v>
      </c>
      <c r="D1588" s="126" t="s">
        <v>2266</v>
      </c>
      <c r="E1588" s="116" t="str">
        <f>IF(ISERROR(VLOOKUP(TRIM(A1588),'R2020'!$A$1:$I$1991,2,FALSE)),"",VLOOKUP(TRIM(A1588),'R2020'!$A$1:$I$1991,2,FALSE))</f>
        <v/>
      </c>
      <c r="F1588" s="116" t="str">
        <f>IF(ISERROR(VLOOKUP(TRIM(A1588),'R2020'!$A$1:$I$1991,3,FALSE)),"",VLOOKUP(TRIM(A1588),'R2020'!$A$1:$I$1991,3,FALSE))</f>
        <v/>
      </c>
      <c r="G1588" s="116" t="str">
        <f>IF(ISERROR(VLOOKUP(TRIM(A1588),'R2020'!$A$1:$I$1991,8,FALSE)),"",VLOOKUP(TRIM(A1588),'R2020'!$A$1:$I$1991,8,FALSE))</f>
        <v/>
      </c>
      <c r="I1588" s="126"/>
      <c r="J1588" s="126"/>
      <c r="K1588" s="117" t="s">
        <v>332</v>
      </c>
      <c r="L1588" s="126" t="s">
        <v>2215</v>
      </c>
      <c r="M1588" s="126" t="s">
        <v>33</v>
      </c>
      <c r="N1588" s="117" t="s">
        <v>332</v>
      </c>
      <c r="O1588" s="126" t="s">
        <v>32</v>
      </c>
      <c r="P1588" s="126" t="s">
        <v>230</v>
      </c>
      <c r="R1588" s="126"/>
      <c r="S1588" s="126"/>
      <c r="T1588" s="120" t="s">
        <v>332</v>
      </c>
      <c r="U1588" s="126" t="s">
        <v>32</v>
      </c>
      <c r="V1588" s="126" t="s">
        <v>29</v>
      </c>
      <c r="W1588" s="120" t="s">
        <v>226</v>
      </c>
      <c r="X1588" s="126" t="s">
        <v>32</v>
      </c>
      <c r="Y1588" s="126" t="s">
        <v>225</v>
      </c>
      <c r="Z1588" s="120" t="s">
        <v>332</v>
      </c>
      <c r="AA1588" s="126" t="s">
        <v>32</v>
      </c>
      <c r="AB1588" s="126" t="s">
        <v>29</v>
      </c>
      <c r="AC1588" s="120" t="s">
        <v>332</v>
      </c>
      <c r="AD1588" s="126" t="s">
        <v>32</v>
      </c>
      <c r="AE1588" s="126" t="s">
        <v>29</v>
      </c>
      <c r="AF1588" s="120" t="s">
        <v>332</v>
      </c>
      <c r="AG1588" s="126" t="s">
        <v>32</v>
      </c>
      <c r="AH1588" s="126" t="s">
        <v>334</v>
      </c>
      <c r="AI1588" s="120"/>
      <c r="AJ1588" s="126"/>
      <c r="AK1588" s="126"/>
      <c r="AL1588" s="120"/>
      <c r="AM1588" s="126"/>
      <c r="AN1588" s="126"/>
      <c r="AO1588" s="120"/>
      <c r="AP1588" s="126"/>
      <c r="AQ1588" s="126"/>
      <c r="AR1588" s="120"/>
      <c r="AS1588" s="126"/>
      <c r="AT1588" s="126"/>
      <c r="AU1588" s="120"/>
      <c r="AV1588" s="126"/>
      <c r="AW1588" s="126"/>
      <c r="AX1588" s="120"/>
      <c r="AY1588" s="126"/>
      <c r="AZ1588" s="126"/>
      <c r="BA1588" s="120"/>
      <c r="BB1588" s="126"/>
      <c r="BC1588" s="127"/>
      <c r="BD1588" s="120"/>
      <c r="BE1588" s="120"/>
      <c r="BF1588" s="127"/>
      <c r="BG1588" s="127"/>
      <c r="BH1588" s="127"/>
      <c r="BI1588" s="127"/>
      <c r="BJ1588" s="120"/>
      <c r="BK1588" s="128"/>
      <c r="BL1588" s="128"/>
    </row>
    <row r="1589" spans="1:64" x14ac:dyDescent="0.2">
      <c r="A1589" s="120" t="s">
        <v>684</v>
      </c>
      <c r="B1589" s="125">
        <v>32443</v>
      </c>
      <c r="C1589" s="168" t="s">
        <v>735</v>
      </c>
      <c r="D1589" s="126" t="s">
        <v>736</v>
      </c>
      <c r="E1589" s="116" t="str">
        <f>IF(ISERROR(VLOOKUP(TRIM(A1589),'R2020'!$A$1:$I$1991,2,FALSE)),"",VLOOKUP(TRIM(A1589),'R2020'!$A$1:$I$1991,2,FALSE))</f>
        <v/>
      </c>
      <c r="F1589" s="116" t="str">
        <f>IF(ISERROR(VLOOKUP(TRIM(A1589),'R2020'!$A$1:$I$1991,3,FALSE)),"",VLOOKUP(TRIM(A1589),'R2020'!$A$1:$I$1991,3,FALSE))</f>
        <v/>
      </c>
      <c r="G1589" s="116" t="str">
        <f>IF(ISERROR(VLOOKUP(TRIM(A1589),'R2020'!$A$1:$I$1991,8,FALSE)),"",VLOOKUP(TRIM(A1589),'R2020'!$A$1:$I$1991,8,FALSE))</f>
        <v/>
      </c>
      <c r="H1589" s="120" t="s">
        <v>344</v>
      </c>
      <c r="I1589" s="126" t="s">
        <v>446</v>
      </c>
      <c r="J1589" s="126" t="s">
        <v>2278</v>
      </c>
      <c r="K1589" s="120" t="s">
        <v>344</v>
      </c>
      <c r="L1589" s="126" t="s">
        <v>446</v>
      </c>
      <c r="M1589" s="126" t="s">
        <v>3032</v>
      </c>
      <c r="N1589" s="120" t="s">
        <v>344</v>
      </c>
      <c r="O1589" s="126" t="s">
        <v>446</v>
      </c>
      <c r="P1589" s="126" t="s">
        <v>2519</v>
      </c>
      <c r="Q1589" s="120" t="s">
        <v>344</v>
      </c>
      <c r="R1589" s="126" t="s">
        <v>446</v>
      </c>
      <c r="S1589" s="126" t="s">
        <v>1744</v>
      </c>
      <c r="T1589" s="120" t="s">
        <v>344</v>
      </c>
      <c r="U1589" s="126" t="s">
        <v>446</v>
      </c>
      <c r="V1589" s="126" t="s">
        <v>1669</v>
      </c>
      <c r="W1589" s="120" t="s">
        <v>344</v>
      </c>
      <c r="X1589" s="126" t="s">
        <v>446</v>
      </c>
      <c r="Y1589" s="126" t="s">
        <v>333</v>
      </c>
      <c r="Z1589" s="120" t="s">
        <v>344</v>
      </c>
      <c r="AA1589" s="126" t="s">
        <v>446</v>
      </c>
      <c r="AB1589" s="126" t="s">
        <v>349</v>
      </c>
      <c r="AC1589" s="120" t="s">
        <v>344</v>
      </c>
      <c r="AD1589" s="126" t="s">
        <v>446</v>
      </c>
      <c r="AE1589" s="126" t="s">
        <v>41</v>
      </c>
      <c r="AF1589" s="120" t="s">
        <v>112</v>
      </c>
      <c r="AG1589" s="126" t="s">
        <v>446</v>
      </c>
      <c r="AH1589" s="126" t="s">
        <v>349</v>
      </c>
      <c r="AI1589" s="120"/>
      <c r="AJ1589" s="126"/>
      <c r="AK1589" s="126"/>
      <c r="AL1589" s="120"/>
      <c r="AM1589" s="126"/>
      <c r="AN1589" s="126"/>
      <c r="AO1589" s="120"/>
      <c r="AP1589" s="126"/>
      <c r="AQ1589" s="126"/>
      <c r="AR1589" s="120"/>
      <c r="AS1589" s="126"/>
      <c r="AT1589" s="126"/>
      <c r="AU1589" s="120"/>
      <c r="AV1589" s="126"/>
      <c r="AW1589" s="126"/>
      <c r="AX1589" s="120"/>
      <c r="AY1589" s="126"/>
      <c r="AZ1589" s="126"/>
      <c r="BA1589" s="120"/>
      <c r="BB1589" s="126"/>
      <c r="BC1589" s="127"/>
      <c r="BD1589" s="120"/>
      <c r="BE1589" s="120"/>
      <c r="BF1589" s="127"/>
      <c r="BG1589" s="127"/>
      <c r="BH1589" s="127"/>
      <c r="BI1589" s="127"/>
      <c r="BJ1589" s="120"/>
      <c r="BK1589" s="128"/>
      <c r="BL1589" s="128"/>
    </row>
    <row r="1590" spans="1:64" x14ac:dyDescent="0.2">
      <c r="A1590" s="146" t="s">
        <v>4062</v>
      </c>
      <c r="B1590" s="157">
        <v>34954</v>
      </c>
      <c r="C1590" s="167" t="s">
        <v>3063</v>
      </c>
      <c r="D1590" s="142"/>
      <c r="E1590" s="116" t="str">
        <f>IF(ISERROR(VLOOKUP(TRIM(A1590),'R2020'!$A$1:$I$1991,2,FALSE)),"",VLOOKUP(TRIM(A1590),'R2020'!$A$1:$I$1991,2,FALSE))</f>
        <v>LK LP</v>
      </c>
      <c r="F1590" s="116" t="str">
        <f>IF(ISERROR(VLOOKUP(TRIM(A1590),'R2020'!$A$1:$I$1991,3,FALSE)),"",VLOOKUP(TRIM(A1590),'R2020'!$A$1:$I$1991,3,FALSE))</f>
        <v>ATN</v>
      </c>
      <c r="G1590" s="116" t="str">
        <f>IF(ISERROR(VLOOKUP(TRIM(A1590),'R2020'!$A$1:$I$1991,8,FALSE)),"",VLOOKUP(TRIM(A1590),'R2020'!$A$1:$I$1991,8,FALSE))</f>
        <v xml:space="preserve"> </v>
      </c>
      <c r="H1590" s="126"/>
      <c r="I1590" s="126"/>
      <c r="J1590" s="120"/>
      <c r="K1590" s="126"/>
      <c r="L1590" s="126"/>
      <c r="M1590" s="120"/>
      <c r="N1590" s="126"/>
      <c r="O1590" s="126"/>
      <c r="P1590" s="120"/>
      <c r="Q1590" s="126"/>
      <c r="R1590" s="126"/>
      <c r="S1590" s="120"/>
      <c r="T1590" s="126"/>
      <c r="U1590" s="126"/>
      <c r="V1590" s="120"/>
      <c r="W1590" s="126"/>
      <c r="X1590" s="126"/>
      <c r="Y1590" s="120"/>
      <c r="Z1590" s="126"/>
      <c r="AA1590" s="126"/>
      <c r="AB1590" s="120"/>
      <c r="AC1590" s="126"/>
      <c r="AD1590" s="126"/>
      <c r="AE1590" s="120"/>
      <c r="AF1590" s="126"/>
      <c r="AG1590" s="126"/>
      <c r="AH1590" s="120"/>
      <c r="AI1590" s="126"/>
      <c r="AJ1590" s="126"/>
      <c r="AK1590" s="120"/>
      <c r="AL1590" s="126"/>
      <c r="AM1590" s="126"/>
      <c r="AN1590" s="120"/>
      <c r="AO1590" s="126"/>
      <c r="AP1590" s="126"/>
      <c r="AQ1590" s="120"/>
      <c r="AR1590" s="126"/>
      <c r="AS1590" s="126"/>
      <c r="AT1590" s="120"/>
      <c r="AU1590" s="126"/>
      <c r="AV1590" s="126"/>
      <c r="AW1590" s="120"/>
      <c r="AX1590" s="126"/>
      <c r="AY1590" s="126"/>
      <c r="AZ1590" s="120"/>
      <c r="BA1590" s="126"/>
      <c r="BB1590" s="126"/>
      <c r="BC1590" s="120"/>
      <c r="BD1590" s="125"/>
      <c r="BE1590" s="126"/>
      <c r="BF1590" s="128"/>
      <c r="BG1590" s="120"/>
      <c r="BH1590" s="127"/>
      <c r="BI1590" s="128"/>
      <c r="BJ1590" s="128"/>
      <c r="BK1590" s="131"/>
    </row>
    <row r="1591" spans="1:64" x14ac:dyDescent="0.2">
      <c r="A1591" s="146" t="s">
        <v>4080</v>
      </c>
      <c r="B1591" s="157">
        <v>35367</v>
      </c>
      <c r="C1591" s="167" t="s">
        <v>3450</v>
      </c>
      <c r="D1591" s="141"/>
      <c r="E1591" s="116" t="str">
        <f>IF(ISERROR(VLOOKUP(TRIM(A1591),'R2020'!$A$1:$I$1991,2,FALSE)),"",VLOOKUP(TRIM(A1591),'R2020'!$A$1:$I$1991,2,FALSE))</f>
        <v>RG TE</v>
      </c>
      <c r="F1591" s="116" t="str">
        <f>IF(ISERROR(VLOOKUP(TRIM(A1591),'R2020'!$A$1:$I$1991,3,FALSE)),"",VLOOKUP(TRIM(A1591),'R2020'!$A$1:$I$1991,3,FALSE))</f>
        <v>BAA</v>
      </c>
      <c r="G1591" s="116" t="str">
        <f>IF(ISERROR(VLOOKUP(TRIM(A1591),'R2020'!$A$1:$I$1991,8,FALSE)),"",VLOOKUP(TRIM(A1591),'R2020'!$A$1:$I$1991,8,FALSE))</f>
        <v>4-4 / 4-4</v>
      </c>
      <c r="H1591" s="127"/>
      <c r="I1591" s="127"/>
      <c r="J1591" s="120"/>
      <c r="K1591" s="127"/>
      <c r="L1591" s="127"/>
      <c r="M1591" s="120"/>
      <c r="N1591" s="127"/>
      <c r="O1591" s="127"/>
      <c r="P1591" s="120"/>
      <c r="Q1591" s="127"/>
      <c r="R1591" s="127"/>
      <c r="S1591" s="120"/>
      <c r="T1591" s="127"/>
      <c r="U1591" s="127"/>
      <c r="V1591" s="120"/>
      <c r="W1591" s="127"/>
      <c r="X1591" s="127"/>
      <c r="Y1591" s="120"/>
      <c r="Z1591" s="127"/>
      <c r="AA1591" s="127"/>
      <c r="AB1591" s="120"/>
      <c r="AC1591" s="127"/>
      <c r="AD1591" s="127"/>
      <c r="AE1591" s="120"/>
      <c r="AF1591" s="127"/>
      <c r="AG1591" s="127"/>
      <c r="AH1591" s="120"/>
      <c r="AI1591" s="127"/>
      <c r="AJ1591" s="127"/>
      <c r="AK1591" s="120"/>
      <c r="AL1591" s="127"/>
      <c r="AM1591" s="127"/>
      <c r="AN1591" s="120"/>
      <c r="AO1591" s="127"/>
      <c r="AP1591" s="127"/>
      <c r="AQ1591" s="127"/>
      <c r="AR1591" s="127"/>
      <c r="AS1591" s="127"/>
      <c r="AT1591" s="120"/>
      <c r="AU1591" s="127"/>
      <c r="AV1591" s="127"/>
      <c r="AW1591" s="120"/>
      <c r="AX1591" s="127"/>
      <c r="AY1591" s="127"/>
      <c r="AZ1591" s="120"/>
      <c r="BA1591" s="127"/>
      <c r="BB1591" s="127"/>
      <c r="BC1591" s="120"/>
      <c r="BD1591" s="120"/>
      <c r="BE1591" s="120"/>
      <c r="BF1591" s="120"/>
      <c r="BG1591" s="120"/>
      <c r="BH1591" s="120"/>
      <c r="BI1591" s="120"/>
      <c r="BJ1591" s="128"/>
      <c r="BK1591" s="128"/>
    </row>
    <row r="1592" spans="1:64" x14ac:dyDescent="0.2">
      <c r="A1592" s="117" t="s">
        <v>2450</v>
      </c>
      <c r="B1592" s="123">
        <v>33353</v>
      </c>
      <c r="C1592" s="165" t="s">
        <v>1003</v>
      </c>
      <c r="D1592" s="122" t="s">
        <v>2239</v>
      </c>
      <c r="E1592" s="116" t="str">
        <f>IF(ISERROR(VLOOKUP(TRIM(A1592),'R2020'!$A$1:$I$1991,2,FALSE)),"",VLOOKUP(TRIM(A1592),'R2020'!$A$1:$I$1991,2,FALSE))</f>
        <v>SS</v>
      </c>
      <c r="F1592" s="116" t="str">
        <f>IF(ISERROR(VLOOKUP(TRIM(A1592),'R2020'!$A$1:$I$1991,3,FALSE)),"",VLOOKUP(TRIM(A1592),'R2020'!$A$1:$I$1991,3,FALSE))</f>
        <v>BFA</v>
      </c>
      <c r="G1592" s="116" t="str">
        <f>IF(ISERROR(VLOOKUP(TRIM(A1592),'R2020'!$A$1:$I$1991,8,FALSE)),"",VLOOKUP(TRIM(A1592),'R2020'!$A$1:$I$1991,8,FALSE))</f>
        <v xml:space="preserve">55 </v>
      </c>
      <c r="H1592" s="117" t="s">
        <v>366</v>
      </c>
      <c r="I1592" s="121" t="s">
        <v>233</v>
      </c>
      <c r="J1592" s="127" t="s">
        <v>1115</v>
      </c>
      <c r="K1592" s="117" t="s">
        <v>368</v>
      </c>
      <c r="L1592" s="121" t="s">
        <v>233</v>
      </c>
      <c r="M1592" s="127" t="s">
        <v>1084</v>
      </c>
      <c r="N1592" s="117" t="s">
        <v>368</v>
      </c>
      <c r="O1592" s="121" t="s">
        <v>233</v>
      </c>
      <c r="P1592" s="127" t="s">
        <v>1084</v>
      </c>
      <c r="R1592" s="121"/>
      <c r="S1592" s="127"/>
      <c r="T1592" s="117" t="s">
        <v>364</v>
      </c>
      <c r="U1592" s="121" t="s">
        <v>348</v>
      </c>
      <c r="V1592" s="127" t="s">
        <v>1061</v>
      </c>
      <c r="W1592" s="117" t="s">
        <v>561</v>
      </c>
      <c r="X1592" s="121" t="s">
        <v>348</v>
      </c>
      <c r="Y1592" s="127" t="s">
        <v>1061</v>
      </c>
      <c r="Z1592" s="117" t="s">
        <v>87</v>
      </c>
      <c r="AA1592" s="121" t="s">
        <v>348</v>
      </c>
      <c r="AB1592" s="119"/>
      <c r="AD1592" s="121"/>
      <c r="AE1592" s="119"/>
      <c r="AG1592" s="121"/>
      <c r="AH1592" s="119"/>
      <c r="AJ1592" s="121"/>
      <c r="AK1592" s="119"/>
      <c r="AM1592" s="121"/>
      <c r="AN1592" s="119"/>
      <c r="AP1592" s="121"/>
      <c r="AQ1592" s="119"/>
      <c r="AS1592" s="121"/>
      <c r="AT1592" s="119"/>
      <c r="AV1592" s="121"/>
      <c r="AW1592" s="119"/>
      <c r="AY1592" s="121"/>
      <c r="AZ1592" s="119"/>
      <c r="BB1592" s="121"/>
      <c r="BC1592" s="119"/>
      <c r="BF1592" s="119"/>
      <c r="BG1592" s="121"/>
      <c r="BH1592" s="121"/>
      <c r="BI1592" s="121"/>
      <c r="BJ1592" s="121"/>
      <c r="BK1592" s="121"/>
      <c r="BL1592" s="121"/>
    </row>
    <row r="1593" spans="1:64" x14ac:dyDescent="0.2">
      <c r="A1593" s="120" t="s">
        <v>499</v>
      </c>
      <c r="B1593" s="125">
        <v>30904</v>
      </c>
      <c r="C1593" s="168" t="s">
        <v>362</v>
      </c>
      <c r="D1593" s="126" t="s">
        <v>397</v>
      </c>
      <c r="E1593" s="116" t="str">
        <f>IF(ISERROR(VLOOKUP(TRIM(A1593),'R2020'!$A$1:$I$1991,2,FALSE)),"",VLOOKUP(TRIM(A1593),'R2020'!$A$1:$I$1991,2,FALSE))</f>
        <v>PK</v>
      </c>
      <c r="F1593" s="116" t="str">
        <f>IF(ISERROR(VLOOKUP(TRIM(A1593),'R2020'!$A$1:$I$1991,3,FALSE)),"",VLOOKUP(TRIM(A1593),'R2020'!$A$1:$I$1991,3,FALSE))</f>
        <v>DEN</v>
      </c>
      <c r="G1593" s="116" t="str">
        <f>IF(ISERROR(VLOOKUP(TRIM(A1593),'R2020'!$A$1:$I$1991,8,FALSE)),"",VLOOKUP(TRIM(A1593),'R2020'!$A$1:$I$1991,8,FALSE))</f>
        <v xml:space="preserve"> </v>
      </c>
      <c r="H1593" s="120" t="s">
        <v>339</v>
      </c>
      <c r="I1593" s="126" t="s">
        <v>369</v>
      </c>
      <c r="J1593" s="126"/>
      <c r="K1593" s="120" t="s">
        <v>339</v>
      </c>
      <c r="L1593" s="126" t="s">
        <v>369</v>
      </c>
      <c r="M1593" s="126"/>
      <c r="N1593" s="120" t="s">
        <v>339</v>
      </c>
      <c r="O1593" s="126" t="s">
        <v>369</v>
      </c>
      <c r="P1593" s="126"/>
      <c r="Q1593" s="120" t="s">
        <v>339</v>
      </c>
      <c r="R1593" s="126" t="s">
        <v>369</v>
      </c>
      <c r="S1593" s="126"/>
      <c r="T1593" s="120" t="s">
        <v>339</v>
      </c>
      <c r="U1593" s="126" t="s">
        <v>369</v>
      </c>
      <c r="V1593" s="126"/>
      <c r="W1593" s="120" t="s">
        <v>339</v>
      </c>
      <c r="X1593" s="126" t="s">
        <v>369</v>
      </c>
      <c r="Y1593" s="126"/>
      <c r="Z1593" s="120" t="s">
        <v>339</v>
      </c>
      <c r="AA1593" s="126" t="s">
        <v>229</v>
      </c>
      <c r="AB1593" s="126"/>
      <c r="AC1593" s="120" t="s">
        <v>339</v>
      </c>
      <c r="AD1593" s="126" t="s">
        <v>229</v>
      </c>
      <c r="AE1593" s="126"/>
      <c r="AF1593" s="120" t="s">
        <v>339</v>
      </c>
      <c r="AG1593" s="126" t="s">
        <v>229</v>
      </c>
      <c r="AH1593" s="126"/>
      <c r="AI1593" s="120" t="s">
        <v>339</v>
      </c>
      <c r="AJ1593" s="126" t="s">
        <v>229</v>
      </c>
      <c r="AK1593" s="126"/>
      <c r="AL1593" s="120" t="s">
        <v>339</v>
      </c>
      <c r="AM1593" s="126" t="s">
        <v>229</v>
      </c>
      <c r="AN1593" s="126"/>
      <c r="AO1593" s="120" t="s">
        <v>339</v>
      </c>
      <c r="AP1593" s="126" t="s">
        <v>229</v>
      </c>
      <c r="AQ1593" s="126" t="s">
        <v>498</v>
      </c>
      <c r="AR1593" s="120"/>
      <c r="AS1593" s="126"/>
      <c r="AT1593" s="126"/>
      <c r="AU1593" s="120"/>
      <c r="AV1593" s="126"/>
      <c r="AW1593" s="126"/>
      <c r="AX1593" s="120"/>
      <c r="AY1593" s="126"/>
      <c r="AZ1593" s="126"/>
      <c r="BA1593" s="120"/>
      <c r="BB1593" s="126"/>
      <c r="BC1593" s="127"/>
      <c r="BD1593" s="120"/>
      <c r="BE1593" s="120"/>
      <c r="BF1593" s="127"/>
      <c r="BG1593" s="127"/>
      <c r="BH1593" s="127"/>
      <c r="BI1593" s="127"/>
      <c r="BJ1593" s="120"/>
      <c r="BK1593" s="128"/>
      <c r="BL1593" s="128"/>
    </row>
    <row r="1594" spans="1:64" x14ac:dyDescent="0.2">
      <c r="A1594" s="117" t="s">
        <v>3847</v>
      </c>
      <c r="B1594" s="123">
        <v>35206</v>
      </c>
      <c r="C1594" s="164" t="s">
        <v>3446</v>
      </c>
      <c r="E1594" s="116" t="str">
        <f>IF(ISERROR(VLOOKUP(TRIM(A1594),'R2020'!$A$1:$I$1991,2,FALSE)),"",VLOOKUP(TRIM(A1594),'R2020'!$A$1:$I$1991,2,FALSE))</f>
        <v>MLB</v>
      </c>
      <c r="F1594" s="116" t="str">
        <f>IF(ISERROR(VLOOKUP(TRIM(A1594),'R2020'!$A$1:$I$1991,3,FALSE)),"",VLOOKUP(TRIM(A1594),'R2020'!$A$1:$I$1991,3,FALSE))</f>
        <v>CNA</v>
      </c>
      <c r="G1594" s="116" t="str">
        <f>IF(ISERROR(VLOOKUP(TRIM(A1594),'R2020'!$A$1:$I$1991,8,FALSE)),"",VLOOKUP(TRIM(A1594),'R2020'!$A$1:$I$1991,8,FALSE))</f>
        <v xml:space="preserve">40-0 </v>
      </c>
      <c r="H1594" s="117" t="s">
        <v>540</v>
      </c>
      <c r="I1594" s="117" t="s">
        <v>448</v>
      </c>
      <c r="J1594" s="119" t="s">
        <v>1064</v>
      </c>
    </row>
    <row r="1595" spans="1:64" x14ac:dyDescent="0.2">
      <c r="A1595" s="117" t="s">
        <v>2069</v>
      </c>
      <c r="B1595" s="123">
        <v>34179</v>
      </c>
      <c r="C1595" s="164" t="s">
        <v>2028</v>
      </c>
      <c r="D1595" s="117" t="s">
        <v>2554</v>
      </c>
      <c r="E1595" s="116" t="str">
        <f>IF(ISERROR(VLOOKUP(TRIM(A1595),'R2020'!$A$1:$I$1991,2,FALSE)),"",VLOOKUP(TRIM(A1595),'R2020'!$A$1:$I$1991,2,FALSE))</f>
        <v>QB</v>
      </c>
      <c r="F1595" s="116" t="str">
        <f>IF(ISERROR(VLOOKUP(TRIM(A1595),'R2020'!$A$1:$I$1991,3,FALSE)),"",VLOOKUP(TRIM(A1595),'R2020'!$A$1:$I$1991,3,FALSE))</f>
        <v>DAN</v>
      </c>
      <c r="G1595" s="116" t="str">
        <f>IF(ISERROR(VLOOKUP(TRIM(A1595),'R2020'!$A$1:$I$1991,8,FALSE)),"",VLOOKUP(TRIM(A1595),'R2020'!$A$1:$I$1991,8,FALSE))</f>
        <v xml:space="preserve"> </v>
      </c>
      <c r="H1595" s="117" t="s">
        <v>193</v>
      </c>
      <c r="I1595" s="117" t="s">
        <v>506</v>
      </c>
      <c r="J1595" s="122"/>
      <c r="K1595" s="117" t="s">
        <v>193</v>
      </c>
      <c r="L1595" s="117" t="s">
        <v>506</v>
      </c>
      <c r="M1595" s="122"/>
      <c r="N1595" s="117" t="s">
        <v>193</v>
      </c>
      <c r="O1595" s="117" t="s">
        <v>506</v>
      </c>
      <c r="P1595" s="122"/>
      <c r="Q1595" s="117" t="s">
        <v>193</v>
      </c>
      <c r="R1595" s="117" t="s">
        <v>506</v>
      </c>
      <c r="S1595" s="122"/>
    </row>
    <row r="1596" spans="1:64" x14ac:dyDescent="0.2">
      <c r="A1596" s="117" t="s">
        <v>3286</v>
      </c>
      <c r="B1596" s="123">
        <v>34618</v>
      </c>
      <c r="C1596" s="165" t="s">
        <v>3287</v>
      </c>
      <c r="D1596" s="122" t="s">
        <v>3081</v>
      </c>
      <c r="E1596" s="116" t="str">
        <f>IF(ISERROR(VLOOKUP(TRIM(A1596),'R2020'!$A$1:$I$1991,2,FALSE)),"",VLOOKUP(TRIM(A1596),'R2020'!$A$1:$I$1991,2,FALSE))</f>
        <v>G C</v>
      </c>
      <c r="F1596" s="116" t="str">
        <f>IF(ISERROR(VLOOKUP(TRIM(A1596),'R2020'!$A$1:$I$1991,3,FALSE)),"",VLOOKUP(TRIM(A1596),'R2020'!$A$1:$I$1991,3,FALSE))</f>
        <v>CNA</v>
      </c>
      <c r="G1596" s="116" t="str">
        <f>IF(ISERROR(VLOOKUP(TRIM(A1596),'R2020'!$A$1:$I$1991,8,FALSE)),"",VLOOKUP(TRIM(A1596),'R2020'!$A$1:$I$1991,8,FALSE))</f>
        <v>0-0 / 0-0</v>
      </c>
      <c r="H1596" s="117" t="s">
        <v>15</v>
      </c>
      <c r="I1596" s="122" t="s">
        <v>448</v>
      </c>
      <c r="J1596" s="122" t="s">
        <v>349</v>
      </c>
      <c r="K1596" s="117" t="s">
        <v>332</v>
      </c>
      <c r="L1596" s="122" t="s">
        <v>448</v>
      </c>
      <c r="M1596" s="122" t="s">
        <v>227</v>
      </c>
      <c r="O1596" s="122"/>
      <c r="P1596" s="122"/>
      <c r="R1596" s="122"/>
      <c r="S1596" s="122"/>
      <c r="U1596" s="122"/>
      <c r="V1596" s="122"/>
      <c r="X1596" s="122"/>
      <c r="Y1596" s="122"/>
      <c r="AA1596" s="122"/>
      <c r="AB1596" s="122"/>
      <c r="AD1596" s="122"/>
      <c r="AE1596" s="122"/>
      <c r="AG1596" s="122"/>
      <c r="AH1596" s="122"/>
      <c r="AJ1596" s="122"/>
      <c r="AK1596" s="122"/>
      <c r="AM1596" s="122"/>
      <c r="AN1596" s="122"/>
      <c r="AP1596" s="122"/>
      <c r="AQ1596" s="122"/>
      <c r="AS1596" s="122"/>
      <c r="AT1596" s="122"/>
      <c r="AV1596" s="122"/>
      <c r="AW1596" s="122"/>
      <c r="AY1596" s="122"/>
      <c r="AZ1596" s="122"/>
      <c r="BB1596" s="122"/>
      <c r="BC1596" s="122"/>
      <c r="BE1596" s="123"/>
      <c r="BF1596" s="122"/>
      <c r="BG1596" s="121"/>
      <c r="BI1596" s="119"/>
      <c r="BJ1596" s="121"/>
      <c r="BK1596" s="121"/>
      <c r="BL1596" s="130"/>
    </row>
    <row r="1597" spans="1:64" x14ac:dyDescent="0.2">
      <c r="A1597" s="146" t="s">
        <v>4117</v>
      </c>
      <c r="B1597" s="157">
        <v>35814</v>
      </c>
      <c r="C1597" s="167" t="s">
        <v>4510</v>
      </c>
      <c r="D1597" s="142"/>
      <c r="E1597" s="116" t="str">
        <f>IF(ISERROR(VLOOKUP(TRIM(A1597),'R2020'!$A$1:$I$1991,2,FALSE)),"",VLOOKUP(TRIM(A1597),'R2020'!$A$1:$I$1991,2,FALSE))</f>
        <v>DB</v>
      </c>
      <c r="F1597" s="116" t="str">
        <f>IF(ISERROR(VLOOKUP(TRIM(A1597),'R2020'!$A$1:$I$1991,3,FALSE)),"",VLOOKUP(TRIM(A1597),'R2020'!$A$1:$I$1991,3,FALSE))</f>
        <v>CAN</v>
      </c>
      <c r="G1597" s="116" t="str">
        <f>IF(ISERROR(VLOOKUP(TRIM(A1597),'R2020'!$A$1:$I$1991,8,FALSE)),"",VLOOKUP(TRIM(A1597),'R2020'!$A$1:$I$1991,8,FALSE))</f>
        <v xml:space="preserve">00 </v>
      </c>
      <c r="H1597" s="126"/>
      <c r="I1597" s="126"/>
      <c r="J1597" s="120"/>
      <c r="K1597" s="126"/>
      <c r="L1597" s="126"/>
      <c r="M1597" s="120"/>
      <c r="N1597" s="126"/>
      <c r="O1597" s="126"/>
      <c r="P1597" s="120"/>
      <c r="Q1597" s="126"/>
      <c r="R1597" s="126"/>
      <c r="S1597" s="120"/>
      <c r="T1597" s="126"/>
      <c r="U1597" s="126"/>
      <c r="V1597" s="120"/>
      <c r="W1597" s="126"/>
      <c r="X1597" s="126"/>
      <c r="Y1597" s="120"/>
      <c r="Z1597" s="126"/>
      <c r="AA1597" s="126"/>
      <c r="AB1597" s="120"/>
      <c r="AC1597" s="126"/>
      <c r="AD1597" s="126"/>
      <c r="AE1597" s="120"/>
      <c r="AF1597" s="126"/>
      <c r="AG1597" s="126"/>
      <c r="AH1597" s="120"/>
      <c r="AI1597" s="126"/>
      <c r="AJ1597" s="126"/>
      <c r="AK1597" s="120"/>
      <c r="AL1597" s="126"/>
      <c r="AM1597" s="126"/>
      <c r="AN1597" s="120"/>
      <c r="AO1597" s="126"/>
      <c r="AP1597" s="126"/>
      <c r="AQ1597" s="126"/>
      <c r="AR1597" s="126"/>
      <c r="AS1597" s="126"/>
      <c r="AT1597" s="120"/>
      <c r="AU1597" s="126"/>
      <c r="AV1597" s="126"/>
      <c r="AW1597" s="120"/>
      <c r="AX1597" s="126"/>
      <c r="AY1597" s="126"/>
      <c r="AZ1597" s="120"/>
      <c r="BA1597" s="126"/>
      <c r="BB1597" s="127"/>
      <c r="BC1597" s="120"/>
      <c r="BD1597" s="120"/>
      <c r="BE1597" s="127"/>
      <c r="BF1597" s="128"/>
      <c r="BG1597" s="120"/>
      <c r="BH1597" s="127"/>
      <c r="BI1597" s="120"/>
      <c r="BJ1597" s="128"/>
      <c r="BK1597" s="128"/>
    </row>
    <row r="1598" spans="1:64" x14ac:dyDescent="0.2">
      <c r="A1598" s="117" t="s">
        <v>3848</v>
      </c>
      <c r="B1598" s="123">
        <v>35640</v>
      </c>
      <c r="C1598" s="164" t="s">
        <v>3463</v>
      </c>
      <c r="E1598" s="116" t="str">
        <f>IF(ISERROR(VLOOKUP(TRIM(A1598),'R2020'!$A$1:$I$1991,2,FALSE)),"",VLOOKUP(TRIM(A1598),'R2020'!$A$1:$I$1991,2,FALSE))</f>
        <v/>
      </c>
      <c r="F1598" s="116" t="str">
        <f>IF(ISERROR(VLOOKUP(TRIM(A1598),'R2020'!$A$1:$I$1991,3,FALSE)),"",VLOOKUP(TRIM(A1598),'R2020'!$A$1:$I$1991,3,FALSE))</f>
        <v/>
      </c>
      <c r="G1598" s="116" t="str">
        <f>IF(ISERROR(VLOOKUP(TRIM(A1598),'R2020'!$A$1:$I$1991,8,FALSE)),"",VLOOKUP(TRIM(A1598),'R2020'!$A$1:$I$1991,8,FALSE))</f>
        <v/>
      </c>
      <c r="H1598" s="117" t="s">
        <v>1037</v>
      </c>
      <c r="I1598" s="117" t="s">
        <v>32</v>
      </c>
      <c r="J1598" s="119" t="s">
        <v>1036</v>
      </c>
    </row>
    <row r="1599" spans="1:64" x14ac:dyDescent="0.2">
      <c r="A1599" s="117" t="s">
        <v>3849</v>
      </c>
      <c r="B1599" s="123">
        <v>34290</v>
      </c>
      <c r="C1599" s="164" t="s">
        <v>3063</v>
      </c>
      <c r="E1599" s="116" t="str">
        <f>IF(ISERROR(VLOOKUP(TRIM(A1599),'R2020'!$A$1:$I$1991,2,FALSE)),"",VLOOKUP(TRIM(A1599),'R2020'!$A$1:$I$1991,2,FALSE))</f>
        <v>WR KR</v>
      </c>
      <c r="F1599" s="116" t="str">
        <f>IF(ISERROR(VLOOKUP(TRIM(A1599),'R2020'!$A$1:$I$1991,3,FALSE)),"",VLOOKUP(TRIM(A1599),'R2020'!$A$1:$I$1991,3,FALSE))</f>
        <v>KCA</v>
      </c>
      <c r="G1599" s="116" t="str">
        <f>IF(ISERROR(VLOOKUP(TRIM(A1599),'R2020'!$A$1:$I$1991,8,FALSE)),"",VLOOKUP(TRIM(A1599),'R2020'!$A$1:$I$1991,8,FALSE))</f>
        <v xml:space="preserve"> </v>
      </c>
      <c r="H1599" s="117" t="s">
        <v>283</v>
      </c>
      <c r="I1599" s="117" t="s">
        <v>55</v>
      </c>
    </row>
    <row r="1600" spans="1:64" x14ac:dyDescent="0.2">
      <c r="A1600" s="146" t="s">
        <v>4087</v>
      </c>
      <c r="B1600" s="157">
        <v>35329</v>
      </c>
      <c r="C1600" s="167" t="s">
        <v>4516</v>
      </c>
      <c r="D1600" s="141"/>
      <c r="E1600" s="116" t="str">
        <f>IF(ISERROR(VLOOKUP(TRIM(A1600),'R2020'!$A$1:$I$1991,2,FALSE)),"",VLOOKUP(TRIM(A1600),'R2020'!$A$1:$I$1991,2,FALSE))</f>
        <v>LP</v>
      </c>
      <c r="F1600" s="116" t="str">
        <f>IF(ISERROR(VLOOKUP(TRIM(A1600),'R2020'!$A$1:$I$1991,3,FALSE)),"",VLOOKUP(TRIM(A1600),'R2020'!$A$1:$I$1991,3,FALSE))</f>
        <v>BAA</v>
      </c>
      <c r="G1600" s="116" t="str">
        <f>IF(ISERROR(VLOOKUP(TRIM(A1600),'R2020'!$A$1:$I$1991,8,FALSE)),"",VLOOKUP(TRIM(A1600),'R2020'!$A$1:$I$1991,8,FALSE))</f>
        <v xml:space="preserve"> </v>
      </c>
      <c r="H1600" s="127"/>
      <c r="I1600" s="127"/>
      <c r="J1600" s="120"/>
      <c r="K1600" s="127"/>
      <c r="L1600" s="127"/>
      <c r="M1600" s="120"/>
      <c r="N1600" s="127"/>
      <c r="O1600" s="127"/>
      <c r="P1600" s="120"/>
      <c r="Q1600" s="127"/>
      <c r="R1600" s="127"/>
      <c r="S1600" s="120"/>
      <c r="T1600" s="127"/>
      <c r="U1600" s="127"/>
      <c r="V1600" s="120"/>
      <c r="W1600" s="127"/>
      <c r="X1600" s="127"/>
      <c r="Y1600" s="120"/>
      <c r="Z1600" s="127"/>
      <c r="AA1600" s="127"/>
      <c r="AB1600" s="120"/>
      <c r="AC1600" s="127"/>
      <c r="AD1600" s="127"/>
      <c r="AE1600" s="120"/>
      <c r="AF1600" s="127"/>
      <c r="AG1600" s="127"/>
      <c r="AH1600" s="120"/>
      <c r="AI1600" s="127"/>
      <c r="AJ1600" s="127"/>
      <c r="AK1600" s="120"/>
      <c r="AL1600" s="127"/>
      <c r="AM1600" s="127"/>
      <c r="AN1600" s="120"/>
      <c r="AO1600" s="127"/>
      <c r="AP1600" s="127"/>
      <c r="AQ1600" s="127"/>
      <c r="AR1600" s="127"/>
      <c r="AS1600" s="127"/>
      <c r="AT1600" s="120"/>
      <c r="AU1600" s="127"/>
      <c r="AV1600" s="127"/>
      <c r="AW1600" s="120"/>
      <c r="AX1600" s="127"/>
      <c r="AY1600" s="127"/>
      <c r="AZ1600" s="120"/>
      <c r="BA1600" s="127"/>
      <c r="BB1600" s="127"/>
      <c r="BC1600" s="120"/>
      <c r="BD1600" s="120"/>
      <c r="BE1600" s="120"/>
      <c r="BF1600" s="120"/>
      <c r="BG1600" s="120"/>
      <c r="BH1600" s="120"/>
      <c r="BI1600" s="120"/>
      <c r="BJ1600" s="128"/>
      <c r="BK1600" s="128"/>
    </row>
    <row r="1601" spans="1:64" x14ac:dyDescent="0.2">
      <c r="A1601" s="117" t="s">
        <v>2003</v>
      </c>
      <c r="B1601" s="123">
        <v>34474</v>
      </c>
      <c r="C1601" s="165" t="s">
        <v>2033</v>
      </c>
      <c r="D1601" s="117" t="s">
        <v>2032</v>
      </c>
      <c r="E1601" s="116" t="str">
        <f>IF(ISERROR(VLOOKUP(TRIM(A1601),'R2020'!$A$1:$I$1991,2,FALSE)),"",VLOOKUP(TRIM(A1601),'R2020'!$A$1:$I$1991,2,FALSE))</f>
        <v>KR</v>
      </c>
      <c r="F1601" s="116" t="str">
        <f>IF(ISERROR(VLOOKUP(TRIM(A1601),'R2020'!$A$1:$I$1991,3,FALSE)),"",VLOOKUP(TRIM(A1601),'R2020'!$A$1:$I$1991,3,FALSE))</f>
        <v>HOA</v>
      </c>
      <c r="G1601" s="116" t="str">
        <f>IF(ISERROR(VLOOKUP(TRIM(A1601),'R2020'!$A$1:$I$1991,8,FALSE)),"",VLOOKUP(TRIM(A1601),'R2020'!$A$1:$I$1991,8,FALSE))</f>
        <v xml:space="preserve"> </v>
      </c>
      <c r="H1601" s="117" t="s">
        <v>344</v>
      </c>
      <c r="I1601" s="117" t="s">
        <v>453</v>
      </c>
      <c r="J1601" s="122" t="s">
        <v>3850</v>
      </c>
      <c r="K1601" s="117" t="s">
        <v>202</v>
      </c>
      <c r="M1601" s="122"/>
      <c r="P1601" s="122"/>
      <c r="Q1601" s="117" t="s">
        <v>344</v>
      </c>
      <c r="R1601" s="117" t="s">
        <v>453</v>
      </c>
      <c r="S1601" s="122" t="s">
        <v>2004</v>
      </c>
    </row>
    <row r="1602" spans="1:64" x14ac:dyDescent="0.2">
      <c r="A1602" s="117" t="s">
        <v>3288</v>
      </c>
      <c r="B1602" s="123">
        <v>33687</v>
      </c>
      <c r="C1602" s="165" t="s">
        <v>1577</v>
      </c>
      <c r="D1602" s="122" t="s">
        <v>3417</v>
      </c>
      <c r="E1602" s="116" t="str">
        <f>IF(ISERROR(VLOOKUP(TRIM(A1602),'R2020'!$A$1:$I$1991,2,FALSE)),"",VLOOKUP(TRIM(A1602),'R2020'!$A$1:$I$1991,2,FALSE))</f>
        <v/>
      </c>
      <c r="F1602" s="116" t="str">
        <f>IF(ISERROR(VLOOKUP(TRIM(A1602),'R2020'!$A$1:$I$1991,3,FALSE)),"",VLOOKUP(TRIM(A1602),'R2020'!$A$1:$I$1991,3,FALSE))</f>
        <v/>
      </c>
      <c r="G1602" s="116" t="str">
        <f>IF(ISERROR(VLOOKUP(TRIM(A1602),'R2020'!$A$1:$I$1991,8,FALSE)),"",VLOOKUP(TRIM(A1602),'R2020'!$A$1:$I$1991,8,FALSE))</f>
        <v/>
      </c>
      <c r="H1602" s="117" t="s">
        <v>464</v>
      </c>
      <c r="I1602" s="122" t="s">
        <v>346</v>
      </c>
      <c r="J1602" s="122" t="s">
        <v>1474</v>
      </c>
      <c r="K1602" s="117" t="s">
        <v>26</v>
      </c>
      <c r="L1602" s="122" t="s">
        <v>346</v>
      </c>
      <c r="M1602" s="122" t="s">
        <v>2229</v>
      </c>
      <c r="O1602" s="122"/>
      <c r="P1602" s="122"/>
      <c r="R1602" s="122"/>
      <c r="S1602" s="122"/>
      <c r="U1602" s="122"/>
      <c r="V1602" s="122"/>
      <c r="X1602" s="122"/>
      <c r="Y1602" s="122"/>
      <c r="AA1602" s="122"/>
      <c r="AB1602" s="122"/>
      <c r="AD1602" s="122"/>
      <c r="AE1602" s="122"/>
      <c r="AG1602" s="122"/>
      <c r="AH1602" s="122"/>
      <c r="AJ1602" s="122"/>
      <c r="AK1602" s="122"/>
      <c r="AM1602" s="122"/>
      <c r="AN1602" s="122"/>
      <c r="AP1602" s="122"/>
      <c r="AQ1602" s="122"/>
      <c r="AS1602" s="122"/>
      <c r="AT1602" s="122"/>
      <c r="AV1602" s="122"/>
      <c r="AW1602" s="122"/>
      <c r="AY1602" s="122"/>
      <c r="AZ1602" s="122"/>
      <c r="BB1602" s="122"/>
      <c r="BC1602" s="122"/>
      <c r="BE1602" s="123"/>
      <c r="BF1602" s="122"/>
      <c r="BG1602" s="121"/>
      <c r="BI1602" s="119"/>
      <c r="BJ1602" s="121"/>
      <c r="BK1602" s="121"/>
      <c r="BL1602" s="130"/>
    </row>
    <row r="1603" spans="1:64" x14ac:dyDescent="0.2">
      <c r="A1603" s="117" t="s">
        <v>3851</v>
      </c>
      <c r="B1603" s="123">
        <v>34684</v>
      </c>
      <c r="C1603" s="164" t="s">
        <v>3074</v>
      </c>
      <c r="E1603" s="116" t="str">
        <f>IF(ISERROR(VLOOKUP(TRIM(A1603),'R2020'!$A$1:$I$1991,2,FALSE)),"",VLOOKUP(TRIM(A1603),'R2020'!$A$1:$I$1991,2,FALSE))</f>
        <v>RT G</v>
      </c>
      <c r="F1603" s="116" t="str">
        <f>IF(ISERROR(VLOOKUP(TRIM(A1603),'R2020'!$A$1:$I$1991,3,FALSE)),"",VLOOKUP(TRIM(A1603),'R2020'!$A$1:$I$1991,3,FALSE))</f>
        <v>PHN</v>
      </c>
      <c r="G1603" s="116" t="str">
        <f>IF(ISERROR(VLOOKUP(TRIM(A1603),'R2020'!$A$1:$I$1991,8,FALSE)),"",VLOOKUP(TRIM(A1603),'R2020'!$A$1:$I$1991,8,FALSE))</f>
        <v>4-0 / 0-0</v>
      </c>
      <c r="H1603" s="117" t="s">
        <v>16</v>
      </c>
      <c r="I1603" s="117" t="s">
        <v>88</v>
      </c>
      <c r="J1603" s="119" t="s">
        <v>41</v>
      </c>
    </row>
    <row r="1604" spans="1:64" x14ac:dyDescent="0.2">
      <c r="A1604" s="117" t="s">
        <v>983</v>
      </c>
      <c r="B1604" s="123">
        <v>33086</v>
      </c>
      <c r="C1604" s="165" t="s">
        <v>1022</v>
      </c>
      <c r="D1604" s="122" t="s">
        <v>997</v>
      </c>
      <c r="E1604" s="116" t="str">
        <f>IF(ISERROR(VLOOKUP(TRIM(A1604),'R2020'!$A$1:$I$1991,2,FALSE)),"",VLOOKUP(TRIM(A1604),'R2020'!$A$1:$I$1991,2,FALSE))</f>
        <v>LG</v>
      </c>
      <c r="F1604" s="116" t="str">
        <f>IF(ISERROR(VLOOKUP(TRIM(A1604),'R2020'!$A$1:$I$1991,3,FALSE)),"",VLOOKUP(TRIM(A1604),'R2020'!$A$1:$I$1991,3,FALSE))</f>
        <v>ARN</v>
      </c>
      <c r="G1604" s="116" t="str">
        <f>IF(ISERROR(VLOOKUP(TRIM(A1604),'R2020'!$A$1:$I$1991,8,FALSE)),"",VLOOKUP(TRIM(A1604),'R2020'!$A$1:$I$1991,8,FALSE))</f>
        <v xml:space="preserve">4-5 </v>
      </c>
      <c r="H1604" s="117" t="s">
        <v>477</v>
      </c>
      <c r="I1604" s="121" t="s">
        <v>78</v>
      </c>
      <c r="J1604" s="119" t="s">
        <v>347</v>
      </c>
      <c r="K1604" s="117" t="s">
        <v>202</v>
      </c>
      <c r="L1604" s="121"/>
      <c r="N1604" s="117" t="s">
        <v>373</v>
      </c>
      <c r="O1604" s="121" t="s">
        <v>30</v>
      </c>
      <c r="P1604" s="119" t="s">
        <v>550</v>
      </c>
      <c r="Q1604" s="117" t="s">
        <v>507</v>
      </c>
      <c r="R1604" s="121" t="s">
        <v>30</v>
      </c>
      <c r="S1604" s="119" t="s">
        <v>33</v>
      </c>
      <c r="T1604" s="117" t="s">
        <v>477</v>
      </c>
      <c r="U1604" s="121" t="s">
        <v>30</v>
      </c>
      <c r="V1604" s="119" t="s">
        <v>560</v>
      </c>
      <c r="W1604" s="117" t="s">
        <v>228</v>
      </c>
      <c r="X1604" s="121" t="s">
        <v>30</v>
      </c>
      <c r="Y1604" s="119" t="s">
        <v>230</v>
      </c>
      <c r="Z1604" s="117" t="s">
        <v>228</v>
      </c>
      <c r="AA1604" s="121" t="s">
        <v>30</v>
      </c>
      <c r="AB1604" s="119" t="s">
        <v>225</v>
      </c>
      <c r="AD1604" s="121"/>
      <c r="AE1604" s="119"/>
      <c r="AG1604" s="121"/>
      <c r="AH1604" s="119"/>
      <c r="AJ1604" s="121"/>
      <c r="AK1604" s="119"/>
      <c r="AM1604" s="121"/>
      <c r="AN1604" s="119"/>
      <c r="AP1604" s="121"/>
      <c r="AQ1604" s="119"/>
      <c r="AS1604" s="121"/>
      <c r="AT1604" s="119"/>
      <c r="AV1604" s="121"/>
      <c r="AW1604" s="119"/>
      <c r="AY1604" s="121"/>
      <c r="AZ1604" s="119"/>
      <c r="BB1604" s="121"/>
      <c r="BC1604" s="119"/>
      <c r="BF1604" s="119"/>
      <c r="BG1604" s="121"/>
      <c r="BH1604" s="121"/>
      <c r="BI1604" s="121"/>
      <c r="BJ1604" s="121"/>
      <c r="BK1604" s="121"/>
      <c r="BL1604" s="121"/>
    </row>
    <row r="1605" spans="1:64" x14ac:dyDescent="0.2">
      <c r="A1605" s="117" t="s">
        <v>1862</v>
      </c>
      <c r="B1605" s="123">
        <v>34062</v>
      </c>
      <c r="C1605" s="165" t="s">
        <v>2031</v>
      </c>
      <c r="D1605" s="117" t="s">
        <v>2030</v>
      </c>
      <c r="E1605" s="116" t="str">
        <f>IF(ISERROR(VLOOKUP(TRIM(A1605),'R2020'!$A$1:$I$1991,2,FALSE)),"",VLOOKUP(TRIM(A1605),'R2020'!$A$1:$I$1991,2,FALSE))</f>
        <v/>
      </c>
      <c r="F1605" s="116" t="str">
        <f>IF(ISERROR(VLOOKUP(TRIM(A1605),'R2020'!$A$1:$I$1991,3,FALSE)),"",VLOOKUP(TRIM(A1605),'R2020'!$A$1:$I$1991,3,FALSE))</f>
        <v/>
      </c>
      <c r="G1605" s="116" t="str">
        <f>IF(ISERROR(VLOOKUP(TRIM(A1605),'R2020'!$A$1:$I$1991,8,FALSE)),"",VLOOKUP(TRIM(A1605),'R2020'!$A$1:$I$1991,8,FALSE))</f>
        <v/>
      </c>
      <c r="H1605" s="117" t="s">
        <v>332</v>
      </c>
      <c r="I1605" s="117" t="s">
        <v>30</v>
      </c>
      <c r="J1605" s="122" t="s">
        <v>349</v>
      </c>
      <c r="K1605" s="117" t="s">
        <v>332</v>
      </c>
      <c r="L1605" s="117" t="s">
        <v>30</v>
      </c>
      <c r="M1605" s="122" t="s">
        <v>351</v>
      </c>
      <c r="N1605" s="117" t="s">
        <v>332</v>
      </c>
      <c r="O1605" s="117" t="s">
        <v>2215</v>
      </c>
      <c r="P1605" s="122" t="s">
        <v>230</v>
      </c>
      <c r="Q1605" s="117" t="s">
        <v>15</v>
      </c>
      <c r="R1605" s="117" t="s">
        <v>59</v>
      </c>
      <c r="S1605" s="122" t="s">
        <v>349</v>
      </c>
    </row>
    <row r="1606" spans="1:64" x14ac:dyDescent="0.2">
      <c r="A1606" s="120" t="s">
        <v>3852</v>
      </c>
      <c r="B1606" s="125">
        <v>33348</v>
      </c>
      <c r="C1606" s="165" t="s">
        <v>1001</v>
      </c>
      <c r="D1606" s="126" t="s">
        <v>2220</v>
      </c>
      <c r="E1606" s="116" t="str">
        <f>IF(ISERROR(VLOOKUP(TRIM(A1606),'R2020'!$A$1:$I$1991,2,FALSE)),"",VLOOKUP(TRIM(A1606),'R2020'!$A$1:$I$1991,2,FALSE))</f>
        <v/>
      </c>
      <c r="F1606" s="116" t="str">
        <f>IF(ISERROR(VLOOKUP(TRIM(A1606),'R2020'!$A$1:$I$1991,3,FALSE)),"",VLOOKUP(TRIM(A1606),'R2020'!$A$1:$I$1991,3,FALSE))</f>
        <v/>
      </c>
      <c r="G1606" s="116" t="str">
        <f>IF(ISERROR(VLOOKUP(TRIM(A1606),'R2020'!$A$1:$I$1991,8,FALSE)),"",VLOOKUP(TRIM(A1606),'R2020'!$A$1:$I$1991,8,FALSE))</f>
        <v/>
      </c>
      <c r="H1606" s="128" t="s">
        <v>40</v>
      </c>
      <c r="I1606" s="128" t="s">
        <v>229</v>
      </c>
      <c r="J1606" s="122" t="s">
        <v>9</v>
      </c>
      <c r="K1606" s="122"/>
      <c r="O1606" s="121"/>
      <c r="Q1606" s="117" t="s">
        <v>40</v>
      </c>
      <c r="R1606" s="121" t="s">
        <v>111</v>
      </c>
      <c r="S1606" s="119" t="s">
        <v>349</v>
      </c>
      <c r="T1606" s="120" t="s">
        <v>513</v>
      </c>
      <c r="U1606" s="121" t="s">
        <v>111</v>
      </c>
      <c r="V1606" s="127" t="s">
        <v>349</v>
      </c>
      <c r="W1606" s="120" t="s">
        <v>40</v>
      </c>
      <c r="X1606" s="121" t="s">
        <v>111</v>
      </c>
      <c r="Y1606" s="127" t="s">
        <v>349</v>
      </c>
      <c r="Z1606" s="120"/>
      <c r="AA1606" s="120"/>
      <c r="AB1606" s="120"/>
      <c r="AC1606" s="120"/>
      <c r="AD1606" s="120"/>
      <c r="AE1606" s="120"/>
      <c r="AF1606" s="120"/>
      <c r="AG1606" s="120"/>
      <c r="AH1606" s="120"/>
      <c r="AI1606" s="120"/>
      <c r="AJ1606" s="120"/>
      <c r="AK1606" s="120"/>
      <c r="AL1606" s="120"/>
      <c r="AM1606" s="120"/>
      <c r="AN1606" s="120"/>
      <c r="AO1606" s="120"/>
      <c r="AP1606" s="120"/>
      <c r="AQ1606" s="120"/>
      <c r="AR1606" s="120"/>
      <c r="AS1606" s="120"/>
      <c r="AT1606" s="120"/>
      <c r="AU1606" s="120"/>
      <c r="AV1606" s="120"/>
      <c r="AW1606" s="120"/>
      <c r="AX1606" s="120"/>
      <c r="AY1606" s="120"/>
      <c r="AZ1606" s="120"/>
      <c r="BA1606" s="120"/>
      <c r="BB1606" s="120"/>
      <c r="BC1606" s="120"/>
      <c r="BD1606" s="120"/>
      <c r="BE1606" s="120"/>
      <c r="BF1606" s="120"/>
      <c r="BG1606" s="120"/>
      <c r="BH1606" s="120"/>
      <c r="BI1606" s="120"/>
      <c r="BJ1606" s="120"/>
      <c r="BK1606" s="120"/>
      <c r="BL1606" s="120"/>
    </row>
    <row r="1607" spans="1:64" x14ac:dyDescent="0.2">
      <c r="A1607" s="146" t="s">
        <v>4090</v>
      </c>
      <c r="B1607" s="157">
        <v>36385</v>
      </c>
      <c r="C1607" s="167" t="s">
        <v>4512</v>
      </c>
      <c r="D1607" s="141"/>
      <c r="E1607" s="116" t="str">
        <f>IF(ISERROR(VLOOKUP(TRIM(A1607),'R2020'!$A$1:$I$1991,2,FALSE)),"",VLOOKUP(TRIM(A1607),'R2020'!$A$1:$I$1991,2,FALSE))</f>
        <v>RILB</v>
      </c>
      <c r="F1607" s="116" t="str">
        <f>IF(ISERROR(VLOOKUP(TRIM(A1607),'R2020'!$A$1:$I$1991,3,FALSE)),"",VLOOKUP(TRIM(A1607),'R2020'!$A$1:$I$1991,3,FALSE))</f>
        <v>BAA</v>
      </c>
      <c r="G1607" s="116" t="str">
        <f>IF(ISERROR(VLOOKUP(TRIM(A1607),'R2020'!$A$1:$I$1991,8,FALSE)),"",VLOOKUP(TRIM(A1607),'R2020'!$A$1:$I$1991,8,FALSE))</f>
        <v xml:space="preserve">05-7 </v>
      </c>
      <c r="H1607" s="127"/>
      <c r="I1607" s="127"/>
      <c r="J1607" s="120"/>
      <c r="K1607" s="127"/>
      <c r="L1607" s="127"/>
      <c r="M1607" s="120"/>
      <c r="N1607" s="127"/>
      <c r="O1607" s="127"/>
      <c r="P1607" s="120"/>
      <c r="Q1607" s="127"/>
      <c r="R1607" s="127"/>
      <c r="S1607" s="120"/>
      <c r="T1607" s="127"/>
      <c r="U1607" s="127"/>
      <c r="V1607" s="120"/>
      <c r="W1607" s="127"/>
      <c r="X1607" s="127"/>
      <c r="Y1607" s="120"/>
      <c r="Z1607" s="127"/>
      <c r="AA1607" s="127"/>
      <c r="AB1607" s="120"/>
      <c r="AC1607" s="127"/>
      <c r="AD1607" s="127"/>
      <c r="AE1607" s="120"/>
      <c r="AF1607" s="127"/>
      <c r="AG1607" s="127"/>
      <c r="AH1607" s="120"/>
      <c r="AI1607" s="127"/>
      <c r="AJ1607" s="127"/>
      <c r="AK1607" s="120"/>
      <c r="AL1607" s="127"/>
      <c r="AM1607" s="127"/>
      <c r="AN1607" s="120"/>
      <c r="AO1607" s="127"/>
      <c r="AP1607" s="127"/>
      <c r="AQ1607" s="127"/>
      <c r="AR1607" s="127"/>
      <c r="AS1607" s="127"/>
      <c r="AT1607" s="120"/>
      <c r="AU1607" s="127"/>
      <c r="AV1607" s="127"/>
      <c r="AW1607" s="120"/>
      <c r="AX1607" s="127"/>
      <c r="AY1607" s="127"/>
      <c r="AZ1607" s="120"/>
      <c r="BA1607" s="127"/>
      <c r="BB1607" s="127"/>
      <c r="BC1607" s="120"/>
      <c r="BD1607" s="120"/>
      <c r="BE1607" s="120"/>
      <c r="BF1607" s="120"/>
      <c r="BG1607" s="120"/>
      <c r="BH1607" s="120"/>
      <c r="BI1607" s="120"/>
      <c r="BJ1607" s="128"/>
      <c r="BK1607" s="128"/>
    </row>
    <row r="1608" spans="1:64" x14ac:dyDescent="0.2">
      <c r="A1608" s="117" t="s">
        <v>3853</v>
      </c>
      <c r="B1608" s="123">
        <v>33109</v>
      </c>
      <c r="C1608" s="164" t="s">
        <v>1005</v>
      </c>
      <c r="E1608" s="116" t="str">
        <f>IF(ISERROR(VLOOKUP(TRIM(A1608),'R2020'!$A$1:$I$1991,2,FALSE)),"",VLOOKUP(TRIM(A1608),'R2020'!$A$1:$I$1991,2,FALSE))</f>
        <v>LT TE</v>
      </c>
      <c r="F1608" s="116" t="str">
        <f>IF(ISERROR(VLOOKUP(TRIM(A1608),'R2020'!$A$1:$I$1991,3,FALSE)),"",VLOOKUP(TRIM(A1608),'R2020'!$A$1:$I$1991,3,FALSE))</f>
        <v>TNA</v>
      </c>
      <c r="G1608" s="116" t="str">
        <f>IF(ISERROR(VLOOKUP(TRIM(A1608),'R2020'!$A$1:$I$1991,8,FALSE)),"",VLOOKUP(TRIM(A1608),'R2020'!$A$1:$I$1991,8,FALSE))</f>
        <v>4-4 / 4-4</v>
      </c>
      <c r="H1608" s="117" t="s">
        <v>1035</v>
      </c>
      <c r="I1608" s="117" t="s">
        <v>346</v>
      </c>
      <c r="J1608" s="117" t="s">
        <v>1474</v>
      </c>
      <c r="N1608" s="117" t="s">
        <v>16</v>
      </c>
      <c r="O1608" s="117" t="s">
        <v>336</v>
      </c>
      <c r="P1608" s="119" t="s">
        <v>349</v>
      </c>
    </row>
    <row r="1609" spans="1:64" x14ac:dyDescent="0.2">
      <c r="A1609" s="117" t="s">
        <v>3289</v>
      </c>
      <c r="B1609" s="123">
        <v>34781</v>
      </c>
      <c r="C1609" s="165" t="s">
        <v>3081</v>
      </c>
      <c r="D1609" s="122" t="s">
        <v>3413</v>
      </c>
      <c r="E1609" s="116" t="str">
        <f>IF(ISERROR(VLOOKUP(TRIM(A1609),'R2020'!$A$1:$I$1991,2,FALSE)),"",VLOOKUP(TRIM(A1609),'R2020'!$A$1:$I$1991,2,FALSE))</f>
        <v>G C TE</v>
      </c>
      <c r="F1609" s="116" t="str">
        <f>IF(ISERROR(VLOOKUP(TRIM(A1609),'R2020'!$A$1:$I$1991,3,FALSE)),"",VLOOKUP(TRIM(A1609),'R2020'!$A$1:$I$1991,3,FALSE))</f>
        <v>LAA</v>
      </c>
      <c r="G1609" s="116" t="str">
        <f>IF(ISERROR(VLOOKUP(TRIM(A1609),'R2020'!$A$1:$I$1991,8,FALSE)),"",VLOOKUP(TRIM(A1609),'R2020'!$A$1:$I$1991,8,FALSE))</f>
        <v>0-0 / 0-0</v>
      </c>
      <c r="H1609" s="117" t="s">
        <v>332</v>
      </c>
      <c r="I1609" s="122" t="s">
        <v>2215</v>
      </c>
      <c r="J1609" s="122" t="s">
        <v>225</v>
      </c>
      <c r="K1609" s="117" t="s">
        <v>332</v>
      </c>
      <c r="L1609" s="122" t="s">
        <v>2215</v>
      </c>
      <c r="M1609" s="122" t="s">
        <v>349</v>
      </c>
      <c r="O1609" s="122"/>
      <c r="P1609" s="122"/>
      <c r="R1609" s="122"/>
      <c r="S1609" s="122"/>
      <c r="U1609" s="122"/>
      <c r="V1609" s="122"/>
      <c r="X1609" s="122"/>
      <c r="Y1609" s="122"/>
      <c r="AA1609" s="122"/>
      <c r="AB1609" s="122"/>
      <c r="AD1609" s="122"/>
      <c r="AE1609" s="122"/>
      <c r="AG1609" s="122"/>
      <c r="AH1609" s="122"/>
      <c r="AJ1609" s="122"/>
      <c r="AK1609" s="122"/>
      <c r="AM1609" s="122"/>
      <c r="AN1609" s="122"/>
      <c r="AP1609" s="122"/>
      <c r="AQ1609" s="122"/>
      <c r="AS1609" s="122"/>
      <c r="AT1609" s="122"/>
      <c r="AV1609" s="122"/>
      <c r="AW1609" s="122"/>
      <c r="AY1609" s="122"/>
      <c r="AZ1609" s="122"/>
      <c r="BB1609" s="122"/>
      <c r="BC1609" s="122"/>
      <c r="BE1609" s="123"/>
      <c r="BF1609" s="122"/>
      <c r="BG1609" s="121"/>
      <c r="BI1609" s="119"/>
      <c r="BJ1609" s="121"/>
      <c r="BK1609" s="121"/>
      <c r="BL1609" s="130"/>
    </row>
    <row r="1610" spans="1:64" x14ac:dyDescent="0.2">
      <c r="A1610" s="120" t="s">
        <v>21</v>
      </c>
      <c r="B1610" s="125">
        <v>31427</v>
      </c>
      <c r="C1610" s="168" t="s">
        <v>399</v>
      </c>
      <c r="D1610" s="126" t="s">
        <v>398</v>
      </c>
      <c r="E1610" s="116" t="str">
        <f>IF(ISERROR(VLOOKUP(TRIM(A1610),'R2020'!$A$1:$I$1991,2,FALSE)),"",VLOOKUP(TRIM(A1610),'R2020'!$A$1:$I$1991,2,FALSE))</f>
        <v/>
      </c>
      <c r="F1610" s="116" t="str">
        <f>IF(ISERROR(VLOOKUP(TRIM(A1610),'R2020'!$A$1:$I$1991,3,FALSE)),"",VLOOKUP(TRIM(A1610),'R2020'!$A$1:$I$1991,3,FALSE))</f>
        <v/>
      </c>
      <c r="G1610" s="116" t="str">
        <f>IF(ISERROR(VLOOKUP(TRIM(A1610),'R2020'!$A$1:$I$1991,8,FALSE)),"",VLOOKUP(TRIM(A1610),'R2020'!$A$1:$I$1991,8,FALSE))</f>
        <v/>
      </c>
      <c r="H1610" s="120"/>
      <c r="I1610" s="126"/>
      <c r="J1610" s="126"/>
      <c r="K1610" s="120" t="s">
        <v>368</v>
      </c>
      <c r="L1610" s="126" t="s">
        <v>369</v>
      </c>
      <c r="M1610" s="126" t="s">
        <v>1060</v>
      </c>
      <c r="N1610" s="120" t="s">
        <v>368</v>
      </c>
      <c r="O1610" s="126" t="s">
        <v>369</v>
      </c>
      <c r="P1610" s="126" t="s">
        <v>1093</v>
      </c>
      <c r="Q1610" s="120" t="s">
        <v>368</v>
      </c>
      <c r="R1610" s="126" t="s">
        <v>369</v>
      </c>
      <c r="S1610" s="126" t="s">
        <v>1115</v>
      </c>
      <c r="T1610" s="120" t="s">
        <v>368</v>
      </c>
      <c r="U1610" s="126" t="s">
        <v>369</v>
      </c>
      <c r="V1610" s="126" t="s">
        <v>1060</v>
      </c>
      <c r="W1610" s="120" t="s">
        <v>368</v>
      </c>
      <c r="X1610" s="126" t="s">
        <v>369</v>
      </c>
      <c r="Y1610" s="126" t="s">
        <v>1093</v>
      </c>
      <c r="Z1610" s="120" t="s">
        <v>366</v>
      </c>
      <c r="AA1610" s="126" t="s">
        <v>369</v>
      </c>
      <c r="AB1610" s="126" t="s">
        <v>60</v>
      </c>
      <c r="AC1610" s="120" t="s">
        <v>368</v>
      </c>
      <c r="AD1610" s="126" t="s">
        <v>336</v>
      </c>
      <c r="AE1610" s="126" t="s">
        <v>60</v>
      </c>
      <c r="AF1610" s="120" t="s">
        <v>366</v>
      </c>
      <c r="AG1610" s="126" t="s">
        <v>336</v>
      </c>
      <c r="AH1610" s="126" t="s">
        <v>328</v>
      </c>
      <c r="AI1610" s="120" t="s">
        <v>529</v>
      </c>
      <c r="AJ1610" s="126" t="s">
        <v>336</v>
      </c>
      <c r="AK1610" s="126" t="s">
        <v>365</v>
      </c>
      <c r="AL1610" s="120" t="s">
        <v>529</v>
      </c>
      <c r="AM1610" s="126" t="s">
        <v>336</v>
      </c>
      <c r="AN1610" s="126" t="s">
        <v>328</v>
      </c>
      <c r="AO1610" s="120"/>
      <c r="AP1610" s="126"/>
      <c r="AQ1610" s="126"/>
      <c r="AR1610" s="120"/>
      <c r="AS1610" s="126"/>
      <c r="AT1610" s="126"/>
      <c r="AU1610" s="120"/>
      <c r="AV1610" s="126"/>
      <c r="AW1610" s="126"/>
      <c r="AX1610" s="120"/>
      <c r="AY1610" s="126"/>
      <c r="AZ1610" s="126"/>
      <c r="BA1610" s="120"/>
      <c r="BB1610" s="126"/>
      <c r="BC1610" s="127"/>
      <c r="BD1610" s="120"/>
      <c r="BE1610" s="120"/>
      <c r="BF1610" s="127"/>
      <c r="BG1610" s="127"/>
      <c r="BH1610" s="127"/>
      <c r="BI1610" s="127"/>
      <c r="BJ1610" s="120"/>
      <c r="BK1610" s="128"/>
      <c r="BL1610" s="128"/>
    </row>
    <row r="1611" spans="1:64" x14ac:dyDescent="0.2">
      <c r="A1611" s="120" t="s">
        <v>733</v>
      </c>
      <c r="B1611" s="125">
        <v>33011</v>
      </c>
      <c r="C1611" s="168" t="s">
        <v>761</v>
      </c>
      <c r="D1611" s="126" t="s">
        <v>2402</v>
      </c>
      <c r="E1611" s="116" t="str">
        <f>IF(ISERROR(VLOOKUP(TRIM(A1611),'R2020'!$A$1:$I$1991,2,FALSE)),"",VLOOKUP(TRIM(A1611),'R2020'!$A$1:$I$1991,2,FALSE))</f>
        <v>ROLB</v>
      </c>
      <c r="F1611" s="116" t="str">
        <f>IF(ISERROR(VLOOKUP(TRIM(A1611),'R2020'!$A$1:$I$1991,3,FALSE)),"",VLOOKUP(TRIM(A1611),'R2020'!$A$1:$I$1991,3,FALSE))</f>
        <v>CHN</v>
      </c>
      <c r="G1611" s="116" t="str">
        <f>IF(ISERROR(VLOOKUP(TRIM(A1611),'R2020'!$A$1:$I$1991,8,FALSE)),"",VLOOKUP(TRIM(A1611),'R2020'!$A$1:$I$1991,8,FALSE))</f>
        <v xml:space="preserve">04-6 </v>
      </c>
      <c r="H1611" s="117" t="s">
        <v>42</v>
      </c>
      <c r="I1611" s="126" t="s">
        <v>506</v>
      </c>
      <c r="J1611" s="126" t="s">
        <v>671</v>
      </c>
      <c r="K1611" s="117" t="s">
        <v>42</v>
      </c>
      <c r="L1611" s="126" t="s">
        <v>32</v>
      </c>
      <c r="M1611" s="126" t="s">
        <v>85</v>
      </c>
      <c r="N1611" s="117" t="s">
        <v>123</v>
      </c>
      <c r="O1611" s="126" t="s">
        <v>2235</v>
      </c>
      <c r="P1611" s="126" t="s">
        <v>2403</v>
      </c>
      <c r="Q1611" s="117" t="s">
        <v>42</v>
      </c>
      <c r="R1611" s="126" t="s">
        <v>1678</v>
      </c>
      <c r="S1611" s="126" t="s">
        <v>225</v>
      </c>
      <c r="T1611" s="120" t="s">
        <v>42</v>
      </c>
      <c r="U1611" s="126" t="s">
        <v>350</v>
      </c>
      <c r="V1611" s="126" t="s">
        <v>302</v>
      </c>
      <c r="W1611" s="120" t="s">
        <v>42</v>
      </c>
      <c r="X1611" s="126" t="s">
        <v>350</v>
      </c>
      <c r="Y1611" s="126" t="s">
        <v>290</v>
      </c>
      <c r="Z1611" s="120" t="s">
        <v>42</v>
      </c>
      <c r="AA1611" s="126" t="s">
        <v>350</v>
      </c>
      <c r="AB1611" s="126" t="s">
        <v>815</v>
      </c>
      <c r="AC1611" s="120" t="s">
        <v>42</v>
      </c>
      <c r="AD1611" s="126" t="s">
        <v>350</v>
      </c>
      <c r="AE1611" s="126" t="s">
        <v>314</v>
      </c>
      <c r="AF1611" s="120" t="s">
        <v>44</v>
      </c>
      <c r="AG1611" s="126" t="s">
        <v>350</v>
      </c>
      <c r="AH1611" s="126" t="s">
        <v>50</v>
      </c>
      <c r="AI1611" s="120"/>
      <c r="AJ1611" s="126"/>
      <c r="AK1611" s="126"/>
      <c r="AL1611" s="120"/>
      <c r="AM1611" s="126"/>
      <c r="AN1611" s="126"/>
      <c r="AO1611" s="120"/>
      <c r="AP1611" s="126"/>
      <c r="AQ1611" s="126"/>
      <c r="AR1611" s="120"/>
      <c r="AS1611" s="126"/>
      <c r="AT1611" s="126"/>
      <c r="AU1611" s="120"/>
      <c r="AV1611" s="126"/>
      <c r="AW1611" s="126"/>
      <c r="AX1611" s="120"/>
      <c r="AY1611" s="126"/>
      <c r="AZ1611" s="126"/>
      <c r="BA1611" s="120"/>
      <c r="BB1611" s="126"/>
      <c r="BC1611" s="127"/>
      <c r="BD1611" s="120"/>
      <c r="BE1611" s="120"/>
      <c r="BF1611" s="127"/>
      <c r="BG1611" s="127"/>
      <c r="BH1611" s="127"/>
      <c r="BI1611" s="127"/>
      <c r="BJ1611" s="120"/>
      <c r="BK1611" s="128"/>
      <c r="BL1611" s="128"/>
    </row>
    <row r="1612" spans="1:64" x14ac:dyDescent="0.2">
      <c r="A1612" s="117" t="s">
        <v>3386</v>
      </c>
      <c r="B1612" s="123">
        <v>35040</v>
      </c>
      <c r="C1612" s="165" t="s">
        <v>3065</v>
      </c>
      <c r="D1612" s="122" t="s">
        <v>3065</v>
      </c>
      <c r="E1612" s="116" t="str">
        <f>IF(ISERROR(VLOOKUP(TRIM(A1612),'R2020'!$A$1:$I$1991,2,FALSE)),"",VLOOKUP(TRIM(A1612),'R2020'!$A$1:$I$1991,2,FALSE))</f>
        <v/>
      </c>
      <c r="F1612" s="116" t="str">
        <f>IF(ISERROR(VLOOKUP(TRIM(A1612),'R2020'!$A$1:$I$1991,3,FALSE)),"",VLOOKUP(TRIM(A1612),'R2020'!$A$1:$I$1991,3,FALSE))</f>
        <v/>
      </c>
      <c r="G1612" s="116" t="str">
        <f>IF(ISERROR(VLOOKUP(TRIM(A1612),'R2020'!$A$1:$I$1991,8,FALSE)),"",VLOOKUP(TRIM(A1612),'R2020'!$A$1:$I$1991,8,FALSE))</f>
        <v/>
      </c>
      <c r="H1612" s="117" t="s">
        <v>248</v>
      </c>
      <c r="I1612" s="122" t="s">
        <v>27</v>
      </c>
      <c r="J1612" s="122"/>
      <c r="K1612" s="117" t="s">
        <v>87</v>
      </c>
      <c r="L1612" s="122" t="s">
        <v>27</v>
      </c>
      <c r="M1612" s="122"/>
      <c r="O1612" s="122"/>
      <c r="P1612" s="122"/>
      <c r="R1612" s="122"/>
      <c r="S1612" s="122"/>
      <c r="U1612" s="122"/>
      <c r="V1612" s="122"/>
      <c r="X1612" s="122"/>
      <c r="Y1612" s="122"/>
      <c r="AA1612" s="122"/>
      <c r="AB1612" s="122"/>
      <c r="AD1612" s="122"/>
      <c r="AE1612" s="122"/>
      <c r="AG1612" s="122"/>
      <c r="AH1612" s="122"/>
      <c r="AJ1612" s="122"/>
      <c r="AK1612" s="122"/>
      <c r="AM1612" s="122"/>
      <c r="AN1612" s="122"/>
      <c r="AP1612" s="122"/>
      <c r="AQ1612" s="122"/>
      <c r="AS1612" s="122"/>
      <c r="AT1612" s="122"/>
      <c r="AV1612" s="122"/>
      <c r="AW1612" s="122"/>
      <c r="AY1612" s="122"/>
      <c r="AZ1612" s="122"/>
      <c r="BB1612" s="122"/>
      <c r="BC1612" s="122"/>
      <c r="BE1612" s="123"/>
      <c r="BF1612" s="122"/>
      <c r="BG1612" s="121"/>
      <c r="BI1612" s="119"/>
      <c r="BJ1612" s="121"/>
      <c r="BK1612" s="121"/>
      <c r="BL1612" s="130"/>
    </row>
    <row r="1613" spans="1:64" x14ac:dyDescent="0.2">
      <c r="A1613" s="117" t="s">
        <v>1549</v>
      </c>
      <c r="B1613" s="123">
        <v>33308</v>
      </c>
      <c r="C1613" s="165" t="s">
        <v>1225</v>
      </c>
      <c r="D1613" s="122" t="s">
        <v>1686</v>
      </c>
      <c r="E1613" s="116" t="str">
        <f>IF(ISERROR(VLOOKUP(TRIM(A1613),'R2020'!$A$1:$I$1991,2,FALSE)),"",VLOOKUP(TRIM(A1613),'R2020'!$A$1:$I$1991,2,FALSE))</f>
        <v>G C</v>
      </c>
      <c r="F1613" s="116" t="str">
        <f>IF(ISERROR(VLOOKUP(TRIM(A1613),'R2020'!$A$1:$I$1991,3,FALSE)),"",VLOOKUP(TRIM(A1613),'R2020'!$A$1:$I$1991,3,FALSE))</f>
        <v>HOA</v>
      </c>
      <c r="G1613" s="116" t="str">
        <f>IF(ISERROR(VLOOKUP(TRIM(A1613),'R2020'!$A$1:$I$1991,8,FALSE)),"",VLOOKUP(TRIM(A1613),'R2020'!$A$1:$I$1991,8,FALSE))</f>
        <v>0-0 / 0-0</v>
      </c>
      <c r="H1613" s="117" t="s">
        <v>1035</v>
      </c>
      <c r="I1613" s="121" t="s">
        <v>446</v>
      </c>
      <c r="J1613" s="119" t="s">
        <v>1036</v>
      </c>
      <c r="K1613" s="117" t="s">
        <v>1037</v>
      </c>
      <c r="L1613" s="121" t="s">
        <v>446</v>
      </c>
      <c r="M1613" s="119" t="s">
        <v>1474</v>
      </c>
      <c r="N1613" s="117" t="s">
        <v>1037</v>
      </c>
      <c r="O1613" s="121" t="s">
        <v>446</v>
      </c>
      <c r="P1613" s="119" t="s">
        <v>1474</v>
      </c>
      <c r="Q1613" s="117" t="s">
        <v>478</v>
      </c>
      <c r="R1613" s="121" t="s">
        <v>446</v>
      </c>
      <c r="S1613" s="119" t="s">
        <v>454</v>
      </c>
      <c r="T1613" s="117" t="s">
        <v>1035</v>
      </c>
      <c r="U1613" s="121" t="s">
        <v>446</v>
      </c>
      <c r="V1613" s="119" t="s">
        <v>1040</v>
      </c>
      <c r="X1613" s="121"/>
      <c r="Y1613" s="119"/>
      <c r="AA1613" s="121"/>
      <c r="AB1613" s="119"/>
      <c r="AD1613" s="121"/>
      <c r="AE1613" s="119"/>
      <c r="AG1613" s="121"/>
      <c r="AH1613" s="119"/>
      <c r="AJ1613" s="121"/>
      <c r="AK1613" s="119"/>
      <c r="AM1613" s="121"/>
      <c r="AN1613" s="119"/>
      <c r="AP1613" s="121"/>
      <c r="AQ1613" s="119"/>
      <c r="AS1613" s="121"/>
      <c r="AT1613" s="119"/>
      <c r="AV1613" s="121"/>
      <c r="AW1613" s="119"/>
      <c r="AY1613" s="121"/>
      <c r="AZ1613" s="119"/>
      <c r="BB1613" s="121"/>
      <c r="BC1613" s="119"/>
      <c r="BF1613" s="119"/>
      <c r="BG1613" s="121"/>
      <c r="BH1613" s="121"/>
      <c r="BI1613" s="121"/>
      <c r="BJ1613" s="121"/>
      <c r="BK1613" s="121"/>
      <c r="BL1613" s="121"/>
    </row>
    <row r="1614" spans="1:64" x14ac:dyDescent="0.2">
      <c r="A1614" s="117" t="s">
        <v>2781</v>
      </c>
      <c r="B1614" s="123">
        <v>34235</v>
      </c>
      <c r="C1614" s="164" t="s">
        <v>2034</v>
      </c>
      <c r="D1614" s="119" t="s">
        <v>2593</v>
      </c>
      <c r="E1614" s="116" t="str">
        <f>IF(ISERROR(VLOOKUP(TRIM(A1614),'R2020'!$A$1:$I$1991,2,FALSE)),"",VLOOKUP(TRIM(A1614),'R2020'!$A$1:$I$1991,2,FALSE))</f>
        <v>LB</v>
      </c>
      <c r="F1614" s="116" t="str">
        <f>IF(ISERROR(VLOOKUP(TRIM(A1614),'R2020'!$A$1:$I$1991,3,FALSE)),"",VLOOKUP(TRIM(A1614),'R2020'!$A$1:$I$1991,3,FALSE))</f>
        <v>DEN</v>
      </c>
      <c r="G1614" s="116" t="str">
        <f>IF(ISERROR(VLOOKUP(TRIM(A1614),'R2020'!$A$1:$I$1991,8,FALSE)),"",VLOOKUP(TRIM(A1614),'R2020'!$A$1:$I$1991,8,FALSE))</f>
        <v xml:space="preserve">00-3 </v>
      </c>
      <c r="H1614" s="117" t="s">
        <v>52</v>
      </c>
      <c r="I1614" s="117" t="s">
        <v>55</v>
      </c>
      <c r="J1614" s="119" t="s">
        <v>1216</v>
      </c>
      <c r="K1614" s="117" t="s">
        <v>126</v>
      </c>
      <c r="L1614" s="117" t="s">
        <v>55</v>
      </c>
      <c r="M1614" s="119" t="s">
        <v>2960</v>
      </c>
      <c r="N1614" s="117" t="s">
        <v>455</v>
      </c>
      <c r="O1614" s="117" t="s">
        <v>55</v>
      </c>
      <c r="P1614" s="119" t="s">
        <v>1057</v>
      </c>
    </row>
    <row r="1615" spans="1:64" x14ac:dyDescent="0.2">
      <c r="A1615" s="117" t="s">
        <v>3290</v>
      </c>
      <c r="B1615" s="123">
        <v>35202</v>
      </c>
      <c r="C1615" s="165" t="s">
        <v>3291</v>
      </c>
      <c r="D1615" s="122" t="s">
        <v>3089</v>
      </c>
      <c r="E1615" s="116" t="str">
        <f>IF(ISERROR(VLOOKUP(TRIM(A1615),'R2020'!$A$1:$I$1991,2,FALSE)),"",VLOOKUP(TRIM(A1615),'R2020'!$A$1:$I$1991,2,FALSE))</f>
        <v>C</v>
      </c>
      <c r="F1615" s="116" t="str">
        <f>IF(ISERROR(VLOOKUP(TRIM(A1615),'R2020'!$A$1:$I$1991,3,FALSE)),"",VLOOKUP(TRIM(A1615),'R2020'!$A$1:$I$1991,3,FALSE))</f>
        <v>DEN</v>
      </c>
      <c r="G1615" s="116" t="str">
        <f>IF(ISERROR(VLOOKUP(TRIM(A1615),'R2020'!$A$1:$I$1991,8,FALSE)),"",VLOOKUP(TRIM(A1615),'R2020'!$A$1:$I$1991,8,FALSE))</f>
        <v xml:space="preserve">6-7 </v>
      </c>
      <c r="H1615" s="117" t="s">
        <v>332</v>
      </c>
      <c r="I1615" s="122" t="s">
        <v>369</v>
      </c>
      <c r="J1615" s="122" t="s">
        <v>56</v>
      </c>
      <c r="K1615" s="117" t="s">
        <v>57</v>
      </c>
      <c r="L1615" s="122" t="s">
        <v>369</v>
      </c>
      <c r="M1615" s="122" t="s">
        <v>1712</v>
      </c>
      <c r="O1615" s="122"/>
      <c r="P1615" s="122"/>
      <c r="R1615" s="122"/>
      <c r="S1615" s="122"/>
      <c r="U1615" s="122"/>
      <c r="V1615" s="122"/>
      <c r="X1615" s="122"/>
      <c r="Y1615" s="122"/>
      <c r="AA1615" s="122"/>
      <c r="AB1615" s="122"/>
      <c r="AD1615" s="122"/>
      <c r="AE1615" s="122"/>
      <c r="AG1615" s="122"/>
      <c r="AH1615" s="122"/>
      <c r="AJ1615" s="122"/>
      <c r="AK1615" s="122"/>
      <c r="AM1615" s="122"/>
      <c r="AN1615" s="122"/>
      <c r="AP1615" s="122"/>
      <c r="AQ1615" s="122"/>
      <c r="AS1615" s="122"/>
      <c r="AT1615" s="122"/>
      <c r="AV1615" s="122"/>
      <c r="AW1615" s="122"/>
      <c r="AY1615" s="122"/>
      <c r="AZ1615" s="122"/>
      <c r="BB1615" s="122"/>
      <c r="BC1615" s="122"/>
      <c r="BE1615" s="123"/>
      <c r="BF1615" s="122"/>
      <c r="BG1615" s="121"/>
      <c r="BI1615" s="119"/>
      <c r="BJ1615" s="121"/>
      <c r="BK1615" s="121"/>
      <c r="BL1615" s="130"/>
    </row>
    <row r="1616" spans="1:64" x14ac:dyDescent="0.2">
      <c r="A1616" s="117" t="s">
        <v>2782</v>
      </c>
      <c r="B1616" s="123">
        <v>34446</v>
      </c>
      <c r="C1616" s="164" t="s">
        <v>2783</v>
      </c>
      <c r="D1616" s="119" t="s">
        <v>2976</v>
      </c>
      <c r="E1616" s="116" t="str">
        <f>IF(ISERROR(VLOOKUP(TRIM(A1616),'R2020'!$A$1:$I$1991,2,FALSE)),"",VLOOKUP(TRIM(A1616),'R2020'!$A$1:$I$1991,2,FALSE))</f>
        <v>RT</v>
      </c>
      <c r="F1616" s="116" t="str">
        <f>IF(ISERROR(VLOOKUP(TRIM(A1616),'R2020'!$A$1:$I$1991,3,FALSE)),"",VLOOKUP(TRIM(A1616),'R2020'!$A$1:$I$1991,3,FALSE))</f>
        <v>NON</v>
      </c>
      <c r="G1616" s="116" t="str">
        <f>IF(ISERROR(VLOOKUP(TRIM(A1616),'R2020'!$A$1:$I$1991,8,FALSE)),"",VLOOKUP(TRIM(A1616),'R2020'!$A$1:$I$1991,8,FALSE))</f>
        <v xml:space="preserve">6-7 </v>
      </c>
      <c r="H1616" s="117" t="s">
        <v>228</v>
      </c>
      <c r="I1616" s="117" t="s">
        <v>367</v>
      </c>
      <c r="J1616" s="119" t="s">
        <v>29</v>
      </c>
      <c r="K1616" s="117" t="s">
        <v>228</v>
      </c>
      <c r="L1616" s="117" t="s">
        <v>367</v>
      </c>
      <c r="M1616" s="119" t="s">
        <v>29</v>
      </c>
      <c r="N1616" s="117" t="s">
        <v>228</v>
      </c>
      <c r="O1616" s="117" t="s">
        <v>367</v>
      </c>
      <c r="P1616" s="119" t="s">
        <v>56</v>
      </c>
    </row>
    <row r="1617" spans="1:64" x14ac:dyDescent="0.2">
      <c r="A1617" s="117" t="s">
        <v>1832</v>
      </c>
      <c r="B1617" s="123">
        <v>34631</v>
      </c>
      <c r="C1617" s="165" t="s">
        <v>2050</v>
      </c>
      <c r="D1617" s="117" t="s">
        <v>2338</v>
      </c>
      <c r="E1617" s="116" t="str">
        <f>IF(ISERROR(VLOOKUP(TRIM(A1617),'R2020'!$A$1:$I$1991,2,FALSE)),"",VLOOKUP(TRIM(A1617),'R2020'!$A$1:$I$1991,2,FALSE))</f>
        <v>RCB</v>
      </c>
      <c r="F1617" s="116" t="str">
        <f>IF(ISERROR(VLOOKUP(TRIM(A1617),'R2020'!$A$1:$I$1991,3,FALSE)),"",VLOOKUP(TRIM(A1617),'R2020'!$A$1:$I$1991,3,FALSE))</f>
        <v>LAN</v>
      </c>
      <c r="G1617" s="116" t="str">
        <f>IF(ISERROR(VLOOKUP(TRIM(A1617),'R2020'!$A$1:$I$1991,8,FALSE)),"",VLOOKUP(TRIM(A1617),'R2020'!$A$1:$I$1991,8,FALSE))</f>
        <v xml:space="preserve">6 </v>
      </c>
      <c r="H1617" s="117" t="s">
        <v>529</v>
      </c>
      <c r="I1617" s="117" t="s">
        <v>2235</v>
      </c>
      <c r="J1617" s="122" t="s">
        <v>129</v>
      </c>
      <c r="K1617" s="117" t="s">
        <v>529</v>
      </c>
      <c r="L1617" s="117" t="s">
        <v>386</v>
      </c>
      <c r="M1617" s="122" t="s">
        <v>129</v>
      </c>
      <c r="N1617" s="117" t="s">
        <v>529</v>
      </c>
      <c r="O1617" s="117" t="s">
        <v>386</v>
      </c>
      <c r="P1617" s="122" t="s">
        <v>129</v>
      </c>
      <c r="Q1617" s="117" t="s">
        <v>327</v>
      </c>
      <c r="R1617" s="117" t="s">
        <v>386</v>
      </c>
      <c r="S1617" s="122" t="s">
        <v>60</v>
      </c>
    </row>
    <row r="1618" spans="1:64" x14ac:dyDescent="0.2">
      <c r="A1618" s="146" t="s">
        <v>4217</v>
      </c>
      <c r="B1618" s="157">
        <v>34949</v>
      </c>
      <c r="C1618" s="167" t="s">
        <v>4513</v>
      </c>
      <c r="D1618" s="142"/>
      <c r="E1618" s="116" t="str">
        <f>IF(ISERROR(VLOOKUP(TRIM(A1618),'R2020'!$A$1:$I$1991,2,FALSE)),"",VLOOKUP(TRIM(A1618),'R2020'!$A$1:$I$1991,2,FALSE))</f>
        <v>LB</v>
      </c>
      <c r="F1618" s="116" t="str">
        <f>IF(ISERROR(VLOOKUP(TRIM(A1618),'R2020'!$A$1:$I$1991,3,FALSE)),"",VLOOKUP(TRIM(A1618),'R2020'!$A$1:$I$1991,3,FALSE))</f>
        <v>GBN</v>
      </c>
      <c r="G1618" s="116" t="str">
        <f>IF(ISERROR(VLOOKUP(TRIM(A1618),'R2020'!$A$1:$I$1991,8,FALSE)),"",VLOOKUP(TRIM(A1618),'R2020'!$A$1:$I$1991,8,FALSE))</f>
        <v xml:space="preserve">00-0 </v>
      </c>
      <c r="H1618" s="126"/>
      <c r="I1618" s="126"/>
      <c r="J1618" s="120"/>
      <c r="K1618" s="126"/>
      <c r="L1618" s="126"/>
      <c r="M1618" s="120"/>
      <c r="N1618" s="126"/>
      <c r="O1618" s="126"/>
      <c r="P1618" s="120"/>
      <c r="Q1618" s="126"/>
      <c r="R1618" s="126"/>
      <c r="S1618" s="120"/>
      <c r="T1618" s="126"/>
      <c r="U1618" s="126"/>
      <c r="V1618" s="120"/>
      <c r="W1618" s="126"/>
      <c r="X1618" s="126"/>
      <c r="Y1618" s="120"/>
      <c r="Z1618" s="126"/>
      <c r="AA1618" s="126"/>
      <c r="AB1618" s="120"/>
      <c r="AC1618" s="126"/>
      <c r="AD1618" s="126"/>
      <c r="AE1618" s="120"/>
      <c r="AF1618" s="126"/>
      <c r="AG1618" s="126"/>
      <c r="AH1618" s="120"/>
      <c r="AI1618" s="126"/>
      <c r="AJ1618" s="126"/>
      <c r="AK1618" s="120"/>
      <c r="AL1618" s="126"/>
      <c r="AM1618" s="126"/>
      <c r="AN1618" s="120"/>
      <c r="AO1618" s="126"/>
      <c r="AP1618" s="126"/>
      <c r="AQ1618" s="126"/>
      <c r="AR1618" s="126"/>
      <c r="AS1618" s="126"/>
      <c r="AT1618" s="120"/>
      <c r="AU1618" s="126"/>
      <c r="AV1618" s="126"/>
      <c r="AW1618" s="120"/>
      <c r="AX1618" s="126"/>
      <c r="AY1618" s="126"/>
      <c r="AZ1618" s="120"/>
      <c r="BA1618" s="126"/>
      <c r="BB1618" s="127"/>
      <c r="BC1618" s="120"/>
      <c r="BD1618" s="120"/>
      <c r="BE1618" s="127"/>
      <c r="BF1618" s="128"/>
      <c r="BG1618" s="120"/>
      <c r="BH1618" s="127"/>
      <c r="BI1618" s="120"/>
      <c r="BJ1618" s="128"/>
      <c r="BK1618" s="128"/>
    </row>
    <row r="1619" spans="1:64" x14ac:dyDescent="0.2">
      <c r="A1619" s="117" t="s">
        <v>1401</v>
      </c>
      <c r="B1619" s="123">
        <v>33845</v>
      </c>
      <c r="C1619" s="165" t="s">
        <v>1582</v>
      </c>
      <c r="D1619" s="122" t="s">
        <v>1574</v>
      </c>
      <c r="E1619" s="116" t="str">
        <f>IF(ISERROR(VLOOKUP(TRIM(A1619),'R2020'!$A$1:$I$1991,2,FALSE)),"",VLOOKUP(TRIM(A1619),'R2020'!$A$1:$I$1991,2,FALSE))</f>
        <v>DB</v>
      </c>
      <c r="F1619" s="116" t="str">
        <f>IF(ISERROR(VLOOKUP(TRIM(A1619),'R2020'!$A$1:$I$1991,3,FALSE)),"",VLOOKUP(TRIM(A1619),'R2020'!$A$1:$I$1991,3,FALSE))</f>
        <v>SEN</v>
      </c>
      <c r="G1619" s="116" t="str">
        <f>IF(ISERROR(VLOOKUP(TRIM(A1619),'R2020'!$A$1:$I$1991,8,FALSE)),"",VLOOKUP(TRIM(A1619),'R2020'!$A$1:$I$1991,8,FALSE))</f>
        <v xml:space="preserve">00 </v>
      </c>
      <c r="H1619" s="117" t="s">
        <v>368</v>
      </c>
      <c r="I1619" s="121" t="s">
        <v>348</v>
      </c>
      <c r="J1619" s="119" t="s">
        <v>1084</v>
      </c>
      <c r="K1619" s="117" t="s">
        <v>368</v>
      </c>
      <c r="L1619" s="121" t="s">
        <v>348</v>
      </c>
      <c r="M1619" s="119" t="s">
        <v>1060</v>
      </c>
      <c r="N1619" s="117" t="s">
        <v>327</v>
      </c>
      <c r="O1619" s="121" t="s">
        <v>237</v>
      </c>
      <c r="P1619" s="119" t="s">
        <v>365</v>
      </c>
      <c r="Q1619" s="117" t="s">
        <v>529</v>
      </c>
      <c r="R1619" s="121" t="s">
        <v>237</v>
      </c>
      <c r="S1619" s="119" t="s">
        <v>365</v>
      </c>
      <c r="T1619" s="117" t="s">
        <v>171</v>
      </c>
      <c r="U1619" s="121" t="s">
        <v>237</v>
      </c>
      <c r="V1619" s="119" t="s">
        <v>328</v>
      </c>
      <c r="X1619" s="121"/>
      <c r="Y1619" s="119"/>
      <c r="AA1619" s="121"/>
      <c r="AB1619" s="119"/>
      <c r="AD1619" s="121"/>
      <c r="AE1619" s="119"/>
      <c r="AG1619" s="121"/>
      <c r="AH1619" s="119"/>
      <c r="AJ1619" s="121"/>
      <c r="AK1619" s="119"/>
      <c r="AM1619" s="121"/>
      <c r="AN1619" s="119"/>
      <c r="AP1619" s="121"/>
      <c r="AQ1619" s="119"/>
      <c r="AS1619" s="121"/>
      <c r="AT1619" s="119"/>
      <c r="AV1619" s="121"/>
      <c r="AW1619" s="119"/>
      <c r="AY1619" s="121"/>
      <c r="AZ1619" s="119"/>
      <c r="BB1619" s="121"/>
      <c r="BC1619" s="119"/>
      <c r="BF1619" s="119"/>
      <c r="BG1619" s="121"/>
      <c r="BH1619" s="121"/>
      <c r="BI1619" s="121"/>
      <c r="BJ1619" s="121"/>
      <c r="BK1619" s="121"/>
      <c r="BL1619" s="121"/>
    </row>
    <row r="1620" spans="1:64" x14ac:dyDescent="0.2">
      <c r="A1620" s="117" t="s">
        <v>3292</v>
      </c>
      <c r="B1620" s="123">
        <v>34627</v>
      </c>
      <c r="C1620" s="165" t="s">
        <v>3067</v>
      </c>
      <c r="D1620" s="122" t="s">
        <v>3414</v>
      </c>
      <c r="E1620" s="116" t="str">
        <f>IF(ISERROR(VLOOKUP(TRIM(A1620),'R2020'!$A$1:$I$1991,2,FALSE)),"",VLOOKUP(TRIM(A1620),'R2020'!$A$1:$I$1991,2,FALSE))</f>
        <v>T</v>
      </c>
      <c r="F1620" s="116" t="str">
        <f>IF(ISERROR(VLOOKUP(TRIM(A1620),'R2020'!$A$1:$I$1991,3,FALSE)),"",VLOOKUP(TRIM(A1620),'R2020'!$A$1:$I$1991,3,FALSE))</f>
        <v>KCA</v>
      </c>
      <c r="G1620" s="116" t="str">
        <f>IF(ISERROR(VLOOKUP(TRIM(A1620),'R2020'!$A$1:$I$1991,8,FALSE)),"",VLOOKUP(TRIM(A1620),'R2020'!$A$1:$I$1991,8,FALSE))</f>
        <v xml:space="preserve">0-0 </v>
      </c>
      <c r="H1620" s="117" t="s">
        <v>16</v>
      </c>
      <c r="I1620" s="122" t="s">
        <v>55</v>
      </c>
      <c r="J1620" s="122" t="s">
        <v>349</v>
      </c>
      <c r="K1620" s="117" t="s">
        <v>1038</v>
      </c>
      <c r="L1620" s="122" t="s">
        <v>336</v>
      </c>
      <c r="M1620" s="122" t="s">
        <v>2436</v>
      </c>
      <c r="O1620" s="122"/>
      <c r="P1620" s="122"/>
      <c r="R1620" s="122"/>
      <c r="S1620" s="122"/>
      <c r="U1620" s="122"/>
      <c r="V1620" s="122"/>
      <c r="X1620" s="122"/>
      <c r="Y1620" s="122"/>
      <c r="AA1620" s="122"/>
      <c r="AB1620" s="122"/>
      <c r="AD1620" s="122"/>
      <c r="AE1620" s="122"/>
      <c r="AG1620" s="122"/>
      <c r="AH1620" s="122"/>
      <c r="AJ1620" s="122"/>
      <c r="AK1620" s="122"/>
      <c r="AM1620" s="122"/>
      <c r="AN1620" s="122"/>
      <c r="AP1620" s="122"/>
      <c r="AQ1620" s="122"/>
      <c r="AS1620" s="122"/>
      <c r="AT1620" s="122"/>
      <c r="AV1620" s="122"/>
      <c r="AW1620" s="122"/>
      <c r="AY1620" s="122"/>
      <c r="AZ1620" s="122"/>
      <c r="BB1620" s="122"/>
      <c r="BC1620" s="122"/>
      <c r="BE1620" s="123"/>
      <c r="BF1620" s="122"/>
      <c r="BG1620" s="121"/>
      <c r="BI1620" s="119"/>
      <c r="BJ1620" s="121"/>
      <c r="BK1620" s="121"/>
      <c r="BL1620" s="130"/>
    </row>
    <row r="1621" spans="1:64" x14ac:dyDescent="0.2">
      <c r="A1621" s="117" t="s">
        <v>1966</v>
      </c>
      <c r="B1621" s="123">
        <v>34426</v>
      </c>
      <c r="C1621" s="165" t="s">
        <v>2053</v>
      </c>
      <c r="D1621" s="117" t="s">
        <v>2034</v>
      </c>
      <c r="E1621" s="116" t="str">
        <f>IF(ISERROR(VLOOKUP(TRIM(A1621),'R2020'!$A$1:$I$1991,2,FALSE)),"",VLOOKUP(TRIM(A1621),'R2020'!$A$1:$I$1991,2,FALSE))</f>
        <v>T</v>
      </c>
      <c r="F1621" s="116" t="str">
        <f>IF(ISERROR(VLOOKUP(TRIM(A1621),'R2020'!$A$1:$I$1991,3,FALSE)),"",VLOOKUP(TRIM(A1621),'R2020'!$A$1:$I$1991,3,FALSE))</f>
        <v>NON</v>
      </c>
      <c r="G1621" s="116" t="str">
        <f>IF(ISERROR(VLOOKUP(TRIM(A1621),'R2020'!$A$1:$I$1991,8,FALSE)),"",VLOOKUP(TRIM(A1621),'R2020'!$A$1:$I$1991,8,FALSE))</f>
        <v xml:space="preserve">0-2 </v>
      </c>
      <c r="H1621" s="117" t="s">
        <v>47</v>
      </c>
      <c r="I1621" s="117" t="s">
        <v>367</v>
      </c>
      <c r="J1621" s="122" t="s">
        <v>41</v>
      </c>
      <c r="K1621" s="117" t="s">
        <v>482</v>
      </c>
      <c r="L1621" s="117" t="s">
        <v>367</v>
      </c>
      <c r="M1621" s="122" t="s">
        <v>19</v>
      </c>
      <c r="N1621" s="117" t="s">
        <v>48</v>
      </c>
      <c r="O1621" s="117" t="s">
        <v>367</v>
      </c>
      <c r="P1621" s="122" t="s">
        <v>76</v>
      </c>
      <c r="Q1621" s="117" t="s">
        <v>47</v>
      </c>
      <c r="R1621" s="117" t="s">
        <v>367</v>
      </c>
      <c r="S1621" s="122" t="s">
        <v>351</v>
      </c>
    </row>
    <row r="1622" spans="1:64" x14ac:dyDescent="0.2">
      <c r="A1622" s="117" t="s">
        <v>3854</v>
      </c>
      <c r="B1622" s="123">
        <v>35786</v>
      </c>
      <c r="C1622" s="164" t="s">
        <v>3456</v>
      </c>
      <c r="E1622" s="116" t="str">
        <f>IF(ISERROR(VLOOKUP(TRIM(A1622),'R2020'!$A$1:$I$1991,2,FALSE)),"",VLOOKUP(TRIM(A1622),'R2020'!$A$1:$I$1991,2,FALSE))</f>
        <v>SS</v>
      </c>
      <c r="F1622" s="116" t="str">
        <f>IF(ISERROR(VLOOKUP(TRIM(A1622),'R2020'!$A$1:$I$1991,3,FALSE)),"",VLOOKUP(TRIM(A1622),'R2020'!$A$1:$I$1991,3,FALSE))</f>
        <v>LAN</v>
      </c>
      <c r="G1622" s="116" t="str">
        <f>IF(ISERROR(VLOOKUP(TRIM(A1622),'R2020'!$A$1:$I$1991,8,FALSE)),"",VLOOKUP(TRIM(A1622),'R2020'!$A$1:$I$1991,8,FALSE))</f>
        <v xml:space="preserve">40 </v>
      </c>
      <c r="H1622" s="117" t="s">
        <v>366</v>
      </c>
      <c r="I1622" s="117" t="s">
        <v>2235</v>
      </c>
      <c r="J1622" s="119" t="s">
        <v>1060</v>
      </c>
    </row>
    <row r="1623" spans="1:64" x14ac:dyDescent="0.2">
      <c r="A1623" s="117" t="s">
        <v>3855</v>
      </c>
      <c r="B1623" s="123">
        <v>34805</v>
      </c>
      <c r="C1623" s="164" t="s">
        <v>3074</v>
      </c>
      <c r="E1623" s="116" t="str">
        <f>IF(ISERROR(VLOOKUP(TRIM(A1623),'R2020'!$A$1:$I$1991,2,FALSE)),"",VLOOKUP(TRIM(A1623),'R2020'!$A$1:$I$1991,2,FALSE))</f>
        <v/>
      </c>
      <c r="F1623" s="116" t="str">
        <f>IF(ISERROR(VLOOKUP(TRIM(A1623),'R2020'!$A$1:$I$1991,3,FALSE)),"",VLOOKUP(TRIM(A1623),'R2020'!$A$1:$I$1991,3,FALSE))</f>
        <v/>
      </c>
      <c r="G1623" s="116" t="str">
        <f>IF(ISERROR(VLOOKUP(TRIM(A1623),'R2020'!$A$1:$I$1991,8,FALSE)),"",VLOOKUP(TRIM(A1623),'R2020'!$A$1:$I$1991,8,FALSE))</f>
        <v/>
      </c>
      <c r="H1623" s="117" t="s">
        <v>283</v>
      </c>
      <c r="I1623" s="117" t="s">
        <v>348</v>
      </c>
    </row>
    <row r="1624" spans="1:64" x14ac:dyDescent="0.2">
      <c r="A1624" s="117" t="s">
        <v>1502</v>
      </c>
      <c r="B1624" s="123">
        <v>34105</v>
      </c>
      <c r="C1624" s="165" t="s">
        <v>1598</v>
      </c>
      <c r="D1624" s="122" t="s">
        <v>1572</v>
      </c>
      <c r="E1624" s="116" t="str">
        <f>IF(ISERROR(VLOOKUP(TRIM(A1624),'R2020'!$A$1:$I$1991,2,FALSE)),"",VLOOKUP(TRIM(A1624),'R2020'!$A$1:$I$1991,2,FALSE))</f>
        <v/>
      </c>
      <c r="F1624" s="116" t="str">
        <f>IF(ISERROR(VLOOKUP(TRIM(A1624),'R2020'!$A$1:$I$1991,3,FALSE)),"",VLOOKUP(TRIM(A1624),'R2020'!$A$1:$I$1991,3,FALSE))</f>
        <v/>
      </c>
      <c r="G1624" s="116" t="str">
        <f>IF(ISERROR(VLOOKUP(TRIM(A1624),'R2020'!$A$1:$I$1991,8,FALSE)),"",VLOOKUP(TRIM(A1624),'R2020'!$A$1:$I$1991,8,FALSE))</f>
        <v/>
      </c>
      <c r="I1624" s="121"/>
      <c r="K1624" s="117" t="s">
        <v>125</v>
      </c>
      <c r="L1624" s="121" t="s">
        <v>229</v>
      </c>
      <c r="M1624" s="119" t="s">
        <v>1063</v>
      </c>
      <c r="N1624" s="117" t="s">
        <v>125</v>
      </c>
      <c r="O1624" s="121" t="s">
        <v>229</v>
      </c>
      <c r="P1624" s="119" t="s">
        <v>1088</v>
      </c>
      <c r="Q1624" s="117" t="s">
        <v>125</v>
      </c>
      <c r="R1624" s="121" t="s">
        <v>229</v>
      </c>
      <c r="S1624" s="119" t="s">
        <v>1462</v>
      </c>
      <c r="T1624" s="117" t="s">
        <v>125</v>
      </c>
      <c r="U1624" s="121" t="s">
        <v>229</v>
      </c>
      <c r="V1624" s="119" t="s">
        <v>1217</v>
      </c>
      <c r="X1624" s="121"/>
      <c r="Y1624" s="119"/>
      <c r="AA1624" s="121"/>
      <c r="AB1624" s="119"/>
      <c r="AD1624" s="121"/>
      <c r="AE1624" s="119"/>
      <c r="AG1624" s="121"/>
      <c r="AH1624" s="119"/>
      <c r="AJ1624" s="121"/>
      <c r="AK1624" s="119"/>
      <c r="AM1624" s="121"/>
      <c r="AN1624" s="119"/>
      <c r="AP1624" s="121"/>
      <c r="AQ1624" s="119"/>
      <c r="AS1624" s="121"/>
      <c r="AT1624" s="119"/>
      <c r="AV1624" s="121"/>
      <c r="AW1624" s="119"/>
      <c r="AY1624" s="121"/>
      <c r="AZ1624" s="119"/>
      <c r="BB1624" s="121"/>
      <c r="BC1624" s="119"/>
      <c r="BF1624" s="119"/>
      <c r="BG1624" s="121"/>
      <c r="BH1624" s="121"/>
      <c r="BI1624" s="121"/>
      <c r="BJ1624" s="121"/>
      <c r="BK1624" s="121"/>
      <c r="BL1624" s="121"/>
    </row>
    <row r="1625" spans="1:64" x14ac:dyDescent="0.2">
      <c r="A1625" s="146" t="s">
        <v>4469</v>
      </c>
      <c r="B1625" s="157">
        <v>35362</v>
      </c>
      <c r="C1625" s="167" t="s">
        <v>4513</v>
      </c>
      <c r="D1625" s="141"/>
      <c r="E1625" s="116" t="str">
        <f>IF(ISERROR(VLOOKUP(TRIM(A1625),'R2020'!$A$1:$I$1991,2,FALSE)),"",VLOOKUP(TRIM(A1625),'R2020'!$A$1:$I$1991,2,FALSE))</f>
        <v>End</v>
      </c>
      <c r="F1625" s="116" t="str">
        <f>IF(ISERROR(VLOOKUP(TRIM(A1625),'R2020'!$A$1:$I$1991,3,FALSE)),"",VLOOKUP(TRIM(A1625),'R2020'!$A$1:$I$1991,3,FALSE))</f>
        <v>TNA</v>
      </c>
      <c r="G1625" s="116" t="str">
        <f>IF(ISERROR(VLOOKUP(TRIM(A1625),'R2020'!$A$1:$I$1991,8,FALSE)),"",VLOOKUP(TRIM(A1625),'R2020'!$A$1:$I$1991,8,FALSE))</f>
        <v xml:space="preserve">0-1 </v>
      </c>
      <c r="H1625" s="127"/>
      <c r="I1625" s="127"/>
      <c r="J1625" s="120"/>
      <c r="K1625" s="127"/>
      <c r="L1625" s="127"/>
      <c r="M1625" s="120"/>
      <c r="N1625" s="127"/>
      <c r="O1625" s="127"/>
      <c r="P1625" s="120"/>
      <c r="Q1625" s="127"/>
      <c r="R1625" s="127"/>
      <c r="S1625" s="120"/>
      <c r="T1625" s="127"/>
      <c r="U1625" s="127"/>
      <c r="V1625" s="120"/>
      <c r="W1625" s="127"/>
      <c r="X1625" s="127"/>
      <c r="Y1625" s="120"/>
      <c r="Z1625" s="127"/>
      <c r="AA1625" s="127"/>
      <c r="AB1625" s="120"/>
      <c r="AC1625" s="127"/>
      <c r="AD1625" s="127"/>
      <c r="AE1625" s="120"/>
      <c r="AF1625" s="127"/>
      <c r="AG1625" s="127"/>
      <c r="AH1625" s="120"/>
      <c r="AI1625" s="127"/>
      <c r="AJ1625" s="127"/>
      <c r="AK1625" s="120"/>
      <c r="AL1625" s="127"/>
      <c r="AM1625" s="127"/>
      <c r="AN1625" s="120"/>
      <c r="AO1625" s="127"/>
      <c r="AP1625" s="127"/>
      <c r="AQ1625" s="127"/>
      <c r="AR1625" s="127"/>
      <c r="AS1625" s="127"/>
      <c r="AT1625" s="120"/>
      <c r="AU1625" s="127"/>
      <c r="AV1625" s="127"/>
      <c r="AW1625" s="120"/>
      <c r="AX1625" s="127"/>
      <c r="AY1625" s="127"/>
      <c r="AZ1625" s="120"/>
      <c r="BA1625" s="127"/>
      <c r="BB1625" s="127"/>
      <c r="BC1625" s="120"/>
      <c r="BD1625" s="120"/>
      <c r="BE1625" s="120"/>
      <c r="BF1625" s="120"/>
      <c r="BG1625" s="120"/>
      <c r="BH1625" s="120"/>
      <c r="BI1625" s="120"/>
      <c r="BJ1625" s="128"/>
      <c r="BK1625" s="128"/>
    </row>
    <row r="1626" spans="1:64" x14ac:dyDescent="0.2">
      <c r="A1626" s="117" t="s">
        <v>2073</v>
      </c>
      <c r="B1626" s="123">
        <v>34554</v>
      </c>
      <c r="C1626" s="164" t="s">
        <v>2031</v>
      </c>
      <c r="D1626" s="117" t="s">
        <v>2202</v>
      </c>
      <c r="E1626" s="116" t="str">
        <f>IF(ISERROR(VLOOKUP(TRIM(A1626),'R2020'!$A$1:$I$1991,2,FALSE)),"",VLOOKUP(TRIM(A1626),'R2020'!$A$1:$I$1991,2,FALSE))</f>
        <v>WR KR LP</v>
      </c>
      <c r="F1626" s="116" t="str">
        <f>IF(ISERROR(VLOOKUP(TRIM(A1626),'R2020'!$A$1:$I$1991,3,FALSE)),"",VLOOKUP(TRIM(A1626),'R2020'!$A$1:$I$1991,3,FALSE))</f>
        <v>TNA</v>
      </c>
      <c r="G1626" s="116" t="str">
        <f>IF(ISERROR(VLOOKUP(TRIM(A1626),'R2020'!$A$1:$I$1991,8,FALSE)),"",VLOOKUP(TRIM(A1626),'R2020'!$A$1:$I$1991,8,FALSE))</f>
        <v xml:space="preserve"> </v>
      </c>
      <c r="H1626" s="117" t="s">
        <v>273</v>
      </c>
      <c r="I1626" s="117" t="s">
        <v>346</v>
      </c>
      <c r="J1626" s="122"/>
      <c r="K1626" s="122"/>
      <c r="N1626" s="117" t="s">
        <v>273</v>
      </c>
      <c r="O1626" s="117" t="s">
        <v>30</v>
      </c>
      <c r="P1626" s="122"/>
      <c r="Q1626" s="117" t="s">
        <v>273</v>
      </c>
      <c r="R1626" s="117" t="s">
        <v>229</v>
      </c>
      <c r="S1626" s="122"/>
    </row>
    <row r="1627" spans="1:64" x14ac:dyDescent="0.2">
      <c r="A1627" s="117" t="s">
        <v>1806</v>
      </c>
      <c r="B1627" s="123">
        <v>34516</v>
      </c>
      <c r="C1627" s="165" t="s">
        <v>2032</v>
      </c>
      <c r="D1627" s="117" t="s">
        <v>2034</v>
      </c>
      <c r="E1627" s="116" t="str">
        <f>IF(ISERROR(VLOOKUP(TRIM(A1627),'R2020'!$A$1:$I$1991,2,FALSE)),"",VLOOKUP(TRIM(A1627),'R2020'!$A$1:$I$1991,2,FALSE))</f>
        <v/>
      </c>
      <c r="F1627" s="116" t="str">
        <f>IF(ISERROR(VLOOKUP(TRIM(A1627),'R2020'!$A$1:$I$1991,3,FALSE)),"",VLOOKUP(TRIM(A1627),'R2020'!$A$1:$I$1991,3,FALSE))</f>
        <v/>
      </c>
      <c r="G1627" s="116" t="str">
        <f>IF(ISERROR(VLOOKUP(TRIM(A1627),'R2020'!$A$1:$I$1991,8,FALSE)),"",VLOOKUP(TRIM(A1627),'R2020'!$A$1:$I$1991,8,FALSE))</f>
        <v/>
      </c>
      <c r="H1627" s="117" t="s">
        <v>40</v>
      </c>
      <c r="I1627" s="117" t="s">
        <v>336</v>
      </c>
      <c r="J1627" s="122" t="s">
        <v>63</v>
      </c>
      <c r="K1627" s="117" t="s">
        <v>108</v>
      </c>
      <c r="L1627" s="117" t="s">
        <v>336</v>
      </c>
      <c r="M1627" s="122" t="s">
        <v>3019</v>
      </c>
      <c r="N1627" s="117" t="s">
        <v>31</v>
      </c>
      <c r="O1627" s="117" t="s">
        <v>336</v>
      </c>
      <c r="P1627" s="122" t="s">
        <v>385</v>
      </c>
      <c r="Q1627" s="117" t="s">
        <v>34</v>
      </c>
      <c r="R1627" s="117" t="s">
        <v>336</v>
      </c>
      <c r="S1627" s="122" t="s">
        <v>1048</v>
      </c>
    </row>
    <row r="1628" spans="1:64" x14ac:dyDescent="0.2">
      <c r="A1628" s="146" t="s">
        <v>4403</v>
      </c>
      <c r="B1628" s="157">
        <v>36162</v>
      </c>
      <c r="C1628" s="167" t="s">
        <v>4512</v>
      </c>
      <c r="D1628" s="142"/>
      <c r="E1628" s="116" t="str">
        <f>IF(ISERROR(VLOOKUP(TRIM(A1628),'R2020'!$A$1:$I$1991,2,FALSE)),"",VLOOKUP(TRIM(A1628),'R2020'!$A$1:$I$1991,2,FALSE))</f>
        <v>FL</v>
      </c>
      <c r="F1628" s="116" t="str">
        <f>IF(ISERROR(VLOOKUP(TRIM(A1628),'R2020'!$A$1:$I$1991,3,FALSE)),"",VLOOKUP(TRIM(A1628),'R2020'!$A$1:$I$1991,3,FALSE))</f>
        <v>PHN</v>
      </c>
      <c r="G1628" s="116" t="str">
        <f>IF(ISERROR(VLOOKUP(TRIM(A1628),'R2020'!$A$1:$I$1991,8,FALSE)),"",VLOOKUP(TRIM(A1628),'R2020'!$A$1:$I$1991,8,FALSE))</f>
        <v xml:space="preserve"> </v>
      </c>
      <c r="H1628" s="126"/>
      <c r="I1628" s="126"/>
      <c r="J1628" s="120"/>
      <c r="K1628" s="126"/>
      <c r="L1628" s="126"/>
      <c r="M1628" s="120"/>
      <c r="N1628" s="126"/>
      <c r="O1628" s="126"/>
      <c r="P1628" s="120"/>
      <c r="Q1628" s="126"/>
      <c r="R1628" s="126"/>
      <c r="S1628" s="120"/>
      <c r="T1628" s="126"/>
      <c r="U1628" s="126"/>
      <c r="V1628" s="120"/>
      <c r="W1628" s="126"/>
      <c r="X1628" s="126"/>
      <c r="Y1628" s="120"/>
      <c r="Z1628" s="126"/>
      <c r="AA1628" s="126"/>
      <c r="AB1628" s="120"/>
      <c r="AC1628" s="126"/>
      <c r="AD1628" s="126"/>
      <c r="AE1628" s="120"/>
      <c r="AF1628" s="126"/>
      <c r="AG1628" s="126"/>
      <c r="AH1628" s="120"/>
      <c r="AI1628" s="126"/>
      <c r="AJ1628" s="126"/>
      <c r="AK1628" s="120"/>
      <c r="AL1628" s="126"/>
      <c r="AM1628" s="126"/>
      <c r="AN1628" s="120"/>
      <c r="AO1628" s="126"/>
      <c r="AP1628" s="126"/>
      <c r="AQ1628" s="120"/>
      <c r="AR1628" s="126"/>
      <c r="AS1628" s="126"/>
      <c r="AT1628" s="120"/>
      <c r="AU1628" s="126"/>
      <c r="AV1628" s="126"/>
      <c r="AW1628" s="120"/>
      <c r="AX1628" s="126"/>
      <c r="AY1628" s="126"/>
      <c r="AZ1628" s="120"/>
      <c r="BA1628" s="126"/>
      <c r="BB1628" s="127"/>
      <c r="BC1628" s="120"/>
      <c r="BD1628" s="120"/>
      <c r="BE1628" s="127"/>
      <c r="BF1628" s="128"/>
      <c r="BG1628" s="120"/>
      <c r="BH1628" s="127"/>
      <c r="BI1628" s="128"/>
      <c r="BJ1628" s="128"/>
      <c r="BK1628" s="131"/>
    </row>
    <row r="1629" spans="1:64" x14ac:dyDescent="0.2">
      <c r="A1629" s="117" t="s">
        <v>3856</v>
      </c>
      <c r="B1629" s="123">
        <v>35306</v>
      </c>
      <c r="C1629" s="164" t="s">
        <v>3063</v>
      </c>
      <c r="E1629" s="116" t="str">
        <f>IF(ISERROR(VLOOKUP(TRIM(A1629),'R2020'!$A$1:$I$1991,2,FALSE)),"",VLOOKUP(TRIM(A1629),'R2020'!$A$1:$I$1991,2,FALSE))</f>
        <v>DB</v>
      </c>
      <c r="F1629" s="116" t="str">
        <f>IF(ISERROR(VLOOKUP(TRIM(A1629),'R2020'!$A$1:$I$1991,3,FALSE)),"",VLOOKUP(TRIM(A1629),'R2020'!$A$1:$I$1991,3,FALSE))</f>
        <v>WAN</v>
      </c>
      <c r="G1629" s="116" t="str">
        <f>IF(ISERROR(VLOOKUP(TRIM(A1629),'R2020'!$A$1:$I$1991,8,FALSE)),"",VLOOKUP(TRIM(A1629),'R2020'!$A$1:$I$1991,8,FALSE))</f>
        <v xml:space="preserve">04 </v>
      </c>
      <c r="H1629" s="117" t="s">
        <v>364</v>
      </c>
      <c r="I1629" s="117" t="s">
        <v>27</v>
      </c>
      <c r="J1629" s="119" t="s">
        <v>1061</v>
      </c>
    </row>
    <row r="1630" spans="1:64" x14ac:dyDescent="0.2">
      <c r="A1630" s="117" t="s">
        <v>2784</v>
      </c>
      <c r="B1630" s="123">
        <v>34599</v>
      </c>
      <c r="C1630" s="164" t="s">
        <v>2785</v>
      </c>
      <c r="D1630" s="119" t="s">
        <v>2588</v>
      </c>
      <c r="E1630" s="116" t="str">
        <f>IF(ISERROR(VLOOKUP(TRIM(A1630),'R2020'!$A$1:$I$1991,2,FALSE)),"",VLOOKUP(TRIM(A1630),'R2020'!$A$1:$I$1991,2,FALSE))</f>
        <v>ROLB</v>
      </c>
      <c r="F1630" s="116" t="str">
        <f>IF(ISERROR(VLOOKUP(TRIM(A1630),'R2020'!$A$1:$I$1991,3,FALSE)),"",VLOOKUP(TRIM(A1630),'R2020'!$A$1:$I$1991,3,FALSE))</f>
        <v>ARN</v>
      </c>
      <c r="G1630" s="116" t="str">
        <f>IF(ISERROR(VLOOKUP(TRIM(A1630),'R2020'!$A$1:$I$1991,8,FALSE)),"",VLOOKUP(TRIM(A1630),'R2020'!$A$1:$I$1991,8,FALSE))</f>
        <v>04-12 6</v>
      </c>
      <c r="H1630" s="117" t="s">
        <v>64</v>
      </c>
      <c r="I1630" s="117" t="s">
        <v>78</v>
      </c>
      <c r="J1630" s="119" t="s">
        <v>1055</v>
      </c>
      <c r="K1630" s="117" t="s">
        <v>235</v>
      </c>
      <c r="L1630" s="117" t="s">
        <v>78</v>
      </c>
      <c r="M1630" s="119" t="s">
        <v>2904</v>
      </c>
      <c r="N1630" s="117" t="s">
        <v>1049</v>
      </c>
      <c r="O1630" s="117" t="s">
        <v>78</v>
      </c>
      <c r="P1630" s="119" t="s">
        <v>2786</v>
      </c>
    </row>
    <row r="1631" spans="1:64" x14ac:dyDescent="0.2">
      <c r="A1631" s="117" t="s">
        <v>2788</v>
      </c>
      <c r="B1631" s="123">
        <v>34717</v>
      </c>
      <c r="C1631" s="164" t="s">
        <v>2031</v>
      </c>
      <c r="D1631" s="119" t="s">
        <v>2601</v>
      </c>
      <c r="E1631" s="116" t="str">
        <f>IF(ISERROR(VLOOKUP(TRIM(A1631),'R2020'!$A$1:$I$1991,2,FALSE)),"",VLOOKUP(TRIM(A1631),'R2020'!$A$1:$I$1991,2,FALSE))</f>
        <v>G</v>
      </c>
      <c r="F1631" s="116" t="str">
        <f>IF(ISERROR(VLOOKUP(TRIM(A1631),'R2020'!$A$1:$I$1991,3,FALSE)),"",VLOOKUP(TRIM(A1631),'R2020'!$A$1:$I$1991,3,FALSE))</f>
        <v>CNA</v>
      </c>
      <c r="G1631" s="116" t="str">
        <f>IF(ISERROR(VLOOKUP(TRIM(A1631),'R2020'!$A$1:$I$1991,8,FALSE)),"",VLOOKUP(TRIM(A1631),'R2020'!$A$1:$I$1991,8,FALSE))</f>
        <v xml:space="preserve">4-0 </v>
      </c>
      <c r="H1631" s="117" t="s">
        <v>16</v>
      </c>
      <c r="I1631" s="117" t="s">
        <v>448</v>
      </c>
      <c r="J1631" s="119" t="s">
        <v>349</v>
      </c>
      <c r="K1631" s="117" t="s">
        <v>226</v>
      </c>
      <c r="L1631" s="117" t="s">
        <v>448</v>
      </c>
      <c r="M1631" s="119" t="s">
        <v>41</v>
      </c>
      <c r="N1631" s="117" t="s">
        <v>16</v>
      </c>
      <c r="O1631" s="117" t="s">
        <v>448</v>
      </c>
      <c r="P1631" s="119" t="s">
        <v>349</v>
      </c>
    </row>
    <row r="1632" spans="1:64" x14ac:dyDescent="0.2">
      <c r="A1632" s="117" t="s">
        <v>3857</v>
      </c>
      <c r="B1632" s="123">
        <v>34331</v>
      </c>
      <c r="C1632" s="164" t="s">
        <v>2033</v>
      </c>
      <c r="E1632" s="116" t="str">
        <f>IF(ISERROR(VLOOKUP(TRIM(A1632),'R2020'!$A$1:$I$1991,2,FALSE)),"",VLOOKUP(TRIM(A1632),'R2020'!$A$1:$I$1991,2,FALSE))</f>
        <v>DB</v>
      </c>
      <c r="F1632" s="116" t="str">
        <f>IF(ISERROR(VLOOKUP(TRIM(A1632),'R2020'!$A$1:$I$1991,3,FALSE)),"",VLOOKUP(TRIM(A1632),'R2020'!$A$1:$I$1991,3,FALSE))</f>
        <v>GBN</v>
      </c>
      <c r="G1632" s="116" t="str">
        <f>IF(ISERROR(VLOOKUP(TRIM(A1632),'R2020'!$A$1:$I$1991,8,FALSE)),"",VLOOKUP(TRIM(A1632),'R2020'!$A$1:$I$1991,8,FALSE))</f>
        <v xml:space="preserve">00 </v>
      </c>
      <c r="H1632" s="117" t="s">
        <v>364</v>
      </c>
      <c r="I1632" s="117" t="s">
        <v>237</v>
      </c>
      <c r="J1632" s="119" t="s">
        <v>1061</v>
      </c>
    </row>
    <row r="1633" spans="1:64" x14ac:dyDescent="0.2">
      <c r="A1633" s="117" t="s">
        <v>3859</v>
      </c>
      <c r="B1633" s="123">
        <v>35375</v>
      </c>
      <c r="C1633" s="164" t="s">
        <v>3450</v>
      </c>
      <c r="E1633" s="116" t="str">
        <f>IF(ISERROR(VLOOKUP(TRIM(A1633),'R2020'!$A$1:$I$1991,2,FALSE)),"",VLOOKUP(TRIM(A1633),'R2020'!$A$1:$I$1991,2,FALSE))</f>
        <v>DB</v>
      </c>
      <c r="F1633" s="116" t="str">
        <f>IF(ISERROR(VLOOKUP(TRIM(A1633),'R2020'!$A$1:$I$1991,3,FALSE)),"",VLOOKUP(TRIM(A1633),'R2020'!$A$1:$I$1991,3,FALSE))</f>
        <v>CLA</v>
      </c>
      <c r="G1633" s="116" t="str">
        <f>IF(ISERROR(VLOOKUP(TRIM(A1633),'R2020'!$A$1:$I$1991,8,FALSE)),"",VLOOKUP(TRIM(A1633),'R2020'!$A$1:$I$1991,8,FALSE))</f>
        <v xml:space="preserve">00 </v>
      </c>
      <c r="H1633" s="117" t="s">
        <v>3858</v>
      </c>
      <c r="I1633" s="117" t="s">
        <v>348</v>
      </c>
      <c r="J1633" s="119" t="s">
        <v>3436</v>
      </c>
    </row>
    <row r="1634" spans="1:64" x14ac:dyDescent="0.2">
      <c r="A1634" s="120" t="s">
        <v>692</v>
      </c>
      <c r="B1634" s="125">
        <v>31836</v>
      </c>
      <c r="C1634" s="168" t="s">
        <v>738</v>
      </c>
      <c r="D1634" s="126" t="s">
        <v>2449</v>
      </c>
      <c r="E1634" s="116" t="str">
        <f>IF(ISERROR(VLOOKUP(TRIM(A1634),'R2020'!$A$1:$I$1991,2,FALSE)),"",VLOOKUP(TRIM(A1634),'R2020'!$A$1:$I$1991,2,FALSE))</f>
        <v>OLB</v>
      </c>
      <c r="F1634" s="116" t="str">
        <f>IF(ISERROR(VLOOKUP(TRIM(A1634),'R2020'!$A$1:$I$1991,3,FALSE)),"",VLOOKUP(TRIM(A1634),'R2020'!$A$1:$I$1991,3,FALSE))</f>
        <v>TNA</v>
      </c>
      <c r="G1634" s="116" t="str">
        <f>IF(ISERROR(VLOOKUP(TRIM(A1634),'R2020'!$A$1:$I$1991,8,FALSE)),"",VLOOKUP(TRIM(A1634),'R2020'!$A$1:$I$1991,8,FALSE))</f>
        <v xml:space="preserve">00-3 </v>
      </c>
      <c r="H1634" s="117" t="s">
        <v>125</v>
      </c>
      <c r="I1634" s="126" t="s">
        <v>78</v>
      </c>
      <c r="J1634" s="126" t="s">
        <v>1063</v>
      </c>
      <c r="K1634" s="117" t="s">
        <v>31</v>
      </c>
      <c r="L1634" s="126" t="s">
        <v>393</v>
      </c>
      <c r="M1634" s="126" t="s">
        <v>531</v>
      </c>
      <c r="N1634" s="117" t="s">
        <v>31</v>
      </c>
      <c r="O1634" s="126" t="s">
        <v>393</v>
      </c>
      <c r="P1634" s="126" t="s">
        <v>480</v>
      </c>
      <c r="Q1634" s="117" t="s">
        <v>31</v>
      </c>
      <c r="R1634" s="126" t="s">
        <v>393</v>
      </c>
      <c r="S1634" s="126" t="s">
        <v>481</v>
      </c>
      <c r="T1634" s="120" t="s">
        <v>125</v>
      </c>
      <c r="U1634" s="126" t="s">
        <v>393</v>
      </c>
      <c r="V1634" s="126" t="s">
        <v>1103</v>
      </c>
      <c r="W1634" s="120" t="s">
        <v>323</v>
      </c>
      <c r="X1634" s="126" t="s">
        <v>336</v>
      </c>
      <c r="Y1634" s="126" t="s">
        <v>1128</v>
      </c>
      <c r="Z1634" s="120" t="s">
        <v>323</v>
      </c>
      <c r="AA1634" s="126" t="s">
        <v>336</v>
      </c>
      <c r="AB1634" s="126" t="s">
        <v>416</v>
      </c>
      <c r="AC1634" s="120" t="s">
        <v>323</v>
      </c>
      <c r="AD1634" s="126" t="s">
        <v>336</v>
      </c>
      <c r="AE1634" s="126" t="s">
        <v>227</v>
      </c>
      <c r="AF1634" s="120" t="s">
        <v>323</v>
      </c>
      <c r="AG1634" s="126" t="s">
        <v>336</v>
      </c>
      <c r="AH1634" s="126" t="s">
        <v>18</v>
      </c>
      <c r="AI1634" s="120"/>
      <c r="AJ1634" s="126"/>
      <c r="AK1634" s="126"/>
      <c r="AL1634" s="120"/>
      <c r="AM1634" s="126"/>
      <c r="AN1634" s="126"/>
      <c r="AO1634" s="120"/>
      <c r="AP1634" s="126"/>
      <c r="AQ1634" s="126"/>
      <c r="AR1634" s="120"/>
      <c r="AS1634" s="126"/>
      <c r="AT1634" s="126"/>
      <c r="AU1634" s="120"/>
      <c r="AV1634" s="126"/>
      <c r="AW1634" s="126"/>
      <c r="AX1634" s="120"/>
      <c r="AY1634" s="126"/>
      <c r="AZ1634" s="126"/>
      <c r="BA1634" s="120"/>
      <c r="BB1634" s="126"/>
      <c r="BC1634" s="127"/>
      <c r="BD1634" s="120"/>
      <c r="BE1634" s="120"/>
      <c r="BF1634" s="127"/>
      <c r="BG1634" s="127"/>
      <c r="BH1634" s="127"/>
      <c r="BI1634" s="127"/>
      <c r="BJ1634" s="120"/>
      <c r="BK1634" s="128"/>
      <c r="BL1634" s="128"/>
    </row>
    <row r="1635" spans="1:64" x14ac:dyDescent="0.2">
      <c r="A1635" s="117" t="s">
        <v>1830</v>
      </c>
      <c r="B1635" s="123">
        <v>33807</v>
      </c>
      <c r="C1635" s="165" t="s">
        <v>1575</v>
      </c>
      <c r="E1635" s="116" t="str">
        <f>IF(ISERROR(VLOOKUP(TRIM(A1635),'R2020'!$A$1:$I$1991,2,FALSE)),"",VLOOKUP(TRIM(A1635),'R2020'!$A$1:$I$1991,2,FALSE))</f>
        <v>LG</v>
      </c>
      <c r="F1635" s="116" t="str">
        <f>IF(ISERROR(VLOOKUP(TRIM(A1635),'R2020'!$A$1:$I$1991,3,FALSE)),"",VLOOKUP(TRIM(A1635),'R2020'!$A$1:$I$1991,3,FALSE))</f>
        <v>CAN</v>
      </c>
      <c r="G1635" s="116" t="str">
        <f>IF(ISERROR(VLOOKUP(TRIM(A1635),'R2020'!$A$1:$I$1991,8,FALSE)),"",VLOOKUP(TRIM(A1635),'R2020'!$A$1:$I$1991,8,FALSE))</f>
        <v xml:space="preserve">4-3 </v>
      </c>
      <c r="H1635" s="117" t="s">
        <v>1091</v>
      </c>
      <c r="I1635" s="117" t="s">
        <v>22</v>
      </c>
      <c r="J1635" s="122" t="s">
        <v>3860</v>
      </c>
      <c r="K1635" s="117" t="s">
        <v>16</v>
      </c>
      <c r="L1635" s="117" t="s">
        <v>386</v>
      </c>
      <c r="M1635" s="122" t="s">
        <v>349</v>
      </c>
      <c r="N1635" s="117" t="s">
        <v>16</v>
      </c>
      <c r="O1635" s="117" t="s">
        <v>386</v>
      </c>
      <c r="P1635" s="122" t="s">
        <v>349</v>
      </c>
      <c r="Q1635" s="117" t="s">
        <v>16</v>
      </c>
      <c r="R1635" s="117" t="s">
        <v>386</v>
      </c>
      <c r="S1635" s="122" t="s">
        <v>349</v>
      </c>
    </row>
    <row r="1636" spans="1:64" x14ac:dyDescent="0.2">
      <c r="A1636" s="117" t="s">
        <v>3293</v>
      </c>
      <c r="B1636" s="123">
        <v>35380</v>
      </c>
      <c r="C1636" s="165" t="s">
        <v>3081</v>
      </c>
      <c r="D1636" s="122" t="s">
        <v>3081</v>
      </c>
      <c r="E1636" s="116" t="str">
        <f>IF(ISERROR(VLOOKUP(TRIM(A1636),'R2020'!$A$1:$I$1991,2,FALSE)),"",VLOOKUP(TRIM(A1636),'R2020'!$A$1:$I$1991,2,FALSE))</f>
        <v>RCB PR</v>
      </c>
      <c r="F1636" s="116" t="str">
        <f>IF(ISERROR(VLOOKUP(TRIM(A1636),'R2020'!$A$1:$I$1991,3,FALSE)),"",VLOOKUP(TRIM(A1636),'R2020'!$A$1:$I$1991,3,FALSE))</f>
        <v>SEN</v>
      </c>
      <c r="G1636" s="116" t="str">
        <f>IF(ISERROR(VLOOKUP(TRIM(A1636),'R2020'!$A$1:$I$1991,8,FALSE)),"",VLOOKUP(TRIM(A1636),'R2020'!$A$1:$I$1991,8,FALSE))</f>
        <v xml:space="preserve">4 </v>
      </c>
      <c r="H1636" s="117" t="s">
        <v>364</v>
      </c>
      <c r="I1636" s="122" t="s">
        <v>111</v>
      </c>
      <c r="J1636" s="122" t="s">
        <v>1061</v>
      </c>
      <c r="K1636" s="117" t="s">
        <v>170</v>
      </c>
      <c r="L1636" s="122" t="s">
        <v>111</v>
      </c>
      <c r="M1636" s="122" t="s">
        <v>1059</v>
      </c>
      <c r="O1636" s="122"/>
      <c r="P1636" s="122"/>
      <c r="R1636" s="122"/>
      <c r="S1636" s="122"/>
      <c r="U1636" s="122"/>
      <c r="V1636" s="122"/>
      <c r="X1636" s="122"/>
      <c r="Y1636" s="122"/>
      <c r="AA1636" s="122"/>
      <c r="AB1636" s="122"/>
      <c r="AD1636" s="122"/>
      <c r="AE1636" s="122"/>
      <c r="AG1636" s="122"/>
      <c r="AH1636" s="122"/>
      <c r="AJ1636" s="122"/>
      <c r="AK1636" s="122"/>
      <c r="AM1636" s="122"/>
      <c r="AN1636" s="122"/>
      <c r="AP1636" s="122"/>
      <c r="AQ1636" s="122"/>
      <c r="AS1636" s="122"/>
      <c r="AT1636" s="122"/>
      <c r="AV1636" s="122"/>
      <c r="AW1636" s="122"/>
      <c r="AY1636" s="122"/>
      <c r="AZ1636" s="122"/>
      <c r="BB1636" s="122"/>
      <c r="BC1636" s="122"/>
      <c r="BE1636" s="123"/>
      <c r="BF1636" s="122"/>
      <c r="BG1636" s="121"/>
      <c r="BI1636" s="119"/>
      <c r="BJ1636" s="121"/>
      <c r="BK1636" s="121"/>
      <c r="BL1636" s="130"/>
    </row>
    <row r="1637" spans="1:64" x14ac:dyDescent="0.2">
      <c r="A1637" s="117" t="s">
        <v>2007</v>
      </c>
      <c r="B1637" s="123">
        <v>34319</v>
      </c>
      <c r="C1637" s="165" t="s">
        <v>2034</v>
      </c>
      <c r="D1637" s="117" t="s">
        <v>2033</v>
      </c>
      <c r="E1637" s="116" t="str">
        <f>IF(ISERROR(VLOOKUP(TRIM(A1637),'R2020'!$A$1:$I$1991,2,FALSE)),"",VLOOKUP(TRIM(A1637),'R2020'!$A$1:$I$1991,2,FALSE))</f>
        <v>LT</v>
      </c>
      <c r="F1637" s="116" t="str">
        <f>IF(ISERROR(VLOOKUP(TRIM(A1637),'R2020'!$A$1:$I$1991,3,FALSE)),"",VLOOKUP(TRIM(A1637),'R2020'!$A$1:$I$1991,3,FALSE))</f>
        <v>SEN</v>
      </c>
      <c r="G1637" s="116" t="str">
        <f>IF(ISERROR(VLOOKUP(TRIM(A1637),'R2020'!$A$1:$I$1991,8,FALSE)),"",VLOOKUP(TRIM(A1637),'R2020'!$A$1:$I$1991,8,FALSE))</f>
        <v xml:space="preserve">5-7 </v>
      </c>
      <c r="H1637" s="117" t="s">
        <v>482</v>
      </c>
      <c r="I1637" s="117" t="s">
        <v>453</v>
      </c>
      <c r="J1637" s="122" t="s">
        <v>58</v>
      </c>
      <c r="K1637" s="117" t="s">
        <v>482</v>
      </c>
      <c r="L1637" s="117" t="s">
        <v>453</v>
      </c>
      <c r="M1637" s="122" t="s">
        <v>314</v>
      </c>
      <c r="N1637" s="117" t="s">
        <v>482</v>
      </c>
      <c r="O1637" s="117" t="s">
        <v>453</v>
      </c>
      <c r="P1637" s="122" t="s">
        <v>58</v>
      </c>
      <c r="Q1637" s="117" t="s">
        <v>47</v>
      </c>
      <c r="R1637" s="117" t="s">
        <v>453</v>
      </c>
      <c r="S1637" s="122" t="s">
        <v>531</v>
      </c>
    </row>
    <row r="1638" spans="1:64" x14ac:dyDescent="0.2">
      <c r="A1638" s="146" t="s">
        <v>4292</v>
      </c>
      <c r="B1638" s="157">
        <v>35799</v>
      </c>
      <c r="C1638" s="167" t="s">
        <v>4517</v>
      </c>
      <c r="D1638" s="142"/>
      <c r="E1638" s="116" t="str">
        <f>IF(ISERROR(VLOOKUP(TRIM(A1638),'R2020'!$A$1:$I$1991,2,FALSE)),"",VLOOKUP(TRIM(A1638),'R2020'!$A$1:$I$1991,2,FALSE))</f>
        <v>KR</v>
      </c>
      <c r="F1638" s="116" t="str">
        <f>IF(ISERROR(VLOOKUP(TRIM(A1638),'R2020'!$A$1:$I$1991,3,FALSE)),"",VLOOKUP(TRIM(A1638),'R2020'!$A$1:$I$1991,3,FALSE))</f>
        <v>LAA</v>
      </c>
      <c r="G1638" s="116" t="str">
        <f>IF(ISERROR(VLOOKUP(TRIM(A1638),'R2020'!$A$1:$I$1991,8,FALSE)),"",VLOOKUP(TRIM(A1638),'R2020'!$A$1:$I$1991,8,FALSE))</f>
        <v xml:space="preserve"> </v>
      </c>
      <c r="H1638" s="126"/>
      <c r="I1638" s="126"/>
      <c r="J1638" s="120"/>
      <c r="K1638" s="126"/>
      <c r="L1638" s="126"/>
      <c r="M1638" s="120"/>
      <c r="N1638" s="126"/>
      <c r="O1638" s="126"/>
      <c r="P1638" s="120"/>
      <c r="Q1638" s="126"/>
      <c r="R1638" s="126"/>
      <c r="S1638" s="120"/>
      <c r="T1638" s="126"/>
      <c r="U1638" s="126"/>
      <c r="V1638" s="120"/>
      <c r="W1638" s="126"/>
      <c r="X1638" s="126"/>
      <c r="Y1638" s="120"/>
      <c r="Z1638" s="126"/>
      <c r="AA1638" s="126"/>
      <c r="AB1638" s="120"/>
      <c r="AC1638" s="126"/>
      <c r="AD1638" s="126"/>
      <c r="AE1638" s="120"/>
      <c r="AF1638" s="126"/>
      <c r="AG1638" s="126"/>
      <c r="AH1638" s="120"/>
      <c r="AI1638" s="126"/>
      <c r="AJ1638" s="126"/>
      <c r="AK1638" s="120"/>
      <c r="AL1638" s="126"/>
      <c r="AM1638" s="126"/>
      <c r="AN1638" s="120"/>
      <c r="AO1638" s="126"/>
      <c r="AP1638" s="126"/>
      <c r="AQ1638" s="120"/>
      <c r="AR1638" s="126"/>
      <c r="AS1638" s="126"/>
      <c r="AT1638" s="120"/>
      <c r="AU1638" s="126"/>
      <c r="AV1638" s="126"/>
      <c r="AW1638" s="120"/>
      <c r="AX1638" s="126"/>
      <c r="AY1638" s="126"/>
      <c r="AZ1638" s="120"/>
      <c r="BA1638" s="126"/>
      <c r="BB1638" s="126"/>
      <c r="BC1638" s="120"/>
      <c r="BD1638" s="125"/>
      <c r="BE1638" s="126"/>
      <c r="BF1638" s="128"/>
      <c r="BG1638" s="120"/>
      <c r="BH1638" s="127"/>
      <c r="BI1638" s="120"/>
      <c r="BJ1638" s="128"/>
      <c r="BK1638" s="128"/>
    </row>
    <row r="1639" spans="1:64" x14ac:dyDescent="0.2">
      <c r="A1639" s="117" t="s">
        <v>999</v>
      </c>
      <c r="B1639" s="123">
        <v>33057</v>
      </c>
      <c r="C1639" s="165" t="s">
        <v>1002</v>
      </c>
      <c r="D1639" s="122" t="s">
        <v>997</v>
      </c>
      <c r="E1639" s="116" t="str">
        <f>IF(ISERROR(VLOOKUP(TRIM(A1639),'R2020'!$A$1:$I$1991,2,FALSE)),"",VLOOKUP(TRIM(A1639),'R2020'!$A$1:$I$1991,2,FALSE))</f>
        <v>TE</v>
      </c>
      <c r="F1639" s="116" t="str">
        <f>IF(ISERROR(VLOOKUP(TRIM(A1639),'R2020'!$A$1:$I$1991,3,FALSE)),"",VLOOKUP(TRIM(A1639),'R2020'!$A$1:$I$1991,3,FALSE))</f>
        <v>SFN</v>
      </c>
      <c r="G1639" s="116" t="str">
        <f>IF(ISERROR(VLOOKUP(TRIM(A1639),'R2020'!$A$1:$I$1991,8,FALSE)),"",VLOOKUP(TRIM(A1639),'R2020'!$A$1:$I$1991,8,FALSE))</f>
        <v xml:space="preserve">0-0 </v>
      </c>
      <c r="I1639" s="121"/>
      <c r="K1639" s="117" t="s">
        <v>128</v>
      </c>
      <c r="L1639" s="121" t="s">
        <v>27</v>
      </c>
      <c r="M1639" s="119" t="s">
        <v>328</v>
      </c>
      <c r="N1639" s="117" t="s">
        <v>26</v>
      </c>
      <c r="O1639" s="121" t="s">
        <v>27</v>
      </c>
      <c r="P1639" s="119" t="s">
        <v>2229</v>
      </c>
      <c r="Q1639" s="117" t="s">
        <v>128</v>
      </c>
      <c r="R1639" s="121" t="s">
        <v>27</v>
      </c>
      <c r="S1639" s="119" t="s">
        <v>328</v>
      </c>
      <c r="T1639" s="117" t="s">
        <v>128</v>
      </c>
      <c r="U1639" s="121" t="s">
        <v>27</v>
      </c>
      <c r="V1639" s="119" t="s">
        <v>328</v>
      </c>
      <c r="W1639" s="117" t="s">
        <v>128</v>
      </c>
      <c r="X1639" s="121" t="s">
        <v>27</v>
      </c>
      <c r="Y1639" s="119" t="s">
        <v>328</v>
      </c>
      <c r="Z1639" s="117" t="s">
        <v>128</v>
      </c>
      <c r="AA1639" s="121" t="s">
        <v>27</v>
      </c>
      <c r="AB1639" s="119" t="s">
        <v>328</v>
      </c>
      <c r="AD1639" s="121"/>
      <c r="AE1639" s="119"/>
      <c r="AG1639" s="121"/>
      <c r="AH1639" s="119"/>
      <c r="AJ1639" s="121"/>
      <c r="AK1639" s="119"/>
      <c r="AM1639" s="121"/>
      <c r="AN1639" s="119"/>
      <c r="AP1639" s="121"/>
      <c r="AQ1639" s="119"/>
      <c r="AS1639" s="121"/>
      <c r="AT1639" s="119"/>
      <c r="AV1639" s="121"/>
      <c r="AW1639" s="119"/>
      <c r="AY1639" s="121"/>
      <c r="AZ1639" s="119"/>
      <c r="BB1639" s="121"/>
      <c r="BC1639" s="119"/>
      <c r="BF1639" s="119"/>
      <c r="BG1639" s="121"/>
      <c r="BH1639" s="121"/>
      <c r="BI1639" s="121"/>
      <c r="BJ1639" s="121"/>
      <c r="BK1639" s="121"/>
      <c r="BL1639" s="121"/>
    </row>
    <row r="1640" spans="1:64" x14ac:dyDescent="0.2">
      <c r="A1640" s="117" t="s">
        <v>3861</v>
      </c>
      <c r="B1640" s="123">
        <v>35282</v>
      </c>
      <c r="C1640" s="164" t="s">
        <v>3448</v>
      </c>
      <c r="E1640" s="116" t="str">
        <f>IF(ISERROR(VLOOKUP(TRIM(A1640),'R2020'!$A$1:$I$1991,2,FALSE)),"",VLOOKUP(TRIM(A1640),'R2020'!$A$1:$I$1991,2,FALSE))</f>
        <v>LOLB</v>
      </c>
      <c r="F1640" s="116" t="str">
        <f>IF(ISERROR(VLOOKUP(TRIM(A1640),'R2020'!$A$1:$I$1991,3,FALSE)),"",VLOOKUP(TRIM(A1640),'R2020'!$A$1:$I$1991,3,FALSE))</f>
        <v>DNA</v>
      </c>
      <c r="G1640" s="116" t="str">
        <f>IF(ISERROR(VLOOKUP(TRIM(A1640),'R2020'!$A$1:$I$1991,8,FALSE)),"",VLOOKUP(TRIM(A1640),'R2020'!$A$1:$I$1991,8,FALSE))</f>
        <v xml:space="preserve">04-11 </v>
      </c>
      <c r="H1640" s="117" t="s">
        <v>125</v>
      </c>
      <c r="I1640" s="117" t="s">
        <v>229</v>
      </c>
      <c r="J1640" s="119" t="s">
        <v>1071</v>
      </c>
    </row>
    <row r="1641" spans="1:64" x14ac:dyDescent="0.2">
      <c r="A1641" s="117" t="s">
        <v>3862</v>
      </c>
      <c r="B1641" s="123">
        <v>34590</v>
      </c>
      <c r="C1641" s="164" t="s">
        <v>3448</v>
      </c>
      <c r="E1641" s="116" t="str">
        <f>IF(ISERROR(VLOOKUP(TRIM(A1641),'R2020'!$A$1:$I$1991,2,FALSE)),"",VLOOKUP(TRIM(A1641),'R2020'!$A$1:$I$1991,2,FALSE))</f>
        <v>LILB</v>
      </c>
      <c r="F1641" s="116" t="str">
        <f>IF(ISERROR(VLOOKUP(TRIM(A1641),'R2020'!$A$1:$I$1991,3,FALSE)),"",VLOOKUP(TRIM(A1641),'R2020'!$A$1:$I$1991,3,FALSE))</f>
        <v>LAN</v>
      </c>
      <c r="G1641" s="116" t="str">
        <f>IF(ISERROR(VLOOKUP(TRIM(A1641),'R2020'!$A$1:$I$1991,8,FALSE)),"",VLOOKUP(TRIM(A1641),'R2020'!$A$1:$I$1991,8,FALSE))</f>
        <v xml:space="preserve">44-6 </v>
      </c>
      <c r="H1641" s="117" t="s">
        <v>455</v>
      </c>
      <c r="I1641" s="117" t="s">
        <v>2235</v>
      </c>
      <c r="J1641" s="119" t="s">
        <v>1064</v>
      </c>
    </row>
    <row r="1642" spans="1:64" x14ac:dyDescent="0.2">
      <c r="A1642" s="117" t="s">
        <v>2789</v>
      </c>
      <c r="B1642" s="123">
        <v>34730</v>
      </c>
      <c r="C1642" s="164" t="s">
        <v>2593</v>
      </c>
      <c r="D1642" s="119" t="s">
        <v>2601</v>
      </c>
      <c r="E1642" s="116" t="str">
        <f>IF(ISERROR(VLOOKUP(TRIM(A1642),'R2020'!$A$1:$I$1991,2,FALSE)),"",VLOOKUP(TRIM(A1642),'R2020'!$A$1:$I$1991,2,FALSE))</f>
        <v>LB</v>
      </c>
      <c r="F1642" s="116" t="str">
        <f>IF(ISERROR(VLOOKUP(TRIM(A1642),'R2020'!$A$1:$I$1991,3,FALSE)),"",VLOOKUP(TRIM(A1642),'R2020'!$A$1:$I$1991,3,FALSE))</f>
        <v>DEN</v>
      </c>
      <c r="G1642" s="116" t="str">
        <f>IF(ISERROR(VLOOKUP(TRIM(A1642),'R2020'!$A$1:$I$1991,8,FALSE)),"",VLOOKUP(TRIM(A1642),'R2020'!$A$1:$I$1991,8,FALSE))</f>
        <v xml:space="preserve">00-0 </v>
      </c>
      <c r="H1642" s="117" t="s">
        <v>64</v>
      </c>
      <c r="I1642" s="117" t="s">
        <v>369</v>
      </c>
      <c r="J1642" s="119" t="s">
        <v>1058</v>
      </c>
      <c r="K1642" s="117" t="s">
        <v>64</v>
      </c>
      <c r="L1642" s="117" t="s">
        <v>369</v>
      </c>
      <c r="M1642" s="119" t="s">
        <v>1064</v>
      </c>
      <c r="N1642" s="117" t="s">
        <v>64</v>
      </c>
      <c r="O1642" s="117" t="s">
        <v>369</v>
      </c>
      <c r="P1642" s="119" t="s">
        <v>1328</v>
      </c>
    </row>
    <row r="1643" spans="1:64" x14ac:dyDescent="0.2">
      <c r="A1643" s="117" t="s">
        <v>1393</v>
      </c>
      <c r="B1643" s="123">
        <v>33565</v>
      </c>
      <c r="C1643" s="165" t="s">
        <v>1224</v>
      </c>
      <c r="D1643" s="122" t="s">
        <v>1584</v>
      </c>
      <c r="E1643" s="116" t="str">
        <f>IF(ISERROR(VLOOKUP(TRIM(A1643),'R2020'!$A$1:$I$1991,2,FALSE)),"",VLOOKUP(TRIM(A1643),'R2020'!$A$1:$I$1991,2,FALSE))</f>
        <v>T</v>
      </c>
      <c r="F1643" s="116" t="str">
        <f>IF(ISERROR(VLOOKUP(TRIM(A1643),'R2020'!$A$1:$I$1991,3,FALSE)),"",VLOOKUP(TRIM(A1643),'R2020'!$A$1:$I$1991,3,FALSE))</f>
        <v>JXA</v>
      </c>
      <c r="G1643" s="116" t="str">
        <f>IF(ISERROR(VLOOKUP(TRIM(A1643),'R2020'!$A$1:$I$1991,8,FALSE)),"",VLOOKUP(TRIM(A1643),'R2020'!$A$1:$I$1991,8,FALSE))</f>
        <v xml:space="preserve">0-0 </v>
      </c>
      <c r="H1643" s="117" t="s">
        <v>47</v>
      </c>
      <c r="I1643" s="121" t="s">
        <v>78</v>
      </c>
      <c r="J1643" s="119" t="s">
        <v>349</v>
      </c>
      <c r="K1643" s="117" t="s">
        <v>47</v>
      </c>
      <c r="L1643" s="121" t="s">
        <v>506</v>
      </c>
      <c r="M1643" s="119" t="s">
        <v>41</v>
      </c>
      <c r="O1643" s="121"/>
      <c r="Q1643" s="117" t="s">
        <v>49</v>
      </c>
      <c r="R1643" s="121" t="s">
        <v>59</v>
      </c>
      <c r="S1643" s="119" t="s">
        <v>51</v>
      </c>
      <c r="T1643" s="117" t="s">
        <v>482</v>
      </c>
      <c r="U1643" s="121" t="s">
        <v>369</v>
      </c>
      <c r="V1643" s="119" t="s">
        <v>58</v>
      </c>
      <c r="X1643" s="121"/>
      <c r="Y1643" s="119"/>
      <c r="AA1643" s="121"/>
      <c r="AB1643" s="119"/>
      <c r="AD1643" s="121"/>
      <c r="AE1643" s="119"/>
      <c r="AG1643" s="121"/>
      <c r="AH1643" s="119"/>
      <c r="AJ1643" s="121"/>
      <c r="AK1643" s="119"/>
      <c r="AM1643" s="121"/>
      <c r="AN1643" s="119"/>
      <c r="AP1643" s="121"/>
      <c r="AQ1643" s="119"/>
      <c r="AS1643" s="121"/>
      <c r="AT1643" s="119"/>
      <c r="AV1643" s="121"/>
      <c r="AW1643" s="119"/>
      <c r="AY1643" s="121"/>
      <c r="AZ1643" s="119"/>
      <c r="BB1643" s="121"/>
      <c r="BC1643" s="119"/>
      <c r="BF1643" s="119"/>
      <c r="BG1643" s="121"/>
      <c r="BH1643" s="121"/>
      <c r="BI1643" s="121"/>
      <c r="BJ1643" s="121"/>
      <c r="BK1643" s="121"/>
      <c r="BL1643" s="121"/>
    </row>
    <row r="1644" spans="1:64" x14ac:dyDescent="0.2">
      <c r="A1644" s="117" t="s">
        <v>993</v>
      </c>
      <c r="B1644" s="123">
        <v>33582</v>
      </c>
      <c r="C1644" s="165" t="s">
        <v>1026</v>
      </c>
      <c r="D1644" s="122" t="s">
        <v>2417</v>
      </c>
      <c r="E1644" s="116" t="str">
        <f>IF(ISERROR(VLOOKUP(TRIM(A1644),'R2020'!$A$1:$I$1991,2,FALSE)),"",VLOOKUP(TRIM(A1644),'R2020'!$A$1:$I$1991,2,FALSE))</f>
        <v/>
      </c>
      <c r="F1644" s="116" t="str">
        <f>IF(ISERROR(VLOOKUP(TRIM(A1644),'R2020'!$A$1:$I$1991,3,FALSE)),"",VLOOKUP(TRIM(A1644),'R2020'!$A$1:$I$1991,3,FALSE))</f>
        <v/>
      </c>
      <c r="G1644" s="116" t="str">
        <f>IF(ISERROR(VLOOKUP(TRIM(A1644),'R2020'!$A$1:$I$1991,8,FALSE)),"",VLOOKUP(TRIM(A1644),'R2020'!$A$1:$I$1991,8,FALSE))</f>
        <v/>
      </c>
      <c r="H1644" s="117" t="s">
        <v>366</v>
      </c>
      <c r="I1644" s="121" t="s">
        <v>22</v>
      </c>
      <c r="J1644" s="119" t="s">
        <v>1059</v>
      </c>
      <c r="K1644" s="117" t="s">
        <v>366</v>
      </c>
      <c r="L1644" s="121" t="s">
        <v>22</v>
      </c>
      <c r="M1644" s="119" t="s">
        <v>1060</v>
      </c>
      <c r="N1644" s="117" t="s">
        <v>366</v>
      </c>
      <c r="O1644" s="121" t="s">
        <v>111</v>
      </c>
      <c r="P1644" s="119" t="s">
        <v>1084</v>
      </c>
      <c r="Q1644" s="117" t="s">
        <v>368</v>
      </c>
      <c r="R1644" s="121" t="s">
        <v>111</v>
      </c>
      <c r="S1644" s="119" t="s">
        <v>1060</v>
      </c>
      <c r="T1644" s="117" t="s">
        <v>368</v>
      </c>
      <c r="U1644" s="121" t="s">
        <v>111</v>
      </c>
      <c r="V1644" s="119" t="s">
        <v>1084</v>
      </c>
      <c r="W1644" s="117" t="s">
        <v>368</v>
      </c>
      <c r="X1644" s="121" t="s">
        <v>111</v>
      </c>
      <c r="Y1644" s="119" t="s">
        <v>1072</v>
      </c>
      <c r="Z1644" s="117" t="s">
        <v>368</v>
      </c>
      <c r="AA1644" s="121" t="s">
        <v>111</v>
      </c>
      <c r="AB1644" s="119" t="s">
        <v>60</v>
      </c>
      <c r="AD1644" s="121"/>
      <c r="AE1644" s="119"/>
      <c r="AG1644" s="121"/>
      <c r="AH1644" s="119"/>
      <c r="AJ1644" s="121"/>
      <c r="AK1644" s="119"/>
      <c r="AM1644" s="121"/>
      <c r="AN1644" s="119"/>
      <c r="AP1644" s="121"/>
      <c r="AQ1644" s="119"/>
      <c r="AS1644" s="121"/>
      <c r="AT1644" s="119"/>
      <c r="AV1644" s="121"/>
      <c r="AW1644" s="119"/>
      <c r="AY1644" s="121"/>
      <c r="AZ1644" s="119"/>
      <c r="BB1644" s="121"/>
      <c r="BC1644" s="119"/>
      <c r="BF1644" s="119"/>
      <c r="BG1644" s="121"/>
      <c r="BH1644" s="121"/>
      <c r="BI1644" s="121"/>
      <c r="BJ1644" s="121"/>
      <c r="BK1644" s="121"/>
      <c r="BL1644" s="121"/>
    </row>
    <row r="1645" spans="1:64" x14ac:dyDescent="0.2">
      <c r="A1645" s="146" t="s">
        <v>4234</v>
      </c>
      <c r="B1645" s="157">
        <v>35200</v>
      </c>
      <c r="C1645" s="167" t="s">
        <v>4510</v>
      </c>
      <c r="D1645" s="141"/>
      <c r="E1645" s="116" t="str">
        <f>IF(ISERROR(VLOOKUP(TRIM(A1645),'R2020'!$A$1:$I$1991,2,FALSE)),"",VLOOKUP(TRIM(A1645),'R2020'!$A$1:$I$1991,2,FALSE))</f>
        <v>DB</v>
      </c>
      <c r="F1645" s="116" t="str">
        <f>IF(ISERROR(VLOOKUP(TRIM(A1645),'R2020'!$A$1:$I$1991,3,FALSE)),"",VLOOKUP(TRIM(A1645),'R2020'!$A$1:$I$1991,3,FALSE))</f>
        <v>HOA</v>
      </c>
      <c r="G1645" s="116" t="str">
        <f>IF(ISERROR(VLOOKUP(TRIM(A1645),'R2020'!$A$1:$I$1991,8,FALSE)),"",VLOOKUP(TRIM(A1645),'R2020'!$A$1:$I$1991,8,FALSE))</f>
        <v xml:space="preserve">00 </v>
      </c>
      <c r="H1645" s="127"/>
      <c r="I1645" s="127"/>
      <c r="J1645" s="120"/>
      <c r="K1645" s="127"/>
      <c r="L1645" s="127"/>
      <c r="M1645" s="120"/>
      <c r="N1645" s="127"/>
      <c r="O1645" s="127"/>
      <c r="P1645" s="120"/>
      <c r="Q1645" s="127"/>
      <c r="R1645" s="127"/>
      <c r="S1645" s="120"/>
      <c r="T1645" s="127"/>
      <c r="U1645" s="127"/>
      <c r="V1645" s="120"/>
      <c r="W1645" s="127"/>
      <c r="X1645" s="127"/>
      <c r="Y1645" s="120"/>
      <c r="Z1645" s="127"/>
      <c r="AA1645" s="127"/>
      <c r="AB1645" s="120"/>
      <c r="AC1645" s="127"/>
      <c r="AD1645" s="127"/>
      <c r="AE1645" s="120"/>
      <c r="AF1645" s="127"/>
      <c r="AG1645" s="127"/>
      <c r="AH1645" s="120"/>
      <c r="AI1645" s="127"/>
      <c r="AJ1645" s="127"/>
      <c r="AK1645" s="120"/>
      <c r="AL1645" s="127"/>
      <c r="AM1645" s="127"/>
      <c r="AN1645" s="120"/>
      <c r="AO1645" s="127"/>
      <c r="AP1645" s="127"/>
      <c r="AQ1645" s="127"/>
      <c r="AR1645" s="127"/>
      <c r="AS1645" s="127"/>
      <c r="AT1645" s="120"/>
      <c r="AU1645" s="127"/>
      <c r="AV1645" s="127"/>
      <c r="AW1645" s="120"/>
      <c r="AX1645" s="127"/>
      <c r="AY1645" s="127"/>
      <c r="AZ1645" s="120"/>
      <c r="BA1645" s="127"/>
      <c r="BB1645" s="127"/>
      <c r="BC1645" s="120"/>
      <c r="BD1645" s="120"/>
      <c r="BE1645" s="120"/>
      <c r="BF1645" s="120"/>
      <c r="BG1645" s="120"/>
      <c r="BH1645" s="120"/>
      <c r="BI1645" s="120"/>
      <c r="BJ1645" s="128"/>
      <c r="BK1645" s="128"/>
    </row>
    <row r="1646" spans="1:64" x14ac:dyDescent="0.2">
      <c r="A1646" s="117" t="s">
        <v>3294</v>
      </c>
      <c r="B1646" s="123">
        <v>35476</v>
      </c>
      <c r="C1646" s="165" t="s">
        <v>3067</v>
      </c>
      <c r="D1646" s="122" t="s">
        <v>3089</v>
      </c>
      <c r="E1646" s="116" t="str">
        <f>IF(ISERROR(VLOOKUP(TRIM(A1646),'R2020'!$A$1:$I$1991,2,FALSE)),"",VLOOKUP(TRIM(A1646),'R2020'!$A$1:$I$1991,2,FALSE))</f>
        <v>SS</v>
      </c>
      <c r="F1646" s="116" t="str">
        <f>IF(ISERROR(VLOOKUP(TRIM(A1646),'R2020'!$A$1:$I$1991,3,FALSE)),"",VLOOKUP(TRIM(A1646),'R2020'!$A$1:$I$1991,3,FALSE))</f>
        <v>HOA</v>
      </c>
      <c r="G1646" s="116" t="str">
        <f>IF(ISERROR(VLOOKUP(TRIM(A1646),'R2020'!$A$1:$I$1991,8,FALSE)),"",VLOOKUP(TRIM(A1646),'R2020'!$A$1:$I$1991,8,FALSE))</f>
        <v xml:space="preserve">40 </v>
      </c>
      <c r="H1646" s="117" t="s">
        <v>366</v>
      </c>
      <c r="I1646" s="122" t="s">
        <v>336</v>
      </c>
      <c r="J1646" s="122" t="s">
        <v>1084</v>
      </c>
      <c r="K1646" s="117" t="s">
        <v>368</v>
      </c>
      <c r="L1646" s="122" t="s">
        <v>336</v>
      </c>
      <c r="M1646" s="122" t="s">
        <v>1115</v>
      </c>
      <c r="O1646" s="122"/>
      <c r="P1646" s="122"/>
      <c r="R1646" s="122"/>
      <c r="S1646" s="122"/>
      <c r="U1646" s="122"/>
      <c r="V1646" s="122"/>
      <c r="X1646" s="122"/>
      <c r="Y1646" s="122"/>
      <c r="AA1646" s="122"/>
      <c r="AB1646" s="122"/>
      <c r="AD1646" s="122"/>
      <c r="AE1646" s="122"/>
      <c r="AG1646" s="122"/>
      <c r="AH1646" s="122"/>
      <c r="AJ1646" s="122"/>
      <c r="AK1646" s="122"/>
      <c r="AM1646" s="122"/>
      <c r="AN1646" s="122"/>
      <c r="AP1646" s="122"/>
      <c r="AQ1646" s="122"/>
      <c r="AS1646" s="122"/>
      <c r="AT1646" s="122"/>
      <c r="AV1646" s="122"/>
      <c r="AW1646" s="122"/>
      <c r="AY1646" s="122"/>
      <c r="AZ1646" s="122"/>
      <c r="BB1646" s="122"/>
      <c r="BC1646" s="122"/>
      <c r="BE1646" s="123"/>
      <c r="BF1646" s="122"/>
      <c r="BG1646" s="121"/>
      <c r="BI1646" s="119"/>
      <c r="BJ1646" s="121"/>
      <c r="BK1646" s="121"/>
      <c r="BL1646" s="130"/>
    </row>
    <row r="1647" spans="1:64" x14ac:dyDescent="0.2">
      <c r="A1647" s="117" t="s">
        <v>837</v>
      </c>
      <c r="B1647" s="123">
        <v>32478</v>
      </c>
      <c r="C1647" s="165" t="s">
        <v>873</v>
      </c>
      <c r="D1647" s="122" t="s">
        <v>857</v>
      </c>
      <c r="E1647" s="116" t="str">
        <f>IF(ISERROR(VLOOKUP(TRIM(A1647),'R2020'!$A$1:$I$1991,2,FALSE)),"",VLOOKUP(TRIM(A1647),'R2020'!$A$1:$I$1991,2,FALSE))</f>
        <v>LT</v>
      </c>
      <c r="F1647" s="116" t="str">
        <f>IF(ISERROR(VLOOKUP(TRIM(A1647),'R2020'!$A$1:$I$1991,3,FALSE)),"",VLOOKUP(TRIM(A1647),'R2020'!$A$1:$I$1991,3,FALSE))</f>
        <v>MIN</v>
      </c>
      <c r="G1647" s="116" t="str">
        <f>IF(ISERROR(VLOOKUP(TRIM(A1647),'R2020'!$A$1:$I$1991,8,FALSE)),"",VLOOKUP(TRIM(A1647),'R2020'!$A$1:$I$1991,8,FALSE))</f>
        <v xml:space="preserve">4-5 </v>
      </c>
      <c r="H1647" s="117" t="s">
        <v>505</v>
      </c>
      <c r="I1647" s="122" t="s">
        <v>131</v>
      </c>
      <c r="J1647" s="122" t="s">
        <v>230</v>
      </c>
      <c r="K1647" s="117" t="s">
        <v>505</v>
      </c>
      <c r="L1647" s="122" t="s">
        <v>131</v>
      </c>
      <c r="M1647" s="122" t="s">
        <v>33</v>
      </c>
      <c r="N1647" s="117" t="s">
        <v>505</v>
      </c>
      <c r="O1647" s="122" t="s">
        <v>131</v>
      </c>
      <c r="P1647" s="122" t="s">
        <v>225</v>
      </c>
      <c r="Q1647" s="117" t="s">
        <v>228</v>
      </c>
      <c r="R1647" s="122" t="s">
        <v>369</v>
      </c>
      <c r="S1647" s="122" t="s">
        <v>227</v>
      </c>
      <c r="T1647" s="117" t="s">
        <v>505</v>
      </c>
      <c r="U1647" s="122" t="s">
        <v>369</v>
      </c>
      <c r="V1647" s="122" t="s">
        <v>33</v>
      </c>
      <c r="W1647" s="117" t="s">
        <v>505</v>
      </c>
      <c r="X1647" s="122" t="s">
        <v>369</v>
      </c>
      <c r="Y1647" s="122" t="s">
        <v>56</v>
      </c>
      <c r="Z1647" s="117" t="s">
        <v>505</v>
      </c>
      <c r="AA1647" s="122" t="s">
        <v>369</v>
      </c>
      <c r="AB1647" s="122" t="s">
        <v>225</v>
      </c>
      <c r="AC1647" s="117" t="s">
        <v>331</v>
      </c>
      <c r="AD1647" s="122" t="s">
        <v>369</v>
      </c>
      <c r="AE1647" s="122" t="s">
        <v>58</v>
      </c>
      <c r="AG1647" s="122"/>
      <c r="AH1647" s="122"/>
      <c r="AJ1647" s="122"/>
      <c r="AK1647" s="122"/>
      <c r="AM1647" s="122"/>
      <c r="AN1647" s="122"/>
      <c r="AP1647" s="122"/>
      <c r="AQ1647" s="122"/>
      <c r="AS1647" s="122"/>
      <c r="AT1647" s="122"/>
      <c r="AV1647" s="122"/>
      <c r="AW1647" s="122"/>
      <c r="AY1647" s="122"/>
      <c r="AZ1647" s="122"/>
      <c r="BB1647" s="122"/>
      <c r="BC1647" s="119"/>
      <c r="BF1647" s="119"/>
      <c r="BG1647" s="119"/>
      <c r="BH1647" s="119"/>
      <c r="BI1647" s="119"/>
      <c r="BK1647" s="121"/>
      <c r="BL1647" s="121"/>
    </row>
    <row r="1648" spans="1:64" x14ac:dyDescent="0.2">
      <c r="A1648" s="117" t="s">
        <v>1788</v>
      </c>
      <c r="B1648" s="123">
        <v>33569</v>
      </c>
      <c r="C1648" s="165" t="s">
        <v>1584</v>
      </c>
      <c r="D1648" s="119" t="s">
        <v>3074</v>
      </c>
      <c r="E1648" s="116" t="str">
        <f>IF(ISERROR(VLOOKUP(TRIM(A1648),'R2020'!$A$1:$I$1991,2,FALSE)),"",VLOOKUP(TRIM(A1648),'R2020'!$A$1:$I$1991,2,FALSE))</f>
        <v>C</v>
      </c>
      <c r="F1648" s="116" t="str">
        <f>IF(ISERROR(VLOOKUP(TRIM(A1648),'R2020'!$A$1:$I$1991,3,FALSE)),"",VLOOKUP(TRIM(A1648),'R2020'!$A$1:$I$1991,3,FALSE))</f>
        <v>KCA</v>
      </c>
      <c r="G1648" s="116" t="str">
        <f>IF(ISERROR(VLOOKUP(TRIM(A1648),'R2020'!$A$1:$I$1991,8,FALSE)),"",VLOOKUP(TRIM(A1648),'R2020'!$A$1:$I$1991,8,FALSE))</f>
        <v xml:space="preserve">4-7 </v>
      </c>
      <c r="H1648" s="117" t="s">
        <v>332</v>
      </c>
      <c r="I1648" s="117" t="s">
        <v>55</v>
      </c>
      <c r="J1648" s="122" t="s">
        <v>46</v>
      </c>
      <c r="K1648" s="117" t="s">
        <v>332</v>
      </c>
      <c r="L1648" s="117" t="s">
        <v>55</v>
      </c>
      <c r="M1648" s="122" t="s">
        <v>351</v>
      </c>
      <c r="N1648" s="117" t="s">
        <v>2386</v>
      </c>
      <c r="O1648" s="117" t="s">
        <v>348</v>
      </c>
      <c r="P1648" s="122" t="s">
        <v>1069</v>
      </c>
      <c r="Q1648" s="117" t="s">
        <v>332</v>
      </c>
      <c r="R1648" s="117" t="s">
        <v>348</v>
      </c>
      <c r="S1648" s="122" t="s">
        <v>349</v>
      </c>
    </row>
    <row r="1649" spans="1:64" x14ac:dyDescent="0.2">
      <c r="A1649" s="120" t="s">
        <v>1076</v>
      </c>
      <c r="B1649" s="125">
        <v>32609</v>
      </c>
      <c r="C1649" s="165" t="s">
        <v>859</v>
      </c>
      <c r="D1649" s="120" t="s">
        <v>1256</v>
      </c>
      <c r="E1649" s="116" t="str">
        <f>IF(ISERROR(VLOOKUP(TRIM(A1649),'R2020'!$A$1:$I$1991,2,FALSE)),"",VLOOKUP(TRIM(A1649),'R2020'!$A$1:$I$1991,2,FALSE))</f>
        <v>RT G</v>
      </c>
      <c r="F1649" s="116" t="str">
        <f>IF(ISERROR(VLOOKUP(TRIM(A1649),'R2020'!$A$1:$I$1991,3,FALSE)),"",VLOOKUP(TRIM(A1649),'R2020'!$A$1:$I$1991,3,FALSE))</f>
        <v>KCA</v>
      </c>
      <c r="G1649" s="116" t="str">
        <f>IF(ISERROR(VLOOKUP(TRIM(A1649),'R2020'!$A$1:$I$1991,8,FALSE)),"",VLOOKUP(TRIM(A1649),'R2020'!$A$1:$I$1991,8,FALSE))</f>
        <v>4-7 / 0-7</v>
      </c>
      <c r="H1649" s="117" t="s">
        <v>228</v>
      </c>
      <c r="I1649" s="121" t="s">
        <v>30</v>
      </c>
      <c r="J1649" s="127" t="s">
        <v>347</v>
      </c>
      <c r="K1649" s="117" t="s">
        <v>226</v>
      </c>
      <c r="L1649" s="121" t="s">
        <v>131</v>
      </c>
      <c r="M1649" s="127" t="s">
        <v>225</v>
      </c>
      <c r="N1649" s="117" t="s">
        <v>373</v>
      </c>
      <c r="O1649" s="121" t="s">
        <v>131</v>
      </c>
      <c r="P1649" s="127" t="s">
        <v>530</v>
      </c>
      <c r="Q1649" s="117" t="s">
        <v>505</v>
      </c>
      <c r="R1649" s="121" t="s">
        <v>22</v>
      </c>
      <c r="S1649" s="127" t="s">
        <v>227</v>
      </c>
      <c r="T1649" s="117" t="s">
        <v>228</v>
      </c>
      <c r="U1649" s="121" t="s">
        <v>22</v>
      </c>
      <c r="V1649" s="127" t="s">
        <v>481</v>
      </c>
      <c r="W1649" s="120" t="s">
        <v>331</v>
      </c>
      <c r="X1649" s="120" t="s">
        <v>22</v>
      </c>
      <c r="Y1649" s="127" t="s">
        <v>349</v>
      </c>
      <c r="Z1649" s="120"/>
      <c r="AA1649" s="120"/>
      <c r="AB1649" s="120"/>
      <c r="AC1649" s="120"/>
      <c r="AD1649" s="120"/>
      <c r="AE1649" s="120"/>
      <c r="AF1649" s="120"/>
      <c r="AG1649" s="120"/>
      <c r="AH1649" s="120"/>
      <c r="AI1649" s="120"/>
      <c r="AJ1649" s="120"/>
      <c r="AK1649" s="120"/>
      <c r="AL1649" s="120"/>
      <c r="AM1649" s="120"/>
      <c r="AN1649" s="120"/>
      <c r="AO1649" s="120"/>
      <c r="AP1649" s="120"/>
      <c r="AQ1649" s="120"/>
      <c r="AR1649" s="120"/>
      <c r="AS1649" s="120"/>
      <c r="AT1649" s="120"/>
      <c r="AU1649" s="120"/>
      <c r="AV1649" s="120"/>
      <c r="AW1649" s="120"/>
      <c r="AX1649" s="120"/>
      <c r="AY1649" s="120"/>
      <c r="AZ1649" s="120"/>
      <c r="BA1649" s="120"/>
      <c r="BB1649" s="120"/>
      <c r="BC1649" s="120"/>
      <c r="BD1649" s="120"/>
      <c r="BE1649" s="120"/>
      <c r="BF1649" s="120"/>
      <c r="BG1649" s="120"/>
      <c r="BH1649" s="120"/>
      <c r="BI1649" s="120"/>
      <c r="BJ1649" s="120"/>
      <c r="BK1649" s="120"/>
      <c r="BL1649" s="120"/>
    </row>
    <row r="1650" spans="1:64" x14ac:dyDescent="0.2">
      <c r="A1650" s="117" t="s">
        <v>3863</v>
      </c>
      <c r="B1650" s="123">
        <v>35054</v>
      </c>
      <c r="C1650" s="164" t="s">
        <v>3460</v>
      </c>
      <c r="E1650" s="116" t="str">
        <f>IF(ISERROR(VLOOKUP(TRIM(A1650),'R2020'!$A$1:$I$1991,2,FALSE)),"",VLOOKUP(TRIM(A1650),'R2020'!$A$1:$I$1991,2,FALSE))</f>
        <v>WR LP</v>
      </c>
      <c r="F1650" s="116" t="str">
        <f>IF(ISERROR(VLOOKUP(TRIM(A1650),'R2020'!$A$1:$I$1991,3,FALSE)),"",VLOOKUP(TRIM(A1650),'R2020'!$A$1:$I$1991,3,FALSE))</f>
        <v>LVA</v>
      </c>
      <c r="G1650" s="116" t="str">
        <f>IF(ISERROR(VLOOKUP(TRIM(A1650),'R2020'!$A$1:$I$1991,8,FALSE)),"",VLOOKUP(TRIM(A1650),'R2020'!$A$1:$I$1991,8,FALSE))</f>
        <v xml:space="preserve"> </v>
      </c>
      <c r="H1650" s="117" t="s">
        <v>293</v>
      </c>
      <c r="I1650" s="117" t="s">
        <v>23</v>
      </c>
    </row>
    <row r="1651" spans="1:64" x14ac:dyDescent="0.2">
      <c r="A1651" s="117" t="s">
        <v>2790</v>
      </c>
      <c r="B1651" s="123">
        <v>34746</v>
      </c>
      <c r="C1651" s="164" t="s">
        <v>2593</v>
      </c>
      <c r="D1651" s="119" t="s">
        <v>2891</v>
      </c>
      <c r="E1651" s="116" t="str">
        <f>IF(ISERROR(VLOOKUP(TRIM(A1651),'R2020'!$A$1:$I$1991,2,FALSE)),"",VLOOKUP(TRIM(A1651),'R2020'!$A$1:$I$1991,2,FALSE))</f>
        <v>WR</v>
      </c>
      <c r="F1651" s="116" t="str">
        <f>IF(ISERROR(VLOOKUP(TRIM(A1651),'R2020'!$A$1:$I$1991,3,FALSE)),"",VLOOKUP(TRIM(A1651),'R2020'!$A$1:$I$1991,3,FALSE))</f>
        <v>LAN</v>
      </c>
      <c r="G1651" s="116" t="str">
        <f>IF(ISERROR(VLOOKUP(TRIM(A1651),'R2020'!$A$1:$I$1991,8,FALSE)),"",VLOOKUP(TRIM(A1651),'R2020'!$A$1:$I$1991,8,FALSE))</f>
        <v xml:space="preserve"> </v>
      </c>
      <c r="H1651" s="117" t="s">
        <v>283</v>
      </c>
      <c r="I1651" s="117" t="s">
        <v>2235</v>
      </c>
      <c r="K1651" s="117" t="s">
        <v>283</v>
      </c>
      <c r="L1651" s="117" t="s">
        <v>2235</v>
      </c>
      <c r="N1651" s="117" t="s">
        <v>283</v>
      </c>
      <c r="O1651" s="117" t="s">
        <v>2235</v>
      </c>
    </row>
    <row r="1652" spans="1:64" x14ac:dyDescent="0.2">
      <c r="A1652" s="117" t="s">
        <v>929</v>
      </c>
      <c r="B1652" s="123">
        <v>33180</v>
      </c>
      <c r="C1652" s="165" t="s">
        <v>1001</v>
      </c>
      <c r="D1652" s="122" t="s">
        <v>2204</v>
      </c>
      <c r="E1652" s="116" t="str">
        <f>IF(ISERROR(VLOOKUP(TRIM(A1652),'R2020'!$A$1:$I$1991,2,FALSE)),"",VLOOKUP(TRIM(A1652),'R2020'!$A$1:$I$1991,2,FALSE))</f>
        <v>ILB</v>
      </c>
      <c r="F1652" s="116" t="str">
        <f>IF(ISERROR(VLOOKUP(TRIM(A1652),'R2020'!$A$1:$I$1991,3,FALSE)),"",VLOOKUP(TRIM(A1652),'R2020'!$A$1:$I$1991,3,FALSE))</f>
        <v>ATN</v>
      </c>
      <c r="G1652" s="116" t="str">
        <f>IF(ISERROR(VLOOKUP(TRIM(A1652),'R2020'!$A$1:$I$1991,8,FALSE)),"",VLOOKUP(TRIM(A1652),'R2020'!$A$1:$I$1991,8,FALSE))</f>
        <v xml:space="preserve">00-0 </v>
      </c>
      <c r="H1652" s="117" t="s">
        <v>64</v>
      </c>
      <c r="I1652" s="121" t="s">
        <v>448</v>
      </c>
      <c r="J1652" s="119" t="s">
        <v>1064</v>
      </c>
      <c r="K1652" s="117" t="s">
        <v>64</v>
      </c>
      <c r="L1652" s="121" t="s">
        <v>88</v>
      </c>
      <c r="M1652" s="119" t="s">
        <v>1064</v>
      </c>
      <c r="N1652" s="117" t="s">
        <v>64</v>
      </c>
      <c r="O1652" s="121" t="s">
        <v>393</v>
      </c>
      <c r="P1652" s="119" t="s">
        <v>1064</v>
      </c>
      <c r="Q1652" s="117" t="s">
        <v>64</v>
      </c>
      <c r="R1652" s="121" t="s">
        <v>393</v>
      </c>
      <c r="S1652" s="119" t="s">
        <v>1058</v>
      </c>
      <c r="U1652" s="121"/>
      <c r="V1652" s="119"/>
      <c r="W1652" s="117" t="s">
        <v>64</v>
      </c>
      <c r="X1652" s="121" t="s">
        <v>386</v>
      </c>
      <c r="Y1652" s="119" t="s">
        <v>1064</v>
      </c>
      <c r="Z1652" s="117" t="s">
        <v>540</v>
      </c>
      <c r="AA1652" s="121" t="s">
        <v>386</v>
      </c>
      <c r="AB1652" s="119" t="s">
        <v>349</v>
      </c>
      <c r="AD1652" s="121"/>
      <c r="AE1652" s="119"/>
      <c r="AG1652" s="121"/>
      <c r="AH1652" s="119"/>
      <c r="AJ1652" s="121"/>
      <c r="AK1652" s="119"/>
      <c r="AM1652" s="121"/>
      <c r="AN1652" s="119"/>
      <c r="AP1652" s="121"/>
      <c r="AQ1652" s="119"/>
      <c r="AS1652" s="121"/>
      <c r="AT1652" s="119"/>
      <c r="AV1652" s="121"/>
      <c r="AW1652" s="119"/>
      <c r="AY1652" s="121"/>
      <c r="AZ1652" s="119"/>
      <c r="BB1652" s="121"/>
      <c r="BC1652" s="119"/>
      <c r="BF1652" s="119"/>
      <c r="BG1652" s="121"/>
      <c r="BH1652" s="121"/>
      <c r="BI1652" s="121"/>
      <c r="BJ1652" s="121"/>
      <c r="BK1652" s="121"/>
      <c r="BL1652" s="121"/>
    </row>
    <row r="1653" spans="1:64" x14ac:dyDescent="0.2">
      <c r="A1653" s="117" t="s">
        <v>978</v>
      </c>
      <c r="B1653" s="123">
        <v>33043</v>
      </c>
      <c r="C1653" s="165" t="s">
        <v>1020</v>
      </c>
      <c r="D1653" s="122" t="s">
        <v>997</v>
      </c>
      <c r="E1653" s="116" t="str">
        <f>IF(ISERROR(VLOOKUP(TRIM(A1653),'R2020'!$A$1:$I$1991,2,FALSE)),"",VLOOKUP(TRIM(A1653),'R2020'!$A$1:$I$1991,2,FALSE))</f>
        <v>RCB</v>
      </c>
      <c r="F1653" s="116" t="str">
        <f>IF(ISERROR(VLOOKUP(TRIM(A1653),'R2020'!$A$1:$I$1991,3,FALSE)),"",VLOOKUP(TRIM(A1653),'R2020'!$A$1:$I$1991,3,FALSE))</f>
        <v>INA</v>
      </c>
      <c r="G1653" s="116" t="str">
        <f>IF(ISERROR(VLOOKUP(TRIM(A1653),'R2020'!$A$1:$I$1991,8,FALSE)),"",VLOOKUP(TRIM(A1653),'R2020'!$A$1:$I$1991,8,FALSE))</f>
        <v xml:space="preserve">5 </v>
      </c>
      <c r="H1653" s="117" t="s">
        <v>327</v>
      </c>
      <c r="I1653" s="121" t="s">
        <v>131</v>
      </c>
      <c r="J1653" s="119" t="s">
        <v>365</v>
      </c>
      <c r="K1653" s="117" t="s">
        <v>327</v>
      </c>
      <c r="L1653" s="121" t="s">
        <v>131</v>
      </c>
      <c r="M1653" s="119" t="s">
        <v>60</v>
      </c>
      <c r="N1653" s="117" t="s">
        <v>327</v>
      </c>
      <c r="O1653" s="121" t="s">
        <v>131</v>
      </c>
      <c r="P1653" s="119" t="s">
        <v>129</v>
      </c>
      <c r="Q1653" s="117" t="s">
        <v>327</v>
      </c>
      <c r="R1653" s="121" t="s">
        <v>131</v>
      </c>
      <c r="S1653" s="119" t="s">
        <v>129</v>
      </c>
      <c r="T1653" s="117" t="s">
        <v>327</v>
      </c>
      <c r="U1653" s="121" t="s">
        <v>131</v>
      </c>
      <c r="V1653" s="119" t="s">
        <v>328</v>
      </c>
      <c r="W1653" s="117" t="s">
        <v>327</v>
      </c>
      <c r="X1653" s="121" t="s">
        <v>131</v>
      </c>
      <c r="Y1653" s="119" t="s">
        <v>60</v>
      </c>
      <c r="Z1653" s="117" t="s">
        <v>364</v>
      </c>
      <c r="AA1653" s="121" t="s">
        <v>131</v>
      </c>
      <c r="AB1653" s="119" t="s">
        <v>365</v>
      </c>
      <c r="AD1653" s="121"/>
      <c r="AE1653" s="119"/>
      <c r="AG1653" s="121"/>
      <c r="AH1653" s="119"/>
      <c r="AJ1653" s="121"/>
      <c r="AK1653" s="119"/>
      <c r="AM1653" s="121"/>
      <c r="AN1653" s="119"/>
      <c r="AP1653" s="121"/>
      <c r="AQ1653" s="119"/>
      <c r="AS1653" s="121"/>
      <c r="AT1653" s="119"/>
      <c r="AV1653" s="121"/>
      <c r="AW1653" s="119"/>
      <c r="AY1653" s="121"/>
      <c r="AZ1653" s="119"/>
      <c r="BB1653" s="121"/>
      <c r="BC1653" s="119"/>
      <c r="BF1653" s="119"/>
      <c r="BG1653" s="121"/>
      <c r="BH1653" s="121"/>
      <c r="BI1653" s="121"/>
      <c r="BJ1653" s="121"/>
      <c r="BK1653" s="121"/>
      <c r="BL1653" s="121"/>
    </row>
    <row r="1654" spans="1:64" x14ac:dyDescent="0.2">
      <c r="A1654" s="117" t="s">
        <v>2883</v>
      </c>
      <c r="B1654" s="123">
        <v>34481</v>
      </c>
      <c r="C1654" s="164" t="s">
        <v>2586</v>
      </c>
      <c r="D1654" s="119" t="s">
        <v>2624</v>
      </c>
      <c r="E1654" s="116" t="str">
        <f>IF(ISERROR(VLOOKUP(TRIM(A1654),'R2020'!$A$1:$I$1991,2,FALSE)),"",VLOOKUP(TRIM(A1654),'R2020'!$A$1:$I$1991,2,FALSE))</f>
        <v>FB TE</v>
      </c>
      <c r="F1654" s="116" t="str">
        <f>IF(ISERROR(VLOOKUP(TRIM(A1654),'R2020'!$A$1:$I$1991,3,FALSE)),"",VLOOKUP(TRIM(A1654),'R2020'!$A$1:$I$1991,3,FALSE))</f>
        <v>BAA</v>
      </c>
      <c r="G1654" s="116" t="str">
        <f>IF(ISERROR(VLOOKUP(TRIM(A1654),'R2020'!$A$1:$I$1991,8,FALSE)),"",VLOOKUP(TRIM(A1654),'R2020'!$A$1:$I$1991,8,FALSE))</f>
        <v xml:space="preserve">6-5 </v>
      </c>
      <c r="H1654" s="117" t="s">
        <v>3864</v>
      </c>
      <c r="I1654" s="117" t="s">
        <v>39</v>
      </c>
      <c r="J1654" s="119" t="s">
        <v>3865</v>
      </c>
      <c r="K1654" s="117" t="s">
        <v>202</v>
      </c>
      <c r="N1654" s="117" t="s">
        <v>110</v>
      </c>
      <c r="O1654" s="117" t="s">
        <v>39</v>
      </c>
      <c r="P1654" s="119" t="s">
        <v>2791</v>
      </c>
    </row>
    <row r="1655" spans="1:64" x14ac:dyDescent="0.2">
      <c r="A1655" s="117" t="s">
        <v>1880</v>
      </c>
      <c r="B1655" s="123">
        <v>34257</v>
      </c>
      <c r="C1655" s="165" t="s">
        <v>2031</v>
      </c>
      <c r="D1655" s="117" t="s">
        <v>2033</v>
      </c>
      <c r="E1655" s="116" t="str">
        <f>IF(ISERROR(VLOOKUP(TRIM(A1655),'R2020'!$A$1:$I$1991,2,FALSE)),"",VLOOKUP(TRIM(A1655),'R2020'!$A$1:$I$1991,2,FALSE))</f>
        <v>HB KR</v>
      </c>
      <c r="F1655" s="116" t="str">
        <f>IF(ISERROR(VLOOKUP(TRIM(A1655),'R2020'!$A$1:$I$1991,3,FALSE)),"",VLOOKUP(TRIM(A1655),'R2020'!$A$1:$I$1991,3,FALSE))</f>
        <v>LVA</v>
      </c>
      <c r="G1655" s="116" t="str">
        <f>IF(ISERROR(VLOOKUP(TRIM(A1655),'R2020'!$A$1:$I$1991,8,FALSE)),"",VLOOKUP(TRIM(A1655),'R2020'!$A$1:$I$1991,8,FALSE))</f>
        <v xml:space="preserve">0-4 </v>
      </c>
      <c r="H1655" s="117" t="s">
        <v>175</v>
      </c>
      <c r="I1655" s="117" t="s">
        <v>23</v>
      </c>
      <c r="J1655" s="122" t="s">
        <v>3866</v>
      </c>
      <c r="K1655" s="117" t="s">
        <v>344</v>
      </c>
      <c r="L1655" s="117" t="s">
        <v>23</v>
      </c>
      <c r="M1655" s="122" t="s">
        <v>2992</v>
      </c>
      <c r="N1655" s="117" t="s">
        <v>811</v>
      </c>
      <c r="O1655" s="117" t="s">
        <v>23</v>
      </c>
      <c r="P1655" s="122" t="s">
        <v>2419</v>
      </c>
      <c r="Q1655" s="117" t="s">
        <v>811</v>
      </c>
      <c r="R1655" s="117" t="s">
        <v>23</v>
      </c>
      <c r="S1655" s="122" t="s">
        <v>1881</v>
      </c>
    </row>
    <row r="1656" spans="1:64" x14ac:dyDescent="0.2">
      <c r="A1656" s="146" t="s">
        <v>4249</v>
      </c>
      <c r="B1656" s="157">
        <v>35068</v>
      </c>
      <c r="C1656" s="167" t="s">
        <v>3076</v>
      </c>
      <c r="D1656" s="141"/>
      <c r="E1656" s="116" t="str">
        <f>IF(ISERROR(VLOOKUP(TRIM(A1656),'R2020'!$A$1:$I$1991,2,FALSE)),"",VLOOKUP(TRIM(A1656),'R2020'!$A$1:$I$1991,2,FALSE))</f>
        <v>T TE</v>
      </c>
      <c r="F1656" s="116" t="str">
        <f>IF(ISERROR(VLOOKUP(TRIM(A1656),'R2020'!$A$1:$I$1991,3,FALSE)),"",VLOOKUP(TRIM(A1656),'R2020'!$A$1:$I$1991,3,FALSE))</f>
        <v>JXA</v>
      </c>
      <c r="G1656" s="116" t="str">
        <f>IF(ISERROR(VLOOKUP(TRIM(A1656),'R2020'!$A$1:$I$1991,8,FALSE)),"",VLOOKUP(TRIM(A1656),'R2020'!$A$1:$I$1991,8,FALSE))</f>
        <v>0-0 / 4-0</v>
      </c>
      <c r="H1656" s="127"/>
      <c r="I1656" s="127"/>
      <c r="J1656" s="120"/>
      <c r="K1656" s="127"/>
      <c r="L1656" s="127"/>
      <c r="M1656" s="120"/>
      <c r="N1656" s="127"/>
      <c r="O1656" s="127"/>
      <c r="P1656" s="120"/>
      <c r="Q1656" s="127"/>
      <c r="R1656" s="127"/>
      <c r="S1656" s="120"/>
      <c r="T1656" s="127"/>
      <c r="U1656" s="127"/>
      <c r="V1656" s="120"/>
      <c r="W1656" s="127"/>
      <c r="X1656" s="127"/>
      <c r="Y1656" s="120"/>
      <c r="Z1656" s="127"/>
      <c r="AA1656" s="127"/>
      <c r="AB1656" s="120"/>
      <c r="AC1656" s="127"/>
      <c r="AD1656" s="127"/>
      <c r="AE1656" s="120"/>
      <c r="AF1656" s="127"/>
      <c r="AG1656" s="127"/>
      <c r="AH1656" s="120"/>
      <c r="AI1656" s="127"/>
      <c r="AJ1656" s="127"/>
      <c r="AK1656" s="120"/>
      <c r="AL1656" s="127"/>
      <c r="AM1656" s="127"/>
      <c r="AN1656" s="120"/>
      <c r="AO1656" s="127"/>
      <c r="AP1656" s="127"/>
      <c r="AQ1656" s="120"/>
      <c r="AR1656" s="127"/>
      <c r="AS1656" s="127"/>
      <c r="AT1656" s="120"/>
      <c r="AU1656" s="127"/>
      <c r="AV1656" s="127"/>
      <c r="AW1656" s="120"/>
      <c r="AX1656" s="127"/>
      <c r="AY1656" s="127"/>
      <c r="AZ1656" s="120"/>
      <c r="BA1656" s="127"/>
      <c r="BB1656" s="127"/>
      <c r="BC1656" s="120"/>
      <c r="BD1656" s="120"/>
      <c r="BE1656" s="120"/>
      <c r="BF1656" s="120"/>
      <c r="BG1656" s="120"/>
      <c r="BH1656" s="120"/>
      <c r="BI1656" s="120"/>
      <c r="BJ1656" s="128"/>
      <c r="BK1656" s="128"/>
    </row>
    <row r="1657" spans="1:64" x14ac:dyDescent="0.2">
      <c r="A1657" s="117" t="s">
        <v>3867</v>
      </c>
      <c r="B1657" s="123">
        <v>35068</v>
      </c>
      <c r="C1657" s="164" t="s">
        <v>3076</v>
      </c>
      <c r="E1657" s="116" t="str">
        <f>IF(ISERROR(VLOOKUP(TRIM(A1657),'R2020'!$A$1:$I$1991,2,FALSE)),"",VLOOKUP(TRIM(A1657),'R2020'!$A$1:$I$1991,2,FALSE))</f>
        <v/>
      </c>
      <c r="F1657" s="116" t="str">
        <f>IF(ISERROR(VLOOKUP(TRIM(A1657),'R2020'!$A$1:$I$1991,3,FALSE)),"",VLOOKUP(TRIM(A1657),'R2020'!$A$1:$I$1991,3,FALSE))</f>
        <v/>
      </c>
      <c r="G1657" s="116" t="str">
        <f>IF(ISERROR(VLOOKUP(TRIM(A1657),'R2020'!$A$1:$I$1991,8,FALSE)),"",VLOOKUP(TRIM(A1657),'R2020'!$A$1:$I$1991,8,FALSE))</f>
        <v/>
      </c>
      <c r="H1657" s="117" t="s">
        <v>478</v>
      </c>
      <c r="I1657" s="117" t="s">
        <v>386</v>
      </c>
      <c r="J1657" s="119" t="s">
        <v>349</v>
      </c>
    </row>
    <row r="1658" spans="1:64" x14ac:dyDescent="0.2">
      <c r="A1658" s="120" t="s">
        <v>1132</v>
      </c>
      <c r="B1658" s="125">
        <v>33707</v>
      </c>
      <c r="C1658" s="165" t="s">
        <v>1228</v>
      </c>
      <c r="D1658" s="120" t="s">
        <v>1230</v>
      </c>
      <c r="E1658" s="116" t="str">
        <f>IF(ISERROR(VLOOKUP(TRIM(A1658),'R2020'!$A$1:$I$1991,2,FALSE)),"",VLOOKUP(TRIM(A1658),'R2020'!$A$1:$I$1991,2,FALSE))</f>
        <v/>
      </c>
      <c r="F1658" s="116" t="str">
        <f>IF(ISERROR(VLOOKUP(TRIM(A1658),'R2020'!$A$1:$I$1991,3,FALSE)),"",VLOOKUP(TRIM(A1658),'R2020'!$A$1:$I$1991,3,FALSE))</f>
        <v/>
      </c>
      <c r="G1658" s="116" t="str">
        <f>IF(ISERROR(VLOOKUP(TRIM(A1658),'R2020'!$A$1:$I$1991,8,FALSE)),"",VLOOKUP(TRIM(A1658),'R2020'!$A$1:$I$1991,8,FALSE))</f>
        <v/>
      </c>
      <c r="H1658" s="117" t="s">
        <v>283</v>
      </c>
      <c r="I1658" s="121" t="s">
        <v>27</v>
      </c>
      <c r="J1658" s="127"/>
      <c r="K1658" s="117" t="s">
        <v>283</v>
      </c>
      <c r="L1658" s="121" t="s">
        <v>27</v>
      </c>
      <c r="M1658" s="127"/>
      <c r="N1658" s="117" t="s">
        <v>279</v>
      </c>
      <c r="O1658" s="121" t="s">
        <v>453</v>
      </c>
      <c r="P1658" s="127"/>
      <c r="Q1658" s="117" t="s">
        <v>296</v>
      </c>
      <c r="R1658" s="121" t="s">
        <v>453</v>
      </c>
      <c r="S1658" s="127"/>
      <c r="U1658" s="121"/>
      <c r="V1658" s="127"/>
      <c r="W1658" s="120" t="s">
        <v>296</v>
      </c>
      <c r="X1658" s="121" t="s">
        <v>453</v>
      </c>
      <c r="Y1658" s="127"/>
      <c r="Z1658" s="120"/>
      <c r="AA1658" s="120"/>
      <c r="AB1658" s="120"/>
      <c r="AC1658" s="120"/>
      <c r="AD1658" s="120"/>
      <c r="AE1658" s="120"/>
      <c r="AF1658" s="120"/>
      <c r="AG1658" s="120"/>
      <c r="AH1658" s="120"/>
      <c r="AI1658" s="120"/>
      <c r="AJ1658" s="120"/>
      <c r="AK1658" s="120"/>
      <c r="AL1658" s="120"/>
      <c r="AM1658" s="120"/>
      <c r="AN1658" s="120"/>
      <c r="AO1658" s="120"/>
      <c r="AP1658" s="120"/>
      <c r="AQ1658" s="120"/>
      <c r="AR1658" s="120"/>
      <c r="AS1658" s="120"/>
      <c r="AT1658" s="120"/>
      <c r="AU1658" s="120"/>
      <c r="AV1658" s="120"/>
      <c r="AW1658" s="120"/>
      <c r="AX1658" s="120"/>
      <c r="AY1658" s="120"/>
      <c r="AZ1658" s="120"/>
      <c r="BA1658" s="120"/>
      <c r="BB1658" s="120"/>
      <c r="BC1658" s="120"/>
      <c r="BD1658" s="120"/>
      <c r="BE1658" s="120"/>
      <c r="BF1658" s="120"/>
      <c r="BG1658" s="120"/>
      <c r="BH1658" s="120"/>
      <c r="BI1658" s="120"/>
      <c r="BJ1658" s="120"/>
      <c r="BK1658" s="120"/>
      <c r="BL1658" s="120"/>
    </row>
    <row r="1659" spans="1:64" x14ac:dyDescent="0.2">
      <c r="A1659" s="117" t="s">
        <v>912</v>
      </c>
      <c r="B1659" s="123">
        <v>33145</v>
      </c>
      <c r="C1659" s="165" t="s">
        <v>1006</v>
      </c>
      <c r="D1659" s="122" t="s">
        <v>2516</v>
      </c>
      <c r="E1659" s="116" t="str">
        <f>IF(ISERROR(VLOOKUP(TRIM(A1659),'R2020'!$A$1:$I$1991,2,FALSE)),"",VLOOKUP(TRIM(A1659),'R2020'!$A$1:$I$1991,2,FALSE))</f>
        <v>LT</v>
      </c>
      <c r="F1659" s="116" t="str">
        <f>IF(ISERROR(VLOOKUP(TRIM(A1659),'R2020'!$A$1:$I$1991,3,FALSE)),"",VLOOKUP(TRIM(A1659),'R2020'!$A$1:$I$1991,3,FALSE))</f>
        <v>CLA</v>
      </c>
      <c r="G1659" s="116" t="str">
        <f>IF(ISERROR(VLOOKUP(TRIM(A1659),'R2020'!$A$1:$I$1991,8,FALSE)),"",VLOOKUP(TRIM(A1659),'R2020'!$A$1:$I$1991,8,FALSE))</f>
        <v xml:space="preserve">5-5 </v>
      </c>
      <c r="H1659" s="117" t="s">
        <v>482</v>
      </c>
      <c r="I1659" s="121" t="s">
        <v>348</v>
      </c>
      <c r="J1659" s="119" t="s">
        <v>334</v>
      </c>
      <c r="K1659" s="117" t="s">
        <v>482</v>
      </c>
      <c r="L1659" s="121" t="s">
        <v>131</v>
      </c>
      <c r="M1659" s="119" t="s">
        <v>38</v>
      </c>
      <c r="N1659" s="117" t="s">
        <v>28</v>
      </c>
      <c r="O1659" s="121" t="s">
        <v>453</v>
      </c>
      <c r="P1659" s="119" t="s">
        <v>58</v>
      </c>
      <c r="Q1659" s="117" t="s">
        <v>115</v>
      </c>
      <c r="R1659" s="121" t="s">
        <v>446</v>
      </c>
      <c r="S1659" s="119" t="s">
        <v>1752</v>
      </c>
      <c r="T1659" s="117" t="s">
        <v>1552</v>
      </c>
      <c r="U1659" s="121" t="s">
        <v>446</v>
      </c>
      <c r="V1659" s="119" t="s">
        <v>1553</v>
      </c>
      <c r="W1659" s="117" t="s">
        <v>42</v>
      </c>
      <c r="X1659" s="121" t="s">
        <v>446</v>
      </c>
      <c r="Y1659" s="119" t="s">
        <v>467</v>
      </c>
      <c r="Z1659" s="117" t="s">
        <v>42</v>
      </c>
      <c r="AA1659" s="121" t="s">
        <v>446</v>
      </c>
      <c r="AB1659" s="119" t="s">
        <v>334</v>
      </c>
      <c r="AD1659" s="121"/>
      <c r="AE1659" s="119"/>
      <c r="AG1659" s="121"/>
      <c r="AH1659" s="119"/>
      <c r="AJ1659" s="121"/>
      <c r="AK1659" s="119"/>
      <c r="AM1659" s="121"/>
      <c r="AN1659" s="119"/>
      <c r="AP1659" s="121"/>
      <c r="AQ1659" s="119"/>
      <c r="AS1659" s="121"/>
      <c r="AT1659" s="119"/>
      <c r="AV1659" s="121"/>
      <c r="AW1659" s="119"/>
      <c r="AY1659" s="121"/>
      <c r="AZ1659" s="119"/>
      <c r="BB1659" s="121"/>
      <c r="BC1659" s="119"/>
      <c r="BF1659" s="119"/>
      <c r="BG1659" s="121"/>
      <c r="BH1659" s="121"/>
      <c r="BI1659" s="121"/>
      <c r="BJ1659" s="121"/>
      <c r="BK1659" s="121"/>
      <c r="BL1659" s="121"/>
    </row>
    <row r="1660" spans="1:64" x14ac:dyDescent="0.2">
      <c r="A1660" s="120" t="s">
        <v>1116</v>
      </c>
      <c r="B1660" s="125">
        <v>33428</v>
      </c>
      <c r="C1660" s="165" t="s">
        <v>1228</v>
      </c>
      <c r="D1660" s="120" t="s">
        <v>1227</v>
      </c>
      <c r="E1660" s="116" t="str">
        <f>IF(ISERROR(VLOOKUP(TRIM(A1660),'R2020'!$A$1:$I$1991,2,FALSE)),"",VLOOKUP(TRIM(A1660),'R2020'!$A$1:$I$1991,2,FALSE))</f>
        <v/>
      </c>
      <c r="F1660" s="116" t="str">
        <f>IF(ISERROR(VLOOKUP(TRIM(A1660),'R2020'!$A$1:$I$1991,3,FALSE)),"",VLOOKUP(TRIM(A1660),'R2020'!$A$1:$I$1991,3,FALSE))</f>
        <v/>
      </c>
      <c r="G1660" s="116" t="str">
        <f>IF(ISERROR(VLOOKUP(TRIM(A1660),'R2020'!$A$1:$I$1991,8,FALSE)),"",VLOOKUP(TRIM(A1660),'R2020'!$A$1:$I$1991,8,FALSE))</f>
        <v/>
      </c>
      <c r="H1660" s="117" t="s">
        <v>332</v>
      </c>
      <c r="I1660" s="126" t="s">
        <v>111</v>
      </c>
      <c r="J1660" s="127" t="s">
        <v>227</v>
      </c>
      <c r="K1660" s="117" t="s">
        <v>332</v>
      </c>
      <c r="L1660" s="120" t="s">
        <v>111</v>
      </c>
      <c r="M1660" s="127" t="s">
        <v>351</v>
      </c>
      <c r="N1660" s="117" t="s">
        <v>202</v>
      </c>
      <c r="O1660" s="120"/>
      <c r="P1660" s="127"/>
      <c r="Q1660" s="120" t="s">
        <v>332</v>
      </c>
      <c r="R1660" s="120" t="s">
        <v>30</v>
      </c>
      <c r="S1660" s="127" t="s">
        <v>230</v>
      </c>
      <c r="T1660" s="120" t="s">
        <v>332</v>
      </c>
      <c r="U1660" s="120" t="s">
        <v>30</v>
      </c>
      <c r="V1660" s="127" t="s">
        <v>33</v>
      </c>
      <c r="W1660" s="120" t="s">
        <v>57</v>
      </c>
      <c r="X1660" s="120" t="s">
        <v>30</v>
      </c>
      <c r="Y1660" s="127" t="s">
        <v>351</v>
      </c>
      <c r="Z1660" s="120"/>
      <c r="AA1660" s="120"/>
      <c r="AB1660" s="120"/>
      <c r="AC1660" s="120"/>
      <c r="AD1660" s="120"/>
      <c r="AE1660" s="120"/>
      <c r="AF1660" s="120"/>
      <c r="AG1660" s="120"/>
      <c r="AH1660" s="120"/>
      <c r="AI1660" s="120"/>
      <c r="AJ1660" s="120"/>
      <c r="AK1660" s="120"/>
      <c r="AL1660" s="120"/>
      <c r="AM1660" s="120"/>
      <c r="AN1660" s="120"/>
      <c r="AO1660" s="120"/>
      <c r="AP1660" s="120"/>
      <c r="AQ1660" s="120"/>
      <c r="AR1660" s="120"/>
      <c r="AS1660" s="120"/>
      <c r="AT1660" s="120"/>
      <c r="AU1660" s="120"/>
      <c r="AV1660" s="120"/>
      <c r="AW1660" s="120"/>
      <c r="AX1660" s="120"/>
      <c r="AY1660" s="120"/>
      <c r="AZ1660" s="120"/>
      <c r="BA1660" s="120"/>
      <c r="BB1660" s="120"/>
      <c r="BC1660" s="120"/>
      <c r="BD1660" s="120"/>
      <c r="BE1660" s="120"/>
      <c r="BF1660" s="120"/>
      <c r="BG1660" s="120"/>
      <c r="BH1660" s="120"/>
      <c r="BI1660" s="120"/>
      <c r="BJ1660" s="120"/>
      <c r="BK1660" s="120"/>
      <c r="BL1660" s="120"/>
    </row>
    <row r="1661" spans="1:64" x14ac:dyDescent="0.2">
      <c r="A1661" s="117" t="s">
        <v>969</v>
      </c>
      <c r="B1661" s="123">
        <v>33362</v>
      </c>
      <c r="C1661" s="165" t="s">
        <v>1005</v>
      </c>
      <c r="D1661" s="122" t="s">
        <v>2204</v>
      </c>
      <c r="E1661" s="116" t="str">
        <f>IF(ISERROR(VLOOKUP(TRIM(A1661),'R2020'!$A$1:$I$1991,2,FALSE)),"",VLOOKUP(TRIM(A1661),'R2020'!$A$1:$I$1991,2,FALSE))</f>
        <v/>
      </c>
      <c r="F1661" s="116" t="str">
        <f>IF(ISERROR(VLOOKUP(TRIM(A1661),'R2020'!$A$1:$I$1991,3,FALSE)),"",VLOOKUP(TRIM(A1661),'R2020'!$A$1:$I$1991,3,FALSE))</f>
        <v/>
      </c>
      <c r="G1661" s="116" t="str">
        <f>IF(ISERROR(VLOOKUP(TRIM(A1661),'R2020'!$A$1:$I$1991,8,FALSE)),"",VLOOKUP(TRIM(A1661),'R2020'!$A$1:$I$1991,8,FALSE))</f>
        <v/>
      </c>
      <c r="I1661" s="121"/>
      <c r="K1661" s="117" t="s">
        <v>2277</v>
      </c>
      <c r="L1661" s="121" t="s">
        <v>369</v>
      </c>
      <c r="M1661" s="119" t="s">
        <v>2973</v>
      </c>
      <c r="N1661" s="117" t="s">
        <v>344</v>
      </c>
      <c r="O1661" s="121" t="s">
        <v>369</v>
      </c>
      <c r="P1661" s="119" t="s">
        <v>2379</v>
      </c>
      <c r="Q1661" s="117" t="s">
        <v>344</v>
      </c>
      <c r="R1661" s="121" t="s">
        <v>369</v>
      </c>
      <c r="S1661" s="119" t="s">
        <v>1930</v>
      </c>
      <c r="T1661" s="117" t="s">
        <v>344</v>
      </c>
      <c r="U1661" s="121" t="s">
        <v>369</v>
      </c>
      <c r="V1661" s="119" t="s">
        <v>1617</v>
      </c>
      <c r="W1661" s="117" t="s">
        <v>112</v>
      </c>
      <c r="X1661" s="121" t="s">
        <v>369</v>
      </c>
      <c r="Y1661" s="119" t="s">
        <v>349</v>
      </c>
      <c r="Z1661" s="117" t="s">
        <v>344</v>
      </c>
      <c r="AA1661" s="121" t="s">
        <v>369</v>
      </c>
      <c r="AB1661" s="119" t="s">
        <v>349</v>
      </c>
      <c r="AD1661" s="121"/>
      <c r="AE1661" s="119"/>
      <c r="AG1661" s="121"/>
      <c r="AH1661" s="119"/>
      <c r="AJ1661" s="121"/>
      <c r="AK1661" s="119"/>
      <c r="AM1661" s="121"/>
      <c r="AN1661" s="119"/>
      <c r="AP1661" s="121"/>
      <c r="AQ1661" s="119"/>
      <c r="AS1661" s="121"/>
      <c r="AT1661" s="119"/>
      <c r="AV1661" s="121"/>
      <c r="AW1661" s="119"/>
      <c r="AY1661" s="121"/>
      <c r="AZ1661" s="119"/>
      <c r="BB1661" s="121"/>
      <c r="BC1661" s="119"/>
      <c r="BF1661" s="119"/>
      <c r="BG1661" s="121"/>
      <c r="BH1661" s="121"/>
      <c r="BI1661" s="121"/>
      <c r="BJ1661" s="121"/>
      <c r="BK1661" s="121"/>
      <c r="BL1661" s="121"/>
    </row>
    <row r="1662" spans="1:64" x14ac:dyDescent="0.2">
      <c r="A1662" s="117" t="s">
        <v>1823</v>
      </c>
      <c r="B1662" s="123">
        <v>34640</v>
      </c>
      <c r="C1662" s="165" t="s">
        <v>2028</v>
      </c>
      <c r="D1662" s="117" t="s">
        <v>2030</v>
      </c>
      <c r="E1662" s="116" t="str">
        <f>IF(ISERROR(VLOOKUP(TRIM(A1662),'R2020'!$A$1:$I$1991,2,FALSE)),"",VLOOKUP(TRIM(A1662),'R2020'!$A$1:$I$1991,2,FALSE))</f>
        <v>T</v>
      </c>
      <c r="F1662" s="116" t="str">
        <f>IF(ISERROR(VLOOKUP(TRIM(A1662),'R2020'!$A$1:$I$1991,3,FALSE)),"",VLOOKUP(TRIM(A1662),'R2020'!$A$1:$I$1991,3,FALSE))</f>
        <v>PHN</v>
      </c>
      <c r="G1662" s="116" t="str">
        <f>IF(ISERROR(VLOOKUP(TRIM(A1662),'R2020'!$A$1:$I$1991,8,FALSE)),"",VLOOKUP(TRIM(A1662),'R2020'!$A$1:$I$1991,8,FALSE))</f>
        <v xml:space="preserve">0-3 </v>
      </c>
      <c r="H1662" s="117" t="s">
        <v>47</v>
      </c>
      <c r="I1662" s="117" t="s">
        <v>88</v>
      </c>
      <c r="J1662" s="122" t="s">
        <v>333</v>
      </c>
      <c r="K1662" s="117" t="s">
        <v>202</v>
      </c>
      <c r="M1662" s="122"/>
      <c r="N1662" s="117" t="s">
        <v>44</v>
      </c>
      <c r="O1662" s="117" t="s">
        <v>103</v>
      </c>
      <c r="P1662" s="122" t="s">
        <v>351</v>
      </c>
      <c r="Q1662" s="117" t="s">
        <v>31</v>
      </c>
      <c r="R1662" s="117" t="s">
        <v>103</v>
      </c>
      <c r="S1662" s="122" t="s">
        <v>481</v>
      </c>
    </row>
    <row r="1663" spans="1:64" x14ac:dyDescent="0.2">
      <c r="A1663" s="117" t="s">
        <v>3295</v>
      </c>
      <c r="B1663" s="123">
        <v>34688</v>
      </c>
      <c r="C1663" s="165" t="s">
        <v>3296</v>
      </c>
      <c r="D1663" s="122" t="s">
        <v>3089</v>
      </c>
      <c r="E1663" s="116" t="str">
        <f>IF(ISERROR(VLOOKUP(TRIM(A1663),'R2020'!$A$1:$I$1991,2,FALSE)),"",VLOOKUP(TRIM(A1663),'R2020'!$A$1:$I$1991,2,FALSE))</f>
        <v>FL</v>
      </c>
      <c r="F1663" s="116" t="str">
        <f>IF(ISERROR(VLOOKUP(TRIM(A1663),'R2020'!$A$1:$I$1991,3,FALSE)),"",VLOOKUP(TRIM(A1663),'R2020'!$A$1:$I$1991,3,FALSE))</f>
        <v>ATN</v>
      </c>
      <c r="G1663" s="116" t="str">
        <f>IF(ISERROR(VLOOKUP(TRIM(A1663),'R2020'!$A$1:$I$1991,8,FALSE)),"",VLOOKUP(TRIM(A1663),'R2020'!$A$1:$I$1991,8,FALSE))</f>
        <v xml:space="preserve"> </v>
      </c>
      <c r="H1663" s="117" t="s">
        <v>279</v>
      </c>
      <c r="I1663" s="122" t="s">
        <v>393</v>
      </c>
      <c r="J1663" s="122"/>
      <c r="K1663" s="117" t="s">
        <v>283</v>
      </c>
      <c r="L1663" s="122" t="s">
        <v>393</v>
      </c>
      <c r="M1663" s="122"/>
      <c r="O1663" s="122"/>
      <c r="P1663" s="122"/>
      <c r="R1663" s="122"/>
      <c r="S1663" s="122"/>
      <c r="U1663" s="122"/>
      <c r="V1663" s="122"/>
      <c r="X1663" s="122"/>
      <c r="Y1663" s="122"/>
      <c r="AA1663" s="122"/>
      <c r="AB1663" s="122"/>
      <c r="AD1663" s="122"/>
      <c r="AE1663" s="122"/>
      <c r="AG1663" s="122"/>
      <c r="AH1663" s="122"/>
      <c r="AJ1663" s="122"/>
      <c r="AK1663" s="122"/>
      <c r="AM1663" s="122"/>
      <c r="AN1663" s="122"/>
      <c r="AP1663" s="122"/>
      <c r="AQ1663" s="122"/>
      <c r="AS1663" s="122"/>
      <c r="AT1663" s="122"/>
      <c r="AV1663" s="122"/>
      <c r="AW1663" s="122"/>
      <c r="AY1663" s="122"/>
      <c r="AZ1663" s="122"/>
      <c r="BB1663" s="122"/>
      <c r="BC1663" s="122"/>
      <c r="BE1663" s="123"/>
      <c r="BF1663" s="122"/>
      <c r="BG1663" s="121"/>
      <c r="BI1663" s="119"/>
      <c r="BJ1663" s="121"/>
      <c r="BK1663" s="121"/>
      <c r="BL1663" s="130"/>
    </row>
    <row r="1664" spans="1:64" x14ac:dyDescent="0.2">
      <c r="A1664" s="117" t="s">
        <v>2792</v>
      </c>
      <c r="B1664" s="123">
        <v>33803</v>
      </c>
      <c r="C1664" s="164" t="s">
        <v>1575</v>
      </c>
      <c r="D1664" s="119" t="s">
        <v>2892</v>
      </c>
      <c r="E1664" s="116" t="str">
        <f>IF(ISERROR(VLOOKUP(TRIM(A1664),'R2020'!$A$1:$I$1991,2,FALSE)),"",VLOOKUP(TRIM(A1664),'R2020'!$A$1:$I$1991,2,FALSE))</f>
        <v/>
      </c>
      <c r="F1664" s="116" t="str">
        <f>IF(ISERROR(VLOOKUP(TRIM(A1664),'R2020'!$A$1:$I$1991,3,FALSE)),"",VLOOKUP(TRIM(A1664),'R2020'!$A$1:$I$1991,3,FALSE))</f>
        <v/>
      </c>
      <c r="G1664" s="116" t="str">
        <f>IF(ISERROR(VLOOKUP(TRIM(A1664),'R2020'!$A$1:$I$1991,8,FALSE)),"",VLOOKUP(TRIM(A1664),'R2020'!$A$1:$I$1991,8,FALSE))</f>
        <v/>
      </c>
      <c r="H1664" s="117" t="s">
        <v>364</v>
      </c>
      <c r="I1664" s="117" t="s">
        <v>23</v>
      </c>
      <c r="J1664" s="119" t="s">
        <v>1061</v>
      </c>
      <c r="K1664" s="117" t="s">
        <v>368</v>
      </c>
      <c r="L1664" s="117" t="s">
        <v>30</v>
      </c>
      <c r="M1664" s="119" t="s">
        <v>1061</v>
      </c>
      <c r="N1664" s="117" t="s">
        <v>364</v>
      </c>
      <c r="O1664" s="117" t="s">
        <v>346</v>
      </c>
      <c r="P1664" s="119" t="s">
        <v>1061</v>
      </c>
    </row>
    <row r="1665" spans="1:64" x14ac:dyDescent="0.2">
      <c r="A1665" s="117" t="s">
        <v>2793</v>
      </c>
      <c r="B1665" s="123">
        <v>34555</v>
      </c>
      <c r="C1665" s="164" t="s">
        <v>2583</v>
      </c>
      <c r="D1665" s="119" t="s">
        <v>2593</v>
      </c>
      <c r="E1665" s="116" t="str">
        <f>IF(ISERROR(VLOOKUP(TRIM(A1665),'R2020'!$A$1:$I$1991,2,FALSE)),"",VLOOKUP(TRIM(A1665),'R2020'!$A$1:$I$1991,2,FALSE))</f>
        <v>RLB</v>
      </c>
      <c r="F1665" s="116" t="str">
        <f>IF(ISERROR(VLOOKUP(TRIM(A1665),'R2020'!$A$1:$I$1991,3,FALSE)),"",VLOOKUP(TRIM(A1665),'R2020'!$A$1:$I$1991,3,FALSE))</f>
        <v>PHN</v>
      </c>
      <c r="G1665" s="116" t="str">
        <f>IF(ISERROR(VLOOKUP(TRIM(A1665),'R2020'!$A$1:$I$1991,8,FALSE)),"",VLOOKUP(TRIM(A1665),'R2020'!$A$1:$I$1991,8,FALSE))</f>
        <v xml:space="preserve">00-3 </v>
      </c>
      <c r="H1665" s="117" t="s">
        <v>125</v>
      </c>
      <c r="I1665" s="117" t="s">
        <v>88</v>
      </c>
      <c r="J1665" s="119" t="s">
        <v>1064</v>
      </c>
      <c r="K1665" s="117" t="s">
        <v>64</v>
      </c>
      <c r="L1665" s="117" t="s">
        <v>393</v>
      </c>
      <c r="M1665" s="119" t="s">
        <v>1064</v>
      </c>
      <c r="N1665" s="117" t="s">
        <v>64</v>
      </c>
      <c r="O1665" s="117" t="s">
        <v>393</v>
      </c>
      <c r="P1665" s="119" t="s">
        <v>1064</v>
      </c>
    </row>
    <row r="1666" spans="1:64" x14ac:dyDescent="0.2">
      <c r="A1666" s="117" t="s">
        <v>1931</v>
      </c>
      <c r="B1666" s="123">
        <v>33958</v>
      </c>
      <c r="C1666" s="165" t="s">
        <v>1579</v>
      </c>
      <c r="D1666" s="117" t="s">
        <v>2034</v>
      </c>
      <c r="E1666" s="116" t="str">
        <f>IF(ISERROR(VLOOKUP(TRIM(A1666),'R2020'!$A$1:$I$1991,2,FALSE)),"",VLOOKUP(TRIM(A1666),'R2020'!$A$1:$I$1991,2,FALSE))</f>
        <v/>
      </c>
      <c r="F1666" s="116" t="str">
        <f>IF(ISERROR(VLOOKUP(TRIM(A1666),'R2020'!$A$1:$I$1991,3,FALSE)),"",VLOOKUP(TRIM(A1666),'R2020'!$A$1:$I$1991,3,FALSE))</f>
        <v/>
      </c>
      <c r="G1666" s="116" t="str">
        <f>IF(ISERROR(VLOOKUP(TRIM(A1666),'R2020'!$A$1:$I$1991,8,FALSE)),"",VLOOKUP(TRIM(A1666),'R2020'!$A$1:$I$1991,8,FALSE))</f>
        <v/>
      </c>
      <c r="J1666" s="122"/>
      <c r="M1666" s="122"/>
      <c r="N1666" s="117" t="s">
        <v>110</v>
      </c>
      <c r="O1666" s="117" t="s">
        <v>237</v>
      </c>
      <c r="P1666" s="122" t="s">
        <v>2894</v>
      </c>
      <c r="Q1666" s="117" t="s">
        <v>110</v>
      </c>
      <c r="R1666" s="117" t="s">
        <v>237</v>
      </c>
      <c r="S1666" s="122" t="s">
        <v>1932</v>
      </c>
    </row>
    <row r="1667" spans="1:64" x14ac:dyDescent="0.2">
      <c r="A1667" s="117" t="s">
        <v>3868</v>
      </c>
      <c r="B1667" s="123">
        <v>34893</v>
      </c>
      <c r="C1667" s="164" t="s">
        <v>3456</v>
      </c>
      <c r="E1667" s="116" t="str">
        <f>IF(ISERROR(VLOOKUP(TRIM(A1667),'R2020'!$A$1:$I$1991,2,FALSE)),"",VLOOKUP(TRIM(A1667),'R2020'!$A$1:$I$1991,2,FALSE))</f>
        <v>LG</v>
      </c>
      <c r="F1667" s="116" t="str">
        <f>IF(ISERROR(VLOOKUP(TRIM(A1667),'R2020'!$A$1:$I$1991,3,FALSE)),"",VLOOKUP(TRIM(A1667),'R2020'!$A$1:$I$1991,3,FALSE))</f>
        <v>DNA</v>
      </c>
      <c r="G1667" s="116" t="str">
        <f>IF(ISERROR(VLOOKUP(TRIM(A1667),'R2020'!$A$1:$I$1991,8,FALSE)),"",VLOOKUP(TRIM(A1667),'R2020'!$A$1:$I$1991,8,FALSE))</f>
        <v xml:space="preserve">0-7 </v>
      </c>
      <c r="H1667" s="117" t="s">
        <v>507</v>
      </c>
      <c r="I1667" s="117" t="s">
        <v>229</v>
      </c>
      <c r="J1667" s="119" t="s">
        <v>225</v>
      </c>
    </row>
    <row r="1668" spans="1:64" x14ac:dyDescent="0.2">
      <c r="A1668" s="120" t="s">
        <v>475</v>
      </c>
      <c r="B1668" s="125">
        <v>29928</v>
      </c>
      <c r="C1668" s="168" t="s">
        <v>312</v>
      </c>
      <c r="D1668" s="126" t="s">
        <v>2395</v>
      </c>
      <c r="E1668" s="116" t="str">
        <f>IF(ISERROR(VLOOKUP(TRIM(A1668),'R2020'!$A$1:$I$1991,2,FALSE)),"",VLOOKUP(TRIM(A1668),'R2020'!$A$1:$I$1991,2,FALSE))</f>
        <v>QB</v>
      </c>
      <c r="F1668" s="116" t="str">
        <f>IF(ISERROR(VLOOKUP(TRIM(A1668),'R2020'!$A$1:$I$1991,3,FALSE)),"",VLOOKUP(TRIM(A1668),'R2020'!$A$1:$I$1991,3,FALSE))</f>
        <v>INA</v>
      </c>
      <c r="G1668" s="116" t="str">
        <f>IF(ISERROR(VLOOKUP(TRIM(A1668),'R2020'!$A$1:$I$1991,8,FALSE)),"",VLOOKUP(TRIM(A1668),'R2020'!$A$1:$I$1991,8,FALSE))</f>
        <v xml:space="preserve"> </v>
      </c>
      <c r="H1668" s="120" t="s">
        <v>193</v>
      </c>
      <c r="I1668" s="126" t="s">
        <v>2215</v>
      </c>
      <c r="J1668" s="126"/>
      <c r="K1668" s="120" t="s">
        <v>193</v>
      </c>
      <c r="L1668" s="126" t="s">
        <v>2215</v>
      </c>
      <c r="M1668" s="126"/>
      <c r="N1668" s="120" t="s">
        <v>193</v>
      </c>
      <c r="O1668" s="126" t="s">
        <v>2215</v>
      </c>
      <c r="P1668" s="126"/>
      <c r="Q1668" s="120" t="s">
        <v>193</v>
      </c>
      <c r="R1668" s="126" t="s">
        <v>59</v>
      </c>
      <c r="S1668" s="126"/>
      <c r="T1668" s="120" t="s">
        <v>193</v>
      </c>
      <c r="U1668" s="126" t="s">
        <v>59</v>
      </c>
      <c r="V1668" s="126"/>
      <c r="W1668" s="120" t="s">
        <v>193</v>
      </c>
      <c r="X1668" s="126" t="s">
        <v>59</v>
      </c>
      <c r="Y1668" s="126"/>
      <c r="Z1668" s="120" t="s">
        <v>193</v>
      </c>
      <c r="AA1668" s="126" t="s">
        <v>59</v>
      </c>
      <c r="AB1668" s="126"/>
      <c r="AC1668" s="120" t="s">
        <v>193</v>
      </c>
      <c r="AD1668" s="126" t="s">
        <v>59</v>
      </c>
      <c r="AE1668" s="126"/>
      <c r="AF1668" s="120" t="s">
        <v>193</v>
      </c>
      <c r="AG1668" s="126" t="s">
        <v>59</v>
      </c>
      <c r="AH1668" s="126"/>
      <c r="AI1668" s="120" t="s">
        <v>193</v>
      </c>
      <c r="AJ1668" s="126" t="s">
        <v>59</v>
      </c>
      <c r="AK1668" s="126"/>
      <c r="AL1668" s="120" t="s">
        <v>193</v>
      </c>
      <c r="AM1668" s="126" t="s">
        <v>59</v>
      </c>
      <c r="AN1668" s="126"/>
      <c r="AO1668" s="120" t="s">
        <v>193</v>
      </c>
      <c r="AP1668" s="126" t="s">
        <v>59</v>
      </c>
      <c r="AQ1668" s="126" t="s">
        <v>285</v>
      </c>
      <c r="AR1668" s="120" t="s">
        <v>193</v>
      </c>
      <c r="AS1668" s="126" t="s">
        <v>59</v>
      </c>
      <c r="AT1668" s="126" t="s">
        <v>288</v>
      </c>
      <c r="AU1668" s="120" t="s">
        <v>193</v>
      </c>
      <c r="AV1668" s="126" t="s">
        <v>59</v>
      </c>
      <c r="AW1668" s="126" t="s">
        <v>557</v>
      </c>
      <c r="AX1668" s="120" t="s">
        <v>193</v>
      </c>
      <c r="AY1668" s="126" t="s">
        <v>59</v>
      </c>
      <c r="AZ1668" s="126" t="s">
        <v>205</v>
      </c>
      <c r="BA1668" s="120"/>
      <c r="BB1668" s="126"/>
      <c r="BC1668" s="127"/>
      <c r="BD1668" s="120"/>
      <c r="BE1668" s="120"/>
      <c r="BF1668" s="127"/>
      <c r="BG1668" s="127"/>
      <c r="BH1668" s="127"/>
      <c r="BI1668" s="127"/>
      <c r="BJ1668" s="120"/>
      <c r="BK1668" s="128"/>
      <c r="BL1668" s="128"/>
    </row>
    <row r="1669" spans="1:64" x14ac:dyDescent="0.2">
      <c r="A1669" s="146" t="s">
        <v>4371</v>
      </c>
      <c r="B1669" s="157">
        <v>35955</v>
      </c>
      <c r="C1669" s="167" t="s">
        <v>4513</v>
      </c>
      <c r="D1669" s="141"/>
      <c r="E1669" s="116" t="str">
        <f>IF(ISERROR(VLOOKUP(TRIM(A1669),'R2020'!$A$1:$I$1991,2,FALSE)),"",VLOOKUP(TRIM(A1669),'R2020'!$A$1:$I$1991,2,FALSE))</f>
        <v>End</v>
      </c>
      <c r="F1669" s="116" t="str">
        <f>IF(ISERROR(VLOOKUP(TRIM(A1669),'R2020'!$A$1:$I$1991,3,FALSE)),"",VLOOKUP(TRIM(A1669),'R2020'!$A$1:$I$1991,3,FALSE))</f>
        <v>NON</v>
      </c>
      <c r="G1669" s="116" t="str">
        <f>IF(ISERROR(VLOOKUP(TRIM(A1669),'R2020'!$A$1:$I$1991,8,FALSE)),"",VLOOKUP(TRIM(A1669),'R2020'!$A$1:$I$1991,8,FALSE))</f>
        <v xml:space="preserve">0-0 </v>
      </c>
      <c r="H1669" s="127"/>
      <c r="I1669" s="127"/>
      <c r="J1669" s="120"/>
      <c r="K1669" s="127"/>
      <c r="L1669" s="127"/>
      <c r="M1669" s="120"/>
      <c r="N1669" s="127"/>
      <c r="O1669" s="127"/>
      <c r="P1669" s="120"/>
      <c r="Q1669" s="127"/>
      <c r="R1669" s="127"/>
      <c r="S1669" s="120"/>
      <c r="T1669" s="127"/>
      <c r="U1669" s="127"/>
      <c r="V1669" s="120"/>
      <c r="W1669" s="127"/>
      <c r="X1669" s="127"/>
      <c r="Y1669" s="120"/>
      <c r="Z1669" s="127"/>
      <c r="AA1669" s="127"/>
      <c r="AB1669" s="120"/>
      <c r="AC1669" s="127"/>
      <c r="AD1669" s="127"/>
      <c r="AE1669" s="120"/>
      <c r="AF1669" s="127"/>
      <c r="AG1669" s="127"/>
      <c r="AH1669" s="120"/>
      <c r="AI1669" s="127"/>
      <c r="AJ1669" s="127"/>
      <c r="AK1669" s="120"/>
      <c r="AL1669" s="127"/>
      <c r="AM1669" s="127"/>
      <c r="AN1669" s="120"/>
      <c r="AO1669" s="127"/>
      <c r="AP1669" s="127"/>
      <c r="AQ1669" s="127"/>
      <c r="AR1669" s="127"/>
      <c r="AS1669" s="127"/>
      <c r="AT1669" s="120"/>
      <c r="AU1669" s="127"/>
      <c r="AV1669" s="127"/>
      <c r="AW1669" s="120"/>
      <c r="AX1669" s="127"/>
      <c r="AY1669" s="127"/>
      <c r="AZ1669" s="120"/>
      <c r="BA1669" s="127"/>
      <c r="BB1669" s="127"/>
      <c r="BC1669" s="120"/>
      <c r="BD1669" s="120"/>
      <c r="BE1669" s="127"/>
      <c r="BF1669" s="120"/>
      <c r="BG1669" s="120"/>
      <c r="BH1669" s="120"/>
      <c r="BI1669" s="120"/>
      <c r="BJ1669" s="128"/>
      <c r="BK1669" s="128"/>
    </row>
    <row r="1670" spans="1:64" x14ac:dyDescent="0.2">
      <c r="A1670" s="120" t="s">
        <v>3869</v>
      </c>
      <c r="B1670" s="123">
        <v>35018</v>
      </c>
      <c r="C1670" s="164" t="s">
        <v>3448</v>
      </c>
      <c r="E1670" s="116" t="str">
        <f>IF(ISERROR(VLOOKUP(TRIM(A1670),'R2020'!$A$1:$I$1991,2,FALSE)),"",VLOOKUP(TRIM(A1670),'R2020'!$A$1:$I$1991,2,FALSE))</f>
        <v>OLB</v>
      </c>
      <c r="F1670" s="116" t="str">
        <f>IF(ISERROR(VLOOKUP(TRIM(A1670),'R2020'!$A$1:$I$1991,3,FALSE)),"",VLOOKUP(TRIM(A1670),'R2020'!$A$1:$I$1991,3,FALSE))</f>
        <v>TNA</v>
      </c>
      <c r="G1670" s="116" t="str">
        <f>IF(ISERROR(VLOOKUP(TRIM(A1670),'R2020'!$A$1:$I$1991,8,FALSE)),"",VLOOKUP(TRIM(A1670),'R2020'!$A$1:$I$1991,8,FALSE))</f>
        <v xml:space="preserve">00-0 </v>
      </c>
      <c r="H1670" s="117" t="s">
        <v>125</v>
      </c>
      <c r="I1670" s="117" t="s">
        <v>346</v>
      </c>
      <c r="J1670" s="119" t="s">
        <v>1089</v>
      </c>
    </row>
    <row r="1671" spans="1:64" x14ac:dyDescent="0.2">
      <c r="A1671" s="120" t="s">
        <v>569</v>
      </c>
      <c r="B1671" s="125">
        <v>32151</v>
      </c>
      <c r="C1671" s="168" t="s">
        <v>635</v>
      </c>
      <c r="D1671" s="126" t="s">
        <v>635</v>
      </c>
      <c r="E1671" s="116" t="str">
        <f>IF(ISERROR(VLOOKUP(TRIM(A1671),'R2020'!$A$1:$I$1991,2,FALSE)),"",VLOOKUP(TRIM(A1671),'R2020'!$A$1:$I$1991,2,FALSE))</f>
        <v>LK PR</v>
      </c>
      <c r="F1671" s="116" t="str">
        <f>IF(ISERROR(VLOOKUP(TRIM(A1671),'R2020'!$A$1:$I$1991,3,FALSE)),"",VLOOKUP(TRIM(A1671),'R2020'!$A$1:$I$1991,3,FALSE))</f>
        <v>BFA</v>
      </c>
      <c r="G1671" s="116" t="str">
        <f>IF(ISERROR(VLOOKUP(TRIM(A1671),'R2020'!$A$1:$I$1991,8,FALSE)),"",VLOOKUP(TRIM(A1671),'R2020'!$A$1:$I$1991,8,FALSE))</f>
        <v xml:space="preserve"> </v>
      </c>
      <c r="H1671" s="117" t="s">
        <v>570</v>
      </c>
      <c r="I1671" s="126" t="s">
        <v>233</v>
      </c>
      <c r="J1671" s="126"/>
      <c r="K1671" s="117" t="s">
        <v>395</v>
      </c>
      <c r="L1671" s="126" t="s">
        <v>446</v>
      </c>
      <c r="M1671" s="126"/>
      <c r="N1671" s="117" t="s">
        <v>395</v>
      </c>
      <c r="O1671" s="126" t="s">
        <v>393</v>
      </c>
      <c r="P1671" s="126"/>
      <c r="Q1671" s="120" t="s">
        <v>515</v>
      </c>
      <c r="R1671" s="126" t="s">
        <v>369</v>
      </c>
      <c r="S1671" s="126"/>
      <c r="T1671" s="120" t="s">
        <v>296</v>
      </c>
      <c r="U1671" s="126" t="s">
        <v>27</v>
      </c>
      <c r="V1671" s="126"/>
      <c r="W1671" s="120" t="s">
        <v>515</v>
      </c>
      <c r="X1671" s="126" t="s">
        <v>27</v>
      </c>
      <c r="Y1671" s="126"/>
      <c r="Z1671" s="120" t="s">
        <v>283</v>
      </c>
      <c r="AA1671" s="126" t="s">
        <v>78</v>
      </c>
      <c r="AB1671" s="126"/>
      <c r="AC1671" s="120" t="s">
        <v>279</v>
      </c>
      <c r="AD1671" s="126" t="s">
        <v>78</v>
      </c>
      <c r="AE1671" s="126"/>
      <c r="AF1671" s="120" t="s">
        <v>279</v>
      </c>
      <c r="AG1671" s="126" t="s">
        <v>78</v>
      </c>
      <c r="AH1671" s="126"/>
      <c r="AI1671" s="120" t="s">
        <v>548</v>
      </c>
      <c r="AJ1671" s="126" t="s">
        <v>78</v>
      </c>
      <c r="AK1671" s="126"/>
      <c r="AL1671" s="120"/>
      <c r="AM1671" s="126"/>
      <c r="AN1671" s="126"/>
      <c r="AO1671" s="120"/>
      <c r="AP1671" s="126"/>
      <c r="AQ1671" s="126"/>
      <c r="AR1671" s="120"/>
      <c r="AS1671" s="126"/>
      <c r="AT1671" s="126"/>
      <c r="AU1671" s="120"/>
      <c r="AV1671" s="126"/>
      <c r="AW1671" s="126"/>
      <c r="AX1671" s="120"/>
      <c r="AY1671" s="126"/>
      <c r="AZ1671" s="126"/>
      <c r="BA1671" s="120"/>
      <c r="BB1671" s="126"/>
      <c r="BC1671" s="126"/>
      <c r="BD1671" s="120"/>
      <c r="BE1671" s="125"/>
      <c r="BF1671" s="126"/>
      <c r="BG1671" s="128"/>
      <c r="BH1671" s="120"/>
      <c r="BI1671" s="127"/>
      <c r="BJ1671" s="128"/>
      <c r="BK1671" s="128"/>
      <c r="BL1671" s="131"/>
    </row>
    <row r="1672" spans="1:64" x14ac:dyDescent="0.2">
      <c r="A1672" s="117" t="s">
        <v>1747</v>
      </c>
      <c r="B1672" s="123">
        <v>33203</v>
      </c>
      <c r="C1672" s="165" t="s">
        <v>1584</v>
      </c>
      <c r="D1672" s="119" t="s">
        <v>3065</v>
      </c>
      <c r="E1672" s="116" t="str">
        <f>IF(ISERROR(VLOOKUP(TRIM(A1672),'R2020'!$A$1:$I$1991,2,FALSE)),"",VLOOKUP(TRIM(A1672),'R2020'!$A$1:$I$1991,2,FALSE))</f>
        <v>LCB</v>
      </c>
      <c r="F1672" s="116" t="str">
        <f>IF(ISERROR(VLOOKUP(TRIM(A1672),'R2020'!$A$1:$I$1991,3,FALSE)),"",VLOOKUP(TRIM(A1672),'R2020'!$A$1:$I$1991,3,FALSE))</f>
        <v>DEN</v>
      </c>
      <c r="G1672" s="116" t="str">
        <f>IF(ISERROR(VLOOKUP(TRIM(A1672),'R2020'!$A$1:$I$1991,8,FALSE)),"",VLOOKUP(TRIM(A1672),'R2020'!$A$1:$I$1991,8,FALSE))</f>
        <v xml:space="preserve">0 </v>
      </c>
      <c r="H1672" s="117" t="s">
        <v>364</v>
      </c>
      <c r="I1672" s="117" t="s">
        <v>446</v>
      </c>
      <c r="J1672" s="122" t="s">
        <v>1061</v>
      </c>
      <c r="K1672" s="117" t="s">
        <v>368</v>
      </c>
      <c r="L1672" s="117" t="s">
        <v>446</v>
      </c>
      <c r="M1672" s="122" t="s">
        <v>1366</v>
      </c>
      <c r="N1672" s="117" t="s">
        <v>364</v>
      </c>
      <c r="O1672" s="117" t="s">
        <v>446</v>
      </c>
      <c r="P1672" s="122" t="s">
        <v>1061</v>
      </c>
      <c r="Q1672" s="117" t="s">
        <v>364</v>
      </c>
      <c r="R1672" s="117" t="s">
        <v>446</v>
      </c>
      <c r="S1672" s="122" t="s">
        <v>1061</v>
      </c>
    </row>
    <row r="1673" spans="1:64" x14ac:dyDescent="0.2">
      <c r="A1673" s="117" t="s">
        <v>1721</v>
      </c>
      <c r="B1673" s="123">
        <v>34446</v>
      </c>
      <c r="C1673" s="165" t="s">
        <v>2030</v>
      </c>
      <c r="D1673" s="117" t="s">
        <v>2199</v>
      </c>
      <c r="E1673" s="116" t="str">
        <f>IF(ISERROR(VLOOKUP(TRIM(A1673),'R2020'!$A$1:$I$1991,2,FALSE)),"",VLOOKUP(TRIM(A1673),'R2020'!$A$1:$I$1991,2,FALSE))</f>
        <v>RILB</v>
      </c>
      <c r="F1673" s="116" t="str">
        <f>IF(ISERROR(VLOOKUP(TRIM(A1673),'R2020'!$A$1:$I$1991,3,FALSE)),"",VLOOKUP(TRIM(A1673),'R2020'!$A$1:$I$1991,3,FALSE))</f>
        <v>MIA</v>
      </c>
      <c r="G1673" s="116" t="str">
        <f>IF(ISERROR(VLOOKUP(TRIM(A1673),'R2020'!$A$1:$I$1991,8,FALSE)),"",VLOOKUP(TRIM(A1673),'R2020'!$A$1:$I$1991,8,FALSE))</f>
        <v xml:space="preserve">04-4 </v>
      </c>
      <c r="H1673" s="117" t="s">
        <v>3870</v>
      </c>
      <c r="I1673" s="117" t="s">
        <v>232</v>
      </c>
      <c r="J1673" s="122" t="s">
        <v>3871</v>
      </c>
      <c r="K1673" s="117" t="s">
        <v>540</v>
      </c>
      <c r="L1673" s="117" t="s">
        <v>232</v>
      </c>
      <c r="M1673" s="122" t="s">
        <v>1055</v>
      </c>
      <c r="N1673" s="117" t="s">
        <v>540</v>
      </c>
      <c r="O1673" s="117" t="s">
        <v>232</v>
      </c>
      <c r="P1673" s="122" t="s">
        <v>1056</v>
      </c>
      <c r="Q1673" s="117" t="s">
        <v>235</v>
      </c>
      <c r="R1673" s="117" t="s">
        <v>232</v>
      </c>
      <c r="S1673" s="122" t="s">
        <v>1082</v>
      </c>
    </row>
    <row r="1674" spans="1:64" x14ac:dyDescent="0.2">
      <c r="A1674" s="117" t="s">
        <v>2794</v>
      </c>
      <c r="B1674" s="123">
        <v>34461</v>
      </c>
      <c r="C1674" s="164" t="s">
        <v>2593</v>
      </c>
      <c r="D1674" s="119" t="s">
        <v>2893</v>
      </c>
      <c r="E1674" s="116" t="str">
        <f>IF(ISERROR(VLOOKUP(TRIM(A1674),'R2020'!$A$1:$I$1991,2,FALSE)),"",VLOOKUP(TRIM(A1674),'R2020'!$A$1:$I$1991,2,FALSE))</f>
        <v/>
      </c>
      <c r="F1674" s="116" t="str">
        <f>IF(ISERROR(VLOOKUP(TRIM(A1674),'R2020'!$A$1:$I$1991,3,FALSE)),"",VLOOKUP(TRIM(A1674),'R2020'!$A$1:$I$1991,3,FALSE))</f>
        <v/>
      </c>
      <c r="G1674" s="116" t="str">
        <f>IF(ISERROR(VLOOKUP(TRIM(A1674),'R2020'!$A$1:$I$1991,8,FALSE)),"",VLOOKUP(TRIM(A1674),'R2020'!$A$1:$I$1991,8,FALSE))</f>
        <v/>
      </c>
      <c r="K1674" s="117" t="s">
        <v>26</v>
      </c>
      <c r="L1674" s="117" t="s">
        <v>369</v>
      </c>
      <c r="M1674" s="119" t="s">
        <v>685</v>
      </c>
      <c r="N1674" s="117" t="s">
        <v>26</v>
      </c>
      <c r="O1674" s="117" t="s">
        <v>369</v>
      </c>
      <c r="P1674" s="119" t="s">
        <v>2283</v>
      </c>
    </row>
    <row r="1675" spans="1:64" x14ac:dyDescent="0.2">
      <c r="A1675" s="117" t="s">
        <v>1557</v>
      </c>
      <c r="B1675" s="123">
        <v>33291</v>
      </c>
      <c r="C1675" s="165" t="s">
        <v>1575</v>
      </c>
      <c r="D1675" s="117" t="s">
        <v>2300</v>
      </c>
      <c r="E1675" s="116" t="str">
        <f>IF(ISERROR(VLOOKUP(TRIM(A1675),'R2020'!$A$1:$I$1991,2,FALSE)),"",VLOOKUP(TRIM(A1675),'R2020'!$A$1:$I$1991,2,FALSE))</f>
        <v/>
      </c>
      <c r="F1675" s="116" t="str">
        <f>IF(ISERROR(VLOOKUP(TRIM(A1675),'R2020'!$A$1:$I$1991,3,FALSE)),"",VLOOKUP(TRIM(A1675),'R2020'!$A$1:$I$1991,3,FALSE))</f>
        <v/>
      </c>
      <c r="G1675" s="116" t="str">
        <f>IF(ISERROR(VLOOKUP(TRIM(A1675),'R2020'!$A$1:$I$1991,8,FALSE)),"",VLOOKUP(TRIM(A1675),'R2020'!$A$1:$I$1991,8,FALSE))</f>
        <v/>
      </c>
      <c r="H1675" s="117" t="s">
        <v>283</v>
      </c>
      <c r="I1675" s="121" t="s">
        <v>39</v>
      </c>
      <c r="K1675" s="117" t="s">
        <v>283</v>
      </c>
      <c r="L1675" s="121" t="s">
        <v>23</v>
      </c>
      <c r="N1675" s="117" t="s">
        <v>283</v>
      </c>
      <c r="O1675" s="121" t="s">
        <v>23</v>
      </c>
      <c r="Q1675" s="117" t="s">
        <v>283</v>
      </c>
      <c r="R1675" s="121" t="s">
        <v>23</v>
      </c>
      <c r="S1675" s="119"/>
      <c r="T1675" s="117" t="s">
        <v>283</v>
      </c>
      <c r="U1675" s="121" t="s">
        <v>23</v>
      </c>
      <c r="V1675" s="119"/>
      <c r="X1675" s="121"/>
      <c r="Y1675" s="119"/>
      <c r="AA1675" s="121"/>
      <c r="AB1675" s="119"/>
      <c r="AD1675" s="121"/>
      <c r="AE1675" s="119"/>
      <c r="AG1675" s="121"/>
      <c r="AH1675" s="119"/>
      <c r="AJ1675" s="121"/>
      <c r="AK1675" s="119"/>
      <c r="AM1675" s="121"/>
      <c r="AN1675" s="119"/>
      <c r="AP1675" s="121"/>
      <c r="AQ1675" s="119"/>
      <c r="AS1675" s="121"/>
      <c r="AT1675" s="119"/>
      <c r="AV1675" s="121"/>
      <c r="AW1675" s="119"/>
      <c r="AY1675" s="121"/>
      <c r="AZ1675" s="119"/>
      <c r="BB1675" s="121"/>
      <c r="BC1675" s="119"/>
      <c r="BF1675" s="119"/>
      <c r="BG1675" s="121"/>
      <c r="BH1675" s="121"/>
      <c r="BI1675" s="121"/>
      <c r="BJ1675" s="121"/>
      <c r="BK1675" s="121"/>
      <c r="BL1675" s="121"/>
    </row>
    <row r="1676" spans="1:64" x14ac:dyDescent="0.2">
      <c r="A1676" s="117" t="s">
        <v>799</v>
      </c>
      <c r="B1676" s="123">
        <v>32184</v>
      </c>
      <c r="C1676" s="165" t="s">
        <v>742</v>
      </c>
      <c r="D1676" s="122" t="s">
        <v>860</v>
      </c>
      <c r="E1676" s="116" t="str">
        <f>IF(ISERROR(VLOOKUP(TRIM(A1676),'R2020'!$A$1:$I$1991,2,FALSE)),"",VLOOKUP(TRIM(A1676),'R2020'!$A$1:$I$1991,2,FALSE))</f>
        <v>LB</v>
      </c>
      <c r="F1676" s="116" t="str">
        <f>IF(ISERROR(VLOOKUP(TRIM(A1676),'R2020'!$A$1:$I$1991,3,FALSE)),"",VLOOKUP(TRIM(A1676),'R2020'!$A$1:$I$1991,3,FALSE))</f>
        <v>NON</v>
      </c>
      <c r="G1676" s="116" t="str">
        <f>IF(ISERROR(VLOOKUP(TRIM(A1676),'R2020'!$A$1:$I$1991,8,FALSE)),"",VLOOKUP(TRIM(A1676),'R2020'!$A$1:$I$1991,8,FALSE))</f>
        <v xml:space="preserve">00-0 </v>
      </c>
      <c r="H1676" s="117" t="s">
        <v>125</v>
      </c>
      <c r="I1676" s="122" t="s">
        <v>367</v>
      </c>
      <c r="J1676" s="122" t="s">
        <v>1063</v>
      </c>
      <c r="K1676" s="117" t="s">
        <v>125</v>
      </c>
      <c r="L1676" s="122" t="s">
        <v>367</v>
      </c>
      <c r="M1676" s="122" t="s">
        <v>1055</v>
      </c>
      <c r="N1676" s="117" t="s">
        <v>52</v>
      </c>
      <c r="O1676" s="122" t="s">
        <v>367</v>
      </c>
      <c r="P1676" s="122" t="s">
        <v>1109</v>
      </c>
      <c r="Q1676" s="117" t="s">
        <v>256</v>
      </c>
      <c r="R1676" s="122" t="s">
        <v>367</v>
      </c>
      <c r="S1676" s="122" t="s">
        <v>1081</v>
      </c>
      <c r="T1676" s="117" t="s">
        <v>126</v>
      </c>
      <c r="U1676" s="122" t="s">
        <v>348</v>
      </c>
      <c r="V1676" s="122" t="s">
        <v>1108</v>
      </c>
      <c r="W1676" s="117" t="s">
        <v>126</v>
      </c>
      <c r="X1676" s="122" t="s">
        <v>348</v>
      </c>
      <c r="Y1676" s="122" t="s">
        <v>1158</v>
      </c>
      <c r="Z1676" s="117" t="s">
        <v>126</v>
      </c>
      <c r="AA1676" s="122" t="s">
        <v>348</v>
      </c>
      <c r="AB1676" s="122" t="s">
        <v>50</v>
      </c>
      <c r="AC1676" s="117" t="s">
        <v>125</v>
      </c>
      <c r="AD1676" s="122" t="s">
        <v>348</v>
      </c>
      <c r="AE1676" s="122" t="s">
        <v>333</v>
      </c>
      <c r="AG1676" s="122"/>
      <c r="AH1676" s="122"/>
      <c r="AJ1676" s="122"/>
      <c r="AK1676" s="122"/>
      <c r="AM1676" s="122"/>
      <c r="AN1676" s="122"/>
      <c r="AP1676" s="122"/>
      <c r="AQ1676" s="122"/>
      <c r="AS1676" s="122"/>
      <c r="AT1676" s="122"/>
      <c r="AV1676" s="122"/>
      <c r="AW1676" s="122"/>
      <c r="AY1676" s="122"/>
      <c r="AZ1676" s="122"/>
      <c r="BB1676" s="122"/>
      <c r="BC1676" s="119"/>
      <c r="BF1676" s="119"/>
      <c r="BG1676" s="119"/>
      <c r="BH1676" s="119"/>
      <c r="BI1676" s="119"/>
      <c r="BK1676" s="121"/>
      <c r="BL1676" s="121"/>
    </row>
    <row r="1677" spans="1:64" x14ac:dyDescent="0.2">
      <c r="A1677" s="117" t="s">
        <v>2795</v>
      </c>
      <c r="B1677" s="123">
        <v>34173</v>
      </c>
      <c r="C1677" s="164" t="s">
        <v>2031</v>
      </c>
      <c r="D1677" s="119" t="s">
        <v>2893</v>
      </c>
      <c r="E1677" s="116" t="str">
        <f>IF(ISERROR(VLOOKUP(TRIM(A1677),'R2020'!$A$1:$I$1991,2,FALSE)),"",VLOOKUP(TRIM(A1677),'R2020'!$A$1:$I$1991,2,FALSE))</f>
        <v/>
      </c>
      <c r="F1677" s="116" t="str">
        <f>IF(ISERROR(VLOOKUP(TRIM(A1677),'R2020'!$A$1:$I$1991,3,FALSE)),"",VLOOKUP(TRIM(A1677),'R2020'!$A$1:$I$1991,3,FALSE))</f>
        <v/>
      </c>
      <c r="G1677" s="116" t="str">
        <f>IF(ISERROR(VLOOKUP(TRIM(A1677),'R2020'!$A$1:$I$1991,8,FALSE)),"",VLOOKUP(TRIM(A1677),'R2020'!$A$1:$I$1991,8,FALSE))</f>
        <v/>
      </c>
      <c r="H1677" s="117" t="s">
        <v>49</v>
      </c>
      <c r="I1677" s="117" t="s">
        <v>460</v>
      </c>
      <c r="J1677" s="119" t="s">
        <v>58</v>
      </c>
      <c r="K1677" s="117" t="s">
        <v>44</v>
      </c>
      <c r="L1677" s="117" t="s">
        <v>460</v>
      </c>
      <c r="M1677" s="119" t="s">
        <v>58</v>
      </c>
      <c r="N1677" s="117" t="s">
        <v>49</v>
      </c>
      <c r="O1677" s="117" t="s">
        <v>460</v>
      </c>
      <c r="P1677" s="119" t="s">
        <v>333</v>
      </c>
    </row>
    <row r="1678" spans="1:64" x14ac:dyDescent="0.2">
      <c r="A1678" s="117" t="s">
        <v>1737</v>
      </c>
      <c r="B1678" s="123">
        <v>33620</v>
      </c>
      <c r="C1678" s="165" t="s">
        <v>1001</v>
      </c>
      <c r="D1678" s="122" t="s">
        <v>1007</v>
      </c>
      <c r="E1678" s="116" t="str">
        <f>IF(ISERROR(VLOOKUP(TRIM(A1678),'R2020'!$A$1:$I$1991,2,FALSE)),"",VLOOKUP(TRIM(A1678),'R2020'!$A$1:$I$1991,2,FALSE))</f>
        <v>DB</v>
      </c>
      <c r="F1678" s="116" t="str">
        <f>IF(ISERROR(VLOOKUP(TRIM(A1678),'R2020'!$A$1:$I$1991,3,FALSE)),"",VLOOKUP(TRIM(A1678),'R2020'!$A$1:$I$1991,3,FALSE))</f>
        <v>PHN</v>
      </c>
      <c r="G1678" s="116" t="str">
        <f>IF(ISERROR(VLOOKUP(TRIM(A1678),'R2020'!$A$1:$I$1991,8,FALSE)),"",VLOOKUP(TRIM(A1678),'R2020'!$A$1:$I$1991,8,FALSE))</f>
        <v xml:space="preserve">00 </v>
      </c>
      <c r="H1678" s="117" t="s">
        <v>171</v>
      </c>
      <c r="I1678" s="121" t="s">
        <v>2235</v>
      </c>
      <c r="J1678" s="119" t="s">
        <v>60</v>
      </c>
      <c r="K1678" s="117" t="s">
        <v>171</v>
      </c>
      <c r="L1678" s="121" t="s">
        <v>2235</v>
      </c>
      <c r="M1678" s="119" t="s">
        <v>60</v>
      </c>
      <c r="N1678" s="117" t="s">
        <v>2245</v>
      </c>
      <c r="O1678" s="121" t="s">
        <v>2235</v>
      </c>
      <c r="P1678" s="119" t="s">
        <v>60</v>
      </c>
      <c r="Q1678" s="117" t="s">
        <v>171</v>
      </c>
      <c r="R1678" s="121" t="s">
        <v>233</v>
      </c>
      <c r="S1678" s="119" t="s">
        <v>328</v>
      </c>
      <c r="T1678" s="117" t="s">
        <v>364</v>
      </c>
      <c r="U1678" s="121" t="s">
        <v>233</v>
      </c>
      <c r="V1678" s="119" t="s">
        <v>1736</v>
      </c>
      <c r="W1678" s="117" t="s">
        <v>364</v>
      </c>
      <c r="X1678" s="121" t="s">
        <v>233</v>
      </c>
      <c r="Y1678" s="119" t="s">
        <v>1066</v>
      </c>
      <c r="Z1678" s="117" t="s">
        <v>171</v>
      </c>
      <c r="AA1678" s="121" t="s">
        <v>233</v>
      </c>
      <c r="AB1678" s="119" t="s">
        <v>328</v>
      </c>
      <c r="AD1678" s="121"/>
      <c r="AE1678" s="119"/>
      <c r="AG1678" s="121"/>
      <c r="AH1678" s="119"/>
      <c r="AJ1678" s="121"/>
      <c r="AK1678" s="119"/>
      <c r="AM1678" s="121"/>
      <c r="AN1678" s="119"/>
      <c r="AP1678" s="121"/>
      <c r="AQ1678" s="119"/>
      <c r="AS1678" s="121"/>
      <c r="AT1678" s="119"/>
      <c r="AV1678" s="121"/>
      <c r="AW1678" s="119"/>
      <c r="AY1678" s="121"/>
      <c r="AZ1678" s="119"/>
      <c r="BB1678" s="121"/>
      <c r="BC1678" s="119"/>
      <c r="BF1678" s="119"/>
      <c r="BG1678" s="121"/>
      <c r="BH1678" s="121"/>
      <c r="BI1678" s="121"/>
      <c r="BJ1678" s="121"/>
      <c r="BK1678" s="121"/>
      <c r="BL1678" s="121"/>
    </row>
    <row r="1679" spans="1:64" x14ac:dyDescent="0.2">
      <c r="A1679" s="120" t="s">
        <v>1184</v>
      </c>
      <c r="B1679" s="125">
        <v>34205</v>
      </c>
      <c r="C1679" s="165" t="s">
        <v>1228</v>
      </c>
      <c r="D1679" s="120" t="s">
        <v>1228</v>
      </c>
      <c r="E1679" s="116" t="str">
        <f>IF(ISERROR(VLOOKUP(TRIM(A1679),'R2020'!$A$1:$I$1991,2,FALSE)),"",VLOOKUP(TRIM(A1679),'R2020'!$A$1:$I$1991,2,FALSE))</f>
        <v>SE</v>
      </c>
      <c r="F1679" s="116" t="str">
        <f>IF(ISERROR(VLOOKUP(TRIM(A1679),'R2020'!$A$1:$I$1991,3,FALSE)),"",VLOOKUP(TRIM(A1679),'R2020'!$A$1:$I$1991,3,FALSE))</f>
        <v>CHN</v>
      </c>
      <c r="G1679" s="116" t="str">
        <f>IF(ISERROR(VLOOKUP(TRIM(A1679),'R2020'!$A$1:$I$1991,8,FALSE)),"",VLOOKUP(TRIM(A1679),'R2020'!$A$1:$I$1991,8,FALSE))</f>
        <v xml:space="preserve"> </v>
      </c>
      <c r="H1679" s="117" t="s">
        <v>236</v>
      </c>
      <c r="I1679" s="121" t="s">
        <v>460</v>
      </c>
      <c r="J1679" s="127"/>
      <c r="K1679" s="117" t="s">
        <v>236</v>
      </c>
      <c r="L1679" s="121" t="s">
        <v>460</v>
      </c>
      <c r="M1679" s="127"/>
      <c r="N1679" s="117" t="s">
        <v>202</v>
      </c>
      <c r="O1679" s="121"/>
      <c r="P1679" s="127"/>
      <c r="Q1679" s="117" t="s">
        <v>236</v>
      </c>
      <c r="R1679" s="121" t="s">
        <v>386</v>
      </c>
      <c r="S1679" s="127"/>
      <c r="T1679" s="117" t="s">
        <v>236</v>
      </c>
      <c r="U1679" s="121" t="s">
        <v>386</v>
      </c>
      <c r="V1679" s="127"/>
      <c r="W1679" s="117" t="s">
        <v>236</v>
      </c>
      <c r="X1679" s="121" t="s">
        <v>386</v>
      </c>
      <c r="Y1679" s="127"/>
      <c r="Z1679" s="120"/>
      <c r="AA1679" s="120"/>
      <c r="AB1679" s="120"/>
      <c r="AC1679" s="120"/>
      <c r="AD1679" s="120"/>
      <c r="AE1679" s="120"/>
      <c r="AF1679" s="120"/>
      <c r="AG1679" s="120"/>
      <c r="AH1679" s="120"/>
      <c r="AI1679" s="120"/>
      <c r="AJ1679" s="120"/>
      <c r="AK1679" s="120"/>
      <c r="AL1679" s="120"/>
      <c r="AM1679" s="120"/>
      <c r="AN1679" s="120"/>
      <c r="AO1679" s="120"/>
      <c r="AP1679" s="120"/>
      <c r="AQ1679" s="120"/>
      <c r="AR1679" s="120"/>
      <c r="AS1679" s="120"/>
      <c r="AT1679" s="120"/>
      <c r="AU1679" s="120"/>
      <c r="AV1679" s="120"/>
      <c r="AW1679" s="120"/>
      <c r="AX1679" s="120"/>
      <c r="AY1679" s="120"/>
      <c r="AZ1679" s="120"/>
      <c r="BA1679" s="120"/>
      <c r="BB1679" s="120"/>
      <c r="BC1679" s="120"/>
      <c r="BD1679" s="120"/>
      <c r="BE1679" s="120"/>
      <c r="BF1679" s="120"/>
      <c r="BG1679" s="120"/>
      <c r="BH1679" s="120"/>
      <c r="BI1679" s="120"/>
      <c r="BJ1679" s="120"/>
      <c r="BK1679" s="120"/>
      <c r="BL1679" s="120"/>
    </row>
    <row r="1680" spans="1:64" x14ac:dyDescent="0.2">
      <c r="A1680" s="146" t="s">
        <v>4437</v>
      </c>
      <c r="B1680" s="157">
        <v>35948</v>
      </c>
      <c r="C1680" s="167" t="s">
        <v>4517</v>
      </c>
      <c r="D1680" s="141"/>
      <c r="E1680" s="116" t="str">
        <f>IF(ISERROR(VLOOKUP(TRIM(A1680),'R2020'!$A$1:$I$1991,2,FALSE)),"",VLOOKUP(TRIM(A1680),'R2020'!$A$1:$I$1991,2,FALSE))</f>
        <v>End</v>
      </c>
      <c r="F1680" s="116" t="str">
        <f>IF(ISERROR(VLOOKUP(TRIM(A1680),'R2020'!$A$1:$I$1991,3,FALSE)),"",VLOOKUP(TRIM(A1680),'R2020'!$A$1:$I$1991,3,FALSE))</f>
        <v>SEN</v>
      </c>
      <c r="G1680" s="116" t="str">
        <f>IF(ISERROR(VLOOKUP(TRIM(A1680),'R2020'!$A$1:$I$1991,8,FALSE)),"",VLOOKUP(TRIM(A1680),'R2020'!$A$1:$I$1991,8,FALSE))</f>
        <v xml:space="preserve">0-4 </v>
      </c>
      <c r="H1680" s="127"/>
      <c r="I1680" s="127"/>
      <c r="J1680" s="120"/>
      <c r="K1680" s="127"/>
      <c r="L1680" s="127"/>
      <c r="M1680" s="120"/>
      <c r="N1680" s="127"/>
      <c r="O1680" s="127"/>
      <c r="P1680" s="120"/>
      <c r="Q1680" s="127"/>
      <c r="R1680" s="127"/>
      <c r="S1680" s="120"/>
      <c r="T1680" s="127"/>
      <c r="U1680" s="127"/>
      <c r="V1680" s="120"/>
      <c r="W1680" s="127"/>
      <c r="X1680" s="127"/>
      <c r="Y1680" s="120"/>
      <c r="Z1680" s="127"/>
      <c r="AA1680" s="127"/>
      <c r="AB1680" s="120"/>
      <c r="AC1680" s="127"/>
      <c r="AD1680" s="127"/>
      <c r="AE1680" s="120"/>
      <c r="AF1680" s="127"/>
      <c r="AG1680" s="127"/>
      <c r="AH1680" s="120"/>
      <c r="AI1680" s="127"/>
      <c r="AJ1680" s="127"/>
      <c r="AK1680" s="120"/>
      <c r="AL1680" s="127"/>
      <c r="AM1680" s="127"/>
      <c r="AN1680" s="120"/>
      <c r="AO1680" s="127"/>
      <c r="AP1680" s="127"/>
      <c r="AQ1680" s="127"/>
      <c r="AR1680" s="127"/>
      <c r="AS1680" s="127"/>
      <c r="AT1680" s="120"/>
      <c r="AU1680" s="127"/>
      <c r="AV1680" s="127"/>
      <c r="AW1680" s="120"/>
      <c r="AX1680" s="127"/>
      <c r="AY1680" s="127"/>
      <c r="AZ1680" s="120"/>
      <c r="BA1680" s="127"/>
      <c r="BB1680" s="127"/>
      <c r="BC1680" s="120"/>
      <c r="BD1680" s="120"/>
      <c r="BE1680" s="120"/>
      <c r="BF1680" s="120"/>
      <c r="BG1680" s="120"/>
      <c r="BH1680" s="120"/>
      <c r="BI1680" s="120"/>
      <c r="BJ1680" s="128"/>
      <c r="BK1680" s="128"/>
    </row>
    <row r="1681" spans="1:64" x14ac:dyDescent="0.2">
      <c r="A1681" s="117" t="s">
        <v>1920</v>
      </c>
      <c r="B1681" s="123">
        <v>34779</v>
      </c>
      <c r="C1681" s="165" t="s">
        <v>2034</v>
      </c>
      <c r="D1681" s="117" t="s">
        <v>2032</v>
      </c>
      <c r="E1681" s="116" t="str">
        <f>IF(ISERROR(VLOOKUP(TRIM(A1681),'R2020'!$A$1:$I$1991,2,FALSE)),"",VLOOKUP(TRIM(A1681),'R2020'!$A$1:$I$1991,2,FALSE))</f>
        <v>T</v>
      </c>
      <c r="F1681" s="116" t="str">
        <f>IF(ISERROR(VLOOKUP(TRIM(A1681),'R2020'!$A$1:$I$1991,3,FALSE)),"",VLOOKUP(TRIM(A1681),'R2020'!$A$1:$I$1991,3,FALSE))</f>
        <v>LAN</v>
      </c>
      <c r="G1681" s="116" t="str">
        <f>IF(ISERROR(VLOOKUP(TRIM(A1681),'R2020'!$A$1:$I$1991,8,FALSE)),"",VLOOKUP(TRIM(A1681),'R2020'!$A$1:$I$1991,8,FALSE))</f>
        <v xml:space="preserve">0-0 </v>
      </c>
      <c r="H1681" s="117" t="s">
        <v>34</v>
      </c>
      <c r="I1681" s="117" t="s">
        <v>369</v>
      </c>
      <c r="J1681" s="122" t="s">
        <v>481</v>
      </c>
      <c r="K1681" s="117" t="s">
        <v>47</v>
      </c>
      <c r="L1681" s="117" t="s">
        <v>369</v>
      </c>
      <c r="M1681" s="122" t="s">
        <v>385</v>
      </c>
      <c r="N1681" s="117" t="s">
        <v>28</v>
      </c>
      <c r="O1681" s="117" t="s">
        <v>369</v>
      </c>
      <c r="P1681" s="122" t="s">
        <v>531</v>
      </c>
      <c r="Q1681" s="117" t="s">
        <v>482</v>
      </c>
      <c r="R1681" s="117" t="s">
        <v>369</v>
      </c>
      <c r="S1681" s="122" t="s">
        <v>333</v>
      </c>
    </row>
    <row r="1682" spans="1:64" x14ac:dyDescent="0.2">
      <c r="A1682" s="117" t="s">
        <v>2796</v>
      </c>
      <c r="B1682" s="123">
        <v>34981</v>
      </c>
      <c r="C1682" s="164" t="s">
        <v>2588</v>
      </c>
      <c r="D1682" s="119" t="s">
        <v>2588</v>
      </c>
      <c r="E1682" s="116" t="str">
        <f>IF(ISERROR(VLOOKUP(TRIM(A1682),'R2020'!$A$1:$I$1991,2,FALSE)),"",VLOOKUP(TRIM(A1682),'R2020'!$A$1:$I$1991,2,FALSE))</f>
        <v>LT</v>
      </c>
      <c r="F1682" s="116" t="str">
        <f>IF(ISERROR(VLOOKUP(TRIM(A1682),'R2020'!$A$1:$I$1991,3,FALSE)),"",VLOOKUP(TRIM(A1682),'R2020'!$A$1:$I$1991,3,FALSE))</f>
        <v>JXA</v>
      </c>
      <c r="G1682" s="116" t="str">
        <f>IF(ISERROR(VLOOKUP(TRIM(A1682),'R2020'!$A$1:$I$1991,8,FALSE)),"",VLOOKUP(TRIM(A1682),'R2020'!$A$1:$I$1991,8,FALSE))</f>
        <v xml:space="preserve">0-4 </v>
      </c>
      <c r="H1682" s="117" t="s">
        <v>505</v>
      </c>
      <c r="I1682" s="117" t="s">
        <v>386</v>
      </c>
      <c r="J1682" s="119" t="s">
        <v>351</v>
      </c>
      <c r="K1682" s="117" t="s">
        <v>202</v>
      </c>
      <c r="N1682" s="117" t="s">
        <v>505</v>
      </c>
      <c r="O1682" s="117" t="s">
        <v>386</v>
      </c>
      <c r="P1682" s="119" t="s">
        <v>225</v>
      </c>
    </row>
    <row r="1683" spans="1:64" x14ac:dyDescent="0.2">
      <c r="A1683" s="117" t="s">
        <v>2797</v>
      </c>
      <c r="B1683" s="123">
        <v>34598</v>
      </c>
      <c r="C1683" s="164" t="s">
        <v>2028</v>
      </c>
      <c r="D1683" s="119" t="s">
        <v>2891</v>
      </c>
      <c r="E1683" s="116" t="str">
        <f>IF(ISERROR(VLOOKUP(TRIM(A1683),'R2020'!$A$1:$I$1991,2,FALSE)),"",VLOOKUP(TRIM(A1683),'R2020'!$A$1:$I$1991,2,FALSE))</f>
        <v>WR</v>
      </c>
      <c r="F1683" s="116" t="str">
        <f>IF(ISERROR(VLOOKUP(TRIM(A1683),'R2020'!$A$1:$I$1991,3,FALSE)),"",VLOOKUP(TRIM(A1683),'R2020'!$A$1:$I$1991,3,FALSE))</f>
        <v>KCA</v>
      </c>
      <c r="G1683" s="116" t="str">
        <f>IF(ISERROR(VLOOKUP(TRIM(A1683),'R2020'!$A$1:$I$1991,8,FALSE)),"",VLOOKUP(TRIM(A1683),'R2020'!$A$1:$I$1991,8,FALSE))</f>
        <v xml:space="preserve"> </v>
      </c>
      <c r="H1683" s="117" t="s">
        <v>236</v>
      </c>
      <c r="I1683" s="117" t="s">
        <v>55</v>
      </c>
      <c r="K1683" s="117" t="s">
        <v>283</v>
      </c>
      <c r="L1683" s="117" t="s">
        <v>55</v>
      </c>
      <c r="N1683" s="117" t="s">
        <v>236</v>
      </c>
      <c r="O1683" s="117" t="s">
        <v>55</v>
      </c>
    </row>
    <row r="1684" spans="1:64" x14ac:dyDescent="0.2">
      <c r="A1684" s="146" t="s">
        <v>4069</v>
      </c>
      <c r="B1684" s="157">
        <v>33657</v>
      </c>
      <c r="C1684" s="167" t="s">
        <v>1584</v>
      </c>
      <c r="D1684" s="141"/>
      <c r="E1684" s="116" t="str">
        <f>IF(ISERROR(VLOOKUP(TRIM(A1684),'R2020'!$A$1:$I$1991,2,FALSE)),"",VLOOKUP(TRIM(A1684),'R2020'!$A$1:$I$1991,2,FALSE))</f>
        <v>OLB</v>
      </c>
      <c r="F1684" s="116" t="str">
        <f>IF(ISERROR(VLOOKUP(TRIM(A1684),'R2020'!$A$1:$I$1991,3,FALSE)),"",VLOOKUP(TRIM(A1684),'R2020'!$A$1:$I$1991,3,FALSE))</f>
        <v>ATN</v>
      </c>
      <c r="G1684" s="116" t="str">
        <f>IF(ISERROR(VLOOKUP(TRIM(A1684),'R2020'!$A$1:$I$1991,8,FALSE)),"",VLOOKUP(TRIM(A1684),'R2020'!$A$1:$I$1991,8,FALSE))</f>
        <v xml:space="preserve">00-0 </v>
      </c>
      <c r="H1684" s="127"/>
      <c r="I1684" s="127"/>
      <c r="J1684" s="120"/>
      <c r="K1684" s="127"/>
      <c r="L1684" s="127"/>
      <c r="M1684" s="120"/>
      <c r="N1684" s="127"/>
      <c r="O1684" s="127"/>
      <c r="P1684" s="120"/>
      <c r="Q1684" s="127"/>
      <c r="R1684" s="127"/>
      <c r="S1684" s="120"/>
      <c r="T1684" s="127"/>
      <c r="U1684" s="127"/>
      <c r="V1684" s="120"/>
      <c r="W1684" s="127"/>
      <c r="X1684" s="127"/>
      <c r="Y1684" s="120"/>
      <c r="Z1684" s="127"/>
      <c r="AA1684" s="127"/>
      <c r="AB1684" s="120"/>
      <c r="AC1684" s="127"/>
      <c r="AD1684" s="127"/>
      <c r="AE1684" s="120"/>
      <c r="AF1684" s="127"/>
      <c r="AG1684" s="127"/>
      <c r="AH1684" s="120"/>
      <c r="AI1684" s="127"/>
      <c r="AJ1684" s="127"/>
      <c r="AK1684" s="120"/>
      <c r="AL1684" s="127"/>
      <c r="AM1684" s="127"/>
      <c r="AN1684" s="120"/>
      <c r="AO1684" s="127"/>
      <c r="AP1684" s="127"/>
      <c r="AQ1684" s="127"/>
      <c r="AR1684" s="127"/>
      <c r="AS1684" s="127"/>
      <c r="AT1684" s="120"/>
      <c r="AU1684" s="127"/>
      <c r="AV1684" s="127"/>
      <c r="AW1684" s="120"/>
      <c r="AX1684" s="127"/>
      <c r="AY1684" s="127"/>
      <c r="AZ1684" s="120"/>
      <c r="BA1684" s="127"/>
      <c r="BB1684" s="127"/>
      <c r="BC1684" s="120"/>
      <c r="BD1684" s="120"/>
      <c r="BE1684" s="120"/>
      <c r="BF1684" s="120"/>
      <c r="BG1684" s="120"/>
      <c r="BH1684" s="120"/>
      <c r="BI1684" s="120"/>
      <c r="BJ1684" s="128"/>
      <c r="BK1684" s="128"/>
    </row>
    <row r="1685" spans="1:64" x14ac:dyDescent="0.2">
      <c r="A1685" s="120" t="s">
        <v>1292</v>
      </c>
      <c r="B1685" s="125">
        <v>33898</v>
      </c>
      <c r="C1685" s="165" t="s">
        <v>1291</v>
      </c>
      <c r="D1685" s="120" t="s">
        <v>1228</v>
      </c>
      <c r="E1685" s="116" t="str">
        <f>IF(ISERROR(VLOOKUP(TRIM(A1685),'R2020'!$A$1:$I$1991,2,FALSE)),"",VLOOKUP(TRIM(A1685),'R2020'!$A$1:$I$1991,2,FALSE))</f>
        <v/>
      </c>
      <c r="F1685" s="116" t="str">
        <f>IF(ISERROR(VLOOKUP(TRIM(A1685),'R2020'!$A$1:$I$1991,3,FALSE)),"",VLOOKUP(TRIM(A1685),'R2020'!$A$1:$I$1991,3,FALSE))</f>
        <v/>
      </c>
      <c r="G1685" s="116" t="str">
        <f>IF(ISERROR(VLOOKUP(TRIM(A1685),'R2020'!$A$1:$I$1991,8,FALSE)),"",VLOOKUP(TRIM(A1685),'R2020'!$A$1:$I$1991,8,FALSE))</f>
        <v/>
      </c>
      <c r="H1685" s="117" t="s">
        <v>505</v>
      </c>
      <c r="I1685" s="122" t="s">
        <v>348</v>
      </c>
      <c r="J1685" s="127" t="s">
        <v>58</v>
      </c>
      <c r="K1685" s="117" t="s">
        <v>505</v>
      </c>
      <c r="L1685" s="122" t="s">
        <v>348</v>
      </c>
      <c r="M1685" s="127" t="s">
        <v>227</v>
      </c>
      <c r="O1685" s="122"/>
      <c r="P1685" s="127"/>
      <c r="Q1685" s="117" t="s">
        <v>505</v>
      </c>
      <c r="R1685" s="122" t="s">
        <v>1678</v>
      </c>
      <c r="S1685" s="127" t="s">
        <v>481</v>
      </c>
      <c r="T1685" s="117" t="s">
        <v>505</v>
      </c>
      <c r="U1685" s="122" t="s">
        <v>350</v>
      </c>
      <c r="V1685" s="127" t="s">
        <v>351</v>
      </c>
      <c r="W1685" s="117" t="s">
        <v>335</v>
      </c>
      <c r="X1685" s="120" t="s">
        <v>350</v>
      </c>
      <c r="Y1685" s="127" t="s">
        <v>41</v>
      </c>
      <c r="Z1685" s="120"/>
      <c r="AA1685" s="120"/>
      <c r="AB1685" s="120"/>
      <c r="AC1685" s="120"/>
      <c r="AD1685" s="120"/>
      <c r="AE1685" s="120"/>
      <c r="AF1685" s="120"/>
      <c r="AG1685" s="120"/>
      <c r="AH1685" s="120"/>
      <c r="AI1685" s="120"/>
      <c r="AJ1685" s="120"/>
      <c r="AK1685" s="120"/>
      <c r="AL1685" s="120"/>
      <c r="AM1685" s="120"/>
      <c r="AN1685" s="120"/>
      <c r="AO1685" s="120"/>
      <c r="AP1685" s="120"/>
      <c r="AQ1685" s="120"/>
      <c r="AR1685" s="120"/>
      <c r="AS1685" s="120"/>
      <c r="AT1685" s="120"/>
      <c r="AU1685" s="120"/>
      <c r="AV1685" s="120"/>
      <c r="AW1685" s="120"/>
      <c r="AX1685" s="120"/>
      <c r="AY1685" s="120"/>
      <c r="AZ1685" s="120"/>
      <c r="BA1685" s="120"/>
      <c r="BB1685" s="120"/>
      <c r="BC1685" s="120"/>
      <c r="BD1685" s="120"/>
      <c r="BE1685" s="120"/>
      <c r="BF1685" s="120"/>
      <c r="BG1685" s="120"/>
      <c r="BH1685" s="120"/>
      <c r="BI1685" s="120"/>
      <c r="BJ1685" s="120"/>
      <c r="BK1685" s="120"/>
      <c r="BL1685" s="120"/>
    </row>
    <row r="1686" spans="1:64" x14ac:dyDescent="0.2">
      <c r="A1686" s="146" t="s">
        <v>4250</v>
      </c>
      <c r="B1686" s="157">
        <v>36016</v>
      </c>
      <c r="C1686" s="167" t="s">
        <v>4513</v>
      </c>
      <c r="D1686" s="141"/>
      <c r="E1686" s="116" t="str">
        <f>IF(ISERROR(VLOOKUP(TRIM(A1686),'R2020'!$A$1:$I$1991,2,FALSE)),"",VLOOKUP(TRIM(A1686),'R2020'!$A$1:$I$1991,2,FALSE))</f>
        <v>HB</v>
      </c>
      <c r="F1686" s="116" t="str">
        <f>IF(ISERROR(VLOOKUP(TRIM(A1686),'R2020'!$A$1:$I$1991,3,FALSE)),"",VLOOKUP(TRIM(A1686),'R2020'!$A$1:$I$1991,3,FALSE))</f>
        <v>JXA</v>
      </c>
      <c r="G1686" s="116" t="str">
        <f>IF(ISERROR(VLOOKUP(TRIM(A1686),'R2020'!$A$1:$I$1991,8,FALSE)),"",VLOOKUP(TRIM(A1686),'R2020'!$A$1:$I$1991,8,FALSE))</f>
        <v xml:space="preserve">0-0 </v>
      </c>
      <c r="H1686" s="127"/>
      <c r="I1686" s="127"/>
      <c r="J1686" s="120"/>
      <c r="K1686" s="127"/>
      <c r="L1686" s="127"/>
      <c r="M1686" s="120"/>
      <c r="N1686" s="127"/>
      <c r="O1686" s="127"/>
      <c r="P1686" s="120"/>
      <c r="Q1686" s="127"/>
      <c r="R1686" s="127"/>
      <c r="S1686" s="120"/>
      <c r="T1686" s="127"/>
      <c r="U1686" s="127"/>
      <c r="V1686" s="120"/>
      <c r="W1686" s="127"/>
      <c r="X1686" s="127"/>
      <c r="Y1686" s="120"/>
      <c r="Z1686" s="127"/>
      <c r="AA1686" s="127"/>
      <c r="AB1686" s="120"/>
      <c r="AC1686" s="127"/>
      <c r="AD1686" s="127"/>
      <c r="AE1686" s="120"/>
      <c r="AF1686" s="127"/>
      <c r="AG1686" s="127"/>
      <c r="AH1686" s="120"/>
      <c r="AI1686" s="127"/>
      <c r="AJ1686" s="127"/>
      <c r="AK1686" s="120"/>
      <c r="AL1686" s="127"/>
      <c r="AM1686" s="127"/>
      <c r="AN1686" s="120"/>
      <c r="AO1686" s="127"/>
      <c r="AP1686" s="127"/>
      <c r="AQ1686" s="127"/>
      <c r="AR1686" s="127"/>
      <c r="AS1686" s="127"/>
      <c r="AT1686" s="120"/>
      <c r="AU1686" s="127"/>
      <c r="AV1686" s="127"/>
      <c r="AW1686" s="120"/>
      <c r="AX1686" s="127"/>
      <c r="AY1686" s="127"/>
      <c r="AZ1686" s="120"/>
      <c r="BA1686" s="127"/>
      <c r="BB1686" s="127"/>
      <c r="BC1686" s="120"/>
      <c r="BD1686" s="120"/>
      <c r="BE1686" s="120"/>
      <c r="BF1686" s="120"/>
      <c r="BG1686" s="120"/>
      <c r="BH1686" s="120"/>
      <c r="BI1686" s="120"/>
      <c r="BJ1686" s="128"/>
      <c r="BK1686" s="128"/>
    </row>
    <row r="1687" spans="1:64" x14ac:dyDescent="0.2">
      <c r="A1687" s="120" t="s">
        <v>592</v>
      </c>
      <c r="B1687" s="125">
        <v>32027</v>
      </c>
      <c r="C1687" s="168" t="s">
        <v>644</v>
      </c>
      <c r="D1687" s="126" t="s">
        <v>635</v>
      </c>
      <c r="E1687" s="116" t="str">
        <f>IF(ISERROR(VLOOKUP(TRIM(A1687),'R2020'!$A$1:$I$1991,2,FALSE)),"",VLOOKUP(TRIM(A1687),'R2020'!$A$1:$I$1991,2,FALSE))</f>
        <v>DB</v>
      </c>
      <c r="F1687" s="116" t="str">
        <f>IF(ISERROR(VLOOKUP(TRIM(A1687),'R2020'!$A$1:$I$1991,3,FALSE)),"",VLOOKUP(TRIM(A1687),'R2020'!$A$1:$I$1991,3,FALSE))</f>
        <v>NON</v>
      </c>
      <c r="G1687" s="116" t="str">
        <f>IF(ISERROR(VLOOKUP(TRIM(A1687),'R2020'!$A$1:$I$1991,8,FALSE)),"",VLOOKUP(TRIM(A1687),'R2020'!$A$1:$I$1991,8,FALSE))</f>
        <v xml:space="preserve">04 </v>
      </c>
      <c r="H1687" s="117" t="s">
        <v>364</v>
      </c>
      <c r="I1687" s="126" t="s">
        <v>367</v>
      </c>
      <c r="J1687" s="126" t="s">
        <v>1061</v>
      </c>
      <c r="K1687" s="117" t="s">
        <v>202</v>
      </c>
      <c r="L1687" s="126"/>
      <c r="M1687" s="126"/>
      <c r="N1687" s="117" t="s">
        <v>2245</v>
      </c>
      <c r="O1687" s="126" t="s">
        <v>88</v>
      </c>
      <c r="P1687" s="126" t="s">
        <v>129</v>
      </c>
      <c r="Q1687" s="117" t="s">
        <v>364</v>
      </c>
      <c r="R1687" s="126" t="s">
        <v>103</v>
      </c>
      <c r="S1687" s="126" t="s">
        <v>1061</v>
      </c>
      <c r="T1687" s="117" t="s">
        <v>171</v>
      </c>
      <c r="U1687" s="126" t="s">
        <v>59</v>
      </c>
      <c r="V1687" s="126" t="s">
        <v>328</v>
      </c>
      <c r="W1687" s="117" t="s">
        <v>364</v>
      </c>
      <c r="X1687" s="126" t="s">
        <v>367</v>
      </c>
      <c r="Y1687" s="126" t="s">
        <v>1061</v>
      </c>
      <c r="AA1687" s="126"/>
      <c r="AB1687" s="126"/>
      <c r="AC1687" s="120" t="s">
        <v>327</v>
      </c>
      <c r="AD1687" s="126" t="s">
        <v>367</v>
      </c>
      <c r="AE1687" s="126" t="s">
        <v>328</v>
      </c>
      <c r="AF1687" s="120" t="s">
        <v>364</v>
      </c>
      <c r="AG1687" s="126" t="s">
        <v>367</v>
      </c>
      <c r="AH1687" s="126" t="s">
        <v>328</v>
      </c>
      <c r="AI1687" s="120" t="s">
        <v>171</v>
      </c>
      <c r="AJ1687" s="126" t="s">
        <v>367</v>
      </c>
      <c r="AK1687" s="126" t="s">
        <v>328</v>
      </c>
      <c r="AL1687" s="120"/>
      <c r="AM1687" s="126"/>
      <c r="AN1687" s="126"/>
      <c r="AO1687" s="120"/>
      <c r="AP1687" s="126"/>
      <c r="AQ1687" s="126"/>
      <c r="AR1687" s="120"/>
      <c r="AS1687" s="126"/>
      <c r="AT1687" s="126"/>
      <c r="AU1687" s="120"/>
      <c r="AV1687" s="126"/>
      <c r="AW1687" s="126"/>
      <c r="AX1687" s="120"/>
      <c r="AY1687" s="126"/>
      <c r="AZ1687" s="126"/>
      <c r="BA1687" s="120"/>
      <c r="BB1687" s="126"/>
      <c r="BC1687" s="126"/>
      <c r="BD1687" s="120"/>
      <c r="BE1687" s="125"/>
      <c r="BF1687" s="126"/>
      <c r="BG1687" s="128"/>
      <c r="BH1687" s="120"/>
      <c r="BI1687" s="127"/>
      <c r="BJ1687" s="128"/>
      <c r="BK1687" s="128"/>
      <c r="BL1687" s="131"/>
    </row>
    <row r="1688" spans="1:64" x14ac:dyDescent="0.2">
      <c r="A1688" s="117" t="s">
        <v>2025</v>
      </c>
      <c r="B1688" s="123">
        <v>34903</v>
      </c>
      <c r="C1688" s="165" t="s">
        <v>2028</v>
      </c>
      <c r="D1688" s="117" t="s">
        <v>2033</v>
      </c>
      <c r="E1688" s="116" t="str">
        <f>IF(ISERROR(VLOOKUP(TRIM(A1688),'R2020'!$A$1:$I$1991,2,FALSE)),"",VLOOKUP(TRIM(A1688),'R2020'!$A$1:$I$1991,2,FALSE))</f>
        <v>DB</v>
      </c>
      <c r="F1688" s="116" t="str">
        <f>IF(ISERROR(VLOOKUP(TRIM(A1688),'R2020'!$A$1:$I$1991,3,FALSE)),"",VLOOKUP(TRIM(A1688),'R2020'!$A$1:$I$1991,3,FALSE))</f>
        <v>DAN</v>
      </c>
      <c r="G1688" s="116" t="str">
        <f>IF(ISERROR(VLOOKUP(TRIM(A1688),'R2020'!$A$1:$I$1991,8,FALSE)),"",VLOOKUP(TRIM(A1688),'R2020'!$A$1:$I$1991,8,FALSE))</f>
        <v xml:space="preserve">00 </v>
      </c>
      <c r="J1688" s="122"/>
      <c r="K1688" s="117" t="s">
        <v>364</v>
      </c>
      <c r="L1688" s="117" t="s">
        <v>446</v>
      </c>
      <c r="M1688" s="122" t="s">
        <v>1061</v>
      </c>
      <c r="N1688" s="117" t="s">
        <v>364</v>
      </c>
      <c r="O1688" s="117" t="s">
        <v>446</v>
      </c>
      <c r="P1688" s="122" t="s">
        <v>1059</v>
      </c>
      <c r="Q1688" s="117" t="s">
        <v>171</v>
      </c>
      <c r="R1688" s="117" t="s">
        <v>111</v>
      </c>
      <c r="S1688" s="122" t="s">
        <v>328</v>
      </c>
    </row>
    <row r="1689" spans="1:64" x14ac:dyDescent="0.2">
      <c r="A1689" s="146" t="s">
        <v>4176</v>
      </c>
      <c r="B1689" s="157">
        <v>35534</v>
      </c>
      <c r="C1689" s="167" t="s">
        <v>4510</v>
      </c>
      <c r="D1689" s="141"/>
      <c r="E1689" s="116" t="str">
        <f>IF(ISERROR(VLOOKUP(TRIM(A1689),'R2020'!$A$1:$I$1991,2,FALSE)),"",VLOOKUP(TRIM(A1689),'R2020'!$A$1:$I$1991,2,FALSE))</f>
        <v>DB</v>
      </c>
      <c r="F1689" s="116" t="str">
        <f>IF(ISERROR(VLOOKUP(TRIM(A1689),'R2020'!$A$1:$I$1991,3,FALSE)),"",VLOOKUP(TRIM(A1689),'R2020'!$A$1:$I$1991,3,FALSE))</f>
        <v>DAN</v>
      </c>
      <c r="G1689" s="116" t="str">
        <f>IF(ISERROR(VLOOKUP(TRIM(A1689),'R2020'!$A$1:$I$1991,8,FALSE)),"",VLOOKUP(TRIM(A1689),'R2020'!$A$1:$I$1991,8,FALSE))</f>
        <v xml:space="preserve">00 </v>
      </c>
      <c r="H1689" s="120"/>
      <c r="I1689" s="120"/>
      <c r="J1689" s="120"/>
      <c r="K1689" s="120"/>
      <c r="L1689" s="120"/>
      <c r="M1689" s="120"/>
      <c r="N1689" s="120"/>
      <c r="O1689" s="120"/>
      <c r="P1689" s="120"/>
      <c r="Q1689" s="120"/>
      <c r="R1689" s="120"/>
      <c r="S1689" s="120"/>
      <c r="T1689" s="120"/>
      <c r="U1689" s="120"/>
      <c r="V1689" s="120"/>
      <c r="W1689" s="120"/>
      <c r="X1689" s="120"/>
      <c r="Y1689" s="120"/>
      <c r="Z1689" s="120"/>
      <c r="AA1689" s="120"/>
      <c r="AB1689" s="120"/>
      <c r="AC1689" s="120"/>
      <c r="AD1689" s="120"/>
      <c r="AE1689" s="120"/>
      <c r="AF1689" s="120"/>
      <c r="AG1689" s="120"/>
      <c r="AH1689" s="120"/>
      <c r="AI1689" s="120"/>
      <c r="AJ1689" s="120"/>
      <c r="AK1689" s="120"/>
      <c r="AL1689" s="120"/>
      <c r="AM1689" s="120"/>
      <c r="AN1689" s="120"/>
      <c r="AO1689" s="120"/>
      <c r="AP1689" s="120"/>
      <c r="AQ1689" s="120"/>
      <c r="AR1689" s="120"/>
      <c r="AS1689" s="120"/>
      <c r="AT1689" s="120"/>
      <c r="AU1689" s="120"/>
      <c r="AV1689" s="120"/>
      <c r="AW1689" s="120"/>
      <c r="AX1689" s="120"/>
      <c r="AY1689" s="120"/>
      <c r="AZ1689" s="120"/>
      <c r="BA1689" s="120"/>
      <c r="BB1689" s="127"/>
      <c r="BC1689" s="120"/>
      <c r="BD1689" s="120"/>
      <c r="BE1689" s="120"/>
      <c r="BF1689" s="120"/>
      <c r="BG1689" s="120"/>
      <c r="BH1689" s="120"/>
      <c r="BI1689" s="120"/>
      <c r="BJ1689" s="120"/>
      <c r="BK1689" s="120"/>
    </row>
    <row r="1690" spans="1:64" x14ac:dyDescent="0.2">
      <c r="A1690" s="120" t="s">
        <v>1168</v>
      </c>
      <c r="B1690" s="125">
        <v>33725</v>
      </c>
      <c r="C1690" s="165" t="s">
        <v>1242</v>
      </c>
      <c r="D1690" s="120" t="s">
        <v>1223</v>
      </c>
      <c r="E1690" s="116" t="str">
        <f>IF(ISERROR(VLOOKUP(TRIM(A1690),'R2020'!$A$1:$I$1991,2,FALSE)),"",VLOOKUP(TRIM(A1690),'R2020'!$A$1:$I$1991,2,FALSE))</f>
        <v>RCB</v>
      </c>
      <c r="F1690" s="116" t="str">
        <f>IF(ISERROR(VLOOKUP(TRIM(A1690),'R2020'!$A$1:$I$1991,3,FALSE)),"",VLOOKUP(TRIM(A1690),'R2020'!$A$1:$I$1991,3,FALSE))</f>
        <v>HOA</v>
      </c>
      <c r="G1690" s="116" t="str">
        <f>IF(ISERROR(VLOOKUP(TRIM(A1690),'R2020'!$A$1:$I$1991,8,FALSE)),"",VLOOKUP(TRIM(A1690),'R2020'!$A$1:$I$1991,8,FALSE))</f>
        <v xml:space="preserve">5 </v>
      </c>
      <c r="H1690" s="117" t="s">
        <v>327</v>
      </c>
      <c r="I1690" s="121" t="s">
        <v>336</v>
      </c>
      <c r="J1690" s="127" t="s">
        <v>60</v>
      </c>
      <c r="K1690" s="117" t="s">
        <v>529</v>
      </c>
      <c r="L1690" s="121" t="s">
        <v>229</v>
      </c>
      <c r="M1690" s="127" t="s">
        <v>328</v>
      </c>
      <c r="N1690" s="117" t="s">
        <v>171</v>
      </c>
      <c r="O1690" s="121" t="s">
        <v>229</v>
      </c>
      <c r="P1690" s="127" t="s">
        <v>60</v>
      </c>
      <c r="Q1690" s="117" t="s">
        <v>364</v>
      </c>
      <c r="R1690" s="121" t="s">
        <v>229</v>
      </c>
      <c r="S1690" s="127" t="s">
        <v>1059</v>
      </c>
      <c r="T1690" s="117" t="s">
        <v>171</v>
      </c>
      <c r="U1690" s="121" t="s">
        <v>229</v>
      </c>
      <c r="V1690" s="127" t="s">
        <v>60</v>
      </c>
      <c r="W1690" s="117" t="s">
        <v>171</v>
      </c>
      <c r="X1690" s="121" t="s">
        <v>229</v>
      </c>
      <c r="Y1690" s="127" t="s">
        <v>328</v>
      </c>
      <c r="Z1690" s="120"/>
      <c r="AA1690" s="120"/>
      <c r="AB1690" s="120"/>
      <c r="AC1690" s="120"/>
      <c r="AD1690" s="120"/>
      <c r="AE1690" s="120"/>
      <c r="AF1690" s="120"/>
      <c r="AG1690" s="120"/>
      <c r="AH1690" s="120"/>
      <c r="AI1690" s="120"/>
      <c r="AJ1690" s="120"/>
      <c r="AK1690" s="120"/>
      <c r="AL1690" s="120"/>
      <c r="AM1690" s="120"/>
      <c r="AN1690" s="120"/>
      <c r="AO1690" s="120"/>
      <c r="AP1690" s="120"/>
      <c r="AQ1690" s="120"/>
      <c r="AR1690" s="120"/>
      <c r="AS1690" s="120"/>
      <c r="AT1690" s="120"/>
      <c r="AU1690" s="120"/>
      <c r="AV1690" s="120"/>
      <c r="AW1690" s="120"/>
      <c r="AX1690" s="120"/>
      <c r="AY1690" s="120"/>
      <c r="AZ1690" s="120"/>
      <c r="BA1690" s="120"/>
      <c r="BB1690" s="120"/>
      <c r="BC1690" s="120"/>
      <c r="BD1690" s="120"/>
      <c r="BE1690" s="120"/>
      <c r="BF1690" s="120"/>
      <c r="BG1690" s="120"/>
      <c r="BH1690" s="120"/>
      <c r="BI1690" s="120"/>
      <c r="BJ1690" s="120"/>
      <c r="BK1690" s="120"/>
      <c r="BL1690" s="120"/>
    </row>
    <row r="1691" spans="1:64" x14ac:dyDescent="0.2">
      <c r="A1691" s="117" t="s">
        <v>2798</v>
      </c>
      <c r="B1691" s="123">
        <v>34811</v>
      </c>
      <c r="C1691" s="164" t="s">
        <v>2624</v>
      </c>
      <c r="D1691" s="119" t="s">
        <v>2924</v>
      </c>
      <c r="E1691" s="116" t="str">
        <f>IF(ISERROR(VLOOKUP(TRIM(A1691),'R2020'!$A$1:$I$1991,2,FALSE)),"",VLOOKUP(TRIM(A1691),'R2020'!$A$1:$I$1991,2,FALSE))</f>
        <v>End</v>
      </c>
      <c r="F1691" s="116" t="str">
        <f>IF(ISERROR(VLOOKUP(TRIM(A1691),'R2020'!$A$1:$I$1991,3,FALSE)),"",VLOOKUP(TRIM(A1691),'R2020'!$A$1:$I$1991,3,FALSE))</f>
        <v>LAA</v>
      </c>
      <c r="G1691" s="116" t="str">
        <f>IF(ISERROR(VLOOKUP(TRIM(A1691),'R2020'!$A$1:$I$1991,8,FALSE)),"",VLOOKUP(TRIM(A1691),'R2020'!$A$1:$I$1991,8,FALSE))</f>
        <v xml:space="preserve">0-3 </v>
      </c>
      <c r="H1691" s="117" t="s">
        <v>44</v>
      </c>
      <c r="I1691" s="117" t="s">
        <v>2215</v>
      </c>
      <c r="J1691" s="119" t="s">
        <v>481</v>
      </c>
      <c r="K1691" s="117" t="s">
        <v>44</v>
      </c>
      <c r="L1691" s="117" t="s">
        <v>2215</v>
      </c>
      <c r="M1691" s="119" t="s">
        <v>50</v>
      </c>
      <c r="N1691" s="117" t="s">
        <v>44</v>
      </c>
      <c r="O1691" s="117" t="s">
        <v>2215</v>
      </c>
      <c r="P1691" s="119" t="s">
        <v>41</v>
      </c>
    </row>
    <row r="1692" spans="1:64" x14ac:dyDescent="0.2">
      <c r="A1692" s="120" t="s">
        <v>537</v>
      </c>
      <c r="B1692" s="125">
        <v>30652</v>
      </c>
      <c r="C1692" s="168" t="s">
        <v>311</v>
      </c>
      <c r="D1692" s="126" t="s">
        <v>244</v>
      </c>
      <c r="E1692" s="116" t="str">
        <f>IF(ISERROR(VLOOKUP(TRIM(A1692),'R2020'!$A$1:$I$1991,2,FALSE)),"",VLOOKUP(TRIM(A1692),'R2020'!$A$1:$I$1991,2,FALSE))</f>
        <v>QB</v>
      </c>
      <c r="F1692" s="116" t="str">
        <f>IF(ISERROR(VLOOKUP(TRIM(A1692),'R2020'!$A$1:$I$1991,3,FALSE)),"",VLOOKUP(TRIM(A1692),'R2020'!$A$1:$I$1991,3,FALSE))</f>
        <v>GBN</v>
      </c>
      <c r="G1692" s="116" t="str">
        <f>IF(ISERROR(VLOOKUP(TRIM(A1692),'R2020'!$A$1:$I$1991,8,FALSE)),"",VLOOKUP(TRIM(A1692),'R2020'!$A$1:$I$1991,8,FALSE))</f>
        <v xml:space="preserve"> </v>
      </c>
      <c r="H1692" s="120" t="s">
        <v>193</v>
      </c>
      <c r="I1692" s="126" t="s">
        <v>237</v>
      </c>
      <c r="J1692" s="126"/>
      <c r="K1692" s="120" t="s">
        <v>193</v>
      </c>
      <c r="L1692" s="126" t="s">
        <v>237</v>
      </c>
      <c r="M1692" s="126"/>
      <c r="N1692" s="120" t="s">
        <v>193</v>
      </c>
      <c r="O1692" s="126" t="s">
        <v>237</v>
      </c>
      <c r="P1692" s="126"/>
      <c r="Q1692" s="120" t="s">
        <v>193</v>
      </c>
      <c r="R1692" s="126" t="s">
        <v>237</v>
      </c>
      <c r="S1692" s="126"/>
      <c r="T1692" s="120" t="s">
        <v>193</v>
      </c>
      <c r="U1692" s="126" t="s">
        <v>237</v>
      </c>
      <c r="V1692" s="126"/>
      <c r="W1692" s="120" t="s">
        <v>193</v>
      </c>
      <c r="X1692" s="126" t="s">
        <v>237</v>
      </c>
      <c r="Y1692" s="126"/>
      <c r="Z1692" s="120" t="s">
        <v>193</v>
      </c>
      <c r="AA1692" s="126" t="s">
        <v>237</v>
      </c>
      <c r="AB1692" s="126"/>
      <c r="AC1692" s="120" t="s">
        <v>193</v>
      </c>
      <c r="AD1692" s="126" t="s">
        <v>237</v>
      </c>
      <c r="AE1692" s="126"/>
      <c r="AF1692" s="120" t="s">
        <v>193</v>
      </c>
      <c r="AG1692" s="126" t="s">
        <v>237</v>
      </c>
      <c r="AH1692" s="126"/>
      <c r="AI1692" s="120" t="s">
        <v>193</v>
      </c>
      <c r="AJ1692" s="126" t="s">
        <v>237</v>
      </c>
      <c r="AK1692" s="126"/>
      <c r="AL1692" s="120" t="s">
        <v>193</v>
      </c>
      <c r="AM1692" s="126" t="s">
        <v>237</v>
      </c>
      <c r="AN1692" s="126"/>
      <c r="AO1692" s="120" t="s">
        <v>193</v>
      </c>
      <c r="AP1692" s="126" t="s">
        <v>237</v>
      </c>
      <c r="AQ1692" s="126" t="s">
        <v>223</v>
      </c>
      <c r="AR1692" s="120" t="s">
        <v>193</v>
      </c>
      <c r="AS1692" s="126" t="s">
        <v>237</v>
      </c>
      <c r="AT1692" s="126" t="s">
        <v>355</v>
      </c>
      <c r="AU1692" s="120" t="s">
        <v>193</v>
      </c>
      <c r="AV1692" s="126" t="s">
        <v>237</v>
      </c>
      <c r="AW1692" s="126" t="s">
        <v>14</v>
      </c>
      <c r="AX1692" s="120" t="s">
        <v>193</v>
      </c>
      <c r="AY1692" s="126" t="s">
        <v>237</v>
      </c>
      <c r="AZ1692" s="126" t="s">
        <v>538</v>
      </c>
      <c r="BA1692" s="120"/>
      <c r="BB1692" s="126"/>
      <c r="BC1692" s="127"/>
      <c r="BD1692" s="120"/>
      <c r="BE1692" s="120"/>
      <c r="BF1692" s="127"/>
      <c r="BG1692" s="127"/>
      <c r="BH1692" s="127"/>
      <c r="BI1692" s="127"/>
      <c r="BJ1692" s="120"/>
      <c r="BK1692" s="128"/>
      <c r="BL1692" s="128"/>
    </row>
    <row r="1693" spans="1:64" x14ac:dyDescent="0.2">
      <c r="A1693" s="146" t="s">
        <v>4244</v>
      </c>
      <c r="B1693" s="157">
        <v>35802</v>
      </c>
      <c r="C1693" s="167" t="s">
        <v>4516</v>
      </c>
      <c r="D1693" s="141"/>
      <c r="E1693" s="116" t="str">
        <f>IF(ISERROR(VLOOKUP(TRIM(A1693),'R2020'!$A$1:$I$1991,2,FALSE)),"",VLOOKUP(TRIM(A1693),'R2020'!$A$1:$I$1991,2,FALSE))</f>
        <v>DB KR</v>
      </c>
      <c r="F1693" s="116" t="str">
        <f>IF(ISERROR(VLOOKUP(TRIM(A1693),'R2020'!$A$1:$I$1991,3,FALSE)),"",VLOOKUP(TRIM(A1693),'R2020'!$A$1:$I$1991,3,FALSE))</f>
        <v>INA</v>
      </c>
      <c r="G1693" s="116" t="str">
        <f>IF(ISERROR(VLOOKUP(TRIM(A1693),'R2020'!$A$1:$I$1991,8,FALSE)),"",VLOOKUP(TRIM(A1693),'R2020'!$A$1:$I$1991,8,FALSE))</f>
        <v xml:space="preserve">00 </v>
      </c>
      <c r="H1693" s="127"/>
      <c r="I1693" s="127"/>
      <c r="J1693" s="120"/>
      <c r="K1693" s="127"/>
      <c r="L1693" s="127"/>
      <c r="M1693" s="120"/>
      <c r="N1693" s="127"/>
      <c r="O1693" s="127"/>
      <c r="P1693" s="120"/>
      <c r="Q1693" s="127"/>
      <c r="R1693" s="127"/>
      <c r="S1693" s="120"/>
      <c r="T1693" s="127"/>
      <c r="U1693" s="127"/>
      <c r="V1693" s="120"/>
      <c r="W1693" s="127"/>
      <c r="X1693" s="127"/>
      <c r="Y1693" s="120"/>
      <c r="Z1693" s="127"/>
      <c r="AA1693" s="127"/>
      <c r="AB1693" s="120"/>
      <c r="AC1693" s="127"/>
      <c r="AD1693" s="127"/>
      <c r="AE1693" s="120"/>
      <c r="AF1693" s="127"/>
      <c r="AG1693" s="127"/>
      <c r="AH1693" s="120"/>
      <c r="AI1693" s="127"/>
      <c r="AJ1693" s="127"/>
      <c r="AK1693" s="120"/>
      <c r="AL1693" s="127"/>
      <c r="AM1693" s="127"/>
      <c r="AN1693" s="120"/>
      <c r="AO1693" s="127"/>
      <c r="AP1693" s="127"/>
      <c r="AQ1693" s="127"/>
      <c r="AR1693" s="127"/>
      <c r="AS1693" s="127"/>
      <c r="AT1693" s="120"/>
      <c r="AU1693" s="127"/>
      <c r="AV1693" s="127"/>
      <c r="AW1693" s="120"/>
      <c r="AX1693" s="127"/>
      <c r="AY1693" s="127"/>
      <c r="AZ1693" s="120"/>
      <c r="BA1693" s="127"/>
      <c r="BB1693" s="127"/>
      <c r="BC1693" s="120"/>
      <c r="BD1693" s="120"/>
      <c r="BE1693" s="120"/>
      <c r="BF1693" s="120"/>
      <c r="BG1693" s="120"/>
      <c r="BH1693" s="120"/>
      <c r="BI1693" s="120"/>
      <c r="BJ1693" s="128"/>
      <c r="BK1693" s="128"/>
    </row>
    <row r="1694" spans="1:64" x14ac:dyDescent="0.2">
      <c r="A1694" s="120" t="s">
        <v>842</v>
      </c>
      <c r="B1694" s="125">
        <v>32910</v>
      </c>
      <c r="C1694" s="168" t="s">
        <v>736</v>
      </c>
      <c r="D1694" s="126" t="s">
        <v>735</v>
      </c>
      <c r="E1694" s="116" t="str">
        <f>IF(ISERROR(VLOOKUP(TRIM(A1694),'R2020'!$A$1:$I$1991,2,FALSE)),"",VLOOKUP(TRIM(A1694),'R2020'!$A$1:$I$1991,2,FALSE))</f>
        <v/>
      </c>
      <c r="F1694" s="116" t="str">
        <f>IF(ISERROR(VLOOKUP(TRIM(A1694),'R2020'!$A$1:$I$1991,3,FALSE)),"",VLOOKUP(TRIM(A1694),'R2020'!$A$1:$I$1991,3,FALSE))</f>
        <v/>
      </c>
      <c r="G1694" s="116" t="str">
        <f>IF(ISERROR(VLOOKUP(TRIM(A1694),'R2020'!$A$1:$I$1991,8,FALSE)),"",VLOOKUP(TRIM(A1694),'R2020'!$A$1:$I$1991,8,FALSE))</f>
        <v/>
      </c>
      <c r="H1694" s="120"/>
      <c r="I1694" s="126"/>
      <c r="J1694" s="126"/>
      <c r="K1694" s="120" t="s">
        <v>344</v>
      </c>
      <c r="L1694" s="126" t="s">
        <v>122</v>
      </c>
      <c r="M1694" s="126" t="s">
        <v>3003</v>
      </c>
      <c r="N1694" s="120" t="s">
        <v>183</v>
      </c>
      <c r="O1694" s="126" t="s">
        <v>122</v>
      </c>
      <c r="P1694" s="126" t="s">
        <v>2359</v>
      </c>
      <c r="Q1694" s="120" t="s">
        <v>344</v>
      </c>
      <c r="R1694" s="126" t="s">
        <v>122</v>
      </c>
      <c r="S1694" s="126" t="s">
        <v>1986</v>
      </c>
      <c r="T1694" s="120"/>
      <c r="U1694" s="126"/>
      <c r="V1694" s="126"/>
      <c r="W1694" s="120" t="s">
        <v>344</v>
      </c>
      <c r="X1694" s="126" t="s">
        <v>393</v>
      </c>
      <c r="Y1694" s="126" t="s">
        <v>347</v>
      </c>
      <c r="Z1694" s="120" t="s">
        <v>144</v>
      </c>
      <c r="AA1694" s="126" t="s">
        <v>393</v>
      </c>
      <c r="AB1694" s="126" t="s">
        <v>41</v>
      </c>
      <c r="AC1694" s="120" t="s">
        <v>144</v>
      </c>
      <c r="AD1694" s="126" t="s">
        <v>393</v>
      </c>
      <c r="AE1694" s="126" t="s">
        <v>351</v>
      </c>
      <c r="AF1694" s="120" t="s">
        <v>344</v>
      </c>
      <c r="AG1694" s="126" t="s">
        <v>393</v>
      </c>
      <c r="AH1694" s="126" t="s">
        <v>349</v>
      </c>
      <c r="AI1694" s="120"/>
      <c r="AJ1694" s="126"/>
      <c r="AK1694" s="126"/>
      <c r="AL1694" s="120"/>
      <c r="AM1694" s="126"/>
      <c r="AN1694" s="126"/>
      <c r="AO1694" s="120"/>
      <c r="AP1694" s="126"/>
      <c r="AQ1694" s="126"/>
      <c r="AR1694" s="120"/>
      <c r="AS1694" s="126"/>
      <c r="AT1694" s="126"/>
      <c r="AU1694" s="120"/>
      <c r="AV1694" s="126"/>
      <c r="AW1694" s="126"/>
      <c r="AX1694" s="120"/>
      <c r="AY1694" s="126"/>
      <c r="AZ1694" s="126"/>
      <c r="BA1694" s="120"/>
      <c r="BB1694" s="126"/>
      <c r="BC1694" s="127"/>
      <c r="BD1694" s="120"/>
      <c r="BE1694" s="120"/>
      <c r="BF1694" s="127"/>
      <c r="BG1694" s="127"/>
      <c r="BH1694" s="127"/>
      <c r="BI1694" s="127"/>
      <c r="BJ1694" s="120"/>
      <c r="BK1694" s="128"/>
      <c r="BL1694" s="128"/>
    </row>
    <row r="1695" spans="1:64" x14ac:dyDescent="0.2">
      <c r="A1695" s="117" t="s">
        <v>3872</v>
      </c>
      <c r="B1695" s="123">
        <v>33491</v>
      </c>
      <c r="C1695" s="164" t="s">
        <v>1584</v>
      </c>
      <c r="E1695" s="116" t="str">
        <f>IF(ISERROR(VLOOKUP(TRIM(A1695),'R2020'!$A$1:$I$1991,2,FALSE)),"",VLOOKUP(TRIM(A1695),'R2020'!$A$1:$I$1991,2,FALSE))</f>
        <v>T</v>
      </c>
      <c r="F1695" s="116" t="str">
        <f>IF(ISERROR(VLOOKUP(TRIM(A1695),'R2020'!$A$1:$I$1991,3,FALSE)),"",VLOOKUP(TRIM(A1695),'R2020'!$A$1:$I$1991,3,FALSE))</f>
        <v>DNA</v>
      </c>
      <c r="G1695" s="116" t="str">
        <f>IF(ISERROR(VLOOKUP(TRIM(A1695),'R2020'!$A$1:$I$1991,8,FALSE)),"",VLOOKUP(TRIM(A1695),'R2020'!$A$1:$I$1991,8,FALSE))</f>
        <v xml:space="preserve">0-0 </v>
      </c>
      <c r="H1695" s="117" t="s">
        <v>331</v>
      </c>
      <c r="I1695" s="117" t="s">
        <v>229</v>
      </c>
      <c r="J1695" s="119" t="s">
        <v>349</v>
      </c>
    </row>
    <row r="1696" spans="1:64" x14ac:dyDescent="0.2">
      <c r="A1696" s="146" t="s">
        <v>4399</v>
      </c>
      <c r="B1696" s="157">
        <v>33625</v>
      </c>
      <c r="C1696" s="167" t="s">
        <v>1223</v>
      </c>
      <c r="D1696" s="142"/>
      <c r="E1696" s="116" t="str">
        <f>IF(ISERROR(VLOOKUP(TRIM(A1696),'R2020'!$A$1:$I$1991,2,FALSE)),"",VLOOKUP(TRIM(A1696),'R2020'!$A$1:$I$1991,2,FALSE))</f>
        <v>TE BB</v>
      </c>
      <c r="F1696" s="116" t="str">
        <f>IF(ISERROR(VLOOKUP(TRIM(A1696),'R2020'!$A$1:$I$1991,3,FALSE)),"",VLOOKUP(TRIM(A1696),'R2020'!$A$1:$I$1991,3,FALSE))</f>
        <v>PHN</v>
      </c>
      <c r="G1696" s="116" t="str">
        <f>IF(ISERROR(VLOOKUP(TRIM(A1696),'R2020'!$A$1:$I$1991,8,FALSE)),"",VLOOKUP(TRIM(A1696),'R2020'!$A$1:$I$1991,8,FALSE))</f>
        <v xml:space="preserve">4-0 </v>
      </c>
      <c r="H1696" s="126"/>
      <c r="I1696" s="126"/>
      <c r="J1696" s="120"/>
      <c r="K1696" s="126"/>
      <c r="L1696" s="126"/>
      <c r="M1696" s="120"/>
      <c r="N1696" s="126"/>
      <c r="O1696" s="126"/>
      <c r="P1696" s="120"/>
      <c r="Q1696" s="126"/>
      <c r="R1696" s="126"/>
      <c r="S1696" s="120"/>
      <c r="T1696" s="126"/>
      <c r="U1696" s="126"/>
      <c r="V1696" s="120"/>
      <c r="W1696" s="126"/>
      <c r="X1696" s="126"/>
      <c r="Y1696" s="120"/>
      <c r="Z1696" s="126"/>
      <c r="AA1696" s="126"/>
      <c r="AB1696" s="120"/>
      <c r="AC1696" s="126"/>
      <c r="AD1696" s="126"/>
      <c r="AE1696" s="120"/>
      <c r="AF1696" s="126"/>
      <c r="AG1696" s="126"/>
      <c r="AH1696" s="120"/>
      <c r="AI1696" s="126"/>
      <c r="AJ1696" s="126"/>
      <c r="AK1696" s="120"/>
      <c r="AL1696" s="126"/>
      <c r="AM1696" s="126"/>
      <c r="AN1696" s="120"/>
      <c r="AO1696" s="126"/>
      <c r="AP1696" s="126"/>
      <c r="AQ1696" s="126"/>
      <c r="AR1696" s="126"/>
      <c r="AS1696" s="126"/>
      <c r="AT1696" s="120"/>
      <c r="AU1696" s="126"/>
      <c r="AV1696" s="126"/>
      <c r="AW1696" s="120"/>
      <c r="AX1696" s="126"/>
      <c r="AY1696" s="126"/>
      <c r="AZ1696" s="120"/>
      <c r="BA1696" s="126"/>
      <c r="BB1696" s="126"/>
      <c r="BC1696" s="120"/>
      <c r="BD1696" s="125"/>
      <c r="BE1696" s="126"/>
      <c r="BF1696" s="128"/>
      <c r="BG1696" s="120"/>
      <c r="BH1696" s="127"/>
      <c r="BI1696" s="120"/>
      <c r="BJ1696" s="128"/>
      <c r="BK1696" s="128"/>
    </row>
    <row r="1697" spans="1:64" x14ac:dyDescent="0.2">
      <c r="A1697" s="120" t="s">
        <v>238</v>
      </c>
      <c r="B1697" s="125">
        <v>30012</v>
      </c>
      <c r="C1697" s="168" t="s">
        <v>209</v>
      </c>
      <c r="D1697" s="126" t="s">
        <v>2567</v>
      </c>
      <c r="E1697" s="116" t="str">
        <f>IF(ISERROR(VLOOKUP(TRIM(A1697),'R2020'!$A$1:$I$1991,2,FALSE)),"",VLOOKUP(TRIM(A1697),'R2020'!$A$1:$I$1991,2,FALSE))</f>
        <v>QB</v>
      </c>
      <c r="F1697" s="116" t="str">
        <f>IF(ISERROR(VLOOKUP(TRIM(A1697),'R2020'!$A$1:$I$1991,3,FALSE)),"",VLOOKUP(TRIM(A1697),'R2020'!$A$1:$I$1991,3,FALSE))</f>
        <v>PIA</v>
      </c>
      <c r="G1697" s="116" t="str">
        <f>IF(ISERROR(VLOOKUP(TRIM(A1697),'R2020'!$A$1:$I$1991,8,FALSE)),"",VLOOKUP(TRIM(A1697),'R2020'!$A$1:$I$1991,8,FALSE))</f>
        <v xml:space="preserve"> </v>
      </c>
      <c r="H1697" s="117" t="s">
        <v>193</v>
      </c>
      <c r="I1697" s="126" t="s">
        <v>450</v>
      </c>
      <c r="J1697" s="126" t="s">
        <v>3873</v>
      </c>
      <c r="K1697" s="117" t="s">
        <v>193</v>
      </c>
      <c r="L1697" s="126" t="s">
        <v>450</v>
      </c>
      <c r="M1697" s="126"/>
      <c r="N1697" s="117" t="s">
        <v>193</v>
      </c>
      <c r="O1697" s="126" t="s">
        <v>450</v>
      </c>
      <c r="P1697" s="126"/>
      <c r="Q1697" s="117" t="s">
        <v>193</v>
      </c>
      <c r="R1697" s="126" t="s">
        <v>450</v>
      </c>
      <c r="S1697" s="126"/>
      <c r="T1697" s="117" t="s">
        <v>193</v>
      </c>
      <c r="U1697" s="126" t="s">
        <v>450</v>
      </c>
      <c r="V1697" s="126"/>
      <c r="W1697" s="117" t="s">
        <v>193</v>
      </c>
      <c r="X1697" s="126" t="s">
        <v>450</v>
      </c>
      <c r="Y1697" s="126"/>
      <c r="Z1697" s="120" t="s">
        <v>193</v>
      </c>
      <c r="AA1697" s="126" t="s">
        <v>450</v>
      </c>
      <c r="AB1697" s="126"/>
      <c r="AC1697" s="120" t="s">
        <v>193</v>
      </c>
      <c r="AD1697" s="126" t="s">
        <v>450</v>
      </c>
      <c r="AE1697" s="126"/>
      <c r="AF1697" s="120" t="s">
        <v>193</v>
      </c>
      <c r="AG1697" s="126" t="s">
        <v>450</v>
      </c>
      <c r="AH1697" s="126"/>
      <c r="AI1697" s="120" t="s">
        <v>193</v>
      </c>
      <c r="AJ1697" s="126" t="s">
        <v>450</v>
      </c>
      <c r="AK1697" s="126"/>
      <c r="AL1697" s="120" t="s">
        <v>193</v>
      </c>
      <c r="AM1697" s="126" t="s">
        <v>450</v>
      </c>
      <c r="AN1697" s="126"/>
      <c r="AO1697" s="120" t="s">
        <v>193</v>
      </c>
      <c r="AP1697" s="126" t="s">
        <v>450</v>
      </c>
      <c r="AQ1697" s="126" t="s">
        <v>134</v>
      </c>
      <c r="AR1697" s="120" t="s">
        <v>193</v>
      </c>
      <c r="AS1697" s="126" t="s">
        <v>450</v>
      </c>
      <c r="AT1697" s="126" t="s">
        <v>518</v>
      </c>
      <c r="AU1697" s="120" t="s">
        <v>193</v>
      </c>
      <c r="AV1697" s="126" t="s">
        <v>450</v>
      </c>
      <c r="AW1697" s="126" t="s">
        <v>119</v>
      </c>
      <c r="AX1697" s="120" t="s">
        <v>193</v>
      </c>
      <c r="AY1697" s="126" t="s">
        <v>450</v>
      </c>
      <c r="AZ1697" s="126" t="s">
        <v>72</v>
      </c>
      <c r="BA1697" s="120" t="s">
        <v>193</v>
      </c>
      <c r="BB1697" s="126" t="s">
        <v>450</v>
      </c>
      <c r="BC1697" s="127" t="s">
        <v>143</v>
      </c>
      <c r="BD1697" s="120"/>
      <c r="BE1697" s="120"/>
      <c r="BF1697" s="127"/>
      <c r="BG1697" s="127"/>
      <c r="BH1697" s="127"/>
      <c r="BI1697" s="127"/>
      <c r="BJ1697" s="120"/>
      <c r="BK1697" s="128"/>
      <c r="BL1697" s="128"/>
    </row>
    <row r="1698" spans="1:64" x14ac:dyDescent="0.2">
      <c r="A1698" s="117" t="s">
        <v>1819</v>
      </c>
      <c r="B1698" s="123">
        <v>34346</v>
      </c>
      <c r="C1698" s="165" t="s">
        <v>2031</v>
      </c>
      <c r="D1698" s="117" t="s">
        <v>2199</v>
      </c>
      <c r="E1698" s="116" t="str">
        <f>IF(ISERROR(VLOOKUP(TRIM(A1698),'R2020'!$A$1:$I$1991,2,FALSE)),"",VLOOKUP(TRIM(A1698),'R2020'!$A$1:$I$1991,2,FALSE))</f>
        <v/>
      </c>
      <c r="F1698" s="116" t="str">
        <f>IF(ISERROR(VLOOKUP(TRIM(A1698),'R2020'!$A$1:$I$1991,3,FALSE)),"",VLOOKUP(TRIM(A1698),'R2020'!$A$1:$I$1991,3,FALSE))</f>
        <v/>
      </c>
      <c r="G1698" s="116" t="str">
        <f>IF(ISERROR(VLOOKUP(TRIM(A1698),'R2020'!$A$1:$I$1991,8,FALSE)),"",VLOOKUP(TRIM(A1698),'R2020'!$A$1:$I$1991,8,FALSE))</f>
        <v/>
      </c>
      <c r="H1698" s="117" t="s">
        <v>293</v>
      </c>
      <c r="I1698" s="117" t="s">
        <v>103</v>
      </c>
      <c r="J1698" s="122"/>
      <c r="K1698" s="117" t="s">
        <v>96</v>
      </c>
      <c r="L1698" s="117" t="s">
        <v>103</v>
      </c>
      <c r="M1698" s="122"/>
      <c r="N1698" s="117" t="s">
        <v>293</v>
      </c>
      <c r="O1698" s="117" t="s">
        <v>103</v>
      </c>
      <c r="P1698" s="122"/>
      <c r="Q1698" s="117" t="s">
        <v>293</v>
      </c>
      <c r="R1698" s="117" t="s">
        <v>103</v>
      </c>
      <c r="S1698" s="122"/>
    </row>
    <row r="1699" spans="1:64" x14ac:dyDescent="0.2">
      <c r="A1699" s="117" t="s">
        <v>2873</v>
      </c>
      <c r="B1699" s="123">
        <v>34698</v>
      </c>
      <c r="C1699" s="164" t="s">
        <v>2031</v>
      </c>
      <c r="D1699" s="119" t="s">
        <v>3076</v>
      </c>
      <c r="E1699" s="116" t="str">
        <f>IF(ISERROR(VLOOKUP(TRIM(A1699),'R2020'!$A$1:$I$1991,2,FALSE)),"",VLOOKUP(TRIM(A1699),'R2020'!$A$1:$I$1991,2,FALSE))</f>
        <v>PK</v>
      </c>
      <c r="F1699" s="116" t="str">
        <f>IF(ISERROR(VLOOKUP(TRIM(A1699),'R2020'!$A$1:$I$1991,3,FALSE)),"",VLOOKUP(TRIM(A1699),'R2020'!$A$1:$I$1991,3,FALSE))</f>
        <v>JXA</v>
      </c>
      <c r="G1699" s="116" t="str">
        <f>IF(ISERROR(VLOOKUP(TRIM(A1699),'R2020'!$A$1:$I$1991,8,FALSE)),"",VLOOKUP(TRIM(A1699),'R2020'!$A$1:$I$1991,8,FALSE))</f>
        <v xml:space="preserve"> </v>
      </c>
      <c r="H1699" s="117" t="s">
        <v>339</v>
      </c>
      <c r="I1699" s="117" t="s">
        <v>30</v>
      </c>
      <c r="K1699" s="117" t="s">
        <v>339</v>
      </c>
      <c r="L1699" s="117" t="s">
        <v>30</v>
      </c>
      <c r="N1699" s="117" t="s">
        <v>339</v>
      </c>
      <c r="O1699" s="117" t="s">
        <v>30</v>
      </c>
    </row>
    <row r="1700" spans="1:64" x14ac:dyDescent="0.2">
      <c r="A1700" s="117" t="s">
        <v>3387</v>
      </c>
      <c r="B1700" s="123">
        <v>35471</v>
      </c>
      <c r="C1700" s="165" t="s">
        <v>3388</v>
      </c>
      <c r="D1700" s="122" t="s">
        <v>3089</v>
      </c>
      <c r="E1700" s="116" t="str">
        <f>IF(ISERROR(VLOOKUP(TRIM(A1700),'R2020'!$A$1:$I$1991,2,FALSE)),"",VLOOKUP(TRIM(A1700),'R2020'!$A$1:$I$1991,2,FALSE))</f>
        <v/>
      </c>
      <c r="F1700" s="116" t="str">
        <f>IF(ISERROR(VLOOKUP(TRIM(A1700),'R2020'!$A$1:$I$1991,3,FALSE)),"",VLOOKUP(TRIM(A1700),'R2020'!$A$1:$I$1991,3,FALSE))</f>
        <v/>
      </c>
      <c r="G1700" s="116" t="str">
        <f>IF(ISERROR(VLOOKUP(TRIM(A1700),'R2020'!$A$1:$I$1991,8,FALSE)),"",VLOOKUP(TRIM(A1700),'R2020'!$A$1:$I$1991,8,FALSE))</f>
        <v/>
      </c>
      <c r="H1700" s="117" t="s">
        <v>193</v>
      </c>
      <c r="I1700" s="122" t="s">
        <v>32</v>
      </c>
      <c r="J1700" s="122"/>
      <c r="K1700" s="117" t="s">
        <v>193</v>
      </c>
      <c r="L1700" s="122" t="s">
        <v>78</v>
      </c>
      <c r="M1700" s="122"/>
      <c r="O1700" s="122"/>
      <c r="P1700" s="122"/>
      <c r="R1700" s="122"/>
      <c r="S1700" s="122"/>
      <c r="U1700" s="122"/>
      <c r="V1700" s="122"/>
      <c r="X1700" s="122"/>
      <c r="Y1700" s="122"/>
      <c r="AA1700" s="122"/>
      <c r="AB1700" s="122"/>
      <c r="AD1700" s="122"/>
      <c r="AE1700" s="122"/>
      <c r="AG1700" s="122"/>
      <c r="AH1700" s="122"/>
      <c r="AJ1700" s="122"/>
      <c r="AK1700" s="122"/>
      <c r="AM1700" s="122"/>
      <c r="AN1700" s="122"/>
      <c r="AP1700" s="122"/>
      <c r="AQ1700" s="122"/>
      <c r="AS1700" s="122"/>
      <c r="AT1700" s="122"/>
      <c r="AV1700" s="122"/>
      <c r="AW1700" s="122"/>
      <c r="AY1700" s="122"/>
      <c r="AZ1700" s="122"/>
      <c r="BB1700" s="122"/>
      <c r="BC1700" s="122"/>
      <c r="BE1700" s="123"/>
      <c r="BF1700" s="122"/>
      <c r="BG1700" s="121"/>
      <c r="BI1700" s="119"/>
      <c r="BJ1700" s="121"/>
      <c r="BK1700" s="121"/>
      <c r="BL1700" s="130"/>
    </row>
    <row r="1701" spans="1:64" x14ac:dyDescent="0.2">
      <c r="A1701" s="117" t="s">
        <v>2799</v>
      </c>
      <c r="B1701" s="123">
        <v>34043</v>
      </c>
      <c r="C1701" s="164" t="s">
        <v>2586</v>
      </c>
      <c r="D1701" s="119" t="s">
        <v>2891</v>
      </c>
      <c r="E1701" s="116" t="str">
        <f>IF(ISERROR(VLOOKUP(TRIM(A1701),'R2020'!$A$1:$I$1991,2,FALSE)),"",VLOOKUP(TRIM(A1701),'R2020'!$A$1:$I$1991,2,FALSE))</f>
        <v/>
      </c>
      <c r="F1701" s="116" t="str">
        <f>IF(ISERROR(VLOOKUP(TRIM(A1701),'R2020'!$A$1:$I$1991,3,FALSE)),"",VLOOKUP(TRIM(A1701),'R2020'!$A$1:$I$1991,3,FALSE))</f>
        <v/>
      </c>
      <c r="G1701" s="116" t="str">
        <f>IF(ISERROR(VLOOKUP(TRIM(A1701),'R2020'!$A$1:$I$1991,8,FALSE)),"",VLOOKUP(TRIM(A1701),'R2020'!$A$1:$I$1991,8,FALSE))</f>
        <v/>
      </c>
      <c r="K1701" s="117" t="s">
        <v>49</v>
      </c>
      <c r="L1701" s="117" t="s">
        <v>506</v>
      </c>
      <c r="M1701" s="119" t="s">
        <v>481</v>
      </c>
      <c r="N1701" s="117" t="s">
        <v>47</v>
      </c>
      <c r="O1701" s="117" t="s">
        <v>506</v>
      </c>
      <c r="P1701" s="119" t="s">
        <v>41</v>
      </c>
    </row>
    <row r="1702" spans="1:64" x14ac:dyDescent="0.2">
      <c r="A1702" s="117" t="s">
        <v>3298</v>
      </c>
      <c r="B1702" s="123">
        <v>34665</v>
      </c>
      <c r="C1702" s="165" t="s">
        <v>2885</v>
      </c>
      <c r="D1702" s="122" t="s">
        <v>3074</v>
      </c>
      <c r="E1702" s="116" t="str">
        <f>IF(ISERROR(VLOOKUP(TRIM(A1702),'R2020'!$A$1:$I$1991,2,FALSE)),"",VLOOKUP(TRIM(A1702),'R2020'!$A$1:$I$1991,2,FALSE))</f>
        <v/>
      </c>
      <c r="F1702" s="116" t="str">
        <f>IF(ISERROR(VLOOKUP(TRIM(A1702),'R2020'!$A$1:$I$1991,3,FALSE)),"",VLOOKUP(TRIM(A1702),'R2020'!$A$1:$I$1991,3,FALSE))</f>
        <v/>
      </c>
      <c r="G1702" s="116" t="str">
        <f>IF(ISERROR(VLOOKUP(TRIM(A1702),'R2020'!$A$1:$I$1991,8,FALSE)),"",VLOOKUP(TRIM(A1702),'R2020'!$A$1:$I$1991,8,FALSE))</f>
        <v/>
      </c>
      <c r="H1702" s="117" t="s">
        <v>279</v>
      </c>
      <c r="I1702" s="122" t="s">
        <v>448</v>
      </c>
      <c r="J1702" s="122"/>
      <c r="K1702" s="117" t="s">
        <v>283</v>
      </c>
      <c r="L1702" s="122" t="s">
        <v>448</v>
      </c>
      <c r="M1702" s="122"/>
      <c r="O1702" s="122"/>
      <c r="P1702" s="122"/>
      <c r="R1702" s="122"/>
      <c r="S1702" s="122"/>
      <c r="U1702" s="122"/>
      <c r="V1702" s="122"/>
      <c r="X1702" s="122"/>
      <c r="Y1702" s="122"/>
      <c r="AA1702" s="122"/>
      <c r="AB1702" s="122"/>
      <c r="AD1702" s="122"/>
      <c r="AE1702" s="122"/>
      <c r="AG1702" s="122"/>
      <c r="AH1702" s="122"/>
      <c r="AJ1702" s="122"/>
      <c r="AK1702" s="122"/>
      <c r="AM1702" s="122"/>
      <c r="AN1702" s="122"/>
      <c r="AP1702" s="122"/>
      <c r="AQ1702" s="122"/>
      <c r="AS1702" s="122"/>
      <c r="AT1702" s="122"/>
      <c r="AV1702" s="122"/>
      <c r="AW1702" s="122"/>
      <c r="AY1702" s="122"/>
      <c r="AZ1702" s="122"/>
      <c r="BB1702" s="122"/>
      <c r="BC1702" s="122"/>
      <c r="BE1702" s="123"/>
      <c r="BF1702" s="122"/>
      <c r="BG1702" s="121"/>
      <c r="BI1702" s="119"/>
      <c r="BJ1702" s="121"/>
      <c r="BK1702" s="121"/>
      <c r="BL1702" s="130"/>
    </row>
    <row r="1703" spans="1:64" x14ac:dyDescent="0.2">
      <c r="A1703" s="117" t="s">
        <v>2800</v>
      </c>
      <c r="B1703" s="123">
        <v>34204</v>
      </c>
      <c r="C1703" s="164" t="s">
        <v>2601</v>
      </c>
      <c r="D1703" s="119" t="s">
        <v>2585</v>
      </c>
      <c r="E1703" s="116" t="str">
        <f>IF(ISERROR(VLOOKUP(TRIM(A1703),'R2020'!$A$1:$I$1991,2,FALSE)),"",VLOOKUP(TRIM(A1703),'R2020'!$A$1:$I$1991,2,FALSE))</f>
        <v>C</v>
      </c>
      <c r="F1703" s="116" t="str">
        <f>IF(ISERROR(VLOOKUP(TRIM(A1703),'R2020'!$A$1:$I$1991,3,FALSE)),"",VLOOKUP(TRIM(A1703),'R2020'!$A$1:$I$1991,3,FALSE))</f>
        <v>WAN</v>
      </c>
      <c r="G1703" s="116" t="str">
        <f>IF(ISERROR(VLOOKUP(TRIM(A1703),'R2020'!$A$1:$I$1991,8,FALSE)),"",VLOOKUP(TRIM(A1703),'R2020'!$A$1:$I$1991,8,FALSE))</f>
        <v xml:space="preserve">5-5 </v>
      </c>
      <c r="H1703" s="117" t="s">
        <v>332</v>
      </c>
      <c r="I1703" s="117" t="s">
        <v>27</v>
      </c>
      <c r="J1703" s="119" t="s">
        <v>58</v>
      </c>
      <c r="K1703" s="117" t="s">
        <v>332</v>
      </c>
      <c r="L1703" s="117" t="s">
        <v>27</v>
      </c>
      <c r="M1703" s="119" t="s">
        <v>347</v>
      </c>
      <c r="N1703" s="117" t="s">
        <v>15</v>
      </c>
      <c r="O1703" s="117" t="s">
        <v>27</v>
      </c>
      <c r="P1703" s="119" t="s">
        <v>208</v>
      </c>
    </row>
    <row r="1704" spans="1:64" x14ac:dyDescent="0.2">
      <c r="A1704" s="117" t="s">
        <v>1427</v>
      </c>
      <c r="B1704" s="123">
        <v>33880</v>
      </c>
      <c r="C1704" s="165" t="s">
        <v>1574</v>
      </c>
      <c r="D1704" s="122" t="s">
        <v>1573</v>
      </c>
      <c r="E1704" s="116" t="str">
        <f>IF(ISERROR(VLOOKUP(TRIM(A1704),'R2020'!$A$1:$I$1991,2,FALSE)),"",VLOOKUP(TRIM(A1704),'R2020'!$A$1:$I$1991,2,FALSE))</f>
        <v>SS</v>
      </c>
      <c r="F1704" s="116" t="str">
        <f>IF(ISERROR(VLOOKUP(TRIM(A1704),'R2020'!$A$1:$I$1991,3,FALSE)),"",VLOOKUP(TRIM(A1704),'R2020'!$A$1:$I$1991,3,FALSE))</f>
        <v>MIA</v>
      </c>
      <c r="G1704" s="116" t="str">
        <f>IF(ISERROR(VLOOKUP(TRIM(A1704),'R2020'!$A$1:$I$1991,8,FALSE)),"",VLOOKUP(TRIM(A1704),'R2020'!$A$1:$I$1991,8,FALSE))</f>
        <v xml:space="preserve">40 </v>
      </c>
      <c r="H1704" s="117" t="s">
        <v>366</v>
      </c>
      <c r="I1704" s="121" t="s">
        <v>32</v>
      </c>
      <c r="J1704" s="119" t="s">
        <v>1060</v>
      </c>
      <c r="K1704" s="117" t="s">
        <v>364</v>
      </c>
      <c r="L1704" s="121" t="s">
        <v>232</v>
      </c>
      <c r="M1704" s="119" t="s">
        <v>1061</v>
      </c>
      <c r="N1704" s="117" t="s">
        <v>364</v>
      </c>
      <c r="O1704" s="121" t="s">
        <v>232</v>
      </c>
      <c r="P1704" s="119" t="s">
        <v>1061</v>
      </c>
      <c r="Q1704" s="117" t="s">
        <v>171</v>
      </c>
      <c r="R1704" s="121" t="s">
        <v>232</v>
      </c>
      <c r="S1704" s="119" t="s">
        <v>328</v>
      </c>
      <c r="T1704" s="117" t="s">
        <v>364</v>
      </c>
      <c r="U1704" s="121" t="s">
        <v>88</v>
      </c>
      <c r="V1704" s="119" t="s">
        <v>1061</v>
      </c>
      <c r="X1704" s="121"/>
      <c r="Y1704" s="119"/>
      <c r="AA1704" s="121"/>
      <c r="AB1704" s="119"/>
      <c r="AD1704" s="121"/>
      <c r="AE1704" s="119"/>
      <c r="AG1704" s="121"/>
      <c r="AH1704" s="119"/>
      <c r="AJ1704" s="121"/>
      <c r="AK1704" s="119"/>
      <c r="AM1704" s="121"/>
      <c r="AN1704" s="119"/>
      <c r="AP1704" s="121"/>
      <c r="AQ1704" s="119"/>
      <c r="AS1704" s="121"/>
      <c r="AT1704" s="119"/>
      <c r="AV1704" s="121"/>
      <c r="AW1704" s="119"/>
      <c r="AY1704" s="121"/>
      <c r="AZ1704" s="119"/>
      <c r="BB1704" s="121"/>
      <c r="BC1704" s="119"/>
      <c r="BF1704" s="119"/>
      <c r="BG1704" s="121"/>
      <c r="BH1704" s="121"/>
      <c r="BI1704" s="121"/>
      <c r="BJ1704" s="121"/>
      <c r="BK1704" s="121"/>
      <c r="BL1704" s="121"/>
    </row>
    <row r="1705" spans="1:64" x14ac:dyDescent="0.2">
      <c r="A1705" s="146" t="s">
        <v>4118</v>
      </c>
      <c r="B1705" s="157">
        <v>35356</v>
      </c>
      <c r="C1705" s="167" t="s">
        <v>4516</v>
      </c>
      <c r="D1705" s="141"/>
      <c r="E1705" s="116" t="str">
        <f>IF(ISERROR(VLOOKUP(TRIM(A1705),'R2020'!$A$1:$I$1991,2,FALSE)),"",VLOOKUP(TRIM(A1705),'R2020'!$A$1:$I$1991,2,FALSE))</f>
        <v>LT</v>
      </c>
      <c r="F1705" s="116" t="str">
        <f>IF(ISERROR(VLOOKUP(TRIM(A1705),'R2020'!$A$1:$I$1991,3,FALSE)),"",VLOOKUP(TRIM(A1705),'R2020'!$A$1:$I$1991,3,FALSE))</f>
        <v>CAN</v>
      </c>
      <c r="G1705" s="116" t="str">
        <f>IF(ISERROR(VLOOKUP(TRIM(A1705),'R2020'!$A$1:$I$1991,8,FALSE)),"",VLOOKUP(TRIM(A1705),'R2020'!$A$1:$I$1991,8,FALSE))</f>
        <v xml:space="preserve">4-2 </v>
      </c>
      <c r="H1705" s="127"/>
      <c r="I1705" s="127"/>
      <c r="J1705" s="120"/>
      <c r="K1705" s="127"/>
      <c r="L1705" s="127"/>
      <c r="M1705" s="120"/>
      <c r="N1705" s="127"/>
      <c r="O1705" s="127"/>
      <c r="P1705" s="120"/>
      <c r="Q1705" s="127"/>
      <c r="R1705" s="127"/>
      <c r="S1705" s="120"/>
      <c r="T1705" s="127"/>
      <c r="U1705" s="127"/>
      <c r="V1705" s="120"/>
      <c r="W1705" s="127"/>
      <c r="X1705" s="127"/>
      <c r="Y1705" s="120"/>
      <c r="Z1705" s="127"/>
      <c r="AA1705" s="127"/>
      <c r="AB1705" s="120"/>
      <c r="AC1705" s="127"/>
      <c r="AD1705" s="127"/>
      <c r="AE1705" s="120"/>
      <c r="AF1705" s="127"/>
      <c r="AG1705" s="127"/>
      <c r="AH1705" s="120"/>
      <c r="AI1705" s="127"/>
      <c r="AJ1705" s="127"/>
      <c r="AK1705" s="120"/>
      <c r="AL1705" s="127"/>
      <c r="AM1705" s="127"/>
      <c r="AN1705" s="120"/>
      <c r="AO1705" s="127"/>
      <c r="AP1705" s="127"/>
      <c r="AQ1705" s="127"/>
      <c r="AR1705" s="127"/>
      <c r="AS1705" s="127"/>
      <c r="AT1705" s="120"/>
      <c r="AU1705" s="127"/>
      <c r="AV1705" s="127"/>
      <c r="AW1705" s="120"/>
      <c r="AX1705" s="127"/>
      <c r="AY1705" s="127"/>
      <c r="AZ1705" s="120"/>
      <c r="BA1705" s="127"/>
      <c r="BB1705" s="127"/>
      <c r="BC1705" s="120"/>
      <c r="BD1705" s="120"/>
      <c r="BE1705" s="127"/>
      <c r="BF1705" s="120"/>
      <c r="BG1705" s="120"/>
      <c r="BH1705" s="120"/>
      <c r="BI1705" s="120"/>
      <c r="BJ1705" s="128"/>
      <c r="BK1705" s="128"/>
    </row>
    <row r="1706" spans="1:64" x14ac:dyDescent="0.2">
      <c r="A1706" s="120" t="s">
        <v>179</v>
      </c>
      <c r="B1706" s="125">
        <v>30573</v>
      </c>
      <c r="C1706" s="168" t="s">
        <v>357</v>
      </c>
      <c r="D1706" s="126" t="s">
        <v>740</v>
      </c>
      <c r="E1706" s="116" t="str">
        <f>IF(ISERROR(VLOOKUP(TRIM(A1706),'R2020'!$A$1:$I$1991,2,FALSE)),"",VLOOKUP(TRIM(A1706),'R2020'!$A$1:$I$1991,2,FALSE))</f>
        <v/>
      </c>
      <c r="F1706" s="116" t="str">
        <f>IF(ISERROR(VLOOKUP(TRIM(A1706),'R2020'!$A$1:$I$1991,3,FALSE)),"",VLOOKUP(TRIM(A1706),'R2020'!$A$1:$I$1991,3,FALSE))</f>
        <v/>
      </c>
      <c r="G1706" s="116" t="str">
        <f>IF(ISERROR(VLOOKUP(TRIM(A1706),'R2020'!$A$1:$I$1991,8,FALSE)),"",VLOOKUP(TRIM(A1706),'R2020'!$A$1:$I$1991,8,FALSE))</f>
        <v/>
      </c>
      <c r="I1706" s="126"/>
      <c r="J1706" s="126"/>
      <c r="K1706" s="117" t="s">
        <v>31</v>
      </c>
      <c r="L1706" s="126" t="s">
        <v>23</v>
      </c>
      <c r="M1706" s="126" t="s">
        <v>349</v>
      </c>
      <c r="N1706" s="120" t="s">
        <v>31</v>
      </c>
      <c r="O1706" s="126" t="s">
        <v>78</v>
      </c>
      <c r="P1706" s="126" t="s">
        <v>481</v>
      </c>
      <c r="Q1706" s="120" t="s">
        <v>44</v>
      </c>
      <c r="R1706" s="126" t="s">
        <v>78</v>
      </c>
      <c r="S1706" s="126" t="s">
        <v>349</v>
      </c>
      <c r="T1706" s="120" t="s">
        <v>42</v>
      </c>
      <c r="U1706" s="126" t="s">
        <v>78</v>
      </c>
      <c r="V1706" s="126" t="s">
        <v>58</v>
      </c>
      <c r="W1706" s="120" t="s">
        <v>44</v>
      </c>
      <c r="X1706" s="126" t="s">
        <v>78</v>
      </c>
      <c r="Y1706" s="126" t="s">
        <v>225</v>
      </c>
      <c r="Z1706" s="120" t="s">
        <v>44</v>
      </c>
      <c r="AA1706" s="126" t="s">
        <v>78</v>
      </c>
      <c r="AB1706" s="126" t="s">
        <v>51</v>
      </c>
      <c r="AC1706" s="120" t="s">
        <v>42</v>
      </c>
      <c r="AD1706" s="126" t="s">
        <v>348</v>
      </c>
      <c r="AE1706" s="126" t="s">
        <v>225</v>
      </c>
      <c r="AF1706" s="120" t="s">
        <v>42</v>
      </c>
      <c r="AG1706" s="126" t="s">
        <v>448</v>
      </c>
      <c r="AH1706" s="126" t="s">
        <v>38</v>
      </c>
      <c r="AI1706" s="120" t="s">
        <v>44</v>
      </c>
      <c r="AJ1706" s="126" t="s">
        <v>448</v>
      </c>
      <c r="AK1706" s="126" t="s">
        <v>41</v>
      </c>
      <c r="AL1706" s="120" t="s">
        <v>44</v>
      </c>
      <c r="AM1706" s="126" t="s">
        <v>448</v>
      </c>
      <c r="AN1706" s="126" t="s">
        <v>51</v>
      </c>
      <c r="AO1706" s="120" t="s">
        <v>44</v>
      </c>
      <c r="AP1706" s="126" t="s">
        <v>448</v>
      </c>
      <c r="AQ1706" s="126" t="s">
        <v>41</v>
      </c>
      <c r="AR1706" s="120" t="s">
        <v>44</v>
      </c>
      <c r="AS1706" s="126" t="s">
        <v>448</v>
      </c>
      <c r="AT1706" s="126" t="s">
        <v>349</v>
      </c>
      <c r="AU1706" s="120"/>
      <c r="AV1706" s="126"/>
      <c r="AW1706" s="126"/>
      <c r="AX1706" s="120"/>
      <c r="AY1706" s="126"/>
      <c r="AZ1706" s="126"/>
      <c r="BA1706" s="120"/>
      <c r="BB1706" s="126"/>
      <c r="BC1706" s="127"/>
      <c r="BD1706" s="120"/>
      <c r="BE1706" s="120"/>
      <c r="BF1706" s="127"/>
      <c r="BG1706" s="127"/>
      <c r="BH1706" s="127"/>
      <c r="BI1706" s="127"/>
      <c r="BJ1706" s="120"/>
      <c r="BK1706" s="128"/>
      <c r="BL1706" s="128"/>
    </row>
    <row r="1707" spans="1:64" x14ac:dyDescent="0.2">
      <c r="A1707" s="120" t="s">
        <v>713</v>
      </c>
      <c r="B1707" s="125">
        <v>32821</v>
      </c>
      <c r="C1707" s="168" t="s">
        <v>738</v>
      </c>
      <c r="D1707" s="126" t="s">
        <v>734</v>
      </c>
      <c r="E1707" s="116" t="str">
        <f>IF(ISERROR(VLOOKUP(TRIM(A1707),'R2020'!$A$1:$I$1991,2,FALSE)),"",VLOOKUP(TRIM(A1707),'R2020'!$A$1:$I$1991,2,FALSE))</f>
        <v>BB TE</v>
      </c>
      <c r="F1707" s="116" t="str">
        <f>IF(ISERROR(VLOOKUP(TRIM(A1707),'R2020'!$A$1:$I$1991,3,FALSE)),"",VLOOKUP(TRIM(A1707),'R2020'!$A$1:$I$1991,3,FALSE))</f>
        <v>MIN</v>
      </c>
      <c r="G1707" s="116" t="str">
        <f>IF(ISERROR(VLOOKUP(TRIM(A1707),'R2020'!$A$1:$I$1991,8,FALSE)),"",VLOOKUP(TRIM(A1707),'R2020'!$A$1:$I$1991,8,FALSE))</f>
        <v xml:space="preserve">0-4 </v>
      </c>
      <c r="H1707" s="117" t="s">
        <v>128</v>
      </c>
      <c r="I1707" s="126" t="s">
        <v>131</v>
      </c>
      <c r="J1707" s="126" t="s">
        <v>328</v>
      </c>
      <c r="K1707" s="117" t="s">
        <v>128</v>
      </c>
      <c r="L1707" s="126" t="s">
        <v>131</v>
      </c>
      <c r="M1707" s="126" t="s">
        <v>328</v>
      </c>
      <c r="N1707" s="117" t="s">
        <v>128</v>
      </c>
      <c r="O1707" s="126" t="s">
        <v>131</v>
      </c>
      <c r="P1707" s="126" t="s">
        <v>328</v>
      </c>
      <c r="Q1707" s="117" t="s">
        <v>128</v>
      </c>
      <c r="R1707" s="126" t="s">
        <v>131</v>
      </c>
      <c r="S1707" s="126" t="s">
        <v>365</v>
      </c>
      <c r="T1707" s="120" t="s">
        <v>128</v>
      </c>
      <c r="U1707" s="126" t="s">
        <v>131</v>
      </c>
      <c r="V1707" s="126" t="s">
        <v>365</v>
      </c>
      <c r="W1707" s="120" t="s">
        <v>128</v>
      </c>
      <c r="X1707" s="126" t="s">
        <v>131</v>
      </c>
      <c r="Y1707" s="126" t="s">
        <v>60</v>
      </c>
      <c r="Z1707" s="120" t="s">
        <v>128</v>
      </c>
      <c r="AA1707" s="126" t="s">
        <v>131</v>
      </c>
      <c r="AB1707" s="126" t="s">
        <v>328</v>
      </c>
      <c r="AC1707" s="120" t="s">
        <v>128</v>
      </c>
      <c r="AD1707" s="126" t="s">
        <v>131</v>
      </c>
      <c r="AE1707" s="126" t="s">
        <v>60</v>
      </c>
      <c r="AF1707" s="120" t="s">
        <v>128</v>
      </c>
      <c r="AG1707" s="126" t="s">
        <v>131</v>
      </c>
      <c r="AH1707" s="126" t="s">
        <v>328</v>
      </c>
      <c r="AI1707" s="120"/>
      <c r="AJ1707" s="126"/>
      <c r="AK1707" s="126"/>
      <c r="AL1707" s="120"/>
      <c r="AM1707" s="126"/>
      <c r="AN1707" s="126"/>
      <c r="AO1707" s="120"/>
      <c r="AP1707" s="126"/>
      <c r="AQ1707" s="126"/>
      <c r="AR1707" s="120"/>
      <c r="AS1707" s="126"/>
      <c r="AT1707" s="126"/>
      <c r="AU1707" s="120"/>
      <c r="AV1707" s="126"/>
      <c r="AW1707" s="126"/>
      <c r="AX1707" s="120"/>
      <c r="AY1707" s="126"/>
      <c r="AZ1707" s="126"/>
      <c r="BA1707" s="120"/>
      <c r="BB1707" s="126"/>
      <c r="BC1707" s="127"/>
      <c r="BD1707" s="120"/>
      <c r="BE1707" s="120"/>
      <c r="BF1707" s="127"/>
      <c r="BG1707" s="127"/>
      <c r="BH1707" s="127"/>
      <c r="BI1707" s="127"/>
      <c r="BJ1707" s="120"/>
      <c r="BK1707" s="128"/>
      <c r="BL1707" s="128"/>
    </row>
    <row r="1708" spans="1:64" x14ac:dyDescent="0.2">
      <c r="A1708" s="117" t="s">
        <v>3874</v>
      </c>
      <c r="B1708" s="123">
        <v>34897</v>
      </c>
      <c r="C1708" s="164" t="s">
        <v>3067</v>
      </c>
      <c r="E1708" s="116" t="str">
        <f>IF(ISERROR(VLOOKUP(TRIM(A1708),'R2020'!$A$1:$I$1991,2,FALSE)),"",VLOOKUP(TRIM(A1708),'R2020'!$A$1:$I$1991,2,FALSE))</f>
        <v>QB</v>
      </c>
      <c r="F1708" s="116" t="str">
        <f>IF(ISERROR(VLOOKUP(TRIM(A1708),'R2020'!$A$1:$I$1991,3,FALSE)),"",VLOOKUP(TRIM(A1708),'R2020'!$A$1:$I$1991,3,FALSE))</f>
        <v>PIA</v>
      </c>
      <c r="G1708" s="116" t="str">
        <f>IF(ISERROR(VLOOKUP(TRIM(A1708),'R2020'!$A$1:$I$1991,8,FALSE)),"",VLOOKUP(TRIM(A1708),'R2020'!$A$1:$I$1991,8,FALSE))</f>
        <v xml:space="preserve"> </v>
      </c>
      <c r="H1708" s="117" t="s">
        <v>193</v>
      </c>
      <c r="I1708" s="117" t="s">
        <v>450</v>
      </c>
    </row>
    <row r="1709" spans="1:64" x14ac:dyDescent="0.2">
      <c r="A1709" s="146" t="s">
        <v>4315</v>
      </c>
      <c r="B1709" s="157">
        <v>36184</v>
      </c>
      <c r="C1709" s="167" t="s">
        <v>4512</v>
      </c>
      <c r="D1709" s="141"/>
      <c r="E1709" s="116" t="str">
        <f>IF(ISERROR(VLOOKUP(TRIM(A1709),'R2020'!$A$1:$I$1991,2,FALSE)),"",VLOOKUP(TRIM(A1709),'R2020'!$A$1:$I$1991,2,FALSE))</f>
        <v>FL KR</v>
      </c>
      <c r="F1709" s="116" t="str">
        <f>IF(ISERROR(VLOOKUP(TRIM(A1709),'R2020'!$A$1:$I$1991,3,FALSE)),"",VLOOKUP(TRIM(A1709),'R2020'!$A$1:$I$1991,3,FALSE))</f>
        <v>LVA</v>
      </c>
      <c r="G1709" s="116" t="str">
        <f>IF(ISERROR(VLOOKUP(TRIM(A1709),'R2020'!$A$1:$I$1991,8,FALSE)),"",VLOOKUP(TRIM(A1709),'R2020'!$A$1:$I$1991,8,FALSE))</f>
        <v xml:space="preserve"> </v>
      </c>
      <c r="H1709" s="127"/>
      <c r="I1709" s="127"/>
      <c r="J1709" s="120"/>
      <c r="K1709" s="127"/>
      <c r="L1709" s="127"/>
      <c r="M1709" s="120"/>
      <c r="N1709" s="127"/>
      <c r="O1709" s="127"/>
      <c r="P1709" s="120"/>
      <c r="Q1709" s="127"/>
      <c r="R1709" s="127"/>
      <c r="S1709" s="120"/>
      <c r="T1709" s="127"/>
      <c r="U1709" s="127"/>
      <c r="V1709" s="120"/>
      <c r="W1709" s="127"/>
      <c r="X1709" s="127"/>
      <c r="Y1709" s="120"/>
      <c r="Z1709" s="127"/>
      <c r="AA1709" s="127"/>
      <c r="AB1709" s="120"/>
      <c r="AC1709" s="127"/>
      <c r="AD1709" s="127"/>
      <c r="AE1709" s="120"/>
      <c r="AF1709" s="127"/>
      <c r="AG1709" s="127"/>
      <c r="AH1709" s="120"/>
      <c r="AI1709" s="127"/>
      <c r="AJ1709" s="127"/>
      <c r="AK1709" s="120"/>
      <c r="AL1709" s="127"/>
      <c r="AM1709" s="127"/>
      <c r="AN1709" s="120"/>
      <c r="AO1709" s="127"/>
      <c r="AP1709" s="127"/>
      <c r="AQ1709" s="120"/>
      <c r="AR1709" s="127"/>
      <c r="AS1709" s="127"/>
      <c r="AT1709" s="120"/>
      <c r="AU1709" s="127"/>
      <c r="AV1709" s="127"/>
      <c r="AW1709" s="120"/>
      <c r="AX1709" s="127"/>
      <c r="AY1709" s="127"/>
      <c r="AZ1709" s="120"/>
      <c r="BA1709" s="127"/>
      <c r="BB1709" s="127"/>
      <c r="BC1709" s="120"/>
      <c r="BD1709" s="120"/>
      <c r="BE1709" s="120"/>
      <c r="BF1709" s="120"/>
      <c r="BG1709" s="120"/>
      <c r="BH1709" s="120"/>
      <c r="BI1709" s="120"/>
      <c r="BJ1709" s="128"/>
      <c r="BK1709" s="128"/>
    </row>
    <row r="1710" spans="1:64" x14ac:dyDescent="0.2">
      <c r="A1710" s="146" t="s">
        <v>4367</v>
      </c>
      <c r="B1710" s="157">
        <v>36325</v>
      </c>
      <c r="C1710" s="167" t="s">
        <v>4512</v>
      </c>
      <c r="D1710" s="141"/>
      <c r="E1710" s="116" t="str">
        <f>IF(ISERROR(VLOOKUP(TRIM(A1710),'R2020'!$A$1:$I$1991,2,FALSE)),"",VLOOKUP(TRIM(A1710),'R2020'!$A$1:$I$1991,2,FALSE))</f>
        <v>RG</v>
      </c>
      <c r="F1710" s="116" t="str">
        <f>IF(ISERROR(VLOOKUP(TRIM(A1710),'R2020'!$A$1:$I$1991,3,FALSE)),"",VLOOKUP(TRIM(A1710),'R2020'!$A$1:$I$1991,3,FALSE))</f>
        <v>NON</v>
      </c>
      <c r="G1710" s="116" t="str">
        <f>IF(ISERROR(VLOOKUP(TRIM(A1710),'R2020'!$A$1:$I$1991,8,FALSE)),"",VLOOKUP(TRIM(A1710),'R2020'!$A$1:$I$1991,8,FALSE))</f>
        <v xml:space="preserve">0-2 </v>
      </c>
      <c r="H1710" s="127"/>
      <c r="I1710" s="127"/>
      <c r="J1710" s="120"/>
      <c r="K1710" s="127"/>
      <c r="L1710" s="127"/>
      <c r="M1710" s="120"/>
      <c r="N1710" s="127"/>
      <c r="O1710" s="127"/>
      <c r="P1710" s="120"/>
      <c r="Q1710" s="127"/>
      <c r="R1710" s="127"/>
      <c r="S1710" s="120"/>
      <c r="T1710" s="127"/>
      <c r="U1710" s="127"/>
      <c r="V1710" s="120"/>
      <c r="W1710" s="127"/>
      <c r="X1710" s="127"/>
      <c r="Y1710" s="120"/>
      <c r="Z1710" s="127"/>
      <c r="AA1710" s="127"/>
      <c r="AB1710" s="120"/>
      <c r="AC1710" s="127"/>
      <c r="AD1710" s="127"/>
      <c r="AE1710" s="120"/>
      <c r="AF1710" s="127"/>
      <c r="AG1710" s="127"/>
      <c r="AH1710" s="120"/>
      <c r="AI1710" s="127"/>
      <c r="AJ1710" s="127"/>
      <c r="AK1710" s="120"/>
      <c r="AL1710" s="127"/>
      <c r="AM1710" s="127"/>
      <c r="AN1710" s="120"/>
      <c r="AO1710" s="127"/>
      <c r="AP1710" s="127"/>
      <c r="AQ1710" s="127"/>
      <c r="AR1710" s="127"/>
      <c r="AS1710" s="127"/>
      <c r="AT1710" s="120"/>
      <c r="AU1710" s="127"/>
      <c r="AV1710" s="127"/>
      <c r="AW1710" s="120"/>
      <c r="AX1710" s="127"/>
      <c r="AY1710" s="127"/>
      <c r="AZ1710" s="120"/>
      <c r="BA1710" s="127"/>
      <c r="BB1710" s="127"/>
      <c r="BC1710" s="120"/>
      <c r="BD1710" s="120"/>
      <c r="BE1710" s="127"/>
      <c r="BF1710" s="120"/>
      <c r="BG1710" s="120"/>
      <c r="BH1710" s="120"/>
      <c r="BI1710" s="120"/>
      <c r="BJ1710" s="128"/>
      <c r="BK1710" s="128"/>
    </row>
    <row r="1711" spans="1:64" x14ac:dyDescent="0.2">
      <c r="A1711" s="146" t="s">
        <v>4212</v>
      </c>
      <c r="B1711" s="157">
        <v>35650</v>
      </c>
      <c r="C1711" s="167" t="s">
        <v>4516</v>
      </c>
      <c r="D1711" s="141"/>
      <c r="E1711" s="116" t="str">
        <f>IF(ISERROR(VLOOKUP(TRIM(A1711),'R2020'!$A$1:$I$1991,2,FALSE)),"",VLOOKUP(TRIM(A1711),'R2020'!$A$1:$I$1991,2,FALSE))</f>
        <v>T G</v>
      </c>
      <c r="F1711" s="116" t="str">
        <f>IF(ISERROR(VLOOKUP(TRIM(A1711),'R2020'!$A$1:$I$1991,3,FALSE)),"",VLOOKUP(TRIM(A1711),'R2020'!$A$1:$I$1991,3,FALSE))</f>
        <v>GBN</v>
      </c>
      <c r="G1711" s="116" t="str">
        <f>IF(ISERROR(VLOOKUP(TRIM(A1711),'R2020'!$A$1:$I$1991,8,FALSE)),"",VLOOKUP(TRIM(A1711),'R2020'!$A$1:$I$1991,8,FALSE))</f>
        <v>0-0 / 0-0</v>
      </c>
      <c r="H1711" s="127"/>
      <c r="I1711" s="127"/>
      <c r="J1711" s="120"/>
      <c r="K1711" s="127"/>
      <c r="L1711" s="127"/>
      <c r="M1711" s="120"/>
      <c r="N1711" s="127"/>
      <c r="O1711" s="127"/>
      <c r="P1711" s="120"/>
      <c r="Q1711" s="127"/>
      <c r="R1711" s="127"/>
      <c r="S1711" s="120"/>
      <c r="T1711" s="127"/>
      <c r="U1711" s="127"/>
      <c r="V1711" s="120"/>
      <c r="W1711" s="127"/>
      <c r="X1711" s="127"/>
      <c r="Y1711" s="120"/>
      <c r="Z1711" s="127"/>
      <c r="AA1711" s="127"/>
      <c r="AB1711" s="120"/>
      <c r="AC1711" s="127"/>
      <c r="AD1711" s="127"/>
      <c r="AE1711" s="120"/>
      <c r="AF1711" s="127"/>
      <c r="AG1711" s="127"/>
      <c r="AH1711" s="120"/>
      <c r="AI1711" s="127"/>
      <c r="AJ1711" s="127"/>
      <c r="AK1711" s="120"/>
      <c r="AL1711" s="127"/>
      <c r="AM1711" s="127"/>
      <c r="AN1711" s="120"/>
      <c r="AO1711" s="127"/>
      <c r="AP1711" s="127"/>
      <c r="AQ1711" s="120"/>
      <c r="AR1711" s="127"/>
      <c r="AS1711" s="127"/>
      <c r="AT1711" s="120"/>
      <c r="AU1711" s="127"/>
      <c r="AV1711" s="127"/>
      <c r="AW1711" s="120"/>
      <c r="AX1711" s="127"/>
      <c r="AY1711" s="127"/>
      <c r="AZ1711" s="120"/>
      <c r="BA1711" s="127"/>
      <c r="BB1711" s="127"/>
      <c r="BC1711" s="120"/>
      <c r="BD1711" s="120"/>
      <c r="BE1711" s="120"/>
      <c r="BF1711" s="120"/>
      <c r="BG1711" s="120"/>
      <c r="BH1711" s="120"/>
      <c r="BI1711" s="120"/>
      <c r="BJ1711" s="128"/>
      <c r="BK1711" s="128"/>
    </row>
    <row r="1712" spans="1:64" x14ac:dyDescent="0.2">
      <c r="A1712" s="117" t="s">
        <v>3875</v>
      </c>
      <c r="B1712" s="123">
        <v>35309</v>
      </c>
      <c r="C1712" s="164" t="s">
        <v>3448</v>
      </c>
      <c r="E1712" s="116" t="str">
        <f>IF(ISERROR(VLOOKUP(TRIM(A1712),'R2020'!$A$1:$I$1991,2,FALSE)),"",VLOOKUP(TRIM(A1712),'R2020'!$A$1:$I$1991,2,FALSE))</f>
        <v/>
      </c>
      <c r="F1712" s="116" t="str">
        <f>IF(ISERROR(VLOOKUP(TRIM(A1712),'R2020'!$A$1:$I$1991,3,FALSE)),"",VLOOKUP(TRIM(A1712),'R2020'!$A$1:$I$1991,3,FALSE))</f>
        <v/>
      </c>
      <c r="G1712" s="116" t="str">
        <f>IF(ISERROR(VLOOKUP(TRIM(A1712),'R2020'!$A$1:$I$1991,8,FALSE)),"",VLOOKUP(TRIM(A1712),'R2020'!$A$1:$I$1991,8,FALSE))</f>
        <v/>
      </c>
      <c r="H1712" s="117" t="s">
        <v>47</v>
      </c>
      <c r="I1712" s="117" t="s">
        <v>88</v>
      </c>
      <c r="J1712" s="119" t="s">
        <v>349</v>
      </c>
    </row>
    <row r="1713" spans="1:64" x14ac:dyDescent="0.2">
      <c r="A1713" s="117" t="s">
        <v>2863</v>
      </c>
      <c r="B1713" s="123">
        <v>34294</v>
      </c>
      <c r="C1713" s="164" t="s">
        <v>2586</v>
      </c>
      <c r="D1713" s="119" t="s">
        <v>2925</v>
      </c>
      <c r="E1713" s="116" t="str">
        <f>IF(ISERROR(VLOOKUP(TRIM(A1713),'R2020'!$A$1:$I$1991,2,FALSE)),"",VLOOKUP(TRIM(A1713),'R2020'!$A$1:$I$1991,2,FALSE))</f>
        <v/>
      </c>
      <c r="F1713" s="116" t="str">
        <f>IF(ISERROR(VLOOKUP(TRIM(A1713),'R2020'!$A$1:$I$1991,3,FALSE)),"",VLOOKUP(TRIM(A1713),'R2020'!$A$1:$I$1991,3,FALSE))</f>
        <v/>
      </c>
      <c r="G1713" s="116" t="str">
        <f>IF(ISERROR(VLOOKUP(TRIM(A1713),'R2020'!$A$1:$I$1991,8,FALSE)),"",VLOOKUP(TRIM(A1713),'R2020'!$A$1:$I$1991,8,FALSE))</f>
        <v/>
      </c>
      <c r="H1713" s="117" t="s">
        <v>193</v>
      </c>
      <c r="I1713" s="117" t="s">
        <v>506</v>
      </c>
      <c r="J1713" s="119" t="s">
        <v>86</v>
      </c>
      <c r="K1713" s="117" t="s">
        <v>193</v>
      </c>
      <c r="L1713" s="117" t="s">
        <v>506</v>
      </c>
      <c r="M1713" s="119" t="s">
        <v>86</v>
      </c>
      <c r="N1713" s="117" t="s">
        <v>193</v>
      </c>
      <c r="O1713" s="117" t="s">
        <v>506</v>
      </c>
      <c r="P1713" s="119" t="s">
        <v>220</v>
      </c>
    </row>
    <row r="1714" spans="1:64" x14ac:dyDescent="0.2">
      <c r="A1714" s="146" t="s">
        <v>4262</v>
      </c>
      <c r="B1714" s="160">
        <v>34891</v>
      </c>
      <c r="C1714" s="172" t="s">
        <v>3448</v>
      </c>
      <c r="D1714" s="141"/>
      <c r="E1714" s="116" t="str">
        <f>IF(ISERROR(VLOOKUP(TRIM(A1714),'R2020'!$A$1:$I$1991,2,FALSE)),"",VLOOKUP(TRIM(A1714),'R2020'!$A$1:$I$1991,2,FALSE))</f>
        <v>DB</v>
      </c>
      <c r="F1714" s="116" t="str">
        <f>IF(ISERROR(VLOOKUP(TRIM(A1714),'R2020'!$A$1:$I$1991,3,FALSE)),"",VLOOKUP(TRIM(A1714),'R2020'!$A$1:$I$1991,3,FALSE))</f>
        <v>JXA</v>
      </c>
      <c r="G1714" s="116" t="str">
        <f>IF(ISERROR(VLOOKUP(TRIM(A1714),'R2020'!$A$1:$I$1991,8,FALSE)),"",VLOOKUP(TRIM(A1714),'R2020'!$A$1:$I$1991,8,FALSE))</f>
        <v xml:space="preserve">00 </v>
      </c>
      <c r="H1714" s="127"/>
      <c r="I1714" s="127"/>
      <c r="J1714" s="120"/>
      <c r="K1714" s="127"/>
      <c r="L1714" s="127"/>
      <c r="M1714" s="120"/>
      <c r="N1714" s="127"/>
      <c r="O1714" s="127"/>
      <c r="P1714" s="120"/>
      <c r="Q1714" s="127"/>
      <c r="R1714" s="127"/>
      <c r="S1714" s="120"/>
      <c r="T1714" s="127"/>
      <c r="U1714" s="127"/>
      <c r="V1714" s="120"/>
      <c r="W1714" s="127"/>
      <c r="X1714" s="127"/>
      <c r="Y1714" s="120"/>
      <c r="Z1714" s="127"/>
      <c r="AA1714" s="127"/>
      <c r="AB1714" s="120"/>
      <c r="AC1714" s="127"/>
      <c r="AD1714" s="127"/>
      <c r="AE1714" s="120"/>
      <c r="AF1714" s="127"/>
      <c r="AG1714" s="127"/>
      <c r="AH1714" s="120"/>
      <c r="AI1714" s="127"/>
      <c r="AJ1714" s="127"/>
      <c r="AK1714" s="120"/>
      <c r="AL1714" s="127"/>
      <c r="AM1714" s="127"/>
      <c r="AN1714" s="120"/>
      <c r="AO1714" s="127"/>
      <c r="AP1714" s="127"/>
      <c r="AQ1714" s="127"/>
      <c r="AR1714" s="127"/>
      <c r="AS1714" s="127"/>
      <c r="AT1714" s="120"/>
      <c r="AU1714" s="127"/>
      <c r="AV1714" s="127"/>
      <c r="AW1714" s="120"/>
      <c r="AX1714" s="127"/>
      <c r="AY1714" s="127"/>
      <c r="AZ1714" s="120"/>
      <c r="BA1714" s="127"/>
      <c r="BB1714" s="127"/>
      <c r="BC1714" s="120"/>
      <c r="BD1714" s="120"/>
      <c r="BE1714" s="120"/>
      <c r="BF1714" s="120"/>
      <c r="BG1714" s="120"/>
      <c r="BH1714" s="120"/>
      <c r="BI1714" s="120"/>
      <c r="BJ1714" s="128"/>
      <c r="BK1714" s="128"/>
    </row>
    <row r="1715" spans="1:64" x14ac:dyDescent="0.2">
      <c r="A1715" s="117" t="s">
        <v>3876</v>
      </c>
      <c r="B1715" s="123">
        <v>34960</v>
      </c>
      <c r="C1715" s="164" t="s">
        <v>3439</v>
      </c>
      <c r="E1715" s="116" t="str">
        <f>IF(ISERROR(VLOOKUP(TRIM(A1715),'R2020'!$A$1:$I$1991,2,FALSE)),"",VLOOKUP(TRIM(A1715),'R2020'!$A$1:$I$1991,2,FALSE))</f>
        <v/>
      </c>
      <c r="F1715" s="116" t="str">
        <f>IF(ISERROR(VLOOKUP(TRIM(A1715),'R2020'!$A$1:$I$1991,3,FALSE)),"",VLOOKUP(TRIM(A1715),'R2020'!$A$1:$I$1991,3,FALSE))</f>
        <v/>
      </c>
      <c r="G1715" s="116" t="str">
        <f>IF(ISERROR(VLOOKUP(TRIM(A1715),'R2020'!$A$1:$I$1991,8,FALSE)),"",VLOOKUP(TRIM(A1715),'R2020'!$A$1:$I$1991,8,FALSE))</f>
        <v/>
      </c>
      <c r="H1715" s="117" t="s">
        <v>47</v>
      </c>
      <c r="I1715" s="117" t="s">
        <v>386</v>
      </c>
      <c r="J1715" s="119" t="s">
        <v>349</v>
      </c>
    </row>
    <row r="1716" spans="1:64" x14ac:dyDescent="0.2">
      <c r="A1716" s="117" t="s">
        <v>1781</v>
      </c>
      <c r="B1716" s="123">
        <v>34261</v>
      </c>
      <c r="C1716" s="165" t="s">
        <v>2033</v>
      </c>
      <c r="D1716" s="119" t="s">
        <v>2279</v>
      </c>
      <c r="E1716" s="116" t="str">
        <f>IF(ISERROR(VLOOKUP(TRIM(A1716),'R2020'!$A$1:$I$1991,2,FALSE)),"",VLOOKUP(TRIM(A1716),'R2020'!$A$1:$I$1991,2,FALSE))</f>
        <v/>
      </c>
      <c r="F1716" s="116" t="str">
        <f>IF(ISERROR(VLOOKUP(TRIM(A1716),'R2020'!$A$1:$I$1991,3,FALSE)),"",VLOOKUP(TRIM(A1716),'R2020'!$A$1:$I$1991,3,FALSE))</f>
        <v/>
      </c>
      <c r="G1716" s="116" t="str">
        <f>IF(ISERROR(VLOOKUP(TRIM(A1716),'R2020'!$A$1:$I$1991,8,FALSE)),"",VLOOKUP(TRIM(A1716),'R2020'!$A$1:$I$1991,8,FALSE))</f>
        <v/>
      </c>
      <c r="J1716" s="122"/>
      <c r="K1716" s="117" t="s">
        <v>364</v>
      </c>
      <c r="L1716" s="117" t="s">
        <v>448</v>
      </c>
      <c r="M1716" s="122" t="s">
        <v>1061</v>
      </c>
      <c r="P1716" s="122"/>
      <c r="Q1716" s="117" t="s">
        <v>364</v>
      </c>
      <c r="R1716" s="117" t="s">
        <v>448</v>
      </c>
      <c r="S1716" s="122" t="s">
        <v>1061</v>
      </c>
    </row>
    <row r="1717" spans="1:64" x14ac:dyDescent="0.2">
      <c r="A1717" s="117" t="s">
        <v>1400</v>
      </c>
      <c r="B1717" s="123">
        <v>33661</v>
      </c>
      <c r="C1717" s="165" t="s">
        <v>1573</v>
      </c>
      <c r="D1717" s="122" t="s">
        <v>1579</v>
      </c>
      <c r="E1717" s="116" t="str">
        <f>IF(ISERROR(VLOOKUP(TRIM(A1717),'R2020'!$A$1:$I$1991,2,FALSE)),"",VLOOKUP(TRIM(A1717),'R2020'!$A$1:$I$1991,2,FALSE))</f>
        <v/>
      </c>
      <c r="F1717" s="116" t="str">
        <f>IF(ISERROR(VLOOKUP(TRIM(A1717),'R2020'!$A$1:$I$1991,3,FALSE)),"",VLOOKUP(TRIM(A1717),'R2020'!$A$1:$I$1991,3,FALSE))</f>
        <v/>
      </c>
      <c r="G1717" s="116" t="str">
        <f>IF(ISERROR(VLOOKUP(TRIM(A1717),'R2020'!$A$1:$I$1991,8,FALSE)),"",VLOOKUP(TRIM(A1717),'R2020'!$A$1:$I$1991,8,FALSE))</f>
        <v/>
      </c>
      <c r="I1717" s="121"/>
      <c r="K1717" s="117" t="s">
        <v>202</v>
      </c>
      <c r="L1717" s="121"/>
      <c r="N1717" s="117" t="s">
        <v>455</v>
      </c>
      <c r="O1717" s="121" t="s">
        <v>237</v>
      </c>
      <c r="P1717" s="119" t="s">
        <v>1902</v>
      </c>
      <c r="Q1717" s="117" t="s">
        <v>455</v>
      </c>
      <c r="R1717" s="121" t="s">
        <v>237</v>
      </c>
      <c r="S1717" s="119" t="s">
        <v>1083</v>
      </c>
      <c r="T1717" s="117" t="s">
        <v>387</v>
      </c>
      <c r="U1717" s="121" t="s">
        <v>237</v>
      </c>
      <c r="V1717" s="119" t="s">
        <v>1058</v>
      </c>
      <c r="X1717" s="121"/>
      <c r="Y1717" s="119"/>
      <c r="AA1717" s="121"/>
      <c r="AB1717" s="119"/>
      <c r="AD1717" s="121"/>
      <c r="AE1717" s="119"/>
      <c r="AG1717" s="121"/>
      <c r="AH1717" s="119"/>
      <c r="AJ1717" s="121"/>
      <c r="AK1717" s="119"/>
      <c r="AM1717" s="121"/>
      <c r="AN1717" s="119"/>
      <c r="AP1717" s="121"/>
      <c r="AQ1717" s="119"/>
      <c r="AS1717" s="121"/>
      <c r="AT1717" s="119"/>
      <c r="AV1717" s="121"/>
      <c r="AW1717" s="119"/>
      <c r="AY1717" s="121"/>
      <c r="AZ1717" s="119"/>
      <c r="BB1717" s="121"/>
      <c r="BC1717" s="119"/>
      <c r="BF1717" s="119"/>
      <c r="BG1717" s="121"/>
      <c r="BH1717" s="121"/>
      <c r="BI1717" s="121"/>
      <c r="BJ1717" s="121"/>
      <c r="BK1717" s="121"/>
      <c r="BL1717" s="121"/>
    </row>
    <row r="1718" spans="1:64" x14ac:dyDescent="0.2">
      <c r="A1718" s="117" t="s">
        <v>910</v>
      </c>
      <c r="B1718" s="123">
        <v>33278</v>
      </c>
      <c r="C1718" s="165" t="s">
        <v>1002</v>
      </c>
      <c r="D1718" s="122" t="s">
        <v>1007</v>
      </c>
      <c r="E1718" s="116" t="str">
        <f>IF(ISERROR(VLOOKUP(TRIM(A1718),'R2020'!$A$1:$I$1991,2,FALSE)),"",VLOOKUP(TRIM(A1718),'R2020'!$A$1:$I$1991,2,FALSE))</f>
        <v>FS</v>
      </c>
      <c r="F1718" s="116" t="str">
        <f>IF(ISERROR(VLOOKUP(TRIM(A1718),'R2020'!$A$1:$I$1991,3,FALSE)),"",VLOOKUP(TRIM(A1718),'R2020'!$A$1:$I$1991,3,FALSE))</f>
        <v>NYN</v>
      </c>
      <c r="G1718" s="116" t="str">
        <f>IF(ISERROR(VLOOKUP(TRIM(A1718),'R2020'!$A$1:$I$1991,8,FALSE)),"",VLOOKUP(TRIM(A1718),'R2020'!$A$1:$I$1991,8,FALSE))</f>
        <v xml:space="preserve">44 </v>
      </c>
      <c r="H1718" s="117" t="s">
        <v>171</v>
      </c>
      <c r="I1718" s="121" t="s">
        <v>346</v>
      </c>
      <c r="J1718" s="119" t="s">
        <v>328</v>
      </c>
      <c r="K1718" s="117" t="s">
        <v>171</v>
      </c>
      <c r="L1718" s="121" t="s">
        <v>346</v>
      </c>
      <c r="M1718" s="119" t="s">
        <v>328</v>
      </c>
      <c r="N1718" s="117" t="s">
        <v>327</v>
      </c>
      <c r="O1718" s="121" t="s">
        <v>346</v>
      </c>
      <c r="P1718" s="119" t="s">
        <v>328</v>
      </c>
      <c r="Q1718" s="117" t="s">
        <v>327</v>
      </c>
      <c r="R1718" s="121" t="s">
        <v>232</v>
      </c>
      <c r="S1718" s="119" t="s">
        <v>60</v>
      </c>
      <c r="T1718" s="117" t="s">
        <v>327</v>
      </c>
      <c r="U1718" s="121" t="s">
        <v>232</v>
      </c>
      <c r="V1718" s="119" t="s">
        <v>60</v>
      </c>
      <c r="W1718" s="117" t="s">
        <v>364</v>
      </c>
      <c r="X1718" s="121" t="s">
        <v>232</v>
      </c>
      <c r="Y1718" s="119" t="s">
        <v>1061</v>
      </c>
      <c r="Z1718" s="117" t="s">
        <v>171</v>
      </c>
      <c r="AA1718" s="121" t="s">
        <v>232</v>
      </c>
      <c r="AB1718" s="119" t="s">
        <v>328</v>
      </c>
      <c r="AD1718" s="121"/>
      <c r="AE1718" s="119"/>
      <c r="AG1718" s="121"/>
      <c r="AH1718" s="119"/>
      <c r="AJ1718" s="121"/>
      <c r="AK1718" s="119"/>
      <c r="AM1718" s="121"/>
      <c r="AN1718" s="119"/>
      <c r="AP1718" s="121"/>
      <c r="AQ1718" s="119"/>
      <c r="AS1718" s="121"/>
      <c r="AT1718" s="119"/>
      <c r="AV1718" s="121"/>
      <c r="AW1718" s="119"/>
      <c r="AY1718" s="121"/>
      <c r="AZ1718" s="119"/>
      <c r="BB1718" s="121"/>
      <c r="BC1718" s="119"/>
      <c r="BF1718" s="119"/>
      <c r="BG1718" s="121"/>
      <c r="BH1718" s="121"/>
      <c r="BI1718" s="121"/>
      <c r="BJ1718" s="121"/>
      <c r="BK1718" s="121"/>
      <c r="BL1718" s="121"/>
    </row>
    <row r="1719" spans="1:64" x14ac:dyDescent="0.2">
      <c r="A1719" s="120" t="s">
        <v>197</v>
      </c>
      <c r="B1719" s="125">
        <v>31184</v>
      </c>
      <c r="C1719" s="168" t="s">
        <v>317</v>
      </c>
      <c r="D1719" s="126" t="s">
        <v>2273</v>
      </c>
      <c r="E1719" s="116" t="str">
        <f>IF(ISERROR(VLOOKUP(TRIM(A1719),'R2020'!$A$1:$I$1991,2,FALSE)),"",VLOOKUP(TRIM(A1719),'R2020'!$A$1:$I$1991,2,FALSE))</f>
        <v>QB</v>
      </c>
      <c r="F1719" s="116" t="str">
        <f>IF(ISERROR(VLOOKUP(TRIM(A1719),'R2020'!$A$1:$I$1991,3,FALSE)),"",VLOOKUP(TRIM(A1719),'R2020'!$A$1:$I$1991,3,FALSE))</f>
        <v>ATN</v>
      </c>
      <c r="G1719" s="116" t="str">
        <f>IF(ISERROR(VLOOKUP(TRIM(A1719),'R2020'!$A$1:$I$1991,8,FALSE)),"",VLOOKUP(TRIM(A1719),'R2020'!$A$1:$I$1991,8,FALSE))</f>
        <v xml:space="preserve"> </v>
      </c>
      <c r="H1719" s="120" t="s">
        <v>193</v>
      </c>
      <c r="I1719" s="126" t="s">
        <v>393</v>
      </c>
      <c r="J1719" s="126"/>
      <c r="K1719" s="120" t="s">
        <v>193</v>
      </c>
      <c r="L1719" s="126" t="s">
        <v>393</v>
      </c>
      <c r="M1719" s="126"/>
      <c r="N1719" s="120" t="s">
        <v>193</v>
      </c>
      <c r="O1719" s="126" t="s">
        <v>393</v>
      </c>
      <c r="P1719" s="126"/>
      <c r="Q1719" s="120" t="s">
        <v>193</v>
      </c>
      <c r="R1719" s="126" t="s">
        <v>393</v>
      </c>
      <c r="S1719" s="126"/>
      <c r="T1719" s="120" t="s">
        <v>193</v>
      </c>
      <c r="U1719" s="126" t="s">
        <v>393</v>
      </c>
      <c r="V1719" s="126"/>
      <c r="W1719" s="120" t="s">
        <v>193</v>
      </c>
      <c r="X1719" s="126" t="s">
        <v>393</v>
      </c>
      <c r="Y1719" s="126"/>
      <c r="Z1719" s="120" t="s">
        <v>193</v>
      </c>
      <c r="AA1719" s="126" t="s">
        <v>393</v>
      </c>
      <c r="AB1719" s="126"/>
      <c r="AC1719" s="120" t="s">
        <v>193</v>
      </c>
      <c r="AD1719" s="126" t="s">
        <v>393</v>
      </c>
      <c r="AE1719" s="126"/>
      <c r="AF1719" s="120" t="s">
        <v>193</v>
      </c>
      <c r="AG1719" s="126" t="s">
        <v>393</v>
      </c>
      <c r="AH1719" s="126"/>
      <c r="AI1719" s="120" t="s">
        <v>193</v>
      </c>
      <c r="AJ1719" s="126" t="s">
        <v>393</v>
      </c>
      <c r="AK1719" s="126"/>
      <c r="AL1719" s="120" t="s">
        <v>193</v>
      </c>
      <c r="AM1719" s="126" t="s">
        <v>393</v>
      </c>
      <c r="AN1719" s="126"/>
      <c r="AO1719" s="120" t="s">
        <v>193</v>
      </c>
      <c r="AP1719" s="126" t="s">
        <v>393</v>
      </c>
      <c r="AQ1719" s="126" t="s">
        <v>133</v>
      </c>
      <c r="AR1719" s="120"/>
      <c r="AS1719" s="126"/>
      <c r="AT1719" s="126"/>
      <c r="AU1719" s="120"/>
      <c r="AV1719" s="126"/>
      <c r="AW1719" s="126"/>
      <c r="AX1719" s="120"/>
      <c r="AY1719" s="126"/>
      <c r="AZ1719" s="126"/>
      <c r="BA1719" s="120"/>
      <c r="BB1719" s="126"/>
      <c r="BC1719" s="127"/>
      <c r="BD1719" s="120"/>
      <c r="BE1719" s="120"/>
      <c r="BF1719" s="127"/>
      <c r="BG1719" s="127"/>
      <c r="BH1719" s="127"/>
      <c r="BI1719" s="127"/>
      <c r="BJ1719" s="120"/>
      <c r="BK1719" s="128"/>
      <c r="BL1719" s="128"/>
    </row>
    <row r="1720" spans="1:64" x14ac:dyDescent="0.2">
      <c r="A1720" s="146" t="s">
        <v>4199</v>
      </c>
      <c r="B1720" s="157">
        <v>35255</v>
      </c>
      <c r="C1720" s="167" t="s">
        <v>4513</v>
      </c>
      <c r="D1720" s="141"/>
      <c r="E1720" s="116" t="str">
        <f>IF(ISERROR(VLOOKUP(TRIM(A1720),'R2020'!$A$1:$I$1991,2,FALSE)),"",VLOOKUP(TRIM(A1720),'R2020'!$A$1:$I$1991,2,FALSE))</f>
        <v>QB</v>
      </c>
      <c r="F1720" s="116" t="str">
        <f>IF(ISERROR(VLOOKUP(TRIM(A1720),'R2020'!$A$1:$I$1991,3,FALSE)),"",VLOOKUP(TRIM(A1720),'R2020'!$A$1:$I$1991,3,FALSE))</f>
        <v>DNA</v>
      </c>
      <c r="G1720" s="116" t="str">
        <f>IF(ISERROR(VLOOKUP(TRIM(A1720),'R2020'!$A$1:$I$1991,8,FALSE)),"",VLOOKUP(TRIM(A1720),'R2020'!$A$1:$I$1991,8,FALSE))</f>
        <v xml:space="preserve"> </v>
      </c>
      <c r="H1720" s="127"/>
      <c r="I1720" s="127"/>
      <c r="J1720" s="120"/>
      <c r="K1720" s="127"/>
      <c r="L1720" s="127"/>
      <c r="M1720" s="120"/>
      <c r="N1720" s="127"/>
      <c r="O1720" s="127"/>
      <c r="P1720" s="120"/>
      <c r="Q1720" s="127"/>
      <c r="R1720" s="127"/>
      <c r="S1720" s="120"/>
      <c r="T1720" s="127"/>
      <c r="U1720" s="127"/>
      <c r="V1720" s="120"/>
      <c r="W1720" s="127"/>
      <c r="X1720" s="127"/>
      <c r="Y1720" s="120"/>
      <c r="Z1720" s="127"/>
      <c r="AA1720" s="127"/>
      <c r="AB1720" s="120"/>
      <c r="AC1720" s="127"/>
      <c r="AD1720" s="127"/>
      <c r="AE1720" s="120"/>
      <c r="AF1720" s="127"/>
      <c r="AG1720" s="127"/>
      <c r="AH1720" s="120"/>
      <c r="AI1720" s="127"/>
      <c r="AJ1720" s="127"/>
      <c r="AK1720" s="120"/>
      <c r="AL1720" s="127"/>
      <c r="AM1720" s="127"/>
      <c r="AN1720" s="120"/>
      <c r="AO1720" s="127"/>
      <c r="AP1720" s="127"/>
      <c r="AQ1720" s="127"/>
      <c r="AR1720" s="127"/>
      <c r="AS1720" s="127"/>
      <c r="AT1720" s="120"/>
      <c r="AU1720" s="127"/>
      <c r="AV1720" s="127"/>
      <c r="AW1720" s="120"/>
      <c r="AX1720" s="127"/>
      <c r="AY1720" s="127"/>
      <c r="AZ1720" s="120"/>
      <c r="BA1720" s="127"/>
      <c r="BB1720" s="127"/>
      <c r="BC1720" s="120"/>
      <c r="BD1720" s="120"/>
      <c r="BE1720" s="120"/>
      <c r="BF1720" s="120"/>
      <c r="BG1720" s="120"/>
      <c r="BH1720" s="120"/>
      <c r="BI1720" s="120"/>
      <c r="BJ1720" s="128"/>
      <c r="BK1720" s="128"/>
    </row>
    <row r="1721" spans="1:64" x14ac:dyDescent="0.2">
      <c r="A1721" s="120" t="s">
        <v>597</v>
      </c>
      <c r="B1721" s="125">
        <v>32300</v>
      </c>
      <c r="C1721" s="168" t="s">
        <v>636</v>
      </c>
      <c r="D1721" s="126" t="s">
        <v>636</v>
      </c>
      <c r="E1721" s="116" t="str">
        <f>IF(ISERROR(VLOOKUP(TRIM(A1721),'R2020'!$A$1:$I$1991,2,FALSE)),"",VLOOKUP(TRIM(A1721),'R2020'!$A$1:$I$1991,2,FALSE))</f>
        <v>LG</v>
      </c>
      <c r="F1721" s="116" t="str">
        <f>IF(ISERROR(VLOOKUP(TRIM(A1721),'R2020'!$A$1:$I$1991,3,FALSE)),"",VLOOKUP(TRIM(A1721),'R2020'!$A$1:$I$1991,3,FALSE))</f>
        <v>TNA</v>
      </c>
      <c r="G1721" s="116" t="str">
        <f>IF(ISERROR(VLOOKUP(TRIM(A1721),'R2020'!$A$1:$I$1991,8,FALSE)),"",VLOOKUP(TRIM(A1721),'R2020'!$A$1:$I$1991,8,FALSE))</f>
        <v xml:space="preserve">5-7 </v>
      </c>
      <c r="H1721" s="117" t="s">
        <v>507</v>
      </c>
      <c r="I1721" s="126" t="s">
        <v>346</v>
      </c>
      <c r="J1721" s="126" t="s">
        <v>385</v>
      </c>
      <c r="K1721" s="117" t="s">
        <v>507</v>
      </c>
      <c r="L1721" s="126" t="s">
        <v>2235</v>
      </c>
      <c r="M1721" s="126" t="s">
        <v>17</v>
      </c>
      <c r="N1721" s="117" t="s">
        <v>507</v>
      </c>
      <c r="O1721" s="126" t="s">
        <v>2235</v>
      </c>
      <c r="P1721" s="126" t="s">
        <v>35</v>
      </c>
      <c r="Q1721" s="117" t="s">
        <v>477</v>
      </c>
      <c r="R1721" s="126" t="s">
        <v>1678</v>
      </c>
      <c r="S1721" s="126" t="s">
        <v>545</v>
      </c>
      <c r="U1721" s="126"/>
      <c r="V1721" s="126"/>
      <c r="W1721" s="117" t="s">
        <v>507</v>
      </c>
      <c r="X1721" s="126" t="s">
        <v>350</v>
      </c>
      <c r="Y1721" s="126" t="s">
        <v>225</v>
      </c>
      <c r="Z1721" s="117" t="s">
        <v>478</v>
      </c>
      <c r="AA1721" s="126" t="s">
        <v>350</v>
      </c>
      <c r="AB1721" s="126" t="s">
        <v>454</v>
      </c>
      <c r="AC1721" s="120" t="s">
        <v>505</v>
      </c>
      <c r="AD1721" s="126" t="s">
        <v>350</v>
      </c>
      <c r="AE1721" s="126" t="s">
        <v>230</v>
      </c>
      <c r="AF1721" s="120" t="s">
        <v>505</v>
      </c>
      <c r="AG1721" s="126" t="s">
        <v>350</v>
      </c>
      <c r="AH1721" s="126" t="s">
        <v>58</v>
      </c>
      <c r="AI1721" s="120" t="s">
        <v>505</v>
      </c>
      <c r="AJ1721" s="126" t="s">
        <v>350</v>
      </c>
      <c r="AK1721" s="126" t="s">
        <v>225</v>
      </c>
      <c r="AL1721" s="120"/>
      <c r="AM1721" s="126"/>
      <c r="AN1721" s="126"/>
      <c r="AO1721" s="120"/>
      <c r="AP1721" s="126"/>
      <c r="AQ1721" s="126"/>
      <c r="AR1721" s="120"/>
      <c r="AS1721" s="126"/>
      <c r="AT1721" s="126"/>
      <c r="AU1721" s="120"/>
      <c r="AV1721" s="126"/>
      <c r="AW1721" s="126"/>
      <c r="AX1721" s="120"/>
      <c r="AY1721" s="126"/>
      <c r="AZ1721" s="126"/>
      <c r="BA1721" s="120"/>
      <c r="BB1721" s="126"/>
      <c r="BC1721" s="126"/>
      <c r="BD1721" s="120"/>
      <c r="BE1721" s="125"/>
      <c r="BF1721" s="126"/>
      <c r="BG1721" s="128"/>
      <c r="BH1721" s="120"/>
      <c r="BI1721" s="127"/>
      <c r="BJ1721" s="128"/>
      <c r="BK1721" s="128"/>
      <c r="BL1721" s="131"/>
    </row>
    <row r="1722" spans="1:64" x14ac:dyDescent="0.2">
      <c r="A1722" s="117" t="s">
        <v>1875</v>
      </c>
      <c r="B1722" s="123">
        <v>33673</v>
      </c>
      <c r="C1722" s="165" t="s">
        <v>1574</v>
      </c>
      <c r="D1722" s="119" t="s">
        <v>3074</v>
      </c>
      <c r="E1722" s="116" t="str">
        <f>IF(ISERROR(VLOOKUP(TRIM(A1722),'R2020'!$A$1:$I$1991,2,FALSE)),"",VLOOKUP(TRIM(A1722),'R2020'!$A$1:$I$1991,2,FALSE))</f>
        <v>T</v>
      </c>
      <c r="F1722" s="116" t="str">
        <f>IF(ISERROR(VLOOKUP(TRIM(A1722),'R2020'!$A$1:$I$1991,3,FALSE)),"",VLOOKUP(TRIM(A1722),'R2020'!$A$1:$I$1991,3,FALSE))</f>
        <v>TNA</v>
      </c>
      <c r="G1722" s="116" t="str">
        <f>IF(ISERROR(VLOOKUP(TRIM(A1722),'R2020'!$A$1:$I$1991,8,FALSE)),"",VLOOKUP(TRIM(A1722),'R2020'!$A$1:$I$1991,8,FALSE))</f>
        <v xml:space="preserve">4-2 </v>
      </c>
      <c r="H1722" s="117" t="s">
        <v>1038</v>
      </c>
      <c r="I1722" s="117" t="s">
        <v>393</v>
      </c>
      <c r="J1722" s="122" t="s">
        <v>1069</v>
      </c>
      <c r="K1722" s="117" t="s">
        <v>478</v>
      </c>
      <c r="L1722" s="117" t="s">
        <v>393</v>
      </c>
      <c r="M1722" s="122" t="s">
        <v>351</v>
      </c>
      <c r="N1722" s="117" t="s">
        <v>1037</v>
      </c>
      <c r="O1722" s="117" t="s">
        <v>393</v>
      </c>
      <c r="P1722" s="122" t="s">
        <v>1474</v>
      </c>
      <c r="Q1722" s="117" t="s">
        <v>331</v>
      </c>
      <c r="R1722" s="117" t="s">
        <v>229</v>
      </c>
      <c r="S1722" s="122" t="s">
        <v>349</v>
      </c>
    </row>
    <row r="1723" spans="1:64" x14ac:dyDescent="0.2">
      <c r="A1723" s="117" t="s">
        <v>3877</v>
      </c>
      <c r="B1723" s="123">
        <v>35664</v>
      </c>
      <c r="C1723" s="164" t="s">
        <v>3450</v>
      </c>
      <c r="E1723" s="116" t="str">
        <f>IF(ISERROR(VLOOKUP(TRIM(A1723),'R2020'!$A$1:$I$1991,2,FALSE)),"",VLOOKUP(TRIM(A1723),'R2020'!$A$1:$I$1991,2,FALSE))</f>
        <v>G</v>
      </c>
      <c r="F1723" s="116" t="str">
        <f>IF(ISERROR(VLOOKUP(TRIM(A1723),'R2020'!$A$1:$I$1991,3,FALSE)),"",VLOOKUP(TRIM(A1723),'R2020'!$A$1:$I$1991,3,FALSE))</f>
        <v>MIN</v>
      </c>
      <c r="G1723" s="116" t="str">
        <f>IF(ISERROR(VLOOKUP(TRIM(A1723),'R2020'!$A$1:$I$1991,8,FALSE)),"",VLOOKUP(TRIM(A1723),'R2020'!$A$1:$I$1991,8,FALSE))</f>
        <v xml:space="preserve">0-0 </v>
      </c>
      <c r="H1723" s="117" t="s">
        <v>16</v>
      </c>
      <c r="I1723" s="117" t="s">
        <v>131</v>
      </c>
      <c r="J1723" s="119" t="s">
        <v>349</v>
      </c>
    </row>
    <row r="1724" spans="1:64" x14ac:dyDescent="0.2">
      <c r="A1724" s="117" t="s">
        <v>3878</v>
      </c>
      <c r="B1724" s="123">
        <v>35171</v>
      </c>
      <c r="C1724" s="164" t="s">
        <v>3456</v>
      </c>
      <c r="E1724" s="116" t="str">
        <f>IF(ISERROR(VLOOKUP(TRIM(A1724),'R2020'!$A$1:$I$1991,2,FALSE)),"",VLOOKUP(TRIM(A1724),'R2020'!$A$1:$I$1991,2,FALSE))</f>
        <v>TE</v>
      </c>
      <c r="F1724" s="116" t="str">
        <f>IF(ISERROR(VLOOKUP(TRIM(A1724),'R2020'!$A$1:$I$1991,3,FALSE)),"",VLOOKUP(TRIM(A1724),'R2020'!$A$1:$I$1991,3,FALSE))</f>
        <v>CNA</v>
      </c>
      <c r="G1724" s="116" t="str">
        <f>IF(ISERROR(VLOOKUP(TRIM(A1724),'R2020'!$A$1:$I$1991,8,FALSE)),"",VLOOKUP(TRIM(A1724),'R2020'!$A$1:$I$1991,8,FALSE))</f>
        <v xml:space="preserve">5-0 </v>
      </c>
      <c r="H1724" s="117" t="s">
        <v>26</v>
      </c>
      <c r="I1724" s="117" t="s">
        <v>448</v>
      </c>
      <c r="J1724" s="119" t="s">
        <v>685</v>
      </c>
    </row>
    <row r="1725" spans="1:64" x14ac:dyDescent="0.2">
      <c r="A1725" s="117" t="s">
        <v>2801</v>
      </c>
      <c r="B1725" s="123">
        <v>35288</v>
      </c>
      <c r="C1725" s="164" t="s">
        <v>2588</v>
      </c>
      <c r="D1725" s="119" t="s">
        <v>2585</v>
      </c>
      <c r="E1725" s="116" t="str">
        <f>IF(ISERROR(VLOOKUP(TRIM(A1725),'R2020'!$A$1:$I$1991,2,FALSE)),"",VLOOKUP(TRIM(A1725),'R2020'!$A$1:$I$1991,2,FALSE))</f>
        <v>WR HB</v>
      </c>
      <c r="F1725" s="116" t="str">
        <f>IF(ISERROR(VLOOKUP(TRIM(A1725),'R2020'!$A$1:$I$1991,3,FALSE)),"",VLOOKUP(TRIM(A1725),'R2020'!$A$1:$I$1991,3,FALSE))</f>
        <v>CAN</v>
      </c>
      <c r="G1725" s="116" t="str">
        <f>IF(ISERROR(VLOOKUP(TRIM(A1725),'R2020'!$A$1:$I$1991,8,FALSE)),"",VLOOKUP(TRIM(A1725),'R2020'!$A$1:$I$1991,8,FALSE))</f>
        <v xml:space="preserve">0-0 </v>
      </c>
      <c r="H1725" s="117" t="s">
        <v>279</v>
      </c>
      <c r="I1725" s="117" t="s">
        <v>22</v>
      </c>
      <c r="K1725" s="117" t="s">
        <v>296</v>
      </c>
      <c r="L1725" s="117" t="s">
        <v>22</v>
      </c>
      <c r="N1725" s="117" t="s">
        <v>296</v>
      </c>
      <c r="O1725" s="117" t="s">
        <v>22</v>
      </c>
    </row>
    <row r="1726" spans="1:64" x14ac:dyDescent="0.2">
      <c r="A1726" s="117" t="s">
        <v>3879</v>
      </c>
      <c r="B1726" s="123">
        <v>35079</v>
      </c>
      <c r="C1726" s="164" t="s">
        <v>3456</v>
      </c>
      <c r="E1726" s="116" t="str">
        <f>IF(ISERROR(VLOOKUP(TRIM(A1726),'R2020'!$A$1:$I$1991,2,FALSE)),"",VLOOKUP(TRIM(A1726),'R2020'!$A$1:$I$1991,2,FALSE))</f>
        <v>WR</v>
      </c>
      <c r="F1726" s="116" t="str">
        <f>IF(ISERROR(VLOOKUP(TRIM(A1726),'R2020'!$A$1:$I$1991,3,FALSE)),"",VLOOKUP(TRIM(A1726),'R2020'!$A$1:$I$1991,3,FALSE))</f>
        <v>SFN</v>
      </c>
      <c r="G1726" s="116" t="str">
        <f>IF(ISERROR(VLOOKUP(TRIM(A1726),'R2020'!$A$1:$I$1991,8,FALSE)),"",VLOOKUP(TRIM(A1726),'R2020'!$A$1:$I$1991,8,FALSE))</f>
        <v xml:space="preserve"> </v>
      </c>
      <c r="H1726" s="117" t="s">
        <v>236</v>
      </c>
      <c r="I1726" s="117" t="s">
        <v>111</v>
      </c>
    </row>
    <row r="1727" spans="1:64" x14ac:dyDescent="0.2">
      <c r="A1727" s="117" t="s">
        <v>3299</v>
      </c>
      <c r="B1727" s="123">
        <v>35266</v>
      </c>
      <c r="C1727" s="165" t="s">
        <v>3081</v>
      </c>
      <c r="D1727" s="122" t="s">
        <v>3081</v>
      </c>
      <c r="E1727" s="116" t="str">
        <f>IF(ISERROR(VLOOKUP(TRIM(A1727),'R2020'!$A$1:$I$1991,2,FALSE)),"",VLOOKUP(TRIM(A1727),'R2020'!$A$1:$I$1991,2,FALSE))</f>
        <v>HB</v>
      </c>
      <c r="F1727" s="116" t="str">
        <f>IF(ISERROR(VLOOKUP(TRIM(A1727),'R2020'!$A$1:$I$1991,3,FALSE)),"",VLOOKUP(TRIM(A1727),'R2020'!$A$1:$I$1991,3,FALSE))</f>
        <v>PIA</v>
      </c>
      <c r="G1727" s="116" t="str">
        <f>IF(ISERROR(VLOOKUP(TRIM(A1727),'R2020'!$A$1:$I$1991,8,FALSE)),"",VLOOKUP(TRIM(A1727),'R2020'!$A$1:$I$1991,8,FALSE))</f>
        <v xml:space="preserve">0-2 </v>
      </c>
      <c r="H1727" s="117" t="s">
        <v>344</v>
      </c>
      <c r="I1727" s="122" t="s">
        <v>450</v>
      </c>
      <c r="J1727" s="122" t="s">
        <v>3880</v>
      </c>
      <c r="K1727" s="117" t="s">
        <v>344</v>
      </c>
      <c r="L1727" s="122" t="s">
        <v>450</v>
      </c>
      <c r="M1727" s="122" t="s">
        <v>2419</v>
      </c>
      <c r="O1727" s="122"/>
      <c r="P1727" s="122"/>
      <c r="R1727" s="122"/>
      <c r="S1727" s="122"/>
      <c r="U1727" s="122"/>
      <c r="V1727" s="122"/>
      <c r="X1727" s="122"/>
      <c r="Y1727" s="122"/>
      <c r="AA1727" s="122"/>
      <c r="AB1727" s="122"/>
      <c r="AD1727" s="122"/>
      <c r="AE1727" s="122"/>
      <c r="AG1727" s="122"/>
      <c r="AH1727" s="122"/>
      <c r="AJ1727" s="122"/>
      <c r="AK1727" s="122"/>
      <c r="AM1727" s="122"/>
      <c r="AN1727" s="122"/>
      <c r="AP1727" s="122"/>
      <c r="AQ1727" s="122"/>
      <c r="AS1727" s="122"/>
      <c r="AT1727" s="122"/>
      <c r="AV1727" s="122"/>
      <c r="AW1727" s="122"/>
      <c r="AY1727" s="122"/>
      <c r="AZ1727" s="122"/>
      <c r="BB1727" s="122"/>
      <c r="BC1727" s="122"/>
      <c r="BE1727" s="123"/>
      <c r="BF1727" s="122"/>
      <c r="BG1727" s="121"/>
      <c r="BI1727" s="119"/>
      <c r="BJ1727" s="121"/>
      <c r="BK1727" s="121"/>
      <c r="BL1727" s="130"/>
    </row>
    <row r="1728" spans="1:64" x14ac:dyDescent="0.2">
      <c r="A1728" s="117" t="s">
        <v>2875</v>
      </c>
      <c r="B1728" s="123">
        <v>34585</v>
      </c>
      <c r="C1728" s="164" t="s">
        <v>2586</v>
      </c>
      <c r="D1728" s="119" t="s">
        <v>2891</v>
      </c>
      <c r="E1728" s="116" t="str">
        <f>IF(ISERROR(VLOOKUP(TRIM(A1728),'R2020'!$A$1:$I$1991,2,FALSE)),"",VLOOKUP(TRIM(A1728),'R2020'!$A$1:$I$1991,2,FALSE))</f>
        <v>Punt</v>
      </c>
      <c r="F1728" s="116" t="str">
        <f>IF(ISERROR(VLOOKUP(TRIM(A1728),'R2020'!$A$1:$I$1991,3,FALSE)),"",VLOOKUP(TRIM(A1728),'R2020'!$A$1:$I$1991,3,FALSE))</f>
        <v>INA</v>
      </c>
      <c r="G1728" s="116" t="str">
        <f>IF(ISERROR(VLOOKUP(TRIM(A1728),'R2020'!$A$1:$I$1991,8,FALSE)),"",VLOOKUP(TRIM(A1728),'R2020'!$A$1:$I$1991,8,FALSE))</f>
        <v xml:space="preserve"> </v>
      </c>
      <c r="H1728" s="117" t="s">
        <v>12</v>
      </c>
      <c r="I1728" s="117" t="s">
        <v>103</v>
      </c>
      <c r="K1728" s="117" t="s">
        <v>12</v>
      </c>
      <c r="L1728" s="117" t="s">
        <v>103</v>
      </c>
      <c r="N1728" s="117" t="s">
        <v>12</v>
      </c>
      <c r="O1728" s="117" t="s">
        <v>103</v>
      </c>
    </row>
    <row r="1729" spans="1:64" x14ac:dyDescent="0.2">
      <c r="A1729" s="120" t="s">
        <v>631</v>
      </c>
      <c r="B1729" s="125">
        <v>31853</v>
      </c>
      <c r="C1729" s="168" t="s">
        <v>635</v>
      </c>
      <c r="D1729" s="126" t="s">
        <v>635</v>
      </c>
      <c r="E1729" s="116" t="str">
        <f>IF(ISERROR(VLOOKUP(TRIM(A1729),'R2020'!$A$1:$I$1991,2,FALSE)),"",VLOOKUP(TRIM(A1729),'R2020'!$A$1:$I$1991,2,FALSE))</f>
        <v>SE</v>
      </c>
      <c r="F1729" s="116" t="str">
        <f>IF(ISERROR(VLOOKUP(TRIM(A1729),'R2020'!$A$1:$I$1991,3,FALSE)),"",VLOOKUP(TRIM(A1729),'R2020'!$A$1:$I$1991,3,FALSE))</f>
        <v>NON</v>
      </c>
      <c r="G1729" s="116" t="str">
        <f>IF(ISERROR(VLOOKUP(TRIM(A1729),'R2020'!$A$1:$I$1991,8,FALSE)),"",VLOOKUP(TRIM(A1729),'R2020'!$A$1:$I$1991,8,FALSE))</f>
        <v xml:space="preserve"> </v>
      </c>
      <c r="H1729" s="120" t="s">
        <v>279</v>
      </c>
      <c r="I1729" s="126" t="s">
        <v>111</v>
      </c>
      <c r="J1729" s="126"/>
      <c r="K1729" s="120" t="s">
        <v>279</v>
      </c>
      <c r="L1729" s="126" t="s">
        <v>229</v>
      </c>
      <c r="M1729" s="126"/>
      <c r="N1729" s="120" t="s">
        <v>279</v>
      </c>
      <c r="O1729" s="126" t="s">
        <v>229</v>
      </c>
      <c r="P1729" s="126"/>
      <c r="Q1729" s="120" t="s">
        <v>279</v>
      </c>
      <c r="R1729" s="126" t="s">
        <v>229</v>
      </c>
      <c r="S1729" s="126"/>
      <c r="T1729" s="120" t="s">
        <v>266</v>
      </c>
      <c r="U1729" s="126" t="s">
        <v>229</v>
      </c>
      <c r="V1729" s="126"/>
      <c r="W1729" s="120" t="s">
        <v>279</v>
      </c>
      <c r="X1729" s="126" t="s">
        <v>229</v>
      </c>
      <c r="Y1729" s="126"/>
      <c r="Z1729" s="120" t="s">
        <v>240</v>
      </c>
      <c r="AA1729" s="126" t="s">
        <v>450</v>
      </c>
      <c r="AB1729" s="126"/>
      <c r="AC1729" s="120" t="s">
        <v>293</v>
      </c>
      <c r="AD1729" s="126" t="s">
        <v>450</v>
      </c>
      <c r="AE1729" s="126"/>
      <c r="AF1729" s="120" t="s">
        <v>283</v>
      </c>
      <c r="AG1729" s="126" t="s">
        <v>450</v>
      </c>
      <c r="AH1729" s="126"/>
      <c r="AI1729" s="120" t="s">
        <v>296</v>
      </c>
      <c r="AJ1729" s="126" t="s">
        <v>450</v>
      </c>
      <c r="AK1729" s="126"/>
      <c r="AL1729" s="120"/>
      <c r="AM1729" s="126"/>
      <c r="AN1729" s="126"/>
      <c r="AO1729" s="120"/>
      <c r="AP1729" s="126"/>
      <c r="AQ1729" s="126"/>
      <c r="AR1729" s="120"/>
      <c r="AS1729" s="126"/>
      <c r="AT1729" s="126"/>
      <c r="AU1729" s="120"/>
      <c r="AV1729" s="126"/>
      <c r="AW1729" s="126"/>
      <c r="AX1729" s="120"/>
      <c r="AY1729" s="126"/>
      <c r="AZ1729" s="126"/>
      <c r="BA1729" s="120"/>
      <c r="BB1729" s="126"/>
      <c r="BC1729" s="126"/>
      <c r="BD1729" s="120"/>
      <c r="BE1729" s="125"/>
      <c r="BF1729" s="126"/>
      <c r="BG1729" s="128"/>
      <c r="BH1729" s="120"/>
      <c r="BI1729" s="127"/>
      <c r="BJ1729" s="128"/>
      <c r="BK1729" s="128"/>
      <c r="BL1729" s="131"/>
    </row>
    <row r="1730" spans="1:64" x14ac:dyDescent="0.2">
      <c r="A1730" s="117" t="s">
        <v>3395</v>
      </c>
      <c r="B1730" s="123">
        <v>35019</v>
      </c>
      <c r="C1730" s="165" t="s">
        <v>3065</v>
      </c>
      <c r="D1730" s="122"/>
      <c r="E1730" s="116" t="str">
        <f>IF(ISERROR(VLOOKUP(TRIM(A1730),'R2020'!$A$1:$I$1991,2,FALSE)),"",VLOOKUP(TRIM(A1730),'R2020'!$A$1:$I$1991,2,FALSE))</f>
        <v>PK</v>
      </c>
      <c r="F1730" s="116" t="str">
        <f>IF(ISERROR(VLOOKUP(TRIM(A1730),'R2020'!$A$1:$I$1991,3,FALSE)),"",VLOOKUP(TRIM(A1730),'R2020'!$A$1:$I$1991,3,FALSE))</f>
        <v>MIA</v>
      </c>
      <c r="G1730" s="116" t="str">
        <f>IF(ISERROR(VLOOKUP(TRIM(A1730),'R2020'!$A$1:$I$1991,8,FALSE)),"",VLOOKUP(TRIM(A1730),'R2020'!$A$1:$I$1991,8,FALSE))</f>
        <v xml:space="preserve"> </v>
      </c>
      <c r="H1730" s="117" t="s">
        <v>339</v>
      </c>
      <c r="I1730" s="122" t="s">
        <v>32</v>
      </c>
      <c r="J1730" s="122"/>
      <c r="K1730" s="117" t="s">
        <v>339</v>
      </c>
      <c r="L1730" s="122" t="s">
        <v>32</v>
      </c>
      <c r="M1730" s="122"/>
      <c r="O1730" s="122"/>
      <c r="P1730" s="122"/>
      <c r="R1730" s="122"/>
      <c r="S1730" s="122"/>
      <c r="U1730" s="122"/>
      <c r="V1730" s="122"/>
      <c r="X1730" s="122"/>
      <c r="Y1730" s="122"/>
      <c r="AA1730" s="122"/>
      <c r="AB1730" s="122"/>
      <c r="AD1730" s="122"/>
      <c r="AE1730" s="122"/>
      <c r="AG1730" s="122"/>
      <c r="AH1730" s="122"/>
      <c r="AJ1730" s="122"/>
      <c r="AK1730" s="122"/>
      <c r="AM1730" s="122"/>
      <c r="AN1730" s="122"/>
      <c r="AP1730" s="122"/>
      <c r="AQ1730" s="122"/>
      <c r="AS1730" s="122"/>
      <c r="AT1730" s="122"/>
      <c r="AV1730" s="122"/>
      <c r="AW1730" s="122"/>
      <c r="AY1730" s="122"/>
      <c r="AZ1730" s="122"/>
      <c r="BB1730" s="122"/>
      <c r="BC1730" s="122"/>
      <c r="BE1730" s="123"/>
      <c r="BF1730" s="122"/>
      <c r="BG1730" s="121"/>
      <c r="BI1730" s="119"/>
      <c r="BJ1730" s="121"/>
      <c r="BK1730" s="121"/>
      <c r="BL1730" s="130"/>
    </row>
    <row r="1731" spans="1:64" x14ac:dyDescent="0.2">
      <c r="A1731" s="117" t="s">
        <v>3881</v>
      </c>
      <c r="B1731" s="123">
        <v>35551</v>
      </c>
      <c r="C1731" s="164" t="s">
        <v>3456</v>
      </c>
      <c r="E1731" s="116" t="str">
        <f>IF(ISERROR(VLOOKUP(TRIM(A1731),'R2020'!$A$1:$I$1991,2,FALSE)),"",VLOOKUP(TRIM(A1731),'R2020'!$A$1:$I$1991,2,FALSE))</f>
        <v>HB</v>
      </c>
      <c r="F1731" s="116" t="str">
        <f>IF(ISERROR(VLOOKUP(TRIM(A1731),'R2020'!$A$1:$I$1991,3,FALSE)),"",VLOOKUP(TRIM(A1731),'R2020'!$A$1:$I$1991,3,FALSE))</f>
        <v>PHN</v>
      </c>
      <c r="G1731" s="116" t="str">
        <f>IF(ISERROR(VLOOKUP(TRIM(A1731),'R2020'!$A$1:$I$1991,8,FALSE)),"",VLOOKUP(TRIM(A1731),'R2020'!$A$1:$I$1991,8,FALSE))</f>
        <v xml:space="preserve">0-0 </v>
      </c>
      <c r="H1731" s="117" t="s">
        <v>183</v>
      </c>
      <c r="I1731" s="117" t="s">
        <v>88</v>
      </c>
      <c r="J1731" s="119" t="s">
        <v>3882</v>
      </c>
    </row>
    <row r="1732" spans="1:64" x14ac:dyDescent="0.2">
      <c r="A1732" s="146" t="s">
        <v>4128</v>
      </c>
      <c r="B1732" s="157">
        <v>33554</v>
      </c>
      <c r="C1732" s="167" t="s">
        <v>1575</v>
      </c>
      <c r="D1732" s="141"/>
      <c r="E1732" s="116" t="str">
        <f>IF(ISERROR(VLOOKUP(TRIM(A1732),'R2020'!$A$1:$I$1991,2,FALSE)),"",VLOOKUP(TRIM(A1732),'R2020'!$A$1:$I$1991,2,FALSE))</f>
        <v>PK</v>
      </c>
      <c r="F1732" s="116" t="str">
        <f>IF(ISERROR(VLOOKUP(TRIM(A1732),'R2020'!$A$1:$I$1991,3,FALSE)),"",VLOOKUP(TRIM(A1732),'R2020'!$A$1:$I$1991,3,FALSE))</f>
        <v>CHN</v>
      </c>
      <c r="G1732" s="116" t="str">
        <f>IF(ISERROR(VLOOKUP(TRIM(A1732),'R2020'!$A$1:$I$1991,8,FALSE)),"",VLOOKUP(TRIM(A1732),'R2020'!$A$1:$I$1991,8,FALSE))</f>
        <v xml:space="preserve"> </v>
      </c>
      <c r="H1732" s="127"/>
      <c r="I1732" s="127"/>
      <c r="J1732" s="120"/>
      <c r="K1732" s="127"/>
      <c r="L1732" s="127"/>
      <c r="M1732" s="120"/>
      <c r="N1732" s="127"/>
      <c r="O1732" s="127"/>
      <c r="P1732" s="120"/>
      <c r="Q1732" s="127"/>
      <c r="R1732" s="127"/>
      <c r="S1732" s="120"/>
      <c r="T1732" s="127"/>
      <c r="U1732" s="127"/>
      <c r="V1732" s="120"/>
      <c r="W1732" s="127"/>
      <c r="X1732" s="127"/>
      <c r="Y1732" s="120"/>
      <c r="Z1732" s="127"/>
      <c r="AA1732" s="127"/>
      <c r="AB1732" s="120"/>
      <c r="AC1732" s="127"/>
      <c r="AD1732" s="127"/>
      <c r="AE1732" s="120"/>
      <c r="AF1732" s="127"/>
      <c r="AG1732" s="127"/>
      <c r="AH1732" s="120"/>
      <c r="AI1732" s="127"/>
      <c r="AJ1732" s="127"/>
      <c r="AK1732" s="120"/>
      <c r="AL1732" s="127"/>
      <c r="AM1732" s="127"/>
      <c r="AN1732" s="120"/>
      <c r="AO1732" s="127"/>
      <c r="AP1732" s="127"/>
      <c r="AQ1732" s="120"/>
      <c r="AR1732" s="127"/>
      <c r="AS1732" s="127"/>
      <c r="AT1732" s="120"/>
      <c r="AU1732" s="127"/>
      <c r="AV1732" s="127"/>
      <c r="AW1732" s="120"/>
      <c r="AX1732" s="127"/>
      <c r="AY1732" s="127"/>
      <c r="AZ1732" s="120"/>
      <c r="BA1732" s="127"/>
      <c r="BB1732" s="127"/>
      <c r="BC1732" s="120"/>
      <c r="BD1732" s="120"/>
      <c r="BE1732" s="120"/>
      <c r="BF1732" s="120"/>
      <c r="BG1732" s="120"/>
      <c r="BH1732" s="120"/>
      <c r="BI1732" s="120"/>
      <c r="BJ1732" s="128"/>
      <c r="BK1732" s="128"/>
    </row>
    <row r="1733" spans="1:64" x14ac:dyDescent="0.2">
      <c r="A1733" s="117" t="s">
        <v>795</v>
      </c>
      <c r="B1733" s="123">
        <v>32742</v>
      </c>
      <c r="C1733" s="165" t="s">
        <v>858</v>
      </c>
      <c r="D1733" s="122" t="s">
        <v>866</v>
      </c>
      <c r="E1733" s="116" t="str">
        <f>IF(ISERROR(VLOOKUP(TRIM(A1733),'R2020'!$A$1:$I$1991,2,FALSE)),"",VLOOKUP(TRIM(A1733),'R2020'!$A$1:$I$1991,2,FALSE))</f>
        <v>WR</v>
      </c>
      <c r="F1733" s="116" t="str">
        <f>IF(ISERROR(VLOOKUP(TRIM(A1733),'R2020'!$A$1:$I$1991,3,FALSE)),"",VLOOKUP(TRIM(A1733),'R2020'!$A$1:$I$1991,3,FALSE))</f>
        <v>DEN</v>
      </c>
      <c r="G1733" s="116" t="str">
        <f>IF(ISERROR(VLOOKUP(TRIM(A1733),'R2020'!$A$1:$I$1991,8,FALSE)),"",VLOOKUP(TRIM(A1733),'R2020'!$A$1:$I$1991,8,FALSE))</f>
        <v xml:space="preserve"> </v>
      </c>
      <c r="H1733" s="117" t="s">
        <v>449</v>
      </c>
      <c r="I1733" s="122" t="s">
        <v>232</v>
      </c>
      <c r="J1733" s="122"/>
      <c r="K1733" s="117" t="s">
        <v>279</v>
      </c>
      <c r="L1733" s="122" t="s">
        <v>393</v>
      </c>
      <c r="M1733" s="122"/>
      <c r="N1733" s="117" t="s">
        <v>279</v>
      </c>
      <c r="O1733" s="122" t="s">
        <v>393</v>
      </c>
      <c r="P1733" s="122"/>
      <c r="Q1733" s="117" t="s">
        <v>279</v>
      </c>
      <c r="R1733" s="122" t="s">
        <v>393</v>
      </c>
      <c r="S1733" s="122"/>
      <c r="T1733" s="117" t="s">
        <v>283</v>
      </c>
      <c r="U1733" s="122" t="s">
        <v>448</v>
      </c>
      <c r="V1733" s="122"/>
      <c r="W1733" s="117" t="s">
        <v>279</v>
      </c>
      <c r="X1733" s="122" t="s">
        <v>448</v>
      </c>
      <c r="Y1733" s="122"/>
      <c r="Z1733" s="117" t="s">
        <v>279</v>
      </c>
      <c r="AA1733" s="122" t="s">
        <v>448</v>
      </c>
      <c r="AB1733" s="122"/>
      <c r="AC1733" s="117" t="s">
        <v>283</v>
      </c>
      <c r="AD1733" s="122" t="s">
        <v>448</v>
      </c>
      <c r="AE1733" s="122"/>
      <c r="AG1733" s="122"/>
      <c r="AH1733" s="122"/>
      <c r="AJ1733" s="122"/>
      <c r="AK1733" s="122"/>
      <c r="AM1733" s="122"/>
      <c r="AN1733" s="122"/>
      <c r="AP1733" s="122"/>
      <c r="AQ1733" s="122"/>
      <c r="AS1733" s="122"/>
      <c r="AT1733" s="122"/>
      <c r="AV1733" s="122"/>
      <c r="AW1733" s="122"/>
      <c r="AY1733" s="122"/>
      <c r="AZ1733" s="122"/>
      <c r="BB1733" s="122"/>
      <c r="BC1733" s="119"/>
      <c r="BF1733" s="119"/>
      <c r="BG1733" s="119"/>
      <c r="BH1733" s="119"/>
      <c r="BI1733" s="119"/>
      <c r="BK1733" s="121"/>
      <c r="BL1733" s="121"/>
    </row>
    <row r="1734" spans="1:64" x14ac:dyDescent="0.2">
      <c r="A1734" s="117" t="s">
        <v>2802</v>
      </c>
      <c r="B1734" s="123">
        <v>34463</v>
      </c>
      <c r="C1734" s="164" t="s">
        <v>2585</v>
      </c>
      <c r="D1734" s="119" t="s">
        <v>2893</v>
      </c>
      <c r="E1734" s="116" t="str">
        <f>IF(ISERROR(VLOOKUP(TRIM(A1734),'R2020'!$A$1:$I$1991,2,FALSE)),"",VLOOKUP(TRIM(A1734),'R2020'!$A$1:$I$1991,2,FALSE))</f>
        <v/>
      </c>
      <c r="F1734" s="116" t="str">
        <f>IF(ISERROR(VLOOKUP(TRIM(A1734),'R2020'!$A$1:$I$1991,3,FALSE)),"",VLOOKUP(TRIM(A1734),'R2020'!$A$1:$I$1991,3,FALSE))</f>
        <v/>
      </c>
      <c r="G1734" s="116" t="str">
        <f>IF(ISERROR(VLOOKUP(TRIM(A1734),'R2020'!$A$1:$I$1991,8,FALSE)),"",VLOOKUP(TRIM(A1734),'R2020'!$A$1:$I$1991,8,FALSE))</f>
        <v/>
      </c>
      <c r="K1734" s="117" t="s">
        <v>26</v>
      </c>
      <c r="L1734" s="117" t="s">
        <v>393</v>
      </c>
      <c r="M1734" s="119" t="s">
        <v>627</v>
      </c>
      <c r="N1734" s="117" t="s">
        <v>128</v>
      </c>
      <c r="O1734" s="117" t="s">
        <v>393</v>
      </c>
      <c r="P1734" s="119" t="s">
        <v>328</v>
      </c>
    </row>
    <row r="1735" spans="1:64" x14ac:dyDescent="0.2">
      <c r="A1735" s="117" t="s">
        <v>3883</v>
      </c>
      <c r="B1735" s="123">
        <v>35286</v>
      </c>
      <c r="C1735" s="164" t="s">
        <v>3446</v>
      </c>
      <c r="E1735" s="116" t="str">
        <f>IF(ISERROR(VLOOKUP(TRIM(A1735),'R2020'!$A$1:$I$1991,2,FALSE)),"",VLOOKUP(TRIM(A1735),'R2020'!$A$1:$I$1991,2,FALSE))</f>
        <v/>
      </c>
      <c r="F1735" s="116" t="str">
        <f>IF(ISERROR(VLOOKUP(TRIM(A1735),'R2020'!$A$1:$I$1991,3,FALSE)),"",VLOOKUP(TRIM(A1735),'R2020'!$A$1:$I$1991,3,FALSE))</f>
        <v/>
      </c>
      <c r="G1735" s="116" t="str">
        <f>IF(ISERROR(VLOOKUP(TRIM(A1735),'R2020'!$A$1:$I$1991,8,FALSE)),"",VLOOKUP(TRIM(A1735),'R2020'!$A$1:$I$1991,8,FALSE))</f>
        <v/>
      </c>
      <c r="H1735" s="117" t="s">
        <v>47</v>
      </c>
      <c r="I1735" s="117" t="s">
        <v>55</v>
      </c>
      <c r="J1735" s="119" t="s">
        <v>41</v>
      </c>
    </row>
    <row r="1736" spans="1:64" x14ac:dyDescent="0.2">
      <c r="A1736" s="117" t="s">
        <v>3884</v>
      </c>
      <c r="B1736" s="123">
        <v>35641</v>
      </c>
      <c r="C1736" s="164" t="s">
        <v>3885</v>
      </c>
      <c r="E1736" s="116" t="str">
        <f>IF(ISERROR(VLOOKUP(TRIM(A1736),'R2020'!$A$1:$I$1991,2,FALSE)),"",VLOOKUP(TRIM(A1736),'R2020'!$A$1:$I$1991,2,FALSE))</f>
        <v>FS</v>
      </c>
      <c r="F1736" s="116" t="str">
        <f>IF(ISERROR(VLOOKUP(TRIM(A1736),'R2020'!$A$1:$I$1991,3,FALSE)),"",VLOOKUP(TRIM(A1736),'R2020'!$A$1:$I$1991,3,FALSE))</f>
        <v>GBN</v>
      </c>
      <c r="G1736" s="116" t="str">
        <f>IF(ISERROR(VLOOKUP(TRIM(A1736),'R2020'!$A$1:$I$1991,8,FALSE)),"",VLOOKUP(TRIM(A1736),'R2020'!$A$1:$I$1991,8,FALSE))</f>
        <v xml:space="preserve">54 </v>
      </c>
      <c r="H1736" s="117" t="s">
        <v>368</v>
      </c>
      <c r="I1736" s="117" t="s">
        <v>237</v>
      </c>
      <c r="J1736" s="119" t="s">
        <v>1374</v>
      </c>
    </row>
    <row r="1737" spans="1:64" x14ac:dyDescent="0.2">
      <c r="A1737" s="120" t="s">
        <v>84</v>
      </c>
      <c r="B1737" s="125">
        <v>31818</v>
      </c>
      <c r="C1737" s="168" t="s">
        <v>406</v>
      </c>
      <c r="D1737" s="126" t="s">
        <v>409</v>
      </c>
      <c r="E1737" s="116" t="str">
        <f>IF(ISERROR(VLOOKUP(TRIM(A1737),'R2020'!$A$1:$I$1991,2,FALSE)),"",VLOOKUP(TRIM(A1737),'R2020'!$A$1:$I$1991,2,FALSE))</f>
        <v/>
      </c>
      <c r="F1737" s="116" t="str">
        <f>IF(ISERROR(VLOOKUP(TRIM(A1737),'R2020'!$A$1:$I$1991,3,FALSE)),"",VLOOKUP(TRIM(A1737),'R2020'!$A$1:$I$1991,3,FALSE))</f>
        <v/>
      </c>
      <c r="G1737" s="116" t="str">
        <f>IF(ISERROR(VLOOKUP(TRIM(A1737),'R2020'!$A$1:$I$1991,8,FALSE)),"",VLOOKUP(TRIM(A1737),'R2020'!$A$1:$I$1991,8,FALSE))</f>
        <v/>
      </c>
      <c r="I1737" s="126"/>
      <c r="J1737" s="126"/>
      <c r="K1737" s="117" t="s">
        <v>364</v>
      </c>
      <c r="L1737" s="126" t="s">
        <v>55</v>
      </c>
      <c r="M1737" s="126" t="s">
        <v>1059</v>
      </c>
      <c r="N1737" s="117" t="s">
        <v>364</v>
      </c>
      <c r="O1737" s="126" t="s">
        <v>506</v>
      </c>
      <c r="P1737" s="126" t="s">
        <v>1059</v>
      </c>
      <c r="Q1737" s="117" t="s">
        <v>364</v>
      </c>
      <c r="R1737" s="126" t="s">
        <v>506</v>
      </c>
      <c r="S1737" s="126" t="s">
        <v>1072</v>
      </c>
      <c r="U1737" s="126"/>
      <c r="V1737" s="126"/>
      <c r="W1737" s="120" t="s">
        <v>327</v>
      </c>
      <c r="X1737" s="126" t="s">
        <v>506</v>
      </c>
      <c r="Y1737" s="126" t="s">
        <v>60</v>
      </c>
      <c r="Z1737" s="120" t="s">
        <v>327</v>
      </c>
      <c r="AA1737" s="126" t="s">
        <v>506</v>
      </c>
      <c r="AB1737" s="126" t="s">
        <v>60</v>
      </c>
      <c r="AC1737" s="120" t="s">
        <v>171</v>
      </c>
      <c r="AD1737" s="126" t="s">
        <v>506</v>
      </c>
      <c r="AE1737" s="126" t="s">
        <v>328</v>
      </c>
      <c r="AF1737" s="120" t="s">
        <v>171</v>
      </c>
      <c r="AG1737" s="126" t="s">
        <v>506</v>
      </c>
      <c r="AH1737" s="126" t="s">
        <v>328</v>
      </c>
      <c r="AI1737" s="120" t="s">
        <v>171</v>
      </c>
      <c r="AJ1737" s="126" t="s">
        <v>506</v>
      </c>
      <c r="AK1737" s="126" t="s">
        <v>328</v>
      </c>
      <c r="AL1737" s="120" t="s">
        <v>364</v>
      </c>
      <c r="AM1737" s="126" t="s">
        <v>506</v>
      </c>
      <c r="AN1737" s="126" t="s">
        <v>328</v>
      </c>
      <c r="AO1737" s="120" t="s">
        <v>364</v>
      </c>
      <c r="AP1737" s="126" t="s">
        <v>506</v>
      </c>
      <c r="AQ1737" s="126" t="s">
        <v>365</v>
      </c>
      <c r="AR1737" s="120"/>
      <c r="AS1737" s="126"/>
      <c r="AT1737" s="126"/>
      <c r="AU1737" s="120"/>
      <c r="AV1737" s="126"/>
      <c r="AW1737" s="126"/>
      <c r="AX1737" s="120"/>
      <c r="AY1737" s="126"/>
      <c r="AZ1737" s="126"/>
      <c r="BA1737" s="120"/>
      <c r="BB1737" s="126"/>
      <c r="BC1737" s="127"/>
      <c r="BD1737" s="120"/>
      <c r="BE1737" s="120"/>
      <c r="BF1737" s="127"/>
      <c r="BG1737" s="127"/>
      <c r="BH1737" s="127"/>
      <c r="BI1737" s="127"/>
      <c r="BJ1737" s="120"/>
      <c r="BK1737" s="128"/>
      <c r="BL1737" s="128"/>
    </row>
    <row r="1738" spans="1:64" x14ac:dyDescent="0.2">
      <c r="A1738" s="117" t="s">
        <v>3886</v>
      </c>
      <c r="B1738" s="123">
        <v>35337</v>
      </c>
      <c r="C1738" s="164" t="s">
        <v>3065</v>
      </c>
      <c r="E1738" s="116" t="str">
        <f>IF(ISERROR(VLOOKUP(TRIM(A1738),'R2020'!$A$1:$I$1991,2,FALSE)),"",VLOOKUP(TRIM(A1738),'R2020'!$A$1:$I$1991,2,FALSE))</f>
        <v/>
      </c>
      <c r="F1738" s="116" t="str">
        <f>IF(ISERROR(VLOOKUP(TRIM(A1738),'R2020'!$A$1:$I$1991,3,FALSE)),"",VLOOKUP(TRIM(A1738),'R2020'!$A$1:$I$1991,3,FALSE))</f>
        <v/>
      </c>
      <c r="G1738" s="116" t="str">
        <f>IF(ISERROR(VLOOKUP(TRIM(A1738),'R2020'!$A$1:$I$1991,8,FALSE)),"",VLOOKUP(TRIM(A1738),'R2020'!$A$1:$I$1991,8,FALSE))</f>
        <v/>
      </c>
      <c r="H1738" s="117" t="s">
        <v>112</v>
      </c>
      <c r="I1738" s="117" t="s">
        <v>369</v>
      </c>
      <c r="J1738" s="119" t="s">
        <v>3887</v>
      </c>
    </row>
    <row r="1739" spans="1:64" x14ac:dyDescent="0.2">
      <c r="A1739" s="117" t="s">
        <v>1805</v>
      </c>
      <c r="B1739" s="123">
        <v>34181</v>
      </c>
      <c r="C1739" s="165" t="s">
        <v>2031</v>
      </c>
      <c r="D1739" s="126" t="s">
        <v>2202</v>
      </c>
      <c r="E1739" s="116" t="str">
        <f>IF(ISERROR(VLOOKUP(TRIM(A1739),'R2020'!$A$1:$I$1991,2,FALSE)),"",VLOOKUP(TRIM(A1739),'R2020'!$A$1:$I$1991,2,FALSE))</f>
        <v>OLB</v>
      </c>
      <c r="F1739" s="116" t="str">
        <f>IF(ISERROR(VLOOKUP(TRIM(A1739),'R2020'!$A$1:$I$1991,3,FALSE)),"",VLOOKUP(TRIM(A1739),'R2020'!$A$1:$I$1991,3,FALSE))</f>
        <v>HOA</v>
      </c>
      <c r="G1739" s="116" t="str">
        <f>IF(ISERROR(VLOOKUP(TRIM(A1739),'R2020'!$A$1:$I$1991,8,FALSE)),"",VLOOKUP(TRIM(A1739),'R2020'!$A$1:$I$1991,8,FALSE))</f>
        <v xml:space="preserve">00-0 </v>
      </c>
      <c r="H1739" s="117" t="s">
        <v>323</v>
      </c>
      <c r="I1739" s="117" t="s">
        <v>336</v>
      </c>
      <c r="J1739" s="122" t="s">
        <v>1089</v>
      </c>
      <c r="K1739" s="117" t="s">
        <v>64</v>
      </c>
      <c r="L1739" s="117" t="s">
        <v>336</v>
      </c>
      <c r="M1739" s="122" t="s">
        <v>1082</v>
      </c>
      <c r="N1739" s="117" t="s">
        <v>323</v>
      </c>
      <c r="O1739" s="117" t="s">
        <v>336</v>
      </c>
      <c r="P1739" s="122" t="s">
        <v>1071</v>
      </c>
      <c r="Q1739" s="117" t="s">
        <v>125</v>
      </c>
      <c r="R1739" s="117" t="s">
        <v>336</v>
      </c>
      <c r="S1739" s="122" t="s">
        <v>1064</v>
      </c>
    </row>
    <row r="1740" spans="1:64" x14ac:dyDescent="0.2">
      <c r="A1740" s="117" t="s">
        <v>3888</v>
      </c>
      <c r="B1740" s="123">
        <v>35287</v>
      </c>
      <c r="C1740" s="164" t="s">
        <v>3456</v>
      </c>
      <c r="E1740" s="116" t="str">
        <f>IF(ISERROR(VLOOKUP(TRIM(A1740),'R2020'!$A$1:$I$1991,2,FALSE)),"",VLOOKUP(TRIM(A1740),'R2020'!$A$1:$I$1991,2,FALSE))</f>
        <v>LG T</v>
      </c>
      <c r="F1740" s="116" t="str">
        <f>IF(ISERROR(VLOOKUP(TRIM(A1740),'R2020'!$A$1:$I$1991,3,FALSE)),"",VLOOKUP(TRIM(A1740),'R2020'!$A$1:$I$1991,3,FALSE))</f>
        <v>HOA</v>
      </c>
      <c r="G1740" s="116" t="str">
        <f>IF(ISERROR(VLOOKUP(TRIM(A1740),'R2020'!$A$1:$I$1991,8,FALSE)),"",VLOOKUP(TRIM(A1740),'R2020'!$A$1:$I$1991,8,FALSE))</f>
        <v>0-2 / 0-2</v>
      </c>
      <c r="H1740" s="117" t="s">
        <v>507</v>
      </c>
      <c r="I1740" s="117" t="s">
        <v>336</v>
      </c>
      <c r="J1740" s="119" t="s">
        <v>351</v>
      </c>
    </row>
    <row r="1741" spans="1:64" x14ac:dyDescent="0.2">
      <c r="A1741" s="117" t="s">
        <v>159</v>
      </c>
      <c r="B1741" s="123">
        <v>29762</v>
      </c>
      <c r="C1741" s="165" t="s">
        <v>37</v>
      </c>
      <c r="D1741" s="122" t="s">
        <v>2323</v>
      </c>
      <c r="E1741" s="116" t="str">
        <f>IF(ISERROR(VLOOKUP(TRIM(A1741),'R2020'!$A$1:$I$1991,2,FALSE)),"",VLOOKUP(TRIM(A1741),'R2020'!$A$1:$I$1991,2,FALSE))</f>
        <v>QB</v>
      </c>
      <c r="F1741" s="116" t="str">
        <f>IF(ISERROR(VLOOKUP(TRIM(A1741),'R2020'!$A$1:$I$1991,3,FALSE)),"",VLOOKUP(TRIM(A1741),'R2020'!$A$1:$I$1991,3,FALSE))</f>
        <v>ATN</v>
      </c>
      <c r="G1741" s="116" t="str">
        <f>IF(ISERROR(VLOOKUP(TRIM(A1741),'R2020'!$A$1:$I$1991,8,FALSE)),"",VLOOKUP(TRIM(A1741),'R2020'!$A$1:$I$1991,8,FALSE))</f>
        <v xml:space="preserve"> </v>
      </c>
      <c r="H1741" s="117" t="s">
        <v>193</v>
      </c>
      <c r="I1741" s="122" t="s">
        <v>393</v>
      </c>
      <c r="J1741" s="122" t="s">
        <v>3889</v>
      </c>
      <c r="K1741" s="117" t="s">
        <v>193</v>
      </c>
      <c r="L1741" s="122" t="s">
        <v>393</v>
      </c>
      <c r="M1741" s="122" t="s">
        <v>542</v>
      </c>
      <c r="N1741" s="117" t="s">
        <v>193</v>
      </c>
      <c r="O1741" s="122" t="s">
        <v>393</v>
      </c>
      <c r="P1741" s="122" t="s">
        <v>86</v>
      </c>
      <c r="Q1741" s="117" t="s">
        <v>193</v>
      </c>
      <c r="R1741" s="122" t="s">
        <v>393</v>
      </c>
      <c r="S1741" s="122" t="s">
        <v>220</v>
      </c>
      <c r="T1741" s="117" t="s">
        <v>193</v>
      </c>
      <c r="U1741" s="122" t="s">
        <v>39</v>
      </c>
      <c r="V1741" s="122" t="s">
        <v>1638</v>
      </c>
      <c r="X1741" s="122"/>
      <c r="Y1741" s="122"/>
      <c r="Z1741" s="117" t="s">
        <v>193</v>
      </c>
      <c r="AA1741" s="122" t="s">
        <v>336</v>
      </c>
      <c r="AB1741" s="122"/>
      <c r="AC1741" s="117" t="s">
        <v>193</v>
      </c>
      <c r="AD1741" s="122" t="s">
        <v>336</v>
      </c>
      <c r="AE1741" s="122"/>
      <c r="AF1741" s="117" t="s">
        <v>193</v>
      </c>
      <c r="AG1741" s="122" t="s">
        <v>336</v>
      </c>
      <c r="AH1741" s="122"/>
      <c r="AI1741" s="117" t="s">
        <v>193</v>
      </c>
      <c r="AJ1741" s="122" t="s">
        <v>336</v>
      </c>
      <c r="AK1741" s="122"/>
      <c r="AL1741" s="117" t="s">
        <v>193</v>
      </c>
      <c r="AM1741" s="122" t="s">
        <v>336</v>
      </c>
      <c r="AN1741" s="122"/>
      <c r="AO1741" s="117" t="s">
        <v>193</v>
      </c>
      <c r="AP1741" s="122" t="s">
        <v>336</v>
      </c>
      <c r="AQ1741" s="122" t="s">
        <v>224</v>
      </c>
      <c r="AR1741" s="117" t="s">
        <v>193</v>
      </c>
      <c r="AS1741" s="122" t="s">
        <v>336</v>
      </c>
      <c r="AT1741" s="122" t="s">
        <v>74</v>
      </c>
      <c r="AU1741" s="117" t="s">
        <v>193</v>
      </c>
      <c r="AV1741" s="122" t="s">
        <v>393</v>
      </c>
      <c r="AW1741" s="122" t="s">
        <v>206</v>
      </c>
      <c r="AX1741" s="117" t="s">
        <v>193</v>
      </c>
      <c r="AY1741" s="122" t="s">
        <v>393</v>
      </c>
      <c r="AZ1741" s="122" t="s">
        <v>146</v>
      </c>
      <c r="BA1741" s="117" t="s">
        <v>193</v>
      </c>
      <c r="BB1741" s="122" t="s">
        <v>393</v>
      </c>
      <c r="BC1741" s="119" t="s">
        <v>160</v>
      </c>
      <c r="BF1741" s="119"/>
      <c r="BG1741" s="119"/>
      <c r="BH1741" s="119"/>
      <c r="BI1741" s="119"/>
      <c r="BK1741" s="121"/>
      <c r="BL1741" s="121"/>
    </row>
    <row r="1742" spans="1:64" x14ac:dyDescent="0.2">
      <c r="A1742" s="117" t="s">
        <v>1454</v>
      </c>
      <c r="B1742" s="123">
        <v>33598</v>
      </c>
      <c r="C1742" s="165" t="s">
        <v>1592</v>
      </c>
      <c r="D1742" s="122" t="s">
        <v>2573</v>
      </c>
      <c r="E1742" s="116" t="str">
        <f>IF(ISERROR(VLOOKUP(TRIM(A1742),'R2020'!$A$1:$I$1991,2,FALSE)),"",VLOOKUP(TRIM(A1742),'R2020'!$A$1:$I$1991,2,FALSE))</f>
        <v>RG</v>
      </c>
      <c r="F1742" s="116" t="str">
        <f>IF(ISERROR(VLOOKUP(TRIM(A1742),'R2020'!$A$1:$I$1991,3,FALSE)),"",VLOOKUP(TRIM(A1742),'R2020'!$A$1:$I$1991,3,FALSE))</f>
        <v>WAN</v>
      </c>
      <c r="G1742" s="116" t="str">
        <f>IF(ISERROR(VLOOKUP(TRIM(A1742),'R2020'!$A$1:$I$1991,8,FALSE)),"",VLOOKUP(TRIM(A1742),'R2020'!$A$1:$I$1991,8,FALSE))</f>
        <v xml:space="preserve">6-5 </v>
      </c>
      <c r="H1742" s="117" t="s">
        <v>226</v>
      </c>
      <c r="I1742" s="121" t="s">
        <v>27</v>
      </c>
      <c r="J1742" s="119" t="s">
        <v>35</v>
      </c>
      <c r="K1742" s="117" t="s">
        <v>226</v>
      </c>
      <c r="L1742" s="121" t="s">
        <v>27</v>
      </c>
      <c r="M1742" s="119" t="s">
        <v>225</v>
      </c>
      <c r="N1742" s="117" t="s">
        <v>226</v>
      </c>
      <c r="O1742" s="121" t="s">
        <v>27</v>
      </c>
      <c r="P1742" s="119" t="s">
        <v>35</v>
      </c>
      <c r="Q1742" s="117" t="s">
        <v>226</v>
      </c>
      <c r="R1742" s="121" t="s">
        <v>27</v>
      </c>
      <c r="S1742" s="119" t="s">
        <v>29</v>
      </c>
      <c r="T1742" s="117" t="s">
        <v>226</v>
      </c>
      <c r="U1742" s="121" t="s">
        <v>27</v>
      </c>
      <c r="V1742" s="119" t="s">
        <v>56</v>
      </c>
      <c r="X1742" s="121"/>
      <c r="Y1742" s="119"/>
      <c r="AA1742" s="121"/>
      <c r="AB1742" s="119"/>
      <c r="AD1742" s="121"/>
      <c r="AE1742" s="119"/>
      <c r="AG1742" s="121"/>
      <c r="AH1742" s="119"/>
      <c r="AJ1742" s="121"/>
      <c r="AK1742" s="119"/>
      <c r="AM1742" s="121"/>
      <c r="AN1742" s="119"/>
      <c r="AP1742" s="121"/>
      <c r="AQ1742" s="119"/>
      <c r="AS1742" s="121"/>
      <c r="AT1742" s="119"/>
      <c r="AV1742" s="121"/>
      <c r="AW1742" s="119"/>
      <c r="AY1742" s="121"/>
      <c r="AZ1742" s="119"/>
      <c r="BB1742" s="121"/>
      <c r="BC1742" s="119"/>
      <c r="BF1742" s="119"/>
      <c r="BG1742" s="121"/>
      <c r="BH1742" s="121"/>
      <c r="BI1742" s="121"/>
      <c r="BJ1742" s="121"/>
      <c r="BK1742" s="121"/>
      <c r="BL1742" s="121"/>
    </row>
    <row r="1743" spans="1:64" x14ac:dyDescent="0.2">
      <c r="A1743" s="117" t="s">
        <v>3890</v>
      </c>
      <c r="B1743" s="123">
        <v>34960</v>
      </c>
      <c r="C1743" s="164" t="s">
        <v>3063</v>
      </c>
      <c r="E1743" s="116" t="str">
        <f>IF(ISERROR(VLOOKUP(TRIM(A1743),'R2020'!$A$1:$I$1991,2,FALSE)),"",VLOOKUP(TRIM(A1743),'R2020'!$A$1:$I$1991,2,FALSE))</f>
        <v>G C</v>
      </c>
      <c r="F1743" s="116" t="str">
        <f>IF(ISERROR(VLOOKUP(TRIM(A1743),'R2020'!$A$1:$I$1991,3,FALSE)),"",VLOOKUP(TRIM(A1743),'R2020'!$A$1:$I$1991,3,FALSE))</f>
        <v>DNA</v>
      </c>
      <c r="G1743" s="116" t="str">
        <f>IF(ISERROR(VLOOKUP(TRIM(A1743),'R2020'!$A$1:$I$1991,8,FALSE)),"",VLOOKUP(TRIM(A1743),'R2020'!$A$1:$I$1991,8,FALSE))</f>
        <v>0-0 / 0-0</v>
      </c>
      <c r="H1743" s="117" t="s">
        <v>16</v>
      </c>
      <c r="I1743" s="117" t="s">
        <v>229</v>
      </c>
      <c r="J1743" s="119" t="s">
        <v>41</v>
      </c>
    </row>
    <row r="1744" spans="1:64" x14ac:dyDescent="0.2">
      <c r="A1744" s="117" t="s">
        <v>1799</v>
      </c>
      <c r="B1744" s="123">
        <v>34279</v>
      </c>
      <c r="C1744" s="165" t="s">
        <v>2028</v>
      </c>
      <c r="D1744" s="117" t="s">
        <v>2032</v>
      </c>
      <c r="E1744" s="116" t="str">
        <f>IF(ISERROR(VLOOKUP(TRIM(A1744),'R2020'!$A$1:$I$1991,2,FALSE)),"",VLOOKUP(TRIM(A1744),'R2020'!$A$1:$I$1991,2,FALSE))</f>
        <v>MLB</v>
      </c>
      <c r="F1744" s="116" t="str">
        <f>IF(ISERROR(VLOOKUP(TRIM(A1744),'R2020'!$A$1:$I$1991,3,FALSE)),"",VLOOKUP(TRIM(A1744),'R2020'!$A$1:$I$1991,3,FALSE))</f>
        <v>JXA</v>
      </c>
      <c r="G1744" s="116" t="str">
        <f>IF(ISERROR(VLOOKUP(TRIM(A1744),'R2020'!$A$1:$I$1991,8,FALSE)),"",VLOOKUP(TRIM(A1744),'R2020'!$A$1:$I$1991,8,FALSE))</f>
        <v xml:space="preserve">05-6 </v>
      </c>
      <c r="H1744" s="117" t="s">
        <v>540</v>
      </c>
      <c r="I1744" s="117" t="s">
        <v>348</v>
      </c>
      <c r="J1744" s="122" t="s">
        <v>3891</v>
      </c>
      <c r="K1744" s="117" t="s">
        <v>540</v>
      </c>
      <c r="L1744" s="117" t="s">
        <v>348</v>
      </c>
      <c r="M1744" s="122" t="s">
        <v>3031</v>
      </c>
      <c r="N1744" s="117" t="s">
        <v>540</v>
      </c>
      <c r="O1744" s="117" t="s">
        <v>348</v>
      </c>
      <c r="P1744" s="122" t="s">
        <v>1202</v>
      </c>
      <c r="Q1744" s="117" t="s">
        <v>125</v>
      </c>
      <c r="R1744" s="117" t="s">
        <v>348</v>
      </c>
      <c r="S1744" s="122" t="s">
        <v>1088</v>
      </c>
    </row>
    <row r="1745" spans="1:258" x14ac:dyDescent="0.2">
      <c r="A1745" s="117" t="s">
        <v>1495</v>
      </c>
      <c r="B1745" s="123">
        <v>33192</v>
      </c>
      <c r="C1745" s="165" t="s">
        <v>1223</v>
      </c>
      <c r="D1745" s="122" t="s">
        <v>1579</v>
      </c>
      <c r="E1745" s="116" t="str">
        <f>IF(ISERROR(VLOOKUP(TRIM(A1745),'R2020'!$A$1:$I$1991,2,FALSE)),"",VLOOKUP(TRIM(A1745),'R2020'!$A$1:$I$1991,2,FALSE))</f>
        <v>T G</v>
      </c>
      <c r="F1745" s="116" t="str">
        <f>IF(ISERROR(VLOOKUP(TRIM(A1745),'R2020'!$A$1:$I$1991,3,FALSE)),"",VLOOKUP(TRIM(A1745),'R2020'!$A$1:$I$1991,3,FALSE))</f>
        <v>CAN</v>
      </c>
      <c r="G1745" s="116" t="str">
        <f>IF(ISERROR(VLOOKUP(TRIM(A1745),'R2020'!$A$1:$I$1991,8,FALSE)),"",VLOOKUP(TRIM(A1745),'R2020'!$A$1:$I$1991,8,FALSE))</f>
        <v>0-0 / 0-0</v>
      </c>
      <c r="H1745" s="117" t="s">
        <v>226</v>
      </c>
      <c r="I1745" s="121" t="s">
        <v>2215</v>
      </c>
      <c r="J1745" s="119" t="s">
        <v>46</v>
      </c>
      <c r="K1745" s="117" t="s">
        <v>226</v>
      </c>
      <c r="L1745" s="121" t="s">
        <v>2215</v>
      </c>
      <c r="M1745" s="119" t="s">
        <v>225</v>
      </c>
      <c r="N1745" s="117" t="s">
        <v>1037</v>
      </c>
      <c r="O1745" s="121" t="s">
        <v>2215</v>
      </c>
      <c r="P1745" s="119" t="s">
        <v>1040</v>
      </c>
      <c r="Q1745" s="117" t="s">
        <v>226</v>
      </c>
      <c r="R1745" s="121" t="s">
        <v>229</v>
      </c>
      <c r="S1745" s="119" t="s">
        <v>351</v>
      </c>
      <c r="T1745" s="117" t="s">
        <v>228</v>
      </c>
      <c r="U1745" s="121" t="s">
        <v>229</v>
      </c>
      <c r="V1745" s="119" t="s">
        <v>333</v>
      </c>
      <c r="X1745" s="121"/>
      <c r="Y1745" s="119"/>
      <c r="AA1745" s="121"/>
      <c r="AB1745" s="119"/>
      <c r="AD1745" s="121"/>
      <c r="AE1745" s="119"/>
      <c r="AG1745" s="121"/>
      <c r="AH1745" s="119"/>
      <c r="AJ1745" s="121"/>
      <c r="AK1745" s="119"/>
      <c r="AM1745" s="121"/>
      <c r="AN1745" s="119"/>
      <c r="AP1745" s="121"/>
      <c r="AQ1745" s="119"/>
      <c r="AS1745" s="121"/>
      <c r="AT1745" s="119"/>
      <c r="AV1745" s="121"/>
      <c r="AW1745" s="119"/>
      <c r="AY1745" s="121"/>
      <c r="AZ1745" s="119"/>
      <c r="BB1745" s="121"/>
      <c r="BC1745" s="119"/>
      <c r="BF1745" s="119"/>
      <c r="BG1745" s="121"/>
      <c r="BH1745" s="121"/>
      <c r="BI1745" s="121"/>
      <c r="BJ1745" s="121"/>
      <c r="BK1745" s="121"/>
      <c r="BL1745" s="121"/>
    </row>
    <row r="1746" spans="1:258" x14ac:dyDescent="0.2">
      <c r="A1746" s="117" t="s">
        <v>954</v>
      </c>
      <c r="B1746" s="123">
        <v>32267</v>
      </c>
      <c r="C1746" s="165" t="s">
        <v>1001</v>
      </c>
      <c r="D1746" s="122" t="s">
        <v>1043</v>
      </c>
      <c r="E1746" s="116" t="str">
        <f>IF(ISERROR(VLOOKUP(TRIM(A1746),'R2020'!$A$1:$I$1991,2,FALSE)),"",VLOOKUP(TRIM(A1746),'R2020'!$A$1:$I$1991,2,FALSE))</f>
        <v/>
      </c>
      <c r="F1746" s="116" t="str">
        <f>IF(ISERROR(VLOOKUP(TRIM(A1746),'R2020'!$A$1:$I$1991,3,FALSE)),"",VLOOKUP(TRIM(A1746),'R2020'!$A$1:$I$1991,3,FALSE))</f>
        <v/>
      </c>
      <c r="G1746" s="116" t="str">
        <f>IF(ISERROR(VLOOKUP(TRIM(A1746),'R2020'!$A$1:$I$1991,8,FALSE)),"",VLOOKUP(TRIM(A1746),'R2020'!$A$1:$I$1991,8,FALSE))</f>
        <v/>
      </c>
      <c r="I1746" s="121"/>
      <c r="K1746" s="117" t="s">
        <v>228</v>
      </c>
      <c r="L1746" s="121" t="s">
        <v>393</v>
      </c>
      <c r="M1746" s="119" t="s">
        <v>334</v>
      </c>
      <c r="N1746" s="117" t="s">
        <v>228</v>
      </c>
      <c r="O1746" s="121" t="s">
        <v>393</v>
      </c>
      <c r="P1746" s="119" t="s">
        <v>230</v>
      </c>
      <c r="Q1746" s="117" t="s">
        <v>228</v>
      </c>
      <c r="R1746" s="121" t="s">
        <v>393</v>
      </c>
      <c r="S1746" s="119" t="s">
        <v>35</v>
      </c>
      <c r="T1746" s="117" t="s">
        <v>228</v>
      </c>
      <c r="U1746" s="121" t="s">
        <v>393</v>
      </c>
      <c r="V1746" s="119" t="s">
        <v>33</v>
      </c>
      <c r="W1746" s="117" t="s">
        <v>1068</v>
      </c>
      <c r="X1746" s="121" t="s">
        <v>393</v>
      </c>
      <c r="Y1746" s="119" t="s">
        <v>225</v>
      </c>
      <c r="Z1746" s="117" t="s">
        <v>1037</v>
      </c>
      <c r="AA1746" s="121" t="s">
        <v>393</v>
      </c>
      <c r="AB1746" s="119" t="s">
        <v>349</v>
      </c>
      <c r="AD1746" s="121"/>
      <c r="AE1746" s="119"/>
      <c r="AG1746" s="121"/>
      <c r="AH1746" s="119"/>
      <c r="AJ1746" s="121"/>
      <c r="AK1746" s="119"/>
      <c r="AM1746" s="121"/>
      <c r="AN1746" s="119"/>
      <c r="AP1746" s="121"/>
      <c r="AQ1746" s="119"/>
      <c r="AS1746" s="121"/>
      <c r="AT1746" s="119"/>
      <c r="AV1746" s="121"/>
      <c r="AW1746" s="119"/>
      <c r="AY1746" s="121"/>
      <c r="AZ1746" s="119"/>
      <c r="BB1746" s="121"/>
      <c r="BC1746" s="119"/>
      <c r="BF1746" s="119"/>
      <c r="BG1746" s="121"/>
      <c r="BH1746" s="121"/>
      <c r="BI1746" s="121"/>
      <c r="BJ1746" s="121"/>
      <c r="BK1746" s="121"/>
      <c r="BL1746" s="121"/>
    </row>
    <row r="1747" spans="1:258" x14ac:dyDescent="0.2">
      <c r="A1747" s="117" t="s">
        <v>3300</v>
      </c>
      <c r="B1747" s="123">
        <v>35257</v>
      </c>
      <c r="C1747" s="165" t="s">
        <v>3076</v>
      </c>
      <c r="D1747" s="122" t="s">
        <v>3418</v>
      </c>
      <c r="E1747" s="116" t="str">
        <f>IF(ISERROR(VLOOKUP(TRIM(A1747),'R2020'!$A$1:$I$1991,2,FALSE)),"",VLOOKUP(TRIM(A1747),'R2020'!$A$1:$I$1991,2,FALSE))</f>
        <v>TE</v>
      </c>
      <c r="F1747" s="116" t="str">
        <f>IF(ISERROR(VLOOKUP(TRIM(A1747),'R2020'!$A$1:$I$1991,3,FALSE)),"",VLOOKUP(TRIM(A1747),'R2020'!$A$1:$I$1991,3,FALSE))</f>
        <v>DAN</v>
      </c>
      <c r="G1747" s="116" t="str">
        <f>IF(ISERROR(VLOOKUP(TRIM(A1747),'R2020'!$A$1:$I$1991,8,FALSE)),"",VLOOKUP(TRIM(A1747),'R2020'!$A$1:$I$1991,8,FALSE))</f>
        <v xml:space="preserve">5-0 </v>
      </c>
      <c r="H1747" s="117" t="s">
        <v>26</v>
      </c>
      <c r="I1747" s="122" t="s">
        <v>506</v>
      </c>
      <c r="J1747" s="122" t="s">
        <v>980</v>
      </c>
      <c r="K1747" s="117" t="s">
        <v>26</v>
      </c>
      <c r="L1747" s="122" t="s">
        <v>506</v>
      </c>
      <c r="M1747" s="122" t="s">
        <v>685</v>
      </c>
      <c r="O1747" s="122"/>
      <c r="P1747" s="122"/>
      <c r="R1747" s="122"/>
      <c r="S1747" s="122"/>
      <c r="U1747" s="122"/>
      <c r="V1747" s="122"/>
      <c r="X1747" s="122"/>
      <c r="Y1747" s="122"/>
      <c r="AA1747" s="122"/>
      <c r="AB1747" s="122"/>
      <c r="AD1747" s="122"/>
      <c r="AE1747" s="122"/>
      <c r="AG1747" s="122"/>
      <c r="AH1747" s="122"/>
      <c r="AJ1747" s="122"/>
      <c r="AK1747" s="122"/>
      <c r="AM1747" s="122"/>
      <c r="AN1747" s="122"/>
      <c r="AP1747" s="122"/>
      <c r="AQ1747" s="122"/>
      <c r="AS1747" s="122"/>
      <c r="AT1747" s="122"/>
      <c r="AV1747" s="122"/>
      <c r="AW1747" s="122"/>
      <c r="AY1747" s="122"/>
      <c r="AZ1747" s="122"/>
      <c r="BB1747" s="122"/>
      <c r="BC1747" s="122"/>
      <c r="BE1747" s="123"/>
      <c r="BF1747" s="122"/>
      <c r="BG1747" s="121"/>
      <c r="BI1747" s="119"/>
      <c r="BJ1747" s="121"/>
      <c r="BK1747" s="121"/>
      <c r="BL1747" s="130"/>
    </row>
    <row r="1748" spans="1:258" x14ac:dyDescent="0.2">
      <c r="A1748" s="117" t="s">
        <v>800</v>
      </c>
      <c r="B1748" s="123">
        <v>32667</v>
      </c>
      <c r="C1748" s="165" t="s">
        <v>857</v>
      </c>
      <c r="D1748" s="122" t="s">
        <v>857</v>
      </c>
      <c r="E1748" s="116" t="str">
        <f>IF(ISERROR(VLOOKUP(TRIM(A1748),'R2020'!$A$1:$I$1991,2,FALSE)),"",VLOOKUP(TRIM(A1748),'R2020'!$A$1:$I$1991,2,FALSE))</f>
        <v/>
      </c>
      <c r="F1748" s="116" t="str">
        <f>IF(ISERROR(VLOOKUP(TRIM(A1748),'R2020'!$A$1:$I$1991,3,FALSE)),"",VLOOKUP(TRIM(A1748),'R2020'!$A$1:$I$1991,3,FALSE))</f>
        <v/>
      </c>
      <c r="G1748" s="116" t="str">
        <f>IF(ISERROR(VLOOKUP(TRIM(A1748),'R2020'!$A$1:$I$1991,8,FALSE)),"",VLOOKUP(TRIM(A1748),'R2020'!$A$1:$I$1991,8,FALSE))</f>
        <v/>
      </c>
      <c r="H1748" s="117" t="s">
        <v>228</v>
      </c>
      <c r="I1748" s="122" t="s">
        <v>55</v>
      </c>
      <c r="J1748" s="122" t="s">
        <v>29</v>
      </c>
      <c r="K1748" s="117" t="s">
        <v>228</v>
      </c>
      <c r="L1748" s="122" t="s">
        <v>55</v>
      </c>
      <c r="M1748" s="122" t="s">
        <v>29</v>
      </c>
      <c r="N1748" s="117" t="s">
        <v>228</v>
      </c>
      <c r="O1748" s="122" t="s">
        <v>55</v>
      </c>
      <c r="P1748" s="122" t="s">
        <v>29</v>
      </c>
      <c r="Q1748" s="117" t="s">
        <v>228</v>
      </c>
      <c r="R1748" s="122" t="s">
        <v>55</v>
      </c>
      <c r="S1748" s="122" t="s">
        <v>230</v>
      </c>
      <c r="T1748" s="117" t="s">
        <v>228</v>
      </c>
      <c r="U1748" s="122" t="s">
        <v>348</v>
      </c>
      <c r="V1748" s="122" t="s">
        <v>385</v>
      </c>
      <c r="W1748" s="117" t="s">
        <v>228</v>
      </c>
      <c r="X1748" s="122" t="s">
        <v>348</v>
      </c>
      <c r="Y1748" s="122" t="s">
        <v>351</v>
      </c>
      <c r="Z1748" s="117" t="s">
        <v>228</v>
      </c>
      <c r="AA1748" s="122" t="s">
        <v>348</v>
      </c>
      <c r="AB1748" s="122" t="s">
        <v>58</v>
      </c>
      <c r="AC1748" s="117" t="s">
        <v>228</v>
      </c>
      <c r="AD1748" s="122" t="s">
        <v>348</v>
      </c>
      <c r="AE1748" s="122" t="s">
        <v>225</v>
      </c>
      <c r="AG1748" s="122"/>
      <c r="AH1748" s="122"/>
      <c r="AJ1748" s="122"/>
      <c r="AK1748" s="122"/>
      <c r="AM1748" s="122"/>
      <c r="AN1748" s="122"/>
      <c r="AP1748" s="122"/>
      <c r="AQ1748" s="122"/>
      <c r="AS1748" s="122"/>
      <c r="AT1748" s="122"/>
      <c r="AV1748" s="122"/>
      <c r="AW1748" s="122"/>
      <c r="AY1748" s="122"/>
      <c r="AZ1748" s="122"/>
      <c r="BB1748" s="122"/>
      <c r="BC1748" s="119"/>
      <c r="BF1748" s="119"/>
      <c r="BG1748" s="119"/>
      <c r="BH1748" s="119"/>
      <c r="BI1748" s="119"/>
      <c r="BK1748" s="121"/>
      <c r="BL1748" s="121"/>
    </row>
    <row r="1749" spans="1:258" x14ac:dyDescent="0.2">
      <c r="A1749" s="117" t="s">
        <v>2803</v>
      </c>
      <c r="B1749" s="123">
        <v>34223</v>
      </c>
      <c r="C1749" s="164" t="s">
        <v>2030</v>
      </c>
      <c r="D1749" s="119" t="s">
        <v>2601</v>
      </c>
      <c r="E1749" s="116" t="str">
        <f>IF(ISERROR(VLOOKUP(TRIM(A1749),'R2020'!$A$1:$I$1991,2,FALSE)),"",VLOOKUP(TRIM(A1749),'R2020'!$A$1:$I$1991,2,FALSE))</f>
        <v>LG</v>
      </c>
      <c r="F1749" s="116" t="str">
        <f>IF(ISERROR(VLOOKUP(TRIM(A1749),'R2020'!$A$1:$I$1991,3,FALSE)),"",VLOOKUP(TRIM(A1749),'R2020'!$A$1:$I$1991,3,FALSE))</f>
        <v>WAN</v>
      </c>
      <c r="G1749" s="116" t="str">
        <f>IF(ISERROR(VLOOKUP(TRIM(A1749),'R2020'!$A$1:$I$1991,8,FALSE)),"",VLOOKUP(TRIM(A1749),'R2020'!$A$1:$I$1991,8,FALSE))</f>
        <v xml:space="preserve">4-2 </v>
      </c>
      <c r="H1749" s="117" t="s">
        <v>15</v>
      </c>
      <c r="I1749" s="117" t="s">
        <v>393</v>
      </c>
      <c r="J1749" s="119" t="s">
        <v>349</v>
      </c>
      <c r="K1749" s="117" t="s">
        <v>507</v>
      </c>
      <c r="L1749" s="117" t="s">
        <v>393</v>
      </c>
      <c r="M1749" s="119" t="s">
        <v>58</v>
      </c>
      <c r="N1749" s="117" t="s">
        <v>226</v>
      </c>
      <c r="O1749" s="117" t="s">
        <v>393</v>
      </c>
      <c r="P1749" s="119" t="s">
        <v>58</v>
      </c>
    </row>
    <row r="1750" spans="1:258" x14ac:dyDescent="0.2">
      <c r="A1750" s="117" t="s">
        <v>930</v>
      </c>
      <c r="B1750" s="123">
        <v>33319</v>
      </c>
      <c r="C1750" s="165" t="s">
        <v>1004</v>
      </c>
      <c r="D1750" s="122" t="s">
        <v>1004</v>
      </c>
      <c r="E1750" s="116" t="str">
        <f>IF(ISERROR(VLOOKUP(TRIM(A1750),'R2020'!$A$1:$I$1991,2,FALSE)),"",VLOOKUP(TRIM(A1750),'R2020'!$A$1:$I$1991,2,FALSE))</f>
        <v/>
      </c>
      <c r="F1750" s="116" t="str">
        <f>IF(ISERROR(VLOOKUP(TRIM(A1750),'R2020'!$A$1:$I$1991,3,FALSE)),"",VLOOKUP(TRIM(A1750),'R2020'!$A$1:$I$1991,3,FALSE))</f>
        <v/>
      </c>
      <c r="G1750" s="116" t="str">
        <f>IF(ISERROR(VLOOKUP(TRIM(A1750),'R2020'!$A$1:$I$1991,8,FALSE)),"",VLOOKUP(TRIM(A1750),'R2020'!$A$1:$I$1991,8,FALSE))</f>
        <v/>
      </c>
      <c r="I1750" s="121"/>
      <c r="J1750" s="127"/>
      <c r="K1750" s="117" t="s">
        <v>332</v>
      </c>
      <c r="L1750" s="121" t="s">
        <v>232</v>
      </c>
      <c r="M1750" s="127" t="s">
        <v>349</v>
      </c>
      <c r="N1750" s="117" t="s">
        <v>15</v>
      </c>
      <c r="O1750" s="121" t="s">
        <v>346</v>
      </c>
      <c r="P1750" s="127" t="s">
        <v>333</v>
      </c>
      <c r="Q1750" s="117" t="s">
        <v>15</v>
      </c>
      <c r="R1750" s="121" t="s">
        <v>346</v>
      </c>
      <c r="S1750" s="127" t="s">
        <v>349</v>
      </c>
      <c r="U1750" s="121"/>
      <c r="V1750" s="119"/>
      <c r="W1750" s="117" t="s">
        <v>332</v>
      </c>
      <c r="X1750" s="121" t="s">
        <v>346</v>
      </c>
      <c r="Y1750" s="119" t="s">
        <v>58</v>
      </c>
      <c r="Z1750" s="117" t="s">
        <v>332</v>
      </c>
      <c r="AA1750" s="121" t="s">
        <v>346</v>
      </c>
      <c r="AB1750" s="119" t="s">
        <v>479</v>
      </c>
      <c r="AD1750" s="121"/>
      <c r="AE1750" s="119"/>
      <c r="AG1750" s="121"/>
      <c r="AH1750" s="119"/>
      <c r="AJ1750" s="121"/>
      <c r="AK1750" s="119"/>
      <c r="AM1750" s="121"/>
      <c r="AN1750" s="119"/>
      <c r="AP1750" s="121"/>
      <c r="AQ1750" s="119"/>
      <c r="AS1750" s="121"/>
      <c r="AT1750" s="119"/>
      <c r="AV1750" s="121"/>
      <c r="AW1750" s="119"/>
      <c r="AY1750" s="121"/>
      <c r="AZ1750" s="119"/>
      <c r="BB1750" s="121"/>
      <c r="BC1750" s="119"/>
      <c r="BF1750" s="119"/>
      <c r="BG1750" s="121"/>
      <c r="BH1750" s="121"/>
      <c r="BI1750" s="121"/>
      <c r="BJ1750" s="121"/>
      <c r="BK1750" s="121"/>
      <c r="BL1750" s="121"/>
    </row>
    <row r="1751" spans="1:258" x14ac:dyDescent="0.2">
      <c r="A1751" s="117" t="s">
        <v>3389</v>
      </c>
      <c r="B1751" s="123">
        <v>34816</v>
      </c>
      <c r="C1751" s="165" t="s">
        <v>3074</v>
      </c>
      <c r="D1751" s="122"/>
      <c r="E1751" s="116" t="str">
        <f>IF(ISERROR(VLOOKUP(TRIM(A1751),'R2020'!$A$1:$I$1991,2,FALSE)),"",VLOOKUP(TRIM(A1751),'R2020'!$A$1:$I$1991,2,FALSE))</f>
        <v>HB LK</v>
      </c>
      <c r="F1751" s="116" t="str">
        <f>IF(ISERROR(VLOOKUP(TRIM(A1751),'R2020'!$A$1:$I$1991,3,FALSE)),"",VLOOKUP(TRIM(A1751),'R2020'!$A$1:$I$1991,3,FALSE))</f>
        <v>PHN</v>
      </c>
      <c r="G1751" s="116" t="str">
        <f>IF(ISERROR(VLOOKUP(TRIM(A1751),'R2020'!$A$1:$I$1991,8,FALSE)),"",VLOOKUP(TRIM(A1751),'R2020'!$A$1:$I$1991,8,FALSE))</f>
        <v xml:space="preserve">0-2 </v>
      </c>
      <c r="H1751" s="117" t="s">
        <v>183</v>
      </c>
      <c r="I1751" s="122" t="s">
        <v>88</v>
      </c>
      <c r="J1751" s="122" t="s">
        <v>3892</v>
      </c>
      <c r="K1751" s="117" t="s">
        <v>370</v>
      </c>
      <c r="L1751" s="122" t="s">
        <v>88</v>
      </c>
      <c r="M1751" s="122"/>
      <c r="O1751" s="122"/>
      <c r="P1751" s="122"/>
      <c r="R1751" s="122"/>
      <c r="S1751" s="122"/>
      <c r="U1751" s="122"/>
      <c r="V1751" s="122"/>
      <c r="X1751" s="122"/>
      <c r="Y1751" s="122"/>
      <c r="AA1751" s="122"/>
      <c r="AB1751" s="122"/>
      <c r="AD1751" s="122"/>
      <c r="AE1751" s="122"/>
      <c r="AG1751" s="122"/>
      <c r="AH1751" s="122"/>
      <c r="AJ1751" s="122"/>
      <c r="AK1751" s="122"/>
      <c r="AM1751" s="122"/>
      <c r="AN1751" s="122"/>
      <c r="AP1751" s="122"/>
      <c r="AQ1751" s="122"/>
      <c r="AS1751" s="122"/>
      <c r="AT1751" s="122"/>
      <c r="AV1751" s="122"/>
      <c r="AW1751" s="122"/>
      <c r="AY1751" s="122"/>
      <c r="AZ1751" s="122"/>
      <c r="BB1751" s="122"/>
      <c r="BC1751" s="122"/>
      <c r="BE1751" s="123"/>
      <c r="BF1751" s="122"/>
      <c r="BG1751" s="121"/>
      <c r="BI1751" s="119"/>
      <c r="BJ1751" s="121"/>
      <c r="BK1751" s="121"/>
      <c r="BL1751" s="130"/>
    </row>
    <row r="1752" spans="1:258" x14ac:dyDescent="0.2">
      <c r="A1752" s="117" t="s">
        <v>3401</v>
      </c>
      <c r="B1752" s="123">
        <v>35368</v>
      </c>
      <c r="C1752" s="165" t="s">
        <v>3081</v>
      </c>
      <c r="D1752" s="122" t="s">
        <v>3413</v>
      </c>
      <c r="E1752" s="116" t="str">
        <f>IF(ISERROR(VLOOKUP(TRIM(A1752),'R2020'!$A$1:$I$1991,2,FALSE)),"",VLOOKUP(TRIM(A1752),'R2020'!$A$1:$I$1991,2,FALSE))</f>
        <v>Punt</v>
      </c>
      <c r="F1752" s="116" t="str">
        <f>IF(ISERROR(VLOOKUP(TRIM(A1752),'R2020'!$A$1:$I$1991,3,FALSE)),"",VLOOKUP(TRIM(A1752),'R2020'!$A$1:$I$1991,3,FALSE))</f>
        <v>GBN</v>
      </c>
      <c r="G1752" s="116" t="str">
        <f>IF(ISERROR(VLOOKUP(TRIM(A1752),'R2020'!$A$1:$I$1991,8,FALSE)),"",VLOOKUP(TRIM(A1752),'R2020'!$A$1:$I$1991,8,FALSE))</f>
        <v xml:space="preserve"> </v>
      </c>
      <c r="H1752" s="117" t="s">
        <v>12</v>
      </c>
      <c r="I1752" s="122" t="s">
        <v>237</v>
      </c>
      <c r="J1752" s="122"/>
      <c r="K1752" s="117" t="s">
        <v>12</v>
      </c>
      <c r="L1752" s="122" t="s">
        <v>237</v>
      </c>
      <c r="M1752" s="122"/>
      <c r="O1752" s="122"/>
      <c r="P1752" s="122"/>
      <c r="R1752" s="122"/>
      <c r="S1752" s="122"/>
      <c r="U1752" s="122"/>
      <c r="V1752" s="122"/>
      <c r="X1752" s="122"/>
      <c r="Y1752" s="122"/>
      <c r="AA1752" s="122"/>
      <c r="AB1752" s="122"/>
      <c r="AD1752" s="122"/>
      <c r="AE1752" s="122"/>
      <c r="AG1752" s="122"/>
      <c r="AH1752" s="122"/>
      <c r="AJ1752" s="122"/>
      <c r="AK1752" s="122"/>
      <c r="AM1752" s="122"/>
      <c r="AN1752" s="122"/>
      <c r="AP1752" s="122"/>
      <c r="AQ1752" s="122"/>
      <c r="AS1752" s="122"/>
      <c r="AT1752" s="122"/>
      <c r="AV1752" s="122"/>
      <c r="AW1752" s="122"/>
      <c r="AY1752" s="122"/>
      <c r="AZ1752" s="122"/>
      <c r="BB1752" s="122"/>
      <c r="BC1752" s="122"/>
      <c r="BE1752" s="123"/>
      <c r="BF1752" s="122"/>
      <c r="BG1752" s="121"/>
      <c r="BI1752" s="119"/>
      <c r="BJ1752" s="121"/>
      <c r="BK1752" s="121"/>
      <c r="BL1752" s="130"/>
    </row>
    <row r="1753" spans="1:258" x14ac:dyDescent="0.2">
      <c r="A1753" s="146" t="s">
        <v>4312</v>
      </c>
      <c r="B1753" s="157">
        <v>34836</v>
      </c>
      <c r="C1753" s="167" t="s">
        <v>3439</v>
      </c>
      <c r="D1753" s="141"/>
      <c r="E1753" s="116" t="str">
        <f>IF(ISERROR(VLOOKUP(TRIM(A1753),'R2020'!$A$1:$I$1991,2,FALSE)),"",VLOOKUP(TRIM(A1753),'R2020'!$A$1:$I$1991,2,FALSE))</f>
        <v>DB</v>
      </c>
      <c r="F1753" s="116" t="str">
        <f>IF(ISERROR(VLOOKUP(TRIM(A1753),'R2020'!$A$1:$I$1991,3,FALSE)),"",VLOOKUP(TRIM(A1753),'R2020'!$A$1:$I$1991,3,FALSE))</f>
        <v>LAN</v>
      </c>
      <c r="G1753" s="116" t="str">
        <f>IF(ISERROR(VLOOKUP(TRIM(A1753),'R2020'!$A$1:$I$1991,8,FALSE)),"",VLOOKUP(TRIM(A1753),'R2020'!$A$1:$I$1991,8,FALSE))</f>
        <v xml:space="preserve">04 </v>
      </c>
      <c r="H1753" s="127"/>
      <c r="I1753" s="127"/>
      <c r="J1753" s="120"/>
      <c r="K1753" s="127"/>
      <c r="L1753" s="127"/>
      <c r="M1753" s="120"/>
      <c r="N1753" s="127"/>
      <c r="O1753" s="127"/>
      <c r="P1753" s="120"/>
      <c r="Q1753" s="127"/>
      <c r="R1753" s="127"/>
      <c r="S1753" s="120"/>
      <c r="T1753" s="127"/>
      <c r="U1753" s="127"/>
      <c r="V1753" s="120"/>
      <c r="W1753" s="127"/>
      <c r="X1753" s="127"/>
      <c r="Y1753" s="120"/>
      <c r="Z1753" s="127"/>
      <c r="AA1753" s="127"/>
      <c r="AB1753" s="120"/>
      <c r="AC1753" s="127"/>
      <c r="AD1753" s="127"/>
      <c r="AE1753" s="120"/>
      <c r="AF1753" s="127"/>
      <c r="AG1753" s="127"/>
      <c r="AH1753" s="120"/>
      <c r="AI1753" s="127"/>
      <c r="AJ1753" s="127"/>
      <c r="AK1753" s="120"/>
      <c r="AL1753" s="127"/>
      <c r="AM1753" s="127"/>
      <c r="AN1753" s="120"/>
      <c r="AO1753" s="127"/>
      <c r="AP1753" s="127"/>
      <c r="AQ1753" s="127"/>
      <c r="AR1753" s="127"/>
      <c r="AS1753" s="127"/>
      <c r="AT1753" s="120"/>
      <c r="AU1753" s="127"/>
      <c r="AV1753" s="127"/>
      <c r="AW1753" s="120"/>
      <c r="AX1753" s="127"/>
      <c r="AY1753" s="127"/>
      <c r="AZ1753" s="120"/>
      <c r="BA1753" s="127"/>
      <c r="BB1753" s="127"/>
      <c r="BC1753" s="120"/>
      <c r="BD1753" s="120"/>
      <c r="BE1753" s="120"/>
      <c r="BF1753" s="120"/>
      <c r="BG1753" s="120"/>
      <c r="BH1753" s="120"/>
      <c r="BI1753" s="120"/>
      <c r="BJ1753" s="128"/>
      <c r="BK1753" s="128"/>
    </row>
    <row r="1754" spans="1:258" x14ac:dyDescent="0.2">
      <c r="A1754" s="117" t="s">
        <v>3301</v>
      </c>
      <c r="B1754" s="123">
        <v>34359</v>
      </c>
      <c r="C1754" s="165" t="s">
        <v>3063</v>
      </c>
      <c r="D1754" s="122" t="s">
        <v>3413</v>
      </c>
      <c r="E1754" s="116" t="str">
        <f>IF(ISERROR(VLOOKUP(TRIM(A1754),'R2020'!$A$1:$I$1991,2,FALSE)),"",VLOOKUP(TRIM(A1754),'R2020'!$A$1:$I$1991,2,FALSE))</f>
        <v>T</v>
      </c>
      <c r="F1754" s="116" t="str">
        <f>IF(ISERROR(VLOOKUP(TRIM(A1754),'R2020'!$A$1:$I$1991,3,FALSE)),"",VLOOKUP(TRIM(A1754),'R2020'!$A$1:$I$1991,3,FALSE))</f>
        <v>CAN</v>
      </c>
      <c r="G1754" s="116" t="str">
        <f>IF(ISERROR(VLOOKUP(TRIM(A1754),'R2020'!$A$1:$I$1991,8,FALSE)),"",VLOOKUP(TRIM(A1754),'R2020'!$A$1:$I$1991,8,FALSE))</f>
        <v xml:space="preserve">0-0 </v>
      </c>
      <c r="H1754" s="117" t="s">
        <v>505</v>
      </c>
      <c r="I1754" s="122" t="s">
        <v>2215</v>
      </c>
      <c r="J1754" s="122" t="s">
        <v>351</v>
      </c>
      <c r="K1754" s="117" t="s">
        <v>331</v>
      </c>
      <c r="L1754" s="122" t="s">
        <v>2215</v>
      </c>
      <c r="M1754" s="122" t="s">
        <v>349</v>
      </c>
      <c r="O1754" s="122"/>
      <c r="P1754" s="122"/>
      <c r="R1754" s="122"/>
      <c r="S1754" s="122"/>
      <c r="U1754" s="122"/>
      <c r="V1754" s="122"/>
      <c r="X1754" s="122"/>
      <c r="Y1754" s="122"/>
      <c r="AA1754" s="122"/>
      <c r="AB1754" s="122"/>
      <c r="AD1754" s="122"/>
      <c r="AE1754" s="122"/>
      <c r="AG1754" s="122"/>
      <c r="AH1754" s="122"/>
      <c r="AJ1754" s="122"/>
      <c r="AK1754" s="122"/>
      <c r="AM1754" s="122"/>
      <c r="AN1754" s="122"/>
      <c r="AP1754" s="122"/>
      <c r="AQ1754" s="122"/>
      <c r="AS1754" s="122"/>
      <c r="AT1754" s="122"/>
      <c r="AV1754" s="122"/>
      <c r="AW1754" s="122"/>
      <c r="AY1754" s="122"/>
      <c r="AZ1754" s="122"/>
      <c r="BB1754" s="122"/>
      <c r="BC1754" s="122"/>
      <c r="BE1754" s="123"/>
      <c r="BF1754" s="122"/>
      <c r="BG1754" s="121"/>
      <c r="BI1754" s="119"/>
      <c r="BJ1754" s="121"/>
      <c r="BK1754" s="121"/>
      <c r="BL1754" s="130"/>
    </row>
    <row r="1755" spans="1:258" x14ac:dyDescent="0.2">
      <c r="A1755" s="146" t="s">
        <v>4218</v>
      </c>
      <c r="B1755" s="157">
        <v>35684</v>
      </c>
      <c r="C1755" s="167" t="s">
        <v>4515</v>
      </c>
      <c r="D1755" s="142"/>
      <c r="E1755" s="116" t="str">
        <f>IF(ISERROR(VLOOKUP(TRIM(A1755),'R2020'!$A$1:$I$1991,2,FALSE)),"",VLOOKUP(TRIM(A1755),'R2020'!$A$1:$I$1991,2,FALSE))</f>
        <v>DB</v>
      </c>
      <c r="F1755" s="116" t="str">
        <f>IF(ISERROR(VLOOKUP(TRIM(A1755),'R2020'!$A$1:$I$1991,3,FALSE)),"",VLOOKUP(TRIM(A1755),'R2020'!$A$1:$I$1991,3,FALSE))</f>
        <v>GBN</v>
      </c>
      <c r="G1755" s="116" t="str">
        <f>IF(ISERROR(VLOOKUP(TRIM(A1755),'R2020'!$A$1:$I$1991,8,FALSE)),"",VLOOKUP(TRIM(A1755),'R2020'!$A$1:$I$1991,8,FALSE))</f>
        <v xml:space="preserve">00 </v>
      </c>
      <c r="H1755" s="126"/>
      <c r="I1755" s="126"/>
      <c r="J1755" s="120"/>
      <c r="K1755" s="126"/>
      <c r="L1755" s="126"/>
      <c r="M1755" s="120"/>
      <c r="N1755" s="126"/>
      <c r="O1755" s="126"/>
      <c r="P1755" s="120"/>
      <c r="Q1755" s="126"/>
      <c r="R1755" s="126"/>
      <c r="S1755" s="120"/>
      <c r="T1755" s="126"/>
      <c r="U1755" s="126"/>
      <c r="V1755" s="120"/>
      <c r="W1755" s="126"/>
      <c r="X1755" s="126"/>
      <c r="Y1755" s="120"/>
      <c r="Z1755" s="126"/>
      <c r="AA1755" s="126"/>
      <c r="AB1755" s="120"/>
      <c r="AC1755" s="126"/>
      <c r="AD1755" s="126"/>
      <c r="AE1755" s="120"/>
      <c r="AF1755" s="126"/>
      <c r="AG1755" s="126"/>
      <c r="AH1755" s="120"/>
      <c r="AI1755" s="126"/>
      <c r="AJ1755" s="126"/>
      <c r="AK1755" s="120"/>
      <c r="AL1755" s="126"/>
      <c r="AM1755" s="126"/>
      <c r="AN1755" s="120"/>
      <c r="AO1755" s="126"/>
      <c r="AP1755" s="126"/>
      <c r="AQ1755" s="126"/>
      <c r="AR1755" s="126"/>
      <c r="AS1755" s="126"/>
      <c r="AT1755" s="120"/>
      <c r="AU1755" s="126"/>
      <c r="AV1755" s="126"/>
      <c r="AW1755" s="120"/>
      <c r="AX1755" s="126"/>
      <c r="AY1755" s="126"/>
      <c r="AZ1755" s="120"/>
      <c r="BA1755" s="126"/>
      <c r="BB1755" s="126"/>
      <c r="BC1755" s="120"/>
      <c r="BD1755" s="125"/>
      <c r="BE1755" s="126"/>
      <c r="BF1755" s="128"/>
      <c r="BG1755" s="120"/>
      <c r="BH1755" s="127"/>
      <c r="BI1755" s="120"/>
      <c r="BJ1755" s="128"/>
      <c r="BK1755" s="128"/>
    </row>
    <row r="1756" spans="1:258" x14ac:dyDescent="0.2">
      <c r="A1756" s="117" t="s">
        <v>2804</v>
      </c>
      <c r="B1756" s="123">
        <v>34773</v>
      </c>
      <c r="C1756" s="164" t="s">
        <v>2586</v>
      </c>
      <c r="D1756" s="119" t="s">
        <v>2601</v>
      </c>
      <c r="E1756" s="116" t="str">
        <f>IF(ISERROR(VLOOKUP(TRIM(A1756),'R2020'!$A$1:$I$1991,2,FALSE)),"",VLOOKUP(TRIM(A1756),'R2020'!$A$1:$I$1991,2,FALSE))</f>
        <v/>
      </c>
      <c r="F1756" s="116" t="str">
        <f>IF(ISERROR(VLOOKUP(TRIM(A1756),'R2020'!$A$1:$I$1991,3,FALSE)),"",VLOOKUP(TRIM(A1756),'R2020'!$A$1:$I$1991,3,FALSE))</f>
        <v/>
      </c>
      <c r="G1756" s="116" t="str">
        <f>IF(ISERROR(VLOOKUP(TRIM(A1756),'R2020'!$A$1:$I$1991,8,FALSE)),"",VLOOKUP(TRIM(A1756),'R2020'!$A$1:$I$1991,8,FALSE))</f>
        <v/>
      </c>
      <c r="H1756" s="117" t="s">
        <v>464</v>
      </c>
      <c r="I1756" s="117" t="s">
        <v>348</v>
      </c>
      <c r="J1756" s="119" t="s">
        <v>1047</v>
      </c>
      <c r="K1756" s="117" t="s">
        <v>464</v>
      </c>
      <c r="L1756" s="117" t="s">
        <v>78</v>
      </c>
      <c r="M1756" s="119" t="s">
        <v>1474</v>
      </c>
      <c r="N1756" s="117" t="s">
        <v>26</v>
      </c>
      <c r="O1756" s="117" t="s">
        <v>78</v>
      </c>
      <c r="P1756" s="119" t="s">
        <v>2229</v>
      </c>
      <c r="BM1756" s="120"/>
      <c r="BN1756" s="120"/>
      <c r="BO1756" s="120"/>
      <c r="BP1756" s="120"/>
      <c r="BQ1756" s="120"/>
      <c r="BR1756" s="120"/>
      <c r="BS1756" s="120"/>
      <c r="BT1756" s="120"/>
      <c r="BU1756" s="120"/>
      <c r="BV1756" s="120"/>
      <c r="BW1756" s="120"/>
      <c r="BX1756" s="120"/>
      <c r="BY1756" s="120"/>
      <c r="BZ1756" s="120"/>
      <c r="CA1756" s="120"/>
      <c r="CB1756" s="120"/>
      <c r="CC1756" s="120"/>
      <c r="CD1756" s="120"/>
      <c r="CE1756" s="120"/>
      <c r="CF1756" s="120"/>
      <c r="CG1756" s="120"/>
      <c r="CH1756" s="120"/>
      <c r="CI1756" s="120"/>
      <c r="CJ1756" s="120"/>
      <c r="CK1756" s="120"/>
      <c r="CL1756" s="120"/>
      <c r="CM1756" s="120"/>
      <c r="CN1756" s="120"/>
      <c r="CO1756" s="120"/>
      <c r="CP1756" s="120"/>
      <c r="CQ1756" s="120"/>
      <c r="CR1756" s="120"/>
      <c r="CS1756" s="120"/>
      <c r="CT1756" s="120"/>
      <c r="CU1756" s="120"/>
      <c r="CV1756" s="120"/>
      <c r="CW1756" s="120"/>
      <c r="CX1756" s="120"/>
      <c r="CY1756" s="120"/>
      <c r="CZ1756" s="120"/>
      <c r="DA1756" s="120"/>
      <c r="DB1756" s="120"/>
      <c r="DC1756" s="120"/>
      <c r="DD1756" s="120"/>
      <c r="DE1756" s="120"/>
      <c r="DF1756" s="120"/>
      <c r="DG1756" s="120"/>
      <c r="DH1756" s="120"/>
      <c r="DI1756" s="120"/>
      <c r="DJ1756" s="120"/>
      <c r="DK1756" s="120"/>
      <c r="DL1756" s="120"/>
      <c r="DM1756" s="120"/>
      <c r="DN1756" s="120"/>
      <c r="DO1756" s="120"/>
      <c r="DP1756" s="120"/>
      <c r="DQ1756" s="120"/>
      <c r="DR1756" s="120"/>
      <c r="DS1756" s="120"/>
      <c r="DT1756" s="120"/>
      <c r="DU1756" s="120"/>
      <c r="DV1756" s="120"/>
      <c r="DW1756" s="120"/>
      <c r="DX1756" s="120"/>
      <c r="DY1756" s="120"/>
      <c r="DZ1756" s="120"/>
      <c r="EA1756" s="120"/>
      <c r="EB1756" s="120"/>
      <c r="EC1756" s="120"/>
      <c r="ED1756" s="120"/>
      <c r="EE1756" s="120"/>
      <c r="EF1756" s="120"/>
      <c r="EG1756" s="120"/>
      <c r="EH1756" s="120"/>
      <c r="EI1756" s="120"/>
      <c r="EJ1756" s="120"/>
      <c r="EK1756" s="120"/>
      <c r="EL1756" s="120"/>
      <c r="EM1756" s="120"/>
      <c r="EN1756" s="120"/>
      <c r="EO1756" s="120"/>
      <c r="EP1756" s="120"/>
      <c r="EQ1756" s="120"/>
      <c r="ER1756" s="120"/>
      <c r="ES1756" s="120"/>
      <c r="ET1756" s="120"/>
      <c r="EU1756" s="120"/>
      <c r="EV1756" s="120"/>
      <c r="EW1756" s="120"/>
      <c r="EX1756" s="120"/>
      <c r="EY1756" s="120"/>
      <c r="EZ1756" s="120"/>
      <c r="FA1756" s="120"/>
      <c r="FB1756" s="120"/>
      <c r="FC1756" s="120"/>
      <c r="FD1756" s="120"/>
      <c r="FE1756" s="120"/>
      <c r="FF1756" s="120"/>
      <c r="FG1756" s="120"/>
      <c r="FH1756" s="120"/>
      <c r="FI1756" s="120"/>
      <c r="FJ1756" s="120"/>
      <c r="FK1756" s="120"/>
      <c r="FL1756" s="120"/>
      <c r="FM1756" s="120"/>
      <c r="FN1756" s="120"/>
      <c r="FO1756" s="120"/>
      <c r="FP1756" s="120"/>
      <c r="FQ1756" s="120"/>
      <c r="FR1756" s="120"/>
      <c r="FS1756" s="120"/>
      <c r="FT1756" s="120"/>
      <c r="FU1756" s="120"/>
      <c r="FV1756" s="120"/>
      <c r="FW1756" s="120"/>
      <c r="FX1756" s="120"/>
      <c r="FY1756" s="120"/>
      <c r="FZ1756" s="120"/>
      <c r="GA1756" s="120"/>
      <c r="GB1756" s="120"/>
      <c r="GC1756" s="120"/>
      <c r="GD1756" s="120"/>
      <c r="GE1756" s="120"/>
      <c r="GF1756" s="120"/>
      <c r="GG1756" s="120"/>
      <c r="GH1756" s="120"/>
      <c r="GI1756" s="120"/>
      <c r="GJ1756" s="120"/>
      <c r="GK1756" s="120"/>
      <c r="GL1756" s="120"/>
      <c r="GM1756" s="120"/>
      <c r="GN1756" s="120"/>
      <c r="GO1756" s="120"/>
      <c r="GP1756" s="120"/>
      <c r="GQ1756" s="120"/>
      <c r="GR1756" s="120"/>
      <c r="GS1756" s="120"/>
      <c r="GT1756" s="120"/>
      <c r="GU1756" s="120"/>
      <c r="GV1756" s="120"/>
      <c r="GW1756" s="120"/>
      <c r="GX1756" s="120"/>
      <c r="GY1756" s="120"/>
      <c r="GZ1756" s="120"/>
      <c r="HA1756" s="120"/>
      <c r="HB1756" s="120"/>
      <c r="HC1756" s="120"/>
      <c r="HD1756" s="120"/>
      <c r="HE1756" s="120"/>
      <c r="HF1756" s="120"/>
      <c r="HG1756" s="120"/>
      <c r="HH1756" s="120"/>
      <c r="HI1756" s="120"/>
      <c r="HJ1756" s="120"/>
      <c r="HK1756" s="120"/>
      <c r="HL1756" s="120"/>
      <c r="HM1756" s="120"/>
      <c r="HN1756" s="120"/>
      <c r="HO1756" s="120"/>
      <c r="HP1756" s="120"/>
      <c r="HQ1756" s="120"/>
      <c r="HR1756" s="120"/>
      <c r="HS1756" s="120"/>
      <c r="HT1756" s="120"/>
      <c r="HU1756" s="120"/>
      <c r="HV1756" s="120"/>
      <c r="HW1756" s="120"/>
      <c r="HX1756" s="120"/>
      <c r="HY1756" s="120"/>
      <c r="HZ1756" s="120"/>
      <c r="IA1756" s="120"/>
      <c r="IB1756" s="120"/>
      <c r="IC1756" s="120"/>
      <c r="ID1756" s="120"/>
      <c r="IE1756" s="120"/>
      <c r="IF1756" s="120"/>
      <c r="IG1756" s="120"/>
      <c r="IH1756" s="120"/>
      <c r="II1756" s="120"/>
      <c r="IJ1756" s="120"/>
      <c r="IK1756" s="120"/>
      <c r="IL1756" s="120"/>
      <c r="IM1756" s="120"/>
      <c r="IN1756" s="120"/>
      <c r="IO1756" s="120"/>
      <c r="IP1756" s="120"/>
      <c r="IQ1756" s="120"/>
      <c r="IR1756" s="120"/>
      <c r="IS1756" s="120"/>
      <c r="IT1756" s="120"/>
      <c r="IU1756" s="120"/>
      <c r="IV1756" s="120"/>
      <c r="IW1756" s="120"/>
      <c r="IX1756" s="120"/>
    </row>
    <row r="1757" spans="1:258" x14ac:dyDescent="0.2">
      <c r="A1757" s="120" t="s">
        <v>1262</v>
      </c>
      <c r="B1757" s="125">
        <v>33876</v>
      </c>
      <c r="C1757" s="165" t="s">
        <v>1228</v>
      </c>
      <c r="D1757" s="120" t="s">
        <v>1228</v>
      </c>
      <c r="E1757" s="116" t="str">
        <f>IF(ISERROR(VLOOKUP(TRIM(A1757),'R2020'!$A$1:$I$1991,2,FALSE)),"",VLOOKUP(TRIM(A1757),'R2020'!$A$1:$I$1991,2,FALSE))</f>
        <v/>
      </c>
      <c r="F1757" s="116" t="str">
        <f>IF(ISERROR(VLOOKUP(TRIM(A1757),'R2020'!$A$1:$I$1991,3,FALSE)),"",VLOOKUP(TRIM(A1757),'R2020'!$A$1:$I$1991,3,FALSE))</f>
        <v/>
      </c>
      <c r="G1757" s="116" t="str">
        <f>IF(ISERROR(VLOOKUP(TRIM(A1757),'R2020'!$A$1:$I$1991,8,FALSE)),"",VLOOKUP(TRIM(A1757),'R2020'!$A$1:$I$1991,8,FALSE))</f>
        <v/>
      </c>
      <c r="I1757" s="121"/>
      <c r="J1757" s="127"/>
      <c r="K1757" s="117" t="s">
        <v>128</v>
      </c>
      <c r="L1757" s="121" t="s">
        <v>386</v>
      </c>
      <c r="M1757" s="127" t="s">
        <v>60</v>
      </c>
      <c r="N1757" s="120" t="s">
        <v>128</v>
      </c>
      <c r="O1757" s="121" t="s">
        <v>446</v>
      </c>
      <c r="P1757" s="127" t="s">
        <v>328</v>
      </c>
      <c r="Q1757" s="120" t="s">
        <v>26</v>
      </c>
      <c r="R1757" s="121" t="s">
        <v>446</v>
      </c>
      <c r="S1757" s="127" t="s">
        <v>349</v>
      </c>
      <c r="T1757" s="120" t="s">
        <v>128</v>
      </c>
      <c r="U1757" s="121" t="s">
        <v>122</v>
      </c>
      <c r="V1757" s="127" t="s">
        <v>328</v>
      </c>
      <c r="W1757" s="120" t="s">
        <v>464</v>
      </c>
      <c r="X1757" s="121" t="s">
        <v>122</v>
      </c>
      <c r="Y1757" s="127" t="s">
        <v>696</v>
      </c>
      <c r="Z1757" s="120"/>
      <c r="AA1757" s="120"/>
      <c r="AB1757" s="120"/>
      <c r="AC1757" s="120"/>
      <c r="AD1757" s="120"/>
      <c r="AE1757" s="120"/>
      <c r="AF1757" s="120"/>
      <c r="AG1757" s="120"/>
      <c r="AH1757" s="120"/>
      <c r="AI1757" s="120"/>
      <c r="AJ1757" s="120"/>
      <c r="AK1757" s="120"/>
      <c r="AL1757" s="120"/>
      <c r="AM1757" s="120"/>
      <c r="AN1757" s="120"/>
      <c r="AO1757" s="120"/>
      <c r="AP1757" s="120"/>
      <c r="AQ1757" s="120"/>
      <c r="AR1757" s="120"/>
      <c r="AS1757" s="120"/>
      <c r="AT1757" s="120"/>
      <c r="AU1757" s="120"/>
      <c r="AV1757" s="120"/>
      <c r="AW1757" s="120"/>
      <c r="AX1757" s="120"/>
      <c r="AY1757" s="120"/>
      <c r="AZ1757" s="120"/>
      <c r="BA1757" s="120"/>
      <c r="BB1757" s="120"/>
      <c r="BC1757" s="120"/>
      <c r="BD1757" s="120"/>
      <c r="BE1757" s="120"/>
      <c r="BF1757" s="120"/>
      <c r="BG1757" s="120"/>
      <c r="BH1757" s="120"/>
      <c r="BI1757" s="120"/>
      <c r="BJ1757" s="120"/>
      <c r="BK1757" s="120"/>
      <c r="BL1757" s="120"/>
    </row>
    <row r="1758" spans="1:258" x14ac:dyDescent="0.2">
      <c r="A1758" s="117" t="s">
        <v>3893</v>
      </c>
      <c r="B1758" s="123">
        <v>35384</v>
      </c>
      <c r="C1758" s="164" t="s">
        <v>3460</v>
      </c>
      <c r="E1758" s="116" t="str">
        <f>IF(ISERROR(VLOOKUP(TRIM(A1758),'R2020'!$A$1:$I$1991,2,FALSE)),"",VLOOKUP(TRIM(A1758),'R2020'!$A$1:$I$1991,2,FALSE))</f>
        <v/>
      </c>
      <c r="F1758" s="116" t="str">
        <f>IF(ISERROR(VLOOKUP(TRIM(A1758),'R2020'!$A$1:$I$1991,3,FALSE)),"",VLOOKUP(TRIM(A1758),'R2020'!$A$1:$I$1991,3,FALSE))</f>
        <v/>
      </c>
      <c r="G1758" s="116" t="str">
        <f>IF(ISERROR(VLOOKUP(TRIM(A1758),'R2020'!$A$1:$I$1991,8,FALSE)),"",VLOOKUP(TRIM(A1758),'R2020'!$A$1:$I$1991,8,FALSE))</f>
        <v/>
      </c>
      <c r="H1758" s="117" t="s">
        <v>339</v>
      </c>
      <c r="I1758" s="117" t="s">
        <v>348</v>
      </c>
    </row>
    <row r="1759" spans="1:258" x14ac:dyDescent="0.2">
      <c r="A1759" s="117" t="s">
        <v>3302</v>
      </c>
      <c r="B1759" s="123">
        <v>34537</v>
      </c>
      <c r="C1759" s="165" t="s">
        <v>3067</v>
      </c>
      <c r="D1759" s="122" t="s">
        <v>3413</v>
      </c>
      <c r="E1759" s="116" t="str">
        <f>IF(ISERROR(VLOOKUP(TRIM(A1759),'R2020'!$A$1:$I$1991,2,FALSE)),"",VLOOKUP(TRIM(A1759),'R2020'!$A$1:$I$1991,2,FALSE))</f>
        <v/>
      </c>
      <c r="F1759" s="116" t="str">
        <f>IF(ISERROR(VLOOKUP(TRIM(A1759),'R2020'!$A$1:$I$1991,3,FALSE)),"",VLOOKUP(TRIM(A1759),'R2020'!$A$1:$I$1991,3,FALSE))</f>
        <v/>
      </c>
      <c r="G1759" s="116" t="str">
        <f>IF(ISERROR(VLOOKUP(TRIM(A1759),'R2020'!$A$1:$I$1991,8,FALSE)),"",VLOOKUP(TRIM(A1759),'R2020'!$A$1:$I$1991,8,FALSE))</f>
        <v/>
      </c>
      <c r="I1759" s="122"/>
      <c r="J1759" s="122"/>
      <c r="K1759" s="117" t="s">
        <v>47</v>
      </c>
      <c r="L1759" s="122" t="s">
        <v>393</v>
      </c>
      <c r="M1759" s="122" t="s">
        <v>349</v>
      </c>
      <c r="O1759" s="122"/>
      <c r="P1759" s="122"/>
      <c r="R1759" s="122"/>
      <c r="S1759" s="122"/>
      <c r="U1759" s="122"/>
      <c r="V1759" s="122"/>
      <c r="X1759" s="122"/>
      <c r="Y1759" s="122"/>
      <c r="AA1759" s="122"/>
      <c r="AB1759" s="122"/>
      <c r="AD1759" s="122"/>
      <c r="AE1759" s="122"/>
      <c r="AG1759" s="122"/>
      <c r="AH1759" s="122"/>
      <c r="AJ1759" s="122"/>
      <c r="AK1759" s="122"/>
      <c r="AM1759" s="122"/>
      <c r="AN1759" s="122"/>
      <c r="AP1759" s="122"/>
      <c r="AQ1759" s="122"/>
      <c r="AS1759" s="122"/>
      <c r="AT1759" s="122"/>
      <c r="AV1759" s="122"/>
      <c r="AW1759" s="122"/>
      <c r="AY1759" s="122"/>
      <c r="AZ1759" s="122"/>
      <c r="BB1759" s="122"/>
      <c r="BC1759" s="122"/>
      <c r="BE1759" s="123"/>
      <c r="BF1759" s="122"/>
      <c r="BG1759" s="121"/>
      <c r="BI1759" s="119"/>
      <c r="BJ1759" s="121"/>
      <c r="BK1759" s="121"/>
      <c r="BL1759" s="130"/>
    </row>
    <row r="1760" spans="1:258" x14ac:dyDescent="0.2">
      <c r="A1760" s="146" t="s">
        <v>4166</v>
      </c>
      <c r="B1760" s="157">
        <v>34585</v>
      </c>
      <c r="C1760" s="167" t="s">
        <v>3074</v>
      </c>
      <c r="D1760" s="141"/>
      <c r="E1760" s="116" t="str">
        <f>IF(ISERROR(VLOOKUP(TRIM(A1760),'R2020'!$A$1:$I$1991,2,FALSE)),"",VLOOKUP(TRIM(A1760),'R2020'!$A$1:$I$1991,2,FALSE))</f>
        <v>T TE</v>
      </c>
      <c r="F1760" s="116" t="str">
        <f>IF(ISERROR(VLOOKUP(TRIM(A1760),'R2020'!$A$1:$I$1991,3,FALSE)),"",VLOOKUP(TRIM(A1760),'R2020'!$A$1:$I$1991,3,FALSE))</f>
        <v>DAN</v>
      </c>
      <c r="G1760" s="116" t="str">
        <f>IF(ISERROR(VLOOKUP(TRIM(A1760),'R2020'!$A$1:$I$1991,8,FALSE)),"",VLOOKUP(TRIM(A1760),'R2020'!$A$1:$I$1991,8,FALSE))</f>
        <v>0-0 / 4-0</v>
      </c>
      <c r="H1760" s="127"/>
      <c r="I1760" s="127"/>
      <c r="J1760" s="120"/>
      <c r="K1760" s="127"/>
      <c r="L1760" s="127"/>
      <c r="M1760" s="120"/>
      <c r="N1760" s="127"/>
      <c r="O1760" s="127"/>
      <c r="P1760" s="120"/>
      <c r="Q1760" s="127"/>
      <c r="R1760" s="127"/>
      <c r="S1760" s="120"/>
      <c r="T1760" s="127"/>
      <c r="U1760" s="127"/>
      <c r="V1760" s="120"/>
      <c r="W1760" s="127"/>
      <c r="X1760" s="127"/>
      <c r="Y1760" s="120"/>
      <c r="Z1760" s="127"/>
      <c r="AA1760" s="127"/>
      <c r="AB1760" s="120"/>
      <c r="AC1760" s="127"/>
      <c r="AD1760" s="127"/>
      <c r="AE1760" s="120"/>
      <c r="AF1760" s="127"/>
      <c r="AG1760" s="127"/>
      <c r="AH1760" s="120"/>
      <c r="AI1760" s="127"/>
      <c r="AJ1760" s="127"/>
      <c r="AK1760" s="120"/>
      <c r="AL1760" s="127"/>
      <c r="AM1760" s="127"/>
      <c r="AN1760" s="120"/>
      <c r="AO1760" s="127"/>
      <c r="AP1760" s="127"/>
      <c r="AQ1760" s="127"/>
      <c r="AR1760" s="127"/>
      <c r="AS1760" s="127"/>
      <c r="AT1760" s="120"/>
      <c r="AU1760" s="127"/>
      <c r="AV1760" s="127"/>
      <c r="AW1760" s="120"/>
      <c r="AX1760" s="127"/>
      <c r="AY1760" s="127"/>
      <c r="AZ1760" s="120"/>
      <c r="BA1760" s="127"/>
      <c r="BB1760" s="127"/>
      <c r="BC1760" s="120"/>
      <c r="BD1760" s="120"/>
      <c r="BE1760" s="120"/>
      <c r="BF1760" s="120"/>
      <c r="BG1760" s="120"/>
      <c r="BH1760" s="120"/>
      <c r="BI1760" s="120"/>
      <c r="BJ1760" s="128"/>
      <c r="BK1760" s="128"/>
    </row>
    <row r="1761" spans="1:64" x14ac:dyDescent="0.2">
      <c r="A1761" s="117" t="s">
        <v>977</v>
      </c>
      <c r="B1761" s="123">
        <v>32029</v>
      </c>
      <c r="C1761" s="165" t="s">
        <v>634</v>
      </c>
      <c r="D1761" s="122" t="s">
        <v>1003</v>
      </c>
      <c r="E1761" s="116" t="str">
        <f>IF(ISERROR(VLOOKUP(TRIM(A1761),'R2020'!$A$1:$I$1991,2,FALSE)),"",VLOOKUP(TRIM(A1761),'R2020'!$A$1:$I$1991,2,FALSE))</f>
        <v>FS</v>
      </c>
      <c r="F1761" s="116" t="str">
        <f>IF(ISERROR(VLOOKUP(TRIM(A1761),'R2020'!$A$1:$I$1991,3,FALSE)),"",VLOOKUP(TRIM(A1761),'R2020'!$A$1:$I$1991,3,FALSE))</f>
        <v>CLA</v>
      </c>
      <c r="G1761" s="116" t="str">
        <f>IF(ISERROR(VLOOKUP(TRIM(A1761),'R2020'!$A$1:$I$1991,8,FALSE)),"",VLOOKUP(TRIM(A1761),'R2020'!$A$1:$I$1991,8,FALSE))</f>
        <v xml:space="preserve">00 </v>
      </c>
      <c r="H1761" s="117" t="s">
        <v>532</v>
      </c>
      <c r="I1761" s="121" t="s">
        <v>131</v>
      </c>
      <c r="J1761" s="119" t="s">
        <v>1060</v>
      </c>
      <c r="L1761" s="121"/>
      <c r="N1761" s="117" t="s">
        <v>366</v>
      </c>
      <c r="O1761" s="121" t="s">
        <v>131</v>
      </c>
      <c r="P1761" s="119" t="s">
        <v>1115</v>
      </c>
      <c r="Q1761" s="117" t="s">
        <v>366</v>
      </c>
      <c r="R1761" s="121" t="s">
        <v>131</v>
      </c>
      <c r="S1761" s="119" t="s">
        <v>1072</v>
      </c>
      <c r="T1761" s="117" t="s">
        <v>366</v>
      </c>
      <c r="U1761" s="121" t="s">
        <v>131</v>
      </c>
      <c r="V1761" s="119" t="s">
        <v>1066</v>
      </c>
      <c r="W1761" s="117" t="s">
        <v>364</v>
      </c>
      <c r="X1761" s="121" t="s">
        <v>131</v>
      </c>
      <c r="Y1761" s="119" t="s">
        <v>1061</v>
      </c>
      <c r="Z1761" s="117" t="s">
        <v>368</v>
      </c>
      <c r="AA1761" s="121" t="s">
        <v>131</v>
      </c>
      <c r="AB1761" s="119" t="s">
        <v>328</v>
      </c>
      <c r="AD1761" s="121"/>
      <c r="AE1761" s="119"/>
      <c r="AG1761" s="121"/>
      <c r="AH1761" s="119"/>
      <c r="AJ1761" s="121"/>
      <c r="AK1761" s="119"/>
      <c r="AM1761" s="121"/>
      <c r="AN1761" s="119"/>
      <c r="AP1761" s="121"/>
      <c r="AQ1761" s="119"/>
      <c r="AS1761" s="121"/>
      <c r="AT1761" s="119"/>
      <c r="AV1761" s="121"/>
      <c r="AW1761" s="119"/>
      <c r="AY1761" s="121"/>
      <c r="AZ1761" s="119"/>
      <c r="BB1761" s="121"/>
      <c r="BC1761" s="119"/>
      <c r="BF1761" s="119"/>
      <c r="BG1761" s="121"/>
      <c r="BH1761" s="121"/>
      <c r="BI1761" s="121"/>
      <c r="BJ1761" s="121"/>
      <c r="BK1761" s="121"/>
      <c r="BL1761" s="121"/>
    </row>
    <row r="1762" spans="1:64" x14ac:dyDescent="0.2">
      <c r="A1762" s="117" t="s">
        <v>819</v>
      </c>
      <c r="B1762" s="123">
        <v>32462</v>
      </c>
      <c r="C1762" s="165" t="s">
        <v>855</v>
      </c>
      <c r="D1762" s="122" t="s">
        <v>3065</v>
      </c>
      <c r="E1762" s="116" t="str">
        <f>IF(ISERROR(VLOOKUP(TRIM(A1762),'R2020'!$A$1:$I$1991,2,FALSE)),"",VLOOKUP(TRIM(A1762),'R2020'!$A$1:$I$1991,2,FALSE))</f>
        <v/>
      </c>
      <c r="F1762" s="116" t="str">
        <f>IF(ISERROR(VLOOKUP(TRIM(A1762),'R2020'!$A$1:$I$1991,3,FALSE)),"",VLOOKUP(TRIM(A1762),'R2020'!$A$1:$I$1991,3,FALSE))</f>
        <v/>
      </c>
      <c r="G1762" s="116" t="str">
        <f>IF(ISERROR(VLOOKUP(TRIM(A1762),'R2020'!$A$1:$I$1991,8,FALSE)),"",VLOOKUP(TRIM(A1762),'R2020'!$A$1:$I$1991,8,FALSE))</f>
        <v/>
      </c>
      <c r="H1762" s="117" t="s">
        <v>364</v>
      </c>
      <c r="I1762" s="121" t="s">
        <v>27</v>
      </c>
      <c r="J1762" s="119" t="s">
        <v>1061</v>
      </c>
      <c r="K1762" s="117" t="s">
        <v>327</v>
      </c>
      <c r="L1762" s="121" t="s">
        <v>450</v>
      </c>
      <c r="M1762" s="119" t="s">
        <v>328</v>
      </c>
      <c r="N1762" s="117" t="s">
        <v>364</v>
      </c>
      <c r="O1762" s="121" t="s">
        <v>450</v>
      </c>
      <c r="P1762" s="119" t="s">
        <v>1061</v>
      </c>
      <c r="Q1762" s="117" t="s">
        <v>364</v>
      </c>
      <c r="R1762" s="121" t="s">
        <v>30</v>
      </c>
      <c r="S1762" s="119" t="s">
        <v>1059</v>
      </c>
      <c r="T1762" s="117" t="s">
        <v>529</v>
      </c>
      <c r="U1762" s="121" t="s">
        <v>346</v>
      </c>
      <c r="V1762" s="119" t="s">
        <v>365</v>
      </c>
      <c r="W1762" s="117" t="s">
        <v>364</v>
      </c>
      <c r="X1762" s="121" t="s">
        <v>346</v>
      </c>
      <c r="Y1762" s="119" t="s">
        <v>1061</v>
      </c>
      <c r="Z1762" s="117" t="s">
        <v>364</v>
      </c>
      <c r="AA1762" s="122" t="s">
        <v>346</v>
      </c>
      <c r="AB1762" s="122" t="s">
        <v>365</v>
      </c>
      <c r="AC1762" s="117" t="s">
        <v>364</v>
      </c>
      <c r="AD1762" s="122" t="s">
        <v>346</v>
      </c>
      <c r="AE1762" s="122" t="s">
        <v>365</v>
      </c>
      <c r="AG1762" s="122"/>
      <c r="AH1762" s="122"/>
      <c r="AJ1762" s="122"/>
      <c r="AK1762" s="122"/>
      <c r="AM1762" s="122"/>
      <c r="AN1762" s="122"/>
      <c r="AP1762" s="122"/>
      <c r="AQ1762" s="122"/>
      <c r="AS1762" s="122"/>
      <c r="AT1762" s="122"/>
      <c r="AV1762" s="122"/>
      <c r="AW1762" s="122"/>
      <c r="AY1762" s="122"/>
      <c r="AZ1762" s="122"/>
      <c r="BB1762" s="122"/>
      <c r="BC1762" s="119"/>
      <c r="BF1762" s="119"/>
      <c r="BG1762" s="119"/>
      <c r="BH1762" s="119"/>
      <c r="BI1762" s="119"/>
      <c r="BK1762" s="121"/>
      <c r="BL1762" s="121"/>
    </row>
    <row r="1763" spans="1:64" x14ac:dyDescent="0.2">
      <c r="A1763" s="117" t="s">
        <v>3303</v>
      </c>
      <c r="B1763" s="123">
        <v>35622</v>
      </c>
      <c r="C1763" s="165" t="s">
        <v>3081</v>
      </c>
      <c r="D1763" s="122" t="s">
        <v>3081</v>
      </c>
      <c r="E1763" s="116" t="str">
        <f>IF(ISERROR(VLOOKUP(TRIM(A1763),'R2020'!$A$1:$I$1991,2,FALSE)),"",VLOOKUP(TRIM(A1763),'R2020'!$A$1:$I$1991,2,FALSE))</f>
        <v>T</v>
      </c>
      <c r="F1763" s="116" t="str">
        <f>IF(ISERROR(VLOOKUP(TRIM(A1763),'R2020'!$A$1:$I$1991,3,FALSE)),"",VLOOKUP(TRIM(A1763),'R2020'!$A$1:$I$1991,3,FALSE))</f>
        <v>WAN</v>
      </c>
      <c r="G1763" s="116" t="str">
        <f>IF(ISERROR(VLOOKUP(TRIM(A1763),'R2020'!$A$1:$I$1991,8,FALSE)),"",VLOOKUP(TRIM(A1763),'R2020'!$A$1:$I$1991,8,FALSE))</f>
        <v xml:space="preserve">0-6 </v>
      </c>
      <c r="H1763" s="117" t="s">
        <v>47</v>
      </c>
      <c r="I1763" s="122" t="s">
        <v>27</v>
      </c>
      <c r="J1763" s="122" t="s">
        <v>333</v>
      </c>
      <c r="K1763" s="117" t="s">
        <v>47</v>
      </c>
      <c r="L1763" s="122" t="s">
        <v>27</v>
      </c>
      <c r="M1763" s="122" t="s">
        <v>349</v>
      </c>
      <c r="O1763" s="122"/>
      <c r="P1763" s="122"/>
      <c r="R1763" s="122"/>
      <c r="S1763" s="122"/>
      <c r="U1763" s="122"/>
      <c r="V1763" s="122"/>
      <c r="X1763" s="122"/>
      <c r="Y1763" s="122"/>
      <c r="AA1763" s="122"/>
      <c r="AB1763" s="122"/>
      <c r="AD1763" s="122"/>
      <c r="AE1763" s="122"/>
      <c r="AG1763" s="122"/>
      <c r="AH1763" s="122"/>
      <c r="AJ1763" s="122"/>
      <c r="AK1763" s="122"/>
      <c r="AM1763" s="122"/>
      <c r="AN1763" s="122"/>
      <c r="AP1763" s="122"/>
      <c r="AQ1763" s="122"/>
      <c r="AS1763" s="122"/>
      <c r="AT1763" s="122"/>
      <c r="AV1763" s="122"/>
      <c r="AW1763" s="122"/>
      <c r="AY1763" s="122"/>
      <c r="AZ1763" s="122"/>
      <c r="BB1763" s="122"/>
      <c r="BC1763" s="122"/>
      <c r="BE1763" s="123"/>
      <c r="BF1763" s="122"/>
      <c r="BG1763" s="121"/>
      <c r="BI1763" s="119"/>
      <c r="BJ1763" s="121"/>
      <c r="BK1763" s="121"/>
      <c r="BL1763" s="130"/>
    </row>
    <row r="1764" spans="1:64" x14ac:dyDescent="0.2">
      <c r="A1764" s="117" t="s">
        <v>1897</v>
      </c>
      <c r="B1764" s="123">
        <v>34271</v>
      </c>
      <c r="C1764" s="165" t="s">
        <v>2033</v>
      </c>
      <c r="D1764" s="117" t="s">
        <v>2028</v>
      </c>
      <c r="E1764" s="116" t="str">
        <f>IF(ISERROR(VLOOKUP(TRIM(A1764),'R2020'!$A$1:$I$1991,2,FALSE)),"",VLOOKUP(TRIM(A1764),'R2020'!$A$1:$I$1991,2,FALSE))</f>
        <v>LG</v>
      </c>
      <c r="F1764" s="116" t="str">
        <f>IF(ISERROR(VLOOKUP(TRIM(A1764),'R2020'!$A$1:$I$1991,3,FALSE)),"",VLOOKUP(TRIM(A1764),'R2020'!$A$1:$I$1991,3,FALSE))</f>
        <v>PHN</v>
      </c>
      <c r="G1764" s="116" t="str">
        <f>IF(ISERROR(VLOOKUP(TRIM(A1764),'R2020'!$A$1:$I$1991,8,FALSE)),"",VLOOKUP(TRIM(A1764),'R2020'!$A$1:$I$1991,8,FALSE))</f>
        <v xml:space="preserve">0-3 </v>
      </c>
      <c r="H1764" s="117" t="s">
        <v>57</v>
      </c>
      <c r="I1764" s="117" t="s">
        <v>88</v>
      </c>
      <c r="J1764" s="122" t="s">
        <v>280</v>
      </c>
      <c r="K1764" s="117" t="s">
        <v>571</v>
      </c>
      <c r="L1764" s="117" t="s">
        <v>88</v>
      </c>
      <c r="M1764" s="122" t="s">
        <v>349</v>
      </c>
      <c r="N1764" s="117" t="s">
        <v>1038</v>
      </c>
      <c r="O1764" s="117" t="s">
        <v>88</v>
      </c>
      <c r="P1764" s="122" t="s">
        <v>2436</v>
      </c>
      <c r="Q1764" s="117" t="s">
        <v>478</v>
      </c>
      <c r="R1764" s="117" t="s">
        <v>88</v>
      </c>
      <c r="S1764" s="122" t="s">
        <v>76</v>
      </c>
    </row>
    <row r="1765" spans="1:64" x14ac:dyDescent="0.2">
      <c r="A1765" s="117" t="s">
        <v>2805</v>
      </c>
      <c r="B1765" s="123">
        <v>34631</v>
      </c>
      <c r="C1765" s="164" t="s">
        <v>2588</v>
      </c>
      <c r="D1765" s="119" t="s">
        <v>2624</v>
      </c>
      <c r="E1765" s="116" t="str">
        <f>IF(ISERROR(VLOOKUP(TRIM(A1765),'R2020'!$A$1:$I$1991,2,FALSE)),"",VLOOKUP(TRIM(A1765),'R2020'!$A$1:$I$1991,2,FALSE))</f>
        <v>TE BB</v>
      </c>
      <c r="F1765" s="116" t="str">
        <f>IF(ISERROR(VLOOKUP(TRIM(A1765),'R2020'!$A$1:$I$1991,3,FALSE)),"",VLOOKUP(TRIM(A1765),'R2020'!$A$1:$I$1991,3,FALSE))</f>
        <v>MIA</v>
      </c>
      <c r="G1765" s="116" t="str">
        <f>IF(ISERROR(VLOOKUP(TRIM(A1765),'R2020'!$A$1:$I$1991,8,FALSE)),"",VLOOKUP(TRIM(A1765),'R2020'!$A$1:$I$1991,8,FALSE))</f>
        <v xml:space="preserve">4-0 </v>
      </c>
      <c r="H1765" s="117" t="s">
        <v>26</v>
      </c>
      <c r="I1765" s="117" t="s">
        <v>460</v>
      </c>
      <c r="J1765" s="119" t="s">
        <v>685</v>
      </c>
      <c r="K1765" s="117" t="s">
        <v>128</v>
      </c>
      <c r="L1765" s="117" t="s">
        <v>460</v>
      </c>
      <c r="M1765" s="119" t="s">
        <v>328</v>
      </c>
      <c r="N1765" s="117" t="s">
        <v>128</v>
      </c>
      <c r="O1765" s="117" t="s">
        <v>460</v>
      </c>
      <c r="P1765" s="119" t="s">
        <v>328</v>
      </c>
    </row>
    <row r="1766" spans="1:64" x14ac:dyDescent="0.2">
      <c r="A1766" s="117" t="s">
        <v>2806</v>
      </c>
      <c r="B1766" s="123">
        <v>34993</v>
      </c>
      <c r="C1766" s="164" t="s">
        <v>2593</v>
      </c>
      <c r="E1766" s="116" t="str">
        <f>IF(ISERROR(VLOOKUP(TRIM(A1766),'R2020'!$A$1:$I$1991,2,FALSE)),"",VLOOKUP(TRIM(A1766),'R2020'!$A$1:$I$1991,2,FALSE))</f>
        <v>T TE</v>
      </c>
      <c r="F1766" s="116" t="str">
        <f>IF(ISERROR(VLOOKUP(TRIM(A1766),'R2020'!$A$1:$I$1991,3,FALSE)),"",VLOOKUP(TRIM(A1766),'R2020'!$A$1:$I$1991,3,FALSE))</f>
        <v>WAN</v>
      </c>
      <c r="G1766" s="116" t="str">
        <f>IF(ISERROR(VLOOKUP(TRIM(A1766),'R2020'!$A$1:$I$1991,8,FALSE)),"",VLOOKUP(TRIM(A1766),'R2020'!$A$1:$I$1991,8,FALSE))</f>
        <v>0-0 / 4-0</v>
      </c>
      <c r="H1766" s="117" t="s">
        <v>1037</v>
      </c>
      <c r="I1766" s="117" t="s">
        <v>23</v>
      </c>
      <c r="J1766" s="119" t="s">
        <v>1040</v>
      </c>
      <c r="K1766" s="117" t="s">
        <v>331</v>
      </c>
      <c r="L1766" s="117" t="s">
        <v>23</v>
      </c>
      <c r="M1766" s="119" t="s">
        <v>349</v>
      </c>
      <c r="N1766" s="117" t="s">
        <v>331</v>
      </c>
      <c r="O1766" s="117" t="s">
        <v>23</v>
      </c>
      <c r="P1766" s="119" t="s">
        <v>349</v>
      </c>
    </row>
    <row r="1767" spans="1:64" x14ac:dyDescent="0.2">
      <c r="A1767" s="117" t="s">
        <v>1816</v>
      </c>
      <c r="B1767" s="123">
        <v>34691</v>
      </c>
      <c r="C1767" s="165" t="s">
        <v>2032</v>
      </c>
      <c r="D1767" s="117" t="s">
        <v>2199</v>
      </c>
      <c r="E1767" s="116" t="str">
        <f>IF(ISERROR(VLOOKUP(TRIM(A1767),'R2020'!$A$1:$I$1991,2,FALSE)),"",VLOOKUP(TRIM(A1767),'R2020'!$A$1:$I$1991,2,FALSE))</f>
        <v/>
      </c>
      <c r="F1767" s="116" t="str">
        <f>IF(ISERROR(VLOOKUP(TRIM(A1767),'R2020'!$A$1:$I$1991,3,FALSE)),"",VLOOKUP(TRIM(A1767),'R2020'!$A$1:$I$1991,3,FALSE))</f>
        <v/>
      </c>
      <c r="G1767" s="116" t="str">
        <f>IF(ISERROR(VLOOKUP(TRIM(A1767),'R2020'!$A$1:$I$1991,8,FALSE)),"",VLOOKUP(TRIM(A1767),'R2020'!$A$1:$I$1991,8,FALSE))</f>
        <v/>
      </c>
      <c r="H1767" s="117" t="s">
        <v>283</v>
      </c>
      <c r="I1767" s="117" t="s">
        <v>346</v>
      </c>
      <c r="J1767" s="122"/>
      <c r="K1767" s="117" t="s">
        <v>236</v>
      </c>
      <c r="L1767" s="117" t="s">
        <v>346</v>
      </c>
      <c r="M1767" s="122"/>
      <c r="N1767" s="117" t="s">
        <v>202</v>
      </c>
      <c r="P1767" s="122"/>
      <c r="Q1767" s="117" t="s">
        <v>279</v>
      </c>
      <c r="R1767" s="117" t="s">
        <v>346</v>
      </c>
      <c r="S1767" s="122"/>
    </row>
    <row r="1768" spans="1:64" x14ac:dyDescent="0.2">
      <c r="A1768" s="117" t="s">
        <v>1340</v>
      </c>
      <c r="B1768" s="123">
        <v>33363</v>
      </c>
      <c r="C1768" s="165" t="s">
        <v>1225</v>
      </c>
      <c r="E1768" s="116" t="str">
        <f>IF(ISERROR(VLOOKUP(TRIM(A1768),'R2020'!$A$1:$I$1991,2,FALSE)),"",VLOOKUP(TRIM(A1768),'R2020'!$A$1:$I$1991,2,FALSE))</f>
        <v>G C</v>
      </c>
      <c r="F1768" s="116" t="str">
        <f>IF(ISERROR(VLOOKUP(TRIM(A1768),'R2020'!$A$1:$I$1991,3,FALSE)),"",VLOOKUP(TRIM(A1768),'R2020'!$A$1:$I$1991,3,FALSE))</f>
        <v>JXA</v>
      </c>
      <c r="G1768" s="116" t="str">
        <f>IF(ISERROR(VLOOKUP(TRIM(A1768),'R2020'!$A$1:$I$1991,8,FALSE)),"",VLOOKUP(TRIM(A1768),'R2020'!$A$1:$I$1991,8,FALSE))</f>
        <v>0-2 / 0-2</v>
      </c>
      <c r="H1768" s="117" t="s">
        <v>332</v>
      </c>
      <c r="I1768" s="121" t="s">
        <v>386</v>
      </c>
      <c r="J1768" s="119" t="s">
        <v>349</v>
      </c>
      <c r="K1768" s="117" t="s">
        <v>1178</v>
      </c>
      <c r="L1768" s="121" t="s">
        <v>386</v>
      </c>
      <c r="M1768" s="119" t="s">
        <v>1047</v>
      </c>
      <c r="N1768" s="117" t="s">
        <v>1091</v>
      </c>
      <c r="O1768" s="121" t="s">
        <v>386</v>
      </c>
      <c r="P1768" s="119" t="s">
        <v>2436</v>
      </c>
      <c r="Q1768" s="117" t="s">
        <v>15</v>
      </c>
      <c r="R1768" s="121" t="s">
        <v>386</v>
      </c>
      <c r="S1768" s="119" t="s">
        <v>349</v>
      </c>
      <c r="T1768" s="117" t="s">
        <v>15</v>
      </c>
      <c r="U1768" s="121" t="s">
        <v>386</v>
      </c>
      <c r="V1768" s="119" t="s">
        <v>349</v>
      </c>
      <c r="W1768" s="117" t="s">
        <v>16</v>
      </c>
      <c r="X1768" s="121" t="s">
        <v>386</v>
      </c>
      <c r="Y1768" s="119" t="s">
        <v>349</v>
      </c>
    </row>
    <row r="1769" spans="1:64" x14ac:dyDescent="0.2">
      <c r="A1769" s="124" t="s">
        <v>1215</v>
      </c>
      <c r="B1769" s="125">
        <v>33853</v>
      </c>
      <c r="C1769" s="165" t="s">
        <v>1246</v>
      </c>
      <c r="D1769" s="122" t="s">
        <v>2488</v>
      </c>
      <c r="E1769" s="116" t="str">
        <f>IF(ISERROR(VLOOKUP(TRIM(A1769),'R2020'!$A$1:$I$1991,2,FALSE)),"",VLOOKUP(TRIM(A1769),'R2020'!$A$1:$I$1991,2,FALSE))</f>
        <v/>
      </c>
      <c r="F1769" s="116" t="str">
        <f>IF(ISERROR(VLOOKUP(TRIM(A1769),'R2020'!$A$1:$I$1991,3,FALSE)),"",VLOOKUP(TRIM(A1769),'R2020'!$A$1:$I$1991,3,FALSE))</f>
        <v/>
      </c>
      <c r="G1769" s="116" t="str">
        <f>IF(ISERROR(VLOOKUP(TRIM(A1769),'R2020'!$A$1:$I$1991,8,FALSE)),"",VLOOKUP(TRIM(A1769),'R2020'!$A$1:$I$1991,8,FALSE))</f>
        <v/>
      </c>
      <c r="I1769" s="126"/>
      <c r="J1769" s="127"/>
      <c r="K1769" s="117" t="s">
        <v>202</v>
      </c>
      <c r="L1769" s="126"/>
      <c r="M1769" s="127"/>
      <c r="N1769" s="120" t="s">
        <v>455</v>
      </c>
      <c r="O1769" s="126" t="s">
        <v>450</v>
      </c>
      <c r="P1769" s="127" t="s">
        <v>1786</v>
      </c>
      <c r="Q1769" s="120" t="s">
        <v>455</v>
      </c>
      <c r="R1769" s="126" t="s">
        <v>450</v>
      </c>
      <c r="S1769" s="127" t="s">
        <v>1128</v>
      </c>
      <c r="T1769" s="120" t="s">
        <v>455</v>
      </c>
      <c r="U1769" s="126" t="s">
        <v>450</v>
      </c>
      <c r="V1769" s="127" t="s">
        <v>1071</v>
      </c>
      <c r="W1769" s="120" t="s">
        <v>64</v>
      </c>
      <c r="X1769" s="126" t="s">
        <v>450</v>
      </c>
      <c r="Y1769" s="127" t="s">
        <v>1064</v>
      </c>
      <c r="Z1769" s="120"/>
      <c r="AA1769" s="120"/>
      <c r="AB1769" s="120"/>
      <c r="AC1769" s="120"/>
      <c r="AD1769" s="120"/>
      <c r="AE1769" s="120"/>
      <c r="AF1769" s="120"/>
      <c r="AG1769" s="120"/>
      <c r="AH1769" s="120"/>
      <c r="AI1769" s="120"/>
      <c r="AJ1769" s="120"/>
      <c r="AK1769" s="120"/>
      <c r="AL1769" s="120"/>
      <c r="AM1769" s="120"/>
      <c r="AN1769" s="120"/>
      <c r="AO1769" s="120"/>
      <c r="AP1769" s="120"/>
      <c r="AQ1769" s="120"/>
      <c r="AR1769" s="120"/>
      <c r="AS1769" s="120"/>
      <c r="AT1769" s="120"/>
      <c r="AU1769" s="120"/>
      <c r="AV1769" s="120"/>
      <c r="AW1769" s="120"/>
      <c r="AX1769" s="120"/>
      <c r="AY1769" s="120"/>
      <c r="AZ1769" s="120"/>
      <c r="BA1769" s="120"/>
      <c r="BB1769" s="120"/>
      <c r="BC1769" s="120"/>
      <c r="BD1769" s="120"/>
      <c r="BE1769" s="120"/>
      <c r="BF1769" s="120"/>
      <c r="BG1769" s="120"/>
      <c r="BH1769" s="120"/>
      <c r="BI1769" s="120"/>
      <c r="BJ1769" s="120"/>
      <c r="BK1769" s="120"/>
      <c r="BL1769" s="120"/>
    </row>
    <row r="1770" spans="1:64" x14ac:dyDescent="0.2">
      <c r="A1770" s="120" t="s">
        <v>746</v>
      </c>
      <c r="B1770" s="125">
        <v>32638</v>
      </c>
      <c r="C1770" s="168" t="s">
        <v>738</v>
      </c>
      <c r="D1770" s="126" t="s">
        <v>738</v>
      </c>
      <c r="E1770" s="116" t="str">
        <f>IF(ISERROR(VLOOKUP(TRIM(A1770),'R2020'!$A$1:$I$1991,2,FALSE)),"",VLOOKUP(TRIM(A1770),'R2020'!$A$1:$I$1991,2,FALSE))</f>
        <v>End OLB</v>
      </c>
      <c r="F1770" s="116" t="str">
        <f>IF(ISERROR(VLOOKUP(TRIM(A1770),'R2020'!$A$1:$I$1991,3,FALSE)),"",VLOOKUP(TRIM(A1770),'R2020'!$A$1:$I$1991,3,FALSE))</f>
        <v>NYN</v>
      </c>
      <c r="G1770" s="116" t="str">
        <f>IF(ISERROR(VLOOKUP(TRIM(A1770),'R2020'!$A$1:$I$1991,8,FALSE)),"",VLOOKUP(TRIM(A1770),'R2020'!$A$1:$I$1991,8,FALSE))</f>
        <v>0-2 / 00-2</v>
      </c>
      <c r="H1770" s="120" t="s">
        <v>31</v>
      </c>
      <c r="I1770" s="126" t="s">
        <v>103</v>
      </c>
      <c r="J1770" s="126" t="s">
        <v>302</v>
      </c>
      <c r="K1770" s="120" t="s">
        <v>42</v>
      </c>
      <c r="L1770" s="126" t="s">
        <v>103</v>
      </c>
      <c r="M1770" s="126" t="s">
        <v>302</v>
      </c>
      <c r="N1770" s="120" t="s">
        <v>123</v>
      </c>
      <c r="O1770" s="126" t="s">
        <v>103</v>
      </c>
      <c r="P1770" s="126" t="s">
        <v>2305</v>
      </c>
      <c r="Q1770" s="120" t="s">
        <v>31</v>
      </c>
      <c r="R1770" s="126" t="s">
        <v>232</v>
      </c>
      <c r="S1770" s="126" t="s">
        <v>225</v>
      </c>
      <c r="T1770" s="120" t="s">
        <v>44</v>
      </c>
      <c r="U1770" s="126" t="s">
        <v>232</v>
      </c>
      <c r="V1770" s="126" t="s">
        <v>18</v>
      </c>
      <c r="W1770" s="120" t="s">
        <v>125</v>
      </c>
      <c r="X1770" s="126" t="s">
        <v>348</v>
      </c>
      <c r="Y1770" s="126" t="s">
        <v>1163</v>
      </c>
      <c r="Z1770" s="120" t="s">
        <v>123</v>
      </c>
      <c r="AA1770" s="126" t="s">
        <v>348</v>
      </c>
      <c r="AB1770" s="126" t="s">
        <v>234</v>
      </c>
      <c r="AC1770" s="120" t="s">
        <v>31</v>
      </c>
      <c r="AD1770" s="126" t="s">
        <v>348</v>
      </c>
      <c r="AE1770" s="126" t="s">
        <v>416</v>
      </c>
      <c r="AF1770" s="120" t="s">
        <v>31</v>
      </c>
      <c r="AG1770" s="126" t="s">
        <v>348</v>
      </c>
      <c r="AH1770" s="126" t="s">
        <v>547</v>
      </c>
      <c r="AI1770" s="120"/>
      <c r="AJ1770" s="126"/>
      <c r="AK1770" s="126"/>
      <c r="AL1770" s="120"/>
      <c r="AM1770" s="126"/>
      <c r="AN1770" s="126"/>
      <c r="AO1770" s="120"/>
      <c r="AP1770" s="126"/>
      <c r="AQ1770" s="126"/>
      <c r="AR1770" s="120"/>
      <c r="AS1770" s="126"/>
      <c r="AT1770" s="126"/>
      <c r="AU1770" s="120"/>
      <c r="AV1770" s="126"/>
      <c r="AW1770" s="126"/>
      <c r="AX1770" s="120"/>
      <c r="AY1770" s="126"/>
      <c r="AZ1770" s="126"/>
      <c r="BA1770" s="120"/>
      <c r="BB1770" s="126"/>
      <c r="BC1770" s="127"/>
      <c r="BD1770" s="120"/>
      <c r="BE1770" s="120"/>
      <c r="BF1770" s="127"/>
      <c r="BG1770" s="127"/>
      <c r="BH1770" s="127"/>
      <c r="BI1770" s="127"/>
      <c r="BJ1770" s="120"/>
      <c r="BK1770" s="128"/>
      <c r="BL1770" s="128"/>
    </row>
    <row r="1771" spans="1:64" x14ac:dyDescent="0.2">
      <c r="A1771" s="117" t="s">
        <v>3894</v>
      </c>
      <c r="B1771" s="123">
        <v>35215</v>
      </c>
      <c r="C1771" s="164" t="s">
        <v>3450</v>
      </c>
      <c r="E1771" s="116" t="str">
        <f>IF(ISERROR(VLOOKUP(TRIM(A1771),'R2020'!$A$1:$I$1991,2,FALSE)),"",VLOOKUP(TRIM(A1771),'R2020'!$A$1:$I$1991,2,FALSE))</f>
        <v>RCB</v>
      </c>
      <c r="F1771" s="116" t="str">
        <f>IF(ISERROR(VLOOKUP(TRIM(A1771),'R2020'!$A$1:$I$1991,3,FALSE)),"",VLOOKUP(TRIM(A1771),'R2020'!$A$1:$I$1991,3,FALSE))</f>
        <v>ATN</v>
      </c>
      <c r="G1771" s="116" t="str">
        <f>IF(ISERROR(VLOOKUP(TRIM(A1771),'R2020'!$A$1:$I$1991,8,FALSE)),"",VLOOKUP(TRIM(A1771),'R2020'!$A$1:$I$1991,8,FALSE))</f>
        <v xml:space="preserve">0 </v>
      </c>
      <c r="H1771" s="117" t="s">
        <v>170</v>
      </c>
      <c r="I1771" s="117" t="s">
        <v>393</v>
      </c>
      <c r="J1771" s="119" t="s">
        <v>1061</v>
      </c>
    </row>
    <row r="1772" spans="1:64" x14ac:dyDescent="0.2">
      <c r="A1772" s="117" t="s">
        <v>784</v>
      </c>
      <c r="B1772" s="123">
        <v>32571</v>
      </c>
      <c r="C1772" s="165" t="s">
        <v>859</v>
      </c>
      <c r="D1772" s="122" t="s">
        <v>1227</v>
      </c>
      <c r="E1772" s="116" t="str">
        <f>IF(ISERROR(VLOOKUP(TRIM(A1772),'R2020'!$A$1:$I$1991,2,FALSE)),"",VLOOKUP(TRIM(A1772),'R2020'!$A$1:$I$1991,2,FALSE))</f>
        <v/>
      </c>
      <c r="F1772" s="116" t="str">
        <f>IF(ISERROR(VLOOKUP(TRIM(A1772),'R2020'!$A$1:$I$1991,3,FALSE)),"",VLOOKUP(TRIM(A1772),'R2020'!$A$1:$I$1991,3,FALSE))</f>
        <v/>
      </c>
      <c r="G1772" s="116" t="str">
        <f>IF(ISERROR(VLOOKUP(TRIM(A1772),'R2020'!$A$1:$I$1991,8,FALSE)),"",VLOOKUP(TRIM(A1772),'R2020'!$A$1:$I$1991,8,FALSE))</f>
        <v/>
      </c>
      <c r="I1772" s="122"/>
      <c r="J1772" s="122"/>
      <c r="K1772" s="117" t="s">
        <v>44</v>
      </c>
      <c r="L1772" s="122" t="s">
        <v>393</v>
      </c>
      <c r="M1772" s="122" t="s">
        <v>349</v>
      </c>
      <c r="N1772" s="117" t="s">
        <v>42</v>
      </c>
      <c r="O1772" s="122" t="s">
        <v>393</v>
      </c>
      <c r="P1772" s="122" t="s">
        <v>451</v>
      </c>
      <c r="Q1772" s="117" t="s">
        <v>44</v>
      </c>
      <c r="R1772" s="122" t="s">
        <v>393</v>
      </c>
      <c r="S1772" s="122" t="s">
        <v>349</v>
      </c>
      <c r="T1772" s="117" t="s">
        <v>31</v>
      </c>
      <c r="U1772" s="122" t="s">
        <v>32</v>
      </c>
      <c r="V1772" s="122" t="s">
        <v>56</v>
      </c>
      <c r="W1772" s="117" t="s">
        <v>44</v>
      </c>
      <c r="X1772" s="122" t="s">
        <v>32</v>
      </c>
      <c r="Y1772" s="122" t="s">
        <v>225</v>
      </c>
      <c r="Z1772" s="117" t="s">
        <v>44</v>
      </c>
      <c r="AA1772" s="122" t="s">
        <v>32</v>
      </c>
      <c r="AB1772" s="122" t="s">
        <v>351</v>
      </c>
      <c r="AC1772" s="117" t="s">
        <v>44</v>
      </c>
      <c r="AD1772" s="122" t="s">
        <v>32</v>
      </c>
      <c r="AE1772" s="122" t="s">
        <v>349</v>
      </c>
      <c r="AG1772" s="122"/>
      <c r="AH1772" s="122"/>
      <c r="AJ1772" s="122"/>
      <c r="AK1772" s="122"/>
      <c r="AM1772" s="122"/>
      <c r="AN1772" s="122"/>
      <c r="AP1772" s="122"/>
      <c r="AQ1772" s="122"/>
      <c r="AS1772" s="122"/>
      <c r="AT1772" s="122"/>
      <c r="AV1772" s="122"/>
      <c r="AW1772" s="122"/>
      <c r="AY1772" s="122"/>
      <c r="AZ1772" s="122"/>
      <c r="BB1772" s="122"/>
      <c r="BC1772" s="119"/>
      <c r="BF1772" s="119"/>
      <c r="BG1772" s="119"/>
      <c r="BH1772" s="119"/>
      <c r="BI1772" s="119"/>
      <c r="BK1772" s="121"/>
      <c r="BL1772" s="121"/>
    </row>
    <row r="1773" spans="1:64" x14ac:dyDescent="0.2">
      <c r="A1773" s="117" t="s">
        <v>1745</v>
      </c>
      <c r="B1773" s="123">
        <v>33640</v>
      </c>
      <c r="C1773" s="165" t="s">
        <v>2032</v>
      </c>
      <c r="D1773" s="117" t="s">
        <v>2042</v>
      </c>
      <c r="E1773" s="116" t="str">
        <f>IF(ISERROR(VLOOKUP(TRIM(A1773),'R2020'!$A$1:$I$1991,2,FALSE)),"",VLOOKUP(TRIM(A1773),'R2020'!$A$1:$I$1991,2,FALSE))</f>
        <v>RT</v>
      </c>
      <c r="F1773" s="116" t="str">
        <f>IF(ISERROR(VLOOKUP(TRIM(A1773),'R2020'!$A$1:$I$1991,3,FALSE)),"",VLOOKUP(TRIM(A1773),'R2020'!$A$1:$I$1991,3,FALSE))</f>
        <v>SEN</v>
      </c>
      <c r="G1773" s="116" t="str">
        <f>IF(ISERROR(VLOOKUP(TRIM(A1773),'R2020'!$A$1:$I$1991,8,FALSE)),"",VLOOKUP(TRIM(A1773),'R2020'!$A$1:$I$1991,8,FALSE))</f>
        <v xml:space="preserve">4-4 </v>
      </c>
      <c r="H1773" s="117" t="s">
        <v>228</v>
      </c>
      <c r="I1773" s="117" t="s">
        <v>446</v>
      </c>
      <c r="J1773" s="122" t="s">
        <v>333</v>
      </c>
      <c r="K1773" s="117" t="s">
        <v>228</v>
      </c>
      <c r="L1773" s="117" t="s">
        <v>446</v>
      </c>
      <c r="M1773" s="122" t="s">
        <v>225</v>
      </c>
      <c r="N1773" s="117" t="s">
        <v>228</v>
      </c>
      <c r="O1773" s="117" t="s">
        <v>446</v>
      </c>
      <c r="P1773" s="122" t="s">
        <v>351</v>
      </c>
      <c r="Q1773" s="117" t="s">
        <v>1037</v>
      </c>
      <c r="R1773" s="117" t="s">
        <v>446</v>
      </c>
      <c r="S1773" s="122" t="s">
        <v>1040</v>
      </c>
    </row>
    <row r="1774" spans="1:64" x14ac:dyDescent="0.2">
      <c r="A1774" s="146" t="s">
        <v>4134</v>
      </c>
      <c r="B1774" s="157">
        <v>35346</v>
      </c>
      <c r="C1774" s="167" t="s">
        <v>3463</v>
      </c>
      <c r="D1774" s="141"/>
      <c r="E1774" s="116" t="str">
        <f>IF(ISERROR(VLOOKUP(TRIM(A1774),'R2020'!$A$1:$I$1991,2,FALSE)),"",VLOOKUP(TRIM(A1774),'R2020'!$A$1:$I$1991,2,FALSE))</f>
        <v>DB</v>
      </c>
      <c r="F1774" s="116" t="str">
        <f>IF(ISERROR(VLOOKUP(TRIM(A1774),'R2020'!$A$1:$I$1991,3,FALSE)),"",VLOOKUP(TRIM(A1774),'R2020'!$A$1:$I$1991,3,FALSE))</f>
        <v>CHN</v>
      </c>
      <c r="G1774" s="116" t="str">
        <f>IF(ISERROR(VLOOKUP(TRIM(A1774),'R2020'!$A$1:$I$1991,8,FALSE)),"",VLOOKUP(TRIM(A1774),'R2020'!$A$1:$I$1991,8,FALSE))</f>
        <v xml:space="preserve">00 </v>
      </c>
      <c r="H1774" s="127"/>
      <c r="I1774" s="127"/>
      <c r="J1774" s="120"/>
      <c r="K1774" s="127"/>
      <c r="L1774" s="127"/>
      <c r="M1774" s="120"/>
      <c r="N1774" s="127"/>
      <c r="O1774" s="127"/>
      <c r="P1774" s="120"/>
      <c r="Q1774" s="127"/>
      <c r="R1774" s="127"/>
      <c r="S1774" s="120"/>
      <c r="T1774" s="127"/>
      <c r="U1774" s="127"/>
      <c r="V1774" s="120"/>
      <c r="W1774" s="127"/>
      <c r="X1774" s="127"/>
      <c r="Y1774" s="120"/>
      <c r="Z1774" s="127"/>
      <c r="AA1774" s="127"/>
      <c r="AB1774" s="120"/>
      <c r="AC1774" s="127"/>
      <c r="AD1774" s="127"/>
      <c r="AE1774" s="120"/>
      <c r="AF1774" s="127"/>
      <c r="AG1774" s="127"/>
      <c r="AH1774" s="120"/>
      <c r="AI1774" s="127"/>
      <c r="AJ1774" s="127"/>
      <c r="AK1774" s="120"/>
      <c r="AL1774" s="127"/>
      <c r="AM1774" s="127"/>
      <c r="AN1774" s="120"/>
      <c r="AO1774" s="127"/>
      <c r="AP1774" s="127"/>
      <c r="AQ1774" s="120"/>
      <c r="AR1774" s="127"/>
      <c r="AS1774" s="127"/>
      <c r="AT1774" s="120"/>
      <c r="AU1774" s="127"/>
      <c r="AV1774" s="127"/>
      <c r="AW1774" s="120"/>
      <c r="AX1774" s="127"/>
      <c r="AY1774" s="127"/>
      <c r="AZ1774" s="120"/>
      <c r="BA1774" s="127"/>
      <c r="BB1774" s="127"/>
      <c r="BC1774" s="120"/>
      <c r="BD1774" s="120"/>
      <c r="BE1774" s="120"/>
      <c r="BF1774" s="120"/>
      <c r="BG1774" s="120"/>
      <c r="BH1774" s="120"/>
      <c r="BI1774" s="120"/>
      <c r="BJ1774" s="128"/>
      <c r="BK1774" s="128"/>
    </row>
    <row r="1775" spans="1:64" x14ac:dyDescent="0.2">
      <c r="A1775" s="117" t="s">
        <v>3895</v>
      </c>
      <c r="B1775" s="123">
        <v>34908</v>
      </c>
      <c r="C1775" s="164" t="s">
        <v>3063</v>
      </c>
      <c r="E1775" s="116" t="str">
        <f>IF(ISERROR(VLOOKUP(TRIM(A1775),'R2020'!$A$1:$I$1991,2,FALSE)),"",VLOOKUP(TRIM(A1775),'R2020'!$A$1:$I$1991,2,FALSE))</f>
        <v/>
      </c>
      <c r="F1775" s="116" t="str">
        <f>IF(ISERROR(VLOOKUP(TRIM(A1775),'R2020'!$A$1:$I$1991,3,FALSE)),"",VLOOKUP(TRIM(A1775),'R2020'!$A$1:$I$1991,3,FALSE))</f>
        <v/>
      </c>
      <c r="G1775" s="116" t="str">
        <f>IF(ISERROR(VLOOKUP(TRIM(A1775),'R2020'!$A$1:$I$1991,8,FALSE)),"",VLOOKUP(TRIM(A1775),'R2020'!$A$1:$I$1991,8,FALSE))</f>
        <v/>
      </c>
      <c r="H1775" s="117" t="s">
        <v>15</v>
      </c>
      <c r="I1775" s="117" t="s">
        <v>2235</v>
      </c>
      <c r="J1775" s="119" t="s">
        <v>349</v>
      </c>
    </row>
    <row r="1776" spans="1:64" x14ac:dyDescent="0.2">
      <c r="A1776" s="117" t="s">
        <v>1490</v>
      </c>
      <c r="B1776" s="123">
        <v>34201</v>
      </c>
      <c r="C1776" s="165" t="s">
        <v>1596</v>
      </c>
      <c r="D1776" s="122" t="s">
        <v>1572</v>
      </c>
      <c r="E1776" s="116" t="str">
        <f>IF(ISERROR(VLOOKUP(TRIM(A1776),'R2020'!$A$1:$I$1991,2,FALSE)),"",VLOOKUP(TRIM(A1776),'R2020'!$A$1:$I$1991,2,FALSE))</f>
        <v>LT</v>
      </c>
      <c r="F1776" s="116" t="str">
        <f>IF(ISERROR(VLOOKUP(TRIM(A1776),'R2020'!$A$1:$I$1991,3,FALSE)),"",VLOOKUP(TRIM(A1776),'R2020'!$A$1:$I$1991,3,FALSE))</f>
        <v>DEN</v>
      </c>
      <c r="G1776" s="116" t="str">
        <f>IF(ISERROR(VLOOKUP(TRIM(A1776),'R2020'!$A$1:$I$1991,8,FALSE)),"",VLOOKUP(TRIM(A1776),'R2020'!$A$1:$I$1991,8,FALSE))</f>
        <v xml:space="preserve">0-2 </v>
      </c>
      <c r="H1776" s="117" t="s">
        <v>40</v>
      </c>
      <c r="I1776" s="121" t="s">
        <v>232</v>
      </c>
      <c r="J1776" s="119" t="s">
        <v>227</v>
      </c>
      <c r="K1776" s="117" t="s">
        <v>47</v>
      </c>
      <c r="L1776" s="121" t="s">
        <v>232</v>
      </c>
      <c r="M1776" s="119" t="s">
        <v>479</v>
      </c>
      <c r="N1776" s="117" t="s">
        <v>482</v>
      </c>
      <c r="O1776" s="121" t="s">
        <v>348</v>
      </c>
      <c r="P1776" s="119" t="s">
        <v>476</v>
      </c>
      <c r="Q1776" s="117" t="s">
        <v>40</v>
      </c>
      <c r="R1776" s="121" t="s">
        <v>348</v>
      </c>
      <c r="S1776" s="119" t="s">
        <v>385</v>
      </c>
      <c r="T1776" s="117" t="s">
        <v>40</v>
      </c>
      <c r="U1776" s="121" t="s">
        <v>348</v>
      </c>
      <c r="V1776" s="119" t="s">
        <v>479</v>
      </c>
      <c r="X1776" s="121"/>
      <c r="Y1776" s="119"/>
      <c r="AA1776" s="121"/>
      <c r="AB1776" s="119"/>
      <c r="AD1776" s="121"/>
      <c r="AE1776" s="119"/>
      <c r="AG1776" s="121"/>
      <c r="AH1776" s="119"/>
      <c r="AJ1776" s="121"/>
      <c r="AK1776" s="119"/>
      <c r="AM1776" s="121"/>
      <c r="AN1776" s="119"/>
      <c r="AP1776" s="121"/>
      <c r="AQ1776" s="119"/>
      <c r="AS1776" s="121"/>
      <c r="AT1776" s="119"/>
      <c r="AV1776" s="121"/>
      <c r="AW1776" s="119"/>
      <c r="AY1776" s="121"/>
      <c r="AZ1776" s="119"/>
      <c r="BB1776" s="121"/>
      <c r="BC1776" s="119"/>
      <c r="BF1776" s="119"/>
      <c r="BG1776" s="121"/>
      <c r="BH1776" s="121"/>
      <c r="BI1776" s="121"/>
      <c r="BJ1776" s="121"/>
      <c r="BK1776" s="121"/>
      <c r="BL1776" s="121"/>
    </row>
    <row r="1777" spans="1:258" x14ac:dyDescent="0.2">
      <c r="A1777" s="146" t="s">
        <v>4251</v>
      </c>
      <c r="B1777" s="157">
        <v>36073</v>
      </c>
      <c r="C1777" s="167" t="s">
        <v>4514</v>
      </c>
      <c r="D1777" s="141"/>
      <c r="E1777" s="116" t="str">
        <f>IF(ISERROR(VLOOKUP(TRIM(A1777),'R2020'!$A$1:$I$1991,2,FALSE)),"",VLOOKUP(TRIM(A1777),'R2020'!$A$1:$I$1991,2,FALSE))</f>
        <v>FL</v>
      </c>
      <c r="F1777" s="116" t="str">
        <f>IF(ISERROR(VLOOKUP(TRIM(A1777),'R2020'!$A$1:$I$1991,3,FALSE)),"",VLOOKUP(TRIM(A1777),'R2020'!$A$1:$I$1991,3,FALSE))</f>
        <v>JXA</v>
      </c>
      <c r="G1777" s="116" t="str">
        <f>IF(ISERROR(VLOOKUP(TRIM(A1777),'R2020'!$A$1:$I$1991,8,FALSE)),"",VLOOKUP(TRIM(A1777),'R2020'!$A$1:$I$1991,8,FALSE))</f>
        <v xml:space="preserve"> </v>
      </c>
      <c r="H1777" s="127"/>
      <c r="I1777" s="127"/>
      <c r="J1777" s="120"/>
      <c r="K1777" s="127"/>
      <c r="L1777" s="127"/>
      <c r="M1777" s="120"/>
      <c r="N1777" s="127"/>
      <c r="O1777" s="127"/>
      <c r="P1777" s="120"/>
      <c r="Q1777" s="127"/>
      <c r="R1777" s="127"/>
      <c r="S1777" s="120"/>
      <c r="T1777" s="127"/>
      <c r="U1777" s="127"/>
      <c r="V1777" s="120"/>
      <c r="W1777" s="127"/>
      <c r="X1777" s="127"/>
      <c r="Y1777" s="120"/>
      <c r="Z1777" s="127"/>
      <c r="AA1777" s="127"/>
      <c r="AB1777" s="120"/>
      <c r="AC1777" s="127"/>
      <c r="AD1777" s="127"/>
      <c r="AE1777" s="120"/>
      <c r="AF1777" s="127"/>
      <c r="AG1777" s="127"/>
      <c r="AH1777" s="120"/>
      <c r="AI1777" s="127"/>
      <c r="AJ1777" s="127"/>
      <c r="AK1777" s="120"/>
      <c r="AL1777" s="127"/>
      <c r="AM1777" s="127"/>
      <c r="AN1777" s="120"/>
      <c r="AO1777" s="127"/>
      <c r="AP1777" s="127"/>
      <c r="AQ1777" s="127"/>
      <c r="AR1777" s="127"/>
      <c r="AS1777" s="127"/>
      <c r="AT1777" s="120"/>
      <c r="AU1777" s="127"/>
      <c r="AV1777" s="127"/>
      <c r="AW1777" s="120"/>
      <c r="AX1777" s="127"/>
      <c r="AY1777" s="127"/>
      <c r="AZ1777" s="120"/>
      <c r="BA1777" s="127"/>
      <c r="BB1777" s="127"/>
      <c r="BC1777" s="120"/>
      <c r="BD1777" s="120"/>
      <c r="BE1777" s="120"/>
      <c r="BF1777" s="120"/>
      <c r="BG1777" s="120"/>
      <c r="BH1777" s="120"/>
      <c r="BI1777" s="120"/>
      <c r="BJ1777" s="128"/>
      <c r="BK1777" s="128"/>
    </row>
    <row r="1778" spans="1:258" x14ac:dyDescent="0.2">
      <c r="A1778" s="117" t="s">
        <v>1715</v>
      </c>
      <c r="B1778" s="123">
        <v>33133</v>
      </c>
      <c r="C1778" s="165" t="s">
        <v>1001</v>
      </c>
      <c r="D1778" s="122" t="s">
        <v>2221</v>
      </c>
      <c r="E1778" s="116" t="str">
        <f>IF(ISERROR(VLOOKUP(TRIM(A1778),'R2020'!$A$1:$I$1991,2,FALSE)),"",VLOOKUP(TRIM(A1778),'R2020'!$A$1:$I$1991,2,FALSE))</f>
        <v/>
      </c>
      <c r="F1778" s="116" t="str">
        <f>IF(ISERROR(VLOOKUP(TRIM(A1778),'R2020'!$A$1:$I$1991,3,FALSE)),"",VLOOKUP(TRIM(A1778),'R2020'!$A$1:$I$1991,3,FALSE))</f>
        <v/>
      </c>
      <c r="G1778" s="116" t="str">
        <f>IF(ISERROR(VLOOKUP(TRIM(A1778),'R2020'!$A$1:$I$1991,8,FALSE)),"",VLOOKUP(TRIM(A1778),'R2020'!$A$1:$I$1991,8,FALSE))</f>
        <v/>
      </c>
      <c r="I1778" s="121"/>
      <c r="K1778" s="117" t="s">
        <v>283</v>
      </c>
      <c r="L1778" s="121" t="s">
        <v>30</v>
      </c>
      <c r="N1778" s="117" t="s">
        <v>279</v>
      </c>
      <c r="O1778" s="121" t="s">
        <v>22</v>
      </c>
      <c r="Q1778" s="117" t="s">
        <v>283</v>
      </c>
      <c r="R1778" s="121" t="s">
        <v>122</v>
      </c>
      <c r="S1778" s="119"/>
      <c r="U1778" s="121"/>
      <c r="V1778" s="119"/>
      <c r="W1778" s="117" t="s">
        <v>283</v>
      </c>
      <c r="X1778" s="121" t="s">
        <v>122</v>
      </c>
      <c r="Y1778" s="119"/>
    </row>
    <row r="1779" spans="1:258" x14ac:dyDescent="0.2">
      <c r="A1779" s="117" t="s">
        <v>1913</v>
      </c>
      <c r="B1779" s="123">
        <v>34010</v>
      </c>
      <c r="C1779" s="165" t="s">
        <v>2034</v>
      </c>
      <c r="D1779" s="117" t="s">
        <v>2033</v>
      </c>
      <c r="E1779" s="116" t="str">
        <f>IF(ISERROR(VLOOKUP(TRIM(A1779),'R2020'!$A$1:$I$1991,2,FALSE)),"",VLOOKUP(TRIM(A1779),'R2020'!$A$1:$I$1991,2,FALSE))</f>
        <v>FL</v>
      </c>
      <c r="F1779" s="116" t="str">
        <f>IF(ISERROR(VLOOKUP(TRIM(A1779),'R2020'!$A$1:$I$1991,3,FALSE)),"",VLOOKUP(TRIM(A1779),'R2020'!$A$1:$I$1991,3,FALSE))</f>
        <v>NYN</v>
      </c>
      <c r="G1779" s="116" t="str">
        <f>IF(ISERROR(VLOOKUP(TRIM(A1779),'R2020'!$A$1:$I$1991,8,FALSE)),"",VLOOKUP(TRIM(A1779),'R2020'!$A$1:$I$1991,8,FALSE))</f>
        <v xml:space="preserve"> </v>
      </c>
      <c r="H1779" s="117" t="s">
        <v>279</v>
      </c>
      <c r="I1779" s="117" t="s">
        <v>30</v>
      </c>
      <c r="J1779" s="122"/>
      <c r="K1779" s="117" t="s">
        <v>279</v>
      </c>
      <c r="L1779" s="117" t="s">
        <v>30</v>
      </c>
      <c r="M1779" s="122"/>
      <c r="N1779" s="117" t="s">
        <v>236</v>
      </c>
      <c r="O1779" s="117" t="s">
        <v>30</v>
      </c>
      <c r="P1779" s="122"/>
      <c r="Q1779" s="117" t="s">
        <v>279</v>
      </c>
      <c r="R1779" s="117" t="s">
        <v>30</v>
      </c>
      <c r="S1779" s="122"/>
    </row>
    <row r="1780" spans="1:258" x14ac:dyDescent="0.2">
      <c r="A1780" s="117" t="s">
        <v>3896</v>
      </c>
      <c r="B1780" s="123">
        <v>35004</v>
      </c>
      <c r="C1780" s="164" t="s">
        <v>3448</v>
      </c>
      <c r="E1780" s="116" t="str">
        <f>IF(ISERROR(VLOOKUP(TRIM(A1780),'R2020'!$A$1:$I$1991,2,FALSE)),"",VLOOKUP(TRIM(A1780),'R2020'!$A$1:$I$1991,2,FALSE))</f>
        <v/>
      </c>
      <c r="F1780" s="116" t="str">
        <f>IF(ISERROR(VLOOKUP(TRIM(A1780),'R2020'!$A$1:$I$1991,3,FALSE)),"",VLOOKUP(TRIM(A1780),'R2020'!$A$1:$I$1991,3,FALSE))</f>
        <v/>
      </c>
      <c r="G1780" s="116" t="str">
        <f>IF(ISERROR(VLOOKUP(TRIM(A1780),'R2020'!$A$1:$I$1991,8,FALSE)),"",VLOOKUP(TRIM(A1780),'R2020'!$A$1:$I$1991,8,FALSE))</f>
        <v/>
      </c>
      <c r="H1780" s="117" t="s">
        <v>370</v>
      </c>
      <c r="I1780" s="117" t="s">
        <v>237</v>
      </c>
    </row>
    <row r="1781" spans="1:258" x14ac:dyDescent="0.2">
      <c r="A1781" s="146" t="s">
        <v>4019</v>
      </c>
      <c r="B1781" s="157">
        <v>35004</v>
      </c>
      <c r="C1781" s="167" t="s">
        <v>3448</v>
      </c>
      <c r="D1781" s="142"/>
      <c r="E1781" s="116" t="str">
        <f>IF(ISERROR(VLOOKUP(TRIM(A1781),'R2020'!$A$1:$I$1991,2,FALSE)),"",VLOOKUP(TRIM(A1781),'R2020'!$A$1:$I$1991,2,FALSE))</f>
        <v>KR</v>
      </c>
      <c r="F1781" s="116" t="str">
        <f>IF(ISERROR(VLOOKUP(TRIM(A1781),'R2020'!$A$1:$I$1991,3,FALSE)),"",VLOOKUP(TRIM(A1781),'R2020'!$A$1:$I$1991,3,FALSE))</f>
        <v>GBN</v>
      </c>
      <c r="G1781" s="116" t="str">
        <f>IF(ISERROR(VLOOKUP(TRIM(A1781),'R2020'!$A$1:$I$1991,8,FALSE)),"",VLOOKUP(TRIM(A1781),'R2020'!$A$1:$I$1991,8,FALSE))</f>
        <v xml:space="preserve"> </v>
      </c>
      <c r="H1781" s="126"/>
      <c r="I1781" s="126"/>
      <c r="J1781" s="120"/>
      <c r="K1781" s="126"/>
      <c r="L1781" s="126"/>
      <c r="M1781" s="120"/>
      <c r="N1781" s="126"/>
      <c r="O1781" s="126"/>
      <c r="P1781" s="120"/>
      <c r="Q1781" s="126"/>
      <c r="R1781" s="126"/>
      <c r="S1781" s="120"/>
      <c r="T1781" s="126"/>
      <c r="U1781" s="126"/>
      <c r="V1781" s="120"/>
      <c r="W1781" s="126"/>
      <c r="X1781" s="126"/>
      <c r="Y1781" s="120"/>
      <c r="Z1781" s="126"/>
      <c r="AA1781" s="126"/>
      <c r="AB1781" s="120"/>
      <c r="AC1781" s="126"/>
      <c r="AD1781" s="126"/>
      <c r="AE1781" s="120"/>
      <c r="AF1781" s="126"/>
      <c r="AG1781" s="126"/>
      <c r="AH1781" s="120"/>
      <c r="AI1781" s="126"/>
      <c r="AJ1781" s="126"/>
      <c r="AK1781" s="120"/>
      <c r="AL1781" s="126"/>
      <c r="AM1781" s="126"/>
      <c r="AN1781" s="120"/>
      <c r="AO1781" s="126"/>
      <c r="AP1781" s="126"/>
      <c r="AQ1781" s="126"/>
      <c r="AR1781" s="126"/>
      <c r="AS1781" s="126"/>
      <c r="AT1781" s="120"/>
      <c r="AU1781" s="126"/>
      <c r="AV1781" s="126"/>
      <c r="AW1781" s="120"/>
      <c r="AX1781" s="126"/>
      <c r="AY1781" s="126"/>
      <c r="AZ1781" s="120"/>
      <c r="BA1781" s="126"/>
      <c r="BB1781" s="126"/>
      <c r="BC1781" s="120"/>
      <c r="BD1781" s="125"/>
      <c r="BE1781" s="126"/>
      <c r="BF1781" s="128"/>
      <c r="BG1781" s="120"/>
      <c r="BH1781" s="127"/>
      <c r="BI1781" s="120"/>
      <c r="BJ1781" s="128"/>
      <c r="BK1781" s="128"/>
    </row>
    <row r="1782" spans="1:258" x14ac:dyDescent="0.2">
      <c r="A1782" s="117" t="s">
        <v>3304</v>
      </c>
      <c r="B1782" s="123">
        <v>34251</v>
      </c>
      <c r="C1782" s="165" t="s">
        <v>3067</v>
      </c>
      <c r="D1782" s="122" t="s">
        <v>3416</v>
      </c>
      <c r="E1782" s="116" t="str">
        <f>IF(ISERROR(VLOOKUP(TRIM(A1782),'R2020'!$A$1:$I$1991,2,FALSE)),"",VLOOKUP(TRIM(A1782),'R2020'!$A$1:$I$1991,2,FALSE))</f>
        <v>T</v>
      </c>
      <c r="F1782" s="116" t="str">
        <f>IF(ISERROR(VLOOKUP(TRIM(A1782),'R2020'!$A$1:$I$1991,3,FALSE)),"",VLOOKUP(TRIM(A1782),'R2020'!$A$1:$I$1991,3,FALSE))</f>
        <v>NYA</v>
      </c>
      <c r="G1782" s="116" t="str">
        <f>IF(ISERROR(VLOOKUP(TRIM(A1782),'R2020'!$A$1:$I$1991,8,FALSE)),"",VLOOKUP(TRIM(A1782),'R2020'!$A$1:$I$1991,8,FALSE))</f>
        <v xml:space="preserve">0-3 </v>
      </c>
      <c r="H1782" s="117" t="s">
        <v>47</v>
      </c>
      <c r="I1782" s="122" t="s">
        <v>446</v>
      </c>
      <c r="J1782" s="122" t="s">
        <v>333</v>
      </c>
      <c r="K1782" s="117" t="s">
        <v>49</v>
      </c>
      <c r="L1782" s="122" t="s">
        <v>446</v>
      </c>
      <c r="M1782" s="122" t="s">
        <v>349</v>
      </c>
      <c r="O1782" s="122"/>
      <c r="P1782" s="122"/>
      <c r="R1782" s="122"/>
      <c r="S1782" s="122"/>
      <c r="U1782" s="122"/>
      <c r="V1782" s="122"/>
      <c r="X1782" s="122"/>
      <c r="Y1782" s="122"/>
      <c r="AA1782" s="122"/>
      <c r="AB1782" s="122"/>
      <c r="AD1782" s="122"/>
      <c r="AE1782" s="122"/>
      <c r="AG1782" s="122"/>
      <c r="AH1782" s="122"/>
      <c r="AJ1782" s="122"/>
      <c r="AK1782" s="122"/>
      <c r="AM1782" s="122"/>
      <c r="AN1782" s="122"/>
      <c r="AP1782" s="122"/>
      <c r="AQ1782" s="122"/>
      <c r="AS1782" s="122"/>
      <c r="AT1782" s="122"/>
      <c r="AV1782" s="122"/>
      <c r="AW1782" s="122"/>
      <c r="AY1782" s="122"/>
      <c r="AZ1782" s="122"/>
      <c r="BB1782" s="122"/>
      <c r="BC1782" s="122"/>
      <c r="BE1782" s="123"/>
      <c r="BF1782" s="122"/>
      <c r="BG1782" s="121"/>
      <c r="BI1782" s="119"/>
      <c r="BJ1782" s="121"/>
      <c r="BK1782" s="121"/>
      <c r="BL1782" s="130"/>
    </row>
    <row r="1783" spans="1:258" x14ac:dyDescent="0.2">
      <c r="A1783" s="120" t="s">
        <v>714</v>
      </c>
      <c r="B1783" s="125">
        <v>32050</v>
      </c>
      <c r="C1783" s="168" t="s">
        <v>634</v>
      </c>
      <c r="D1783" s="126" t="s">
        <v>739</v>
      </c>
      <c r="E1783" s="116" t="str">
        <f>IF(ISERROR(VLOOKUP(TRIM(A1783),'R2020'!$A$1:$I$1991,2,FALSE)),"",VLOOKUP(TRIM(A1783),'R2020'!$A$1:$I$1991,2,FALSE))</f>
        <v/>
      </c>
      <c r="F1783" s="116" t="str">
        <f>IF(ISERROR(VLOOKUP(TRIM(A1783),'R2020'!$A$1:$I$1991,3,FALSE)),"",VLOOKUP(TRIM(A1783),'R2020'!$A$1:$I$1991,3,FALSE))</f>
        <v/>
      </c>
      <c r="G1783" s="116" t="str">
        <f>IF(ISERROR(VLOOKUP(TRIM(A1783),'R2020'!$A$1:$I$1991,8,FALSE)),"",VLOOKUP(TRIM(A1783),'R2020'!$A$1:$I$1991,8,FALSE))</f>
        <v/>
      </c>
      <c r="I1783" s="122"/>
      <c r="J1783" s="122"/>
      <c r="K1783" s="117" t="s">
        <v>231</v>
      </c>
      <c r="L1783" s="122" t="s">
        <v>131</v>
      </c>
      <c r="M1783" s="122" t="s">
        <v>1061</v>
      </c>
      <c r="N1783" s="117" t="s">
        <v>73</v>
      </c>
      <c r="O1783" s="122" t="s">
        <v>131</v>
      </c>
      <c r="P1783" s="122" t="s">
        <v>1061</v>
      </c>
      <c r="Q1783" s="117" t="s">
        <v>561</v>
      </c>
      <c r="R1783" s="126" t="s">
        <v>131</v>
      </c>
      <c r="S1783" s="126" t="s">
        <v>1061</v>
      </c>
      <c r="T1783" s="117" t="s">
        <v>248</v>
      </c>
      <c r="U1783" s="126" t="s">
        <v>131</v>
      </c>
      <c r="V1783" s="126"/>
      <c r="W1783" s="117" t="s">
        <v>231</v>
      </c>
      <c r="X1783" s="126" t="s">
        <v>131</v>
      </c>
      <c r="Y1783" s="126" t="s">
        <v>1061</v>
      </c>
      <c r="Z1783" s="117" t="s">
        <v>231</v>
      </c>
      <c r="AA1783" s="126" t="s">
        <v>131</v>
      </c>
      <c r="AB1783" s="126" t="s">
        <v>365</v>
      </c>
      <c r="AC1783" s="120" t="s">
        <v>73</v>
      </c>
      <c r="AD1783" s="126" t="s">
        <v>131</v>
      </c>
      <c r="AE1783" s="126" t="s">
        <v>365</v>
      </c>
      <c r="AF1783" s="120" t="s">
        <v>231</v>
      </c>
      <c r="AG1783" s="126" t="s">
        <v>131</v>
      </c>
      <c r="AH1783" s="126" t="s">
        <v>365</v>
      </c>
      <c r="AI1783" s="120"/>
      <c r="AJ1783" s="126"/>
      <c r="AK1783" s="126"/>
      <c r="AL1783" s="120"/>
      <c r="AM1783" s="126"/>
      <c r="AN1783" s="126"/>
      <c r="AO1783" s="120"/>
      <c r="AP1783" s="126"/>
      <c r="AQ1783" s="126"/>
      <c r="AR1783" s="120"/>
      <c r="AS1783" s="126"/>
      <c r="AT1783" s="126"/>
      <c r="AU1783" s="120"/>
      <c r="AV1783" s="126"/>
      <c r="AW1783" s="126"/>
      <c r="AX1783" s="120"/>
      <c r="AY1783" s="126"/>
      <c r="AZ1783" s="126"/>
      <c r="BA1783" s="120"/>
      <c r="BB1783" s="126"/>
      <c r="BC1783" s="127"/>
      <c r="BD1783" s="120"/>
      <c r="BE1783" s="120"/>
      <c r="BF1783" s="127"/>
      <c r="BG1783" s="127"/>
      <c r="BH1783" s="127"/>
      <c r="BI1783" s="127"/>
      <c r="BJ1783" s="120"/>
      <c r="BK1783" s="128"/>
      <c r="BL1783" s="128"/>
    </row>
    <row r="1784" spans="1:258" x14ac:dyDescent="0.2">
      <c r="A1784" s="120" t="s">
        <v>721</v>
      </c>
      <c r="B1784" s="125">
        <v>32488</v>
      </c>
      <c r="C1784" s="168" t="s">
        <v>736</v>
      </c>
      <c r="D1784" s="126" t="s">
        <v>2923</v>
      </c>
      <c r="E1784" s="116" t="str">
        <f>IF(ISERROR(VLOOKUP(TRIM(A1784),'R2020'!$A$1:$I$1991,2,FALSE)),"",VLOOKUP(TRIM(A1784),'R2020'!$A$1:$I$1991,2,FALSE))</f>
        <v>FB</v>
      </c>
      <c r="F1784" s="116" t="str">
        <f>IF(ISERROR(VLOOKUP(TRIM(A1784),'R2020'!$A$1:$I$1991,3,FALSE)),"",VLOOKUP(TRIM(A1784),'R2020'!$A$1:$I$1991,3,FALSE))</f>
        <v>KCA</v>
      </c>
      <c r="G1784" s="116" t="str">
        <f>IF(ISERROR(VLOOKUP(TRIM(A1784),'R2020'!$A$1:$I$1991,8,FALSE)),"",VLOOKUP(TRIM(A1784),'R2020'!$A$1:$I$1991,8,FALSE))</f>
        <v xml:space="preserve">5-4 </v>
      </c>
      <c r="H1784" s="117" t="s">
        <v>110</v>
      </c>
      <c r="I1784" s="126" t="s">
        <v>55</v>
      </c>
      <c r="J1784" s="126" t="s">
        <v>2957</v>
      </c>
      <c r="K1784" s="120" t="s">
        <v>110</v>
      </c>
      <c r="L1784" s="126" t="s">
        <v>55</v>
      </c>
      <c r="M1784" s="126" t="s">
        <v>3035</v>
      </c>
      <c r="N1784" s="120" t="s">
        <v>110</v>
      </c>
      <c r="O1784" s="126" t="s">
        <v>55</v>
      </c>
      <c r="P1784" s="126" t="s">
        <v>2253</v>
      </c>
      <c r="Q1784" s="120" t="s">
        <v>110</v>
      </c>
      <c r="R1784" s="126" t="s">
        <v>55</v>
      </c>
      <c r="S1784" s="126" t="s">
        <v>1839</v>
      </c>
      <c r="T1784" s="120" t="s">
        <v>110</v>
      </c>
      <c r="U1784" s="126" t="s">
        <v>55</v>
      </c>
      <c r="V1784" s="126" t="s">
        <v>1668</v>
      </c>
      <c r="W1784" s="120" t="s">
        <v>110</v>
      </c>
      <c r="X1784" s="126" t="s">
        <v>55</v>
      </c>
      <c r="Y1784" s="126" t="s">
        <v>29</v>
      </c>
      <c r="Z1784" s="120" t="s">
        <v>110</v>
      </c>
      <c r="AA1784" s="126" t="s">
        <v>55</v>
      </c>
      <c r="AB1784" s="126" t="s">
        <v>35</v>
      </c>
      <c r="AC1784" s="120" t="s">
        <v>110</v>
      </c>
      <c r="AD1784" s="126" t="s">
        <v>78</v>
      </c>
      <c r="AE1784" s="126" t="s">
        <v>41</v>
      </c>
      <c r="AF1784" s="120" t="s">
        <v>110</v>
      </c>
      <c r="AG1784" s="126" t="s">
        <v>78</v>
      </c>
      <c r="AH1784" s="126" t="s">
        <v>58</v>
      </c>
      <c r="AI1784" s="120"/>
      <c r="AJ1784" s="126"/>
      <c r="AK1784" s="126"/>
      <c r="AL1784" s="120"/>
      <c r="AM1784" s="126"/>
      <c r="AN1784" s="126"/>
      <c r="AO1784" s="120"/>
      <c r="AP1784" s="126"/>
      <c r="AQ1784" s="126"/>
      <c r="AR1784" s="120"/>
      <c r="AS1784" s="126"/>
      <c r="AT1784" s="126"/>
      <c r="AU1784" s="120"/>
      <c r="AV1784" s="126"/>
      <c r="AW1784" s="126"/>
      <c r="AX1784" s="120"/>
      <c r="AY1784" s="126"/>
      <c r="AZ1784" s="126"/>
      <c r="BA1784" s="120"/>
      <c r="BB1784" s="126"/>
      <c r="BC1784" s="127"/>
      <c r="BD1784" s="120"/>
      <c r="BE1784" s="120"/>
      <c r="BF1784" s="127"/>
      <c r="BG1784" s="127"/>
      <c r="BH1784" s="127"/>
      <c r="BI1784" s="127"/>
      <c r="BJ1784" s="120"/>
      <c r="BK1784" s="128"/>
      <c r="BL1784" s="128"/>
    </row>
    <row r="1785" spans="1:258" x14ac:dyDescent="0.2">
      <c r="A1785" s="120" t="s">
        <v>730</v>
      </c>
      <c r="B1785" s="125">
        <v>32232</v>
      </c>
      <c r="C1785" s="168" t="s">
        <v>736</v>
      </c>
      <c r="D1785" s="126" t="s">
        <v>738</v>
      </c>
      <c r="E1785" s="116" t="str">
        <f>IF(ISERROR(VLOOKUP(TRIM(A1785),'R2020'!$A$1:$I$1991,2,FALSE)),"",VLOOKUP(TRIM(A1785),'R2020'!$A$1:$I$1991,2,FALSE))</f>
        <v/>
      </c>
      <c r="F1785" s="116" t="str">
        <f>IF(ISERROR(VLOOKUP(TRIM(A1785),'R2020'!$A$1:$I$1991,3,FALSE)),"",VLOOKUP(TRIM(A1785),'R2020'!$A$1:$I$1991,3,FALSE))</f>
        <v/>
      </c>
      <c r="G1785" s="116" t="str">
        <f>IF(ISERROR(VLOOKUP(TRIM(A1785),'R2020'!$A$1:$I$1991,8,FALSE)),"",VLOOKUP(TRIM(A1785),'R2020'!$A$1:$I$1991,8,FALSE))</f>
        <v/>
      </c>
      <c r="H1785" s="117" t="s">
        <v>529</v>
      </c>
      <c r="I1785" s="126" t="s">
        <v>111</v>
      </c>
      <c r="J1785" s="126" t="s">
        <v>129</v>
      </c>
      <c r="K1785" s="117" t="s">
        <v>529</v>
      </c>
      <c r="L1785" s="126" t="s">
        <v>111</v>
      </c>
      <c r="M1785" s="126" t="s">
        <v>60</v>
      </c>
      <c r="N1785" s="120" t="s">
        <v>529</v>
      </c>
      <c r="O1785" s="126" t="s">
        <v>453</v>
      </c>
      <c r="P1785" s="126" t="s">
        <v>60</v>
      </c>
      <c r="Q1785" s="120" t="s">
        <v>529</v>
      </c>
      <c r="R1785" s="126" t="s">
        <v>453</v>
      </c>
      <c r="S1785" s="126" t="s">
        <v>129</v>
      </c>
      <c r="T1785" s="120" t="s">
        <v>529</v>
      </c>
      <c r="U1785" s="126" t="s">
        <v>453</v>
      </c>
      <c r="V1785" s="126" t="s">
        <v>129</v>
      </c>
      <c r="W1785" s="120" t="s">
        <v>529</v>
      </c>
      <c r="X1785" s="126" t="s">
        <v>453</v>
      </c>
      <c r="Y1785" s="126" t="s">
        <v>129</v>
      </c>
      <c r="Z1785" s="120" t="s">
        <v>529</v>
      </c>
      <c r="AA1785" s="126" t="s">
        <v>453</v>
      </c>
      <c r="AB1785" s="126" t="s">
        <v>129</v>
      </c>
      <c r="AC1785" s="120" t="s">
        <v>529</v>
      </c>
      <c r="AD1785" s="126" t="s">
        <v>453</v>
      </c>
      <c r="AE1785" s="126" t="s">
        <v>129</v>
      </c>
      <c r="AF1785" s="120" t="s">
        <v>529</v>
      </c>
      <c r="AG1785" s="126" t="s">
        <v>453</v>
      </c>
      <c r="AH1785" s="126" t="s">
        <v>328</v>
      </c>
      <c r="AI1785" s="120"/>
      <c r="AJ1785" s="126"/>
      <c r="AK1785" s="126"/>
      <c r="AL1785" s="120"/>
      <c r="AM1785" s="126"/>
      <c r="AN1785" s="126"/>
      <c r="AO1785" s="120"/>
      <c r="AP1785" s="126"/>
      <c r="AQ1785" s="126"/>
      <c r="AR1785" s="120"/>
      <c r="AS1785" s="126"/>
      <c r="AT1785" s="126"/>
      <c r="AU1785" s="120"/>
      <c r="AV1785" s="126"/>
      <c r="AW1785" s="126"/>
      <c r="AX1785" s="120"/>
      <c r="AY1785" s="126"/>
      <c r="AZ1785" s="126"/>
      <c r="BA1785" s="120"/>
      <c r="BB1785" s="126"/>
      <c r="BC1785" s="127"/>
      <c r="BD1785" s="120"/>
      <c r="BE1785" s="120"/>
      <c r="BF1785" s="127"/>
      <c r="BG1785" s="127"/>
      <c r="BH1785" s="127"/>
      <c r="BI1785" s="127"/>
      <c r="BJ1785" s="120"/>
      <c r="BK1785" s="128"/>
      <c r="BL1785" s="128"/>
    </row>
    <row r="1786" spans="1:258" x14ac:dyDescent="0.2">
      <c r="A1786" s="117" t="s">
        <v>809</v>
      </c>
      <c r="B1786" s="123">
        <v>31554</v>
      </c>
      <c r="C1786" s="165" t="s">
        <v>396</v>
      </c>
      <c r="D1786" s="122" t="s">
        <v>896</v>
      </c>
      <c r="E1786" s="116" t="str">
        <f>IF(ISERROR(VLOOKUP(TRIM(A1786),'R2020'!$A$1:$I$1991,2,FALSE)),"",VLOOKUP(TRIM(A1786),'R2020'!$A$1:$I$1991,2,FALSE))</f>
        <v>C</v>
      </c>
      <c r="F1786" s="116" t="str">
        <f>IF(ISERROR(VLOOKUP(TRIM(A1786),'R2020'!$A$1:$I$1991,3,FALSE)),"",VLOOKUP(TRIM(A1786),'R2020'!$A$1:$I$1991,3,FALSE))</f>
        <v>TBN</v>
      </c>
      <c r="G1786" s="116" t="str">
        <f>IF(ISERROR(VLOOKUP(TRIM(A1786),'R2020'!$A$1:$I$1991,8,FALSE)),"",VLOOKUP(TRIM(A1786),'R2020'!$A$1:$I$1991,8,FALSE))</f>
        <v xml:space="preserve">4-0 </v>
      </c>
      <c r="H1786" s="117" t="s">
        <v>332</v>
      </c>
      <c r="I1786" s="122" t="s">
        <v>78</v>
      </c>
      <c r="J1786" s="122" t="s">
        <v>347</v>
      </c>
      <c r="K1786" s="117" t="s">
        <v>202</v>
      </c>
      <c r="L1786" s="122"/>
      <c r="M1786" s="122"/>
      <c r="N1786" s="117" t="s">
        <v>332</v>
      </c>
      <c r="O1786" s="122" t="s">
        <v>78</v>
      </c>
      <c r="P1786" s="122" t="s">
        <v>347</v>
      </c>
      <c r="Q1786" s="120" t="s">
        <v>332</v>
      </c>
      <c r="R1786" s="122" t="s">
        <v>78</v>
      </c>
      <c r="S1786" s="122" t="s">
        <v>56</v>
      </c>
      <c r="T1786" s="120" t="s">
        <v>1354</v>
      </c>
      <c r="U1786" s="122" t="s">
        <v>78</v>
      </c>
      <c r="V1786" s="122" t="s">
        <v>1355</v>
      </c>
      <c r="W1786" s="120" t="s">
        <v>15</v>
      </c>
      <c r="X1786" s="122" t="s">
        <v>103</v>
      </c>
      <c r="Y1786" s="122" t="s">
        <v>208</v>
      </c>
      <c r="Z1786" s="120" t="s">
        <v>57</v>
      </c>
      <c r="AA1786" s="122" t="s">
        <v>39</v>
      </c>
      <c r="AB1786" s="122" t="s">
        <v>351</v>
      </c>
      <c r="AC1786" s="117" t="s">
        <v>332</v>
      </c>
      <c r="AD1786" s="122" t="s">
        <v>103</v>
      </c>
      <c r="AE1786" s="122" t="s">
        <v>351</v>
      </c>
      <c r="AG1786" s="122"/>
      <c r="AH1786" s="122"/>
      <c r="AJ1786" s="122"/>
      <c r="AK1786" s="122"/>
      <c r="AM1786" s="122"/>
      <c r="AN1786" s="122"/>
      <c r="AP1786" s="122"/>
      <c r="AQ1786" s="122"/>
      <c r="AS1786" s="122"/>
      <c r="AT1786" s="122"/>
      <c r="AV1786" s="122"/>
      <c r="AW1786" s="122"/>
      <c r="AY1786" s="122"/>
      <c r="AZ1786" s="122"/>
      <c r="BB1786" s="122"/>
      <c r="BC1786" s="119"/>
      <c r="BF1786" s="119"/>
      <c r="BG1786" s="119"/>
      <c r="BH1786" s="119"/>
      <c r="BI1786" s="119"/>
      <c r="BK1786" s="121"/>
      <c r="BL1786" s="121"/>
    </row>
    <row r="1787" spans="1:258" x14ac:dyDescent="0.2">
      <c r="A1787" s="117" t="s">
        <v>959</v>
      </c>
      <c r="B1787" s="123">
        <v>32541</v>
      </c>
      <c r="C1787" s="165" t="s">
        <v>997</v>
      </c>
      <c r="D1787" s="122" t="s">
        <v>1007</v>
      </c>
      <c r="E1787" s="116" t="str">
        <f>IF(ISERROR(VLOOKUP(TRIM(A1787),'R2020'!$A$1:$I$1991,2,FALSE)),"",VLOOKUP(TRIM(A1787),'R2020'!$A$1:$I$1991,2,FALSE))</f>
        <v/>
      </c>
      <c r="F1787" s="116" t="str">
        <f>IF(ISERROR(VLOOKUP(TRIM(A1787),'R2020'!$A$1:$I$1991,3,FALSE)),"",VLOOKUP(TRIM(A1787),'R2020'!$A$1:$I$1991,3,FALSE))</f>
        <v/>
      </c>
      <c r="G1787" s="116" t="str">
        <f>IF(ISERROR(VLOOKUP(TRIM(A1787),'R2020'!$A$1:$I$1991,8,FALSE)),"",VLOOKUP(TRIM(A1787),'R2020'!$A$1:$I$1991,8,FALSE))</f>
        <v/>
      </c>
      <c r="I1787" s="121"/>
      <c r="K1787" s="117" t="s">
        <v>28</v>
      </c>
      <c r="L1787" s="121" t="s">
        <v>22</v>
      </c>
      <c r="M1787" s="119" t="s">
        <v>17</v>
      </c>
      <c r="N1787" s="117" t="s">
        <v>28</v>
      </c>
      <c r="O1787" s="121" t="s">
        <v>22</v>
      </c>
      <c r="P1787" s="119" t="s">
        <v>467</v>
      </c>
      <c r="Q1787" s="117" t="s">
        <v>28</v>
      </c>
      <c r="R1787" s="121" t="s">
        <v>22</v>
      </c>
      <c r="S1787" s="119" t="s">
        <v>29</v>
      </c>
      <c r="T1787" s="117" t="s">
        <v>28</v>
      </c>
      <c r="U1787" s="121" t="s">
        <v>22</v>
      </c>
      <c r="V1787" s="119" t="s">
        <v>382</v>
      </c>
      <c r="W1787" s="117" t="s">
        <v>482</v>
      </c>
      <c r="X1787" s="121" t="s">
        <v>22</v>
      </c>
      <c r="Y1787" s="119" t="s">
        <v>56</v>
      </c>
      <c r="Z1787" s="117" t="s">
        <v>47</v>
      </c>
      <c r="AA1787" s="121" t="s">
        <v>22</v>
      </c>
      <c r="AB1787" s="119" t="s">
        <v>481</v>
      </c>
      <c r="AD1787" s="121"/>
      <c r="AE1787" s="119"/>
      <c r="AG1787" s="121"/>
      <c r="AH1787" s="119"/>
      <c r="AJ1787" s="121"/>
      <c r="AK1787" s="119"/>
      <c r="AM1787" s="121"/>
      <c r="AN1787" s="119"/>
      <c r="AP1787" s="121"/>
      <c r="AQ1787" s="119"/>
      <c r="AS1787" s="121"/>
      <c r="AT1787" s="119"/>
      <c r="AV1787" s="121"/>
      <c r="AW1787" s="119"/>
      <c r="AY1787" s="121"/>
      <c r="AZ1787" s="119"/>
      <c r="BB1787" s="121"/>
      <c r="BC1787" s="119"/>
      <c r="BF1787" s="119"/>
      <c r="BG1787" s="121"/>
      <c r="BH1787" s="121"/>
      <c r="BI1787" s="121"/>
      <c r="BJ1787" s="121"/>
      <c r="BK1787" s="121"/>
      <c r="BL1787" s="121"/>
      <c r="BM1787" s="120"/>
      <c r="BN1787" s="120"/>
      <c r="BO1787" s="120"/>
      <c r="BP1787" s="120"/>
      <c r="BQ1787" s="120"/>
      <c r="BR1787" s="120"/>
      <c r="BS1787" s="120"/>
      <c r="BT1787" s="120"/>
      <c r="BU1787" s="120"/>
      <c r="BV1787" s="120"/>
      <c r="BW1787" s="120"/>
      <c r="BX1787" s="120"/>
      <c r="BY1787" s="120"/>
      <c r="BZ1787" s="120"/>
      <c r="CA1787" s="120"/>
      <c r="CB1787" s="120"/>
      <c r="CC1787" s="120"/>
      <c r="CD1787" s="120"/>
      <c r="CE1787" s="120"/>
      <c r="CF1787" s="120"/>
      <c r="CG1787" s="120"/>
      <c r="CH1787" s="120"/>
      <c r="CI1787" s="120"/>
      <c r="CJ1787" s="120"/>
      <c r="CK1787" s="120"/>
      <c r="CL1787" s="120"/>
      <c r="CM1787" s="120"/>
      <c r="CN1787" s="120"/>
      <c r="CO1787" s="120"/>
      <c r="CP1787" s="120"/>
      <c r="CQ1787" s="120"/>
      <c r="CR1787" s="120"/>
      <c r="CS1787" s="120"/>
      <c r="CT1787" s="120"/>
      <c r="CU1787" s="120"/>
      <c r="CV1787" s="120"/>
      <c r="CW1787" s="120"/>
      <c r="CX1787" s="120"/>
      <c r="CY1787" s="120"/>
      <c r="CZ1787" s="120"/>
      <c r="DA1787" s="120"/>
      <c r="DB1787" s="120"/>
      <c r="DC1787" s="120"/>
      <c r="DD1787" s="120"/>
      <c r="DE1787" s="120"/>
      <c r="DF1787" s="120"/>
      <c r="DG1787" s="120"/>
      <c r="DH1787" s="120"/>
      <c r="DI1787" s="120"/>
      <c r="DJ1787" s="120"/>
      <c r="DK1787" s="120"/>
      <c r="DL1787" s="120"/>
      <c r="DM1787" s="120"/>
      <c r="DN1787" s="120"/>
      <c r="DO1787" s="120"/>
      <c r="DP1787" s="120"/>
      <c r="DQ1787" s="120"/>
      <c r="DR1787" s="120"/>
      <c r="DS1787" s="120"/>
      <c r="DT1787" s="120"/>
      <c r="DU1787" s="120"/>
      <c r="DV1787" s="120"/>
      <c r="DW1787" s="120"/>
      <c r="DX1787" s="120"/>
      <c r="DY1787" s="120"/>
      <c r="DZ1787" s="120"/>
      <c r="EA1787" s="120"/>
      <c r="EB1787" s="120"/>
      <c r="EC1787" s="120"/>
      <c r="ED1787" s="120"/>
      <c r="EE1787" s="120"/>
      <c r="EF1787" s="120"/>
      <c r="EG1787" s="120"/>
      <c r="EH1787" s="120"/>
      <c r="EI1787" s="120"/>
      <c r="EJ1787" s="120"/>
      <c r="EK1787" s="120"/>
      <c r="EL1787" s="120"/>
      <c r="EM1787" s="120"/>
      <c r="EN1787" s="120"/>
      <c r="EO1787" s="120"/>
      <c r="EP1787" s="120"/>
      <c r="EQ1787" s="120"/>
      <c r="ER1787" s="120"/>
      <c r="ES1787" s="120"/>
      <c r="ET1787" s="120"/>
      <c r="EU1787" s="120"/>
      <c r="EV1787" s="120"/>
      <c r="EW1787" s="120"/>
      <c r="EX1787" s="120"/>
      <c r="EY1787" s="120"/>
      <c r="EZ1787" s="120"/>
      <c r="FA1787" s="120"/>
      <c r="FB1787" s="120"/>
      <c r="FC1787" s="120"/>
      <c r="FD1787" s="120"/>
      <c r="FE1787" s="120"/>
      <c r="FF1787" s="120"/>
      <c r="FG1787" s="120"/>
      <c r="FH1787" s="120"/>
      <c r="FI1787" s="120"/>
      <c r="FJ1787" s="120"/>
      <c r="FK1787" s="120"/>
      <c r="FL1787" s="120"/>
      <c r="FM1787" s="120"/>
      <c r="FN1787" s="120"/>
      <c r="FO1787" s="120"/>
      <c r="FP1787" s="120"/>
      <c r="FQ1787" s="120"/>
      <c r="FR1787" s="120"/>
      <c r="FS1787" s="120"/>
      <c r="FT1787" s="120"/>
      <c r="FU1787" s="120"/>
      <c r="FV1787" s="120"/>
      <c r="FW1787" s="120"/>
      <c r="FX1787" s="120"/>
      <c r="FY1787" s="120"/>
      <c r="FZ1787" s="120"/>
      <c r="GA1787" s="120"/>
      <c r="GB1787" s="120"/>
      <c r="GC1787" s="120"/>
      <c r="GD1787" s="120"/>
      <c r="GE1787" s="120"/>
      <c r="GF1787" s="120"/>
      <c r="GG1787" s="120"/>
      <c r="GH1787" s="120"/>
      <c r="GI1787" s="120"/>
      <c r="GJ1787" s="120"/>
      <c r="GK1787" s="120"/>
      <c r="GL1787" s="120"/>
      <c r="GM1787" s="120"/>
      <c r="GN1787" s="120"/>
      <c r="GO1787" s="120"/>
      <c r="GP1787" s="120"/>
      <c r="GQ1787" s="120"/>
      <c r="GR1787" s="120"/>
      <c r="GS1787" s="120"/>
      <c r="GT1787" s="120"/>
      <c r="GU1787" s="120"/>
      <c r="GV1787" s="120"/>
      <c r="GW1787" s="120"/>
      <c r="GX1787" s="120"/>
      <c r="GY1787" s="120"/>
      <c r="GZ1787" s="120"/>
      <c r="HA1787" s="120"/>
      <c r="HB1787" s="120"/>
      <c r="HC1787" s="120"/>
      <c r="HD1787" s="120"/>
      <c r="HE1787" s="120"/>
      <c r="HF1787" s="120"/>
      <c r="HG1787" s="120"/>
      <c r="HH1787" s="120"/>
      <c r="HI1787" s="120"/>
      <c r="HJ1787" s="120"/>
      <c r="HK1787" s="120"/>
      <c r="HL1787" s="120"/>
      <c r="HM1787" s="120"/>
      <c r="HN1787" s="120"/>
      <c r="HO1787" s="120"/>
      <c r="HP1787" s="120"/>
      <c r="HQ1787" s="120"/>
      <c r="HR1787" s="120"/>
      <c r="HS1787" s="120"/>
      <c r="HT1787" s="120"/>
      <c r="HU1787" s="120"/>
      <c r="HV1787" s="120"/>
      <c r="HW1787" s="120"/>
      <c r="HX1787" s="120"/>
      <c r="HY1787" s="120"/>
      <c r="HZ1787" s="120"/>
      <c r="IA1787" s="120"/>
      <c r="IB1787" s="120"/>
      <c r="IC1787" s="120"/>
      <c r="ID1787" s="120"/>
      <c r="IE1787" s="120"/>
      <c r="IF1787" s="120"/>
      <c r="IG1787" s="120"/>
      <c r="IH1787" s="120"/>
      <c r="II1787" s="120"/>
      <c r="IJ1787" s="120"/>
      <c r="IK1787" s="120"/>
      <c r="IL1787" s="120"/>
      <c r="IM1787" s="120"/>
      <c r="IN1787" s="120"/>
      <c r="IO1787" s="120"/>
      <c r="IP1787" s="120"/>
      <c r="IQ1787" s="120"/>
      <c r="IR1787" s="120"/>
      <c r="IS1787" s="120"/>
      <c r="IT1787" s="120"/>
      <c r="IU1787" s="120"/>
      <c r="IV1787" s="120"/>
      <c r="IW1787" s="120"/>
      <c r="IX1787" s="120"/>
    </row>
    <row r="1788" spans="1:258" x14ac:dyDescent="0.2">
      <c r="A1788" s="117" t="s">
        <v>3897</v>
      </c>
      <c r="B1788" s="123">
        <v>34949</v>
      </c>
      <c r="C1788" s="164" t="s">
        <v>3065</v>
      </c>
      <c r="E1788" s="116" t="str">
        <f>IF(ISERROR(VLOOKUP(TRIM(A1788),'R2020'!$A$1:$I$1991,2,FALSE)),"",VLOOKUP(TRIM(A1788),'R2020'!$A$1:$I$1991,2,FALSE))</f>
        <v>T</v>
      </c>
      <c r="F1788" s="116" t="str">
        <f>IF(ISERROR(VLOOKUP(TRIM(A1788),'R2020'!$A$1:$I$1991,3,FALSE)),"",VLOOKUP(TRIM(A1788),'R2020'!$A$1:$I$1991,3,FALSE))</f>
        <v>MIA</v>
      </c>
      <c r="G1788" s="116" t="str">
        <f>IF(ISERROR(VLOOKUP(TRIM(A1788),'R2020'!$A$1:$I$1991,8,FALSE)),"",VLOOKUP(TRIM(A1788),'R2020'!$A$1:$I$1991,8,FALSE))</f>
        <v xml:space="preserve">4-4 </v>
      </c>
      <c r="H1788" s="117" t="s">
        <v>47</v>
      </c>
      <c r="I1788" s="117" t="s">
        <v>32</v>
      </c>
      <c r="J1788" s="119" t="s">
        <v>41</v>
      </c>
    </row>
    <row r="1789" spans="1:258" x14ac:dyDescent="0.2">
      <c r="A1789" s="117" t="s">
        <v>2151</v>
      </c>
      <c r="B1789" s="123">
        <v>33598</v>
      </c>
      <c r="C1789" s="164" t="s">
        <v>1584</v>
      </c>
      <c r="D1789" s="117" t="s">
        <v>2034</v>
      </c>
      <c r="E1789" s="116" t="str">
        <f>IF(ISERROR(VLOOKUP(TRIM(A1789),'R2020'!$A$1:$I$1991,2,FALSE)),"",VLOOKUP(TRIM(A1789),'R2020'!$A$1:$I$1991,2,FALSE))</f>
        <v/>
      </c>
      <c r="F1789" s="116" t="str">
        <f>IF(ISERROR(VLOOKUP(TRIM(A1789),'R2020'!$A$1:$I$1991,3,FALSE)),"",VLOOKUP(TRIM(A1789),'R2020'!$A$1:$I$1991,3,FALSE))</f>
        <v/>
      </c>
      <c r="G1789" s="116" t="str">
        <f>IF(ISERROR(VLOOKUP(TRIM(A1789),'R2020'!$A$1:$I$1991,8,FALSE)),"",VLOOKUP(TRIM(A1789),'R2020'!$A$1:$I$1991,8,FALSE))</f>
        <v/>
      </c>
      <c r="H1789" s="117" t="s">
        <v>193</v>
      </c>
      <c r="I1789" s="117" t="s">
        <v>446</v>
      </c>
      <c r="J1789" s="122" t="s">
        <v>938</v>
      </c>
      <c r="K1789" s="117" t="s">
        <v>193</v>
      </c>
      <c r="L1789" s="117" t="s">
        <v>131</v>
      </c>
      <c r="M1789" s="122" t="s">
        <v>86</v>
      </c>
      <c r="N1789" s="117" t="s">
        <v>193</v>
      </c>
      <c r="O1789" s="117" t="s">
        <v>229</v>
      </c>
      <c r="P1789" s="122"/>
      <c r="Q1789" s="117" t="s">
        <v>193</v>
      </c>
      <c r="R1789" s="117" t="s">
        <v>229</v>
      </c>
      <c r="S1789" s="122"/>
    </row>
    <row r="1790" spans="1:258" x14ac:dyDescent="0.2">
      <c r="A1790" s="117" t="s">
        <v>2913</v>
      </c>
      <c r="B1790" s="123">
        <v>32402</v>
      </c>
      <c r="C1790" s="165" t="s">
        <v>857</v>
      </c>
      <c r="D1790" s="122" t="s">
        <v>2624</v>
      </c>
      <c r="E1790" s="116" t="str">
        <f>IF(ISERROR(VLOOKUP(TRIM(A1790),'R2020'!$A$1:$I$1991,2,FALSE)),"",VLOOKUP(TRIM(A1790),'R2020'!$A$1:$I$1991,2,FALSE))</f>
        <v/>
      </c>
      <c r="F1790" s="116" t="str">
        <f>IF(ISERROR(VLOOKUP(TRIM(A1790),'R2020'!$A$1:$I$1991,3,FALSE)),"",VLOOKUP(TRIM(A1790),'R2020'!$A$1:$I$1991,3,FALSE))</f>
        <v/>
      </c>
      <c r="G1790" s="116" t="str">
        <f>IF(ISERROR(VLOOKUP(TRIM(A1790),'R2020'!$A$1:$I$1991,8,FALSE)),"",VLOOKUP(TRIM(A1790),'R2020'!$A$1:$I$1991,8,FALSE))</f>
        <v/>
      </c>
      <c r="I1790" s="122"/>
      <c r="J1790" s="122"/>
      <c r="K1790" s="117" t="s">
        <v>331</v>
      </c>
      <c r="L1790" s="122" t="s">
        <v>22</v>
      </c>
      <c r="M1790" s="122" t="s">
        <v>349</v>
      </c>
      <c r="N1790" s="117" t="s">
        <v>478</v>
      </c>
      <c r="O1790" s="122" t="s">
        <v>22</v>
      </c>
      <c r="P1790" s="122" t="s">
        <v>349</v>
      </c>
      <c r="R1790" s="122"/>
      <c r="S1790" s="122"/>
      <c r="T1790" s="117" t="s">
        <v>16</v>
      </c>
      <c r="U1790" s="122" t="s">
        <v>22</v>
      </c>
      <c r="V1790" s="122" t="s">
        <v>349</v>
      </c>
      <c r="W1790" s="117" t="s">
        <v>16</v>
      </c>
      <c r="X1790" s="122" t="s">
        <v>22</v>
      </c>
      <c r="Y1790" s="122" t="s">
        <v>41</v>
      </c>
      <c r="AA1790" s="122"/>
      <c r="AB1790" s="122"/>
      <c r="AC1790" s="117" t="s">
        <v>507</v>
      </c>
      <c r="AD1790" s="122" t="s">
        <v>22</v>
      </c>
      <c r="AE1790" s="122" t="s">
        <v>58</v>
      </c>
      <c r="AG1790" s="122"/>
      <c r="AH1790" s="122"/>
      <c r="AJ1790" s="122"/>
      <c r="AK1790" s="122"/>
      <c r="AM1790" s="122"/>
      <c r="AN1790" s="122"/>
      <c r="AP1790" s="122"/>
      <c r="AQ1790" s="122"/>
      <c r="AS1790" s="122"/>
      <c r="AT1790" s="122"/>
      <c r="AV1790" s="122"/>
      <c r="AW1790" s="122"/>
      <c r="AY1790" s="122"/>
      <c r="AZ1790" s="122"/>
      <c r="BB1790" s="122"/>
      <c r="BC1790" s="119"/>
      <c r="BF1790" s="119"/>
      <c r="BG1790" s="119"/>
      <c r="BH1790" s="119"/>
      <c r="BI1790" s="119"/>
      <c r="BK1790" s="121"/>
      <c r="BL1790" s="121"/>
    </row>
    <row r="1791" spans="1:258" x14ac:dyDescent="0.2">
      <c r="A1791" s="146" t="s">
        <v>4052</v>
      </c>
      <c r="B1791" s="162">
        <v>36002</v>
      </c>
      <c r="C1791" s="167" t="s">
        <v>4512</v>
      </c>
      <c r="D1791" s="140"/>
      <c r="E1791" s="116" t="str">
        <f>IF(ISERROR(VLOOKUP(TRIM(A1791),'R2020'!$A$1:$I$1991,2,FALSE)),"",VLOOKUP(TRIM(A1791),'R2020'!$A$1:$I$1991,2,FALSE))</f>
        <v>LB</v>
      </c>
      <c r="F1791" s="116" t="str">
        <f>IF(ISERROR(VLOOKUP(TRIM(A1791),'R2020'!$A$1:$I$1991,3,FALSE)),"",VLOOKUP(TRIM(A1791),'R2020'!$A$1:$I$1991,3,FALSE))</f>
        <v>ARN</v>
      </c>
      <c r="G1791" s="116" t="str">
        <f>IF(ISERROR(VLOOKUP(TRIM(A1791),'R2020'!$A$1:$I$1991,8,FALSE)),"",VLOOKUP(TRIM(A1791),'R2020'!$A$1:$I$1991,8,FALSE))</f>
        <v xml:space="preserve">40-4 </v>
      </c>
      <c r="I1791" s="119"/>
      <c r="J1791" s="117"/>
      <c r="L1791" s="119"/>
      <c r="M1791" s="117"/>
      <c r="O1791" s="119"/>
      <c r="P1791" s="117"/>
    </row>
    <row r="1792" spans="1:258" x14ac:dyDescent="0.2">
      <c r="A1792" s="117" t="s">
        <v>3898</v>
      </c>
      <c r="B1792" s="123">
        <v>35639</v>
      </c>
      <c r="C1792" s="164" t="s">
        <v>3899</v>
      </c>
      <c r="E1792" s="116" t="str">
        <f>IF(ISERROR(VLOOKUP(TRIM(A1792),'R2020'!$A$1:$I$1991,2,FALSE)),"",VLOOKUP(TRIM(A1792),'R2020'!$A$1:$I$1991,2,FALSE))</f>
        <v>RE</v>
      </c>
      <c r="F1792" s="116" t="str">
        <f>IF(ISERROR(VLOOKUP(TRIM(A1792),'R2020'!$A$1:$I$1991,3,FALSE)),"",VLOOKUP(TRIM(A1792),'R2020'!$A$1:$I$1991,3,FALSE))</f>
        <v>TNA</v>
      </c>
      <c r="G1792" s="116" t="str">
        <f>IF(ISERROR(VLOOKUP(TRIM(A1792),'R2020'!$A$1:$I$1991,8,FALSE)),"",VLOOKUP(TRIM(A1792),'R2020'!$A$1:$I$1991,8,FALSE))</f>
        <v xml:space="preserve">5-3 </v>
      </c>
      <c r="H1792" s="117" t="s">
        <v>31</v>
      </c>
      <c r="I1792" s="117" t="s">
        <v>346</v>
      </c>
      <c r="J1792" s="119" t="s">
        <v>385</v>
      </c>
    </row>
    <row r="1793" spans="1:258" x14ac:dyDescent="0.2">
      <c r="A1793" s="146" t="s">
        <v>3305</v>
      </c>
      <c r="B1793" s="157">
        <v>34530</v>
      </c>
      <c r="C1793" s="167" t="s">
        <v>3063</v>
      </c>
      <c r="D1793" s="141"/>
      <c r="E1793" s="116" t="str">
        <f>IF(ISERROR(VLOOKUP(TRIM(A1793),'R2020'!$A$1:$I$1991,2,FALSE)),"",VLOOKUP(TRIM(A1793),'R2020'!$A$1:$I$1991,2,FALSE))</f>
        <v>G</v>
      </c>
      <c r="F1793" s="116" t="str">
        <f>IF(ISERROR(VLOOKUP(TRIM(A1793),'R2020'!$A$1:$I$1991,3,FALSE)),"",VLOOKUP(TRIM(A1793),'R2020'!$A$1:$I$1991,3,FALSE))</f>
        <v>SEN</v>
      </c>
      <c r="G1793" s="116" t="str">
        <f>IF(ISERROR(VLOOKUP(TRIM(A1793),'R2020'!$A$1:$I$1991,8,FALSE)),"",VLOOKUP(TRIM(A1793),'R2020'!$A$1:$I$1991,8,FALSE))</f>
        <v xml:space="preserve">0-0 </v>
      </c>
      <c r="H1793" s="127"/>
      <c r="I1793" s="127"/>
      <c r="J1793" s="120"/>
      <c r="K1793" s="127"/>
      <c r="L1793" s="127"/>
      <c r="M1793" s="120"/>
      <c r="N1793" s="127"/>
      <c r="O1793" s="127"/>
      <c r="P1793" s="120"/>
      <c r="Q1793" s="127"/>
      <c r="R1793" s="127"/>
      <c r="S1793" s="120"/>
      <c r="T1793" s="127"/>
      <c r="U1793" s="127"/>
      <c r="V1793" s="120"/>
      <c r="W1793" s="127"/>
      <c r="X1793" s="127"/>
      <c r="Y1793" s="120"/>
      <c r="Z1793" s="127"/>
      <c r="AA1793" s="127"/>
      <c r="AB1793" s="120"/>
      <c r="AC1793" s="127"/>
      <c r="AD1793" s="127"/>
      <c r="AE1793" s="120"/>
      <c r="AF1793" s="127"/>
      <c r="AG1793" s="127"/>
      <c r="AH1793" s="120"/>
      <c r="AI1793" s="127"/>
      <c r="AJ1793" s="127"/>
      <c r="AK1793" s="120"/>
      <c r="AL1793" s="127"/>
      <c r="AM1793" s="127"/>
      <c r="AN1793" s="120"/>
      <c r="AO1793" s="127"/>
      <c r="AP1793" s="127"/>
      <c r="AQ1793" s="127"/>
      <c r="AR1793" s="127"/>
      <c r="AS1793" s="127"/>
      <c r="AT1793" s="120"/>
      <c r="AU1793" s="127"/>
      <c r="AV1793" s="127"/>
      <c r="AW1793" s="120"/>
      <c r="AX1793" s="127"/>
      <c r="AY1793" s="127"/>
      <c r="AZ1793" s="120"/>
      <c r="BA1793" s="127"/>
      <c r="BB1793" s="127"/>
      <c r="BC1793" s="120"/>
      <c r="BD1793" s="120"/>
      <c r="BE1793" s="120"/>
      <c r="BF1793" s="120"/>
      <c r="BG1793" s="120"/>
      <c r="BH1793" s="120"/>
      <c r="BI1793" s="120"/>
      <c r="BJ1793" s="128"/>
      <c r="BK1793" s="128"/>
    </row>
    <row r="1794" spans="1:258" x14ac:dyDescent="0.2">
      <c r="A1794" s="117" t="s">
        <v>1873</v>
      </c>
      <c r="B1794" s="123">
        <v>34261</v>
      </c>
      <c r="C1794" s="165" t="s">
        <v>2033</v>
      </c>
      <c r="D1794" s="117" t="s">
        <v>2033</v>
      </c>
      <c r="E1794" s="116" t="str">
        <f>IF(ISERROR(VLOOKUP(TRIM(A1794),'R2020'!$A$1:$I$1991,2,FALSE)),"",VLOOKUP(TRIM(A1794),'R2020'!$A$1:$I$1991,2,FALSE))</f>
        <v>FS</v>
      </c>
      <c r="F1794" s="116" t="str">
        <f>IF(ISERROR(VLOOKUP(TRIM(A1794),'R2020'!$A$1:$I$1991,3,FALSE)),"",VLOOKUP(TRIM(A1794),'R2020'!$A$1:$I$1991,3,FALSE))</f>
        <v>DNA</v>
      </c>
      <c r="G1794" s="116" t="str">
        <f>IF(ISERROR(VLOOKUP(TRIM(A1794),'R2020'!$A$1:$I$1991,8,FALSE)),"",VLOOKUP(TRIM(A1794),'R2020'!$A$1:$I$1991,8,FALSE))</f>
        <v xml:space="preserve">65 </v>
      </c>
      <c r="H1794" s="117" t="s">
        <v>368</v>
      </c>
      <c r="I1794" s="117" t="s">
        <v>229</v>
      </c>
      <c r="J1794" s="122" t="s">
        <v>1135</v>
      </c>
      <c r="K1794" s="117" t="s">
        <v>368</v>
      </c>
      <c r="L1794" s="117" t="s">
        <v>229</v>
      </c>
      <c r="M1794" s="122" t="s">
        <v>1072</v>
      </c>
      <c r="N1794" s="117" t="s">
        <v>366</v>
      </c>
      <c r="O1794" s="117" t="s">
        <v>229</v>
      </c>
      <c r="P1794" s="122" t="s">
        <v>1072</v>
      </c>
      <c r="Q1794" s="117" t="s">
        <v>364</v>
      </c>
      <c r="R1794" s="117" t="s">
        <v>229</v>
      </c>
      <c r="S1794" s="122" t="s">
        <v>1061</v>
      </c>
    </row>
    <row r="1795" spans="1:258" x14ac:dyDescent="0.2">
      <c r="A1795" s="120" t="s">
        <v>1052</v>
      </c>
      <c r="B1795" s="125">
        <v>33160</v>
      </c>
      <c r="C1795" s="165" t="s">
        <v>1004</v>
      </c>
      <c r="D1795" s="120" t="s">
        <v>1256</v>
      </c>
      <c r="E1795" s="116" t="str">
        <f>IF(ISERROR(VLOOKUP(TRIM(A1795),'R2020'!$A$1:$I$1991,2,FALSE)),"",VLOOKUP(TRIM(A1795),'R2020'!$A$1:$I$1991,2,FALSE))</f>
        <v>LOLB</v>
      </c>
      <c r="F1795" s="116" t="str">
        <f>IF(ISERROR(VLOOKUP(TRIM(A1795),'R2020'!$A$1:$I$1991,3,FALSE)),"",VLOOKUP(TRIM(A1795),'R2020'!$A$1:$I$1991,3,FALSE))</f>
        <v>NEA</v>
      </c>
      <c r="G1795" s="116" t="str">
        <f>IF(ISERROR(VLOOKUP(TRIM(A1795),'R2020'!$A$1:$I$1991,8,FALSE)),"",VLOOKUP(TRIM(A1795),'R2020'!$A$1:$I$1991,8,FALSE))</f>
        <v xml:space="preserve">04-6 </v>
      </c>
      <c r="H1795" s="117" t="s">
        <v>42</v>
      </c>
      <c r="I1795" s="121" t="s">
        <v>232</v>
      </c>
      <c r="J1795" s="127" t="s">
        <v>56</v>
      </c>
      <c r="K1795" s="117" t="s">
        <v>114</v>
      </c>
      <c r="L1795" s="121" t="s">
        <v>232</v>
      </c>
      <c r="M1795" s="127" t="s">
        <v>3020</v>
      </c>
      <c r="N1795" s="117" t="s">
        <v>323</v>
      </c>
      <c r="O1795" s="121" t="s">
        <v>103</v>
      </c>
      <c r="P1795" s="127" t="s">
        <v>1146</v>
      </c>
      <c r="Q1795" s="117" t="s">
        <v>123</v>
      </c>
      <c r="R1795" s="121" t="s">
        <v>336</v>
      </c>
      <c r="S1795" s="127" t="s">
        <v>1170</v>
      </c>
      <c r="T1795" s="117" t="s">
        <v>123</v>
      </c>
      <c r="U1795" s="121" t="s">
        <v>336</v>
      </c>
      <c r="V1795" s="127" t="s">
        <v>1170</v>
      </c>
      <c r="W1795" s="117" t="s">
        <v>64</v>
      </c>
      <c r="X1795" s="121" t="s">
        <v>336</v>
      </c>
      <c r="Y1795" s="127" t="s">
        <v>1063</v>
      </c>
      <c r="Z1795" s="120"/>
      <c r="AA1795" s="120"/>
      <c r="AB1795" s="120"/>
      <c r="AC1795" s="120"/>
      <c r="AD1795" s="120"/>
      <c r="AE1795" s="120"/>
      <c r="AF1795" s="120"/>
      <c r="AG1795" s="120"/>
      <c r="AH1795" s="120"/>
      <c r="AI1795" s="120"/>
      <c r="AJ1795" s="120"/>
      <c r="AK1795" s="120"/>
      <c r="AL1795" s="120"/>
      <c r="AM1795" s="120"/>
      <c r="AN1795" s="120"/>
      <c r="AO1795" s="120"/>
      <c r="AP1795" s="120"/>
      <c r="AQ1795" s="120"/>
      <c r="AR1795" s="120"/>
      <c r="AS1795" s="120"/>
      <c r="AT1795" s="120"/>
      <c r="AU1795" s="120"/>
      <c r="AV1795" s="120"/>
      <c r="AW1795" s="120"/>
      <c r="AX1795" s="120"/>
      <c r="AY1795" s="120"/>
      <c r="AZ1795" s="120"/>
      <c r="BA1795" s="120"/>
      <c r="BB1795" s="120"/>
      <c r="BC1795" s="120"/>
      <c r="BD1795" s="120"/>
      <c r="BE1795" s="120"/>
      <c r="BF1795" s="120"/>
      <c r="BG1795" s="120"/>
      <c r="BH1795" s="120"/>
      <c r="BI1795" s="120"/>
      <c r="BJ1795" s="120"/>
      <c r="BK1795" s="120"/>
      <c r="BL1795" s="120"/>
    </row>
    <row r="1796" spans="1:258" x14ac:dyDescent="0.2">
      <c r="A1796" s="146" t="s">
        <v>4314</v>
      </c>
      <c r="B1796" s="157">
        <v>35661</v>
      </c>
      <c r="C1796" s="167" t="s">
        <v>4510</v>
      </c>
      <c r="D1796" s="141"/>
      <c r="E1796" s="116" t="str">
        <f>IF(ISERROR(VLOOKUP(TRIM(A1796),'R2020'!$A$1:$I$1991,2,FALSE)),"",VLOOKUP(TRIM(A1796),'R2020'!$A$1:$I$1991,2,FALSE))</f>
        <v>G C</v>
      </c>
      <c r="F1796" s="116" t="str">
        <f>IF(ISERROR(VLOOKUP(TRIM(A1796),'R2020'!$A$1:$I$1991,3,FALSE)),"",VLOOKUP(TRIM(A1796),'R2020'!$A$1:$I$1991,3,FALSE))</f>
        <v>LVA</v>
      </c>
      <c r="G1796" s="116" t="str">
        <f>IF(ISERROR(VLOOKUP(TRIM(A1796),'R2020'!$A$1:$I$1991,8,FALSE)),"",VLOOKUP(TRIM(A1796),'R2020'!$A$1:$I$1991,8,FALSE))</f>
        <v>0-0 / 0-0</v>
      </c>
      <c r="H1796" s="127"/>
      <c r="I1796" s="127"/>
      <c r="J1796" s="120"/>
      <c r="K1796" s="127"/>
      <c r="L1796" s="127"/>
      <c r="M1796" s="120"/>
      <c r="N1796" s="127"/>
      <c r="O1796" s="127"/>
      <c r="P1796" s="120"/>
      <c r="Q1796" s="127"/>
      <c r="R1796" s="127"/>
      <c r="S1796" s="120"/>
      <c r="T1796" s="127"/>
      <c r="U1796" s="127"/>
      <c r="V1796" s="120"/>
      <c r="W1796" s="127"/>
      <c r="X1796" s="127"/>
      <c r="Y1796" s="120"/>
      <c r="Z1796" s="127"/>
      <c r="AA1796" s="127"/>
      <c r="AB1796" s="120"/>
      <c r="AC1796" s="127"/>
      <c r="AD1796" s="127"/>
      <c r="AE1796" s="120"/>
      <c r="AF1796" s="127"/>
      <c r="AG1796" s="127"/>
      <c r="AH1796" s="120"/>
      <c r="AI1796" s="127"/>
      <c r="AJ1796" s="127"/>
      <c r="AK1796" s="120"/>
      <c r="AL1796" s="127"/>
      <c r="AM1796" s="127"/>
      <c r="AN1796" s="120"/>
      <c r="AO1796" s="127"/>
      <c r="AP1796" s="127"/>
      <c r="AQ1796" s="120"/>
      <c r="AR1796" s="127"/>
      <c r="AS1796" s="127"/>
      <c r="AT1796" s="120"/>
      <c r="AU1796" s="127"/>
      <c r="AV1796" s="127"/>
      <c r="AW1796" s="120"/>
      <c r="AX1796" s="127"/>
      <c r="AY1796" s="127"/>
      <c r="AZ1796" s="120"/>
      <c r="BA1796" s="127"/>
      <c r="BB1796" s="127"/>
      <c r="BC1796" s="120"/>
      <c r="BD1796" s="120"/>
      <c r="BE1796" s="120"/>
      <c r="BF1796" s="120"/>
      <c r="BG1796" s="120"/>
      <c r="BH1796" s="120"/>
      <c r="BI1796" s="120"/>
      <c r="BJ1796" s="128"/>
      <c r="BK1796" s="128"/>
    </row>
    <row r="1797" spans="1:258" x14ac:dyDescent="0.2">
      <c r="A1797" s="146" t="s">
        <v>4477</v>
      </c>
      <c r="B1797" s="157">
        <v>35070</v>
      </c>
      <c r="C1797" s="167" t="s">
        <v>3063</v>
      </c>
      <c r="D1797" s="141"/>
      <c r="E1797" s="116" t="str">
        <f>IF(ISERROR(VLOOKUP(TRIM(A1797),'R2020'!$A$1:$I$1991,2,FALSE)),"",VLOOKUP(TRIM(A1797),'R2020'!$A$1:$I$1991,2,FALSE))</f>
        <v>FL</v>
      </c>
      <c r="F1797" s="116" t="str">
        <f>IF(ISERROR(VLOOKUP(TRIM(A1797),'R2020'!$A$1:$I$1991,3,FALSE)),"",VLOOKUP(TRIM(A1797),'R2020'!$A$1:$I$1991,3,FALSE))</f>
        <v>WAN</v>
      </c>
      <c r="G1797" s="116" t="str">
        <f>IF(ISERROR(VLOOKUP(TRIM(A1797),'R2020'!$A$1:$I$1991,8,FALSE)),"",VLOOKUP(TRIM(A1797),'R2020'!$A$1:$I$1991,8,FALSE))</f>
        <v xml:space="preserve"> </v>
      </c>
      <c r="H1797" s="127"/>
      <c r="I1797" s="127"/>
      <c r="J1797" s="120"/>
      <c r="K1797" s="127"/>
      <c r="L1797" s="127"/>
      <c r="M1797" s="120"/>
      <c r="N1797" s="127"/>
      <c r="O1797" s="127"/>
      <c r="P1797" s="120"/>
      <c r="Q1797" s="127"/>
      <c r="R1797" s="127"/>
      <c r="S1797" s="120"/>
      <c r="T1797" s="127"/>
      <c r="U1797" s="127"/>
      <c r="V1797" s="120"/>
      <c r="W1797" s="127"/>
      <c r="X1797" s="127"/>
      <c r="Y1797" s="120"/>
      <c r="Z1797" s="127"/>
      <c r="AA1797" s="127"/>
      <c r="AB1797" s="120"/>
      <c r="AC1797" s="127"/>
      <c r="AD1797" s="127"/>
      <c r="AE1797" s="120"/>
      <c r="AF1797" s="127"/>
      <c r="AG1797" s="127"/>
      <c r="AH1797" s="120"/>
      <c r="AI1797" s="127"/>
      <c r="AJ1797" s="127"/>
      <c r="AK1797" s="120"/>
      <c r="AL1797" s="127"/>
      <c r="AM1797" s="127"/>
      <c r="AN1797" s="120"/>
      <c r="AO1797" s="127"/>
      <c r="AP1797" s="127"/>
      <c r="AQ1797" s="127"/>
      <c r="AR1797" s="127"/>
      <c r="AS1797" s="127"/>
      <c r="AT1797" s="120"/>
      <c r="AU1797" s="127"/>
      <c r="AV1797" s="127"/>
      <c r="AW1797" s="120"/>
      <c r="AX1797" s="127"/>
      <c r="AY1797" s="127"/>
      <c r="AZ1797" s="120"/>
      <c r="BA1797" s="127"/>
      <c r="BB1797" s="127"/>
      <c r="BC1797" s="120"/>
      <c r="BD1797" s="120"/>
      <c r="BE1797" s="120"/>
      <c r="BF1797" s="120"/>
      <c r="BG1797" s="120"/>
      <c r="BH1797" s="120"/>
      <c r="BI1797" s="120"/>
      <c r="BJ1797" s="128"/>
      <c r="BK1797" s="128"/>
    </row>
    <row r="1798" spans="1:258" x14ac:dyDescent="0.2">
      <c r="A1798" s="117" t="s">
        <v>1815</v>
      </c>
      <c r="B1798" s="123">
        <v>34230</v>
      </c>
      <c r="C1798" s="165" t="s">
        <v>2032</v>
      </c>
      <c r="D1798" s="117" t="s">
        <v>2028</v>
      </c>
      <c r="E1798" s="116" t="str">
        <f>IF(ISERROR(VLOOKUP(TRIM(A1798),'R2020'!$A$1:$I$1991,2,FALSE)),"",VLOOKUP(TRIM(A1798),'R2020'!$A$1:$I$1991,2,FALSE))</f>
        <v>DB</v>
      </c>
      <c r="F1798" s="116" t="str">
        <f>IF(ISERROR(VLOOKUP(TRIM(A1798),'R2020'!$A$1:$I$1991,3,FALSE)),"",VLOOKUP(TRIM(A1798),'R2020'!$A$1:$I$1991,3,FALSE))</f>
        <v>CNA</v>
      </c>
      <c r="G1798" s="116" t="str">
        <f>IF(ISERROR(VLOOKUP(TRIM(A1798),'R2020'!$A$1:$I$1991,8,FALSE)),"",VLOOKUP(TRIM(A1798),'R2020'!$A$1:$I$1991,8,FALSE))</f>
        <v xml:space="preserve">00 </v>
      </c>
      <c r="H1798" s="117" t="s">
        <v>364</v>
      </c>
      <c r="I1798" s="117" t="s">
        <v>346</v>
      </c>
      <c r="J1798" s="122" t="s">
        <v>1061</v>
      </c>
      <c r="K1798" s="117" t="s">
        <v>364</v>
      </c>
      <c r="L1798" s="117" t="s">
        <v>346</v>
      </c>
      <c r="M1798" s="122" t="s">
        <v>1061</v>
      </c>
      <c r="N1798" s="117" t="s">
        <v>171</v>
      </c>
      <c r="O1798" s="117" t="s">
        <v>346</v>
      </c>
      <c r="P1798" s="122" t="s">
        <v>328</v>
      </c>
      <c r="Q1798" s="117" t="s">
        <v>364</v>
      </c>
      <c r="R1798" s="117" t="s">
        <v>346</v>
      </c>
      <c r="S1798" s="122" t="s">
        <v>1061</v>
      </c>
    </row>
    <row r="1799" spans="1:258" x14ac:dyDescent="0.2">
      <c r="A1799" s="117" t="s">
        <v>3900</v>
      </c>
      <c r="B1799" s="123">
        <v>35520</v>
      </c>
      <c r="C1799" s="164" t="s">
        <v>3448</v>
      </c>
      <c r="E1799" s="116" t="str">
        <f>IF(ISERROR(VLOOKUP(TRIM(A1799),'R2020'!$A$1:$I$1991,2,FALSE)),"",VLOOKUP(TRIM(A1799),'R2020'!$A$1:$I$1991,2,FALSE))</f>
        <v>WR LP</v>
      </c>
      <c r="F1799" s="116" t="str">
        <f>IF(ISERROR(VLOOKUP(TRIM(A1799),'R2020'!$A$1:$I$1991,3,FALSE)),"",VLOOKUP(TRIM(A1799),'R2020'!$A$1:$I$1991,3,FALSE))</f>
        <v>WAN</v>
      </c>
      <c r="G1799" s="116" t="str">
        <f>IF(ISERROR(VLOOKUP(TRIM(A1799),'R2020'!$A$1:$I$1991,8,FALSE)),"",VLOOKUP(TRIM(A1799),'R2020'!$A$1:$I$1991,8,FALSE))</f>
        <v xml:space="preserve"> </v>
      </c>
      <c r="H1799" s="117" t="s">
        <v>89</v>
      </c>
      <c r="I1799" s="117" t="s">
        <v>27</v>
      </c>
    </row>
    <row r="1800" spans="1:258" x14ac:dyDescent="0.2">
      <c r="A1800" s="117" t="s">
        <v>3901</v>
      </c>
      <c r="B1800" s="123">
        <v>35676</v>
      </c>
      <c r="C1800" s="164" t="s">
        <v>3446</v>
      </c>
      <c r="E1800" s="116" t="str">
        <f>IF(ISERROR(VLOOKUP(TRIM(A1800),'R2020'!$A$1:$I$1991,2,FALSE)),"",VLOOKUP(TRIM(A1800),'R2020'!$A$1:$I$1991,2,FALSE))</f>
        <v>HB</v>
      </c>
      <c r="F1800" s="116" t="str">
        <f>IF(ISERROR(VLOOKUP(TRIM(A1800),'R2020'!$A$1:$I$1991,3,FALSE)),"",VLOOKUP(TRIM(A1800),'R2020'!$A$1:$I$1991,3,FALSE))</f>
        <v>BFA</v>
      </c>
      <c r="G1800" s="116" t="str">
        <f>IF(ISERROR(VLOOKUP(TRIM(A1800),'R2020'!$A$1:$I$1991,8,FALSE)),"",VLOOKUP(TRIM(A1800),'R2020'!$A$1:$I$1991,8,FALSE))</f>
        <v xml:space="preserve">4-2 </v>
      </c>
      <c r="H1800" s="117" t="s">
        <v>344</v>
      </c>
      <c r="I1800" s="117" t="s">
        <v>233</v>
      </c>
      <c r="J1800" s="119" t="s">
        <v>3902</v>
      </c>
      <c r="BM1800" s="120"/>
      <c r="BN1800" s="120"/>
      <c r="BO1800" s="120"/>
      <c r="BP1800" s="120"/>
      <c r="BQ1800" s="120"/>
      <c r="BR1800" s="120"/>
      <c r="BS1800" s="120"/>
      <c r="BT1800" s="120"/>
      <c r="BU1800" s="120"/>
      <c r="BV1800" s="120"/>
      <c r="BW1800" s="120"/>
      <c r="BX1800" s="120"/>
      <c r="BY1800" s="120"/>
      <c r="BZ1800" s="120"/>
      <c r="CA1800" s="120"/>
      <c r="CB1800" s="120"/>
      <c r="CC1800" s="120"/>
      <c r="CD1800" s="120"/>
      <c r="CE1800" s="120"/>
      <c r="CF1800" s="120"/>
      <c r="CG1800" s="120"/>
      <c r="CH1800" s="120"/>
      <c r="CI1800" s="120"/>
      <c r="CJ1800" s="120"/>
      <c r="CK1800" s="120"/>
      <c r="CL1800" s="120"/>
      <c r="CM1800" s="120"/>
      <c r="CN1800" s="120"/>
      <c r="CO1800" s="120"/>
      <c r="CP1800" s="120"/>
      <c r="CQ1800" s="120"/>
      <c r="CR1800" s="120"/>
      <c r="CS1800" s="120"/>
      <c r="CT1800" s="120"/>
      <c r="CU1800" s="120"/>
      <c r="CV1800" s="120"/>
      <c r="CW1800" s="120"/>
      <c r="CX1800" s="120"/>
      <c r="CY1800" s="120"/>
      <c r="CZ1800" s="120"/>
      <c r="DA1800" s="120"/>
      <c r="DB1800" s="120"/>
      <c r="DC1800" s="120"/>
      <c r="DD1800" s="120"/>
      <c r="DE1800" s="120"/>
      <c r="DF1800" s="120"/>
      <c r="DG1800" s="120"/>
      <c r="DH1800" s="120"/>
      <c r="DI1800" s="120"/>
      <c r="DJ1800" s="120"/>
      <c r="DK1800" s="120"/>
      <c r="DL1800" s="120"/>
      <c r="DM1800" s="120"/>
      <c r="DN1800" s="120"/>
      <c r="DO1800" s="120"/>
      <c r="DP1800" s="120"/>
      <c r="DQ1800" s="120"/>
      <c r="DR1800" s="120"/>
      <c r="DS1800" s="120"/>
      <c r="DT1800" s="120"/>
      <c r="DU1800" s="120"/>
      <c r="DV1800" s="120"/>
      <c r="DW1800" s="120"/>
      <c r="DX1800" s="120"/>
      <c r="DY1800" s="120"/>
      <c r="DZ1800" s="120"/>
      <c r="EA1800" s="120"/>
      <c r="EB1800" s="120"/>
      <c r="EC1800" s="120"/>
      <c r="ED1800" s="120"/>
      <c r="EE1800" s="120"/>
      <c r="EF1800" s="120"/>
      <c r="EG1800" s="120"/>
      <c r="EH1800" s="120"/>
      <c r="EI1800" s="120"/>
      <c r="EJ1800" s="120"/>
      <c r="EK1800" s="120"/>
      <c r="EL1800" s="120"/>
      <c r="EM1800" s="120"/>
      <c r="EN1800" s="120"/>
      <c r="EO1800" s="120"/>
      <c r="EP1800" s="120"/>
      <c r="EQ1800" s="120"/>
      <c r="ER1800" s="120"/>
      <c r="ES1800" s="120"/>
      <c r="ET1800" s="120"/>
      <c r="EU1800" s="120"/>
      <c r="EV1800" s="120"/>
      <c r="EW1800" s="120"/>
      <c r="EX1800" s="120"/>
      <c r="EY1800" s="120"/>
      <c r="EZ1800" s="120"/>
      <c r="FA1800" s="120"/>
      <c r="FB1800" s="120"/>
      <c r="FC1800" s="120"/>
      <c r="FD1800" s="120"/>
      <c r="FE1800" s="120"/>
      <c r="FF1800" s="120"/>
      <c r="FG1800" s="120"/>
      <c r="FH1800" s="120"/>
      <c r="FI1800" s="120"/>
      <c r="FJ1800" s="120"/>
      <c r="FK1800" s="120"/>
      <c r="FL1800" s="120"/>
      <c r="FM1800" s="120"/>
      <c r="FN1800" s="120"/>
      <c r="FO1800" s="120"/>
      <c r="FP1800" s="120"/>
      <c r="FQ1800" s="120"/>
      <c r="FR1800" s="120"/>
      <c r="FS1800" s="120"/>
      <c r="FT1800" s="120"/>
      <c r="FU1800" s="120"/>
      <c r="FV1800" s="120"/>
      <c r="FW1800" s="120"/>
      <c r="FX1800" s="120"/>
      <c r="FY1800" s="120"/>
      <c r="FZ1800" s="120"/>
      <c r="GA1800" s="120"/>
      <c r="GB1800" s="120"/>
      <c r="GC1800" s="120"/>
      <c r="GD1800" s="120"/>
      <c r="GE1800" s="120"/>
      <c r="GF1800" s="120"/>
      <c r="GG1800" s="120"/>
      <c r="GH1800" s="120"/>
      <c r="GI1800" s="120"/>
      <c r="GJ1800" s="120"/>
      <c r="GK1800" s="120"/>
      <c r="GL1800" s="120"/>
      <c r="GM1800" s="120"/>
      <c r="GN1800" s="120"/>
      <c r="GO1800" s="120"/>
      <c r="GP1800" s="120"/>
      <c r="GQ1800" s="120"/>
      <c r="GR1800" s="120"/>
      <c r="GS1800" s="120"/>
      <c r="GT1800" s="120"/>
      <c r="GU1800" s="120"/>
      <c r="GV1800" s="120"/>
      <c r="GW1800" s="120"/>
      <c r="GX1800" s="120"/>
      <c r="GY1800" s="120"/>
      <c r="GZ1800" s="120"/>
      <c r="HA1800" s="120"/>
      <c r="HB1800" s="120"/>
      <c r="HC1800" s="120"/>
      <c r="HD1800" s="120"/>
      <c r="HE1800" s="120"/>
      <c r="HF1800" s="120"/>
      <c r="HG1800" s="120"/>
      <c r="HH1800" s="120"/>
      <c r="HI1800" s="120"/>
      <c r="HJ1800" s="120"/>
      <c r="HK1800" s="120"/>
      <c r="HL1800" s="120"/>
      <c r="HM1800" s="120"/>
      <c r="HN1800" s="120"/>
      <c r="HO1800" s="120"/>
      <c r="HP1800" s="120"/>
      <c r="HQ1800" s="120"/>
      <c r="HR1800" s="120"/>
      <c r="HS1800" s="120"/>
      <c r="HT1800" s="120"/>
      <c r="HU1800" s="120"/>
      <c r="HV1800" s="120"/>
      <c r="HW1800" s="120"/>
      <c r="HX1800" s="120"/>
      <c r="HY1800" s="120"/>
      <c r="HZ1800" s="120"/>
      <c r="IA1800" s="120"/>
      <c r="IB1800" s="120"/>
      <c r="IC1800" s="120"/>
      <c r="ID1800" s="120"/>
      <c r="IE1800" s="120"/>
      <c r="IF1800" s="120"/>
      <c r="IG1800" s="120"/>
      <c r="IH1800" s="120"/>
      <c r="II1800" s="120"/>
      <c r="IJ1800" s="120"/>
      <c r="IK1800" s="120"/>
      <c r="IL1800" s="120"/>
      <c r="IM1800" s="120"/>
      <c r="IN1800" s="120"/>
      <c r="IO1800" s="120"/>
      <c r="IP1800" s="120"/>
      <c r="IQ1800" s="120"/>
      <c r="IR1800" s="120"/>
      <c r="IS1800" s="120"/>
      <c r="IT1800" s="120"/>
      <c r="IU1800" s="120"/>
      <c r="IV1800" s="120"/>
      <c r="IW1800" s="120"/>
      <c r="IX1800" s="120"/>
    </row>
    <row r="1801" spans="1:258" x14ac:dyDescent="0.2">
      <c r="A1801" s="146" t="s">
        <v>4411</v>
      </c>
      <c r="B1801" s="157">
        <v>34310</v>
      </c>
      <c r="C1801" s="167" t="s">
        <v>3448</v>
      </c>
      <c r="D1801" s="141"/>
      <c r="E1801" s="116" t="str">
        <f>IF(ISERROR(VLOOKUP(TRIM(A1801),'R2020'!$A$1:$I$1991,2,FALSE)),"",VLOOKUP(TRIM(A1801),'R2020'!$A$1:$I$1991,2,FALSE))</f>
        <v>LLB</v>
      </c>
      <c r="F1801" s="116" t="str">
        <f>IF(ISERROR(VLOOKUP(TRIM(A1801),'R2020'!$A$1:$I$1991,3,FALSE)),"",VLOOKUP(TRIM(A1801),'R2020'!$A$1:$I$1991,3,FALSE))</f>
        <v>PHN</v>
      </c>
      <c r="G1801" s="116" t="str">
        <f>IF(ISERROR(VLOOKUP(TRIM(A1801),'R2020'!$A$1:$I$1991,8,FALSE)),"",VLOOKUP(TRIM(A1801),'R2020'!$A$1:$I$1991,8,FALSE))</f>
        <v xml:space="preserve">04-4 </v>
      </c>
      <c r="H1801" s="127"/>
      <c r="I1801" s="127"/>
      <c r="J1801" s="120"/>
      <c r="K1801" s="127"/>
      <c r="L1801" s="127"/>
      <c r="M1801" s="120"/>
      <c r="N1801" s="127"/>
      <c r="O1801" s="127"/>
      <c r="P1801" s="120"/>
      <c r="Q1801" s="127"/>
      <c r="R1801" s="127"/>
      <c r="S1801" s="120"/>
      <c r="T1801" s="127"/>
      <c r="U1801" s="127"/>
      <c r="V1801" s="120"/>
      <c r="W1801" s="127"/>
      <c r="X1801" s="127"/>
      <c r="Y1801" s="120"/>
      <c r="Z1801" s="127"/>
      <c r="AA1801" s="127"/>
      <c r="AB1801" s="120"/>
      <c r="AC1801" s="127"/>
      <c r="AD1801" s="127"/>
      <c r="AE1801" s="120"/>
      <c r="AF1801" s="127"/>
      <c r="AG1801" s="127"/>
      <c r="AH1801" s="120"/>
      <c r="AI1801" s="127"/>
      <c r="AJ1801" s="127"/>
      <c r="AK1801" s="120"/>
      <c r="AL1801" s="127"/>
      <c r="AM1801" s="127"/>
      <c r="AN1801" s="120"/>
      <c r="AO1801" s="127"/>
      <c r="AP1801" s="127"/>
      <c r="AQ1801" s="120"/>
      <c r="AR1801" s="127"/>
      <c r="AS1801" s="127"/>
      <c r="AT1801" s="120"/>
      <c r="AU1801" s="127"/>
      <c r="AV1801" s="127"/>
      <c r="AW1801" s="120"/>
      <c r="AX1801" s="127"/>
      <c r="AY1801" s="127"/>
      <c r="AZ1801" s="120"/>
      <c r="BA1801" s="127"/>
      <c r="BB1801" s="127"/>
      <c r="BC1801" s="120"/>
      <c r="BD1801" s="120"/>
      <c r="BE1801" s="120"/>
      <c r="BF1801" s="120"/>
      <c r="BG1801" s="120"/>
      <c r="BH1801" s="120"/>
      <c r="BI1801" s="120"/>
      <c r="BJ1801" s="128"/>
      <c r="BK1801" s="128"/>
    </row>
    <row r="1802" spans="1:258" x14ac:dyDescent="0.2">
      <c r="A1802" s="120" t="s">
        <v>391</v>
      </c>
      <c r="B1802" s="125">
        <v>31569</v>
      </c>
      <c r="C1802" s="168" t="s">
        <v>409</v>
      </c>
      <c r="D1802" s="126" t="s">
        <v>409</v>
      </c>
      <c r="E1802" s="116" t="str">
        <f>IF(ISERROR(VLOOKUP(TRIM(A1802),'R2020'!$A$1:$I$1991,2,FALSE)),"",VLOOKUP(TRIM(A1802),'R2020'!$A$1:$I$1991,2,FALSE))</f>
        <v/>
      </c>
      <c r="F1802" s="116" t="str">
        <f>IF(ISERROR(VLOOKUP(TRIM(A1802),'R2020'!$A$1:$I$1991,3,FALSE)),"",VLOOKUP(TRIM(A1802),'R2020'!$A$1:$I$1991,3,FALSE))</f>
        <v/>
      </c>
      <c r="G1802" s="116" t="str">
        <f>IF(ISERROR(VLOOKUP(TRIM(A1802),'R2020'!$A$1:$I$1991,8,FALSE)),"",VLOOKUP(TRIM(A1802),'R2020'!$A$1:$I$1991,8,FALSE))</f>
        <v/>
      </c>
      <c r="I1802" s="126"/>
      <c r="J1802" s="126"/>
      <c r="K1802" s="117" t="s">
        <v>202</v>
      </c>
      <c r="L1802" s="126"/>
      <c r="M1802" s="126"/>
      <c r="N1802" s="120" t="s">
        <v>507</v>
      </c>
      <c r="O1802" s="126" t="s">
        <v>460</v>
      </c>
      <c r="P1802" s="126" t="s">
        <v>35</v>
      </c>
      <c r="Q1802" s="120" t="s">
        <v>507</v>
      </c>
      <c r="R1802" s="126" t="s">
        <v>460</v>
      </c>
      <c r="S1802" s="126" t="s">
        <v>33</v>
      </c>
      <c r="T1802" s="120" t="s">
        <v>477</v>
      </c>
      <c r="U1802" s="126" t="s">
        <v>237</v>
      </c>
      <c r="V1802" s="126" t="s">
        <v>948</v>
      </c>
      <c r="W1802" s="120" t="s">
        <v>507</v>
      </c>
      <c r="X1802" s="126" t="s">
        <v>237</v>
      </c>
      <c r="Y1802" s="126" t="s">
        <v>29</v>
      </c>
      <c r="Z1802" s="120" t="s">
        <v>507</v>
      </c>
      <c r="AA1802" s="126" t="s">
        <v>237</v>
      </c>
      <c r="AB1802" s="126" t="s">
        <v>29</v>
      </c>
      <c r="AC1802" s="120" t="s">
        <v>226</v>
      </c>
      <c r="AD1802" s="126" t="s">
        <v>237</v>
      </c>
      <c r="AE1802" s="126" t="s">
        <v>56</v>
      </c>
      <c r="AF1802" s="120" t="s">
        <v>226</v>
      </c>
      <c r="AG1802" s="126" t="s">
        <v>237</v>
      </c>
      <c r="AH1802" s="126" t="s">
        <v>56</v>
      </c>
      <c r="AI1802" s="120" t="s">
        <v>226</v>
      </c>
      <c r="AJ1802" s="126" t="s">
        <v>237</v>
      </c>
      <c r="AK1802" s="126" t="s">
        <v>56</v>
      </c>
      <c r="AL1802" s="120" t="s">
        <v>226</v>
      </c>
      <c r="AM1802" s="126" t="s">
        <v>237</v>
      </c>
      <c r="AN1802" s="126" t="s">
        <v>333</v>
      </c>
      <c r="AO1802" s="120" t="s">
        <v>16</v>
      </c>
      <c r="AP1802" s="126" t="s">
        <v>237</v>
      </c>
      <c r="AQ1802" s="126" t="s">
        <v>41</v>
      </c>
      <c r="AR1802" s="120"/>
      <c r="AS1802" s="126"/>
      <c r="AT1802" s="126"/>
      <c r="AU1802" s="120"/>
      <c r="AV1802" s="126"/>
      <c r="AW1802" s="126"/>
      <c r="AX1802" s="120"/>
      <c r="AY1802" s="126"/>
      <c r="AZ1802" s="126"/>
      <c r="BA1802" s="120"/>
      <c r="BB1802" s="126"/>
      <c r="BC1802" s="127"/>
      <c r="BD1802" s="120"/>
      <c r="BE1802" s="120"/>
      <c r="BF1802" s="127"/>
      <c r="BG1802" s="127"/>
      <c r="BH1802" s="127"/>
      <c r="BI1802" s="127"/>
      <c r="BJ1802" s="120"/>
      <c r="BK1802" s="128"/>
      <c r="BL1802" s="128"/>
    </row>
    <row r="1803" spans="1:258" x14ac:dyDescent="0.2">
      <c r="A1803" s="117" t="s">
        <v>3903</v>
      </c>
      <c r="B1803" s="123">
        <v>34597</v>
      </c>
      <c r="C1803" s="164" t="s">
        <v>2586</v>
      </c>
      <c r="E1803" s="116" t="str">
        <f>IF(ISERROR(VLOOKUP(TRIM(A1803),'R2020'!$A$1:$I$1991,2,FALSE)),"",VLOOKUP(TRIM(A1803),'R2020'!$A$1:$I$1991,2,FALSE))</f>
        <v/>
      </c>
      <c r="F1803" s="116" t="str">
        <f>IF(ISERROR(VLOOKUP(TRIM(A1803),'R2020'!$A$1:$I$1991,3,FALSE)),"",VLOOKUP(TRIM(A1803),'R2020'!$A$1:$I$1991,3,FALSE))</f>
        <v/>
      </c>
      <c r="G1803" s="116" t="str">
        <f>IF(ISERROR(VLOOKUP(TRIM(A1803),'R2020'!$A$1:$I$1991,8,FALSE)),"",VLOOKUP(TRIM(A1803),'R2020'!$A$1:$I$1991,8,FALSE))</f>
        <v/>
      </c>
      <c r="H1803" s="117" t="s">
        <v>1037</v>
      </c>
      <c r="I1803" s="117" t="s">
        <v>369</v>
      </c>
      <c r="J1803" s="119" t="s">
        <v>1040</v>
      </c>
    </row>
    <row r="1804" spans="1:258" x14ac:dyDescent="0.2">
      <c r="A1804" s="117" t="s">
        <v>3904</v>
      </c>
      <c r="B1804" s="123">
        <v>34855</v>
      </c>
      <c r="C1804" s="164" t="s">
        <v>3448</v>
      </c>
      <c r="E1804" s="116" t="str">
        <f>IF(ISERROR(VLOOKUP(TRIM(A1804),'R2020'!$A$1:$I$1991,2,FALSE)),"",VLOOKUP(TRIM(A1804),'R2020'!$A$1:$I$1991,2,FALSE))</f>
        <v/>
      </c>
      <c r="F1804" s="116" t="str">
        <f>IF(ISERROR(VLOOKUP(TRIM(A1804),'R2020'!$A$1:$I$1991,3,FALSE)),"",VLOOKUP(TRIM(A1804),'R2020'!$A$1:$I$1991,3,FALSE))</f>
        <v/>
      </c>
      <c r="G1804" s="116" t="str">
        <f>IF(ISERROR(VLOOKUP(TRIM(A1804),'R2020'!$A$1:$I$1991,8,FALSE)),"",VLOOKUP(TRIM(A1804),'R2020'!$A$1:$I$1991,8,FALSE))</f>
        <v/>
      </c>
      <c r="H1804" s="117" t="s">
        <v>64</v>
      </c>
      <c r="I1804" s="117" t="s">
        <v>30</v>
      </c>
      <c r="J1804" s="119" t="s">
        <v>1063</v>
      </c>
    </row>
    <row r="1805" spans="1:258" x14ac:dyDescent="0.2">
      <c r="A1805" s="117" t="s">
        <v>689</v>
      </c>
      <c r="B1805" s="123">
        <v>32624</v>
      </c>
      <c r="C1805" s="165" t="s">
        <v>736</v>
      </c>
      <c r="D1805" s="122" t="s">
        <v>2924</v>
      </c>
      <c r="E1805" s="116" t="str">
        <f>IF(ISERROR(VLOOKUP(TRIM(A1805),'R2020'!$A$1:$I$1991,2,FALSE)),"",VLOOKUP(TRIM(A1805),'R2020'!$A$1:$I$1991,2,FALSE))</f>
        <v>CB</v>
      </c>
      <c r="F1805" s="116" t="str">
        <f>IF(ISERROR(VLOOKUP(TRIM(A1805),'R2020'!$A$1:$I$1991,3,FALSE)),"",VLOOKUP(TRIM(A1805),'R2020'!$A$1:$I$1991,3,FALSE))</f>
        <v>CHN</v>
      </c>
      <c r="G1805" s="116" t="str">
        <f>IF(ISERROR(VLOOKUP(TRIM(A1805),'R2020'!$A$1:$I$1991,8,FALSE)),"",VLOOKUP(TRIM(A1805),'R2020'!$A$1:$I$1991,8,FALSE))</f>
        <v xml:space="preserve">5 </v>
      </c>
      <c r="H1805" s="117" t="s">
        <v>364</v>
      </c>
      <c r="I1805" s="122" t="s">
        <v>460</v>
      </c>
      <c r="J1805" s="122" t="s">
        <v>1061</v>
      </c>
      <c r="K1805" s="117" t="s">
        <v>364</v>
      </c>
      <c r="L1805" s="122" t="s">
        <v>446</v>
      </c>
      <c r="M1805" s="122" t="s">
        <v>1366</v>
      </c>
      <c r="N1805" s="117" t="s">
        <v>327</v>
      </c>
      <c r="O1805" s="122" t="s">
        <v>446</v>
      </c>
      <c r="P1805" s="122" t="s">
        <v>365</v>
      </c>
      <c r="Q1805" s="117" t="s">
        <v>327</v>
      </c>
      <c r="R1805" s="122" t="s">
        <v>446</v>
      </c>
      <c r="S1805" s="122" t="s">
        <v>365</v>
      </c>
      <c r="T1805" s="117" t="s">
        <v>171</v>
      </c>
      <c r="U1805" s="122" t="s">
        <v>446</v>
      </c>
      <c r="V1805" s="122" t="s">
        <v>328</v>
      </c>
      <c r="W1805" s="117" t="s">
        <v>327</v>
      </c>
      <c r="X1805" s="122" t="s">
        <v>348</v>
      </c>
      <c r="Y1805" s="122" t="s">
        <v>328</v>
      </c>
      <c r="Z1805" s="117" t="s">
        <v>327</v>
      </c>
      <c r="AA1805" s="122" t="s">
        <v>348</v>
      </c>
      <c r="AB1805" s="122" t="s">
        <v>365</v>
      </c>
      <c r="AC1805" s="117" t="s">
        <v>364</v>
      </c>
      <c r="AD1805" s="122" t="s">
        <v>348</v>
      </c>
      <c r="AE1805" s="122" t="s">
        <v>365</v>
      </c>
      <c r="AF1805" s="117" t="s">
        <v>364</v>
      </c>
      <c r="AG1805" s="122" t="s">
        <v>348</v>
      </c>
      <c r="AH1805" s="122" t="s">
        <v>365</v>
      </c>
      <c r="AJ1805" s="122"/>
      <c r="AK1805" s="122"/>
      <c r="AM1805" s="122"/>
      <c r="AN1805" s="122"/>
      <c r="AP1805" s="122"/>
      <c r="AQ1805" s="122"/>
      <c r="AS1805" s="122"/>
      <c r="AT1805" s="122"/>
      <c r="AV1805" s="122"/>
      <c r="AW1805" s="122"/>
      <c r="AY1805" s="122"/>
      <c r="AZ1805" s="122"/>
      <c r="BB1805" s="122"/>
      <c r="BC1805" s="119"/>
      <c r="BF1805" s="119"/>
      <c r="BG1805" s="119"/>
      <c r="BH1805" s="119"/>
      <c r="BI1805" s="119"/>
      <c r="BK1805" s="121"/>
      <c r="BL1805" s="121"/>
    </row>
    <row r="1806" spans="1:258" x14ac:dyDescent="0.2">
      <c r="A1806" s="117" t="s">
        <v>3905</v>
      </c>
      <c r="B1806" s="123">
        <v>35392</v>
      </c>
      <c r="C1806" s="164" t="s">
        <v>3463</v>
      </c>
      <c r="E1806" s="116" t="str">
        <f>IF(ISERROR(VLOOKUP(TRIM(A1806),'R2020'!$A$1:$I$1991,2,FALSE)),"",VLOOKUP(TRIM(A1806),'R2020'!$A$1:$I$1991,2,FALSE))</f>
        <v>T G</v>
      </c>
      <c r="F1806" s="116" t="str">
        <f>IF(ISERROR(VLOOKUP(TRIM(A1806),'R2020'!$A$1:$I$1991,3,FALSE)),"",VLOOKUP(TRIM(A1806),'R2020'!$A$1:$I$1991,3,FALSE))</f>
        <v>SFN</v>
      </c>
      <c r="G1806" s="116" t="str">
        <f>IF(ISERROR(VLOOKUP(TRIM(A1806),'R2020'!$A$1:$I$1991,8,FALSE)),"",VLOOKUP(TRIM(A1806),'R2020'!$A$1:$I$1991,8,FALSE))</f>
        <v>0-0 / 0-0</v>
      </c>
      <c r="H1806" s="117" t="s">
        <v>331</v>
      </c>
      <c r="I1806" s="117" t="s">
        <v>111</v>
      </c>
      <c r="J1806" s="119" t="s">
        <v>349</v>
      </c>
    </row>
    <row r="1807" spans="1:258" x14ac:dyDescent="0.2">
      <c r="A1807" s="117" t="s">
        <v>2807</v>
      </c>
      <c r="B1807" s="123">
        <v>34017</v>
      </c>
      <c r="C1807" s="164" t="s">
        <v>2031</v>
      </c>
      <c r="D1807" s="119" t="s">
        <v>2601</v>
      </c>
      <c r="E1807" s="116" t="str">
        <f>IF(ISERROR(VLOOKUP(TRIM(A1807),'R2020'!$A$1:$I$1991,2,FALSE)),"",VLOOKUP(TRIM(A1807),'R2020'!$A$1:$I$1991,2,FALSE))</f>
        <v>C TE</v>
      </c>
      <c r="F1807" s="116" t="str">
        <f>IF(ISERROR(VLOOKUP(TRIM(A1807),'R2020'!$A$1:$I$1991,3,FALSE)),"",VLOOKUP(TRIM(A1807),'R2020'!$A$1:$I$1991,3,FALSE))</f>
        <v>BAA</v>
      </c>
      <c r="G1807" s="116" t="str">
        <f>IF(ISERROR(VLOOKUP(TRIM(A1807),'R2020'!$A$1:$I$1991,8,FALSE)),"",VLOOKUP(TRIM(A1807),'R2020'!$A$1:$I$1991,8,FALSE))</f>
        <v>0-2 / 4-2</v>
      </c>
      <c r="H1807" s="117" t="s">
        <v>332</v>
      </c>
      <c r="I1807" s="117" t="s">
        <v>39</v>
      </c>
      <c r="J1807" s="119" t="s">
        <v>58</v>
      </c>
      <c r="K1807" s="117" t="s">
        <v>332</v>
      </c>
      <c r="L1807" s="117" t="s">
        <v>39</v>
      </c>
      <c r="M1807" s="119" t="s">
        <v>225</v>
      </c>
      <c r="N1807" s="117" t="s">
        <v>226</v>
      </c>
      <c r="O1807" s="117" t="s">
        <v>39</v>
      </c>
      <c r="P1807" s="119" t="s">
        <v>351</v>
      </c>
    </row>
    <row r="1808" spans="1:258" x14ac:dyDescent="0.2">
      <c r="A1808" s="146" t="s">
        <v>4387</v>
      </c>
      <c r="B1808" s="157">
        <v>33728</v>
      </c>
      <c r="C1808" s="167" t="s">
        <v>2586</v>
      </c>
      <c r="D1808" s="141"/>
      <c r="E1808" s="116" t="str">
        <f>IF(ISERROR(VLOOKUP(TRIM(A1808),'R2020'!$A$1:$I$1991,2,FALSE)),"",VLOOKUP(TRIM(A1808),'R2020'!$A$1:$I$1991,2,FALSE))</f>
        <v>G</v>
      </c>
      <c r="F1808" s="116" t="str">
        <f>IF(ISERROR(VLOOKUP(TRIM(A1808),'R2020'!$A$1:$I$1991,3,FALSE)),"",VLOOKUP(TRIM(A1808),'R2020'!$A$1:$I$1991,3,FALSE))</f>
        <v>NYN</v>
      </c>
      <c r="G1808" s="116" t="str">
        <f>IF(ISERROR(VLOOKUP(TRIM(A1808),'R2020'!$A$1:$I$1991,8,FALSE)),"",VLOOKUP(TRIM(A1808),'R2020'!$A$1:$I$1991,8,FALSE))</f>
        <v xml:space="preserve">0-0 </v>
      </c>
      <c r="H1808" s="127"/>
      <c r="I1808" s="127"/>
      <c r="J1808" s="120"/>
      <c r="K1808" s="127"/>
      <c r="L1808" s="127"/>
      <c r="M1808" s="120"/>
      <c r="N1808" s="127"/>
      <c r="O1808" s="127"/>
      <c r="P1808" s="120"/>
      <c r="Q1808" s="127"/>
      <c r="R1808" s="127"/>
      <c r="S1808" s="120"/>
      <c r="T1808" s="127"/>
      <c r="U1808" s="127"/>
      <c r="V1808" s="120"/>
      <c r="W1808" s="127"/>
      <c r="X1808" s="127"/>
      <c r="Y1808" s="120"/>
      <c r="Z1808" s="127"/>
      <c r="AA1808" s="127"/>
      <c r="AB1808" s="120"/>
      <c r="AC1808" s="127"/>
      <c r="AD1808" s="127"/>
      <c r="AE1808" s="120"/>
      <c r="AF1808" s="127"/>
      <c r="AG1808" s="127"/>
      <c r="AH1808" s="120"/>
      <c r="AI1808" s="127"/>
      <c r="AJ1808" s="127"/>
      <c r="AK1808" s="120"/>
      <c r="AL1808" s="127"/>
      <c r="AM1808" s="127"/>
      <c r="AN1808" s="120"/>
      <c r="AO1808" s="127"/>
      <c r="AP1808" s="127"/>
      <c r="AQ1808" s="120"/>
      <c r="AR1808" s="127"/>
      <c r="AS1808" s="127"/>
      <c r="AT1808" s="120"/>
      <c r="AU1808" s="127"/>
      <c r="AV1808" s="127"/>
      <c r="AW1808" s="120"/>
      <c r="AX1808" s="127"/>
      <c r="AY1808" s="127"/>
      <c r="AZ1808" s="120"/>
      <c r="BA1808" s="127"/>
      <c r="BB1808" s="127"/>
      <c r="BC1808" s="120"/>
      <c r="BD1808" s="120"/>
      <c r="BE1808" s="120"/>
      <c r="BF1808" s="120"/>
      <c r="BG1808" s="120"/>
      <c r="BH1808" s="120"/>
      <c r="BI1808" s="120"/>
      <c r="BJ1808" s="128"/>
      <c r="BK1808" s="128"/>
    </row>
    <row r="1809" spans="1:64" x14ac:dyDescent="0.2">
      <c r="A1809" s="117" t="s">
        <v>972</v>
      </c>
      <c r="B1809" s="123">
        <v>33239</v>
      </c>
      <c r="C1809" s="165" t="s">
        <v>997</v>
      </c>
      <c r="D1809" s="122" t="s">
        <v>1004</v>
      </c>
      <c r="E1809" s="116" t="str">
        <f>IF(ISERROR(VLOOKUP(TRIM(A1809),'R2020'!$A$1:$I$1991,2,FALSE)),"",VLOOKUP(TRIM(A1809),'R2020'!$A$1:$I$1991,2,FALSE))</f>
        <v>LCB</v>
      </c>
      <c r="F1809" s="116" t="str">
        <f>IF(ISERROR(VLOOKUP(TRIM(A1809),'R2020'!$A$1:$I$1991,3,FALSE)),"",VLOOKUP(TRIM(A1809),'R2020'!$A$1:$I$1991,3,FALSE))</f>
        <v>PHN</v>
      </c>
      <c r="G1809" s="116" t="str">
        <f>IF(ISERROR(VLOOKUP(TRIM(A1809),'R2020'!$A$1:$I$1991,8,FALSE)),"",VLOOKUP(TRIM(A1809),'R2020'!$A$1:$I$1991,8,FALSE))</f>
        <v xml:space="preserve">4 </v>
      </c>
      <c r="H1809" s="117" t="s">
        <v>529</v>
      </c>
      <c r="I1809" s="121" t="s">
        <v>369</v>
      </c>
      <c r="J1809" s="119" t="s">
        <v>60</v>
      </c>
      <c r="K1809" s="117" t="s">
        <v>529</v>
      </c>
      <c r="L1809" s="121" t="s">
        <v>369</v>
      </c>
      <c r="M1809" s="119" t="s">
        <v>60</v>
      </c>
      <c r="N1809" s="117" t="s">
        <v>529</v>
      </c>
      <c r="O1809" s="121" t="s">
        <v>369</v>
      </c>
      <c r="P1809" s="119" t="s">
        <v>129</v>
      </c>
      <c r="Q1809" s="117" t="s">
        <v>529</v>
      </c>
      <c r="R1809" s="121" t="s">
        <v>369</v>
      </c>
      <c r="S1809" s="119" t="s">
        <v>60</v>
      </c>
      <c r="T1809" s="117" t="s">
        <v>529</v>
      </c>
      <c r="U1809" s="121" t="s">
        <v>369</v>
      </c>
      <c r="V1809" s="119" t="s">
        <v>129</v>
      </c>
      <c r="W1809" s="117" t="s">
        <v>529</v>
      </c>
      <c r="X1809" s="121" t="s">
        <v>369</v>
      </c>
      <c r="Y1809" s="119" t="s">
        <v>60</v>
      </c>
      <c r="Z1809" s="117" t="s">
        <v>364</v>
      </c>
      <c r="AA1809" s="121" t="s">
        <v>369</v>
      </c>
      <c r="AB1809" s="119" t="s">
        <v>365</v>
      </c>
      <c r="AD1809" s="121"/>
      <c r="AE1809" s="119"/>
      <c r="AG1809" s="121"/>
      <c r="AH1809" s="119"/>
      <c r="AJ1809" s="121"/>
      <c r="AK1809" s="119"/>
      <c r="AM1809" s="121"/>
      <c r="AN1809" s="119"/>
      <c r="AP1809" s="121"/>
      <c r="AQ1809" s="119"/>
      <c r="AS1809" s="121"/>
      <c r="AT1809" s="119"/>
      <c r="AV1809" s="121"/>
      <c r="AW1809" s="119"/>
      <c r="AY1809" s="121"/>
      <c r="AZ1809" s="119"/>
      <c r="BB1809" s="121"/>
      <c r="BC1809" s="119"/>
      <c r="BF1809" s="119"/>
      <c r="BG1809" s="121"/>
      <c r="BH1809" s="121"/>
      <c r="BI1809" s="121"/>
      <c r="BJ1809" s="121"/>
      <c r="BK1809" s="121"/>
      <c r="BL1809" s="121"/>
    </row>
    <row r="1810" spans="1:64" x14ac:dyDescent="0.2">
      <c r="A1810" s="117" t="s">
        <v>3906</v>
      </c>
      <c r="B1810" s="123">
        <v>35442</v>
      </c>
      <c r="C1810" s="164" t="s">
        <v>3460</v>
      </c>
      <c r="E1810" s="116" t="str">
        <f>IF(ISERROR(VLOOKUP(TRIM(A1810),'R2020'!$A$1:$I$1991,2,FALSE)),"",VLOOKUP(TRIM(A1810),'R2020'!$A$1:$I$1991,2,FALSE))</f>
        <v>SE</v>
      </c>
      <c r="F1810" s="116" t="str">
        <f>IF(ISERROR(VLOOKUP(TRIM(A1810),'R2020'!$A$1:$I$1991,3,FALSE)),"",VLOOKUP(TRIM(A1810),'R2020'!$A$1:$I$1991,3,FALSE))</f>
        <v>NYN</v>
      </c>
      <c r="G1810" s="116" t="str">
        <f>IF(ISERROR(VLOOKUP(TRIM(A1810),'R2020'!$A$1:$I$1991,8,FALSE)),"",VLOOKUP(TRIM(A1810),'R2020'!$A$1:$I$1991,8,FALSE))</f>
        <v xml:space="preserve"> </v>
      </c>
      <c r="H1810" s="117" t="s">
        <v>283</v>
      </c>
      <c r="I1810" s="117" t="s">
        <v>30</v>
      </c>
    </row>
    <row r="1811" spans="1:64" x14ac:dyDescent="0.2">
      <c r="A1811" s="117" t="s">
        <v>3907</v>
      </c>
      <c r="B1811" s="123">
        <v>35165</v>
      </c>
      <c r="C1811" s="164" t="s">
        <v>3063</v>
      </c>
      <c r="E1811" s="116" t="str">
        <f>IF(ISERROR(VLOOKUP(TRIM(A1811),'R2020'!$A$1:$I$1991,2,FALSE)),"",VLOOKUP(TRIM(A1811),'R2020'!$A$1:$I$1991,2,FALSE))</f>
        <v>PK</v>
      </c>
      <c r="F1811" s="116" t="str">
        <f>IF(ISERROR(VLOOKUP(TRIM(A1811),'R2020'!$A$1:$I$1991,3,FALSE)),"",VLOOKUP(TRIM(A1811),'R2020'!$A$1:$I$1991,3,FALSE))</f>
        <v>CAN</v>
      </c>
      <c r="G1811" s="116" t="str">
        <f>IF(ISERROR(VLOOKUP(TRIM(A1811),'R2020'!$A$1:$I$1991,8,FALSE)),"",VLOOKUP(TRIM(A1811),'R2020'!$A$1:$I$1991,8,FALSE))</f>
        <v xml:space="preserve"> </v>
      </c>
      <c r="H1811" s="117" t="s">
        <v>339</v>
      </c>
      <c r="I1811" s="117" t="s">
        <v>22</v>
      </c>
    </row>
    <row r="1812" spans="1:64" x14ac:dyDescent="0.2">
      <c r="A1812" s="117" t="s">
        <v>1903</v>
      </c>
      <c r="B1812" s="123">
        <v>34354</v>
      </c>
      <c r="C1812" s="165" t="s">
        <v>2032</v>
      </c>
      <c r="D1812" s="117" t="s">
        <v>2033</v>
      </c>
      <c r="E1812" s="116" t="str">
        <f>IF(ISERROR(VLOOKUP(TRIM(A1812),'R2020'!$A$1:$I$1991,2,FALSE)),"",VLOOKUP(TRIM(A1812),'R2020'!$A$1:$I$1991,2,FALSE))</f>
        <v/>
      </c>
      <c r="F1812" s="116" t="str">
        <f>IF(ISERROR(VLOOKUP(TRIM(A1812),'R2020'!$A$1:$I$1991,3,FALSE)),"",VLOOKUP(TRIM(A1812),'R2020'!$A$1:$I$1991,3,FALSE))</f>
        <v/>
      </c>
      <c r="G1812" s="116" t="str">
        <f>IF(ISERROR(VLOOKUP(TRIM(A1812),'R2020'!$A$1:$I$1991,8,FALSE)),"",VLOOKUP(TRIM(A1812),'R2020'!$A$1:$I$1991,8,FALSE))</f>
        <v/>
      </c>
      <c r="J1812" s="122"/>
      <c r="K1812" s="117" t="s">
        <v>344</v>
      </c>
      <c r="L1812" s="117" t="s">
        <v>88</v>
      </c>
      <c r="M1812" s="122" t="s">
        <v>2622</v>
      </c>
      <c r="N1812" s="117" t="s">
        <v>183</v>
      </c>
      <c r="O1812" s="117" t="s">
        <v>88</v>
      </c>
      <c r="P1812" s="122" t="s">
        <v>2485</v>
      </c>
      <c r="Q1812" s="117" t="s">
        <v>183</v>
      </c>
      <c r="R1812" s="117" t="s">
        <v>88</v>
      </c>
      <c r="S1812" s="122" t="s">
        <v>1904</v>
      </c>
    </row>
    <row r="1813" spans="1:64" x14ac:dyDescent="0.2">
      <c r="A1813" s="117" t="s">
        <v>2808</v>
      </c>
      <c r="B1813" s="123">
        <v>34644</v>
      </c>
      <c r="C1813" s="164" t="s">
        <v>2601</v>
      </c>
      <c r="D1813" s="119" t="s">
        <v>3419</v>
      </c>
      <c r="E1813" s="116" t="str">
        <f>IF(ISERROR(VLOOKUP(TRIM(A1813),'R2020'!$A$1:$I$1991,2,FALSE)),"",VLOOKUP(TRIM(A1813),'R2020'!$A$1:$I$1991,2,FALSE))</f>
        <v/>
      </c>
      <c r="F1813" s="116" t="str">
        <f>IF(ISERROR(VLOOKUP(TRIM(A1813),'R2020'!$A$1:$I$1991,3,FALSE)),"",VLOOKUP(TRIM(A1813),'R2020'!$A$1:$I$1991,3,FALSE))</f>
        <v/>
      </c>
      <c r="G1813" s="116" t="str">
        <f>IF(ISERROR(VLOOKUP(TRIM(A1813),'R2020'!$A$1:$I$1991,8,FALSE)),"",VLOOKUP(TRIM(A1813),'R2020'!$A$1:$I$1991,8,FALSE))</f>
        <v/>
      </c>
      <c r="H1813" s="117" t="s">
        <v>47</v>
      </c>
      <c r="I1813" s="121" t="s">
        <v>2235</v>
      </c>
      <c r="J1813" s="119" t="s">
        <v>349</v>
      </c>
      <c r="K1813" s="117" t="s">
        <v>47</v>
      </c>
      <c r="L1813" s="121" t="s">
        <v>2235</v>
      </c>
      <c r="M1813" s="119" t="s">
        <v>349</v>
      </c>
      <c r="N1813" s="117" t="s">
        <v>513</v>
      </c>
      <c r="O1813" s="121" t="s">
        <v>2235</v>
      </c>
      <c r="P1813" s="119" t="s">
        <v>349</v>
      </c>
    </row>
    <row r="1814" spans="1:64" x14ac:dyDescent="0.2">
      <c r="A1814" s="146" t="s">
        <v>4178</v>
      </c>
      <c r="B1814" s="157">
        <v>32776</v>
      </c>
      <c r="C1814" s="171" t="s">
        <v>4521</v>
      </c>
      <c r="D1814" s="141"/>
      <c r="E1814" s="116" t="str">
        <f>IF(ISERROR(VLOOKUP(TRIM(A1814),'R2020'!$A$1:$I$1991,2,FALSE)),"",VLOOKUP(TRIM(A1814),'R2020'!$A$1:$I$1991,2,FALSE))</f>
        <v>RE OLB</v>
      </c>
      <c r="F1814" s="116" t="str">
        <f>IF(ISERROR(VLOOKUP(TRIM(A1814),'R2020'!$A$1:$I$1991,3,FALSE)),"",VLOOKUP(TRIM(A1814),'R2020'!$A$1:$I$1991,3,FALSE))</f>
        <v>DAN</v>
      </c>
      <c r="G1814" s="116" t="str">
        <f>IF(ISERROR(VLOOKUP(TRIM(A1814),'R2020'!$A$1:$I$1991,8,FALSE)),"",VLOOKUP(TRIM(A1814),'R2020'!$A$1:$I$1991,8,FALSE))</f>
        <v>4-6 / 00-6</v>
      </c>
      <c r="H1814" s="127"/>
      <c r="I1814" s="127"/>
      <c r="J1814" s="120"/>
      <c r="K1814" s="127"/>
      <c r="L1814" s="127"/>
      <c r="M1814" s="120"/>
      <c r="N1814" s="127"/>
      <c r="O1814" s="127"/>
      <c r="P1814" s="120"/>
      <c r="Q1814" s="127"/>
      <c r="R1814" s="127"/>
      <c r="S1814" s="120"/>
      <c r="T1814" s="127"/>
      <c r="U1814" s="127"/>
      <c r="V1814" s="120"/>
      <c r="W1814" s="127"/>
      <c r="X1814" s="127"/>
      <c r="Y1814" s="120"/>
      <c r="Z1814" s="127"/>
      <c r="AA1814" s="127"/>
      <c r="AB1814" s="120"/>
      <c r="AC1814" s="127"/>
      <c r="AD1814" s="127"/>
      <c r="AE1814" s="120"/>
      <c r="AF1814" s="127"/>
      <c r="AG1814" s="127"/>
      <c r="AH1814" s="120"/>
      <c r="AI1814" s="127"/>
      <c r="AJ1814" s="127"/>
      <c r="AK1814" s="120"/>
      <c r="AL1814" s="127"/>
      <c r="AM1814" s="127"/>
      <c r="AN1814" s="120"/>
      <c r="AO1814" s="127"/>
      <c r="AP1814" s="127"/>
      <c r="AQ1814" s="127"/>
      <c r="AR1814" s="127"/>
      <c r="AS1814" s="127"/>
      <c r="AT1814" s="120"/>
      <c r="AU1814" s="127"/>
      <c r="AV1814" s="127"/>
      <c r="AW1814" s="120"/>
      <c r="AX1814" s="127"/>
      <c r="AY1814" s="127"/>
      <c r="AZ1814" s="120"/>
      <c r="BA1814" s="127"/>
      <c r="BB1814" s="127"/>
      <c r="BC1814" s="120"/>
      <c r="BD1814" s="120"/>
      <c r="BE1814" s="120"/>
      <c r="BF1814" s="120"/>
      <c r="BG1814" s="120"/>
      <c r="BH1814" s="120"/>
      <c r="BI1814" s="120"/>
      <c r="BJ1814" s="128"/>
      <c r="BK1814" s="128"/>
    </row>
    <row r="1815" spans="1:64" x14ac:dyDescent="0.2">
      <c r="A1815" s="120" t="s">
        <v>461</v>
      </c>
      <c r="B1815" s="125">
        <v>30809</v>
      </c>
      <c r="C1815" s="168" t="s">
        <v>313</v>
      </c>
      <c r="D1815" s="126" t="s">
        <v>2469</v>
      </c>
      <c r="E1815" s="116" t="str">
        <f>IF(ISERROR(VLOOKUP(TRIM(A1815),'R2020'!$A$1:$I$1991,2,FALSE)),"",VLOOKUP(TRIM(A1815),'R2020'!$A$1:$I$1991,2,FALSE))</f>
        <v>QB</v>
      </c>
      <c r="F1815" s="116" t="str">
        <f>IF(ISERROR(VLOOKUP(TRIM(A1815),'R2020'!$A$1:$I$1991,3,FALSE)),"",VLOOKUP(TRIM(A1815),'R2020'!$A$1:$I$1991,3,FALSE))</f>
        <v>WAN</v>
      </c>
      <c r="G1815" s="116" t="str">
        <f>IF(ISERROR(VLOOKUP(TRIM(A1815),'R2020'!$A$1:$I$1991,8,FALSE)),"",VLOOKUP(TRIM(A1815),'R2020'!$A$1:$I$1991,8,FALSE))</f>
        <v xml:space="preserve"> </v>
      </c>
      <c r="H1815" s="120"/>
      <c r="I1815" s="126"/>
      <c r="J1815" s="126"/>
      <c r="K1815" s="120" t="s">
        <v>193</v>
      </c>
      <c r="L1815" s="126" t="s">
        <v>27</v>
      </c>
      <c r="M1815" s="126"/>
      <c r="N1815" s="120" t="s">
        <v>193</v>
      </c>
      <c r="O1815" s="126" t="s">
        <v>55</v>
      </c>
      <c r="P1815" s="126"/>
      <c r="Q1815" s="120" t="s">
        <v>193</v>
      </c>
      <c r="R1815" s="126" t="s">
        <v>55</v>
      </c>
      <c r="S1815" s="126"/>
      <c r="T1815" s="120" t="s">
        <v>193</v>
      </c>
      <c r="U1815" s="126" t="s">
        <v>55</v>
      </c>
      <c r="V1815" s="126"/>
      <c r="W1815" s="120" t="s">
        <v>193</v>
      </c>
      <c r="X1815" s="126" t="s">
        <v>55</v>
      </c>
      <c r="Y1815" s="126"/>
      <c r="Z1815" s="120" t="s">
        <v>193</v>
      </c>
      <c r="AA1815" s="126" t="s">
        <v>55</v>
      </c>
      <c r="AB1815" s="126"/>
      <c r="AC1815" s="120" t="s">
        <v>193</v>
      </c>
      <c r="AD1815" s="126" t="s">
        <v>111</v>
      </c>
      <c r="AE1815" s="126"/>
      <c r="AF1815" s="120" t="s">
        <v>193</v>
      </c>
      <c r="AG1815" s="126" t="s">
        <v>111</v>
      </c>
      <c r="AH1815" s="126"/>
      <c r="AI1815" s="120" t="s">
        <v>193</v>
      </c>
      <c r="AJ1815" s="126" t="s">
        <v>111</v>
      </c>
      <c r="AK1815" s="126"/>
      <c r="AL1815" s="120" t="s">
        <v>193</v>
      </c>
      <c r="AM1815" s="126" t="s">
        <v>111</v>
      </c>
      <c r="AN1815" s="126"/>
      <c r="AO1815" s="120"/>
      <c r="AP1815" s="126"/>
      <c r="AQ1815" s="126"/>
      <c r="AR1815" s="120" t="s">
        <v>193</v>
      </c>
      <c r="AS1815" s="126" t="s">
        <v>111</v>
      </c>
      <c r="AT1815" s="126" t="s">
        <v>120</v>
      </c>
      <c r="AU1815" s="120" t="s">
        <v>193</v>
      </c>
      <c r="AV1815" s="126" t="s">
        <v>111</v>
      </c>
      <c r="AW1815" s="126" t="s">
        <v>472</v>
      </c>
      <c r="AX1815" s="120" t="s">
        <v>193</v>
      </c>
      <c r="AY1815" s="126" t="s">
        <v>111</v>
      </c>
      <c r="AZ1815" s="126" t="s">
        <v>316</v>
      </c>
      <c r="BA1815" s="120"/>
      <c r="BB1815" s="126"/>
      <c r="BC1815" s="127"/>
      <c r="BD1815" s="120"/>
      <c r="BE1815" s="120"/>
      <c r="BF1815" s="127"/>
      <c r="BG1815" s="127"/>
      <c r="BH1815" s="127"/>
      <c r="BI1815" s="127"/>
      <c r="BJ1815" s="120"/>
      <c r="BK1815" s="128"/>
      <c r="BL1815" s="128"/>
    </row>
    <row r="1816" spans="1:64" x14ac:dyDescent="0.2">
      <c r="A1816" s="117" t="s">
        <v>2475</v>
      </c>
      <c r="B1816" s="123">
        <v>35540</v>
      </c>
      <c r="C1816" s="165" t="s">
        <v>3065</v>
      </c>
      <c r="D1816" s="122" t="s">
        <v>3416</v>
      </c>
      <c r="E1816" s="116" t="str">
        <f>IF(ISERROR(VLOOKUP(TRIM(A1816),'R2020'!$A$1:$I$1991,2,FALSE)),"",VLOOKUP(TRIM(A1816),'R2020'!$A$1:$I$1991,2,FALSE))</f>
        <v>LB</v>
      </c>
      <c r="F1816" s="116" t="str">
        <f>IF(ISERROR(VLOOKUP(TRIM(A1816),'R2020'!$A$1:$I$1991,3,FALSE)),"",VLOOKUP(TRIM(A1816),'R2020'!$A$1:$I$1991,3,FALSE))</f>
        <v>BFA</v>
      </c>
      <c r="G1816" s="116" t="str">
        <f>IF(ISERROR(VLOOKUP(TRIM(A1816),'R2020'!$A$1:$I$1991,8,FALSE)),"",VLOOKUP(TRIM(A1816),'R2020'!$A$1:$I$1991,8,FALSE))</f>
        <v xml:space="preserve">00-0 </v>
      </c>
      <c r="H1816" s="117" t="s">
        <v>387</v>
      </c>
      <c r="I1816" s="122" t="s">
        <v>22</v>
      </c>
      <c r="J1816" s="122" t="s">
        <v>1064</v>
      </c>
      <c r="K1816" s="117" t="s">
        <v>125</v>
      </c>
      <c r="L1816" s="122" t="s">
        <v>22</v>
      </c>
      <c r="M1816" s="122" t="s">
        <v>1064</v>
      </c>
      <c r="O1816" s="122"/>
      <c r="P1816" s="122"/>
      <c r="R1816" s="122"/>
      <c r="S1816" s="122"/>
      <c r="U1816" s="122"/>
      <c r="V1816" s="122"/>
      <c r="X1816" s="122"/>
      <c r="Y1816" s="122"/>
      <c r="AA1816" s="122"/>
      <c r="AB1816" s="122"/>
      <c r="AD1816" s="122"/>
      <c r="AE1816" s="122"/>
      <c r="AG1816" s="122"/>
      <c r="AH1816" s="122"/>
      <c r="AJ1816" s="122"/>
      <c r="AK1816" s="122"/>
      <c r="AM1816" s="122"/>
      <c r="AN1816" s="122"/>
      <c r="AP1816" s="122"/>
      <c r="AQ1816" s="122"/>
      <c r="AS1816" s="122"/>
      <c r="AT1816" s="122"/>
      <c r="AV1816" s="122"/>
      <c r="AW1816" s="122"/>
      <c r="AY1816" s="122"/>
      <c r="AZ1816" s="122"/>
      <c r="BB1816" s="122"/>
      <c r="BC1816" s="122"/>
      <c r="BE1816" s="123"/>
      <c r="BF1816" s="122"/>
      <c r="BG1816" s="121"/>
      <c r="BI1816" s="119"/>
      <c r="BJ1816" s="121"/>
      <c r="BK1816" s="121"/>
      <c r="BL1816" s="130"/>
    </row>
    <row r="1817" spans="1:64" x14ac:dyDescent="0.2">
      <c r="A1817" s="120" t="s">
        <v>3403</v>
      </c>
      <c r="B1817" s="125">
        <v>31802</v>
      </c>
      <c r="C1817" s="168" t="s">
        <v>2476</v>
      </c>
      <c r="D1817" s="126" t="s">
        <v>399</v>
      </c>
      <c r="E1817" s="116" t="str">
        <f>IF(ISERROR(VLOOKUP(TRIM(A1817),'R2020'!$A$1:$I$1991,2,FALSE)),"",VLOOKUP(TRIM(A1817),'R2020'!$A$1:$I$1991,2,FALSE))</f>
        <v/>
      </c>
      <c r="F1817" s="116" t="str">
        <f>IF(ISERROR(VLOOKUP(TRIM(A1817),'R2020'!$A$1:$I$1991,3,FALSE)),"",VLOOKUP(TRIM(A1817),'R2020'!$A$1:$I$1991,3,FALSE))</f>
        <v/>
      </c>
      <c r="G1817" s="116" t="str">
        <f>IF(ISERROR(VLOOKUP(TRIM(A1817),'R2020'!$A$1:$I$1991,8,FALSE)),"",VLOOKUP(TRIM(A1817),'R2020'!$A$1:$I$1991,8,FALSE))</f>
        <v/>
      </c>
      <c r="H1817" s="117" t="s">
        <v>331</v>
      </c>
      <c r="I1817" s="126" t="s">
        <v>448</v>
      </c>
      <c r="J1817" s="126" t="s">
        <v>41</v>
      </c>
      <c r="K1817" s="117" t="s">
        <v>331</v>
      </c>
      <c r="L1817" s="126" t="s">
        <v>448</v>
      </c>
      <c r="M1817" s="126" t="s">
        <v>349</v>
      </c>
      <c r="N1817" s="117" t="s">
        <v>228</v>
      </c>
      <c r="O1817" s="126" t="s">
        <v>448</v>
      </c>
      <c r="P1817" s="126" t="s">
        <v>385</v>
      </c>
      <c r="R1817" s="126"/>
      <c r="S1817" s="126"/>
      <c r="T1817" s="120" t="s">
        <v>228</v>
      </c>
      <c r="U1817" s="126" t="s">
        <v>448</v>
      </c>
      <c r="V1817" s="126" t="s">
        <v>227</v>
      </c>
      <c r="W1817" s="120" t="s">
        <v>228</v>
      </c>
      <c r="X1817" s="126" t="s">
        <v>448</v>
      </c>
      <c r="Y1817" s="126" t="s">
        <v>225</v>
      </c>
      <c r="Z1817" s="120" t="s">
        <v>228</v>
      </c>
      <c r="AA1817" s="126" t="s">
        <v>448</v>
      </c>
      <c r="AB1817" s="126" t="s">
        <v>33</v>
      </c>
      <c r="AC1817" s="120" t="s">
        <v>228</v>
      </c>
      <c r="AD1817" s="126" t="s">
        <v>448</v>
      </c>
      <c r="AE1817" s="126" t="s">
        <v>56</v>
      </c>
      <c r="AF1817" s="120" t="s">
        <v>228</v>
      </c>
      <c r="AG1817" s="126" t="s">
        <v>448</v>
      </c>
      <c r="AH1817" s="126" t="s">
        <v>230</v>
      </c>
      <c r="AI1817" s="120" t="s">
        <v>331</v>
      </c>
      <c r="AJ1817" s="126" t="s">
        <v>448</v>
      </c>
      <c r="AK1817" s="126" t="s">
        <v>349</v>
      </c>
      <c r="AL1817" s="120" t="s">
        <v>331</v>
      </c>
      <c r="AM1817" s="126" t="s">
        <v>448</v>
      </c>
      <c r="AN1817" s="126" t="s">
        <v>349</v>
      </c>
      <c r="AO1817" s="120"/>
      <c r="AP1817" s="126"/>
      <c r="AQ1817" s="126"/>
      <c r="AR1817" s="120"/>
      <c r="AS1817" s="126"/>
      <c r="AT1817" s="126"/>
      <c r="AU1817" s="120"/>
      <c r="AV1817" s="126"/>
      <c r="AW1817" s="126"/>
      <c r="AX1817" s="120"/>
      <c r="AY1817" s="126"/>
      <c r="AZ1817" s="126"/>
      <c r="BA1817" s="120"/>
      <c r="BB1817" s="126"/>
      <c r="BC1817" s="127"/>
      <c r="BD1817" s="120"/>
      <c r="BE1817" s="120"/>
      <c r="BF1817" s="127"/>
      <c r="BG1817" s="127"/>
      <c r="BH1817" s="127"/>
      <c r="BI1817" s="127"/>
      <c r="BJ1817" s="120"/>
      <c r="BK1817" s="128"/>
      <c r="BL1817" s="128"/>
    </row>
    <row r="1818" spans="1:64" x14ac:dyDescent="0.2">
      <c r="A1818" s="117" t="s">
        <v>3306</v>
      </c>
      <c r="B1818" s="123">
        <v>35149</v>
      </c>
      <c r="C1818" s="165" t="s">
        <v>3089</v>
      </c>
      <c r="D1818" s="122" t="s">
        <v>3067</v>
      </c>
      <c r="E1818" s="116" t="str">
        <f>IF(ISERROR(VLOOKUP(TRIM(A1818),'R2020'!$A$1:$I$1991,2,FALSE)),"",VLOOKUP(TRIM(A1818),'R2020'!$A$1:$I$1991,2,FALSE))</f>
        <v>RT</v>
      </c>
      <c r="F1818" s="116" t="str">
        <f>IF(ISERROR(VLOOKUP(TRIM(A1818),'R2020'!$A$1:$I$1991,3,FALSE)),"",VLOOKUP(TRIM(A1818),'R2020'!$A$1:$I$1991,3,FALSE))</f>
        <v>INA</v>
      </c>
      <c r="G1818" s="116" t="str">
        <f>IF(ISERROR(VLOOKUP(TRIM(A1818),'R2020'!$A$1:$I$1991,8,FALSE)),"",VLOOKUP(TRIM(A1818),'R2020'!$A$1:$I$1991,8,FALSE))</f>
        <v xml:space="preserve">5-7 </v>
      </c>
      <c r="H1818" s="117" t="s">
        <v>228</v>
      </c>
      <c r="I1818" s="122" t="s">
        <v>103</v>
      </c>
      <c r="J1818" s="122" t="s">
        <v>17</v>
      </c>
      <c r="K1818" s="117" t="s">
        <v>228</v>
      </c>
      <c r="L1818" s="122" t="s">
        <v>103</v>
      </c>
      <c r="M1818" s="122" t="s">
        <v>225</v>
      </c>
      <c r="O1818" s="122"/>
      <c r="P1818" s="122"/>
      <c r="R1818" s="122"/>
      <c r="S1818" s="122"/>
      <c r="U1818" s="122"/>
      <c r="V1818" s="122"/>
      <c r="X1818" s="122"/>
      <c r="Y1818" s="122"/>
      <c r="AA1818" s="122"/>
      <c r="AB1818" s="122"/>
      <c r="AD1818" s="122"/>
      <c r="AE1818" s="122"/>
      <c r="AG1818" s="122"/>
      <c r="AH1818" s="122"/>
      <c r="AJ1818" s="122"/>
      <c r="AK1818" s="122"/>
      <c r="AM1818" s="122"/>
      <c r="AN1818" s="122"/>
      <c r="AP1818" s="122"/>
      <c r="AQ1818" s="122"/>
      <c r="AS1818" s="122"/>
      <c r="AT1818" s="122"/>
      <c r="AV1818" s="122"/>
      <c r="AW1818" s="122"/>
      <c r="AY1818" s="122"/>
      <c r="AZ1818" s="122"/>
      <c r="BB1818" s="122"/>
      <c r="BC1818" s="122"/>
      <c r="BE1818" s="123"/>
      <c r="BF1818" s="122"/>
      <c r="BG1818" s="121"/>
      <c r="BI1818" s="119"/>
      <c r="BJ1818" s="121"/>
      <c r="BK1818" s="121"/>
      <c r="BL1818" s="130"/>
    </row>
    <row r="1819" spans="1:64" x14ac:dyDescent="0.2">
      <c r="A1819" s="117" t="s">
        <v>3908</v>
      </c>
      <c r="B1819" s="123">
        <v>35515</v>
      </c>
      <c r="C1819" s="164" t="s">
        <v>3460</v>
      </c>
      <c r="E1819" s="116" t="str">
        <f>IF(ISERROR(VLOOKUP(TRIM(A1819),'R2020'!$A$1:$I$1991,2,FALSE)),"",VLOOKUP(TRIM(A1819),'R2020'!$A$1:$I$1991,2,FALSE))</f>
        <v/>
      </c>
      <c r="F1819" s="116" t="str">
        <f>IF(ISERROR(VLOOKUP(TRIM(A1819),'R2020'!$A$1:$I$1991,3,FALSE)),"",VLOOKUP(TRIM(A1819),'R2020'!$A$1:$I$1991,3,FALSE))</f>
        <v/>
      </c>
      <c r="G1819" s="116" t="str">
        <f>IF(ISERROR(VLOOKUP(TRIM(A1819),'R2020'!$A$1:$I$1991,8,FALSE)),"",VLOOKUP(TRIM(A1819),'R2020'!$A$1:$I$1991,8,FALSE))</f>
        <v/>
      </c>
      <c r="H1819" s="117" t="s">
        <v>64</v>
      </c>
      <c r="I1819" s="117" t="s">
        <v>131</v>
      </c>
      <c r="J1819" s="119" t="s">
        <v>1064</v>
      </c>
    </row>
    <row r="1820" spans="1:64" x14ac:dyDescent="0.2">
      <c r="A1820" s="146" t="s">
        <v>4318</v>
      </c>
      <c r="B1820" s="157">
        <v>33645</v>
      </c>
      <c r="C1820" s="167" t="s">
        <v>1224</v>
      </c>
      <c r="D1820" s="141"/>
      <c r="E1820" s="116" t="str">
        <f>IF(ISERROR(VLOOKUP(TRIM(A1820),'R2020'!$A$1:$I$1991,2,FALSE)),"",VLOOKUP(TRIM(A1820),'R2020'!$A$1:$I$1991,2,FALSE))</f>
        <v>End</v>
      </c>
      <c r="F1820" s="116" t="str">
        <f>IF(ISERROR(VLOOKUP(TRIM(A1820),'R2020'!$A$1:$I$1991,3,FALSE)),"",VLOOKUP(TRIM(A1820),'R2020'!$A$1:$I$1991,3,FALSE))</f>
        <v>LVA</v>
      </c>
      <c r="G1820" s="116" t="str">
        <f>IF(ISERROR(VLOOKUP(TRIM(A1820),'R2020'!$A$1:$I$1991,8,FALSE)),"",VLOOKUP(TRIM(A1820),'R2020'!$A$1:$I$1991,8,FALSE))</f>
        <v xml:space="preserve">0-2 </v>
      </c>
      <c r="H1820" s="127"/>
      <c r="I1820" s="127"/>
      <c r="J1820" s="120"/>
      <c r="K1820" s="127"/>
      <c r="L1820" s="127"/>
      <c r="M1820" s="120"/>
      <c r="N1820" s="127"/>
      <c r="O1820" s="127"/>
      <c r="P1820" s="120"/>
      <c r="Q1820" s="127"/>
      <c r="R1820" s="127"/>
      <c r="S1820" s="120"/>
      <c r="T1820" s="127"/>
      <c r="U1820" s="127"/>
      <c r="V1820" s="120"/>
      <c r="W1820" s="127"/>
      <c r="X1820" s="127"/>
      <c r="Y1820" s="120"/>
      <c r="Z1820" s="127"/>
      <c r="AA1820" s="127"/>
      <c r="AB1820" s="120"/>
      <c r="AC1820" s="127"/>
      <c r="AD1820" s="127"/>
      <c r="AE1820" s="120"/>
      <c r="AF1820" s="127"/>
      <c r="AG1820" s="127"/>
      <c r="AH1820" s="120"/>
      <c r="AI1820" s="127"/>
      <c r="AJ1820" s="127"/>
      <c r="AK1820" s="120"/>
      <c r="AL1820" s="127"/>
      <c r="AM1820" s="127"/>
      <c r="AN1820" s="120"/>
      <c r="AO1820" s="127"/>
      <c r="AP1820" s="127"/>
      <c r="AQ1820" s="127"/>
      <c r="AR1820" s="127"/>
      <c r="AS1820" s="127"/>
      <c r="AT1820" s="120"/>
      <c r="AU1820" s="127"/>
      <c r="AV1820" s="127"/>
      <c r="AW1820" s="120"/>
      <c r="AX1820" s="127"/>
      <c r="AY1820" s="127"/>
      <c r="AZ1820" s="120"/>
      <c r="BA1820" s="127"/>
      <c r="BB1820" s="127"/>
      <c r="BC1820" s="120"/>
      <c r="BD1820" s="120"/>
      <c r="BE1820" s="120"/>
      <c r="BF1820" s="120"/>
      <c r="BG1820" s="120"/>
      <c r="BH1820" s="120"/>
      <c r="BI1820" s="120"/>
      <c r="BJ1820" s="128"/>
      <c r="BK1820" s="128"/>
    </row>
    <row r="1821" spans="1:64" x14ac:dyDescent="0.2">
      <c r="A1821" s="117" t="s">
        <v>3909</v>
      </c>
      <c r="B1821" s="123">
        <v>33666</v>
      </c>
      <c r="C1821" s="164" t="s">
        <v>1574</v>
      </c>
      <c r="E1821" s="116" t="str">
        <f>IF(ISERROR(VLOOKUP(TRIM(A1821),'R2020'!$A$1:$I$1991,2,FALSE)),"",VLOOKUP(TRIM(A1821),'R2020'!$A$1:$I$1991,2,FALSE))</f>
        <v/>
      </c>
      <c r="F1821" s="116" t="str">
        <f>IF(ISERROR(VLOOKUP(TRIM(A1821),'R2020'!$A$1:$I$1991,3,FALSE)),"",VLOOKUP(TRIM(A1821),'R2020'!$A$1:$I$1991,3,FALSE))</f>
        <v/>
      </c>
      <c r="G1821" s="116" t="str">
        <f>IF(ISERROR(VLOOKUP(TRIM(A1821),'R2020'!$A$1:$I$1991,8,FALSE)),"",VLOOKUP(TRIM(A1821),'R2020'!$A$1:$I$1991,8,FALSE))</f>
        <v/>
      </c>
      <c r="H1821" s="117" t="s">
        <v>283</v>
      </c>
      <c r="I1821" s="117" t="s">
        <v>506</v>
      </c>
    </row>
    <row r="1822" spans="1:64" x14ac:dyDescent="0.2">
      <c r="A1822" s="117" t="s">
        <v>1450</v>
      </c>
      <c r="B1822" s="123">
        <v>34143</v>
      </c>
      <c r="C1822" s="165" t="s">
        <v>1574</v>
      </c>
      <c r="D1822" s="122" t="s">
        <v>1574</v>
      </c>
      <c r="E1822" s="116" t="str">
        <f>IF(ISERROR(VLOOKUP(TRIM(A1822),'R2020'!$A$1:$I$1991,2,FALSE)),"",VLOOKUP(TRIM(A1822),'R2020'!$A$1:$I$1991,2,FALSE))</f>
        <v>LT</v>
      </c>
      <c r="F1822" s="116" t="str">
        <f>IF(ISERROR(VLOOKUP(TRIM(A1822),'R2020'!$A$1:$I$1991,3,FALSE)),"",VLOOKUP(TRIM(A1822),'R2020'!$A$1:$I$1991,3,FALSE))</f>
        <v>TBN</v>
      </c>
      <c r="G1822" s="116" t="str">
        <f>IF(ISERROR(VLOOKUP(TRIM(A1822),'R2020'!$A$1:$I$1991,8,FALSE)),"",VLOOKUP(TRIM(A1822),'R2020'!$A$1:$I$1991,8,FALSE))</f>
        <v xml:space="preserve">5-7 </v>
      </c>
      <c r="H1822" s="117" t="s">
        <v>505</v>
      </c>
      <c r="I1822" s="121" t="s">
        <v>122</v>
      </c>
      <c r="J1822" s="119" t="s">
        <v>225</v>
      </c>
      <c r="K1822" s="117" t="s">
        <v>505</v>
      </c>
      <c r="L1822" s="121" t="s">
        <v>122</v>
      </c>
      <c r="M1822" s="119" t="s">
        <v>225</v>
      </c>
      <c r="N1822" s="117" t="s">
        <v>505</v>
      </c>
      <c r="O1822" s="121" t="s">
        <v>122</v>
      </c>
      <c r="P1822" s="119" t="s">
        <v>351</v>
      </c>
      <c r="Q1822" s="117" t="s">
        <v>505</v>
      </c>
      <c r="R1822" s="121" t="s">
        <v>122</v>
      </c>
      <c r="S1822" s="119" t="s">
        <v>481</v>
      </c>
      <c r="T1822" s="117" t="s">
        <v>505</v>
      </c>
      <c r="U1822" s="121" t="s">
        <v>122</v>
      </c>
      <c r="V1822" s="119" t="s">
        <v>227</v>
      </c>
      <c r="X1822" s="121"/>
      <c r="Y1822" s="119"/>
      <c r="AA1822" s="121"/>
      <c r="AB1822" s="119"/>
      <c r="AD1822" s="121"/>
      <c r="AE1822" s="119"/>
      <c r="AG1822" s="121"/>
      <c r="AH1822" s="119"/>
      <c r="AJ1822" s="121"/>
      <c r="AK1822" s="119"/>
      <c r="AM1822" s="121"/>
      <c r="AN1822" s="119"/>
      <c r="AP1822" s="121"/>
      <c r="AQ1822" s="119"/>
      <c r="AS1822" s="121"/>
      <c r="AT1822" s="119"/>
      <c r="AV1822" s="121"/>
      <c r="AW1822" s="119"/>
      <c r="AY1822" s="121"/>
      <c r="AZ1822" s="119"/>
      <c r="BB1822" s="121"/>
      <c r="BC1822" s="119"/>
      <c r="BF1822" s="119"/>
      <c r="BG1822" s="121"/>
      <c r="BH1822" s="121"/>
      <c r="BI1822" s="121"/>
      <c r="BJ1822" s="121"/>
      <c r="BK1822" s="121"/>
      <c r="BL1822" s="121"/>
    </row>
    <row r="1823" spans="1:64" x14ac:dyDescent="0.2">
      <c r="A1823" s="117" t="s">
        <v>3910</v>
      </c>
      <c r="B1823" s="123">
        <v>34944</v>
      </c>
      <c r="C1823" s="164" t="s">
        <v>2586</v>
      </c>
      <c r="E1823" s="116" t="str">
        <f>IF(ISERROR(VLOOKUP(TRIM(A1823),'R2020'!$A$1:$I$1991,2,FALSE)),"",VLOOKUP(TRIM(A1823),'R2020'!$A$1:$I$1991,2,FALSE))</f>
        <v/>
      </c>
      <c r="F1823" s="116" t="str">
        <f>IF(ISERROR(VLOOKUP(TRIM(A1823),'R2020'!$A$1:$I$1991,3,FALSE)),"",VLOOKUP(TRIM(A1823),'R2020'!$A$1:$I$1991,3,FALSE))</f>
        <v/>
      </c>
      <c r="G1823" s="116" t="str">
        <f>IF(ISERROR(VLOOKUP(TRIM(A1823),'R2020'!$A$1:$I$1991,8,FALSE)),"",VLOOKUP(TRIM(A1823),'R2020'!$A$1:$I$1991,8,FALSE))</f>
        <v/>
      </c>
      <c r="H1823" s="117" t="s">
        <v>331</v>
      </c>
      <c r="I1823" s="117" t="s">
        <v>30</v>
      </c>
      <c r="J1823" s="119" t="s">
        <v>349</v>
      </c>
    </row>
    <row r="1824" spans="1:64" x14ac:dyDescent="0.2">
      <c r="A1824" s="117" t="s">
        <v>1033</v>
      </c>
      <c r="B1824" s="123">
        <v>33156</v>
      </c>
      <c r="C1824" s="165" t="s">
        <v>997</v>
      </c>
      <c r="D1824" s="122" t="s">
        <v>997</v>
      </c>
      <c r="E1824" s="116" t="str">
        <f>IF(ISERROR(VLOOKUP(TRIM(A1824),'R2020'!$A$1:$I$1991,2,FALSE)),"",VLOOKUP(TRIM(A1824),'R2020'!$A$1:$I$1991,2,FALSE))</f>
        <v>QB</v>
      </c>
      <c r="F1824" s="116" t="str">
        <f>IF(ISERROR(VLOOKUP(TRIM(A1824),'R2020'!$A$1:$I$1991,3,FALSE)),"",VLOOKUP(TRIM(A1824),'R2020'!$A$1:$I$1991,3,FALSE))</f>
        <v>SEN</v>
      </c>
      <c r="G1824" s="116" t="str">
        <f>IF(ISERROR(VLOOKUP(TRIM(A1824),'R2020'!$A$1:$I$1991,8,FALSE)),"",VLOOKUP(TRIM(A1824),'R2020'!$A$1:$I$1991,8,FALSE))</f>
        <v xml:space="preserve"> </v>
      </c>
      <c r="H1824" s="117" t="s">
        <v>193</v>
      </c>
      <c r="I1824" s="122" t="s">
        <v>453</v>
      </c>
      <c r="J1824" s="119" t="s">
        <v>86</v>
      </c>
      <c r="K1824" s="117" t="s">
        <v>193</v>
      </c>
      <c r="L1824" s="122" t="s">
        <v>2215</v>
      </c>
      <c r="M1824" s="119" t="s">
        <v>812</v>
      </c>
      <c r="N1824" s="117" t="s">
        <v>193</v>
      </c>
      <c r="O1824" s="122" t="s">
        <v>30</v>
      </c>
      <c r="P1824" s="119" t="s">
        <v>2376</v>
      </c>
      <c r="Q1824" s="117" t="s">
        <v>193</v>
      </c>
      <c r="R1824" s="122" t="s">
        <v>446</v>
      </c>
      <c r="S1824" s="119" t="s">
        <v>2085</v>
      </c>
      <c r="T1824" s="117" t="s">
        <v>193</v>
      </c>
      <c r="U1824" s="122" t="s">
        <v>446</v>
      </c>
      <c r="V1824" s="119" t="s">
        <v>1652</v>
      </c>
      <c r="W1824" s="117" t="s">
        <v>193</v>
      </c>
      <c r="X1824" s="122" t="s">
        <v>446</v>
      </c>
      <c r="Y1824" s="119"/>
      <c r="Z1824" s="117" t="s">
        <v>193</v>
      </c>
      <c r="AA1824" s="121" t="s">
        <v>446</v>
      </c>
      <c r="AB1824" s="119"/>
      <c r="AD1824" s="121"/>
      <c r="AE1824" s="119"/>
      <c r="AG1824" s="121"/>
      <c r="AH1824" s="119"/>
      <c r="AJ1824" s="121"/>
      <c r="AK1824" s="119"/>
      <c r="AM1824" s="121"/>
      <c r="AN1824" s="119"/>
      <c r="AP1824" s="121"/>
      <c r="AQ1824" s="119"/>
      <c r="AS1824" s="121"/>
      <c r="AT1824" s="119"/>
      <c r="AV1824" s="121"/>
      <c r="AW1824" s="119"/>
      <c r="AY1824" s="121"/>
      <c r="AZ1824" s="119"/>
      <c r="BB1824" s="121"/>
      <c r="BC1824" s="119"/>
      <c r="BF1824" s="119"/>
      <c r="BG1824" s="121"/>
      <c r="BH1824" s="121"/>
      <c r="BI1824" s="121"/>
      <c r="BJ1824" s="121"/>
      <c r="BK1824" s="121"/>
      <c r="BL1824" s="121"/>
    </row>
    <row r="1825" spans="1:64" x14ac:dyDescent="0.2">
      <c r="A1825" s="117" t="s">
        <v>841</v>
      </c>
      <c r="B1825" s="123">
        <v>32541</v>
      </c>
      <c r="C1825" s="165" t="s">
        <v>874</v>
      </c>
      <c r="D1825" s="122" t="s">
        <v>2356</v>
      </c>
      <c r="E1825" s="116" t="str">
        <f>IF(ISERROR(VLOOKUP(TRIM(A1825),'R2020'!$A$1:$I$1991,2,FALSE)),"",VLOOKUP(TRIM(A1825),'R2020'!$A$1:$I$1991,2,FALSE))</f>
        <v>SS</v>
      </c>
      <c r="F1825" s="116" t="str">
        <f>IF(ISERROR(VLOOKUP(TRIM(A1825),'R2020'!$A$1:$I$1991,3,FALSE)),"",VLOOKUP(TRIM(A1825),'R2020'!$A$1:$I$1991,3,FALSE))</f>
        <v>MIN</v>
      </c>
      <c r="G1825" s="116" t="str">
        <f>IF(ISERROR(VLOOKUP(TRIM(A1825),'R2020'!$A$1:$I$1991,8,FALSE)),"",VLOOKUP(TRIM(A1825),'R2020'!$A$1:$I$1991,8,FALSE))</f>
        <v xml:space="preserve">55 </v>
      </c>
      <c r="H1825" s="117" t="s">
        <v>366</v>
      </c>
      <c r="I1825" s="122" t="s">
        <v>131</v>
      </c>
      <c r="J1825" s="122" t="s">
        <v>1093</v>
      </c>
      <c r="K1825" s="117" t="s">
        <v>368</v>
      </c>
      <c r="L1825" s="122" t="s">
        <v>131</v>
      </c>
      <c r="M1825" s="122" t="s">
        <v>1110</v>
      </c>
      <c r="N1825" s="117" t="s">
        <v>368</v>
      </c>
      <c r="O1825" s="122" t="s">
        <v>131</v>
      </c>
      <c r="P1825" s="122" t="s">
        <v>1135</v>
      </c>
      <c r="Q1825" s="117" t="s">
        <v>368</v>
      </c>
      <c r="R1825" s="122" t="s">
        <v>131</v>
      </c>
      <c r="S1825" s="122" t="s">
        <v>1135</v>
      </c>
      <c r="T1825" s="117" t="s">
        <v>368</v>
      </c>
      <c r="U1825" s="122" t="s">
        <v>131</v>
      </c>
      <c r="V1825" s="122" t="s">
        <v>1110</v>
      </c>
      <c r="W1825" s="117" t="s">
        <v>368</v>
      </c>
      <c r="X1825" s="122" t="s">
        <v>131</v>
      </c>
      <c r="Y1825" s="122" t="s">
        <v>1110</v>
      </c>
      <c r="Z1825" s="117" t="s">
        <v>364</v>
      </c>
      <c r="AA1825" s="122" t="s">
        <v>131</v>
      </c>
      <c r="AB1825" s="122" t="s">
        <v>365</v>
      </c>
      <c r="AC1825" s="117" t="s">
        <v>368</v>
      </c>
      <c r="AD1825" s="122" t="s">
        <v>131</v>
      </c>
      <c r="AE1825" s="122" t="s">
        <v>60</v>
      </c>
      <c r="AG1825" s="122"/>
      <c r="AH1825" s="122"/>
      <c r="AJ1825" s="122"/>
      <c r="AK1825" s="122"/>
      <c r="AM1825" s="122"/>
      <c r="AN1825" s="122"/>
      <c r="AP1825" s="122"/>
      <c r="AQ1825" s="122"/>
      <c r="AS1825" s="122"/>
      <c r="AT1825" s="122"/>
      <c r="AV1825" s="122"/>
      <c r="AW1825" s="122"/>
      <c r="AY1825" s="122"/>
      <c r="AZ1825" s="122"/>
      <c r="BB1825" s="122"/>
      <c r="BC1825" s="119"/>
      <c r="BF1825" s="119"/>
      <c r="BG1825" s="119"/>
      <c r="BH1825" s="119"/>
      <c r="BI1825" s="119"/>
      <c r="BK1825" s="121"/>
      <c r="BL1825" s="121"/>
    </row>
    <row r="1826" spans="1:64" x14ac:dyDescent="0.2">
      <c r="A1826" s="117" t="s">
        <v>3911</v>
      </c>
      <c r="B1826" s="123">
        <v>36016</v>
      </c>
      <c r="C1826" s="164" t="s">
        <v>3456</v>
      </c>
      <c r="E1826" s="116" t="str">
        <f>IF(ISERROR(VLOOKUP(TRIM(A1826),'R2020'!$A$1:$I$1991,2,FALSE)),"",VLOOKUP(TRIM(A1826),'R2020'!$A$1:$I$1991,2,FALSE))</f>
        <v>TE</v>
      </c>
      <c r="F1826" s="116" t="str">
        <f>IF(ISERROR(VLOOKUP(TRIM(A1826),'R2020'!$A$1:$I$1991,3,FALSE)),"",VLOOKUP(TRIM(A1826),'R2020'!$A$1:$I$1991,3,FALSE))</f>
        <v>MIN</v>
      </c>
      <c r="G1826" s="116" t="str">
        <f>IF(ISERROR(VLOOKUP(TRIM(A1826),'R2020'!$A$1:$I$1991,8,FALSE)),"",VLOOKUP(TRIM(A1826),'R2020'!$A$1:$I$1991,8,FALSE))</f>
        <v xml:space="preserve">4-0 </v>
      </c>
      <c r="H1826" s="117" t="s">
        <v>26</v>
      </c>
      <c r="I1826" s="117" t="s">
        <v>131</v>
      </c>
      <c r="J1826" s="119" t="s">
        <v>685</v>
      </c>
    </row>
    <row r="1827" spans="1:64" x14ac:dyDescent="0.2">
      <c r="A1827" s="117" t="s">
        <v>3307</v>
      </c>
      <c r="B1827" s="123">
        <v>34953</v>
      </c>
      <c r="C1827" s="165" t="s">
        <v>3076</v>
      </c>
      <c r="D1827" s="122" t="s">
        <v>3081</v>
      </c>
      <c r="E1827" s="116" t="str">
        <f>IF(ISERROR(VLOOKUP(TRIM(A1827),'R2020'!$A$1:$I$1991,2,FALSE)),"",VLOOKUP(TRIM(A1827),'R2020'!$A$1:$I$1991,2,FALSE))</f>
        <v>HB</v>
      </c>
      <c r="F1827" s="116" t="str">
        <f>IF(ISERROR(VLOOKUP(TRIM(A1827),'R2020'!$A$1:$I$1991,3,FALSE)),"",VLOOKUP(TRIM(A1827),'R2020'!$A$1:$I$1991,3,FALSE))</f>
        <v>ATN</v>
      </c>
      <c r="G1827" s="116" t="str">
        <f>IF(ISERROR(VLOOKUP(TRIM(A1827),'R2020'!$A$1:$I$1991,8,FALSE)),"",VLOOKUP(TRIM(A1827),'R2020'!$A$1:$I$1991,8,FALSE))</f>
        <v xml:space="preserve">0-0 </v>
      </c>
      <c r="H1827" s="117" t="s">
        <v>344</v>
      </c>
      <c r="I1827" s="122" t="s">
        <v>393</v>
      </c>
      <c r="J1827" s="122" t="s">
        <v>3912</v>
      </c>
      <c r="K1827" s="117" t="s">
        <v>344</v>
      </c>
      <c r="L1827" s="122" t="s">
        <v>393</v>
      </c>
      <c r="M1827" s="122" t="s">
        <v>3308</v>
      </c>
      <c r="O1827" s="122"/>
      <c r="P1827" s="122"/>
      <c r="R1827" s="122"/>
      <c r="S1827" s="122"/>
      <c r="U1827" s="122"/>
      <c r="V1827" s="122"/>
      <c r="X1827" s="122"/>
      <c r="Y1827" s="122"/>
      <c r="AA1827" s="122"/>
      <c r="AB1827" s="122"/>
      <c r="AD1827" s="122"/>
      <c r="AE1827" s="122"/>
      <c r="AG1827" s="122"/>
      <c r="AH1827" s="122"/>
      <c r="AJ1827" s="122"/>
      <c r="AK1827" s="122"/>
      <c r="AM1827" s="122"/>
      <c r="AN1827" s="122"/>
      <c r="AP1827" s="122"/>
      <c r="AQ1827" s="122"/>
      <c r="AS1827" s="122"/>
      <c r="AT1827" s="122"/>
      <c r="AV1827" s="122"/>
      <c r="AW1827" s="122"/>
      <c r="AY1827" s="122"/>
      <c r="AZ1827" s="122"/>
      <c r="BB1827" s="122"/>
      <c r="BC1827" s="122"/>
      <c r="BE1827" s="123"/>
      <c r="BF1827" s="122"/>
      <c r="BG1827" s="121"/>
      <c r="BI1827" s="119"/>
      <c r="BJ1827" s="121"/>
      <c r="BK1827" s="121"/>
      <c r="BL1827" s="130"/>
    </row>
    <row r="1828" spans="1:64" x14ac:dyDescent="0.2">
      <c r="A1828" s="117" t="s">
        <v>2809</v>
      </c>
      <c r="B1828" s="123">
        <v>34864</v>
      </c>
      <c r="C1828" s="164" t="s">
        <v>2034</v>
      </c>
      <c r="D1828" s="119" t="s">
        <v>3038</v>
      </c>
      <c r="E1828" s="116" t="str">
        <f>IF(ISERROR(VLOOKUP(TRIM(A1828),'R2020'!$A$1:$I$1991,2,FALSE)),"",VLOOKUP(TRIM(A1828),'R2020'!$A$1:$I$1991,2,FALSE))</f>
        <v>RLB</v>
      </c>
      <c r="F1828" s="116" t="str">
        <f>IF(ISERROR(VLOOKUP(TRIM(A1828),'R2020'!$A$1:$I$1991,3,FALSE)),"",VLOOKUP(TRIM(A1828),'R2020'!$A$1:$I$1991,3,FALSE))</f>
        <v>DAN</v>
      </c>
      <c r="G1828" s="116" t="str">
        <f>IF(ISERROR(VLOOKUP(TRIM(A1828),'R2020'!$A$1:$I$1991,8,FALSE)),"",VLOOKUP(TRIM(A1828),'R2020'!$A$1:$I$1991,8,FALSE))</f>
        <v xml:space="preserve">40-5 </v>
      </c>
      <c r="H1828" s="117" t="s">
        <v>540</v>
      </c>
      <c r="I1828" s="117" t="s">
        <v>506</v>
      </c>
      <c r="J1828" s="119" t="s">
        <v>3913</v>
      </c>
      <c r="K1828" s="117" t="s">
        <v>540</v>
      </c>
      <c r="L1828" s="117" t="s">
        <v>506</v>
      </c>
      <c r="M1828" s="119" t="s">
        <v>1515</v>
      </c>
      <c r="N1828" s="117" t="s">
        <v>64</v>
      </c>
      <c r="O1828" s="117" t="s">
        <v>506</v>
      </c>
      <c r="P1828" s="119" t="s">
        <v>1104</v>
      </c>
    </row>
    <row r="1829" spans="1:64" x14ac:dyDescent="0.2">
      <c r="A1829" s="146" t="s">
        <v>4376</v>
      </c>
      <c r="B1829" s="157">
        <v>35541</v>
      </c>
      <c r="C1829" s="167" t="s">
        <v>3448</v>
      </c>
      <c r="D1829" s="141"/>
      <c r="E1829" s="116" t="str">
        <f>IF(ISERROR(VLOOKUP(TRIM(A1829),'R2020'!$A$1:$I$1991,2,FALSE)),"",VLOOKUP(TRIM(A1829),'R2020'!$A$1:$I$1991,2,FALSE))</f>
        <v>WR</v>
      </c>
      <c r="F1829" s="116" t="str">
        <f>IF(ISERROR(VLOOKUP(TRIM(A1829),'R2020'!$A$1:$I$1991,3,FALSE)),"",VLOOKUP(TRIM(A1829),'R2020'!$A$1:$I$1991,3,FALSE))</f>
        <v>NYA</v>
      </c>
      <c r="G1829" s="116" t="str">
        <f>IF(ISERROR(VLOOKUP(TRIM(A1829),'R2020'!$A$1:$I$1991,8,FALSE)),"",VLOOKUP(TRIM(A1829),'R2020'!$A$1:$I$1991,8,FALSE))</f>
        <v xml:space="preserve"> </v>
      </c>
      <c r="H1829" s="127"/>
      <c r="I1829" s="127"/>
      <c r="J1829" s="120"/>
      <c r="K1829" s="127"/>
      <c r="L1829" s="127"/>
      <c r="M1829" s="120"/>
      <c r="N1829" s="127"/>
      <c r="O1829" s="127"/>
      <c r="P1829" s="120"/>
      <c r="Q1829" s="127"/>
      <c r="R1829" s="127"/>
      <c r="S1829" s="120"/>
      <c r="T1829" s="127"/>
      <c r="U1829" s="127"/>
      <c r="V1829" s="120"/>
      <c r="W1829" s="127"/>
      <c r="X1829" s="127"/>
      <c r="Y1829" s="120"/>
      <c r="Z1829" s="127"/>
      <c r="AA1829" s="127"/>
      <c r="AB1829" s="120"/>
      <c r="AC1829" s="127"/>
      <c r="AD1829" s="127"/>
      <c r="AE1829" s="120"/>
      <c r="AF1829" s="127"/>
      <c r="AG1829" s="127"/>
      <c r="AH1829" s="120"/>
      <c r="AI1829" s="127"/>
      <c r="AJ1829" s="127"/>
      <c r="AK1829" s="120"/>
      <c r="AL1829" s="127"/>
      <c r="AM1829" s="127"/>
      <c r="AN1829" s="120"/>
      <c r="AO1829" s="127"/>
      <c r="AP1829" s="127"/>
      <c r="AQ1829" s="127"/>
      <c r="AR1829" s="127"/>
      <c r="AS1829" s="127"/>
      <c r="AT1829" s="120"/>
      <c r="AU1829" s="127"/>
      <c r="AV1829" s="127"/>
      <c r="AW1829" s="120"/>
      <c r="AX1829" s="127"/>
      <c r="AY1829" s="127"/>
      <c r="AZ1829" s="120"/>
      <c r="BA1829" s="127"/>
      <c r="BB1829" s="127"/>
      <c r="BC1829" s="120"/>
      <c r="BD1829" s="120"/>
      <c r="BE1829" s="120"/>
      <c r="BF1829" s="120"/>
      <c r="BG1829" s="120"/>
      <c r="BH1829" s="120"/>
      <c r="BI1829" s="120"/>
      <c r="BJ1829" s="128"/>
      <c r="BK1829" s="128"/>
    </row>
    <row r="1830" spans="1:64" x14ac:dyDescent="0.2">
      <c r="A1830" s="120" t="s">
        <v>675</v>
      </c>
      <c r="B1830" s="125">
        <v>32350</v>
      </c>
      <c r="C1830" s="168" t="s">
        <v>744</v>
      </c>
      <c r="D1830" s="126" t="s">
        <v>738</v>
      </c>
      <c r="E1830" s="116" t="str">
        <f>IF(ISERROR(VLOOKUP(TRIM(A1830),'R2020'!$A$1:$I$1991,2,FALSE)),"",VLOOKUP(TRIM(A1830),'R2020'!$A$1:$I$1991,2,FALSE))</f>
        <v>CB</v>
      </c>
      <c r="F1830" s="116" t="str">
        <f>IF(ISERROR(VLOOKUP(TRIM(A1830),'R2020'!$A$1:$I$1991,3,FALSE)),"",VLOOKUP(TRIM(A1830),'R2020'!$A$1:$I$1991,3,FALSE))</f>
        <v>BAA</v>
      </c>
      <c r="G1830" s="116" t="str">
        <f>IF(ISERROR(VLOOKUP(TRIM(A1830),'R2020'!$A$1:$I$1991,8,FALSE)),"",VLOOKUP(TRIM(A1830),'R2020'!$A$1:$I$1991,8,FALSE))</f>
        <v xml:space="preserve">5 </v>
      </c>
      <c r="H1830" s="120" t="s">
        <v>171</v>
      </c>
      <c r="I1830" s="126" t="s">
        <v>39</v>
      </c>
      <c r="J1830" s="126" t="s">
        <v>328</v>
      </c>
      <c r="K1830" s="120" t="s">
        <v>327</v>
      </c>
      <c r="L1830" s="126" t="s">
        <v>39</v>
      </c>
      <c r="M1830" s="126" t="s">
        <v>328</v>
      </c>
      <c r="N1830" s="120" t="s">
        <v>327</v>
      </c>
      <c r="O1830" s="126" t="s">
        <v>39</v>
      </c>
      <c r="P1830" s="126" t="s">
        <v>60</v>
      </c>
      <c r="Q1830" s="120" t="s">
        <v>327</v>
      </c>
      <c r="R1830" s="126" t="s">
        <v>39</v>
      </c>
      <c r="S1830" s="126" t="s">
        <v>328</v>
      </c>
      <c r="T1830" s="120" t="s">
        <v>327</v>
      </c>
      <c r="U1830" s="126" t="s">
        <v>39</v>
      </c>
      <c r="V1830" s="126" t="s">
        <v>328</v>
      </c>
      <c r="W1830" s="120" t="s">
        <v>327</v>
      </c>
      <c r="X1830" s="126" t="s">
        <v>39</v>
      </c>
      <c r="Y1830" s="126" t="s">
        <v>60</v>
      </c>
      <c r="Z1830" s="120" t="s">
        <v>327</v>
      </c>
      <c r="AA1830" s="126" t="s">
        <v>39</v>
      </c>
      <c r="AB1830" s="126" t="s">
        <v>60</v>
      </c>
      <c r="AC1830" s="120" t="s">
        <v>364</v>
      </c>
      <c r="AD1830" s="126" t="s">
        <v>39</v>
      </c>
      <c r="AE1830" s="126" t="s">
        <v>365</v>
      </c>
      <c r="AF1830" s="120" t="s">
        <v>171</v>
      </c>
      <c r="AG1830" s="126" t="s">
        <v>39</v>
      </c>
      <c r="AH1830" s="126" t="s">
        <v>328</v>
      </c>
      <c r="AI1830" s="120"/>
      <c r="AJ1830" s="126"/>
      <c r="AK1830" s="126"/>
      <c r="AL1830" s="120"/>
      <c r="AM1830" s="126"/>
      <c r="AN1830" s="126"/>
      <c r="AO1830" s="120"/>
      <c r="AP1830" s="126"/>
      <c r="AQ1830" s="126"/>
      <c r="AR1830" s="120"/>
      <c r="AS1830" s="126"/>
      <c r="AT1830" s="126"/>
      <c r="AU1830" s="120"/>
      <c r="AV1830" s="126"/>
      <c r="AW1830" s="126"/>
      <c r="AX1830" s="120"/>
      <c r="AY1830" s="126"/>
      <c r="AZ1830" s="126"/>
      <c r="BA1830" s="120"/>
      <c r="BB1830" s="126"/>
      <c r="BC1830" s="127"/>
      <c r="BD1830" s="120"/>
      <c r="BE1830" s="120"/>
      <c r="BF1830" s="127"/>
      <c r="BG1830" s="127"/>
      <c r="BH1830" s="127"/>
      <c r="BI1830" s="127"/>
      <c r="BJ1830" s="120"/>
      <c r="BK1830" s="128"/>
      <c r="BL1830" s="128"/>
    </row>
    <row r="1831" spans="1:64" x14ac:dyDescent="0.2">
      <c r="A1831" s="117" t="s">
        <v>2810</v>
      </c>
      <c r="B1831" s="123">
        <v>34933</v>
      </c>
      <c r="C1831" s="164" t="s">
        <v>2583</v>
      </c>
      <c r="D1831" s="119" t="s">
        <v>2601</v>
      </c>
      <c r="E1831" s="116" t="str">
        <f>IF(ISERROR(VLOOKUP(TRIM(A1831),'R2020'!$A$1:$I$1991,2,FALSE)),"",VLOOKUP(TRIM(A1831),'R2020'!$A$1:$I$1991,2,FALSE))</f>
        <v>TE</v>
      </c>
      <c r="F1831" s="116" t="str">
        <f>IF(ISERROR(VLOOKUP(TRIM(A1831),'R2020'!$A$1:$I$1991,3,FALSE)),"",VLOOKUP(TRIM(A1831),'R2020'!$A$1:$I$1991,3,FALSE))</f>
        <v>TNA</v>
      </c>
      <c r="G1831" s="116" t="str">
        <f>IF(ISERROR(VLOOKUP(TRIM(A1831),'R2020'!$A$1:$I$1991,8,FALSE)),"",VLOOKUP(TRIM(A1831),'R2020'!$A$1:$I$1991,8,FALSE))</f>
        <v xml:space="preserve">4-0 </v>
      </c>
      <c r="H1831" s="117" t="s">
        <v>128</v>
      </c>
      <c r="I1831" s="117" t="s">
        <v>346</v>
      </c>
      <c r="J1831" s="119" t="s">
        <v>328</v>
      </c>
      <c r="K1831" s="117" t="s">
        <v>128</v>
      </c>
      <c r="L1831" s="117" t="s">
        <v>346</v>
      </c>
      <c r="M1831" s="119" t="s">
        <v>328</v>
      </c>
      <c r="N1831" s="117" t="s">
        <v>464</v>
      </c>
      <c r="O1831" s="117" t="s">
        <v>346</v>
      </c>
      <c r="P1831" s="119" t="s">
        <v>1040</v>
      </c>
    </row>
    <row r="1832" spans="1:64" x14ac:dyDescent="0.2">
      <c r="A1832" s="117" t="s">
        <v>3914</v>
      </c>
      <c r="B1832" s="123">
        <v>35544</v>
      </c>
      <c r="C1832" s="164" t="s">
        <v>3463</v>
      </c>
      <c r="E1832" s="116" t="str">
        <f>IF(ISERROR(VLOOKUP(TRIM(A1832),'R2020'!$A$1:$I$1991,2,FALSE)),"",VLOOKUP(TRIM(A1832),'R2020'!$A$1:$I$1991,2,FALSE))</f>
        <v>BB TE</v>
      </c>
      <c r="F1832" s="116" t="str">
        <f>IF(ISERROR(VLOOKUP(TRIM(A1832),'R2020'!$A$1:$I$1991,3,FALSE)),"",VLOOKUP(TRIM(A1832),'R2020'!$A$1:$I$1991,3,FALSE))</f>
        <v>NYN</v>
      </c>
      <c r="G1832" s="116" t="str">
        <f>IF(ISERROR(VLOOKUP(TRIM(A1832),'R2020'!$A$1:$I$1991,8,FALSE)),"",VLOOKUP(TRIM(A1832),'R2020'!$A$1:$I$1991,8,FALSE))</f>
        <v xml:space="preserve">0-0 </v>
      </c>
      <c r="H1832" s="117" t="s">
        <v>464</v>
      </c>
      <c r="I1832" s="117" t="s">
        <v>30</v>
      </c>
      <c r="J1832" s="119" t="s">
        <v>1039</v>
      </c>
    </row>
    <row r="1833" spans="1:64" x14ac:dyDescent="0.2">
      <c r="A1833" s="117" t="s">
        <v>2914</v>
      </c>
      <c r="B1833" s="123">
        <v>33702</v>
      </c>
      <c r="C1833" s="165" t="s">
        <v>1225</v>
      </c>
      <c r="D1833" s="117"/>
      <c r="E1833" s="116" t="str">
        <f>IF(ISERROR(VLOOKUP(TRIM(A1833),'R2020'!$A$1:$I$1991,2,FALSE)),"",VLOOKUP(TRIM(A1833),'R2020'!$A$1:$I$1991,2,FALSE))</f>
        <v>FB</v>
      </c>
      <c r="F1833" s="116" t="str">
        <f>IF(ISERROR(VLOOKUP(TRIM(A1833),'R2020'!$A$1:$I$1991,3,FALSE)),"",VLOOKUP(TRIM(A1833),'R2020'!$A$1:$I$1991,3,FALSE))</f>
        <v>ATN</v>
      </c>
      <c r="G1833" s="116" t="str">
        <f>IF(ISERROR(VLOOKUP(TRIM(A1833),'R2020'!$A$1:$I$1991,8,FALSE)),"",VLOOKUP(TRIM(A1833),'R2020'!$A$1:$I$1991,8,FALSE))</f>
        <v xml:space="preserve">4-2 </v>
      </c>
      <c r="H1833" s="117" t="s">
        <v>110</v>
      </c>
      <c r="I1833" s="117" t="s">
        <v>393</v>
      </c>
      <c r="J1833" s="119" t="s">
        <v>3915</v>
      </c>
      <c r="K1833" s="119"/>
      <c r="N1833" s="117" t="s">
        <v>110</v>
      </c>
      <c r="O1833" s="117" t="s">
        <v>506</v>
      </c>
      <c r="P1833" s="119" t="s">
        <v>3916</v>
      </c>
      <c r="S1833" s="119"/>
      <c r="V1833" s="119"/>
      <c r="W1833" s="117" t="s">
        <v>64</v>
      </c>
      <c r="X1833" s="117" t="s">
        <v>506</v>
      </c>
      <c r="Y1833" s="119" t="s">
        <v>1064</v>
      </c>
    </row>
    <row r="1834" spans="1:64" x14ac:dyDescent="0.2">
      <c r="A1834" s="117" t="s">
        <v>2915</v>
      </c>
      <c r="B1834" s="123">
        <v>32102</v>
      </c>
      <c r="C1834" s="165" t="s">
        <v>736</v>
      </c>
      <c r="D1834" s="122" t="s">
        <v>3417</v>
      </c>
      <c r="E1834" s="116" t="str">
        <f>IF(ISERROR(VLOOKUP(TRIM(A1834),'R2020'!$A$1:$I$1991,2,FALSE)),"",VLOOKUP(TRIM(A1834),'R2020'!$A$1:$I$1991,2,FALSE))</f>
        <v>TE</v>
      </c>
      <c r="F1834" s="116" t="str">
        <f>IF(ISERROR(VLOOKUP(TRIM(A1834),'R2020'!$A$1:$I$1991,3,FALSE)),"",VLOOKUP(TRIM(A1834),'R2020'!$A$1:$I$1991,3,FALSE))</f>
        <v>BFA</v>
      </c>
      <c r="G1834" s="116" t="str">
        <f>IF(ISERROR(VLOOKUP(TRIM(A1834),'R2020'!$A$1:$I$1991,8,FALSE)),"",VLOOKUP(TRIM(A1834),'R2020'!$A$1:$I$1991,8,FALSE))</f>
        <v xml:space="preserve">6-0 </v>
      </c>
      <c r="H1834" s="117" t="s">
        <v>464</v>
      </c>
      <c r="I1834" s="122" t="s">
        <v>233</v>
      </c>
      <c r="J1834" s="122" t="s">
        <v>1376</v>
      </c>
      <c r="K1834" s="117" t="s">
        <v>26</v>
      </c>
      <c r="L1834" s="122" t="s">
        <v>23</v>
      </c>
      <c r="M1834" s="122" t="s">
        <v>1763</v>
      </c>
      <c r="N1834" s="117" t="s">
        <v>128</v>
      </c>
      <c r="O1834" s="122" t="s">
        <v>23</v>
      </c>
      <c r="P1834" s="122" t="s">
        <v>60</v>
      </c>
      <c r="R1834" s="122"/>
      <c r="S1834" s="122"/>
      <c r="T1834" s="117" t="s">
        <v>128</v>
      </c>
      <c r="U1834" s="122" t="s">
        <v>23</v>
      </c>
      <c r="V1834" s="122" t="s">
        <v>60</v>
      </c>
      <c r="W1834" s="117" t="s">
        <v>128</v>
      </c>
      <c r="X1834" s="122" t="s">
        <v>233</v>
      </c>
      <c r="Y1834" s="122" t="s">
        <v>60</v>
      </c>
      <c r="Z1834" s="117" t="s">
        <v>26</v>
      </c>
      <c r="AA1834" s="122" t="s">
        <v>233</v>
      </c>
      <c r="AB1834" s="122" t="s">
        <v>627</v>
      </c>
      <c r="AC1834" s="117" t="s">
        <v>128</v>
      </c>
      <c r="AD1834" s="122" t="s">
        <v>233</v>
      </c>
      <c r="AE1834" s="122" t="s">
        <v>328</v>
      </c>
      <c r="AF1834" s="117" t="s">
        <v>128</v>
      </c>
      <c r="AG1834" s="122" t="s">
        <v>233</v>
      </c>
      <c r="AH1834" s="122" t="s">
        <v>328</v>
      </c>
      <c r="AJ1834" s="122"/>
      <c r="AK1834" s="122"/>
      <c r="AM1834" s="122"/>
      <c r="AN1834" s="122"/>
      <c r="AP1834" s="122"/>
      <c r="AQ1834" s="122"/>
      <c r="AS1834" s="122"/>
      <c r="AT1834" s="122"/>
      <c r="AV1834" s="122"/>
      <c r="AW1834" s="122"/>
      <c r="AY1834" s="122"/>
      <c r="AZ1834" s="122"/>
      <c r="BB1834" s="122"/>
      <c r="BC1834" s="119"/>
      <c r="BF1834" s="119"/>
      <c r="BG1834" s="119"/>
      <c r="BH1834" s="119"/>
      <c r="BI1834" s="119"/>
      <c r="BK1834" s="121"/>
      <c r="BL1834" s="121"/>
    </row>
    <row r="1835" spans="1:64" x14ac:dyDescent="0.2">
      <c r="A1835" s="120" t="s">
        <v>731</v>
      </c>
      <c r="B1835" s="125">
        <v>32694</v>
      </c>
      <c r="C1835" s="168" t="s">
        <v>739</v>
      </c>
      <c r="D1835" s="126" t="s">
        <v>2280</v>
      </c>
      <c r="E1835" s="116" t="str">
        <f>IF(ISERROR(VLOOKUP(TRIM(A1835),'R2020'!$A$1:$I$1991,2,FALSE)),"",VLOOKUP(TRIM(A1835),'R2020'!$A$1:$I$1991,2,FALSE))</f>
        <v>LLB</v>
      </c>
      <c r="F1835" s="116" t="str">
        <f>IF(ISERROR(VLOOKUP(TRIM(A1835),'R2020'!$A$1:$I$1991,3,FALSE)),"",VLOOKUP(TRIM(A1835),'R2020'!$A$1:$I$1991,3,FALSE))</f>
        <v>CLA</v>
      </c>
      <c r="G1835" s="116" t="str">
        <f>IF(ISERROR(VLOOKUP(TRIM(A1835),'R2020'!$A$1:$I$1991,8,FALSE)),"",VLOOKUP(TRIM(A1835),'R2020'!$A$1:$I$1991,8,FALSE))</f>
        <v xml:space="preserve">50-3 </v>
      </c>
      <c r="H1835" s="117" t="s">
        <v>125</v>
      </c>
      <c r="I1835" s="121" t="s">
        <v>506</v>
      </c>
      <c r="J1835" s="127" t="s">
        <v>1064</v>
      </c>
      <c r="K1835" s="117" t="s">
        <v>235</v>
      </c>
      <c r="L1835" s="121" t="s">
        <v>111</v>
      </c>
      <c r="M1835" s="127" t="s">
        <v>1082</v>
      </c>
      <c r="N1835" s="117" t="s">
        <v>202</v>
      </c>
      <c r="O1835" s="121"/>
      <c r="P1835" s="127"/>
      <c r="Q1835" s="117" t="s">
        <v>52</v>
      </c>
      <c r="R1835" s="121" t="s">
        <v>23</v>
      </c>
      <c r="S1835" s="127" t="s">
        <v>1057</v>
      </c>
      <c r="T1835" s="117" t="s">
        <v>553</v>
      </c>
      <c r="U1835" s="121" t="s">
        <v>23</v>
      </c>
      <c r="V1835" s="127" t="s">
        <v>1219</v>
      </c>
      <c r="W1835" s="120" t="s">
        <v>64</v>
      </c>
      <c r="X1835" s="121" t="s">
        <v>453</v>
      </c>
      <c r="Y1835" s="127" t="s">
        <v>1064</v>
      </c>
      <c r="Z1835" s="120" t="s">
        <v>125</v>
      </c>
      <c r="AA1835" s="126" t="s">
        <v>453</v>
      </c>
      <c r="AB1835" s="126" t="s">
        <v>227</v>
      </c>
      <c r="AC1835" s="120" t="s">
        <v>125</v>
      </c>
      <c r="AD1835" s="126" t="s">
        <v>453</v>
      </c>
      <c r="AE1835" s="126" t="s">
        <v>349</v>
      </c>
      <c r="AF1835" s="120" t="s">
        <v>64</v>
      </c>
      <c r="AG1835" s="126" t="s">
        <v>453</v>
      </c>
      <c r="AH1835" s="126" t="s">
        <v>333</v>
      </c>
      <c r="AI1835" s="120"/>
      <c r="AJ1835" s="126"/>
      <c r="AK1835" s="126"/>
      <c r="AL1835" s="120"/>
      <c r="AM1835" s="126"/>
      <c r="AN1835" s="126"/>
      <c r="AO1835" s="120"/>
      <c r="AP1835" s="126"/>
      <c r="AQ1835" s="126"/>
      <c r="AR1835" s="120"/>
      <c r="AS1835" s="126"/>
      <c r="AT1835" s="126"/>
      <c r="AU1835" s="120"/>
      <c r="AV1835" s="126"/>
      <c r="AW1835" s="126"/>
      <c r="AX1835" s="120"/>
      <c r="AY1835" s="126"/>
      <c r="AZ1835" s="126"/>
      <c r="BA1835" s="120"/>
      <c r="BB1835" s="126"/>
      <c r="BC1835" s="127"/>
      <c r="BD1835" s="120"/>
      <c r="BE1835" s="120"/>
      <c r="BF1835" s="127"/>
      <c r="BG1835" s="127"/>
      <c r="BH1835" s="127"/>
      <c r="BI1835" s="127"/>
      <c r="BJ1835" s="120"/>
      <c r="BK1835" s="128"/>
      <c r="BL1835" s="128"/>
    </row>
    <row r="1836" spans="1:64" x14ac:dyDescent="0.2">
      <c r="A1836" s="117" t="s">
        <v>1461</v>
      </c>
      <c r="B1836" s="123">
        <v>33925</v>
      </c>
      <c r="C1836" s="165" t="s">
        <v>1574</v>
      </c>
      <c r="D1836" s="122" t="s">
        <v>1574</v>
      </c>
      <c r="E1836" s="116" t="str">
        <f>IF(ISERROR(VLOOKUP(TRIM(A1836),'R2020'!$A$1:$I$1991,2,FALSE)),"",VLOOKUP(TRIM(A1836),'R2020'!$A$1:$I$1991,2,FALSE))</f>
        <v>LOLB</v>
      </c>
      <c r="F1836" s="116" t="str">
        <f>IF(ISERROR(VLOOKUP(TRIM(A1836),'R2020'!$A$1:$I$1991,3,FALSE)),"",VLOOKUP(TRIM(A1836),'R2020'!$A$1:$I$1991,3,FALSE))</f>
        <v>GBN</v>
      </c>
      <c r="G1836" s="116" t="str">
        <f>IF(ISERROR(VLOOKUP(TRIM(A1836),'R2020'!$A$1:$I$1991,8,FALSE)),"",VLOOKUP(TRIM(A1836),'R2020'!$A$1:$I$1991,8,FALSE))</f>
        <v xml:space="preserve">04-7 </v>
      </c>
      <c r="H1836" s="117" t="s">
        <v>323</v>
      </c>
      <c r="I1836" s="121" t="s">
        <v>237</v>
      </c>
      <c r="J1836" s="119" t="s">
        <v>3917</v>
      </c>
      <c r="K1836" s="117" t="s">
        <v>123</v>
      </c>
      <c r="L1836" s="121" t="s">
        <v>27</v>
      </c>
      <c r="M1836" s="119" t="s">
        <v>1202</v>
      </c>
      <c r="N1836" s="117" t="s">
        <v>323</v>
      </c>
      <c r="O1836" s="121" t="s">
        <v>27</v>
      </c>
      <c r="P1836" s="119" t="s">
        <v>1952</v>
      </c>
      <c r="Q1836" s="117" t="s">
        <v>323</v>
      </c>
      <c r="R1836" s="121" t="s">
        <v>27</v>
      </c>
      <c r="S1836" s="119" t="s">
        <v>1146</v>
      </c>
      <c r="T1836" s="117" t="s">
        <v>125</v>
      </c>
      <c r="U1836" s="121" t="s">
        <v>27</v>
      </c>
      <c r="V1836" s="119" t="s">
        <v>1462</v>
      </c>
      <c r="X1836" s="121"/>
      <c r="Y1836" s="119"/>
      <c r="AA1836" s="121"/>
      <c r="AB1836" s="119"/>
      <c r="AD1836" s="121"/>
      <c r="AE1836" s="119"/>
      <c r="AG1836" s="121"/>
      <c r="AH1836" s="119"/>
      <c r="AJ1836" s="121"/>
      <c r="AK1836" s="119"/>
      <c r="AM1836" s="121"/>
      <c r="AN1836" s="119"/>
      <c r="AP1836" s="121"/>
      <c r="AQ1836" s="119"/>
      <c r="AS1836" s="121"/>
      <c r="AT1836" s="119"/>
      <c r="AV1836" s="121"/>
      <c r="AW1836" s="119"/>
      <c r="AY1836" s="121"/>
      <c r="AZ1836" s="119"/>
      <c r="BB1836" s="121"/>
      <c r="BC1836" s="119"/>
      <c r="BF1836" s="119"/>
      <c r="BG1836" s="121"/>
      <c r="BH1836" s="121"/>
      <c r="BI1836" s="121"/>
      <c r="BJ1836" s="121"/>
      <c r="BK1836" s="121"/>
      <c r="BL1836" s="121"/>
    </row>
    <row r="1837" spans="1:64" ht="12.6" customHeight="1" x14ac:dyDescent="0.2">
      <c r="A1837" s="146" t="s">
        <v>4106</v>
      </c>
      <c r="B1837" s="157">
        <v>35123</v>
      </c>
      <c r="C1837" s="167" t="s">
        <v>4513</v>
      </c>
      <c r="D1837" s="141"/>
      <c r="E1837" s="116" t="str">
        <f>IF(ISERROR(VLOOKUP(TRIM(A1837),'R2020'!$A$1:$I$1991,2,FALSE)),"",VLOOKUP(TRIM(A1837),'R2020'!$A$1:$I$1991,2,FALSE))</f>
        <v>HB</v>
      </c>
      <c r="F1837" s="116" t="str">
        <f>IF(ISERROR(VLOOKUP(TRIM(A1837),'R2020'!$A$1:$I$1991,3,FALSE)),"",VLOOKUP(TRIM(A1837),'R2020'!$A$1:$I$1991,3,FALSE))</f>
        <v>CAN</v>
      </c>
      <c r="G1837" s="116" t="str">
        <f>IF(ISERROR(VLOOKUP(TRIM(A1837),'R2020'!$A$1:$I$1991,8,FALSE)),"",VLOOKUP(TRIM(A1837),'R2020'!$A$1:$I$1991,8,FALSE))</f>
        <v xml:space="preserve">0-0 </v>
      </c>
      <c r="H1837" s="127"/>
      <c r="I1837" s="127"/>
      <c r="J1837" s="120"/>
      <c r="K1837" s="127"/>
      <c r="L1837" s="127"/>
      <c r="M1837" s="145"/>
      <c r="N1837" s="127"/>
      <c r="O1837" s="127"/>
      <c r="P1837" s="145"/>
      <c r="Q1837" s="127"/>
      <c r="R1837" s="127"/>
      <c r="S1837" s="145"/>
      <c r="T1837" s="127"/>
      <c r="U1837" s="127"/>
      <c r="V1837" s="145"/>
      <c r="W1837" s="127"/>
      <c r="X1837" s="127"/>
      <c r="Y1837" s="145"/>
      <c r="Z1837" s="127"/>
      <c r="AA1837" s="127"/>
      <c r="AB1837" s="145"/>
      <c r="AC1837" s="127"/>
      <c r="AD1837" s="127"/>
      <c r="AE1837" s="120"/>
      <c r="AF1837" s="127"/>
      <c r="AG1837" s="127"/>
      <c r="AH1837" s="145"/>
      <c r="AI1837" s="127"/>
      <c r="AJ1837" s="127"/>
      <c r="AK1837" s="145"/>
      <c r="AL1837" s="127"/>
      <c r="AM1837" s="127"/>
      <c r="AN1837" s="120"/>
      <c r="AO1837" s="127"/>
      <c r="AP1837" s="127"/>
      <c r="AQ1837" s="127"/>
      <c r="AR1837" s="127"/>
      <c r="AS1837" s="127"/>
      <c r="AT1837" s="145"/>
      <c r="AU1837" s="127"/>
      <c r="AV1837" s="127"/>
      <c r="AW1837" s="120"/>
      <c r="AX1837" s="127"/>
      <c r="AY1837" s="127"/>
      <c r="AZ1837" s="120"/>
      <c r="BA1837" s="127"/>
      <c r="BB1837" s="127"/>
      <c r="BC1837" s="120"/>
      <c r="BD1837" s="120"/>
      <c r="BE1837" s="127"/>
      <c r="BF1837" s="120"/>
      <c r="BG1837" s="120"/>
      <c r="BH1837" s="120"/>
      <c r="BI1837" s="120"/>
      <c r="BJ1837" s="128"/>
      <c r="BK1837" s="128"/>
    </row>
    <row r="1838" spans="1:64" x14ac:dyDescent="0.2">
      <c r="A1838" s="117" t="s">
        <v>3309</v>
      </c>
      <c r="B1838" s="123">
        <v>35528</v>
      </c>
      <c r="C1838" s="165" t="s">
        <v>3310</v>
      </c>
      <c r="D1838" s="122" t="s">
        <v>3918</v>
      </c>
      <c r="E1838" s="116" t="str">
        <f>IF(ISERROR(VLOOKUP(TRIM(A1838),'R2020'!$A$1:$I$1991,2,FALSE)),"",VLOOKUP(TRIM(A1838),'R2020'!$A$1:$I$1991,2,FALSE))</f>
        <v>LILB</v>
      </c>
      <c r="F1838" s="116" t="str">
        <f>IF(ISERROR(VLOOKUP(TRIM(A1838),'R2020'!$A$1:$I$1991,3,FALSE)),"",VLOOKUP(TRIM(A1838),'R2020'!$A$1:$I$1991,3,FALSE))</f>
        <v>CHN</v>
      </c>
      <c r="G1838" s="116" t="str">
        <f>IF(ISERROR(VLOOKUP(TRIM(A1838),'R2020'!$A$1:$I$1991,8,FALSE)),"",VLOOKUP(TRIM(A1838),'R2020'!$A$1:$I$1991,8,FALSE))</f>
        <v xml:space="preserve">64-8 </v>
      </c>
      <c r="H1838" s="117" t="s">
        <v>455</v>
      </c>
      <c r="I1838" s="122" t="s">
        <v>460</v>
      </c>
      <c r="J1838" s="122" t="s">
        <v>1271</v>
      </c>
      <c r="K1838" s="117" t="s">
        <v>126</v>
      </c>
      <c r="L1838" s="122" t="s">
        <v>460</v>
      </c>
      <c r="M1838" s="122" t="s">
        <v>1962</v>
      </c>
      <c r="O1838" s="122"/>
      <c r="P1838" s="122"/>
      <c r="R1838" s="122"/>
      <c r="S1838" s="122"/>
      <c r="U1838" s="122"/>
      <c r="V1838" s="122"/>
      <c r="X1838" s="122"/>
      <c r="Y1838" s="122"/>
      <c r="AA1838" s="122"/>
      <c r="AB1838" s="122"/>
      <c r="AD1838" s="122"/>
      <c r="AE1838" s="122"/>
      <c r="AG1838" s="122"/>
      <c r="AH1838" s="122"/>
      <c r="AJ1838" s="122"/>
      <c r="AK1838" s="122"/>
      <c r="AM1838" s="122"/>
      <c r="AN1838" s="122"/>
      <c r="AP1838" s="122"/>
      <c r="AQ1838" s="122"/>
      <c r="AS1838" s="122"/>
      <c r="AT1838" s="122"/>
      <c r="AV1838" s="122"/>
      <c r="AW1838" s="122"/>
      <c r="AY1838" s="122"/>
      <c r="AZ1838" s="122"/>
      <c r="BB1838" s="122"/>
      <c r="BC1838" s="122"/>
      <c r="BE1838" s="123"/>
      <c r="BF1838" s="122"/>
      <c r="BG1838" s="121"/>
      <c r="BI1838" s="119"/>
      <c r="BJ1838" s="121"/>
      <c r="BK1838" s="121"/>
      <c r="BL1838" s="130"/>
    </row>
    <row r="1839" spans="1:64" x14ac:dyDescent="0.2">
      <c r="A1839" s="117" t="s">
        <v>2079</v>
      </c>
      <c r="B1839" s="123">
        <v>34219</v>
      </c>
      <c r="C1839" s="164" t="s">
        <v>2028</v>
      </c>
      <c r="D1839" s="117" t="s">
        <v>2221</v>
      </c>
      <c r="E1839" s="116" t="str">
        <f>IF(ISERROR(VLOOKUP(TRIM(A1839),'R2020'!$A$1:$I$1991,2,FALSE)),"",VLOOKUP(TRIM(A1839),'R2020'!$A$1:$I$1991,2,FALSE))</f>
        <v/>
      </c>
      <c r="F1839" s="116" t="str">
        <f>IF(ISERROR(VLOOKUP(TRIM(A1839),'R2020'!$A$1:$I$1991,3,FALSE)),"",VLOOKUP(TRIM(A1839),'R2020'!$A$1:$I$1991,3,FALSE))</f>
        <v/>
      </c>
      <c r="G1839" s="116" t="str">
        <f>IF(ISERROR(VLOOKUP(TRIM(A1839),'R2020'!$A$1:$I$1991,8,FALSE)),"",VLOOKUP(TRIM(A1839),'R2020'!$A$1:$I$1991,8,FALSE))</f>
        <v/>
      </c>
      <c r="H1839" s="117" t="s">
        <v>364</v>
      </c>
      <c r="I1839" s="117" t="s">
        <v>122</v>
      </c>
      <c r="J1839" s="122" t="s">
        <v>1061</v>
      </c>
      <c r="K1839" s="117" t="s">
        <v>364</v>
      </c>
      <c r="L1839" s="117" t="s">
        <v>122</v>
      </c>
      <c r="M1839" s="122" t="s">
        <v>1061</v>
      </c>
      <c r="N1839" s="117" t="s">
        <v>327</v>
      </c>
      <c r="O1839" s="117" t="s">
        <v>122</v>
      </c>
      <c r="P1839" s="122" t="s">
        <v>365</v>
      </c>
      <c r="Q1839" s="117" t="s">
        <v>370</v>
      </c>
      <c r="R1839" s="117" t="s">
        <v>122</v>
      </c>
      <c r="S1839" s="122"/>
    </row>
    <row r="1840" spans="1:64" x14ac:dyDescent="0.2">
      <c r="A1840" s="120" t="s">
        <v>1272</v>
      </c>
      <c r="B1840" s="125">
        <v>33339</v>
      </c>
      <c r="C1840" s="165" t="s">
        <v>1224</v>
      </c>
      <c r="D1840" s="120" t="s">
        <v>1228</v>
      </c>
      <c r="E1840" s="116" t="str">
        <f>IF(ISERROR(VLOOKUP(TRIM(A1840),'R2020'!$A$1:$I$1991,2,FALSE)),"",VLOOKUP(TRIM(A1840),'R2020'!$A$1:$I$1991,2,FALSE))</f>
        <v/>
      </c>
      <c r="F1840" s="116" t="str">
        <f>IF(ISERROR(VLOOKUP(TRIM(A1840),'R2020'!$A$1:$I$1991,3,FALSE)),"",VLOOKUP(TRIM(A1840),'R2020'!$A$1:$I$1991,3,FALSE))</f>
        <v/>
      </c>
      <c r="G1840" s="116" t="str">
        <f>IF(ISERROR(VLOOKUP(TRIM(A1840),'R2020'!$A$1:$I$1991,8,FALSE)),"",VLOOKUP(TRIM(A1840),'R2020'!$A$1:$I$1991,8,FALSE))</f>
        <v/>
      </c>
      <c r="I1840" s="121"/>
      <c r="J1840" s="127"/>
      <c r="K1840" s="117" t="s">
        <v>52</v>
      </c>
      <c r="L1840" s="121" t="s">
        <v>386</v>
      </c>
      <c r="M1840" s="127" t="s">
        <v>1139</v>
      </c>
      <c r="N1840" s="117" t="s">
        <v>52</v>
      </c>
      <c r="O1840" s="121" t="s">
        <v>386</v>
      </c>
      <c r="P1840" s="127" t="s">
        <v>1837</v>
      </c>
      <c r="Q1840" s="117" t="s">
        <v>52</v>
      </c>
      <c r="R1840" s="121" t="s">
        <v>386</v>
      </c>
      <c r="S1840" s="127" t="s">
        <v>1837</v>
      </c>
      <c r="T1840" s="117" t="s">
        <v>52</v>
      </c>
      <c r="U1840" s="121" t="s">
        <v>386</v>
      </c>
      <c r="V1840" s="127" t="s">
        <v>1271</v>
      </c>
      <c r="W1840" s="117" t="s">
        <v>52</v>
      </c>
      <c r="X1840" s="121" t="s">
        <v>386</v>
      </c>
      <c r="Y1840" s="127" t="s">
        <v>1271</v>
      </c>
      <c r="Z1840" s="120"/>
      <c r="AA1840" s="120"/>
      <c r="AB1840" s="120"/>
      <c r="AC1840" s="120"/>
      <c r="AD1840" s="120"/>
      <c r="AE1840" s="120"/>
      <c r="AF1840" s="120"/>
      <c r="AG1840" s="120"/>
      <c r="AH1840" s="120"/>
      <c r="AI1840" s="120"/>
      <c r="AJ1840" s="120"/>
      <c r="AK1840" s="120"/>
      <c r="AL1840" s="120"/>
      <c r="AM1840" s="120"/>
      <c r="AN1840" s="120"/>
      <c r="AO1840" s="120"/>
      <c r="AP1840" s="120"/>
      <c r="AQ1840" s="120"/>
      <c r="AR1840" s="120"/>
      <c r="AS1840" s="120"/>
      <c r="AT1840" s="120"/>
      <c r="AU1840" s="120"/>
      <c r="AV1840" s="120"/>
      <c r="AW1840" s="120"/>
      <c r="AX1840" s="120"/>
      <c r="AY1840" s="120"/>
      <c r="AZ1840" s="120"/>
      <c r="BA1840" s="120"/>
      <c r="BB1840" s="120"/>
      <c r="BC1840" s="120"/>
      <c r="BD1840" s="120"/>
      <c r="BE1840" s="120"/>
      <c r="BF1840" s="120"/>
      <c r="BG1840" s="120"/>
      <c r="BH1840" s="120"/>
      <c r="BI1840" s="120"/>
      <c r="BJ1840" s="120"/>
      <c r="BK1840" s="120"/>
      <c r="BL1840" s="120"/>
    </row>
    <row r="1841" spans="1:64" x14ac:dyDescent="0.2">
      <c r="A1841" s="117" t="s">
        <v>1848</v>
      </c>
      <c r="B1841" s="123">
        <v>34092</v>
      </c>
      <c r="C1841" s="165" t="s">
        <v>2031</v>
      </c>
      <c r="D1841" s="119" t="s">
        <v>2893</v>
      </c>
      <c r="E1841" s="116" t="str">
        <f>IF(ISERROR(VLOOKUP(TRIM(A1841),'R2020'!$A$1:$I$1991,2,FALSE)),"",VLOOKUP(TRIM(A1841),'R2020'!$A$1:$I$1991,2,FALSE))</f>
        <v/>
      </c>
      <c r="F1841" s="116" t="str">
        <f>IF(ISERROR(VLOOKUP(TRIM(A1841),'R2020'!$A$1:$I$1991,3,FALSE)),"",VLOOKUP(TRIM(A1841),'R2020'!$A$1:$I$1991,3,FALSE))</f>
        <v/>
      </c>
      <c r="G1841" s="116" t="str">
        <f>IF(ISERROR(VLOOKUP(TRIM(A1841),'R2020'!$A$1:$I$1991,8,FALSE)),"",VLOOKUP(TRIM(A1841),'R2020'!$A$1:$I$1991,8,FALSE))</f>
        <v/>
      </c>
      <c r="I1841" s="121"/>
      <c r="J1841" s="127"/>
      <c r="K1841" s="117" t="s">
        <v>387</v>
      </c>
      <c r="L1841" s="121" t="s">
        <v>55</v>
      </c>
      <c r="M1841" s="127" t="s">
        <v>1063</v>
      </c>
      <c r="N1841" s="120" t="s">
        <v>387</v>
      </c>
      <c r="O1841" s="121" t="s">
        <v>55</v>
      </c>
      <c r="P1841" s="127" t="s">
        <v>1064</v>
      </c>
      <c r="Q1841" s="117" t="s">
        <v>64</v>
      </c>
      <c r="R1841" s="117" t="s">
        <v>55</v>
      </c>
      <c r="S1841" s="122" t="s">
        <v>1064</v>
      </c>
    </row>
    <row r="1842" spans="1:64" x14ac:dyDescent="0.2">
      <c r="A1842" s="117" t="s">
        <v>3311</v>
      </c>
      <c r="B1842" s="123">
        <v>35266</v>
      </c>
      <c r="C1842" s="165" t="s">
        <v>3074</v>
      </c>
      <c r="D1842" s="122" t="s">
        <v>3414</v>
      </c>
      <c r="E1842" s="116" t="str">
        <f>IF(ISERROR(VLOOKUP(TRIM(A1842),'R2020'!$A$1:$I$1991,2,FALSE)),"",VLOOKUP(TRIM(A1842),'R2020'!$A$1:$I$1991,2,FALSE))</f>
        <v>KR</v>
      </c>
      <c r="F1842" s="116" t="str">
        <f>IF(ISERROR(VLOOKUP(TRIM(A1842),'R2020'!$A$1:$I$1991,3,FALSE)),"",VLOOKUP(TRIM(A1842),'R2020'!$A$1:$I$1991,3,FALSE))</f>
        <v>INA</v>
      </c>
      <c r="G1842" s="116" t="str">
        <f>IF(ISERROR(VLOOKUP(TRIM(A1842),'R2020'!$A$1:$I$1991,8,FALSE)),"",VLOOKUP(TRIM(A1842),'R2020'!$A$1:$I$1991,8,FALSE))</f>
        <v xml:space="preserve"> </v>
      </c>
      <c r="H1842" s="117" t="s">
        <v>370</v>
      </c>
      <c r="I1842" s="122" t="s">
        <v>237</v>
      </c>
      <c r="J1842" s="122"/>
      <c r="K1842" s="117" t="s">
        <v>247</v>
      </c>
      <c r="L1842" s="122" t="s">
        <v>55</v>
      </c>
      <c r="M1842" s="122" t="s">
        <v>1061</v>
      </c>
      <c r="O1842" s="122"/>
      <c r="P1842" s="122"/>
      <c r="R1842" s="122"/>
      <c r="S1842" s="122"/>
      <c r="U1842" s="122"/>
      <c r="V1842" s="122"/>
      <c r="X1842" s="122"/>
      <c r="Y1842" s="122"/>
      <c r="AA1842" s="122"/>
      <c r="AB1842" s="122"/>
      <c r="AD1842" s="122"/>
      <c r="AE1842" s="122"/>
      <c r="AG1842" s="122"/>
      <c r="AH1842" s="122"/>
      <c r="AJ1842" s="122"/>
      <c r="AK1842" s="122"/>
      <c r="AM1842" s="122"/>
      <c r="AN1842" s="122"/>
      <c r="AP1842" s="122"/>
      <c r="AQ1842" s="122"/>
      <c r="AS1842" s="122"/>
      <c r="AT1842" s="122"/>
      <c r="AV1842" s="122"/>
      <c r="AW1842" s="122"/>
      <c r="AY1842" s="122"/>
      <c r="AZ1842" s="122"/>
      <c r="BB1842" s="122"/>
      <c r="BC1842" s="122"/>
      <c r="BE1842" s="123"/>
      <c r="BF1842" s="122"/>
      <c r="BG1842" s="121"/>
      <c r="BI1842" s="119"/>
      <c r="BJ1842" s="121"/>
      <c r="BK1842" s="121"/>
      <c r="BL1842" s="130"/>
    </row>
    <row r="1843" spans="1:64" x14ac:dyDescent="0.2">
      <c r="A1843" s="117" t="s">
        <v>3312</v>
      </c>
      <c r="B1843" s="123">
        <v>35071</v>
      </c>
      <c r="C1843" s="165" t="s">
        <v>3067</v>
      </c>
      <c r="D1843" s="122" t="s">
        <v>3081</v>
      </c>
      <c r="E1843" s="116" t="str">
        <f>IF(ISERROR(VLOOKUP(TRIM(A1843),'R2020'!$A$1:$I$1991,2,FALSE)),"",VLOOKUP(TRIM(A1843),'R2020'!$A$1:$I$1991,2,FALSE))</f>
        <v>FL</v>
      </c>
      <c r="F1843" s="116" t="str">
        <f>IF(ISERROR(VLOOKUP(TRIM(A1843),'R2020'!$A$1:$I$1991,3,FALSE)),"",VLOOKUP(TRIM(A1843),'R2020'!$A$1:$I$1991,3,FALSE))</f>
        <v>NON</v>
      </c>
      <c r="G1843" s="116" t="str">
        <f>IF(ISERROR(VLOOKUP(TRIM(A1843),'R2020'!$A$1:$I$1991,8,FALSE)),"",VLOOKUP(TRIM(A1843),'R2020'!$A$1:$I$1991,8,FALSE))</f>
        <v xml:space="preserve"> </v>
      </c>
      <c r="H1843" s="117" t="s">
        <v>283</v>
      </c>
      <c r="I1843" s="122" t="s">
        <v>367</v>
      </c>
      <c r="J1843" s="122"/>
      <c r="K1843" s="117" t="s">
        <v>279</v>
      </c>
      <c r="L1843" s="122" t="s">
        <v>367</v>
      </c>
      <c r="M1843" s="122"/>
      <c r="O1843" s="122"/>
      <c r="P1843" s="122"/>
      <c r="R1843" s="122"/>
      <c r="S1843" s="122"/>
      <c r="U1843" s="122"/>
      <c r="V1843" s="122"/>
      <c r="X1843" s="122"/>
      <c r="Y1843" s="122"/>
      <c r="AA1843" s="122"/>
      <c r="AB1843" s="122"/>
      <c r="AD1843" s="122"/>
      <c r="AE1843" s="122"/>
      <c r="AG1843" s="122"/>
      <c r="AH1843" s="122"/>
      <c r="AJ1843" s="122"/>
      <c r="AK1843" s="122"/>
      <c r="AM1843" s="122"/>
      <c r="AN1843" s="122"/>
      <c r="AP1843" s="122"/>
      <c r="AQ1843" s="122"/>
      <c r="AS1843" s="122"/>
      <c r="AT1843" s="122"/>
      <c r="AV1843" s="122"/>
      <c r="AW1843" s="122"/>
      <c r="AY1843" s="122"/>
      <c r="AZ1843" s="122"/>
      <c r="BB1843" s="122"/>
      <c r="BC1843" s="122"/>
      <c r="BE1843" s="123"/>
      <c r="BF1843" s="122"/>
      <c r="BG1843" s="121"/>
      <c r="BI1843" s="119"/>
      <c r="BJ1843" s="121"/>
      <c r="BK1843" s="121"/>
      <c r="BL1843" s="130"/>
    </row>
    <row r="1844" spans="1:64" x14ac:dyDescent="0.2">
      <c r="A1844" s="117" t="s">
        <v>3919</v>
      </c>
      <c r="B1844" s="123">
        <v>34092</v>
      </c>
      <c r="C1844" s="164" t="s">
        <v>1577</v>
      </c>
      <c r="E1844" s="116" t="str">
        <f>IF(ISERROR(VLOOKUP(TRIM(A1844),'R2020'!$A$1:$I$1991,2,FALSE)),"",VLOOKUP(TRIM(A1844),'R2020'!$A$1:$I$1991,2,FALSE))</f>
        <v>DB</v>
      </c>
      <c r="F1844" s="116" t="str">
        <f>IF(ISERROR(VLOOKUP(TRIM(A1844),'R2020'!$A$1:$I$1991,3,FALSE)),"",VLOOKUP(TRIM(A1844),'R2020'!$A$1:$I$1991,3,FALSE))</f>
        <v>TNA</v>
      </c>
      <c r="G1844" s="116" t="str">
        <f>IF(ISERROR(VLOOKUP(TRIM(A1844),'R2020'!$A$1:$I$1991,8,FALSE)),"",VLOOKUP(TRIM(A1844),'R2020'!$A$1:$I$1991,8,FALSE))</f>
        <v xml:space="preserve">00 </v>
      </c>
      <c r="H1844" s="117" t="s">
        <v>364</v>
      </c>
      <c r="I1844" s="117" t="s">
        <v>346</v>
      </c>
      <c r="J1844" s="119" t="s">
        <v>1061</v>
      </c>
      <c r="K1844" s="119"/>
      <c r="N1844" s="117" t="s">
        <v>364</v>
      </c>
      <c r="O1844" s="117" t="s">
        <v>346</v>
      </c>
      <c r="P1844" s="119" t="s">
        <v>1061</v>
      </c>
    </row>
    <row r="1845" spans="1:64" x14ac:dyDescent="0.2">
      <c r="A1845" s="120" t="s">
        <v>705</v>
      </c>
      <c r="B1845" s="125">
        <v>33219</v>
      </c>
      <c r="C1845" s="168" t="s">
        <v>752</v>
      </c>
      <c r="D1845" s="126" t="s">
        <v>2262</v>
      </c>
      <c r="E1845" s="116" t="str">
        <f>IF(ISERROR(VLOOKUP(TRIM(A1845),'R2020'!$A$1:$I$1991,2,FALSE)),"",VLOOKUP(TRIM(A1845),'R2020'!$A$1:$I$1991,2,FALSE))</f>
        <v/>
      </c>
      <c r="F1845" s="116" t="str">
        <f>IF(ISERROR(VLOOKUP(TRIM(A1845),'R2020'!$A$1:$I$1991,3,FALSE)),"",VLOOKUP(TRIM(A1845),'R2020'!$A$1:$I$1991,3,FALSE))</f>
        <v/>
      </c>
      <c r="G1845" s="116" t="str">
        <f>IF(ISERROR(VLOOKUP(TRIM(A1845),'R2020'!$A$1:$I$1991,8,FALSE)),"",VLOOKUP(TRIM(A1845),'R2020'!$A$1:$I$1991,8,FALSE))</f>
        <v/>
      </c>
      <c r="H1845" s="120" t="s">
        <v>505</v>
      </c>
      <c r="I1845" s="126" t="s">
        <v>506</v>
      </c>
      <c r="J1845" s="126" t="s">
        <v>29</v>
      </c>
      <c r="K1845" s="120" t="s">
        <v>505</v>
      </c>
      <c r="L1845" s="126" t="s">
        <v>506</v>
      </c>
      <c r="M1845" s="126" t="s">
        <v>35</v>
      </c>
      <c r="N1845" s="120" t="s">
        <v>505</v>
      </c>
      <c r="O1845" s="126" t="s">
        <v>506</v>
      </c>
      <c r="P1845" s="126" t="s">
        <v>35</v>
      </c>
      <c r="Q1845" s="120" t="s">
        <v>505</v>
      </c>
      <c r="R1845" s="126" t="s">
        <v>506</v>
      </c>
      <c r="S1845" s="126" t="s">
        <v>29</v>
      </c>
      <c r="T1845" s="120" t="s">
        <v>505</v>
      </c>
      <c r="U1845" s="126" t="s">
        <v>506</v>
      </c>
      <c r="V1845" s="126" t="s">
        <v>29</v>
      </c>
      <c r="W1845" s="120" t="s">
        <v>505</v>
      </c>
      <c r="X1845" s="126" t="s">
        <v>506</v>
      </c>
      <c r="Y1845" s="126" t="s">
        <v>29</v>
      </c>
      <c r="Z1845" s="120" t="s">
        <v>505</v>
      </c>
      <c r="AA1845" s="126" t="s">
        <v>506</v>
      </c>
      <c r="AB1845" s="126" t="s">
        <v>29</v>
      </c>
      <c r="AC1845" s="120" t="s">
        <v>505</v>
      </c>
      <c r="AD1845" s="126" t="s">
        <v>506</v>
      </c>
      <c r="AE1845" s="126" t="s">
        <v>56</v>
      </c>
      <c r="AF1845" s="120" t="s">
        <v>228</v>
      </c>
      <c r="AG1845" s="126" t="s">
        <v>506</v>
      </c>
      <c r="AH1845" s="126" t="s">
        <v>56</v>
      </c>
      <c r="AI1845" s="120"/>
      <c r="AJ1845" s="126"/>
      <c r="AK1845" s="126"/>
      <c r="AL1845" s="120"/>
      <c r="AM1845" s="126"/>
      <c r="AN1845" s="126"/>
      <c r="AO1845" s="120"/>
      <c r="AP1845" s="126"/>
      <c r="AQ1845" s="126"/>
      <c r="AR1845" s="120"/>
      <c r="AS1845" s="126"/>
      <c r="AT1845" s="126"/>
      <c r="AU1845" s="120"/>
      <c r="AV1845" s="126"/>
      <c r="AW1845" s="126"/>
      <c r="AX1845" s="120"/>
      <c r="AY1845" s="126"/>
      <c r="AZ1845" s="126"/>
      <c r="BA1845" s="120"/>
      <c r="BB1845" s="126"/>
      <c r="BC1845" s="127"/>
      <c r="BD1845" s="120"/>
      <c r="BE1845" s="120"/>
      <c r="BF1845" s="127"/>
      <c r="BG1845" s="127"/>
      <c r="BH1845" s="127"/>
      <c r="BI1845" s="127"/>
      <c r="BJ1845" s="120"/>
      <c r="BK1845" s="128"/>
      <c r="BL1845" s="128"/>
    </row>
    <row r="1846" spans="1:64" x14ac:dyDescent="0.2">
      <c r="A1846" s="117" t="s">
        <v>3920</v>
      </c>
      <c r="B1846" s="123">
        <v>35225</v>
      </c>
      <c r="C1846" s="164" t="s">
        <v>3063</v>
      </c>
      <c r="E1846" s="116" t="str">
        <f>IF(ISERROR(VLOOKUP(TRIM(A1846),'R2020'!$A$1:$I$1991,2,FALSE)),"",VLOOKUP(TRIM(A1846),'R2020'!$A$1:$I$1991,2,FALSE))</f>
        <v/>
      </c>
      <c r="F1846" s="116" t="str">
        <f>IF(ISERROR(VLOOKUP(TRIM(A1846),'R2020'!$A$1:$I$1991,3,FALSE)),"",VLOOKUP(TRIM(A1846),'R2020'!$A$1:$I$1991,3,FALSE))</f>
        <v/>
      </c>
      <c r="G1846" s="116" t="str">
        <f>IF(ISERROR(VLOOKUP(TRIM(A1846),'R2020'!$A$1:$I$1991,8,FALSE)),"",VLOOKUP(TRIM(A1846),'R2020'!$A$1:$I$1991,8,FALSE))</f>
        <v/>
      </c>
      <c r="H1846" s="117" t="s">
        <v>296</v>
      </c>
      <c r="I1846" s="117" t="s">
        <v>446</v>
      </c>
    </row>
    <row r="1847" spans="1:64" x14ac:dyDescent="0.2">
      <c r="A1847" s="117" t="s">
        <v>1478</v>
      </c>
      <c r="B1847" s="123">
        <v>33855</v>
      </c>
      <c r="C1847" s="165" t="s">
        <v>1573</v>
      </c>
      <c r="D1847" s="122" t="s">
        <v>1572</v>
      </c>
      <c r="E1847" s="116" t="str">
        <f>IF(ISERROR(VLOOKUP(TRIM(A1847),'R2020'!$A$1:$I$1991,2,FALSE)),"",VLOOKUP(TRIM(A1847),'R2020'!$A$1:$I$1991,2,FALSE))</f>
        <v>ROLB</v>
      </c>
      <c r="F1847" s="116" t="str">
        <f>IF(ISERROR(VLOOKUP(TRIM(A1847),'R2020'!$A$1:$I$1991,3,FALSE)),"",VLOOKUP(TRIM(A1847),'R2020'!$A$1:$I$1991,3,FALSE))</f>
        <v>GBN</v>
      </c>
      <c r="G1847" s="116" t="str">
        <f>IF(ISERROR(VLOOKUP(TRIM(A1847),'R2020'!$A$1:$I$1991,8,FALSE)),"",VLOOKUP(TRIM(A1847),'R2020'!$A$1:$I$1991,8,FALSE))</f>
        <v>05-12 7</v>
      </c>
      <c r="H1847" s="117" t="s">
        <v>123</v>
      </c>
      <c r="I1847" s="121" t="s">
        <v>237</v>
      </c>
      <c r="J1847" s="119" t="s">
        <v>3921</v>
      </c>
      <c r="K1847" s="117" t="s">
        <v>609</v>
      </c>
      <c r="L1847" s="121" t="s">
        <v>39</v>
      </c>
      <c r="M1847" s="119" t="s">
        <v>3053</v>
      </c>
      <c r="N1847" s="117" t="s">
        <v>125</v>
      </c>
      <c r="O1847" s="121" t="s">
        <v>39</v>
      </c>
      <c r="P1847" s="119" t="s">
        <v>1217</v>
      </c>
      <c r="Q1847" s="117" t="s">
        <v>674</v>
      </c>
      <c r="R1847" s="121" t="s">
        <v>39</v>
      </c>
      <c r="S1847" s="119" t="s">
        <v>1776</v>
      </c>
      <c r="T1847" s="117" t="s">
        <v>125</v>
      </c>
      <c r="U1847" s="121" t="s">
        <v>39</v>
      </c>
      <c r="V1847" s="119" t="s">
        <v>1182</v>
      </c>
      <c r="X1847" s="121"/>
      <c r="Y1847" s="119"/>
      <c r="AA1847" s="121"/>
      <c r="AB1847" s="119"/>
      <c r="AD1847" s="121"/>
      <c r="AE1847" s="119"/>
      <c r="AG1847" s="121"/>
      <c r="AH1847" s="119"/>
      <c r="AJ1847" s="121"/>
      <c r="AK1847" s="119"/>
      <c r="AM1847" s="121"/>
      <c r="AN1847" s="119"/>
      <c r="AP1847" s="121"/>
      <c r="AQ1847" s="119"/>
      <c r="AS1847" s="121"/>
      <c r="AT1847" s="119"/>
      <c r="AV1847" s="121"/>
      <c r="AW1847" s="119"/>
      <c r="AY1847" s="121"/>
      <c r="AZ1847" s="119"/>
      <c r="BB1847" s="121"/>
      <c r="BC1847" s="119"/>
      <c r="BF1847" s="119"/>
      <c r="BG1847" s="121"/>
      <c r="BH1847" s="121"/>
      <c r="BI1847" s="121"/>
      <c r="BJ1847" s="121"/>
      <c r="BK1847" s="121"/>
      <c r="BL1847" s="121"/>
    </row>
    <row r="1848" spans="1:64" x14ac:dyDescent="0.2">
      <c r="A1848" s="117" t="s">
        <v>2812</v>
      </c>
      <c r="B1848" s="123">
        <v>35391</v>
      </c>
      <c r="C1848" s="164" t="s">
        <v>2588</v>
      </c>
      <c r="D1848" s="119" t="s">
        <v>2988</v>
      </c>
      <c r="E1848" s="116" t="str">
        <f>IF(ISERROR(VLOOKUP(TRIM(A1848),'R2020'!$A$1:$I$1991,2,FALSE)),"",VLOOKUP(TRIM(A1848),'R2020'!$A$1:$I$1991,2,FALSE))</f>
        <v>FL</v>
      </c>
      <c r="F1848" s="116" t="str">
        <f>IF(ISERROR(VLOOKUP(TRIM(A1848),'R2020'!$A$1:$I$1991,3,FALSE)),"",VLOOKUP(TRIM(A1848),'R2020'!$A$1:$I$1991,3,FALSE))</f>
        <v>PIA</v>
      </c>
      <c r="G1848" s="116" t="str">
        <f>IF(ISERROR(VLOOKUP(TRIM(A1848),'R2020'!$A$1:$I$1991,8,FALSE)),"",VLOOKUP(TRIM(A1848),'R2020'!$A$1:$I$1991,8,FALSE))</f>
        <v xml:space="preserve"> </v>
      </c>
      <c r="H1848" s="117" t="s">
        <v>279</v>
      </c>
      <c r="I1848" s="117" t="s">
        <v>450</v>
      </c>
      <c r="K1848" s="117" t="s">
        <v>279</v>
      </c>
      <c r="L1848" s="117" t="s">
        <v>450</v>
      </c>
      <c r="N1848" s="117" t="s">
        <v>296</v>
      </c>
      <c r="O1848" s="117" t="s">
        <v>450</v>
      </c>
    </row>
    <row r="1849" spans="1:64" x14ac:dyDescent="0.2">
      <c r="A1849" s="146" t="s">
        <v>4482</v>
      </c>
      <c r="B1849" s="157">
        <v>35641</v>
      </c>
      <c r="C1849" s="167" t="s">
        <v>4515</v>
      </c>
      <c r="D1849" s="141"/>
      <c r="E1849" s="116" t="str">
        <f>IF(ISERROR(VLOOKUP(TRIM(A1849),'R2020'!$A$1:$I$1991,2,FALSE)),"",VLOOKUP(TRIM(A1849),'R2020'!$A$1:$I$1991,2,FALSE))</f>
        <v>End</v>
      </c>
      <c r="F1849" s="116" t="str">
        <f>IF(ISERROR(VLOOKUP(TRIM(A1849),'R2020'!$A$1:$I$1991,3,FALSE)),"",VLOOKUP(TRIM(A1849),'R2020'!$A$1:$I$1991,3,FALSE))</f>
        <v>WAN</v>
      </c>
      <c r="G1849" s="116" t="str">
        <f>IF(ISERROR(VLOOKUP(TRIM(A1849),'R2020'!$A$1:$I$1991,8,FALSE)),"",VLOOKUP(TRIM(A1849),'R2020'!$A$1:$I$1991,8,FALSE))</f>
        <v xml:space="preserve">0-2 </v>
      </c>
      <c r="H1849" s="127"/>
      <c r="I1849" s="127"/>
      <c r="J1849" s="120"/>
      <c r="K1849" s="127"/>
      <c r="L1849" s="127"/>
      <c r="M1849" s="120"/>
      <c r="N1849" s="127"/>
      <c r="O1849" s="127"/>
      <c r="P1849" s="120"/>
      <c r="Q1849" s="127"/>
      <c r="R1849" s="127"/>
      <c r="S1849" s="120"/>
      <c r="T1849" s="127"/>
      <c r="U1849" s="127"/>
      <c r="V1849" s="120"/>
      <c r="W1849" s="127"/>
      <c r="X1849" s="127"/>
      <c r="Y1849" s="120"/>
      <c r="Z1849" s="127"/>
      <c r="AA1849" s="127"/>
      <c r="AB1849" s="120"/>
      <c r="AC1849" s="127"/>
      <c r="AD1849" s="127"/>
      <c r="AE1849" s="120"/>
      <c r="AF1849" s="127"/>
      <c r="AG1849" s="127"/>
      <c r="AH1849" s="120"/>
      <c r="AI1849" s="127"/>
      <c r="AJ1849" s="127"/>
      <c r="AK1849" s="120"/>
      <c r="AL1849" s="127"/>
      <c r="AM1849" s="127"/>
      <c r="AN1849" s="120"/>
      <c r="AO1849" s="127"/>
      <c r="AP1849" s="127"/>
      <c r="AQ1849" s="127"/>
      <c r="AR1849" s="127"/>
      <c r="AS1849" s="127"/>
      <c r="AT1849" s="120"/>
      <c r="AU1849" s="127"/>
      <c r="AV1849" s="127"/>
      <c r="AW1849" s="120"/>
      <c r="AX1849" s="127"/>
      <c r="AY1849" s="127"/>
      <c r="AZ1849" s="120"/>
      <c r="BA1849" s="127"/>
      <c r="BB1849" s="127"/>
      <c r="BC1849" s="120"/>
      <c r="BD1849" s="120"/>
      <c r="BE1849" s="120"/>
      <c r="BF1849" s="120"/>
      <c r="BG1849" s="120"/>
      <c r="BH1849" s="120"/>
      <c r="BI1849" s="120"/>
      <c r="BJ1849" s="128"/>
      <c r="BK1849" s="128"/>
    </row>
    <row r="1850" spans="1:64" x14ac:dyDescent="0.2">
      <c r="A1850" s="117" t="s">
        <v>2813</v>
      </c>
      <c r="B1850" s="123">
        <v>34760</v>
      </c>
      <c r="C1850" s="164" t="s">
        <v>2583</v>
      </c>
      <c r="D1850" s="119" t="s">
        <v>2924</v>
      </c>
      <c r="E1850" s="116" t="str">
        <f>IF(ISERROR(VLOOKUP(TRIM(A1850),'R2020'!$A$1:$I$1991,2,FALSE)),"",VLOOKUP(TRIM(A1850),'R2020'!$A$1:$I$1991,2,FALSE))</f>
        <v>LE</v>
      </c>
      <c r="F1850" s="116" t="str">
        <f>IF(ISERROR(VLOOKUP(TRIM(A1850),'R2020'!$A$1:$I$1991,3,FALSE)),"",VLOOKUP(TRIM(A1850),'R2020'!$A$1:$I$1991,3,FALSE))</f>
        <v>JXA</v>
      </c>
      <c r="G1850" s="116" t="str">
        <f>IF(ISERROR(VLOOKUP(TRIM(A1850),'R2020'!$A$1:$I$1991,8,FALSE)),"",VLOOKUP(TRIM(A1850),'R2020'!$A$1:$I$1991,8,FALSE))</f>
        <v xml:space="preserve">0-6 </v>
      </c>
      <c r="H1850" s="117" t="s">
        <v>44</v>
      </c>
      <c r="I1850" s="117" t="s">
        <v>386</v>
      </c>
      <c r="J1850" s="119" t="s">
        <v>43</v>
      </c>
      <c r="K1850" s="117" t="s">
        <v>44</v>
      </c>
      <c r="L1850" s="117" t="s">
        <v>386</v>
      </c>
      <c r="M1850" s="119" t="s">
        <v>349</v>
      </c>
      <c r="N1850" s="117" t="s">
        <v>44</v>
      </c>
      <c r="O1850" s="117" t="s">
        <v>386</v>
      </c>
      <c r="P1850" s="119" t="s">
        <v>349</v>
      </c>
    </row>
    <row r="1851" spans="1:64" x14ac:dyDescent="0.2">
      <c r="A1851" s="117" t="s">
        <v>3313</v>
      </c>
      <c r="B1851" s="123">
        <v>34920</v>
      </c>
      <c r="C1851" s="165" t="s">
        <v>3076</v>
      </c>
      <c r="D1851" s="122" t="s">
        <v>3414</v>
      </c>
      <c r="E1851" s="116" t="str">
        <f>IF(ISERROR(VLOOKUP(TRIM(A1851),'R2020'!$A$1:$I$1991,2,FALSE)),"",VLOOKUP(TRIM(A1851),'R2020'!$A$1:$I$1991,2,FALSE))</f>
        <v>BB TE</v>
      </c>
      <c r="F1851" s="116" t="str">
        <f>IF(ISERROR(VLOOKUP(TRIM(A1851),'R2020'!$A$1:$I$1991,3,FALSE)),"",VLOOKUP(TRIM(A1851),'R2020'!$A$1:$I$1991,3,FALSE))</f>
        <v>MIA</v>
      </c>
      <c r="G1851" s="116" t="str">
        <f>IF(ISERROR(VLOOKUP(TRIM(A1851),'R2020'!$A$1:$I$1991,8,FALSE)),"",VLOOKUP(TRIM(A1851),'R2020'!$A$1:$I$1991,8,FALSE))</f>
        <v xml:space="preserve">4-7 </v>
      </c>
      <c r="H1851" s="117" t="s">
        <v>128</v>
      </c>
      <c r="I1851" s="122" t="s">
        <v>32</v>
      </c>
      <c r="J1851" s="122" t="s">
        <v>328</v>
      </c>
      <c r="K1851" s="117" t="s">
        <v>128</v>
      </c>
      <c r="L1851" s="122" t="s">
        <v>32</v>
      </c>
      <c r="M1851" s="122" t="s">
        <v>328</v>
      </c>
      <c r="O1851" s="122"/>
      <c r="P1851" s="122"/>
      <c r="R1851" s="122"/>
      <c r="S1851" s="122"/>
      <c r="U1851" s="122"/>
      <c r="V1851" s="122"/>
      <c r="X1851" s="122"/>
      <c r="Y1851" s="122"/>
      <c r="AA1851" s="122"/>
      <c r="AB1851" s="122"/>
      <c r="AD1851" s="122"/>
      <c r="AE1851" s="122"/>
      <c r="AG1851" s="122"/>
      <c r="AH1851" s="122"/>
      <c r="AJ1851" s="122"/>
      <c r="AK1851" s="122"/>
      <c r="AM1851" s="122"/>
      <c r="AN1851" s="122"/>
      <c r="AP1851" s="122"/>
      <c r="AQ1851" s="122"/>
      <c r="AS1851" s="122"/>
      <c r="AT1851" s="122"/>
      <c r="AV1851" s="122"/>
      <c r="AW1851" s="122"/>
      <c r="AY1851" s="122"/>
      <c r="AZ1851" s="122"/>
      <c r="BB1851" s="122"/>
      <c r="BC1851" s="122"/>
      <c r="BE1851" s="123"/>
      <c r="BF1851" s="122"/>
      <c r="BG1851" s="121"/>
      <c r="BI1851" s="119"/>
      <c r="BJ1851" s="121"/>
      <c r="BK1851" s="121"/>
      <c r="BL1851" s="130"/>
    </row>
    <row r="1852" spans="1:64" x14ac:dyDescent="0.2">
      <c r="A1852" s="117" t="s">
        <v>1411</v>
      </c>
      <c r="B1852" s="123">
        <v>33894</v>
      </c>
      <c r="C1852" s="165" t="s">
        <v>1225</v>
      </c>
      <c r="D1852" s="122" t="s">
        <v>1572</v>
      </c>
      <c r="E1852" s="116" t="str">
        <f>IF(ISERROR(VLOOKUP(TRIM(A1852),'R2020'!$A$1:$I$1991,2,FALSE)),"",VLOOKUP(TRIM(A1852),'R2020'!$A$1:$I$1991,2,FALSE))</f>
        <v>WR</v>
      </c>
      <c r="F1852" s="116" t="str">
        <f>IF(ISERROR(VLOOKUP(TRIM(A1852),'R2020'!$A$1:$I$1991,3,FALSE)),"",VLOOKUP(TRIM(A1852),'R2020'!$A$1:$I$1991,3,FALSE))</f>
        <v>BAA</v>
      </c>
      <c r="G1852" s="116" t="str">
        <f>IF(ISERROR(VLOOKUP(TRIM(A1852),'R2020'!$A$1:$I$1991,8,FALSE)),"",VLOOKUP(TRIM(A1852),'R2020'!$A$1:$I$1991,8,FALSE))</f>
        <v xml:space="preserve"> </v>
      </c>
      <c r="H1852" s="117" t="s">
        <v>283</v>
      </c>
      <c r="I1852" s="121" t="s">
        <v>39</v>
      </c>
      <c r="K1852" s="117" t="s">
        <v>283</v>
      </c>
      <c r="L1852" s="121" t="s">
        <v>39</v>
      </c>
      <c r="N1852" s="117" t="s">
        <v>283</v>
      </c>
      <c r="O1852" s="121" t="s">
        <v>367</v>
      </c>
      <c r="Q1852" s="117" t="s">
        <v>283</v>
      </c>
      <c r="R1852" s="121" t="s">
        <v>367</v>
      </c>
      <c r="S1852" s="119"/>
      <c r="T1852" s="117" t="s">
        <v>236</v>
      </c>
      <c r="U1852" s="121" t="s">
        <v>367</v>
      </c>
      <c r="V1852" s="119"/>
      <c r="X1852" s="121"/>
      <c r="Y1852" s="119"/>
      <c r="AA1852" s="121"/>
      <c r="AB1852" s="119"/>
      <c r="AD1852" s="121"/>
      <c r="AE1852" s="119"/>
      <c r="AG1852" s="121"/>
      <c r="AH1852" s="119"/>
      <c r="AJ1852" s="121"/>
      <c r="AK1852" s="119"/>
      <c r="AM1852" s="121"/>
      <c r="AN1852" s="119"/>
      <c r="AP1852" s="121"/>
      <c r="AQ1852" s="119"/>
      <c r="AS1852" s="121"/>
      <c r="AT1852" s="119"/>
      <c r="AV1852" s="121"/>
      <c r="AW1852" s="119"/>
      <c r="AY1852" s="121"/>
      <c r="AZ1852" s="119"/>
      <c r="BB1852" s="121"/>
      <c r="BC1852" s="119"/>
      <c r="BF1852" s="119"/>
      <c r="BG1852" s="121"/>
      <c r="BH1852" s="121"/>
      <c r="BI1852" s="121"/>
      <c r="BJ1852" s="121"/>
      <c r="BK1852" s="121"/>
      <c r="BL1852" s="121"/>
    </row>
    <row r="1853" spans="1:64" x14ac:dyDescent="0.2">
      <c r="A1853" s="146" t="s">
        <v>4272</v>
      </c>
      <c r="B1853" s="157">
        <v>35451</v>
      </c>
      <c r="C1853" s="167" t="s">
        <v>4510</v>
      </c>
      <c r="D1853" s="141"/>
      <c r="E1853" s="116" t="str">
        <f>IF(ISERROR(VLOOKUP(TRIM(A1853),'R2020'!$A$1:$I$1991,2,FALSE)),"",VLOOKUP(TRIM(A1853),'R2020'!$A$1:$I$1991,2,FALSE))</f>
        <v>DB</v>
      </c>
      <c r="F1853" s="116" t="str">
        <f>IF(ISERROR(VLOOKUP(TRIM(A1853),'R2020'!$A$1:$I$1991,3,FALSE)),"",VLOOKUP(TRIM(A1853),'R2020'!$A$1:$I$1991,3,FALSE))</f>
        <v>KCA</v>
      </c>
      <c r="G1853" s="116" t="str">
        <f>IF(ISERROR(VLOOKUP(TRIM(A1853),'R2020'!$A$1:$I$1991,8,FALSE)),"",VLOOKUP(TRIM(A1853),'R2020'!$A$1:$I$1991,8,FALSE))</f>
        <v xml:space="preserve">40 </v>
      </c>
      <c r="H1853" s="127"/>
      <c r="I1853" s="127"/>
      <c r="J1853" s="120"/>
      <c r="K1853" s="127"/>
      <c r="L1853" s="127"/>
      <c r="M1853" s="120"/>
      <c r="N1853" s="127"/>
      <c r="O1853" s="127"/>
      <c r="P1853" s="120"/>
      <c r="Q1853" s="127"/>
      <c r="R1853" s="127"/>
      <c r="S1853" s="120"/>
      <c r="T1853" s="127"/>
      <c r="U1853" s="127"/>
      <c r="V1853" s="120"/>
      <c r="W1853" s="127"/>
      <c r="X1853" s="127"/>
      <c r="Y1853" s="120"/>
      <c r="Z1853" s="127"/>
      <c r="AA1853" s="127"/>
      <c r="AB1853" s="120"/>
      <c r="AC1853" s="127"/>
      <c r="AD1853" s="127"/>
      <c r="AE1853" s="120"/>
      <c r="AF1853" s="127"/>
      <c r="AG1853" s="127"/>
      <c r="AH1853" s="120"/>
      <c r="AI1853" s="127"/>
      <c r="AJ1853" s="127"/>
      <c r="AK1853" s="120"/>
      <c r="AL1853" s="127"/>
      <c r="AM1853" s="127"/>
      <c r="AN1853" s="120"/>
      <c r="AO1853" s="127"/>
      <c r="AP1853" s="127"/>
      <c r="AQ1853" s="127"/>
      <c r="AR1853" s="127"/>
      <c r="AS1853" s="127"/>
      <c r="AT1853" s="120"/>
      <c r="AU1853" s="127"/>
      <c r="AV1853" s="127"/>
      <c r="AW1853" s="120"/>
      <c r="AX1853" s="127"/>
      <c r="AY1853" s="127"/>
      <c r="AZ1853" s="120"/>
      <c r="BA1853" s="127"/>
      <c r="BB1853" s="127"/>
      <c r="BC1853" s="120"/>
      <c r="BD1853" s="120"/>
      <c r="BE1853" s="120"/>
      <c r="BF1853" s="120"/>
      <c r="BG1853" s="120"/>
      <c r="BH1853" s="120"/>
      <c r="BI1853" s="120"/>
      <c r="BJ1853" s="128"/>
      <c r="BK1853" s="128"/>
    </row>
    <row r="1854" spans="1:64" x14ac:dyDescent="0.2">
      <c r="A1854" s="147" t="s">
        <v>3922</v>
      </c>
      <c r="B1854" s="158">
        <v>35852</v>
      </c>
      <c r="C1854" s="173" t="s">
        <v>3450</v>
      </c>
      <c r="E1854" s="116" t="str">
        <f>IF(ISERROR(VLOOKUP(TRIM(A1854),'R2020'!$A$1:$I$1991,2,FALSE)),"",VLOOKUP(TRIM(A1854),'R2020'!$A$1:$I$1991,2,FALSE))</f>
        <v>HB FB</v>
      </c>
      <c r="F1854" s="116" t="str">
        <f>IF(ISERROR(VLOOKUP(TRIM(A1854),'R2020'!$A$1:$I$1991,3,FALSE)),"",VLOOKUP(TRIM(A1854),'R2020'!$A$1:$I$1991,3,FALSE))</f>
        <v>PIA</v>
      </c>
      <c r="G1854" s="116" t="str">
        <f>IF(ISERROR(VLOOKUP(TRIM(A1854),'R2020'!$A$1:$I$1991,8,FALSE)),"",VLOOKUP(TRIM(A1854),'R2020'!$A$1:$I$1991,8,FALSE))</f>
        <v xml:space="preserve">0-3 </v>
      </c>
      <c r="H1854" s="117" t="s">
        <v>344</v>
      </c>
      <c r="I1854" s="117" t="s">
        <v>450</v>
      </c>
      <c r="J1854" s="119" t="s">
        <v>2360</v>
      </c>
    </row>
    <row r="1855" spans="1:64" x14ac:dyDescent="0.2">
      <c r="A1855" s="149" t="s">
        <v>681</v>
      </c>
      <c r="B1855" s="159">
        <v>32245</v>
      </c>
      <c r="C1855" s="174" t="s">
        <v>741</v>
      </c>
      <c r="D1855" s="126" t="s">
        <v>738</v>
      </c>
      <c r="E1855" s="116" t="str">
        <f>IF(ISERROR(VLOOKUP(TRIM(A1855),'R2020'!$A$1:$I$1991,2,FALSE)),"",VLOOKUP(TRIM(A1855),'R2020'!$A$1:$I$1991,2,FALSE))</f>
        <v/>
      </c>
      <c r="F1855" s="116" t="str">
        <f>IF(ISERROR(VLOOKUP(TRIM(A1855),'R2020'!$A$1:$I$1991,3,FALSE)),"",VLOOKUP(TRIM(A1855),'R2020'!$A$1:$I$1991,3,FALSE))</f>
        <v/>
      </c>
      <c r="G1855" s="116" t="str">
        <f>IF(ISERROR(VLOOKUP(TRIM(A1855),'R2020'!$A$1:$I$1991,8,FALSE)),"",VLOOKUP(TRIM(A1855),'R2020'!$A$1:$I$1991,8,FALSE))</f>
        <v/>
      </c>
      <c r="H1855" s="117" t="s">
        <v>505</v>
      </c>
      <c r="I1855" s="126" t="s">
        <v>30</v>
      </c>
      <c r="J1855" s="126" t="s">
        <v>347</v>
      </c>
      <c r="K1855" s="117" t="s">
        <v>505</v>
      </c>
      <c r="L1855" s="126" t="s">
        <v>30</v>
      </c>
      <c r="M1855" s="126" t="s">
        <v>225</v>
      </c>
      <c r="N1855" s="117" t="s">
        <v>505</v>
      </c>
      <c r="O1855" s="126" t="s">
        <v>232</v>
      </c>
      <c r="P1855" s="126" t="s">
        <v>33</v>
      </c>
      <c r="Q1855" s="117" t="s">
        <v>505</v>
      </c>
      <c r="R1855" s="126" t="s">
        <v>232</v>
      </c>
      <c r="S1855" s="126" t="s">
        <v>33</v>
      </c>
      <c r="U1855" s="126"/>
      <c r="V1855" s="126"/>
      <c r="W1855" s="120" t="s">
        <v>505</v>
      </c>
      <c r="X1855" s="126" t="s">
        <v>232</v>
      </c>
      <c r="Y1855" s="126" t="s">
        <v>230</v>
      </c>
      <c r="Z1855" s="120" t="s">
        <v>505</v>
      </c>
      <c r="AA1855" s="126" t="s">
        <v>232</v>
      </c>
      <c r="AB1855" s="126" t="s">
        <v>33</v>
      </c>
      <c r="AC1855" s="120" t="s">
        <v>505</v>
      </c>
      <c r="AD1855" s="126" t="s">
        <v>232</v>
      </c>
      <c r="AE1855" s="126" t="s">
        <v>33</v>
      </c>
      <c r="AF1855" s="120" t="s">
        <v>228</v>
      </c>
      <c r="AG1855" s="126" t="s">
        <v>232</v>
      </c>
      <c r="AH1855" s="126" t="s">
        <v>227</v>
      </c>
      <c r="AI1855" s="120"/>
      <c r="AJ1855" s="126"/>
      <c r="AK1855" s="126"/>
      <c r="AL1855" s="120"/>
      <c r="AM1855" s="126"/>
      <c r="AN1855" s="126"/>
      <c r="AO1855" s="120"/>
      <c r="AP1855" s="126"/>
      <c r="AQ1855" s="126"/>
      <c r="AR1855" s="120"/>
      <c r="AS1855" s="126"/>
      <c r="AT1855" s="126"/>
      <c r="AU1855" s="120"/>
      <c r="AV1855" s="126"/>
      <c r="AW1855" s="126"/>
      <c r="AX1855" s="120"/>
      <c r="AY1855" s="126"/>
      <c r="AZ1855" s="126"/>
      <c r="BA1855" s="120"/>
      <c r="BB1855" s="126"/>
      <c r="BC1855" s="127"/>
      <c r="BD1855" s="120"/>
      <c r="BE1855" s="120"/>
      <c r="BF1855" s="127"/>
      <c r="BG1855" s="127"/>
      <c r="BH1855" s="127"/>
      <c r="BI1855" s="127"/>
      <c r="BJ1855" s="120"/>
      <c r="BK1855" s="128"/>
      <c r="BL1855" s="128"/>
    </row>
    <row r="1856" spans="1:64" x14ac:dyDescent="0.2">
      <c r="A1856" s="148" t="s">
        <v>1716</v>
      </c>
      <c r="B1856" s="158">
        <v>32937</v>
      </c>
      <c r="C1856" s="175" t="s">
        <v>1225</v>
      </c>
      <c r="D1856" s="117" t="s">
        <v>2030</v>
      </c>
      <c r="E1856" s="116" t="str">
        <f>IF(ISERROR(VLOOKUP(TRIM(A1856),'R2020'!$A$1:$I$1991,2,FALSE)),"",VLOOKUP(TRIM(A1856),'R2020'!$A$1:$I$1991,2,FALSE))</f>
        <v>SS</v>
      </c>
      <c r="F1856" s="116" t="str">
        <f>IF(ISERROR(VLOOKUP(TRIM(A1856),'R2020'!$A$1:$I$1991,3,FALSE)),"",VLOOKUP(TRIM(A1856),'R2020'!$A$1:$I$1991,3,FALSE))</f>
        <v>KCA</v>
      </c>
      <c r="G1856" s="116" t="str">
        <f>IF(ISERROR(VLOOKUP(TRIM(A1856),'R2020'!$A$1:$I$1991,8,FALSE)),"",VLOOKUP(TRIM(A1856),'R2020'!$A$1:$I$1991,8,FALSE))</f>
        <v xml:space="preserve">40 </v>
      </c>
      <c r="H1856" s="117" t="s">
        <v>1841</v>
      </c>
      <c r="I1856" s="121" t="s">
        <v>55</v>
      </c>
      <c r="J1856" s="119" t="s">
        <v>3923</v>
      </c>
      <c r="K1856" s="117" t="s">
        <v>364</v>
      </c>
      <c r="L1856" s="121" t="s">
        <v>55</v>
      </c>
      <c r="M1856" s="119" t="s">
        <v>1061</v>
      </c>
      <c r="N1856" s="117" t="s">
        <v>366</v>
      </c>
      <c r="O1856" s="121" t="s">
        <v>55</v>
      </c>
      <c r="P1856" s="119" t="s">
        <v>1374</v>
      </c>
      <c r="Q1856" s="117" t="s">
        <v>1841</v>
      </c>
      <c r="R1856" s="121" t="s">
        <v>55</v>
      </c>
      <c r="S1856" s="119" t="s">
        <v>1842</v>
      </c>
      <c r="U1856" s="121"/>
      <c r="V1856" s="119"/>
      <c r="W1856" s="117" t="s">
        <v>364</v>
      </c>
      <c r="X1856" s="121" t="s">
        <v>55</v>
      </c>
      <c r="Y1856" s="119" t="s">
        <v>1061</v>
      </c>
    </row>
    <row r="1857" spans="1:64" x14ac:dyDescent="0.2">
      <c r="A1857" s="147" t="s">
        <v>1570</v>
      </c>
      <c r="B1857" s="158">
        <v>33457</v>
      </c>
      <c r="C1857" s="175" t="s">
        <v>1575</v>
      </c>
      <c r="D1857" s="122" t="s">
        <v>1573</v>
      </c>
      <c r="E1857" s="116" t="str">
        <f>IF(ISERROR(VLOOKUP(TRIM(A1857),'R2020'!$A$1:$I$1991,2,FALSE)),"",VLOOKUP(TRIM(A1857),'R2020'!$A$1:$I$1991,2,FALSE))</f>
        <v>RG T</v>
      </c>
      <c r="F1857" s="116" t="str">
        <f>IF(ISERROR(VLOOKUP(TRIM(A1857),'R2020'!$A$1:$I$1991,3,FALSE)),"",VLOOKUP(TRIM(A1857),'R2020'!$A$1:$I$1991,3,FALSE))</f>
        <v>CNA</v>
      </c>
      <c r="G1857" s="116" t="str">
        <f>IF(ISERROR(VLOOKUP(TRIM(A1857),'R2020'!$A$1:$I$1991,8,FALSE)),"",VLOOKUP(TRIM(A1857),'R2020'!$A$1:$I$1991,8,FALSE))</f>
        <v>4-4 / 0-4</v>
      </c>
      <c r="H1857" s="117" t="s">
        <v>507</v>
      </c>
      <c r="I1857" s="121" t="s">
        <v>233</v>
      </c>
      <c r="J1857" s="119" t="s">
        <v>347</v>
      </c>
      <c r="K1857" s="117" t="s">
        <v>507</v>
      </c>
      <c r="L1857" s="121" t="s">
        <v>346</v>
      </c>
      <c r="M1857" s="119" t="s">
        <v>481</v>
      </c>
      <c r="N1857" s="117" t="s">
        <v>507</v>
      </c>
      <c r="O1857" s="121" t="s">
        <v>346</v>
      </c>
      <c r="P1857" s="119" t="s">
        <v>227</v>
      </c>
      <c r="Q1857" s="117" t="s">
        <v>507</v>
      </c>
      <c r="R1857" s="121" t="s">
        <v>346</v>
      </c>
      <c r="S1857" s="119" t="s">
        <v>56</v>
      </c>
      <c r="T1857" s="117" t="s">
        <v>507</v>
      </c>
      <c r="U1857" s="121" t="s">
        <v>346</v>
      </c>
      <c r="V1857" s="119" t="s">
        <v>333</v>
      </c>
      <c r="X1857" s="121"/>
      <c r="Y1857" s="119"/>
      <c r="AA1857" s="121"/>
      <c r="AB1857" s="119"/>
      <c r="AD1857" s="121"/>
      <c r="AE1857" s="119"/>
      <c r="AG1857" s="121"/>
      <c r="AH1857" s="119"/>
      <c r="AJ1857" s="121"/>
      <c r="AK1857" s="119"/>
      <c r="AM1857" s="121"/>
      <c r="AN1857" s="119"/>
      <c r="AP1857" s="121"/>
      <c r="AQ1857" s="119"/>
      <c r="AS1857" s="121"/>
      <c r="AT1857" s="119"/>
      <c r="AV1857" s="121"/>
      <c r="AW1857" s="119"/>
      <c r="AY1857" s="121"/>
      <c r="AZ1857" s="119"/>
      <c r="BB1857" s="121"/>
      <c r="BC1857" s="119"/>
      <c r="BF1857" s="119"/>
      <c r="BG1857" s="121"/>
      <c r="BH1857" s="121"/>
      <c r="BI1857" s="121"/>
      <c r="BJ1857" s="121"/>
      <c r="BK1857" s="121"/>
      <c r="BL1857" s="121"/>
    </row>
    <row r="1858" spans="1:64" x14ac:dyDescent="0.2">
      <c r="A1858" s="156" t="s">
        <v>3314</v>
      </c>
      <c r="B1858" s="158">
        <v>35051</v>
      </c>
      <c r="C1858" s="175" t="s">
        <v>3089</v>
      </c>
      <c r="D1858" s="122" t="s">
        <v>3413</v>
      </c>
      <c r="E1858" s="116" t="str">
        <f>IF(ISERROR(VLOOKUP(TRIM(A1858),'R2020'!$A$1:$I$1991,2,FALSE)),"",VLOOKUP(TRIM(A1858),'R2020'!$A$1:$I$1991,2,FALSE))</f>
        <v/>
      </c>
      <c r="F1858" s="116" t="str">
        <f>IF(ISERROR(VLOOKUP(TRIM(A1858),'R2020'!$A$1:$I$1991,3,FALSE)),"",VLOOKUP(TRIM(A1858),'R2020'!$A$1:$I$1991,3,FALSE))</f>
        <v/>
      </c>
      <c r="G1858" s="116" t="str">
        <f>IF(ISERROR(VLOOKUP(TRIM(A1858),'R2020'!$A$1:$I$1991,8,FALSE)),"",VLOOKUP(TRIM(A1858),'R2020'!$A$1:$I$1991,8,FALSE))</f>
        <v/>
      </c>
      <c r="I1858" s="122"/>
      <c r="J1858" s="122"/>
      <c r="K1858" s="117" t="s">
        <v>125</v>
      </c>
      <c r="L1858" s="122" t="s">
        <v>55</v>
      </c>
      <c r="M1858" s="122" t="s">
        <v>1055</v>
      </c>
      <c r="O1858" s="122"/>
      <c r="P1858" s="122"/>
      <c r="R1858" s="122"/>
      <c r="S1858" s="122"/>
      <c r="U1858" s="122"/>
      <c r="V1858" s="122"/>
      <c r="X1858" s="122"/>
      <c r="Y1858" s="122"/>
      <c r="AA1858" s="122"/>
      <c r="AB1858" s="122"/>
      <c r="AD1858" s="122"/>
      <c r="AE1858" s="122"/>
      <c r="AG1858" s="122"/>
      <c r="AH1858" s="122"/>
      <c r="AJ1858" s="122"/>
      <c r="AK1858" s="122"/>
      <c r="AM1858" s="122"/>
      <c r="AN1858" s="122"/>
      <c r="AP1858" s="122"/>
      <c r="AQ1858" s="122"/>
      <c r="AS1858" s="122"/>
      <c r="AT1858" s="122"/>
      <c r="AV1858" s="122"/>
      <c r="AW1858" s="122"/>
      <c r="AY1858" s="122"/>
      <c r="AZ1858" s="122"/>
      <c r="BB1858" s="122"/>
      <c r="BC1858" s="122"/>
      <c r="BE1858" s="123"/>
      <c r="BF1858" s="122"/>
      <c r="BG1858" s="121"/>
      <c r="BI1858" s="119"/>
      <c r="BJ1858" s="121"/>
      <c r="BK1858" s="121"/>
      <c r="BL1858" s="130"/>
    </row>
    <row r="1859" spans="1:64" x14ac:dyDescent="0.2">
      <c r="A1859" s="147" t="s">
        <v>3924</v>
      </c>
      <c r="B1859" s="158">
        <v>34851</v>
      </c>
      <c r="C1859" s="173" t="s">
        <v>3460</v>
      </c>
      <c r="E1859" s="116" t="str">
        <f>IF(ISERROR(VLOOKUP(TRIM(A1859),'R2020'!$A$1:$I$1991,2,FALSE)),"",VLOOKUP(TRIM(A1859),'R2020'!$A$1:$I$1991,2,FALSE))</f>
        <v>LB</v>
      </c>
      <c r="F1859" s="116" t="str">
        <f>IF(ISERROR(VLOOKUP(TRIM(A1859),'R2020'!$A$1:$I$1991,3,FALSE)),"",VLOOKUP(TRIM(A1859),'R2020'!$A$1:$I$1991,3,FALSE))</f>
        <v>INA</v>
      </c>
      <c r="G1859" s="116" t="str">
        <f>IF(ISERROR(VLOOKUP(TRIM(A1859),'R2020'!$A$1:$I$1991,8,FALSE)),"",VLOOKUP(TRIM(A1859),'R2020'!$A$1:$I$1991,8,FALSE))</f>
        <v xml:space="preserve">00-0 </v>
      </c>
      <c r="H1859" s="117" t="s">
        <v>64</v>
      </c>
      <c r="I1859" s="117" t="s">
        <v>103</v>
      </c>
      <c r="J1859" s="119" t="s">
        <v>1064</v>
      </c>
    </row>
    <row r="1860" spans="1:64" x14ac:dyDescent="0.2">
      <c r="A1860" s="147" t="s">
        <v>996</v>
      </c>
      <c r="B1860" s="158">
        <v>33571</v>
      </c>
      <c r="C1860" s="175" t="s">
        <v>1004</v>
      </c>
      <c r="D1860" s="122" t="s">
        <v>1003</v>
      </c>
      <c r="E1860" s="116" t="str">
        <f>IF(ISERROR(VLOOKUP(TRIM(A1860),'R2020'!$A$1:$I$1991,2,FALSE)),"",VLOOKUP(TRIM(A1860),'R2020'!$A$1:$I$1991,2,FALSE))</f>
        <v>T</v>
      </c>
      <c r="F1860" s="116" t="str">
        <f>IF(ISERROR(VLOOKUP(TRIM(A1860),'R2020'!$A$1:$I$1991,3,FALSE)),"",VLOOKUP(TRIM(A1860),'R2020'!$A$1:$I$1991,3,FALSE))</f>
        <v>NEA</v>
      </c>
      <c r="G1860" s="116" t="str">
        <f>IF(ISERROR(VLOOKUP(TRIM(A1860),'R2020'!$A$1:$I$1991,8,FALSE)),"",VLOOKUP(TRIM(A1860),'R2020'!$A$1:$I$1991,8,FALSE))</f>
        <v xml:space="preserve">0-0 </v>
      </c>
      <c r="H1860" s="117" t="s">
        <v>47</v>
      </c>
      <c r="I1860" s="121" t="s">
        <v>386</v>
      </c>
      <c r="J1860" s="119" t="s">
        <v>349</v>
      </c>
      <c r="K1860" s="117" t="s">
        <v>28</v>
      </c>
      <c r="L1860" s="121" t="s">
        <v>32</v>
      </c>
      <c r="M1860" s="119" t="s">
        <v>351</v>
      </c>
      <c r="N1860" s="117" t="s">
        <v>482</v>
      </c>
      <c r="O1860" s="121" t="s">
        <v>369</v>
      </c>
      <c r="P1860" s="119" t="s">
        <v>58</v>
      </c>
      <c r="Q1860" s="117" t="s">
        <v>47</v>
      </c>
      <c r="R1860" s="121" t="s">
        <v>122</v>
      </c>
      <c r="S1860" s="119" t="s">
        <v>41</v>
      </c>
      <c r="T1860" s="117" t="s">
        <v>28</v>
      </c>
      <c r="U1860" s="121" t="s">
        <v>122</v>
      </c>
      <c r="V1860" s="119" t="s">
        <v>41</v>
      </c>
      <c r="W1860" s="117" t="s">
        <v>47</v>
      </c>
      <c r="X1860" s="121" t="s">
        <v>122</v>
      </c>
      <c r="Y1860" s="119" t="s">
        <v>347</v>
      </c>
      <c r="Z1860" s="117" t="s">
        <v>28</v>
      </c>
      <c r="AA1860" s="121" t="s">
        <v>122</v>
      </c>
      <c r="AB1860" s="119" t="s">
        <v>41</v>
      </c>
      <c r="AD1860" s="121"/>
      <c r="AE1860" s="119"/>
      <c r="AG1860" s="121"/>
      <c r="AH1860" s="119"/>
      <c r="AJ1860" s="121"/>
      <c r="AK1860" s="119"/>
      <c r="AM1860" s="121"/>
      <c r="AN1860" s="119"/>
      <c r="AP1860" s="121"/>
      <c r="AQ1860" s="119"/>
      <c r="AS1860" s="121"/>
      <c r="AT1860" s="119"/>
      <c r="AV1860" s="121"/>
      <c r="AW1860" s="119"/>
      <c r="AY1860" s="121"/>
      <c r="AZ1860" s="119"/>
      <c r="BB1860" s="121"/>
      <c r="BC1860" s="119"/>
      <c r="BF1860" s="119"/>
      <c r="BG1860" s="121"/>
      <c r="BH1860" s="121"/>
      <c r="BI1860" s="121"/>
      <c r="BJ1860" s="121"/>
      <c r="BK1860" s="121"/>
      <c r="BL1860" s="121"/>
    </row>
    <row r="1861" spans="1:64" x14ac:dyDescent="0.2">
      <c r="A1861" s="147" t="s">
        <v>1989</v>
      </c>
      <c r="B1861" s="158">
        <v>34342</v>
      </c>
      <c r="C1861" s="175" t="s">
        <v>2034</v>
      </c>
      <c r="D1861" s="117" t="s">
        <v>2028</v>
      </c>
      <c r="E1861" s="116" t="str">
        <f>IF(ISERROR(VLOOKUP(TRIM(A1861),'R2020'!$A$1:$I$1991,2,FALSE)),"",VLOOKUP(TRIM(A1861),'R2020'!$A$1:$I$1991,2,FALSE))</f>
        <v/>
      </c>
      <c r="F1861" s="116" t="str">
        <f>IF(ISERROR(VLOOKUP(TRIM(A1861),'R2020'!$A$1:$I$1991,3,FALSE)),"",VLOOKUP(TRIM(A1861),'R2020'!$A$1:$I$1991,3,FALSE))</f>
        <v/>
      </c>
      <c r="G1861" s="116" t="str">
        <f>IF(ISERROR(VLOOKUP(TRIM(A1861),'R2020'!$A$1:$I$1991,8,FALSE)),"",VLOOKUP(TRIM(A1861),'R2020'!$A$1:$I$1991,8,FALSE))</f>
        <v/>
      </c>
      <c r="J1861" s="122"/>
      <c r="K1861" s="117" t="s">
        <v>44</v>
      </c>
      <c r="L1861" s="117" t="s">
        <v>122</v>
      </c>
      <c r="M1861" s="122" t="s">
        <v>349</v>
      </c>
      <c r="N1861" s="117" t="s">
        <v>44</v>
      </c>
      <c r="O1861" s="117" t="s">
        <v>122</v>
      </c>
      <c r="P1861" s="122" t="s">
        <v>41</v>
      </c>
      <c r="Q1861" s="117" t="s">
        <v>44</v>
      </c>
      <c r="R1861" s="117" t="s">
        <v>122</v>
      </c>
      <c r="S1861" s="122" t="s">
        <v>46</v>
      </c>
    </row>
    <row r="1862" spans="1:64" x14ac:dyDescent="0.2">
      <c r="A1862" s="147" t="s">
        <v>3925</v>
      </c>
      <c r="B1862" s="158">
        <v>33682</v>
      </c>
      <c r="C1862" s="173" t="s">
        <v>1225</v>
      </c>
      <c r="E1862" s="116" t="str">
        <f>IF(ISERROR(VLOOKUP(TRIM(A1862),'R2020'!$A$1:$I$1991,2,FALSE)),"",VLOOKUP(TRIM(A1862),'R2020'!$A$1:$I$1991,2,FALSE))</f>
        <v>KR LP</v>
      </c>
      <c r="F1862" s="116" t="str">
        <f>IF(ISERROR(VLOOKUP(TRIM(A1862),'R2020'!$A$1:$I$1991,3,FALSE)),"",VLOOKUP(TRIM(A1862),'R2020'!$A$1:$I$1991,3,FALSE))</f>
        <v>DNA</v>
      </c>
      <c r="G1862" s="116" t="str">
        <f>IF(ISERROR(VLOOKUP(TRIM(A1862),'R2020'!$A$1:$I$1991,8,FALSE)),"",VLOOKUP(TRIM(A1862),'R2020'!$A$1:$I$1991,8,FALSE))</f>
        <v xml:space="preserve"> </v>
      </c>
      <c r="H1862" s="117" t="s">
        <v>515</v>
      </c>
      <c r="I1862" s="117" t="s">
        <v>229</v>
      </c>
    </row>
    <row r="1863" spans="1:64" x14ac:dyDescent="0.2">
      <c r="A1863" s="147" t="s">
        <v>3926</v>
      </c>
      <c r="B1863" s="158">
        <v>35047</v>
      </c>
      <c r="C1863" s="173" t="s">
        <v>3063</v>
      </c>
      <c r="E1863" s="116" t="str">
        <f>IF(ISERROR(VLOOKUP(TRIM(A1863),'R2020'!$A$1:$I$1991,2,FALSE)),"",VLOOKUP(TRIM(A1863),'R2020'!$A$1:$I$1991,2,FALSE))</f>
        <v>RILB</v>
      </c>
      <c r="F1863" s="116" t="str">
        <f>IF(ISERROR(VLOOKUP(TRIM(A1863),'R2020'!$A$1:$I$1991,3,FALSE)),"",VLOOKUP(TRIM(A1863),'R2020'!$A$1:$I$1991,3,FALSE))</f>
        <v>PIA</v>
      </c>
      <c r="G1863" s="116" t="str">
        <f>IF(ISERROR(VLOOKUP(TRIM(A1863),'R2020'!$A$1:$I$1991,8,FALSE)),"",VLOOKUP(TRIM(A1863),'R2020'!$A$1:$I$1991,8,FALSE))</f>
        <v xml:space="preserve">40-5 </v>
      </c>
      <c r="H1863" s="117" t="s">
        <v>64</v>
      </c>
      <c r="I1863" s="117" t="s">
        <v>450</v>
      </c>
      <c r="J1863" s="119" t="s">
        <v>1064</v>
      </c>
    </row>
    <row r="1864" spans="1:64" x14ac:dyDescent="0.2">
      <c r="A1864" s="147" t="s">
        <v>1936</v>
      </c>
      <c r="B1864" s="158">
        <v>34471</v>
      </c>
      <c r="C1864" s="175" t="s">
        <v>2034</v>
      </c>
      <c r="D1864" s="117" t="s">
        <v>2030</v>
      </c>
      <c r="E1864" s="116" t="str">
        <f>IF(ISERROR(VLOOKUP(TRIM(A1864),'R2020'!$A$1:$I$1991,2,FALSE)),"",VLOOKUP(TRIM(A1864),'R2020'!$A$1:$I$1991,2,FALSE))</f>
        <v>T</v>
      </c>
      <c r="F1864" s="116" t="str">
        <f>IF(ISERROR(VLOOKUP(TRIM(A1864),'R2020'!$A$1:$I$1991,3,FALSE)),"",VLOOKUP(TRIM(A1864),'R2020'!$A$1:$I$1991,3,FALSE))</f>
        <v>CHN</v>
      </c>
      <c r="G1864" s="116" t="str">
        <f>IF(ISERROR(VLOOKUP(TRIM(A1864),'R2020'!$A$1:$I$1991,8,FALSE)),"",VLOOKUP(TRIM(A1864),'R2020'!$A$1:$I$1991,8,FALSE))</f>
        <v xml:space="preserve">0-0 </v>
      </c>
      <c r="J1864" s="122"/>
      <c r="K1864" s="117" t="s">
        <v>331</v>
      </c>
      <c r="L1864" s="117" t="s">
        <v>237</v>
      </c>
      <c r="M1864" s="122" t="s">
        <v>351</v>
      </c>
      <c r="N1864" s="117" t="s">
        <v>228</v>
      </c>
      <c r="O1864" s="117" t="s">
        <v>237</v>
      </c>
      <c r="P1864" s="122" t="s">
        <v>349</v>
      </c>
      <c r="Q1864" s="117" t="s">
        <v>478</v>
      </c>
      <c r="R1864" s="117" t="s">
        <v>237</v>
      </c>
      <c r="S1864" s="122" t="s">
        <v>41</v>
      </c>
    </row>
    <row r="1865" spans="1:64" x14ac:dyDescent="0.2">
      <c r="A1865" s="147" t="s">
        <v>3315</v>
      </c>
      <c r="B1865" s="158">
        <v>34556</v>
      </c>
      <c r="C1865" s="175" t="s">
        <v>2585</v>
      </c>
      <c r="D1865" s="122"/>
      <c r="E1865" s="116" t="str">
        <f>IF(ISERROR(VLOOKUP(TRIM(A1865),'R2020'!$A$1:$I$1991,2,FALSE)),"",VLOOKUP(TRIM(A1865),'R2020'!$A$1:$I$1991,2,FALSE))</f>
        <v>TE BB</v>
      </c>
      <c r="F1865" s="116" t="str">
        <f>IF(ISERROR(VLOOKUP(TRIM(A1865),'R2020'!$A$1:$I$1991,3,FALSE)),"",VLOOKUP(TRIM(A1865),'R2020'!$A$1:$I$1991,3,FALSE))</f>
        <v>WAN</v>
      </c>
      <c r="G1865" s="116" t="str">
        <f>IF(ISERROR(VLOOKUP(TRIM(A1865),'R2020'!$A$1:$I$1991,8,FALSE)),"",VLOOKUP(TRIM(A1865),'R2020'!$A$1:$I$1991,8,FALSE))</f>
        <v xml:space="preserve">4-0 </v>
      </c>
      <c r="H1865" s="117" t="s">
        <v>128</v>
      </c>
      <c r="I1865" s="122" t="s">
        <v>27</v>
      </c>
      <c r="J1865" s="122" t="s">
        <v>328</v>
      </c>
      <c r="K1865" s="117" t="s">
        <v>315</v>
      </c>
      <c r="L1865" s="122" t="s">
        <v>27</v>
      </c>
      <c r="M1865" s="122" t="s">
        <v>3316</v>
      </c>
      <c r="O1865" s="122"/>
      <c r="P1865" s="122"/>
      <c r="R1865" s="122"/>
      <c r="S1865" s="122"/>
      <c r="U1865" s="122"/>
      <c r="V1865" s="122"/>
      <c r="X1865" s="122"/>
      <c r="Y1865" s="122"/>
      <c r="AA1865" s="122"/>
      <c r="AB1865" s="122"/>
      <c r="AD1865" s="122"/>
      <c r="AE1865" s="122"/>
      <c r="AG1865" s="122"/>
      <c r="AH1865" s="122"/>
      <c r="AJ1865" s="122"/>
      <c r="AK1865" s="122"/>
      <c r="AM1865" s="122"/>
      <c r="AN1865" s="122"/>
      <c r="AP1865" s="122"/>
      <c r="AQ1865" s="122"/>
      <c r="AS1865" s="122"/>
      <c r="AT1865" s="122"/>
      <c r="AV1865" s="122"/>
      <c r="AW1865" s="122"/>
      <c r="AY1865" s="122"/>
      <c r="AZ1865" s="122"/>
      <c r="BB1865" s="122"/>
      <c r="BC1865" s="122"/>
      <c r="BE1865" s="123"/>
      <c r="BF1865" s="122"/>
      <c r="BG1865" s="121"/>
      <c r="BI1865" s="119"/>
      <c r="BJ1865" s="121"/>
      <c r="BK1865" s="121"/>
      <c r="BL1865" s="130"/>
    </row>
    <row r="1866" spans="1:64" x14ac:dyDescent="0.2">
      <c r="A1866" s="149" t="s">
        <v>79</v>
      </c>
      <c r="B1866" s="159">
        <v>30487</v>
      </c>
      <c r="C1866" s="174" t="s">
        <v>243</v>
      </c>
      <c r="D1866" s="126" t="s">
        <v>457</v>
      </c>
      <c r="E1866" s="116" t="str">
        <f>IF(ISERROR(VLOOKUP(TRIM(A1866),'R2020'!$A$1:$I$1991,2,FALSE)),"",VLOOKUP(TRIM(A1866),'R2020'!$A$1:$I$1991,2,FALSE))</f>
        <v/>
      </c>
      <c r="F1866" s="116" t="str">
        <f>IF(ISERROR(VLOOKUP(TRIM(A1866),'R2020'!$A$1:$I$1991,3,FALSE)),"",VLOOKUP(TRIM(A1866),'R2020'!$A$1:$I$1991,3,FALSE))</f>
        <v/>
      </c>
      <c r="G1866" s="116" t="str">
        <f>IF(ISERROR(VLOOKUP(TRIM(A1866),'R2020'!$A$1:$I$1991,8,FALSE)),"",VLOOKUP(TRIM(A1866),'R2020'!$A$1:$I$1991,8,FALSE))</f>
        <v/>
      </c>
      <c r="H1866" s="117" t="s">
        <v>2113</v>
      </c>
      <c r="I1866" s="126" t="s">
        <v>88</v>
      </c>
      <c r="J1866" s="126" t="s">
        <v>3927</v>
      </c>
      <c r="K1866" s="117" t="s">
        <v>2113</v>
      </c>
      <c r="L1866" s="126" t="s">
        <v>88</v>
      </c>
      <c r="M1866" s="126" t="s">
        <v>3029</v>
      </c>
      <c r="N1866" s="117" t="s">
        <v>202</v>
      </c>
      <c r="O1866" s="126"/>
      <c r="P1866" s="126"/>
      <c r="Q1866" s="120" t="s">
        <v>97</v>
      </c>
      <c r="R1866" s="126" t="s">
        <v>88</v>
      </c>
      <c r="S1866" s="126" t="s">
        <v>1895</v>
      </c>
      <c r="T1866" s="120" t="s">
        <v>1625</v>
      </c>
      <c r="U1866" s="126" t="s">
        <v>88</v>
      </c>
      <c r="V1866" s="126" t="s">
        <v>1626</v>
      </c>
      <c r="W1866" s="120" t="s">
        <v>97</v>
      </c>
      <c r="X1866" s="126" t="s">
        <v>88</v>
      </c>
      <c r="Y1866" s="126" t="s">
        <v>349</v>
      </c>
      <c r="Z1866" s="120" t="s">
        <v>811</v>
      </c>
      <c r="AA1866" s="126" t="s">
        <v>367</v>
      </c>
      <c r="AB1866" s="126" t="s">
        <v>349</v>
      </c>
      <c r="AC1866" s="120" t="s">
        <v>811</v>
      </c>
      <c r="AD1866" s="126" t="s">
        <v>367</v>
      </c>
      <c r="AE1866" s="126" t="s">
        <v>349</v>
      </c>
      <c r="AF1866" s="120" t="s">
        <v>68</v>
      </c>
      <c r="AG1866" s="126" t="s">
        <v>367</v>
      </c>
      <c r="AH1866" s="126" t="s">
        <v>349</v>
      </c>
      <c r="AI1866" s="120" t="s">
        <v>546</v>
      </c>
      <c r="AJ1866" s="126" t="s">
        <v>59</v>
      </c>
      <c r="AK1866" s="126" t="s">
        <v>41</v>
      </c>
      <c r="AL1866" s="120" t="s">
        <v>68</v>
      </c>
      <c r="AM1866" s="126" t="s">
        <v>59</v>
      </c>
      <c r="AN1866" s="126" t="s">
        <v>41</v>
      </c>
      <c r="AO1866" s="120" t="s">
        <v>68</v>
      </c>
      <c r="AP1866" s="126" t="s">
        <v>59</v>
      </c>
      <c r="AQ1866" s="126" t="s">
        <v>100</v>
      </c>
      <c r="AR1866" s="120" t="s">
        <v>68</v>
      </c>
      <c r="AS1866" s="126" t="s">
        <v>59</v>
      </c>
      <c r="AT1866" s="126" t="s">
        <v>165</v>
      </c>
      <c r="AU1866" s="120"/>
      <c r="AV1866" s="126"/>
      <c r="AW1866" s="126"/>
      <c r="AX1866" s="120" t="s">
        <v>546</v>
      </c>
      <c r="AY1866" s="126" t="s">
        <v>59</v>
      </c>
      <c r="AZ1866" s="126" t="s">
        <v>161</v>
      </c>
      <c r="BA1866" s="120"/>
      <c r="BB1866" s="126"/>
      <c r="BC1866" s="127"/>
      <c r="BD1866" s="120"/>
      <c r="BE1866" s="120"/>
      <c r="BF1866" s="127"/>
      <c r="BG1866" s="127"/>
      <c r="BH1866" s="127"/>
      <c r="BI1866" s="127"/>
      <c r="BJ1866" s="120"/>
      <c r="BK1866" s="128"/>
      <c r="BL1866" s="128"/>
    </row>
    <row r="1867" spans="1:64" x14ac:dyDescent="0.2">
      <c r="A1867" s="147" t="s">
        <v>987</v>
      </c>
      <c r="B1867" s="158">
        <v>32545</v>
      </c>
      <c r="C1867" s="175" t="s">
        <v>1001</v>
      </c>
      <c r="D1867" s="122" t="s">
        <v>2032</v>
      </c>
      <c r="E1867" s="116" t="str">
        <f>IF(ISERROR(VLOOKUP(TRIM(A1867),'R2020'!$A$1:$I$1991,2,FALSE)),"",VLOOKUP(TRIM(A1867),'R2020'!$A$1:$I$1991,2,FALSE))</f>
        <v>T</v>
      </c>
      <c r="F1867" s="116" t="str">
        <f>IF(ISERROR(VLOOKUP(TRIM(A1867),'R2020'!$A$1:$I$1991,3,FALSE)),"",VLOOKUP(TRIM(A1867),'R2020'!$A$1:$I$1991,3,FALSE))</f>
        <v>LAA</v>
      </c>
      <c r="G1867" s="116" t="str">
        <f>IF(ISERROR(VLOOKUP(TRIM(A1867),'R2020'!$A$1:$I$1991,8,FALSE)),"",VLOOKUP(TRIM(A1867),'R2020'!$A$1:$I$1991,8,FALSE))</f>
        <v xml:space="preserve">0-2 </v>
      </c>
      <c r="H1867" s="117" t="s">
        <v>49</v>
      </c>
      <c r="I1867" s="121" t="s">
        <v>2215</v>
      </c>
      <c r="J1867" s="119" t="s">
        <v>479</v>
      </c>
      <c r="K1867" s="117" t="s">
        <v>49</v>
      </c>
      <c r="L1867" s="121" t="s">
        <v>2215</v>
      </c>
      <c r="M1867" s="119" t="s">
        <v>351</v>
      </c>
      <c r="N1867" s="117" t="s">
        <v>47</v>
      </c>
      <c r="O1867" s="121" t="s">
        <v>2215</v>
      </c>
      <c r="P1867" s="119" t="s">
        <v>349</v>
      </c>
      <c r="Q1867" s="117" t="s">
        <v>513</v>
      </c>
      <c r="R1867" s="121" t="s">
        <v>59</v>
      </c>
      <c r="S1867" s="119" t="s">
        <v>58</v>
      </c>
      <c r="T1867" s="117" t="s">
        <v>44</v>
      </c>
      <c r="U1867" s="121" t="s">
        <v>59</v>
      </c>
      <c r="V1867" s="119" t="s">
        <v>349</v>
      </c>
      <c r="X1867" s="121"/>
      <c r="Y1867" s="119"/>
      <c r="Z1867" s="117" t="s">
        <v>40</v>
      </c>
      <c r="AA1867" s="121" t="s">
        <v>88</v>
      </c>
      <c r="AB1867" s="119" t="s">
        <v>349</v>
      </c>
      <c r="AD1867" s="121"/>
      <c r="AE1867" s="119"/>
      <c r="AG1867" s="121"/>
      <c r="AH1867" s="119"/>
      <c r="AJ1867" s="121"/>
      <c r="AK1867" s="119"/>
      <c r="AM1867" s="121"/>
      <c r="AN1867" s="119"/>
      <c r="AP1867" s="121"/>
      <c r="AQ1867" s="119"/>
      <c r="AS1867" s="121"/>
      <c r="AT1867" s="119"/>
      <c r="AV1867" s="121"/>
      <c r="AW1867" s="119"/>
      <c r="AY1867" s="121"/>
      <c r="AZ1867" s="119"/>
      <c r="BB1867" s="121"/>
      <c r="BC1867" s="119"/>
      <c r="BF1867" s="119"/>
      <c r="BG1867" s="121"/>
      <c r="BH1867" s="121"/>
      <c r="BI1867" s="121"/>
      <c r="BJ1867" s="121"/>
      <c r="BK1867" s="121"/>
      <c r="BL1867" s="121"/>
    </row>
    <row r="1868" spans="1:64" x14ac:dyDescent="0.2">
      <c r="A1868" s="147" t="s">
        <v>3317</v>
      </c>
      <c r="B1868" s="158">
        <v>35338</v>
      </c>
      <c r="C1868" s="175" t="s">
        <v>3074</v>
      </c>
      <c r="D1868" s="122" t="s">
        <v>3074</v>
      </c>
      <c r="E1868" s="116" t="str">
        <f>IF(ISERROR(VLOOKUP(TRIM(A1868),'R2020'!$A$1:$I$1991,2,FALSE)),"",VLOOKUP(TRIM(A1868),'R2020'!$A$1:$I$1991,2,FALSE))</f>
        <v/>
      </c>
      <c r="F1868" s="116" t="str">
        <f>IF(ISERROR(VLOOKUP(TRIM(A1868),'R2020'!$A$1:$I$1991,3,FALSE)),"",VLOOKUP(TRIM(A1868),'R2020'!$A$1:$I$1991,3,FALSE))</f>
        <v/>
      </c>
      <c r="G1868" s="116" t="str">
        <f>IF(ISERROR(VLOOKUP(TRIM(A1868),'R2020'!$A$1:$I$1991,8,FALSE)),"",VLOOKUP(TRIM(A1868),'R2020'!$A$1:$I$1991,8,FALSE))</f>
        <v/>
      </c>
      <c r="I1868" s="122"/>
      <c r="J1868" s="122"/>
      <c r="K1868" s="117" t="s">
        <v>283</v>
      </c>
      <c r="L1868" s="122" t="s">
        <v>237</v>
      </c>
      <c r="M1868" s="122"/>
      <c r="O1868" s="122"/>
      <c r="P1868" s="122"/>
      <c r="R1868" s="122"/>
      <c r="S1868" s="122"/>
      <c r="U1868" s="122"/>
      <c r="V1868" s="122"/>
      <c r="X1868" s="122"/>
      <c r="Y1868" s="122"/>
      <c r="AA1868" s="122"/>
      <c r="AB1868" s="122"/>
      <c r="AD1868" s="122"/>
      <c r="AE1868" s="122"/>
      <c r="AG1868" s="122"/>
      <c r="AH1868" s="122"/>
      <c r="AJ1868" s="122"/>
      <c r="AK1868" s="122"/>
      <c r="AM1868" s="122"/>
      <c r="AN1868" s="122"/>
      <c r="AP1868" s="122"/>
      <c r="AQ1868" s="122"/>
      <c r="AS1868" s="122"/>
      <c r="AT1868" s="122"/>
      <c r="AV1868" s="122"/>
      <c r="AW1868" s="122"/>
      <c r="AY1868" s="122"/>
      <c r="AZ1868" s="122"/>
      <c r="BB1868" s="122"/>
      <c r="BC1868" s="122"/>
      <c r="BE1868" s="123"/>
      <c r="BF1868" s="122"/>
      <c r="BG1868" s="121"/>
      <c r="BI1868" s="119"/>
      <c r="BJ1868" s="121"/>
      <c r="BK1868" s="121"/>
      <c r="BL1868" s="130"/>
    </row>
    <row r="1869" spans="1:64" x14ac:dyDescent="0.2">
      <c r="A1869" s="118" t="s">
        <v>4282</v>
      </c>
      <c r="B1869" s="139">
        <v>35647</v>
      </c>
      <c r="C1869" s="176" t="s">
        <v>4513</v>
      </c>
      <c r="D1869" s="142"/>
      <c r="E1869" s="116" t="str">
        <f>IF(ISERROR(VLOOKUP(TRIM(A1869),'R2020'!$A$1:$I$1991,2,FALSE)),"",VLOOKUP(TRIM(A1869),'R2020'!$A$1:$I$1991,2,FALSE))</f>
        <v>G</v>
      </c>
      <c r="F1869" s="116" t="str">
        <f>IF(ISERROR(VLOOKUP(TRIM(A1869),'R2020'!$A$1:$I$1991,3,FALSE)),"",VLOOKUP(TRIM(A1869),'R2020'!$A$1:$I$1991,3,FALSE))</f>
        <v>LAA</v>
      </c>
      <c r="G1869" s="116" t="str">
        <f>IF(ISERROR(VLOOKUP(TRIM(A1869),'R2020'!$A$1:$I$1991,8,FALSE)),"",VLOOKUP(TRIM(A1869),'R2020'!$A$1:$I$1991,8,FALSE))</f>
        <v xml:space="preserve">0-0 </v>
      </c>
      <c r="H1869" s="126"/>
      <c r="I1869" s="126"/>
      <c r="J1869" s="120"/>
      <c r="K1869" s="126"/>
      <c r="L1869" s="126"/>
      <c r="M1869" s="120"/>
      <c r="N1869" s="126"/>
      <c r="O1869" s="126"/>
      <c r="P1869" s="120"/>
      <c r="Q1869" s="126"/>
      <c r="R1869" s="126"/>
      <c r="S1869" s="120"/>
      <c r="T1869" s="126"/>
      <c r="U1869" s="126"/>
      <c r="V1869" s="120"/>
      <c r="W1869" s="126"/>
      <c r="X1869" s="126"/>
      <c r="Y1869" s="120"/>
      <c r="Z1869" s="126"/>
      <c r="AA1869" s="126"/>
      <c r="AB1869" s="120"/>
      <c r="AC1869" s="126"/>
      <c r="AD1869" s="126"/>
      <c r="AE1869" s="120"/>
      <c r="AF1869" s="126"/>
      <c r="AG1869" s="126"/>
      <c r="AH1869" s="120"/>
      <c r="AI1869" s="126"/>
      <c r="AJ1869" s="126"/>
      <c r="AK1869" s="120"/>
      <c r="AL1869" s="126"/>
      <c r="AM1869" s="126"/>
      <c r="AN1869" s="120"/>
      <c r="AO1869" s="126"/>
      <c r="AP1869" s="126"/>
      <c r="AQ1869" s="120"/>
      <c r="AR1869" s="126"/>
      <c r="AS1869" s="126"/>
      <c r="AT1869" s="120"/>
      <c r="AU1869" s="126"/>
      <c r="AV1869" s="126"/>
      <c r="AW1869" s="120"/>
      <c r="AX1869" s="126"/>
      <c r="AY1869" s="126"/>
      <c r="AZ1869" s="120"/>
      <c r="BA1869" s="126"/>
      <c r="BB1869" s="126"/>
      <c r="BC1869" s="120"/>
      <c r="BD1869" s="125"/>
      <c r="BE1869" s="126"/>
      <c r="BF1869" s="128"/>
      <c r="BG1869" s="120"/>
      <c r="BH1869" s="127"/>
      <c r="BI1869" s="120"/>
      <c r="BJ1869" s="128"/>
      <c r="BK1869" s="128"/>
    </row>
    <row r="1870" spans="1:64" x14ac:dyDescent="0.2">
      <c r="A1870" s="149" t="s">
        <v>428</v>
      </c>
      <c r="B1870" s="159">
        <v>32180</v>
      </c>
      <c r="C1870" s="174" t="s">
        <v>427</v>
      </c>
      <c r="D1870" s="126" t="s">
        <v>2346</v>
      </c>
      <c r="E1870" s="116" t="str">
        <f>IF(ISERROR(VLOOKUP(TRIM(A1870),'R2020'!$A$1:$I$1991,2,FALSE)),"",VLOOKUP(TRIM(A1870),'R2020'!$A$1:$I$1991,2,FALSE))</f>
        <v>QB</v>
      </c>
      <c r="F1870" s="116" t="str">
        <f>IF(ISERROR(VLOOKUP(TRIM(A1870),'R2020'!$A$1:$I$1991,3,FALSE)),"",VLOOKUP(TRIM(A1870),'R2020'!$A$1:$I$1991,3,FALSE))</f>
        <v>DEN</v>
      </c>
      <c r="G1870" s="116" t="str">
        <f>IF(ISERROR(VLOOKUP(TRIM(A1870),'R2020'!$A$1:$I$1991,8,FALSE)),"",VLOOKUP(TRIM(A1870),'R2020'!$A$1:$I$1991,8,FALSE))</f>
        <v xml:space="preserve"> </v>
      </c>
      <c r="H1870" s="120" t="s">
        <v>193</v>
      </c>
      <c r="I1870" s="126" t="s">
        <v>369</v>
      </c>
      <c r="J1870" s="126"/>
      <c r="K1870" s="120" t="s">
        <v>193</v>
      </c>
      <c r="L1870" s="126" t="s">
        <v>369</v>
      </c>
      <c r="M1870" s="126"/>
      <c r="N1870" s="120" t="s">
        <v>193</v>
      </c>
      <c r="O1870" s="126" t="s">
        <v>369</v>
      </c>
      <c r="P1870" s="126"/>
      <c r="Q1870" s="120" t="s">
        <v>193</v>
      </c>
      <c r="R1870" s="126" t="s">
        <v>369</v>
      </c>
      <c r="S1870" s="126"/>
      <c r="T1870" s="120" t="s">
        <v>193</v>
      </c>
      <c r="U1870" s="126" t="s">
        <v>369</v>
      </c>
      <c r="V1870" s="126"/>
      <c r="W1870" s="120" t="s">
        <v>193</v>
      </c>
      <c r="X1870" s="126" t="s">
        <v>369</v>
      </c>
      <c r="Y1870" s="126"/>
      <c r="Z1870" s="120" t="s">
        <v>193</v>
      </c>
      <c r="AA1870" s="126" t="s">
        <v>369</v>
      </c>
      <c r="AB1870" s="126"/>
      <c r="AC1870" s="120" t="s">
        <v>193</v>
      </c>
      <c r="AD1870" s="126" t="s">
        <v>369</v>
      </c>
      <c r="AE1870" s="126"/>
      <c r="AF1870" s="120" t="s">
        <v>193</v>
      </c>
      <c r="AG1870" s="126" t="s">
        <v>369</v>
      </c>
      <c r="AH1870" s="126"/>
      <c r="AI1870" s="120" t="s">
        <v>193</v>
      </c>
      <c r="AJ1870" s="126" t="s">
        <v>369</v>
      </c>
      <c r="AK1870" s="126" t="s">
        <v>439</v>
      </c>
      <c r="AL1870" s="120" t="s">
        <v>193</v>
      </c>
      <c r="AM1870" s="126" t="s">
        <v>369</v>
      </c>
      <c r="AN1870" s="126"/>
      <c r="AO1870" s="120"/>
      <c r="AP1870" s="126"/>
      <c r="AQ1870" s="126"/>
      <c r="AR1870" s="120"/>
      <c r="AS1870" s="126"/>
      <c r="AT1870" s="126"/>
      <c r="AU1870" s="120"/>
      <c r="AV1870" s="126"/>
      <c r="AW1870" s="126"/>
      <c r="AX1870" s="120"/>
      <c r="AY1870" s="126"/>
      <c r="AZ1870" s="126"/>
      <c r="BA1870" s="120"/>
      <c r="BB1870" s="126"/>
      <c r="BC1870" s="127"/>
      <c r="BD1870" s="120"/>
      <c r="BE1870" s="120"/>
      <c r="BF1870" s="127"/>
      <c r="BG1870" s="127"/>
      <c r="BH1870" s="127"/>
      <c r="BI1870" s="127"/>
      <c r="BJ1870" s="120"/>
      <c r="BK1870" s="128"/>
      <c r="BL1870" s="128"/>
    </row>
    <row r="1871" spans="1:64" x14ac:dyDescent="0.2">
      <c r="A1871" s="149" t="s">
        <v>418</v>
      </c>
      <c r="B1871" s="159">
        <v>30924</v>
      </c>
      <c r="C1871" s="174" t="s">
        <v>258</v>
      </c>
      <c r="D1871" s="126" t="s">
        <v>2233</v>
      </c>
      <c r="E1871" s="116" t="str">
        <f>IF(ISERROR(VLOOKUP(TRIM(A1871),'R2020'!$A$1:$I$1991,2,FALSE)),"",VLOOKUP(TRIM(A1871),'R2020'!$A$1:$I$1991,2,FALSE))</f>
        <v/>
      </c>
      <c r="F1871" s="116" t="str">
        <f>IF(ISERROR(VLOOKUP(TRIM(A1871),'R2020'!$A$1:$I$1991,3,FALSE)),"",VLOOKUP(TRIM(A1871),'R2020'!$A$1:$I$1991,3,FALSE))</f>
        <v/>
      </c>
      <c r="G1871" s="116" t="str">
        <f>IF(ISERROR(VLOOKUP(TRIM(A1871),'R2020'!$A$1:$I$1991,8,FALSE)),"",VLOOKUP(TRIM(A1871),'R2020'!$A$1:$I$1991,8,FALSE))</f>
        <v/>
      </c>
      <c r="H1871" s="117" t="s">
        <v>505</v>
      </c>
      <c r="I1871" s="126" t="s">
        <v>111</v>
      </c>
      <c r="J1871" s="126" t="s">
        <v>33</v>
      </c>
      <c r="K1871" s="117" t="s">
        <v>505</v>
      </c>
      <c r="L1871" s="126" t="s">
        <v>111</v>
      </c>
      <c r="M1871" s="126" t="s">
        <v>35</v>
      </c>
      <c r="N1871" s="117" t="s">
        <v>505</v>
      </c>
      <c r="O1871" s="126" t="s">
        <v>111</v>
      </c>
      <c r="P1871" s="126" t="s">
        <v>29</v>
      </c>
      <c r="Q1871" s="120" t="s">
        <v>505</v>
      </c>
      <c r="R1871" s="126" t="s">
        <v>111</v>
      </c>
      <c r="S1871" s="126" t="s">
        <v>56</v>
      </c>
      <c r="T1871" s="120" t="s">
        <v>505</v>
      </c>
      <c r="U1871" s="126" t="s">
        <v>111</v>
      </c>
      <c r="V1871" s="126" t="s">
        <v>35</v>
      </c>
      <c r="W1871" s="120" t="s">
        <v>505</v>
      </c>
      <c r="X1871" s="126" t="s">
        <v>111</v>
      </c>
      <c r="Y1871" s="126" t="s">
        <v>17</v>
      </c>
      <c r="Z1871" s="120" t="s">
        <v>505</v>
      </c>
      <c r="AA1871" s="126" t="s">
        <v>111</v>
      </c>
      <c r="AB1871" s="126" t="s">
        <v>35</v>
      </c>
      <c r="AC1871" s="120" t="s">
        <v>505</v>
      </c>
      <c r="AD1871" s="126" t="s">
        <v>111</v>
      </c>
      <c r="AE1871" s="126" t="s">
        <v>35</v>
      </c>
      <c r="AF1871" s="120" t="s">
        <v>505</v>
      </c>
      <c r="AG1871" s="126" t="s">
        <v>111</v>
      </c>
      <c r="AH1871" s="126" t="s">
        <v>35</v>
      </c>
      <c r="AI1871" s="120" t="s">
        <v>505</v>
      </c>
      <c r="AJ1871" s="126" t="s">
        <v>111</v>
      </c>
      <c r="AK1871" s="126" t="s">
        <v>480</v>
      </c>
      <c r="AL1871" s="120" t="s">
        <v>505</v>
      </c>
      <c r="AM1871" s="126" t="s">
        <v>111</v>
      </c>
      <c r="AN1871" s="126" t="s">
        <v>56</v>
      </c>
      <c r="AO1871" s="120" t="s">
        <v>505</v>
      </c>
      <c r="AP1871" s="126" t="s">
        <v>111</v>
      </c>
      <c r="AQ1871" s="126" t="s">
        <v>334</v>
      </c>
      <c r="AR1871" s="120" t="s">
        <v>228</v>
      </c>
      <c r="AS1871" s="126" t="s">
        <v>111</v>
      </c>
      <c r="AT1871" s="126" t="s">
        <v>334</v>
      </c>
      <c r="AU1871" s="120"/>
      <c r="AV1871" s="126"/>
      <c r="AW1871" s="126"/>
      <c r="AX1871" s="120"/>
      <c r="AY1871" s="126"/>
      <c r="AZ1871" s="126"/>
      <c r="BA1871" s="120"/>
      <c r="BB1871" s="126"/>
      <c r="BC1871" s="127"/>
      <c r="BD1871" s="120"/>
      <c r="BE1871" s="120"/>
      <c r="BF1871" s="127"/>
      <c r="BG1871" s="127"/>
      <c r="BH1871" s="127"/>
      <c r="BI1871" s="127"/>
      <c r="BJ1871" s="120"/>
      <c r="BK1871" s="128"/>
      <c r="BL1871" s="128"/>
    </row>
    <row r="1872" spans="1:64" x14ac:dyDescent="0.2">
      <c r="A1872" s="147" t="s">
        <v>3318</v>
      </c>
      <c r="B1872" s="158">
        <v>34929</v>
      </c>
      <c r="C1872" s="175" t="s">
        <v>3063</v>
      </c>
      <c r="D1872" s="122" t="s">
        <v>3419</v>
      </c>
      <c r="E1872" s="116" t="str">
        <f>IF(ISERROR(VLOOKUP(TRIM(A1872),'R2020'!$A$1:$I$1991,2,FALSE)),"",VLOOKUP(TRIM(A1872),'R2020'!$A$1:$I$1991,2,FALSE))</f>
        <v>T</v>
      </c>
      <c r="F1872" s="116" t="str">
        <f>IF(ISERROR(VLOOKUP(TRIM(A1872),'R2020'!$A$1:$I$1991,3,FALSE)),"",VLOOKUP(TRIM(A1872),'R2020'!$A$1:$I$1991,3,FALSE))</f>
        <v>INA</v>
      </c>
      <c r="G1872" s="116" t="str">
        <f>IF(ISERROR(VLOOKUP(TRIM(A1872),'R2020'!$A$1:$I$1991,8,FALSE)),"",VLOOKUP(TRIM(A1872),'R2020'!$A$1:$I$1991,8,FALSE))</f>
        <v xml:space="preserve">0-2 </v>
      </c>
      <c r="I1872" s="122"/>
      <c r="J1872" s="122"/>
      <c r="K1872" s="117" t="s">
        <v>47</v>
      </c>
      <c r="L1872" s="122" t="s">
        <v>367</v>
      </c>
      <c r="M1872" s="122" t="s">
        <v>41</v>
      </c>
      <c r="O1872" s="122"/>
      <c r="P1872" s="122"/>
      <c r="R1872" s="122"/>
      <c r="S1872" s="122"/>
      <c r="U1872" s="122"/>
      <c r="V1872" s="122"/>
      <c r="X1872" s="122"/>
      <c r="Y1872" s="122"/>
      <c r="AA1872" s="122"/>
      <c r="AB1872" s="122"/>
      <c r="AD1872" s="122"/>
      <c r="AE1872" s="122"/>
      <c r="AG1872" s="122"/>
      <c r="AH1872" s="122"/>
      <c r="AJ1872" s="122"/>
      <c r="AK1872" s="122"/>
      <c r="AM1872" s="122"/>
      <c r="AN1872" s="122"/>
      <c r="AP1872" s="122"/>
      <c r="AQ1872" s="122"/>
      <c r="AS1872" s="122"/>
      <c r="AT1872" s="122"/>
      <c r="AV1872" s="122"/>
      <c r="AW1872" s="122"/>
      <c r="AY1872" s="122"/>
      <c r="AZ1872" s="122"/>
      <c r="BB1872" s="122"/>
      <c r="BC1872" s="122"/>
      <c r="BE1872" s="123"/>
      <c r="BF1872" s="122"/>
      <c r="BG1872" s="121"/>
      <c r="BI1872" s="119"/>
      <c r="BJ1872" s="121"/>
      <c r="BK1872" s="121"/>
      <c r="BL1872" s="130"/>
    </row>
    <row r="1873" spans="1:64" x14ac:dyDescent="0.2">
      <c r="A1873" s="147" t="s">
        <v>1717</v>
      </c>
      <c r="B1873" s="158">
        <v>33118</v>
      </c>
      <c r="C1873" s="175" t="s">
        <v>859</v>
      </c>
      <c r="D1873" s="122" t="s">
        <v>3417</v>
      </c>
      <c r="E1873" s="116" t="str">
        <f>IF(ISERROR(VLOOKUP(TRIM(A1873),'R2020'!$A$1:$I$1991,2,FALSE)),"",VLOOKUP(TRIM(A1873),'R2020'!$A$1:$I$1991,2,FALSE))</f>
        <v/>
      </c>
      <c r="F1873" s="116" t="str">
        <f>IF(ISERROR(VLOOKUP(TRIM(A1873),'R2020'!$A$1:$I$1991,3,FALSE)),"",VLOOKUP(TRIM(A1873),'R2020'!$A$1:$I$1991,3,FALSE))</f>
        <v/>
      </c>
      <c r="G1873" s="116" t="str">
        <f>IF(ISERROR(VLOOKUP(TRIM(A1873),'R2020'!$A$1:$I$1991,8,FALSE)),"",VLOOKUP(TRIM(A1873),'R2020'!$A$1:$I$1991,8,FALSE))</f>
        <v/>
      </c>
      <c r="H1873" s="117" t="s">
        <v>64</v>
      </c>
      <c r="I1873" s="117" t="s">
        <v>233</v>
      </c>
      <c r="J1873" s="122" t="s">
        <v>1064</v>
      </c>
      <c r="K1873" s="117" t="s">
        <v>540</v>
      </c>
      <c r="L1873" s="117" t="s">
        <v>233</v>
      </c>
      <c r="M1873" s="122" t="s">
        <v>1056</v>
      </c>
      <c r="N1873" s="117" t="s">
        <v>387</v>
      </c>
      <c r="O1873" s="117" t="s">
        <v>446</v>
      </c>
      <c r="P1873" s="122" t="s">
        <v>1064</v>
      </c>
      <c r="Q1873" s="117" t="s">
        <v>387</v>
      </c>
      <c r="R1873" s="122" t="s">
        <v>446</v>
      </c>
      <c r="S1873" s="122" t="s">
        <v>1064</v>
      </c>
      <c r="U1873" s="122"/>
      <c r="V1873" s="122"/>
      <c r="W1873" s="117" t="s">
        <v>64</v>
      </c>
      <c r="X1873" s="122" t="s">
        <v>369</v>
      </c>
      <c r="Y1873" s="122" t="s">
        <v>1064</v>
      </c>
      <c r="Z1873" s="117" t="s">
        <v>64</v>
      </c>
      <c r="AA1873" s="122" t="s">
        <v>369</v>
      </c>
      <c r="AB1873" s="122" t="s">
        <v>349</v>
      </c>
      <c r="AC1873" s="117" t="s">
        <v>52</v>
      </c>
      <c r="AD1873" s="122" t="s">
        <v>386</v>
      </c>
      <c r="AE1873" s="122" t="s">
        <v>349</v>
      </c>
      <c r="AG1873" s="122"/>
      <c r="AH1873" s="122"/>
      <c r="AJ1873" s="122"/>
      <c r="AK1873" s="122"/>
      <c r="AM1873" s="122"/>
      <c r="AN1873" s="122"/>
      <c r="AP1873" s="122"/>
      <c r="AQ1873" s="122"/>
      <c r="AS1873" s="122"/>
      <c r="AT1873" s="122"/>
      <c r="AV1873" s="122"/>
      <c r="AW1873" s="122"/>
      <c r="AY1873" s="122"/>
      <c r="AZ1873" s="122"/>
      <c r="BB1873" s="122"/>
      <c r="BC1873" s="119"/>
      <c r="BF1873" s="119"/>
      <c r="BG1873" s="119"/>
      <c r="BH1873" s="119"/>
      <c r="BI1873" s="119"/>
      <c r="BK1873" s="121"/>
      <c r="BL1873" s="121"/>
    </row>
    <row r="1874" spans="1:64" x14ac:dyDescent="0.2">
      <c r="A1874" s="147" t="s">
        <v>1773</v>
      </c>
      <c r="B1874" s="158">
        <v>34411</v>
      </c>
      <c r="C1874" s="175" t="s">
        <v>2037</v>
      </c>
      <c r="D1874" s="117" t="s">
        <v>2560</v>
      </c>
      <c r="E1874" s="116" t="str">
        <f>IF(ISERROR(VLOOKUP(TRIM(A1874),'R2020'!$A$1:$I$1991,2,FALSE)),"",VLOOKUP(TRIM(A1874),'R2020'!$A$1:$I$1991,2,FALSE))</f>
        <v/>
      </c>
      <c r="F1874" s="116" t="str">
        <f>IF(ISERROR(VLOOKUP(TRIM(A1874),'R2020'!$A$1:$I$1991,3,FALSE)),"",VLOOKUP(TRIM(A1874),'R2020'!$A$1:$I$1991,3,FALSE))</f>
        <v/>
      </c>
      <c r="G1874" s="116" t="str">
        <f>IF(ISERROR(VLOOKUP(TRIM(A1874),'R2020'!$A$1:$I$1991,8,FALSE)),"",VLOOKUP(TRIM(A1874),'R2020'!$A$1:$I$1991,8,FALSE))</f>
        <v/>
      </c>
      <c r="H1874" s="117" t="s">
        <v>1175</v>
      </c>
      <c r="I1874" s="117" t="s">
        <v>39</v>
      </c>
      <c r="J1874" s="122" t="s">
        <v>3818</v>
      </c>
      <c r="K1874" s="117" t="s">
        <v>505</v>
      </c>
      <c r="L1874" s="117" t="s">
        <v>39</v>
      </c>
      <c r="M1874" s="122" t="s">
        <v>230</v>
      </c>
      <c r="N1874" s="117" t="s">
        <v>505</v>
      </c>
      <c r="O1874" s="117" t="s">
        <v>39</v>
      </c>
      <c r="P1874" s="122" t="s">
        <v>33</v>
      </c>
      <c r="Q1874" s="117" t="s">
        <v>505</v>
      </c>
      <c r="R1874" s="117" t="s">
        <v>39</v>
      </c>
      <c r="S1874" s="122" t="s">
        <v>225</v>
      </c>
    </row>
    <row r="1875" spans="1:64" ht="12.95" customHeight="1" x14ac:dyDescent="0.2">
      <c r="A1875" s="118" t="s">
        <v>4167</v>
      </c>
      <c r="B1875" s="139">
        <v>35585</v>
      </c>
      <c r="C1875" s="176" t="s">
        <v>4513</v>
      </c>
      <c r="D1875" s="141"/>
      <c r="E1875" s="116" t="str">
        <f>IF(ISERROR(VLOOKUP(TRIM(A1875),'R2020'!$A$1:$I$1991,2,FALSE)),"",VLOOKUP(TRIM(A1875),'R2020'!$A$1:$I$1991,2,FALSE))</f>
        <v>RT</v>
      </c>
      <c r="F1875" s="116" t="str">
        <f>IF(ISERROR(VLOOKUP(TRIM(A1875),'R2020'!$A$1:$I$1991,3,FALSE)),"",VLOOKUP(TRIM(A1875),'R2020'!$A$1:$I$1991,3,FALSE))</f>
        <v>DAN</v>
      </c>
      <c r="G1875" s="116" t="str">
        <f>IF(ISERROR(VLOOKUP(TRIM(A1875),'R2020'!$A$1:$I$1991,8,FALSE)),"",VLOOKUP(TRIM(A1875),'R2020'!$A$1:$I$1991,8,FALSE))</f>
        <v xml:space="preserve">0-2 </v>
      </c>
      <c r="H1875" s="127"/>
      <c r="I1875" s="127"/>
      <c r="J1875" s="120"/>
      <c r="K1875" s="127"/>
      <c r="L1875" s="127"/>
      <c r="M1875" s="120"/>
      <c r="N1875" s="127"/>
      <c r="O1875" s="127"/>
      <c r="P1875" s="120"/>
      <c r="Q1875" s="127"/>
      <c r="R1875" s="127"/>
      <c r="S1875" s="120"/>
      <c r="T1875" s="127"/>
      <c r="U1875" s="127"/>
      <c r="V1875" s="120"/>
      <c r="W1875" s="127"/>
      <c r="X1875" s="127"/>
      <c r="Y1875" s="120"/>
      <c r="Z1875" s="127"/>
      <c r="AA1875" s="127"/>
      <c r="AB1875" s="120"/>
      <c r="AC1875" s="127"/>
      <c r="AD1875" s="127"/>
      <c r="AE1875" s="120"/>
      <c r="AF1875" s="127"/>
      <c r="AG1875" s="127"/>
      <c r="AH1875" s="120"/>
      <c r="AI1875" s="127"/>
      <c r="AJ1875" s="127"/>
      <c r="AK1875" s="120"/>
      <c r="AL1875" s="127"/>
      <c r="AM1875" s="127"/>
      <c r="AN1875" s="120"/>
      <c r="AO1875" s="127"/>
      <c r="AP1875" s="127"/>
      <c r="AQ1875" s="127"/>
      <c r="AR1875" s="127"/>
      <c r="AS1875" s="127"/>
      <c r="AT1875" s="120"/>
      <c r="AU1875" s="127"/>
      <c r="AV1875" s="127"/>
      <c r="AW1875" s="120"/>
      <c r="AX1875" s="127"/>
      <c r="AY1875" s="127"/>
      <c r="AZ1875" s="120"/>
      <c r="BA1875" s="127"/>
      <c r="BB1875" s="127"/>
      <c r="BC1875" s="120"/>
      <c r="BD1875" s="120"/>
      <c r="BE1875" s="120"/>
      <c r="BF1875" s="120"/>
      <c r="BG1875" s="120"/>
      <c r="BH1875" s="120"/>
      <c r="BI1875" s="120"/>
      <c r="BJ1875" s="128"/>
      <c r="BK1875" s="128"/>
    </row>
    <row r="1876" spans="1:64" ht="12.95" customHeight="1" x14ac:dyDescent="0.2">
      <c r="A1876" s="118" t="s">
        <v>4475</v>
      </c>
      <c r="B1876" s="139">
        <v>34759</v>
      </c>
      <c r="C1876" s="176" t="s">
        <v>4513</v>
      </c>
      <c r="D1876" s="141"/>
      <c r="E1876" s="116" t="str">
        <f>IF(ISERROR(VLOOKUP(TRIM(A1876),'R2020'!$A$1:$I$1991,2,FALSE)),"",VLOOKUP(TRIM(A1876),'R2020'!$A$1:$I$1991,2,FALSE))</f>
        <v>T</v>
      </c>
      <c r="F1876" s="116" t="str">
        <f>IF(ISERROR(VLOOKUP(TRIM(A1876),'R2020'!$A$1:$I$1991,3,FALSE)),"",VLOOKUP(TRIM(A1876),'R2020'!$A$1:$I$1991,3,FALSE))</f>
        <v>WAN</v>
      </c>
      <c r="G1876" s="116" t="str">
        <f>IF(ISERROR(VLOOKUP(TRIM(A1876),'R2020'!$A$1:$I$1991,8,FALSE)),"",VLOOKUP(TRIM(A1876),'R2020'!$A$1:$I$1991,8,FALSE))</f>
        <v xml:space="preserve">0-0 </v>
      </c>
      <c r="H1876" s="127"/>
      <c r="I1876" s="127"/>
      <c r="J1876" s="120"/>
      <c r="K1876" s="127"/>
      <c r="L1876" s="127"/>
      <c r="M1876" s="120"/>
      <c r="N1876" s="127"/>
      <c r="O1876" s="127"/>
      <c r="P1876" s="120"/>
      <c r="Q1876" s="127"/>
      <c r="R1876" s="127"/>
      <c r="S1876" s="120"/>
      <c r="T1876" s="127"/>
      <c r="U1876" s="127"/>
      <c r="V1876" s="120"/>
      <c r="W1876" s="127"/>
      <c r="X1876" s="127"/>
      <c r="Y1876" s="120"/>
      <c r="Z1876" s="127"/>
      <c r="AA1876" s="127"/>
      <c r="AB1876" s="120"/>
      <c r="AC1876" s="127"/>
      <c r="AD1876" s="127"/>
      <c r="AE1876" s="120"/>
      <c r="AF1876" s="127"/>
      <c r="AG1876" s="127"/>
      <c r="AH1876" s="120"/>
      <c r="AI1876" s="127"/>
      <c r="AJ1876" s="127"/>
      <c r="AK1876" s="120"/>
      <c r="AL1876" s="127"/>
      <c r="AM1876" s="127"/>
      <c r="AN1876" s="120"/>
      <c r="AO1876" s="127"/>
      <c r="AP1876" s="127"/>
      <c r="AQ1876" s="127"/>
      <c r="AR1876" s="127"/>
      <c r="AS1876" s="127"/>
      <c r="AT1876" s="120"/>
      <c r="AU1876" s="127"/>
      <c r="AV1876" s="127"/>
      <c r="AW1876" s="120"/>
      <c r="AX1876" s="127"/>
      <c r="AY1876" s="127"/>
      <c r="AZ1876" s="120"/>
      <c r="BA1876" s="127"/>
      <c r="BB1876" s="127"/>
      <c r="BC1876" s="120"/>
      <c r="BD1876" s="120"/>
      <c r="BE1876" s="120"/>
      <c r="BF1876" s="120"/>
      <c r="BG1876" s="120"/>
      <c r="BH1876" s="120"/>
      <c r="BI1876" s="120"/>
      <c r="BJ1876" s="128"/>
      <c r="BK1876" s="128"/>
    </row>
    <row r="1877" spans="1:64" x14ac:dyDescent="0.2">
      <c r="A1877" s="149" t="s">
        <v>1111</v>
      </c>
      <c r="B1877" s="159">
        <v>33294</v>
      </c>
      <c r="C1877" s="175" t="s">
        <v>1230</v>
      </c>
      <c r="D1877" s="120" t="s">
        <v>1258</v>
      </c>
      <c r="E1877" s="116" t="str">
        <f>IF(ISERROR(VLOOKUP(TRIM(A1877),'R2020'!$A$1:$I$1991,2,FALSE)),"",VLOOKUP(TRIM(A1877),'R2020'!$A$1:$I$1991,2,FALSE))</f>
        <v>RT</v>
      </c>
      <c r="F1877" s="116" t="str">
        <f>IF(ISERROR(VLOOKUP(TRIM(A1877),'R2020'!$A$1:$I$1991,3,FALSE)),"",VLOOKUP(TRIM(A1877),'R2020'!$A$1:$I$1991,3,FALSE))</f>
        <v>MIN</v>
      </c>
      <c r="G1877" s="116" t="str">
        <f>IF(ISERROR(VLOOKUP(TRIM(A1877),'R2020'!$A$1:$I$1991,8,FALSE)),"",VLOOKUP(TRIM(A1877),'R2020'!$A$1:$I$1991,8,FALSE))</f>
        <v xml:space="preserve">4-2 </v>
      </c>
      <c r="H1877" s="117" t="s">
        <v>482</v>
      </c>
      <c r="I1877" s="122" t="s">
        <v>131</v>
      </c>
      <c r="J1877" s="127" t="s">
        <v>481</v>
      </c>
      <c r="K1877" s="117" t="s">
        <v>28</v>
      </c>
      <c r="L1877" s="122" t="s">
        <v>453</v>
      </c>
      <c r="M1877" s="127" t="s">
        <v>58</v>
      </c>
      <c r="N1877" s="120" t="s">
        <v>47</v>
      </c>
      <c r="O1877" s="120" t="s">
        <v>131</v>
      </c>
      <c r="P1877" s="127" t="s">
        <v>531</v>
      </c>
      <c r="Q1877" s="120" t="s">
        <v>28</v>
      </c>
      <c r="R1877" s="120" t="s">
        <v>131</v>
      </c>
      <c r="S1877" s="127" t="s">
        <v>479</v>
      </c>
      <c r="T1877" s="120" t="s">
        <v>47</v>
      </c>
      <c r="U1877" s="120" t="s">
        <v>131</v>
      </c>
      <c r="V1877" s="127" t="s">
        <v>349</v>
      </c>
      <c r="W1877" s="120" t="s">
        <v>47</v>
      </c>
      <c r="X1877" s="120" t="s">
        <v>131</v>
      </c>
      <c r="Y1877" s="127" t="s">
        <v>349</v>
      </c>
      <c r="Z1877" s="120"/>
      <c r="AA1877" s="120"/>
      <c r="AB1877" s="120"/>
      <c r="AC1877" s="120"/>
      <c r="AD1877" s="120"/>
      <c r="AE1877" s="120"/>
      <c r="AF1877" s="120"/>
      <c r="AG1877" s="120"/>
      <c r="AH1877" s="120"/>
      <c r="AI1877" s="120"/>
      <c r="AJ1877" s="120"/>
      <c r="AK1877" s="120"/>
      <c r="AL1877" s="120"/>
      <c r="AM1877" s="120"/>
      <c r="AN1877" s="120"/>
      <c r="AO1877" s="120"/>
      <c r="AP1877" s="120"/>
      <c r="AQ1877" s="120"/>
      <c r="AR1877" s="120"/>
      <c r="AS1877" s="120"/>
      <c r="AT1877" s="120"/>
      <c r="AU1877" s="120"/>
      <c r="AV1877" s="120"/>
      <c r="AW1877" s="120"/>
      <c r="AX1877" s="120"/>
      <c r="AY1877" s="120"/>
      <c r="AZ1877" s="120"/>
      <c r="BA1877" s="120"/>
      <c r="BB1877" s="120"/>
      <c r="BC1877" s="120"/>
      <c r="BD1877" s="120"/>
      <c r="BE1877" s="120"/>
      <c r="BF1877" s="120"/>
      <c r="BG1877" s="120"/>
      <c r="BH1877" s="120"/>
      <c r="BI1877" s="120"/>
      <c r="BJ1877" s="120"/>
      <c r="BK1877" s="120"/>
      <c r="BL1877" s="120"/>
    </row>
    <row r="1878" spans="1:64" x14ac:dyDescent="0.2">
      <c r="A1878" s="118" t="s">
        <v>4438</v>
      </c>
      <c r="B1878" s="139">
        <v>34779</v>
      </c>
      <c r="C1878" s="176" t="s">
        <v>3448</v>
      </c>
      <c r="D1878" s="141"/>
      <c r="E1878" s="116" t="str">
        <f>IF(ISERROR(VLOOKUP(TRIM(A1878),'R2020'!$A$1:$I$1991,2,FALSE)),"",VLOOKUP(TRIM(A1878),'R2020'!$A$1:$I$1991,2,FALSE))</f>
        <v>DB</v>
      </c>
      <c r="F1878" s="116" t="str">
        <f>IF(ISERROR(VLOOKUP(TRIM(A1878),'R2020'!$A$1:$I$1991,3,FALSE)),"",VLOOKUP(TRIM(A1878),'R2020'!$A$1:$I$1991,3,FALSE))</f>
        <v>SEN</v>
      </c>
      <c r="G1878" s="116" t="str">
        <f>IF(ISERROR(VLOOKUP(TRIM(A1878),'R2020'!$A$1:$I$1991,8,FALSE)),"",VLOOKUP(TRIM(A1878),'R2020'!$A$1:$I$1991,8,FALSE))</f>
        <v xml:space="preserve">00 </v>
      </c>
      <c r="H1878" s="127"/>
      <c r="I1878" s="127"/>
      <c r="J1878" s="120"/>
      <c r="K1878" s="127"/>
      <c r="L1878" s="127"/>
      <c r="M1878" s="120"/>
      <c r="N1878" s="127"/>
      <c r="O1878" s="127"/>
      <c r="P1878" s="120"/>
      <c r="Q1878" s="127"/>
      <c r="R1878" s="127"/>
      <c r="S1878" s="120"/>
      <c r="T1878" s="127"/>
      <c r="U1878" s="127"/>
      <c r="V1878" s="120"/>
      <c r="W1878" s="127"/>
      <c r="X1878" s="127"/>
      <c r="Y1878" s="120"/>
      <c r="Z1878" s="127"/>
      <c r="AA1878" s="127"/>
      <c r="AB1878" s="120"/>
      <c r="AC1878" s="127"/>
      <c r="AD1878" s="127"/>
      <c r="AE1878" s="120"/>
      <c r="AF1878" s="127"/>
      <c r="AG1878" s="127"/>
      <c r="AH1878" s="120"/>
      <c r="AI1878" s="127"/>
      <c r="AJ1878" s="127"/>
      <c r="AK1878" s="120"/>
      <c r="AL1878" s="127"/>
      <c r="AM1878" s="127"/>
      <c r="AN1878" s="120"/>
      <c r="AO1878" s="127"/>
      <c r="AP1878" s="127"/>
      <c r="AQ1878" s="127"/>
      <c r="AR1878" s="127"/>
      <c r="AS1878" s="127"/>
      <c r="AT1878" s="120"/>
      <c r="AU1878" s="127"/>
      <c r="AV1878" s="127"/>
      <c r="AW1878" s="120"/>
      <c r="AX1878" s="127"/>
      <c r="AY1878" s="127"/>
      <c r="AZ1878" s="120"/>
      <c r="BA1878" s="127"/>
      <c r="BB1878" s="127"/>
      <c r="BC1878" s="120"/>
      <c r="BD1878" s="120"/>
      <c r="BE1878" s="120"/>
      <c r="BF1878" s="120"/>
      <c r="BG1878" s="120"/>
      <c r="BH1878" s="120"/>
      <c r="BI1878" s="120"/>
      <c r="BJ1878" s="128"/>
      <c r="BK1878" s="128"/>
    </row>
    <row r="1879" spans="1:64" ht="12.6" customHeight="1" x14ac:dyDescent="0.2">
      <c r="A1879" s="118" t="s">
        <v>4210</v>
      </c>
      <c r="B1879" s="139">
        <v>35242</v>
      </c>
      <c r="C1879" s="176" t="s">
        <v>3446</v>
      </c>
      <c r="D1879" s="141"/>
      <c r="E1879" s="116" t="str">
        <f>IF(ISERROR(VLOOKUP(TRIM(A1879),'R2020'!$A$1:$I$1991,2,FALSE)),"",VLOOKUP(TRIM(A1879),'R2020'!$A$1:$I$1991,2,FALSE))</f>
        <v>TE BB</v>
      </c>
      <c r="F1879" s="116" t="str">
        <f>IF(ISERROR(VLOOKUP(TRIM(A1879),'R2020'!$A$1:$I$1991,3,FALSE)),"",VLOOKUP(TRIM(A1879),'R2020'!$A$1:$I$1991,3,FALSE))</f>
        <v>GBN</v>
      </c>
      <c r="G1879" s="116" t="str">
        <f>IF(ISERROR(VLOOKUP(TRIM(A1879),'R2020'!$A$1:$I$1991,8,FALSE)),"",VLOOKUP(TRIM(A1879),'R2020'!$A$1:$I$1991,8,FALSE))</f>
        <v xml:space="preserve">4-0 </v>
      </c>
      <c r="H1879" s="127"/>
      <c r="I1879" s="127"/>
      <c r="J1879" s="120"/>
      <c r="K1879" s="127"/>
      <c r="L1879" s="127"/>
      <c r="M1879" s="145"/>
      <c r="N1879" s="127"/>
      <c r="O1879" s="127"/>
      <c r="P1879" s="145"/>
      <c r="Q1879" s="127"/>
      <c r="R1879" s="127"/>
      <c r="S1879" s="145"/>
      <c r="T1879" s="127"/>
      <c r="U1879" s="127"/>
      <c r="V1879" s="145"/>
      <c r="W1879" s="127"/>
      <c r="X1879" s="127"/>
      <c r="Y1879" s="145"/>
      <c r="Z1879" s="127"/>
      <c r="AA1879" s="127"/>
      <c r="AB1879" s="145"/>
      <c r="AC1879" s="127"/>
      <c r="AD1879" s="127"/>
      <c r="AE1879" s="120"/>
      <c r="AF1879" s="127"/>
      <c r="AG1879" s="127"/>
      <c r="AH1879" s="145"/>
      <c r="AI1879" s="127"/>
      <c r="AJ1879" s="127"/>
      <c r="AK1879" s="145"/>
      <c r="AL1879" s="127"/>
      <c r="AM1879" s="127"/>
      <c r="AN1879" s="120"/>
      <c r="AO1879" s="127"/>
      <c r="AP1879" s="127"/>
      <c r="AQ1879" s="127"/>
      <c r="AR1879" s="127"/>
      <c r="AS1879" s="127"/>
      <c r="AT1879" s="120"/>
      <c r="AU1879" s="127"/>
      <c r="AV1879" s="127"/>
      <c r="AW1879" s="120"/>
      <c r="AX1879" s="127"/>
      <c r="AY1879" s="127"/>
      <c r="AZ1879" s="120"/>
      <c r="BA1879" s="127"/>
      <c r="BB1879" s="127"/>
      <c r="BC1879" s="120"/>
      <c r="BD1879" s="120"/>
      <c r="BE1879" s="127"/>
      <c r="BF1879" s="120"/>
      <c r="BG1879" s="120"/>
      <c r="BH1879" s="120"/>
      <c r="BI1879" s="120"/>
      <c r="BJ1879" s="128"/>
      <c r="BK1879" s="128"/>
    </row>
    <row r="1880" spans="1:64" x14ac:dyDescent="0.2">
      <c r="A1880" s="149" t="s">
        <v>598</v>
      </c>
      <c r="B1880" s="159">
        <v>32359</v>
      </c>
      <c r="C1880" s="174" t="s">
        <v>634</v>
      </c>
      <c r="D1880" s="126" t="s">
        <v>898</v>
      </c>
      <c r="E1880" s="116" t="str">
        <f>IF(ISERROR(VLOOKUP(TRIM(A1880),'R2020'!$A$1:$I$1991,2,FALSE)),"",VLOOKUP(TRIM(A1880),'R2020'!$A$1:$I$1991,2,FALSE))</f>
        <v/>
      </c>
      <c r="F1880" s="116" t="str">
        <f>IF(ISERROR(VLOOKUP(TRIM(A1880),'R2020'!$A$1:$I$1991,3,FALSE)),"",VLOOKUP(TRIM(A1880),'R2020'!$A$1:$I$1991,3,FALSE))</f>
        <v/>
      </c>
      <c r="G1880" s="116" t="str">
        <f>IF(ISERROR(VLOOKUP(TRIM(A1880),'R2020'!$A$1:$I$1991,8,FALSE)),"",VLOOKUP(TRIM(A1880),'R2020'!$A$1:$I$1991,8,FALSE))</f>
        <v/>
      </c>
      <c r="H1880" s="117" t="s">
        <v>364</v>
      </c>
      <c r="I1880" s="126" t="s">
        <v>122</v>
      </c>
      <c r="J1880" s="126" t="s">
        <v>1061</v>
      </c>
      <c r="K1880" s="117" t="s">
        <v>366</v>
      </c>
      <c r="L1880" s="126" t="s">
        <v>229</v>
      </c>
      <c r="M1880" s="126" t="s">
        <v>1059</v>
      </c>
      <c r="N1880" s="117" t="s">
        <v>368</v>
      </c>
      <c r="O1880" s="126" t="s">
        <v>229</v>
      </c>
      <c r="P1880" s="126" t="s">
        <v>1366</v>
      </c>
      <c r="Q1880" s="120" t="s">
        <v>368</v>
      </c>
      <c r="R1880" s="126" t="s">
        <v>229</v>
      </c>
      <c r="S1880" s="126" t="s">
        <v>1115</v>
      </c>
      <c r="T1880" s="120" t="s">
        <v>368</v>
      </c>
      <c r="U1880" s="126" t="s">
        <v>229</v>
      </c>
      <c r="V1880" s="126" t="s">
        <v>1115</v>
      </c>
      <c r="W1880" s="120" t="s">
        <v>368</v>
      </c>
      <c r="X1880" s="126" t="s">
        <v>39</v>
      </c>
      <c r="Y1880" s="126" t="s">
        <v>1072</v>
      </c>
      <c r="Z1880" s="120" t="s">
        <v>364</v>
      </c>
      <c r="AA1880" s="126" t="s">
        <v>350</v>
      </c>
      <c r="AB1880" s="126" t="s">
        <v>365</v>
      </c>
      <c r="AC1880" s="120" t="s">
        <v>364</v>
      </c>
      <c r="AD1880" s="126" t="s">
        <v>350</v>
      </c>
      <c r="AE1880" s="126" t="s">
        <v>365</v>
      </c>
      <c r="AF1880" s="120" t="s">
        <v>366</v>
      </c>
      <c r="AG1880" s="126" t="s">
        <v>350</v>
      </c>
      <c r="AH1880" s="126" t="s">
        <v>365</v>
      </c>
      <c r="AI1880" s="120" t="s">
        <v>364</v>
      </c>
      <c r="AJ1880" s="126" t="s">
        <v>350</v>
      </c>
      <c r="AK1880" s="126" t="s">
        <v>365</v>
      </c>
      <c r="AL1880" s="120"/>
      <c r="AM1880" s="126"/>
      <c r="AN1880" s="126"/>
      <c r="AO1880" s="120"/>
      <c r="AP1880" s="126"/>
      <c r="AQ1880" s="126"/>
      <c r="AR1880" s="120"/>
      <c r="AS1880" s="126"/>
      <c r="AT1880" s="126"/>
      <c r="AU1880" s="120"/>
      <c r="AV1880" s="126"/>
      <c r="AW1880" s="126"/>
      <c r="AX1880" s="120"/>
      <c r="AY1880" s="126"/>
      <c r="AZ1880" s="126"/>
      <c r="BA1880" s="120"/>
      <c r="BB1880" s="126"/>
      <c r="BC1880" s="126"/>
      <c r="BD1880" s="120"/>
      <c r="BE1880" s="125"/>
      <c r="BF1880" s="126"/>
      <c r="BG1880" s="128"/>
      <c r="BH1880" s="120"/>
      <c r="BI1880" s="127"/>
      <c r="BJ1880" s="128"/>
      <c r="BK1880" s="128"/>
      <c r="BL1880" s="131"/>
    </row>
    <row r="1881" spans="1:64" x14ac:dyDescent="0.2">
      <c r="A1881" s="147" t="s">
        <v>2814</v>
      </c>
      <c r="B1881" s="158">
        <v>34262</v>
      </c>
      <c r="C1881" s="173" t="s">
        <v>2593</v>
      </c>
      <c r="D1881" s="119" t="s">
        <v>2892</v>
      </c>
      <c r="E1881" s="116" t="str">
        <f>IF(ISERROR(VLOOKUP(TRIM(A1881),'R2020'!$A$1:$I$1991,2,FALSE)),"",VLOOKUP(TRIM(A1881),'R2020'!$A$1:$I$1991,2,FALSE))</f>
        <v>RT</v>
      </c>
      <c r="F1881" s="116" t="str">
        <f>IF(ISERROR(VLOOKUP(TRIM(A1881),'R2020'!$A$1:$I$1991,3,FALSE)),"",VLOOKUP(TRIM(A1881),'R2020'!$A$1:$I$1991,3,FALSE))</f>
        <v>INA</v>
      </c>
      <c r="G1881" s="116" t="str">
        <f>IF(ISERROR(VLOOKUP(TRIM(A1881),'R2020'!$A$1:$I$1991,8,FALSE)),"",VLOOKUP(TRIM(A1881),'R2020'!$A$1:$I$1991,8,FALSE))</f>
        <v xml:space="preserve">5-2 </v>
      </c>
      <c r="H1881" s="117" t="s">
        <v>28</v>
      </c>
      <c r="I1881" s="117" t="s">
        <v>103</v>
      </c>
      <c r="J1881" s="119" t="s">
        <v>227</v>
      </c>
      <c r="K1881" s="117" t="s">
        <v>47</v>
      </c>
      <c r="L1881" s="117" t="s">
        <v>103</v>
      </c>
      <c r="M1881" s="119" t="s">
        <v>349</v>
      </c>
      <c r="N1881" s="117" t="s">
        <v>49</v>
      </c>
      <c r="O1881" s="117" t="s">
        <v>103</v>
      </c>
      <c r="P1881" s="119" t="s">
        <v>349</v>
      </c>
    </row>
    <row r="1882" spans="1:64" x14ac:dyDescent="0.2">
      <c r="A1882" s="147" t="s">
        <v>3319</v>
      </c>
      <c r="B1882" s="158">
        <v>34958</v>
      </c>
      <c r="C1882" s="175" t="s">
        <v>3089</v>
      </c>
      <c r="D1882" s="122" t="s">
        <v>3414</v>
      </c>
      <c r="E1882" s="116" t="str">
        <f>IF(ISERROR(VLOOKUP(TRIM(A1882),'R2020'!$A$1:$I$1991,2,FALSE)),"",VLOOKUP(TRIM(A1882),'R2020'!$A$1:$I$1991,2,FALSE))</f>
        <v>DB</v>
      </c>
      <c r="F1882" s="116" t="str">
        <f>IF(ISERROR(VLOOKUP(TRIM(A1882),'R2020'!$A$1:$I$1991,3,FALSE)),"",VLOOKUP(TRIM(A1882),'R2020'!$A$1:$I$1991,3,FALSE))</f>
        <v>CLA</v>
      </c>
      <c r="G1882" s="116" t="str">
        <f>IF(ISERROR(VLOOKUP(TRIM(A1882),'R2020'!$A$1:$I$1991,8,FALSE)),"",VLOOKUP(TRIM(A1882),'R2020'!$A$1:$I$1991,8,FALSE))</f>
        <v xml:space="preserve">00 </v>
      </c>
      <c r="H1882" s="117" t="s">
        <v>364</v>
      </c>
      <c r="I1882" s="122" t="s">
        <v>122</v>
      </c>
      <c r="J1882" s="122" t="s">
        <v>1061</v>
      </c>
      <c r="K1882" s="117" t="s">
        <v>364</v>
      </c>
      <c r="L1882" s="122" t="s">
        <v>122</v>
      </c>
      <c r="M1882" s="122" t="s">
        <v>1059</v>
      </c>
      <c r="O1882" s="122"/>
      <c r="P1882" s="122"/>
      <c r="R1882" s="122"/>
      <c r="S1882" s="122"/>
      <c r="U1882" s="122"/>
      <c r="V1882" s="122"/>
      <c r="X1882" s="122"/>
      <c r="Y1882" s="122"/>
      <c r="AA1882" s="122"/>
      <c r="AB1882" s="122"/>
      <c r="AD1882" s="122"/>
      <c r="AE1882" s="122"/>
      <c r="AG1882" s="122"/>
      <c r="AH1882" s="122"/>
      <c r="AJ1882" s="122"/>
      <c r="AK1882" s="122"/>
      <c r="AM1882" s="122"/>
      <c r="AN1882" s="122"/>
      <c r="AP1882" s="122"/>
      <c r="AQ1882" s="122"/>
      <c r="AS1882" s="122"/>
      <c r="AT1882" s="122"/>
      <c r="AV1882" s="122"/>
      <c r="AW1882" s="122"/>
      <c r="AY1882" s="122"/>
      <c r="AZ1882" s="122"/>
      <c r="BB1882" s="122"/>
      <c r="BC1882" s="122"/>
      <c r="BE1882" s="123"/>
      <c r="BF1882" s="122"/>
      <c r="BG1882" s="121"/>
      <c r="BI1882" s="119"/>
      <c r="BJ1882" s="121"/>
      <c r="BK1882" s="121"/>
      <c r="BL1882" s="130"/>
    </row>
    <row r="1883" spans="1:64" x14ac:dyDescent="0.2">
      <c r="A1883" s="154" t="s">
        <v>3928</v>
      </c>
      <c r="B1883" s="158">
        <v>35285</v>
      </c>
      <c r="C1883" s="173" t="s">
        <v>3450</v>
      </c>
      <c r="E1883" s="116" t="str">
        <f>IF(ISERROR(VLOOKUP(TRIM(A1883),'R2020'!$A$1:$I$1991,2,FALSE)),"",VLOOKUP(TRIM(A1883),'R2020'!$A$1:$I$1991,2,FALSE))</f>
        <v>QB</v>
      </c>
      <c r="F1883" s="116" t="str">
        <f>IF(ISERROR(VLOOKUP(TRIM(A1883),'R2020'!$A$1:$I$1991,3,FALSE)),"",VLOOKUP(TRIM(A1883),'R2020'!$A$1:$I$1991,3,FALSE))</f>
        <v>NEA</v>
      </c>
      <c r="G1883" s="116" t="str">
        <f>IF(ISERROR(VLOOKUP(TRIM(A1883),'R2020'!$A$1:$I$1991,8,FALSE)),"",VLOOKUP(TRIM(A1883),'R2020'!$A$1:$I$1991,8,FALSE))</f>
        <v xml:space="preserve"> </v>
      </c>
      <c r="H1883" s="117" t="s">
        <v>193</v>
      </c>
      <c r="I1883" s="117" t="s">
        <v>232</v>
      </c>
      <c r="J1883" s="119" t="s">
        <v>812</v>
      </c>
    </row>
    <row r="1884" spans="1:64" x14ac:dyDescent="0.2">
      <c r="A1884" s="147" t="s">
        <v>979</v>
      </c>
      <c r="B1884" s="158">
        <v>33716</v>
      </c>
      <c r="C1884" s="175" t="s">
        <v>1007</v>
      </c>
      <c r="D1884" s="122" t="s">
        <v>1002</v>
      </c>
      <c r="E1884" s="116" t="str">
        <f>IF(ISERROR(VLOOKUP(TRIM(A1884),'R2020'!$A$1:$I$1991,2,FALSE)),"",VLOOKUP(TRIM(A1884),'R2020'!$A$1:$I$1991,2,FALSE))</f>
        <v/>
      </c>
      <c r="F1884" s="116" t="str">
        <f>IF(ISERROR(VLOOKUP(TRIM(A1884),'R2020'!$A$1:$I$1991,3,FALSE)),"",VLOOKUP(TRIM(A1884),'R2020'!$A$1:$I$1991,3,FALSE))</f>
        <v/>
      </c>
      <c r="G1884" s="116" t="str">
        <f>IF(ISERROR(VLOOKUP(TRIM(A1884),'R2020'!$A$1:$I$1991,8,FALSE)),"",VLOOKUP(TRIM(A1884),'R2020'!$A$1:$I$1991,8,FALSE))</f>
        <v/>
      </c>
      <c r="H1884" s="117" t="s">
        <v>283</v>
      </c>
      <c r="I1884" s="121" t="s">
        <v>336</v>
      </c>
      <c r="K1884" s="117" t="s">
        <v>279</v>
      </c>
      <c r="L1884" s="121" t="s">
        <v>32</v>
      </c>
      <c r="N1884" s="117" t="s">
        <v>236</v>
      </c>
      <c r="O1884" s="121" t="s">
        <v>32</v>
      </c>
      <c r="Q1884" s="117" t="s">
        <v>236</v>
      </c>
      <c r="R1884" s="121" t="s">
        <v>32</v>
      </c>
      <c r="S1884" s="119"/>
      <c r="T1884" s="117" t="s">
        <v>236</v>
      </c>
      <c r="U1884" s="121" t="s">
        <v>32</v>
      </c>
      <c r="V1884" s="119"/>
      <c r="W1884" s="117" t="s">
        <v>236</v>
      </c>
      <c r="X1884" s="121" t="s">
        <v>367</v>
      </c>
      <c r="Y1884" s="119"/>
      <c r="Z1884" s="117" t="s">
        <v>236</v>
      </c>
      <c r="AA1884" s="121" t="s">
        <v>367</v>
      </c>
      <c r="AB1884" s="119"/>
      <c r="AD1884" s="121"/>
      <c r="AE1884" s="119"/>
      <c r="AG1884" s="121"/>
      <c r="AH1884" s="119"/>
      <c r="AJ1884" s="121"/>
      <c r="AK1884" s="119"/>
      <c r="AM1884" s="121"/>
      <c r="AN1884" s="119"/>
      <c r="AP1884" s="121"/>
      <c r="AQ1884" s="119"/>
      <c r="AS1884" s="121"/>
      <c r="AT1884" s="119"/>
      <c r="AV1884" s="121"/>
      <c r="AW1884" s="119"/>
      <c r="AY1884" s="121"/>
      <c r="AZ1884" s="119"/>
      <c r="BB1884" s="121"/>
      <c r="BC1884" s="119"/>
      <c r="BF1884" s="119"/>
      <c r="BG1884" s="121"/>
      <c r="BH1884" s="121"/>
      <c r="BI1884" s="121"/>
      <c r="BJ1884" s="121"/>
      <c r="BK1884" s="121"/>
      <c r="BL1884" s="121"/>
    </row>
    <row r="1885" spans="1:64" x14ac:dyDescent="0.2">
      <c r="A1885" s="147" t="s">
        <v>3929</v>
      </c>
      <c r="B1885" s="158">
        <v>34383</v>
      </c>
      <c r="C1885" s="173" t="s">
        <v>3063</v>
      </c>
      <c r="E1885" s="116" t="str">
        <f>IF(ISERROR(VLOOKUP(TRIM(A1885),'R2020'!$A$1:$I$1991,2,FALSE)),"",VLOOKUP(TRIM(A1885),'R2020'!$A$1:$I$1991,2,FALSE))</f>
        <v>G</v>
      </c>
      <c r="F1885" s="116" t="str">
        <f>IF(ISERROR(VLOOKUP(TRIM(A1885),'R2020'!$A$1:$I$1991,3,FALSE)),"",VLOOKUP(TRIM(A1885),'R2020'!$A$1:$I$1991,3,FALSE))</f>
        <v>TBN</v>
      </c>
      <c r="G1885" s="116" t="str">
        <f>IF(ISERROR(VLOOKUP(TRIM(A1885),'R2020'!$A$1:$I$1991,8,FALSE)),"",VLOOKUP(TRIM(A1885),'R2020'!$A$1:$I$1991,8,FALSE))</f>
        <v xml:space="preserve">0-0 </v>
      </c>
      <c r="H1885" s="117" t="s">
        <v>15</v>
      </c>
      <c r="I1885" s="117" t="s">
        <v>122</v>
      </c>
      <c r="J1885" s="119" t="s">
        <v>349</v>
      </c>
    </row>
    <row r="1886" spans="1:64" x14ac:dyDescent="0.2">
      <c r="A1886" s="147" t="s">
        <v>1341</v>
      </c>
      <c r="B1886" s="158">
        <v>32341</v>
      </c>
      <c r="C1886" s="175" t="s">
        <v>735</v>
      </c>
      <c r="D1886" s="122" t="s">
        <v>2308</v>
      </c>
      <c r="E1886" s="116" t="str">
        <f>IF(ISERROR(VLOOKUP(TRIM(A1886),'R2020'!$A$1:$I$1991,2,FALSE)),"",VLOOKUP(TRIM(A1886),'R2020'!$A$1:$I$1991,2,FALSE))</f>
        <v>TE</v>
      </c>
      <c r="F1886" s="116" t="str">
        <f>IF(ISERROR(VLOOKUP(TRIM(A1886),'R2020'!$A$1:$I$1991,3,FALSE)),"",VLOOKUP(TRIM(A1886),'R2020'!$A$1:$I$1991,3,FALSE))</f>
        <v>ATN</v>
      </c>
      <c r="G1886" s="116" t="str">
        <f>IF(ISERROR(VLOOKUP(TRIM(A1886),'R2020'!$A$1:$I$1991,8,FALSE)),"",VLOOKUP(TRIM(A1886),'R2020'!$A$1:$I$1991,8,FALSE))</f>
        <v xml:space="preserve">6-0 </v>
      </c>
      <c r="H1886" s="117" t="s">
        <v>464</v>
      </c>
      <c r="I1886" s="122" t="s">
        <v>393</v>
      </c>
      <c r="J1886" s="122" t="s">
        <v>3620</v>
      </c>
      <c r="K1886" s="117" t="s">
        <v>464</v>
      </c>
      <c r="L1886" s="122" t="s">
        <v>346</v>
      </c>
      <c r="M1886" s="122" t="s">
        <v>1436</v>
      </c>
      <c r="N1886" s="117" t="s">
        <v>26</v>
      </c>
      <c r="O1886" s="122" t="s">
        <v>346</v>
      </c>
      <c r="P1886" s="122" t="s">
        <v>2208</v>
      </c>
      <c r="Q1886" s="117" t="s">
        <v>128</v>
      </c>
      <c r="R1886" s="122" t="s">
        <v>122</v>
      </c>
      <c r="S1886" s="122" t="s">
        <v>328</v>
      </c>
      <c r="T1886" s="117" t="s">
        <v>128</v>
      </c>
      <c r="U1886" s="122" t="s">
        <v>122</v>
      </c>
      <c r="V1886" s="122" t="s">
        <v>60</v>
      </c>
      <c r="W1886" s="117" t="s">
        <v>26</v>
      </c>
      <c r="X1886" s="122" t="s">
        <v>122</v>
      </c>
      <c r="Y1886" s="122" t="s">
        <v>627</v>
      </c>
      <c r="AA1886" s="122"/>
      <c r="AB1886" s="122"/>
      <c r="AC1886" s="117" t="s">
        <v>26</v>
      </c>
      <c r="AD1886" s="122" t="s">
        <v>122</v>
      </c>
      <c r="AE1886" s="122" t="s">
        <v>334</v>
      </c>
      <c r="AF1886" s="117" t="s">
        <v>128</v>
      </c>
      <c r="AG1886" s="122" t="s">
        <v>122</v>
      </c>
      <c r="AH1886" s="122" t="s">
        <v>328</v>
      </c>
      <c r="AJ1886" s="122"/>
      <c r="AK1886" s="122"/>
      <c r="AM1886" s="122"/>
      <c r="AN1886" s="122"/>
      <c r="AP1886" s="122"/>
      <c r="AQ1886" s="122"/>
      <c r="AS1886" s="122"/>
      <c r="AT1886" s="122"/>
      <c r="AV1886" s="122"/>
      <c r="AW1886" s="122"/>
      <c r="AY1886" s="122"/>
      <c r="AZ1886" s="122"/>
      <c r="BB1886" s="122"/>
      <c r="BC1886" s="119"/>
      <c r="BF1886" s="119"/>
      <c r="BG1886" s="119"/>
      <c r="BH1886" s="119"/>
      <c r="BI1886" s="119"/>
      <c r="BK1886" s="121"/>
      <c r="BL1886" s="121"/>
    </row>
    <row r="1887" spans="1:64" ht="12.6" customHeight="1" x14ac:dyDescent="0.2">
      <c r="A1887" s="118" t="s">
        <v>4448</v>
      </c>
      <c r="B1887" s="139">
        <v>35193</v>
      </c>
      <c r="C1887" s="176" t="s">
        <v>3076</v>
      </c>
      <c r="D1887" s="141"/>
      <c r="E1887" s="116" t="str">
        <f>IF(ISERROR(VLOOKUP(TRIM(A1887),'R2020'!$A$1:$I$1991,2,FALSE)),"",VLOOKUP(TRIM(A1887),'R2020'!$A$1:$I$1991,2,FALSE))</f>
        <v>End T</v>
      </c>
      <c r="F1887" s="116" t="str">
        <f>IF(ISERROR(VLOOKUP(TRIM(A1887),'R2020'!$A$1:$I$1991,3,FALSE)),"",VLOOKUP(TRIM(A1887),'R2020'!$A$1:$I$1991,3,FALSE))</f>
        <v>SFN</v>
      </c>
      <c r="G1887" s="116" t="str">
        <f>IF(ISERROR(VLOOKUP(TRIM(A1887),'R2020'!$A$1:$I$1991,8,FALSE)),"",VLOOKUP(TRIM(A1887),'R2020'!$A$1:$I$1991,8,FALSE))</f>
        <v>0-0 / 0-0</v>
      </c>
      <c r="H1887" s="120"/>
      <c r="I1887" s="120"/>
      <c r="J1887" s="120"/>
      <c r="K1887" s="120"/>
      <c r="L1887" s="120"/>
      <c r="M1887" s="145"/>
      <c r="N1887" s="120"/>
      <c r="O1887" s="120"/>
      <c r="P1887" s="145"/>
      <c r="Q1887" s="120"/>
      <c r="R1887" s="120"/>
      <c r="S1887" s="145"/>
      <c r="T1887" s="120"/>
      <c r="U1887" s="120"/>
      <c r="V1887" s="145"/>
      <c r="W1887" s="120"/>
      <c r="X1887" s="120"/>
      <c r="Y1887" s="145"/>
      <c r="Z1887" s="120"/>
      <c r="AA1887" s="120"/>
      <c r="AB1887" s="145"/>
      <c r="AC1887" s="120"/>
      <c r="AD1887" s="120"/>
      <c r="AE1887" s="120"/>
      <c r="AF1887" s="120"/>
      <c r="AG1887" s="120"/>
      <c r="AH1887" s="145"/>
      <c r="AI1887" s="120"/>
      <c r="AJ1887" s="120"/>
      <c r="AK1887" s="145"/>
      <c r="AL1887" s="120"/>
      <c r="AM1887" s="120"/>
      <c r="AN1887" s="120"/>
      <c r="AO1887" s="120"/>
      <c r="AP1887" s="120"/>
      <c r="AQ1887" s="120"/>
      <c r="AR1887" s="120"/>
      <c r="AS1887" s="120"/>
      <c r="AT1887" s="145"/>
      <c r="AU1887" s="120"/>
      <c r="AV1887" s="120"/>
      <c r="AW1887" s="120"/>
      <c r="AX1887" s="120"/>
      <c r="AY1887" s="120"/>
      <c r="AZ1887" s="120"/>
      <c r="BA1887" s="120"/>
      <c r="BB1887" s="127"/>
      <c r="BC1887" s="120"/>
      <c r="BD1887" s="120"/>
      <c r="BE1887" s="120"/>
      <c r="BF1887" s="120"/>
      <c r="BG1887" s="120"/>
      <c r="BH1887" s="120"/>
      <c r="BI1887" s="120"/>
      <c r="BJ1887" s="120"/>
      <c r="BK1887" s="120"/>
    </row>
    <row r="1888" spans="1:64" x14ac:dyDescent="0.2">
      <c r="A1888" s="118" t="s">
        <v>4049</v>
      </c>
      <c r="B1888" s="139">
        <v>34705</v>
      </c>
      <c r="C1888" s="176" t="s">
        <v>4513</v>
      </c>
      <c r="D1888" s="140"/>
      <c r="E1888" s="116" t="str">
        <f>IF(ISERROR(VLOOKUP(TRIM(A1888),'R2020'!$A$1:$I$1991,2,FALSE)),"",VLOOKUP(TRIM(A1888),'R2020'!$A$1:$I$1991,2,FALSE))</f>
        <v>QB</v>
      </c>
      <c r="F1888" s="116" t="str">
        <f>IF(ISERROR(VLOOKUP(TRIM(A1888),'R2020'!$A$1:$I$1991,3,FALSE)),"",VLOOKUP(TRIM(A1888),'R2020'!$A$1:$I$1991,3,FALSE))</f>
        <v>ARN</v>
      </c>
      <c r="G1888" s="116" t="str">
        <f>IF(ISERROR(VLOOKUP(TRIM(A1888),'R2020'!$A$1:$I$1991,8,FALSE)),"",VLOOKUP(TRIM(A1888),'R2020'!$A$1:$I$1991,8,FALSE))</f>
        <v xml:space="preserve"> </v>
      </c>
      <c r="I1888" s="119"/>
      <c r="J1888" s="117"/>
      <c r="L1888" s="119"/>
      <c r="M1888" s="117"/>
      <c r="O1888" s="119"/>
      <c r="P1888" s="117"/>
    </row>
    <row r="1889" spans="1:64" ht="12.95" customHeight="1" x14ac:dyDescent="0.2">
      <c r="A1889" s="147" t="s">
        <v>3321</v>
      </c>
      <c r="B1889" s="158">
        <v>35132</v>
      </c>
      <c r="C1889" s="175" t="s">
        <v>3065</v>
      </c>
      <c r="D1889" s="122" t="s">
        <v>3416</v>
      </c>
      <c r="E1889" s="116" t="str">
        <f>IF(ISERROR(VLOOKUP(TRIM(A1889),'R2020'!$A$1:$I$1991,2,FALSE)),"",VLOOKUP(TRIM(A1889),'R2020'!$A$1:$I$1991,2,FALSE))</f>
        <v/>
      </c>
      <c r="F1889" s="116" t="str">
        <f>IF(ISERROR(VLOOKUP(TRIM(A1889),'R2020'!$A$1:$I$1991,3,FALSE)),"",VLOOKUP(TRIM(A1889),'R2020'!$A$1:$I$1991,3,FALSE))</f>
        <v/>
      </c>
      <c r="G1889" s="116" t="str">
        <f>IF(ISERROR(VLOOKUP(TRIM(A1889),'R2020'!$A$1:$I$1991,8,FALSE)),"",VLOOKUP(TRIM(A1889),'R2020'!$A$1:$I$1991,8,FALSE))</f>
        <v/>
      </c>
      <c r="I1889" s="122"/>
      <c r="J1889" s="122"/>
      <c r="K1889" s="117" t="s">
        <v>3320</v>
      </c>
      <c r="L1889" s="122" t="s">
        <v>27</v>
      </c>
      <c r="M1889" s="122" t="s">
        <v>1059</v>
      </c>
      <c r="O1889" s="122"/>
      <c r="P1889" s="122"/>
      <c r="R1889" s="122"/>
      <c r="S1889" s="122"/>
      <c r="U1889" s="122"/>
      <c r="V1889" s="122"/>
      <c r="X1889" s="122"/>
      <c r="Y1889" s="122"/>
      <c r="AA1889" s="122"/>
      <c r="AB1889" s="122"/>
      <c r="AD1889" s="122"/>
      <c r="AE1889" s="122"/>
      <c r="AG1889" s="122"/>
      <c r="AH1889" s="122"/>
      <c r="AJ1889" s="122"/>
      <c r="AK1889" s="122"/>
      <c r="AM1889" s="122"/>
      <c r="AN1889" s="122"/>
      <c r="AP1889" s="122"/>
      <c r="AQ1889" s="122"/>
      <c r="AS1889" s="122"/>
      <c r="AT1889" s="122"/>
      <c r="AV1889" s="122"/>
      <c r="AW1889" s="122"/>
      <c r="AY1889" s="122"/>
      <c r="AZ1889" s="122"/>
      <c r="BB1889" s="122"/>
      <c r="BC1889" s="122"/>
      <c r="BE1889" s="123"/>
      <c r="BF1889" s="122"/>
      <c r="BG1889" s="121"/>
      <c r="BI1889" s="119"/>
      <c r="BJ1889" s="121"/>
      <c r="BK1889" s="121"/>
      <c r="BL1889" s="130"/>
    </row>
    <row r="1890" spans="1:64" x14ac:dyDescent="0.2">
      <c r="A1890" s="147" t="s">
        <v>3930</v>
      </c>
      <c r="B1890" s="158">
        <v>35282</v>
      </c>
      <c r="C1890" s="173" t="s">
        <v>3448</v>
      </c>
      <c r="E1890" s="116" t="str">
        <f>IF(ISERROR(VLOOKUP(TRIM(A1890),'R2020'!$A$1:$I$1991,2,FALSE)),"",VLOOKUP(TRIM(A1890),'R2020'!$A$1:$I$1991,2,FALSE))</f>
        <v>T</v>
      </c>
      <c r="F1890" s="116" t="str">
        <f>IF(ISERROR(VLOOKUP(TRIM(A1890),'R2020'!$A$1:$I$1991,3,FALSE)),"",VLOOKUP(TRIM(A1890),'R2020'!$A$1:$I$1991,3,FALSE))</f>
        <v>DEN</v>
      </c>
      <c r="G1890" s="116" t="str">
        <f>IF(ISERROR(VLOOKUP(TRIM(A1890),'R2020'!$A$1:$I$1991,8,FALSE)),"",VLOOKUP(TRIM(A1890),'R2020'!$A$1:$I$1991,8,FALSE))</f>
        <v xml:space="preserve">0-2 </v>
      </c>
      <c r="H1890" s="117" t="s">
        <v>47</v>
      </c>
      <c r="I1890" s="117" t="s">
        <v>369</v>
      </c>
      <c r="J1890" s="119" t="s">
        <v>349</v>
      </c>
    </row>
    <row r="1891" spans="1:64" x14ac:dyDescent="0.2">
      <c r="A1891" s="118" t="s">
        <v>4332</v>
      </c>
      <c r="B1891" s="139">
        <v>35318</v>
      </c>
      <c r="C1891" s="176" t="s">
        <v>4517</v>
      </c>
      <c r="D1891" s="141"/>
      <c r="E1891" s="116" t="str">
        <f>IF(ISERROR(VLOOKUP(TRIM(A1891),'R2020'!$A$1:$I$1991,2,FALSE)),"",VLOOKUP(TRIM(A1891),'R2020'!$A$1:$I$1991,2,FALSE))</f>
        <v>End</v>
      </c>
      <c r="F1891" s="116" t="str">
        <f>IF(ISERROR(VLOOKUP(TRIM(A1891),'R2020'!$A$1:$I$1991,3,FALSE)),"",VLOOKUP(TRIM(A1891),'R2020'!$A$1:$I$1991,3,FALSE))</f>
        <v>MIA</v>
      </c>
      <c r="G1891" s="116" t="str">
        <f>IF(ISERROR(VLOOKUP(TRIM(A1891),'R2020'!$A$1:$I$1991,8,FALSE)),"",VLOOKUP(TRIM(A1891),'R2020'!$A$1:$I$1991,8,FALSE))</f>
        <v xml:space="preserve">0-0 </v>
      </c>
      <c r="H1891" s="127"/>
      <c r="I1891" s="127"/>
      <c r="J1891" s="120"/>
      <c r="K1891" s="127"/>
      <c r="L1891" s="127"/>
      <c r="M1891" s="120"/>
      <c r="N1891" s="127"/>
      <c r="O1891" s="127"/>
      <c r="P1891" s="120"/>
      <c r="Q1891" s="127"/>
      <c r="R1891" s="127"/>
      <c r="S1891" s="120"/>
      <c r="T1891" s="127"/>
      <c r="U1891" s="127"/>
      <c r="V1891" s="120"/>
      <c r="W1891" s="127"/>
      <c r="X1891" s="127"/>
      <c r="Y1891" s="120"/>
      <c r="Z1891" s="127"/>
      <c r="AA1891" s="127"/>
      <c r="AB1891" s="120"/>
      <c r="AC1891" s="127"/>
      <c r="AD1891" s="127"/>
      <c r="AE1891" s="120"/>
      <c r="AF1891" s="127"/>
      <c r="AG1891" s="127"/>
      <c r="AH1891" s="120"/>
      <c r="AI1891" s="127"/>
      <c r="AJ1891" s="127"/>
      <c r="AK1891" s="120"/>
      <c r="AL1891" s="127"/>
      <c r="AM1891" s="127"/>
      <c r="AN1891" s="120"/>
      <c r="AO1891" s="127"/>
      <c r="AP1891" s="127"/>
      <c r="AQ1891" s="127"/>
      <c r="AR1891" s="127"/>
      <c r="AS1891" s="127"/>
      <c r="AT1891" s="120"/>
      <c r="AU1891" s="127"/>
      <c r="AV1891" s="127"/>
      <c r="AW1891" s="120"/>
      <c r="AX1891" s="127"/>
      <c r="AY1891" s="127"/>
      <c r="AZ1891" s="120"/>
      <c r="BA1891" s="127"/>
      <c r="BB1891" s="127"/>
      <c r="BC1891" s="120"/>
      <c r="BD1891" s="120"/>
      <c r="BE1891" s="120"/>
      <c r="BF1891" s="120"/>
      <c r="BG1891" s="120"/>
      <c r="BH1891" s="120"/>
      <c r="BI1891" s="120"/>
      <c r="BJ1891" s="128"/>
      <c r="BK1891" s="128"/>
    </row>
    <row r="1892" spans="1:64" x14ac:dyDescent="0.2">
      <c r="A1892" s="149" t="s">
        <v>1302</v>
      </c>
      <c r="B1892" s="159">
        <v>33239</v>
      </c>
      <c r="C1892" s="175" t="s">
        <v>1228</v>
      </c>
      <c r="D1892" s="120" t="s">
        <v>1227</v>
      </c>
      <c r="E1892" s="116" t="str">
        <f>IF(ISERROR(VLOOKUP(TRIM(A1892),'R2020'!$A$1:$I$1991,2,FALSE)),"",VLOOKUP(TRIM(A1892),'R2020'!$A$1:$I$1991,2,FALSE))</f>
        <v>G</v>
      </c>
      <c r="F1892" s="116" t="str">
        <f>IF(ISERROR(VLOOKUP(TRIM(A1892),'R2020'!$A$1:$I$1991,3,FALSE)),"",VLOOKUP(TRIM(A1892),'R2020'!$A$1:$I$1991,3,FALSE))</f>
        <v>CNA</v>
      </c>
      <c r="G1892" s="116" t="str">
        <f>IF(ISERROR(VLOOKUP(TRIM(A1892),'R2020'!$A$1:$I$1991,8,FALSE)),"",VLOOKUP(TRIM(A1892),'R2020'!$A$1:$I$1991,8,FALSE))</f>
        <v xml:space="preserve">0-3 </v>
      </c>
      <c r="H1892" s="117" t="s">
        <v>16</v>
      </c>
      <c r="I1892" s="121" t="s">
        <v>506</v>
      </c>
      <c r="J1892" s="127" t="s">
        <v>351</v>
      </c>
      <c r="K1892" s="117" t="s">
        <v>507</v>
      </c>
      <c r="L1892" s="121" t="s">
        <v>506</v>
      </c>
      <c r="M1892" s="127" t="s">
        <v>479</v>
      </c>
      <c r="N1892" s="117" t="s">
        <v>507</v>
      </c>
      <c r="O1892" s="121" t="s">
        <v>336</v>
      </c>
      <c r="P1892" s="127" t="s">
        <v>227</v>
      </c>
      <c r="Q1892" s="117" t="s">
        <v>507</v>
      </c>
      <c r="R1892" s="121" t="s">
        <v>336</v>
      </c>
      <c r="S1892" s="127" t="s">
        <v>351</v>
      </c>
      <c r="T1892" s="117" t="s">
        <v>507</v>
      </c>
      <c r="U1892" s="121" t="s">
        <v>336</v>
      </c>
      <c r="V1892" s="127" t="s">
        <v>41</v>
      </c>
      <c r="W1892" s="117" t="s">
        <v>16</v>
      </c>
      <c r="X1892" s="121" t="s">
        <v>336</v>
      </c>
      <c r="Y1892" s="127" t="s">
        <v>349</v>
      </c>
      <c r="Z1892" s="120"/>
      <c r="AA1892" s="120"/>
      <c r="AB1892" s="120"/>
      <c r="AC1892" s="120"/>
      <c r="AD1892" s="120"/>
      <c r="AE1892" s="120"/>
      <c r="AF1892" s="120"/>
      <c r="AG1892" s="120"/>
      <c r="AH1892" s="120"/>
      <c r="AI1892" s="120"/>
      <c r="AJ1892" s="120"/>
      <c r="AK1892" s="120"/>
      <c r="AL1892" s="120"/>
      <c r="AM1892" s="120"/>
      <c r="AN1892" s="120"/>
      <c r="AO1892" s="120"/>
      <c r="AP1892" s="120"/>
      <c r="AQ1892" s="120"/>
      <c r="AR1892" s="120"/>
      <c r="AS1892" s="120"/>
      <c r="AT1892" s="120"/>
      <c r="AU1892" s="120"/>
      <c r="AV1892" s="120"/>
      <c r="AW1892" s="120"/>
      <c r="AX1892" s="120"/>
      <c r="AY1892" s="120"/>
      <c r="AZ1892" s="120"/>
      <c r="BA1892" s="120"/>
      <c r="BB1892" s="120"/>
      <c r="BC1892" s="120"/>
      <c r="BD1892" s="120"/>
      <c r="BE1892" s="120"/>
      <c r="BF1892" s="120"/>
      <c r="BG1892" s="120"/>
      <c r="BH1892" s="120"/>
      <c r="BI1892" s="120"/>
      <c r="BJ1892" s="120"/>
      <c r="BK1892" s="120"/>
      <c r="BL1892" s="120"/>
    </row>
    <row r="1893" spans="1:64" x14ac:dyDescent="0.2">
      <c r="A1893" s="147" t="s">
        <v>194</v>
      </c>
      <c r="B1893" s="158">
        <v>31674</v>
      </c>
      <c r="C1893" s="175" t="s">
        <v>396</v>
      </c>
      <c r="D1893" s="122" t="s">
        <v>1579</v>
      </c>
      <c r="E1893" s="116" t="str">
        <f>IF(ISERROR(VLOOKUP(TRIM(A1893),'R2020'!$A$1:$I$1991,2,FALSE)),"",VLOOKUP(TRIM(A1893),'R2020'!$A$1:$I$1991,2,FALSE))</f>
        <v>PK</v>
      </c>
      <c r="F1893" s="116" t="str">
        <f>IF(ISERROR(VLOOKUP(TRIM(A1893),'R2020'!$A$1:$I$1991,3,FALSE)),"",VLOOKUP(TRIM(A1893),'R2020'!$A$1:$I$1991,3,FALSE))</f>
        <v>TBN</v>
      </c>
      <c r="G1893" s="116" t="str">
        <f>IF(ISERROR(VLOOKUP(TRIM(A1893),'R2020'!$A$1:$I$1991,8,FALSE)),"",VLOOKUP(TRIM(A1893),'R2020'!$A$1:$I$1991,8,FALSE))</f>
        <v xml:space="preserve"> </v>
      </c>
      <c r="I1893" s="122"/>
      <c r="J1893" s="122"/>
      <c r="K1893" s="117" t="s">
        <v>339</v>
      </c>
      <c r="L1893" s="122" t="s">
        <v>346</v>
      </c>
      <c r="M1893" s="122"/>
      <c r="N1893" s="117" t="s">
        <v>339</v>
      </c>
      <c r="O1893" s="122" t="s">
        <v>346</v>
      </c>
      <c r="P1893" s="122"/>
      <c r="Q1893" s="117" t="s">
        <v>339</v>
      </c>
      <c r="R1893" s="122" t="s">
        <v>111</v>
      </c>
      <c r="S1893" s="122"/>
      <c r="T1893" s="117" t="s">
        <v>339</v>
      </c>
      <c r="U1893" s="122" t="s">
        <v>346</v>
      </c>
      <c r="V1893" s="122"/>
      <c r="W1893" s="117" t="s">
        <v>339</v>
      </c>
      <c r="X1893" s="122" t="s">
        <v>346</v>
      </c>
      <c r="Y1893" s="122"/>
      <c r="Z1893" s="117" t="s">
        <v>339</v>
      </c>
      <c r="AA1893" s="122" t="s">
        <v>55</v>
      </c>
      <c r="AB1893" s="122"/>
      <c r="AC1893" s="117" t="s">
        <v>339</v>
      </c>
      <c r="AD1893" s="122" t="s">
        <v>55</v>
      </c>
      <c r="AE1893" s="122"/>
      <c r="AF1893" s="117" t="s">
        <v>339</v>
      </c>
      <c r="AG1893" s="122" t="s">
        <v>55</v>
      </c>
      <c r="AH1893" s="122"/>
      <c r="AI1893" s="117" t="s">
        <v>339</v>
      </c>
      <c r="AJ1893" s="122" t="s">
        <v>55</v>
      </c>
      <c r="AK1893" s="122"/>
      <c r="AL1893" s="117" t="s">
        <v>339</v>
      </c>
      <c r="AM1893" s="122" t="s">
        <v>55</v>
      </c>
      <c r="AN1893" s="122"/>
      <c r="AP1893" s="122"/>
      <c r="AQ1893" s="122"/>
      <c r="AS1893" s="122"/>
      <c r="AT1893" s="122"/>
      <c r="AV1893" s="122"/>
      <c r="AW1893" s="122"/>
      <c r="AY1893" s="122"/>
      <c r="AZ1893" s="122"/>
      <c r="BB1893" s="122"/>
      <c r="BC1893" s="119"/>
      <c r="BF1893" s="119"/>
      <c r="BG1893" s="119"/>
      <c r="BH1893" s="119"/>
      <c r="BI1893" s="119"/>
      <c r="BK1893" s="121"/>
      <c r="BL1893" s="121"/>
    </row>
    <row r="1894" spans="1:64" x14ac:dyDescent="0.2">
      <c r="A1894" s="149" t="s">
        <v>152</v>
      </c>
      <c r="B1894" s="159">
        <v>30235</v>
      </c>
      <c r="C1894" s="174" t="s">
        <v>153</v>
      </c>
      <c r="D1894" s="126" t="s">
        <v>93</v>
      </c>
      <c r="E1894" s="116" t="str">
        <f>IF(ISERROR(VLOOKUP(TRIM(A1894),'R2020'!$A$1:$I$1991,2,FALSE)),"",VLOOKUP(TRIM(A1894),'R2020'!$A$1:$I$1991,2,FALSE))</f>
        <v/>
      </c>
      <c r="F1894" s="116" t="str">
        <f>IF(ISERROR(VLOOKUP(TRIM(A1894),'R2020'!$A$1:$I$1991,3,FALSE)),"",VLOOKUP(TRIM(A1894),'R2020'!$A$1:$I$1991,3,FALSE))</f>
        <v/>
      </c>
      <c r="G1894" s="116" t="str">
        <f>IF(ISERROR(VLOOKUP(TRIM(A1894),'R2020'!$A$1:$I$1991,8,FALSE)),"",VLOOKUP(TRIM(A1894),'R2020'!$A$1:$I$1991,8,FALSE))</f>
        <v/>
      </c>
      <c r="H1894" s="117" t="s">
        <v>125</v>
      </c>
      <c r="I1894" s="126" t="s">
        <v>55</v>
      </c>
      <c r="J1894" s="126" t="s">
        <v>3931</v>
      </c>
      <c r="K1894" s="117" t="s">
        <v>123</v>
      </c>
      <c r="L1894" s="126" t="s">
        <v>39</v>
      </c>
      <c r="M1894" s="126" t="s">
        <v>1182</v>
      </c>
      <c r="N1894" s="117" t="s">
        <v>123</v>
      </c>
      <c r="O1894" s="126" t="s">
        <v>39</v>
      </c>
      <c r="P1894" s="126" t="s">
        <v>1151</v>
      </c>
      <c r="Q1894" s="117" t="s">
        <v>123</v>
      </c>
      <c r="R1894" s="126" t="s">
        <v>39</v>
      </c>
      <c r="S1894" s="126" t="s">
        <v>1775</v>
      </c>
      <c r="U1894" s="126"/>
      <c r="V1894" s="126"/>
      <c r="W1894" s="120" t="s">
        <v>323</v>
      </c>
      <c r="X1894" s="126" t="s">
        <v>39</v>
      </c>
      <c r="Y1894" s="126" t="s">
        <v>1151</v>
      </c>
      <c r="Z1894" s="120" t="s">
        <v>123</v>
      </c>
      <c r="AA1894" s="126" t="s">
        <v>39</v>
      </c>
      <c r="AB1894" s="126" t="s">
        <v>69</v>
      </c>
      <c r="AC1894" s="120" t="s">
        <v>115</v>
      </c>
      <c r="AD1894" s="126" t="s">
        <v>39</v>
      </c>
      <c r="AE1894" s="126" t="s">
        <v>302</v>
      </c>
      <c r="AF1894" s="120" t="s">
        <v>115</v>
      </c>
      <c r="AG1894" s="126" t="s">
        <v>39</v>
      </c>
      <c r="AH1894" s="126" t="s">
        <v>587</v>
      </c>
      <c r="AI1894" s="120" t="s">
        <v>115</v>
      </c>
      <c r="AJ1894" s="126" t="s">
        <v>39</v>
      </c>
      <c r="AK1894" s="126" t="s">
        <v>608</v>
      </c>
      <c r="AL1894" s="120" t="s">
        <v>123</v>
      </c>
      <c r="AM1894" s="126" t="s">
        <v>39</v>
      </c>
      <c r="AN1894" s="126" t="s">
        <v>234</v>
      </c>
      <c r="AO1894" s="120" t="s">
        <v>169</v>
      </c>
      <c r="AP1894" s="126" t="s">
        <v>39</v>
      </c>
      <c r="AQ1894" s="126" t="s">
        <v>470</v>
      </c>
      <c r="AR1894" s="120" t="s">
        <v>115</v>
      </c>
      <c r="AS1894" s="126" t="s">
        <v>39</v>
      </c>
      <c r="AT1894" s="126" t="s">
        <v>419</v>
      </c>
      <c r="AU1894" s="120" t="s">
        <v>11</v>
      </c>
      <c r="AV1894" s="126" t="s">
        <v>39</v>
      </c>
      <c r="AW1894" s="126" t="s">
        <v>33</v>
      </c>
      <c r="AX1894" s="120" t="s">
        <v>11</v>
      </c>
      <c r="AY1894" s="126" t="s">
        <v>39</v>
      </c>
      <c r="AZ1894" s="126" t="s">
        <v>85</v>
      </c>
      <c r="BA1894" s="120" t="s">
        <v>323</v>
      </c>
      <c r="BB1894" s="126" t="s">
        <v>39</v>
      </c>
      <c r="BC1894" s="127" t="s">
        <v>154</v>
      </c>
      <c r="BD1894" s="120" t="s">
        <v>114</v>
      </c>
      <c r="BE1894" s="120" t="s">
        <v>39</v>
      </c>
      <c r="BF1894" s="127" t="s">
        <v>45</v>
      </c>
      <c r="BG1894" s="127"/>
      <c r="BH1894" s="127"/>
      <c r="BI1894" s="127"/>
      <c r="BJ1894" s="120"/>
      <c r="BK1894" s="128"/>
      <c r="BL1894" s="128"/>
    </row>
    <row r="1895" spans="1:64" x14ac:dyDescent="0.2">
      <c r="A1895" s="149" t="s">
        <v>586</v>
      </c>
      <c r="B1895" s="159">
        <v>31783</v>
      </c>
      <c r="C1895" s="174" t="s">
        <v>641</v>
      </c>
      <c r="D1895" s="126" t="s">
        <v>2551</v>
      </c>
      <c r="E1895" s="116" t="str">
        <f>IF(ISERROR(VLOOKUP(TRIM(A1895),'R2020'!$A$1:$I$1991,2,FALSE)),"",VLOOKUP(TRIM(A1895),'R2020'!$A$1:$I$1991,2,FALSE))</f>
        <v>LE</v>
      </c>
      <c r="F1895" s="116" t="str">
        <f>IF(ISERROR(VLOOKUP(TRIM(A1895),'R2020'!$A$1:$I$1991,3,FALSE)),"",VLOOKUP(TRIM(A1895),'R2020'!$A$1:$I$1991,3,FALSE))</f>
        <v>TBN</v>
      </c>
      <c r="G1895" s="116" t="str">
        <f>IF(ISERROR(VLOOKUP(TRIM(A1895),'R2020'!$A$1:$I$1991,8,FALSE)),"",VLOOKUP(TRIM(A1895),'R2020'!$A$1:$I$1991,8,FALSE))</f>
        <v xml:space="preserve">5-6 </v>
      </c>
      <c r="H1895" s="120" t="s">
        <v>31</v>
      </c>
      <c r="I1895" s="126" t="s">
        <v>122</v>
      </c>
      <c r="J1895" s="126" t="s">
        <v>334</v>
      </c>
      <c r="K1895" s="120" t="s">
        <v>40</v>
      </c>
      <c r="L1895" s="126" t="s">
        <v>2235</v>
      </c>
      <c r="M1895" s="126" t="s">
        <v>17</v>
      </c>
      <c r="N1895" s="120" t="s">
        <v>482</v>
      </c>
      <c r="O1895" s="126" t="s">
        <v>32</v>
      </c>
      <c r="P1895" s="126" t="s">
        <v>303</v>
      </c>
      <c r="Q1895" s="120" t="s">
        <v>482</v>
      </c>
      <c r="R1895" s="126" t="s">
        <v>32</v>
      </c>
      <c r="S1895" s="126" t="s">
        <v>303</v>
      </c>
      <c r="T1895" s="120" t="s">
        <v>482</v>
      </c>
      <c r="U1895" s="126" t="s">
        <v>32</v>
      </c>
      <c r="V1895" s="126" t="s">
        <v>29</v>
      </c>
      <c r="W1895" s="120" t="s">
        <v>28</v>
      </c>
      <c r="X1895" s="126" t="s">
        <v>369</v>
      </c>
      <c r="Y1895" s="126" t="s">
        <v>62</v>
      </c>
      <c r="Z1895" s="120" t="s">
        <v>28</v>
      </c>
      <c r="AA1895" s="126" t="s">
        <v>369</v>
      </c>
      <c r="AB1895" s="126" t="s">
        <v>303</v>
      </c>
      <c r="AC1895" s="120" t="s">
        <v>28</v>
      </c>
      <c r="AD1895" s="126" t="s">
        <v>369</v>
      </c>
      <c r="AE1895" s="126" t="s">
        <v>467</v>
      </c>
      <c r="AF1895" s="120" t="s">
        <v>482</v>
      </c>
      <c r="AG1895" s="126" t="s">
        <v>369</v>
      </c>
      <c r="AH1895" s="126" t="s">
        <v>56</v>
      </c>
      <c r="AI1895" s="120" t="s">
        <v>482</v>
      </c>
      <c r="AJ1895" s="126" t="s">
        <v>369</v>
      </c>
      <c r="AK1895" s="126" t="s">
        <v>382</v>
      </c>
      <c r="AL1895" s="120"/>
      <c r="AM1895" s="126"/>
      <c r="AN1895" s="126"/>
      <c r="AO1895" s="120"/>
      <c r="AP1895" s="126"/>
      <c r="AQ1895" s="126"/>
      <c r="AR1895" s="120"/>
      <c r="AS1895" s="126"/>
      <c r="AT1895" s="126"/>
      <c r="AU1895" s="120"/>
      <c r="AV1895" s="126"/>
      <c r="AW1895" s="126"/>
      <c r="AX1895" s="120"/>
      <c r="AY1895" s="126"/>
      <c r="AZ1895" s="126"/>
      <c r="BA1895" s="120"/>
      <c r="BB1895" s="126"/>
      <c r="BC1895" s="126"/>
      <c r="BD1895" s="120"/>
      <c r="BE1895" s="125"/>
      <c r="BF1895" s="126"/>
      <c r="BG1895" s="128"/>
      <c r="BH1895" s="120"/>
      <c r="BI1895" s="127"/>
      <c r="BJ1895" s="128"/>
      <c r="BK1895" s="128"/>
      <c r="BL1895" s="131"/>
    </row>
    <row r="1896" spans="1:64" x14ac:dyDescent="0.2">
      <c r="A1896" s="147" t="s">
        <v>3322</v>
      </c>
      <c r="B1896" s="158">
        <v>35284</v>
      </c>
      <c r="C1896" s="175" t="s">
        <v>3063</v>
      </c>
      <c r="D1896" s="122"/>
      <c r="E1896" s="116" t="str">
        <f>IF(ISERROR(VLOOKUP(TRIM(A1896),'R2020'!$A$1:$I$1991,2,FALSE)),"",VLOOKUP(TRIM(A1896),'R2020'!$A$1:$I$1991,2,FALSE))</f>
        <v>CB</v>
      </c>
      <c r="F1896" s="116" t="str">
        <f>IF(ISERROR(VLOOKUP(TRIM(A1896),'R2020'!$A$1:$I$1991,3,FALSE)),"",VLOOKUP(TRIM(A1896),'R2020'!$A$1:$I$1991,3,FALSE))</f>
        <v>GBN</v>
      </c>
      <c r="G1896" s="116" t="str">
        <f>IF(ISERROR(VLOOKUP(TRIM(A1896),'R2020'!$A$1:$I$1991,8,FALSE)),"",VLOOKUP(TRIM(A1896),'R2020'!$A$1:$I$1991,8,FALSE))</f>
        <v xml:space="preserve">40 </v>
      </c>
      <c r="H1896" s="117" t="s">
        <v>364</v>
      </c>
      <c r="I1896" s="122" t="s">
        <v>237</v>
      </c>
      <c r="J1896" s="122" t="s">
        <v>1066</v>
      </c>
      <c r="K1896" s="117" t="s">
        <v>364</v>
      </c>
      <c r="L1896" s="122" t="s">
        <v>88</v>
      </c>
      <c r="M1896" s="122" t="s">
        <v>1061</v>
      </c>
      <c r="O1896" s="122"/>
      <c r="P1896" s="122"/>
      <c r="R1896" s="122"/>
      <c r="S1896" s="122"/>
      <c r="U1896" s="122"/>
      <c r="V1896" s="122"/>
      <c r="X1896" s="122"/>
      <c r="Y1896" s="122"/>
      <c r="AA1896" s="122"/>
      <c r="AB1896" s="122"/>
      <c r="AD1896" s="122"/>
      <c r="AE1896" s="122"/>
      <c r="AG1896" s="122"/>
      <c r="AH1896" s="122"/>
      <c r="AJ1896" s="122"/>
      <c r="AK1896" s="122"/>
      <c r="AM1896" s="122"/>
      <c r="AN1896" s="122"/>
      <c r="AP1896" s="122"/>
      <c r="AQ1896" s="122"/>
      <c r="AS1896" s="122"/>
      <c r="AT1896" s="122"/>
      <c r="AV1896" s="122"/>
      <c r="AW1896" s="122"/>
      <c r="AY1896" s="122"/>
      <c r="AZ1896" s="122"/>
      <c r="BB1896" s="122"/>
      <c r="BC1896" s="122"/>
      <c r="BE1896" s="123"/>
      <c r="BF1896" s="122"/>
      <c r="BG1896" s="121"/>
      <c r="BI1896" s="119"/>
      <c r="BJ1896" s="121"/>
      <c r="BK1896" s="121"/>
      <c r="BL1896" s="130"/>
    </row>
    <row r="1897" spans="1:64" x14ac:dyDescent="0.2">
      <c r="A1897" s="149" t="s">
        <v>147</v>
      </c>
      <c r="B1897" s="159">
        <v>31267</v>
      </c>
      <c r="C1897" s="174" t="s">
        <v>412</v>
      </c>
      <c r="D1897" s="126" t="s">
        <v>3417</v>
      </c>
      <c r="E1897" s="116" t="str">
        <f>IF(ISERROR(VLOOKUP(TRIM(A1897),'R2020'!$A$1:$I$1991,2,FALSE)),"",VLOOKUP(TRIM(A1897),'R2020'!$A$1:$I$1991,2,FALSE))</f>
        <v/>
      </c>
      <c r="F1897" s="116" t="str">
        <f>IF(ISERROR(VLOOKUP(TRIM(A1897),'R2020'!$A$1:$I$1991,3,FALSE)),"",VLOOKUP(TRIM(A1897),'R2020'!$A$1:$I$1991,3,FALSE))</f>
        <v/>
      </c>
      <c r="G1897" s="116" t="str">
        <f>IF(ISERROR(VLOOKUP(TRIM(A1897),'R2020'!$A$1:$I$1991,8,FALSE)),"",VLOOKUP(TRIM(A1897),'R2020'!$A$1:$I$1991,8,FALSE))</f>
        <v/>
      </c>
      <c r="I1897" s="126"/>
      <c r="J1897" s="126"/>
      <c r="K1897" s="117" t="s">
        <v>332</v>
      </c>
      <c r="L1897" s="126" t="s">
        <v>2235</v>
      </c>
      <c r="M1897" s="126" t="s">
        <v>58</v>
      </c>
      <c r="N1897" s="117" t="s">
        <v>332</v>
      </c>
      <c r="O1897" s="126" t="s">
        <v>2235</v>
      </c>
      <c r="P1897" s="126" t="s">
        <v>33</v>
      </c>
      <c r="Q1897" s="117" t="s">
        <v>332</v>
      </c>
      <c r="R1897" s="126" t="s">
        <v>27</v>
      </c>
      <c r="S1897" s="126" t="s">
        <v>333</v>
      </c>
      <c r="U1897" s="126"/>
      <c r="V1897" s="126"/>
      <c r="W1897" s="120" t="s">
        <v>332</v>
      </c>
      <c r="X1897" s="126" t="s">
        <v>131</v>
      </c>
      <c r="Y1897" s="126" t="s">
        <v>56</v>
      </c>
      <c r="Z1897" s="120" t="s">
        <v>332</v>
      </c>
      <c r="AA1897" s="126" t="s">
        <v>131</v>
      </c>
      <c r="AB1897" s="126" t="s">
        <v>35</v>
      </c>
      <c r="AC1897" s="120" t="s">
        <v>332</v>
      </c>
      <c r="AD1897" s="126" t="s">
        <v>131</v>
      </c>
      <c r="AE1897" s="126" t="s">
        <v>35</v>
      </c>
      <c r="AF1897" s="120" t="s">
        <v>332</v>
      </c>
      <c r="AG1897" s="126" t="s">
        <v>131</v>
      </c>
      <c r="AH1897" s="126" t="s">
        <v>56</v>
      </c>
      <c r="AI1897" s="120" t="s">
        <v>332</v>
      </c>
      <c r="AJ1897" s="126" t="s">
        <v>131</v>
      </c>
      <c r="AK1897" s="126" t="s">
        <v>225</v>
      </c>
      <c r="AL1897" s="120" t="s">
        <v>332</v>
      </c>
      <c r="AM1897" s="126" t="s">
        <v>131</v>
      </c>
      <c r="AN1897" s="126" t="s">
        <v>227</v>
      </c>
      <c r="AO1897" s="120" t="s">
        <v>332</v>
      </c>
      <c r="AP1897" s="126" t="s">
        <v>131</v>
      </c>
      <c r="AQ1897" s="126" t="s">
        <v>349</v>
      </c>
      <c r="AR1897" s="120"/>
      <c r="AS1897" s="126"/>
      <c r="AT1897" s="126"/>
      <c r="AU1897" s="120"/>
      <c r="AV1897" s="126"/>
      <c r="AW1897" s="126"/>
      <c r="AX1897" s="120"/>
      <c r="AY1897" s="126"/>
      <c r="AZ1897" s="126"/>
      <c r="BA1897" s="120"/>
      <c r="BB1897" s="126"/>
      <c r="BC1897" s="127"/>
      <c r="BD1897" s="120"/>
      <c r="BE1897" s="120"/>
      <c r="BF1897" s="127"/>
      <c r="BG1897" s="127"/>
      <c r="BH1897" s="127"/>
      <c r="BI1897" s="127"/>
      <c r="BJ1897" s="120"/>
      <c r="BK1897" s="128"/>
      <c r="BL1897" s="128"/>
    </row>
    <row r="1898" spans="1:64" ht="12.6" customHeight="1" x14ac:dyDescent="0.2">
      <c r="A1898" s="118" t="s">
        <v>4219</v>
      </c>
      <c r="B1898" s="139">
        <v>35064</v>
      </c>
      <c r="C1898" s="176" t="s">
        <v>3439</v>
      </c>
      <c r="D1898" s="141"/>
      <c r="E1898" s="116" t="str">
        <f>IF(ISERROR(VLOOKUP(TRIM(A1898),'R2020'!$A$1:$I$1991,2,FALSE)),"",VLOOKUP(TRIM(A1898),'R2020'!$A$1:$I$1991,2,FALSE))</f>
        <v>LB</v>
      </c>
      <c r="F1898" s="116" t="str">
        <f>IF(ISERROR(VLOOKUP(TRIM(A1898),'R2020'!$A$1:$I$1991,3,FALSE)),"",VLOOKUP(TRIM(A1898),'R2020'!$A$1:$I$1991,3,FALSE))</f>
        <v>GBN</v>
      </c>
      <c r="G1898" s="116" t="str">
        <f>IF(ISERROR(VLOOKUP(TRIM(A1898),'R2020'!$A$1:$I$1991,8,FALSE)),"",VLOOKUP(TRIM(A1898),'R2020'!$A$1:$I$1991,8,FALSE))</f>
        <v xml:space="preserve">04-0 </v>
      </c>
      <c r="H1898" s="127"/>
      <c r="I1898" s="127"/>
      <c r="J1898" s="120"/>
      <c r="K1898" s="127"/>
      <c r="L1898" s="127"/>
      <c r="M1898" s="120"/>
      <c r="N1898" s="127"/>
      <c r="O1898" s="127"/>
      <c r="P1898" s="120"/>
      <c r="Q1898" s="127"/>
      <c r="R1898" s="127"/>
      <c r="S1898" s="120"/>
      <c r="T1898" s="127"/>
      <c r="U1898" s="127"/>
      <c r="V1898" s="120"/>
      <c r="W1898" s="127"/>
      <c r="X1898" s="127"/>
      <c r="Y1898" s="120"/>
      <c r="Z1898" s="127"/>
      <c r="AA1898" s="127"/>
      <c r="AB1898" s="120"/>
      <c r="AC1898" s="127"/>
      <c r="AD1898" s="127"/>
      <c r="AE1898" s="120"/>
      <c r="AF1898" s="127"/>
      <c r="AG1898" s="127"/>
      <c r="AH1898" s="120"/>
      <c r="AI1898" s="127"/>
      <c r="AJ1898" s="127"/>
      <c r="AK1898" s="120"/>
      <c r="AL1898" s="127"/>
      <c r="AM1898" s="127"/>
      <c r="AN1898" s="120"/>
      <c r="AO1898" s="127"/>
      <c r="AP1898" s="127"/>
      <c r="AQ1898" s="127"/>
      <c r="AR1898" s="127"/>
      <c r="AS1898" s="127"/>
      <c r="AT1898" s="145"/>
      <c r="AU1898" s="127"/>
      <c r="AV1898" s="127"/>
      <c r="AW1898" s="120"/>
      <c r="AX1898" s="127"/>
      <c r="AY1898" s="127"/>
      <c r="AZ1898" s="120"/>
      <c r="BA1898" s="127"/>
      <c r="BB1898" s="127"/>
      <c r="BC1898" s="120"/>
      <c r="BD1898" s="120"/>
      <c r="BE1898" s="127"/>
      <c r="BF1898" s="120"/>
      <c r="BG1898" s="120"/>
      <c r="BH1898" s="120"/>
      <c r="BI1898" s="120"/>
      <c r="BJ1898" s="128"/>
      <c r="BK1898" s="128"/>
    </row>
    <row r="1899" spans="1:64" x14ac:dyDescent="0.2">
      <c r="A1899" s="147" t="s">
        <v>3932</v>
      </c>
      <c r="B1899" s="163" t="s">
        <v>3933</v>
      </c>
      <c r="C1899" s="173" t="s">
        <v>3448</v>
      </c>
      <c r="E1899" s="116" t="str">
        <f>IF(ISERROR(VLOOKUP(TRIM(A1899),'R2020'!$A$1:$I$1991,2,FALSE)),"",VLOOKUP(TRIM(A1899),'R2020'!$A$1:$I$1991,2,FALSE))</f>
        <v/>
      </c>
      <c r="F1899" s="116" t="str">
        <f>IF(ISERROR(VLOOKUP(TRIM(A1899),'R2020'!$A$1:$I$1991,3,FALSE)),"",VLOOKUP(TRIM(A1899),'R2020'!$A$1:$I$1991,3,FALSE))</f>
        <v/>
      </c>
      <c r="G1899" s="116" t="str">
        <f>IF(ISERROR(VLOOKUP(TRIM(A1899),'R2020'!$A$1:$I$1991,8,FALSE)),"",VLOOKUP(TRIM(A1899),'R2020'!$A$1:$I$1991,8,FALSE))</f>
        <v/>
      </c>
      <c r="H1899" s="117" t="s">
        <v>15</v>
      </c>
      <c r="I1899" s="117" t="s">
        <v>32</v>
      </c>
      <c r="J1899" s="119" t="s">
        <v>349</v>
      </c>
    </row>
    <row r="1900" spans="1:64" x14ac:dyDescent="0.2">
      <c r="A1900" s="147" t="s">
        <v>2815</v>
      </c>
      <c r="B1900" s="158">
        <v>34757</v>
      </c>
      <c r="C1900" s="173" t="s">
        <v>2583</v>
      </c>
      <c r="D1900" s="119" t="s">
        <v>2892</v>
      </c>
      <c r="E1900" s="116" t="str">
        <f>IF(ISERROR(VLOOKUP(TRIM(A1900),'R2020'!$A$1:$I$1991,2,FALSE)),"",VLOOKUP(TRIM(A1900),'R2020'!$A$1:$I$1991,2,FALSE))</f>
        <v>CB</v>
      </c>
      <c r="F1900" s="116" t="str">
        <f>IF(ISERROR(VLOOKUP(TRIM(A1900),'R2020'!$A$1:$I$1991,3,FALSE)),"",VLOOKUP(TRIM(A1900),'R2020'!$A$1:$I$1991,3,FALSE))</f>
        <v>PIA</v>
      </c>
      <c r="G1900" s="116" t="str">
        <f>IF(ISERROR(VLOOKUP(TRIM(A1900),'R2020'!$A$1:$I$1991,8,FALSE)),"",VLOOKUP(TRIM(A1900),'R2020'!$A$1:$I$1991,8,FALSE))</f>
        <v xml:space="preserve">5 </v>
      </c>
      <c r="H1900" s="117" t="s">
        <v>171</v>
      </c>
      <c r="I1900" s="117" t="s">
        <v>450</v>
      </c>
      <c r="J1900" s="119" t="s">
        <v>328</v>
      </c>
      <c r="K1900" s="117" t="s">
        <v>364</v>
      </c>
      <c r="L1900" s="117" t="s">
        <v>450</v>
      </c>
      <c r="M1900" s="119" t="s">
        <v>1061</v>
      </c>
      <c r="N1900" s="117" t="s">
        <v>364</v>
      </c>
      <c r="O1900" s="117" t="s">
        <v>450</v>
      </c>
      <c r="P1900" s="119" t="s">
        <v>1061</v>
      </c>
    </row>
    <row r="1901" spans="1:64" x14ac:dyDescent="0.2">
      <c r="A1901" s="147" t="s">
        <v>3323</v>
      </c>
      <c r="B1901" s="158">
        <v>34982</v>
      </c>
      <c r="C1901" s="175" t="s">
        <v>3089</v>
      </c>
      <c r="D1901" s="122" t="s">
        <v>3089</v>
      </c>
      <c r="E1901" s="116" t="str">
        <f>IF(ISERROR(VLOOKUP(TRIM(A1901),'R2020'!$A$1:$I$1991,2,FALSE)),"",VLOOKUP(TRIM(A1901),'R2020'!$A$1:$I$1991,2,FALSE))</f>
        <v/>
      </c>
      <c r="F1901" s="116" t="str">
        <f>IF(ISERROR(VLOOKUP(TRIM(A1901),'R2020'!$A$1:$I$1991,3,FALSE)),"",VLOOKUP(TRIM(A1901),'R2020'!$A$1:$I$1991,3,FALSE))</f>
        <v/>
      </c>
      <c r="G1901" s="116" t="str">
        <f>IF(ISERROR(VLOOKUP(TRIM(A1901),'R2020'!$A$1:$I$1991,8,FALSE)),"",VLOOKUP(TRIM(A1901),'R2020'!$A$1:$I$1991,8,FALSE))</f>
        <v/>
      </c>
      <c r="H1901" s="117" t="s">
        <v>236</v>
      </c>
      <c r="I1901" s="122" t="s">
        <v>229</v>
      </c>
      <c r="J1901" s="122"/>
      <c r="K1901" s="117" t="s">
        <v>236</v>
      </c>
      <c r="L1901" s="122" t="s">
        <v>229</v>
      </c>
      <c r="M1901" s="122"/>
      <c r="O1901" s="122"/>
      <c r="P1901" s="122"/>
      <c r="R1901" s="122"/>
      <c r="S1901" s="122"/>
      <c r="U1901" s="122"/>
      <c r="V1901" s="122"/>
      <c r="X1901" s="122"/>
      <c r="Y1901" s="122"/>
      <c r="AA1901" s="122"/>
      <c r="AB1901" s="122"/>
      <c r="AD1901" s="122"/>
      <c r="AE1901" s="122"/>
      <c r="AG1901" s="122"/>
      <c r="AH1901" s="122"/>
      <c r="AJ1901" s="122"/>
      <c r="AK1901" s="122"/>
      <c r="AM1901" s="122"/>
      <c r="AN1901" s="122"/>
      <c r="AP1901" s="122"/>
      <c r="AQ1901" s="122"/>
      <c r="AS1901" s="122"/>
      <c r="AT1901" s="122"/>
      <c r="AV1901" s="122"/>
      <c r="AW1901" s="122"/>
      <c r="AY1901" s="122"/>
      <c r="AZ1901" s="122"/>
      <c r="BB1901" s="122"/>
      <c r="BC1901" s="122"/>
      <c r="BE1901" s="123"/>
      <c r="BF1901" s="122"/>
      <c r="BG1901" s="121"/>
      <c r="BI1901" s="119"/>
      <c r="BJ1901" s="121"/>
      <c r="BK1901" s="121"/>
      <c r="BL1901" s="130"/>
    </row>
    <row r="1902" spans="1:64" x14ac:dyDescent="0.2">
      <c r="A1902" s="147" t="s">
        <v>1893</v>
      </c>
      <c r="B1902" s="158">
        <v>34228</v>
      </c>
      <c r="C1902" s="175" t="s">
        <v>1584</v>
      </c>
      <c r="D1902" s="117" t="s">
        <v>2042</v>
      </c>
      <c r="E1902" s="116" t="str">
        <f>IF(ISERROR(VLOOKUP(TRIM(A1902),'R2020'!$A$1:$I$1991,2,FALSE)),"",VLOOKUP(TRIM(A1902),'R2020'!$A$1:$I$1991,2,FALSE))</f>
        <v>BB TE</v>
      </c>
      <c r="F1902" s="116" t="str">
        <f>IF(ISERROR(VLOOKUP(TRIM(A1902),'R2020'!$A$1:$I$1991,3,FALSE)),"",VLOOKUP(TRIM(A1902),'R2020'!$A$1:$I$1991,3,FALSE))</f>
        <v>TNA</v>
      </c>
      <c r="G1902" s="116" t="str">
        <f>IF(ISERROR(VLOOKUP(TRIM(A1902),'R2020'!$A$1:$I$1991,8,FALSE)),"",VLOOKUP(TRIM(A1902),'R2020'!$A$1:$I$1991,8,FALSE))</f>
        <v xml:space="preserve">4-0 </v>
      </c>
      <c r="J1902" s="122"/>
      <c r="K1902" s="117" t="s">
        <v>128</v>
      </c>
      <c r="L1902" s="117" t="s">
        <v>506</v>
      </c>
      <c r="M1902" s="122" t="s">
        <v>328</v>
      </c>
      <c r="N1902" s="117" t="s">
        <v>26</v>
      </c>
      <c r="O1902" s="117" t="s">
        <v>506</v>
      </c>
      <c r="P1902" s="122" t="s">
        <v>2208</v>
      </c>
      <c r="Q1902" s="117" t="s">
        <v>464</v>
      </c>
      <c r="R1902" s="117" t="s">
        <v>506</v>
      </c>
      <c r="S1902" s="122" t="s">
        <v>1436</v>
      </c>
    </row>
    <row r="1903" spans="1:64" ht="12.95" customHeight="1" x14ac:dyDescent="0.2">
      <c r="A1903" s="118" t="s">
        <v>4433</v>
      </c>
      <c r="B1903" s="139">
        <v>36011</v>
      </c>
      <c r="C1903" s="176" t="s">
        <v>4516</v>
      </c>
      <c r="D1903" s="142"/>
      <c r="E1903" s="116" t="str">
        <f>IF(ISERROR(VLOOKUP(TRIM(A1903),'R2020'!$A$1:$I$1991,2,FALSE)),"",VLOOKUP(TRIM(A1903),'R2020'!$A$1:$I$1991,2,FALSE))</f>
        <v>WR KR</v>
      </c>
      <c r="F1903" s="116" t="str">
        <f>IF(ISERROR(VLOOKUP(TRIM(A1903),'R2020'!$A$1:$I$1991,3,FALSE)),"",VLOOKUP(TRIM(A1903),'R2020'!$A$1:$I$1991,3,FALSE))</f>
        <v>SEN</v>
      </c>
      <c r="G1903" s="116" t="str">
        <f>IF(ISERROR(VLOOKUP(TRIM(A1903),'R2020'!$A$1:$I$1991,8,FALSE)),"",VLOOKUP(TRIM(A1903),'R2020'!$A$1:$I$1991,8,FALSE))</f>
        <v xml:space="preserve"> </v>
      </c>
      <c r="H1903" s="126"/>
      <c r="I1903" s="126"/>
      <c r="J1903" s="120"/>
      <c r="K1903" s="126"/>
      <c r="L1903" s="126"/>
      <c r="M1903" s="120"/>
      <c r="N1903" s="126"/>
      <c r="O1903" s="126"/>
      <c r="P1903" s="120"/>
      <c r="Q1903" s="126"/>
      <c r="R1903" s="126"/>
      <c r="S1903" s="120"/>
      <c r="T1903" s="126"/>
      <c r="U1903" s="126"/>
      <c r="V1903" s="120"/>
      <c r="W1903" s="126"/>
      <c r="X1903" s="126"/>
      <c r="Y1903" s="120"/>
      <c r="Z1903" s="126"/>
      <c r="AA1903" s="126"/>
      <c r="AB1903" s="120"/>
      <c r="AC1903" s="126"/>
      <c r="AD1903" s="126"/>
      <c r="AE1903" s="120"/>
      <c r="AF1903" s="126"/>
      <c r="AG1903" s="126"/>
      <c r="AH1903" s="120"/>
      <c r="AI1903" s="126"/>
      <c r="AJ1903" s="126"/>
      <c r="AK1903" s="120"/>
      <c r="AL1903" s="126"/>
      <c r="AM1903" s="126"/>
      <c r="AN1903" s="120"/>
      <c r="AO1903" s="126"/>
      <c r="AP1903" s="126"/>
      <c r="AQ1903" s="120"/>
      <c r="AR1903" s="126"/>
      <c r="AS1903" s="126"/>
      <c r="AT1903" s="120"/>
      <c r="AU1903" s="126"/>
      <c r="AV1903" s="126"/>
      <c r="AW1903" s="120"/>
      <c r="AX1903" s="126"/>
      <c r="AY1903" s="126"/>
      <c r="AZ1903" s="120"/>
      <c r="BA1903" s="126"/>
      <c r="BB1903" s="126"/>
      <c r="BC1903" s="120"/>
      <c r="BD1903" s="125"/>
      <c r="BE1903" s="126"/>
      <c r="BF1903" s="128"/>
      <c r="BG1903" s="120"/>
      <c r="BH1903" s="127"/>
      <c r="BI1903" s="120"/>
      <c r="BJ1903" s="128"/>
      <c r="BK1903" s="131"/>
    </row>
    <row r="1904" spans="1:64" x14ac:dyDescent="0.2">
      <c r="A1904" s="149" t="s">
        <v>1092</v>
      </c>
      <c r="B1904" s="159">
        <v>33268</v>
      </c>
      <c r="C1904" s="175" t="s">
        <v>1223</v>
      </c>
      <c r="D1904" s="120" t="s">
        <v>1227</v>
      </c>
      <c r="E1904" s="116" t="str">
        <f>IF(ISERROR(VLOOKUP(TRIM(A1904),'R2020'!$A$1:$I$1991,2,FALSE)),"",VLOOKUP(TRIM(A1904),'R2020'!$A$1:$I$1991,2,FALSE))</f>
        <v/>
      </c>
      <c r="F1904" s="116" t="str">
        <f>IF(ISERROR(VLOOKUP(TRIM(A1904),'R2020'!$A$1:$I$1991,3,FALSE)),"",VLOOKUP(TRIM(A1904),'R2020'!$A$1:$I$1991,3,FALSE))</f>
        <v/>
      </c>
      <c r="G1904" s="116" t="str">
        <f>IF(ISERROR(VLOOKUP(TRIM(A1904),'R2020'!$A$1:$I$1991,8,FALSE)),"",VLOOKUP(TRIM(A1904),'R2020'!$A$1:$I$1991,8,FALSE))</f>
        <v/>
      </c>
      <c r="I1904" s="121"/>
      <c r="J1904" s="127"/>
      <c r="K1904" s="117" t="s">
        <v>332</v>
      </c>
      <c r="L1904" s="121" t="s">
        <v>32</v>
      </c>
      <c r="M1904" s="127" t="s">
        <v>479</v>
      </c>
      <c r="N1904" s="117" t="s">
        <v>332</v>
      </c>
      <c r="O1904" s="121" t="s">
        <v>369</v>
      </c>
      <c r="P1904" s="127" t="s">
        <v>227</v>
      </c>
      <c r="Q1904" s="120" t="s">
        <v>332</v>
      </c>
      <c r="R1904" s="120" t="s">
        <v>369</v>
      </c>
      <c r="S1904" s="127" t="s">
        <v>225</v>
      </c>
      <c r="T1904" s="120" t="s">
        <v>332</v>
      </c>
      <c r="U1904" s="120" t="s">
        <v>369</v>
      </c>
      <c r="V1904" s="127" t="s">
        <v>41</v>
      </c>
      <c r="W1904" s="120" t="s">
        <v>1091</v>
      </c>
      <c r="X1904" s="120" t="s">
        <v>369</v>
      </c>
      <c r="Y1904" s="127" t="s">
        <v>1069</v>
      </c>
      <c r="Z1904" s="120"/>
      <c r="AA1904" s="120"/>
      <c r="AB1904" s="120"/>
      <c r="AC1904" s="120"/>
      <c r="AD1904" s="120"/>
      <c r="AE1904" s="120"/>
      <c r="AF1904" s="120"/>
      <c r="AG1904" s="120"/>
      <c r="AH1904" s="120"/>
      <c r="AI1904" s="120"/>
      <c r="AJ1904" s="120"/>
      <c r="AK1904" s="120"/>
      <c r="AL1904" s="120"/>
      <c r="AM1904" s="120"/>
      <c r="AN1904" s="120"/>
      <c r="AO1904" s="120"/>
      <c r="AP1904" s="120"/>
      <c r="AQ1904" s="120"/>
      <c r="AR1904" s="120"/>
      <c r="AS1904" s="120"/>
      <c r="AT1904" s="120"/>
      <c r="AU1904" s="120"/>
      <c r="AV1904" s="120"/>
      <c r="AW1904" s="120"/>
      <c r="AX1904" s="120"/>
      <c r="AY1904" s="120"/>
      <c r="AZ1904" s="120"/>
      <c r="BA1904" s="120"/>
      <c r="BB1904" s="120"/>
      <c r="BC1904" s="120"/>
      <c r="BD1904" s="120"/>
      <c r="BE1904" s="120"/>
      <c r="BF1904" s="120"/>
      <c r="BG1904" s="120"/>
      <c r="BH1904" s="120"/>
      <c r="BI1904" s="120"/>
      <c r="BJ1904" s="120"/>
      <c r="BK1904" s="120"/>
      <c r="BL1904" s="120"/>
    </row>
    <row r="1905" spans="1:64" x14ac:dyDescent="0.2">
      <c r="A1905" s="147" t="s">
        <v>927</v>
      </c>
      <c r="B1905" s="158">
        <v>33482</v>
      </c>
      <c r="C1905" s="175" t="s">
        <v>997</v>
      </c>
      <c r="D1905" s="122" t="s">
        <v>997</v>
      </c>
      <c r="E1905" s="116" t="str">
        <f>IF(ISERROR(VLOOKUP(TRIM(A1905),'R2020'!$A$1:$I$1991,2,FALSE)),"",VLOOKUP(TRIM(A1905),'R2020'!$A$1:$I$1991,2,FALSE))</f>
        <v>DB</v>
      </c>
      <c r="F1905" s="116" t="str">
        <f>IF(ISERROR(VLOOKUP(TRIM(A1905),'R2020'!$A$1:$I$1991,3,FALSE)),"",VLOOKUP(TRIM(A1905),'R2020'!$A$1:$I$1991,3,FALSE))</f>
        <v>NON</v>
      </c>
      <c r="G1905" s="116" t="str">
        <f>IF(ISERROR(VLOOKUP(TRIM(A1905),'R2020'!$A$1:$I$1991,8,FALSE)),"",VLOOKUP(TRIM(A1905),'R2020'!$A$1:$I$1991,8,FALSE))</f>
        <v xml:space="preserve">04 </v>
      </c>
      <c r="H1905" s="117" t="s">
        <v>364</v>
      </c>
      <c r="I1905" s="121" t="s">
        <v>367</v>
      </c>
      <c r="J1905" s="119" t="s">
        <v>1059</v>
      </c>
      <c r="K1905" s="117" t="s">
        <v>366</v>
      </c>
      <c r="L1905" s="121" t="s">
        <v>27</v>
      </c>
      <c r="M1905" s="119" t="s">
        <v>1084</v>
      </c>
      <c r="N1905" s="117" t="s">
        <v>368</v>
      </c>
      <c r="O1905" s="121" t="s">
        <v>27</v>
      </c>
      <c r="P1905" s="119" t="s">
        <v>1072</v>
      </c>
      <c r="Q1905" s="117" t="s">
        <v>532</v>
      </c>
      <c r="R1905" s="121" t="s">
        <v>78</v>
      </c>
      <c r="S1905" s="119" t="s">
        <v>1060</v>
      </c>
      <c r="T1905" s="117" t="s">
        <v>364</v>
      </c>
      <c r="U1905" s="121" t="s">
        <v>78</v>
      </c>
      <c r="V1905" s="119" t="s">
        <v>1061</v>
      </c>
      <c r="W1905" s="117" t="s">
        <v>366</v>
      </c>
      <c r="X1905" s="121" t="s">
        <v>336</v>
      </c>
      <c r="Y1905" s="119" t="s">
        <v>1066</v>
      </c>
      <c r="Z1905" s="117" t="s">
        <v>366</v>
      </c>
      <c r="AA1905" s="121" t="s">
        <v>336</v>
      </c>
      <c r="AB1905" s="119" t="s">
        <v>365</v>
      </c>
      <c r="AD1905" s="121"/>
      <c r="AE1905" s="119"/>
      <c r="AG1905" s="121"/>
      <c r="AH1905" s="119"/>
      <c r="AJ1905" s="121"/>
      <c r="AK1905" s="119"/>
      <c r="AM1905" s="121"/>
      <c r="AN1905" s="119"/>
      <c r="AP1905" s="121"/>
      <c r="AQ1905" s="119"/>
      <c r="AS1905" s="121"/>
      <c r="AT1905" s="119"/>
      <c r="AV1905" s="121"/>
      <c r="AW1905" s="119"/>
      <c r="AY1905" s="121"/>
      <c r="AZ1905" s="119"/>
      <c r="BB1905" s="121"/>
      <c r="BC1905" s="119"/>
      <c r="BF1905" s="119"/>
      <c r="BG1905" s="121"/>
      <c r="BH1905" s="121"/>
      <c r="BI1905" s="121"/>
      <c r="BJ1905" s="121"/>
      <c r="BK1905" s="121"/>
      <c r="BL1905" s="121"/>
    </row>
    <row r="1906" spans="1:64" x14ac:dyDescent="0.2">
      <c r="A1906" s="147" t="s">
        <v>3324</v>
      </c>
      <c r="B1906" s="158">
        <v>35518</v>
      </c>
      <c r="C1906" s="175" t="s">
        <v>3076</v>
      </c>
      <c r="D1906" s="122"/>
      <c r="E1906" s="116" t="str">
        <f>IF(ISERROR(VLOOKUP(TRIM(A1906),'R2020'!$A$1:$I$1991,2,FALSE)),"",VLOOKUP(TRIM(A1906),'R2020'!$A$1:$I$1991,2,FALSE))</f>
        <v>End</v>
      </c>
      <c r="F1906" s="116" t="str">
        <f>IF(ISERROR(VLOOKUP(TRIM(A1906),'R2020'!$A$1:$I$1991,3,FALSE)),"",VLOOKUP(TRIM(A1906),'R2020'!$A$1:$I$1991,3,FALSE))</f>
        <v>PHN</v>
      </c>
      <c r="G1906" s="116" t="str">
        <f>IF(ISERROR(VLOOKUP(TRIM(A1906),'R2020'!$A$1:$I$1991,8,FALSE)),"",VLOOKUP(TRIM(A1906),'R2020'!$A$1:$I$1991,8,FALSE))</f>
        <v xml:space="preserve">0-10 </v>
      </c>
      <c r="H1906" s="117" t="s">
        <v>44</v>
      </c>
      <c r="I1906" s="122" t="s">
        <v>88</v>
      </c>
      <c r="J1906" s="122" t="s">
        <v>225</v>
      </c>
      <c r="K1906" s="117" t="s">
        <v>44</v>
      </c>
      <c r="L1906" s="122" t="s">
        <v>88</v>
      </c>
      <c r="M1906" s="122" t="s">
        <v>349</v>
      </c>
      <c r="O1906" s="122"/>
      <c r="P1906" s="122"/>
      <c r="R1906" s="122"/>
      <c r="S1906" s="122"/>
      <c r="U1906" s="122"/>
      <c r="V1906" s="122"/>
      <c r="X1906" s="122"/>
      <c r="Y1906" s="122"/>
      <c r="AA1906" s="122"/>
      <c r="AB1906" s="122"/>
      <c r="AD1906" s="122"/>
      <c r="AE1906" s="122"/>
      <c r="AG1906" s="122"/>
      <c r="AH1906" s="122"/>
      <c r="AJ1906" s="122"/>
      <c r="AK1906" s="122"/>
      <c r="AM1906" s="122"/>
      <c r="AN1906" s="122"/>
      <c r="AP1906" s="122"/>
      <c r="AQ1906" s="122"/>
      <c r="AS1906" s="122"/>
      <c r="AT1906" s="122"/>
      <c r="AV1906" s="122"/>
      <c r="AW1906" s="122"/>
      <c r="AY1906" s="122"/>
      <c r="AZ1906" s="122"/>
      <c r="BB1906" s="122"/>
      <c r="BC1906" s="122"/>
      <c r="BE1906" s="123"/>
      <c r="BF1906" s="122"/>
      <c r="BG1906" s="121"/>
      <c r="BI1906" s="119"/>
      <c r="BJ1906" s="121"/>
      <c r="BK1906" s="121"/>
      <c r="BL1906" s="130"/>
    </row>
    <row r="1907" spans="1:64" x14ac:dyDescent="0.2">
      <c r="A1907" s="147" t="s">
        <v>3934</v>
      </c>
      <c r="B1907" s="158">
        <v>35312</v>
      </c>
      <c r="C1907" s="173" t="s">
        <v>3935</v>
      </c>
      <c r="E1907" s="116" t="str">
        <f>IF(ISERROR(VLOOKUP(TRIM(A1907),'R2020'!$A$1:$I$1991,2,FALSE)),"",VLOOKUP(TRIM(A1907),'R2020'!$A$1:$I$1991,2,FALSE))</f>
        <v>RE</v>
      </c>
      <c r="F1907" s="116" t="str">
        <f>IF(ISERROR(VLOOKUP(TRIM(A1907),'R2020'!$A$1:$I$1991,3,FALSE)),"",VLOOKUP(TRIM(A1907),'R2020'!$A$1:$I$1991,3,FALSE))</f>
        <v>WAN</v>
      </c>
      <c r="G1907" s="116" t="str">
        <f>IF(ISERROR(VLOOKUP(TRIM(A1907),'R2020'!$A$1:$I$1991,8,FALSE)),"",VLOOKUP(TRIM(A1907),'R2020'!$A$1:$I$1991,8,FALSE))</f>
        <v xml:space="preserve">6-10 </v>
      </c>
      <c r="H1907" s="117" t="s">
        <v>123</v>
      </c>
      <c r="I1907" s="117" t="s">
        <v>27</v>
      </c>
      <c r="J1907" s="119" t="s">
        <v>1462</v>
      </c>
    </row>
    <row r="1908" spans="1:64" x14ac:dyDescent="0.2">
      <c r="A1908" s="147" t="s">
        <v>2367</v>
      </c>
      <c r="B1908" s="158">
        <v>32606</v>
      </c>
      <c r="C1908" s="175" t="s">
        <v>861</v>
      </c>
      <c r="D1908" s="122" t="s">
        <v>855</v>
      </c>
      <c r="E1908" s="116" t="str">
        <f>IF(ISERROR(VLOOKUP(TRIM(A1908),'R2020'!$A$1:$I$1991,2,FALSE)),"",VLOOKUP(TRIM(A1908),'R2020'!$A$1:$I$1991,2,FALSE))</f>
        <v>RG</v>
      </c>
      <c r="F1908" s="116" t="str">
        <f>IF(ISERROR(VLOOKUP(TRIM(A1908),'R2020'!$A$1:$I$1991,3,FALSE)),"",VLOOKUP(TRIM(A1908),'R2020'!$A$1:$I$1991,3,FALSE))</f>
        <v>ARN</v>
      </c>
      <c r="G1908" s="116" t="str">
        <f>IF(ISERROR(VLOOKUP(TRIM(A1908),'R2020'!$A$1:$I$1991,8,FALSE)),"",VLOOKUP(TRIM(A1908),'R2020'!$A$1:$I$1991,8,FALSE))</f>
        <v xml:space="preserve">0-4 </v>
      </c>
      <c r="H1908" s="117" t="s">
        <v>226</v>
      </c>
      <c r="I1908" s="122" t="s">
        <v>78</v>
      </c>
      <c r="J1908" s="122" t="s">
        <v>351</v>
      </c>
      <c r="K1908" s="117" t="s">
        <v>226</v>
      </c>
      <c r="L1908" s="122" t="s">
        <v>453</v>
      </c>
      <c r="M1908" s="122" t="s">
        <v>479</v>
      </c>
      <c r="N1908" s="117" t="s">
        <v>226</v>
      </c>
      <c r="O1908" s="122" t="s">
        <v>122</v>
      </c>
      <c r="P1908" s="122" t="s">
        <v>347</v>
      </c>
      <c r="R1908" s="122"/>
      <c r="S1908" s="122"/>
      <c r="T1908" s="117" t="s">
        <v>226</v>
      </c>
      <c r="U1908" s="122" t="s">
        <v>453</v>
      </c>
      <c r="V1908" s="122" t="s">
        <v>227</v>
      </c>
      <c r="W1908" s="117" t="s">
        <v>226</v>
      </c>
      <c r="X1908" s="122" t="s">
        <v>453</v>
      </c>
      <c r="Y1908" s="122" t="s">
        <v>227</v>
      </c>
      <c r="Z1908" s="117" t="s">
        <v>226</v>
      </c>
      <c r="AA1908" s="122" t="s">
        <v>453</v>
      </c>
      <c r="AB1908" s="122" t="s">
        <v>58</v>
      </c>
      <c r="AC1908" s="117" t="s">
        <v>16</v>
      </c>
      <c r="AD1908" s="122" t="s">
        <v>453</v>
      </c>
      <c r="AE1908" s="122" t="s">
        <v>349</v>
      </c>
      <c r="AG1908" s="122"/>
      <c r="AH1908" s="122"/>
      <c r="AJ1908" s="122"/>
      <c r="AK1908" s="122"/>
      <c r="AM1908" s="122"/>
      <c r="AN1908" s="122"/>
      <c r="AP1908" s="122"/>
      <c r="AQ1908" s="122"/>
      <c r="AS1908" s="122"/>
      <c r="AT1908" s="122"/>
      <c r="AV1908" s="122"/>
      <c r="AW1908" s="122"/>
      <c r="AY1908" s="122"/>
      <c r="AZ1908" s="122"/>
      <c r="BB1908" s="122"/>
      <c r="BC1908" s="119"/>
      <c r="BF1908" s="119"/>
      <c r="BG1908" s="119"/>
      <c r="BH1908" s="119"/>
      <c r="BI1908" s="119"/>
      <c r="BK1908" s="121"/>
      <c r="BL1908" s="121"/>
    </row>
    <row r="1909" spans="1:64" x14ac:dyDescent="0.2">
      <c r="A1909" s="118" t="s">
        <v>4185</v>
      </c>
      <c r="B1909" s="139">
        <v>36174</v>
      </c>
      <c r="C1909" s="176" t="s">
        <v>4514</v>
      </c>
      <c r="D1909" s="141"/>
      <c r="E1909" s="116" t="str">
        <f>IF(ISERROR(VLOOKUP(TRIM(A1909),'R2020'!$A$1:$I$1991,2,FALSE)),"",VLOOKUP(TRIM(A1909),'R2020'!$A$1:$I$1991,2,FALSE))</f>
        <v>HB</v>
      </c>
      <c r="F1909" s="116" t="str">
        <f>IF(ISERROR(VLOOKUP(TRIM(A1909),'R2020'!$A$1:$I$1991,3,FALSE)),"",VLOOKUP(TRIM(A1909),'R2020'!$A$1:$I$1991,3,FALSE))</f>
        <v>DEN</v>
      </c>
      <c r="G1909" s="116" t="str">
        <f>IF(ISERROR(VLOOKUP(TRIM(A1909),'R2020'!$A$1:$I$1991,8,FALSE)),"",VLOOKUP(TRIM(A1909),'R2020'!$A$1:$I$1991,8,FALSE))</f>
        <v xml:space="preserve">0-0 </v>
      </c>
      <c r="H1909" s="127"/>
      <c r="I1909" s="127"/>
      <c r="J1909" s="120"/>
      <c r="K1909" s="127"/>
      <c r="L1909" s="127"/>
      <c r="M1909" s="120"/>
      <c r="N1909" s="127"/>
      <c r="O1909" s="127"/>
      <c r="P1909" s="120"/>
      <c r="Q1909" s="127"/>
      <c r="R1909" s="127"/>
      <c r="S1909" s="120"/>
      <c r="T1909" s="127"/>
      <c r="U1909" s="127"/>
      <c r="V1909" s="120"/>
      <c r="W1909" s="127"/>
      <c r="X1909" s="127"/>
      <c r="Y1909" s="120"/>
      <c r="Z1909" s="127"/>
      <c r="AA1909" s="127"/>
      <c r="AB1909" s="120"/>
      <c r="AC1909" s="127"/>
      <c r="AD1909" s="127"/>
      <c r="AE1909" s="120"/>
      <c r="AF1909" s="127"/>
      <c r="AG1909" s="127"/>
      <c r="AH1909" s="120"/>
      <c r="AI1909" s="127"/>
      <c r="AJ1909" s="127"/>
      <c r="AK1909" s="120"/>
      <c r="AL1909" s="127"/>
      <c r="AM1909" s="127"/>
      <c r="AN1909" s="120"/>
      <c r="AO1909" s="127"/>
      <c r="AP1909" s="127"/>
      <c r="AQ1909" s="127"/>
      <c r="AR1909" s="127"/>
      <c r="AS1909" s="127"/>
      <c r="AT1909" s="120"/>
      <c r="AU1909" s="127"/>
      <c r="AV1909" s="127"/>
      <c r="AW1909" s="120"/>
      <c r="AX1909" s="127"/>
      <c r="AY1909" s="127"/>
      <c r="AZ1909" s="120"/>
      <c r="BA1909" s="127"/>
      <c r="BB1909" s="127"/>
      <c r="BC1909" s="120"/>
      <c r="BD1909" s="120"/>
      <c r="BE1909" s="120"/>
      <c r="BF1909" s="120"/>
      <c r="BG1909" s="120"/>
      <c r="BH1909" s="120"/>
      <c r="BI1909" s="120"/>
      <c r="BJ1909" s="128"/>
      <c r="BK1909" s="128"/>
    </row>
    <row r="1910" spans="1:64" x14ac:dyDescent="0.2">
      <c r="A1910" s="147" t="s">
        <v>2864</v>
      </c>
      <c r="B1910" s="158">
        <v>34642</v>
      </c>
      <c r="C1910" s="173" t="s">
        <v>2593</v>
      </c>
      <c r="D1910" s="119" t="s">
        <v>2583</v>
      </c>
      <c r="E1910" s="116" t="str">
        <f>IF(ISERROR(VLOOKUP(TRIM(A1910),'R2020'!$A$1:$I$1991,2,FALSE)),"",VLOOKUP(TRIM(A1910),'R2020'!$A$1:$I$1991,2,FALSE))</f>
        <v/>
      </c>
      <c r="F1910" s="116" t="str">
        <f>IF(ISERROR(VLOOKUP(TRIM(A1910),'R2020'!$A$1:$I$1991,3,FALSE)),"",VLOOKUP(TRIM(A1910),'R2020'!$A$1:$I$1991,3,FALSE))</f>
        <v/>
      </c>
      <c r="G1910" s="116" t="str">
        <f>IF(ISERROR(VLOOKUP(TRIM(A1910),'R2020'!$A$1:$I$1991,8,FALSE)),"",VLOOKUP(TRIM(A1910),'R2020'!$A$1:$I$1991,8,FALSE))</f>
        <v/>
      </c>
      <c r="H1910" s="117" t="s">
        <v>273</v>
      </c>
      <c r="I1910" s="117" t="s">
        <v>450</v>
      </c>
      <c r="K1910" s="117" t="s">
        <v>515</v>
      </c>
      <c r="L1910" s="117" t="s">
        <v>450</v>
      </c>
      <c r="N1910" s="117" t="s">
        <v>395</v>
      </c>
      <c r="O1910" s="117" t="s">
        <v>506</v>
      </c>
    </row>
    <row r="1911" spans="1:64" x14ac:dyDescent="0.2">
      <c r="A1911" s="147" t="s">
        <v>1820</v>
      </c>
      <c r="B1911" s="158">
        <v>33732</v>
      </c>
      <c r="C1911" s="175" t="s">
        <v>1225</v>
      </c>
      <c r="D1911" s="117" t="s">
        <v>2028</v>
      </c>
      <c r="E1911" s="116" t="str">
        <f>IF(ISERROR(VLOOKUP(TRIM(A1911),'R2020'!$A$1:$I$1991,2,FALSE)),"",VLOOKUP(TRIM(A1911),'R2020'!$A$1:$I$1991,2,FALSE))</f>
        <v/>
      </c>
      <c r="F1911" s="116" t="str">
        <f>IF(ISERROR(VLOOKUP(TRIM(A1911),'R2020'!$A$1:$I$1991,3,FALSE)),"",VLOOKUP(TRIM(A1911),'R2020'!$A$1:$I$1991,3,FALSE))</f>
        <v/>
      </c>
      <c r="G1911" s="116" t="str">
        <f>IF(ISERROR(VLOOKUP(TRIM(A1911),'R2020'!$A$1:$I$1991,8,FALSE)),"",VLOOKUP(TRIM(A1911),'R2020'!$A$1:$I$1991,8,FALSE))</f>
        <v/>
      </c>
      <c r="J1911" s="122"/>
      <c r="K1911" s="117" t="s">
        <v>26</v>
      </c>
      <c r="L1911" s="117" t="s">
        <v>103</v>
      </c>
      <c r="M1911" s="122" t="s">
        <v>2229</v>
      </c>
      <c r="P1911" s="122"/>
      <c r="Q1911" s="117" t="s">
        <v>26</v>
      </c>
      <c r="R1911" s="117" t="s">
        <v>103</v>
      </c>
      <c r="S1911" s="122" t="s">
        <v>685</v>
      </c>
    </row>
    <row r="1912" spans="1:64" x14ac:dyDescent="0.2">
      <c r="A1912" s="147" t="s">
        <v>2816</v>
      </c>
      <c r="B1912" s="158">
        <v>35064</v>
      </c>
      <c r="C1912" s="173" t="s">
        <v>2588</v>
      </c>
      <c r="D1912" s="119" t="s">
        <v>2601</v>
      </c>
      <c r="E1912" s="116" t="str">
        <f>IF(ISERROR(VLOOKUP(TRIM(A1912),'R2020'!$A$1:$I$1991,2,FALSE)),"",VLOOKUP(TRIM(A1912),'R2020'!$A$1:$I$1991,2,FALSE))</f>
        <v/>
      </c>
      <c r="F1912" s="116" t="str">
        <f>IF(ISERROR(VLOOKUP(TRIM(A1912),'R2020'!$A$1:$I$1991,3,FALSE)),"",VLOOKUP(TRIM(A1912),'R2020'!$A$1:$I$1991,3,FALSE))</f>
        <v/>
      </c>
      <c r="G1912" s="116" t="str">
        <f>IF(ISERROR(VLOOKUP(TRIM(A1912),'R2020'!$A$1:$I$1991,8,FALSE)),"",VLOOKUP(TRIM(A1912),'R2020'!$A$1:$I$1991,8,FALSE))</f>
        <v/>
      </c>
      <c r="I1912" s="121"/>
      <c r="K1912" s="117" t="s">
        <v>364</v>
      </c>
      <c r="L1912" s="121" t="s">
        <v>369</v>
      </c>
      <c r="M1912" s="119" t="s">
        <v>1061</v>
      </c>
      <c r="N1912" s="117" t="s">
        <v>364</v>
      </c>
      <c r="O1912" s="121" t="s">
        <v>369</v>
      </c>
      <c r="P1912" s="119" t="s">
        <v>1059</v>
      </c>
    </row>
    <row r="1913" spans="1:64" x14ac:dyDescent="0.2">
      <c r="A1913" s="118" t="s">
        <v>4326</v>
      </c>
      <c r="B1913" s="139">
        <v>35856</v>
      </c>
      <c r="C1913" s="176" t="s">
        <v>4512</v>
      </c>
      <c r="D1913" s="141"/>
      <c r="E1913" s="116" t="str">
        <f>IF(ISERROR(VLOOKUP(TRIM(A1913),'R2020'!$A$1:$I$1991,2,FALSE)),"",VLOOKUP(TRIM(A1913),'R2020'!$A$1:$I$1991,2,FALSE))</f>
        <v>QB</v>
      </c>
      <c r="F1913" s="116" t="str">
        <f>IF(ISERROR(VLOOKUP(TRIM(A1913),'R2020'!$A$1:$I$1991,3,FALSE)),"",VLOOKUP(TRIM(A1913),'R2020'!$A$1:$I$1991,3,FALSE))</f>
        <v>MIA</v>
      </c>
      <c r="G1913" s="116" t="str">
        <f>IF(ISERROR(VLOOKUP(TRIM(A1913),'R2020'!$A$1:$I$1991,8,FALSE)),"",VLOOKUP(TRIM(A1913),'R2020'!$A$1:$I$1991,8,FALSE))</f>
        <v xml:space="preserve"> </v>
      </c>
      <c r="H1913" s="127"/>
      <c r="I1913" s="127"/>
      <c r="J1913" s="120"/>
      <c r="K1913" s="127"/>
      <c r="L1913" s="127"/>
      <c r="M1913" s="120"/>
      <c r="N1913" s="127"/>
      <c r="O1913" s="127"/>
      <c r="P1913" s="120"/>
      <c r="Q1913" s="127"/>
      <c r="R1913" s="127"/>
      <c r="S1913" s="120"/>
      <c r="T1913" s="127"/>
      <c r="U1913" s="127"/>
      <c r="V1913" s="120"/>
      <c r="W1913" s="127"/>
      <c r="X1913" s="127"/>
      <c r="Y1913" s="120"/>
      <c r="Z1913" s="127"/>
      <c r="AA1913" s="127"/>
      <c r="AB1913" s="120"/>
      <c r="AC1913" s="127"/>
      <c r="AD1913" s="127"/>
      <c r="AE1913" s="120"/>
      <c r="AF1913" s="127"/>
      <c r="AG1913" s="127"/>
      <c r="AH1913" s="120"/>
      <c r="AI1913" s="127"/>
      <c r="AJ1913" s="127"/>
      <c r="AK1913" s="120"/>
      <c r="AL1913" s="127"/>
      <c r="AM1913" s="127"/>
      <c r="AN1913" s="120"/>
      <c r="AO1913" s="127"/>
      <c r="AP1913" s="127"/>
      <c r="AQ1913" s="127"/>
      <c r="AR1913" s="127"/>
      <c r="AS1913" s="127"/>
      <c r="AT1913" s="120"/>
      <c r="AU1913" s="127"/>
      <c r="AV1913" s="127"/>
      <c r="AW1913" s="120"/>
      <c r="AX1913" s="127"/>
      <c r="AY1913" s="127"/>
      <c r="AZ1913" s="120"/>
      <c r="BA1913" s="127"/>
      <c r="BB1913" s="127"/>
      <c r="BC1913" s="120"/>
      <c r="BD1913" s="120"/>
      <c r="BE1913" s="127"/>
      <c r="BF1913" s="120"/>
      <c r="BG1913" s="120"/>
      <c r="BH1913" s="120"/>
      <c r="BI1913" s="120"/>
      <c r="BJ1913" s="128"/>
      <c r="BK1913" s="128"/>
    </row>
    <row r="1914" spans="1:64" x14ac:dyDescent="0.2">
      <c r="A1914" s="147" t="s">
        <v>3936</v>
      </c>
      <c r="B1914" s="158">
        <v>34858</v>
      </c>
      <c r="C1914" s="173" t="s">
        <v>3446</v>
      </c>
      <c r="E1914" s="116" t="str">
        <f>IF(ISERROR(VLOOKUP(TRIM(A1914),'R2020'!$A$1:$I$1991,2,FALSE)),"",VLOOKUP(TRIM(A1914),'R2020'!$A$1:$I$1991,2,FALSE))</f>
        <v>RLB</v>
      </c>
      <c r="F1914" s="116" t="str">
        <f>IF(ISERROR(VLOOKUP(TRIM(A1914),'R2020'!$A$1:$I$1991,3,FALSE)),"",VLOOKUP(TRIM(A1914),'R2020'!$A$1:$I$1991,3,FALSE))</f>
        <v>CLA</v>
      </c>
      <c r="G1914" s="116" t="str">
        <f>IF(ISERROR(VLOOKUP(TRIM(A1914),'R2020'!$A$1:$I$1991,8,FALSE)),"",VLOOKUP(TRIM(A1914),'R2020'!$A$1:$I$1991,8,FALSE))</f>
        <v xml:space="preserve">06-3 </v>
      </c>
      <c r="H1914" s="117" t="s">
        <v>64</v>
      </c>
      <c r="I1914" s="117" t="s">
        <v>348</v>
      </c>
      <c r="J1914" s="119" t="s">
        <v>1064</v>
      </c>
    </row>
    <row r="1915" spans="1:64" x14ac:dyDescent="0.2">
      <c r="A1915" s="150" t="s">
        <v>310</v>
      </c>
      <c r="B1915" s="159">
        <v>31456</v>
      </c>
      <c r="C1915" s="174" t="s">
        <v>5</v>
      </c>
      <c r="D1915" s="126" t="s">
        <v>410</v>
      </c>
      <c r="E1915" s="116" t="str">
        <f>IF(ISERROR(VLOOKUP(TRIM(A1915),'R2020'!$A$1:$I$1991,2,FALSE)),"",VLOOKUP(TRIM(A1915),'R2020'!$A$1:$I$1991,2,FALSE))</f>
        <v/>
      </c>
      <c r="F1915" s="116" t="str">
        <f>IF(ISERROR(VLOOKUP(TRIM(A1915),'R2020'!$A$1:$I$1991,3,FALSE)),"",VLOOKUP(TRIM(A1915),'R2020'!$A$1:$I$1991,3,FALSE))</f>
        <v/>
      </c>
      <c r="G1915" s="116" t="str">
        <f>IF(ISERROR(VLOOKUP(TRIM(A1915),'R2020'!$A$1:$I$1991,8,FALSE)),"",VLOOKUP(TRIM(A1915),'R2020'!$A$1:$I$1991,8,FALSE))</f>
        <v/>
      </c>
      <c r="H1915" s="120"/>
      <c r="I1915" s="126"/>
      <c r="J1915" s="126"/>
      <c r="K1915" s="120" t="s">
        <v>327</v>
      </c>
      <c r="L1915" s="126" t="s">
        <v>2235</v>
      </c>
      <c r="M1915" s="126" t="s">
        <v>60</v>
      </c>
      <c r="N1915" s="120" t="s">
        <v>529</v>
      </c>
      <c r="O1915" s="126" t="s">
        <v>229</v>
      </c>
      <c r="P1915" s="126" t="s">
        <v>129</v>
      </c>
      <c r="Q1915" s="120" t="s">
        <v>529</v>
      </c>
      <c r="R1915" s="126" t="s">
        <v>229</v>
      </c>
      <c r="S1915" s="126" t="s">
        <v>129</v>
      </c>
      <c r="T1915" s="120" t="s">
        <v>529</v>
      </c>
      <c r="U1915" s="126" t="s">
        <v>229</v>
      </c>
      <c r="V1915" s="126" t="s">
        <v>129</v>
      </c>
      <c r="W1915" s="120" t="s">
        <v>529</v>
      </c>
      <c r="X1915" s="126" t="s">
        <v>229</v>
      </c>
      <c r="Y1915" s="126" t="s">
        <v>129</v>
      </c>
      <c r="Z1915" s="120" t="s">
        <v>529</v>
      </c>
      <c r="AA1915" s="126" t="s">
        <v>232</v>
      </c>
      <c r="AB1915" s="126" t="s">
        <v>129</v>
      </c>
      <c r="AC1915" s="120" t="s">
        <v>529</v>
      </c>
      <c r="AD1915" s="126" t="s">
        <v>232</v>
      </c>
      <c r="AE1915" s="126" t="s">
        <v>328</v>
      </c>
      <c r="AF1915" s="120" t="s">
        <v>529</v>
      </c>
      <c r="AG1915" s="126" t="s">
        <v>122</v>
      </c>
      <c r="AH1915" s="126" t="s">
        <v>60</v>
      </c>
      <c r="AI1915" s="120" t="s">
        <v>529</v>
      </c>
      <c r="AJ1915" s="126" t="s">
        <v>122</v>
      </c>
      <c r="AK1915" s="126" t="s">
        <v>129</v>
      </c>
      <c r="AL1915" s="120" t="s">
        <v>529</v>
      </c>
      <c r="AM1915" s="126" t="s">
        <v>122</v>
      </c>
      <c r="AN1915" s="126" t="s">
        <v>60</v>
      </c>
      <c r="AO1915" s="120" t="s">
        <v>364</v>
      </c>
      <c r="AP1915" s="126" t="s">
        <v>122</v>
      </c>
      <c r="AQ1915" s="126" t="s">
        <v>365</v>
      </c>
      <c r="AR1915" s="120"/>
      <c r="AS1915" s="126"/>
      <c r="AT1915" s="126"/>
      <c r="AU1915" s="120"/>
      <c r="AV1915" s="126"/>
      <c r="AW1915" s="126"/>
      <c r="AX1915" s="120"/>
      <c r="AY1915" s="126"/>
      <c r="AZ1915" s="126"/>
      <c r="BA1915" s="120"/>
      <c r="BB1915" s="126"/>
      <c r="BC1915" s="127"/>
      <c r="BD1915" s="120"/>
      <c r="BE1915" s="120"/>
      <c r="BF1915" s="127"/>
      <c r="BG1915" s="127"/>
      <c r="BH1915" s="127"/>
      <c r="BI1915" s="127"/>
      <c r="BJ1915" s="120"/>
      <c r="BK1915" s="128"/>
      <c r="BL1915" s="128"/>
    </row>
    <row r="1916" spans="1:64" x14ac:dyDescent="0.2">
      <c r="A1916" s="147" t="s">
        <v>2817</v>
      </c>
      <c r="B1916" s="158">
        <v>34292</v>
      </c>
      <c r="C1916" s="173" t="s">
        <v>2583</v>
      </c>
      <c r="D1916" s="119" t="s">
        <v>2891</v>
      </c>
      <c r="E1916" s="116" t="str">
        <f>IF(ISERROR(VLOOKUP(TRIM(A1916),'R2020'!$A$1:$I$1991,2,FALSE)),"",VLOOKUP(TRIM(A1916),'R2020'!$A$1:$I$1991,2,FALSE))</f>
        <v/>
      </c>
      <c r="F1916" s="116" t="str">
        <f>IF(ISERROR(VLOOKUP(TRIM(A1916),'R2020'!$A$1:$I$1991,3,FALSE)),"",VLOOKUP(TRIM(A1916),'R2020'!$A$1:$I$1991,3,FALSE))</f>
        <v/>
      </c>
      <c r="G1916" s="116" t="str">
        <f>IF(ISERROR(VLOOKUP(TRIM(A1916),'R2020'!$A$1:$I$1991,8,FALSE)),"",VLOOKUP(TRIM(A1916),'R2020'!$A$1:$I$1991,8,FALSE))</f>
        <v/>
      </c>
      <c r="K1916" s="117" t="s">
        <v>202</v>
      </c>
      <c r="N1916" s="117" t="s">
        <v>529</v>
      </c>
      <c r="O1916" s="117" t="s">
        <v>32</v>
      </c>
      <c r="P1916" s="119" t="s">
        <v>365</v>
      </c>
    </row>
    <row r="1917" spans="1:64" ht="12.95" customHeight="1" x14ac:dyDescent="0.2">
      <c r="A1917" s="147" t="s">
        <v>880</v>
      </c>
      <c r="B1917" s="158">
        <v>32351</v>
      </c>
      <c r="C1917" s="175" t="s">
        <v>892</v>
      </c>
      <c r="D1917" s="122" t="s">
        <v>2357</v>
      </c>
      <c r="E1917" s="116" t="str">
        <f>IF(ISERROR(VLOOKUP(TRIM(A1917),'R2020'!$A$1:$I$1991,2,FALSE)),"",VLOOKUP(TRIM(A1917),'R2020'!$A$1:$I$1991,2,FALSE))</f>
        <v>QB</v>
      </c>
      <c r="F1917" s="116" t="str">
        <f>IF(ISERROR(VLOOKUP(TRIM(A1917),'R2020'!$A$1:$I$1991,3,FALSE)),"",VLOOKUP(TRIM(A1917),'R2020'!$A$1:$I$1991,3,FALSE))</f>
        <v>TNA</v>
      </c>
      <c r="G1917" s="116" t="str">
        <f>IF(ISERROR(VLOOKUP(TRIM(A1917),'R2020'!$A$1:$I$1991,8,FALSE)),"",VLOOKUP(TRIM(A1917),'R2020'!$A$1:$I$1991,8,FALSE))</f>
        <v xml:space="preserve"> </v>
      </c>
      <c r="H1917" s="117" t="s">
        <v>193</v>
      </c>
      <c r="I1917" s="126" t="s">
        <v>346</v>
      </c>
      <c r="J1917" s="126"/>
      <c r="K1917" s="117" t="s">
        <v>193</v>
      </c>
      <c r="L1917" s="126" t="s">
        <v>32</v>
      </c>
      <c r="M1917" s="126"/>
      <c r="N1917" s="117" t="s">
        <v>202</v>
      </c>
      <c r="O1917" s="126"/>
      <c r="P1917" s="126"/>
      <c r="Q1917" s="120" t="s">
        <v>193</v>
      </c>
      <c r="R1917" s="126" t="s">
        <v>32</v>
      </c>
      <c r="S1917" s="126"/>
      <c r="T1917" s="120" t="s">
        <v>193</v>
      </c>
      <c r="U1917" s="126" t="s">
        <v>32</v>
      </c>
      <c r="V1917" s="126"/>
      <c r="W1917" s="120" t="s">
        <v>193</v>
      </c>
      <c r="X1917" s="126" t="s">
        <v>32</v>
      </c>
      <c r="Y1917" s="126"/>
      <c r="Z1917" s="117" t="s">
        <v>193</v>
      </c>
      <c r="AA1917" s="122" t="s">
        <v>32</v>
      </c>
      <c r="AB1917" s="122"/>
      <c r="AC1917" s="117" t="s">
        <v>193</v>
      </c>
      <c r="AD1917" s="122" t="s">
        <v>32</v>
      </c>
      <c r="AE1917" s="122"/>
      <c r="AG1917" s="122"/>
      <c r="AH1917" s="122"/>
      <c r="AJ1917" s="122"/>
      <c r="AK1917" s="122"/>
      <c r="AM1917" s="122"/>
      <c r="AN1917" s="122"/>
      <c r="AP1917" s="122"/>
      <c r="AQ1917" s="122"/>
      <c r="AS1917" s="122"/>
      <c r="AT1917" s="122"/>
      <c r="AV1917" s="122"/>
      <c r="AW1917" s="122"/>
      <c r="AY1917" s="122"/>
      <c r="AZ1917" s="122"/>
      <c r="BB1917" s="122"/>
      <c r="BC1917" s="119"/>
      <c r="BF1917" s="119"/>
      <c r="BG1917" s="119"/>
      <c r="BH1917" s="119"/>
      <c r="BI1917" s="119"/>
      <c r="BK1917" s="121"/>
      <c r="BL1917" s="121"/>
    </row>
    <row r="1918" spans="1:64" ht="12.95" customHeight="1" x14ac:dyDescent="0.2">
      <c r="A1918" s="118" t="s">
        <v>4470</v>
      </c>
      <c r="B1918" s="139">
        <v>35489</v>
      </c>
      <c r="C1918" s="176" t="s">
        <v>4513</v>
      </c>
      <c r="D1918" s="141"/>
      <c r="E1918" s="116" t="str">
        <f>IF(ISERROR(VLOOKUP(TRIM(A1918),'R2020'!$A$1:$I$1991,2,FALSE)),"",VLOOKUP(TRIM(A1918),'R2020'!$A$1:$I$1991,2,FALSE))</f>
        <v>End T</v>
      </c>
      <c r="F1918" s="116" t="str">
        <f>IF(ISERROR(VLOOKUP(TRIM(A1918),'R2020'!$A$1:$I$1991,3,FALSE)),"",VLOOKUP(TRIM(A1918),'R2020'!$A$1:$I$1991,3,FALSE))</f>
        <v>TNA</v>
      </c>
      <c r="G1918" s="116" t="str">
        <f>IF(ISERROR(VLOOKUP(TRIM(A1918),'R2020'!$A$1:$I$1991,8,FALSE)),"",VLOOKUP(TRIM(A1918),'R2020'!$A$1:$I$1991,8,FALSE))</f>
        <v>0-0 / 0-0</v>
      </c>
      <c r="H1918" s="127"/>
      <c r="I1918" s="127"/>
      <c r="J1918" s="120"/>
      <c r="K1918" s="127"/>
      <c r="L1918" s="127"/>
      <c r="M1918" s="120"/>
      <c r="N1918" s="127"/>
      <c r="O1918" s="127"/>
      <c r="P1918" s="120"/>
      <c r="Q1918" s="127"/>
      <c r="R1918" s="127"/>
      <c r="S1918" s="120"/>
      <c r="T1918" s="127"/>
      <c r="U1918" s="127"/>
      <c r="V1918" s="120"/>
      <c r="W1918" s="127"/>
      <c r="X1918" s="127"/>
      <c r="Y1918" s="120"/>
      <c r="Z1918" s="127"/>
      <c r="AA1918" s="127"/>
      <c r="AB1918" s="120"/>
      <c r="AC1918" s="127"/>
      <c r="AD1918" s="127"/>
      <c r="AE1918" s="120"/>
      <c r="AF1918" s="127"/>
      <c r="AG1918" s="127"/>
      <c r="AH1918" s="120"/>
      <c r="AI1918" s="127"/>
      <c r="AJ1918" s="127"/>
      <c r="AK1918" s="120"/>
      <c r="AL1918" s="127"/>
      <c r="AM1918" s="127"/>
      <c r="AN1918" s="120"/>
      <c r="AO1918" s="127"/>
      <c r="AP1918" s="127"/>
      <c r="AQ1918" s="127"/>
      <c r="AR1918" s="127"/>
      <c r="AS1918" s="127"/>
      <c r="AT1918" s="120"/>
      <c r="AU1918" s="127"/>
      <c r="AV1918" s="127"/>
      <c r="AW1918" s="120"/>
      <c r="AX1918" s="127"/>
      <c r="AY1918" s="127"/>
      <c r="AZ1918" s="120"/>
      <c r="BA1918" s="127"/>
      <c r="BB1918" s="127"/>
      <c r="BC1918" s="120"/>
      <c r="BD1918" s="120"/>
      <c r="BE1918" s="120"/>
      <c r="BF1918" s="120"/>
      <c r="BG1918" s="120"/>
      <c r="BH1918" s="120"/>
      <c r="BI1918" s="120"/>
      <c r="BJ1918" s="128"/>
      <c r="BK1918" s="128"/>
    </row>
    <row r="1919" spans="1:64" x14ac:dyDescent="0.2">
      <c r="A1919" s="147" t="s">
        <v>1441</v>
      </c>
      <c r="B1919" s="158">
        <v>33652</v>
      </c>
      <c r="C1919" s="175" t="s">
        <v>1574</v>
      </c>
      <c r="D1919" s="122" t="s">
        <v>1573</v>
      </c>
      <c r="E1919" s="116" t="str">
        <f>IF(ISERROR(VLOOKUP(TRIM(A1919),'R2020'!$A$1:$I$1991,2,FALSE)),"",VLOOKUP(TRIM(A1919),'R2020'!$A$1:$I$1991,2,FALSE))</f>
        <v/>
      </c>
      <c r="F1919" s="116" t="str">
        <f>IF(ISERROR(VLOOKUP(TRIM(A1919),'R2020'!$A$1:$I$1991,3,FALSE)),"",VLOOKUP(TRIM(A1919),'R2020'!$A$1:$I$1991,3,FALSE))</f>
        <v/>
      </c>
      <c r="G1919" s="116" t="str">
        <f>IF(ISERROR(VLOOKUP(TRIM(A1919),'R2020'!$A$1:$I$1991,8,FALSE)),"",VLOOKUP(TRIM(A1919),'R2020'!$A$1:$I$1991,8,FALSE))</f>
        <v/>
      </c>
      <c r="H1919" s="117" t="s">
        <v>366</v>
      </c>
      <c r="I1919" s="121" t="s">
        <v>111</v>
      </c>
      <c r="J1919" s="119" t="s">
        <v>1060</v>
      </c>
      <c r="K1919" s="117" t="s">
        <v>366</v>
      </c>
      <c r="L1919" s="121" t="s">
        <v>111</v>
      </c>
      <c r="M1919" s="119" t="s">
        <v>1366</v>
      </c>
      <c r="N1919" s="117" t="s">
        <v>368</v>
      </c>
      <c r="O1919" s="121" t="s">
        <v>111</v>
      </c>
      <c r="P1919" s="119" t="s">
        <v>1084</v>
      </c>
      <c r="Q1919" s="117" t="s">
        <v>532</v>
      </c>
      <c r="R1919" s="121" t="s">
        <v>111</v>
      </c>
      <c r="S1919" s="119" t="s">
        <v>1066</v>
      </c>
      <c r="T1919" s="117" t="s">
        <v>366</v>
      </c>
      <c r="U1919" s="121" t="s">
        <v>111</v>
      </c>
      <c r="V1919" s="119" t="s">
        <v>1059</v>
      </c>
      <c r="X1919" s="121"/>
      <c r="Y1919" s="119"/>
      <c r="AA1919" s="121"/>
      <c r="AB1919" s="119"/>
      <c r="AD1919" s="121"/>
      <c r="AE1919" s="119"/>
      <c r="AG1919" s="121"/>
      <c r="AH1919" s="119"/>
      <c r="AJ1919" s="121"/>
      <c r="AK1919" s="119"/>
      <c r="AM1919" s="121"/>
      <c r="AN1919" s="119"/>
      <c r="AP1919" s="121"/>
      <c r="AQ1919" s="119"/>
      <c r="AS1919" s="121"/>
      <c r="AT1919" s="119"/>
      <c r="AV1919" s="121"/>
      <c r="AW1919" s="119"/>
      <c r="AY1919" s="121"/>
      <c r="AZ1919" s="119"/>
      <c r="BB1919" s="121"/>
      <c r="BC1919" s="119"/>
      <c r="BF1919" s="119"/>
      <c r="BG1919" s="121"/>
      <c r="BH1919" s="121"/>
      <c r="BI1919" s="121"/>
      <c r="BJ1919" s="121"/>
      <c r="BK1919" s="121"/>
      <c r="BL1919" s="121"/>
    </row>
    <row r="1920" spans="1:64" x14ac:dyDescent="0.2">
      <c r="A1920" s="147" t="s">
        <v>3937</v>
      </c>
      <c r="B1920" s="158">
        <v>35464</v>
      </c>
      <c r="C1920" s="173" t="s">
        <v>3065</v>
      </c>
      <c r="E1920" s="116" t="str">
        <f>IF(ISERROR(VLOOKUP(TRIM(A1920),'R2020'!$A$1:$I$1991,2,FALSE)),"",VLOOKUP(TRIM(A1920),'R2020'!$A$1:$I$1991,2,FALSE))</f>
        <v/>
      </c>
      <c r="F1920" s="116" t="str">
        <f>IF(ISERROR(VLOOKUP(TRIM(A1920),'R2020'!$A$1:$I$1991,3,FALSE)),"",VLOOKUP(TRIM(A1920),'R2020'!$A$1:$I$1991,3,FALSE))</f>
        <v/>
      </c>
      <c r="G1920" s="116" t="str">
        <f>IF(ISERROR(VLOOKUP(TRIM(A1920),'R2020'!$A$1:$I$1991,8,FALSE)),"",VLOOKUP(TRIM(A1920),'R2020'!$A$1:$I$1991,8,FALSE))</f>
        <v/>
      </c>
      <c r="H1920" s="117" t="s">
        <v>236</v>
      </c>
      <c r="I1920" s="117" t="s">
        <v>448</v>
      </c>
    </row>
    <row r="1921" spans="1:64" x14ac:dyDescent="0.2">
      <c r="A1921" s="149" t="s">
        <v>624</v>
      </c>
      <c r="B1921" s="159">
        <v>32055</v>
      </c>
      <c r="C1921" s="174" t="s">
        <v>398</v>
      </c>
      <c r="D1921" s="126" t="s">
        <v>643</v>
      </c>
      <c r="E1921" s="116" t="str">
        <f>IF(ISERROR(VLOOKUP(TRIM(A1921),'R2020'!$A$1:$I$1991,2,FALSE)),"",VLOOKUP(TRIM(A1921),'R2020'!$A$1:$I$1991,2,FALSE))</f>
        <v/>
      </c>
      <c r="F1921" s="116" t="str">
        <f>IF(ISERROR(VLOOKUP(TRIM(A1921),'R2020'!$A$1:$I$1991,3,FALSE)),"",VLOOKUP(TRIM(A1921),'R2020'!$A$1:$I$1991,3,FALSE))</f>
        <v/>
      </c>
      <c r="G1921" s="116" t="str">
        <f>IF(ISERROR(VLOOKUP(TRIM(A1921),'R2020'!$A$1:$I$1991,8,FALSE)),"",VLOOKUP(TRIM(A1921),'R2020'!$A$1:$I$1991,8,FALSE))</f>
        <v/>
      </c>
      <c r="I1921" s="126"/>
      <c r="J1921" s="126"/>
      <c r="L1921" s="126"/>
      <c r="M1921" s="126"/>
      <c r="N1921" s="117" t="s">
        <v>395</v>
      </c>
      <c r="O1921" s="126" t="s">
        <v>233</v>
      </c>
      <c r="P1921" s="126"/>
      <c r="Q1921" s="117" t="s">
        <v>395</v>
      </c>
      <c r="R1921" s="126" t="s">
        <v>233</v>
      </c>
      <c r="S1921" s="126"/>
      <c r="T1921" s="117" t="s">
        <v>272</v>
      </c>
      <c r="U1921" s="126" t="s">
        <v>448</v>
      </c>
      <c r="V1921" s="126"/>
      <c r="W1921" s="117" t="s">
        <v>272</v>
      </c>
      <c r="X1921" s="126" t="s">
        <v>448</v>
      </c>
      <c r="Y1921" s="126"/>
      <c r="Z1921" s="117" t="s">
        <v>395</v>
      </c>
      <c r="AA1921" s="126" t="s">
        <v>448</v>
      </c>
      <c r="AB1921" s="126"/>
      <c r="AC1921" s="120" t="s">
        <v>222</v>
      </c>
      <c r="AD1921" s="126" t="s">
        <v>448</v>
      </c>
      <c r="AE1921" s="126"/>
      <c r="AF1921" s="120" t="s">
        <v>395</v>
      </c>
      <c r="AG1921" s="126" t="s">
        <v>448</v>
      </c>
      <c r="AH1921" s="126"/>
      <c r="AI1921" s="120" t="s">
        <v>89</v>
      </c>
      <c r="AJ1921" s="126" t="s">
        <v>232</v>
      </c>
      <c r="AK1921" s="126"/>
      <c r="AL1921" s="120"/>
      <c r="AM1921" s="126"/>
      <c r="AN1921" s="126"/>
      <c r="AO1921" s="120"/>
      <c r="AP1921" s="126"/>
      <c r="AQ1921" s="126"/>
      <c r="AR1921" s="120"/>
      <c r="AS1921" s="126"/>
      <c r="AT1921" s="126"/>
      <c r="AU1921" s="120"/>
      <c r="AV1921" s="126"/>
      <c r="AW1921" s="126"/>
      <c r="AX1921" s="120"/>
      <c r="AY1921" s="126"/>
      <c r="AZ1921" s="126"/>
      <c r="BA1921" s="120"/>
      <c r="BB1921" s="126"/>
      <c r="BC1921" s="126"/>
      <c r="BD1921" s="120"/>
      <c r="BE1921" s="125"/>
      <c r="BF1921" s="126"/>
      <c r="BG1921" s="128"/>
      <c r="BH1921" s="120"/>
      <c r="BI1921" s="127"/>
      <c r="BJ1921" s="128"/>
      <c r="BK1921" s="128"/>
      <c r="BL1921" s="131"/>
    </row>
    <row r="1922" spans="1:64" x14ac:dyDescent="0.2">
      <c r="A1922" s="149" t="s">
        <v>663</v>
      </c>
      <c r="B1922" s="159">
        <v>32357</v>
      </c>
      <c r="C1922" s="174" t="s">
        <v>636</v>
      </c>
      <c r="D1922" s="126" t="s">
        <v>638</v>
      </c>
      <c r="E1922" s="116" t="str">
        <f>IF(ISERROR(VLOOKUP(TRIM(A1922),'R2020'!$A$1:$I$1991,2,FALSE)),"",VLOOKUP(TRIM(A1922),'R2020'!$A$1:$I$1991,2,FALSE))</f>
        <v>WR</v>
      </c>
      <c r="F1922" s="116" t="str">
        <f>IF(ISERROR(VLOOKUP(TRIM(A1922),'R2020'!$A$1:$I$1991,3,FALSE)),"",VLOOKUP(TRIM(A1922),'R2020'!$A$1:$I$1991,3,FALSE))</f>
        <v>NYN</v>
      </c>
      <c r="G1922" s="116" t="str">
        <f>IF(ISERROR(VLOOKUP(TRIM(A1922),'R2020'!$A$1:$I$1991,8,FALSE)),"",VLOOKUP(TRIM(A1922),'R2020'!$A$1:$I$1991,8,FALSE))</f>
        <v xml:space="preserve"> </v>
      </c>
      <c r="H1922" s="120" t="s">
        <v>449</v>
      </c>
      <c r="I1922" s="126" t="s">
        <v>30</v>
      </c>
      <c r="J1922" s="126"/>
      <c r="K1922" s="120" t="s">
        <v>283</v>
      </c>
      <c r="L1922" s="126" t="s">
        <v>88</v>
      </c>
      <c r="M1922" s="126"/>
      <c r="N1922" s="120" t="s">
        <v>279</v>
      </c>
      <c r="O1922" s="126" t="s">
        <v>369</v>
      </c>
      <c r="P1922" s="126"/>
      <c r="Q1922" s="120" t="s">
        <v>279</v>
      </c>
      <c r="R1922" s="126" t="s">
        <v>369</v>
      </c>
      <c r="S1922" s="126"/>
      <c r="T1922" s="120" t="s">
        <v>449</v>
      </c>
      <c r="U1922" s="126" t="s">
        <v>369</v>
      </c>
      <c r="V1922" s="126"/>
      <c r="W1922" s="120" t="s">
        <v>236</v>
      </c>
      <c r="X1922" s="126" t="s">
        <v>369</v>
      </c>
      <c r="Y1922" s="126"/>
      <c r="Z1922" s="120" t="s">
        <v>210</v>
      </c>
      <c r="AA1922" s="126" t="s">
        <v>453</v>
      </c>
      <c r="AB1922" s="126"/>
      <c r="AC1922" s="120" t="s">
        <v>236</v>
      </c>
      <c r="AD1922" s="126" t="s">
        <v>453</v>
      </c>
      <c r="AE1922" s="126"/>
      <c r="AF1922" s="120" t="s">
        <v>283</v>
      </c>
      <c r="AG1922" s="126" t="s">
        <v>453</v>
      </c>
      <c r="AH1922" s="126"/>
      <c r="AI1922" s="120" t="s">
        <v>87</v>
      </c>
      <c r="AJ1922" s="126" t="s">
        <v>453</v>
      </c>
      <c r="AK1922" s="126"/>
      <c r="AL1922" s="120"/>
      <c r="AM1922" s="126"/>
      <c r="AN1922" s="126"/>
      <c r="AO1922" s="120"/>
      <c r="AP1922" s="126"/>
      <c r="AQ1922" s="126"/>
      <c r="AR1922" s="120"/>
      <c r="AS1922" s="126"/>
      <c r="AT1922" s="126"/>
      <c r="AU1922" s="120"/>
      <c r="AV1922" s="126"/>
      <c r="AW1922" s="126"/>
      <c r="AX1922" s="120"/>
      <c r="AY1922" s="126"/>
      <c r="AZ1922" s="126"/>
      <c r="BA1922" s="120"/>
      <c r="BB1922" s="126"/>
      <c r="BC1922" s="126"/>
      <c r="BD1922" s="120"/>
      <c r="BE1922" s="125"/>
      <c r="BF1922" s="126"/>
      <c r="BG1922" s="128"/>
      <c r="BH1922" s="120"/>
      <c r="BI1922" s="127"/>
      <c r="BJ1922" s="128"/>
      <c r="BK1922" s="128"/>
      <c r="BL1922" s="131"/>
    </row>
    <row r="1923" spans="1:64" x14ac:dyDescent="0.2">
      <c r="A1923" s="147" t="s">
        <v>3938</v>
      </c>
      <c r="B1923" s="158">
        <v>35336</v>
      </c>
      <c r="C1923" s="173" t="s">
        <v>3456</v>
      </c>
      <c r="E1923" s="116" t="str">
        <f>IF(ISERROR(VLOOKUP(TRIM(A1923),'R2020'!$A$1:$I$1991,2,FALSE)),"",VLOOKUP(TRIM(A1923),'R2020'!$A$1:$I$1991,2,FALSE))</f>
        <v>MLB</v>
      </c>
      <c r="F1923" s="116" t="str">
        <f>IF(ISERROR(VLOOKUP(TRIM(A1923),'R2020'!$A$1:$I$1991,3,FALSE)),"",VLOOKUP(TRIM(A1923),'R2020'!$A$1:$I$1991,3,FALSE))</f>
        <v>DEN</v>
      </c>
      <c r="G1923" s="116" t="str">
        <f>IF(ISERROR(VLOOKUP(TRIM(A1923),'R2020'!$A$1:$I$1991,8,FALSE)),"",VLOOKUP(TRIM(A1923),'R2020'!$A$1:$I$1991,8,FALSE))</f>
        <v xml:space="preserve">04-0 </v>
      </c>
      <c r="H1923" s="117" t="s">
        <v>64</v>
      </c>
      <c r="I1923" s="117" t="s">
        <v>369</v>
      </c>
      <c r="J1923" s="119" t="s">
        <v>1071</v>
      </c>
    </row>
    <row r="1924" spans="1:64" x14ac:dyDescent="0.2">
      <c r="A1924" s="147" t="s">
        <v>3405</v>
      </c>
      <c r="B1924" s="158">
        <v>33137</v>
      </c>
      <c r="C1924" s="175" t="s">
        <v>1225</v>
      </c>
      <c r="D1924" s="119" t="s">
        <v>3416</v>
      </c>
      <c r="E1924" s="116" t="str">
        <f>IF(ISERROR(VLOOKUP(TRIM(A1924),'R2020'!$A$1:$I$1991,2,FALSE)),"",VLOOKUP(TRIM(A1924),'R2020'!$A$1:$I$1991,2,FALSE))</f>
        <v>OLB</v>
      </c>
      <c r="F1924" s="116" t="str">
        <f>IF(ISERROR(VLOOKUP(TRIM(A1924),'R2020'!$A$1:$I$1991,3,FALSE)),"",VLOOKUP(TRIM(A1924),'R2020'!$A$1:$I$1991,3,FALSE))</f>
        <v>CAN</v>
      </c>
      <c r="G1924" s="116" t="str">
        <f>IF(ISERROR(VLOOKUP(TRIM(A1924),'R2020'!$A$1:$I$1991,8,FALSE)),"",VLOOKUP(TRIM(A1924),'R2020'!$A$1:$I$1991,8,FALSE))</f>
        <v xml:space="preserve">00-0 </v>
      </c>
      <c r="H1924" s="117" t="s">
        <v>64</v>
      </c>
      <c r="I1924" s="122" t="s">
        <v>348</v>
      </c>
      <c r="J1924" s="119" t="s">
        <v>1064</v>
      </c>
      <c r="K1924" s="117" t="s">
        <v>256</v>
      </c>
      <c r="L1924" s="122" t="s">
        <v>122</v>
      </c>
      <c r="M1924" s="119" t="s">
        <v>1055</v>
      </c>
      <c r="N1924" s="117" t="s">
        <v>125</v>
      </c>
      <c r="O1924" s="117" t="s">
        <v>122</v>
      </c>
      <c r="P1924" s="119" t="s">
        <v>1063</v>
      </c>
      <c r="Q1924" s="117" t="s">
        <v>64</v>
      </c>
      <c r="R1924" s="117" t="s">
        <v>122</v>
      </c>
      <c r="S1924" s="119" t="s">
        <v>1064</v>
      </c>
      <c r="V1924" s="119"/>
      <c r="W1924" s="117" t="s">
        <v>64</v>
      </c>
      <c r="X1924" s="117" t="s">
        <v>22</v>
      </c>
      <c r="Y1924" s="119" t="s">
        <v>1064</v>
      </c>
    </row>
    <row r="1925" spans="1:64" x14ac:dyDescent="0.2">
      <c r="A1925" s="147" t="s">
        <v>905</v>
      </c>
      <c r="B1925" s="158">
        <v>33145</v>
      </c>
      <c r="C1925" s="175" t="s">
        <v>997</v>
      </c>
      <c r="D1925" s="122" t="s">
        <v>1003</v>
      </c>
      <c r="E1925" s="116" t="str">
        <f>IF(ISERROR(VLOOKUP(TRIM(A1925),'R2020'!$A$1:$I$1991,2,FALSE)),"",VLOOKUP(TRIM(A1925),'R2020'!$A$1:$I$1991,2,FALSE))</f>
        <v>DB</v>
      </c>
      <c r="F1925" s="116" t="str">
        <f>IF(ISERROR(VLOOKUP(TRIM(A1925),'R2020'!$A$1:$I$1991,3,FALSE)),"",VLOOKUP(TRIM(A1925),'R2020'!$A$1:$I$1991,3,FALSE))</f>
        <v>SFN</v>
      </c>
      <c r="G1925" s="116" t="str">
        <f>IF(ISERROR(VLOOKUP(TRIM(A1925),'R2020'!$A$1:$I$1991,8,FALSE)),"",VLOOKUP(TRIM(A1925),'R2020'!$A$1:$I$1991,8,FALSE))</f>
        <v xml:space="preserve">04 </v>
      </c>
      <c r="H1925" s="117" t="s">
        <v>364</v>
      </c>
      <c r="I1925" s="121" t="s">
        <v>393</v>
      </c>
      <c r="J1925" s="119" t="s">
        <v>1061</v>
      </c>
      <c r="K1925" s="117" t="s">
        <v>364</v>
      </c>
      <c r="L1925" s="121" t="s">
        <v>229</v>
      </c>
      <c r="M1925" s="119" t="s">
        <v>1059</v>
      </c>
      <c r="N1925" s="117" t="s">
        <v>529</v>
      </c>
      <c r="O1925" s="121" t="s">
        <v>348</v>
      </c>
      <c r="P1925" s="119" t="s">
        <v>328</v>
      </c>
      <c r="Q1925" s="117" t="s">
        <v>327</v>
      </c>
      <c r="R1925" s="121" t="s">
        <v>348</v>
      </c>
      <c r="S1925" s="119" t="s">
        <v>60</v>
      </c>
      <c r="T1925" s="117" t="s">
        <v>364</v>
      </c>
      <c r="U1925" s="121" t="s">
        <v>32</v>
      </c>
      <c r="V1925" s="119" t="s">
        <v>1061</v>
      </c>
      <c r="W1925" s="117" t="s">
        <v>364</v>
      </c>
      <c r="X1925" s="121" t="s">
        <v>32</v>
      </c>
      <c r="Y1925" s="119" t="s">
        <v>1061</v>
      </c>
      <c r="Z1925" s="117" t="s">
        <v>364</v>
      </c>
      <c r="AA1925" s="121" t="s">
        <v>32</v>
      </c>
      <c r="AB1925" s="119" t="s">
        <v>365</v>
      </c>
      <c r="AD1925" s="121"/>
      <c r="AE1925" s="119"/>
      <c r="AG1925" s="121"/>
      <c r="AH1925" s="119"/>
      <c r="AJ1925" s="121"/>
      <c r="AK1925" s="119"/>
      <c r="AM1925" s="121"/>
      <c r="AN1925" s="119"/>
      <c r="AP1925" s="121"/>
      <c r="AQ1925" s="119"/>
      <c r="AS1925" s="121"/>
      <c r="AT1925" s="119"/>
      <c r="AV1925" s="121"/>
      <c r="AW1925" s="119"/>
      <c r="AY1925" s="121"/>
      <c r="AZ1925" s="119"/>
      <c r="BB1925" s="121"/>
      <c r="BC1925" s="119"/>
      <c r="BF1925" s="119"/>
      <c r="BG1925" s="121"/>
      <c r="BH1925" s="121"/>
      <c r="BI1925" s="121"/>
      <c r="BJ1925" s="121"/>
      <c r="BK1925" s="121"/>
      <c r="BL1925" s="121"/>
    </row>
    <row r="1926" spans="1:64" x14ac:dyDescent="0.2">
      <c r="A1926" s="147" t="s">
        <v>3939</v>
      </c>
      <c r="B1926" s="158">
        <v>35759</v>
      </c>
      <c r="C1926" s="173" t="s">
        <v>3456</v>
      </c>
      <c r="E1926" s="116" t="str">
        <f>IF(ISERROR(VLOOKUP(TRIM(A1926),'R2020'!$A$1:$I$1991,2,FALSE)),"",VLOOKUP(TRIM(A1926),'R2020'!$A$1:$I$1991,2,FALSE))</f>
        <v>RT</v>
      </c>
      <c r="F1926" s="116" t="str">
        <f>IF(ISERROR(VLOOKUP(TRIM(A1926),'R2020'!$A$1:$I$1991,3,FALSE)),"",VLOOKUP(TRIM(A1926),'R2020'!$A$1:$I$1991,3,FALSE))</f>
        <v>JXA</v>
      </c>
      <c r="G1926" s="116" t="str">
        <f>IF(ISERROR(VLOOKUP(TRIM(A1926),'R2020'!$A$1:$I$1991,8,FALSE)),"",VLOOKUP(TRIM(A1926),'R2020'!$A$1:$I$1991,8,FALSE))</f>
        <v xml:space="preserve">4-3 </v>
      </c>
      <c r="H1926" s="117" t="s">
        <v>228</v>
      </c>
      <c r="I1926" s="117" t="s">
        <v>386</v>
      </c>
      <c r="J1926" s="119" t="s">
        <v>58</v>
      </c>
    </row>
    <row r="1927" spans="1:64" x14ac:dyDescent="0.2">
      <c r="A1927" s="118" t="s">
        <v>4237</v>
      </c>
      <c r="B1927" s="139">
        <v>36179</v>
      </c>
      <c r="C1927" s="176" t="s">
        <v>4514</v>
      </c>
      <c r="D1927" s="142"/>
      <c r="E1927" s="116" t="str">
        <f>IF(ISERROR(VLOOKUP(TRIM(A1927),'R2020'!$A$1:$I$1991,2,FALSE)),"",VLOOKUP(TRIM(A1927),'R2020'!$A$1:$I$1991,2,FALSE))</f>
        <v>HB</v>
      </c>
      <c r="F1927" s="116" t="str">
        <f>IF(ISERROR(VLOOKUP(TRIM(A1927),'R2020'!$A$1:$I$1991,3,FALSE)),"",VLOOKUP(TRIM(A1927),'R2020'!$A$1:$I$1991,3,FALSE))</f>
        <v>INA</v>
      </c>
      <c r="G1927" s="116" t="str">
        <f>IF(ISERROR(VLOOKUP(TRIM(A1927),'R2020'!$A$1:$I$1991,8,FALSE)),"",VLOOKUP(TRIM(A1927),'R2020'!$A$1:$I$1991,8,FALSE))</f>
        <v xml:space="preserve">0-0 </v>
      </c>
      <c r="H1927" s="126"/>
      <c r="I1927" s="126"/>
      <c r="J1927" s="120"/>
      <c r="K1927" s="126"/>
      <c r="L1927" s="126"/>
      <c r="M1927" s="120"/>
      <c r="N1927" s="126"/>
      <c r="O1927" s="126"/>
      <c r="P1927" s="120"/>
      <c r="Q1927" s="126"/>
      <c r="R1927" s="126"/>
      <c r="S1927" s="120"/>
      <c r="T1927" s="126"/>
      <c r="U1927" s="126"/>
      <c r="V1927" s="120"/>
      <c r="W1927" s="126"/>
      <c r="X1927" s="126"/>
      <c r="Y1927" s="120"/>
      <c r="Z1927" s="126"/>
      <c r="AA1927" s="126"/>
      <c r="AB1927" s="120"/>
      <c r="AC1927" s="126"/>
      <c r="AD1927" s="126"/>
      <c r="AE1927" s="120"/>
      <c r="AF1927" s="126"/>
      <c r="AG1927" s="126"/>
      <c r="AH1927" s="120"/>
      <c r="AI1927" s="126"/>
      <c r="AJ1927" s="126"/>
      <c r="AK1927" s="120"/>
      <c r="AL1927" s="126"/>
      <c r="AM1927" s="126"/>
      <c r="AN1927" s="120"/>
      <c r="AO1927" s="126"/>
      <c r="AP1927" s="126"/>
      <c r="AQ1927" s="120"/>
      <c r="AR1927" s="126"/>
      <c r="AS1927" s="126"/>
      <c r="AT1927" s="120"/>
      <c r="AU1927" s="126"/>
      <c r="AV1927" s="126"/>
      <c r="AW1927" s="120"/>
      <c r="AX1927" s="126"/>
      <c r="AY1927" s="126"/>
      <c r="AZ1927" s="120"/>
      <c r="BA1927" s="126"/>
      <c r="BB1927" s="127"/>
      <c r="BC1927" s="120"/>
      <c r="BD1927" s="120"/>
      <c r="BE1927" s="127"/>
      <c r="BF1927" s="127"/>
      <c r="BG1927" s="127"/>
      <c r="BH1927" s="127"/>
      <c r="BI1927" s="120"/>
      <c r="BJ1927" s="128"/>
      <c r="BK1927" s="128"/>
    </row>
    <row r="1928" spans="1:64" x14ac:dyDescent="0.2">
      <c r="A1928" s="147" t="s">
        <v>3940</v>
      </c>
      <c r="B1928" s="158">
        <v>34729</v>
      </c>
      <c r="C1928" s="173" t="s">
        <v>3065</v>
      </c>
      <c r="E1928" s="116" t="str">
        <f>IF(ISERROR(VLOOKUP(TRIM(A1928),'R2020'!$A$1:$I$1991,2,FALSE)),"",VLOOKUP(TRIM(A1928),'R2020'!$A$1:$I$1991,2,FALSE))</f>
        <v/>
      </c>
      <c r="F1928" s="116" t="str">
        <f>IF(ISERROR(VLOOKUP(TRIM(A1928),'R2020'!$A$1:$I$1991,3,FALSE)),"",VLOOKUP(TRIM(A1928),'R2020'!$A$1:$I$1991,3,FALSE))</f>
        <v/>
      </c>
      <c r="G1928" s="116" t="str">
        <f>IF(ISERROR(VLOOKUP(TRIM(A1928),'R2020'!$A$1:$I$1991,8,FALSE)),"",VLOOKUP(TRIM(A1928),'R2020'!$A$1:$I$1991,8,FALSE))</f>
        <v/>
      </c>
      <c r="H1928" s="117" t="s">
        <v>47</v>
      </c>
      <c r="I1928" s="117" t="s">
        <v>111</v>
      </c>
      <c r="J1928" s="119" t="s">
        <v>349</v>
      </c>
    </row>
    <row r="1929" spans="1:64" x14ac:dyDescent="0.2">
      <c r="A1929" s="147" t="s">
        <v>974</v>
      </c>
      <c r="B1929" s="158">
        <v>32834</v>
      </c>
      <c r="C1929" s="175" t="s">
        <v>1001</v>
      </c>
      <c r="D1929" s="122" t="s">
        <v>1584</v>
      </c>
      <c r="E1929" s="116" t="str">
        <f>IF(ISERROR(VLOOKUP(TRIM(A1929),'R2020'!$A$1:$I$1991,2,FALSE)),"",VLOOKUP(TRIM(A1929),'R2020'!$A$1:$I$1991,2,FALSE))</f>
        <v>G</v>
      </c>
      <c r="F1929" s="116" t="str">
        <f>IF(ISERROR(VLOOKUP(TRIM(A1929),'R2020'!$A$1:$I$1991,3,FALSE)),"",VLOOKUP(TRIM(A1929),'R2020'!$A$1:$I$1991,3,FALSE))</f>
        <v>GBN</v>
      </c>
      <c r="G1929" s="116" t="str">
        <f>IF(ISERROR(VLOOKUP(TRIM(A1929),'R2020'!$A$1:$I$1991,8,FALSE)),"",VLOOKUP(TRIM(A1929),'R2020'!$A$1:$I$1991,8,FALSE))</f>
        <v xml:space="preserve">0-2 </v>
      </c>
      <c r="H1929" s="117" t="s">
        <v>16</v>
      </c>
      <c r="I1929" s="121" t="s">
        <v>237</v>
      </c>
      <c r="J1929" s="119" t="s">
        <v>349</v>
      </c>
      <c r="K1929" s="117" t="s">
        <v>507</v>
      </c>
      <c r="L1929" s="121" t="s">
        <v>237</v>
      </c>
      <c r="M1929" s="119" t="s">
        <v>481</v>
      </c>
      <c r="N1929" s="117" t="s">
        <v>477</v>
      </c>
      <c r="O1929" s="121" t="s">
        <v>237</v>
      </c>
      <c r="P1929" s="119" t="s">
        <v>545</v>
      </c>
      <c r="Q1929" s="117" t="s">
        <v>507</v>
      </c>
      <c r="R1929" s="121" t="s">
        <v>237</v>
      </c>
      <c r="S1929" s="119" t="s">
        <v>333</v>
      </c>
      <c r="T1929" s="117" t="s">
        <v>16</v>
      </c>
      <c r="U1929" s="121" t="s">
        <v>237</v>
      </c>
      <c r="V1929" s="119" t="s">
        <v>349</v>
      </c>
      <c r="W1929" s="117" t="s">
        <v>16</v>
      </c>
      <c r="X1929" s="121" t="s">
        <v>237</v>
      </c>
      <c r="Y1929" s="119" t="s">
        <v>349</v>
      </c>
      <c r="Z1929" s="117" t="s">
        <v>16</v>
      </c>
      <c r="AA1929" s="121" t="s">
        <v>237</v>
      </c>
      <c r="AB1929" s="119" t="s">
        <v>349</v>
      </c>
      <c r="AD1929" s="121"/>
      <c r="AE1929" s="119"/>
      <c r="AG1929" s="121"/>
      <c r="AH1929" s="119"/>
      <c r="AJ1929" s="121"/>
      <c r="AK1929" s="119"/>
      <c r="AM1929" s="121"/>
      <c r="AN1929" s="119"/>
      <c r="AP1929" s="121"/>
      <c r="AQ1929" s="119"/>
      <c r="AS1929" s="121"/>
      <c r="AT1929" s="119"/>
      <c r="AV1929" s="121"/>
      <c r="AW1929" s="119"/>
      <c r="AY1929" s="121"/>
      <c r="AZ1929" s="119"/>
      <c r="BB1929" s="121"/>
      <c r="BC1929" s="119"/>
      <c r="BF1929" s="119"/>
      <c r="BG1929" s="121"/>
      <c r="BH1929" s="121"/>
      <c r="BI1929" s="121"/>
      <c r="BJ1929" s="121"/>
      <c r="BK1929" s="121"/>
      <c r="BL1929" s="121"/>
    </row>
    <row r="1930" spans="1:64" x14ac:dyDescent="0.2">
      <c r="A1930" s="118" t="s">
        <v>4214</v>
      </c>
      <c r="B1930" s="139">
        <v>35054</v>
      </c>
      <c r="C1930" s="176" t="s">
        <v>4513</v>
      </c>
      <c r="D1930" s="141"/>
      <c r="E1930" s="116" t="str">
        <f>IF(ISERROR(VLOOKUP(TRIM(A1930),'R2020'!$A$1:$I$1991,2,FALSE)),"",VLOOKUP(TRIM(A1930),'R2020'!$A$1:$I$1991,2,FALSE))</f>
        <v>WR</v>
      </c>
      <c r="F1930" s="116" t="str">
        <f>IF(ISERROR(VLOOKUP(TRIM(A1930),'R2020'!$A$1:$I$1991,3,FALSE)),"",VLOOKUP(TRIM(A1930),'R2020'!$A$1:$I$1991,3,FALSE))</f>
        <v>GBN</v>
      </c>
      <c r="G1930" s="116" t="str">
        <f>IF(ISERROR(VLOOKUP(TRIM(A1930),'R2020'!$A$1:$I$1991,8,FALSE)),"",VLOOKUP(TRIM(A1930),'R2020'!$A$1:$I$1991,8,FALSE))</f>
        <v xml:space="preserve"> </v>
      </c>
      <c r="H1930" s="127"/>
      <c r="I1930" s="127"/>
      <c r="J1930" s="120"/>
      <c r="K1930" s="127"/>
      <c r="L1930" s="127"/>
      <c r="M1930" s="120"/>
      <c r="N1930" s="127"/>
      <c r="O1930" s="127"/>
      <c r="P1930" s="120"/>
      <c r="Q1930" s="127"/>
      <c r="R1930" s="127"/>
      <c r="S1930" s="120"/>
      <c r="T1930" s="127"/>
      <c r="U1930" s="127"/>
      <c r="V1930" s="120"/>
      <c r="W1930" s="127"/>
      <c r="X1930" s="127"/>
      <c r="Y1930" s="120"/>
      <c r="Z1930" s="127"/>
      <c r="AA1930" s="127"/>
      <c r="AB1930" s="120"/>
      <c r="AC1930" s="127"/>
      <c r="AD1930" s="127"/>
      <c r="AE1930" s="120"/>
      <c r="AF1930" s="127"/>
      <c r="AG1930" s="127"/>
      <c r="AH1930" s="120"/>
      <c r="AI1930" s="127"/>
      <c r="AJ1930" s="127"/>
      <c r="AK1930" s="120"/>
      <c r="AL1930" s="127"/>
      <c r="AM1930" s="127"/>
      <c r="AN1930" s="120"/>
      <c r="AO1930" s="127"/>
      <c r="AP1930" s="127"/>
      <c r="AQ1930" s="127"/>
      <c r="AR1930" s="127"/>
      <c r="AS1930" s="127"/>
      <c r="AT1930" s="120"/>
      <c r="AU1930" s="127"/>
      <c r="AV1930" s="127"/>
      <c r="AW1930" s="120"/>
      <c r="AX1930" s="127"/>
      <c r="AY1930" s="127"/>
      <c r="AZ1930" s="120"/>
      <c r="BA1930" s="127"/>
      <c r="BB1930" s="127"/>
      <c r="BC1930" s="120"/>
      <c r="BD1930" s="120"/>
      <c r="BE1930" s="127"/>
      <c r="BF1930" s="120"/>
      <c r="BG1930" s="120"/>
      <c r="BH1930" s="120"/>
      <c r="BI1930" s="120"/>
      <c r="BJ1930" s="128"/>
      <c r="BK1930" s="128"/>
    </row>
    <row r="1931" spans="1:64" ht="12.95" customHeight="1" x14ac:dyDescent="0.2">
      <c r="A1931" s="147" t="s">
        <v>2818</v>
      </c>
      <c r="B1931" s="158">
        <v>34760</v>
      </c>
      <c r="C1931" s="173" t="s">
        <v>2583</v>
      </c>
      <c r="D1931" s="119" t="s">
        <v>2585</v>
      </c>
      <c r="E1931" s="116" t="str">
        <f>IF(ISERROR(VLOOKUP(TRIM(A1931),'R2020'!$A$1:$I$1991,2,FALSE)),"",VLOOKUP(TRIM(A1931),'R2020'!$A$1:$I$1991,2,FALSE))</f>
        <v/>
      </c>
      <c r="F1931" s="116" t="str">
        <f>IF(ISERROR(VLOOKUP(TRIM(A1931),'R2020'!$A$1:$I$1991,3,FALSE)),"",VLOOKUP(TRIM(A1931),'R2020'!$A$1:$I$1991,3,FALSE))</f>
        <v/>
      </c>
      <c r="G1931" s="116" t="str">
        <f>IF(ISERROR(VLOOKUP(TRIM(A1931),'R2020'!$A$1:$I$1991,8,FALSE)),"",VLOOKUP(TRIM(A1931),'R2020'!$A$1:$I$1991,8,FALSE))</f>
        <v/>
      </c>
      <c r="K1931" s="117" t="s">
        <v>283</v>
      </c>
      <c r="L1931" s="117" t="s">
        <v>346</v>
      </c>
      <c r="N1931" s="117" t="s">
        <v>283</v>
      </c>
      <c r="O1931" s="117" t="s">
        <v>346</v>
      </c>
    </row>
    <row r="1932" spans="1:64" x14ac:dyDescent="0.2">
      <c r="A1932" s="147" t="s">
        <v>2819</v>
      </c>
      <c r="B1932" s="158">
        <v>34454</v>
      </c>
      <c r="C1932" s="173" t="s">
        <v>2585</v>
      </c>
      <c r="D1932" s="119" t="s">
        <v>2601</v>
      </c>
      <c r="E1932" s="116" t="str">
        <f>IF(ISERROR(VLOOKUP(TRIM(A1932),'R2020'!$A$1:$I$1991,2,FALSE)),"",VLOOKUP(TRIM(A1932),'R2020'!$A$1:$I$1991,2,FALSE))</f>
        <v>PR</v>
      </c>
      <c r="F1932" s="116" t="str">
        <f>IF(ISERROR(VLOOKUP(TRIM(A1932),'R2020'!$A$1:$I$1991,3,FALSE)),"",VLOOKUP(TRIM(A1932),'R2020'!$A$1:$I$1991,3,FALSE))</f>
        <v>SFN</v>
      </c>
      <c r="G1932" s="116" t="str">
        <f>IF(ISERROR(VLOOKUP(TRIM(A1932),'R2020'!$A$1:$I$1991,8,FALSE)),"",VLOOKUP(TRIM(A1932),'R2020'!$A$1:$I$1991,8,FALSE))</f>
        <v xml:space="preserve"> </v>
      </c>
      <c r="K1932" s="117" t="s">
        <v>87</v>
      </c>
      <c r="L1932" s="117" t="s">
        <v>111</v>
      </c>
      <c r="N1932" s="117" t="s">
        <v>96</v>
      </c>
      <c r="O1932" s="117" t="s">
        <v>111</v>
      </c>
    </row>
    <row r="1933" spans="1:64" x14ac:dyDescent="0.2">
      <c r="A1933" s="149" t="s">
        <v>763</v>
      </c>
      <c r="B1933" s="159">
        <v>32723</v>
      </c>
      <c r="C1933" s="174" t="s">
        <v>740</v>
      </c>
      <c r="D1933" s="126" t="s">
        <v>2234</v>
      </c>
      <c r="E1933" s="116" t="str">
        <f>IF(ISERROR(VLOOKUP(TRIM(A1933),'R2020'!$A$1:$I$1991,2,FALSE)),"",VLOOKUP(TRIM(A1933),'R2020'!$A$1:$I$1991,2,FALSE))</f>
        <v>QB</v>
      </c>
      <c r="F1933" s="116" t="str">
        <f>IF(ISERROR(VLOOKUP(TRIM(A1933),'R2020'!$A$1:$I$1991,3,FALSE)),"",VLOOKUP(TRIM(A1933),'R2020'!$A$1:$I$1991,3,FALSE))</f>
        <v>LAA</v>
      </c>
      <c r="G1933" s="116" t="str">
        <f>IF(ISERROR(VLOOKUP(TRIM(A1933),'R2020'!$A$1:$I$1991,8,FALSE)),"",VLOOKUP(TRIM(A1933),'R2020'!$A$1:$I$1991,8,FALSE))</f>
        <v xml:space="preserve"> </v>
      </c>
      <c r="H1933" s="117" t="s">
        <v>193</v>
      </c>
      <c r="I1933" s="126" t="s">
        <v>2215</v>
      </c>
      <c r="J1933" s="126" t="s">
        <v>938</v>
      </c>
      <c r="K1933" s="120" t="s">
        <v>193</v>
      </c>
      <c r="L1933" s="126" t="s">
        <v>348</v>
      </c>
      <c r="M1933" s="126" t="s">
        <v>3022</v>
      </c>
      <c r="N1933" s="120" t="s">
        <v>193</v>
      </c>
      <c r="O1933" s="126" t="s">
        <v>233</v>
      </c>
      <c r="P1933" s="126"/>
      <c r="Q1933" s="120" t="s">
        <v>193</v>
      </c>
      <c r="R1933" s="126" t="s">
        <v>233</v>
      </c>
      <c r="S1933" s="126"/>
      <c r="T1933" s="120" t="s">
        <v>193</v>
      </c>
      <c r="U1933" s="126" t="s">
        <v>233</v>
      </c>
      <c r="V1933" s="126"/>
      <c r="W1933" s="120" t="s">
        <v>193</v>
      </c>
      <c r="X1933" s="126" t="s">
        <v>39</v>
      </c>
      <c r="Y1933" s="126" t="s">
        <v>86</v>
      </c>
      <c r="Z1933" s="120" t="s">
        <v>193</v>
      </c>
      <c r="AA1933" s="126" t="s">
        <v>39</v>
      </c>
      <c r="AB1933" s="126" t="s">
        <v>436</v>
      </c>
      <c r="AC1933" s="120" t="s">
        <v>193</v>
      </c>
      <c r="AD1933" s="126" t="s">
        <v>39</v>
      </c>
      <c r="AE1933" s="126" t="s">
        <v>394</v>
      </c>
      <c r="AF1933" s="120" t="s">
        <v>193</v>
      </c>
      <c r="AG1933" s="126" t="s">
        <v>39</v>
      </c>
      <c r="AH1933" s="126" t="s">
        <v>251</v>
      </c>
      <c r="AI1933" s="120"/>
      <c r="AJ1933" s="126"/>
      <c r="AK1933" s="126"/>
      <c r="AL1933" s="120"/>
      <c r="AM1933" s="126"/>
      <c r="AN1933" s="126"/>
      <c r="AO1933" s="120"/>
      <c r="AP1933" s="126"/>
      <c r="AQ1933" s="126"/>
      <c r="AR1933" s="120"/>
      <c r="AS1933" s="126"/>
      <c r="AT1933" s="126"/>
      <c r="AU1933" s="120"/>
      <c r="AV1933" s="126"/>
      <c r="AW1933" s="126"/>
      <c r="AX1933" s="120"/>
      <c r="AY1933" s="126"/>
      <c r="AZ1933" s="126"/>
      <c r="BA1933" s="120"/>
      <c r="BB1933" s="126"/>
      <c r="BC1933" s="127"/>
      <c r="BD1933" s="120"/>
      <c r="BE1933" s="120"/>
      <c r="BF1933" s="127"/>
      <c r="BG1933" s="127"/>
      <c r="BH1933" s="127"/>
      <c r="BI1933" s="127"/>
      <c r="BJ1933" s="120"/>
      <c r="BK1933" s="128"/>
      <c r="BL1933" s="128"/>
    </row>
    <row r="1934" spans="1:64" x14ac:dyDescent="0.2">
      <c r="A1934" s="147" t="s">
        <v>2820</v>
      </c>
      <c r="B1934" s="158">
        <v>34339</v>
      </c>
      <c r="C1934" s="173" t="s">
        <v>2601</v>
      </c>
      <c r="D1934" s="119" t="s">
        <v>2893</v>
      </c>
      <c r="E1934" s="116" t="str">
        <f>IF(ISERROR(VLOOKUP(TRIM(A1934),'R2020'!$A$1:$I$1991,2,FALSE)),"",VLOOKUP(TRIM(A1934),'R2020'!$A$1:$I$1991,2,FALSE))</f>
        <v>T</v>
      </c>
      <c r="F1934" s="116" t="str">
        <f>IF(ISERROR(VLOOKUP(TRIM(A1934),'R2020'!$A$1:$I$1991,3,FALSE)),"",VLOOKUP(TRIM(A1934),'R2020'!$A$1:$I$1991,3,FALSE))</f>
        <v>CLA</v>
      </c>
      <c r="G1934" s="116" t="str">
        <f>IF(ISERROR(VLOOKUP(TRIM(A1934),'R2020'!$A$1:$I$1991,8,FALSE)),"",VLOOKUP(TRIM(A1934),'R2020'!$A$1:$I$1991,8,FALSE))</f>
        <v xml:space="preserve">0-0 </v>
      </c>
      <c r="H1934" s="117" t="s">
        <v>47</v>
      </c>
      <c r="I1934" s="117" t="s">
        <v>233</v>
      </c>
      <c r="J1934" s="119" t="s">
        <v>349</v>
      </c>
      <c r="K1934" s="119"/>
      <c r="N1934" s="117" t="s">
        <v>47</v>
      </c>
      <c r="O1934" s="117" t="s">
        <v>32</v>
      </c>
      <c r="P1934" s="119" t="s">
        <v>349</v>
      </c>
    </row>
    <row r="1935" spans="1:64" x14ac:dyDescent="0.2">
      <c r="A1935" s="147" t="s">
        <v>3941</v>
      </c>
      <c r="B1935" s="158">
        <v>35562</v>
      </c>
      <c r="C1935" s="173" t="s">
        <v>3448</v>
      </c>
      <c r="E1935" s="116" t="str">
        <f>IF(ISERROR(VLOOKUP(TRIM(A1935),'R2020'!$A$1:$I$1991,2,FALSE)),"",VLOOKUP(TRIM(A1935),'R2020'!$A$1:$I$1991,2,FALSE))</f>
        <v/>
      </c>
      <c r="F1935" s="116" t="str">
        <f>IF(ISERROR(VLOOKUP(TRIM(A1935),'R2020'!$A$1:$I$1991,3,FALSE)),"",VLOOKUP(TRIM(A1935),'R2020'!$A$1:$I$1991,3,FALSE))</f>
        <v/>
      </c>
      <c r="G1935" s="116" t="str">
        <f>IF(ISERROR(VLOOKUP(TRIM(A1935),'R2020'!$A$1:$I$1991,8,FALSE)),"",VLOOKUP(TRIM(A1935),'R2020'!$A$1:$I$1991,8,FALSE))</f>
        <v/>
      </c>
      <c r="H1935" s="117" t="s">
        <v>364</v>
      </c>
      <c r="I1935" s="117" t="s">
        <v>2215</v>
      </c>
      <c r="J1935" s="119" t="s">
        <v>1061</v>
      </c>
    </row>
    <row r="1936" spans="1:64" x14ac:dyDescent="0.2">
      <c r="A1936" s="147" t="s">
        <v>3942</v>
      </c>
      <c r="B1936" s="158">
        <v>35279</v>
      </c>
      <c r="C1936" s="173" t="s">
        <v>3460</v>
      </c>
      <c r="E1936" s="116" t="str">
        <f>IF(ISERROR(VLOOKUP(TRIM(A1936),'R2020'!$A$1:$I$1991,2,FALSE)),"",VLOOKUP(TRIM(A1936),'R2020'!$A$1:$I$1991,2,FALSE))</f>
        <v/>
      </c>
      <c r="F1936" s="116" t="str">
        <f>IF(ISERROR(VLOOKUP(TRIM(A1936),'R2020'!$A$1:$I$1991,3,FALSE)),"",VLOOKUP(TRIM(A1936),'R2020'!$A$1:$I$1991,3,FALSE))</f>
        <v/>
      </c>
      <c r="G1936" s="116" t="str">
        <f>IF(ISERROR(VLOOKUP(TRIM(A1936),'R2020'!$A$1:$I$1991,8,FALSE)),"",VLOOKUP(TRIM(A1936),'R2020'!$A$1:$I$1991,8,FALSE))</f>
        <v/>
      </c>
      <c r="H1936" s="117" t="s">
        <v>364</v>
      </c>
      <c r="I1936" s="117" t="s">
        <v>103</v>
      </c>
      <c r="J1936" s="119" t="s">
        <v>1061</v>
      </c>
    </row>
    <row r="1937" spans="1:64" x14ac:dyDescent="0.2">
      <c r="A1937" s="147" t="s">
        <v>3325</v>
      </c>
      <c r="B1937" s="158">
        <v>34659</v>
      </c>
      <c r="C1937" s="175" t="s">
        <v>3081</v>
      </c>
      <c r="D1937" s="122" t="s">
        <v>3065</v>
      </c>
      <c r="E1937" s="116" t="str">
        <f>IF(ISERROR(VLOOKUP(TRIM(A1937),'R2020'!$A$1:$I$1991,2,FALSE)),"",VLOOKUP(TRIM(A1937),'R2020'!$A$1:$I$1991,2,FALSE))</f>
        <v>RG</v>
      </c>
      <c r="F1937" s="116" t="str">
        <f>IF(ISERROR(VLOOKUP(TRIM(A1937),'R2020'!$A$1:$I$1991,3,FALSE)),"",VLOOKUP(TRIM(A1937),'R2020'!$A$1:$I$1991,3,FALSE))</f>
        <v>CLA</v>
      </c>
      <c r="G1937" s="116" t="str">
        <f>IF(ISERROR(VLOOKUP(TRIM(A1937),'R2020'!$A$1:$I$1991,8,FALSE)),"",VLOOKUP(TRIM(A1937),'R2020'!$A$1:$I$1991,8,FALSE))</f>
        <v xml:space="preserve">6-3 </v>
      </c>
      <c r="H1937" s="117" t="s">
        <v>226</v>
      </c>
      <c r="I1937" s="122" t="s">
        <v>348</v>
      </c>
      <c r="J1937" s="122" t="s">
        <v>41</v>
      </c>
      <c r="K1937" s="117" t="s">
        <v>16</v>
      </c>
      <c r="L1937" s="122" t="s">
        <v>233</v>
      </c>
      <c r="M1937" s="122" t="s">
        <v>41</v>
      </c>
      <c r="O1937" s="122"/>
      <c r="P1937" s="122"/>
      <c r="R1937" s="122"/>
      <c r="S1937" s="122"/>
      <c r="U1937" s="122"/>
      <c r="V1937" s="122"/>
      <c r="X1937" s="122"/>
      <c r="Y1937" s="122"/>
      <c r="AA1937" s="122"/>
      <c r="AB1937" s="122"/>
      <c r="AD1937" s="122"/>
      <c r="AE1937" s="122"/>
      <c r="AG1937" s="122"/>
      <c r="AH1937" s="122"/>
      <c r="AJ1937" s="122"/>
      <c r="AK1937" s="122"/>
      <c r="AM1937" s="122"/>
      <c r="AN1937" s="122"/>
      <c r="AP1937" s="122"/>
      <c r="AQ1937" s="122"/>
      <c r="AS1937" s="122"/>
      <c r="AT1937" s="122"/>
      <c r="AV1937" s="122"/>
      <c r="AW1937" s="122"/>
      <c r="AY1937" s="122"/>
      <c r="AZ1937" s="122"/>
      <c r="BB1937" s="122"/>
      <c r="BC1937" s="122"/>
      <c r="BE1937" s="123"/>
      <c r="BF1937" s="122"/>
      <c r="BG1937" s="121"/>
      <c r="BI1937" s="119"/>
      <c r="BJ1937" s="121"/>
      <c r="BK1937" s="121"/>
      <c r="BL1937" s="130"/>
    </row>
    <row r="1938" spans="1:64" x14ac:dyDescent="0.2">
      <c r="A1938" s="147" t="s">
        <v>2394</v>
      </c>
      <c r="B1938" s="158">
        <v>33264</v>
      </c>
      <c r="C1938" s="175" t="s">
        <v>997</v>
      </c>
      <c r="D1938" s="122" t="s">
        <v>1004</v>
      </c>
      <c r="E1938" s="116" t="str">
        <f>IF(ISERROR(VLOOKUP(TRIM(A1938),'R2020'!$A$1:$I$1991,2,FALSE)),"",VLOOKUP(TRIM(A1938),'R2020'!$A$1:$I$1991,2,FALSE))</f>
        <v/>
      </c>
      <c r="F1938" s="116" t="str">
        <f>IF(ISERROR(VLOOKUP(TRIM(A1938),'R2020'!$A$1:$I$1991,3,FALSE)),"",VLOOKUP(TRIM(A1938),'R2020'!$A$1:$I$1991,3,FALSE))</f>
        <v/>
      </c>
      <c r="G1938" s="116" t="str">
        <f>IF(ISERROR(VLOOKUP(TRIM(A1938),'R2020'!$A$1:$I$1991,8,FALSE)),"",VLOOKUP(TRIM(A1938),'R2020'!$A$1:$I$1991,8,FALSE))</f>
        <v/>
      </c>
      <c r="H1938" s="117" t="s">
        <v>387</v>
      </c>
      <c r="I1938" s="121" t="s">
        <v>367</v>
      </c>
      <c r="J1938" s="119" t="s">
        <v>1064</v>
      </c>
      <c r="K1938" s="117" t="s">
        <v>540</v>
      </c>
      <c r="L1938" s="121" t="s">
        <v>367</v>
      </c>
      <c r="M1938" s="119" t="s">
        <v>1082</v>
      </c>
      <c r="N1938" s="117" t="s">
        <v>540</v>
      </c>
      <c r="O1938" s="121" t="s">
        <v>367</v>
      </c>
      <c r="P1938" s="119" t="s">
        <v>1158</v>
      </c>
      <c r="R1938" s="121"/>
      <c r="S1938" s="119"/>
      <c r="T1938" s="117" t="s">
        <v>455</v>
      </c>
      <c r="U1938" s="121" t="s">
        <v>59</v>
      </c>
      <c r="V1938" s="119" t="s">
        <v>1109</v>
      </c>
      <c r="W1938" s="117" t="s">
        <v>455</v>
      </c>
      <c r="X1938" s="121" t="s">
        <v>59</v>
      </c>
      <c r="Y1938" s="119" t="s">
        <v>2354</v>
      </c>
      <c r="Z1938" s="117" t="s">
        <v>455</v>
      </c>
      <c r="AA1938" s="121" t="s">
        <v>59</v>
      </c>
      <c r="AB1938" s="119" t="s">
        <v>479</v>
      </c>
      <c r="AD1938" s="121"/>
      <c r="AE1938" s="119"/>
      <c r="AG1938" s="121"/>
      <c r="AH1938" s="119"/>
      <c r="AJ1938" s="121"/>
      <c r="AK1938" s="119"/>
      <c r="AM1938" s="121"/>
      <c r="AN1938" s="119"/>
      <c r="AP1938" s="121"/>
      <c r="AQ1938" s="119"/>
      <c r="AS1938" s="121"/>
      <c r="AT1938" s="119"/>
      <c r="AV1938" s="121"/>
      <c r="AW1938" s="119"/>
      <c r="AY1938" s="121"/>
      <c r="AZ1938" s="119"/>
      <c r="BB1938" s="121"/>
      <c r="BC1938" s="119"/>
      <c r="BF1938" s="119"/>
      <c r="BG1938" s="121"/>
      <c r="BH1938" s="121"/>
      <c r="BI1938" s="121"/>
      <c r="BJ1938" s="121"/>
      <c r="BK1938" s="121"/>
      <c r="BL1938" s="121"/>
    </row>
    <row r="1939" spans="1:64" x14ac:dyDescent="0.2">
      <c r="A1939" s="118" t="s">
        <v>4070</v>
      </c>
      <c r="B1939" s="139">
        <v>36061</v>
      </c>
      <c r="C1939" s="176" t="s">
        <v>4512</v>
      </c>
      <c r="D1939" s="141"/>
      <c r="E1939" s="116" t="str">
        <f>IF(ISERROR(VLOOKUP(TRIM(A1939),'R2020'!$A$1:$I$1991,2,FALSE)),"",VLOOKUP(TRIM(A1939),'R2020'!$A$1:$I$1991,2,FALSE))</f>
        <v>LCB</v>
      </c>
      <c r="F1939" s="116" t="str">
        <f>IF(ISERROR(VLOOKUP(TRIM(A1939),'R2020'!$A$1:$I$1991,3,FALSE)),"",VLOOKUP(TRIM(A1939),'R2020'!$A$1:$I$1991,3,FALSE))</f>
        <v>ATN</v>
      </c>
      <c r="G1939" s="116" t="str">
        <f>IF(ISERROR(VLOOKUP(TRIM(A1939),'R2020'!$A$1:$I$1991,8,FALSE)),"",VLOOKUP(TRIM(A1939),'R2020'!$A$1:$I$1991,8,FALSE))</f>
        <v xml:space="preserve">4 </v>
      </c>
      <c r="H1939" s="127"/>
      <c r="I1939" s="127"/>
      <c r="J1939" s="120"/>
      <c r="K1939" s="127"/>
      <c r="L1939" s="127"/>
      <c r="M1939" s="120"/>
      <c r="N1939" s="127"/>
      <c r="O1939" s="127"/>
      <c r="P1939" s="120"/>
      <c r="Q1939" s="127"/>
      <c r="R1939" s="127"/>
      <c r="S1939" s="120"/>
      <c r="T1939" s="127"/>
      <c r="U1939" s="127"/>
      <c r="V1939" s="120"/>
      <c r="W1939" s="127"/>
      <c r="X1939" s="127"/>
      <c r="Y1939" s="120"/>
      <c r="Z1939" s="127"/>
      <c r="AA1939" s="127"/>
      <c r="AB1939" s="120"/>
      <c r="AC1939" s="127"/>
      <c r="AD1939" s="127"/>
      <c r="AE1939" s="120"/>
      <c r="AF1939" s="127"/>
      <c r="AG1939" s="127"/>
      <c r="AH1939" s="120"/>
      <c r="AI1939" s="127"/>
      <c r="AJ1939" s="127"/>
      <c r="AK1939" s="120"/>
      <c r="AL1939" s="127"/>
      <c r="AM1939" s="127"/>
      <c r="AN1939" s="120"/>
      <c r="AO1939" s="127"/>
      <c r="AP1939" s="127"/>
      <c r="AQ1939" s="127"/>
      <c r="AR1939" s="127"/>
      <c r="AS1939" s="127"/>
      <c r="AT1939" s="120"/>
      <c r="AU1939" s="127"/>
      <c r="AV1939" s="127"/>
      <c r="AW1939" s="120"/>
      <c r="AX1939" s="127"/>
      <c r="AY1939" s="127"/>
      <c r="AZ1939" s="120"/>
      <c r="BA1939" s="127"/>
      <c r="BB1939" s="127"/>
      <c r="BC1939" s="120"/>
      <c r="BD1939" s="120"/>
      <c r="BE1939" s="120"/>
      <c r="BF1939" s="120"/>
      <c r="BG1939" s="120"/>
      <c r="BH1939" s="120"/>
      <c r="BI1939" s="120"/>
      <c r="BJ1939" s="128"/>
      <c r="BK1939" s="128"/>
    </row>
    <row r="1940" spans="1:64" x14ac:dyDescent="0.2">
      <c r="A1940" s="147" t="s">
        <v>2821</v>
      </c>
      <c r="B1940" s="158">
        <v>34653</v>
      </c>
      <c r="C1940" s="173" t="s">
        <v>2601</v>
      </c>
      <c r="D1940" s="119" t="s">
        <v>2924</v>
      </c>
      <c r="E1940" s="116" t="str">
        <f>IF(ISERROR(VLOOKUP(TRIM(A1940),'R2020'!$A$1:$I$1991,2,FALSE)),"",VLOOKUP(TRIM(A1940),'R2020'!$A$1:$I$1991,2,FALSE))</f>
        <v>LT TE</v>
      </c>
      <c r="F1940" s="116" t="str">
        <f>IF(ISERROR(VLOOKUP(TRIM(A1940),'R2020'!$A$1:$I$1991,3,FALSE)),"",VLOOKUP(TRIM(A1940),'R2020'!$A$1:$I$1991,3,FALSE))</f>
        <v>LAA</v>
      </c>
      <c r="G1940" s="116" t="str">
        <f>IF(ISERROR(VLOOKUP(TRIM(A1940),'R2020'!$A$1:$I$1991,8,FALSE)),"",VLOOKUP(TRIM(A1940),'R2020'!$A$1:$I$1991,8,FALSE))</f>
        <v>0-5 / 4-5</v>
      </c>
      <c r="H1940" s="117" t="s">
        <v>228</v>
      </c>
      <c r="I1940" s="117" t="s">
        <v>2215</v>
      </c>
      <c r="J1940" s="119" t="s">
        <v>230</v>
      </c>
      <c r="K1940" s="117" t="s">
        <v>228</v>
      </c>
      <c r="L1940" s="117" t="s">
        <v>2215</v>
      </c>
      <c r="M1940" s="119" t="s">
        <v>58</v>
      </c>
      <c r="N1940" s="117" t="s">
        <v>1037</v>
      </c>
      <c r="O1940" s="117" t="s">
        <v>2215</v>
      </c>
      <c r="P1940" s="119" t="s">
        <v>1041</v>
      </c>
    </row>
    <row r="1941" spans="1:64" x14ac:dyDescent="0.2">
      <c r="A1941" s="147" t="s">
        <v>1404</v>
      </c>
      <c r="B1941" s="158">
        <v>33107</v>
      </c>
      <c r="C1941" s="175" t="s">
        <v>1001</v>
      </c>
      <c r="D1941" s="117" t="s">
        <v>1681</v>
      </c>
      <c r="E1941" s="116" t="str">
        <f>IF(ISERROR(VLOOKUP(TRIM(A1941),'R2020'!$A$1:$I$1991,2,FALSE)),"",VLOOKUP(TRIM(A1941),'R2020'!$A$1:$I$1991,2,FALSE))</f>
        <v>FL</v>
      </c>
      <c r="F1941" s="116" t="str">
        <f>IF(ISERROR(VLOOKUP(TRIM(A1941),'R2020'!$A$1:$I$1991,3,FALSE)),"",VLOOKUP(TRIM(A1941),'R2020'!$A$1:$I$1991,3,FALSE))</f>
        <v>MIN</v>
      </c>
      <c r="G1941" s="116" t="str">
        <f>IF(ISERROR(VLOOKUP(TRIM(A1941),'R2020'!$A$1:$I$1991,8,FALSE)),"",VLOOKUP(TRIM(A1941),'R2020'!$A$1:$I$1991,8,FALSE))</f>
        <v xml:space="preserve"> </v>
      </c>
      <c r="H1941" s="117" t="s">
        <v>279</v>
      </c>
      <c r="I1941" s="121" t="s">
        <v>131</v>
      </c>
      <c r="K1941" s="117" t="s">
        <v>236</v>
      </c>
      <c r="L1941" s="121" t="s">
        <v>131</v>
      </c>
      <c r="N1941" s="117" t="s">
        <v>236</v>
      </c>
      <c r="O1941" s="121" t="s">
        <v>131</v>
      </c>
      <c r="Q1941" s="117" t="s">
        <v>236</v>
      </c>
      <c r="R1941" s="121" t="s">
        <v>131</v>
      </c>
      <c r="S1941" s="119"/>
      <c r="T1941" s="117" t="s">
        <v>283</v>
      </c>
      <c r="U1941" s="121" t="s">
        <v>131</v>
      </c>
      <c r="V1941" s="119"/>
      <c r="X1941" s="121"/>
      <c r="Y1941" s="119"/>
      <c r="AA1941" s="121"/>
      <c r="AB1941" s="119"/>
      <c r="AD1941" s="121"/>
      <c r="AE1941" s="119"/>
      <c r="AG1941" s="121"/>
      <c r="AH1941" s="119"/>
      <c r="AJ1941" s="121"/>
      <c r="AK1941" s="119"/>
      <c r="AM1941" s="121"/>
      <c r="AN1941" s="119"/>
      <c r="AP1941" s="121"/>
      <c r="AQ1941" s="119"/>
      <c r="AS1941" s="121"/>
      <c r="AT1941" s="119"/>
      <c r="AV1941" s="121"/>
      <c r="AW1941" s="119"/>
      <c r="AY1941" s="121"/>
      <c r="AZ1941" s="119"/>
      <c r="BB1941" s="121"/>
      <c r="BC1941" s="119"/>
      <c r="BF1941" s="119"/>
      <c r="BG1941" s="121"/>
      <c r="BH1941" s="121"/>
      <c r="BI1941" s="121"/>
      <c r="BJ1941" s="121"/>
      <c r="BK1941" s="121"/>
      <c r="BL1941" s="121"/>
    </row>
    <row r="1942" spans="1:64" x14ac:dyDescent="0.2">
      <c r="A1942" s="118" t="s">
        <v>4384</v>
      </c>
      <c r="B1942" s="139">
        <v>36182</v>
      </c>
      <c r="C1942" s="176" t="s">
        <v>4512</v>
      </c>
      <c r="D1942" s="141"/>
      <c r="E1942" s="116" t="str">
        <f>IF(ISERROR(VLOOKUP(TRIM(A1942),'R2020'!$A$1:$I$1991,2,FALSE)),"",VLOOKUP(TRIM(A1942),'R2020'!$A$1:$I$1991,2,FALSE))</f>
        <v>LT</v>
      </c>
      <c r="F1942" s="116" t="str">
        <f>IF(ISERROR(VLOOKUP(TRIM(A1942),'R2020'!$A$1:$I$1991,3,FALSE)),"",VLOOKUP(TRIM(A1942),'R2020'!$A$1:$I$1991,3,FALSE))</f>
        <v>NYN</v>
      </c>
      <c r="G1942" s="116" t="str">
        <f>IF(ISERROR(VLOOKUP(TRIM(A1942),'R2020'!$A$1:$I$1991,8,FALSE)),"",VLOOKUP(TRIM(A1942),'R2020'!$A$1:$I$1991,8,FALSE))</f>
        <v xml:space="preserve">4-3 </v>
      </c>
      <c r="H1942" s="127"/>
      <c r="I1942" s="127"/>
      <c r="J1942" s="120"/>
      <c r="K1942" s="127"/>
      <c r="L1942" s="127"/>
      <c r="M1942" s="120"/>
      <c r="N1942" s="127"/>
      <c r="O1942" s="127"/>
      <c r="P1942" s="120"/>
      <c r="Q1942" s="127"/>
      <c r="R1942" s="127"/>
      <c r="S1942" s="120"/>
      <c r="T1942" s="127"/>
      <c r="U1942" s="127"/>
      <c r="V1942" s="120"/>
      <c r="W1942" s="127"/>
      <c r="X1942" s="127"/>
      <c r="Y1942" s="120"/>
      <c r="Z1942" s="127"/>
      <c r="AA1942" s="127"/>
      <c r="AB1942" s="120"/>
      <c r="AC1942" s="127"/>
      <c r="AD1942" s="127"/>
      <c r="AE1942" s="120"/>
      <c r="AF1942" s="127"/>
      <c r="AG1942" s="127"/>
      <c r="AH1942" s="120"/>
      <c r="AI1942" s="127"/>
      <c r="AJ1942" s="127"/>
      <c r="AK1942" s="120"/>
      <c r="AL1942" s="127"/>
      <c r="AM1942" s="127"/>
      <c r="AN1942" s="120"/>
      <c r="AO1942" s="127"/>
      <c r="AP1942" s="127"/>
      <c r="AQ1942" s="127"/>
      <c r="AR1942" s="127"/>
      <c r="AS1942" s="127"/>
      <c r="AT1942" s="120"/>
      <c r="AU1942" s="127"/>
      <c r="AV1942" s="127"/>
      <c r="AW1942" s="120"/>
      <c r="AX1942" s="127"/>
      <c r="AY1942" s="127"/>
      <c r="AZ1942" s="120"/>
      <c r="BA1942" s="127"/>
      <c r="BB1942" s="127"/>
      <c r="BC1942" s="120"/>
      <c r="BD1942" s="120"/>
      <c r="BE1942" s="120"/>
      <c r="BF1942" s="120"/>
      <c r="BG1942" s="120"/>
      <c r="BH1942" s="120"/>
      <c r="BI1942" s="120"/>
      <c r="BJ1942" s="128"/>
      <c r="BK1942" s="128"/>
    </row>
    <row r="1943" spans="1:64" x14ac:dyDescent="0.2">
      <c r="A1943" s="147" t="s">
        <v>3326</v>
      </c>
      <c r="B1943" s="158">
        <v>34984</v>
      </c>
      <c r="C1943" s="175" t="s">
        <v>3067</v>
      </c>
      <c r="D1943" s="122" t="s">
        <v>3418</v>
      </c>
      <c r="E1943" s="116" t="str">
        <f>IF(ISERROR(VLOOKUP(TRIM(A1943),'R2020'!$A$1:$I$1991,2,FALSE)),"",VLOOKUP(TRIM(A1943),'R2020'!$A$1:$I$1991,2,FALSE))</f>
        <v/>
      </c>
      <c r="F1943" s="116" t="str">
        <f>IF(ISERROR(VLOOKUP(TRIM(A1943),'R2020'!$A$1:$I$1991,3,FALSE)),"",VLOOKUP(TRIM(A1943),'R2020'!$A$1:$I$1991,3,FALSE))</f>
        <v/>
      </c>
      <c r="G1943" s="116" t="str">
        <f>IF(ISERROR(VLOOKUP(TRIM(A1943),'R2020'!$A$1:$I$1991,8,FALSE)),"",VLOOKUP(TRIM(A1943),'R2020'!$A$1:$I$1991,8,FALSE))</f>
        <v/>
      </c>
      <c r="H1943" s="117" t="s">
        <v>127</v>
      </c>
      <c r="I1943" s="122" t="s">
        <v>348</v>
      </c>
      <c r="J1943" s="122" t="s">
        <v>2977</v>
      </c>
      <c r="K1943" s="117" t="s">
        <v>49</v>
      </c>
      <c r="L1943" s="122" t="s">
        <v>348</v>
      </c>
      <c r="M1943" s="122" t="s">
        <v>349</v>
      </c>
      <c r="O1943" s="122"/>
      <c r="P1943" s="122"/>
      <c r="R1943" s="122"/>
      <c r="S1943" s="122"/>
      <c r="U1943" s="122"/>
      <c r="V1943" s="122"/>
      <c r="X1943" s="122"/>
      <c r="Y1943" s="122"/>
      <c r="AA1943" s="122"/>
      <c r="AB1943" s="122"/>
      <c r="AD1943" s="122"/>
      <c r="AE1943" s="122"/>
      <c r="AG1943" s="122"/>
      <c r="AH1943" s="122"/>
      <c r="AJ1943" s="122"/>
      <c r="AK1943" s="122"/>
      <c r="AM1943" s="122"/>
      <c r="AN1943" s="122"/>
      <c r="AP1943" s="122"/>
      <c r="AQ1943" s="122"/>
      <c r="AS1943" s="122"/>
      <c r="AT1943" s="122"/>
      <c r="AV1943" s="122"/>
      <c r="AW1943" s="122"/>
      <c r="AY1943" s="122"/>
      <c r="AZ1943" s="122"/>
      <c r="BB1943" s="122"/>
      <c r="BC1943" s="122"/>
      <c r="BE1943" s="123"/>
      <c r="BF1943" s="122"/>
      <c r="BG1943" s="121"/>
      <c r="BI1943" s="119"/>
      <c r="BJ1943" s="121"/>
      <c r="BK1943" s="121"/>
      <c r="BL1943" s="130"/>
    </row>
    <row r="1944" spans="1:64" x14ac:dyDescent="0.2">
      <c r="A1944" s="148" t="s">
        <v>1188</v>
      </c>
      <c r="B1944" s="159">
        <v>33974</v>
      </c>
      <c r="C1944" s="175" t="s">
        <v>1227</v>
      </c>
      <c r="D1944" s="124" t="s">
        <v>1227</v>
      </c>
      <c r="E1944" s="116" t="str">
        <f>IF(ISERROR(VLOOKUP(TRIM(A1944),'R2020'!$A$1:$I$1991,2,FALSE)),"",VLOOKUP(TRIM(A1944),'R2020'!$A$1:$I$1991,2,FALSE))</f>
        <v/>
      </c>
      <c r="F1944" s="116" t="str">
        <f>IF(ISERROR(VLOOKUP(TRIM(A1944),'R2020'!$A$1:$I$1991,3,FALSE)),"",VLOOKUP(TRIM(A1944),'R2020'!$A$1:$I$1991,3,FALSE))</f>
        <v/>
      </c>
      <c r="G1944" s="116" t="str">
        <f>IF(ISERROR(VLOOKUP(TRIM(A1944),'R2020'!$A$1:$I$1991,8,FALSE)),"",VLOOKUP(TRIM(A1944),'R2020'!$A$1:$I$1991,8,FALSE))</f>
        <v/>
      </c>
      <c r="H1944" s="117" t="s">
        <v>273</v>
      </c>
      <c r="I1944" s="121" t="s">
        <v>39</v>
      </c>
      <c r="J1944" s="127"/>
      <c r="K1944" s="117" t="s">
        <v>202</v>
      </c>
      <c r="L1944" s="121"/>
      <c r="M1944" s="127"/>
      <c r="N1944" s="117" t="s">
        <v>296</v>
      </c>
      <c r="O1944" s="121" t="s">
        <v>55</v>
      </c>
      <c r="P1944" s="127"/>
      <c r="Q1944" s="117" t="s">
        <v>370</v>
      </c>
      <c r="R1944" s="121" t="s">
        <v>55</v>
      </c>
      <c r="S1944" s="127"/>
      <c r="T1944" s="117" t="s">
        <v>273</v>
      </c>
      <c r="U1944" s="121" t="s">
        <v>55</v>
      </c>
      <c r="V1944" s="127"/>
      <c r="W1944" s="117" t="s">
        <v>1252</v>
      </c>
      <c r="X1944" s="121" t="s">
        <v>55</v>
      </c>
      <c r="Y1944" s="127" t="s">
        <v>349</v>
      </c>
      <c r="Z1944" s="120"/>
      <c r="AA1944" s="120"/>
      <c r="AB1944" s="120"/>
      <c r="AC1944" s="120"/>
      <c r="AD1944" s="120"/>
      <c r="AE1944" s="120"/>
      <c r="AF1944" s="120"/>
      <c r="AG1944" s="120"/>
      <c r="AH1944" s="120"/>
      <c r="AI1944" s="120"/>
      <c r="AJ1944" s="120"/>
      <c r="AK1944" s="120"/>
      <c r="AL1944" s="120"/>
      <c r="AM1944" s="120"/>
      <c r="AN1944" s="120"/>
      <c r="AO1944" s="120"/>
      <c r="AP1944" s="120"/>
      <c r="AQ1944" s="120"/>
      <c r="AR1944" s="120"/>
      <c r="AS1944" s="120"/>
      <c r="AT1944" s="120"/>
      <c r="AU1944" s="120"/>
      <c r="AV1944" s="120"/>
      <c r="AW1944" s="120"/>
      <c r="AX1944" s="120"/>
      <c r="AY1944" s="120"/>
      <c r="AZ1944" s="120"/>
      <c r="BA1944" s="120"/>
      <c r="BB1944" s="120"/>
      <c r="BC1944" s="120"/>
      <c r="BD1944" s="120"/>
      <c r="BE1944" s="120"/>
      <c r="BF1944" s="120"/>
      <c r="BG1944" s="120"/>
      <c r="BH1944" s="120"/>
      <c r="BI1944" s="120"/>
      <c r="BJ1944" s="120"/>
      <c r="BK1944" s="120"/>
      <c r="BL1944" s="120"/>
    </row>
    <row r="1945" spans="1:64" ht="12.95" customHeight="1" x14ac:dyDescent="0.2">
      <c r="A1945" s="149" t="s">
        <v>615</v>
      </c>
      <c r="B1945" s="159">
        <v>32136</v>
      </c>
      <c r="C1945" s="174" t="s">
        <v>653</v>
      </c>
      <c r="D1945" s="126" t="s">
        <v>637</v>
      </c>
      <c r="E1945" s="116" t="str">
        <f>IF(ISERROR(VLOOKUP(TRIM(A1945),'R2020'!$A$1:$I$1991,2,FALSE)),"",VLOOKUP(TRIM(A1945),'R2020'!$A$1:$I$1991,2,FALSE))</f>
        <v/>
      </c>
      <c r="F1945" s="116" t="str">
        <f>IF(ISERROR(VLOOKUP(TRIM(A1945),'R2020'!$A$1:$I$1991,3,FALSE)),"",VLOOKUP(TRIM(A1945),'R2020'!$A$1:$I$1991,3,FALSE))</f>
        <v/>
      </c>
      <c r="G1945" s="116" t="str">
        <f>IF(ISERROR(VLOOKUP(TRIM(A1945),'R2020'!$A$1:$I$1991,8,FALSE)),"",VLOOKUP(TRIM(A1945),'R2020'!$A$1:$I$1991,8,FALSE))</f>
        <v/>
      </c>
      <c r="H1945" s="120" t="s">
        <v>283</v>
      </c>
      <c r="I1945" s="126" t="s">
        <v>446</v>
      </c>
      <c r="J1945" s="126"/>
      <c r="K1945" s="120" t="s">
        <v>279</v>
      </c>
      <c r="L1945" s="126" t="s">
        <v>336</v>
      </c>
      <c r="M1945" s="126"/>
      <c r="N1945" s="120" t="s">
        <v>236</v>
      </c>
      <c r="O1945" s="126" t="s">
        <v>229</v>
      </c>
      <c r="P1945" s="126"/>
      <c r="Q1945" s="120" t="s">
        <v>236</v>
      </c>
      <c r="R1945" s="126" t="s">
        <v>229</v>
      </c>
      <c r="S1945" s="126" t="s">
        <v>328</v>
      </c>
      <c r="T1945" s="120" t="s">
        <v>236</v>
      </c>
      <c r="U1945" s="126" t="s">
        <v>229</v>
      </c>
      <c r="V1945" s="126" t="s">
        <v>328</v>
      </c>
      <c r="W1945" s="120" t="s">
        <v>236</v>
      </c>
      <c r="X1945" s="126" t="s">
        <v>229</v>
      </c>
      <c r="Y1945" s="126"/>
      <c r="Z1945" s="120" t="s">
        <v>236</v>
      </c>
      <c r="AA1945" s="126" t="s">
        <v>229</v>
      </c>
      <c r="AB1945" s="126"/>
      <c r="AC1945" s="120" t="s">
        <v>279</v>
      </c>
      <c r="AD1945" s="126" t="s">
        <v>229</v>
      </c>
      <c r="AE1945" s="126"/>
      <c r="AF1945" s="120" t="s">
        <v>283</v>
      </c>
      <c r="AG1945" s="126" t="s">
        <v>229</v>
      </c>
      <c r="AH1945" s="126"/>
      <c r="AI1945" s="120" t="s">
        <v>283</v>
      </c>
      <c r="AJ1945" s="126" t="s">
        <v>229</v>
      </c>
      <c r="AK1945" s="126"/>
      <c r="AL1945" s="120"/>
      <c r="AM1945" s="126"/>
      <c r="AN1945" s="126"/>
      <c r="AO1945" s="120"/>
      <c r="AP1945" s="126"/>
      <c r="AQ1945" s="126"/>
      <c r="AR1945" s="120"/>
      <c r="AS1945" s="126"/>
      <c r="AT1945" s="126"/>
      <c r="AU1945" s="120"/>
      <c r="AV1945" s="126"/>
      <c r="AW1945" s="126"/>
      <c r="AX1945" s="120"/>
      <c r="AY1945" s="126"/>
      <c r="AZ1945" s="126"/>
      <c r="BA1945" s="120"/>
      <c r="BB1945" s="126"/>
      <c r="BC1945" s="126"/>
      <c r="BD1945" s="120"/>
      <c r="BE1945" s="125"/>
      <c r="BF1945" s="126"/>
      <c r="BG1945" s="128"/>
      <c r="BH1945" s="120"/>
      <c r="BI1945" s="127"/>
      <c r="BJ1945" s="128"/>
      <c r="BK1945" s="128"/>
      <c r="BL1945" s="131"/>
    </row>
    <row r="1946" spans="1:64" x14ac:dyDescent="0.2">
      <c r="A1946" s="149" t="s">
        <v>601</v>
      </c>
      <c r="B1946" s="159">
        <v>32635</v>
      </c>
      <c r="C1946" s="174" t="s">
        <v>649</v>
      </c>
      <c r="D1946" s="126" t="s">
        <v>2430</v>
      </c>
      <c r="E1946" s="116" t="str">
        <f>IF(ISERROR(VLOOKUP(TRIM(A1946),'R2020'!$A$1:$I$1991,2,FALSE)),"",VLOOKUP(TRIM(A1946),'R2020'!$A$1:$I$1991,2,FALSE))</f>
        <v/>
      </c>
      <c r="F1946" s="116" t="str">
        <f>IF(ISERROR(VLOOKUP(TRIM(A1946),'R2020'!$A$1:$I$1991,3,FALSE)),"",VLOOKUP(TRIM(A1946),'R2020'!$A$1:$I$1991,3,FALSE))</f>
        <v/>
      </c>
      <c r="G1946" s="116" t="str">
        <f>IF(ISERROR(VLOOKUP(TRIM(A1946),'R2020'!$A$1:$I$1991,8,FALSE)),"",VLOOKUP(TRIM(A1946),'R2020'!$A$1:$I$1991,8,FALSE))</f>
        <v/>
      </c>
      <c r="H1946" s="117" t="s">
        <v>368</v>
      </c>
      <c r="I1946" s="126" t="s">
        <v>39</v>
      </c>
      <c r="J1946" s="126" t="s">
        <v>1129</v>
      </c>
      <c r="K1946" s="117" t="s">
        <v>202</v>
      </c>
      <c r="L1946" s="126"/>
      <c r="M1946" s="126"/>
      <c r="N1946" s="120" t="s">
        <v>368</v>
      </c>
      <c r="O1946" s="126" t="s">
        <v>453</v>
      </c>
      <c r="P1946" s="126" t="s">
        <v>1093</v>
      </c>
      <c r="Q1946" s="120" t="s">
        <v>368</v>
      </c>
      <c r="R1946" s="126" t="s">
        <v>453</v>
      </c>
      <c r="S1946" s="126" t="s">
        <v>1093</v>
      </c>
      <c r="T1946" s="120" t="s">
        <v>368</v>
      </c>
      <c r="U1946" s="126" t="s">
        <v>453</v>
      </c>
      <c r="V1946" s="126" t="s">
        <v>1135</v>
      </c>
      <c r="W1946" s="120" t="s">
        <v>368</v>
      </c>
      <c r="X1946" s="126" t="s">
        <v>453</v>
      </c>
      <c r="Y1946" s="126" t="s">
        <v>1135</v>
      </c>
      <c r="Z1946" s="120" t="s">
        <v>368</v>
      </c>
      <c r="AA1946" s="126" t="s">
        <v>453</v>
      </c>
      <c r="AB1946" s="126" t="s">
        <v>129</v>
      </c>
      <c r="AC1946" s="120" t="s">
        <v>368</v>
      </c>
      <c r="AD1946" s="126" t="s">
        <v>453</v>
      </c>
      <c r="AE1946" s="126" t="s">
        <v>129</v>
      </c>
      <c r="AF1946" s="120" t="s">
        <v>368</v>
      </c>
      <c r="AG1946" s="126" t="s">
        <v>453</v>
      </c>
      <c r="AH1946" s="126" t="s">
        <v>129</v>
      </c>
      <c r="AI1946" s="120" t="s">
        <v>368</v>
      </c>
      <c r="AJ1946" s="126" t="s">
        <v>453</v>
      </c>
      <c r="AK1946" s="126" t="s">
        <v>60</v>
      </c>
      <c r="AL1946" s="120"/>
      <c r="AM1946" s="126"/>
      <c r="AN1946" s="126"/>
      <c r="AO1946" s="120"/>
      <c r="AP1946" s="126"/>
      <c r="AQ1946" s="126"/>
      <c r="AR1946" s="120"/>
      <c r="AS1946" s="126"/>
      <c r="AT1946" s="126"/>
      <c r="AU1946" s="120"/>
      <c r="AV1946" s="126"/>
      <c r="AW1946" s="126"/>
      <c r="AX1946" s="120"/>
      <c r="AY1946" s="126"/>
      <c r="AZ1946" s="126"/>
      <c r="BA1946" s="120"/>
      <c r="BB1946" s="126"/>
      <c r="BC1946" s="126"/>
      <c r="BD1946" s="120"/>
      <c r="BE1946" s="125"/>
      <c r="BF1946" s="126"/>
      <c r="BG1946" s="128"/>
      <c r="BH1946" s="120"/>
      <c r="BI1946" s="127"/>
      <c r="BJ1946" s="128"/>
      <c r="BK1946" s="128"/>
      <c r="BL1946" s="131"/>
    </row>
    <row r="1947" spans="1:64" x14ac:dyDescent="0.2">
      <c r="A1947" s="147" t="s">
        <v>3327</v>
      </c>
      <c r="B1947" s="158">
        <v>34856</v>
      </c>
      <c r="C1947" s="175" t="s">
        <v>3076</v>
      </c>
      <c r="D1947" s="122" t="s">
        <v>3067</v>
      </c>
      <c r="E1947" s="116" t="str">
        <f>IF(ISERROR(VLOOKUP(TRIM(A1947),'R2020'!$A$1:$I$1991,2,FALSE)),"",VLOOKUP(TRIM(A1947),'R2020'!$A$1:$I$1991,2,FALSE))</f>
        <v>BB TE</v>
      </c>
      <c r="F1947" s="116" t="str">
        <f>IF(ISERROR(VLOOKUP(TRIM(A1947),'R2020'!$A$1:$I$1991,3,FALSE)),"",VLOOKUP(TRIM(A1947),'R2020'!$A$1:$I$1991,3,FALSE))</f>
        <v>CAN</v>
      </c>
      <c r="G1947" s="116" t="str">
        <f>IF(ISERROR(VLOOKUP(TRIM(A1947),'R2020'!$A$1:$I$1991,8,FALSE)),"",VLOOKUP(TRIM(A1947),'R2020'!$A$1:$I$1991,8,FALSE))</f>
        <v xml:space="preserve">0-5 </v>
      </c>
      <c r="H1947" s="117" t="s">
        <v>26</v>
      </c>
      <c r="I1947" s="122" t="s">
        <v>22</v>
      </c>
      <c r="J1947" s="122" t="s">
        <v>685</v>
      </c>
      <c r="K1947" s="117" t="s">
        <v>464</v>
      </c>
      <c r="L1947" s="122" t="s">
        <v>22</v>
      </c>
      <c r="M1947" s="122" t="s">
        <v>3328</v>
      </c>
      <c r="O1947" s="122"/>
      <c r="P1947" s="122"/>
      <c r="R1947" s="122"/>
      <c r="S1947" s="122"/>
      <c r="U1947" s="122"/>
      <c r="V1947" s="122"/>
      <c r="X1947" s="122"/>
      <c r="Y1947" s="122"/>
      <c r="AA1947" s="122"/>
      <c r="AB1947" s="122"/>
      <c r="AD1947" s="122"/>
      <c r="AE1947" s="122"/>
      <c r="AG1947" s="122"/>
      <c r="AH1947" s="122"/>
      <c r="AJ1947" s="122"/>
      <c r="AK1947" s="122"/>
      <c r="AM1947" s="122"/>
      <c r="AN1947" s="122"/>
      <c r="AP1947" s="122"/>
      <c r="AQ1947" s="122"/>
      <c r="AS1947" s="122"/>
      <c r="AT1947" s="122"/>
      <c r="AV1947" s="122"/>
      <c r="AW1947" s="122"/>
      <c r="AY1947" s="122"/>
      <c r="AZ1947" s="122"/>
      <c r="BB1947" s="122"/>
      <c r="BC1947" s="122"/>
      <c r="BE1947" s="123"/>
      <c r="BF1947" s="122"/>
      <c r="BG1947" s="121"/>
      <c r="BI1947" s="119"/>
      <c r="BJ1947" s="121"/>
      <c r="BK1947" s="121"/>
      <c r="BL1947" s="130"/>
    </row>
    <row r="1948" spans="1:64" x14ac:dyDescent="0.2">
      <c r="A1948" s="147" t="s">
        <v>435</v>
      </c>
      <c r="B1948" s="158">
        <v>33364</v>
      </c>
      <c r="C1948" s="175" t="s">
        <v>1225</v>
      </c>
      <c r="D1948" s="122" t="s">
        <v>1686</v>
      </c>
      <c r="E1948" s="116" t="str">
        <f>IF(ISERROR(VLOOKUP(TRIM(A1948),'R2020'!$A$1:$I$1991,2,FALSE)),"",VLOOKUP(TRIM(A1948),'R2020'!$A$1:$I$1991,2,FALSE))</f>
        <v/>
      </c>
      <c r="F1948" s="116" t="str">
        <f>IF(ISERROR(VLOOKUP(TRIM(A1948),'R2020'!$A$1:$I$1991,3,FALSE)),"",VLOOKUP(TRIM(A1948),'R2020'!$A$1:$I$1991,3,FALSE))</f>
        <v/>
      </c>
      <c r="G1948" s="116" t="str">
        <f>IF(ISERROR(VLOOKUP(TRIM(A1948),'R2020'!$A$1:$I$1991,8,FALSE)),"",VLOOKUP(TRIM(A1948),'R2020'!$A$1:$I$1991,8,FALSE))</f>
        <v/>
      </c>
      <c r="H1948" s="117" t="s">
        <v>125</v>
      </c>
      <c r="I1948" s="121" t="s">
        <v>506</v>
      </c>
      <c r="J1948" s="119" t="s">
        <v>1103</v>
      </c>
      <c r="K1948" s="117" t="s">
        <v>64</v>
      </c>
      <c r="L1948" s="121" t="s">
        <v>506</v>
      </c>
      <c r="M1948" s="119" t="s">
        <v>1064</v>
      </c>
      <c r="N1948" s="117" t="s">
        <v>387</v>
      </c>
      <c r="O1948" s="121" t="s">
        <v>237</v>
      </c>
      <c r="P1948" s="119" t="s">
        <v>1063</v>
      </c>
      <c r="Q1948" s="117" t="s">
        <v>387</v>
      </c>
      <c r="R1948" s="121" t="s">
        <v>237</v>
      </c>
      <c r="S1948" s="119" t="s">
        <v>1064</v>
      </c>
      <c r="T1948" s="117" t="s">
        <v>387</v>
      </c>
      <c r="U1948" s="121" t="s">
        <v>237</v>
      </c>
      <c r="V1948" s="119" t="s">
        <v>1063</v>
      </c>
      <c r="X1948" s="121"/>
      <c r="Y1948" s="119"/>
      <c r="AA1948" s="121"/>
      <c r="AB1948" s="119"/>
      <c r="AD1948" s="121"/>
      <c r="AE1948" s="119"/>
      <c r="AG1948" s="121"/>
      <c r="AH1948" s="119"/>
      <c r="AJ1948" s="121"/>
      <c r="AK1948" s="119"/>
      <c r="AM1948" s="121"/>
      <c r="AN1948" s="119"/>
      <c r="AP1948" s="121"/>
      <c r="AQ1948" s="119"/>
      <c r="AS1948" s="121"/>
      <c r="AT1948" s="119"/>
      <c r="AV1948" s="121"/>
      <c r="AW1948" s="119"/>
      <c r="AY1948" s="121"/>
      <c r="AZ1948" s="119"/>
      <c r="BB1948" s="121"/>
      <c r="BC1948" s="119"/>
      <c r="BF1948" s="119"/>
      <c r="BG1948" s="121"/>
      <c r="BH1948" s="121"/>
      <c r="BI1948" s="121"/>
      <c r="BJ1948" s="121"/>
      <c r="BK1948" s="121"/>
      <c r="BL1948" s="121"/>
    </row>
    <row r="1949" spans="1:64" x14ac:dyDescent="0.2">
      <c r="A1949" s="143" t="s">
        <v>4179</v>
      </c>
      <c r="B1949" s="139">
        <v>33364</v>
      </c>
      <c r="C1949" s="177" t="s">
        <v>742</v>
      </c>
      <c r="D1949" s="142"/>
      <c r="E1949" s="116" t="str">
        <f>IF(ISERROR(VLOOKUP(TRIM(A1949),'R2020'!$A$1:$I$1991,2,FALSE)),"",VLOOKUP(TRIM(A1949),'R2020'!$A$1:$I$1991,2,FALSE))</f>
        <v>ILB</v>
      </c>
      <c r="F1949" s="116" t="str">
        <f>IF(ISERROR(VLOOKUP(TRIM(A1949),'R2020'!$A$1:$I$1991,3,FALSE)),"",VLOOKUP(TRIM(A1949),'R2020'!$A$1:$I$1991,3,FALSE))</f>
        <v>DAN</v>
      </c>
      <c r="G1949" s="116" t="str">
        <f>IF(ISERROR(VLOOKUP(TRIM(A1949),'R2020'!$A$1:$I$1991,8,FALSE)),"",VLOOKUP(TRIM(A1949),'R2020'!$A$1:$I$1991,8,FALSE))</f>
        <v xml:space="preserve">00-0 </v>
      </c>
      <c r="H1949" s="126"/>
      <c r="I1949" s="126"/>
      <c r="J1949" s="120"/>
      <c r="K1949" s="126"/>
      <c r="L1949" s="126"/>
      <c r="M1949" s="120"/>
      <c r="N1949" s="126"/>
      <c r="O1949" s="126"/>
      <c r="P1949" s="120"/>
      <c r="Q1949" s="126"/>
      <c r="R1949" s="126"/>
      <c r="S1949" s="120"/>
      <c r="T1949" s="126"/>
      <c r="U1949" s="126"/>
      <c r="V1949" s="120"/>
      <c r="W1949" s="126"/>
      <c r="X1949" s="126"/>
      <c r="Y1949" s="120"/>
      <c r="Z1949" s="126"/>
      <c r="AA1949" s="126"/>
      <c r="AB1949" s="120"/>
      <c r="AC1949" s="126"/>
      <c r="AD1949" s="126"/>
      <c r="AE1949" s="120"/>
      <c r="AF1949" s="126"/>
      <c r="AG1949" s="126"/>
      <c r="AH1949" s="120"/>
      <c r="AI1949" s="126"/>
      <c r="AJ1949" s="126"/>
      <c r="AK1949" s="120"/>
      <c r="AL1949" s="126"/>
      <c r="AM1949" s="126"/>
      <c r="AN1949" s="120"/>
      <c r="AO1949" s="126"/>
      <c r="AP1949" s="126"/>
      <c r="AQ1949" s="120"/>
      <c r="AR1949" s="126"/>
      <c r="AS1949" s="126"/>
      <c r="AT1949" s="120"/>
      <c r="AU1949" s="126"/>
      <c r="AV1949" s="126"/>
      <c r="AW1949" s="120"/>
      <c r="AX1949" s="126"/>
      <c r="AY1949" s="126"/>
      <c r="AZ1949" s="120"/>
      <c r="BA1949" s="126"/>
      <c r="BB1949" s="126"/>
      <c r="BC1949" s="120"/>
      <c r="BD1949" s="125"/>
      <c r="BE1949" s="126"/>
      <c r="BF1949" s="128"/>
      <c r="BG1949" s="120"/>
      <c r="BH1949" s="127"/>
      <c r="BI1949" s="120"/>
      <c r="BJ1949" s="128"/>
      <c r="BK1949" s="131"/>
    </row>
    <row r="1950" spans="1:64" x14ac:dyDescent="0.2">
      <c r="A1950" s="147" t="s">
        <v>3329</v>
      </c>
      <c r="B1950" s="158">
        <v>35279</v>
      </c>
      <c r="C1950" s="175" t="s">
        <v>3074</v>
      </c>
      <c r="D1950" s="122" t="s">
        <v>3414</v>
      </c>
      <c r="E1950" s="116" t="str">
        <f>IF(ISERROR(VLOOKUP(TRIM(A1950),'R2020'!$A$1:$I$1991,2,FALSE)),"",VLOOKUP(TRIM(A1950),'R2020'!$A$1:$I$1991,2,FALSE))</f>
        <v/>
      </c>
      <c r="F1950" s="116" t="str">
        <f>IF(ISERROR(VLOOKUP(TRIM(A1950),'R2020'!$A$1:$I$1991,3,FALSE)),"",VLOOKUP(TRIM(A1950),'R2020'!$A$1:$I$1991,3,FALSE))</f>
        <v/>
      </c>
      <c r="G1950" s="116" t="str">
        <f>IF(ISERROR(VLOOKUP(TRIM(A1950),'R2020'!$A$1:$I$1991,8,FALSE)),"",VLOOKUP(TRIM(A1950),'R2020'!$A$1:$I$1991,8,FALSE))</f>
        <v/>
      </c>
      <c r="H1950" s="117" t="s">
        <v>26</v>
      </c>
      <c r="I1950" s="122" t="s">
        <v>336</v>
      </c>
      <c r="J1950" s="122" t="s">
        <v>685</v>
      </c>
      <c r="K1950" s="117" t="s">
        <v>128</v>
      </c>
      <c r="L1950" s="122" t="s">
        <v>336</v>
      </c>
      <c r="M1950" s="122" t="s">
        <v>365</v>
      </c>
      <c r="O1950" s="122"/>
      <c r="P1950" s="122"/>
      <c r="R1950" s="122"/>
      <c r="S1950" s="122"/>
      <c r="U1950" s="122"/>
      <c r="V1950" s="122"/>
      <c r="X1950" s="122"/>
      <c r="Y1950" s="122"/>
      <c r="AA1950" s="122"/>
      <c r="AB1950" s="122"/>
      <c r="AD1950" s="122"/>
      <c r="AE1950" s="122"/>
      <c r="AG1950" s="122"/>
      <c r="AH1950" s="122"/>
      <c r="AJ1950" s="122"/>
      <c r="AK1950" s="122"/>
      <c r="AM1950" s="122"/>
      <c r="AN1950" s="122"/>
      <c r="AP1950" s="122"/>
      <c r="AQ1950" s="122"/>
      <c r="AS1950" s="122"/>
      <c r="AT1950" s="122"/>
      <c r="AV1950" s="122"/>
      <c r="AW1950" s="122"/>
      <c r="AY1950" s="122"/>
      <c r="AZ1950" s="122"/>
      <c r="BB1950" s="122"/>
      <c r="BC1950" s="122"/>
      <c r="BE1950" s="123"/>
      <c r="BF1950" s="122"/>
      <c r="BG1950" s="121"/>
      <c r="BI1950" s="119"/>
      <c r="BJ1950" s="121"/>
      <c r="BK1950" s="121"/>
      <c r="BL1950" s="130"/>
    </row>
    <row r="1951" spans="1:64" x14ac:dyDescent="0.2">
      <c r="A1951" s="147" t="s">
        <v>3330</v>
      </c>
      <c r="B1951" s="158">
        <v>33420</v>
      </c>
      <c r="C1951" s="175" t="s">
        <v>1227</v>
      </c>
      <c r="D1951" s="122"/>
      <c r="E1951" s="116" t="str">
        <f>IF(ISERROR(VLOOKUP(TRIM(A1951),'R2020'!$A$1:$I$1991,2,FALSE)),"",VLOOKUP(TRIM(A1951),'R2020'!$A$1:$I$1991,2,FALSE))</f>
        <v>TE</v>
      </c>
      <c r="F1951" s="116" t="str">
        <f>IF(ISERROR(VLOOKUP(TRIM(A1951),'R2020'!$A$1:$I$1991,3,FALSE)),"",VLOOKUP(TRIM(A1951),'R2020'!$A$1:$I$1991,3,FALSE))</f>
        <v>WAN</v>
      </c>
      <c r="G1951" s="116" t="str">
        <f>IF(ISERROR(VLOOKUP(TRIM(A1951),'R2020'!$A$1:$I$1991,8,FALSE)),"",VLOOKUP(TRIM(A1951),'R2020'!$A$1:$I$1991,8,FALSE))</f>
        <v xml:space="preserve">4-0 </v>
      </c>
      <c r="H1951" s="117" t="s">
        <v>26</v>
      </c>
      <c r="I1951" s="122" t="s">
        <v>369</v>
      </c>
      <c r="J1951" s="122" t="s">
        <v>685</v>
      </c>
      <c r="K1951" s="117" t="s">
        <v>26</v>
      </c>
      <c r="L1951" s="122" t="s">
        <v>233</v>
      </c>
      <c r="M1951" s="122" t="s">
        <v>685</v>
      </c>
      <c r="O1951" s="122"/>
      <c r="P1951" s="122"/>
      <c r="R1951" s="122"/>
      <c r="S1951" s="122"/>
      <c r="U1951" s="122"/>
      <c r="V1951" s="122"/>
      <c r="X1951" s="122"/>
      <c r="Y1951" s="122"/>
      <c r="AA1951" s="122"/>
      <c r="AB1951" s="122"/>
      <c r="AD1951" s="122"/>
      <c r="AE1951" s="122"/>
      <c r="AG1951" s="122"/>
      <c r="AH1951" s="122"/>
      <c r="AJ1951" s="122"/>
      <c r="AK1951" s="122"/>
      <c r="AM1951" s="122"/>
      <c r="AN1951" s="122"/>
      <c r="AP1951" s="122"/>
      <c r="AQ1951" s="122"/>
      <c r="AS1951" s="122"/>
      <c r="AT1951" s="122"/>
      <c r="AV1951" s="122"/>
      <c r="AW1951" s="122"/>
      <c r="AY1951" s="122"/>
      <c r="AZ1951" s="122"/>
      <c r="BB1951" s="122"/>
      <c r="BC1951" s="122"/>
      <c r="BE1951" s="123"/>
      <c r="BF1951" s="122"/>
      <c r="BG1951" s="121"/>
      <c r="BI1951" s="119"/>
      <c r="BJ1951" s="121"/>
      <c r="BK1951" s="121"/>
      <c r="BL1951" s="130"/>
    </row>
    <row r="1952" spans="1:64" x14ac:dyDescent="0.2">
      <c r="A1952" s="147" t="s">
        <v>1471</v>
      </c>
      <c r="B1952" s="158">
        <v>34031</v>
      </c>
      <c r="C1952" s="175" t="s">
        <v>2034</v>
      </c>
      <c r="D1952" s="122" t="s">
        <v>2282</v>
      </c>
      <c r="E1952" s="116" t="str">
        <f>IF(ISERROR(VLOOKUP(TRIM(A1952),'R2020'!$A$1:$I$1991,2,FALSE)),"",VLOOKUP(TRIM(A1952),'R2020'!$A$1:$I$1991,2,FALSE))</f>
        <v>WR</v>
      </c>
      <c r="F1952" s="116" t="str">
        <f>IF(ISERROR(VLOOKUP(TRIM(A1952),'R2020'!$A$1:$I$1991,3,FALSE)),"",VLOOKUP(TRIM(A1952),'R2020'!$A$1:$I$1991,3,FALSE))</f>
        <v>NON</v>
      </c>
      <c r="G1952" s="116" t="str">
        <f>IF(ISERROR(VLOOKUP(TRIM(A1952),'R2020'!$A$1:$I$1991,8,FALSE)),"",VLOOKUP(TRIM(A1952),'R2020'!$A$1:$I$1991,8,FALSE))</f>
        <v xml:space="preserve"> </v>
      </c>
      <c r="H1952" s="117" t="s">
        <v>236</v>
      </c>
      <c r="I1952" s="117" t="s">
        <v>367</v>
      </c>
      <c r="J1952" s="122"/>
      <c r="K1952" s="117" t="s">
        <v>236</v>
      </c>
      <c r="L1952" s="117" t="s">
        <v>367</v>
      </c>
      <c r="M1952" s="122"/>
      <c r="N1952" s="117" t="s">
        <v>236</v>
      </c>
      <c r="O1952" s="117" t="s">
        <v>367</v>
      </c>
      <c r="P1952" s="122"/>
      <c r="Q1952" s="117" t="s">
        <v>236</v>
      </c>
      <c r="R1952" s="117" t="s">
        <v>367</v>
      </c>
      <c r="S1952" s="122"/>
    </row>
    <row r="1953" spans="1:64" x14ac:dyDescent="0.2">
      <c r="A1953" s="147" t="s">
        <v>2882</v>
      </c>
      <c r="B1953" s="158">
        <v>32584</v>
      </c>
      <c r="C1953" s="175" t="s">
        <v>859</v>
      </c>
      <c r="D1953" s="122" t="s">
        <v>1577</v>
      </c>
      <c r="E1953" s="116" t="str">
        <f>IF(ISERROR(VLOOKUP(TRIM(A1953),'R2020'!$A$1:$I$1991,2,FALSE)),"",VLOOKUP(TRIM(A1953),'R2020'!$A$1:$I$1991,2,FALSE))</f>
        <v>DB</v>
      </c>
      <c r="F1953" s="116" t="str">
        <f>IF(ISERROR(VLOOKUP(TRIM(A1953),'R2020'!$A$1:$I$1991,3,FALSE)),"",VLOOKUP(TRIM(A1953),'R2020'!$A$1:$I$1991,3,FALSE))</f>
        <v>HOA</v>
      </c>
      <c r="G1953" s="116" t="str">
        <f>IF(ISERROR(VLOOKUP(TRIM(A1953),'R2020'!$A$1:$I$1991,8,FALSE)),"",VLOOKUP(TRIM(A1953),'R2020'!$A$1:$I$1991,8,FALSE))</f>
        <v xml:space="preserve">00 </v>
      </c>
      <c r="H1953" s="117" t="s">
        <v>364</v>
      </c>
      <c r="I1953" s="121" t="s">
        <v>30</v>
      </c>
      <c r="J1953" s="119" t="s">
        <v>1061</v>
      </c>
      <c r="K1953" s="117" t="s">
        <v>364</v>
      </c>
      <c r="L1953" s="121" t="s">
        <v>30</v>
      </c>
      <c r="M1953" s="119" t="s">
        <v>1061</v>
      </c>
      <c r="N1953" s="117" t="s">
        <v>364</v>
      </c>
      <c r="O1953" s="121" t="s">
        <v>32</v>
      </c>
      <c r="P1953" s="119" t="s">
        <v>1059</v>
      </c>
      <c r="Q1953" s="117" t="s">
        <v>366</v>
      </c>
      <c r="R1953" s="121" t="s">
        <v>32</v>
      </c>
      <c r="S1953" s="119" t="s">
        <v>1059</v>
      </c>
      <c r="T1953" s="117" t="s">
        <v>368</v>
      </c>
      <c r="U1953" s="121" t="s">
        <v>32</v>
      </c>
      <c r="V1953" s="119" t="s">
        <v>1060</v>
      </c>
      <c r="X1953" s="121"/>
      <c r="Y1953" s="119"/>
      <c r="Z1953" s="117" t="s">
        <v>364</v>
      </c>
      <c r="AA1953" s="121" t="s">
        <v>32</v>
      </c>
      <c r="AB1953" s="119" t="s">
        <v>365</v>
      </c>
      <c r="AD1953" s="121"/>
      <c r="AE1953" s="119"/>
      <c r="AG1953" s="121"/>
      <c r="AH1953" s="119"/>
      <c r="AJ1953" s="121"/>
      <c r="AK1953" s="119"/>
      <c r="AM1953" s="121"/>
      <c r="AN1953" s="119"/>
      <c r="AP1953" s="121"/>
      <c r="AQ1953" s="119"/>
      <c r="AS1953" s="121"/>
      <c r="AT1953" s="119"/>
      <c r="AV1953" s="121"/>
      <c r="AW1953" s="119"/>
      <c r="AY1953" s="121"/>
      <c r="AZ1953" s="119"/>
      <c r="BB1953" s="121"/>
      <c r="BC1953" s="119"/>
      <c r="BF1953" s="119"/>
      <c r="BG1953" s="121"/>
      <c r="BH1953" s="121"/>
      <c r="BI1953" s="121"/>
      <c r="BJ1953" s="121"/>
      <c r="BK1953" s="121"/>
      <c r="BL1953" s="121"/>
    </row>
    <row r="1954" spans="1:64" x14ac:dyDescent="0.2">
      <c r="A1954" s="147" t="s">
        <v>3943</v>
      </c>
      <c r="B1954" s="158">
        <v>34562</v>
      </c>
      <c r="C1954" s="175" t="s">
        <v>2030</v>
      </c>
      <c r="E1954" s="116" t="str">
        <f>IF(ISERROR(VLOOKUP(TRIM(A1954),'R2020'!$A$1:$I$1991,2,FALSE)),"",VLOOKUP(TRIM(A1954),'R2020'!$A$1:$I$1991,2,FALSE))</f>
        <v/>
      </c>
      <c r="F1954" s="116" t="str">
        <f>IF(ISERROR(VLOOKUP(TRIM(A1954),'R2020'!$A$1:$I$1991,3,FALSE)),"",VLOOKUP(TRIM(A1954),'R2020'!$A$1:$I$1991,3,FALSE))</f>
        <v/>
      </c>
      <c r="G1954" s="116" t="str">
        <f>IF(ISERROR(VLOOKUP(TRIM(A1954),'R2020'!$A$1:$I$1991,8,FALSE)),"",VLOOKUP(TRIM(A1954),'R2020'!$A$1:$I$1991,8,FALSE))</f>
        <v/>
      </c>
      <c r="H1954" s="128" t="s">
        <v>283</v>
      </c>
      <c r="I1954" s="128" t="s">
        <v>2235</v>
      </c>
      <c r="J1954" s="122"/>
      <c r="K1954" s="122"/>
      <c r="P1954" s="122"/>
      <c r="Q1954" s="117" t="s">
        <v>283</v>
      </c>
      <c r="R1954" s="117" t="s">
        <v>1678</v>
      </c>
      <c r="S1954" s="122"/>
    </row>
    <row r="1955" spans="1:64" x14ac:dyDescent="0.2">
      <c r="A1955" s="147" t="s">
        <v>2822</v>
      </c>
      <c r="B1955" s="158">
        <v>35053</v>
      </c>
      <c r="C1955" s="173" t="s">
        <v>2823</v>
      </c>
      <c r="D1955" s="119" t="s">
        <v>2588</v>
      </c>
      <c r="E1955" s="116" t="str">
        <f>IF(ISERROR(VLOOKUP(TRIM(A1955),'R2020'!$A$1:$I$1991,2,FALSE)),"",VLOOKUP(TRIM(A1955),'R2020'!$A$1:$I$1991,2,FALSE))</f>
        <v/>
      </c>
      <c r="F1955" s="116" t="str">
        <f>IF(ISERROR(VLOOKUP(TRIM(A1955),'R2020'!$A$1:$I$1991,3,FALSE)),"",VLOOKUP(TRIM(A1955),'R2020'!$A$1:$I$1991,3,FALSE))</f>
        <v/>
      </c>
      <c r="G1955" s="116" t="str">
        <f>IF(ISERROR(VLOOKUP(TRIM(A1955),'R2020'!$A$1:$I$1991,8,FALSE)),"",VLOOKUP(TRIM(A1955),'R2020'!$A$1:$I$1991,8,FALSE))</f>
        <v/>
      </c>
      <c r="H1955" s="117" t="s">
        <v>354</v>
      </c>
      <c r="I1955" s="117" t="s">
        <v>111</v>
      </c>
      <c r="J1955" s="119" t="s">
        <v>545</v>
      </c>
      <c r="K1955" s="117" t="s">
        <v>31</v>
      </c>
      <c r="L1955" s="117" t="s">
        <v>111</v>
      </c>
      <c r="M1955" s="119" t="s">
        <v>481</v>
      </c>
      <c r="N1955" s="117" t="s">
        <v>42</v>
      </c>
      <c r="O1955" s="117" t="s">
        <v>111</v>
      </c>
      <c r="P1955" s="119" t="s">
        <v>227</v>
      </c>
    </row>
    <row r="1956" spans="1:64" x14ac:dyDescent="0.2">
      <c r="A1956" s="147" t="s">
        <v>3944</v>
      </c>
      <c r="B1956" s="158">
        <v>35135</v>
      </c>
      <c r="C1956" s="173" t="s">
        <v>3063</v>
      </c>
      <c r="E1956" s="116" t="str">
        <f>IF(ISERROR(VLOOKUP(TRIM(A1956),'R2020'!$A$1:$I$1991,2,FALSE)),"",VLOOKUP(TRIM(A1956),'R2020'!$A$1:$I$1991,2,FALSE))</f>
        <v>DB</v>
      </c>
      <c r="F1956" s="116" t="str">
        <f>IF(ISERROR(VLOOKUP(TRIM(A1956),'R2020'!$A$1:$I$1991,3,FALSE)),"",VLOOKUP(TRIM(A1956),'R2020'!$A$1:$I$1991,3,FALSE))</f>
        <v>CLA</v>
      </c>
      <c r="G1956" s="116" t="str">
        <f>IF(ISERROR(VLOOKUP(TRIM(A1956),'R2020'!$A$1:$I$1991,8,FALSE)),"",VLOOKUP(TRIM(A1956),'R2020'!$A$1:$I$1991,8,FALSE))</f>
        <v xml:space="preserve">00 </v>
      </c>
      <c r="H1956" s="117" t="s">
        <v>370</v>
      </c>
      <c r="I1956" s="117" t="s">
        <v>348</v>
      </c>
    </row>
    <row r="1957" spans="1:64" x14ac:dyDescent="0.2">
      <c r="A1957" s="147" t="s">
        <v>1459</v>
      </c>
      <c r="B1957" s="158">
        <v>33166</v>
      </c>
      <c r="C1957" s="175" t="s">
        <v>1007</v>
      </c>
      <c r="D1957" s="117" t="s">
        <v>2300</v>
      </c>
      <c r="E1957" s="116" t="str">
        <f>IF(ISERROR(VLOOKUP(TRIM(A1957),'R2020'!$A$1:$I$1991,2,FALSE)),"",VLOOKUP(TRIM(A1957),'R2020'!$A$1:$I$1991,2,FALSE))</f>
        <v/>
      </c>
      <c r="F1957" s="116" t="str">
        <f>IF(ISERROR(VLOOKUP(TRIM(A1957),'R2020'!$A$1:$I$1991,3,FALSE)),"",VLOOKUP(TRIM(A1957),'R2020'!$A$1:$I$1991,3,FALSE))</f>
        <v/>
      </c>
      <c r="G1957" s="116" t="str">
        <f>IF(ISERROR(VLOOKUP(TRIM(A1957),'R2020'!$A$1:$I$1991,8,FALSE)),"",VLOOKUP(TRIM(A1957),'R2020'!$A$1:$I$1991,8,FALSE))</f>
        <v/>
      </c>
      <c r="H1957" s="117" t="s">
        <v>344</v>
      </c>
      <c r="I1957" s="121" t="s">
        <v>27</v>
      </c>
      <c r="J1957" s="119" t="s">
        <v>3945</v>
      </c>
      <c r="K1957" s="117" t="s">
        <v>344</v>
      </c>
      <c r="L1957" s="121" t="s">
        <v>27</v>
      </c>
      <c r="M1957" s="119" t="s">
        <v>2969</v>
      </c>
      <c r="N1957" s="117" t="s">
        <v>183</v>
      </c>
      <c r="O1957" s="121" t="s">
        <v>27</v>
      </c>
      <c r="P1957" s="119" t="s">
        <v>2359</v>
      </c>
      <c r="Q1957" s="117" t="s">
        <v>183</v>
      </c>
      <c r="R1957" s="121" t="s">
        <v>27</v>
      </c>
      <c r="S1957" s="119" t="s">
        <v>1914</v>
      </c>
      <c r="T1957" s="117" t="s">
        <v>344</v>
      </c>
      <c r="U1957" s="121" t="s">
        <v>27</v>
      </c>
      <c r="V1957" s="119" t="s">
        <v>1636</v>
      </c>
      <c r="X1957" s="121"/>
      <c r="Y1957" s="119"/>
      <c r="AA1957" s="121"/>
      <c r="AB1957" s="119"/>
      <c r="AD1957" s="121"/>
      <c r="AE1957" s="119"/>
      <c r="AG1957" s="121"/>
      <c r="AH1957" s="119"/>
      <c r="AJ1957" s="121"/>
      <c r="AK1957" s="119"/>
      <c r="AM1957" s="121"/>
      <c r="AN1957" s="119"/>
      <c r="AP1957" s="121"/>
      <c r="AQ1957" s="119"/>
      <c r="AS1957" s="121"/>
      <c r="AT1957" s="119"/>
      <c r="AV1957" s="121"/>
      <c r="AW1957" s="119"/>
      <c r="AY1957" s="121"/>
      <c r="AZ1957" s="119"/>
      <c r="BB1957" s="121"/>
      <c r="BC1957" s="119"/>
      <c r="BF1957" s="119"/>
      <c r="BG1957" s="121"/>
      <c r="BH1957" s="121"/>
      <c r="BI1957" s="121"/>
      <c r="BJ1957" s="121"/>
      <c r="BK1957" s="121"/>
      <c r="BL1957" s="121"/>
    </row>
    <row r="1958" spans="1:64" x14ac:dyDescent="0.2">
      <c r="A1958" s="147" t="s">
        <v>3331</v>
      </c>
      <c r="B1958" s="158">
        <v>34326</v>
      </c>
      <c r="C1958" s="175" t="s">
        <v>3063</v>
      </c>
      <c r="D1958" s="122" t="s">
        <v>3081</v>
      </c>
      <c r="E1958" s="116" t="str">
        <f>IF(ISERROR(VLOOKUP(TRIM(A1958),'R2020'!$A$1:$I$1991,2,FALSE)),"",VLOOKUP(TRIM(A1958),'R2020'!$A$1:$I$1991,2,FALSE))</f>
        <v/>
      </c>
      <c r="F1958" s="116" t="str">
        <f>IF(ISERROR(VLOOKUP(TRIM(A1958),'R2020'!$A$1:$I$1991,3,FALSE)),"",VLOOKUP(TRIM(A1958),'R2020'!$A$1:$I$1991,3,FALSE))</f>
        <v/>
      </c>
      <c r="G1958" s="116" t="str">
        <f>IF(ISERROR(VLOOKUP(TRIM(A1958),'R2020'!$A$1:$I$1991,8,FALSE)),"",VLOOKUP(TRIM(A1958),'R2020'!$A$1:$I$1991,8,FALSE))</f>
        <v/>
      </c>
      <c r="H1958" s="117" t="s">
        <v>64</v>
      </c>
      <c r="I1958" s="122" t="s">
        <v>233</v>
      </c>
      <c r="J1958" s="122" t="s">
        <v>1064</v>
      </c>
      <c r="K1958" s="117" t="s">
        <v>125</v>
      </c>
      <c r="L1958" s="122" t="s">
        <v>233</v>
      </c>
      <c r="M1958" s="122" t="s">
        <v>1103</v>
      </c>
      <c r="O1958" s="122"/>
      <c r="P1958" s="122"/>
      <c r="R1958" s="122"/>
      <c r="S1958" s="122"/>
      <c r="U1958" s="122"/>
      <c r="V1958" s="122"/>
      <c r="X1958" s="122"/>
      <c r="Y1958" s="122"/>
      <c r="AA1958" s="122"/>
      <c r="AB1958" s="122"/>
      <c r="AD1958" s="122"/>
      <c r="AE1958" s="122"/>
      <c r="AG1958" s="122"/>
      <c r="AH1958" s="122"/>
      <c r="AJ1958" s="122"/>
      <c r="AK1958" s="122"/>
      <c r="AM1958" s="122"/>
      <c r="AN1958" s="122"/>
      <c r="AP1958" s="122"/>
      <c r="AQ1958" s="122"/>
      <c r="AS1958" s="122"/>
      <c r="AT1958" s="122"/>
      <c r="AV1958" s="122"/>
      <c r="AW1958" s="122"/>
      <c r="AY1958" s="122"/>
      <c r="AZ1958" s="122"/>
      <c r="BB1958" s="122"/>
      <c r="BC1958" s="122"/>
      <c r="BE1958" s="123"/>
      <c r="BF1958" s="122"/>
      <c r="BG1958" s="121"/>
      <c r="BI1958" s="119"/>
      <c r="BJ1958" s="121"/>
      <c r="BK1958" s="121"/>
      <c r="BL1958" s="130"/>
    </row>
    <row r="1959" spans="1:64" ht="12.95" customHeight="1" x14ac:dyDescent="0.2">
      <c r="A1959" s="147" t="s">
        <v>1907</v>
      </c>
      <c r="B1959" s="158">
        <v>34234</v>
      </c>
      <c r="C1959" s="175" t="s">
        <v>2033</v>
      </c>
      <c r="D1959" s="117" t="s">
        <v>2032</v>
      </c>
      <c r="E1959" s="116" t="str">
        <f>IF(ISERROR(VLOOKUP(TRIM(A1959),'R2020'!$A$1:$I$1991,2,FALSE)),"",VLOOKUP(TRIM(A1959),'R2020'!$A$1:$I$1991,2,FALSE))</f>
        <v>LLB S</v>
      </c>
      <c r="F1959" s="116" t="str">
        <f>IF(ISERROR(VLOOKUP(TRIM(A1959),'R2020'!$A$1:$I$1991,3,FALSE)),"",VLOOKUP(TRIM(A1959),'R2020'!$A$1:$I$1991,3,FALSE))</f>
        <v>DAN</v>
      </c>
      <c r="G1959" s="116" t="str">
        <f>IF(ISERROR(VLOOKUP(TRIM(A1959),'R2020'!$A$1:$I$1991,8,FALSE)),"",VLOOKUP(TRIM(A1959),'R2020'!$A$1:$I$1991,8,FALSE))</f>
        <v>00-0 / 0-0-0</v>
      </c>
      <c r="H1959" s="117" t="s">
        <v>364</v>
      </c>
      <c r="I1959" s="117" t="s">
        <v>506</v>
      </c>
      <c r="J1959" s="122" t="s">
        <v>1061</v>
      </c>
      <c r="K1959" s="122"/>
      <c r="N1959" s="117" t="s">
        <v>368</v>
      </c>
      <c r="O1959" s="117" t="s">
        <v>30</v>
      </c>
      <c r="P1959" s="122" t="s">
        <v>1061</v>
      </c>
      <c r="Q1959" s="117" t="s">
        <v>364</v>
      </c>
      <c r="R1959" s="117" t="s">
        <v>30</v>
      </c>
      <c r="S1959" s="122" t="s">
        <v>1061</v>
      </c>
    </row>
    <row r="1960" spans="1:64" x14ac:dyDescent="0.2">
      <c r="A1960" s="147" t="s">
        <v>3946</v>
      </c>
      <c r="B1960" s="158">
        <v>35472</v>
      </c>
      <c r="C1960" s="173" t="s">
        <v>3460</v>
      </c>
      <c r="E1960" s="116" t="str">
        <f>IF(ISERROR(VLOOKUP(TRIM(A1960),'R2020'!$A$1:$I$1991,2,FALSE)),"",VLOOKUP(TRIM(A1960),'R2020'!$A$1:$I$1991,2,FALSE))</f>
        <v>DB</v>
      </c>
      <c r="F1960" s="116" t="str">
        <f>IF(ISERROR(VLOOKUP(TRIM(A1960),'R2020'!$A$1:$I$1991,3,FALSE)),"",VLOOKUP(TRIM(A1960),'R2020'!$A$1:$I$1991,3,FALSE))</f>
        <v>ARN</v>
      </c>
      <c r="G1960" s="116" t="str">
        <f>IF(ISERROR(VLOOKUP(TRIM(A1960),'R2020'!$A$1:$I$1991,8,FALSE)),"",VLOOKUP(TRIM(A1960),'R2020'!$A$1:$I$1991,8,FALSE))</f>
        <v xml:space="preserve">00 </v>
      </c>
      <c r="H1960" s="117" t="s">
        <v>364</v>
      </c>
      <c r="I1960" s="117" t="s">
        <v>78</v>
      </c>
      <c r="J1960" s="119" t="s">
        <v>1061</v>
      </c>
    </row>
    <row r="1961" spans="1:64" x14ac:dyDescent="0.2">
      <c r="A1961" s="147" t="s">
        <v>3947</v>
      </c>
      <c r="B1961" s="158">
        <v>35994</v>
      </c>
      <c r="C1961" s="173" t="s">
        <v>3948</v>
      </c>
      <c r="E1961" s="116" t="str">
        <f>IF(ISERROR(VLOOKUP(TRIM(A1961),'R2020'!$A$1:$I$1991,2,FALSE)),"",VLOOKUP(TRIM(A1961),'R2020'!$A$1:$I$1991,2,FALSE))</f>
        <v>S</v>
      </c>
      <c r="F1961" s="116" t="str">
        <f>IF(ISERROR(VLOOKUP(TRIM(A1961),'R2020'!$A$1:$I$1991,3,FALSE)),"",VLOOKUP(TRIM(A1961),'R2020'!$A$1:$I$1991,3,FALSE))</f>
        <v>ARN</v>
      </c>
      <c r="G1961" s="116" t="str">
        <f>IF(ISERROR(VLOOKUP(TRIM(A1961),'R2020'!$A$1:$I$1991,8,FALSE)),"",VLOOKUP(TRIM(A1961),'R2020'!$A$1:$I$1991,8,FALSE))</f>
        <v xml:space="preserve">44 </v>
      </c>
      <c r="H1961" s="117" t="s">
        <v>368</v>
      </c>
      <c r="I1961" s="117" t="s">
        <v>78</v>
      </c>
      <c r="J1961" s="119" t="s">
        <v>1066</v>
      </c>
    </row>
    <row r="1962" spans="1:64" x14ac:dyDescent="0.2">
      <c r="A1962" s="147" t="s">
        <v>1369</v>
      </c>
      <c r="B1962" s="158">
        <v>34445</v>
      </c>
      <c r="C1962" s="175" t="s">
        <v>1578</v>
      </c>
      <c r="D1962" s="122" t="s">
        <v>1574</v>
      </c>
      <c r="E1962" s="116" t="str">
        <f>IF(ISERROR(VLOOKUP(TRIM(A1962),'R2020'!$A$1:$I$1991,2,FALSE)),"",VLOOKUP(TRIM(A1962),'R2020'!$A$1:$I$1991,2,FALSE))</f>
        <v>RLB</v>
      </c>
      <c r="F1962" s="116" t="str">
        <f>IF(ISERROR(VLOOKUP(TRIM(A1962),'R2020'!$A$1:$I$1991,3,FALSE)),"",VLOOKUP(TRIM(A1962),'R2020'!$A$1:$I$1991,3,FALSE))</f>
        <v>CAN</v>
      </c>
      <c r="G1962" s="116" t="str">
        <f>IF(ISERROR(VLOOKUP(TRIM(A1962),'R2020'!$A$1:$I$1991,8,FALSE)),"",VLOOKUP(TRIM(A1962),'R2020'!$A$1:$I$1991,8,FALSE))</f>
        <v xml:space="preserve">55-0 </v>
      </c>
      <c r="H1962" s="117" t="s">
        <v>126</v>
      </c>
      <c r="I1962" s="121" t="s">
        <v>22</v>
      </c>
      <c r="J1962" s="119" t="s">
        <v>1170</v>
      </c>
      <c r="K1962" s="117" t="s">
        <v>235</v>
      </c>
      <c r="L1962" s="121" t="s">
        <v>22</v>
      </c>
      <c r="M1962" s="119" t="s">
        <v>1202</v>
      </c>
      <c r="N1962" s="117" t="s">
        <v>235</v>
      </c>
      <c r="O1962" s="121" t="s">
        <v>22</v>
      </c>
      <c r="P1962" s="119" t="s">
        <v>1216</v>
      </c>
      <c r="Q1962" s="117" t="s">
        <v>235</v>
      </c>
      <c r="R1962" s="121" t="s">
        <v>22</v>
      </c>
      <c r="S1962" s="119" t="s">
        <v>1786</v>
      </c>
      <c r="T1962" s="117" t="s">
        <v>235</v>
      </c>
      <c r="U1962" s="121" t="s">
        <v>22</v>
      </c>
      <c r="V1962" s="119" t="s">
        <v>1370</v>
      </c>
      <c r="X1962" s="121"/>
      <c r="Y1962" s="119"/>
      <c r="AA1962" s="121"/>
      <c r="AB1962" s="119"/>
      <c r="AD1962" s="121"/>
      <c r="AE1962" s="119"/>
      <c r="AG1962" s="121"/>
      <c r="AH1962" s="119"/>
      <c r="AJ1962" s="121"/>
      <c r="AK1962" s="119"/>
      <c r="AM1962" s="121"/>
      <c r="AN1962" s="119"/>
      <c r="AP1962" s="121"/>
      <c r="AQ1962" s="119"/>
      <c r="AS1962" s="121"/>
      <c r="AT1962" s="119"/>
      <c r="AV1962" s="121"/>
      <c r="AW1962" s="119"/>
      <c r="AY1962" s="121"/>
      <c r="AZ1962" s="119"/>
      <c r="BB1962" s="121"/>
      <c r="BC1962" s="119"/>
      <c r="BF1962" s="119"/>
      <c r="BG1962" s="121"/>
      <c r="BH1962" s="121"/>
      <c r="BI1962" s="121"/>
      <c r="BJ1962" s="121"/>
      <c r="BK1962" s="121"/>
      <c r="BL1962" s="121"/>
    </row>
    <row r="1963" spans="1:64" x14ac:dyDescent="0.2">
      <c r="A1963" s="147" t="s">
        <v>3332</v>
      </c>
      <c r="B1963" s="158">
        <v>34719</v>
      </c>
      <c r="C1963" s="175" t="s">
        <v>2593</v>
      </c>
      <c r="D1963" s="122" t="s">
        <v>3081</v>
      </c>
      <c r="E1963" s="116" t="str">
        <f>IF(ISERROR(VLOOKUP(TRIM(A1963),'R2020'!$A$1:$I$1991,2,FALSE)),"",VLOOKUP(TRIM(A1963),'R2020'!$A$1:$I$1991,2,FALSE))</f>
        <v/>
      </c>
      <c r="F1963" s="116" t="str">
        <f>IF(ISERROR(VLOOKUP(TRIM(A1963),'R2020'!$A$1:$I$1991,3,FALSE)),"",VLOOKUP(TRIM(A1963),'R2020'!$A$1:$I$1991,3,FALSE))</f>
        <v/>
      </c>
      <c r="G1963" s="116" t="str">
        <f>IF(ISERROR(VLOOKUP(TRIM(A1963),'R2020'!$A$1:$I$1991,8,FALSE)),"",VLOOKUP(TRIM(A1963),'R2020'!$A$1:$I$1991,8,FALSE))</f>
        <v/>
      </c>
      <c r="I1963" s="122"/>
      <c r="J1963" s="122"/>
      <c r="K1963" s="117" t="s">
        <v>368</v>
      </c>
      <c r="L1963" s="122" t="s">
        <v>453</v>
      </c>
      <c r="M1963" s="122" t="s">
        <v>1066</v>
      </c>
      <c r="O1963" s="122"/>
      <c r="P1963" s="122"/>
      <c r="R1963" s="122"/>
      <c r="S1963" s="122"/>
      <c r="U1963" s="122"/>
      <c r="V1963" s="122"/>
      <c r="X1963" s="122"/>
      <c r="Y1963" s="122"/>
      <c r="AA1963" s="122"/>
      <c r="AB1963" s="122"/>
      <c r="AD1963" s="122"/>
      <c r="AE1963" s="122"/>
      <c r="AG1963" s="122"/>
      <c r="AH1963" s="122"/>
      <c r="AJ1963" s="122"/>
      <c r="AK1963" s="122"/>
      <c r="AM1963" s="122"/>
      <c r="AN1963" s="122"/>
      <c r="AP1963" s="122"/>
      <c r="AQ1963" s="122"/>
      <c r="AS1963" s="122"/>
      <c r="AT1963" s="122"/>
      <c r="AV1963" s="122"/>
      <c r="AW1963" s="122"/>
      <c r="AY1963" s="122"/>
      <c r="AZ1963" s="122"/>
      <c r="BB1963" s="122"/>
      <c r="BC1963" s="122"/>
      <c r="BE1963" s="123"/>
      <c r="BF1963" s="122"/>
      <c r="BG1963" s="121"/>
      <c r="BI1963" s="119"/>
      <c r="BJ1963" s="121"/>
      <c r="BK1963" s="121"/>
      <c r="BL1963" s="130"/>
    </row>
    <row r="1964" spans="1:64" x14ac:dyDescent="0.2">
      <c r="A1964" s="147" t="s">
        <v>3949</v>
      </c>
      <c r="B1964" s="158">
        <v>34991</v>
      </c>
      <c r="C1964" s="173" t="s">
        <v>3456</v>
      </c>
      <c r="E1964" s="116" t="str">
        <f>IF(ISERROR(VLOOKUP(TRIM(A1964),'R2020'!$A$1:$I$1991,2,FALSE)),"",VLOOKUP(TRIM(A1964),'R2020'!$A$1:$I$1991,2,FALSE))</f>
        <v>DB</v>
      </c>
      <c r="F1964" s="116" t="str">
        <f>IF(ISERROR(VLOOKUP(TRIM(A1964),'R2020'!$A$1:$I$1991,3,FALSE)),"",VLOOKUP(TRIM(A1964),'R2020'!$A$1:$I$1991,3,FALSE))</f>
        <v>KCA</v>
      </c>
      <c r="G1964" s="116" t="str">
        <f>IF(ISERROR(VLOOKUP(TRIM(A1964),'R2020'!$A$1:$I$1991,8,FALSE)),"",VLOOKUP(TRIM(A1964),'R2020'!$A$1:$I$1991,8,FALSE))</f>
        <v xml:space="preserve">40 </v>
      </c>
      <c r="H1964" s="117" t="s">
        <v>368</v>
      </c>
      <c r="I1964" s="117" t="s">
        <v>55</v>
      </c>
      <c r="J1964" s="119" t="s">
        <v>1084</v>
      </c>
    </row>
    <row r="1965" spans="1:64" x14ac:dyDescent="0.2">
      <c r="A1965" s="147" t="s">
        <v>1342</v>
      </c>
      <c r="B1965" s="158">
        <v>32915</v>
      </c>
      <c r="C1965" s="175" t="s">
        <v>859</v>
      </c>
      <c r="D1965" s="122" t="s">
        <v>3065</v>
      </c>
      <c r="E1965" s="116" t="str">
        <f>IF(ISERROR(VLOOKUP(TRIM(A1965),'R2020'!$A$1:$I$1991,2,FALSE)),"",VLOOKUP(TRIM(A1965),'R2020'!$A$1:$I$1991,2,FALSE))</f>
        <v/>
      </c>
      <c r="F1965" s="116" t="str">
        <f>IF(ISERROR(VLOOKUP(TRIM(A1965),'R2020'!$A$1:$I$1991,3,FALSE)),"",VLOOKUP(TRIM(A1965),'R2020'!$A$1:$I$1991,3,FALSE))</f>
        <v/>
      </c>
      <c r="G1965" s="116" t="str">
        <f>IF(ISERROR(VLOOKUP(TRIM(A1965),'R2020'!$A$1:$I$1991,8,FALSE)),"",VLOOKUP(TRIM(A1965),'R2020'!$A$1:$I$1991,8,FALSE))</f>
        <v/>
      </c>
      <c r="H1965" s="121"/>
      <c r="I1965" s="121"/>
      <c r="J1965" s="122"/>
      <c r="K1965" s="121" t="s">
        <v>364</v>
      </c>
      <c r="L1965" s="121" t="s">
        <v>453</v>
      </c>
      <c r="M1965" s="122" t="s">
        <v>1061</v>
      </c>
      <c r="O1965" s="122"/>
      <c r="P1965" s="122"/>
      <c r="Q1965" s="117" t="s">
        <v>364</v>
      </c>
      <c r="R1965" s="122" t="s">
        <v>453</v>
      </c>
      <c r="S1965" s="122" t="s">
        <v>1061</v>
      </c>
      <c r="T1965" s="117" t="s">
        <v>364</v>
      </c>
      <c r="U1965" s="122" t="s">
        <v>23</v>
      </c>
      <c r="V1965" s="122" t="s">
        <v>1061</v>
      </c>
      <c r="W1965" s="117" t="s">
        <v>364</v>
      </c>
      <c r="X1965" s="122" t="s">
        <v>23</v>
      </c>
      <c r="Y1965" s="122" t="s">
        <v>1061</v>
      </c>
      <c r="AA1965" s="122"/>
      <c r="AB1965" s="122"/>
      <c r="AC1965" s="117" t="s">
        <v>364</v>
      </c>
      <c r="AD1965" s="122" t="s">
        <v>55</v>
      </c>
      <c r="AE1965" s="122" t="s">
        <v>365</v>
      </c>
      <c r="AG1965" s="122"/>
      <c r="AH1965" s="122"/>
      <c r="AJ1965" s="122"/>
      <c r="AK1965" s="122"/>
      <c r="AM1965" s="122"/>
      <c r="AN1965" s="122"/>
      <c r="AP1965" s="122"/>
      <c r="AQ1965" s="122"/>
      <c r="AS1965" s="122"/>
      <c r="AT1965" s="122"/>
      <c r="AV1965" s="122"/>
      <c r="AW1965" s="122"/>
      <c r="AY1965" s="122"/>
      <c r="AZ1965" s="122"/>
      <c r="BB1965" s="122"/>
      <c r="BC1965" s="119"/>
      <c r="BF1965" s="119"/>
      <c r="BG1965" s="119"/>
      <c r="BH1965" s="119"/>
      <c r="BI1965" s="119"/>
      <c r="BK1965" s="121"/>
      <c r="BL1965" s="121"/>
    </row>
    <row r="1966" spans="1:64" x14ac:dyDescent="0.2">
      <c r="A1966" s="147" t="s">
        <v>1724</v>
      </c>
      <c r="B1966" s="158">
        <v>33924</v>
      </c>
      <c r="C1966" s="175" t="s">
        <v>2033</v>
      </c>
      <c r="D1966" s="122" t="s">
        <v>2034</v>
      </c>
      <c r="E1966" s="116" t="str">
        <f>IF(ISERROR(VLOOKUP(TRIM(A1966),'R2020'!$A$1:$I$1991,2,FALSE)),"",VLOOKUP(TRIM(A1966),'R2020'!$A$1:$I$1991,2,FALSE))</f>
        <v>LG C</v>
      </c>
      <c r="F1966" s="116" t="str">
        <f>IF(ISERROR(VLOOKUP(TRIM(A1966),'R2020'!$A$1:$I$1991,3,FALSE)),"",VLOOKUP(TRIM(A1966),'R2020'!$A$1:$I$1991,3,FALSE))</f>
        <v>NEA</v>
      </c>
      <c r="G1966" s="116" t="str">
        <f>IF(ISERROR(VLOOKUP(TRIM(A1966),'R2020'!$A$1:$I$1991,8,FALSE)),"",VLOOKUP(TRIM(A1966),'R2020'!$A$1:$I$1991,8,FALSE))</f>
        <v>5-5 / 0-5</v>
      </c>
      <c r="H1966" s="117" t="s">
        <v>507</v>
      </c>
      <c r="I1966" s="117" t="s">
        <v>232</v>
      </c>
      <c r="J1966" s="122" t="s">
        <v>29</v>
      </c>
      <c r="K1966" s="117" t="s">
        <v>477</v>
      </c>
      <c r="L1966" s="117" t="s">
        <v>232</v>
      </c>
      <c r="M1966" s="122" t="s">
        <v>676</v>
      </c>
      <c r="N1966" s="117" t="s">
        <v>507</v>
      </c>
      <c r="O1966" s="117" t="s">
        <v>232</v>
      </c>
      <c r="P1966" s="122" t="s">
        <v>56</v>
      </c>
      <c r="Q1966" s="117" t="s">
        <v>507</v>
      </c>
      <c r="R1966" s="117" t="s">
        <v>232</v>
      </c>
      <c r="S1966" s="122" t="s">
        <v>225</v>
      </c>
    </row>
    <row r="1967" spans="1:64" x14ac:dyDescent="0.2">
      <c r="A1967" s="118" t="s">
        <v>4359</v>
      </c>
      <c r="B1967" s="139">
        <v>34862</v>
      </c>
      <c r="C1967" s="176" t="s">
        <v>4513</v>
      </c>
      <c r="D1967" s="141"/>
      <c r="E1967" s="116" t="str">
        <f>IF(ISERROR(VLOOKUP(TRIM(A1967),'R2020'!$A$1:$I$1991,2,FALSE)),"",VLOOKUP(TRIM(A1967),'R2020'!$A$1:$I$1991,2,FALSE))</f>
        <v>End T</v>
      </c>
      <c r="F1967" s="116" t="str">
        <f>IF(ISERROR(VLOOKUP(TRIM(A1967),'R2020'!$A$1:$I$1991,3,FALSE)),"",VLOOKUP(TRIM(A1967),'R2020'!$A$1:$I$1991,3,FALSE))</f>
        <v>NEA</v>
      </c>
      <c r="G1967" s="116" t="str">
        <f>IF(ISERROR(VLOOKUP(TRIM(A1967),'R2020'!$A$1:$I$1991,8,FALSE)),"",VLOOKUP(TRIM(A1967),'R2020'!$A$1:$I$1991,8,FALSE))</f>
        <v>0-0 / 0-0</v>
      </c>
      <c r="H1967" s="127"/>
      <c r="I1967" s="127"/>
      <c r="J1967" s="120"/>
      <c r="K1967" s="127"/>
      <c r="L1967" s="127"/>
      <c r="M1967" s="120"/>
      <c r="N1967" s="127"/>
      <c r="O1967" s="127"/>
      <c r="P1967" s="120"/>
      <c r="Q1967" s="127"/>
      <c r="R1967" s="127"/>
      <c r="S1967" s="120"/>
      <c r="T1967" s="127"/>
      <c r="U1967" s="127"/>
      <c r="V1967" s="120"/>
      <c r="W1967" s="127"/>
      <c r="X1967" s="127"/>
      <c r="Y1967" s="120"/>
      <c r="Z1967" s="127"/>
      <c r="AA1967" s="127"/>
      <c r="AB1967" s="120"/>
      <c r="AC1967" s="127"/>
      <c r="AD1967" s="127"/>
      <c r="AE1967" s="120"/>
      <c r="AF1967" s="127"/>
      <c r="AG1967" s="127"/>
      <c r="AH1967" s="120"/>
      <c r="AI1967" s="127"/>
      <c r="AJ1967" s="127"/>
      <c r="AK1967" s="120"/>
      <c r="AL1967" s="127"/>
      <c r="AM1967" s="127"/>
      <c r="AN1967" s="120"/>
      <c r="AO1967" s="127"/>
      <c r="AP1967" s="127"/>
      <c r="AQ1967" s="127"/>
      <c r="AR1967" s="127"/>
      <c r="AS1967" s="127"/>
      <c r="AT1967" s="120"/>
      <c r="AU1967" s="127"/>
      <c r="AV1967" s="127"/>
      <c r="AW1967" s="120"/>
      <c r="AX1967" s="127"/>
      <c r="AY1967" s="127"/>
      <c r="AZ1967" s="120"/>
      <c r="BA1967" s="127"/>
      <c r="BB1967" s="127"/>
      <c r="BC1967" s="120"/>
      <c r="BD1967" s="120"/>
      <c r="BE1967" s="120"/>
      <c r="BF1967" s="120"/>
      <c r="BG1967" s="120"/>
      <c r="BH1967" s="120"/>
      <c r="BI1967" s="120"/>
      <c r="BJ1967" s="128"/>
      <c r="BK1967" s="128"/>
    </row>
    <row r="1968" spans="1:64" x14ac:dyDescent="0.2">
      <c r="A1968" s="147" t="s">
        <v>3950</v>
      </c>
      <c r="B1968" s="158">
        <v>35346</v>
      </c>
      <c r="C1968" s="173" t="s">
        <v>3951</v>
      </c>
      <c r="E1968" s="116" t="str">
        <f>IF(ISERROR(VLOOKUP(TRIM(A1968),'R2020'!$A$1:$I$1991,2,FALSE)),"",VLOOKUP(TRIM(A1968),'R2020'!$A$1:$I$1991,2,FALSE))</f>
        <v>RE T</v>
      </c>
      <c r="F1968" s="116" t="str">
        <f>IF(ISERROR(VLOOKUP(TRIM(A1968),'R2020'!$A$1:$I$1991,3,FALSE)),"",VLOOKUP(TRIM(A1968),'R2020'!$A$1:$I$1991,3,FALSE))</f>
        <v>LAA</v>
      </c>
      <c r="G1968" s="116" t="str">
        <f>IF(ISERROR(VLOOKUP(TRIM(A1968),'R2020'!$A$1:$I$1991,8,FALSE)),"",VLOOKUP(TRIM(A1968),'R2020'!$A$1:$I$1991,8,FALSE))</f>
        <v>0-4 / 0-4</v>
      </c>
      <c r="H1968" s="117" t="s">
        <v>47</v>
      </c>
      <c r="I1968" s="117" t="s">
        <v>2215</v>
      </c>
      <c r="J1968" s="119" t="s">
        <v>333</v>
      </c>
    </row>
    <row r="1969" spans="1:64" x14ac:dyDescent="0.2">
      <c r="A1969" s="147" t="s">
        <v>953</v>
      </c>
      <c r="B1969" s="158">
        <v>33449</v>
      </c>
      <c r="C1969" s="175" t="s">
        <v>1004</v>
      </c>
      <c r="D1969" s="122" t="s">
        <v>1003</v>
      </c>
      <c r="E1969" s="116" t="str">
        <f>IF(ISERROR(VLOOKUP(TRIM(A1969),'R2020'!$A$1:$I$1991,2,FALSE)),"",VLOOKUP(TRIM(A1969),'R2020'!$A$1:$I$1991,2,FALSE))</f>
        <v>TE BB</v>
      </c>
      <c r="F1969" s="116" t="str">
        <f>IF(ISERROR(VLOOKUP(TRIM(A1969),'R2020'!$A$1:$I$1991,3,FALSE)),"",VLOOKUP(TRIM(A1969),'R2020'!$A$1:$I$1991,3,FALSE))</f>
        <v>NYN</v>
      </c>
      <c r="G1969" s="116" t="str">
        <f>IF(ISERROR(VLOOKUP(TRIM(A1969),'R2020'!$A$1:$I$1991,8,FALSE)),"",VLOOKUP(TRIM(A1969),'R2020'!$A$1:$I$1991,8,FALSE))</f>
        <v xml:space="preserve">4-0 </v>
      </c>
      <c r="I1969" s="121"/>
      <c r="K1969" s="117" t="s">
        <v>128</v>
      </c>
      <c r="L1969" s="121" t="s">
        <v>369</v>
      </c>
      <c r="M1969" s="119" t="s">
        <v>328</v>
      </c>
      <c r="N1969" s="117" t="s">
        <v>464</v>
      </c>
      <c r="O1969" s="121" t="s">
        <v>393</v>
      </c>
      <c r="P1969" s="119" t="s">
        <v>2332</v>
      </c>
      <c r="Q1969" s="117" t="s">
        <v>128</v>
      </c>
      <c r="R1969" s="121" t="s">
        <v>393</v>
      </c>
      <c r="S1969" s="119" t="s">
        <v>60</v>
      </c>
      <c r="T1969" s="117" t="s">
        <v>128</v>
      </c>
      <c r="U1969" s="121" t="s">
        <v>393</v>
      </c>
      <c r="V1969" s="119" t="s">
        <v>328</v>
      </c>
      <c r="W1969" s="117" t="s">
        <v>1067</v>
      </c>
      <c r="X1969" s="121" t="s">
        <v>393</v>
      </c>
      <c r="Y1969" s="119" t="s">
        <v>349</v>
      </c>
      <c r="Z1969" s="117" t="s">
        <v>128</v>
      </c>
      <c r="AA1969" s="121" t="s">
        <v>393</v>
      </c>
      <c r="AB1969" s="119" t="s">
        <v>328</v>
      </c>
      <c r="AD1969" s="121"/>
      <c r="AE1969" s="119"/>
      <c r="AG1969" s="121"/>
      <c r="AH1969" s="119"/>
      <c r="AJ1969" s="121"/>
      <c r="AK1969" s="119"/>
      <c r="AM1969" s="121"/>
      <c r="AN1969" s="119"/>
      <c r="AP1969" s="121"/>
      <c r="AQ1969" s="119"/>
      <c r="AS1969" s="121"/>
      <c r="AT1969" s="119"/>
      <c r="AV1969" s="121"/>
      <c r="AW1969" s="119"/>
      <c r="AY1969" s="121"/>
      <c r="AZ1969" s="119"/>
      <c r="BB1969" s="121"/>
      <c r="BC1969" s="119"/>
      <c r="BF1969" s="119"/>
      <c r="BG1969" s="121"/>
      <c r="BH1969" s="121"/>
      <c r="BI1969" s="121"/>
      <c r="BJ1969" s="121"/>
      <c r="BK1969" s="121"/>
      <c r="BL1969" s="121"/>
    </row>
    <row r="1970" spans="1:64" x14ac:dyDescent="0.2">
      <c r="A1970" s="147" t="s">
        <v>3333</v>
      </c>
      <c r="B1970" s="158">
        <v>35027</v>
      </c>
      <c r="C1970" s="175" t="s">
        <v>3063</v>
      </c>
      <c r="D1970" s="122"/>
      <c r="E1970" s="116" t="str">
        <f>IF(ISERROR(VLOOKUP(TRIM(A1970),'R2020'!$A$1:$I$1991,2,FALSE)),"",VLOOKUP(TRIM(A1970),'R2020'!$A$1:$I$1991,2,FALSE))</f>
        <v/>
      </c>
      <c r="F1970" s="116" t="str">
        <f>IF(ISERROR(VLOOKUP(TRIM(A1970),'R2020'!$A$1:$I$1991,3,FALSE)),"",VLOOKUP(TRIM(A1970),'R2020'!$A$1:$I$1991,3,FALSE))</f>
        <v/>
      </c>
      <c r="G1970" s="116" t="str">
        <f>IF(ISERROR(VLOOKUP(TRIM(A1970),'R2020'!$A$1:$I$1991,8,FALSE)),"",VLOOKUP(TRIM(A1970),'R2020'!$A$1:$I$1991,8,FALSE))</f>
        <v/>
      </c>
      <c r="H1970" s="117" t="s">
        <v>364</v>
      </c>
      <c r="I1970" s="122" t="s">
        <v>460</v>
      </c>
      <c r="J1970" s="122" t="s">
        <v>1061</v>
      </c>
      <c r="K1970" s="117" t="s">
        <v>364</v>
      </c>
      <c r="L1970" s="122" t="s">
        <v>460</v>
      </c>
      <c r="M1970" s="122" t="s">
        <v>1061</v>
      </c>
      <c r="O1970" s="122"/>
      <c r="P1970" s="122"/>
      <c r="R1970" s="122"/>
      <c r="S1970" s="122"/>
      <c r="U1970" s="122"/>
      <c r="V1970" s="122"/>
      <c r="X1970" s="122"/>
      <c r="Y1970" s="122"/>
      <c r="AA1970" s="122"/>
      <c r="AB1970" s="122"/>
      <c r="AD1970" s="122"/>
      <c r="AE1970" s="122"/>
      <c r="AG1970" s="122"/>
      <c r="AH1970" s="122"/>
      <c r="AJ1970" s="122"/>
      <c r="AK1970" s="122"/>
      <c r="AM1970" s="122"/>
      <c r="AN1970" s="122"/>
      <c r="AP1970" s="122"/>
      <c r="AQ1970" s="122"/>
      <c r="AS1970" s="122"/>
      <c r="AT1970" s="122"/>
      <c r="AV1970" s="122"/>
      <c r="AW1970" s="122"/>
      <c r="AY1970" s="122"/>
      <c r="AZ1970" s="122"/>
      <c r="BB1970" s="122"/>
      <c r="BC1970" s="122"/>
      <c r="BE1970" s="123"/>
      <c r="BF1970" s="122"/>
      <c r="BG1970" s="121"/>
      <c r="BI1970" s="119"/>
      <c r="BJ1970" s="121"/>
      <c r="BK1970" s="121"/>
      <c r="BL1970" s="130"/>
    </row>
    <row r="1971" spans="1:64" x14ac:dyDescent="0.2">
      <c r="A1971" s="147" t="s">
        <v>2824</v>
      </c>
      <c r="B1971" s="158">
        <v>34393</v>
      </c>
      <c r="C1971" s="173" t="s">
        <v>2588</v>
      </c>
      <c r="D1971" s="119" t="s">
        <v>2588</v>
      </c>
      <c r="E1971" s="116" t="str">
        <f>IF(ISERROR(VLOOKUP(TRIM(A1971),'R2020'!$A$1:$I$1991,2,FALSE)),"",VLOOKUP(TRIM(A1971),'R2020'!$A$1:$I$1991,2,FALSE))</f>
        <v>NT</v>
      </c>
      <c r="F1971" s="116" t="str">
        <f>IF(ISERROR(VLOOKUP(TRIM(A1971),'R2020'!$A$1:$I$1991,3,FALSE)),"",VLOOKUP(TRIM(A1971),'R2020'!$A$1:$I$1991,3,FALSE))</f>
        <v>NYN</v>
      </c>
      <c r="G1971" s="116" t="str">
        <f>IF(ISERROR(VLOOKUP(TRIM(A1971),'R2020'!$A$1:$I$1991,8,FALSE)),"",VLOOKUP(TRIM(A1971),'R2020'!$A$1:$I$1991,8,FALSE))</f>
        <v xml:space="preserve">5-4 </v>
      </c>
      <c r="H1971" s="117" t="s">
        <v>40</v>
      </c>
      <c r="I1971" s="117" t="s">
        <v>30</v>
      </c>
      <c r="J1971" s="119" t="s">
        <v>480</v>
      </c>
      <c r="K1971" s="117" t="s">
        <v>40</v>
      </c>
      <c r="L1971" s="117" t="s">
        <v>30</v>
      </c>
      <c r="M1971" s="119" t="s">
        <v>476</v>
      </c>
      <c r="N1971" s="117" t="s">
        <v>28</v>
      </c>
      <c r="O1971" s="117" t="s">
        <v>30</v>
      </c>
      <c r="P1971" s="119" t="s">
        <v>385</v>
      </c>
    </row>
    <row r="1972" spans="1:64" x14ac:dyDescent="0.2">
      <c r="A1972" s="147" t="s">
        <v>1390</v>
      </c>
      <c r="B1972" s="158">
        <v>33643</v>
      </c>
      <c r="C1972" s="175" t="s">
        <v>1581</v>
      </c>
      <c r="D1972" s="122" t="s">
        <v>1574</v>
      </c>
      <c r="E1972" s="116" t="str">
        <f>IF(ISERROR(VLOOKUP(TRIM(A1972),'R2020'!$A$1:$I$1991,2,FALSE)),"",VLOOKUP(TRIM(A1972),'R2020'!$A$1:$I$1991,2,FALSE))</f>
        <v>LG</v>
      </c>
      <c r="F1972" s="116" t="str">
        <f>IF(ISERROR(VLOOKUP(TRIM(A1972),'R2020'!$A$1:$I$1991,3,FALSE)),"",VLOOKUP(TRIM(A1972),'R2020'!$A$1:$I$1991,3,FALSE))</f>
        <v>SFN</v>
      </c>
      <c r="G1972" s="116" t="str">
        <f>IF(ISERROR(VLOOKUP(TRIM(A1972),'R2020'!$A$1:$I$1991,8,FALSE)),"",VLOOKUP(TRIM(A1972),'R2020'!$A$1:$I$1991,8,FALSE))</f>
        <v xml:space="preserve">5-5 </v>
      </c>
      <c r="H1972" s="117" t="s">
        <v>507</v>
      </c>
      <c r="I1972" s="121" t="s">
        <v>111</v>
      </c>
      <c r="J1972" s="119" t="s">
        <v>227</v>
      </c>
      <c r="K1972" s="117" t="s">
        <v>507</v>
      </c>
      <c r="L1972" s="121" t="s">
        <v>111</v>
      </c>
      <c r="M1972" s="119" t="s">
        <v>225</v>
      </c>
      <c r="N1972" s="117" t="s">
        <v>507</v>
      </c>
      <c r="O1972" s="121" t="s">
        <v>111</v>
      </c>
      <c r="P1972" s="119" t="s">
        <v>385</v>
      </c>
      <c r="Q1972" s="117" t="s">
        <v>507</v>
      </c>
      <c r="R1972" s="121" t="s">
        <v>369</v>
      </c>
      <c r="S1972" s="119" t="s">
        <v>351</v>
      </c>
      <c r="T1972" s="117" t="s">
        <v>507</v>
      </c>
      <c r="U1972" s="121" t="s">
        <v>369</v>
      </c>
      <c r="V1972" s="119" t="s">
        <v>225</v>
      </c>
      <c r="X1972" s="121"/>
      <c r="Y1972" s="119"/>
      <c r="AA1972" s="121"/>
      <c r="AB1972" s="119"/>
      <c r="AD1972" s="121"/>
      <c r="AE1972" s="119"/>
      <c r="AG1972" s="121"/>
      <c r="AH1972" s="119"/>
      <c r="AJ1972" s="121"/>
      <c r="AK1972" s="119"/>
      <c r="AM1972" s="121"/>
      <c r="AN1972" s="119"/>
      <c r="AP1972" s="121"/>
      <c r="AQ1972" s="119"/>
      <c r="AS1972" s="121"/>
      <c r="AT1972" s="119"/>
      <c r="AV1972" s="121"/>
      <c r="AW1972" s="119"/>
      <c r="AY1972" s="121"/>
      <c r="AZ1972" s="119"/>
      <c r="BB1972" s="121"/>
      <c r="BC1972" s="119"/>
      <c r="BF1972" s="119"/>
      <c r="BG1972" s="121"/>
      <c r="BH1972" s="121"/>
      <c r="BI1972" s="121"/>
      <c r="BJ1972" s="121"/>
      <c r="BK1972" s="121"/>
      <c r="BL1972" s="121"/>
    </row>
    <row r="1973" spans="1:64" ht="12.95" customHeight="1" x14ac:dyDescent="0.2">
      <c r="A1973" s="118" t="s">
        <v>4283</v>
      </c>
      <c r="B1973" s="139">
        <v>34406</v>
      </c>
      <c r="C1973" s="176" t="s">
        <v>2032</v>
      </c>
      <c r="D1973" s="142"/>
      <c r="E1973" s="116" t="str">
        <f>IF(ISERROR(VLOOKUP(TRIM(A1973),'R2020'!$A$1:$I$1991,2,FALSE)),"",VLOOKUP(TRIM(A1973),'R2020'!$A$1:$I$1991,2,FALSE))</f>
        <v>G TE</v>
      </c>
      <c r="F1973" s="116" t="str">
        <f>IF(ISERROR(VLOOKUP(TRIM(A1973),'R2020'!$A$1:$I$1991,3,FALSE)),"",VLOOKUP(TRIM(A1973),'R2020'!$A$1:$I$1991,3,FALSE))</f>
        <v>LAA</v>
      </c>
      <c r="G1973" s="116" t="str">
        <f>IF(ISERROR(VLOOKUP(TRIM(A1973),'R2020'!$A$1:$I$1991,8,FALSE)),"",VLOOKUP(TRIM(A1973),'R2020'!$A$1:$I$1991,8,FALSE))</f>
        <v>0-2 / 4-2</v>
      </c>
      <c r="H1973" s="126"/>
      <c r="I1973" s="126"/>
      <c r="J1973" s="120"/>
      <c r="K1973" s="126"/>
      <c r="L1973" s="126"/>
      <c r="M1973" s="120"/>
      <c r="N1973" s="126"/>
      <c r="O1973" s="126"/>
      <c r="P1973" s="120"/>
      <c r="Q1973" s="126"/>
      <c r="R1973" s="126"/>
      <c r="S1973" s="120"/>
      <c r="T1973" s="126"/>
      <c r="U1973" s="126"/>
      <c r="V1973" s="120"/>
      <c r="W1973" s="126"/>
      <c r="X1973" s="126"/>
      <c r="Y1973" s="120"/>
      <c r="Z1973" s="126"/>
      <c r="AA1973" s="126"/>
      <c r="AB1973" s="120"/>
      <c r="AC1973" s="126"/>
      <c r="AD1973" s="126"/>
      <c r="AE1973" s="120"/>
      <c r="AF1973" s="126"/>
      <c r="AG1973" s="126"/>
      <c r="AH1973" s="120"/>
      <c r="AI1973" s="126"/>
      <c r="AJ1973" s="126"/>
      <c r="AK1973" s="120"/>
      <c r="AL1973" s="126"/>
      <c r="AM1973" s="126"/>
      <c r="AN1973" s="120"/>
      <c r="AO1973" s="126"/>
      <c r="AP1973" s="126"/>
      <c r="AQ1973" s="126"/>
      <c r="AR1973" s="126"/>
      <c r="AS1973" s="126"/>
      <c r="AT1973" s="120"/>
      <c r="AU1973" s="126"/>
      <c r="AV1973" s="126"/>
      <c r="AW1973" s="120"/>
      <c r="AX1973" s="126"/>
      <c r="AY1973" s="126"/>
      <c r="AZ1973" s="120"/>
      <c r="BA1973" s="126"/>
      <c r="BB1973" s="126"/>
      <c r="BC1973" s="120"/>
      <c r="BD1973" s="125"/>
      <c r="BE1973" s="126"/>
      <c r="BF1973" s="128"/>
      <c r="BG1973" s="120"/>
      <c r="BH1973" s="127"/>
      <c r="BI1973" s="120"/>
      <c r="BJ1973" s="128"/>
      <c r="BK1973" s="128"/>
    </row>
    <row r="1974" spans="1:64" x14ac:dyDescent="0.2">
      <c r="A1974" s="147" t="s">
        <v>3335</v>
      </c>
      <c r="B1974" s="158">
        <v>34454</v>
      </c>
      <c r="C1974" s="175" t="s">
        <v>2586</v>
      </c>
      <c r="D1974" s="122" t="s">
        <v>3065</v>
      </c>
      <c r="E1974" s="116" t="str">
        <f>IF(ISERROR(VLOOKUP(TRIM(A1974),'R2020'!$A$1:$I$1991,2,FALSE)),"",VLOOKUP(TRIM(A1974),'R2020'!$A$1:$I$1991,2,FALSE))</f>
        <v>BB TE</v>
      </c>
      <c r="F1974" s="116" t="str">
        <f>IF(ISERROR(VLOOKUP(TRIM(A1974),'R2020'!$A$1:$I$1991,3,FALSE)),"",VLOOKUP(TRIM(A1974),'R2020'!$A$1:$I$1991,3,FALSE))</f>
        <v>GBN</v>
      </c>
      <c r="G1974" s="116" t="str">
        <f>IF(ISERROR(VLOOKUP(TRIM(A1974),'R2020'!$A$1:$I$1991,8,FALSE)),"",VLOOKUP(TRIM(A1974),'R2020'!$A$1:$I$1991,8,FALSE))</f>
        <v xml:space="preserve">0-4 </v>
      </c>
      <c r="H1974" s="117" t="s">
        <v>26</v>
      </c>
      <c r="I1974" s="122" t="s">
        <v>237</v>
      </c>
      <c r="J1974" s="122" t="s">
        <v>685</v>
      </c>
      <c r="K1974" s="117" t="s">
        <v>315</v>
      </c>
      <c r="L1974" s="122" t="s">
        <v>237</v>
      </c>
      <c r="M1974" s="122" t="s">
        <v>3336</v>
      </c>
      <c r="O1974" s="122"/>
      <c r="P1974" s="122"/>
      <c r="R1974" s="122"/>
      <c r="S1974" s="122"/>
      <c r="U1974" s="122"/>
      <c r="V1974" s="122"/>
      <c r="X1974" s="122"/>
      <c r="Y1974" s="122"/>
      <c r="AA1974" s="122"/>
      <c r="AB1974" s="122"/>
      <c r="AD1974" s="122"/>
      <c r="AE1974" s="122"/>
      <c r="AG1974" s="122"/>
      <c r="AH1974" s="122"/>
      <c r="AJ1974" s="122"/>
      <c r="AK1974" s="122"/>
      <c r="AM1974" s="122"/>
      <c r="AN1974" s="122"/>
      <c r="AP1974" s="122"/>
      <c r="AQ1974" s="122"/>
      <c r="AS1974" s="122"/>
      <c r="AT1974" s="122"/>
      <c r="AV1974" s="122"/>
      <c r="AW1974" s="122"/>
      <c r="AY1974" s="122"/>
      <c r="AZ1974" s="122"/>
      <c r="BB1974" s="122"/>
      <c r="BC1974" s="122"/>
      <c r="BE1974" s="123"/>
      <c r="BF1974" s="122"/>
      <c r="BG1974" s="121"/>
      <c r="BI1974" s="119"/>
      <c r="BJ1974" s="121"/>
      <c r="BK1974" s="121"/>
      <c r="BL1974" s="130"/>
    </row>
    <row r="1975" spans="1:64" x14ac:dyDescent="0.2">
      <c r="A1975" s="118" t="s">
        <v>4483</v>
      </c>
      <c r="B1975" s="139">
        <v>35299</v>
      </c>
      <c r="C1975" s="176" t="s">
        <v>4515</v>
      </c>
      <c r="D1975" s="141"/>
      <c r="E1975" s="116" t="str">
        <f>IF(ISERROR(VLOOKUP(TRIM(A1975),'R2020'!$A$1:$I$1991,2,FALSE)),"",VLOOKUP(TRIM(A1975),'R2020'!$A$1:$I$1991,2,FALSE))</f>
        <v>End</v>
      </c>
      <c r="F1975" s="116" t="str">
        <f>IF(ISERROR(VLOOKUP(TRIM(A1975),'R2020'!$A$1:$I$1991,3,FALSE)),"",VLOOKUP(TRIM(A1975),'R2020'!$A$1:$I$1991,3,FALSE))</f>
        <v>WAN</v>
      </c>
      <c r="G1975" s="116" t="str">
        <f>IF(ISERROR(VLOOKUP(TRIM(A1975),'R2020'!$A$1:$I$1991,8,FALSE)),"",VLOOKUP(TRIM(A1975),'R2020'!$A$1:$I$1991,8,FALSE))</f>
        <v xml:space="preserve">0-0 </v>
      </c>
      <c r="H1975" s="127"/>
      <c r="I1975" s="127"/>
      <c r="J1975" s="120"/>
      <c r="K1975" s="127"/>
      <c r="L1975" s="127"/>
      <c r="M1975" s="120"/>
      <c r="N1975" s="127"/>
      <c r="O1975" s="127"/>
      <c r="P1975" s="120"/>
      <c r="Q1975" s="127"/>
      <c r="R1975" s="127"/>
      <c r="S1975" s="120"/>
      <c r="T1975" s="127"/>
      <c r="U1975" s="127"/>
      <c r="V1975" s="120"/>
      <c r="W1975" s="127"/>
      <c r="X1975" s="127"/>
      <c r="Y1975" s="120"/>
      <c r="Z1975" s="127"/>
      <c r="AA1975" s="127"/>
      <c r="AB1975" s="120"/>
      <c r="AC1975" s="127"/>
      <c r="AD1975" s="127"/>
      <c r="AE1975" s="120"/>
      <c r="AF1975" s="127"/>
      <c r="AG1975" s="127"/>
      <c r="AH1975" s="120"/>
      <c r="AI1975" s="127"/>
      <c r="AJ1975" s="127"/>
      <c r="AK1975" s="120"/>
      <c r="AL1975" s="127"/>
      <c r="AM1975" s="127"/>
      <c r="AN1975" s="120"/>
      <c r="AO1975" s="127"/>
      <c r="AP1975" s="127"/>
      <c r="AQ1975" s="127"/>
      <c r="AR1975" s="127"/>
      <c r="AS1975" s="127"/>
      <c r="AT1975" s="120"/>
      <c r="AU1975" s="127"/>
      <c r="AV1975" s="127"/>
      <c r="AW1975" s="120"/>
      <c r="AX1975" s="127"/>
      <c r="AY1975" s="127"/>
      <c r="AZ1975" s="120"/>
      <c r="BA1975" s="127"/>
      <c r="BB1975" s="127"/>
      <c r="BC1975" s="120"/>
      <c r="BD1975" s="120"/>
      <c r="BE1975" s="120"/>
      <c r="BF1975" s="120"/>
      <c r="BG1975" s="120"/>
      <c r="BH1975" s="120"/>
      <c r="BI1975" s="120"/>
      <c r="BJ1975" s="128"/>
      <c r="BK1975" s="128"/>
    </row>
    <row r="1976" spans="1:64" x14ac:dyDescent="0.2">
      <c r="A1976" s="147" t="s">
        <v>1859</v>
      </c>
      <c r="B1976" s="158">
        <v>32485</v>
      </c>
      <c r="C1976" s="175" t="s">
        <v>860</v>
      </c>
      <c r="D1976" s="117" t="s">
        <v>2028</v>
      </c>
      <c r="E1976" s="116" t="str">
        <f>IF(ISERROR(VLOOKUP(TRIM(A1976),'R2020'!$A$1:$I$1991,2,FALSE)),"",VLOOKUP(TRIM(A1976),'R2020'!$A$1:$I$1991,2,FALSE))</f>
        <v/>
      </c>
      <c r="F1976" s="116" t="str">
        <f>IF(ISERROR(VLOOKUP(TRIM(A1976),'R2020'!$A$1:$I$1991,3,FALSE)),"",VLOOKUP(TRIM(A1976),'R2020'!$A$1:$I$1991,3,FALSE))</f>
        <v/>
      </c>
      <c r="G1976" s="116" t="str">
        <f>IF(ISERROR(VLOOKUP(TRIM(A1976),'R2020'!$A$1:$I$1991,8,FALSE)),"",VLOOKUP(TRIM(A1976),'R2020'!$A$1:$I$1991,8,FALSE))</f>
        <v/>
      </c>
      <c r="J1976" s="122"/>
      <c r="K1976" s="117" t="s">
        <v>64</v>
      </c>
      <c r="L1976" s="117" t="s">
        <v>237</v>
      </c>
      <c r="M1976" s="122" t="s">
        <v>1064</v>
      </c>
      <c r="N1976" s="117" t="s">
        <v>256</v>
      </c>
      <c r="O1976" s="117" t="s">
        <v>2215</v>
      </c>
      <c r="P1976" s="122" t="s">
        <v>2371</v>
      </c>
      <c r="Q1976" s="117" t="s">
        <v>387</v>
      </c>
      <c r="R1976" s="117" t="s">
        <v>59</v>
      </c>
      <c r="S1976" s="122" t="s">
        <v>1159</v>
      </c>
    </row>
    <row r="1977" spans="1:64" x14ac:dyDescent="0.2">
      <c r="A1977" s="118" t="s">
        <v>4402</v>
      </c>
      <c r="B1977" s="139">
        <v>35309</v>
      </c>
      <c r="C1977" s="176" t="s">
        <v>4513</v>
      </c>
      <c r="D1977" s="141"/>
      <c r="E1977" s="116" t="str">
        <f>IF(ISERROR(VLOOKUP(TRIM(A1977),'R2020'!$A$1:$I$1991,2,FALSE)),"",VLOOKUP(TRIM(A1977),'R2020'!$A$1:$I$1991,2,FALSE))</f>
        <v>T TE</v>
      </c>
      <c r="F1977" s="116" t="str">
        <f>IF(ISERROR(VLOOKUP(TRIM(A1977),'R2020'!$A$1:$I$1991,3,FALSE)),"",VLOOKUP(TRIM(A1977),'R2020'!$A$1:$I$1991,3,FALSE))</f>
        <v>PHN</v>
      </c>
      <c r="G1977" s="116" t="str">
        <f>IF(ISERROR(VLOOKUP(TRIM(A1977),'R2020'!$A$1:$I$1991,8,FALSE)),"",VLOOKUP(TRIM(A1977),'R2020'!$A$1:$I$1991,8,FALSE))</f>
        <v>0-0 / 4-0</v>
      </c>
      <c r="H1977" s="127"/>
      <c r="I1977" s="127"/>
      <c r="J1977" s="120"/>
      <c r="K1977" s="127"/>
      <c r="L1977" s="127"/>
      <c r="M1977" s="120"/>
      <c r="N1977" s="127"/>
      <c r="O1977" s="127"/>
      <c r="P1977" s="120"/>
      <c r="Q1977" s="127"/>
      <c r="R1977" s="127"/>
      <c r="S1977" s="120"/>
      <c r="T1977" s="127"/>
      <c r="U1977" s="127"/>
      <c r="V1977" s="120"/>
      <c r="W1977" s="127"/>
      <c r="X1977" s="127"/>
      <c r="Y1977" s="120"/>
      <c r="Z1977" s="127"/>
      <c r="AA1977" s="127"/>
      <c r="AB1977" s="120"/>
      <c r="AC1977" s="127"/>
      <c r="AD1977" s="127"/>
      <c r="AE1977" s="120"/>
      <c r="AF1977" s="127"/>
      <c r="AG1977" s="127"/>
      <c r="AH1977" s="120"/>
      <c r="AI1977" s="127"/>
      <c r="AJ1977" s="127"/>
      <c r="AK1977" s="120"/>
      <c r="AL1977" s="127"/>
      <c r="AM1977" s="127"/>
      <c r="AN1977" s="120"/>
      <c r="AO1977" s="127"/>
      <c r="AP1977" s="127"/>
      <c r="AQ1977" s="127"/>
      <c r="AR1977" s="127"/>
      <c r="AS1977" s="127"/>
      <c r="AT1977" s="120"/>
      <c r="AU1977" s="127"/>
      <c r="AV1977" s="127"/>
      <c r="AW1977" s="120"/>
      <c r="AX1977" s="127"/>
      <c r="AY1977" s="127"/>
      <c r="AZ1977" s="120"/>
      <c r="BA1977" s="127"/>
      <c r="BB1977" s="127"/>
      <c r="BC1977" s="120"/>
      <c r="BD1977" s="120"/>
      <c r="BE1977" s="120"/>
      <c r="BF1977" s="120"/>
      <c r="BG1977" s="120"/>
      <c r="BH1977" s="120"/>
      <c r="BI1977" s="120"/>
      <c r="BJ1977" s="128"/>
      <c r="BK1977" s="128"/>
    </row>
    <row r="1978" spans="1:64" x14ac:dyDescent="0.2">
      <c r="A1978" s="118" t="s">
        <v>4268</v>
      </c>
      <c r="B1978" s="139">
        <v>35381</v>
      </c>
      <c r="C1978" s="176" t="s">
        <v>4513</v>
      </c>
      <c r="D1978" s="142"/>
      <c r="E1978" s="116" t="str">
        <f>IF(ISERROR(VLOOKUP(TRIM(A1978),'R2020'!$A$1:$I$1991,2,FALSE)),"",VLOOKUP(TRIM(A1978),'R2020'!$A$1:$I$1991,2,FALSE))</f>
        <v>Punt</v>
      </c>
      <c r="F1978" s="116" t="str">
        <f>IF(ISERROR(VLOOKUP(TRIM(A1978),'R2020'!$A$1:$I$1991,3,FALSE)),"",VLOOKUP(TRIM(A1978),'R2020'!$A$1:$I$1991,3,FALSE))</f>
        <v>KCA</v>
      </c>
      <c r="G1978" s="116" t="str">
        <f>IF(ISERROR(VLOOKUP(TRIM(A1978),'R2020'!$A$1:$I$1991,8,FALSE)),"",VLOOKUP(TRIM(A1978),'R2020'!$A$1:$I$1991,8,FALSE))</f>
        <v xml:space="preserve"> </v>
      </c>
      <c r="H1978" s="126"/>
      <c r="I1978" s="126"/>
      <c r="J1978" s="120"/>
      <c r="K1978" s="126"/>
      <c r="L1978" s="126"/>
      <c r="M1978" s="120"/>
      <c r="N1978" s="126"/>
      <c r="O1978" s="126"/>
      <c r="P1978" s="120"/>
      <c r="Q1978" s="126"/>
      <c r="R1978" s="126"/>
      <c r="S1978" s="120"/>
      <c r="T1978" s="126"/>
      <c r="U1978" s="126"/>
      <c r="V1978" s="120"/>
      <c r="W1978" s="126"/>
      <c r="X1978" s="126"/>
      <c r="Y1978" s="120"/>
      <c r="Z1978" s="126"/>
      <c r="AA1978" s="126"/>
      <c r="AB1978" s="120"/>
      <c r="AC1978" s="126"/>
      <c r="AD1978" s="126"/>
      <c r="AE1978" s="120"/>
      <c r="AF1978" s="126"/>
      <c r="AG1978" s="126"/>
      <c r="AH1978" s="120"/>
      <c r="AI1978" s="126"/>
      <c r="AJ1978" s="126"/>
      <c r="AK1978" s="120"/>
      <c r="AL1978" s="126"/>
      <c r="AM1978" s="126"/>
      <c r="AN1978" s="120"/>
      <c r="AO1978" s="126"/>
      <c r="AP1978" s="126"/>
      <c r="AQ1978" s="120"/>
      <c r="AR1978" s="126"/>
      <c r="AS1978" s="126"/>
      <c r="AT1978" s="120"/>
      <c r="AU1978" s="126"/>
      <c r="AV1978" s="126"/>
      <c r="AW1978" s="120"/>
      <c r="AX1978" s="126"/>
      <c r="AY1978" s="126"/>
      <c r="AZ1978" s="120"/>
      <c r="BA1978" s="126"/>
      <c r="BB1978" s="126"/>
      <c r="BC1978" s="120"/>
      <c r="BD1978" s="125"/>
      <c r="BE1978" s="126"/>
      <c r="BF1978" s="128"/>
      <c r="BG1978" s="120"/>
      <c r="BH1978" s="127"/>
      <c r="BI1978" s="120"/>
      <c r="BJ1978" s="128"/>
      <c r="BK1978" s="131"/>
    </row>
    <row r="1979" spans="1:64" x14ac:dyDescent="0.2">
      <c r="A1979" s="147" t="s">
        <v>3952</v>
      </c>
      <c r="B1979" s="158">
        <v>34926</v>
      </c>
      <c r="C1979" s="173" t="s">
        <v>3450</v>
      </c>
      <c r="E1979" s="116" t="str">
        <f>IF(ISERROR(VLOOKUP(TRIM(A1979),'R2020'!$A$1:$I$1991,2,FALSE)),"",VLOOKUP(TRIM(A1979),'R2020'!$A$1:$I$1991,2,FALSE))</f>
        <v/>
      </c>
      <c r="F1979" s="116" t="str">
        <f>IF(ISERROR(VLOOKUP(TRIM(A1979),'R2020'!$A$1:$I$1991,3,FALSE)),"",VLOOKUP(TRIM(A1979),'R2020'!$A$1:$I$1991,3,FALSE))</f>
        <v/>
      </c>
      <c r="G1979" s="116" t="str">
        <f>IF(ISERROR(VLOOKUP(TRIM(A1979),'R2020'!$A$1:$I$1991,8,FALSE)),"",VLOOKUP(TRIM(A1979),'R2020'!$A$1:$I$1991,8,FALSE))</f>
        <v/>
      </c>
      <c r="H1979" s="117" t="s">
        <v>387</v>
      </c>
      <c r="I1979" s="117" t="s">
        <v>2215</v>
      </c>
      <c r="J1979" s="119" t="s">
        <v>1058</v>
      </c>
    </row>
    <row r="1980" spans="1:64" x14ac:dyDescent="0.2">
      <c r="A1980" s="118" t="s">
        <v>4365</v>
      </c>
      <c r="B1980" s="139">
        <v>35466</v>
      </c>
      <c r="C1980" s="176" t="s">
        <v>4511</v>
      </c>
      <c r="D1980" s="141"/>
      <c r="E1980" s="116" t="str">
        <f>IF(ISERROR(VLOOKUP(TRIM(A1980),'R2020'!$A$1:$I$1991,2,FALSE)),"",VLOOKUP(TRIM(A1980),'R2020'!$A$1:$I$1991,2,FALSE))</f>
        <v>BB TE</v>
      </c>
      <c r="F1980" s="116" t="str">
        <f>IF(ISERROR(VLOOKUP(TRIM(A1980),'R2020'!$A$1:$I$1991,3,FALSE)),"",VLOOKUP(TRIM(A1980),'R2020'!$A$1:$I$1991,3,FALSE))</f>
        <v>NON</v>
      </c>
      <c r="G1980" s="116" t="str">
        <f>IF(ISERROR(VLOOKUP(TRIM(A1980),'R2020'!$A$1:$I$1991,8,FALSE)),"",VLOOKUP(TRIM(A1980),'R2020'!$A$1:$I$1991,8,FALSE))</f>
        <v xml:space="preserve">4-0 </v>
      </c>
      <c r="H1980" s="127"/>
      <c r="I1980" s="127"/>
      <c r="J1980" s="120"/>
      <c r="K1980" s="127"/>
      <c r="L1980" s="127"/>
      <c r="M1980" s="120"/>
      <c r="N1980" s="127"/>
      <c r="O1980" s="127"/>
      <c r="P1980" s="120"/>
      <c r="Q1980" s="127"/>
      <c r="R1980" s="127"/>
      <c r="S1980" s="120"/>
      <c r="T1980" s="127"/>
      <c r="U1980" s="127"/>
      <c r="V1980" s="120"/>
      <c r="W1980" s="127"/>
      <c r="X1980" s="127"/>
      <c r="Y1980" s="120"/>
      <c r="Z1980" s="127"/>
      <c r="AA1980" s="127"/>
      <c r="AB1980" s="120"/>
      <c r="AC1980" s="127"/>
      <c r="AD1980" s="127"/>
      <c r="AE1980" s="120"/>
      <c r="AF1980" s="127"/>
      <c r="AG1980" s="127"/>
      <c r="AH1980" s="120"/>
      <c r="AI1980" s="127"/>
      <c r="AJ1980" s="127"/>
      <c r="AK1980" s="120"/>
      <c r="AL1980" s="127"/>
      <c r="AM1980" s="127"/>
      <c r="AN1980" s="120"/>
      <c r="AO1980" s="127"/>
      <c r="AP1980" s="127"/>
      <c r="AQ1980" s="120"/>
      <c r="AR1980" s="127"/>
      <c r="AS1980" s="127"/>
      <c r="AT1980" s="120"/>
      <c r="AU1980" s="127"/>
      <c r="AV1980" s="127"/>
      <c r="AW1980" s="120"/>
      <c r="AX1980" s="127"/>
      <c r="AY1980" s="127"/>
      <c r="AZ1980" s="120"/>
      <c r="BA1980" s="127"/>
      <c r="BB1980" s="127"/>
      <c r="BC1980" s="120"/>
      <c r="BD1980" s="120"/>
      <c r="BE1980" s="120"/>
      <c r="BF1980" s="120"/>
      <c r="BG1980" s="120"/>
      <c r="BH1980" s="120"/>
      <c r="BI1980" s="120"/>
      <c r="BJ1980" s="128"/>
      <c r="BK1980" s="128"/>
    </row>
    <row r="1981" spans="1:64" x14ac:dyDescent="0.2">
      <c r="A1981" s="147" t="s">
        <v>2825</v>
      </c>
      <c r="B1981" s="158">
        <v>34864</v>
      </c>
      <c r="C1981" s="173" t="s">
        <v>2826</v>
      </c>
      <c r="D1981" s="119" t="s">
        <v>2585</v>
      </c>
      <c r="E1981" s="116" t="str">
        <f>IF(ISERROR(VLOOKUP(TRIM(A1981),'R2020'!$A$1:$I$1991,2,FALSE)),"",VLOOKUP(TRIM(A1981),'R2020'!$A$1:$I$1991,2,FALSE))</f>
        <v/>
      </c>
      <c r="F1981" s="116" t="str">
        <f>IF(ISERROR(VLOOKUP(TRIM(A1981),'R2020'!$A$1:$I$1991,3,FALSE)),"",VLOOKUP(TRIM(A1981),'R2020'!$A$1:$I$1991,3,FALSE))</f>
        <v/>
      </c>
      <c r="G1981" s="116" t="str">
        <f>IF(ISERROR(VLOOKUP(TRIM(A1981),'R2020'!$A$1:$I$1991,8,FALSE)),"",VLOOKUP(TRIM(A1981),'R2020'!$A$1:$I$1991,8,FALSE))</f>
        <v/>
      </c>
      <c r="H1981" s="117" t="s">
        <v>283</v>
      </c>
      <c r="I1981" s="117" t="s">
        <v>131</v>
      </c>
      <c r="K1981" s="117" t="s">
        <v>283</v>
      </c>
      <c r="L1981" s="117" t="s">
        <v>131</v>
      </c>
      <c r="N1981" s="117" t="s">
        <v>283</v>
      </c>
      <c r="O1981" s="117" t="s">
        <v>131</v>
      </c>
    </row>
    <row r="1982" spans="1:64" x14ac:dyDescent="0.2">
      <c r="A1982" s="149" t="s">
        <v>3953</v>
      </c>
      <c r="B1982" s="159">
        <v>33281</v>
      </c>
      <c r="C1982" s="175" t="s">
        <v>1004</v>
      </c>
      <c r="D1982" s="122" t="s">
        <v>1348</v>
      </c>
      <c r="E1982" s="116" t="str">
        <f>IF(ISERROR(VLOOKUP(TRIM(A1982),'R2020'!$A$1:$I$1991,2,FALSE)),"",VLOOKUP(TRIM(A1982),'R2020'!$A$1:$I$1991,2,FALSE))</f>
        <v>C</v>
      </c>
      <c r="F1982" s="116" t="str">
        <f>IF(ISERROR(VLOOKUP(TRIM(A1982),'R2020'!$A$1:$I$1991,3,FALSE)),"",VLOOKUP(TRIM(A1982),'R2020'!$A$1:$I$1991,3,FALSE))</f>
        <v>CLA</v>
      </c>
      <c r="G1982" s="116" t="str">
        <f>IF(ISERROR(VLOOKUP(TRIM(A1982),'R2020'!$A$1:$I$1991,8,FALSE)),"",VLOOKUP(TRIM(A1982),'R2020'!$A$1:$I$1991,8,FALSE))</f>
        <v xml:space="preserve">5-4 </v>
      </c>
      <c r="H1982" s="120" t="s">
        <v>332</v>
      </c>
      <c r="I1982" s="120" t="s">
        <v>348</v>
      </c>
      <c r="J1982" s="127" t="s">
        <v>230</v>
      </c>
      <c r="K1982" s="120" t="s">
        <v>332</v>
      </c>
      <c r="L1982" s="120" t="s">
        <v>348</v>
      </c>
      <c r="M1982" s="127" t="s">
        <v>230</v>
      </c>
      <c r="N1982" s="120" t="s">
        <v>332</v>
      </c>
      <c r="O1982" s="120" t="s">
        <v>348</v>
      </c>
      <c r="P1982" s="127" t="s">
        <v>225</v>
      </c>
      <c r="Q1982" s="120" t="s">
        <v>15</v>
      </c>
      <c r="R1982" s="120" t="s">
        <v>237</v>
      </c>
      <c r="S1982" s="127" t="s">
        <v>454</v>
      </c>
      <c r="T1982" s="120" t="s">
        <v>137</v>
      </c>
      <c r="U1982" s="120" t="s">
        <v>237</v>
      </c>
      <c r="V1982" s="127" t="s">
        <v>454</v>
      </c>
      <c r="W1982" s="120" t="s">
        <v>331</v>
      </c>
      <c r="X1982" s="120" t="s">
        <v>237</v>
      </c>
      <c r="Y1982" s="127" t="s">
        <v>349</v>
      </c>
      <c r="Z1982" s="120"/>
      <c r="AA1982" s="120"/>
      <c r="AB1982" s="120"/>
      <c r="AC1982" s="120"/>
      <c r="AD1982" s="120"/>
      <c r="AE1982" s="120"/>
      <c r="AF1982" s="120"/>
      <c r="AG1982" s="120"/>
      <c r="AH1982" s="120"/>
      <c r="AI1982" s="120"/>
      <c r="AJ1982" s="120"/>
      <c r="AK1982" s="120"/>
      <c r="AL1982" s="120"/>
      <c r="AM1982" s="120"/>
      <c r="AN1982" s="120"/>
      <c r="AO1982" s="120"/>
      <c r="AP1982" s="120"/>
      <c r="AQ1982" s="120"/>
      <c r="AR1982" s="120"/>
      <c r="AS1982" s="120"/>
      <c r="AT1982" s="120"/>
      <c r="AU1982" s="120"/>
      <c r="AV1982" s="120"/>
      <c r="AW1982" s="120"/>
      <c r="AX1982" s="120"/>
      <c r="AY1982" s="120"/>
      <c r="AZ1982" s="120"/>
      <c r="BA1982" s="120"/>
      <c r="BB1982" s="120"/>
      <c r="BC1982" s="120"/>
      <c r="BD1982" s="120"/>
      <c r="BE1982" s="120"/>
      <c r="BF1982" s="120"/>
      <c r="BG1982" s="120"/>
      <c r="BH1982" s="120"/>
      <c r="BI1982" s="120"/>
      <c r="BJ1982" s="120"/>
      <c r="BK1982" s="120"/>
      <c r="BL1982" s="120"/>
    </row>
    <row r="1983" spans="1:64" x14ac:dyDescent="0.2">
      <c r="A1983" s="147" t="s">
        <v>821</v>
      </c>
      <c r="B1983" s="158">
        <v>32956</v>
      </c>
      <c r="C1983" s="175" t="s">
        <v>866</v>
      </c>
      <c r="D1983" s="122" t="s">
        <v>861</v>
      </c>
      <c r="E1983" s="116" t="str">
        <f>IF(ISERROR(VLOOKUP(TRIM(A1983),'R2020'!$A$1:$I$1991,2,FALSE)),"",VLOOKUP(TRIM(A1983),'R2020'!$A$1:$I$1991,2,FALSE))</f>
        <v>RILB</v>
      </c>
      <c r="F1983" s="116" t="str">
        <f>IF(ISERROR(VLOOKUP(TRIM(A1983),'R2020'!$A$1:$I$1991,3,FALSE)),"",VLOOKUP(TRIM(A1983),'R2020'!$A$1:$I$1991,3,FALSE))</f>
        <v>CHN</v>
      </c>
      <c r="G1983" s="116" t="str">
        <f>IF(ISERROR(VLOOKUP(TRIM(A1983),'R2020'!$A$1:$I$1991,8,FALSE)),"",VLOOKUP(TRIM(A1983),'R2020'!$A$1:$I$1991,8,FALSE))</f>
        <v xml:space="preserve">04-5 </v>
      </c>
      <c r="H1983" s="117" t="s">
        <v>126</v>
      </c>
      <c r="I1983" s="122" t="s">
        <v>460</v>
      </c>
      <c r="J1983" s="122" t="s">
        <v>2354</v>
      </c>
      <c r="K1983" s="117" t="s">
        <v>455</v>
      </c>
      <c r="L1983" s="122" t="s">
        <v>460</v>
      </c>
      <c r="M1983" s="122" t="s">
        <v>1159</v>
      </c>
      <c r="N1983" s="117" t="s">
        <v>126</v>
      </c>
      <c r="O1983" s="122" t="s">
        <v>460</v>
      </c>
      <c r="P1983" s="122" t="s">
        <v>1271</v>
      </c>
      <c r="Q1983" s="120" t="s">
        <v>126</v>
      </c>
      <c r="R1983" s="122" t="s">
        <v>460</v>
      </c>
      <c r="S1983" s="122" t="s">
        <v>1128</v>
      </c>
      <c r="T1983" s="120" t="s">
        <v>126</v>
      </c>
      <c r="U1983" s="122" t="s">
        <v>229</v>
      </c>
      <c r="V1983" s="122" t="s">
        <v>1500</v>
      </c>
      <c r="W1983" s="120"/>
      <c r="X1983" s="122"/>
      <c r="Y1983" s="122"/>
      <c r="Z1983" s="117" t="s">
        <v>52</v>
      </c>
      <c r="AA1983" s="122" t="s">
        <v>346</v>
      </c>
      <c r="AB1983" s="122" t="s">
        <v>480</v>
      </c>
      <c r="AC1983" s="117" t="s">
        <v>125</v>
      </c>
      <c r="AD1983" s="122" t="s">
        <v>229</v>
      </c>
      <c r="AE1983" s="122" t="s">
        <v>333</v>
      </c>
      <c r="AG1983" s="122"/>
      <c r="AH1983" s="122"/>
      <c r="AJ1983" s="122"/>
      <c r="AK1983" s="122"/>
      <c r="AM1983" s="122"/>
      <c r="AN1983" s="122"/>
      <c r="AP1983" s="122"/>
      <c r="AQ1983" s="122"/>
      <c r="AS1983" s="122"/>
      <c r="AT1983" s="122"/>
      <c r="AV1983" s="122"/>
      <c r="AW1983" s="122"/>
      <c r="AY1983" s="122"/>
      <c r="AZ1983" s="122"/>
      <c r="BB1983" s="122"/>
      <c r="BC1983" s="119"/>
      <c r="BF1983" s="119"/>
      <c r="BG1983" s="119"/>
      <c r="BH1983" s="119"/>
      <c r="BI1983" s="119"/>
      <c r="BK1983" s="121"/>
      <c r="BL1983" s="121"/>
    </row>
    <row r="1984" spans="1:64" x14ac:dyDescent="0.2">
      <c r="A1984" s="147" t="s">
        <v>2865</v>
      </c>
      <c r="B1984" s="158">
        <v>34566</v>
      </c>
      <c r="C1984" s="173" t="s">
        <v>2866</v>
      </c>
      <c r="D1984" s="119" t="s">
        <v>3011</v>
      </c>
      <c r="E1984" s="116" t="str">
        <f>IF(ISERROR(VLOOKUP(TRIM(A1984),'R2020'!$A$1:$I$1991,2,FALSE)),"",VLOOKUP(TRIM(A1984),'R2020'!$A$1:$I$1991,2,FALSE))</f>
        <v>QB</v>
      </c>
      <c r="F1984" s="116" t="str">
        <f>IF(ISERROR(VLOOKUP(TRIM(A1984),'R2020'!$A$1:$I$1991,3,FALSE)),"",VLOOKUP(TRIM(A1984),'R2020'!$A$1:$I$1991,3,FALSE))</f>
        <v>CHN</v>
      </c>
      <c r="G1984" s="116" t="str">
        <f>IF(ISERROR(VLOOKUP(TRIM(A1984),'R2020'!$A$1:$I$1991,8,FALSE)),"",VLOOKUP(TRIM(A1984),'R2020'!$A$1:$I$1991,8,FALSE))</f>
        <v xml:space="preserve"> </v>
      </c>
      <c r="H1984" s="117" t="s">
        <v>193</v>
      </c>
      <c r="I1984" s="117" t="s">
        <v>460</v>
      </c>
      <c r="K1984" s="117" t="s">
        <v>193</v>
      </c>
      <c r="L1984" s="117" t="s">
        <v>460</v>
      </c>
      <c r="N1984" s="117" t="s">
        <v>193</v>
      </c>
      <c r="O1984" s="117" t="s">
        <v>460</v>
      </c>
    </row>
    <row r="1985" spans="1:64" x14ac:dyDescent="0.2">
      <c r="A1985" s="147" t="s">
        <v>955</v>
      </c>
      <c r="B1985" s="158">
        <v>33126</v>
      </c>
      <c r="C1985" s="175" t="s">
        <v>1014</v>
      </c>
      <c r="D1985" s="122" t="s">
        <v>2374</v>
      </c>
      <c r="E1985" s="116" t="str">
        <f>IF(ISERROR(VLOOKUP(TRIM(A1985),'R2020'!$A$1:$I$1991,2,FALSE)),"",VLOOKUP(TRIM(A1985),'R2020'!$A$1:$I$1991,2,FALSE))</f>
        <v/>
      </c>
      <c r="F1985" s="116" t="str">
        <f>IF(ISERROR(VLOOKUP(TRIM(A1985),'R2020'!$A$1:$I$1991,3,FALSE)),"",VLOOKUP(TRIM(A1985),'R2020'!$A$1:$I$1991,3,FALSE))</f>
        <v/>
      </c>
      <c r="G1985" s="116" t="str">
        <f>IF(ISERROR(VLOOKUP(TRIM(A1985),'R2020'!$A$1:$I$1991,8,FALSE)),"",VLOOKUP(TRIM(A1985),'R2020'!$A$1:$I$1991,8,FALSE))</f>
        <v/>
      </c>
      <c r="H1985" s="117" t="s">
        <v>529</v>
      </c>
      <c r="I1985" s="121" t="s">
        <v>393</v>
      </c>
      <c r="J1985" s="119" t="s">
        <v>60</v>
      </c>
      <c r="K1985" s="117" t="s">
        <v>529</v>
      </c>
      <c r="L1985" s="121" t="s">
        <v>393</v>
      </c>
      <c r="M1985" s="119" t="s">
        <v>60</v>
      </c>
      <c r="N1985" s="117" t="s">
        <v>529</v>
      </c>
      <c r="O1985" s="121" t="s">
        <v>393</v>
      </c>
      <c r="P1985" s="119" t="s">
        <v>60</v>
      </c>
      <c r="Q1985" s="117" t="s">
        <v>529</v>
      </c>
      <c r="R1985" s="121" t="s">
        <v>393</v>
      </c>
      <c r="S1985" s="119" t="s">
        <v>60</v>
      </c>
      <c r="T1985" s="117" t="s">
        <v>529</v>
      </c>
      <c r="U1985" s="121" t="s">
        <v>393</v>
      </c>
      <c r="V1985" s="119" t="s">
        <v>60</v>
      </c>
      <c r="W1985" s="117" t="s">
        <v>327</v>
      </c>
      <c r="X1985" s="121" t="s">
        <v>393</v>
      </c>
      <c r="Y1985" s="119" t="s">
        <v>60</v>
      </c>
      <c r="Z1985" s="117" t="s">
        <v>327</v>
      </c>
      <c r="AA1985" s="121" t="s">
        <v>393</v>
      </c>
      <c r="AB1985" s="119" t="s">
        <v>60</v>
      </c>
      <c r="AD1985" s="121"/>
      <c r="AE1985" s="119"/>
      <c r="AG1985" s="121"/>
      <c r="AH1985" s="119"/>
      <c r="AJ1985" s="121"/>
      <c r="AK1985" s="119"/>
      <c r="AM1985" s="121"/>
      <c r="AN1985" s="119"/>
      <c r="AP1985" s="121"/>
      <c r="AQ1985" s="119"/>
      <c r="AS1985" s="121"/>
      <c r="AT1985" s="119"/>
      <c r="AV1985" s="121"/>
      <c r="AW1985" s="119"/>
      <c r="AY1985" s="121"/>
      <c r="AZ1985" s="119"/>
      <c r="BB1985" s="121"/>
      <c r="BC1985" s="119"/>
      <c r="BF1985" s="119"/>
      <c r="BG1985" s="121"/>
      <c r="BH1985" s="121"/>
      <c r="BI1985" s="121"/>
      <c r="BJ1985" s="121"/>
      <c r="BK1985" s="121"/>
      <c r="BL1985" s="121"/>
    </row>
    <row r="1986" spans="1:64" x14ac:dyDescent="0.2">
      <c r="A1986" s="147" t="s">
        <v>882</v>
      </c>
      <c r="B1986" s="158">
        <v>32833</v>
      </c>
      <c r="C1986" s="175" t="s">
        <v>859</v>
      </c>
      <c r="D1986" s="122" t="s">
        <v>855</v>
      </c>
      <c r="E1986" s="116" t="str">
        <f>IF(ISERROR(VLOOKUP(TRIM(A1986),'R2020'!$A$1:$I$1991,2,FALSE)),"",VLOOKUP(TRIM(A1986),'R2020'!$A$1:$I$1991,2,FALSE))</f>
        <v>PK</v>
      </c>
      <c r="F1986" s="116" t="str">
        <f>IF(ISERROR(VLOOKUP(TRIM(A1986),'R2020'!$A$1:$I$1991,3,FALSE)),"",VLOOKUP(TRIM(A1986),'R2020'!$A$1:$I$1991,3,FALSE))</f>
        <v>BAA</v>
      </c>
      <c r="G1986" s="116" t="str">
        <f>IF(ISERROR(VLOOKUP(TRIM(A1986),'R2020'!$A$1:$I$1991,8,FALSE)),"",VLOOKUP(TRIM(A1986),'R2020'!$A$1:$I$1991,8,FALSE))</f>
        <v xml:space="preserve"> </v>
      </c>
      <c r="H1986" s="117" t="s">
        <v>339</v>
      </c>
      <c r="I1986" s="122" t="s">
        <v>39</v>
      </c>
      <c r="J1986" s="122"/>
      <c r="K1986" s="117" t="s">
        <v>339</v>
      </c>
      <c r="L1986" s="122" t="s">
        <v>39</v>
      </c>
      <c r="M1986" s="122"/>
      <c r="N1986" s="117" t="s">
        <v>339</v>
      </c>
      <c r="O1986" s="122" t="s">
        <v>39</v>
      </c>
      <c r="P1986" s="122"/>
      <c r="Q1986" s="117" t="s">
        <v>339</v>
      </c>
      <c r="R1986" s="122" t="s">
        <v>39</v>
      </c>
      <c r="S1986" s="122"/>
      <c r="T1986" s="117" t="s">
        <v>339</v>
      </c>
      <c r="U1986" s="122" t="s">
        <v>39</v>
      </c>
      <c r="V1986" s="122"/>
      <c r="W1986" s="117" t="s">
        <v>339</v>
      </c>
      <c r="X1986" s="122" t="s">
        <v>39</v>
      </c>
      <c r="Y1986" s="122"/>
      <c r="Z1986" s="117" t="s">
        <v>339</v>
      </c>
      <c r="AA1986" s="122" t="s">
        <v>39</v>
      </c>
      <c r="AB1986" s="122"/>
      <c r="AC1986" s="117" t="s">
        <v>339</v>
      </c>
      <c r="AD1986" s="122" t="s">
        <v>39</v>
      </c>
      <c r="AE1986" s="122"/>
      <c r="AG1986" s="122"/>
      <c r="AH1986" s="122"/>
      <c r="AJ1986" s="122"/>
      <c r="AK1986" s="122"/>
      <c r="AM1986" s="122"/>
      <c r="AN1986" s="122"/>
      <c r="AP1986" s="122"/>
      <c r="AQ1986" s="122"/>
      <c r="AS1986" s="122"/>
      <c r="AT1986" s="122"/>
      <c r="AV1986" s="122"/>
      <c r="AW1986" s="122"/>
      <c r="AY1986" s="122"/>
      <c r="AZ1986" s="122"/>
      <c r="BB1986" s="122"/>
      <c r="BC1986" s="119"/>
      <c r="BF1986" s="119"/>
      <c r="BG1986" s="119"/>
      <c r="BH1986" s="119"/>
      <c r="BI1986" s="119"/>
      <c r="BK1986" s="121"/>
      <c r="BL1986" s="121"/>
    </row>
    <row r="1987" spans="1:64" ht="12.95" customHeight="1" x14ac:dyDescent="0.2">
      <c r="A1987" s="147" t="s">
        <v>3954</v>
      </c>
      <c r="B1987" s="158">
        <v>35271</v>
      </c>
      <c r="C1987" s="173" t="s">
        <v>3063</v>
      </c>
      <c r="E1987" s="116" t="str">
        <f>IF(ISERROR(VLOOKUP(TRIM(A1987),'R2020'!$A$1:$I$1991,2,FALSE)),"",VLOOKUP(TRIM(A1987),'R2020'!$A$1:$I$1991,2,FALSE))</f>
        <v>End</v>
      </c>
      <c r="F1987" s="116" t="str">
        <f>IF(ISERROR(VLOOKUP(TRIM(A1987),'R2020'!$A$1:$I$1991,3,FALSE)),"",VLOOKUP(TRIM(A1987),'R2020'!$A$1:$I$1991,3,FALSE))</f>
        <v>ATN</v>
      </c>
      <c r="G1987" s="116" t="str">
        <f>IF(ISERROR(VLOOKUP(TRIM(A1987),'R2020'!$A$1:$I$1991,8,FALSE)),"",VLOOKUP(TRIM(A1987),'R2020'!$A$1:$I$1991,8,FALSE))</f>
        <v xml:space="preserve">0-2 </v>
      </c>
      <c r="H1987" s="117" t="s">
        <v>49</v>
      </c>
      <c r="I1987" s="117" t="s">
        <v>393</v>
      </c>
      <c r="J1987" s="119" t="s">
        <v>479</v>
      </c>
    </row>
    <row r="1988" spans="1:64" ht="12.95" customHeight="1" x14ac:dyDescent="0.2">
      <c r="A1988" s="148" t="s">
        <v>1213</v>
      </c>
      <c r="B1988" s="159">
        <v>34112</v>
      </c>
      <c r="C1988" s="175" t="s">
        <v>1228</v>
      </c>
      <c r="D1988" s="124" t="s">
        <v>1227</v>
      </c>
      <c r="E1988" s="116" t="str">
        <f>IF(ISERROR(VLOOKUP(TRIM(A1988),'R2020'!$A$1:$I$1991,2,FALSE)),"",VLOOKUP(TRIM(A1988),'R2020'!$A$1:$I$1991,2,FALSE))</f>
        <v>LE</v>
      </c>
      <c r="F1988" s="116" t="str">
        <f>IF(ISERROR(VLOOKUP(TRIM(A1988),'R2020'!$A$1:$I$1991,3,FALSE)),"",VLOOKUP(TRIM(A1988),'R2020'!$A$1:$I$1991,3,FALSE))</f>
        <v>PIA</v>
      </c>
      <c r="G1988" s="116" t="str">
        <f>IF(ISERROR(VLOOKUP(TRIM(A1988),'R2020'!$A$1:$I$1991,8,FALSE)),"",VLOOKUP(TRIM(A1988),'R2020'!$A$1:$I$1991,8,FALSE))</f>
        <v>5-12 1</v>
      </c>
      <c r="H1988" s="120"/>
      <c r="I1988" s="126"/>
      <c r="J1988" s="127"/>
      <c r="K1988" s="120" t="s">
        <v>42</v>
      </c>
      <c r="L1988" s="126" t="s">
        <v>450</v>
      </c>
      <c r="M1988" s="127" t="s">
        <v>35</v>
      </c>
      <c r="N1988" s="120" t="s">
        <v>42</v>
      </c>
      <c r="O1988" s="126" t="s">
        <v>450</v>
      </c>
      <c r="P1988" s="127" t="s">
        <v>334</v>
      </c>
      <c r="Q1988" s="120" t="s">
        <v>42</v>
      </c>
      <c r="R1988" s="126" t="s">
        <v>450</v>
      </c>
      <c r="S1988" s="127" t="s">
        <v>480</v>
      </c>
      <c r="T1988" s="120" t="s">
        <v>42</v>
      </c>
      <c r="U1988" s="126" t="s">
        <v>450</v>
      </c>
      <c r="V1988" s="127" t="s">
        <v>230</v>
      </c>
      <c r="W1988" s="120" t="s">
        <v>44</v>
      </c>
      <c r="X1988" s="126" t="s">
        <v>450</v>
      </c>
      <c r="Y1988" s="127" t="s">
        <v>51</v>
      </c>
      <c r="Z1988" s="120"/>
      <c r="AA1988" s="120"/>
      <c r="AB1988" s="120"/>
      <c r="AC1988" s="120"/>
      <c r="AD1988" s="120"/>
      <c r="AE1988" s="120"/>
      <c r="AF1988" s="120"/>
      <c r="AG1988" s="120"/>
      <c r="AH1988" s="120"/>
      <c r="AI1988" s="120"/>
      <c r="AJ1988" s="120"/>
      <c r="AK1988" s="120"/>
      <c r="AL1988" s="120"/>
      <c r="AM1988" s="120"/>
      <c r="AN1988" s="120"/>
      <c r="AO1988" s="120"/>
      <c r="AP1988" s="120"/>
      <c r="AQ1988" s="120"/>
      <c r="AR1988" s="120"/>
      <c r="AS1988" s="120"/>
      <c r="AT1988" s="120"/>
      <c r="AU1988" s="120"/>
      <c r="AV1988" s="120"/>
      <c r="AW1988" s="120"/>
      <c r="AX1988" s="120"/>
      <c r="AY1988" s="120"/>
      <c r="AZ1988" s="120"/>
      <c r="BA1988" s="120"/>
      <c r="BB1988" s="120"/>
      <c r="BC1988" s="120"/>
      <c r="BD1988" s="120"/>
      <c r="BE1988" s="120"/>
      <c r="BF1988" s="120"/>
      <c r="BG1988" s="120"/>
      <c r="BH1988" s="120"/>
      <c r="BI1988" s="120"/>
      <c r="BJ1988" s="120"/>
      <c r="BK1988" s="120"/>
      <c r="BL1988" s="120"/>
    </row>
    <row r="1989" spans="1:64" x14ac:dyDescent="0.2">
      <c r="A1989" s="147" t="s">
        <v>2212</v>
      </c>
      <c r="B1989" s="158">
        <v>34548</v>
      </c>
      <c r="C1989" s="175" t="s">
        <v>2051</v>
      </c>
      <c r="D1989" s="117" t="s">
        <v>2213</v>
      </c>
      <c r="E1989" s="116" t="str">
        <f>IF(ISERROR(VLOOKUP(TRIM(A1989),'R2020'!$A$1:$I$1991,2,FALSE)),"",VLOOKUP(TRIM(A1989),'R2020'!$A$1:$I$1991,2,FALSE))</f>
        <v>LT G</v>
      </c>
      <c r="F1989" s="116" t="str">
        <f>IF(ISERROR(VLOOKUP(TRIM(A1989),'R2020'!$A$1:$I$1991,3,FALSE)),"",VLOOKUP(TRIM(A1989),'R2020'!$A$1:$I$1991,3,FALSE))</f>
        <v>HOA</v>
      </c>
      <c r="G1989" s="116" t="str">
        <f>IF(ISERROR(VLOOKUP(TRIM(A1989),'R2020'!$A$1:$I$1991,8,FALSE)),"",VLOOKUP(TRIM(A1989),'R2020'!$A$1:$I$1991,8,FALSE))</f>
        <v>6-5 / 0-5</v>
      </c>
      <c r="H1989" s="117" t="s">
        <v>505</v>
      </c>
      <c r="I1989" s="117" t="s">
        <v>336</v>
      </c>
      <c r="J1989" s="122" t="s">
        <v>35</v>
      </c>
      <c r="K1989" s="117" t="s">
        <v>505</v>
      </c>
      <c r="L1989" s="117" t="s">
        <v>32</v>
      </c>
      <c r="M1989" s="122" t="s">
        <v>56</v>
      </c>
      <c r="N1989" s="117" t="s">
        <v>505</v>
      </c>
      <c r="O1989" s="117" t="s">
        <v>32</v>
      </c>
      <c r="P1989" s="122" t="s">
        <v>347</v>
      </c>
      <c r="Q1989" s="117" t="s">
        <v>477</v>
      </c>
      <c r="R1989" s="117" t="s">
        <v>32</v>
      </c>
      <c r="S1989" s="122" t="s">
        <v>230</v>
      </c>
    </row>
    <row r="1990" spans="1:64" x14ac:dyDescent="0.2">
      <c r="A1990" s="147" t="s">
        <v>3337</v>
      </c>
      <c r="B1990" s="158">
        <v>34456</v>
      </c>
      <c r="C1990" s="175" t="s">
        <v>2586</v>
      </c>
      <c r="D1990" s="122"/>
      <c r="E1990" s="116" t="str">
        <f>IF(ISERROR(VLOOKUP(TRIM(A1990),'R2020'!$A$1:$I$1991,2,FALSE)),"",VLOOKUP(TRIM(A1990),'R2020'!$A$1:$I$1991,2,FALSE))</f>
        <v/>
      </c>
      <c r="F1990" s="116" t="str">
        <f>IF(ISERROR(VLOOKUP(TRIM(A1990),'R2020'!$A$1:$I$1991,3,FALSE)),"",VLOOKUP(TRIM(A1990),'R2020'!$A$1:$I$1991,3,FALSE))</f>
        <v/>
      </c>
      <c r="G1990" s="116" t="str">
        <f>IF(ISERROR(VLOOKUP(TRIM(A1990),'R2020'!$A$1:$I$1991,8,FALSE)),"",VLOOKUP(TRIM(A1990),'R2020'!$A$1:$I$1991,8,FALSE))</f>
        <v/>
      </c>
      <c r="H1990" s="117" t="s">
        <v>354</v>
      </c>
      <c r="I1990" s="122" t="s">
        <v>448</v>
      </c>
      <c r="J1990" s="122" t="s">
        <v>454</v>
      </c>
      <c r="K1990" s="117" t="s">
        <v>47</v>
      </c>
      <c r="L1990" s="122" t="s">
        <v>448</v>
      </c>
      <c r="M1990" s="122" t="s">
        <v>349</v>
      </c>
      <c r="O1990" s="122"/>
      <c r="P1990" s="122"/>
      <c r="R1990" s="122"/>
      <c r="S1990" s="122"/>
      <c r="U1990" s="122"/>
      <c r="V1990" s="122"/>
      <c r="X1990" s="122"/>
      <c r="Y1990" s="122"/>
      <c r="AA1990" s="122"/>
      <c r="AB1990" s="122"/>
      <c r="AD1990" s="122"/>
      <c r="AE1990" s="122"/>
      <c r="AG1990" s="122"/>
      <c r="AH1990" s="122"/>
      <c r="AJ1990" s="122"/>
      <c r="AK1990" s="122"/>
      <c r="AM1990" s="122"/>
      <c r="AN1990" s="122"/>
      <c r="AP1990" s="122"/>
      <c r="AQ1990" s="122"/>
      <c r="AS1990" s="122"/>
      <c r="AT1990" s="122"/>
      <c r="AV1990" s="122"/>
      <c r="AW1990" s="122"/>
      <c r="AY1990" s="122"/>
      <c r="AZ1990" s="122"/>
      <c r="BB1990" s="122"/>
      <c r="BC1990" s="122"/>
      <c r="BE1990" s="123"/>
      <c r="BF1990" s="122"/>
      <c r="BG1990" s="121"/>
      <c r="BI1990" s="119"/>
      <c r="BJ1990" s="121"/>
      <c r="BK1990" s="121"/>
      <c r="BL1990" s="130"/>
    </row>
    <row r="1991" spans="1:64" x14ac:dyDescent="0.2">
      <c r="A1991" s="147" t="s">
        <v>3338</v>
      </c>
      <c r="B1991" s="158">
        <v>34891</v>
      </c>
      <c r="C1991" s="175" t="s">
        <v>3089</v>
      </c>
      <c r="D1991" s="122" t="s">
        <v>3065</v>
      </c>
      <c r="E1991" s="116" t="str">
        <f>IF(ISERROR(VLOOKUP(TRIM(A1991),'R2020'!$A$1:$I$1991,2,FALSE)),"",VLOOKUP(TRIM(A1991),'R2020'!$A$1:$I$1991,2,FALSE))</f>
        <v>End</v>
      </c>
      <c r="F1991" s="116" t="str">
        <f>IF(ISERROR(VLOOKUP(TRIM(A1991),'R2020'!$A$1:$I$1991,3,FALSE)),"",VLOOKUP(TRIM(A1991),'R2020'!$A$1:$I$1991,3,FALSE))</f>
        <v>INA</v>
      </c>
      <c r="G1991" s="116" t="str">
        <f>IF(ISERROR(VLOOKUP(TRIM(A1991),'R2020'!$A$1:$I$1991,8,FALSE)),"",VLOOKUP(TRIM(A1991),'R2020'!$A$1:$I$1991,8,FALSE))</f>
        <v xml:space="preserve">0-2 </v>
      </c>
      <c r="H1991" s="117" t="s">
        <v>44</v>
      </c>
      <c r="I1991" s="122" t="s">
        <v>103</v>
      </c>
      <c r="J1991" s="122" t="s">
        <v>333</v>
      </c>
      <c r="K1991" s="117" t="s">
        <v>44</v>
      </c>
      <c r="L1991" s="122" t="s">
        <v>103</v>
      </c>
      <c r="M1991" s="122" t="s">
        <v>347</v>
      </c>
      <c r="O1991" s="122"/>
      <c r="P1991" s="122"/>
      <c r="R1991" s="122"/>
      <c r="S1991" s="122"/>
      <c r="U1991" s="122"/>
      <c r="V1991" s="122"/>
      <c r="X1991" s="122"/>
      <c r="Y1991" s="122"/>
      <c r="AA1991" s="122"/>
      <c r="AB1991" s="122"/>
      <c r="AD1991" s="122"/>
      <c r="AE1991" s="122"/>
      <c r="AG1991" s="122"/>
      <c r="AH1991" s="122"/>
      <c r="AJ1991" s="122"/>
      <c r="AK1991" s="122"/>
      <c r="AM1991" s="122"/>
      <c r="AN1991" s="122"/>
      <c r="AP1991" s="122"/>
      <c r="AQ1991" s="122"/>
      <c r="AS1991" s="122"/>
      <c r="AT1991" s="122"/>
      <c r="AV1991" s="122"/>
      <c r="AW1991" s="122"/>
      <c r="AY1991" s="122"/>
      <c r="AZ1991" s="122"/>
      <c r="BB1991" s="122"/>
      <c r="BC1991" s="122"/>
      <c r="BE1991" s="123"/>
      <c r="BF1991" s="122"/>
      <c r="BG1991" s="121"/>
      <c r="BI1991" s="119"/>
      <c r="BJ1991" s="121"/>
      <c r="BK1991" s="121"/>
      <c r="BL1991" s="130"/>
    </row>
    <row r="1992" spans="1:64" x14ac:dyDescent="0.2">
      <c r="A1992" s="148" t="s">
        <v>1261</v>
      </c>
      <c r="B1992" s="158">
        <v>33528</v>
      </c>
      <c r="C1992" s="175" t="s">
        <v>1223</v>
      </c>
      <c r="D1992" s="122" t="s">
        <v>3076</v>
      </c>
      <c r="E1992" s="116" t="str">
        <f>IF(ISERROR(VLOOKUP(TRIM(A1992),'R2020'!$A$1:$I$1991,2,FALSE)),"",VLOOKUP(TRIM(A1992),'R2020'!$A$1:$I$1991,2,FALSE))</f>
        <v>RT G</v>
      </c>
      <c r="F1992" s="116" t="str">
        <f>IF(ISERROR(VLOOKUP(TRIM(A1992),'R2020'!$A$1:$I$1991,3,FALSE)),"",VLOOKUP(TRIM(A1992),'R2020'!$A$1:$I$1991,3,FALSE))</f>
        <v>GBN</v>
      </c>
      <c r="G1992" s="116" t="str">
        <f>IF(ISERROR(VLOOKUP(TRIM(A1992),'R2020'!$A$1:$I$1991,8,FALSE)),"",VLOOKUP(TRIM(A1992),'R2020'!$A$1:$I$1991,8,FALSE))</f>
        <v>4-5 / 0-5</v>
      </c>
      <c r="H1992" s="117" t="s">
        <v>544</v>
      </c>
      <c r="I1992" s="121" t="s">
        <v>237</v>
      </c>
      <c r="J1992" s="119" t="s">
        <v>76</v>
      </c>
      <c r="K1992" s="117" t="s">
        <v>477</v>
      </c>
      <c r="L1992" s="121" t="s">
        <v>229</v>
      </c>
      <c r="M1992" s="119" t="s">
        <v>199</v>
      </c>
      <c r="N1992" s="117" t="s">
        <v>331</v>
      </c>
      <c r="O1992" s="121" t="s">
        <v>229</v>
      </c>
      <c r="P1992" s="119" t="s">
        <v>349</v>
      </c>
      <c r="Q1992" s="117" t="s">
        <v>16</v>
      </c>
      <c r="R1992" s="121" t="s">
        <v>229</v>
      </c>
      <c r="S1992" s="119" t="s">
        <v>349</v>
      </c>
      <c r="T1992" s="117" t="s">
        <v>226</v>
      </c>
      <c r="U1992" s="121" t="s">
        <v>32</v>
      </c>
      <c r="V1992" s="119" t="s">
        <v>347</v>
      </c>
      <c r="W1992" s="117" t="s">
        <v>478</v>
      </c>
      <c r="X1992" s="121" t="s">
        <v>32</v>
      </c>
      <c r="Y1992" s="119" t="s">
        <v>349</v>
      </c>
    </row>
    <row r="1993" spans="1:64" x14ac:dyDescent="0.2">
      <c r="A1993" s="149" t="s">
        <v>1073</v>
      </c>
      <c r="B1993" s="159">
        <v>34134</v>
      </c>
      <c r="C1993" s="175" t="s">
        <v>1223</v>
      </c>
      <c r="D1993" s="120" t="s">
        <v>1227</v>
      </c>
      <c r="E1993" s="116" t="str">
        <f>IF(ISERROR(VLOOKUP(TRIM(A1993),'R2020'!$A$1:$I$1991,2,FALSE)),"",VLOOKUP(TRIM(A1993),'R2020'!$A$1:$I$1991,2,FALSE))</f>
        <v>RG</v>
      </c>
      <c r="F1993" s="116" t="str">
        <f>IF(ISERROR(VLOOKUP(TRIM(A1993),'R2020'!$A$1:$I$1991,3,FALSE)),"",VLOOKUP(TRIM(A1993),'R2020'!$A$1:$I$1991,3,FALSE))</f>
        <v>LAA</v>
      </c>
      <c r="G1993" s="116" t="str">
        <f>IF(ISERROR(VLOOKUP(TRIM(A1993),'R2020'!$A$1:$I$1991,8,FALSE)),"",VLOOKUP(TRIM(A1993),'R2020'!$A$1:$I$1991,8,FALSE))</f>
        <v xml:space="preserve">0-5 </v>
      </c>
      <c r="H1993" s="117" t="s">
        <v>226</v>
      </c>
      <c r="I1993" s="120" t="s">
        <v>22</v>
      </c>
      <c r="J1993" s="127" t="s">
        <v>225</v>
      </c>
      <c r="K1993" s="117" t="s">
        <v>226</v>
      </c>
      <c r="L1993" s="120" t="s">
        <v>22</v>
      </c>
      <c r="M1993" s="127" t="s">
        <v>33</v>
      </c>
      <c r="N1993" s="120" t="s">
        <v>226</v>
      </c>
      <c r="O1993" s="120" t="s">
        <v>22</v>
      </c>
      <c r="P1993" s="127" t="s">
        <v>480</v>
      </c>
      <c r="Q1993" s="120" t="s">
        <v>544</v>
      </c>
      <c r="R1993" s="120" t="s">
        <v>22</v>
      </c>
      <c r="S1993" s="127" t="s">
        <v>225</v>
      </c>
      <c r="T1993" s="120" t="s">
        <v>226</v>
      </c>
      <c r="U1993" s="120" t="s">
        <v>22</v>
      </c>
      <c r="V1993" s="127" t="s">
        <v>29</v>
      </c>
      <c r="W1993" s="120" t="s">
        <v>226</v>
      </c>
      <c r="X1993" s="120" t="s">
        <v>22</v>
      </c>
      <c r="Y1993" s="127" t="s">
        <v>347</v>
      </c>
      <c r="Z1993" s="120"/>
      <c r="AA1993" s="120"/>
      <c r="AB1993" s="120"/>
      <c r="AC1993" s="120"/>
      <c r="AD1993" s="120"/>
      <c r="AE1993" s="120"/>
      <c r="AF1993" s="120"/>
      <c r="AG1993" s="120"/>
      <c r="AH1993" s="120"/>
      <c r="AI1993" s="120"/>
      <c r="AJ1993" s="120"/>
      <c r="AK1993" s="120"/>
      <c r="AL1993" s="120"/>
      <c r="AM1993" s="120"/>
      <c r="AN1993" s="120"/>
      <c r="AO1993" s="120"/>
      <c r="AP1993" s="120"/>
      <c r="AQ1993" s="120"/>
      <c r="AR1993" s="120"/>
      <c r="AS1993" s="120"/>
      <c r="AT1993" s="120"/>
      <c r="AU1993" s="120"/>
      <c r="AV1993" s="120"/>
      <c r="AW1993" s="120"/>
      <c r="AX1993" s="120"/>
      <c r="AY1993" s="120"/>
      <c r="AZ1993" s="120"/>
      <c r="BA1993" s="120"/>
      <c r="BB1993" s="120"/>
      <c r="BC1993" s="120"/>
      <c r="BD1993" s="120"/>
      <c r="BE1993" s="120"/>
      <c r="BF1993" s="120"/>
      <c r="BG1993" s="120"/>
      <c r="BH1993" s="120"/>
      <c r="BI1993" s="120"/>
      <c r="BJ1993" s="120"/>
      <c r="BK1993" s="120"/>
      <c r="BL1993" s="120"/>
    </row>
    <row r="1994" spans="1:64" x14ac:dyDescent="0.2">
      <c r="A1994" s="118" t="s">
        <v>4206</v>
      </c>
      <c r="B1994" s="139">
        <v>35257</v>
      </c>
      <c r="C1994" s="176" t="s">
        <v>4515</v>
      </c>
      <c r="D1994" s="141"/>
      <c r="E1994" s="116" t="str">
        <f>IF(ISERROR(VLOOKUP(TRIM(A1994),'R2020'!$A$1:$I$1991,2,FALSE)),"",VLOOKUP(TRIM(A1994),'R2020'!$A$1:$I$1991,2,FALSE))</f>
        <v>LB</v>
      </c>
      <c r="F1994" s="116" t="str">
        <f>IF(ISERROR(VLOOKUP(TRIM(A1994),'R2020'!$A$1:$I$1991,3,FALSE)),"",VLOOKUP(TRIM(A1994),'R2020'!$A$1:$I$1991,3,FALSE))</f>
        <v>DNA</v>
      </c>
      <c r="G1994" s="116" t="str">
        <f>IF(ISERROR(VLOOKUP(TRIM(A1994),'R2020'!$A$1:$I$1991,8,FALSE)),"",VLOOKUP(TRIM(A1994),'R2020'!$A$1:$I$1991,8,FALSE))</f>
        <v xml:space="preserve">00-0 </v>
      </c>
      <c r="H1994" s="127"/>
      <c r="I1994" s="127"/>
      <c r="J1994" s="120"/>
      <c r="K1994" s="127"/>
      <c r="L1994" s="127"/>
      <c r="M1994" s="120"/>
      <c r="N1994" s="127"/>
      <c r="O1994" s="127"/>
      <c r="P1994" s="120"/>
      <c r="Q1994" s="127"/>
      <c r="R1994" s="127"/>
      <c r="S1994" s="120"/>
      <c r="T1994" s="127"/>
      <c r="U1994" s="127"/>
      <c r="V1994" s="120"/>
      <c r="W1994" s="127"/>
      <c r="X1994" s="127"/>
      <c r="Y1994" s="120"/>
      <c r="Z1994" s="127"/>
      <c r="AA1994" s="127"/>
      <c r="AB1994" s="120"/>
      <c r="AC1994" s="127"/>
      <c r="AD1994" s="127"/>
      <c r="AE1994" s="120"/>
      <c r="AF1994" s="127"/>
      <c r="AG1994" s="127"/>
      <c r="AH1994" s="120"/>
      <c r="AI1994" s="127"/>
      <c r="AJ1994" s="127"/>
      <c r="AK1994" s="120"/>
      <c r="AL1994" s="127"/>
      <c r="AM1994" s="127"/>
      <c r="AN1994" s="120"/>
      <c r="AO1994" s="127"/>
      <c r="AP1994" s="127"/>
      <c r="AQ1994" s="127"/>
      <c r="AR1994" s="127"/>
      <c r="AS1994" s="127"/>
      <c r="AT1994" s="120"/>
      <c r="AU1994" s="127"/>
      <c r="AV1994" s="127"/>
      <c r="AW1994" s="120"/>
      <c r="AX1994" s="127"/>
      <c r="AY1994" s="127"/>
      <c r="AZ1994" s="120"/>
      <c r="BA1994" s="127"/>
      <c r="BB1994" s="127"/>
      <c r="BC1994" s="120"/>
      <c r="BD1994" s="120"/>
      <c r="BE1994" s="120"/>
      <c r="BF1994" s="120"/>
      <c r="BG1994" s="120"/>
      <c r="BH1994" s="120"/>
      <c r="BI1994" s="120"/>
      <c r="BJ1994" s="128"/>
      <c r="BK1994" s="128"/>
    </row>
    <row r="1995" spans="1:64" x14ac:dyDescent="0.2">
      <c r="A1995" s="147" t="s">
        <v>3955</v>
      </c>
      <c r="B1995" s="158">
        <v>34992</v>
      </c>
      <c r="C1995" s="173" t="s">
        <v>3448</v>
      </c>
      <c r="E1995" s="116" t="str">
        <f>IF(ISERROR(VLOOKUP(TRIM(A1995),'R2020'!$A$1:$I$1991,2,FALSE)),"",VLOOKUP(TRIM(A1995),'R2020'!$A$1:$I$1991,2,FALSE))</f>
        <v>T</v>
      </c>
      <c r="F1995" s="116" t="str">
        <f>IF(ISERROR(VLOOKUP(TRIM(A1995),'R2020'!$A$1:$I$1991,3,FALSE)),"",VLOOKUP(TRIM(A1995),'R2020'!$A$1:$I$1991,3,FALSE))</f>
        <v>NON</v>
      </c>
      <c r="G1995" s="116" t="str">
        <f>IF(ISERROR(VLOOKUP(TRIM(A1995),'R2020'!$A$1:$I$1991,8,FALSE)),"",VLOOKUP(TRIM(A1995),'R2020'!$A$1:$I$1991,8,FALSE))</f>
        <v xml:space="preserve">4-0 </v>
      </c>
      <c r="H1995" s="117" t="s">
        <v>47</v>
      </c>
      <c r="I1995" s="117" t="s">
        <v>367</v>
      </c>
      <c r="J1995" s="119" t="s">
        <v>41</v>
      </c>
    </row>
    <row r="1996" spans="1:64" x14ac:dyDescent="0.2">
      <c r="A1996" s="118" t="s">
        <v>4360</v>
      </c>
      <c r="B1996" s="139">
        <v>36056</v>
      </c>
      <c r="C1996" s="176" t="s">
        <v>4514</v>
      </c>
      <c r="D1996" s="141"/>
      <c r="E1996" s="116" t="str">
        <f>IF(ISERROR(VLOOKUP(TRIM(A1996),'R2020'!$A$1:$I$1991,2,FALSE)),"",VLOOKUP(TRIM(A1996),'R2020'!$A$1:$I$1991,2,FALSE))</f>
        <v>LB</v>
      </c>
      <c r="F1996" s="116" t="str">
        <f>IF(ISERROR(VLOOKUP(TRIM(A1996),'R2020'!$A$1:$I$1991,3,FALSE)),"",VLOOKUP(TRIM(A1996),'R2020'!$A$1:$I$1991,3,FALSE))</f>
        <v>NEA</v>
      </c>
      <c r="G1996" s="116" t="str">
        <f>IF(ISERROR(VLOOKUP(TRIM(A1996),'R2020'!$A$1:$I$1991,8,FALSE)),"",VLOOKUP(TRIM(A1996),'R2020'!$A$1:$I$1991,8,FALSE))</f>
        <v xml:space="preserve">00-5 </v>
      </c>
      <c r="H1996" s="127"/>
      <c r="I1996" s="127"/>
      <c r="J1996" s="120"/>
      <c r="K1996" s="127"/>
      <c r="L1996" s="127"/>
      <c r="M1996" s="120"/>
      <c r="N1996" s="127"/>
      <c r="O1996" s="127"/>
      <c r="P1996" s="120"/>
      <c r="Q1996" s="127"/>
      <c r="R1996" s="127"/>
      <c r="S1996" s="120"/>
      <c r="T1996" s="127"/>
      <c r="U1996" s="127"/>
      <c r="V1996" s="120"/>
      <c r="W1996" s="127"/>
      <c r="X1996" s="127"/>
      <c r="Y1996" s="120"/>
      <c r="Z1996" s="127"/>
      <c r="AA1996" s="127"/>
      <c r="AB1996" s="120"/>
      <c r="AC1996" s="127"/>
      <c r="AD1996" s="127"/>
      <c r="AE1996" s="120"/>
      <c r="AF1996" s="127"/>
      <c r="AG1996" s="127"/>
      <c r="AH1996" s="120"/>
      <c r="AI1996" s="127"/>
      <c r="AJ1996" s="127"/>
      <c r="AK1996" s="120"/>
      <c r="AL1996" s="127"/>
      <c r="AM1996" s="127"/>
      <c r="AN1996" s="120"/>
      <c r="AO1996" s="127"/>
      <c r="AP1996" s="127"/>
      <c r="AQ1996" s="127"/>
      <c r="AR1996" s="127"/>
      <c r="AS1996" s="127"/>
      <c r="AT1996" s="120"/>
      <c r="AU1996" s="127"/>
      <c r="AV1996" s="127"/>
      <c r="AW1996" s="120"/>
      <c r="AX1996" s="127"/>
      <c r="AY1996" s="127"/>
      <c r="AZ1996" s="120"/>
      <c r="BA1996" s="127"/>
      <c r="BB1996" s="127"/>
      <c r="BC1996" s="120"/>
      <c r="BD1996" s="120"/>
      <c r="BE1996" s="120"/>
      <c r="BF1996" s="120"/>
      <c r="BG1996" s="120"/>
      <c r="BH1996" s="120"/>
      <c r="BI1996" s="120"/>
      <c r="BJ1996" s="128"/>
      <c r="BK1996" s="128"/>
    </row>
    <row r="1997" spans="1:64" x14ac:dyDescent="0.2">
      <c r="A1997" s="147" t="s">
        <v>3956</v>
      </c>
      <c r="B1997" s="158">
        <v>35475</v>
      </c>
      <c r="C1997" s="173" t="s">
        <v>3463</v>
      </c>
      <c r="E1997" s="116" t="str">
        <f>IF(ISERROR(VLOOKUP(TRIM(A1997),'R2020'!$A$1:$I$1991,2,FALSE)),"",VLOOKUP(TRIM(A1997),'R2020'!$A$1:$I$1991,2,FALSE))</f>
        <v/>
      </c>
      <c r="F1997" s="116" t="str">
        <f>IF(ISERROR(VLOOKUP(TRIM(A1997),'R2020'!$A$1:$I$1991,3,FALSE)),"",VLOOKUP(TRIM(A1997),'R2020'!$A$1:$I$1991,3,FALSE))</f>
        <v/>
      </c>
      <c r="G1997" s="116" t="str">
        <f>IF(ISERROR(VLOOKUP(TRIM(A1997),'R2020'!$A$1:$I$1991,8,FALSE)),"",VLOOKUP(TRIM(A1997),'R2020'!$A$1:$I$1991,8,FALSE))</f>
        <v/>
      </c>
      <c r="H1997" s="117" t="s">
        <v>331</v>
      </c>
      <c r="I1997" s="117" t="s">
        <v>131</v>
      </c>
      <c r="J1997" s="119" t="s">
        <v>349</v>
      </c>
    </row>
    <row r="1998" spans="1:64" x14ac:dyDescent="0.2">
      <c r="A1998" s="149" t="s">
        <v>495</v>
      </c>
      <c r="B1998" s="159">
        <v>31516</v>
      </c>
      <c r="C1998" s="174" t="s">
        <v>402</v>
      </c>
      <c r="D1998" s="126" t="s">
        <v>402</v>
      </c>
      <c r="E1998" s="116" t="str">
        <f>IF(ISERROR(VLOOKUP(TRIM(A1998),'R2020'!$A$1:$I$1991,2,FALSE)),"",VLOOKUP(TRIM(A1998),'R2020'!$A$1:$I$1991,2,FALSE))</f>
        <v/>
      </c>
      <c r="F1998" s="116" t="str">
        <f>IF(ISERROR(VLOOKUP(TRIM(A1998),'R2020'!$A$1:$I$1991,3,FALSE)),"",VLOOKUP(TRIM(A1998),'R2020'!$A$1:$I$1991,3,FALSE))</f>
        <v/>
      </c>
      <c r="G1998" s="116" t="str">
        <f>IF(ISERROR(VLOOKUP(TRIM(A1998),'R2020'!$A$1:$I$1991,8,FALSE)),"",VLOOKUP(TRIM(A1998),'R2020'!$A$1:$I$1991,8,FALSE))</f>
        <v/>
      </c>
      <c r="H1998" s="120"/>
      <c r="I1998" s="126"/>
      <c r="J1998" s="126"/>
      <c r="K1998" s="120" t="s">
        <v>332</v>
      </c>
      <c r="L1998" s="126" t="s">
        <v>367</v>
      </c>
      <c r="M1998" s="126" t="s">
        <v>33</v>
      </c>
      <c r="N1998" s="120" t="s">
        <v>332</v>
      </c>
      <c r="O1998" s="126" t="s">
        <v>367</v>
      </c>
      <c r="P1998" s="126" t="s">
        <v>230</v>
      </c>
      <c r="Q1998" s="120" t="s">
        <v>332</v>
      </c>
      <c r="R1998" s="126" t="s">
        <v>367</v>
      </c>
      <c r="S1998" s="126" t="s">
        <v>230</v>
      </c>
      <c r="T1998" s="120" t="s">
        <v>332</v>
      </c>
      <c r="U1998" s="126" t="s">
        <v>367</v>
      </c>
      <c r="V1998" s="126" t="s">
        <v>230</v>
      </c>
      <c r="W1998" s="120" t="s">
        <v>332</v>
      </c>
      <c r="X1998" s="126" t="s">
        <v>453</v>
      </c>
      <c r="Y1998" s="126" t="s">
        <v>56</v>
      </c>
      <c r="Z1998" s="120" t="s">
        <v>332</v>
      </c>
      <c r="AA1998" s="126" t="s">
        <v>453</v>
      </c>
      <c r="AB1998" s="126" t="s">
        <v>35</v>
      </c>
      <c r="AC1998" s="120" t="s">
        <v>332</v>
      </c>
      <c r="AD1998" s="126" t="s">
        <v>453</v>
      </c>
      <c r="AE1998" s="126" t="s">
        <v>29</v>
      </c>
      <c r="AF1998" s="120" t="s">
        <v>332</v>
      </c>
      <c r="AG1998" s="126" t="s">
        <v>453</v>
      </c>
      <c r="AH1998" s="126" t="s">
        <v>227</v>
      </c>
      <c r="AI1998" s="120"/>
      <c r="AJ1998" s="126"/>
      <c r="AK1998" s="126"/>
      <c r="AL1998" s="120" t="s">
        <v>10</v>
      </c>
      <c r="AM1998" s="126" t="s">
        <v>453</v>
      </c>
      <c r="AN1998" s="126" t="s">
        <v>545</v>
      </c>
      <c r="AO1998" s="120"/>
      <c r="AP1998" s="126"/>
      <c r="AQ1998" s="126"/>
      <c r="AR1998" s="120"/>
      <c r="AS1998" s="126"/>
      <c r="AT1998" s="126"/>
      <c r="AU1998" s="120"/>
      <c r="AV1998" s="126"/>
      <c r="AW1998" s="126"/>
      <c r="AX1998" s="120"/>
      <c r="AY1998" s="126"/>
      <c r="AZ1998" s="126"/>
      <c r="BA1998" s="120"/>
      <c r="BB1998" s="126"/>
      <c r="BC1998" s="127"/>
      <c r="BD1998" s="120"/>
      <c r="BE1998" s="120"/>
      <c r="BF1998" s="127"/>
      <c r="BG1998" s="127"/>
      <c r="BH1998" s="127"/>
      <c r="BI1998" s="127"/>
      <c r="BJ1998" s="120"/>
      <c r="BK1998" s="128"/>
      <c r="BL1998" s="128"/>
    </row>
    <row r="1999" spans="1:64" x14ac:dyDescent="0.2">
      <c r="A1999" s="147" t="s">
        <v>1477</v>
      </c>
      <c r="B1999" s="158">
        <v>33363</v>
      </c>
      <c r="C1999" s="175" t="s">
        <v>1227</v>
      </c>
      <c r="D1999" s="122" t="s">
        <v>1686</v>
      </c>
      <c r="E1999" s="116" t="str">
        <f>IF(ISERROR(VLOOKUP(TRIM(A1999),'R2020'!$A$1:$I$1991,2,FALSE)),"",VLOOKUP(TRIM(A1999),'R2020'!$A$1:$I$1991,2,FALSE))</f>
        <v>End</v>
      </c>
      <c r="F1999" s="116" t="str">
        <f>IF(ISERROR(VLOOKUP(TRIM(A1999),'R2020'!$A$1:$I$1991,3,FALSE)),"",VLOOKUP(TRIM(A1999),'R2020'!$A$1:$I$1991,3,FALSE))</f>
        <v>CHN</v>
      </c>
      <c r="G1999" s="116" t="str">
        <f>IF(ISERROR(VLOOKUP(TRIM(A1999),'R2020'!$A$1:$I$1991,8,FALSE)),"",VLOOKUP(TRIM(A1999),'R2020'!$A$1:$I$1991,8,FALSE))</f>
        <v xml:space="preserve">5-3 </v>
      </c>
      <c r="H1999" s="117" t="s">
        <v>49</v>
      </c>
      <c r="I1999" s="121" t="s">
        <v>460</v>
      </c>
      <c r="J1999" s="119" t="s">
        <v>349</v>
      </c>
      <c r="K1999" s="117" t="s">
        <v>31</v>
      </c>
      <c r="L1999" s="121" t="s">
        <v>39</v>
      </c>
      <c r="M1999" s="119" t="s">
        <v>451</v>
      </c>
      <c r="N1999" s="117" t="s">
        <v>202</v>
      </c>
      <c r="O1999" s="121"/>
      <c r="Q1999" s="117" t="s">
        <v>49</v>
      </c>
      <c r="R1999" s="121" t="s">
        <v>39</v>
      </c>
      <c r="S1999" s="119" t="s">
        <v>41</v>
      </c>
      <c r="T1999" s="117" t="s">
        <v>44</v>
      </c>
      <c r="U1999" s="121" t="s">
        <v>39</v>
      </c>
      <c r="V1999" s="119" t="s">
        <v>41</v>
      </c>
      <c r="X1999" s="121"/>
      <c r="Y1999" s="119"/>
      <c r="AA1999" s="121"/>
      <c r="AB1999" s="119"/>
      <c r="AD1999" s="121"/>
      <c r="AE1999" s="119"/>
      <c r="AG1999" s="121"/>
      <c r="AH1999" s="119"/>
      <c r="AJ1999" s="121"/>
      <c r="AK1999" s="119"/>
      <c r="AM1999" s="121"/>
      <c r="AN1999" s="119"/>
      <c r="AP1999" s="121"/>
      <c r="AQ1999" s="119"/>
      <c r="AS1999" s="121"/>
      <c r="AT1999" s="119"/>
      <c r="AV1999" s="121"/>
      <c r="AW1999" s="119"/>
      <c r="AY1999" s="121"/>
      <c r="AZ1999" s="119"/>
      <c r="BB1999" s="121"/>
      <c r="BC1999" s="119"/>
      <c r="BF1999" s="119"/>
      <c r="BG1999" s="121"/>
      <c r="BH1999" s="121"/>
      <c r="BI1999" s="121"/>
      <c r="BJ1999" s="121"/>
      <c r="BK1999" s="121"/>
      <c r="BL1999" s="121"/>
    </row>
    <row r="2000" spans="1:64" x14ac:dyDescent="0.2">
      <c r="A2000" s="147" t="s">
        <v>1777</v>
      </c>
      <c r="B2000" s="158">
        <v>33983</v>
      </c>
      <c r="C2000" s="175" t="s">
        <v>1577</v>
      </c>
      <c r="D2000" s="117" t="s">
        <v>2202</v>
      </c>
      <c r="E2000" s="116" t="str">
        <f>IF(ISERROR(VLOOKUP(TRIM(A2000),'R2020'!$A$1:$I$1991,2,FALSE)),"",VLOOKUP(TRIM(A2000),'R2020'!$A$1:$I$1991,2,FALSE))</f>
        <v>TE</v>
      </c>
      <c r="F2000" s="116" t="str">
        <f>IF(ISERROR(VLOOKUP(TRIM(A2000),'R2020'!$A$1:$I$1991,3,FALSE)),"",VLOOKUP(TRIM(A2000),'R2020'!$A$1:$I$1991,3,FALSE))</f>
        <v>CNA</v>
      </c>
      <c r="G2000" s="116" t="str">
        <f>IF(ISERROR(VLOOKUP(TRIM(A2000),'R2020'!$A$1:$I$1991,8,FALSE)),"",VLOOKUP(TRIM(A2000),'R2020'!$A$1:$I$1991,8,FALSE))</f>
        <v xml:space="preserve">0-0 </v>
      </c>
      <c r="H2000" s="117" t="s">
        <v>128</v>
      </c>
      <c r="I2000" s="117" t="s">
        <v>448</v>
      </c>
      <c r="J2000" s="122" t="s">
        <v>328</v>
      </c>
      <c r="K2000" s="117" t="s">
        <v>128</v>
      </c>
      <c r="L2000" s="117" t="s">
        <v>448</v>
      </c>
      <c r="M2000" s="122" t="s">
        <v>328</v>
      </c>
      <c r="N2000" s="117" t="s">
        <v>26</v>
      </c>
      <c r="O2000" s="117" t="s">
        <v>448</v>
      </c>
      <c r="P2000" s="122" t="s">
        <v>627</v>
      </c>
      <c r="Q2000" s="117" t="s">
        <v>26</v>
      </c>
      <c r="R2000" s="117" t="s">
        <v>448</v>
      </c>
      <c r="S2000" s="122" t="s">
        <v>479</v>
      </c>
    </row>
    <row r="2001" spans="1:64" ht="12.95" customHeight="1" x14ac:dyDescent="0.2">
      <c r="A2001" s="147" t="s">
        <v>982</v>
      </c>
      <c r="B2001" s="158">
        <v>33284</v>
      </c>
      <c r="C2001" s="175" t="s">
        <v>1021</v>
      </c>
      <c r="D2001" s="122" t="s">
        <v>2553</v>
      </c>
      <c r="E2001" s="116" t="str">
        <f>IF(ISERROR(VLOOKUP(TRIM(A2001),'R2020'!$A$1:$I$1991,2,FALSE)),"",VLOOKUP(TRIM(A2001),'R2020'!$A$1:$I$1991,2,FALSE))</f>
        <v>SS</v>
      </c>
      <c r="F2001" s="116" t="str">
        <f>IF(ISERROR(VLOOKUP(TRIM(A2001),'R2020'!$A$1:$I$1991,3,FALSE)),"",VLOOKUP(TRIM(A2001),'R2020'!$A$1:$I$1991,3,FALSE))</f>
        <v>TNA</v>
      </c>
      <c r="G2001" s="116" t="str">
        <f>IF(ISERROR(VLOOKUP(TRIM(A2001),'R2020'!$A$1:$I$1991,8,FALSE)),"",VLOOKUP(TRIM(A2001),'R2020'!$A$1:$I$1991,8,FALSE))</f>
        <v xml:space="preserve">44 </v>
      </c>
      <c r="H2001" s="117" t="s">
        <v>366</v>
      </c>
      <c r="I2001" s="121" t="s">
        <v>346</v>
      </c>
      <c r="J2001" s="119" t="s">
        <v>1060</v>
      </c>
      <c r="K2001" s="117" t="s">
        <v>366</v>
      </c>
      <c r="L2001" s="121" t="s">
        <v>346</v>
      </c>
      <c r="M2001" s="119" t="s">
        <v>1059</v>
      </c>
      <c r="N2001" s="117" t="s">
        <v>366</v>
      </c>
      <c r="O2001" s="121" t="s">
        <v>367</v>
      </c>
      <c r="P2001" s="119" t="s">
        <v>1366</v>
      </c>
      <c r="Q2001" s="117" t="s">
        <v>366</v>
      </c>
      <c r="R2001" s="121" t="s">
        <v>367</v>
      </c>
      <c r="S2001" s="119" t="s">
        <v>1072</v>
      </c>
      <c r="T2001" s="117" t="s">
        <v>366</v>
      </c>
      <c r="U2001" s="121" t="s">
        <v>367</v>
      </c>
      <c r="V2001" s="119" t="s">
        <v>1100</v>
      </c>
      <c r="W2001" s="117" t="s">
        <v>366</v>
      </c>
      <c r="X2001" s="121" t="s">
        <v>367</v>
      </c>
      <c r="Y2001" s="119" t="s">
        <v>1061</v>
      </c>
      <c r="Z2001" s="117" t="s">
        <v>366</v>
      </c>
      <c r="AA2001" s="121" t="s">
        <v>367</v>
      </c>
      <c r="AB2001" s="119" t="s">
        <v>328</v>
      </c>
      <c r="AD2001" s="121"/>
      <c r="AE2001" s="119"/>
      <c r="AG2001" s="121"/>
      <c r="AH2001" s="119"/>
      <c r="AJ2001" s="121"/>
      <c r="AK2001" s="119"/>
      <c r="AM2001" s="121"/>
      <c r="AN2001" s="119"/>
      <c r="AP2001" s="121"/>
      <c r="AQ2001" s="119"/>
      <c r="AS2001" s="121"/>
      <c r="AT2001" s="119"/>
      <c r="AV2001" s="121"/>
      <c r="AW2001" s="119"/>
      <c r="AY2001" s="121"/>
      <c r="AZ2001" s="119"/>
      <c r="BB2001" s="121"/>
      <c r="BC2001" s="119"/>
      <c r="BF2001" s="119"/>
      <c r="BG2001" s="121"/>
      <c r="BH2001" s="121"/>
      <c r="BI2001" s="121"/>
      <c r="BJ2001" s="121"/>
      <c r="BK2001" s="121"/>
      <c r="BL2001" s="121"/>
    </row>
    <row r="2002" spans="1:64" x14ac:dyDescent="0.2">
      <c r="A2002" s="147" t="s">
        <v>1896</v>
      </c>
      <c r="B2002" s="158">
        <v>34136</v>
      </c>
      <c r="C2002" s="175" t="s">
        <v>2032</v>
      </c>
      <c r="D2002" s="117" t="s">
        <v>2219</v>
      </c>
      <c r="E2002" s="116" t="str">
        <f>IF(ISERROR(VLOOKUP(TRIM(A2002),'R2020'!$A$1:$I$1991,2,FALSE)),"",VLOOKUP(TRIM(A2002),'R2020'!$A$1:$I$1991,2,FALSE))</f>
        <v>T G</v>
      </c>
      <c r="F2002" s="116" t="str">
        <f>IF(ISERROR(VLOOKUP(TRIM(A2002),'R2020'!$A$1:$I$1991,3,FALSE)),"",VLOOKUP(TRIM(A2002),'R2020'!$A$1:$I$1991,3,FALSE))</f>
        <v>DEN</v>
      </c>
      <c r="G2002" s="116" t="str">
        <f>IF(ISERROR(VLOOKUP(TRIM(A2002),'R2020'!$A$1:$I$1991,8,FALSE)),"",VLOOKUP(TRIM(A2002),'R2020'!$A$1:$I$1991,8,FALSE))</f>
        <v>0-2 / 0-2</v>
      </c>
      <c r="H2002" s="117" t="s">
        <v>1038</v>
      </c>
      <c r="I2002" s="117" t="s">
        <v>88</v>
      </c>
      <c r="J2002" s="122" t="s">
        <v>3957</v>
      </c>
      <c r="K2002" s="117" t="s">
        <v>331</v>
      </c>
      <c r="L2002" s="117" t="s">
        <v>88</v>
      </c>
      <c r="M2002" s="122" t="s">
        <v>41</v>
      </c>
      <c r="N2002" s="117" t="s">
        <v>1175</v>
      </c>
      <c r="O2002" s="117" t="s">
        <v>88</v>
      </c>
      <c r="P2002" s="122" t="s">
        <v>2334</v>
      </c>
      <c r="Q2002" s="117" t="s">
        <v>331</v>
      </c>
      <c r="R2002" s="117" t="s">
        <v>88</v>
      </c>
      <c r="S2002" s="122" t="s">
        <v>479</v>
      </c>
    </row>
    <row r="2003" spans="1:64" x14ac:dyDescent="0.2">
      <c r="A2003" s="147" t="s">
        <v>3339</v>
      </c>
      <c r="B2003" s="158">
        <v>34617</v>
      </c>
      <c r="C2003" s="175" t="s">
        <v>3081</v>
      </c>
      <c r="D2003" s="122" t="s">
        <v>3067</v>
      </c>
      <c r="E2003" s="116" t="str">
        <f>IF(ISERROR(VLOOKUP(TRIM(A2003),'R2020'!$A$1:$I$1991,2,FALSE)),"",VLOOKUP(TRIM(A2003),'R2020'!$A$1:$I$1991,2,FALSE))</f>
        <v>FL</v>
      </c>
      <c r="F2003" s="116" t="str">
        <f>IF(ISERROR(VLOOKUP(TRIM(A2003),'R2020'!$A$1:$I$1991,3,FALSE)),"",VLOOKUP(TRIM(A2003),'R2020'!$A$1:$I$1991,3,FALSE))</f>
        <v>GBN</v>
      </c>
      <c r="G2003" s="116" t="str">
        <f>IF(ISERROR(VLOOKUP(TRIM(A2003),'R2020'!$A$1:$I$1991,8,FALSE)),"",VLOOKUP(TRIM(A2003),'R2020'!$A$1:$I$1991,8,FALSE))</f>
        <v xml:space="preserve"> </v>
      </c>
      <c r="H2003" s="117" t="s">
        <v>279</v>
      </c>
      <c r="I2003" s="122" t="s">
        <v>237</v>
      </c>
      <c r="J2003" s="122"/>
      <c r="K2003" s="117" t="s">
        <v>279</v>
      </c>
      <c r="L2003" s="122" t="s">
        <v>237</v>
      </c>
      <c r="M2003" s="122"/>
      <c r="O2003" s="122"/>
      <c r="P2003" s="122"/>
      <c r="R2003" s="122"/>
      <c r="S2003" s="122"/>
      <c r="U2003" s="122"/>
      <c r="V2003" s="122"/>
      <c r="X2003" s="122"/>
      <c r="Y2003" s="122"/>
      <c r="AA2003" s="122"/>
      <c r="AB2003" s="122"/>
      <c r="AD2003" s="122"/>
      <c r="AE2003" s="122"/>
      <c r="AG2003" s="122"/>
      <c r="AH2003" s="122"/>
      <c r="AJ2003" s="122"/>
      <c r="AK2003" s="122"/>
      <c r="AM2003" s="122"/>
      <c r="AN2003" s="122"/>
      <c r="AP2003" s="122"/>
      <c r="AQ2003" s="122"/>
      <c r="AS2003" s="122"/>
      <c r="AT2003" s="122"/>
      <c r="AV2003" s="122"/>
      <c r="AW2003" s="122"/>
      <c r="AY2003" s="122"/>
      <c r="AZ2003" s="122"/>
      <c r="BB2003" s="122"/>
      <c r="BC2003" s="122"/>
      <c r="BE2003" s="123"/>
      <c r="BF2003" s="122"/>
      <c r="BG2003" s="121"/>
      <c r="BI2003" s="119"/>
      <c r="BJ2003" s="121"/>
      <c r="BK2003" s="121"/>
      <c r="BL2003" s="130"/>
    </row>
    <row r="2004" spans="1:64" x14ac:dyDescent="0.2">
      <c r="A2004" s="147" t="s">
        <v>2827</v>
      </c>
      <c r="B2004" s="158">
        <v>34684</v>
      </c>
      <c r="C2004" s="173" t="s">
        <v>2601</v>
      </c>
      <c r="E2004" s="116" t="str">
        <f>IF(ISERROR(VLOOKUP(TRIM(A2004),'R2020'!$A$1:$I$1991,2,FALSE)),"",VLOOKUP(TRIM(A2004),'R2020'!$A$1:$I$1991,2,FALSE))</f>
        <v>ILB</v>
      </c>
      <c r="F2004" s="116" t="str">
        <f>IF(ISERROR(VLOOKUP(TRIM(A2004),'R2020'!$A$1:$I$1991,3,FALSE)),"",VLOOKUP(TRIM(A2004),'R2020'!$A$1:$I$1991,3,FALSE))</f>
        <v>ARN</v>
      </c>
      <c r="G2004" s="116" t="str">
        <f>IF(ISERROR(VLOOKUP(TRIM(A2004),'R2020'!$A$1:$I$1991,8,FALSE)),"",VLOOKUP(TRIM(A2004),'R2020'!$A$1:$I$1991,8,FALSE))</f>
        <v xml:space="preserve">00-3 </v>
      </c>
      <c r="H2004" s="117" t="s">
        <v>387</v>
      </c>
      <c r="I2004" s="126" t="s">
        <v>78</v>
      </c>
      <c r="J2004" s="126" t="s">
        <v>1063</v>
      </c>
      <c r="K2004" s="117" t="s">
        <v>64</v>
      </c>
      <c r="L2004" s="117" t="s">
        <v>348</v>
      </c>
      <c r="M2004" s="119" t="s">
        <v>1064</v>
      </c>
      <c r="N2004" s="117" t="s">
        <v>64</v>
      </c>
      <c r="O2004" s="117" t="s">
        <v>233</v>
      </c>
      <c r="P2004" s="119" t="s">
        <v>1064</v>
      </c>
    </row>
    <row r="2005" spans="1:64" x14ac:dyDescent="0.2">
      <c r="A2005" s="147" t="s">
        <v>3958</v>
      </c>
      <c r="B2005" s="158">
        <v>34881</v>
      </c>
      <c r="C2005" s="173" t="s">
        <v>3460</v>
      </c>
      <c r="E2005" s="116" t="str">
        <f>IF(ISERROR(VLOOKUP(TRIM(A2005),'R2020'!$A$1:$I$1991,2,FALSE)),"",VLOOKUP(TRIM(A2005),'R2020'!$A$1:$I$1991,2,FALSE))</f>
        <v>ROLB</v>
      </c>
      <c r="F2005" s="116" t="str">
        <f>IF(ISERROR(VLOOKUP(TRIM(A2005),'R2020'!$A$1:$I$1991,3,FALSE)),"",VLOOKUP(TRIM(A2005),'R2020'!$A$1:$I$1991,3,FALSE))</f>
        <v>MIA</v>
      </c>
      <c r="G2005" s="116" t="str">
        <f>IF(ISERROR(VLOOKUP(TRIM(A2005),'R2020'!$A$1:$I$1991,8,FALSE)),"",VLOOKUP(TRIM(A2005),'R2020'!$A$1:$I$1991,8,FALSE))</f>
        <v xml:space="preserve">05-8 </v>
      </c>
      <c r="H2005" s="117" t="s">
        <v>125</v>
      </c>
      <c r="I2005" s="117" t="s">
        <v>32</v>
      </c>
      <c r="J2005" s="119" t="s">
        <v>1063</v>
      </c>
    </row>
    <row r="2006" spans="1:64" x14ac:dyDescent="0.2">
      <c r="A2006" s="149" t="s">
        <v>1094</v>
      </c>
      <c r="B2006" s="159">
        <v>33323</v>
      </c>
      <c r="C2006" s="175" t="s">
        <v>1228</v>
      </c>
      <c r="D2006" s="120" t="s">
        <v>1224</v>
      </c>
      <c r="E2006" s="116" t="str">
        <f>IF(ISERROR(VLOOKUP(TRIM(A2006),'R2020'!$A$1:$I$1991,2,FALSE)),"",VLOOKUP(TRIM(A2006),'R2020'!$A$1:$I$1991,2,FALSE))</f>
        <v>LOLB</v>
      </c>
      <c r="F2006" s="116" t="str">
        <f>IF(ISERROR(VLOOKUP(TRIM(A2006),'R2020'!$A$1:$I$1991,3,FALSE)),"",VLOOKUP(TRIM(A2006),'R2020'!$A$1:$I$1991,3,FALSE))</f>
        <v>MIA</v>
      </c>
      <c r="G2006" s="116" t="str">
        <f>IF(ISERROR(VLOOKUP(TRIM(A2006),'R2020'!$A$1:$I$1991,8,FALSE)),"",VLOOKUP(TRIM(A2006),'R2020'!$A$1:$I$1991,8,FALSE))</f>
        <v xml:space="preserve">44-9 </v>
      </c>
      <c r="H2006" s="120" t="s">
        <v>609</v>
      </c>
      <c r="I2006" s="120" t="s">
        <v>232</v>
      </c>
      <c r="J2006" s="127" t="s">
        <v>3959</v>
      </c>
      <c r="K2006" s="120" t="s">
        <v>52</v>
      </c>
      <c r="L2006" s="120" t="s">
        <v>232</v>
      </c>
      <c r="M2006" s="127" t="s">
        <v>1146</v>
      </c>
      <c r="N2006" s="120" t="s">
        <v>52</v>
      </c>
      <c r="O2006" s="120" t="s">
        <v>232</v>
      </c>
      <c r="P2006" s="127" t="s">
        <v>1493</v>
      </c>
      <c r="Q2006" s="120" t="s">
        <v>125</v>
      </c>
      <c r="R2006" s="120" t="s">
        <v>232</v>
      </c>
      <c r="S2006" s="127" t="s">
        <v>1055</v>
      </c>
      <c r="T2006" s="120" t="s">
        <v>125</v>
      </c>
      <c r="U2006" s="120" t="s">
        <v>369</v>
      </c>
      <c r="V2006" s="127" t="s">
        <v>1063</v>
      </c>
      <c r="W2006" s="120" t="s">
        <v>64</v>
      </c>
      <c r="X2006" s="120" t="s">
        <v>369</v>
      </c>
      <c r="Y2006" s="127" t="s">
        <v>1064</v>
      </c>
      <c r="Z2006" s="120"/>
      <c r="AA2006" s="120"/>
      <c r="AB2006" s="120"/>
      <c r="AC2006" s="120"/>
      <c r="AD2006" s="120"/>
      <c r="AE2006" s="120"/>
      <c r="AF2006" s="120"/>
      <c r="AG2006" s="120"/>
      <c r="AH2006" s="120"/>
      <c r="AI2006" s="120"/>
      <c r="AJ2006" s="120"/>
      <c r="AK2006" s="120"/>
      <c r="AL2006" s="120"/>
      <c r="AM2006" s="120"/>
      <c r="AN2006" s="120"/>
      <c r="AO2006" s="120"/>
      <c r="AP2006" s="120"/>
      <c r="AQ2006" s="120"/>
      <c r="AR2006" s="120"/>
      <c r="AS2006" s="120"/>
      <c r="AT2006" s="120"/>
      <c r="AU2006" s="120"/>
      <c r="AV2006" s="120"/>
      <c r="AW2006" s="120"/>
      <c r="AX2006" s="120"/>
      <c r="AY2006" s="120"/>
      <c r="AZ2006" s="120"/>
      <c r="BA2006" s="120"/>
      <c r="BB2006" s="120"/>
      <c r="BC2006" s="120"/>
      <c r="BD2006" s="120"/>
      <c r="BE2006" s="120"/>
      <c r="BF2006" s="120"/>
      <c r="BG2006" s="120"/>
      <c r="BH2006" s="120"/>
      <c r="BI2006" s="120"/>
      <c r="BJ2006" s="120"/>
      <c r="BK2006" s="120"/>
      <c r="BL2006" s="120"/>
    </row>
    <row r="2007" spans="1:64" x14ac:dyDescent="0.2">
      <c r="A2007" s="147" t="s">
        <v>2916</v>
      </c>
      <c r="B2007" s="158">
        <v>32930</v>
      </c>
      <c r="C2007" s="175" t="s">
        <v>859</v>
      </c>
      <c r="D2007" s="122" t="s">
        <v>3065</v>
      </c>
      <c r="E2007" s="116" t="str">
        <f>IF(ISERROR(VLOOKUP(TRIM(A2007),'R2020'!$A$1:$I$1991,2,FALSE)),"",VLOOKUP(TRIM(A2007),'R2020'!$A$1:$I$1991,2,FALSE))</f>
        <v>RG</v>
      </c>
      <c r="F2007" s="116" t="str">
        <f>IF(ISERROR(VLOOKUP(TRIM(A2007),'R2020'!$A$1:$I$1991,3,FALSE)),"",VLOOKUP(TRIM(A2007),'R2020'!$A$1:$I$1991,3,FALSE))</f>
        <v>NYA</v>
      </c>
      <c r="G2007" s="116" t="str">
        <f>IF(ISERROR(VLOOKUP(TRIM(A2007),'R2020'!$A$1:$I$1991,8,FALSE)),"",VLOOKUP(TRIM(A2007),'R2020'!$A$1:$I$1991,8,FALSE))</f>
        <v xml:space="preserve">0-5 </v>
      </c>
      <c r="H2007" s="117" t="s">
        <v>507</v>
      </c>
      <c r="I2007" s="122" t="s">
        <v>22</v>
      </c>
      <c r="J2007" s="122" t="s">
        <v>225</v>
      </c>
      <c r="K2007" s="117" t="s">
        <v>507</v>
      </c>
      <c r="L2007" s="122" t="s">
        <v>22</v>
      </c>
      <c r="M2007" s="122" t="s">
        <v>347</v>
      </c>
      <c r="N2007" s="117" t="s">
        <v>332</v>
      </c>
      <c r="O2007" s="122" t="s">
        <v>22</v>
      </c>
      <c r="P2007" s="122" t="s">
        <v>349</v>
      </c>
      <c r="R2007" s="122"/>
      <c r="S2007" s="122"/>
      <c r="U2007" s="122"/>
      <c r="V2007" s="122"/>
      <c r="X2007" s="122"/>
      <c r="Y2007" s="122"/>
      <c r="AA2007" s="122"/>
      <c r="AB2007" s="122"/>
      <c r="AC2007" s="117" t="s">
        <v>15</v>
      </c>
      <c r="AD2007" s="122" t="s">
        <v>237</v>
      </c>
      <c r="AE2007" s="122" t="s">
        <v>349</v>
      </c>
      <c r="AG2007" s="122"/>
      <c r="AH2007" s="122"/>
      <c r="AJ2007" s="122"/>
      <c r="AK2007" s="122"/>
      <c r="AM2007" s="122"/>
      <c r="AN2007" s="122"/>
      <c r="AP2007" s="122"/>
      <c r="AQ2007" s="122"/>
      <c r="AS2007" s="122"/>
      <c r="AT2007" s="122"/>
      <c r="AV2007" s="122"/>
      <c r="AW2007" s="122"/>
      <c r="AY2007" s="122"/>
      <c r="AZ2007" s="122"/>
      <c r="BB2007" s="122"/>
      <c r="BC2007" s="119"/>
      <c r="BF2007" s="119"/>
      <c r="BG2007" s="119"/>
      <c r="BH2007" s="119"/>
      <c r="BI2007" s="119"/>
      <c r="BK2007" s="121"/>
      <c r="BL2007" s="121"/>
    </row>
    <row r="2008" spans="1:64" x14ac:dyDescent="0.2">
      <c r="A2008" s="147" t="s">
        <v>3340</v>
      </c>
      <c r="B2008" s="158">
        <v>35103</v>
      </c>
      <c r="C2008" s="175" t="s">
        <v>3341</v>
      </c>
      <c r="D2008" s="122" t="s">
        <v>3960</v>
      </c>
      <c r="E2008" s="116" t="str">
        <f>IF(ISERROR(VLOOKUP(TRIM(A2008),'R2020'!$A$1:$I$1991,2,FALSE)),"",VLOOKUP(TRIM(A2008),'R2020'!$A$1:$I$1991,2,FALSE))</f>
        <v>MLB</v>
      </c>
      <c r="F2008" s="116" t="str">
        <f>IF(ISERROR(VLOOKUP(TRIM(A2008),'R2020'!$A$1:$I$1991,3,FALSE)),"",VLOOKUP(TRIM(A2008),'R2020'!$A$1:$I$1991,3,FALSE))</f>
        <v>DAN</v>
      </c>
      <c r="G2008" s="116" t="str">
        <f>IF(ISERROR(VLOOKUP(TRIM(A2008),'R2020'!$A$1:$I$1991,8,FALSE)),"",VLOOKUP(TRIM(A2008),'R2020'!$A$1:$I$1991,8,FALSE))</f>
        <v xml:space="preserve">04-4 </v>
      </c>
      <c r="H2008" s="117" t="s">
        <v>235</v>
      </c>
      <c r="I2008" s="122" t="s">
        <v>506</v>
      </c>
      <c r="J2008" s="122" t="s">
        <v>1480</v>
      </c>
      <c r="K2008" s="117" t="s">
        <v>52</v>
      </c>
      <c r="L2008" s="122" t="s">
        <v>506</v>
      </c>
      <c r="M2008" s="122" t="s">
        <v>1786</v>
      </c>
      <c r="O2008" s="122"/>
      <c r="P2008" s="122"/>
      <c r="R2008" s="122"/>
      <c r="S2008" s="122"/>
      <c r="U2008" s="122"/>
      <c r="V2008" s="122"/>
      <c r="X2008" s="122"/>
      <c r="Y2008" s="122"/>
      <c r="AA2008" s="122"/>
      <c r="AB2008" s="122"/>
      <c r="AD2008" s="122"/>
      <c r="AE2008" s="122"/>
      <c r="AG2008" s="122"/>
      <c r="AH2008" s="122"/>
      <c r="AJ2008" s="122"/>
      <c r="AK2008" s="122"/>
      <c r="AM2008" s="122"/>
      <c r="AN2008" s="122"/>
      <c r="AP2008" s="122"/>
      <c r="AQ2008" s="122"/>
      <c r="AS2008" s="122"/>
      <c r="AT2008" s="122"/>
      <c r="AV2008" s="122"/>
      <c r="AW2008" s="122"/>
      <c r="AY2008" s="122"/>
      <c r="AZ2008" s="122"/>
      <c r="BB2008" s="122"/>
      <c r="BC2008" s="122"/>
      <c r="BE2008" s="123"/>
      <c r="BF2008" s="122"/>
      <c r="BG2008" s="121"/>
      <c r="BI2008" s="119"/>
      <c r="BJ2008" s="121"/>
      <c r="BK2008" s="121"/>
      <c r="BL2008" s="130"/>
    </row>
    <row r="2009" spans="1:64" x14ac:dyDescent="0.2">
      <c r="A2009" s="147" t="s">
        <v>2828</v>
      </c>
      <c r="B2009" s="158">
        <v>34620</v>
      </c>
      <c r="C2009" s="173" t="s">
        <v>2583</v>
      </c>
      <c r="D2009" s="119" t="s">
        <v>2624</v>
      </c>
      <c r="E2009" s="116" t="str">
        <f>IF(ISERROR(VLOOKUP(TRIM(A2009),'R2020'!$A$1:$I$1991,2,FALSE)),"",VLOOKUP(TRIM(A2009),'R2020'!$A$1:$I$1991,2,FALSE))</f>
        <v/>
      </c>
      <c r="F2009" s="116" t="str">
        <f>IF(ISERROR(VLOOKUP(TRIM(A2009),'R2020'!$A$1:$I$1991,3,FALSE)),"",VLOOKUP(TRIM(A2009),'R2020'!$A$1:$I$1991,3,FALSE))</f>
        <v/>
      </c>
      <c r="G2009" s="116" t="str">
        <f>IF(ISERROR(VLOOKUP(TRIM(A2009),'R2020'!$A$1:$I$1991,8,FALSE)),"",VLOOKUP(TRIM(A2009),'R2020'!$A$1:$I$1991,8,FALSE))</f>
        <v/>
      </c>
      <c r="H2009" s="117" t="s">
        <v>47</v>
      </c>
      <c r="I2009" s="117" t="s">
        <v>336</v>
      </c>
      <c r="J2009" s="119" t="s">
        <v>349</v>
      </c>
      <c r="K2009" s="119"/>
      <c r="N2009" s="117" t="s">
        <v>482</v>
      </c>
      <c r="O2009" s="117" t="s">
        <v>23</v>
      </c>
      <c r="P2009" s="119" t="s">
        <v>479</v>
      </c>
    </row>
    <row r="2010" spans="1:64" x14ac:dyDescent="0.2">
      <c r="A2010" s="147" t="s">
        <v>2829</v>
      </c>
      <c r="B2010" s="158">
        <v>34034</v>
      </c>
      <c r="C2010" s="173" t="s">
        <v>2033</v>
      </c>
      <c r="D2010" s="119" t="s">
        <v>2585</v>
      </c>
      <c r="E2010" s="116" t="str">
        <f>IF(ISERROR(VLOOKUP(TRIM(A2010),'R2020'!$A$1:$I$1991,2,FALSE)),"",VLOOKUP(TRIM(A2010),'R2020'!$A$1:$I$1991,2,FALSE))</f>
        <v>BB TE</v>
      </c>
      <c r="F2010" s="116" t="str">
        <f>IF(ISERROR(VLOOKUP(TRIM(A2010),'R2020'!$A$1:$I$1991,3,FALSE)),"",VLOOKUP(TRIM(A2010),'R2020'!$A$1:$I$1991,3,FALSE))</f>
        <v>DNA</v>
      </c>
      <c r="G2010" s="116" t="str">
        <f>IF(ISERROR(VLOOKUP(TRIM(A2010),'R2020'!$A$1:$I$1991,8,FALSE)),"",VLOOKUP(TRIM(A2010),'R2020'!$A$1:$I$1991,8,FALSE))</f>
        <v xml:space="preserve">0-2 </v>
      </c>
      <c r="H2010" s="117" t="s">
        <v>26</v>
      </c>
      <c r="I2010" s="117" t="s">
        <v>450</v>
      </c>
      <c r="J2010" s="119" t="s">
        <v>685</v>
      </c>
      <c r="K2010" s="117" t="s">
        <v>128</v>
      </c>
      <c r="L2010" s="117" t="s">
        <v>453</v>
      </c>
      <c r="M2010" s="119" t="s">
        <v>60</v>
      </c>
      <c r="N2010" s="117" t="s">
        <v>26</v>
      </c>
      <c r="O2010" s="117" t="s">
        <v>453</v>
      </c>
      <c r="P2010" s="119" t="s">
        <v>2283</v>
      </c>
    </row>
    <row r="2011" spans="1:64" x14ac:dyDescent="0.2">
      <c r="A2011" s="118" t="s">
        <v>4451</v>
      </c>
      <c r="B2011" s="139">
        <v>35554</v>
      </c>
      <c r="C2011" s="176" t="s">
        <v>4511</v>
      </c>
      <c r="D2011" s="141"/>
      <c r="E2011" s="116" t="str">
        <f>IF(ISERROR(VLOOKUP(TRIM(A2011),'R2020'!$A$1:$I$1991,2,FALSE)),"",VLOOKUP(TRIM(A2011),'R2020'!$A$1:$I$1991,2,FALSE))</f>
        <v>HB</v>
      </c>
      <c r="F2011" s="116" t="str">
        <f>IF(ISERROR(VLOOKUP(TRIM(A2011),'R2020'!$A$1:$I$1991,3,FALSE)),"",VLOOKUP(TRIM(A2011),'R2020'!$A$1:$I$1991,3,FALSE))</f>
        <v>TBN</v>
      </c>
      <c r="G2011" s="116" t="str">
        <f>IF(ISERROR(VLOOKUP(TRIM(A2011),'R2020'!$A$1:$I$1991,8,FALSE)),"",VLOOKUP(TRIM(A2011),'R2020'!$A$1:$I$1991,8,FALSE))</f>
        <v xml:space="preserve">0-4 </v>
      </c>
      <c r="H2011" s="120"/>
      <c r="I2011" s="120"/>
      <c r="J2011" s="120"/>
      <c r="K2011" s="120"/>
      <c r="L2011" s="120"/>
      <c r="M2011" s="120"/>
      <c r="N2011" s="120"/>
      <c r="O2011" s="120"/>
      <c r="P2011" s="120"/>
      <c r="Q2011" s="120"/>
      <c r="R2011" s="120"/>
      <c r="S2011" s="120"/>
      <c r="T2011" s="120"/>
      <c r="U2011" s="120"/>
      <c r="V2011" s="120"/>
      <c r="W2011" s="120"/>
      <c r="X2011" s="120"/>
      <c r="Y2011" s="120"/>
      <c r="Z2011" s="120"/>
      <c r="AA2011" s="120"/>
      <c r="AB2011" s="120"/>
      <c r="AC2011" s="120"/>
      <c r="AD2011" s="120"/>
      <c r="AE2011" s="120"/>
      <c r="AF2011" s="120"/>
      <c r="AG2011" s="120"/>
      <c r="AH2011" s="120"/>
      <c r="AI2011" s="120"/>
      <c r="AJ2011" s="120"/>
      <c r="AK2011" s="120"/>
      <c r="AL2011" s="120"/>
      <c r="AM2011" s="120"/>
      <c r="AN2011" s="120"/>
      <c r="AO2011" s="120"/>
      <c r="AP2011" s="120"/>
      <c r="AQ2011" s="120"/>
      <c r="AR2011" s="120"/>
      <c r="AS2011" s="120"/>
      <c r="AT2011" s="120"/>
      <c r="AU2011" s="120"/>
      <c r="AV2011" s="120"/>
      <c r="AW2011" s="120"/>
      <c r="AX2011" s="120"/>
      <c r="AY2011" s="120"/>
      <c r="AZ2011" s="120"/>
      <c r="BA2011" s="120"/>
      <c r="BB2011" s="127"/>
      <c r="BC2011" s="120"/>
      <c r="BD2011" s="120"/>
      <c r="BE2011" s="120"/>
      <c r="BF2011" s="120"/>
      <c r="BG2011" s="120"/>
      <c r="BH2011" s="120"/>
      <c r="BI2011" s="120"/>
      <c r="BJ2011" s="120"/>
      <c r="BK2011" s="120"/>
    </row>
    <row r="2012" spans="1:64" x14ac:dyDescent="0.2">
      <c r="A2012" s="118" t="s">
        <v>4135</v>
      </c>
      <c r="B2012" s="139">
        <v>34147</v>
      </c>
      <c r="C2012" s="176" t="s">
        <v>4513</v>
      </c>
      <c r="D2012" s="142"/>
      <c r="E2012" s="116" t="str">
        <f>IF(ISERROR(VLOOKUP(TRIM(A2012),'R2020'!$A$1:$I$1991,2,FALSE)),"",VLOOKUP(TRIM(A2012),'R2020'!$A$1:$I$1991,2,FALSE))</f>
        <v>OLB</v>
      </c>
      <c r="F2012" s="116" t="str">
        <f>IF(ISERROR(VLOOKUP(TRIM(A2012),'R2020'!$A$1:$I$1991,3,FALSE)),"",VLOOKUP(TRIM(A2012),'R2020'!$A$1:$I$1991,3,FALSE))</f>
        <v>CHN</v>
      </c>
      <c r="G2012" s="116" t="str">
        <f>IF(ISERROR(VLOOKUP(TRIM(A2012),'R2020'!$A$1:$I$1991,8,FALSE)),"",VLOOKUP(TRIM(A2012),'R2020'!$A$1:$I$1991,8,FALSE))</f>
        <v xml:space="preserve">04-5 </v>
      </c>
      <c r="H2012" s="126"/>
      <c r="I2012" s="126"/>
      <c r="J2012" s="120"/>
      <c r="K2012" s="126"/>
      <c r="L2012" s="126"/>
      <c r="M2012" s="120"/>
      <c r="N2012" s="126"/>
      <c r="O2012" s="126"/>
      <c r="P2012" s="120"/>
      <c r="Q2012" s="126"/>
      <c r="R2012" s="126"/>
      <c r="S2012" s="120"/>
      <c r="T2012" s="126"/>
      <c r="U2012" s="126"/>
      <c r="V2012" s="120"/>
      <c r="W2012" s="126"/>
      <c r="X2012" s="126"/>
      <c r="Y2012" s="120"/>
      <c r="Z2012" s="126"/>
      <c r="AA2012" s="126"/>
      <c r="AB2012" s="120"/>
      <c r="AC2012" s="126"/>
      <c r="AD2012" s="126"/>
      <c r="AE2012" s="120"/>
      <c r="AF2012" s="126"/>
      <c r="AG2012" s="126"/>
      <c r="AH2012" s="120"/>
      <c r="AI2012" s="126"/>
      <c r="AJ2012" s="126"/>
      <c r="AK2012" s="120"/>
      <c r="AL2012" s="126"/>
      <c r="AM2012" s="126"/>
      <c r="AN2012" s="120"/>
      <c r="AO2012" s="126"/>
      <c r="AP2012" s="126"/>
      <c r="AQ2012" s="126"/>
      <c r="AR2012" s="126"/>
      <c r="AS2012" s="126"/>
      <c r="AT2012" s="120"/>
      <c r="AU2012" s="126"/>
      <c r="AV2012" s="126"/>
      <c r="AW2012" s="120"/>
      <c r="AX2012" s="126"/>
      <c r="AY2012" s="126"/>
      <c r="AZ2012" s="120"/>
      <c r="BA2012" s="126"/>
      <c r="BB2012" s="126"/>
      <c r="BC2012" s="120"/>
      <c r="BD2012" s="125"/>
      <c r="BE2012" s="126"/>
      <c r="BF2012" s="128"/>
      <c r="BG2012" s="120"/>
      <c r="BH2012" s="127"/>
      <c r="BI2012" s="120"/>
      <c r="BJ2012" s="128"/>
      <c r="BK2012" s="131"/>
    </row>
    <row r="2013" spans="1:64" x14ac:dyDescent="0.2">
      <c r="A2013" s="147" t="s">
        <v>3342</v>
      </c>
      <c r="B2013" s="158">
        <v>34735</v>
      </c>
      <c r="C2013" s="175" t="s">
        <v>3343</v>
      </c>
      <c r="D2013" s="122" t="s">
        <v>3089</v>
      </c>
      <c r="E2013" s="116" t="str">
        <f>IF(ISERROR(VLOOKUP(TRIM(A2013),'R2020'!$A$1:$I$1991,2,FALSE)),"",VLOOKUP(TRIM(A2013),'R2020'!$A$1:$I$1991,2,FALSE))</f>
        <v>NT</v>
      </c>
      <c r="F2013" s="116" t="str">
        <f>IF(ISERROR(VLOOKUP(TRIM(A2013),'R2020'!$A$1:$I$1991,3,FALSE)),"",VLOOKUP(TRIM(A2013),'R2020'!$A$1:$I$1991,3,FALSE))</f>
        <v>TBN</v>
      </c>
      <c r="G2013" s="116" t="str">
        <f>IF(ISERROR(VLOOKUP(TRIM(A2013),'R2020'!$A$1:$I$1991,8,FALSE)),"",VLOOKUP(TRIM(A2013),'R2020'!$A$1:$I$1991,8,FALSE))</f>
        <v xml:space="preserve">5-2 </v>
      </c>
      <c r="H2013" s="117" t="s">
        <v>3961</v>
      </c>
      <c r="I2013" s="122" t="s">
        <v>122</v>
      </c>
      <c r="J2013" s="122" t="s">
        <v>3962</v>
      </c>
      <c r="K2013" s="117" t="s">
        <v>28</v>
      </c>
      <c r="L2013" s="122" t="s">
        <v>122</v>
      </c>
      <c r="M2013" s="122" t="s">
        <v>58</v>
      </c>
      <c r="O2013" s="122"/>
      <c r="P2013" s="122"/>
      <c r="R2013" s="122"/>
      <c r="S2013" s="122"/>
      <c r="U2013" s="122"/>
      <c r="V2013" s="122"/>
      <c r="X2013" s="122"/>
      <c r="Y2013" s="122"/>
      <c r="AA2013" s="122"/>
      <c r="AB2013" s="122"/>
      <c r="AD2013" s="122"/>
      <c r="AE2013" s="122"/>
      <c r="AG2013" s="122"/>
      <c r="AH2013" s="122"/>
      <c r="AJ2013" s="122"/>
      <c r="AK2013" s="122"/>
      <c r="AM2013" s="122"/>
      <c r="AN2013" s="122"/>
      <c r="AP2013" s="122"/>
      <c r="AQ2013" s="122"/>
      <c r="AS2013" s="122"/>
      <c r="AT2013" s="122"/>
      <c r="AV2013" s="122"/>
      <c r="AW2013" s="122"/>
      <c r="AY2013" s="122"/>
      <c r="AZ2013" s="122"/>
      <c r="BB2013" s="122"/>
      <c r="BC2013" s="122"/>
      <c r="BE2013" s="123"/>
      <c r="BF2013" s="122"/>
      <c r="BG2013" s="121"/>
      <c r="BI2013" s="119"/>
      <c r="BJ2013" s="121"/>
      <c r="BK2013" s="121"/>
      <c r="BL2013" s="130"/>
    </row>
    <row r="2014" spans="1:64" x14ac:dyDescent="0.2">
      <c r="A2014" s="149" t="s">
        <v>629</v>
      </c>
      <c r="B2014" s="159">
        <v>31942</v>
      </c>
      <c r="C2014" s="174" t="s">
        <v>635</v>
      </c>
      <c r="D2014" s="126" t="s">
        <v>635</v>
      </c>
      <c r="E2014" s="116" t="str">
        <f>IF(ISERROR(VLOOKUP(TRIM(A2014),'R2020'!$A$1:$I$1991,2,FALSE)),"",VLOOKUP(TRIM(A2014),'R2020'!$A$1:$I$1991,2,FALSE))</f>
        <v/>
      </c>
      <c r="F2014" s="116" t="str">
        <f>IF(ISERROR(VLOOKUP(TRIM(A2014),'R2020'!$A$1:$I$1991,3,FALSE)),"",VLOOKUP(TRIM(A2014),'R2020'!$A$1:$I$1991,3,FALSE))</f>
        <v/>
      </c>
      <c r="G2014" s="116" t="str">
        <f>IF(ISERROR(VLOOKUP(TRIM(A2014),'R2020'!$A$1:$I$1991,8,FALSE)),"",VLOOKUP(TRIM(A2014),'R2020'!$A$1:$I$1991,8,FALSE))</f>
        <v/>
      </c>
      <c r="H2014" s="117" t="s">
        <v>331</v>
      </c>
      <c r="I2014" s="126" t="s">
        <v>237</v>
      </c>
      <c r="J2014" s="126" t="s">
        <v>349</v>
      </c>
      <c r="K2014" s="120" t="s">
        <v>228</v>
      </c>
      <c r="L2014" s="126" t="s">
        <v>229</v>
      </c>
      <c r="M2014" s="126" t="s">
        <v>225</v>
      </c>
      <c r="N2014" s="120" t="s">
        <v>505</v>
      </c>
      <c r="O2014" s="126" t="s">
        <v>78</v>
      </c>
      <c r="P2014" s="126" t="s">
        <v>225</v>
      </c>
      <c r="Q2014" s="120" t="s">
        <v>505</v>
      </c>
      <c r="R2014" s="126" t="s">
        <v>78</v>
      </c>
      <c r="S2014" s="126" t="s">
        <v>33</v>
      </c>
      <c r="T2014" s="120" t="s">
        <v>505</v>
      </c>
      <c r="U2014" s="126" t="s">
        <v>78</v>
      </c>
      <c r="V2014" s="126" t="s">
        <v>33</v>
      </c>
      <c r="W2014" s="120" t="s">
        <v>505</v>
      </c>
      <c r="X2014" s="126" t="s">
        <v>78</v>
      </c>
      <c r="Y2014" s="126" t="s">
        <v>33</v>
      </c>
      <c r="Z2014" s="120" t="s">
        <v>505</v>
      </c>
      <c r="AA2014" s="126" t="s">
        <v>23</v>
      </c>
      <c r="AB2014" s="126" t="s">
        <v>227</v>
      </c>
      <c r="AC2014" s="120" t="s">
        <v>505</v>
      </c>
      <c r="AD2014" s="126" t="s">
        <v>23</v>
      </c>
      <c r="AE2014" s="126" t="s">
        <v>33</v>
      </c>
      <c r="AF2014" s="120" t="s">
        <v>505</v>
      </c>
      <c r="AG2014" s="126" t="s">
        <v>23</v>
      </c>
      <c r="AH2014" s="126" t="s">
        <v>29</v>
      </c>
      <c r="AI2014" s="120" t="s">
        <v>628</v>
      </c>
      <c r="AJ2014" s="126" t="s">
        <v>23</v>
      </c>
      <c r="AK2014" s="126" t="s">
        <v>208</v>
      </c>
      <c r="AL2014" s="120"/>
      <c r="AM2014" s="126"/>
      <c r="AN2014" s="126"/>
      <c r="AO2014" s="120"/>
      <c r="AP2014" s="126"/>
      <c r="AQ2014" s="126"/>
      <c r="AR2014" s="120"/>
      <c r="AS2014" s="126"/>
      <c r="AT2014" s="126"/>
      <c r="AU2014" s="120"/>
      <c r="AV2014" s="126"/>
      <c r="AW2014" s="126"/>
      <c r="AX2014" s="120"/>
      <c r="AY2014" s="126"/>
      <c r="AZ2014" s="126"/>
      <c r="BA2014" s="120"/>
      <c r="BB2014" s="126"/>
      <c r="BC2014" s="126"/>
      <c r="BD2014" s="120"/>
      <c r="BE2014" s="125"/>
      <c r="BF2014" s="126"/>
      <c r="BG2014" s="128"/>
      <c r="BH2014" s="120"/>
      <c r="BI2014" s="127"/>
      <c r="BJ2014" s="128"/>
      <c r="BK2014" s="128"/>
      <c r="BL2014" s="131"/>
    </row>
    <row r="2015" spans="1:64" ht="12.95" customHeight="1" x14ac:dyDescent="0.2">
      <c r="A2015" s="147" t="s">
        <v>785</v>
      </c>
      <c r="B2015" s="158">
        <v>33153</v>
      </c>
      <c r="C2015" s="175" t="s">
        <v>858</v>
      </c>
      <c r="D2015" s="122" t="s">
        <v>860</v>
      </c>
      <c r="E2015" s="116" t="str">
        <f>IF(ISERROR(VLOOKUP(TRIM(A2015),'R2020'!$A$1:$I$1991,2,FALSE)),"",VLOOKUP(TRIM(A2015),'R2020'!$A$1:$I$1991,2,FALSE))</f>
        <v>LE</v>
      </c>
      <c r="F2015" s="116" t="str">
        <f>IF(ISERROR(VLOOKUP(TRIM(A2015),'R2020'!$A$1:$I$1991,3,FALSE)),"",VLOOKUP(TRIM(A2015),'R2020'!$A$1:$I$1991,3,FALSE))</f>
        <v>CLA</v>
      </c>
      <c r="G2015" s="116" t="str">
        <f>IF(ISERROR(VLOOKUP(TRIM(A2015),'R2020'!$A$1:$I$1991,8,FALSE)),"",VLOOKUP(TRIM(A2015),'R2020'!$A$1:$I$1991,8,FALSE))</f>
        <v xml:space="preserve">5-9 </v>
      </c>
      <c r="H2015" s="117" t="s">
        <v>42</v>
      </c>
      <c r="I2015" s="122" t="s">
        <v>348</v>
      </c>
      <c r="J2015" s="122" t="s">
        <v>480</v>
      </c>
      <c r="K2015" s="117" t="s">
        <v>123</v>
      </c>
      <c r="L2015" s="122" t="s">
        <v>30</v>
      </c>
      <c r="M2015" s="122" t="s">
        <v>1122</v>
      </c>
      <c r="N2015" s="117" t="s">
        <v>42</v>
      </c>
      <c r="O2015" s="122" t="s">
        <v>30</v>
      </c>
      <c r="P2015" s="122" t="s">
        <v>230</v>
      </c>
      <c r="Q2015" s="117" t="s">
        <v>42</v>
      </c>
      <c r="R2015" s="122" t="s">
        <v>30</v>
      </c>
      <c r="S2015" s="122" t="s">
        <v>62</v>
      </c>
      <c r="T2015" s="117" t="s">
        <v>42</v>
      </c>
      <c r="U2015" s="122" t="s">
        <v>32</v>
      </c>
      <c r="V2015" s="122" t="s">
        <v>19</v>
      </c>
      <c r="W2015" s="117" t="s">
        <v>42</v>
      </c>
      <c r="X2015" s="122" t="s">
        <v>32</v>
      </c>
      <c r="Y2015" s="122" t="s">
        <v>19</v>
      </c>
      <c r="Z2015" s="117" t="s">
        <v>42</v>
      </c>
      <c r="AA2015" s="122" t="s">
        <v>32</v>
      </c>
      <c r="AB2015" s="122" t="s">
        <v>671</v>
      </c>
      <c r="AC2015" s="117" t="s">
        <v>44</v>
      </c>
      <c r="AD2015" s="122" t="s">
        <v>32</v>
      </c>
      <c r="AE2015" s="122" t="s">
        <v>351</v>
      </c>
      <c r="AG2015" s="122"/>
      <c r="AH2015" s="122"/>
      <c r="AJ2015" s="122"/>
      <c r="AK2015" s="122"/>
      <c r="AM2015" s="122"/>
      <c r="AN2015" s="122"/>
      <c r="AP2015" s="122"/>
      <c r="AQ2015" s="122"/>
      <c r="AS2015" s="122"/>
      <c r="AT2015" s="122"/>
      <c r="AV2015" s="122"/>
      <c r="AW2015" s="122"/>
      <c r="AY2015" s="122"/>
      <c r="AZ2015" s="122"/>
      <c r="BB2015" s="122"/>
      <c r="BC2015" s="119"/>
      <c r="BF2015" s="119"/>
      <c r="BG2015" s="119"/>
      <c r="BH2015" s="119"/>
      <c r="BI2015" s="119"/>
      <c r="BK2015" s="121"/>
      <c r="BL2015" s="121"/>
    </row>
    <row r="2016" spans="1:64" x14ac:dyDescent="0.2">
      <c r="A2016" s="148" t="s">
        <v>2242</v>
      </c>
      <c r="B2016" s="159">
        <v>33407</v>
      </c>
      <c r="C2016" s="175" t="s">
        <v>2243</v>
      </c>
      <c r="D2016" s="124" t="s">
        <v>2244</v>
      </c>
      <c r="E2016" s="116" t="str">
        <f>IF(ISERROR(VLOOKUP(TRIM(A2016),'R2020'!$A$1:$I$1991,2,FALSE)),"",VLOOKUP(TRIM(A2016),'R2020'!$A$1:$I$1991,2,FALSE))</f>
        <v>RCB</v>
      </c>
      <c r="F2016" s="116" t="str">
        <f>IF(ISERROR(VLOOKUP(TRIM(A2016),'R2020'!$A$1:$I$1991,3,FALSE)),"",VLOOKUP(TRIM(A2016),'R2020'!$A$1:$I$1991,3,FALSE))</f>
        <v>SFN</v>
      </c>
      <c r="G2016" s="116" t="str">
        <f>IF(ISERROR(VLOOKUP(TRIM(A2016),'R2020'!$A$1:$I$1991,8,FALSE)),"",VLOOKUP(TRIM(A2016),'R2020'!$A$1:$I$1991,8,FALSE))</f>
        <v xml:space="preserve">5 </v>
      </c>
      <c r="I2016" s="126"/>
      <c r="J2016" s="127"/>
      <c r="K2016" s="117" t="s">
        <v>202</v>
      </c>
      <c r="L2016" s="126"/>
      <c r="M2016" s="127"/>
      <c r="N2016" s="117" t="s">
        <v>202</v>
      </c>
      <c r="O2016" s="126"/>
      <c r="P2016" s="127"/>
      <c r="Q2016" s="120"/>
      <c r="R2016" s="126"/>
      <c r="S2016" s="127"/>
      <c r="T2016" s="117" t="s">
        <v>327</v>
      </c>
      <c r="U2016" s="126" t="s">
        <v>59</v>
      </c>
      <c r="V2016" s="127" t="s">
        <v>129</v>
      </c>
      <c r="W2016" s="120" t="s">
        <v>364</v>
      </c>
      <c r="X2016" s="126" t="s">
        <v>59</v>
      </c>
      <c r="Y2016" s="127" t="s">
        <v>1061</v>
      </c>
      <c r="Z2016" s="120"/>
      <c r="AA2016" s="120"/>
      <c r="AB2016" s="120"/>
      <c r="AC2016" s="120"/>
      <c r="AD2016" s="120"/>
      <c r="AE2016" s="120"/>
      <c r="AF2016" s="120"/>
      <c r="AG2016" s="120"/>
      <c r="AH2016" s="120"/>
      <c r="AI2016" s="120"/>
      <c r="AJ2016" s="120"/>
      <c r="AK2016" s="120"/>
      <c r="AL2016" s="120"/>
      <c r="AM2016" s="120"/>
      <c r="AN2016" s="120"/>
      <c r="AO2016" s="120"/>
      <c r="AP2016" s="120"/>
      <c r="AQ2016" s="120"/>
      <c r="AR2016" s="120"/>
      <c r="AS2016" s="120"/>
      <c r="AT2016" s="120"/>
      <c r="AU2016" s="120"/>
      <c r="AV2016" s="120"/>
      <c r="AW2016" s="120"/>
      <c r="AX2016" s="120"/>
      <c r="AY2016" s="120"/>
      <c r="AZ2016" s="120"/>
      <c r="BA2016" s="120"/>
      <c r="BB2016" s="120"/>
      <c r="BC2016" s="120"/>
      <c r="BD2016" s="120"/>
      <c r="BE2016" s="120"/>
      <c r="BF2016" s="120"/>
      <c r="BG2016" s="120"/>
      <c r="BH2016" s="120"/>
      <c r="BI2016" s="120"/>
      <c r="BJ2016" s="120"/>
      <c r="BK2016" s="120"/>
      <c r="BL2016" s="120"/>
    </row>
    <row r="2017" spans="1:64" ht="12.6" customHeight="1" x14ac:dyDescent="0.2">
      <c r="A2017" s="118" t="s">
        <v>4319</v>
      </c>
      <c r="B2017" s="139">
        <v>34842</v>
      </c>
      <c r="C2017" s="176" t="s">
        <v>4513</v>
      </c>
      <c r="D2017" s="141"/>
      <c r="E2017" s="116" t="str">
        <f>IF(ISERROR(VLOOKUP(TRIM(A2017),'R2020'!$A$1:$I$1991,2,FALSE)),"",VLOOKUP(TRIM(A2017),'R2020'!$A$1:$I$1991,2,FALSE))</f>
        <v>T</v>
      </c>
      <c r="F2017" s="116" t="str">
        <f>IF(ISERROR(VLOOKUP(TRIM(A2017),'R2020'!$A$1:$I$1991,3,FALSE)),"",VLOOKUP(TRIM(A2017),'R2020'!$A$1:$I$1991,3,FALSE))</f>
        <v>LVA</v>
      </c>
      <c r="G2017" s="116" t="str">
        <f>IF(ISERROR(VLOOKUP(TRIM(A2017),'R2020'!$A$1:$I$1991,8,FALSE)),"",VLOOKUP(TRIM(A2017),'R2020'!$A$1:$I$1991,8,FALSE))</f>
        <v xml:space="preserve">0-3 </v>
      </c>
      <c r="H2017" s="120"/>
      <c r="I2017" s="120"/>
      <c r="J2017" s="120"/>
      <c r="K2017" s="120"/>
      <c r="L2017" s="120"/>
      <c r="M2017" s="145"/>
      <c r="N2017" s="120"/>
      <c r="O2017" s="120"/>
      <c r="P2017" s="145"/>
      <c r="Q2017" s="120"/>
      <c r="R2017" s="120"/>
      <c r="S2017" s="145"/>
      <c r="T2017" s="120"/>
      <c r="U2017" s="120"/>
      <c r="V2017" s="145"/>
      <c r="W2017" s="120"/>
      <c r="X2017" s="120"/>
      <c r="Y2017" s="145"/>
      <c r="Z2017" s="120"/>
      <c r="AA2017" s="120"/>
      <c r="AB2017" s="145"/>
      <c r="AC2017" s="120"/>
      <c r="AD2017" s="120"/>
      <c r="AE2017" s="120"/>
      <c r="AF2017" s="120"/>
      <c r="AG2017" s="120"/>
      <c r="AH2017" s="145"/>
      <c r="AI2017" s="120"/>
      <c r="AJ2017" s="120"/>
      <c r="AK2017" s="145"/>
      <c r="AL2017" s="120"/>
      <c r="AM2017" s="120"/>
      <c r="AN2017" s="120"/>
      <c r="AO2017" s="120"/>
      <c r="AP2017" s="120"/>
      <c r="AQ2017" s="120"/>
      <c r="AR2017" s="120"/>
      <c r="AS2017" s="120"/>
      <c r="AT2017" s="145"/>
      <c r="AU2017" s="120"/>
      <c r="AV2017" s="120"/>
      <c r="AW2017" s="120"/>
      <c r="AX2017" s="120"/>
      <c r="AY2017" s="120"/>
      <c r="AZ2017" s="120"/>
      <c r="BA2017" s="120"/>
      <c r="BB2017" s="127"/>
      <c r="BC2017" s="120"/>
      <c r="BD2017" s="120"/>
      <c r="BE2017" s="120"/>
      <c r="BF2017" s="120"/>
      <c r="BG2017" s="120"/>
      <c r="BH2017" s="120"/>
      <c r="BI2017" s="120"/>
      <c r="BJ2017" s="120"/>
      <c r="BK2017" s="120"/>
    </row>
    <row r="2018" spans="1:64" x14ac:dyDescent="0.2">
      <c r="A2018" s="147" t="s">
        <v>1782</v>
      </c>
      <c r="B2018" s="158">
        <v>34201</v>
      </c>
      <c r="C2018" s="175" t="s">
        <v>2033</v>
      </c>
      <c r="D2018" s="117" t="s">
        <v>2030</v>
      </c>
      <c r="E2018" s="116" t="str">
        <f>IF(ISERROR(VLOOKUP(TRIM(A2018),'R2020'!$A$1:$I$1991,2,FALSE)),"",VLOOKUP(TRIM(A2018),'R2020'!$A$1:$I$1991,2,FALSE))</f>
        <v>LB</v>
      </c>
      <c r="F2018" s="116" t="str">
        <f>IF(ISERROR(VLOOKUP(TRIM(A2018),'R2020'!$A$1:$I$1991,3,FALSE)),"",VLOOKUP(TRIM(A2018),'R2020'!$A$1:$I$1991,3,FALSE))</f>
        <v>LAA</v>
      </c>
      <c r="G2018" s="116" t="str">
        <f>IF(ISERROR(VLOOKUP(TRIM(A2018),'R2020'!$A$1:$I$1991,8,FALSE)),"",VLOOKUP(TRIM(A2018),'R2020'!$A$1:$I$1991,8,FALSE))</f>
        <v xml:space="preserve">00-4 </v>
      </c>
      <c r="H2018" s="117" t="s">
        <v>52</v>
      </c>
      <c r="I2018" s="117" t="s">
        <v>448</v>
      </c>
      <c r="J2018" s="122" t="s">
        <v>1144</v>
      </c>
      <c r="K2018" s="117" t="s">
        <v>235</v>
      </c>
      <c r="L2018" s="117" t="s">
        <v>448</v>
      </c>
      <c r="M2018" s="122" t="s">
        <v>1082</v>
      </c>
      <c r="N2018" s="117" t="s">
        <v>235</v>
      </c>
      <c r="O2018" s="117" t="s">
        <v>448</v>
      </c>
      <c r="P2018" s="122" t="s">
        <v>1063</v>
      </c>
      <c r="Q2018" s="117" t="s">
        <v>64</v>
      </c>
      <c r="R2018" s="117" t="s">
        <v>448</v>
      </c>
      <c r="S2018" s="122" t="s">
        <v>1064</v>
      </c>
    </row>
    <row r="2019" spans="1:64" x14ac:dyDescent="0.2">
      <c r="A2019" s="147" t="s">
        <v>2917</v>
      </c>
      <c r="B2019" s="158">
        <v>33325</v>
      </c>
      <c r="C2019" s="175" t="s">
        <v>1575</v>
      </c>
      <c r="D2019" s="122" t="s">
        <v>2601</v>
      </c>
      <c r="E2019" s="116" t="str">
        <f>IF(ISERROR(VLOOKUP(TRIM(A2019),'R2020'!$A$1:$I$1991,2,FALSE)),"",VLOOKUP(TRIM(A2019),'R2020'!$A$1:$I$1991,2,FALSE))</f>
        <v/>
      </c>
      <c r="F2019" s="116" t="str">
        <f>IF(ISERROR(VLOOKUP(TRIM(A2019),'R2020'!$A$1:$I$1991,3,FALSE)),"",VLOOKUP(TRIM(A2019),'R2020'!$A$1:$I$1991,3,FALSE))</f>
        <v/>
      </c>
      <c r="G2019" s="116" t="str">
        <f>IF(ISERROR(VLOOKUP(TRIM(A2019),'R2020'!$A$1:$I$1991,8,FALSE)),"",VLOOKUP(TRIM(A2019),'R2020'!$A$1:$I$1991,8,FALSE))</f>
        <v/>
      </c>
      <c r="I2019" s="121"/>
      <c r="K2019" s="117" t="s">
        <v>64</v>
      </c>
      <c r="L2019" s="121" t="s">
        <v>27</v>
      </c>
      <c r="M2019" s="119" t="s">
        <v>1064</v>
      </c>
      <c r="N2019" s="117" t="s">
        <v>455</v>
      </c>
      <c r="O2019" s="121" t="s">
        <v>27</v>
      </c>
      <c r="P2019" s="119" t="s">
        <v>1082</v>
      </c>
      <c r="R2019" s="121"/>
      <c r="S2019" s="119"/>
      <c r="T2019" s="117" t="s">
        <v>125</v>
      </c>
      <c r="U2019" s="121" t="s">
        <v>32</v>
      </c>
      <c r="V2019" s="119" t="s">
        <v>1064</v>
      </c>
      <c r="X2019" s="121"/>
      <c r="Y2019" s="119"/>
      <c r="AA2019" s="121"/>
      <c r="AB2019" s="119"/>
      <c r="AD2019" s="121"/>
      <c r="AE2019" s="119"/>
      <c r="AG2019" s="121"/>
      <c r="AH2019" s="119"/>
      <c r="AJ2019" s="121"/>
      <c r="AK2019" s="119"/>
      <c r="AM2019" s="121"/>
      <c r="AN2019" s="119"/>
      <c r="AP2019" s="121"/>
      <c r="AQ2019" s="119"/>
      <c r="AS2019" s="121"/>
      <c r="AT2019" s="119"/>
      <c r="AV2019" s="121"/>
      <c r="AW2019" s="119"/>
      <c r="AY2019" s="121"/>
      <c r="AZ2019" s="119"/>
      <c r="BB2019" s="121"/>
      <c r="BC2019" s="119"/>
      <c r="BF2019" s="119"/>
      <c r="BG2019" s="121"/>
      <c r="BH2019" s="121"/>
      <c r="BI2019" s="121"/>
      <c r="BJ2019" s="121"/>
      <c r="BK2019" s="121"/>
      <c r="BL2019" s="121"/>
    </row>
    <row r="2020" spans="1:64" ht="12.6" customHeight="1" x14ac:dyDescent="0.2">
      <c r="A2020" s="118" t="s">
        <v>4136</v>
      </c>
      <c r="B2020" s="139">
        <v>35775</v>
      </c>
      <c r="C2020" s="176" t="s">
        <v>4517</v>
      </c>
      <c r="D2020" s="141"/>
      <c r="E2020" s="116" t="str">
        <f>IF(ISERROR(VLOOKUP(TRIM(A2020),'R2020'!$A$1:$I$1991,2,FALSE)),"",VLOOKUP(TRIM(A2020),'R2020'!$A$1:$I$1991,2,FALSE))</f>
        <v>DB</v>
      </c>
      <c r="F2020" s="116" t="str">
        <f>IF(ISERROR(VLOOKUP(TRIM(A2020),'R2020'!$A$1:$I$1991,3,FALSE)),"",VLOOKUP(TRIM(A2020),'R2020'!$A$1:$I$1991,3,FALSE))</f>
        <v>CHN</v>
      </c>
      <c r="G2020" s="116" t="str">
        <f>IF(ISERROR(VLOOKUP(TRIM(A2020),'R2020'!$A$1:$I$1991,8,FALSE)),"",VLOOKUP(TRIM(A2020),'R2020'!$A$1:$I$1991,8,FALSE))</f>
        <v xml:space="preserve">00 </v>
      </c>
      <c r="H2020" s="120"/>
      <c r="I2020" s="120"/>
      <c r="J2020" s="120"/>
      <c r="K2020" s="120"/>
      <c r="L2020" s="120"/>
      <c r="M2020" s="145"/>
      <c r="N2020" s="120"/>
      <c r="O2020" s="120"/>
      <c r="P2020" s="145"/>
      <c r="Q2020" s="120"/>
      <c r="R2020" s="120"/>
      <c r="S2020" s="145"/>
      <c r="T2020" s="120"/>
      <c r="U2020" s="120"/>
      <c r="V2020" s="145"/>
      <c r="W2020" s="120"/>
      <c r="X2020" s="120"/>
      <c r="Y2020" s="145"/>
      <c r="Z2020" s="120"/>
      <c r="AA2020" s="120"/>
      <c r="AB2020" s="145"/>
      <c r="AC2020" s="120"/>
      <c r="AD2020" s="120"/>
      <c r="AE2020" s="120"/>
      <c r="AF2020" s="120"/>
      <c r="AG2020" s="120"/>
      <c r="AH2020" s="145"/>
      <c r="AI2020" s="120"/>
      <c r="AJ2020" s="120"/>
      <c r="AK2020" s="145"/>
      <c r="AL2020" s="120"/>
      <c r="AM2020" s="120"/>
      <c r="AN2020" s="120"/>
      <c r="AO2020" s="120"/>
      <c r="AP2020" s="120"/>
      <c r="AQ2020" s="120"/>
      <c r="AR2020" s="120"/>
      <c r="AS2020" s="120"/>
      <c r="AT2020" s="145"/>
      <c r="AU2020" s="120"/>
      <c r="AV2020" s="120"/>
      <c r="AW2020" s="120"/>
      <c r="AX2020" s="120"/>
      <c r="AY2020" s="120"/>
      <c r="AZ2020" s="120"/>
      <c r="BA2020" s="120"/>
      <c r="BB2020" s="127"/>
      <c r="BC2020" s="120"/>
      <c r="BD2020" s="120"/>
      <c r="BE2020" s="120"/>
      <c r="BF2020" s="120"/>
      <c r="BG2020" s="120"/>
      <c r="BH2020" s="120"/>
      <c r="BI2020" s="120"/>
      <c r="BJ2020" s="120"/>
      <c r="BK2020" s="120"/>
    </row>
    <row r="2021" spans="1:64" x14ac:dyDescent="0.2">
      <c r="A2021" s="147" t="s">
        <v>1560</v>
      </c>
      <c r="B2021" s="158">
        <v>32408</v>
      </c>
      <c r="C2021" s="175" t="s">
        <v>634</v>
      </c>
      <c r="D2021" s="122" t="s">
        <v>1572</v>
      </c>
      <c r="E2021" s="116" t="str">
        <f>IF(ISERROR(VLOOKUP(TRIM(A2021),'R2020'!$A$1:$I$1991,2,FALSE)),"",VLOOKUP(TRIM(A2021),'R2020'!$A$1:$I$1991,2,FALSE))</f>
        <v>LT</v>
      </c>
      <c r="F2021" s="116" t="str">
        <f>IF(ISERROR(VLOOKUP(TRIM(A2021),'R2020'!$A$1:$I$1991,3,FALSE)),"",VLOOKUP(TRIM(A2021),'R2020'!$A$1:$I$1991,3,FALSE))</f>
        <v>PIA</v>
      </c>
      <c r="G2021" s="116" t="str">
        <f>IF(ISERROR(VLOOKUP(TRIM(A2021),'R2020'!$A$1:$I$1991,8,FALSE)),"",VLOOKUP(TRIM(A2021),'R2020'!$A$1:$I$1991,8,FALSE))</f>
        <v xml:space="preserve">4-7 </v>
      </c>
      <c r="H2021" s="117" t="s">
        <v>335</v>
      </c>
      <c r="I2021" s="121" t="s">
        <v>450</v>
      </c>
      <c r="J2021" s="119" t="s">
        <v>530</v>
      </c>
      <c r="K2021" s="117" t="s">
        <v>505</v>
      </c>
      <c r="L2021" s="121" t="s">
        <v>450</v>
      </c>
      <c r="M2021" s="119" t="s">
        <v>33</v>
      </c>
      <c r="N2021" s="117" t="s">
        <v>505</v>
      </c>
      <c r="O2021" s="121" t="s">
        <v>450</v>
      </c>
      <c r="P2021" s="119" t="s">
        <v>29</v>
      </c>
      <c r="Q2021" s="117" t="s">
        <v>505</v>
      </c>
      <c r="R2021" s="121" t="s">
        <v>450</v>
      </c>
      <c r="S2021" s="119" t="s">
        <v>480</v>
      </c>
      <c r="T2021" s="117" t="s">
        <v>505</v>
      </c>
      <c r="U2021" s="121" t="s">
        <v>450</v>
      </c>
      <c r="V2021" s="119" t="s">
        <v>58</v>
      </c>
      <c r="X2021" s="121"/>
      <c r="Y2021" s="119"/>
      <c r="AA2021" s="121"/>
      <c r="AB2021" s="119"/>
      <c r="AD2021" s="121"/>
      <c r="AE2021" s="119"/>
      <c r="AG2021" s="121"/>
      <c r="AH2021" s="119"/>
      <c r="AJ2021" s="121"/>
      <c r="AK2021" s="119"/>
      <c r="AM2021" s="121"/>
      <c r="AN2021" s="119"/>
      <c r="AP2021" s="121"/>
      <c r="AQ2021" s="119"/>
      <c r="AS2021" s="121"/>
      <c r="AT2021" s="119"/>
      <c r="AV2021" s="121"/>
      <c r="AW2021" s="119"/>
      <c r="AY2021" s="121"/>
      <c r="AZ2021" s="119"/>
      <c r="BB2021" s="121"/>
      <c r="BC2021" s="119"/>
      <c r="BF2021" s="119"/>
      <c r="BG2021" s="121"/>
      <c r="BH2021" s="121"/>
      <c r="BI2021" s="121"/>
      <c r="BJ2021" s="121"/>
      <c r="BK2021" s="121"/>
      <c r="BL2021" s="121"/>
    </row>
    <row r="2022" spans="1:64" x14ac:dyDescent="0.2">
      <c r="A2022" s="147" t="s">
        <v>574</v>
      </c>
      <c r="B2022" s="158">
        <v>26661</v>
      </c>
      <c r="C2022" s="175" t="s">
        <v>178</v>
      </c>
      <c r="D2022" s="122" t="s">
        <v>637</v>
      </c>
      <c r="E2022" s="116" t="str">
        <f>IF(ISERROR(VLOOKUP(TRIM(A2022),'R2020'!$A$1:$I$1991,2,FALSE)),"",VLOOKUP(TRIM(A2022),'R2020'!$A$1:$I$1991,2,FALSE))</f>
        <v/>
      </c>
      <c r="F2022" s="116" t="str">
        <f>IF(ISERROR(VLOOKUP(TRIM(A2022),'R2020'!$A$1:$I$1991,3,FALSE)),"",VLOOKUP(TRIM(A2022),'R2020'!$A$1:$I$1991,3,FALSE))</f>
        <v/>
      </c>
      <c r="G2022" s="116" t="str">
        <f>IF(ISERROR(VLOOKUP(TRIM(A2022),'R2020'!$A$1:$I$1991,8,FALSE)),"",VLOOKUP(TRIM(A2022),'R2020'!$A$1:$I$1991,8,FALSE))</f>
        <v/>
      </c>
      <c r="H2022" s="117" t="s">
        <v>339</v>
      </c>
      <c r="I2022" s="122" t="s">
        <v>103</v>
      </c>
      <c r="J2022" s="122"/>
      <c r="K2022" s="117" t="s">
        <v>339</v>
      </c>
      <c r="L2022" s="122" t="s">
        <v>103</v>
      </c>
      <c r="M2022" s="122"/>
      <c r="N2022" s="117" t="s">
        <v>339</v>
      </c>
      <c r="O2022" s="122" t="s">
        <v>103</v>
      </c>
      <c r="P2022" s="122"/>
      <c r="Q2022" s="117" t="s">
        <v>339</v>
      </c>
      <c r="R2022" s="122" t="s">
        <v>103</v>
      </c>
      <c r="S2022" s="122"/>
      <c r="T2022" s="117" t="s">
        <v>339</v>
      </c>
      <c r="U2022" s="122" t="s">
        <v>103</v>
      </c>
      <c r="V2022" s="122"/>
      <c r="W2022" s="117" t="s">
        <v>339</v>
      </c>
      <c r="X2022" s="122" t="s">
        <v>103</v>
      </c>
      <c r="Y2022" s="122"/>
      <c r="Z2022" s="117" t="s">
        <v>339</v>
      </c>
      <c r="AA2022" s="122" t="s">
        <v>103</v>
      </c>
      <c r="AB2022" s="122"/>
      <c r="AC2022" s="117" t="s">
        <v>339</v>
      </c>
      <c r="AD2022" s="122" t="s">
        <v>103</v>
      </c>
      <c r="AE2022" s="122"/>
      <c r="AF2022" s="117" t="s">
        <v>339</v>
      </c>
      <c r="AG2022" s="122" t="s">
        <v>103</v>
      </c>
      <c r="AH2022" s="122"/>
      <c r="AI2022" s="117" t="s">
        <v>339</v>
      </c>
      <c r="AJ2022" s="122" t="s">
        <v>103</v>
      </c>
      <c r="AK2022" s="122"/>
      <c r="AM2022" s="122"/>
      <c r="AN2022" s="122"/>
      <c r="AO2022" s="117" t="s">
        <v>339</v>
      </c>
      <c r="AP2022" s="122" t="s">
        <v>103</v>
      </c>
      <c r="AQ2022" s="122" t="s">
        <v>575</v>
      </c>
      <c r="AR2022" s="117" t="s">
        <v>339</v>
      </c>
      <c r="AS2022" s="122" t="s">
        <v>103</v>
      </c>
      <c r="AT2022" s="122" t="s">
        <v>576</v>
      </c>
      <c r="AU2022" s="117" t="s">
        <v>339</v>
      </c>
      <c r="AV2022" s="122" t="s">
        <v>103</v>
      </c>
      <c r="AW2022" s="122" t="s">
        <v>577</v>
      </c>
      <c r="AX2022" s="117" t="s">
        <v>339</v>
      </c>
      <c r="AY2022" s="122" t="s">
        <v>232</v>
      </c>
      <c r="AZ2022" s="122" t="s">
        <v>578</v>
      </c>
      <c r="BA2022" s="117" t="s">
        <v>339</v>
      </c>
      <c r="BB2022" s="122" t="s">
        <v>232</v>
      </c>
      <c r="BC2022" s="122" t="s">
        <v>579</v>
      </c>
      <c r="BD2022" s="117" t="s">
        <v>339</v>
      </c>
      <c r="BE2022" s="123" t="s">
        <v>232</v>
      </c>
      <c r="BF2022" s="122" t="s">
        <v>580</v>
      </c>
      <c r="BG2022" s="121" t="s">
        <v>339</v>
      </c>
      <c r="BH2022" s="117" t="s">
        <v>232</v>
      </c>
      <c r="BI2022" s="119" t="s">
        <v>581</v>
      </c>
      <c r="BJ2022" s="117" t="s">
        <v>339</v>
      </c>
      <c r="BK2022" s="121" t="s">
        <v>232</v>
      </c>
      <c r="BL2022" s="121" t="s">
        <v>582</v>
      </c>
    </row>
    <row r="2023" spans="1:64" x14ac:dyDescent="0.2">
      <c r="A2023" s="147" t="s">
        <v>1793</v>
      </c>
      <c r="B2023" s="158">
        <v>34630</v>
      </c>
      <c r="C2023" s="175" t="s">
        <v>2030</v>
      </c>
      <c r="D2023" s="117" t="s">
        <v>2202</v>
      </c>
      <c r="E2023" s="116" t="str">
        <f>IF(ISERROR(VLOOKUP(TRIM(A2023),'R2020'!$A$1:$I$1991,2,FALSE)),"",VLOOKUP(TRIM(A2023),'R2020'!$A$1:$I$1991,2,FALSE))</f>
        <v/>
      </c>
      <c r="F2023" s="116" t="str">
        <f>IF(ISERROR(VLOOKUP(TRIM(A2023),'R2020'!$A$1:$I$1991,3,FALSE)),"",VLOOKUP(TRIM(A2023),'R2020'!$A$1:$I$1991,3,FALSE))</f>
        <v/>
      </c>
      <c r="G2023" s="116" t="str">
        <f>IF(ISERROR(VLOOKUP(TRIM(A2023),'R2020'!$A$1:$I$1991,8,FALSE)),"",VLOOKUP(TRIM(A2023),'R2020'!$A$1:$I$1991,8,FALSE))</f>
        <v/>
      </c>
      <c r="H2023" s="117" t="s">
        <v>110</v>
      </c>
      <c r="I2023" s="117" t="s">
        <v>237</v>
      </c>
      <c r="J2023" s="122" t="s">
        <v>2929</v>
      </c>
      <c r="K2023" s="117" t="s">
        <v>202</v>
      </c>
      <c r="M2023" s="122"/>
      <c r="N2023" s="117" t="s">
        <v>110</v>
      </c>
      <c r="O2023" s="117" t="s">
        <v>348</v>
      </c>
      <c r="P2023" s="122" t="s">
        <v>2318</v>
      </c>
      <c r="Q2023" s="117" t="s">
        <v>110</v>
      </c>
      <c r="R2023" s="117" t="s">
        <v>348</v>
      </c>
      <c r="S2023" s="122" t="s">
        <v>1616</v>
      </c>
    </row>
    <row r="2024" spans="1:64" x14ac:dyDescent="0.2">
      <c r="A2024" s="147" t="s">
        <v>3402</v>
      </c>
      <c r="B2024" s="158">
        <v>34808</v>
      </c>
      <c r="C2024" s="175" t="s">
        <v>2586</v>
      </c>
      <c r="D2024" s="122" t="s">
        <v>3413</v>
      </c>
      <c r="E2024" s="116" t="str">
        <f>IF(ISERROR(VLOOKUP(TRIM(A2024),'R2020'!$A$1:$I$1991,2,FALSE)),"",VLOOKUP(TRIM(A2024),'R2020'!$A$1:$I$1991,2,FALSE))</f>
        <v/>
      </c>
      <c r="F2024" s="116" t="str">
        <f>IF(ISERROR(VLOOKUP(TRIM(A2024),'R2020'!$A$1:$I$1991,3,FALSE)),"",VLOOKUP(TRIM(A2024),'R2020'!$A$1:$I$1991,3,FALSE))</f>
        <v/>
      </c>
      <c r="G2024" s="116" t="str">
        <f>IF(ISERROR(VLOOKUP(TRIM(A2024),'R2020'!$A$1:$I$1991,8,FALSE)),"",VLOOKUP(TRIM(A2024),'R2020'!$A$1:$I$1991,8,FALSE))</f>
        <v/>
      </c>
      <c r="H2024" s="117" t="s">
        <v>12</v>
      </c>
      <c r="I2024" s="122" t="s">
        <v>229</v>
      </c>
      <c r="J2024" s="122"/>
      <c r="K2024" s="117" t="s">
        <v>12</v>
      </c>
      <c r="L2024" s="122" t="s">
        <v>229</v>
      </c>
      <c r="M2024" s="122"/>
      <c r="O2024" s="122"/>
      <c r="P2024" s="122"/>
      <c r="R2024" s="122"/>
      <c r="S2024" s="122"/>
      <c r="U2024" s="122"/>
      <c r="V2024" s="122"/>
      <c r="X2024" s="122"/>
      <c r="Y2024" s="122"/>
      <c r="AA2024" s="122"/>
      <c r="AB2024" s="122"/>
      <c r="AD2024" s="122"/>
      <c r="AE2024" s="122"/>
      <c r="AG2024" s="122"/>
      <c r="AH2024" s="122"/>
      <c r="AJ2024" s="122"/>
      <c r="AK2024" s="122"/>
      <c r="AM2024" s="122"/>
      <c r="AN2024" s="122"/>
      <c r="AP2024" s="122"/>
      <c r="AQ2024" s="122"/>
      <c r="AS2024" s="122"/>
      <c r="AT2024" s="122"/>
      <c r="AV2024" s="122"/>
      <c r="AW2024" s="122"/>
      <c r="AY2024" s="122"/>
      <c r="AZ2024" s="122"/>
      <c r="BB2024" s="122"/>
      <c r="BC2024" s="122"/>
      <c r="BE2024" s="123"/>
      <c r="BF2024" s="122"/>
      <c r="BG2024" s="121"/>
      <c r="BI2024" s="119"/>
      <c r="BJ2024" s="121"/>
      <c r="BK2024" s="121"/>
      <c r="BL2024" s="130"/>
    </row>
    <row r="2025" spans="1:64" x14ac:dyDescent="0.2">
      <c r="A2025" s="147" t="s">
        <v>853</v>
      </c>
      <c r="B2025" s="158">
        <v>33051</v>
      </c>
      <c r="C2025" s="175" t="s">
        <v>857</v>
      </c>
      <c r="D2025" s="122" t="s">
        <v>2404</v>
      </c>
      <c r="E2025" s="116" t="str">
        <f>IF(ISERROR(VLOOKUP(TRIM(A2025),'R2020'!$A$1:$I$1991,2,FALSE)),"",VLOOKUP(TRIM(A2025),'R2020'!$A$1:$I$1991,2,FALSE))</f>
        <v>MLB</v>
      </c>
      <c r="F2025" s="116" t="str">
        <f>IF(ISERROR(VLOOKUP(TRIM(A2025),'R2020'!$A$1:$I$1991,3,FALSE)),"",VLOOKUP(TRIM(A2025),'R2020'!$A$1:$I$1991,3,FALSE))</f>
        <v>SEN</v>
      </c>
      <c r="G2025" s="116" t="str">
        <f>IF(ISERROR(VLOOKUP(TRIM(A2025),'R2020'!$A$1:$I$1991,8,FALSE)),"",VLOOKUP(TRIM(A2025),'R2020'!$A$1:$I$1991,8,FALSE))</f>
        <v xml:space="preserve">66-4 </v>
      </c>
      <c r="H2025" s="117" t="s">
        <v>540</v>
      </c>
      <c r="I2025" s="122" t="s">
        <v>453</v>
      </c>
      <c r="J2025" s="122" t="s">
        <v>1077</v>
      </c>
      <c r="K2025" s="117" t="s">
        <v>540</v>
      </c>
      <c r="L2025" s="122" t="s">
        <v>453</v>
      </c>
      <c r="M2025" s="122" t="s">
        <v>1446</v>
      </c>
      <c r="N2025" s="117" t="s">
        <v>540</v>
      </c>
      <c r="O2025" s="122" t="s">
        <v>453</v>
      </c>
      <c r="P2025" s="122" t="s">
        <v>2405</v>
      </c>
      <c r="Q2025" s="117" t="s">
        <v>540</v>
      </c>
      <c r="R2025" s="122" t="s">
        <v>453</v>
      </c>
      <c r="S2025" s="122" t="s">
        <v>1543</v>
      </c>
      <c r="T2025" s="117" t="s">
        <v>540</v>
      </c>
      <c r="U2025" s="122" t="s">
        <v>453</v>
      </c>
      <c r="V2025" s="122" t="s">
        <v>1446</v>
      </c>
      <c r="W2025" s="117" t="s">
        <v>540</v>
      </c>
      <c r="X2025" s="122" t="s">
        <v>453</v>
      </c>
      <c r="Y2025" s="122" t="s">
        <v>1077</v>
      </c>
      <c r="Z2025" s="117" t="s">
        <v>540</v>
      </c>
      <c r="AA2025" s="122" t="s">
        <v>453</v>
      </c>
      <c r="AB2025" s="122" t="s">
        <v>234</v>
      </c>
      <c r="AC2025" s="117" t="s">
        <v>540</v>
      </c>
      <c r="AD2025" s="122" t="s">
        <v>453</v>
      </c>
      <c r="AE2025" s="122" t="s">
        <v>480</v>
      </c>
      <c r="AG2025" s="122"/>
      <c r="AH2025" s="122"/>
      <c r="AJ2025" s="122"/>
      <c r="AK2025" s="122"/>
      <c r="AM2025" s="122"/>
      <c r="AN2025" s="122"/>
      <c r="AP2025" s="122"/>
      <c r="AQ2025" s="122"/>
      <c r="AS2025" s="122"/>
      <c r="AT2025" s="122"/>
      <c r="AV2025" s="122"/>
      <c r="AW2025" s="122"/>
      <c r="AY2025" s="122"/>
      <c r="AZ2025" s="122"/>
      <c r="BB2025" s="122"/>
      <c r="BC2025" s="119"/>
      <c r="BF2025" s="119"/>
      <c r="BG2025" s="119"/>
      <c r="BH2025" s="119"/>
      <c r="BI2025" s="119"/>
      <c r="BK2025" s="121"/>
      <c r="BL2025" s="121"/>
    </row>
    <row r="2026" spans="1:64" x14ac:dyDescent="0.2">
      <c r="A2026" s="147" t="s">
        <v>914</v>
      </c>
      <c r="B2026" s="158">
        <v>32802</v>
      </c>
      <c r="C2026" s="175" t="s">
        <v>1007</v>
      </c>
      <c r="D2026" s="122" t="s">
        <v>1007</v>
      </c>
      <c r="E2026" s="116" t="str">
        <f>IF(ISERROR(VLOOKUP(TRIM(A2026),'R2020'!$A$1:$I$1991,2,FALSE)),"",VLOOKUP(TRIM(A2026),'R2020'!$A$1:$I$1991,2,FALSE))</f>
        <v>T TE</v>
      </c>
      <c r="F2026" s="116" t="str">
        <f>IF(ISERROR(VLOOKUP(TRIM(A2026),'R2020'!$A$1:$I$1991,3,FALSE)),"",VLOOKUP(TRIM(A2026),'R2020'!$A$1:$I$1991,3,FALSE))</f>
        <v>GBN</v>
      </c>
      <c r="G2026" s="116" t="str">
        <f>IF(ISERROR(VLOOKUP(TRIM(A2026),'R2020'!$A$1:$I$1991,8,FALSE)),"",VLOOKUP(TRIM(A2026),'R2020'!$A$1:$I$1991,8,FALSE))</f>
        <v>4-3 / 4-3</v>
      </c>
      <c r="H2026" s="117" t="s">
        <v>228</v>
      </c>
      <c r="I2026" s="121" t="s">
        <v>369</v>
      </c>
      <c r="J2026" s="119" t="s">
        <v>58</v>
      </c>
      <c r="K2026" s="117" t="s">
        <v>228</v>
      </c>
      <c r="L2026" s="121" t="s">
        <v>369</v>
      </c>
      <c r="M2026" s="119" t="s">
        <v>225</v>
      </c>
      <c r="N2026" s="117" t="s">
        <v>228</v>
      </c>
      <c r="O2026" s="121" t="s">
        <v>369</v>
      </c>
      <c r="P2026" s="119" t="s">
        <v>56</v>
      </c>
      <c r="Q2026" s="117" t="s">
        <v>228</v>
      </c>
      <c r="R2026" s="121" t="s">
        <v>39</v>
      </c>
      <c r="S2026" s="119" t="s">
        <v>230</v>
      </c>
      <c r="T2026" s="117" t="s">
        <v>228</v>
      </c>
      <c r="U2026" s="121" t="s">
        <v>39</v>
      </c>
      <c r="V2026" s="119" t="s">
        <v>347</v>
      </c>
      <c r="W2026" s="117" t="s">
        <v>228</v>
      </c>
      <c r="X2026" s="121" t="s">
        <v>39</v>
      </c>
      <c r="Y2026" s="119" t="s">
        <v>230</v>
      </c>
      <c r="Z2026" s="117" t="s">
        <v>1037</v>
      </c>
      <c r="AA2026" s="121" t="s">
        <v>39</v>
      </c>
      <c r="AB2026" s="119" t="s">
        <v>1036</v>
      </c>
      <c r="AD2026" s="121"/>
      <c r="AE2026" s="119"/>
      <c r="AG2026" s="121"/>
      <c r="AH2026" s="119"/>
      <c r="AJ2026" s="121"/>
      <c r="AK2026" s="119"/>
      <c r="AM2026" s="121"/>
      <c r="AN2026" s="119"/>
      <c r="AP2026" s="121"/>
      <c r="AQ2026" s="119"/>
      <c r="AS2026" s="121"/>
      <c r="AT2026" s="119"/>
      <c r="AV2026" s="121"/>
      <c r="AW2026" s="119"/>
      <c r="AY2026" s="121"/>
      <c r="AZ2026" s="119"/>
      <c r="BB2026" s="121"/>
      <c r="BC2026" s="119"/>
      <c r="BF2026" s="119"/>
      <c r="BG2026" s="121"/>
      <c r="BH2026" s="121"/>
      <c r="BI2026" s="121"/>
      <c r="BJ2026" s="121"/>
      <c r="BK2026" s="121"/>
      <c r="BL2026" s="121"/>
    </row>
    <row r="2027" spans="1:64" x14ac:dyDescent="0.2">
      <c r="A2027" s="149" t="s">
        <v>496</v>
      </c>
      <c r="B2027" s="159">
        <v>29981</v>
      </c>
      <c r="C2027" s="174" t="s">
        <v>246</v>
      </c>
      <c r="D2027" s="126" t="s">
        <v>402</v>
      </c>
      <c r="E2027" s="116" t="str">
        <f>IF(ISERROR(VLOOKUP(TRIM(A2027),'R2020'!$A$1:$I$1991,2,FALSE)),"",VLOOKUP(TRIM(A2027),'R2020'!$A$1:$I$1991,2,FALSE))</f>
        <v/>
      </c>
      <c r="F2027" s="116" t="str">
        <f>IF(ISERROR(VLOOKUP(TRIM(A2027),'R2020'!$A$1:$I$1991,3,FALSE)),"",VLOOKUP(TRIM(A2027),'R2020'!$A$1:$I$1991,3,FALSE))</f>
        <v/>
      </c>
      <c r="G2027" s="116" t="str">
        <f>IF(ISERROR(VLOOKUP(TRIM(A2027),'R2020'!$A$1:$I$1991,8,FALSE)),"",VLOOKUP(TRIM(A2027),'R2020'!$A$1:$I$1991,8,FALSE))</f>
        <v/>
      </c>
      <c r="H2027" s="117" t="s">
        <v>125</v>
      </c>
      <c r="I2027" s="126" t="s">
        <v>346</v>
      </c>
      <c r="J2027" s="126" t="s">
        <v>1071</v>
      </c>
      <c r="K2027" s="117" t="s">
        <v>31</v>
      </c>
      <c r="L2027" s="126" t="s">
        <v>32</v>
      </c>
      <c r="M2027" s="126" t="s">
        <v>416</v>
      </c>
      <c r="N2027" s="117" t="s">
        <v>31</v>
      </c>
      <c r="O2027" s="126" t="s">
        <v>32</v>
      </c>
      <c r="P2027" s="126" t="s">
        <v>671</v>
      </c>
      <c r="Q2027" s="117" t="s">
        <v>31</v>
      </c>
      <c r="R2027" s="126" t="s">
        <v>32</v>
      </c>
      <c r="S2027" s="126" t="s">
        <v>501</v>
      </c>
      <c r="U2027" s="126"/>
      <c r="V2027" s="126"/>
      <c r="W2027" s="120" t="s">
        <v>31</v>
      </c>
      <c r="X2027" s="126" t="s">
        <v>32</v>
      </c>
      <c r="Y2027" s="126" t="s">
        <v>70</v>
      </c>
      <c r="Z2027" s="120" t="s">
        <v>31</v>
      </c>
      <c r="AA2027" s="126" t="s">
        <v>32</v>
      </c>
      <c r="AB2027" s="126" t="s">
        <v>61</v>
      </c>
      <c r="AC2027" s="120" t="s">
        <v>42</v>
      </c>
      <c r="AD2027" s="126" t="s">
        <v>32</v>
      </c>
      <c r="AE2027" s="126" t="s">
        <v>554</v>
      </c>
      <c r="AF2027" s="120" t="s">
        <v>123</v>
      </c>
      <c r="AG2027" s="126" t="s">
        <v>32</v>
      </c>
      <c r="AH2027" s="126" t="s">
        <v>382</v>
      </c>
      <c r="AI2027" s="120" t="s">
        <v>123</v>
      </c>
      <c r="AJ2027" s="126" t="s">
        <v>32</v>
      </c>
      <c r="AK2027" s="126" t="s">
        <v>447</v>
      </c>
      <c r="AL2027" s="120" t="s">
        <v>125</v>
      </c>
      <c r="AM2027" s="126" t="s">
        <v>32</v>
      </c>
      <c r="AN2027" s="126" t="s">
        <v>85</v>
      </c>
      <c r="AO2027" s="120"/>
      <c r="AP2027" s="126"/>
      <c r="AQ2027" s="126"/>
      <c r="AR2027" s="120"/>
      <c r="AS2027" s="126"/>
      <c r="AT2027" s="126"/>
      <c r="AU2027" s="120"/>
      <c r="AV2027" s="126"/>
      <c r="AW2027" s="126"/>
      <c r="AX2027" s="120"/>
      <c r="AY2027" s="126"/>
      <c r="AZ2027" s="126"/>
      <c r="BA2027" s="120"/>
      <c r="BB2027" s="126"/>
      <c r="BC2027" s="127"/>
      <c r="BD2027" s="120"/>
      <c r="BE2027" s="120"/>
      <c r="BF2027" s="127"/>
      <c r="BG2027" s="127"/>
      <c r="BH2027" s="127"/>
      <c r="BI2027" s="127"/>
      <c r="BJ2027" s="120"/>
      <c r="BK2027" s="128"/>
      <c r="BL2027" s="128"/>
    </row>
    <row r="2028" spans="1:64" x14ac:dyDescent="0.2">
      <c r="A2028" s="147" t="s">
        <v>1554</v>
      </c>
      <c r="B2028" s="158">
        <v>33532</v>
      </c>
      <c r="C2028" s="175" t="s">
        <v>1572</v>
      </c>
      <c r="D2028" s="122" t="s">
        <v>1574</v>
      </c>
      <c r="E2028" s="116" t="str">
        <f>IF(ISERROR(VLOOKUP(TRIM(A2028),'R2020'!$A$1:$I$1991,2,FALSE)),"",VLOOKUP(TRIM(A2028),'R2020'!$A$1:$I$1991,2,FALSE))</f>
        <v/>
      </c>
      <c r="F2028" s="116" t="str">
        <f>IF(ISERROR(VLOOKUP(TRIM(A2028),'R2020'!$A$1:$I$1991,3,FALSE)),"",VLOOKUP(TRIM(A2028),'R2020'!$A$1:$I$1991,3,FALSE))</f>
        <v/>
      </c>
      <c r="G2028" s="116" t="str">
        <f>IF(ISERROR(VLOOKUP(TRIM(A2028),'R2020'!$A$1:$I$1991,8,FALSE)),"",VLOOKUP(TRIM(A2028),'R2020'!$A$1:$I$1991,8,FALSE))</f>
        <v/>
      </c>
      <c r="H2028" s="117" t="s">
        <v>26</v>
      </c>
      <c r="I2028" s="121" t="s">
        <v>32</v>
      </c>
      <c r="J2028" s="119" t="s">
        <v>980</v>
      </c>
      <c r="K2028" s="119"/>
      <c r="N2028" s="117" t="s">
        <v>26</v>
      </c>
      <c r="O2028" s="121" t="s">
        <v>23</v>
      </c>
      <c r="P2028" s="119" t="s">
        <v>2283</v>
      </c>
      <c r="Q2028" s="117" t="s">
        <v>128</v>
      </c>
      <c r="R2028" s="121" t="s">
        <v>23</v>
      </c>
      <c r="S2028" s="119" t="s">
        <v>365</v>
      </c>
      <c r="T2028" s="117" t="s">
        <v>128</v>
      </c>
      <c r="U2028" s="121" t="s">
        <v>23</v>
      </c>
      <c r="V2028" s="119" t="s">
        <v>328</v>
      </c>
      <c r="X2028" s="121"/>
      <c r="Y2028" s="119"/>
      <c r="AA2028" s="121"/>
      <c r="AB2028" s="119"/>
      <c r="AD2028" s="121"/>
      <c r="AE2028" s="119"/>
      <c r="AG2028" s="121"/>
      <c r="AH2028" s="119"/>
      <c r="AI2028" s="119"/>
      <c r="AK2028" s="121"/>
      <c r="AL2028" s="119"/>
      <c r="AN2028" s="121"/>
      <c r="AO2028" s="119"/>
      <c r="AQ2028" s="121"/>
      <c r="AR2028" s="119"/>
      <c r="AT2028" s="121"/>
      <c r="AU2028" s="119"/>
      <c r="AW2028" s="121"/>
      <c r="AX2028" s="119"/>
      <c r="AZ2028" s="121"/>
      <c r="BA2028" s="119"/>
      <c r="BD2028" s="119"/>
      <c r="BE2028" s="121"/>
      <c r="BF2028" s="121"/>
      <c r="BG2028" s="121"/>
      <c r="BH2028" s="121"/>
      <c r="BI2028" s="121"/>
      <c r="BJ2028" s="121"/>
    </row>
    <row r="2029" spans="1:64" ht="12.95" customHeight="1" x14ac:dyDescent="0.2">
      <c r="A2029" s="147" t="s">
        <v>2830</v>
      </c>
      <c r="B2029" s="158">
        <v>34919</v>
      </c>
      <c r="C2029" s="173" t="s">
        <v>2585</v>
      </c>
      <c r="D2029" s="119" t="s">
        <v>2624</v>
      </c>
      <c r="E2029" s="116" t="str">
        <f>IF(ISERROR(VLOOKUP(TRIM(A2029),'R2020'!$A$1:$I$1991,2,FALSE)),"",VLOOKUP(TRIM(A2029),'R2020'!$A$1:$I$1991,2,FALSE))</f>
        <v>MLB</v>
      </c>
      <c r="F2029" s="116" t="str">
        <f>IF(ISERROR(VLOOKUP(TRIM(A2029),'R2020'!$A$1:$I$1991,3,FALSE)),"",VLOOKUP(TRIM(A2029),'R2020'!$A$1:$I$1991,3,FALSE))</f>
        <v>INA</v>
      </c>
      <c r="G2029" s="116" t="str">
        <f>IF(ISERROR(VLOOKUP(TRIM(A2029),'R2020'!$A$1:$I$1991,8,FALSE)),"",VLOOKUP(TRIM(A2029),'R2020'!$A$1:$I$1991,8,FALSE))</f>
        <v xml:space="preserve">40-0 </v>
      </c>
      <c r="H2029" s="117" t="s">
        <v>540</v>
      </c>
      <c r="I2029" s="117" t="s">
        <v>103</v>
      </c>
      <c r="J2029" s="119" t="s">
        <v>3891</v>
      </c>
      <c r="K2029" s="117" t="s">
        <v>540</v>
      </c>
      <c r="L2029" s="117" t="s">
        <v>103</v>
      </c>
      <c r="M2029" s="119" t="s">
        <v>1109</v>
      </c>
      <c r="N2029" s="117" t="s">
        <v>387</v>
      </c>
      <c r="O2029" s="117" t="s">
        <v>103</v>
      </c>
      <c r="P2029" s="119" t="s">
        <v>1064</v>
      </c>
    </row>
    <row r="2030" spans="1:64" x14ac:dyDescent="0.2">
      <c r="A2030" s="149" t="s">
        <v>198</v>
      </c>
      <c r="B2030" s="159">
        <v>30906</v>
      </c>
      <c r="C2030" s="174" t="s">
        <v>360</v>
      </c>
      <c r="D2030" s="126" t="s">
        <v>262</v>
      </c>
      <c r="E2030" s="116" t="str">
        <f>IF(ISERROR(VLOOKUP(TRIM(A2030),'R2020'!$A$1:$I$1991,2,FALSE)),"",VLOOKUP(TRIM(A2030),'R2020'!$A$1:$I$1991,2,FALSE))</f>
        <v/>
      </c>
      <c r="F2030" s="116" t="str">
        <f>IF(ISERROR(VLOOKUP(TRIM(A2030),'R2020'!$A$1:$I$1991,3,FALSE)),"",VLOOKUP(TRIM(A2030),'R2020'!$A$1:$I$1991,3,FALSE))</f>
        <v/>
      </c>
      <c r="G2030" s="116" t="str">
        <f>IF(ISERROR(VLOOKUP(TRIM(A2030),'R2020'!$A$1:$I$1991,8,FALSE)),"",VLOOKUP(TRIM(A2030),'R2020'!$A$1:$I$1991,8,FALSE))</f>
        <v/>
      </c>
      <c r="H2030" s="117" t="s">
        <v>26</v>
      </c>
      <c r="I2030" s="126" t="s">
        <v>346</v>
      </c>
      <c r="J2030" s="126" t="s">
        <v>685</v>
      </c>
      <c r="K2030" s="117" t="s">
        <v>202</v>
      </c>
      <c r="L2030" s="126"/>
      <c r="M2030" s="126"/>
      <c r="N2030" s="117" t="s">
        <v>128</v>
      </c>
      <c r="O2030" s="126" t="s">
        <v>346</v>
      </c>
      <c r="P2030" s="126" t="s">
        <v>60</v>
      </c>
      <c r="Q2030" s="117" t="s">
        <v>128</v>
      </c>
      <c r="R2030" s="126" t="s">
        <v>346</v>
      </c>
      <c r="S2030" s="126" t="s">
        <v>129</v>
      </c>
      <c r="T2030" s="117" t="s">
        <v>128</v>
      </c>
      <c r="U2030" s="126" t="s">
        <v>346</v>
      </c>
      <c r="V2030" s="126" t="s">
        <v>60</v>
      </c>
      <c r="W2030" s="117" t="s">
        <v>128</v>
      </c>
      <c r="X2030" s="126" t="s">
        <v>346</v>
      </c>
      <c r="Y2030" s="126" t="s">
        <v>129</v>
      </c>
      <c r="Z2030" s="120" t="s">
        <v>128</v>
      </c>
      <c r="AA2030" s="126" t="s">
        <v>346</v>
      </c>
      <c r="AB2030" s="126" t="s">
        <v>60</v>
      </c>
      <c r="AC2030" s="120" t="s">
        <v>26</v>
      </c>
      <c r="AD2030" s="126" t="s">
        <v>111</v>
      </c>
      <c r="AE2030" s="126" t="s">
        <v>384</v>
      </c>
      <c r="AF2030" s="120" t="s">
        <v>315</v>
      </c>
      <c r="AG2030" s="126" t="s">
        <v>111</v>
      </c>
      <c r="AH2030" s="126" t="s">
        <v>479</v>
      </c>
      <c r="AI2030" s="120" t="s">
        <v>26</v>
      </c>
      <c r="AJ2030" s="126" t="s">
        <v>111</v>
      </c>
      <c r="AK2030" s="126" t="s">
        <v>479</v>
      </c>
      <c r="AL2030" s="120" t="s">
        <v>26</v>
      </c>
      <c r="AM2030" s="126" t="s">
        <v>111</v>
      </c>
      <c r="AN2030" s="126" t="s">
        <v>479</v>
      </c>
      <c r="AO2030" s="120" t="s">
        <v>352</v>
      </c>
      <c r="AP2030" s="126" t="s">
        <v>111</v>
      </c>
      <c r="AQ2030" s="126" t="s">
        <v>319</v>
      </c>
      <c r="AR2030" s="120" t="s">
        <v>128</v>
      </c>
      <c r="AS2030" s="126" t="s">
        <v>111</v>
      </c>
      <c r="AT2030" s="126" t="s">
        <v>380</v>
      </c>
      <c r="AU2030" s="120"/>
      <c r="AV2030" s="126"/>
      <c r="AW2030" s="126"/>
      <c r="AX2030" s="120"/>
      <c r="AY2030" s="126"/>
      <c r="AZ2030" s="126"/>
      <c r="BA2030" s="120"/>
      <c r="BB2030" s="126"/>
      <c r="BC2030" s="127"/>
      <c r="BD2030" s="120"/>
      <c r="BE2030" s="120"/>
      <c r="BF2030" s="127"/>
      <c r="BG2030" s="127"/>
      <c r="BH2030" s="127"/>
      <c r="BI2030" s="127"/>
      <c r="BJ2030" s="120"/>
      <c r="BK2030" s="128"/>
      <c r="BL2030" s="128"/>
    </row>
    <row r="2031" spans="1:64" x14ac:dyDescent="0.2">
      <c r="A2031" s="147" t="s">
        <v>2831</v>
      </c>
      <c r="B2031" s="158">
        <v>34607</v>
      </c>
      <c r="C2031" s="173" t="s">
        <v>2588</v>
      </c>
      <c r="D2031" s="119" t="s">
        <v>2891</v>
      </c>
      <c r="E2031" s="116" t="str">
        <f>IF(ISERROR(VLOOKUP(TRIM(A2031),'R2020'!$A$1:$I$1991,2,FALSE)),"",VLOOKUP(TRIM(A2031),'R2020'!$A$1:$I$1991,2,FALSE))</f>
        <v>End</v>
      </c>
      <c r="F2031" s="116" t="str">
        <f>IF(ISERROR(VLOOKUP(TRIM(A2031),'R2020'!$A$1:$I$1991,3,FALSE)),"",VLOOKUP(TRIM(A2031),'R2020'!$A$1:$I$1991,3,FALSE))</f>
        <v>DNA</v>
      </c>
      <c r="G2031" s="116" t="str">
        <f>IF(ISERROR(VLOOKUP(TRIM(A2031),'R2020'!$A$1:$I$1991,8,FALSE)),"",VLOOKUP(TRIM(A2031),'R2020'!$A$1:$I$1991,8,FALSE))</f>
        <v xml:space="preserve">0-5 </v>
      </c>
      <c r="H2031" s="117" t="s">
        <v>44</v>
      </c>
      <c r="I2031" s="117" t="s">
        <v>229</v>
      </c>
      <c r="J2031" s="119" t="s">
        <v>351</v>
      </c>
      <c r="K2031" s="117" t="s">
        <v>44</v>
      </c>
      <c r="L2031" s="117" t="s">
        <v>229</v>
      </c>
      <c r="M2031" s="119" t="s">
        <v>51</v>
      </c>
      <c r="N2031" s="117" t="s">
        <v>114</v>
      </c>
      <c r="O2031" s="117" t="s">
        <v>229</v>
      </c>
      <c r="P2031" s="119" t="s">
        <v>2832</v>
      </c>
    </row>
    <row r="2032" spans="1:64" x14ac:dyDescent="0.2">
      <c r="A2032" s="147" t="s">
        <v>2833</v>
      </c>
      <c r="B2032" s="158">
        <v>33949</v>
      </c>
      <c r="C2032" s="173" t="s">
        <v>2042</v>
      </c>
      <c r="E2032" s="116" t="str">
        <f>IF(ISERROR(VLOOKUP(TRIM(A2032),'R2020'!$A$1:$I$1991,2,FALSE)),"",VLOOKUP(TRIM(A2032),'R2020'!$A$1:$I$1991,2,FALSE))</f>
        <v>LB</v>
      </c>
      <c r="F2032" s="116" t="str">
        <f>IF(ISERROR(VLOOKUP(TRIM(A2032),'R2020'!$A$1:$I$1991,3,FALSE)),"",VLOOKUP(TRIM(A2032),'R2020'!$A$1:$I$1991,3,FALSE))</f>
        <v>SFN</v>
      </c>
      <c r="G2032" s="116" t="str">
        <f>IF(ISERROR(VLOOKUP(TRIM(A2032),'R2020'!$A$1:$I$1991,8,FALSE)),"",VLOOKUP(TRIM(A2032),'R2020'!$A$1:$I$1991,8,FALSE))</f>
        <v xml:space="preserve">00-0 </v>
      </c>
      <c r="H2032" s="117" t="s">
        <v>126</v>
      </c>
      <c r="I2032" s="117" t="s">
        <v>78</v>
      </c>
      <c r="J2032" s="119" t="s">
        <v>1103</v>
      </c>
      <c r="K2032" s="119"/>
      <c r="N2032" s="117" t="s">
        <v>540</v>
      </c>
      <c r="O2032" s="117" t="s">
        <v>88</v>
      </c>
      <c r="P2032" s="119" t="s">
        <v>1064</v>
      </c>
    </row>
    <row r="2033" spans="1:64" x14ac:dyDescent="0.2">
      <c r="A2033" s="147" t="s">
        <v>3963</v>
      </c>
      <c r="B2033" s="158">
        <v>35367</v>
      </c>
      <c r="C2033" s="173" t="s">
        <v>3448</v>
      </c>
      <c r="E2033" s="116" t="str">
        <f>IF(ISERROR(VLOOKUP(TRIM(A2033),'R2020'!$A$1:$I$1991,2,FALSE)),"",VLOOKUP(TRIM(A2033),'R2020'!$A$1:$I$1991,2,FALSE))</f>
        <v/>
      </c>
      <c r="F2033" s="116" t="str">
        <f>IF(ISERROR(VLOOKUP(TRIM(A2033),'R2020'!$A$1:$I$1991,3,FALSE)),"",VLOOKUP(TRIM(A2033),'R2020'!$A$1:$I$1991,3,FALSE))</f>
        <v/>
      </c>
      <c r="G2033" s="116" t="str">
        <f>IF(ISERROR(VLOOKUP(TRIM(A2033),'R2020'!$A$1:$I$1991,8,FALSE)),"",VLOOKUP(TRIM(A2033),'R2020'!$A$1:$I$1991,8,FALSE))</f>
        <v/>
      </c>
      <c r="H2033" s="117" t="s">
        <v>370</v>
      </c>
      <c r="I2033" s="117" t="s">
        <v>386</v>
      </c>
    </row>
    <row r="2034" spans="1:64" x14ac:dyDescent="0.2">
      <c r="A2034" s="118" t="s">
        <v>4071</v>
      </c>
      <c r="B2034" s="139">
        <v>35670</v>
      </c>
      <c r="C2034" s="176" t="s">
        <v>4510</v>
      </c>
      <c r="D2034" s="142"/>
      <c r="E2034" s="116" t="str">
        <f>IF(ISERROR(VLOOKUP(TRIM(A2034),'R2020'!$A$1:$I$1991,2,FALSE)),"",VLOOKUP(TRIM(A2034),'R2020'!$A$1:$I$1991,2,FALSE))</f>
        <v>RLB</v>
      </c>
      <c r="F2034" s="116" t="str">
        <f>IF(ISERROR(VLOOKUP(TRIM(A2034),'R2020'!$A$1:$I$1991,3,FALSE)),"",VLOOKUP(TRIM(A2034),'R2020'!$A$1:$I$1991,3,FALSE))</f>
        <v>ATN</v>
      </c>
      <c r="G2034" s="116" t="str">
        <f>IF(ISERROR(VLOOKUP(TRIM(A2034),'R2020'!$A$1:$I$1991,8,FALSE)),"",VLOOKUP(TRIM(A2034),'R2020'!$A$1:$I$1991,8,FALSE))</f>
        <v xml:space="preserve">60-0 </v>
      </c>
      <c r="H2034" s="126"/>
      <c r="I2034" s="126"/>
      <c r="J2034" s="120"/>
      <c r="K2034" s="126"/>
      <c r="L2034" s="126"/>
      <c r="M2034" s="120"/>
      <c r="N2034" s="126"/>
      <c r="O2034" s="126"/>
      <c r="P2034" s="120"/>
      <c r="Q2034" s="126"/>
      <c r="R2034" s="126"/>
      <c r="S2034" s="120"/>
      <c r="T2034" s="126"/>
      <c r="U2034" s="126"/>
      <c r="V2034" s="120"/>
      <c r="W2034" s="126"/>
      <c r="X2034" s="126"/>
      <c r="Y2034" s="120"/>
      <c r="Z2034" s="126"/>
      <c r="AA2034" s="126"/>
      <c r="AB2034" s="120"/>
      <c r="AC2034" s="126"/>
      <c r="AD2034" s="126"/>
      <c r="AE2034" s="120"/>
      <c r="AF2034" s="126"/>
      <c r="AG2034" s="126"/>
      <c r="AH2034" s="120"/>
      <c r="AI2034" s="126"/>
      <c r="AJ2034" s="126"/>
      <c r="AK2034" s="120"/>
      <c r="AL2034" s="126"/>
      <c r="AM2034" s="126"/>
      <c r="AN2034" s="120"/>
      <c r="AO2034" s="126"/>
      <c r="AP2034" s="126"/>
      <c r="AQ2034" s="126"/>
      <c r="AR2034" s="126"/>
      <c r="AS2034" s="126"/>
      <c r="AT2034" s="120"/>
      <c r="AU2034" s="126"/>
      <c r="AV2034" s="126"/>
      <c r="AW2034" s="120"/>
      <c r="AX2034" s="126"/>
      <c r="AY2034" s="126"/>
      <c r="AZ2034" s="120"/>
      <c r="BA2034" s="126"/>
      <c r="BB2034" s="127"/>
      <c r="BC2034" s="120"/>
      <c r="BD2034" s="120"/>
      <c r="BE2034" s="127"/>
      <c r="BF2034" s="128"/>
      <c r="BG2034" s="120"/>
      <c r="BH2034" s="127"/>
      <c r="BI2034" s="120"/>
      <c r="BJ2034" s="128"/>
      <c r="BK2034" s="128"/>
    </row>
    <row r="2035" spans="1:64" x14ac:dyDescent="0.2">
      <c r="A2035" s="118" t="s">
        <v>4107</v>
      </c>
      <c r="B2035" s="139">
        <v>34756</v>
      </c>
      <c r="C2035" s="176" t="s">
        <v>2586</v>
      </c>
      <c r="D2035" s="141"/>
      <c r="E2035" s="116" t="str">
        <f>IF(ISERROR(VLOOKUP(TRIM(A2035),'R2020'!$A$1:$I$1991,2,FALSE)),"",VLOOKUP(TRIM(A2035),'R2020'!$A$1:$I$1991,2,FALSE))</f>
        <v>QB</v>
      </c>
      <c r="F2035" s="116" t="str">
        <f>IF(ISERROR(VLOOKUP(TRIM(A2035),'R2020'!$A$1:$I$1991,3,FALSE)),"",VLOOKUP(TRIM(A2035),'R2020'!$A$1:$I$1991,3,FALSE))</f>
        <v>CAN</v>
      </c>
      <c r="G2035" s="116" t="str">
        <f>IF(ISERROR(VLOOKUP(TRIM(A2035),'R2020'!$A$1:$I$1991,8,FALSE)),"",VLOOKUP(TRIM(A2035),'R2020'!$A$1:$I$1991,8,FALSE))</f>
        <v xml:space="preserve"> </v>
      </c>
      <c r="H2035" s="127"/>
      <c r="I2035" s="127"/>
      <c r="J2035" s="120"/>
      <c r="K2035" s="127"/>
      <c r="L2035" s="127"/>
      <c r="M2035" s="120"/>
      <c r="N2035" s="127"/>
      <c r="O2035" s="127"/>
      <c r="P2035" s="120"/>
      <c r="Q2035" s="127"/>
      <c r="R2035" s="127"/>
      <c r="S2035" s="120"/>
      <c r="T2035" s="127"/>
      <c r="U2035" s="127"/>
      <c r="V2035" s="120"/>
      <c r="W2035" s="127"/>
      <c r="X2035" s="127"/>
      <c r="Y2035" s="120"/>
      <c r="Z2035" s="127"/>
      <c r="AA2035" s="127"/>
      <c r="AB2035" s="120"/>
      <c r="AC2035" s="127"/>
      <c r="AD2035" s="127"/>
      <c r="AE2035" s="120"/>
      <c r="AF2035" s="127"/>
      <c r="AG2035" s="127"/>
      <c r="AH2035" s="120"/>
      <c r="AI2035" s="127"/>
      <c r="AJ2035" s="127"/>
      <c r="AK2035" s="120"/>
      <c r="AL2035" s="127"/>
      <c r="AM2035" s="127"/>
      <c r="AN2035" s="120"/>
      <c r="AO2035" s="127"/>
      <c r="AP2035" s="127"/>
      <c r="AQ2035" s="127"/>
      <c r="AR2035" s="127"/>
      <c r="AS2035" s="127"/>
      <c r="AT2035" s="120"/>
      <c r="AU2035" s="127"/>
      <c r="AV2035" s="127"/>
      <c r="AW2035" s="120"/>
      <c r="AX2035" s="127"/>
      <c r="AY2035" s="127"/>
      <c r="AZ2035" s="120"/>
      <c r="BA2035" s="127"/>
      <c r="BB2035" s="127"/>
      <c r="BC2035" s="120"/>
      <c r="BD2035" s="120"/>
      <c r="BE2035" s="127"/>
      <c r="BF2035" s="120"/>
      <c r="BG2035" s="120"/>
      <c r="BH2035" s="120"/>
      <c r="BI2035" s="120"/>
      <c r="BJ2035" s="128"/>
      <c r="BK2035" s="128"/>
    </row>
    <row r="2036" spans="1:64" x14ac:dyDescent="0.2">
      <c r="A2036" s="147" t="s">
        <v>3344</v>
      </c>
      <c r="B2036" s="158">
        <v>34731</v>
      </c>
      <c r="C2036" s="175" t="s">
        <v>3067</v>
      </c>
      <c r="D2036" s="122" t="s">
        <v>3076</v>
      </c>
      <c r="E2036" s="116" t="str">
        <f>IF(ISERROR(VLOOKUP(TRIM(A2036),'R2020'!$A$1:$I$1991,2,FALSE)),"",VLOOKUP(TRIM(A2036),'R2020'!$A$1:$I$1991,2,FALSE))</f>
        <v>SS</v>
      </c>
      <c r="F2036" s="116" t="str">
        <f>IF(ISERROR(VLOOKUP(TRIM(A2036),'R2020'!$A$1:$I$1991,3,FALSE)),"",VLOOKUP(TRIM(A2036),'R2020'!$A$1:$I$1991,3,FALSE))</f>
        <v>DEN</v>
      </c>
      <c r="G2036" s="116" t="str">
        <f>IF(ISERROR(VLOOKUP(TRIM(A2036),'R2020'!$A$1:$I$1991,8,FALSE)),"",VLOOKUP(TRIM(A2036),'R2020'!$A$1:$I$1991,8,FALSE))</f>
        <v xml:space="preserve">04 </v>
      </c>
      <c r="H2036" s="117" t="s">
        <v>368</v>
      </c>
      <c r="I2036" s="122" t="s">
        <v>369</v>
      </c>
      <c r="J2036" s="122" t="s">
        <v>1084</v>
      </c>
      <c r="K2036" s="117" t="s">
        <v>532</v>
      </c>
      <c r="L2036" s="122" t="s">
        <v>369</v>
      </c>
      <c r="M2036" s="122" t="s">
        <v>1060</v>
      </c>
      <c r="O2036" s="122"/>
      <c r="P2036" s="122"/>
      <c r="R2036" s="122"/>
      <c r="S2036" s="122"/>
      <c r="U2036" s="122"/>
      <c r="V2036" s="122"/>
      <c r="X2036" s="122"/>
      <c r="Y2036" s="122"/>
      <c r="AA2036" s="122"/>
      <c r="AB2036" s="122"/>
      <c r="AD2036" s="122"/>
      <c r="AE2036" s="122"/>
      <c r="AG2036" s="122"/>
      <c r="AH2036" s="122"/>
      <c r="AJ2036" s="122"/>
      <c r="AK2036" s="122"/>
      <c r="AM2036" s="122"/>
      <c r="AN2036" s="122"/>
      <c r="AP2036" s="122"/>
      <c r="AQ2036" s="122"/>
      <c r="AS2036" s="122"/>
      <c r="AT2036" s="122"/>
      <c r="AV2036" s="122"/>
      <c r="AW2036" s="122"/>
      <c r="AY2036" s="122"/>
      <c r="AZ2036" s="122"/>
      <c r="BB2036" s="122"/>
      <c r="BC2036" s="122"/>
      <c r="BE2036" s="123"/>
      <c r="BF2036" s="122"/>
      <c r="BG2036" s="121"/>
      <c r="BI2036" s="119"/>
      <c r="BJ2036" s="121"/>
      <c r="BK2036" s="121"/>
      <c r="BL2036" s="130"/>
    </row>
    <row r="2037" spans="1:64" x14ac:dyDescent="0.2">
      <c r="A2037" s="118" t="s">
        <v>4412</v>
      </c>
      <c r="B2037" s="139">
        <v>35636</v>
      </c>
      <c r="C2037" s="176" t="s">
        <v>4510</v>
      </c>
      <c r="D2037" s="141"/>
      <c r="E2037" s="116" t="str">
        <f>IF(ISERROR(VLOOKUP(TRIM(A2037),'R2020'!$A$1:$I$1991,2,FALSE)),"",VLOOKUP(TRIM(A2037),'R2020'!$A$1:$I$1991,2,FALSE))</f>
        <v>DB</v>
      </c>
      <c r="F2037" s="116" t="str">
        <f>IF(ISERROR(VLOOKUP(TRIM(A2037),'R2020'!$A$1:$I$1991,3,FALSE)),"",VLOOKUP(TRIM(A2037),'R2020'!$A$1:$I$1991,3,FALSE))</f>
        <v>PHN</v>
      </c>
      <c r="G2037" s="116" t="str">
        <f>IF(ISERROR(VLOOKUP(TRIM(A2037),'R2020'!$A$1:$I$1991,8,FALSE)),"",VLOOKUP(TRIM(A2037),'R2020'!$A$1:$I$1991,8,FALSE))</f>
        <v xml:space="preserve">00 </v>
      </c>
      <c r="H2037" s="127"/>
      <c r="I2037" s="127"/>
      <c r="J2037" s="120"/>
      <c r="K2037" s="127"/>
      <c r="L2037" s="127"/>
      <c r="M2037" s="120"/>
      <c r="N2037" s="127"/>
      <c r="O2037" s="127"/>
      <c r="P2037" s="120"/>
      <c r="Q2037" s="127"/>
      <c r="R2037" s="127"/>
      <c r="S2037" s="120"/>
      <c r="T2037" s="127"/>
      <c r="U2037" s="127"/>
      <c r="V2037" s="120"/>
      <c r="W2037" s="127"/>
      <c r="X2037" s="127"/>
      <c r="Y2037" s="120"/>
      <c r="Z2037" s="127"/>
      <c r="AA2037" s="127"/>
      <c r="AB2037" s="120"/>
      <c r="AC2037" s="127"/>
      <c r="AD2037" s="127"/>
      <c r="AE2037" s="120"/>
      <c r="AF2037" s="127"/>
      <c r="AG2037" s="127"/>
      <c r="AH2037" s="120"/>
      <c r="AI2037" s="127"/>
      <c r="AJ2037" s="127"/>
      <c r="AK2037" s="120"/>
      <c r="AL2037" s="127"/>
      <c r="AM2037" s="127"/>
      <c r="AN2037" s="120"/>
      <c r="AO2037" s="127"/>
      <c r="AP2037" s="127"/>
      <c r="AQ2037" s="127"/>
      <c r="AR2037" s="127"/>
      <c r="AS2037" s="127"/>
      <c r="AT2037" s="120"/>
      <c r="AU2037" s="127"/>
      <c r="AV2037" s="127"/>
      <c r="AW2037" s="120"/>
      <c r="AX2037" s="127"/>
      <c r="AY2037" s="127"/>
      <c r="AZ2037" s="120"/>
      <c r="BA2037" s="127"/>
      <c r="BB2037" s="127"/>
      <c r="BC2037" s="120"/>
      <c r="BD2037" s="120"/>
      <c r="BE2037" s="120"/>
      <c r="BF2037" s="120"/>
      <c r="BG2037" s="120"/>
      <c r="BH2037" s="120"/>
      <c r="BI2037" s="120"/>
      <c r="BJ2037" s="128"/>
      <c r="BK2037" s="128"/>
    </row>
    <row r="2038" spans="1:64" x14ac:dyDescent="0.2">
      <c r="A2038" s="147" t="s">
        <v>3345</v>
      </c>
      <c r="B2038" s="158">
        <v>34862</v>
      </c>
      <c r="C2038" s="175" t="s">
        <v>3063</v>
      </c>
      <c r="D2038" s="122" t="s">
        <v>3089</v>
      </c>
      <c r="E2038" s="116" t="str">
        <f>IF(ISERROR(VLOOKUP(TRIM(A2038),'R2020'!$A$1:$I$1991,2,FALSE)),"",VLOOKUP(TRIM(A2038),'R2020'!$A$1:$I$1991,2,FALSE))</f>
        <v>RCB</v>
      </c>
      <c r="F2038" s="116" t="str">
        <f>IF(ISERROR(VLOOKUP(TRIM(A2038),'R2020'!$A$1:$I$1991,3,FALSE)),"",VLOOKUP(TRIM(A2038),'R2020'!$A$1:$I$1991,3,FALSE))</f>
        <v>BFA</v>
      </c>
      <c r="G2038" s="116" t="str">
        <f>IF(ISERROR(VLOOKUP(TRIM(A2038),'R2020'!$A$1:$I$1991,8,FALSE)),"",VLOOKUP(TRIM(A2038),'R2020'!$A$1:$I$1991,8,FALSE))</f>
        <v xml:space="preserve">4 </v>
      </c>
      <c r="H2038" s="117" t="s">
        <v>327</v>
      </c>
      <c r="I2038" s="122" t="s">
        <v>233</v>
      </c>
      <c r="J2038" s="122" t="s">
        <v>60</v>
      </c>
      <c r="K2038" s="117" t="s">
        <v>327</v>
      </c>
      <c r="L2038" s="122" t="s">
        <v>233</v>
      </c>
      <c r="M2038" s="122" t="s">
        <v>60</v>
      </c>
      <c r="O2038" s="122"/>
      <c r="P2038" s="122"/>
      <c r="R2038" s="122"/>
      <c r="S2038" s="122"/>
      <c r="U2038" s="122"/>
      <c r="V2038" s="122"/>
      <c r="X2038" s="122"/>
      <c r="Y2038" s="122"/>
      <c r="AA2038" s="122"/>
      <c r="AB2038" s="122"/>
      <c r="AD2038" s="122"/>
      <c r="AE2038" s="122"/>
      <c r="AG2038" s="122"/>
      <c r="AH2038" s="122"/>
      <c r="AJ2038" s="122"/>
      <c r="AK2038" s="122"/>
      <c r="AM2038" s="122"/>
      <c r="AN2038" s="122"/>
      <c r="AP2038" s="122"/>
      <c r="AQ2038" s="122"/>
      <c r="AS2038" s="122"/>
      <c r="AT2038" s="122"/>
      <c r="AV2038" s="122"/>
      <c r="AW2038" s="122"/>
      <c r="AY2038" s="122"/>
      <c r="AZ2038" s="122"/>
      <c r="BB2038" s="122"/>
      <c r="BC2038" s="122"/>
      <c r="BE2038" s="123"/>
      <c r="BF2038" s="122"/>
      <c r="BG2038" s="121"/>
      <c r="BI2038" s="119"/>
      <c r="BJ2038" s="121"/>
      <c r="BK2038" s="121"/>
      <c r="BL2038" s="130"/>
    </row>
    <row r="2039" spans="1:64" x14ac:dyDescent="0.2">
      <c r="A2039" s="147" t="s">
        <v>1764</v>
      </c>
      <c r="B2039" s="158">
        <v>33860</v>
      </c>
      <c r="C2039" s="175" t="s">
        <v>1579</v>
      </c>
      <c r="E2039" s="116" t="str">
        <f>IF(ISERROR(VLOOKUP(TRIM(A2039),'R2020'!$A$1:$I$1991,2,FALSE)),"",VLOOKUP(TRIM(A2039),'R2020'!$A$1:$I$1991,2,FALSE))</f>
        <v>TE</v>
      </c>
      <c r="F2039" s="116" t="str">
        <f>IF(ISERROR(VLOOKUP(TRIM(A2039),'R2020'!$A$1:$I$1991,3,FALSE)),"",VLOOKUP(TRIM(A2039),'R2020'!$A$1:$I$1991,3,FALSE))</f>
        <v>LVA</v>
      </c>
      <c r="G2039" s="116" t="str">
        <f>IF(ISERROR(VLOOKUP(TRIM(A2039),'R2020'!$A$1:$I$1991,8,FALSE)),"",VLOOKUP(TRIM(A2039),'R2020'!$A$1:$I$1991,8,FALSE))</f>
        <v xml:space="preserve">5-0 </v>
      </c>
      <c r="H2039" s="121" t="s">
        <v>128</v>
      </c>
      <c r="I2039" s="121" t="s">
        <v>23</v>
      </c>
      <c r="J2039" s="122" t="s">
        <v>328</v>
      </c>
      <c r="K2039" s="122"/>
      <c r="P2039" s="122"/>
      <c r="Q2039" s="117" t="s">
        <v>26</v>
      </c>
      <c r="R2039" s="117" t="s">
        <v>39</v>
      </c>
      <c r="S2039" s="122" t="s">
        <v>685</v>
      </c>
    </row>
    <row r="2040" spans="1:64" x14ac:dyDescent="0.2">
      <c r="A2040" s="118" t="s">
        <v>4442</v>
      </c>
      <c r="B2040" s="139">
        <v>35294</v>
      </c>
      <c r="C2040" s="176" t="s">
        <v>3448</v>
      </c>
      <c r="D2040" s="141"/>
      <c r="E2040" s="116" t="str">
        <f>IF(ISERROR(VLOOKUP(TRIM(A2040),'R2020'!$A$1:$I$1991,2,FALSE)),"",VLOOKUP(TRIM(A2040),'R2020'!$A$1:$I$1991,2,FALSE))</f>
        <v>KR</v>
      </c>
      <c r="F2040" s="116" t="str">
        <f>IF(ISERROR(VLOOKUP(TRIM(A2040),'R2020'!$A$1:$I$1991,3,FALSE)),"",VLOOKUP(TRIM(A2040),'R2020'!$A$1:$I$1991,3,FALSE))</f>
        <v>SFN</v>
      </c>
      <c r="G2040" s="116" t="str">
        <f>IF(ISERROR(VLOOKUP(TRIM(A2040),'R2020'!$A$1:$I$1991,8,FALSE)),"",VLOOKUP(TRIM(A2040),'R2020'!$A$1:$I$1991,8,FALSE))</f>
        <v xml:space="preserve"> </v>
      </c>
      <c r="H2040" s="120"/>
      <c r="I2040" s="120"/>
      <c r="J2040" s="120"/>
      <c r="K2040" s="120"/>
      <c r="L2040" s="120"/>
      <c r="M2040" s="120"/>
      <c r="N2040" s="120"/>
      <c r="O2040" s="120"/>
      <c r="P2040" s="120"/>
      <c r="Q2040" s="120"/>
      <c r="R2040" s="120"/>
      <c r="S2040" s="120"/>
      <c r="T2040" s="120"/>
      <c r="U2040" s="120"/>
      <c r="V2040" s="120"/>
      <c r="W2040" s="120"/>
      <c r="X2040" s="120"/>
      <c r="Y2040" s="120"/>
      <c r="Z2040" s="120"/>
      <c r="AA2040" s="120"/>
      <c r="AB2040" s="120"/>
      <c r="AC2040" s="120"/>
      <c r="AD2040" s="120"/>
      <c r="AE2040" s="120"/>
      <c r="AF2040" s="120"/>
      <c r="AG2040" s="120"/>
      <c r="AH2040" s="120"/>
      <c r="AI2040" s="120"/>
      <c r="AJ2040" s="120"/>
      <c r="AK2040" s="120"/>
      <c r="AL2040" s="120"/>
      <c r="AM2040" s="120"/>
      <c r="AN2040" s="120"/>
      <c r="AO2040" s="120"/>
      <c r="AP2040" s="120"/>
      <c r="AQ2040" s="120"/>
      <c r="AR2040" s="120"/>
      <c r="AS2040" s="120"/>
      <c r="AT2040" s="120"/>
      <c r="AU2040" s="120"/>
      <c r="AV2040" s="120"/>
      <c r="AW2040" s="120"/>
      <c r="AX2040" s="120"/>
      <c r="AY2040" s="120"/>
      <c r="AZ2040" s="120"/>
      <c r="BA2040" s="120"/>
      <c r="BB2040" s="127"/>
      <c r="BC2040" s="120"/>
      <c r="BD2040" s="120"/>
      <c r="BE2040" s="120"/>
      <c r="BF2040" s="120"/>
      <c r="BG2040" s="120"/>
      <c r="BH2040" s="120"/>
      <c r="BI2040" s="120"/>
      <c r="BJ2040" s="120"/>
      <c r="BK2040" s="120"/>
    </row>
    <row r="2041" spans="1:64" x14ac:dyDescent="0.2">
      <c r="A2041" s="147" t="s">
        <v>3346</v>
      </c>
      <c r="B2041" s="158">
        <v>35518</v>
      </c>
      <c r="C2041" s="175" t="s">
        <v>3076</v>
      </c>
      <c r="D2041" s="122" t="s">
        <v>3417</v>
      </c>
      <c r="E2041" s="116" t="str">
        <f>IF(ISERROR(VLOOKUP(TRIM(A2041),'R2020'!$A$1:$I$1991,2,FALSE)),"",VLOOKUP(TRIM(A2041),'R2020'!$A$1:$I$1991,2,FALSE))</f>
        <v/>
      </c>
      <c r="F2041" s="116" t="str">
        <f>IF(ISERROR(VLOOKUP(TRIM(A2041),'R2020'!$A$1:$I$1991,3,FALSE)),"",VLOOKUP(TRIM(A2041),'R2020'!$A$1:$I$1991,3,FALSE))</f>
        <v/>
      </c>
      <c r="G2041" s="116" t="str">
        <f>IF(ISERROR(VLOOKUP(TRIM(A2041),'R2020'!$A$1:$I$1991,8,FALSE)),"",VLOOKUP(TRIM(A2041),'R2020'!$A$1:$I$1991,8,FALSE))</f>
        <v/>
      </c>
      <c r="H2041" s="117" t="s">
        <v>344</v>
      </c>
      <c r="I2041" s="122" t="s">
        <v>32</v>
      </c>
      <c r="J2041" s="122" t="s">
        <v>3964</v>
      </c>
      <c r="K2041" s="117" t="s">
        <v>344</v>
      </c>
      <c r="L2041" s="122" t="s">
        <v>448</v>
      </c>
      <c r="M2041" s="122" t="s">
        <v>2545</v>
      </c>
      <c r="O2041" s="122"/>
      <c r="P2041" s="122"/>
      <c r="R2041" s="122"/>
      <c r="S2041" s="122"/>
      <c r="U2041" s="122"/>
      <c r="V2041" s="122"/>
      <c r="X2041" s="122"/>
      <c r="Y2041" s="122"/>
      <c r="AA2041" s="122"/>
      <c r="AB2041" s="122"/>
      <c r="AD2041" s="122"/>
      <c r="AE2041" s="122"/>
      <c r="AG2041" s="122"/>
      <c r="AH2041" s="122"/>
      <c r="AJ2041" s="122"/>
      <c r="AK2041" s="122"/>
      <c r="AM2041" s="122"/>
      <c r="AN2041" s="122"/>
      <c r="AP2041" s="122"/>
      <c r="AQ2041" s="122"/>
      <c r="AS2041" s="122"/>
      <c r="AT2041" s="122"/>
      <c r="AV2041" s="122"/>
      <c r="AW2041" s="122"/>
      <c r="AY2041" s="122"/>
      <c r="AZ2041" s="122"/>
      <c r="BB2041" s="122"/>
      <c r="BC2041" s="122"/>
      <c r="BE2041" s="123"/>
      <c r="BF2041" s="122"/>
      <c r="BG2041" s="121"/>
      <c r="BI2041" s="119"/>
      <c r="BJ2041" s="121"/>
      <c r="BK2041" s="121"/>
      <c r="BL2041" s="130"/>
    </row>
    <row r="2042" spans="1:64" x14ac:dyDescent="0.2">
      <c r="A2042" s="155" t="s">
        <v>3347</v>
      </c>
      <c r="B2042" s="158">
        <v>35201</v>
      </c>
      <c r="C2042" s="175" t="s">
        <v>3063</v>
      </c>
      <c r="D2042" s="122" t="s">
        <v>3413</v>
      </c>
      <c r="E2042" s="116" t="str">
        <f>IF(ISERROR(VLOOKUP(TRIM(A2042),'R2020'!$A$1:$I$1991,2,FALSE)),"",VLOOKUP(TRIM(A2042),'R2020'!$A$1:$I$1991,2,FALSE))</f>
        <v>LCB</v>
      </c>
      <c r="F2042" s="116" t="str">
        <f>IF(ISERROR(VLOOKUP(TRIM(A2042),'R2020'!$A$1:$I$1991,3,FALSE)),"",VLOOKUP(TRIM(A2042),'R2020'!$A$1:$I$1991,3,FALSE))</f>
        <v>KCA</v>
      </c>
      <c r="G2042" s="116" t="str">
        <f>IF(ISERROR(VLOOKUP(TRIM(A2042),'R2020'!$A$1:$I$1991,8,FALSE)),"",VLOOKUP(TRIM(A2042),'R2020'!$A$1:$I$1991,8,FALSE))</f>
        <v xml:space="preserve">4 </v>
      </c>
      <c r="H2042" s="117" t="s">
        <v>529</v>
      </c>
      <c r="I2042" s="122" t="s">
        <v>55</v>
      </c>
      <c r="J2042" s="122" t="s">
        <v>328</v>
      </c>
      <c r="K2042" s="117" t="s">
        <v>364</v>
      </c>
      <c r="L2042" s="122" t="s">
        <v>55</v>
      </c>
      <c r="M2042" s="122" t="s">
        <v>1061</v>
      </c>
      <c r="O2042" s="122"/>
      <c r="P2042" s="122"/>
      <c r="R2042" s="122"/>
      <c r="S2042" s="122"/>
      <c r="U2042" s="122"/>
      <c r="V2042" s="122"/>
      <c r="X2042" s="122"/>
      <c r="Y2042" s="122"/>
      <c r="AA2042" s="122"/>
      <c r="AB2042" s="122"/>
      <c r="AD2042" s="122"/>
      <c r="AE2042" s="122"/>
      <c r="AG2042" s="122"/>
      <c r="AH2042" s="122"/>
      <c r="AJ2042" s="122"/>
      <c r="AK2042" s="122"/>
      <c r="AM2042" s="122"/>
      <c r="AN2042" s="122"/>
      <c r="AP2042" s="122"/>
      <c r="AQ2042" s="122"/>
      <c r="AS2042" s="122"/>
      <c r="AT2042" s="122"/>
      <c r="AV2042" s="122"/>
      <c r="AW2042" s="122"/>
      <c r="AY2042" s="122"/>
      <c r="AZ2042" s="122"/>
      <c r="BB2042" s="122"/>
      <c r="BC2042" s="122"/>
      <c r="BE2042" s="123"/>
      <c r="BF2042" s="122"/>
      <c r="BG2042" s="121"/>
      <c r="BI2042" s="119"/>
      <c r="BJ2042" s="121"/>
      <c r="BK2042" s="121"/>
      <c r="BL2042" s="130"/>
    </row>
    <row r="2043" spans="1:64" ht="12.95" customHeight="1" x14ac:dyDescent="0.2">
      <c r="A2043" s="147" t="s">
        <v>3348</v>
      </c>
      <c r="B2043" s="158">
        <v>35548</v>
      </c>
      <c r="C2043" s="175" t="s">
        <v>3349</v>
      </c>
      <c r="D2043" s="122" t="s">
        <v>3965</v>
      </c>
      <c r="E2043" s="116" t="str">
        <f>IF(ISERROR(VLOOKUP(TRIM(A2043),'R2020'!$A$1:$I$1991,2,FALSE)),"",VLOOKUP(TRIM(A2043),'R2020'!$A$1:$I$1991,2,FALSE))</f>
        <v>LCB</v>
      </c>
      <c r="F2043" s="116" t="str">
        <f>IF(ISERROR(VLOOKUP(TRIM(A2043),'R2020'!$A$1:$I$1991,3,FALSE)),"",VLOOKUP(TRIM(A2043),'R2020'!$A$1:$I$1991,3,FALSE))</f>
        <v>CLA</v>
      </c>
      <c r="G2043" s="116" t="str">
        <f>IF(ISERROR(VLOOKUP(TRIM(A2043),'R2020'!$A$1:$I$1991,8,FALSE)),"",VLOOKUP(TRIM(A2043),'R2020'!$A$1:$I$1991,8,FALSE))</f>
        <v xml:space="preserve">5 </v>
      </c>
      <c r="H2043" s="117" t="s">
        <v>529</v>
      </c>
      <c r="I2043" s="122" t="s">
        <v>348</v>
      </c>
      <c r="J2043" s="122" t="s">
        <v>60</v>
      </c>
      <c r="K2043" s="117" t="s">
        <v>529</v>
      </c>
      <c r="L2043" s="122" t="s">
        <v>348</v>
      </c>
      <c r="M2043" s="122" t="s">
        <v>60</v>
      </c>
      <c r="O2043" s="122"/>
      <c r="P2043" s="122"/>
      <c r="R2043" s="122"/>
      <c r="S2043" s="122"/>
      <c r="U2043" s="122"/>
      <c r="V2043" s="122"/>
      <c r="X2043" s="122"/>
      <c r="Y2043" s="122"/>
      <c r="AA2043" s="122"/>
      <c r="AB2043" s="122"/>
      <c r="AD2043" s="122"/>
      <c r="AE2043" s="122"/>
      <c r="AG2043" s="122"/>
      <c r="AH2043" s="122"/>
      <c r="AJ2043" s="122"/>
      <c r="AK2043" s="122"/>
      <c r="AM2043" s="122"/>
      <c r="AN2043" s="122"/>
      <c r="AP2043" s="122"/>
      <c r="AQ2043" s="122"/>
      <c r="AS2043" s="122"/>
      <c r="AT2043" s="122"/>
      <c r="AV2043" s="122"/>
      <c r="AW2043" s="122"/>
      <c r="AY2043" s="122"/>
      <c r="AZ2043" s="122"/>
      <c r="BB2043" s="122"/>
      <c r="BC2043" s="122"/>
      <c r="BE2043" s="123"/>
      <c r="BF2043" s="122"/>
      <c r="BG2043" s="121"/>
      <c r="BI2043" s="119"/>
      <c r="BJ2043" s="121"/>
      <c r="BK2043" s="121"/>
      <c r="BL2043" s="130"/>
    </row>
    <row r="2044" spans="1:64" x14ac:dyDescent="0.2">
      <c r="A2044" s="147" t="s">
        <v>3966</v>
      </c>
      <c r="B2044" s="158">
        <v>34892</v>
      </c>
      <c r="C2044" s="173" t="s">
        <v>2586</v>
      </c>
      <c r="E2044" s="116" t="str">
        <f>IF(ISERROR(VLOOKUP(TRIM(A2044),'R2020'!$A$1:$I$1991,2,FALSE)),"",VLOOKUP(TRIM(A2044),'R2020'!$A$1:$I$1991,2,FALSE))</f>
        <v>WR LP</v>
      </c>
      <c r="F2044" s="116" t="str">
        <f>IF(ISERROR(VLOOKUP(TRIM(A2044),'R2020'!$A$1:$I$1991,3,FALSE)),"",VLOOKUP(TRIM(A2044),'R2020'!$A$1:$I$1991,3,FALSE))</f>
        <v>PHN</v>
      </c>
      <c r="G2044" s="116" t="str">
        <f>IF(ISERROR(VLOOKUP(TRIM(A2044),'R2020'!$A$1:$I$1991,8,FALSE)),"",VLOOKUP(TRIM(A2044),'R2020'!$A$1:$I$1991,8,FALSE))</f>
        <v xml:space="preserve"> </v>
      </c>
      <c r="H2044" s="117" t="s">
        <v>293</v>
      </c>
      <c r="I2044" s="117" t="s">
        <v>88</v>
      </c>
    </row>
    <row r="2045" spans="1:64" x14ac:dyDescent="0.2">
      <c r="A2045" s="147" t="s">
        <v>1883</v>
      </c>
      <c r="B2045" s="158">
        <v>34465</v>
      </c>
      <c r="C2045" s="175" t="s">
        <v>2034</v>
      </c>
      <c r="D2045" s="117" t="s">
        <v>2032</v>
      </c>
      <c r="E2045" s="116" t="str">
        <f>IF(ISERROR(VLOOKUP(TRIM(A2045),'R2020'!$A$1:$I$1991,2,FALSE)),"",VLOOKUP(TRIM(A2045),'R2020'!$A$1:$I$1991,2,FALSE))</f>
        <v>End OLB</v>
      </c>
      <c r="F2045" s="116" t="str">
        <f>IF(ISERROR(VLOOKUP(TRIM(A2045),'R2020'!$A$1:$I$1991,3,FALSE)),"",VLOOKUP(TRIM(A2045),'R2020'!$A$1:$I$1991,3,FALSE))</f>
        <v>BAA</v>
      </c>
      <c r="G2045" s="116" t="str">
        <f>IF(ISERROR(VLOOKUP(TRIM(A2045),'R2020'!$A$1:$I$1991,8,FALSE)),"",VLOOKUP(TRIM(A2045),'R2020'!$A$1:$I$1991,8,FALSE))</f>
        <v>4-3 / 04-3</v>
      </c>
      <c r="H2045" s="117" t="s">
        <v>44</v>
      </c>
      <c r="I2045" s="117" t="s">
        <v>39</v>
      </c>
      <c r="J2045" s="122" t="s">
        <v>51</v>
      </c>
      <c r="K2045" s="117" t="s">
        <v>47</v>
      </c>
      <c r="L2045" s="117" t="s">
        <v>103</v>
      </c>
      <c r="M2045" s="122" t="s">
        <v>351</v>
      </c>
      <c r="N2045" s="117" t="s">
        <v>44</v>
      </c>
      <c r="O2045" s="117" t="s">
        <v>23</v>
      </c>
      <c r="P2045" s="122" t="s">
        <v>51</v>
      </c>
      <c r="Q2045" s="117" t="s">
        <v>48</v>
      </c>
      <c r="R2045" s="117" t="s">
        <v>23</v>
      </c>
      <c r="S2045" s="122" t="s">
        <v>349</v>
      </c>
    </row>
    <row r="2046" spans="1:64" x14ac:dyDescent="0.2">
      <c r="A2046" s="149" t="s">
        <v>1260</v>
      </c>
      <c r="B2046" s="159">
        <v>33437</v>
      </c>
      <c r="C2046" s="175" t="s">
        <v>1259</v>
      </c>
      <c r="D2046" s="120" t="s">
        <v>1235</v>
      </c>
      <c r="E2046" s="116" t="str">
        <f>IF(ISERROR(VLOOKUP(TRIM(A2046),'R2020'!$A$1:$I$1991,2,FALSE)),"",VLOOKUP(TRIM(A2046),'R2020'!$A$1:$I$1991,2,FALSE))</f>
        <v>FS</v>
      </c>
      <c r="F2046" s="116" t="str">
        <f>IF(ISERROR(VLOOKUP(TRIM(A2046),'R2020'!$A$1:$I$1991,3,FALSE)),"",VLOOKUP(TRIM(A2046),'R2020'!$A$1:$I$1991,3,FALSE))</f>
        <v>SFN</v>
      </c>
      <c r="G2046" s="116" t="str">
        <f>IF(ISERROR(VLOOKUP(TRIM(A2046),'R2020'!$A$1:$I$1991,8,FALSE)),"",VLOOKUP(TRIM(A2046),'R2020'!$A$1:$I$1991,8,FALSE))</f>
        <v xml:space="preserve">55 </v>
      </c>
      <c r="H2046" s="117" t="s">
        <v>368</v>
      </c>
      <c r="I2046" s="121" t="s">
        <v>111</v>
      </c>
      <c r="J2046" s="127" t="s">
        <v>1110</v>
      </c>
      <c r="K2046" s="117" t="s">
        <v>364</v>
      </c>
      <c r="L2046" s="121" t="s">
        <v>111</v>
      </c>
      <c r="M2046" s="127" t="s">
        <v>1059</v>
      </c>
      <c r="N2046" s="117" t="s">
        <v>202</v>
      </c>
      <c r="O2046" s="121"/>
      <c r="P2046" s="127"/>
      <c r="Q2046" s="120" t="s">
        <v>327</v>
      </c>
      <c r="R2046" s="121" t="s">
        <v>111</v>
      </c>
      <c r="S2046" s="127" t="s">
        <v>328</v>
      </c>
      <c r="T2046" s="120" t="s">
        <v>171</v>
      </c>
      <c r="U2046" s="121" t="s">
        <v>111</v>
      </c>
      <c r="V2046" s="127" t="s">
        <v>328</v>
      </c>
      <c r="W2046" s="120" t="s">
        <v>364</v>
      </c>
      <c r="X2046" s="121" t="s">
        <v>111</v>
      </c>
      <c r="Y2046" s="127" t="s">
        <v>1061</v>
      </c>
      <c r="Z2046" s="120"/>
      <c r="AA2046" s="120"/>
      <c r="AB2046" s="120"/>
      <c r="AC2046" s="120"/>
      <c r="AD2046" s="120"/>
      <c r="AE2046" s="120"/>
      <c r="AF2046" s="120"/>
      <c r="AG2046" s="120"/>
      <c r="AH2046" s="120"/>
      <c r="AI2046" s="120"/>
      <c r="AJ2046" s="120"/>
      <c r="AK2046" s="120"/>
      <c r="AL2046" s="120"/>
      <c r="AM2046" s="120"/>
      <c r="AN2046" s="120"/>
      <c r="AO2046" s="120"/>
      <c r="AP2046" s="120"/>
      <c r="AQ2046" s="120"/>
      <c r="AR2046" s="120"/>
      <c r="AS2046" s="120"/>
      <c r="AT2046" s="120"/>
      <c r="AU2046" s="120"/>
      <c r="AV2046" s="120"/>
      <c r="AW2046" s="120"/>
      <c r="AX2046" s="120"/>
      <c r="AY2046" s="120"/>
      <c r="AZ2046" s="120"/>
      <c r="BA2046" s="120"/>
      <c r="BB2046" s="120"/>
      <c r="BC2046" s="120"/>
      <c r="BD2046" s="120"/>
      <c r="BE2046" s="120"/>
      <c r="BF2046" s="120"/>
      <c r="BG2046" s="120"/>
      <c r="BH2046" s="120"/>
      <c r="BI2046" s="120"/>
      <c r="BJ2046" s="120"/>
      <c r="BK2046" s="120"/>
      <c r="BL2046" s="120"/>
    </row>
    <row r="2047" spans="1:64" x14ac:dyDescent="0.2">
      <c r="A2047" s="118" t="s">
        <v>4273</v>
      </c>
      <c r="B2047" s="139">
        <v>35653</v>
      </c>
      <c r="C2047" s="176" t="s">
        <v>4513</v>
      </c>
      <c r="D2047" s="142"/>
      <c r="E2047" s="116" t="str">
        <f>IF(ISERROR(VLOOKUP(TRIM(A2047),'R2020'!$A$1:$I$1991,2,FALSE)),"",VLOOKUP(TRIM(A2047),'R2020'!$A$1:$I$1991,2,FALSE))</f>
        <v>End</v>
      </c>
      <c r="F2047" s="116" t="str">
        <f>IF(ISERROR(VLOOKUP(TRIM(A2047),'R2020'!$A$1:$I$1991,3,FALSE)),"",VLOOKUP(TRIM(A2047),'R2020'!$A$1:$I$1991,3,FALSE))</f>
        <v>KCA</v>
      </c>
      <c r="G2047" s="116" t="str">
        <f>IF(ISERROR(VLOOKUP(TRIM(A2047),'R2020'!$A$1:$I$1991,8,FALSE)),"",VLOOKUP(TRIM(A2047),'R2020'!$A$1:$I$1991,8,FALSE))</f>
        <v xml:space="preserve">0-3 </v>
      </c>
      <c r="H2047" s="126"/>
      <c r="I2047" s="126"/>
      <c r="J2047" s="120"/>
      <c r="K2047" s="126"/>
      <c r="L2047" s="126"/>
      <c r="M2047" s="120"/>
      <c r="N2047" s="126"/>
      <c r="O2047" s="126"/>
      <c r="P2047" s="120"/>
      <c r="Q2047" s="126"/>
      <c r="R2047" s="126"/>
      <c r="S2047" s="120"/>
      <c r="T2047" s="126"/>
      <c r="U2047" s="126"/>
      <c r="V2047" s="120"/>
      <c r="W2047" s="126"/>
      <c r="X2047" s="126"/>
      <c r="Y2047" s="120"/>
      <c r="Z2047" s="126"/>
      <c r="AA2047" s="126"/>
      <c r="AB2047" s="120"/>
      <c r="AC2047" s="126"/>
      <c r="AD2047" s="126"/>
      <c r="AE2047" s="120"/>
      <c r="AF2047" s="126"/>
      <c r="AG2047" s="126"/>
      <c r="AH2047" s="120"/>
      <c r="AI2047" s="126"/>
      <c r="AJ2047" s="126"/>
      <c r="AK2047" s="120"/>
      <c r="AL2047" s="126"/>
      <c r="AM2047" s="126"/>
      <c r="AN2047" s="120"/>
      <c r="AO2047" s="126"/>
      <c r="AP2047" s="126"/>
      <c r="AQ2047" s="120"/>
      <c r="AR2047" s="126"/>
      <c r="AS2047" s="126"/>
      <c r="AT2047" s="120"/>
      <c r="AU2047" s="126"/>
      <c r="AV2047" s="126"/>
      <c r="AW2047" s="120"/>
      <c r="AX2047" s="126"/>
      <c r="AY2047" s="126"/>
      <c r="AZ2047" s="120"/>
      <c r="BA2047" s="126"/>
      <c r="BB2047" s="126"/>
      <c r="BC2047" s="120"/>
      <c r="BD2047" s="125"/>
      <c r="BE2047" s="126"/>
      <c r="BF2047" s="128"/>
      <c r="BG2047" s="120"/>
      <c r="BH2047" s="127"/>
      <c r="BI2047" s="128"/>
      <c r="BJ2047" s="128"/>
      <c r="BK2047" s="131"/>
    </row>
    <row r="2048" spans="1:64" x14ac:dyDescent="0.2">
      <c r="A2048" s="147" t="s">
        <v>1524</v>
      </c>
      <c r="B2048" s="158">
        <v>33565</v>
      </c>
      <c r="C2048" s="175" t="s">
        <v>1005</v>
      </c>
      <c r="D2048" s="122" t="s">
        <v>1574</v>
      </c>
      <c r="E2048" s="116" t="str">
        <f>IF(ISERROR(VLOOKUP(TRIM(A2048),'R2020'!$A$1:$I$1991,2,FALSE)),"",VLOOKUP(TRIM(A2048),'R2020'!$A$1:$I$1991,2,FALSE))</f>
        <v/>
      </c>
      <c r="F2048" s="116" t="str">
        <f>IF(ISERROR(VLOOKUP(TRIM(A2048),'R2020'!$A$1:$I$1991,3,FALSE)),"",VLOOKUP(TRIM(A2048),'R2020'!$A$1:$I$1991,3,FALSE))</f>
        <v/>
      </c>
      <c r="G2048" s="116" t="str">
        <f>IF(ISERROR(VLOOKUP(TRIM(A2048),'R2020'!$A$1:$I$1991,8,FALSE)),"",VLOOKUP(TRIM(A2048),'R2020'!$A$1:$I$1991,8,FALSE))</f>
        <v/>
      </c>
      <c r="I2048" s="121"/>
      <c r="K2048" s="117" t="s">
        <v>344</v>
      </c>
      <c r="L2048" s="121" t="s">
        <v>55</v>
      </c>
      <c r="M2048" s="119" t="s">
        <v>3014</v>
      </c>
      <c r="N2048" s="117" t="s">
        <v>202</v>
      </c>
      <c r="O2048" s="121"/>
      <c r="Q2048" s="117" t="s">
        <v>344</v>
      </c>
      <c r="R2048" s="121" t="s">
        <v>55</v>
      </c>
      <c r="S2048" s="119" t="s">
        <v>1846</v>
      </c>
      <c r="T2048" s="117" t="s">
        <v>344</v>
      </c>
      <c r="U2048" s="121" t="s">
        <v>55</v>
      </c>
      <c r="V2048" s="119" t="s">
        <v>1674</v>
      </c>
      <c r="X2048" s="121"/>
      <c r="Y2048" s="119"/>
      <c r="AA2048" s="121"/>
      <c r="AB2048" s="119"/>
      <c r="AD2048" s="121"/>
      <c r="AE2048" s="119"/>
      <c r="AG2048" s="121"/>
      <c r="AH2048" s="119"/>
      <c r="AJ2048" s="121"/>
      <c r="AK2048" s="119"/>
      <c r="AM2048" s="121"/>
      <c r="AN2048" s="119"/>
      <c r="AP2048" s="121"/>
      <c r="AQ2048" s="119"/>
      <c r="AS2048" s="121"/>
      <c r="AT2048" s="119"/>
      <c r="AV2048" s="121"/>
      <c r="AW2048" s="119"/>
      <c r="AY2048" s="121"/>
      <c r="AZ2048" s="119"/>
      <c r="BB2048" s="121"/>
      <c r="BC2048" s="119"/>
      <c r="BF2048" s="119"/>
      <c r="BG2048" s="121"/>
      <c r="BH2048" s="121"/>
      <c r="BI2048" s="121"/>
      <c r="BJ2048" s="121"/>
      <c r="BK2048" s="121"/>
      <c r="BL2048" s="121"/>
    </row>
    <row r="2049" spans="1:64" x14ac:dyDescent="0.2">
      <c r="A2049" s="147" t="s">
        <v>968</v>
      </c>
      <c r="B2049" s="158">
        <v>33407</v>
      </c>
      <c r="C2049" s="175" t="s">
        <v>1002</v>
      </c>
      <c r="D2049" s="122" t="s">
        <v>2447</v>
      </c>
      <c r="E2049" s="116" t="str">
        <f>IF(ISERROR(VLOOKUP(TRIM(A2049),'R2020'!$A$1:$I$1991,2,FALSE)),"",VLOOKUP(TRIM(A2049),'R2020'!$A$1:$I$1991,2,FALSE))</f>
        <v/>
      </c>
      <c r="F2049" s="116" t="str">
        <f>IF(ISERROR(VLOOKUP(TRIM(A2049),'R2020'!$A$1:$I$1991,3,FALSE)),"",VLOOKUP(TRIM(A2049),'R2020'!$A$1:$I$1991,3,FALSE))</f>
        <v/>
      </c>
      <c r="G2049" s="116" t="str">
        <f>IF(ISERROR(VLOOKUP(TRIM(A2049),'R2020'!$A$1:$I$1991,8,FALSE)),"",VLOOKUP(TRIM(A2049),'R2020'!$A$1:$I$1991,8,FALSE))</f>
        <v/>
      </c>
      <c r="H2049" s="117" t="s">
        <v>226</v>
      </c>
      <c r="I2049" s="121" t="s">
        <v>367</v>
      </c>
      <c r="J2049" s="119" t="s">
        <v>56</v>
      </c>
      <c r="K2049" s="117" t="s">
        <v>226</v>
      </c>
      <c r="L2049" s="121" t="s">
        <v>367</v>
      </c>
      <c r="M2049" s="119" t="s">
        <v>225</v>
      </c>
      <c r="N2049" s="117" t="s">
        <v>226</v>
      </c>
      <c r="O2049" s="121" t="s">
        <v>367</v>
      </c>
      <c r="P2049" s="119" t="s">
        <v>230</v>
      </c>
      <c r="Q2049" s="117" t="s">
        <v>226</v>
      </c>
      <c r="R2049" s="121" t="s">
        <v>369</v>
      </c>
      <c r="S2049" s="119" t="s">
        <v>56</v>
      </c>
      <c r="T2049" s="117" t="s">
        <v>226</v>
      </c>
      <c r="U2049" s="121" t="s">
        <v>369</v>
      </c>
      <c r="V2049" s="119" t="s">
        <v>225</v>
      </c>
      <c r="W2049" s="117" t="s">
        <v>226</v>
      </c>
      <c r="X2049" s="121" t="s">
        <v>369</v>
      </c>
      <c r="Y2049" s="119" t="s">
        <v>33</v>
      </c>
      <c r="Z2049" s="117" t="s">
        <v>226</v>
      </c>
      <c r="AA2049" s="121" t="s">
        <v>369</v>
      </c>
      <c r="AB2049" s="119" t="s">
        <v>33</v>
      </c>
      <c r="AD2049" s="121"/>
      <c r="AE2049" s="119"/>
      <c r="AG2049" s="121"/>
      <c r="AH2049" s="119"/>
      <c r="AJ2049" s="121"/>
      <c r="AK2049" s="119"/>
      <c r="AM2049" s="121"/>
      <c r="AN2049" s="119"/>
      <c r="AP2049" s="121"/>
      <c r="AQ2049" s="119"/>
      <c r="AS2049" s="121"/>
      <c r="AT2049" s="119"/>
      <c r="AV2049" s="121"/>
      <c r="AW2049" s="119"/>
      <c r="AY2049" s="121"/>
      <c r="AZ2049" s="119"/>
      <c r="BB2049" s="121"/>
      <c r="BC2049" s="119"/>
      <c r="BF2049" s="119"/>
      <c r="BG2049" s="121"/>
      <c r="BH2049" s="121"/>
      <c r="BI2049" s="121"/>
      <c r="BJ2049" s="121"/>
      <c r="BK2049" s="121"/>
      <c r="BL2049" s="121"/>
    </row>
    <row r="2050" spans="1:64" x14ac:dyDescent="0.2">
      <c r="A2050" s="147" t="s">
        <v>3350</v>
      </c>
      <c r="B2050" s="158">
        <v>35388</v>
      </c>
      <c r="C2050" s="175" t="s">
        <v>3067</v>
      </c>
      <c r="D2050" s="122" t="s">
        <v>3089</v>
      </c>
      <c r="E2050" s="116" t="str">
        <f>IF(ISERROR(VLOOKUP(TRIM(A2050),'R2020'!$A$1:$I$1991,2,FALSE)),"",VLOOKUP(TRIM(A2050),'R2020'!$A$1:$I$1991,2,FALSE))</f>
        <v>MLB</v>
      </c>
      <c r="F2050" s="116" t="str">
        <f>IF(ISERROR(VLOOKUP(TRIM(A2050),'R2020'!$A$1:$I$1991,3,FALSE)),"",VLOOKUP(TRIM(A2050),'R2020'!$A$1:$I$1991,3,FALSE))</f>
        <v>SFN</v>
      </c>
      <c r="G2050" s="116" t="str">
        <f>IF(ISERROR(VLOOKUP(TRIM(A2050),'R2020'!$A$1:$I$1991,8,FALSE)),"",VLOOKUP(TRIM(A2050),'R2020'!$A$1:$I$1991,8,FALSE))</f>
        <v xml:space="preserve">66-3 </v>
      </c>
      <c r="H2050" s="117" t="s">
        <v>540</v>
      </c>
      <c r="I2050" s="122" t="s">
        <v>111</v>
      </c>
      <c r="J2050" s="122" t="s">
        <v>3967</v>
      </c>
      <c r="K2050" s="117" t="s">
        <v>540</v>
      </c>
      <c r="L2050" s="122" t="s">
        <v>111</v>
      </c>
      <c r="M2050" s="122" t="s">
        <v>1158</v>
      </c>
      <c r="O2050" s="122"/>
      <c r="P2050" s="122"/>
      <c r="R2050" s="122"/>
      <c r="S2050" s="122"/>
      <c r="U2050" s="122"/>
      <c r="V2050" s="122"/>
      <c r="X2050" s="122"/>
      <c r="Y2050" s="122"/>
      <c r="AA2050" s="122"/>
      <c r="AB2050" s="122"/>
      <c r="AD2050" s="122"/>
      <c r="AE2050" s="122"/>
      <c r="AG2050" s="122"/>
      <c r="AH2050" s="122"/>
      <c r="AJ2050" s="122"/>
      <c r="AK2050" s="122"/>
      <c r="AM2050" s="122"/>
      <c r="AN2050" s="122"/>
      <c r="AP2050" s="122"/>
      <c r="AQ2050" s="122"/>
      <c r="AS2050" s="122"/>
      <c r="AT2050" s="122"/>
      <c r="AV2050" s="122"/>
      <c r="AW2050" s="122"/>
      <c r="AY2050" s="122"/>
      <c r="AZ2050" s="122"/>
      <c r="BB2050" s="122"/>
      <c r="BC2050" s="122"/>
      <c r="BE2050" s="123"/>
      <c r="BF2050" s="122"/>
      <c r="BG2050" s="121"/>
      <c r="BI2050" s="119"/>
      <c r="BJ2050" s="121"/>
      <c r="BK2050" s="121"/>
      <c r="BL2050" s="130"/>
    </row>
    <row r="2051" spans="1:64" x14ac:dyDescent="0.2">
      <c r="A2051" s="118" t="s">
        <v>4092</v>
      </c>
      <c r="B2051" s="139">
        <v>35403</v>
      </c>
      <c r="C2051" s="176" t="s">
        <v>4517</v>
      </c>
      <c r="D2051" s="141"/>
      <c r="E2051" s="116" t="str">
        <f>IF(ISERROR(VLOOKUP(TRIM(A2051),'R2020'!$A$1:$I$1991,2,FALSE)),"",VLOOKUP(TRIM(A2051),'R2020'!$A$1:$I$1991,2,FALSE))</f>
        <v>End</v>
      </c>
      <c r="F2051" s="116" t="str">
        <f>IF(ISERROR(VLOOKUP(TRIM(A2051),'R2020'!$A$1:$I$1991,3,FALSE)),"",VLOOKUP(TRIM(A2051),'R2020'!$A$1:$I$1991,3,FALSE))</f>
        <v>BAA</v>
      </c>
      <c r="G2051" s="116" t="str">
        <f>IF(ISERROR(VLOOKUP(TRIM(A2051),'R2020'!$A$1:$I$1991,8,FALSE)),"",VLOOKUP(TRIM(A2051),'R2020'!$A$1:$I$1991,8,FALSE))</f>
        <v xml:space="preserve">0-0 </v>
      </c>
      <c r="H2051" s="127"/>
      <c r="I2051" s="127"/>
      <c r="J2051" s="120"/>
      <c r="K2051" s="127"/>
      <c r="L2051" s="127"/>
      <c r="M2051" s="120"/>
      <c r="N2051" s="127"/>
      <c r="O2051" s="127"/>
      <c r="P2051" s="120"/>
      <c r="Q2051" s="127"/>
      <c r="R2051" s="127"/>
      <c r="S2051" s="120"/>
      <c r="T2051" s="127"/>
      <c r="U2051" s="127"/>
      <c r="V2051" s="120"/>
      <c r="W2051" s="127"/>
      <c r="X2051" s="127"/>
      <c r="Y2051" s="120"/>
      <c r="Z2051" s="127"/>
      <c r="AA2051" s="127"/>
      <c r="AB2051" s="120"/>
      <c r="AC2051" s="127"/>
      <c r="AD2051" s="127"/>
      <c r="AE2051" s="120"/>
      <c r="AF2051" s="127"/>
      <c r="AG2051" s="127"/>
      <c r="AH2051" s="120"/>
      <c r="AI2051" s="127"/>
      <c r="AJ2051" s="127"/>
      <c r="AK2051" s="120"/>
      <c r="AL2051" s="127"/>
      <c r="AM2051" s="127"/>
      <c r="AN2051" s="120"/>
      <c r="AO2051" s="127"/>
      <c r="AP2051" s="127"/>
      <c r="AQ2051" s="127"/>
      <c r="AR2051" s="127"/>
      <c r="AS2051" s="127"/>
      <c r="AT2051" s="120"/>
      <c r="AU2051" s="127"/>
      <c r="AV2051" s="127"/>
      <c r="AW2051" s="120"/>
      <c r="AX2051" s="127"/>
      <c r="AY2051" s="127"/>
      <c r="AZ2051" s="120"/>
      <c r="BA2051" s="127"/>
      <c r="BB2051" s="127"/>
      <c r="BC2051" s="120"/>
      <c r="BD2051" s="120"/>
      <c r="BE2051" s="120"/>
      <c r="BF2051" s="120"/>
      <c r="BG2051" s="120"/>
      <c r="BH2051" s="120"/>
      <c r="BI2051" s="120"/>
      <c r="BJ2051" s="128"/>
      <c r="BK2051" s="128"/>
    </row>
    <row r="2052" spans="1:64" x14ac:dyDescent="0.2">
      <c r="A2052" s="147" t="s">
        <v>1878</v>
      </c>
      <c r="B2052" s="158">
        <v>34022</v>
      </c>
      <c r="C2052" s="175" t="s">
        <v>2032</v>
      </c>
      <c r="D2052" s="117" t="s">
        <v>2028</v>
      </c>
      <c r="E2052" s="116" t="str">
        <f>IF(ISERROR(VLOOKUP(TRIM(A2052),'R2020'!$A$1:$I$1991,2,FALSE)),"",VLOOKUP(TRIM(A2052),'R2020'!$A$1:$I$1991,2,FALSE))</f>
        <v/>
      </c>
      <c r="F2052" s="116" t="str">
        <f>IF(ISERROR(VLOOKUP(TRIM(A2052),'R2020'!$A$1:$I$1991,3,FALSE)),"",VLOOKUP(TRIM(A2052),'R2020'!$A$1:$I$1991,3,FALSE))</f>
        <v/>
      </c>
      <c r="G2052" s="116" t="str">
        <f>IF(ISERROR(VLOOKUP(TRIM(A2052),'R2020'!$A$1:$I$1991,8,FALSE)),"",VLOOKUP(TRIM(A2052),'R2020'!$A$1:$I$1991,8,FALSE))</f>
        <v/>
      </c>
      <c r="H2052" s="117" t="s">
        <v>344</v>
      </c>
      <c r="I2052" s="117" t="s">
        <v>23</v>
      </c>
      <c r="J2052" s="122" t="s">
        <v>3968</v>
      </c>
      <c r="K2052" s="117" t="s">
        <v>202</v>
      </c>
      <c r="M2052" s="122"/>
      <c r="N2052" s="117" t="s">
        <v>344</v>
      </c>
      <c r="O2052" s="117" t="s">
        <v>23</v>
      </c>
      <c r="P2052" s="122" t="s">
        <v>2349</v>
      </c>
      <c r="Q2052" s="117" t="s">
        <v>344</v>
      </c>
      <c r="R2052" s="117" t="s">
        <v>23</v>
      </c>
      <c r="S2052" s="122" t="s">
        <v>1879</v>
      </c>
    </row>
    <row r="2053" spans="1:64" x14ac:dyDescent="0.2">
      <c r="A2053" s="147" t="s">
        <v>1922</v>
      </c>
      <c r="B2053" s="158">
        <v>34448</v>
      </c>
      <c r="C2053" s="175" t="s">
        <v>2042</v>
      </c>
      <c r="D2053" s="117" t="s">
        <v>3065</v>
      </c>
      <c r="E2053" s="116" t="str">
        <f>IF(ISERROR(VLOOKUP(TRIM(A2053),'R2020'!$A$1:$I$1991,2,FALSE)),"",VLOOKUP(TRIM(A2053),'R2020'!$A$1:$I$1991,2,FALSE))</f>
        <v/>
      </c>
      <c r="F2053" s="116" t="str">
        <f>IF(ISERROR(VLOOKUP(TRIM(A2053),'R2020'!$A$1:$I$1991,3,FALSE)),"",VLOOKUP(TRIM(A2053),'R2020'!$A$1:$I$1991,3,FALSE))</f>
        <v/>
      </c>
      <c r="G2053" s="116" t="str">
        <f>IF(ISERROR(VLOOKUP(TRIM(A2053),'R2020'!$A$1:$I$1991,8,FALSE)),"",VLOOKUP(TRIM(A2053),'R2020'!$A$1:$I$1991,8,FALSE))</f>
        <v/>
      </c>
      <c r="J2053" s="122"/>
      <c r="K2053" s="117" t="s">
        <v>344</v>
      </c>
      <c r="L2053" s="117" t="s">
        <v>367</v>
      </c>
      <c r="M2053" s="122" t="s">
        <v>3060</v>
      </c>
      <c r="N2053" s="117" t="s">
        <v>344</v>
      </c>
      <c r="O2053" s="117" t="s">
        <v>369</v>
      </c>
      <c r="P2053" s="122" t="s">
        <v>2249</v>
      </c>
      <c r="Q2053" s="117" t="s">
        <v>344</v>
      </c>
      <c r="R2053" s="117" t="s">
        <v>369</v>
      </c>
      <c r="S2053" s="122" t="s">
        <v>1923</v>
      </c>
    </row>
    <row r="2054" spans="1:64" x14ac:dyDescent="0.2">
      <c r="A2054" s="147" t="s">
        <v>3351</v>
      </c>
      <c r="B2054" s="158">
        <v>35157</v>
      </c>
      <c r="C2054" s="175" t="s">
        <v>3089</v>
      </c>
      <c r="D2054" s="122" t="s">
        <v>3067</v>
      </c>
      <c r="E2054" s="116" t="str">
        <f>IF(ISERROR(VLOOKUP(TRIM(A2054),'R2020'!$A$1:$I$1991,2,FALSE)),"",VLOOKUP(TRIM(A2054),'R2020'!$A$1:$I$1991,2,FALSE))</f>
        <v>WR</v>
      </c>
      <c r="F2054" s="116" t="str">
        <f>IF(ISERROR(VLOOKUP(TRIM(A2054),'R2020'!$A$1:$I$1991,3,FALSE)),"",VLOOKUP(TRIM(A2054),'R2020'!$A$1:$I$1991,3,FALSE))</f>
        <v>PIA</v>
      </c>
      <c r="G2054" s="116" t="str">
        <f>IF(ISERROR(VLOOKUP(TRIM(A2054),'R2020'!$A$1:$I$1991,8,FALSE)),"",VLOOKUP(TRIM(A2054),'R2020'!$A$1:$I$1991,8,FALSE))</f>
        <v xml:space="preserve"> </v>
      </c>
      <c r="H2054" s="117" t="s">
        <v>283</v>
      </c>
      <c r="I2054" s="122" t="s">
        <v>450</v>
      </c>
      <c r="J2054" s="122"/>
      <c r="K2054" s="117" t="s">
        <v>283</v>
      </c>
      <c r="L2054" s="122" t="s">
        <v>450</v>
      </c>
      <c r="M2054" s="122"/>
      <c r="O2054" s="122"/>
      <c r="P2054" s="122"/>
      <c r="R2054" s="122"/>
      <c r="S2054" s="122"/>
      <c r="U2054" s="122"/>
      <c r="V2054" s="122"/>
      <c r="X2054" s="122"/>
      <c r="Y2054" s="122"/>
      <c r="AA2054" s="122"/>
      <c r="AB2054" s="122"/>
      <c r="AD2054" s="122"/>
      <c r="AE2054" s="122"/>
      <c r="AG2054" s="122"/>
      <c r="AH2054" s="122"/>
      <c r="AJ2054" s="122"/>
      <c r="AK2054" s="122"/>
      <c r="AM2054" s="122"/>
      <c r="AN2054" s="122"/>
      <c r="AP2054" s="122"/>
      <c r="AQ2054" s="122"/>
      <c r="AS2054" s="122"/>
      <c r="AT2054" s="122"/>
      <c r="AV2054" s="122"/>
      <c r="AW2054" s="122"/>
      <c r="AY2054" s="122"/>
      <c r="AZ2054" s="122"/>
      <c r="BB2054" s="122"/>
      <c r="BC2054" s="122"/>
      <c r="BE2054" s="123"/>
      <c r="BF2054" s="122"/>
      <c r="BG2054" s="121"/>
      <c r="BI2054" s="119"/>
      <c r="BJ2054" s="121"/>
      <c r="BK2054" s="121"/>
      <c r="BL2054" s="130"/>
    </row>
    <row r="2055" spans="1:64" x14ac:dyDescent="0.2">
      <c r="A2055" s="149" t="s">
        <v>1270</v>
      </c>
      <c r="B2055" s="159">
        <v>33048</v>
      </c>
      <c r="C2055" s="175" t="s">
        <v>1004</v>
      </c>
      <c r="D2055" s="120" t="s">
        <v>1258</v>
      </c>
      <c r="E2055" s="116" t="str">
        <f>IF(ISERROR(VLOOKUP(TRIM(A2055),'R2020'!$A$1:$I$1991,2,FALSE)),"",VLOOKUP(TRIM(A2055),'R2020'!$A$1:$I$1991,2,FALSE))</f>
        <v/>
      </c>
      <c r="F2055" s="116" t="str">
        <f>IF(ISERROR(VLOOKUP(TRIM(A2055),'R2020'!$A$1:$I$1991,3,FALSE)),"",VLOOKUP(TRIM(A2055),'R2020'!$A$1:$I$1991,3,FALSE))</f>
        <v/>
      </c>
      <c r="G2055" s="116" t="str">
        <f>IF(ISERROR(VLOOKUP(TRIM(A2055),'R2020'!$A$1:$I$1991,8,FALSE)),"",VLOOKUP(TRIM(A2055),'R2020'!$A$1:$I$1991,8,FALSE))</f>
        <v/>
      </c>
      <c r="H2055" s="117" t="s">
        <v>1038</v>
      </c>
      <c r="I2055" s="126" t="s">
        <v>122</v>
      </c>
      <c r="J2055" s="127" t="s">
        <v>3860</v>
      </c>
      <c r="K2055" s="117" t="s">
        <v>1035</v>
      </c>
      <c r="L2055" s="126" t="s">
        <v>348</v>
      </c>
      <c r="M2055" s="127" t="s">
        <v>1474</v>
      </c>
      <c r="N2055" s="117" t="s">
        <v>226</v>
      </c>
      <c r="O2055" s="126" t="s">
        <v>78</v>
      </c>
      <c r="P2055" s="127" t="s">
        <v>227</v>
      </c>
      <c r="Q2055" s="120" t="s">
        <v>544</v>
      </c>
      <c r="R2055" s="126" t="s">
        <v>78</v>
      </c>
      <c r="S2055" s="127" t="s">
        <v>545</v>
      </c>
      <c r="T2055" s="120" t="s">
        <v>388</v>
      </c>
      <c r="U2055" s="120" t="s">
        <v>78</v>
      </c>
      <c r="V2055" s="127" t="s">
        <v>454</v>
      </c>
      <c r="W2055" s="120" t="s">
        <v>478</v>
      </c>
      <c r="X2055" s="120" t="s">
        <v>78</v>
      </c>
      <c r="Y2055" s="127" t="s">
        <v>349</v>
      </c>
      <c r="Z2055" s="120"/>
      <c r="AA2055" s="120"/>
      <c r="AB2055" s="120"/>
      <c r="AC2055" s="120"/>
      <c r="AD2055" s="120"/>
      <c r="AE2055" s="120"/>
      <c r="AF2055" s="120"/>
      <c r="AG2055" s="120"/>
      <c r="AH2055" s="120"/>
      <c r="AI2055" s="120"/>
      <c r="AJ2055" s="120"/>
      <c r="AK2055" s="120"/>
      <c r="AL2055" s="120"/>
      <c r="AM2055" s="120"/>
      <c r="AN2055" s="120"/>
      <c r="AO2055" s="120"/>
      <c r="AP2055" s="120"/>
      <c r="AQ2055" s="120"/>
      <c r="AR2055" s="120"/>
      <c r="AS2055" s="120"/>
      <c r="AT2055" s="120"/>
      <c r="AU2055" s="120"/>
      <c r="AV2055" s="120"/>
      <c r="AW2055" s="120"/>
      <c r="AX2055" s="120"/>
      <c r="AY2055" s="120"/>
      <c r="AZ2055" s="120"/>
      <c r="BA2055" s="120"/>
      <c r="BB2055" s="120"/>
      <c r="BC2055" s="120"/>
      <c r="BD2055" s="120"/>
      <c r="BE2055" s="120"/>
      <c r="BF2055" s="120"/>
      <c r="BG2055" s="120"/>
      <c r="BH2055" s="120"/>
      <c r="BI2055" s="120"/>
      <c r="BJ2055" s="120"/>
      <c r="BK2055" s="120"/>
      <c r="BL2055" s="120"/>
    </row>
    <row r="2056" spans="1:64" x14ac:dyDescent="0.2">
      <c r="A2056" s="147" t="s">
        <v>2834</v>
      </c>
      <c r="B2056" s="158">
        <v>34308</v>
      </c>
      <c r="C2056" s="173" t="s">
        <v>2593</v>
      </c>
      <c r="D2056" s="119" t="s">
        <v>2893</v>
      </c>
      <c r="E2056" s="116" t="str">
        <f>IF(ISERROR(VLOOKUP(TRIM(A2056),'R2020'!$A$1:$I$1991,2,FALSE)),"",VLOOKUP(TRIM(A2056),'R2020'!$A$1:$I$1991,2,FALSE))</f>
        <v>RE</v>
      </c>
      <c r="F2056" s="116" t="str">
        <f>IF(ISERROR(VLOOKUP(TRIM(A2056),'R2020'!$A$1:$I$1991,3,FALSE)),"",VLOOKUP(TRIM(A2056),'R2020'!$A$1:$I$1991,3,FALSE))</f>
        <v>HOA</v>
      </c>
      <c r="G2056" s="116" t="str">
        <f>IF(ISERROR(VLOOKUP(TRIM(A2056),'R2020'!$A$1:$I$1991,8,FALSE)),"",VLOOKUP(TRIM(A2056),'R2020'!$A$1:$I$1991,8,FALSE))</f>
        <v xml:space="preserve">4-3 </v>
      </c>
      <c r="H2056" s="117" t="s">
        <v>44</v>
      </c>
      <c r="I2056" s="117" t="s">
        <v>336</v>
      </c>
      <c r="J2056" s="119" t="s">
        <v>51</v>
      </c>
      <c r="K2056" s="117" t="s">
        <v>49</v>
      </c>
      <c r="L2056" s="117" t="s">
        <v>336</v>
      </c>
      <c r="M2056" s="119" t="s">
        <v>51</v>
      </c>
      <c r="N2056" s="117" t="s">
        <v>49</v>
      </c>
      <c r="O2056" s="117" t="s">
        <v>336</v>
      </c>
      <c r="P2056" s="119" t="s">
        <v>454</v>
      </c>
    </row>
    <row r="2057" spans="1:64" ht="12.95" customHeight="1" x14ac:dyDescent="0.2">
      <c r="A2057" s="147" t="s">
        <v>1343</v>
      </c>
      <c r="B2057" s="158">
        <v>33569</v>
      </c>
      <c r="C2057" s="175" t="s">
        <v>1227</v>
      </c>
      <c r="E2057" s="116" t="str">
        <f>IF(ISERROR(VLOOKUP(TRIM(A2057),'R2020'!$A$1:$I$1991,2,FALSE)),"",VLOOKUP(TRIM(A2057),'R2020'!$A$1:$I$1991,2,FALSE))</f>
        <v>DB</v>
      </c>
      <c r="F2057" s="116" t="str">
        <f>IF(ISERROR(VLOOKUP(TRIM(A2057),'R2020'!$A$1:$I$1991,3,FALSE)),"",VLOOKUP(TRIM(A2057),'R2020'!$A$1:$I$1991,3,FALSE))</f>
        <v>LAA</v>
      </c>
      <c r="G2057" s="116" t="str">
        <f>IF(ISERROR(VLOOKUP(TRIM(A2057),'R2020'!$A$1:$I$1991,8,FALSE)),"",VLOOKUP(TRIM(A2057),'R2020'!$A$1:$I$1991,8,FALSE))</f>
        <v xml:space="preserve">00 </v>
      </c>
      <c r="H2057" s="117" t="s">
        <v>364</v>
      </c>
      <c r="I2057" s="122" t="s">
        <v>2215</v>
      </c>
      <c r="J2057" s="122" t="s">
        <v>1061</v>
      </c>
      <c r="K2057" s="122"/>
      <c r="N2057" s="117" t="s">
        <v>364</v>
      </c>
      <c r="O2057" s="122" t="s">
        <v>88</v>
      </c>
      <c r="P2057" s="122" t="s">
        <v>1061</v>
      </c>
      <c r="Q2057" s="117" t="s">
        <v>364</v>
      </c>
      <c r="R2057" s="122" t="s">
        <v>88</v>
      </c>
      <c r="S2057" s="122" t="s">
        <v>1059</v>
      </c>
      <c r="T2057" s="117" t="s">
        <v>364</v>
      </c>
      <c r="U2057" s="122" t="s">
        <v>88</v>
      </c>
      <c r="V2057" s="122" t="s">
        <v>1061</v>
      </c>
      <c r="W2057" s="117" t="s">
        <v>364</v>
      </c>
      <c r="X2057" s="122" t="s">
        <v>88</v>
      </c>
      <c r="Y2057" s="122" t="s">
        <v>1061</v>
      </c>
    </row>
    <row r="2058" spans="1:64" x14ac:dyDescent="0.2">
      <c r="A2058" s="149" t="s">
        <v>1155</v>
      </c>
      <c r="B2058" s="159">
        <v>34134</v>
      </c>
      <c r="C2058" s="175" t="s">
        <v>1241</v>
      </c>
      <c r="D2058" s="122" t="s">
        <v>2559</v>
      </c>
      <c r="E2058" s="116" t="str">
        <f>IF(ISERROR(VLOOKUP(TRIM(A2058),'R2020'!$A$1:$I$1991,2,FALSE)),"",VLOOKUP(TRIM(A2058),'R2020'!$A$1:$I$1991,2,FALSE))</f>
        <v>SE</v>
      </c>
      <c r="F2058" s="116" t="str">
        <f>IF(ISERROR(VLOOKUP(TRIM(A2058),'R2020'!$A$1:$I$1991,3,FALSE)),"",VLOOKUP(TRIM(A2058),'R2020'!$A$1:$I$1991,3,FALSE))</f>
        <v>KCA</v>
      </c>
      <c r="G2058" s="116" t="str">
        <f>IF(ISERROR(VLOOKUP(TRIM(A2058),'R2020'!$A$1:$I$1991,8,FALSE)),"",VLOOKUP(TRIM(A2058),'R2020'!$A$1:$I$1991,8,FALSE))</f>
        <v xml:space="preserve"> </v>
      </c>
      <c r="H2058" s="117" t="s">
        <v>283</v>
      </c>
      <c r="I2058" s="121" t="s">
        <v>55</v>
      </c>
      <c r="J2058" s="127"/>
      <c r="K2058" s="117" t="s">
        <v>236</v>
      </c>
      <c r="L2058" s="121" t="s">
        <v>55</v>
      </c>
      <c r="M2058" s="127"/>
      <c r="N2058" s="117" t="s">
        <v>236</v>
      </c>
      <c r="O2058" s="121" t="s">
        <v>2235</v>
      </c>
      <c r="P2058" s="127"/>
      <c r="Q2058" s="117" t="s">
        <v>236</v>
      </c>
      <c r="R2058" s="121" t="s">
        <v>233</v>
      </c>
      <c r="S2058" s="127"/>
      <c r="T2058" s="117" t="s">
        <v>236</v>
      </c>
      <c r="U2058" s="121" t="s">
        <v>233</v>
      </c>
      <c r="V2058" s="127"/>
      <c r="W2058" s="117" t="s">
        <v>279</v>
      </c>
      <c r="X2058" s="121" t="s">
        <v>233</v>
      </c>
      <c r="Y2058" s="127"/>
      <c r="Z2058" s="120"/>
      <c r="AA2058" s="120"/>
      <c r="AB2058" s="120"/>
      <c r="AC2058" s="120"/>
      <c r="AD2058" s="120"/>
      <c r="AE2058" s="120"/>
      <c r="AF2058" s="120"/>
      <c r="AG2058" s="120"/>
      <c r="AH2058" s="120"/>
      <c r="AI2058" s="120"/>
      <c r="AJ2058" s="120"/>
      <c r="AK2058" s="120"/>
      <c r="AL2058" s="120"/>
      <c r="AM2058" s="120"/>
      <c r="AN2058" s="120"/>
      <c r="AO2058" s="120"/>
      <c r="AP2058" s="120"/>
      <c r="AQ2058" s="120"/>
      <c r="AR2058" s="120"/>
      <c r="AS2058" s="120"/>
      <c r="AT2058" s="120"/>
      <c r="AU2058" s="120"/>
      <c r="AV2058" s="120"/>
      <c r="AW2058" s="120"/>
      <c r="AX2058" s="120"/>
      <c r="AY2058" s="120"/>
      <c r="AZ2058" s="120"/>
      <c r="BA2058" s="120"/>
      <c r="BB2058" s="120"/>
      <c r="BC2058" s="120"/>
      <c r="BD2058" s="120"/>
      <c r="BE2058" s="120"/>
      <c r="BF2058" s="120"/>
      <c r="BG2058" s="120"/>
      <c r="BH2058" s="120"/>
      <c r="BI2058" s="120"/>
      <c r="BJ2058" s="120"/>
      <c r="BK2058" s="120"/>
      <c r="BL2058" s="120"/>
    </row>
    <row r="2059" spans="1:64" x14ac:dyDescent="0.2">
      <c r="A2059" s="149" t="s">
        <v>2938</v>
      </c>
      <c r="B2059" s="159">
        <v>29573</v>
      </c>
      <c r="C2059" s="174" t="s">
        <v>2256</v>
      </c>
      <c r="D2059" s="126" t="s">
        <v>244</v>
      </c>
      <c r="E2059" s="116" t="str">
        <f>IF(ISERROR(VLOOKUP(TRIM(A2059),'R2020'!$A$1:$I$1991,2,FALSE)),"",VLOOKUP(TRIM(A2059),'R2020'!$A$1:$I$1991,2,FALSE))</f>
        <v/>
      </c>
      <c r="F2059" s="116" t="str">
        <f>IF(ISERROR(VLOOKUP(TRIM(A2059),'R2020'!$A$1:$I$1991,3,FALSE)),"",VLOOKUP(TRIM(A2059),'R2020'!$A$1:$I$1991,3,FALSE))</f>
        <v/>
      </c>
      <c r="G2059" s="116" t="str">
        <f>IF(ISERROR(VLOOKUP(TRIM(A2059),'R2020'!$A$1:$I$1991,8,FALSE)),"",VLOOKUP(TRIM(A2059),'R2020'!$A$1:$I$1991,8,FALSE))</f>
        <v/>
      </c>
      <c r="H2059" s="117" t="s">
        <v>128</v>
      </c>
      <c r="I2059" s="126" t="s">
        <v>232</v>
      </c>
      <c r="J2059" s="126" t="s">
        <v>365</v>
      </c>
      <c r="K2059" s="117" t="s">
        <v>128</v>
      </c>
      <c r="L2059" s="126" t="s">
        <v>367</v>
      </c>
      <c r="M2059" s="126" t="s">
        <v>328</v>
      </c>
      <c r="N2059" s="117" t="s">
        <v>128</v>
      </c>
      <c r="O2059" s="126" t="s">
        <v>39</v>
      </c>
      <c r="P2059" s="126" t="s">
        <v>328</v>
      </c>
      <c r="R2059" s="126"/>
      <c r="S2059" s="126"/>
      <c r="T2059" s="120" t="s">
        <v>464</v>
      </c>
      <c r="U2059" s="126" t="s">
        <v>367</v>
      </c>
      <c r="V2059" s="126" t="s">
        <v>333</v>
      </c>
      <c r="W2059" s="120" t="s">
        <v>26</v>
      </c>
      <c r="X2059" s="126" t="s">
        <v>367</v>
      </c>
      <c r="Y2059" s="126" t="s">
        <v>454</v>
      </c>
      <c r="Z2059" s="120" t="s">
        <v>26</v>
      </c>
      <c r="AA2059" s="126" t="s">
        <v>367</v>
      </c>
      <c r="AB2059" s="126" t="s">
        <v>980</v>
      </c>
      <c r="AC2059" s="120" t="s">
        <v>128</v>
      </c>
      <c r="AD2059" s="126" t="s">
        <v>348</v>
      </c>
      <c r="AE2059" s="126" t="s">
        <v>60</v>
      </c>
      <c r="AF2059" s="120" t="s">
        <v>128</v>
      </c>
      <c r="AG2059" s="126" t="s">
        <v>348</v>
      </c>
      <c r="AH2059" s="126" t="s">
        <v>60</v>
      </c>
      <c r="AI2059" s="120" t="s">
        <v>128</v>
      </c>
      <c r="AJ2059" s="126" t="s">
        <v>348</v>
      </c>
      <c r="AK2059" s="126" t="s">
        <v>60</v>
      </c>
      <c r="AL2059" s="120" t="s">
        <v>128</v>
      </c>
      <c r="AM2059" s="126" t="s">
        <v>232</v>
      </c>
      <c r="AN2059" s="126" t="s">
        <v>60</v>
      </c>
      <c r="AO2059" s="120" t="s">
        <v>128</v>
      </c>
      <c r="AP2059" s="126" t="s">
        <v>232</v>
      </c>
      <c r="AQ2059" s="126" t="s">
        <v>2257</v>
      </c>
      <c r="AR2059" s="120" t="s">
        <v>128</v>
      </c>
      <c r="AS2059" s="126" t="s">
        <v>232</v>
      </c>
      <c r="AT2059" s="126" t="s">
        <v>2258</v>
      </c>
      <c r="AU2059" s="120" t="s">
        <v>464</v>
      </c>
      <c r="AV2059" s="126" t="s">
        <v>232</v>
      </c>
      <c r="AW2059" s="126" t="s">
        <v>2259</v>
      </c>
      <c r="AX2059" s="120" t="s">
        <v>128</v>
      </c>
      <c r="AY2059" s="126" t="s">
        <v>232</v>
      </c>
      <c r="AZ2059" s="126" t="s">
        <v>2260</v>
      </c>
      <c r="BA2059" s="120"/>
      <c r="BB2059" s="126"/>
      <c r="BC2059" s="127"/>
      <c r="BD2059" s="120"/>
      <c r="BE2059" s="120"/>
      <c r="BF2059" s="127"/>
      <c r="BG2059" s="127"/>
      <c r="BH2059" s="127"/>
      <c r="BI2059" s="127"/>
      <c r="BJ2059" s="120"/>
      <c r="BK2059" s="128"/>
      <c r="BL2059" s="128"/>
    </row>
    <row r="2060" spans="1:64" x14ac:dyDescent="0.2">
      <c r="A2060" s="149" t="s">
        <v>605</v>
      </c>
      <c r="B2060" s="159">
        <v>32205</v>
      </c>
      <c r="C2060" s="174" t="s">
        <v>639</v>
      </c>
      <c r="D2060" s="126" t="s">
        <v>2238</v>
      </c>
      <c r="E2060" s="116" t="str">
        <f>IF(ISERROR(VLOOKUP(TRIM(A2060),'R2020'!$A$1:$I$1991,2,FALSE)),"",VLOOKUP(TRIM(A2060),'R2020'!$A$1:$I$1991,2,FALSE))</f>
        <v/>
      </c>
      <c r="F2060" s="116" t="str">
        <f>IF(ISERROR(VLOOKUP(TRIM(A2060),'R2020'!$A$1:$I$1991,3,FALSE)),"",VLOOKUP(TRIM(A2060),'R2020'!$A$1:$I$1991,3,FALSE))</f>
        <v/>
      </c>
      <c r="G2060" s="116" t="str">
        <f>IF(ISERROR(VLOOKUP(TRIM(A2060),'R2020'!$A$1:$I$1991,8,FALSE)),"",VLOOKUP(TRIM(A2060),'R2020'!$A$1:$I$1991,8,FALSE))</f>
        <v/>
      </c>
      <c r="I2060" s="126"/>
      <c r="J2060" s="126"/>
      <c r="K2060" s="117" t="s">
        <v>114</v>
      </c>
      <c r="L2060" s="126" t="s">
        <v>111</v>
      </c>
      <c r="M2060" s="126" t="s">
        <v>2934</v>
      </c>
      <c r="N2060" s="117" t="s">
        <v>114</v>
      </c>
      <c r="O2060" s="126" t="s">
        <v>111</v>
      </c>
      <c r="P2060" s="126" t="s">
        <v>1287</v>
      </c>
      <c r="Q2060" s="117" t="s">
        <v>125</v>
      </c>
      <c r="R2060" s="126" t="s">
        <v>229</v>
      </c>
      <c r="S2060" s="126" t="s">
        <v>1088</v>
      </c>
      <c r="U2060" s="126"/>
      <c r="V2060" s="126"/>
      <c r="W2060" s="120"/>
      <c r="X2060" s="126"/>
      <c r="Y2060" s="126"/>
      <c r="Z2060" s="120" t="s">
        <v>235</v>
      </c>
      <c r="AA2060" s="126" t="s">
        <v>122</v>
      </c>
      <c r="AB2060" s="126" t="s">
        <v>347</v>
      </c>
      <c r="AC2060" s="120" t="s">
        <v>125</v>
      </c>
      <c r="AD2060" s="126" t="s">
        <v>122</v>
      </c>
      <c r="AE2060" s="126" t="s">
        <v>349</v>
      </c>
      <c r="AF2060" s="120" t="s">
        <v>125</v>
      </c>
      <c r="AG2060" s="126" t="s">
        <v>122</v>
      </c>
      <c r="AH2060" s="126" t="s">
        <v>351</v>
      </c>
      <c r="AI2060" s="120" t="s">
        <v>64</v>
      </c>
      <c r="AJ2060" s="126" t="s">
        <v>122</v>
      </c>
      <c r="AK2060" s="126" t="s">
        <v>349</v>
      </c>
      <c r="AL2060" s="120"/>
      <c r="AM2060" s="126"/>
      <c r="AN2060" s="126"/>
      <c r="AO2060" s="120"/>
      <c r="AP2060" s="126"/>
      <c r="AQ2060" s="126"/>
      <c r="AR2060" s="120"/>
      <c r="AS2060" s="126"/>
      <c r="AT2060" s="126"/>
      <c r="AU2060" s="120"/>
      <c r="AV2060" s="126"/>
      <c r="AW2060" s="126"/>
      <c r="AX2060" s="120"/>
      <c r="AY2060" s="126"/>
      <c r="AZ2060" s="126"/>
      <c r="BA2060" s="120"/>
      <c r="BB2060" s="126"/>
      <c r="BC2060" s="126"/>
      <c r="BD2060" s="120"/>
      <c r="BE2060" s="125"/>
      <c r="BF2060" s="126"/>
      <c r="BG2060" s="128"/>
      <c r="BH2060" s="120"/>
      <c r="BI2060" s="127"/>
      <c r="BJ2060" s="128"/>
      <c r="BK2060" s="128"/>
      <c r="BL2060" s="131"/>
    </row>
    <row r="2061" spans="1:64" x14ac:dyDescent="0.2">
      <c r="A2061" s="147" t="s">
        <v>2867</v>
      </c>
      <c r="B2061" s="158">
        <v>34956</v>
      </c>
      <c r="C2061" s="173" t="s">
        <v>2868</v>
      </c>
      <c r="D2061" s="119" t="s">
        <v>2935</v>
      </c>
      <c r="E2061" s="116" t="str">
        <f>IF(ISERROR(VLOOKUP(TRIM(A2061),'R2020'!$A$1:$I$1991,2,FALSE)),"",VLOOKUP(TRIM(A2061),'R2020'!$A$1:$I$1991,2,FALSE))</f>
        <v>QB</v>
      </c>
      <c r="F2061" s="116" t="str">
        <f>IF(ISERROR(VLOOKUP(TRIM(A2061),'R2020'!$A$1:$I$1991,3,FALSE)),"",VLOOKUP(TRIM(A2061),'R2020'!$A$1:$I$1991,3,FALSE))</f>
        <v>HOA</v>
      </c>
      <c r="G2061" s="116" t="str">
        <f>IF(ISERROR(VLOOKUP(TRIM(A2061),'R2020'!$A$1:$I$1991,8,FALSE)),"",VLOOKUP(TRIM(A2061),'R2020'!$A$1:$I$1991,8,FALSE))</f>
        <v xml:space="preserve"> </v>
      </c>
      <c r="H2061" s="117" t="s">
        <v>193</v>
      </c>
      <c r="I2061" s="117" t="s">
        <v>336</v>
      </c>
      <c r="K2061" s="117" t="s">
        <v>193</v>
      </c>
      <c r="L2061" s="117" t="s">
        <v>336</v>
      </c>
      <c r="N2061" s="117" t="s">
        <v>193</v>
      </c>
      <c r="O2061" s="117" t="s">
        <v>336</v>
      </c>
    </row>
    <row r="2062" spans="1:64" x14ac:dyDescent="0.2">
      <c r="A2062" s="147" t="s">
        <v>3969</v>
      </c>
      <c r="B2062" s="158">
        <v>35159</v>
      </c>
      <c r="C2062" s="173" t="s">
        <v>3081</v>
      </c>
      <c r="E2062" s="116" t="str">
        <f>IF(ISERROR(VLOOKUP(TRIM(A2062),'R2020'!$A$1:$I$1991,2,FALSE)),"",VLOOKUP(TRIM(A2062),'R2020'!$A$1:$I$1991,2,FALSE))</f>
        <v/>
      </c>
      <c r="F2062" s="116" t="str">
        <f>IF(ISERROR(VLOOKUP(TRIM(A2062),'R2020'!$A$1:$I$1991,3,FALSE)),"",VLOOKUP(TRIM(A2062),'R2020'!$A$1:$I$1991,3,FALSE))</f>
        <v/>
      </c>
      <c r="G2062" s="116" t="str">
        <f>IF(ISERROR(VLOOKUP(TRIM(A2062),'R2020'!$A$1:$I$1991,8,FALSE)),"",VLOOKUP(TRIM(A2062),'R2020'!$A$1:$I$1991,8,FALSE))</f>
        <v/>
      </c>
      <c r="H2062" s="117" t="s">
        <v>283</v>
      </c>
      <c r="I2062" s="117" t="s">
        <v>122</v>
      </c>
    </row>
    <row r="2063" spans="1:64" x14ac:dyDescent="0.2">
      <c r="A2063" s="147" t="s">
        <v>1854</v>
      </c>
      <c r="B2063" s="158">
        <v>33915</v>
      </c>
      <c r="C2063" s="175" t="s">
        <v>2030</v>
      </c>
      <c r="D2063" s="117" t="s">
        <v>2199</v>
      </c>
      <c r="E2063" s="116" t="str">
        <f>IF(ISERROR(VLOOKUP(TRIM(A2063),'R2020'!$A$1:$I$1991,2,FALSE)),"",VLOOKUP(TRIM(A2063),'R2020'!$A$1:$I$1991,2,FALSE))</f>
        <v/>
      </c>
      <c r="F2063" s="116" t="str">
        <f>IF(ISERROR(VLOOKUP(TRIM(A2063),'R2020'!$A$1:$I$1991,3,FALSE)),"",VLOOKUP(TRIM(A2063),'R2020'!$A$1:$I$1991,3,FALSE))</f>
        <v/>
      </c>
      <c r="G2063" s="116" t="str">
        <f>IF(ISERROR(VLOOKUP(TRIM(A2063),'R2020'!$A$1:$I$1991,8,FALSE)),"",VLOOKUP(TRIM(A2063),'R2020'!$A$1:$I$1991,8,FALSE))</f>
        <v/>
      </c>
      <c r="H2063" s="117" t="s">
        <v>110</v>
      </c>
      <c r="I2063" s="117" t="s">
        <v>2215</v>
      </c>
      <c r="J2063" s="122" t="s">
        <v>2896</v>
      </c>
      <c r="K2063" s="117" t="s">
        <v>110</v>
      </c>
      <c r="L2063" s="117" t="s">
        <v>2215</v>
      </c>
      <c r="M2063" s="122" t="s">
        <v>2957</v>
      </c>
      <c r="N2063" s="117" t="s">
        <v>110</v>
      </c>
      <c r="O2063" s="117" t="s">
        <v>2215</v>
      </c>
      <c r="P2063" s="122" t="s">
        <v>2330</v>
      </c>
      <c r="Q2063" s="117" t="s">
        <v>110</v>
      </c>
      <c r="R2063" s="117" t="s">
        <v>59</v>
      </c>
      <c r="S2063" s="122" t="s">
        <v>1855</v>
      </c>
    </row>
    <row r="2064" spans="1:64" x14ac:dyDescent="0.2">
      <c r="A2064" s="149" t="s">
        <v>2290</v>
      </c>
      <c r="B2064" s="159">
        <v>32589</v>
      </c>
      <c r="C2064" s="174" t="s">
        <v>2291</v>
      </c>
      <c r="D2064" s="126" t="s">
        <v>2292</v>
      </c>
      <c r="E2064" s="116" t="str">
        <f>IF(ISERROR(VLOOKUP(TRIM(A2064),'R2020'!$A$1:$I$1991,2,FALSE)),"",VLOOKUP(TRIM(A2064),'R2020'!$A$1:$I$1991,2,FALSE))</f>
        <v>LE</v>
      </c>
      <c r="F2064" s="116" t="str">
        <f>IF(ISERROR(VLOOKUP(TRIM(A2064),'R2020'!$A$1:$I$1991,3,FALSE)),"",VLOOKUP(TRIM(A2064),'R2020'!$A$1:$I$1991,3,FALSE))</f>
        <v>HOA</v>
      </c>
      <c r="G2064" s="116" t="str">
        <f>IF(ISERROR(VLOOKUP(TRIM(A2064),'R2020'!$A$1:$I$1991,8,FALSE)),"",VLOOKUP(TRIM(A2064),'R2020'!$A$1:$I$1991,8,FALSE))</f>
        <v xml:space="preserve">6-6 </v>
      </c>
      <c r="H2064" s="117" t="s">
        <v>31</v>
      </c>
      <c r="I2064" s="126" t="s">
        <v>336</v>
      </c>
      <c r="J2064" s="126" t="s">
        <v>227</v>
      </c>
      <c r="K2064" s="117" t="s">
        <v>31</v>
      </c>
      <c r="L2064" s="126" t="s">
        <v>336</v>
      </c>
      <c r="M2064" s="126" t="s">
        <v>554</v>
      </c>
      <c r="N2064" s="117" t="s">
        <v>202</v>
      </c>
      <c r="O2064" s="126"/>
      <c r="P2064" s="126"/>
      <c r="R2064" s="126"/>
      <c r="S2064" s="126"/>
      <c r="T2064" s="120" t="s">
        <v>31</v>
      </c>
      <c r="U2064" s="126" t="s">
        <v>336</v>
      </c>
      <c r="V2064" s="126" t="s">
        <v>69</v>
      </c>
      <c r="W2064" s="120" t="s">
        <v>2293</v>
      </c>
      <c r="X2064" s="126" t="s">
        <v>336</v>
      </c>
      <c r="Y2064" s="126" t="s">
        <v>2294</v>
      </c>
      <c r="Z2064" s="120" t="s">
        <v>31</v>
      </c>
      <c r="AA2064" s="126" t="s">
        <v>336</v>
      </c>
      <c r="AB2064" s="126" t="s">
        <v>558</v>
      </c>
      <c r="AC2064" s="120" t="s">
        <v>31</v>
      </c>
      <c r="AD2064" s="126" t="s">
        <v>336</v>
      </c>
      <c r="AE2064" s="126" t="s">
        <v>587</v>
      </c>
      <c r="AF2064" s="120" t="s">
        <v>31</v>
      </c>
      <c r="AG2064" s="126" t="s">
        <v>336</v>
      </c>
      <c r="AH2064" s="126" t="s">
        <v>303</v>
      </c>
      <c r="AI2064" s="120"/>
      <c r="AJ2064" s="126"/>
      <c r="AK2064" s="126"/>
      <c r="AL2064" s="120"/>
      <c r="AM2064" s="126"/>
      <c r="AN2064" s="126"/>
      <c r="AO2064" s="120"/>
      <c r="AP2064" s="126"/>
      <c r="AQ2064" s="126"/>
      <c r="AR2064" s="120"/>
      <c r="AS2064" s="126"/>
      <c r="AT2064" s="126"/>
      <c r="AU2064" s="120"/>
      <c r="AV2064" s="126"/>
      <c r="AW2064" s="126"/>
      <c r="AX2064" s="120"/>
      <c r="AY2064" s="126"/>
      <c r="AZ2064" s="126"/>
      <c r="BA2064" s="120"/>
      <c r="BB2064" s="126"/>
      <c r="BC2064" s="127"/>
      <c r="BD2064" s="120"/>
      <c r="BE2064" s="120"/>
      <c r="BF2064" s="127"/>
      <c r="BG2064" s="127"/>
      <c r="BH2064" s="127"/>
      <c r="BI2064" s="127"/>
      <c r="BJ2064" s="120"/>
      <c r="BK2064" s="128"/>
      <c r="BL2064" s="128"/>
    </row>
    <row r="2065" spans="1:64" x14ac:dyDescent="0.2">
      <c r="A2065" s="147" t="s">
        <v>2835</v>
      </c>
      <c r="B2065" s="158">
        <v>34618</v>
      </c>
      <c r="C2065" s="173" t="s">
        <v>2836</v>
      </c>
      <c r="D2065" s="119" t="s">
        <v>3037</v>
      </c>
      <c r="E2065" s="116" t="str">
        <f>IF(ISERROR(VLOOKUP(TRIM(A2065),'R2020'!$A$1:$I$1991,2,FALSE)),"",VLOOKUP(TRIM(A2065),'R2020'!$A$1:$I$1991,2,FALSE))</f>
        <v>LOLB</v>
      </c>
      <c r="F2065" s="116" t="str">
        <f>IF(ISERROR(VLOOKUP(TRIM(A2065),'R2020'!$A$1:$I$1991,3,FALSE)),"",VLOOKUP(TRIM(A2065),'R2020'!$A$1:$I$1991,3,FALSE))</f>
        <v>PIA</v>
      </c>
      <c r="G2065" s="116" t="str">
        <f>IF(ISERROR(VLOOKUP(TRIM(A2065),'R2020'!$A$1:$I$1991,8,FALSE)),"",VLOOKUP(TRIM(A2065),'R2020'!$A$1:$I$1991,8,FALSE))</f>
        <v>46-12 10</v>
      </c>
      <c r="H2065" s="117" t="s">
        <v>323</v>
      </c>
      <c r="I2065" s="117" t="s">
        <v>450</v>
      </c>
      <c r="J2065" s="119" t="s">
        <v>3970</v>
      </c>
      <c r="K2065" s="117" t="s">
        <v>323</v>
      </c>
      <c r="L2065" s="117" t="s">
        <v>450</v>
      </c>
      <c r="M2065" s="119" t="s">
        <v>1506</v>
      </c>
      <c r="N2065" s="117" t="s">
        <v>123</v>
      </c>
      <c r="O2065" s="117" t="s">
        <v>450</v>
      </c>
      <c r="P2065" s="119" t="s">
        <v>1154</v>
      </c>
    </row>
    <row r="2066" spans="1:64" x14ac:dyDescent="0.2">
      <c r="A2066" s="147" t="s">
        <v>3971</v>
      </c>
      <c r="B2066" s="158">
        <v>35143</v>
      </c>
      <c r="C2066" s="173" t="s">
        <v>3076</v>
      </c>
      <c r="E2066" s="116" t="str">
        <f>IF(ISERROR(VLOOKUP(TRIM(A2066),'R2020'!$A$1:$I$1991,2,FALSE)),"",VLOOKUP(TRIM(A2066),'R2020'!$A$1:$I$1991,2,FALSE))</f>
        <v>DB</v>
      </c>
      <c r="F2066" s="116" t="str">
        <f>IF(ISERROR(VLOOKUP(TRIM(A2066),'R2020'!$A$1:$I$1991,3,FALSE)),"",VLOOKUP(TRIM(A2066),'R2020'!$A$1:$I$1991,3,FALSE))</f>
        <v>KCA</v>
      </c>
      <c r="G2066" s="116" t="str">
        <f>IF(ISERROR(VLOOKUP(TRIM(A2066),'R2020'!$A$1:$I$1991,8,FALSE)),"",VLOOKUP(TRIM(A2066),'R2020'!$A$1:$I$1991,8,FALSE))</f>
        <v xml:space="preserve">00 </v>
      </c>
      <c r="H2066" s="117" t="s">
        <v>364</v>
      </c>
      <c r="I2066" s="117" t="s">
        <v>55</v>
      </c>
      <c r="J2066" s="119" t="s">
        <v>1061</v>
      </c>
    </row>
    <row r="2067" spans="1:64" x14ac:dyDescent="0.2">
      <c r="A2067" s="147" t="s">
        <v>3972</v>
      </c>
      <c r="B2067" s="158">
        <v>35268</v>
      </c>
      <c r="C2067" s="173" t="s">
        <v>3463</v>
      </c>
      <c r="E2067" s="116" t="str">
        <f>IF(ISERROR(VLOOKUP(TRIM(A2067),'R2020'!$A$1:$I$1991,2,FALSE)),"",VLOOKUP(TRIM(A2067),'R2020'!$A$1:$I$1991,2,FALSE))</f>
        <v>T</v>
      </c>
      <c r="F2067" s="116" t="str">
        <f>IF(ISERROR(VLOOKUP(TRIM(A2067),'R2020'!$A$1:$I$1991,3,FALSE)),"",VLOOKUP(TRIM(A2067),'R2020'!$A$1:$I$1991,3,FALSE))</f>
        <v>MIN</v>
      </c>
      <c r="G2067" s="116" t="str">
        <f>IF(ISERROR(VLOOKUP(TRIM(A2067),'R2020'!$A$1:$I$1991,8,FALSE)),"",VLOOKUP(TRIM(A2067),'R2020'!$A$1:$I$1991,8,FALSE))</f>
        <v xml:space="preserve">0-2 </v>
      </c>
      <c r="H2067" s="117" t="s">
        <v>47</v>
      </c>
      <c r="I2067" s="117" t="s">
        <v>131</v>
      </c>
      <c r="J2067" s="119" t="s">
        <v>41</v>
      </c>
    </row>
    <row r="2068" spans="1:64" x14ac:dyDescent="0.2">
      <c r="A2068" s="147" t="s">
        <v>1250</v>
      </c>
      <c r="B2068" s="158">
        <v>32981</v>
      </c>
      <c r="C2068" s="175" t="s">
        <v>1001</v>
      </c>
      <c r="D2068" s="122" t="s">
        <v>3413</v>
      </c>
      <c r="E2068" s="116" t="str">
        <f>IF(ISERROR(VLOOKUP(TRIM(A2068),'R2020'!$A$1:$I$1991,2,FALSE)),"",VLOOKUP(TRIM(A2068),'R2020'!$A$1:$I$1991,2,FALSE))</f>
        <v>Punt</v>
      </c>
      <c r="F2068" s="116" t="str">
        <f>IF(ISERROR(VLOOKUP(TRIM(A2068),'R2020'!$A$1:$I$1991,3,FALSE)),"",VLOOKUP(TRIM(A2068),'R2020'!$A$1:$I$1991,3,FALSE))</f>
        <v>WAN</v>
      </c>
      <c r="G2068" s="116" t="str">
        <f>IF(ISERROR(VLOOKUP(TRIM(A2068),'R2020'!$A$1:$I$1991,8,FALSE)),"",VLOOKUP(TRIM(A2068),'R2020'!$A$1:$I$1991,8,FALSE))</f>
        <v xml:space="preserve"> </v>
      </c>
      <c r="H2068" s="117" t="s">
        <v>12</v>
      </c>
      <c r="I2068" s="121" t="s">
        <v>27</v>
      </c>
      <c r="K2068" s="117" t="s">
        <v>12</v>
      </c>
      <c r="L2068" s="121" t="s">
        <v>27</v>
      </c>
      <c r="N2068" s="117" t="s">
        <v>12</v>
      </c>
      <c r="O2068" s="121" t="s">
        <v>27</v>
      </c>
      <c r="Q2068" s="117" t="s">
        <v>12</v>
      </c>
      <c r="R2068" s="121" t="s">
        <v>27</v>
      </c>
      <c r="S2068" s="119"/>
      <c r="T2068" s="117" t="s">
        <v>12</v>
      </c>
      <c r="U2068" s="121" t="s">
        <v>27</v>
      </c>
      <c r="V2068" s="119"/>
      <c r="W2068" s="117" t="s">
        <v>12</v>
      </c>
      <c r="X2068" s="121" t="s">
        <v>27</v>
      </c>
      <c r="Y2068" s="119"/>
      <c r="AA2068" s="121"/>
      <c r="AB2068" s="119"/>
      <c r="AD2068" s="121"/>
      <c r="AE2068" s="119"/>
      <c r="AG2068" s="121"/>
      <c r="AH2068" s="119"/>
      <c r="AJ2068" s="121"/>
      <c r="AK2068" s="119"/>
      <c r="AM2068" s="121"/>
      <c r="AN2068" s="119"/>
      <c r="AP2068" s="121"/>
      <c r="AQ2068" s="119"/>
      <c r="AS2068" s="121"/>
      <c r="AT2068" s="119"/>
      <c r="AV2068" s="121"/>
      <c r="AW2068" s="119"/>
      <c r="AY2068" s="121"/>
      <c r="AZ2068" s="119"/>
      <c r="BB2068" s="121"/>
      <c r="BC2068" s="119"/>
      <c r="BF2068" s="119"/>
      <c r="BG2068" s="121"/>
      <c r="BH2068" s="121"/>
      <c r="BI2068" s="121"/>
      <c r="BJ2068" s="121"/>
      <c r="BK2068" s="121"/>
      <c r="BL2068" s="121"/>
    </row>
    <row r="2069" spans="1:64" x14ac:dyDescent="0.2">
      <c r="A2069" s="147" t="s">
        <v>1409</v>
      </c>
      <c r="B2069" s="158">
        <v>33810</v>
      </c>
      <c r="C2069" s="175" t="s">
        <v>1585</v>
      </c>
      <c r="D2069" s="122" t="s">
        <v>1574</v>
      </c>
      <c r="E2069" s="116" t="str">
        <f>IF(ISERROR(VLOOKUP(TRIM(A2069),'R2020'!$A$1:$I$1991,2,FALSE)),"",VLOOKUP(TRIM(A2069),'R2020'!$A$1:$I$1991,2,FALSE))</f>
        <v/>
      </c>
      <c r="F2069" s="116" t="str">
        <f>IF(ISERROR(VLOOKUP(TRIM(A2069),'R2020'!$A$1:$I$1991,3,FALSE)),"",VLOOKUP(TRIM(A2069),'R2020'!$A$1:$I$1991,3,FALSE))</f>
        <v/>
      </c>
      <c r="G2069" s="116" t="str">
        <f>IF(ISERROR(VLOOKUP(TRIM(A2069),'R2020'!$A$1:$I$1991,8,FALSE)),"",VLOOKUP(TRIM(A2069),'R2020'!$A$1:$I$1991,8,FALSE))</f>
        <v/>
      </c>
      <c r="H2069" s="117" t="s">
        <v>529</v>
      </c>
      <c r="I2069" s="121" t="s">
        <v>131</v>
      </c>
      <c r="J2069" s="119" t="s">
        <v>328</v>
      </c>
      <c r="K2069" s="117" t="s">
        <v>529</v>
      </c>
      <c r="L2069" s="121" t="s">
        <v>131</v>
      </c>
      <c r="M2069" s="119" t="s">
        <v>328</v>
      </c>
      <c r="N2069" s="117" t="s">
        <v>529</v>
      </c>
      <c r="O2069" s="121" t="s">
        <v>131</v>
      </c>
      <c r="P2069" s="119" t="s">
        <v>328</v>
      </c>
      <c r="Q2069" s="117" t="s">
        <v>364</v>
      </c>
      <c r="R2069" s="121" t="s">
        <v>131</v>
      </c>
      <c r="S2069" s="119" t="s">
        <v>1059</v>
      </c>
      <c r="T2069" s="117" t="s">
        <v>364</v>
      </c>
      <c r="U2069" s="121" t="s">
        <v>131</v>
      </c>
      <c r="V2069" s="119" t="s">
        <v>1059</v>
      </c>
      <c r="X2069" s="121"/>
      <c r="Y2069" s="119"/>
      <c r="AA2069" s="121"/>
      <c r="AB2069" s="119"/>
      <c r="AD2069" s="121"/>
      <c r="AE2069" s="119"/>
      <c r="AG2069" s="121"/>
      <c r="AH2069" s="119"/>
      <c r="AJ2069" s="121"/>
      <c r="AK2069" s="119"/>
      <c r="AM2069" s="121"/>
      <c r="AN2069" s="119"/>
      <c r="AP2069" s="121"/>
      <c r="AQ2069" s="119"/>
      <c r="AS2069" s="121"/>
      <c r="AT2069" s="119"/>
      <c r="AV2069" s="121"/>
      <c r="AW2069" s="119"/>
      <c r="AY2069" s="121"/>
      <c r="AZ2069" s="119"/>
      <c r="BB2069" s="121"/>
      <c r="BC2069" s="119"/>
      <c r="BF2069" s="119"/>
      <c r="BG2069" s="121"/>
      <c r="BH2069" s="121"/>
      <c r="BI2069" s="121"/>
      <c r="BJ2069" s="121"/>
      <c r="BK2069" s="121"/>
      <c r="BL2069" s="121"/>
    </row>
    <row r="2070" spans="1:64" x14ac:dyDescent="0.2">
      <c r="A2070" s="147" t="s">
        <v>1960</v>
      </c>
      <c r="B2070" s="158">
        <v>34412</v>
      </c>
      <c r="C2070" s="175" t="s">
        <v>2042</v>
      </c>
      <c r="D2070" s="119" t="s">
        <v>3416</v>
      </c>
      <c r="E2070" s="116" t="str">
        <f>IF(ISERROR(VLOOKUP(TRIM(A2070),'R2020'!$A$1:$I$1991,2,FALSE)),"",VLOOKUP(TRIM(A2070),'R2020'!$A$1:$I$1991,2,FALSE))</f>
        <v>RE</v>
      </c>
      <c r="F2070" s="116" t="str">
        <f>IF(ISERROR(VLOOKUP(TRIM(A2070),'R2020'!$A$1:$I$1991,3,FALSE)),"",VLOOKUP(TRIM(A2070),'R2020'!$A$1:$I$1991,3,FALSE))</f>
        <v>CAN</v>
      </c>
      <c r="G2070" s="116" t="str">
        <f>IF(ISERROR(VLOOKUP(TRIM(A2070),'R2020'!$A$1:$I$1991,8,FALSE)),"",VLOOKUP(TRIM(A2070),'R2020'!$A$1:$I$1991,8,FALSE))</f>
        <v xml:space="preserve">4-0 </v>
      </c>
      <c r="H2070" s="117" t="s">
        <v>44</v>
      </c>
      <c r="I2070" s="117" t="s">
        <v>131</v>
      </c>
      <c r="J2070" s="122" t="s">
        <v>351</v>
      </c>
      <c r="K2070" s="117" t="s">
        <v>44</v>
      </c>
      <c r="L2070" s="117" t="s">
        <v>131</v>
      </c>
      <c r="M2070" s="122" t="s">
        <v>347</v>
      </c>
      <c r="N2070" s="117" t="s">
        <v>44</v>
      </c>
      <c r="O2070" s="117" t="s">
        <v>131</v>
      </c>
      <c r="P2070" s="122" t="s">
        <v>349</v>
      </c>
      <c r="Q2070" s="117" t="s">
        <v>44</v>
      </c>
      <c r="R2070" s="117" t="s">
        <v>131</v>
      </c>
      <c r="S2070" s="122" t="s">
        <v>349</v>
      </c>
    </row>
    <row r="2071" spans="1:64" ht="12.95" customHeight="1" x14ac:dyDescent="0.2">
      <c r="A2071" s="147" t="s">
        <v>1689</v>
      </c>
      <c r="B2071" s="158">
        <v>32996</v>
      </c>
      <c r="C2071" s="175" t="s">
        <v>1004</v>
      </c>
      <c r="D2071" s="122"/>
      <c r="E2071" s="116" t="str">
        <f>IF(ISERROR(VLOOKUP(TRIM(A2071),'R2020'!$A$1:$I$1991,2,FALSE)),"",VLOOKUP(TRIM(A2071),'R2020'!$A$1:$I$1991,2,FALSE))</f>
        <v/>
      </c>
      <c r="F2071" s="116" t="str">
        <f>IF(ISERROR(VLOOKUP(TRIM(A2071),'R2020'!$A$1:$I$1991,3,FALSE)),"",VLOOKUP(TRIM(A2071),'R2020'!$A$1:$I$1991,3,FALSE))</f>
        <v/>
      </c>
      <c r="G2071" s="116" t="str">
        <f>IF(ISERROR(VLOOKUP(TRIM(A2071),'R2020'!$A$1:$I$1991,8,FALSE)),"",VLOOKUP(TRIM(A2071),'R2020'!$A$1:$I$1991,8,FALSE))</f>
        <v/>
      </c>
      <c r="H2071" s="121" t="s">
        <v>529</v>
      </c>
      <c r="I2071" s="121" t="s">
        <v>448</v>
      </c>
      <c r="J2071" s="122" t="s">
        <v>365</v>
      </c>
      <c r="K2071" s="121" t="s">
        <v>529</v>
      </c>
      <c r="L2071" s="121" t="s">
        <v>30</v>
      </c>
      <c r="M2071" s="122" t="s">
        <v>365</v>
      </c>
      <c r="O2071" s="121"/>
      <c r="Q2071" s="117" t="s">
        <v>529</v>
      </c>
      <c r="R2071" s="121" t="s">
        <v>367</v>
      </c>
      <c r="S2071" s="119" t="s">
        <v>365</v>
      </c>
      <c r="T2071" s="117" t="s">
        <v>364</v>
      </c>
      <c r="U2071" s="121" t="s">
        <v>346</v>
      </c>
      <c r="V2071" s="119" t="s">
        <v>1061</v>
      </c>
      <c r="X2071" s="121"/>
      <c r="Y2071" s="119"/>
      <c r="Z2071" s="117" t="s">
        <v>364</v>
      </c>
      <c r="AA2071" s="121" t="s">
        <v>506</v>
      </c>
      <c r="AB2071" s="119" t="s">
        <v>365</v>
      </c>
      <c r="AD2071" s="121"/>
      <c r="AE2071" s="119"/>
      <c r="AG2071" s="121"/>
      <c r="AH2071" s="119"/>
      <c r="AJ2071" s="121"/>
      <c r="AK2071" s="119"/>
      <c r="AM2071" s="121"/>
      <c r="AN2071" s="119"/>
      <c r="AP2071" s="121"/>
      <c r="AQ2071" s="119"/>
      <c r="AS2071" s="121"/>
      <c r="AT2071" s="119"/>
      <c r="AV2071" s="121"/>
      <c r="AW2071" s="119"/>
      <c r="AY2071" s="121"/>
      <c r="AZ2071" s="119"/>
      <c r="BB2071" s="121"/>
      <c r="BC2071" s="119"/>
      <c r="BF2071" s="119"/>
      <c r="BG2071" s="121"/>
      <c r="BH2071" s="121"/>
      <c r="BI2071" s="121"/>
      <c r="BJ2071" s="121"/>
      <c r="BK2071" s="121"/>
      <c r="BL2071" s="121"/>
    </row>
    <row r="2072" spans="1:64" x14ac:dyDescent="0.2">
      <c r="A2072" s="147" t="s">
        <v>3061</v>
      </c>
      <c r="B2072" s="158">
        <v>32363</v>
      </c>
      <c r="C2072" s="175" t="s">
        <v>639</v>
      </c>
      <c r="D2072" s="122" t="s">
        <v>635</v>
      </c>
      <c r="E2072" s="116" t="str">
        <f>IF(ISERROR(VLOOKUP(TRIM(A2072),'R2020'!$A$1:$I$1991,2,FALSE)),"",VLOOKUP(TRIM(A2072),'R2020'!$A$1:$I$1991,2,FALSE))</f>
        <v>T</v>
      </c>
      <c r="F2072" s="116" t="str">
        <f>IF(ISERROR(VLOOKUP(TRIM(A2072),'R2020'!$A$1:$I$1991,3,FALSE)),"",VLOOKUP(TRIM(A2072),'R2020'!$A$1:$I$1991,3,FALSE))</f>
        <v>INA</v>
      </c>
      <c r="G2072" s="116" t="str">
        <f>IF(ISERROR(VLOOKUP(TRIM(A2072),'R2020'!$A$1:$I$1991,8,FALSE)),"",VLOOKUP(TRIM(A2072),'R2020'!$A$1:$I$1991,8,FALSE))</f>
        <v xml:space="preserve">0-0 </v>
      </c>
      <c r="H2072" s="121" t="s">
        <v>1037</v>
      </c>
      <c r="I2072" s="121" t="s">
        <v>32</v>
      </c>
      <c r="J2072" s="122" t="s">
        <v>1040</v>
      </c>
      <c r="K2072" s="121" t="s">
        <v>331</v>
      </c>
      <c r="L2072" s="121" t="s">
        <v>103</v>
      </c>
      <c r="M2072" s="122" t="s">
        <v>349</v>
      </c>
      <c r="O2072" s="122"/>
      <c r="P2072" s="122"/>
      <c r="R2072" s="122"/>
      <c r="S2072" s="122"/>
      <c r="T2072" s="117" t="s">
        <v>544</v>
      </c>
      <c r="U2072" s="122" t="s">
        <v>23</v>
      </c>
      <c r="V2072" s="122" t="s">
        <v>333</v>
      </c>
      <c r="X2072" s="122"/>
      <c r="Y2072" s="122"/>
      <c r="Z2072" s="117" t="s">
        <v>331</v>
      </c>
      <c r="AA2072" s="122" t="s">
        <v>131</v>
      </c>
      <c r="AB2072" s="122" t="s">
        <v>333</v>
      </c>
      <c r="AC2072" s="117" t="s">
        <v>505</v>
      </c>
      <c r="AD2072" s="122" t="s">
        <v>460</v>
      </c>
      <c r="AE2072" s="122" t="s">
        <v>227</v>
      </c>
      <c r="AF2072" s="117" t="s">
        <v>505</v>
      </c>
      <c r="AG2072" s="122" t="s">
        <v>460</v>
      </c>
      <c r="AH2072" s="122" t="s">
        <v>481</v>
      </c>
      <c r="AI2072" s="117" t="s">
        <v>228</v>
      </c>
      <c r="AJ2072" s="122" t="s">
        <v>460</v>
      </c>
      <c r="AK2072" s="122" t="s">
        <v>481</v>
      </c>
      <c r="AM2072" s="122"/>
      <c r="AN2072" s="122"/>
      <c r="AP2072" s="122"/>
      <c r="AQ2072" s="122"/>
      <c r="AS2072" s="122"/>
      <c r="AT2072" s="122"/>
      <c r="AV2072" s="122"/>
      <c r="AW2072" s="122"/>
      <c r="AY2072" s="122"/>
      <c r="AZ2072" s="122"/>
      <c r="BB2072" s="122"/>
      <c r="BC2072" s="122"/>
      <c r="BE2072" s="123"/>
      <c r="BF2072" s="122"/>
      <c r="BG2072" s="121"/>
      <c r="BI2072" s="119"/>
      <c r="BJ2072" s="121"/>
      <c r="BK2072" s="121"/>
      <c r="BL2072" s="130"/>
    </row>
    <row r="2073" spans="1:64" x14ac:dyDescent="0.2">
      <c r="A2073" s="149" t="s">
        <v>1276</v>
      </c>
      <c r="B2073" s="159">
        <v>33270</v>
      </c>
      <c r="C2073" s="175" t="s">
        <v>1002</v>
      </c>
      <c r="D2073" s="120" t="s">
        <v>1235</v>
      </c>
      <c r="E2073" s="116" t="str">
        <f>IF(ISERROR(VLOOKUP(TRIM(A2073),'R2020'!$A$1:$I$1991,2,FALSE)),"",VLOOKUP(TRIM(A2073),'R2020'!$A$1:$I$1991,2,FALSE))</f>
        <v/>
      </c>
      <c r="F2073" s="116" t="str">
        <f>IF(ISERROR(VLOOKUP(TRIM(A2073),'R2020'!$A$1:$I$1991,3,FALSE)),"",VLOOKUP(TRIM(A2073),'R2020'!$A$1:$I$1991,3,FALSE))</f>
        <v/>
      </c>
      <c r="G2073" s="116" t="str">
        <f>IF(ISERROR(VLOOKUP(TRIM(A2073),'R2020'!$A$1:$I$1991,8,FALSE)),"",VLOOKUP(TRIM(A2073),'R2020'!$A$1:$I$1991,8,FALSE))</f>
        <v/>
      </c>
      <c r="H2073" s="117" t="s">
        <v>364</v>
      </c>
      <c r="I2073" s="121" t="s">
        <v>27</v>
      </c>
      <c r="J2073" s="127" t="s">
        <v>1061</v>
      </c>
      <c r="L2073" s="121"/>
      <c r="M2073" s="127"/>
      <c r="N2073" s="117" t="s">
        <v>327</v>
      </c>
      <c r="O2073" s="121" t="s">
        <v>2235</v>
      </c>
      <c r="P2073" s="127" t="s">
        <v>328</v>
      </c>
      <c r="Q2073" s="117" t="s">
        <v>364</v>
      </c>
      <c r="R2073" s="121" t="s">
        <v>229</v>
      </c>
      <c r="S2073" s="127" t="s">
        <v>1061</v>
      </c>
      <c r="T2073" s="117" t="s">
        <v>364</v>
      </c>
      <c r="U2073" s="121" t="s">
        <v>229</v>
      </c>
      <c r="V2073" s="127" t="s">
        <v>1061</v>
      </c>
      <c r="W2073" s="117" t="s">
        <v>364</v>
      </c>
      <c r="X2073" s="121" t="s">
        <v>229</v>
      </c>
      <c r="Y2073" s="127" t="s">
        <v>1061</v>
      </c>
      <c r="Z2073" s="120"/>
      <c r="AA2073" s="120"/>
      <c r="AB2073" s="120"/>
      <c r="AC2073" s="120"/>
      <c r="AD2073" s="120"/>
      <c r="AE2073" s="120"/>
      <c r="AF2073" s="120"/>
      <c r="AG2073" s="120"/>
      <c r="AH2073" s="120"/>
      <c r="AI2073" s="120"/>
      <c r="AJ2073" s="120"/>
      <c r="AK2073" s="120"/>
      <c r="AL2073" s="120"/>
      <c r="AM2073" s="120"/>
      <c r="AN2073" s="120"/>
      <c r="AO2073" s="120"/>
      <c r="AP2073" s="120"/>
      <c r="AQ2073" s="120"/>
      <c r="AR2073" s="120"/>
      <c r="AS2073" s="120"/>
      <c r="AT2073" s="120"/>
      <c r="AU2073" s="120"/>
      <c r="AV2073" s="120"/>
      <c r="AW2073" s="120"/>
      <c r="AX2073" s="120"/>
      <c r="AY2073" s="120"/>
      <c r="AZ2073" s="120"/>
      <c r="BA2073" s="120"/>
      <c r="BB2073" s="120"/>
      <c r="BC2073" s="120"/>
      <c r="BD2073" s="120"/>
      <c r="BE2073" s="120"/>
      <c r="BF2073" s="120"/>
      <c r="BG2073" s="120"/>
      <c r="BH2073" s="120"/>
      <c r="BI2073" s="120"/>
      <c r="BJ2073" s="120"/>
      <c r="BK2073" s="120"/>
      <c r="BL2073" s="120"/>
    </row>
    <row r="2074" spans="1:64" x14ac:dyDescent="0.2">
      <c r="A2074" s="147" t="s">
        <v>3973</v>
      </c>
      <c r="B2074" s="158">
        <v>35235</v>
      </c>
      <c r="C2074" s="173" t="s">
        <v>3439</v>
      </c>
      <c r="E2074" s="116" t="str">
        <f>IF(ISERROR(VLOOKUP(TRIM(A2074),'R2020'!$A$1:$I$1991,2,FALSE)),"",VLOOKUP(TRIM(A2074),'R2020'!$A$1:$I$1991,2,FALSE))</f>
        <v/>
      </c>
      <c r="F2074" s="116" t="str">
        <f>IF(ISERROR(VLOOKUP(TRIM(A2074),'R2020'!$A$1:$I$1991,3,FALSE)),"",VLOOKUP(TRIM(A2074),'R2020'!$A$1:$I$1991,3,FALSE))</f>
        <v/>
      </c>
      <c r="G2074" s="116" t="str">
        <f>IF(ISERROR(VLOOKUP(TRIM(A2074),'R2020'!$A$1:$I$1991,8,FALSE)),"",VLOOKUP(TRIM(A2074),'R2020'!$A$1:$I$1991,8,FALSE))</f>
        <v/>
      </c>
      <c r="H2074" s="117" t="s">
        <v>327</v>
      </c>
      <c r="I2074" s="117" t="s">
        <v>32</v>
      </c>
      <c r="J2074" s="119" t="s">
        <v>365</v>
      </c>
    </row>
    <row r="2075" spans="1:64" x14ac:dyDescent="0.2">
      <c r="A2075" s="118" t="s">
        <v>4304</v>
      </c>
      <c r="B2075" s="139">
        <v>35091</v>
      </c>
      <c r="C2075" s="176" t="s">
        <v>4513</v>
      </c>
      <c r="D2075" s="142"/>
      <c r="E2075" s="116" t="str">
        <f>IF(ISERROR(VLOOKUP(TRIM(A2075),'R2020'!$A$1:$I$1991,2,FALSE)),"",VLOOKUP(TRIM(A2075),'R2020'!$A$1:$I$1991,2,FALSE))</f>
        <v>KR LP</v>
      </c>
      <c r="F2075" s="116" t="str">
        <f>IF(ISERROR(VLOOKUP(TRIM(A2075),'R2020'!$A$1:$I$1991,3,FALSE)),"",VLOOKUP(TRIM(A2075),'R2020'!$A$1:$I$1991,3,FALSE))</f>
        <v>LAN</v>
      </c>
      <c r="G2075" s="116" t="str">
        <f>IF(ISERROR(VLOOKUP(TRIM(A2075),'R2020'!$A$1:$I$1991,8,FALSE)),"",VLOOKUP(TRIM(A2075),'R2020'!$A$1:$I$1991,8,FALSE))</f>
        <v xml:space="preserve"> </v>
      </c>
      <c r="H2075" s="126"/>
      <c r="I2075" s="126"/>
      <c r="J2075" s="120"/>
      <c r="K2075" s="126"/>
      <c r="L2075" s="126"/>
      <c r="M2075" s="120"/>
      <c r="N2075" s="126"/>
      <c r="O2075" s="126"/>
      <c r="P2075" s="120"/>
      <c r="Q2075" s="126"/>
      <c r="R2075" s="126"/>
      <c r="S2075" s="120"/>
      <c r="T2075" s="126"/>
      <c r="U2075" s="126"/>
      <c r="V2075" s="120"/>
      <c r="W2075" s="126"/>
      <c r="X2075" s="126"/>
      <c r="Y2075" s="120"/>
      <c r="Z2075" s="126"/>
      <c r="AA2075" s="126"/>
      <c r="AB2075" s="120"/>
      <c r="AC2075" s="126"/>
      <c r="AD2075" s="126"/>
      <c r="AE2075" s="120"/>
      <c r="AF2075" s="126"/>
      <c r="AG2075" s="126"/>
      <c r="AH2075" s="120"/>
      <c r="AI2075" s="126"/>
      <c r="AJ2075" s="126"/>
      <c r="AK2075" s="120"/>
      <c r="AL2075" s="126"/>
      <c r="AM2075" s="126"/>
      <c r="AN2075" s="120"/>
      <c r="AO2075" s="126"/>
      <c r="AP2075" s="126"/>
      <c r="AQ2075" s="120"/>
      <c r="AR2075" s="126"/>
      <c r="AS2075" s="126"/>
      <c r="AT2075" s="120"/>
      <c r="AU2075" s="126"/>
      <c r="AV2075" s="126"/>
      <c r="AW2075" s="120"/>
      <c r="AX2075" s="126"/>
      <c r="AY2075" s="126"/>
      <c r="AZ2075" s="120"/>
      <c r="BA2075" s="126"/>
      <c r="BB2075" s="126"/>
      <c r="BC2075" s="120"/>
      <c r="BD2075" s="125"/>
      <c r="BE2075" s="126"/>
      <c r="BF2075" s="128"/>
      <c r="BG2075" s="120"/>
      <c r="BH2075" s="127"/>
      <c r="BI2075" s="128"/>
      <c r="BJ2075" s="128"/>
      <c r="BK2075" s="131"/>
    </row>
    <row r="2076" spans="1:64" x14ac:dyDescent="0.2">
      <c r="A2076" s="149" t="s">
        <v>517</v>
      </c>
      <c r="B2076" s="159">
        <v>31051</v>
      </c>
      <c r="C2076" s="174" t="s">
        <v>260</v>
      </c>
      <c r="D2076" s="126" t="s">
        <v>260</v>
      </c>
      <c r="E2076" s="116" t="str">
        <f>IF(ISERROR(VLOOKUP(TRIM(A2076),'R2020'!$A$1:$I$1991,2,FALSE)),"",VLOOKUP(TRIM(A2076),'R2020'!$A$1:$I$1991,2,FALSE))</f>
        <v/>
      </c>
      <c r="F2076" s="116" t="str">
        <f>IF(ISERROR(VLOOKUP(TRIM(A2076),'R2020'!$A$1:$I$1991,3,FALSE)),"",VLOOKUP(TRIM(A2076),'R2020'!$A$1:$I$1991,3,FALSE))</f>
        <v/>
      </c>
      <c r="G2076" s="116" t="str">
        <f>IF(ISERROR(VLOOKUP(TRIM(A2076),'R2020'!$A$1:$I$1991,8,FALSE)),"",VLOOKUP(TRIM(A2076),'R2020'!$A$1:$I$1991,8,FALSE))</f>
        <v/>
      </c>
      <c r="H2076" s="120" t="s">
        <v>368</v>
      </c>
      <c r="I2076" s="126" t="s">
        <v>2235</v>
      </c>
      <c r="J2076" s="126" t="s">
        <v>1060</v>
      </c>
      <c r="K2076" s="120" t="s">
        <v>368</v>
      </c>
      <c r="L2076" s="126" t="s">
        <v>39</v>
      </c>
      <c r="M2076" s="126" t="s">
        <v>1115</v>
      </c>
      <c r="N2076" s="120" t="s">
        <v>368</v>
      </c>
      <c r="O2076" s="126" t="s">
        <v>39</v>
      </c>
      <c r="P2076" s="126" t="s">
        <v>1129</v>
      </c>
      <c r="Q2076" s="120" t="s">
        <v>366</v>
      </c>
      <c r="R2076" s="126" t="s">
        <v>39</v>
      </c>
      <c r="S2076" s="126" t="s">
        <v>1135</v>
      </c>
      <c r="T2076" s="120" t="s">
        <v>368</v>
      </c>
      <c r="U2076" s="126" t="s">
        <v>59</v>
      </c>
      <c r="V2076" s="126" t="s">
        <v>1084</v>
      </c>
      <c r="W2076" s="120" t="s">
        <v>368</v>
      </c>
      <c r="X2076" s="126" t="s">
        <v>59</v>
      </c>
      <c r="Y2076" s="126" t="s">
        <v>1135</v>
      </c>
      <c r="Z2076" s="120" t="s">
        <v>368</v>
      </c>
      <c r="AA2076" s="126" t="s">
        <v>59</v>
      </c>
      <c r="AB2076" s="126" t="s">
        <v>129</v>
      </c>
      <c r="AC2076" s="120" t="s">
        <v>368</v>
      </c>
      <c r="AD2076" s="126" t="s">
        <v>59</v>
      </c>
      <c r="AE2076" s="126" t="s">
        <v>129</v>
      </c>
      <c r="AF2076" s="120" t="s">
        <v>368</v>
      </c>
      <c r="AG2076" s="126" t="s">
        <v>59</v>
      </c>
      <c r="AH2076" s="126" t="s">
        <v>129</v>
      </c>
      <c r="AI2076" s="120" t="s">
        <v>368</v>
      </c>
      <c r="AJ2076" s="126" t="s">
        <v>59</v>
      </c>
      <c r="AK2076" s="126" t="s">
        <v>60</v>
      </c>
      <c r="AL2076" s="120" t="s">
        <v>368</v>
      </c>
      <c r="AM2076" s="126" t="s">
        <v>59</v>
      </c>
      <c r="AN2076" s="126" t="s">
        <v>328</v>
      </c>
      <c r="AO2076" s="120" t="s">
        <v>368</v>
      </c>
      <c r="AP2076" s="126" t="s">
        <v>59</v>
      </c>
      <c r="AQ2076" s="126" t="s">
        <v>60</v>
      </c>
      <c r="AR2076" s="120" t="s">
        <v>364</v>
      </c>
      <c r="AS2076" s="126" t="s">
        <v>59</v>
      </c>
      <c r="AT2076" s="126" t="s">
        <v>328</v>
      </c>
      <c r="AU2076" s="120"/>
      <c r="AV2076" s="126"/>
      <c r="AW2076" s="126"/>
      <c r="AX2076" s="120"/>
      <c r="AY2076" s="126"/>
      <c r="AZ2076" s="126"/>
      <c r="BA2076" s="120"/>
      <c r="BB2076" s="126"/>
      <c r="BC2076" s="127"/>
      <c r="BD2076" s="120"/>
      <c r="BE2076" s="120"/>
      <c r="BF2076" s="127"/>
      <c r="BG2076" s="127"/>
      <c r="BH2076" s="127"/>
      <c r="BI2076" s="127"/>
      <c r="BJ2076" s="120"/>
      <c r="BK2076" s="128"/>
      <c r="BL2076" s="128"/>
    </row>
    <row r="2077" spans="1:64" x14ac:dyDescent="0.2">
      <c r="A2077" s="147" t="s">
        <v>1718</v>
      </c>
      <c r="B2077" s="158">
        <v>33283</v>
      </c>
      <c r="C2077" s="175" t="s">
        <v>1225</v>
      </c>
      <c r="D2077" s="119" t="s">
        <v>2924</v>
      </c>
      <c r="E2077" s="116" t="str">
        <f>IF(ISERROR(VLOOKUP(TRIM(A2077),'R2020'!$A$1:$I$1991,2,FALSE)),"",VLOOKUP(TRIM(A2077),'R2020'!$A$1:$I$1991,2,FALSE))</f>
        <v>T</v>
      </c>
      <c r="F2077" s="116" t="str">
        <f>IF(ISERROR(VLOOKUP(TRIM(A2077),'R2020'!$A$1:$I$1991,3,FALSE)),"",VLOOKUP(TRIM(A2077),'R2020'!$A$1:$I$1991,3,FALSE))</f>
        <v>TBN</v>
      </c>
      <c r="G2077" s="116" t="str">
        <f>IF(ISERROR(VLOOKUP(TRIM(A2077),'R2020'!$A$1:$I$1991,8,FALSE)),"",VLOOKUP(TRIM(A2077),'R2020'!$A$1:$I$1991,8,FALSE))</f>
        <v xml:space="preserve">0-0 </v>
      </c>
      <c r="H2077" s="117" t="s">
        <v>1037</v>
      </c>
      <c r="I2077" s="121" t="s">
        <v>122</v>
      </c>
      <c r="J2077" s="119" t="s">
        <v>1036</v>
      </c>
      <c r="K2077" s="117" t="s">
        <v>331</v>
      </c>
      <c r="L2077" s="121" t="s">
        <v>386</v>
      </c>
      <c r="M2077" s="119" t="s">
        <v>349</v>
      </c>
      <c r="N2077" s="117" t="s">
        <v>1037</v>
      </c>
      <c r="O2077" s="121" t="s">
        <v>386</v>
      </c>
      <c r="P2077" s="119" t="s">
        <v>1206</v>
      </c>
      <c r="Q2077" s="117" t="s">
        <v>331</v>
      </c>
      <c r="R2077" s="121" t="s">
        <v>386</v>
      </c>
      <c r="S2077" s="119" t="s">
        <v>349</v>
      </c>
      <c r="U2077" s="121"/>
      <c r="V2077" s="119"/>
      <c r="W2077" s="117" t="s">
        <v>331</v>
      </c>
      <c r="X2077" s="121" t="s">
        <v>386</v>
      </c>
      <c r="Y2077" s="119" t="s">
        <v>349</v>
      </c>
    </row>
    <row r="2078" spans="1:64" x14ac:dyDescent="0.2">
      <c r="A2078" s="147" t="s">
        <v>2070</v>
      </c>
      <c r="B2078" s="158">
        <v>33968</v>
      </c>
      <c r="C2078" s="173" t="s">
        <v>2096</v>
      </c>
      <c r="D2078" s="117" t="s">
        <v>2433</v>
      </c>
      <c r="E2078" s="116" t="str">
        <f>IF(ISERROR(VLOOKUP(TRIM(A2078),'R2020'!$A$1:$I$1991,2,FALSE)),"",VLOOKUP(TRIM(A2078),'R2020'!$A$1:$I$1991,2,FALSE))</f>
        <v>QB</v>
      </c>
      <c r="F2078" s="116" t="str">
        <f>IF(ISERROR(VLOOKUP(TRIM(A2078),'R2020'!$A$1:$I$1991,3,FALSE)),"",VLOOKUP(TRIM(A2078),'R2020'!$A$1:$I$1991,3,FALSE))</f>
        <v>PHN</v>
      </c>
      <c r="G2078" s="116" t="str">
        <f>IF(ISERROR(VLOOKUP(TRIM(A2078),'R2020'!$A$1:$I$1991,8,FALSE)),"",VLOOKUP(TRIM(A2078),'R2020'!$A$1:$I$1991,8,FALSE))</f>
        <v xml:space="preserve"> </v>
      </c>
      <c r="H2078" s="117" t="s">
        <v>193</v>
      </c>
      <c r="I2078" s="117" t="s">
        <v>88</v>
      </c>
      <c r="J2078" s="122"/>
      <c r="K2078" s="117" t="s">
        <v>193</v>
      </c>
      <c r="L2078" s="117" t="s">
        <v>88</v>
      </c>
      <c r="M2078" s="122"/>
      <c r="N2078" s="117" t="s">
        <v>193</v>
      </c>
      <c r="O2078" s="117" t="s">
        <v>88</v>
      </c>
      <c r="P2078" s="122"/>
      <c r="Q2078" s="117" t="s">
        <v>193</v>
      </c>
      <c r="R2078" s="117" t="s">
        <v>88</v>
      </c>
      <c r="S2078" s="122"/>
    </row>
    <row r="2079" spans="1:64" x14ac:dyDescent="0.2">
      <c r="A2079" s="147" t="s">
        <v>2837</v>
      </c>
      <c r="B2079" s="158">
        <v>34294</v>
      </c>
      <c r="C2079" s="173" t="s">
        <v>2593</v>
      </c>
      <c r="D2079" s="119" t="s">
        <v>2585</v>
      </c>
      <c r="E2079" s="116" t="str">
        <f>IF(ISERROR(VLOOKUP(TRIM(A2079),'R2020'!$A$1:$I$1991,2,FALSE)),"",VLOOKUP(TRIM(A2079),'R2020'!$A$1:$I$1991,2,FALSE))</f>
        <v>PR</v>
      </c>
      <c r="F2079" s="116" t="str">
        <f>IF(ISERROR(VLOOKUP(TRIM(A2079),'R2020'!$A$1:$I$1991,3,FALSE)),"",VLOOKUP(TRIM(A2079),'R2020'!$A$1:$I$1991,3,FALSE))</f>
        <v>JXA</v>
      </c>
      <c r="G2079" s="116" t="str">
        <f>IF(ISERROR(VLOOKUP(TRIM(A2079),'R2020'!$A$1:$I$1991,8,FALSE)),"",VLOOKUP(TRIM(A2079),'R2020'!$A$1:$I$1991,8,FALSE))</f>
        <v xml:space="preserve"> </v>
      </c>
      <c r="H2079" s="117" t="s">
        <v>96</v>
      </c>
      <c r="I2079" s="117" t="s">
        <v>386</v>
      </c>
      <c r="K2079" s="117" t="s">
        <v>266</v>
      </c>
      <c r="L2079" s="117" t="s">
        <v>386</v>
      </c>
      <c r="N2079" s="117" t="s">
        <v>283</v>
      </c>
      <c r="O2079" s="117" t="s">
        <v>386</v>
      </c>
    </row>
    <row r="2080" spans="1:64" x14ac:dyDescent="0.2">
      <c r="A2080" s="147" t="s">
        <v>1344</v>
      </c>
      <c r="B2080" s="158">
        <v>33192</v>
      </c>
      <c r="C2080" s="175" t="s">
        <v>1225</v>
      </c>
      <c r="D2080" s="117" t="s">
        <v>1687</v>
      </c>
      <c r="E2080" s="116" t="str">
        <f>IF(ISERROR(VLOOKUP(TRIM(A2080),'R2020'!$A$1:$I$1991,2,FALSE)),"",VLOOKUP(TRIM(A2080),'R2020'!$A$1:$I$1991,2,FALSE))</f>
        <v/>
      </c>
      <c r="F2080" s="116" t="str">
        <f>IF(ISERROR(VLOOKUP(TRIM(A2080),'R2020'!$A$1:$I$1991,3,FALSE)),"",VLOOKUP(TRIM(A2080),'R2020'!$A$1:$I$1991,3,FALSE))</f>
        <v/>
      </c>
      <c r="G2080" s="116" t="str">
        <f>IF(ISERROR(VLOOKUP(TRIM(A2080),'R2020'!$A$1:$I$1991,8,FALSE)),"",VLOOKUP(TRIM(A2080),'R2020'!$A$1:$I$1991,8,FALSE))</f>
        <v/>
      </c>
      <c r="K2080" s="117" t="s">
        <v>47</v>
      </c>
      <c r="L2080" s="117" t="s">
        <v>2235</v>
      </c>
      <c r="M2080" s="119" t="s">
        <v>51</v>
      </c>
      <c r="N2080" s="117" t="s">
        <v>40</v>
      </c>
      <c r="O2080" s="117" t="s">
        <v>2235</v>
      </c>
      <c r="P2080" s="119" t="s">
        <v>351</v>
      </c>
      <c r="Q2080" s="117" t="s">
        <v>49</v>
      </c>
      <c r="R2080" s="117" t="s">
        <v>1678</v>
      </c>
      <c r="S2080" s="119" t="s">
        <v>333</v>
      </c>
      <c r="T2080" s="117" t="s">
        <v>47</v>
      </c>
      <c r="U2080" s="117" t="s">
        <v>350</v>
      </c>
      <c r="V2080" s="119" t="s">
        <v>333</v>
      </c>
      <c r="W2080" s="117" t="s">
        <v>47</v>
      </c>
      <c r="X2080" s="117" t="s">
        <v>350</v>
      </c>
      <c r="Y2080" s="119" t="s">
        <v>349</v>
      </c>
    </row>
    <row r="2081" spans="1:64" x14ac:dyDescent="0.2">
      <c r="A2081" s="147" t="s">
        <v>1998</v>
      </c>
      <c r="B2081" s="158">
        <v>33437</v>
      </c>
      <c r="C2081" s="175" t="s">
        <v>1001</v>
      </c>
      <c r="D2081" s="119" t="s">
        <v>2601</v>
      </c>
      <c r="E2081" s="116" t="str">
        <f>IF(ISERROR(VLOOKUP(TRIM(A2081),'R2020'!$A$1:$I$1991,2,FALSE)),"",VLOOKUP(TRIM(A2081),'R2020'!$A$1:$I$1991,2,FALSE))</f>
        <v>T TE</v>
      </c>
      <c r="F2081" s="116" t="str">
        <f>IF(ISERROR(VLOOKUP(TRIM(A2081),'R2020'!$A$1:$I$1991,3,FALSE)),"",VLOOKUP(TRIM(A2081),'R2020'!$A$1:$I$1991,3,FALSE))</f>
        <v>ATN</v>
      </c>
      <c r="G2081" s="116" t="str">
        <f>IF(ISERROR(VLOOKUP(TRIM(A2081),'R2020'!$A$1:$I$1991,8,FALSE)),"",VLOOKUP(TRIM(A2081),'R2020'!$A$1:$I$1991,8,FALSE))</f>
        <v>0-0 / 4-0</v>
      </c>
      <c r="H2081" s="117" t="s">
        <v>16</v>
      </c>
      <c r="I2081" s="117" t="s">
        <v>393</v>
      </c>
      <c r="J2081" s="122" t="s">
        <v>349</v>
      </c>
      <c r="K2081" s="117" t="s">
        <v>478</v>
      </c>
      <c r="L2081" s="117" t="s">
        <v>78</v>
      </c>
      <c r="M2081" s="122" t="s">
        <v>349</v>
      </c>
      <c r="N2081" s="117" t="s">
        <v>228</v>
      </c>
      <c r="O2081" s="117" t="s">
        <v>78</v>
      </c>
      <c r="P2081" s="122" t="s">
        <v>58</v>
      </c>
      <c r="Q2081" s="117" t="s">
        <v>478</v>
      </c>
      <c r="R2081" s="117" t="s">
        <v>78</v>
      </c>
      <c r="S2081" s="122" t="s">
        <v>41</v>
      </c>
    </row>
    <row r="2082" spans="1:64" x14ac:dyDescent="0.2">
      <c r="A2082" s="118" t="s">
        <v>4274</v>
      </c>
      <c r="B2082" s="139">
        <v>35971</v>
      </c>
      <c r="C2082" s="176" t="s">
        <v>4513</v>
      </c>
      <c r="D2082" s="141"/>
      <c r="E2082" s="116" t="str">
        <f>IF(ISERROR(VLOOKUP(TRIM(A2082),'R2020'!$A$1:$I$1991,2,FALSE)),"",VLOOKUP(TRIM(A2082),'R2020'!$A$1:$I$1991,2,FALSE))</f>
        <v>T</v>
      </c>
      <c r="F2082" s="116" t="str">
        <f>IF(ISERROR(VLOOKUP(TRIM(A2082),'R2020'!$A$1:$I$1991,3,FALSE)),"",VLOOKUP(TRIM(A2082),'R2020'!$A$1:$I$1991,3,FALSE))</f>
        <v>KCA</v>
      </c>
      <c r="G2082" s="116" t="str">
        <f>IF(ISERROR(VLOOKUP(TRIM(A2082),'R2020'!$A$1:$I$1991,8,FALSE)),"",VLOOKUP(TRIM(A2082),'R2020'!$A$1:$I$1991,8,FALSE))</f>
        <v xml:space="preserve">0-4 </v>
      </c>
      <c r="H2082" s="127"/>
      <c r="I2082" s="127"/>
      <c r="J2082" s="120"/>
      <c r="K2082" s="127"/>
      <c r="L2082" s="127"/>
      <c r="M2082" s="120"/>
      <c r="N2082" s="127"/>
      <c r="O2082" s="127"/>
      <c r="P2082" s="120"/>
      <c r="Q2082" s="127"/>
      <c r="R2082" s="127"/>
      <c r="S2082" s="120"/>
      <c r="T2082" s="127"/>
      <c r="U2082" s="127"/>
      <c r="V2082" s="120"/>
      <c r="W2082" s="127"/>
      <c r="X2082" s="127"/>
      <c r="Y2082" s="120"/>
      <c r="Z2082" s="127"/>
      <c r="AA2082" s="127"/>
      <c r="AB2082" s="120"/>
      <c r="AC2082" s="127"/>
      <c r="AD2082" s="127"/>
      <c r="AE2082" s="120"/>
      <c r="AF2082" s="127"/>
      <c r="AG2082" s="127"/>
      <c r="AH2082" s="120"/>
      <c r="AI2082" s="127"/>
      <c r="AJ2082" s="127"/>
      <c r="AK2082" s="120"/>
      <c r="AL2082" s="127"/>
      <c r="AM2082" s="127"/>
      <c r="AN2082" s="120"/>
      <c r="AO2082" s="127"/>
      <c r="AP2082" s="127"/>
      <c r="AQ2082" s="127"/>
      <c r="AR2082" s="127"/>
      <c r="AS2082" s="127"/>
      <c r="AT2082" s="120"/>
      <c r="AU2082" s="127"/>
      <c r="AV2082" s="127"/>
      <c r="AW2082" s="120"/>
      <c r="AX2082" s="127"/>
      <c r="AY2082" s="127"/>
      <c r="AZ2082" s="120"/>
      <c r="BA2082" s="127"/>
      <c r="BB2082" s="127"/>
      <c r="BC2082" s="120"/>
      <c r="BD2082" s="120"/>
      <c r="BE2082" s="120"/>
      <c r="BF2082" s="120"/>
      <c r="BG2082" s="120"/>
      <c r="BH2082" s="120"/>
      <c r="BI2082" s="120"/>
      <c r="BJ2082" s="128"/>
      <c r="BK2082" s="128"/>
    </row>
    <row r="2083" spans="1:64" x14ac:dyDescent="0.2">
      <c r="A2083" s="147" t="s">
        <v>2838</v>
      </c>
      <c r="B2083" s="158">
        <v>34353</v>
      </c>
      <c r="C2083" s="173" t="s">
        <v>2586</v>
      </c>
      <c r="D2083" s="119" t="s">
        <v>2925</v>
      </c>
      <c r="E2083" s="116" t="str">
        <f>IF(ISERROR(VLOOKUP(TRIM(A2083),'R2020'!$A$1:$I$1991,2,FALSE)),"",VLOOKUP(TRIM(A2083),'R2020'!$A$1:$I$1991,2,FALSE))</f>
        <v>T</v>
      </c>
      <c r="F2083" s="116" t="str">
        <f>IF(ISERROR(VLOOKUP(TRIM(A2083),'R2020'!$A$1:$I$1991,3,FALSE)),"",VLOOKUP(TRIM(A2083),'R2020'!$A$1:$I$1991,3,FALSE))</f>
        <v>SEN</v>
      </c>
      <c r="G2083" s="116" t="str">
        <f>IF(ISERROR(VLOOKUP(TRIM(A2083),'R2020'!$A$1:$I$1991,8,FALSE)),"",VLOOKUP(TRIM(A2083),'R2020'!$A$1:$I$1991,8,FALSE))</f>
        <v xml:space="preserve">0-0 </v>
      </c>
      <c r="K2083" s="117" t="s">
        <v>228</v>
      </c>
      <c r="L2083" s="117" t="s">
        <v>30</v>
      </c>
      <c r="M2083" s="119" t="s">
        <v>58</v>
      </c>
      <c r="N2083" s="117" t="s">
        <v>1037</v>
      </c>
      <c r="O2083" s="117" t="s">
        <v>30</v>
      </c>
      <c r="P2083" s="119" t="s">
        <v>1040</v>
      </c>
    </row>
    <row r="2084" spans="1:64" x14ac:dyDescent="0.2">
      <c r="A2084" s="147" t="s">
        <v>3974</v>
      </c>
      <c r="B2084" s="158">
        <v>33527</v>
      </c>
      <c r="C2084" s="173" t="s">
        <v>1575</v>
      </c>
      <c r="E2084" s="116" t="str">
        <f>IF(ISERROR(VLOOKUP(TRIM(A2084),'R2020'!$A$1:$I$1991,2,FALSE)),"",VLOOKUP(TRIM(A2084),'R2020'!$A$1:$I$1991,2,FALSE))</f>
        <v/>
      </c>
      <c r="F2084" s="116" t="str">
        <f>IF(ISERROR(VLOOKUP(TRIM(A2084),'R2020'!$A$1:$I$1991,3,FALSE)),"",VLOOKUP(TRIM(A2084),'R2020'!$A$1:$I$1991,3,FALSE))</f>
        <v/>
      </c>
      <c r="G2084" s="116" t="str">
        <f>IF(ISERROR(VLOOKUP(TRIM(A2084),'R2020'!$A$1:$I$1991,8,FALSE)),"",VLOOKUP(TRIM(A2084),'R2020'!$A$1:$I$1991,8,FALSE))</f>
        <v/>
      </c>
      <c r="H2084" s="117" t="s">
        <v>296</v>
      </c>
      <c r="I2084" s="117" t="s">
        <v>22</v>
      </c>
    </row>
    <row r="2085" spans="1:64" ht="12.95" customHeight="1" x14ac:dyDescent="0.2">
      <c r="A2085" s="147" t="s">
        <v>3975</v>
      </c>
      <c r="B2085" s="158">
        <v>35843</v>
      </c>
      <c r="C2085" s="173" t="s">
        <v>3976</v>
      </c>
      <c r="E2085" s="116" t="str">
        <f>IF(ISERROR(VLOOKUP(TRIM(A2085),'R2020'!$A$1:$I$1991,2,FALSE)),"",VLOOKUP(TRIM(A2085),'R2020'!$A$1:$I$1991,2,FALSE))</f>
        <v>RILB</v>
      </c>
      <c r="F2085" s="116" t="str">
        <f>IF(ISERROR(VLOOKUP(TRIM(A2085),'R2020'!$A$1:$I$1991,3,FALSE)),"",VLOOKUP(TRIM(A2085),'R2020'!$A$1:$I$1991,3,FALSE))</f>
        <v>TBN</v>
      </c>
      <c r="G2085" s="116" t="str">
        <f>IF(ISERROR(VLOOKUP(TRIM(A2085),'R2020'!$A$1:$I$1991,8,FALSE)),"",VLOOKUP(TRIM(A2085),'R2020'!$A$1:$I$1991,8,FALSE))</f>
        <v xml:space="preserve">55-10 </v>
      </c>
      <c r="H2085" s="117" t="s">
        <v>126</v>
      </c>
      <c r="I2085" s="117" t="s">
        <v>122</v>
      </c>
      <c r="J2085" s="119" t="s">
        <v>1144</v>
      </c>
    </row>
    <row r="2086" spans="1:64" x14ac:dyDescent="0.2">
      <c r="A2086" s="147" t="s">
        <v>1541</v>
      </c>
      <c r="B2086" s="158">
        <v>33637</v>
      </c>
      <c r="C2086" s="175" t="s">
        <v>1227</v>
      </c>
      <c r="D2086" s="122" t="s">
        <v>1584</v>
      </c>
      <c r="E2086" s="116" t="str">
        <f>IF(ISERROR(VLOOKUP(TRIM(A2086),'R2020'!$A$1:$I$1991,2,FALSE)),"",VLOOKUP(TRIM(A2086),'R2020'!$A$1:$I$1991,2,FALSE))</f>
        <v>HB</v>
      </c>
      <c r="F2086" s="116" t="str">
        <f>IF(ISERROR(VLOOKUP(TRIM(A2086),'R2020'!$A$1:$I$1991,3,FALSE)),"",VLOOKUP(TRIM(A2086),'R2020'!$A$1:$I$1991,3,FALSE))</f>
        <v>NEA</v>
      </c>
      <c r="G2086" s="116" t="str">
        <f>IF(ISERROR(VLOOKUP(TRIM(A2086),'R2020'!$A$1:$I$1991,8,FALSE)),"",VLOOKUP(TRIM(A2086),'R2020'!$A$1:$I$1991,8,FALSE))</f>
        <v xml:space="preserve">0-4 </v>
      </c>
      <c r="H2086" s="117" t="s">
        <v>344</v>
      </c>
      <c r="I2086" s="122" t="s">
        <v>232</v>
      </c>
      <c r="J2086" s="122" t="s">
        <v>3977</v>
      </c>
      <c r="K2086" s="117" t="s">
        <v>344</v>
      </c>
      <c r="L2086" s="122" t="s">
        <v>232</v>
      </c>
      <c r="M2086" s="122" t="s">
        <v>3028</v>
      </c>
      <c r="N2086" s="117" t="s">
        <v>2277</v>
      </c>
      <c r="O2086" s="121" t="s">
        <v>232</v>
      </c>
      <c r="P2086" s="119" t="s">
        <v>2511</v>
      </c>
      <c r="Q2086" s="117" t="s">
        <v>344</v>
      </c>
      <c r="R2086" s="121" t="s">
        <v>232</v>
      </c>
      <c r="S2086" s="119" t="s">
        <v>1723</v>
      </c>
      <c r="T2086" s="117" t="s">
        <v>344</v>
      </c>
      <c r="U2086" s="121" t="s">
        <v>232</v>
      </c>
      <c r="V2086" s="119" t="s">
        <v>1675</v>
      </c>
      <c r="X2086" s="121"/>
      <c r="Y2086" s="119"/>
      <c r="AA2086" s="121"/>
      <c r="AB2086" s="119"/>
      <c r="AD2086" s="121"/>
      <c r="AE2086" s="119"/>
      <c r="AG2086" s="121"/>
      <c r="AH2086" s="119"/>
      <c r="AJ2086" s="121"/>
      <c r="AK2086" s="119"/>
      <c r="AM2086" s="121"/>
      <c r="AN2086" s="119"/>
      <c r="AP2086" s="121"/>
      <c r="AQ2086" s="119"/>
      <c r="AS2086" s="121"/>
      <c r="AT2086" s="119"/>
      <c r="AV2086" s="121"/>
      <c r="AW2086" s="119"/>
      <c r="AY2086" s="121"/>
      <c r="AZ2086" s="119"/>
      <c r="BB2086" s="121"/>
      <c r="BC2086" s="119"/>
      <c r="BF2086" s="119"/>
      <c r="BG2086" s="121"/>
      <c r="BH2086" s="121"/>
      <c r="BI2086" s="121"/>
      <c r="BJ2086" s="121"/>
      <c r="BK2086" s="121"/>
      <c r="BL2086" s="121"/>
    </row>
    <row r="2087" spans="1:64" x14ac:dyDescent="0.2">
      <c r="A2087" s="147" t="s">
        <v>1948</v>
      </c>
      <c r="B2087" s="158">
        <v>33780</v>
      </c>
      <c r="C2087" s="175" t="s">
        <v>2041</v>
      </c>
      <c r="D2087" s="117" t="s">
        <v>2033</v>
      </c>
      <c r="E2087" s="116" t="str">
        <f>IF(ISERROR(VLOOKUP(TRIM(A2087),'R2020'!$A$1:$I$1991,2,FALSE)),"",VLOOKUP(TRIM(A2087),'R2020'!$A$1:$I$1991,2,FALSE))</f>
        <v/>
      </c>
      <c r="F2087" s="116" t="str">
        <f>IF(ISERROR(VLOOKUP(TRIM(A2087),'R2020'!$A$1:$I$1991,3,FALSE)),"",VLOOKUP(TRIM(A2087),'R2020'!$A$1:$I$1991,3,FALSE))</f>
        <v/>
      </c>
      <c r="G2087" s="116" t="str">
        <f>IF(ISERROR(VLOOKUP(TRIM(A2087),'R2020'!$A$1:$I$1991,8,FALSE)),"",VLOOKUP(TRIM(A2087),'R2020'!$A$1:$I$1991,8,FALSE))</f>
        <v/>
      </c>
      <c r="J2087" s="122"/>
      <c r="M2087" s="122"/>
      <c r="P2087" s="122"/>
      <c r="Q2087" s="117" t="s">
        <v>283</v>
      </c>
      <c r="R2087" s="117" t="s">
        <v>460</v>
      </c>
      <c r="S2087" s="122"/>
    </row>
    <row r="2088" spans="1:64" x14ac:dyDescent="0.2">
      <c r="A2088" s="147" t="s">
        <v>3978</v>
      </c>
      <c r="B2088" s="158">
        <v>35148</v>
      </c>
      <c r="C2088" s="173" t="s">
        <v>3076</v>
      </c>
      <c r="E2088" s="116" t="str">
        <f>IF(ISERROR(VLOOKUP(TRIM(A2088),'R2020'!$A$1:$I$1991,2,FALSE)),"",VLOOKUP(TRIM(A2088),'R2020'!$A$1:$I$1991,2,FALSE))</f>
        <v>LLB ILB</v>
      </c>
      <c r="F2088" s="116" t="str">
        <f>IF(ISERROR(VLOOKUP(TRIM(A2088),'R2020'!$A$1:$I$1991,3,FALSE)),"",VLOOKUP(TRIM(A2088),'R2020'!$A$1:$I$1991,3,FALSE))</f>
        <v>LAA</v>
      </c>
      <c r="G2088" s="116" t="str">
        <f>IF(ISERROR(VLOOKUP(TRIM(A2088),'R2020'!$A$1:$I$1991,8,FALSE)),"",VLOOKUP(TRIM(A2088),'R2020'!$A$1:$I$1991,8,FALSE))</f>
        <v>40-2 / 0-0-2</v>
      </c>
      <c r="H2088" s="117" t="s">
        <v>235</v>
      </c>
      <c r="I2088" s="117" t="s">
        <v>2215</v>
      </c>
      <c r="J2088" s="119" t="s">
        <v>1082</v>
      </c>
    </row>
    <row r="2089" spans="1:64" x14ac:dyDescent="0.2">
      <c r="A2089" s="147" t="s">
        <v>3390</v>
      </c>
      <c r="B2089" s="158">
        <v>34530</v>
      </c>
      <c r="C2089" s="175" t="s">
        <v>2586</v>
      </c>
      <c r="D2089" s="122" t="s">
        <v>3417</v>
      </c>
      <c r="E2089" s="116" t="str">
        <f>IF(ISERROR(VLOOKUP(TRIM(A2089),'R2020'!$A$1:$I$1991,2,FALSE)),"",VLOOKUP(TRIM(A2089),'R2020'!$A$1:$I$1991,2,FALSE))</f>
        <v/>
      </c>
      <c r="F2089" s="116" t="str">
        <f>IF(ISERROR(VLOOKUP(TRIM(A2089),'R2020'!$A$1:$I$1991,3,FALSE)),"",VLOOKUP(TRIM(A2089),'R2020'!$A$1:$I$1991,3,FALSE))</f>
        <v/>
      </c>
      <c r="G2089" s="116" t="str">
        <f>IF(ISERROR(VLOOKUP(TRIM(A2089),'R2020'!$A$1:$I$1991,8,FALSE)),"",VLOOKUP(TRIM(A2089),'R2020'!$A$1:$I$1991,8,FALSE))</f>
        <v/>
      </c>
      <c r="I2089" s="122"/>
      <c r="J2089" s="122"/>
      <c r="K2089" s="117" t="s">
        <v>273</v>
      </c>
      <c r="L2089" s="122" t="s">
        <v>39</v>
      </c>
      <c r="M2089" s="122"/>
      <c r="O2089" s="122"/>
      <c r="P2089" s="122"/>
      <c r="R2089" s="122"/>
      <c r="S2089" s="122"/>
      <c r="U2089" s="122"/>
      <c r="V2089" s="122"/>
      <c r="X2089" s="122"/>
      <c r="Y2089" s="122"/>
      <c r="AA2089" s="122"/>
      <c r="AB2089" s="122"/>
      <c r="AD2089" s="122"/>
      <c r="AE2089" s="122"/>
      <c r="AG2089" s="122"/>
      <c r="AH2089" s="122"/>
      <c r="AJ2089" s="122"/>
      <c r="AK2089" s="122"/>
      <c r="AM2089" s="122"/>
      <c r="AN2089" s="122"/>
      <c r="AP2089" s="122"/>
      <c r="AQ2089" s="122"/>
      <c r="AS2089" s="122"/>
      <c r="AT2089" s="122"/>
      <c r="AV2089" s="122"/>
      <c r="AW2089" s="122"/>
      <c r="AY2089" s="122"/>
      <c r="AZ2089" s="122"/>
      <c r="BB2089" s="122"/>
      <c r="BC2089" s="122"/>
      <c r="BE2089" s="123"/>
      <c r="BF2089" s="122"/>
      <c r="BG2089" s="121"/>
      <c r="BI2089" s="119"/>
      <c r="BJ2089" s="121"/>
      <c r="BK2089" s="121"/>
      <c r="BL2089" s="130"/>
    </row>
    <row r="2090" spans="1:64" x14ac:dyDescent="0.2">
      <c r="A2090" s="147" t="s">
        <v>2839</v>
      </c>
      <c r="B2090" s="158">
        <v>34715</v>
      </c>
      <c r="C2090" s="173" t="s">
        <v>2840</v>
      </c>
      <c r="D2090" s="119" t="s">
        <v>2947</v>
      </c>
      <c r="E2090" s="116" t="str">
        <f>IF(ISERROR(VLOOKUP(TRIM(A2090),'R2020'!$A$1:$I$1991,2,FALSE)),"",VLOOKUP(TRIM(A2090),'R2020'!$A$1:$I$1991,2,FALSE))</f>
        <v>LCB</v>
      </c>
      <c r="F2090" s="116" t="str">
        <f>IF(ISERROR(VLOOKUP(TRIM(A2090),'R2020'!$A$1:$I$1991,3,FALSE)),"",VLOOKUP(TRIM(A2090),'R2020'!$A$1:$I$1991,3,FALSE))</f>
        <v>BFA</v>
      </c>
      <c r="G2090" s="116" t="str">
        <f>IF(ISERROR(VLOOKUP(TRIM(A2090),'R2020'!$A$1:$I$1991,8,FALSE)),"",VLOOKUP(TRIM(A2090),'R2020'!$A$1:$I$1991,8,FALSE))</f>
        <v xml:space="preserve">6 </v>
      </c>
      <c r="H2090" s="117" t="s">
        <v>529</v>
      </c>
      <c r="I2090" s="117" t="s">
        <v>233</v>
      </c>
      <c r="J2090" s="119" t="s">
        <v>129</v>
      </c>
      <c r="K2090" s="117" t="s">
        <v>529</v>
      </c>
      <c r="L2090" s="117" t="s">
        <v>233</v>
      </c>
      <c r="M2090" s="119" t="s">
        <v>129</v>
      </c>
      <c r="N2090" s="117" t="s">
        <v>529</v>
      </c>
      <c r="O2090" s="117" t="s">
        <v>233</v>
      </c>
      <c r="P2090" s="119" t="s">
        <v>60</v>
      </c>
    </row>
    <row r="2091" spans="1:64" x14ac:dyDescent="0.2">
      <c r="A2091" s="147" t="s">
        <v>1941</v>
      </c>
      <c r="B2091" s="158">
        <v>33796</v>
      </c>
      <c r="C2091" s="175" t="s">
        <v>2034</v>
      </c>
      <c r="D2091" s="117" t="s">
        <v>2219</v>
      </c>
      <c r="E2091" s="116" t="str">
        <f>IF(ISERROR(VLOOKUP(TRIM(A2091),'R2020'!$A$1:$I$1991,2,FALSE)),"",VLOOKUP(TRIM(A2091),'R2020'!$A$1:$I$1991,2,FALSE))</f>
        <v>LG C</v>
      </c>
      <c r="F2091" s="116" t="str">
        <f>IF(ISERROR(VLOOKUP(TRIM(A2091),'R2020'!$A$1:$I$1991,3,FALSE)),"",VLOOKUP(TRIM(A2091),'R2020'!$A$1:$I$1991,3,FALSE))</f>
        <v>CHN</v>
      </c>
      <c r="G2091" s="116" t="str">
        <f>IF(ISERROR(VLOOKUP(TRIM(A2091),'R2020'!$A$1:$I$1991,8,FALSE)),"",VLOOKUP(TRIM(A2091),'R2020'!$A$1:$I$1991,8,FALSE))</f>
        <v>6-5 / 5-5</v>
      </c>
      <c r="H2091" s="117" t="s">
        <v>15</v>
      </c>
      <c r="I2091" s="117" t="s">
        <v>460</v>
      </c>
      <c r="J2091" s="122" t="s">
        <v>199</v>
      </c>
      <c r="K2091" s="117" t="s">
        <v>332</v>
      </c>
      <c r="L2091" s="117" t="s">
        <v>460</v>
      </c>
      <c r="M2091" s="122" t="s">
        <v>227</v>
      </c>
      <c r="N2091" s="117" t="s">
        <v>15</v>
      </c>
      <c r="O2091" s="117" t="s">
        <v>460</v>
      </c>
      <c r="P2091" s="122" t="s">
        <v>2424</v>
      </c>
      <c r="Q2091" s="117" t="s">
        <v>332</v>
      </c>
      <c r="R2091" s="117" t="s">
        <v>460</v>
      </c>
      <c r="S2091" s="122" t="s">
        <v>225</v>
      </c>
    </row>
    <row r="2092" spans="1:64" x14ac:dyDescent="0.2">
      <c r="A2092" s="147" t="s">
        <v>3352</v>
      </c>
      <c r="B2092" s="158">
        <v>34040</v>
      </c>
      <c r="C2092" s="175" t="s">
        <v>1575</v>
      </c>
      <c r="D2092" s="122"/>
      <c r="E2092" s="116" t="str">
        <f>IF(ISERROR(VLOOKUP(TRIM(A2092),'R2020'!$A$1:$I$1991,2,FALSE)),"",VLOOKUP(TRIM(A2092),'R2020'!$A$1:$I$1991,2,FALSE))</f>
        <v/>
      </c>
      <c r="F2092" s="116" t="str">
        <f>IF(ISERROR(VLOOKUP(TRIM(A2092),'R2020'!$A$1:$I$1991,3,FALSE)),"",VLOOKUP(TRIM(A2092),'R2020'!$A$1:$I$1991,3,FALSE))</f>
        <v/>
      </c>
      <c r="G2092" s="116" t="str">
        <f>IF(ISERROR(VLOOKUP(TRIM(A2092),'R2020'!$A$1:$I$1991,8,FALSE)),"",VLOOKUP(TRIM(A2092),'R2020'!$A$1:$I$1991,8,FALSE))</f>
        <v/>
      </c>
      <c r="H2092" s="117" t="s">
        <v>3858</v>
      </c>
      <c r="I2092" s="122" t="s">
        <v>348</v>
      </c>
      <c r="J2092" s="122" t="s">
        <v>3436</v>
      </c>
      <c r="K2092" s="117" t="s">
        <v>364</v>
      </c>
      <c r="L2092" s="122" t="s">
        <v>348</v>
      </c>
      <c r="M2092" s="122" t="s">
        <v>1061</v>
      </c>
      <c r="O2092" s="122"/>
      <c r="P2092" s="122"/>
      <c r="R2092" s="122"/>
      <c r="S2092" s="122"/>
      <c r="U2092" s="122"/>
      <c r="V2092" s="122"/>
      <c r="X2092" s="122"/>
      <c r="Y2092" s="122"/>
      <c r="AA2092" s="122"/>
      <c r="AB2092" s="122"/>
      <c r="AD2092" s="122"/>
      <c r="AE2092" s="122"/>
      <c r="AG2092" s="122"/>
      <c r="AH2092" s="122"/>
      <c r="AJ2092" s="122"/>
      <c r="AK2092" s="122"/>
      <c r="AM2092" s="122"/>
      <c r="AN2092" s="122"/>
      <c r="AP2092" s="122"/>
      <c r="AQ2092" s="122"/>
      <c r="AS2092" s="122"/>
      <c r="AT2092" s="122"/>
      <c r="AV2092" s="122"/>
      <c r="AW2092" s="122"/>
      <c r="AY2092" s="122"/>
      <c r="AZ2092" s="122"/>
      <c r="BB2092" s="122"/>
      <c r="BC2092" s="122"/>
      <c r="BE2092" s="123"/>
      <c r="BF2092" s="122"/>
      <c r="BG2092" s="121"/>
      <c r="BI2092" s="119"/>
      <c r="BJ2092" s="121"/>
      <c r="BK2092" s="121"/>
      <c r="BL2092" s="130"/>
    </row>
    <row r="2093" spans="1:64" x14ac:dyDescent="0.2">
      <c r="A2093" s="147" t="s">
        <v>3353</v>
      </c>
      <c r="B2093" s="158">
        <v>35507</v>
      </c>
      <c r="C2093" s="175" t="s">
        <v>3076</v>
      </c>
      <c r="D2093" s="122" t="s">
        <v>3067</v>
      </c>
      <c r="E2093" s="116" t="str">
        <f>IF(ISERROR(VLOOKUP(TRIM(A2093),'R2020'!$A$1:$I$1991,2,FALSE)),"",VLOOKUP(TRIM(A2093),'R2020'!$A$1:$I$1991,2,FALSE))</f>
        <v>SS</v>
      </c>
      <c r="F2093" s="116" t="str">
        <f>IF(ISERROR(VLOOKUP(TRIM(A2093),'R2020'!$A$1:$I$1991,3,FALSE)),"",VLOOKUP(TRIM(A2093),'R2020'!$A$1:$I$1991,3,FALSE))</f>
        <v>TBN</v>
      </c>
      <c r="G2093" s="116" t="str">
        <f>IF(ISERROR(VLOOKUP(TRIM(A2093),'R2020'!$A$1:$I$1991,8,FALSE)),"",VLOOKUP(TRIM(A2093),'R2020'!$A$1:$I$1991,8,FALSE))</f>
        <v xml:space="preserve">44 </v>
      </c>
      <c r="H2093" s="117" t="s">
        <v>366</v>
      </c>
      <c r="I2093" s="122" t="s">
        <v>122</v>
      </c>
      <c r="J2093" s="122" t="s">
        <v>1061</v>
      </c>
      <c r="K2093" s="117" t="s">
        <v>366</v>
      </c>
      <c r="L2093" s="122" t="s">
        <v>122</v>
      </c>
      <c r="M2093" s="122" t="s">
        <v>1066</v>
      </c>
      <c r="O2093" s="122"/>
      <c r="P2093" s="122"/>
      <c r="R2093" s="122"/>
      <c r="S2093" s="122"/>
      <c r="U2093" s="122"/>
      <c r="V2093" s="122"/>
      <c r="X2093" s="122"/>
      <c r="Y2093" s="122"/>
      <c r="AA2093" s="122"/>
      <c r="AB2093" s="122"/>
      <c r="AD2093" s="122"/>
      <c r="AE2093" s="122"/>
      <c r="AG2093" s="122"/>
      <c r="AH2093" s="122"/>
      <c r="AJ2093" s="122"/>
      <c r="AK2093" s="122"/>
      <c r="AM2093" s="122"/>
      <c r="AN2093" s="122"/>
      <c r="AP2093" s="122"/>
      <c r="AQ2093" s="122"/>
      <c r="AS2093" s="122"/>
      <c r="AT2093" s="122"/>
      <c r="AV2093" s="122"/>
      <c r="AW2093" s="122"/>
      <c r="AY2093" s="122"/>
      <c r="AZ2093" s="122"/>
      <c r="BB2093" s="122"/>
      <c r="BC2093" s="122"/>
      <c r="BE2093" s="123"/>
      <c r="BF2093" s="122"/>
      <c r="BG2093" s="121"/>
      <c r="BI2093" s="119"/>
      <c r="BJ2093" s="121"/>
      <c r="BK2093" s="121"/>
      <c r="BL2093" s="130"/>
    </row>
    <row r="2094" spans="1:64" x14ac:dyDescent="0.2">
      <c r="A2094" s="147" t="s">
        <v>971</v>
      </c>
      <c r="B2094" s="158">
        <v>32965</v>
      </c>
      <c r="C2094" s="175" t="s">
        <v>860</v>
      </c>
      <c r="D2094" s="122" t="s">
        <v>2204</v>
      </c>
      <c r="E2094" s="116" t="str">
        <f>IF(ISERROR(VLOOKUP(TRIM(A2094),'R2020'!$A$1:$I$1991,2,FALSE)),"",VLOOKUP(TRIM(A2094),'R2020'!$A$1:$I$1991,2,FALSE))</f>
        <v>LB</v>
      </c>
      <c r="F2094" s="116" t="str">
        <f>IF(ISERROR(VLOOKUP(TRIM(A2094),'R2020'!$A$1:$I$1991,3,FALSE)),"",VLOOKUP(TRIM(A2094),'R2020'!$A$1:$I$1991,3,FALSE))</f>
        <v>CAN</v>
      </c>
      <c r="G2094" s="116" t="str">
        <f>IF(ISERROR(VLOOKUP(TRIM(A2094),'R2020'!$A$1:$I$1991,8,FALSE)),"",VLOOKUP(TRIM(A2094),'R2020'!$A$1:$I$1991,8,FALSE))</f>
        <v xml:space="preserve">00-0 </v>
      </c>
      <c r="H2094" s="124" t="s">
        <v>235</v>
      </c>
      <c r="I2094" s="121" t="s">
        <v>23</v>
      </c>
      <c r="J2094" s="122" t="s">
        <v>1057</v>
      </c>
      <c r="K2094" s="124" t="s">
        <v>256</v>
      </c>
      <c r="L2094" s="121" t="s">
        <v>23</v>
      </c>
      <c r="M2094" s="122" t="s">
        <v>1058</v>
      </c>
      <c r="N2094" s="124" t="s">
        <v>235</v>
      </c>
      <c r="O2094" s="121" t="s">
        <v>369</v>
      </c>
      <c r="P2094" s="122" t="s">
        <v>2440</v>
      </c>
      <c r="Q2094" s="124" t="s">
        <v>540</v>
      </c>
      <c r="R2094" s="121" t="s">
        <v>369</v>
      </c>
      <c r="S2094" s="122" t="s">
        <v>1058</v>
      </c>
      <c r="T2094" s="124" t="s">
        <v>235</v>
      </c>
      <c r="U2094" s="121" t="s">
        <v>369</v>
      </c>
      <c r="V2094" s="122" t="s">
        <v>1109</v>
      </c>
      <c r="W2094" s="124" t="s">
        <v>256</v>
      </c>
      <c r="X2094" s="121" t="s">
        <v>369</v>
      </c>
      <c r="Y2094" s="122" t="s">
        <v>1247</v>
      </c>
      <c r="Z2094" s="117" t="s">
        <v>64</v>
      </c>
      <c r="AA2094" s="121" t="s">
        <v>369</v>
      </c>
      <c r="AB2094" s="119" t="s">
        <v>349</v>
      </c>
      <c r="AD2094" s="121"/>
      <c r="AE2094" s="119"/>
      <c r="AG2094" s="121"/>
      <c r="AH2094" s="119"/>
      <c r="AJ2094" s="121"/>
      <c r="AK2094" s="119"/>
      <c r="AM2094" s="121"/>
      <c r="AN2094" s="119"/>
      <c r="AP2094" s="121"/>
      <c r="AQ2094" s="119"/>
      <c r="AS2094" s="121"/>
      <c r="AT2094" s="119"/>
      <c r="AV2094" s="121"/>
      <c r="AW2094" s="119"/>
      <c r="AY2094" s="121"/>
      <c r="AZ2094" s="119"/>
      <c r="BB2094" s="121"/>
      <c r="BC2094" s="119"/>
      <c r="BF2094" s="119"/>
      <c r="BG2094" s="121"/>
      <c r="BH2094" s="121"/>
      <c r="BI2094" s="121"/>
      <c r="BJ2094" s="121"/>
      <c r="BK2094" s="121"/>
      <c r="BL2094" s="121"/>
    </row>
    <row r="2095" spans="1:64" x14ac:dyDescent="0.2">
      <c r="A2095" s="149" t="s">
        <v>295</v>
      </c>
      <c r="B2095" s="159">
        <v>29932</v>
      </c>
      <c r="C2095" s="174" t="s">
        <v>356</v>
      </c>
      <c r="D2095" s="126" t="s">
        <v>358</v>
      </c>
      <c r="E2095" s="116" t="str">
        <f>IF(ISERROR(VLOOKUP(TRIM(A2095),'R2020'!$A$1:$I$1991,2,FALSE)),"",VLOOKUP(TRIM(A2095),'R2020'!$A$1:$I$1991,2,FALSE))</f>
        <v>LT</v>
      </c>
      <c r="F2095" s="116" t="str">
        <f>IF(ISERROR(VLOOKUP(TRIM(A2095),'R2020'!$A$1:$I$1991,3,FALSE)),"",VLOOKUP(TRIM(A2095),'R2020'!$A$1:$I$1991,3,FALSE))</f>
        <v>LAN</v>
      </c>
      <c r="G2095" s="116" t="str">
        <f>IF(ISERROR(VLOOKUP(TRIM(A2095),'R2020'!$A$1:$I$1991,8,FALSE)),"",VLOOKUP(TRIM(A2095),'R2020'!$A$1:$I$1991,8,FALSE))</f>
        <v xml:space="preserve">5-7 </v>
      </c>
      <c r="H2095" s="117" t="s">
        <v>505</v>
      </c>
      <c r="I2095" s="126" t="s">
        <v>2235</v>
      </c>
      <c r="J2095" s="126" t="s">
        <v>230</v>
      </c>
      <c r="K2095" s="117" t="s">
        <v>505</v>
      </c>
      <c r="L2095" s="126" t="s">
        <v>2235</v>
      </c>
      <c r="M2095" s="126" t="s">
        <v>29</v>
      </c>
      <c r="N2095" s="120" t="s">
        <v>505</v>
      </c>
      <c r="O2095" s="126" t="s">
        <v>2235</v>
      </c>
      <c r="P2095" s="126" t="s">
        <v>29</v>
      </c>
      <c r="Q2095" s="120" t="s">
        <v>335</v>
      </c>
      <c r="R2095" s="126" t="s">
        <v>448</v>
      </c>
      <c r="S2095" s="126" t="s">
        <v>560</v>
      </c>
      <c r="T2095" s="120" t="s">
        <v>505</v>
      </c>
      <c r="U2095" s="126" t="s">
        <v>448</v>
      </c>
      <c r="V2095" s="126" t="s">
        <v>29</v>
      </c>
      <c r="W2095" s="120" t="s">
        <v>505</v>
      </c>
      <c r="X2095" s="126" t="s">
        <v>448</v>
      </c>
      <c r="Y2095" s="126" t="s">
        <v>29</v>
      </c>
      <c r="Z2095" s="120" t="s">
        <v>335</v>
      </c>
      <c r="AA2095" s="126" t="s">
        <v>448</v>
      </c>
      <c r="AB2095" s="126" t="s">
        <v>682</v>
      </c>
      <c r="AC2095" s="120" t="s">
        <v>505</v>
      </c>
      <c r="AD2095" s="126" t="s">
        <v>448</v>
      </c>
      <c r="AE2095" s="126" t="s">
        <v>56</v>
      </c>
      <c r="AF2095" s="120" t="s">
        <v>505</v>
      </c>
      <c r="AG2095" s="126" t="s">
        <v>448</v>
      </c>
      <c r="AH2095" s="126" t="s">
        <v>33</v>
      </c>
      <c r="AI2095" s="120" t="s">
        <v>505</v>
      </c>
      <c r="AJ2095" s="126" t="s">
        <v>448</v>
      </c>
      <c r="AK2095" s="126" t="s">
        <v>29</v>
      </c>
      <c r="AL2095" s="120" t="s">
        <v>505</v>
      </c>
      <c r="AM2095" s="126" t="s">
        <v>448</v>
      </c>
      <c r="AN2095" s="126" t="s">
        <v>33</v>
      </c>
      <c r="AO2095" s="120" t="s">
        <v>507</v>
      </c>
      <c r="AP2095" s="126" t="s">
        <v>448</v>
      </c>
      <c r="AQ2095" s="126" t="s">
        <v>58</v>
      </c>
      <c r="AR2095" s="120" t="s">
        <v>477</v>
      </c>
      <c r="AS2095" s="126" t="s">
        <v>448</v>
      </c>
      <c r="AT2095" s="126" t="s">
        <v>46</v>
      </c>
      <c r="AU2095" s="120" t="s">
        <v>335</v>
      </c>
      <c r="AV2095" s="126" t="s">
        <v>448</v>
      </c>
      <c r="AW2095" s="126" t="s">
        <v>481</v>
      </c>
      <c r="AX2095" s="120"/>
      <c r="AY2095" s="126"/>
      <c r="AZ2095" s="126"/>
      <c r="BA2095" s="120"/>
      <c r="BB2095" s="126"/>
      <c r="BC2095" s="126"/>
      <c r="BD2095" s="120"/>
      <c r="BE2095" s="125"/>
      <c r="BF2095" s="126"/>
      <c r="BG2095" s="128"/>
      <c r="BH2095" s="120"/>
      <c r="BI2095" s="127"/>
      <c r="BJ2095" s="128"/>
      <c r="BK2095" s="128"/>
      <c r="BL2095" s="131"/>
    </row>
    <row r="2096" spans="1:64" x14ac:dyDescent="0.2">
      <c r="A2096" s="147" t="s">
        <v>3979</v>
      </c>
      <c r="B2096" s="158">
        <v>35369</v>
      </c>
      <c r="C2096" s="173" t="s">
        <v>3439</v>
      </c>
      <c r="E2096" s="116" t="str">
        <f>IF(ISERROR(VLOOKUP(TRIM(A2096),'R2020'!$A$1:$I$1991,2,FALSE)),"",VLOOKUP(TRIM(A2096),'R2020'!$A$1:$I$1991,2,FALSE))</f>
        <v/>
      </c>
      <c r="F2096" s="116" t="str">
        <f>IF(ISERROR(VLOOKUP(TRIM(A2096),'R2020'!$A$1:$I$1991,3,FALSE)),"",VLOOKUP(TRIM(A2096),'R2020'!$A$1:$I$1991,3,FALSE))</f>
        <v/>
      </c>
      <c r="G2096" s="116" t="str">
        <f>IF(ISERROR(VLOOKUP(TRIM(A2096),'R2020'!$A$1:$I$1991,8,FALSE)),"",VLOOKUP(TRIM(A2096),'R2020'!$A$1:$I$1991,8,FALSE))</f>
        <v/>
      </c>
      <c r="H2096" s="117" t="s">
        <v>370</v>
      </c>
      <c r="I2096" s="117" t="s">
        <v>450</v>
      </c>
    </row>
    <row r="2097" spans="1:64" x14ac:dyDescent="0.2">
      <c r="A2097" s="147" t="s">
        <v>1565</v>
      </c>
      <c r="B2097" s="158">
        <v>32363</v>
      </c>
      <c r="C2097" s="175" t="s">
        <v>742</v>
      </c>
      <c r="D2097" s="122" t="s">
        <v>2221</v>
      </c>
      <c r="E2097" s="116" t="str">
        <f>IF(ISERROR(VLOOKUP(TRIM(A2097),'R2020'!$A$1:$I$1991,2,FALSE)),"",VLOOKUP(TRIM(A2097),'R2020'!$A$1:$I$1991,2,FALSE))</f>
        <v/>
      </c>
      <c r="F2097" s="116" t="str">
        <f>IF(ISERROR(VLOOKUP(TRIM(A2097),'R2020'!$A$1:$I$1991,3,FALSE)),"",VLOOKUP(TRIM(A2097),'R2020'!$A$1:$I$1991,3,FALSE))</f>
        <v/>
      </c>
      <c r="G2097" s="116" t="str">
        <f>IF(ISERROR(VLOOKUP(TRIM(A2097),'R2020'!$A$1:$I$1991,8,FALSE)),"",VLOOKUP(TRIM(A2097),'R2020'!$A$1:$I$1991,8,FALSE))</f>
        <v/>
      </c>
      <c r="H2097" s="117" t="s">
        <v>1035</v>
      </c>
      <c r="I2097" s="121" t="s">
        <v>369</v>
      </c>
      <c r="J2097" s="119" t="s">
        <v>1039</v>
      </c>
      <c r="K2097" s="117" t="s">
        <v>226</v>
      </c>
      <c r="L2097" s="121" t="s">
        <v>369</v>
      </c>
      <c r="M2097" s="119" t="s">
        <v>347</v>
      </c>
      <c r="N2097" s="117" t="s">
        <v>226</v>
      </c>
      <c r="O2097" s="121" t="s">
        <v>2215</v>
      </c>
      <c r="P2097" s="119" t="s">
        <v>230</v>
      </c>
      <c r="Q2097" s="117" t="s">
        <v>1038</v>
      </c>
      <c r="R2097" s="121" t="s">
        <v>59</v>
      </c>
      <c r="S2097" s="119" t="s">
        <v>1069</v>
      </c>
      <c r="T2097" s="117" t="s">
        <v>16</v>
      </c>
      <c r="U2097" s="121" t="s">
        <v>59</v>
      </c>
      <c r="V2097" s="119" t="s">
        <v>349</v>
      </c>
      <c r="X2097" s="121"/>
      <c r="Y2097" s="119"/>
      <c r="AA2097" s="121"/>
      <c r="AB2097" s="119"/>
      <c r="AD2097" s="121"/>
      <c r="AE2097" s="119"/>
      <c r="AG2097" s="121"/>
      <c r="AH2097" s="119"/>
      <c r="AJ2097" s="121"/>
      <c r="AK2097" s="119"/>
      <c r="AM2097" s="121"/>
      <c r="AN2097" s="119"/>
      <c r="AP2097" s="121"/>
      <c r="AQ2097" s="119"/>
      <c r="AS2097" s="121"/>
      <c r="AT2097" s="119"/>
      <c r="AV2097" s="121"/>
      <c r="AW2097" s="119"/>
      <c r="AY2097" s="121"/>
      <c r="AZ2097" s="119"/>
      <c r="BB2097" s="121"/>
      <c r="BC2097" s="119"/>
      <c r="BF2097" s="119"/>
      <c r="BG2097" s="121"/>
      <c r="BH2097" s="121"/>
      <c r="BI2097" s="121"/>
      <c r="BJ2097" s="121"/>
      <c r="BK2097" s="121"/>
      <c r="BL2097" s="121"/>
    </row>
    <row r="2098" spans="1:64" x14ac:dyDescent="0.2">
      <c r="A2098" s="147" t="s">
        <v>3980</v>
      </c>
      <c r="B2098" s="158">
        <v>32624</v>
      </c>
      <c r="C2098" s="175" t="s">
        <v>855</v>
      </c>
      <c r="D2098" s="122" t="s">
        <v>2204</v>
      </c>
      <c r="E2098" s="116" t="str">
        <f>IF(ISERROR(VLOOKUP(TRIM(A2098),'R2020'!$A$1:$I$1991,2,FALSE)),"",VLOOKUP(TRIM(A2098),'R2020'!$A$1:$I$1991,2,FALSE))</f>
        <v>LB</v>
      </c>
      <c r="F2098" s="116" t="str">
        <f>IF(ISERROR(VLOOKUP(TRIM(A2098),'R2020'!$A$1:$I$1991,3,FALSE)),"",VLOOKUP(TRIM(A2098),'R2020'!$A$1:$I$1991,3,FALSE))</f>
        <v>LVA</v>
      </c>
      <c r="G2098" s="116" t="str">
        <f>IF(ISERROR(VLOOKUP(TRIM(A2098),'R2020'!$A$1:$I$1991,8,FALSE)),"",VLOOKUP(TRIM(A2098),'R2020'!$A$1:$I$1991,8,FALSE))</f>
        <v xml:space="preserve">00-0 </v>
      </c>
      <c r="H2098" s="128" t="s">
        <v>125</v>
      </c>
      <c r="I2098" s="128" t="s">
        <v>23</v>
      </c>
      <c r="J2098" s="122" t="s">
        <v>1064</v>
      </c>
      <c r="K2098" s="122"/>
      <c r="O2098" s="121"/>
      <c r="Q2098" s="117" t="s">
        <v>64</v>
      </c>
      <c r="R2098" s="121" t="s">
        <v>506</v>
      </c>
      <c r="S2098" s="119" t="s">
        <v>1064</v>
      </c>
      <c r="T2098" s="117" t="s">
        <v>125</v>
      </c>
      <c r="U2098" s="121" t="s">
        <v>506</v>
      </c>
      <c r="V2098" s="119" t="s">
        <v>1064</v>
      </c>
      <c r="W2098" s="117" t="s">
        <v>125</v>
      </c>
      <c r="X2098" s="121" t="s">
        <v>506</v>
      </c>
      <c r="Y2098" s="119" t="s">
        <v>1088</v>
      </c>
      <c r="Z2098" s="117" t="s">
        <v>114</v>
      </c>
      <c r="AA2098" s="121" t="s">
        <v>506</v>
      </c>
      <c r="AB2098" s="119" t="s">
        <v>349</v>
      </c>
      <c r="AD2098" s="121"/>
      <c r="AE2098" s="119"/>
      <c r="AG2098" s="121"/>
      <c r="AH2098" s="119"/>
      <c r="AI2098" s="119"/>
      <c r="AK2098" s="121"/>
      <c r="AL2098" s="119"/>
      <c r="AN2098" s="121"/>
      <c r="AO2098" s="119"/>
      <c r="AQ2098" s="121"/>
      <c r="AR2098" s="119"/>
      <c r="AT2098" s="121"/>
      <c r="AU2098" s="119"/>
      <c r="AW2098" s="121"/>
      <c r="AX2098" s="119"/>
      <c r="AZ2098" s="121"/>
      <c r="BA2098" s="119"/>
      <c r="BD2098" s="119"/>
      <c r="BE2098" s="121"/>
      <c r="BF2098" s="121"/>
      <c r="BG2098" s="121"/>
      <c r="BH2098" s="121"/>
      <c r="BI2098" s="121"/>
      <c r="BJ2098" s="121"/>
      <c r="BK2098" s="120"/>
      <c r="BL2098" s="120"/>
    </row>
    <row r="2099" spans="1:64" ht="12.95" customHeight="1" x14ac:dyDescent="0.2">
      <c r="A2099" s="149" t="s">
        <v>774</v>
      </c>
      <c r="B2099" s="159">
        <v>32803</v>
      </c>
      <c r="C2099" s="174" t="s">
        <v>743</v>
      </c>
      <c r="D2099" s="126" t="s">
        <v>2526</v>
      </c>
      <c r="E2099" s="116" t="str">
        <f>IF(ISERROR(VLOOKUP(TRIM(A2099),'R2020'!$A$1:$I$1991,2,FALSE)),"",VLOOKUP(TRIM(A2099),'R2020'!$A$1:$I$1991,2,FALSE))</f>
        <v/>
      </c>
      <c r="F2099" s="116" t="str">
        <f>IF(ISERROR(VLOOKUP(TRIM(A2099),'R2020'!$A$1:$I$1991,3,FALSE)),"",VLOOKUP(TRIM(A2099),'R2020'!$A$1:$I$1991,3,FALSE))</f>
        <v/>
      </c>
      <c r="G2099" s="116" t="str">
        <f>IF(ISERROR(VLOOKUP(TRIM(A2099),'R2020'!$A$1:$I$1991,8,FALSE)),"",VLOOKUP(TRIM(A2099),'R2020'!$A$1:$I$1991,8,FALSE))</f>
        <v/>
      </c>
      <c r="I2099" s="126"/>
      <c r="J2099" s="126"/>
      <c r="K2099" s="117" t="s">
        <v>202</v>
      </c>
      <c r="L2099" s="126"/>
      <c r="M2099" s="126"/>
      <c r="N2099" s="120" t="s">
        <v>42</v>
      </c>
      <c r="O2099" s="126" t="s">
        <v>446</v>
      </c>
      <c r="P2099" s="126" t="s">
        <v>227</v>
      </c>
      <c r="Q2099" s="120" t="s">
        <v>42</v>
      </c>
      <c r="R2099" s="126" t="s">
        <v>446</v>
      </c>
      <c r="S2099" s="126" t="s">
        <v>225</v>
      </c>
      <c r="T2099" s="120" t="s">
        <v>31</v>
      </c>
      <c r="U2099" s="126" t="s">
        <v>446</v>
      </c>
      <c r="V2099" s="126" t="s">
        <v>382</v>
      </c>
      <c r="W2099" s="120" t="s">
        <v>31</v>
      </c>
      <c r="X2099" s="126" t="s">
        <v>446</v>
      </c>
      <c r="Y2099" s="126" t="s">
        <v>303</v>
      </c>
      <c r="Z2099" s="120" t="s">
        <v>31</v>
      </c>
      <c r="AA2099" s="126" t="s">
        <v>446</v>
      </c>
      <c r="AB2099" s="126" t="s">
        <v>61</v>
      </c>
      <c r="AC2099" s="120" t="s">
        <v>31</v>
      </c>
      <c r="AD2099" s="126" t="s">
        <v>446</v>
      </c>
      <c r="AE2099" s="126" t="s">
        <v>303</v>
      </c>
      <c r="AF2099" s="120" t="s">
        <v>31</v>
      </c>
      <c r="AG2099" s="126" t="s">
        <v>446</v>
      </c>
      <c r="AH2099" s="126" t="s">
        <v>480</v>
      </c>
      <c r="AI2099" s="120"/>
      <c r="AJ2099" s="126"/>
      <c r="AK2099" s="126"/>
      <c r="AL2099" s="120"/>
      <c r="AM2099" s="126"/>
      <c r="AN2099" s="126"/>
      <c r="AO2099" s="120"/>
      <c r="AP2099" s="126"/>
      <c r="AQ2099" s="126"/>
      <c r="AR2099" s="120"/>
      <c r="AS2099" s="126"/>
      <c r="AT2099" s="126"/>
      <c r="AU2099" s="120"/>
      <c r="AV2099" s="126"/>
      <c r="AW2099" s="126"/>
      <c r="AX2099" s="120"/>
      <c r="AY2099" s="126"/>
      <c r="AZ2099" s="126"/>
      <c r="BA2099" s="120"/>
      <c r="BB2099" s="126"/>
      <c r="BC2099" s="127"/>
      <c r="BD2099" s="120"/>
      <c r="BE2099" s="120"/>
      <c r="BF2099" s="127"/>
      <c r="BG2099" s="127"/>
      <c r="BH2099" s="127"/>
      <c r="BI2099" s="127"/>
      <c r="BJ2099" s="120"/>
      <c r="BK2099" s="128"/>
      <c r="BL2099" s="128"/>
    </row>
    <row r="2100" spans="1:64" x14ac:dyDescent="0.2">
      <c r="A2100" s="147" t="s">
        <v>3982</v>
      </c>
      <c r="B2100" s="158">
        <v>35053</v>
      </c>
      <c r="C2100" s="173" t="s">
        <v>3983</v>
      </c>
      <c r="E2100" s="116" t="str">
        <f>IF(ISERROR(VLOOKUP(TRIM(A2100),'R2020'!$A$1:$I$1991,2,FALSE)),"",VLOOKUP(TRIM(A2100),'R2020'!$A$1:$I$1991,2,FALSE))</f>
        <v>RE T</v>
      </c>
      <c r="F2100" s="116" t="str">
        <f>IF(ISERROR(VLOOKUP(TRIM(A2100),'R2020'!$A$1:$I$1991,3,FALSE)),"",VLOOKUP(TRIM(A2100),'R2020'!$A$1:$I$1991,3,FALSE))</f>
        <v>MIA</v>
      </c>
      <c r="G2100" s="116" t="str">
        <f>IF(ISERROR(VLOOKUP(TRIM(A2100),'R2020'!$A$1:$I$1991,8,FALSE)),"",VLOOKUP(TRIM(A2100),'R2020'!$A$1:$I$1991,8,FALSE))</f>
        <v>5-2 / 4-2</v>
      </c>
      <c r="H2100" s="117" t="s">
        <v>3981</v>
      </c>
      <c r="I2100" s="117" t="s">
        <v>32</v>
      </c>
      <c r="J2100" s="119" t="s">
        <v>3559</v>
      </c>
    </row>
    <row r="2101" spans="1:64" x14ac:dyDescent="0.2">
      <c r="A2101" s="147" t="s">
        <v>3354</v>
      </c>
      <c r="B2101" s="158">
        <v>34533</v>
      </c>
      <c r="C2101" s="175" t="s">
        <v>3081</v>
      </c>
      <c r="D2101" s="122" t="s">
        <v>3065</v>
      </c>
      <c r="E2101" s="116" t="str">
        <f>IF(ISERROR(VLOOKUP(TRIM(A2101),'R2020'!$A$1:$I$1991,2,FALSE)),"",VLOOKUP(TRIM(A2101),'R2020'!$A$1:$I$1991,2,FALSE))</f>
        <v>HB</v>
      </c>
      <c r="F2101" s="116" t="str">
        <f>IF(ISERROR(VLOOKUP(TRIM(A2101),'R2020'!$A$1:$I$1991,3,FALSE)),"",VLOOKUP(TRIM(A2101),'R2020'!$A$1:$I$1991,3,FALSE))</f>
        <v>INA</v>
      </c>
      <c r="G2101" s="116" t="str">
        <f>IF(ISERROR(VLOOKUP(TRIM(A2101),'R2020'!$A$1:$I$1991,8,FALSE)),"",VLOOKUP(TRIM(A2101),'R2020'!$A$1:$I$1991,8,FALSE))</f>
        <v xml:space="preserve">0-0 </v>
      </c>
      <c r="H2101" s="117" t="s">
        <v>344</v>
      </c>
      <c r="I2101" s="122" t="s">
        <v>103</v>
      </c>
      <c r="J2101" s="122" t="s">
        <v>3984</v>
      </c>
      <c r="K2101" s="117" t="s">
        <v>344</v>
      </c>
      <c r="L2101" s="122" t="s">
        <v>103</v>
      </c>
      <c r="M2101" s="122" t="s">
        <v>3355</v>
      </c>
      <c r="O2101" s="122"/>
      <c r="P2101" s="122"/>
      <c r="R2101" s="122"/>
      <c r="S2101" s="122"/>
      <c r="U2101" s="122"/>
      <c r="V2101" s="122"/>
      <c r="X2101" s="122"/>
      <c r="Y2101" s="122"/>
      <c r="AA2101" s="122"/>
      <c r="AB2101" s="122"/>
      <c r="AD2101" s="122"/>
      <c r="AE2101" s="122"/>
      <c r="AG2101" s="122"/>
      <c r="AH2101" s="122"/>
      <c r="AJ2101" s="122"/>
      <c r="AK2101" s="122"/>
      <c r="AM2101" s="122"/>
      <c r="AN2101" s="122"/>
      <c r="AP2101" s="122"/>
      <c r="AQ2101" s="122"/>
      <c r="AS2101" s="122"/>
      <c r="AT2101" s="122"/>
      <c r="AV2101" s="122"/>
      <c r="AW2101" s="122"/>
      <c r="AY2101" s="122"/>
      <c r="AZ2101" s="122"/>
      <c r="BB2101" s="122"/>
      <c r="BC2101" s="122"/>
      <c r="BE2101" s="123"/>
      <c r="BF2101" s="122"/>
      <c r="BG2101" s="121"/>
      <c r="BI2101" s="119"/>
      <c r="BJ2101" s="121"/>
      <c r="BK2101" s="121"/>
      <c r="BL2101" s="130"/>
    </row>
    <row r="2102" spans="1:64" x14ac:dyDescent="0.2">
      <c r="A2102" s="147" t="s">
        <v>2841</v>
      </c>
      <c r="B2102" s="158">
        <v>34740</v>
      </c>
      <c r="C2102" s="173" t="s">
        <v>2586</v>
      </c>
      <c r="D2102" s="119" t="s">
        <v>3416</v>
      </c>
      <c r="E2102" s="116" t="str">
        <f>IF(ISERROR(VLOOKUP(TRIM(A2102),'R2020'!$A$1:$I$1991,2,FALSE)),"",VLOOKUP(TRIM(A2102),'R2020'!$A$1:$I$1991,2,FALSE))</f>
        <v>RT</v>
      </c>
      <c r="F2102" s="116" t="str">
        <f>IF(ISERROR(VLOOKUP(TRIM(A2102),'R2020'!$A$1:$I$1991,3,FALSE)),"",VLOOKUP(TRIM(A2102),'R2020'!$A$1:$I$1991,3,FALSE))</f>
        <v>DNA</v>
      </c>
      <c r="G2102" s="116" t="str">
        <f>IF(ISERROR(VLOOKUP(TRIM(A2102),'R2020'!$A$1:$I$1991,8,FALSE)),"",VLOOKUP(TRIM(A2102),'R2020'!$A$1:$I$1991,8,FALSE))</f>
        <v xml:space="preserve">0-3 </v>
      </c>
      <c r="H2102" s="117" t="s">
        <v>228</v>
      </c>
      <c r="I2102" s="117" t="s">
        <v>229</v>
      </c>
      <c r="J2102" s="119" t="s">
        <v>333</v>
      </c>
      <c r="K2102" s="117" t="s">
        <v>478</v>
      </c>
      <c r="L2102" s="117" t="s">
        <v>229</v>
      </c>
      <c r="M2102" s="119" t="s">
        <v>454</v>
      </c>
      <c r="N2102" s="117" t="s">
        <v>331</v>
      </c>
      <c r="O2102" s="117" t="s">
        <v>229</v>
      </c>
      <c r="P2102" s="119" t="s">
        <v>349</v>
      </c>
    </row>
    <row r="2103" spans="1:64" x14ac:dyDescent="0.2">
      <c r="A2103" s="118" t="s">
        <v>4097</v>
      </c>
      <c r="B2103" s="139">
        <v>35725</v>
      </c>
      <c r="C2103" s="176" t="s">
        <v>4513</v>
      </c>
      <c r="D2103" s="141"/>
      <c r="E2103" s="116" t="str">
        <f>IF(ISERROR(VLOOKUP(TRIM(A2103),'R2020'!$A$1:$I$1991,2,FALSE)),"",VLOOKUP(TRIM(A2103),'R2020'!$A$1:$I$1991,2,FALSE))</f>
        <v>HB</v>
      </c>
      <c r="F2103" s="116" t="str">
        <f>IF(ISERROR(VLOOKUP(TRIM(A2103),'R2020'!$A$1:$I$1991,3,FALSE)),"",VLOOKUP(TRIM(A2103),'R2020'!$A$1:$I$1991,3,FALSE))</f>
        <v>BFA</v>
      </c>
      <c r="G2103" s="116" t="str">
        <f>IF(ISERROR(VLOOKUP(TRIM(A2103),'R2020'!$A$1:$I$1991,8,FALSE)),"",VLOOKUP(TRIM(A2103),'R2020'!$A$1:$I$1991,8,FALSE))</f>
        <v xml:space="preserve">0-0 </v>
      </c>
      <c r="H2103" s="120"/>
      <c r="I2103" s="120"/>
      <c r="J2103" s="120"/>
      <c r="K2103" s="120"/>
      <c r="L2103" s="120"/>
      <c r="M2103" s="120"/>
      <c r="N2103" s="120"/>
      <c r="O2103" s="120"/>
      <c r="P2103" s="120"/>
      <c r="Q2103" s="120"/>
      <c r="R2103" s="120"/>
      <c r="S2103" s="120"/>
      <c r="T2103" s="120"/>
      <c r="U2103" s="120"/>
      <c r="V2103" s="120"/>
      <c r="W2103" s="120"/>
      <c r="X2103" s="120"/>
      <c r="Y2103" s="120"/>
      <c r="Z2103" s="120"/>
      <c r="AA2103" s="120"/>
      <c r="AB2103" s="120"/>
      <c r="AC2103" s="120"/>
      <c r="AD2103" s="120"/>
      <c r="AE2103" s="120"/>
      <c r="AF2103" s="120"/>
      <c r="AG2103" s="120"/>
      <c r="AH2103" s="120"/>
      <c r="AI2103" s="120"/>
      <c r="AJ2103" s="120"/>
      <c r="AK2103" s="120"/>
      <c r="AL2103" s="120"/>
      <c r="AM2103" s="120"/>
      <c r="AN2103" s="120"/>
      <c r="AO2103" s="120"/>
      <c r="AP2103" s="120"/>
      <c r="AQ2103" s="120"/>
      <c r="AR2103" s="120"/>
      <c r="AS2103" s="120"/>
      <c r="AT2103" s="120"/>
      <c r="AU2103" s="120"/>
      <c r="AV2103" s="120"/>
      <c r="AW2103" s="120"/>
      <c r="AX2103" s="120"/>
      <c r="AY2103" s="120"/>
      <c r="AZ2103" s="120"/>
      <c r="BA2103" s="120"/>
      <c r="BB2103" s="127"/>
      <c r="BC2103" s="120"/>
      <c r="BD2103" s="120"/>
      <c r="BE2103" s="120"/>
      <c r="BF2103" s="120"/>
      <c r="BG2103" s="120"/>
      <c r="BH2103" s="120"/>
      <c r="BI2103" s="120"/>
      <c r="BJ2103" s="120"/>
      <c r="BK2103" s="120"/>
    </row>
    <row r="2104" spans="1:64" x14ac:dyDescent="0.2">
      <c r="A2104" s="147" t="s">
        <v>915</v>
      </c>
      <c r="B2104" s="158">
        <v>32560</v>
      </c>
      <c r="C2104" s="175" t="s">
        <v>1002</v>
      </c>
      <c r="D2104" s="122" t="s">
        <v>1002</v>
      </c>
      <c r="E2104" s="116" t="str">
        <f>IF(ISERROR(VLOOKUP(TRIM(A2104),'R2020'!$A$1:$I$1991,2,FALSE)),"",VLOOKUP(TRIM(A2104),'R2020'!$A$1:$I$1991,2,FALSE))</f>
        <v>NT</v>
      </c>
      <c r="F2104" s="116" t="str">
        <f>IF(ISERROR(VLOOKUP(TRIM(A2104),'R2020'!$A$1:$I$1991,3,FALSE)),"",VLOOKUP(TRIM(A2104),'R2020'!$A$1:$I$1991,3,FALSE))</f>
        <v>BAA</v>
      </c>
      <c r="G2104" s="116" t="str">
        <f>IF(ISERROR(VLOOKUP(TRIM(A2104),'R2020'!$A$1:$I$1991,8,FALSE)),"",VLOOKUP(TRIM(A2104),'R2020'!$A$1:$I$1991,8,FALSE))</f>
        <v xml:space="preserve">5-0 </v>
      </c>
      <c r="H2104" s="117" t="s">
        <v>42</v>
      </c>
      <c r="I2104" s="121" t="s">
        <v>39</v>
      </c>
      <c r="J2104" s="119" t="s">
        <v>451</v>
      </c>
      <c r="K2104" s="117" t="s">
        <v>40</v>
      </c>
      <c r="L2104" s="121" t="s">
        <v>39</v>
      </c>
      <c r="M2104" s="119" t="s">
        <v>451</v>
      </c>
      <c r="N2104" s="117" t="s">
        <v>108</v>
      </c>
      <c r="O2104" s="121" t="s">
        <v>39</v>
      </c>
      <c r="P2104" s="119" t="s">
        <v>2325</v>
      </c>
      <c r="Q2104" s="117" t="s">
        <v>40</v>
      </c>
      <c r="R2104" s="121" t="s">
        <v>39</v>
      </c>
      <c r="S2104" s="119" t="s">
        <v>451</v>
      </c>
      <c r="T2104" s="117" t="s">
        <v>40</v>
      </c>
      <c r="U2104" s="121" t="s">
        <v>39</v>
      </c>
      <c r="V2104" s="119" t="s">
        <v>63</v>
      </c>
      <c r="W2104" s="117" t="s">
        <v>40</v>
      </c>
      <c r="X2104" s="121" t="s">
        <v>39</v>
      </c>
      <c r="Y2104" s="119" t="s">
        <v>533</v>
      </c>
      <c r="Z2104" s="117" t="s">
        <v>513</v>
      </c>
      <c r="AA2104" s="121" t="s">
        <v>39</v>
      </c>
      <c r="AB2104" s="119" t="s">
        <v>51</v>
      </c>
      <c r="AD2104" s="121"/>
      <c r="AE2104" s="119"/>
      <c r="AG2104" s="121"/>
      <c r="AH2104" s="119"/>
      <c r="AJ2104" s="121"/>
      <c r="AK2104" s="119"/>
      <c r="AM2104" s="121"/>
      <c r="AN2104" s="119"/>
      <c r="AP2104" s="121"/>
      <c r="AQ2104" s="119"/>
      <c r="AS2104" s="121"/>
      <c r="AT2104" s="119"/>
      <c r="AV2104" s="121"/>
      <c r="AW2104" s="119"/>
      <c r="AY2104" s="121"/>
      <c r="AZ2104" s="119"/>
      <c r="BB2104" s="121"/>
      <c r="BC2104" s="119"/>
      <c r="BF2104" s="119"/>
      <c r="BG2104" s="121"/>
      <c r="BH2104" s="121"/>
      <c r="BI2104" s="121"/>
      <c r="BJ2104" s="121"/>
      <c r="BK2104" s="121"/>
      <c r="BL2104" s="121"/>
    </row>
    <row r="2105" spans="1:64" x14ac:dyDescent="0.2">
      <c r="A2105" s="147" t="s">
        <v>2879</v>
      </c>
      <c r="B2105" s="158">
        <v>33856</v>
      </c>
      <c r="C2105" s="175" t="s">
        <v>2033</v>
      </c>
      <c r="D2105" s="117" t="s">
        <v>2199</v>
      </c>
      <c r="E2105" s="116" t="str">
        <f>IF(ISERROR(VLOOKUP(TRIM(A2105),'R2020'!$A$1:$I$1991,2,FALSE)),"",VLOOKUP(TRIM(A2105),'R2020'!$A$1:$I$1991,2,FALSE))</f>
        <v/>
      </c>
      <c r="F2105" s="116" t="str">
        <f>IF(ISERROR(VLOOKUP(TRIM(A2105),'R2020'!$A$1:$I$1991,3,FALSE)),"",VLOOKUP(TRIM(A2105),'R2020'!$A$1:$I$1991,3,FALSE))</f>
        <v/>
      </c>
      <c r="G2105" s="116" t="str">
        <f>IF(ISERROR(VLOOKUP(TRIM(A2105),'R2020'!$A$1:$I$1991,8,FALSE)),"",VLOOKUP(TRIM(A2105),'R2020'!$A$1:$I$1991,8,FALSE))</f>
        <v/>
      </c>
      <c r="J2105" s="122"/>
      <c r="K2105" s="117" t="s">
        <v>170</v>
      </c>
      <c r="L2105" s="117" t="s">
        <v>78</v>
      </c>
      <c r="M2105" s="122" t="s">
        <v>1061</v>
      </c>
      <c r="N2105" s="117" t="s">
        <v>364</v>
      </c>
      <c r="O2105" s="117" t="s">
        <v>78</v>
      </c>
      <c r="P2105" s="122" t="s">
        <v>1061</v>
      </c>
      <c r="Q2105" s="117" t="s">
        <v>364</v>
      </c>
      <c r="R2105" s="117" t="s">
        <v>78</v>
      </c>
      <c r="S2105" s="122" t="s">
        <v>1061</v>
      </c>
    </row>
    <row r="2106" spans="1:64" x14ac:dyDescent="0.2">
      <c r="A2106" s="147" t="s">
        <v>3356</v>
      </c>
      <c r="B2106" s="158">
        <v>35562</v>
      </c>
      <c r="C2106" s="175" t="s">
        <v>3089</v>
      </c>
      <c r="D2106" s="122" t="s">
        <v>3076</v>
      </c>
      <c r="E2106" s="116" t="str">
        <f>IF(ISERROR(VLOOKUP(TRIM(A2106),'R2020'!$A$1:$I$1991,2,FALSE)),"",VLOOKUP(TRIM(A2106),'R2020'!$A$1:$I$1991,2,FALSE))</f>
        <v>LG</v>
      </c>
      <c r="F2106" s="116" t="str">
        <f>IF(ISERROR(VLOOKUP(TRIM(A2106),'R2020'!$A$1:$I$1991,3,FALSE)),"",VLOOKUP(TRIM(A2106),'R2020'!$A$1:$I$1991,3,FALSE))</f>
        <v>DAN</v>
      </c>
      <c r="G2106" s="116" t="str">
        <f>IF(ISERROR(VLOOKUP(TRIM(A2106),'R2020'!$A$1:$I$1991,8,FALSE)),"",VLOOKUP(TRIM(A2106),'R2020'!$A$1:$I$1991,8,FALSE))</f>
        <v xml:space="preserve">4-7 </v>
      </c>
      <c r="H2106" s="117" t="s">
        <v>507</v>
      </c>
      <c r="I2106" s="122" t="s">
        <v>506</v>
      </c>
      <c r="J2106" s="122" t="s">
        <v>227</v>
      </c>
      <c r="K2106" s="117" t="s">
        <v>478</v>
      </c>
      <c r="L2106" s="122" t="s">
        <v>506</v>
      </c>
      <c r="M2106" s="122" t="s">
        <v>349</v>
      </c>
      <c r="O2106" s="122"/>
      <c r="P2106" s="122"/>
      <c r="R2106" s="122"/>
      <c r="S2106" s="122"/>
      <c r="U2106" s="122"/>
      <c r="V2106" s="122"/>
      <c r="X2106" s="122"/>
      <c r="Y2106" s="122"/>
      <c r="AA2106" s="122"/>
      <c r="AB2106" s="122"/>
      <c r="AD2106" s="122"/>
      <c r="AE2106" s="122"/>
      <c r="AG2106" s="122"/>
      <c r="AH2106" s="122"/>
      <c r="AJ2106" s="122"/>
      <c r="AK2106" s="122"/>
      <c r="AM2106" s="122"/>
      <c r="AN2106" s="122"/>
      <c r="AP2106" s="122"/>
      <c r="AQ2106" s="122"/>
      <c r="AS2106" s="122"/>
      <c r="AT2106" s="122"/>
      <c r="AV2106" s="122"/>
      <c r="AW2106" s="122"/>
      <c r="AY2106" s="122"/>
      <c r="AZ2106" s="122"/>
      <c r="BB2106" s="122"/>
      <c r="BC2106" s="122"/>
      <c r="BE2106" s="123"/>
      <c r="BF2106" s="122"/>
      <c r="BG2106" s="121"/>
      <c r="BI2106" s="119"/>
      <c r="BJ2106" s="121"/>
      <c r="BK2106" s="121"/>
      <c r="BL2106" s="130"/>
    </row>
    <row r="2107" spans="1:64" x14ac:dyDescent="0.2">
      <c r="A2107" s="148" t="s">
        <v>1290</v>
      </c>
      <c r="B2107" s="159">
        <v>33697</v>
      </c>
      <c r="C2107" s="175" t="s">
        <v>1225</v>
      </c>
      <c r="D2107" s="124" t="s">
        <v>1230</v>
      </c>
      <c r="E2107" s="116" t="str">
        <f>IF(ISERROR(VLOOKUP(TRIM(A2107),'R2020'!$A$1:$I$1991,2,FALSE)),"",VLOOKUP(TRIM(A2107),'R2020'!$A$1:$I$1991,2,FALSE))</f>
        <v/>
      </c>
      <c r="F2107" s="116" t="str">
        <f>IF(ISERROR(VLOOKUP(TRIM(A2107),'R2020'!$A$1:$I$1991,3,FALSE)),"",VLOOKUP(TRIM(A2107),'R2020'!$A$1:$I$1991,3,FALSE))</f>
        <v/>
      </c>
      <c r="G2107" s="116" t="str">
        <f>IF(ISERROR(VLOOKUP(TRIM(A2107),'R2020'!$A$1:$I$1991,8,FALSE)),"",VLOOKUP(TRIM(A2107),'R2020'!$A$1:$I$1991,8,FALSE))</f>
        <v/>
      </c>
      <c r="H2107" s="120" t="s">
        <v>344</v>
      </c>
      <c r="I2107" s="126" t="s">
        <v>55</v>
      </c>
      <c r="J2107" s="126" t="s">
        <v>2671</v>
      </c>
      <c r="K2107" s="120" t="s">
        <v>344</v>
      </c>
      <c r="L2107" s="126" t="s">
        <v>55</v>
      </c>
      <c r="M2107" s="126" t="s">
        <v>2999</v>
      </c>
      <c r="N2107" s="120" t="s">
        <v>344</v>
      </c>
      <c r="O2107" s="126" t="s">
        <v>32</v>
      </c>
      <c r="P2107" s="126" t="s">
        <v>2434</v>
      </c>
      <c r="Q2107" s="120" t="s">
        <v>112</v>
      </c>
      <c r="R2107" s="126" t="s">
        <v>32</v>
      </c>
      <c r="S2107" s="126" t="s">
        <v>1636</v>
      </c>
      <c r="T2107" s="120" t="s">
        <v>183</v>
      </c>
      <c r="U2107" s="126" t="s">
        <v>32</v>
      </c>
      <c r="V2107" s="126" t="s">
        <v>1670</v>
      </c>
      <c r="W2107" s="120" t="s">
        <v>344</v>
      </c>
      <c r="X2107" s="126" t="s">
        <v>32</v>
      </c>
      <c r="Y2107" s="126" t="s">
        <v>349</v>
      </c>
      <c r="Z2107" s="120"/>
      <c r="AA2107" s="120"/>
      <c r="AB2107" s="120"/>
      <c r="AC2107" s="120"/>
      <c r="AD2107" s="120"/>
      <c r="AE2107" s="120"/>
      <c r="AF2107" s="120"/>
      <c r="AG2107" s="120"/>
      <c r="AH2107" s="120"/>
      <c r="AI2107" s="120"/>
      <c r="AJ2107" s="120"/>
      <c r="AK2107" s="120"/>
      <c r="AL2107" s="120"/>
      <c r="AM2107" s="120"/>
      <c r="AN2107" s="120"/>
      <c r="AO2107" s="120"/>
      <c r="AP2107" s="120"/>
      <c r="AQ2107" s="120"/>
      <c r="AR2107" s="120"/>
      <c r="AS2107" s="120"/>
      <c r="AT2107" s="120"/>
      <c r="AU2107" s="120"/>
      <c r="AV2107" s="120"/>
      <c r="AW2107" s="120"/>
      <c r="AX2107" s="120"/>
      <c r="AY2107" s="120"/>
      <c r="AZ2107" s="120"/>
      <c r="BA2107" s="120"/>
      <c r="BB2107" s="120"/>
      <c r="BC2107" s="120"/>
      <c r="BD2107" s="120"/>
      <c r="BE2107" s="120"/>
      <c r="BF2107" s="120"/>
      <c r="BG2107" s="120"/>
      <c r="BH2107" s="120"/>
      <c r="BI2107" s="120"/>
      <c r="BJ2107" s="120"/>
      <c r="BK2107" s="120"/>
      <c r="BL2107" s="120"/>
    </row>
    <row r="2108" spans="1:64" x14ac:dyDescent="0.2">
      <c r="A2108" s="147" t="s">
        <v>3985</v>
      </c>
      <c r="B2108" s="158">
        <v>34408</v>
      </c>
      <c r="C2108" s="173" t="s">
        <v>3063</v>
      </c>
      <c r="E2108" s="116" t="str">
        <f>IF(ISERROR(VLOOKUP(TRIM(A2108),'R2020'!$A$1:$I$1991,2,FALSE)),"",VLOOKUP(TRIM(A2108),'R2020'!$A$1:$I$1991,2,FALSE))</f>
        <v>LCB</v>
      </c>
      <c r="F2108" s="116" t="str">
        <f>IF(ISERROR(VLOOKUP(TRIM(A2108),'R2020'!$A$1:$I$1991,3,FALSE)),"",VLOOKUP(TRIM(A2108),'R2020'!$A$1:$I$1991,3,FALSE))</f>
        <v>LAN</v>
      </c>
      <c r="G2108" s="116" t="str">
        <f>IF(ISERROR(VLOOKUP(TRIM(A2108),'R2020'!$A$1:$I$1991,8,FALSE)),"",VLOOKUP(TRIM(A2108),'R2020'!$A$1:$I$1991,8,FALSE))</f>
        <v xml:space="preserve">5 </v>
      </c>
      <c r="H2108" s="117" t="s">
        <v>171</v>
      </c>
      <c r="I2108" s="117" t="s">
        <v>2235</v>
      </c>
      <c r="J2108" s="119" t="s">
        <v>328</v>
      </c>
    </row>
    <row r="2109" spans="1:64" x14ac:dyDescent="0.2">
      <c r="A2109" s="147" t="s">
        <v>3986</v>
      </c>
      <c r="B2109" s="158">
        <v>35170</v>
      </c>
      <c r="C2109" s="173" t="s">
        <v>3063</v>
      </c>
      <c r="E2109" s="116" t="str">
        <f>IF(ISERROR(VLOOKUP(TRIM(A2109),'R2020'!$A$1:$I$1991,2,FALSE)),"",VLOOKUP(TRIM(A2109),'R2020'!$A$1:$I$1991,2,FALSE))</f>
        <v>HB</v>
      </c>
      <c r="F2109" s="116" t="str">
        <f>IF(ISERROR(VLOOKUP(TRIM(A2109),'R2020'!$A$1:$I$1991,3,FALSE)),"",VLOOKUP(TRIM(A2109),'R2020'!$A$1:$I$1991,3,FALSE))</f>
        <v>KCA</v>
      </c>
      <c r="G2109" s="116" t="str">
        <f>IF(ISERROR(VLOOKUP(TRIM(A2109),'R2020'!$A$1:$I$1991,8,FALSE)),"",VLOOKUP(TRIM(A2109),'R2020'!$A$1:$I$1991,8,FALSE))</f>
        <v xml:space="preserve">0-0 </v>
      </c>
      <c r="H2109" s="117" t="s">
        <v>344</v>
      </c>
      <c r="I2109" s="117" t="s">
        <v>55</v>
      </c>
      <c r="J2109" s="119" t="s">
        <v>3987</v>
      </c>
    </row>
    <row r="2110" spans="1:64" x14ac:dyDescent="0.2">
      <c r="A2110" s="147" t="s">
        <v>1614</v>
      </c>
      <c r="B2110" s="158">
        <v>33847</v>
      </c>
      <c r="C2110" s="175" t="s">
        <v>1573</v>
      </c>
      <c r="D2110" s="117" t="s">
        <v>1681</v>
      </c>
      <c r="E2110" s="116" t="str">
        <f>IF(ISERROR(VLOOKUP(TRIM(A2110),'R2020'!$A$1:$I$1991,2,FALSE)),"",VLOOKUP(TRIM(A2110),'R2020'!$A$1:$I$1991,2,FALSE))</f>
        <v>RT</v>
      </c>
      <c r="F2110" s="116" t="str">
        <f>IF(ISERROR(VLOOKUP(TRIM(A2110),'R2020'!$A$1:$I$1991,3,FALSE)),"",VLOOKUP(TRIM(A2110),'R2020'!$A$1:$I$1991,3,FALSE))</f>
        <v>BFA</v>
      </c>
      <c r="G2110" s="116" t="str">
        <f>IF(ISERROR(VLOOKUP(TRIM(A2110),'R2020'!$A$1:$I$1991,8,FALSE)),"",VLOOKUP(TRIM(A2110),'R2020'!$A$1:$I$1991,8,FALSE))</f>
        <v xml:space="preserve">5-7 </v>
      </c>
      <c r="H2110" s="117" t="s">
        <v>478</v>
      </c>
      <c r="I2110" s="121" t="s">
        <v>22</v>
      </c>
      <c r="J2110" s="119" t="s">
        <v>58</v>
      </c>
      <c r="K2110" s="117" t="s">
        <v>202</v>
      </c>
      <c r="L2110" s="121"/>
      <c r="N2110" s="117" t="s">
        <v>228</v>
      </c>
      <c r="O2110" s="121" t="s">
        <v>22</v>
      </c>
      <c r="P2110" s="119" t="s">
        <v>56</v>
      </c>
      <c r="Q2110" s="117" t="s">
        <v>228</v>
      </c>
      <c r="R2110" s="121" t="s">
        <v>22</v>
      </c>
      <c r="S2110" s="119" t="s">
        <v>58</v>
      </c>
      <c r="T2110" s="117" t="s">
        <v>1037</v>
      </c>
      <c r="U2110" s="121" t="s">
        <v>22</v>
      </c>
      <c r="V2110" s="119" t="s">
        <v>1040</v>
      </c>
      <c r="X2110" s="121"/>
      <c r="Y2110" s="119"/>
      <c r="AA2110" s="121"/>
      <c r="AB2110" s="119"/>
      <c r="AD2110" s="121"/>
      <c r="AE2110" s="119"/>
      <c r="AG2110" s="121"/>
      <c r="AH2110" s="119"/>
      <c r="AJ2110" s="121"/>
      <c r="AK2110" s="119"/>
      <c r="AM2110" s="121"/>
      <c r="AN2110" s="119"/>
      <c r="AP2110" s="121"/>
      <c r="AQ2110" s="119"/>
      <c r="AS2110" s="121"/>
      <c r="AT2110" s="119"/>
      <c r="AV2110" s="121"/>
      <c r="AW2110" s="119"/>
      <c r="AY2110" s="121"/>
      <c r="AZ2110" s="119"/>
      <c r="BB2110" s="121"/>
      <c r="BC2110" s="119"/>
      <c r="BF2110" s="119"/>
      <c r="BG2110" s="121"/>
      <c r="BH2110" s="121"/>
      <c r="BI2110" s="121"/>
      <c r="BJ2110" s="121"/>
      <c r="BK2110" s="121"/>
      <c r="BL2110" s="121"/>
    </row>
    <row r="2111" spans="1:64" x14ac:dyDescent="0.2">
      <c r="A2111" s="118" t="s">
        <v>4207</v>
      </c>
      <c r="B2111" s="139">
        <v>33967</v>
      </c>
      <c r="C2111" s="176" t="s">
        <v>2031</v>
      </c>
      <c r="D2111" s="141"/>
      <c r="E2111" s="116" t="str">
        <f>IF(ISERROR(VLOOKUP(TRIM(A2111),'R2020'!$A$1:$I$1991,2,FALSE)),"",VLOOKUP(TRIM(A2111),'R2020'!$A$1:$I$1991,2,FALSE))</f>
        <v>NT</v>
      </c>
      <c r="F2111" s="116" t="str">
        <f>IF(ISERROR(VLOOKUP(TRIM(A2111),'R2020'!$A$1:$I$1991,3,FALSE)),"",VLOOKUP(TRIM(A2111),'R2020'!$A$1:$I$1991,3,FALSE))</f>
        <v>DNA</v>
      </c>
      <c r="G2111" s="116" t="str">
        <f>IF(ISERROR(VLOOKUP(TRIM(A2111),'R2020'!$A$1:$I$1991,8,FALSE)),"",VLOOKUP(TRIM(A2111),'R2020'!$A$1:$I$1991,8,FALSE))</f>
        <v xml:space="preserve">4-2 </v>
      </c>
      <c r="H2111" s="127"/>
      <c r="I2111" s="127"/>
      <c r="J2111" s="120"/>
      <c r="K2111" s="127"/>
      <c r="L2111" s="127"/>
      <c r="M2111" s="120"/>
      <c r="N2111" s="127"/>
      <c r="O2111" s="127"/>
      <c r="P2111" s="120"/>
      <c r="Q2111" s="127"/>
      <c r="R2111" s="127"/>
      <c r="S2111" s="120"/>
      <c r="T2111" s="127"/>
      <c r="U2111" s="127"/>
      <c r="V2111" s="120"/>
      <c r="W2111" s="127"/>
      <c r="X2111" s="127"/>
      <c r="Y2111" s="120"/>
      <c r="Z2111" s="127"/>
      <c r="AA2111" s="127"/>
      <c r="AB2111" s="120"/>
      <c r="AC2111" s="127"/>
      <c r="AD2111" s="127"/>
      <c r="AE2111" s="120"/>
      <c r="AF2111" s="127"/>
      <c r="AG2111" s="127"/>
      <c r="AH2111" s="120"/>
      <c r="AI2111" s="127"/>
      <c r="AJ2111" s="127"/>
      <c r="AK2111" s="120"/>
      <c r="AL2111" s="127"/>
      <c r="AM2111" s="127"/>
      <c r="AN2111" s="120"/>
      <c r="AO2111" s="127"/>
      <c r="AP2111" s="127"/>
      <c r="AQ2111" s="127"/>
      <c r="AR2111" s="127"/>
      <c r="AS2111" s="127"/>
      <c r="AT2111" s="120"/>
      <c r="AU2111" s="127"/>
      <c r="AV2111" s="127"/>
      <c r="AW2111" s="120"/>
      <c r="AX2111" s="127"/>
      <c r="AY2111" s="127"/>
      <c r="AZ2111" s="120"/>
      <c r="BA2111" s="127"/>
      <c r="BB2111" s="127"/>
      <c r="BC2111" s="120"/>
      <c r="BD2111" s="120"/>
      <c r="BE2111" s="120"/>
      <c r="BF2111" s="120"/>
      <c r="BG2111" s="120"/>
      <c r="BH2111" s="120"/>
      <c r="BI2111" s="120"/>
      <c r="BJ2111" s="128"/>
      <c r="BK2111" s="128"/>
    </row>
    <row r="2112" spans="1:64" x14ac:dyDescent="0.2">
      <c r="A2112" s="147" t="s">
        <v>3988</v>
      </c>
      <c r="B2112" s="158">
        <v>34102</v>
      </c>
      <c r="C2112" s="173" t="s">
        <v>2031</v>
      </c>
      <c r="E2112" s="116" t="str">
        <f>IF(ISERROR(VLOOKUP(TRIM(A2112),'R2020'!$A$1:$I$1991,2,FALSE)),"",VLOOKUP(TRIM(A2112),'R2020'!$A$1:$I$1991,2,FALSE))</f>
        <v/>
      </c>
      <c r="F2112" s="116" t="str">
        <f>IF(ISERROR(VLOOKUP(TRIM(A2112),'R2020'!$A$1:$I$1991,3,FALSE)),"",VLOOKUP(TRIM(A2112),'R2020'!$A$1:$I$1991,3,FALSE))</f>
        <v/>
      </c>
      <c r="G2112" s="116" t="str">
        <f>IF(ISERROR(VLOOKUP(TRIM(A2112),'R2020'!$A$1:$I$1991,8,FALSE)),"",VLOOKUP(TRIM(A2112),'R2020'!$A$1:$I$1991,8,FALSE))</f>
        <v/>
      </c>
      <c r="H2112" s="117" t="s">
        <v>283</v>
      </c>
      <c r="I2112" s="117" t="s">
        <v>233</v>
      </c>
    </row>
    <row r="2113" spans="1:64" ht="12.95" customHeight="1" x14ac:dyDescent="0.2">
      <c r="A2113" s="147" t="s">
        <v>3989</v>
      </c>
      <c r="B2113" s="158">
        <v>35767</v>
      </c>
      <c r="C2113" s="173" t="s">
        <v>3456</v>
      </c>
      <c r="E2113" s="116" t="str">
        <f>IF(ISERROR(VLOOKUP(TRIM(A2113),'R2020'!$A$1:$I$1991,2,FALSE)),"",VLOOKUP(TRIM(A2113),'R2020'!$A$1:$I$1991,2,FALSE))</f>
        <v/>
      </c>
      <c r="F2113" s="116" t="str">
        <f>IF(ISERROR(VLOOKUP(TRIM(A2113),'R2020'!$A$1:$I$1991,3,FALSE)),"",VLOOKUP(TRIM(A2113),'R2020'!$A$1:$I$1991,3,FALSE))</f>
        <v/>
      </c>
      <c r="G2113" s="116" t="str">
        <f>IF(ISERROR(VLOOKUP(TRIM(A2113),'R2020'!$A$1:$I$1991,8,FALSE)),"",VLOOKUP(TRIM(A2113),'R2020'!$A$1:$I$1991,8,FALSE))</f>
        <v/>
      </c>
      <c r="H2113" s="117" t="s">
        <v>327</v>
      </c>
      <c r="I2113" s="117" t="s">
        <v>348</v>
      </c>
      <c r="J2113" s="119" t="s">
        <v>365</v>
      </c>
    </row>
    <row r="2114" spans="1:64" x14ac:dyDescent="0.2">
      <c r="A2114" s="147" t="s">
        <v>2842</v>
      </c>
      <c r="B2114" s="158">
        <v>34792</v>
      </c>
      <c r="C2114" s="173" t="s">
        <v>2593</v>
      </c>
      <c r="D2114" s="119" t="s">
        <v>2583</v>
      </c>
      <c r="E2114" s="116" t="str">
        <f>IF(ISERROR(VLOOKUP(TRIM(A2114),'R2020'!$A$1:$I$1991,2,FALSE)),"",VLOOKUP(TRIM(A2114),'R2020'!$A$1:$I$1991,2,FALSE))</f>
        <v>HB</v>
      </c>
      <c r="F2114" s="116" t="str">
        <f>IF(ISERROR(VLOOKUP(TRIM(A2114),'R2020'!$A$1:$I$1991,3,FALSE)),"",VLOOKUP(TRIM(A2114),'R2020'!$A$1:$I$1991,3,FALSE))</f>
        <v>GBN</v>
      </c>
      <c r="G2114" s="116" t="str">
        <f>IF(ISERROR(VLOOKUP(TRIM(A2114),'R2020'!$A$1:$I$1991,8,FALSE)),"",VLOOKUP(TRIM(A2114),'R2020'!$A$1:$I$1991,8,FALSE))</f>
        <v xml:space="preserve">0-4 </v>
      </c>
      <c r="H2114" s="117" t="s">
        <v>344</v>
      </c>
      <c r="I2114" s="117" t="s">
        <v>237</v>
      </c>
      <c r="J2114" s="119" t="s">
        <v>3990</v>
      </c>
      <c r="K2114" s="117" t="s">
        <v>344</v>
      </c>
      <c r="L2114" s="117" t="s">
        <v>237</v>
      </c>
      <c r="M2114" s="119" t="s">
        <v>2936</v>
      </c>
      <c r="N2114" s="117" t="s">
        <v>344</v>
      </c>
      <c r="O2114" s="117" t="s">
        <v>237</v>
      </c>
      <c r="P2114" s="119" t="s">
        <v>2843</v>
      </c>
    </row>
    <row r="2115" spans="1:64" x14ac:dyDescent="0.2">
      <c r="A2115" s="147" t="s">
        <v>3991</v>
      </c>
      <c r="B2115" s="158">
        <v>35770</v>
      </c>
      <c r="C2115" s="173" t="s">
        <v>3456</v>
      </c>
      <c r="E2115" s="116" t="str">
        <f>IF(ISERROR(VLOOKUP(TRIM(A2115),'R2020'!$A$1:$I$1991,2,FALSE)),"",VLOOKUP(TRIM(A2115),'R2020'!$A$1:$I$1991,2,FALSE))</f>
        <v>DB</v>
      </c>
      <c r="F2115" s="116" t="str">
        <f>IF(ISERROR(VLOOKUP(TRIM(A2115),'R2020'!$A$1:$I$1991,3,FALSE)),"",VLOOKUP(TRIM(A2115),'R2020'!$A$1:$I$1991,3,FALSE))</f>
        <v>NEA</v>
      </c>
      <c r="G2115" s="116" t="str">
        <f>IF(ISERROR(VLOOKUP(TRIM(A2115),'R2020'!$A$1:$I$1991,8,FALSE)),"",VLOOKUP(TRIM(A2115),'R2020'!$A$1:$I$1991,8,FALSE))</f>
        <v xml:space="preserve">00 </v>
      </c>
      <c r="H2115" s="117" t="s">
        <v>364</v>
      </c>
      <c r="I2115" s="117" t="s">
        <v>232</v>
      </c>
      <c r="J2115" s="119" t="s">
        <v>1061</v>
      </c>
    </row>
    <row r="2116" spans="1:64" x14ac:dyDescent="0.2">
      <c r="A2116" s="118" t="s">
        <v>4150</v>
      </c>
      <c r="B2116" s="139">
        <v>35751</v>
      </c>
      <c r="C2116" s="176" t="s">
        <v>4520</v>
      </c>
      <c r="D2116" s="141"/>
      <c r="E2116" s="116" t="str">
        <f>IF(ISERROR(VLOOKUP(TRIM(A2116),'R2020'!$A$1:$I$1991,2,FALSE)),"",VLOOKUP(TRIM(A2116),'R2020'!$A$1:$I$1991,2,FALSE))</f>
        <v>LT</v>
      </c>
      <c r="F2116" s="116" t="str">
        <f>IF(ISERROR(VLOOKUP(TRIM(A2116),'R2020'!$A$1:$I$1991,3,FALSE)),"",VLOOKUP(TRIM(A2116),'R2020'!$A$1:$I$1991,3,FALSE))</f>
        <v>CNA</v>
      </c>
      <c r="G2116" s="116" t="str">
        <f>IF(ISERROR(VLOOKUP(TRIM(A2116),'R2020'!$A$1:$I$1991,8,FALSE)),"",VLOOKUP(TRIM(A2116),'R2020'!$A$1:$I$1991,8,FALSE))</f>
        <v xml:space="preserve">0-5 </v>
      </c>
      <c r="H2116" s="127"/>
      <c r="I2116" s="127"/>
      <c r="J2116" s="120"/>
      <c r="K2116" s="127"/>
      <c r="L2116" s="127"/>
      <c r="M2116" s="120"/>
      <c r="N2116" s="127"/>
      <c r="O2116" s="127"/>
      <c r="P2116" s="120"/>
      <c r="Q2116" s="127"/>
      <c r="R2116" s="127"/>
      <c r="S2116" s="120"/>
      <c r="T2116" s="127"/>
      <c r="U2116" s="127"/>
      <c r="V2116" s="120"/>
      <c r="W2116" s="127"/>
      <c r="X2116" s="127"/>
      <c r="Y2116" s="120"/>
      <c r="Z2116" s="127"/>
      <c r="AA2116" s="127"/>
      <c r="AB2116" s="120"/>
      <c r="AC2116" s="127"/>
      <c r="AD2116" s="127"/>
      <c r="AE2116" s="120"/>
      <c r="AF2116" s="127"/>
      <c r="AG2116" s="127"/>
      <c r="AH2116" s="120"/>
      <c r="AI2116" s="127"/>
      <c r="AJ2116" s="127"/>
      <c r="AK2116" s="120"/>
      <c r="AL2116" s="127"/>
      <c r="AM2116" s="127"/>
      <c r="AN2116" s="120"/>
      <c r="AO2116" s="127"/>
      <c r="AP2116" s="127"/>
      <c r="AQ2116" s="127"/>
      <c r="AR2116" s="127"/>
      <c r="AS2116" s="127"/>
      <c r="AT2116" s="120"/>
      <c r="AU2116" s="127"/>
      <c r="AV2116" s="127"/>
      <c r="AW2116" s="120"/>
      <c r="AX2116" s="127"/>
      <c r="AY2116" s="127"/>
      <c r="AZ2116" s="120"/>
      <c r="BA2116" s="127"/>
      <c r="BB2116" s="127"/>
      <c r="BC2116" s="120"/>
      <c r="BD2116" s="120"/>
      <c r="BE2116" s="120"/>
      <c r="BF2116" s="120"/>
      <c r="BG2116" s="120"/>
      <c r="BH2116" s="120"/>
      <c r="BI2116" s="120"/>
      <c r="BJ2116" s="128"/>
      <c r="BK2116" s="128"/>
    </row>
    <row r="2117" spans="1:64" x14ac:dyDescent="0.2">
      <c r="A2117" s="147" t="s">
        <v>1731</v>
      </c>
      <c r="B2117" s="158">
        <v>34367</v>
      </c>
      <c r="C2117" s="175" t="s">
        <v>2032</v>
      </c>
      <c r="D2117" s="117" t="s">
        <v>2042</v>
      </c>
      <c r="E2117" s="116" t="str">
        <f>IF(ISERROR(VLOOKUP(TRIM(A2117),'R2020'!$A$1:$I$1991,2,FALSE)),"",VLOOKUP(TRIM(A2117),'R2020'!$A$1:$I$1991,2,FALSE))</f>
        <v/>
      </c>
      <c r="F2117" s="116" t="str">
        <f>IF(ISERROR(VLOOKUP(TRIM(A2117),'R2020'!$A$1:$I$1991,3,FALSE)),"",VLOOKUP(TRIM(A2117),'R2020'!$A$1:$I$1991,3,FALSE))</f>
        <v/>
      </c>
      <c r="G2117" s="116" t="str">
        <f>IF(ISERROR(VLOOKUP(TRIM(A2117),'R2020'!$A$1:$I$1991,8,FALSE)),"",VLOOKUP(TRIM(A2117),'R2020'!$A$1:$I$1991,8,FALSE))</f>
        <v/>
      </c>
      <c r="H2117" s="117" t="s">
        <v>344</v>
      </c>
      <c r="I2117" s="117" t="s">
        <v>103</v>
      </c>
      <c r="J2117" s="122" t="s">
        <v>3992</v>
      </c>
      <c r="K2117" s="117" t="s">
        <v>202</v>
      </c>
      <c r="M2117" s="122"/>
      <c r="P2117" s="122"/>
      <c r="Q2117" s="117" t="s">
        <v>344</v>
      </c>
      <c r="R2117" s="117" t="s">
        <v>233</v>
      </c>
      <c r="S2117" s="122" t="s">
        <v>1732</v>
      </c>
    </row>
    <row r="2118" spans="1:64" x14ac:dyDescent="0.2">
      <c r="A2118" s="149" t="s">
        <v>1254</v>
      </c>
      <c r="B2118" s="159">
        <v>33398</v>
      </c>
      <c r="C2118" s="175" t="s">
        <v>1003</v>
      </c>
      <c r="D2118" s="120" t="s">
        <v>2923</v>
      </c>
      <c r="E2118" s="116" t="str">
        <f>IF(ISERROR(VLOOKUP(TRIM(A2118),'R2020'!$A$1:$I$1991,2,FALSE)),"",VLOOKUP(TRIM(A2118),'R2020'!$A$1:$I$1991,2,FALSE))</f>
        <v/>
      </c>
      <c r="F2118" s="116" t="str">
        <f>IF(ISERROR(VLOOKUP(TRIM(A2118),'R2020'!$A$1:$I$1991,3,FALSE)),"",VLOOKUP(TRIM(A2118),'R2020'!$A$1:$I$1991,3,FALSE))</f>
        <v/>
      </c>
      <c r="G2118" s="116" t="str">
        <f>IF(ISERROR(VLOOKUP(TRIM(A2118),'R2020'!$A$1:$I$1991,8,FALSE)),"",VLOOKUP(TRIM(A2118),'R2020'!$A$1:$I$1991,8,FALSE))</f>
        <v/>
      </c>
      <c r="I2118" s="120"/>
      <c r="J2118" s="127"/>
      <c r="K2118" s="117" t="s">
        <v>202</v>
      </c>
      <c r="L2118" s="120"/>
      <c r="M2118" s="127"/>
      <c r="N2118" s="120" t="s">
        <v>175</v>
      </c>
      <c r="O2118" s="120" t="s">
        <v>78</v>
      </c>
      <c r="P2118" s="127" t="s">
        <v>2252</v>
      </c>
      <c r="Q2118" s="120" t="s">
        <v>344</v>
      </c>
      <c r="R2118" s="120" t="s">
        <v>78</v>
      </c>
      <c r="S2118" s="127" t="s">
        <v>1999</v>
      </c>
      <c r="T2118" s="120" t="s">
        <v>344</v>
      </c>
      <c r="U2118" s="120" t="s">
        <v>78</v>
      </c>
      <c r="V2118" s="127" t="s">
        <v>1609</v>
      </c>
      <c r="W2118" s="120" t="s">
        <v>344</v>
      </c>
      <c r="X2118" s="120" t="s">
        <v>78</v>
      </c>
      <c r="Y2118" s="127" t="s">
        <v>349</v>
      </c>
      <c r="Z2118" s="120"/>
      <c r="AA2118" s="120"/>
      <c r="AB2118" s="120"/>
      <c r="AC2118" s="120"/>
      <c r="AD2118" s="120"/>
      <c r="AE2118" s="120"/>
      <c r="AF2118" s="120"/>
      <c r="AG2118" s="120"/>
      <c r="AH2118" s="120"/>
      <c r="AI2118" s="120"/>
      <c r="AJ2118" s="120"/>
      <c r="AK2118" s="120"/>
      <c r="AL2118" s="120"/>
      <c r="AM2118" s="120"/>
      <c r="AN2118" s="120"/>
      <c r="AO2118" s="120"/>
      <c r="AP2118" s="120"/>
      <c r="AQ2118" s="120"/>
      <c r="AR2118" s="120"/>
      <c r="AS2118" s="120"/>
      <c r="AT2118" s="120"/>
      <c r="AU2118" s="120"/>
      <c r="AV2118" s="120"/>
      <c r="AW2118" s="120"/>
      <c r="AX2118" s="120"/>
      <c r="AY2118" s="120"/>
      <c r="AZ2118" s="120"/>
      <c r="BA2118" s="120"/>
      <c r="BB2118" s="120"/>
      <c r="BC2118" s="120"/>
      <c r="BD2118" s="120"/>
      <c r="BE2118" s="120"/>
      <c r="BF2118" s="120"/>
      <c r="BG2118" s="120"/>
      <c r="BH2118" s="120"/>
      <c r="BI2118" s="120"/>
      <c r="BJ2118" s="120"/>
      <c r="BK2118" s="120"/>
      <c r="BL2118" s="120"/>
    </row>
    <row r="2119" spans="1:64" x14ac:dyDescent="0.2">
      <c r="A2119" s="149" t="s">
        <v>2246</v>
      </c>
      <c r="B2119" s="159">
        <v>33431</v>
      </c>
      <c r="C2119" s="175" t="s">
        <v>1225</v>
      </c>
      <c r="D2119" s="120" t="s">
        <v>1235</v>
      </c>
      <c r="E2119" s="116" t="str">
        <f>IF(ISERROR(VLOOKUP(TRIM(A2119),'R2020'!$A$1:$I$1991,2,FALSE)),"",VLOOKUP(TRIM(A2119),'R2020'!$A$1:$I$1991,2,FALSE))</f>
        <v>CB</v>
      </c>
      <c r="F2119" s="116" t="str">
        <f>IF(ISERROR(VLOOKUP(TRIM(A2119),'R2020'!$A$1:$I$1991,3,FALSE)),"",VLOOKUP(TRIM(A2119),'R2020'!$A$1:$I$1991,3,FALSE))</f>
        <v>SFN</v>
      </c>
      <c r="G2119" s="116" t="str">
        <f>IF(ISERROR(VLOOKUP(TRIM(A2119),'R2020'!$A$1:$I$1991,8,FALSE)),"",VLOOKUP(TRIM(A2119),'R2020'!$A$1:$I$1991,8,FALSE))</f>
        <v xml:space="preserve">4 </v>
      </c>
      <c r="H2119" s="117" t="s">
        <v>171</v>
      </c>
      <c r="I2119" s="121" t="s">
        <v>111</v>
      </c>
      <c r="J2119" s="127" t="s">
        <v>60</v>
      </c>
      <c r="K2119" s="117" t="s">
        <v>364</v>
      </c>
      <c r="L2119" s="121" t="s">
        <v>111</v>
      </c>
      <c r="M2119" s="127" t="s">
        <v>1059</v>
      </c>
      <c r="N2119" s="117" t="s">
        <v>2245</v>
      </c>
      <c r="O2119" s="121" t="s">
        <v>111</v>
      </c>
      <c r="P2119" s="127" t="s">
        <v>328</v>
      </c>
      <c r="R2119" s="121"/>
      <c r="S2119" s="127"/>
      <c r="T2119" s="117" t="s">
        <v>171</v>
      </c>
      <c r="U2119" s="121" t="s">
        <v>348</v>
      </c>
      <c r="V2119" s="127" t="s">
        <v>328</v>
      </c>
      <c r="W2119" s="117" t="s">
        <v>171</v>
      </c>
      <c r="X2119" s="121" t="s">
        <v>348</v>
      </c>
      <c r="Y2119" s="127" t="s">
        <v>328</v>
      </c>
      <c r="Z2119" s="120"/>
      <c r="AA2119" s="120"/>
      <c r="AB2119" s="120"/>
      <c r="AC2119" s="120"/>
      <c r="AD2119" s="120"/>
      <c r="AE2119" s="120"/>
      <c r="AF2119" s="120"/>
      <c r="AG2119" s="120"/>
      <c r="AH2119" s="120"/>
      <c r="AI2119" s="120"/>
      <c r="AJ2119" s="120"/>
      <c r="AK2119" s="120"/>
      <c r="AL2119" s="120"/>
      <c r="AM2119" s="120"/>
      <c r="AN2119" s="120"/>
      <c r="AO2119" s="120"/>
      <c r="AP2119" s="120"/>
      <c r="AQ2119" s="120"/>
      <c r="AR2119" s="120"/>
      <c r="AS2119" s="120"/>
      <c r="AT2119" s="120"/>
      <c r="AU2119" s="120"/>
      <c r="AV2119" s="120"/>
      <c r="AW2119" s="120"/>
      <c r="AX2119" s="120"/>
      <c r="AY2119" s="120"/>
      <c r="AZ2119" s="120"/>
      <c r="BA2119" s="120"/>
      <c r="BB2119" s="120"/>
      <c r="BC2119" s="120"/>
      <c r="BD2119" s="120"/>
      <c r="BE2119" s="120"/>
      <c r="BF2119" s="120"/>
      <c r="BG2119" s="120"/>
      <c r="BH2119" s="120"/>
      <c r="BI2119" s="120"/>
      <c r="BJ2119" s="120"/>
      <c r="BK2119" s="120"/>
      <c r="BL2119" s="120"/>
    </row>
    <row r="2120" spans="1:64" x14ac:dyDescent="0.2">
      <c r="A2120" s="149" t="s">
        <v>241</v>
      </c>
      <c r="B2120" s="159">
        <v>30477</v>
      </c>
      <c r="C2120" s="174" t="s">
        <v>359</v>
      </c>
      <c r="D2120" s="126" t="s">
        <v>361</v>
      </c>
      <c r="E2120" s="116" t="str">
        <f>IF(ISERROR(VLOOKUP(TRIM(A2120),'R2020'!$A$1:$I$1991,2,FALSE)),"",VLOOKUP(TRIM(A2120),'R2020'!$A$1:$I$1991,2,FALSE))</f>
        <v/>
      </c>
      <c r="F2120" s="116" t="str">
        <f>IF(ISERROR(VLOOKUP(TRIM(A2120),'R2020'!$A$1:$I$1991,3,FALSE)),"",VLOOKUP(TRIM(A2120),'R2020'!$A$1:$I$1991,3,FALSE))</f>
        <v/>
      </c>
      <c r="G2120" s="116" t="str">
        <f>IF(ISERROR(VLOOKUP(TRIM(A2120),'R2020'!$A$1:$I$1991,8,FALSE)),"",VLOOKUP(TRIM(A2120),'R2020'!$A$1:$I$1991,8,FALSE))</f>
        <v/>
      </c>
      <c r="I2120" s="126"/>
      <c r="J2120" s="126"/>
      <c r="K2120" s="117" t="s">
        <v>482</v>
      </c>
      <c r="L2120" s="126" t="s">
        <v>233</v>
      </c>
      <c r="M2120" s="126" t="s">
        <v>56</v>
      </c>
      <c r="N2120" s="117" t="s">
        <v>482</v>
      </c>
      <c r="O2120" s="126" t="s">
        <v>233</v>
      </c>
      <c r="P2120" s="126" t="s">
        <v>227</v>
      </c>
      <c r="Q2120" s="117" t="s">
        <v>31</v>
      </c>
      <c r="R2120" s="126" t="s">
        <v>233</v>
      </c>
      <c r="S2120" s="126" t="s">
        <v>35</v>
      </c>
      <c r="U2120" s="126"/>
      <c r="V2120" s="126"/>
      <c r="W2120" s="120" t="s">
        <v>482</v>
      </c>
      <c r="X2120" s="126" t="s">
        <v>233</v>
      </c>
      <c r="Y2120" s="126" t="s">
        <v>29</v>
      </c>
      <c r="Z2120" s="120" t="s">
        <v>482</v>
      </c>
      <c r="AA2120" s="126" t="s">
        <v>233</v>
      </c>
      <c r="AB2120" s="126" t="s">
        <v>558</v>
      </c>
      <c r="AC2120" s="120" t="s">
        <v>28</v>
      </c>
      <c r="AD2120" s="126" t="s">
        <v>233</v>
      </c>
      <c r="AE2120" s="126" t="s">
        <v>29</v>
      </c>
      <c r="AF2120" s="120"/>
      <c r="AG2120" s="126"/>
      <c r="AH2120" s="126"/>
      <c r="AI2120" s="120" t="s">
        <v>40</v>
      </c>
      <c r="AJ2120" s="126" t="s">
        <v>233</v>
      </c>
      <c r="AK2120" s="126" t="s">
        <v>302</v>
      </c>
      <c r="AL2120" s="120" t="s">
        <v>28</v>
      </c>
      <c r="AM2120" s="126" t="s">
        <v>233</v>
      </c>
      <c r="AN2120" s="126" t="s">
        <v>225</v>
      </c>
      <c r="AO2120" s="120" t="s">
        <v>28</v>
      </c>
      <c r="AP2120" s="126" t="s">
        <v>233</v>
      </c>
      <c r="AQ2120" s="126" t="s">
        <v>58</v>
      </c>
      <c r="AR2120" s="120" t="s">
        <v>28</v>
      </c>
      <c r="AS2120" s="126" t="s">
        <v>233</v>
      </c>
      <c r="AT2120" s="126" t="s">
        <v>58</v>
      </c>
      <c r="AU2120" s="120" t="s">
        <v>28</v>
      </c>
      <c r="AV2120" s="126" t="s">
        <v>233</v>
      </c>
      <c r="AW2120" s="126" t="s">
        <v>479</v>
      </c>
      <c r="AX2120" s="120"/>
      <c r="AY2120" s="126"/>
      <c r="AZ2120" s="126"/>
      <c r="BA2120" s="120"/>
      <c r="BB2120" s="126"/>
      <c r="BC2120" s="126"/>
      <c r="BD2120" s="120"/>
      <c r="BE2120" s="125"/>
      <c r="BF2120" s="126"/>
      <c r="BG2120" s="128"/>
      <c r="BH2120" s="120"/>
      <c r="BI2120" s="127"/>
      <c r="BJ2120" s="128"/>
      <c r="BK2120" s="128"/>
      <c r="BL2120" s="131"/>
    </row>
    <row r="2121" spans="1:64" x14ac:dyDescent="0.2">
      <c r="A2121" s="147" t="s">
        <v>1551</v>
      </c>
      <c r="B2121" s="158">
        <v>34505</v>
      </c>
      <c r="C2121" s="175" t="s">
        <v>1605</v>
      </c>
      <c r="D2121" s="122" t="s">
        <v>2267</v>
      </c>
      <c r="E2121" s="116" t="str">
        <f>IF(ISERROR(VLOOKUP(TRIM(A2121),'R2020'!$A$1:$I$1991,2,FALSE)),"",VLOOKUP(TRIM(A2121),'R2020'!$A$1:$I$1991,2,FALSE))</f>
        <v>RE</v>
      </c>
      <c r="F2121" s="116" t="str">
        <f>IF(ISERROR(VLOOKUP(TRIM(A2121),'R2020'!$A$1:$I$1991,3,FALSE)),"",VLOOKUP(TRIM(A2121),'R2020'!$A$1:$I$1991,3,FALSE))</f>
        <v>NYN</v>
      </c>
      <c r="G2121" s="116" t="str">
        <f>IF(ISERROR(VLOOKUP(TRIM(A2121),'R2020'!$A$1:$I$1991,8,FALSE)),"",VLOOKUP(TRIM(A2121),'R2020'!$A$1:$I$1991,8,FALSE))</f>
        <v>6-12 2</v>
      </c>
      <c r="H2121" s="117" t="s">
        <v>42</v>
      </c>
      <c r="I2121" s="121" t="s">
        <v>30</v>
      </c>
      <c r="J2121" s="119" t="s">
        <v>451</v>
      </c>
      <c r="K2121" s="117" t="s">
        <v>31</v>
      </c>
      <c r="L2121" s="121" t="s">
        <v>446</v>
      </c>
      <c r="M2121" s="119" t="s">
        <v>56</v>
      </c>
      <c r="N2121" s="117" t="s">
        <v>31</v>
      </c>
      <c r="O2121" s="121" t="s">
        <v>446</v>
      </c>
      <c r="P2121" s="119" t="s">
        <v>385</v>
      </c>
      <c r="Q2121" s="117" t="s">
        <v>31</v>
      </c>
      <c r="R2121" s="121" t="s">
        <v>446</v>
      </c>
      <c r="S2121" s="119" t="s">
        <v>29</v>
      </c>
      <c r="T2121" s="117" t="s">
        <v>108</v>
      </c>
      <c r="U2121" s="121" t="s">
        <v>446</v>
      </c>
      <c r="V2121" s="119" t="s">
        <v>334</v>
      </c>
      <c r="X2121" s="121"/>
      <c r="Y2121" s="119"/>
      <c r="AA2121" s="121"/>
      <c r="AB2121" s="119"/>
      <c r="AD2121" s="121"/>
      <c r="AE2121" s="119"/>
      <c r="AG2121" s="121"/>
      <c r="AH2121" s="119"/>
      <c r="AJ2121" s="121"/>
      <c r="AK2121" s="119"/>
      <c r="AM2121" s="121"/>
      <c r="AN2121" s="119"/>
      <c r="AP2121" s="121"/>
      <c r="AQ2121" s="119"/>
      <c r="AS2121" s="121"/>
      <c r="AT2121" s="119"/>
      <c r="AV2121" s="121"/>
      <c r="AW2121" s="119"/>
      <c r="AY2121" s="121"/>
      <c r="AZ2121" s="119"/>
      <c r="BB2121" s="121"/>
      <c r="BC2121" s="119"/>
      <c r="BF2121" s="119"/>
      <c r="BG2121" s="121"/>
      <c r="BH2121" s="121"/>
      <c r="BI2121" s="121"/>
      <c r="BJ2121" s="121"/>
      <c r="BK2121" s="121"/>
      <c r="BL2121" s="121"/>
    </row>
    <row r="2122" spans="1:64" x14ac:dyDescent="0.2">
      <c r="A2122" s="148" t="s">
        <v>1345</v>
      </c>
      <c r="B2122" s="158">
        <v>35316</v>
      </c>
      <c r="C2122" s="173" t="s">
        <v>2588</v>
      </c>
      <c r="D2122" s="119" t="s">
        <v>2994</v>
      </c>
      <c r="E2122" s="116" t="str">
        <f>IF(ISERROR(VLOOKUP(TRIM(A2122),'R2020'!$A$1:$I$1991,2,FALSE)),"",VLOOKUP(TRIM(A2122),'R2020'!$A$1:$I$1991,2,FALSE))</f>
        <v>FS</v>
      </c>
      <c r="F2122" s="116" t="str">
        <f>IF(ISERROR(VLOOKUP(TRIM(A2122),'R2020'!$A$1:$I$1991,3,FALSE)),"",VLOOKUP(TRIM(A2122),'R2020'!$A$1:$I$1991,3,FALSE))</f>
        <v>NON</v>
      </c>
      <c r="G2122" s="116" t="str">
        <f>IF(ISERROR(VLOOKUP(TRIM(A2122),'R2020'!$A$1:$I$1991,8,FALSE)),"",VLOOKUP(TRIM(A2122),'R2020'!$A$1:$I$1991,8,FALSE))</f>
        <v xml:space="preserve">56 </v>
      </c>
      <c r="H2122" s="117" t="s">
        <v>368</v>
      </c>
      <c r="I2122" s="117" t="s">
        <v>367</v>
      </c>
      <c r="J2122" s="119" t="s">
        <v>1093</v>
      </c>
      <c r="K2122" s="117" t="s">
        <v>368</v>
      </c>
      <c r="L2122" s="117" t="s">
        <v>367</v>
      </c>
      <c r="M2122" s="119" t="s">
        <v>1115</v>
      </c>
      <c r="N2122" s="117" t="s">
        <v>368</v>
      </c>
      <c r="O2122" s="117" t="s">
        <v>367</v>
      </c>
      <c r="P2122" s="119" t="s">
        <v>1115</v>
      </c>
    </row>
    <row r="2123" spans="1:64" x14ac:dyDescent="0.2">
      <c r="A2123" s="147" t="s">
        <v>2385</v>
      </c>
      <c r="B2123" s="158">
        <v>34436</v>
      </c>
      <c r="C2123" s="175" t="s">
        <v>1574</v>
      </c>
      <c r="D2123" s="122" t="s">
        <v>1573</v>
      </c>
      <c r="E2123" s="116" t="str">
        <f>IF(ISERROR(VLOOKUP(TRIM(A2123),'R2020'!$A$1:$I$1991,2,FALSE)),"",VLOOKUP(TRIM(A2123),'R2020'!$A$1:$I$1991,2,FALSE))</f>
        <v>TE</v>
      </c>
      <c r="F2123" s="116" t="str">
        <f>IF(ISERROR(VLOOKUP(TRIM(A2123),'R2020'!$A$1:$I$1991,3,FALSE)),"",VLOOKUP(TRIM(A2123),'R2020'!$A$1:$I$1991,3,FALSE))</f>
        <v>ARN</v>
      </c>
      <c r="G2123" s="116" t="str">
        <f>IF(ISERROR(VLOOKUP(TRIM(A2123),'R2020'!$A$1:$I$1991,8,FALSE)),"",VLOOKUP(TRIM(A2123),'R2020'!$A$1:$I$1991,8,FALSE))</f>
        <v xml:space="preserve">6-0 </v>
      </c>
      <c r="H2123" s="117" t="s">
        <v>128</v>
      </c>
      <c r="I2123" s="121" t="s">
        <v>78</v>
      </c>
      <c r="J2123" s="119" t="s">
        <v>129</v>
      </c>
      <c r="K2123" s="117" t="s">
        <v>315</v>
      </c>
      <c r="L2123" s="121" t="s">
        <v>39</v>
      </c>
      <c r="M2123" s="119" t="s">
        <v>2975</v>
      </c>
      <c r="N2123" s="117" t="s">
        <v>26</v>
      </c>
      <c r="O2123" s="121" t="s">
        <v>39</v>
      </c>
      <c r="P2123" s="119" t="s">
        <v>2231</v>
      </c>
      <c r="R2123" s="121"/>
      <c r="S2123" s="119"/>
      <c r="T2123" s="117" t="s">
        <v>464</v>
      </c>
      <c r="U2123" s="121" t="s">
        <v>39</v>
      </c>
      <c r="V2123" s="119" t="s">
        <v>58</v>
      </c>
      <c r="X2123" s="121"/>
      <c r="Y2123" s="119"/>
      <c r="AA2123" s="121"/>
      <c r="AB2123" s="119"/>
      <c r="AD2123" s="121"/>
      <c r="AE2123" s="119"/>
      <c r="AG2123" s="121"/>
      <c r="AH2123" s="119"/>
      <c r="AJ2123" s="121"/>
      <c r="AK2123" s="119"/>
      <c r="AM2123" s="121"/>
      <c r="AN2123" s="119"/>
      <c r="AP2123" s="121"/>
      <c r="AQ2123" s="119"/>
      <c r="AS2123" s="121"/>
      <c r="AT2123" s="119"/>
      <c r="AV2123" s="121"/>
      <c r="AW2123" s="119"/>
      <c r="AY2123" s="121"/>
      <c r="AZ2123" s="119"/>
      <c r="BB2123" s="121"/>
      <c r="BC2123" s="119"/>
      <c r="BF2123" s="119"/>
      <c r="BG2123" s="121"/>
      <c r="BH2123" s="121"/>
      <c r="BI2123" s="121"/>
      <c r="BJ2123" s="121"/>
      <c r="BK2123" s="121"/>
      <c r="BL2123" s="121"/>
    </row>
    <row r="2124" spans="1:64" x14ac:dyDescent="0.2">
      <c r="A2124" s="149" t="s">
        <v>4287</v>
      </c>
      <c r="B2124" s="158">
        <v>34611</v>
      </c>
      <c r="C2124" s="173" t="s">
        <v>2844</v>
      </c>
      <c r="D2124" s="119" t="s">
        <v>2593</v>
      </c>
      <c r="E2124" s="116" t="str">
        <f>IF(ISERROR(VLOOKUP(TRIM(A2124),'R2020'!$A$1:$I$1991,2,FALSE)),"",VLOOKUP(TRIM(A2124),'R2020'!$A$1:$I$1991,2,FALSE))</f>
        <v>SE</v>
      </c>
      <c r="F2124" s="116" t="str">
        <f>IF(ISERROR(VLOOKUP(TRIM(A2124),'R2020'!$A$1:$I$1991,3,FALSE)),"",VLOOKUP(TRIM(A2124),'R2020'!$A$1:$I$1991,3,FALSE))</f>
        <v>LAA</v>
      </c>
      <c r="G2124" s="116" t="str">
        <f>IF(ISERROR(VLOOKUP(TRIM(A2124),'R2020'!$A$1:$I$1991,8,FALSE)),"",VLOOKUP(TRIM(A2124),'R2020'!$A$1:$I$1991,8,FALSE))</f>
        <v xml:space="preserve"> </v>
      </c>
      <c r="H2124" s="117" t="s">
        <v>236</v>
      </c>
      <c r="I2124" s="117" t="s">
        <v>2215</v>
      </c>
      <c r="K2124" s="117" t="s">
        <v>283</v>
      </c>
      <c r="L2124" s="117" t="s">
        <v>2215</v>
      </c>
      <c r="N2124" s="117" t="s">
        <v>283</v>
      </c>
      <c r="O2124" s="117" t="s">
        <v>2215</v>
      </c>
    </row>
    <row r="2125" spans="1:64" x14ac:dyDescent="0.2">
      <c r="A2125" s="147" t="s">
        <v>1529</v>
      </c>
      <c r="B2125" s="158">
        <v>32925</v>
      </c>
      <c r="C2125" s="175" t="s">
        <v>1003</v>
      </c>
      <c r="D2125" s="122"/>
      <c r="E2125" s="116" t="str">
        <f>IF(ISERROR(VLOOKUP(TRIM(A2125),'R2020'!$A$1:$I$1991,2,FALSE)),"",VLOOKUP(TRIM(A2125),'R2020'!$A$1:$I$1991,2,FALSE))</f>
        <v>LE T</v>
      </c>
      <c r="F2125" s="116" t="str">
        <f>IF(ISERROR(VLOOKUP(TRIM(A2125),'R2020'!$A$1:$I$1991,3,FALSE)),"",VLOOKUP(TRIM(A2125),'R2020'!$A$1:$I$1991,3,FALSE))</f>
        <v>DEN</v>
      </c>
      <c r="G2125" s="116" t="str">
        <f>IF(ISERROR(VLOOKUP(TRIM(A2125),'R2020'!$A$1:$I$1991,8,FALSE)),"",VLOOKUP(TRIM(A2125),'R2020'!$A$1:$I$1991,8,FALSE))</f>
        <v>4-2 / 4-2</v>
      </c>
      <c r="H2125" s="121" t="s">
        <v>31</v>
      </c>
      <c r="I2125" s="121" t="s">
        <v>460</v>
      </c>
      <c r="J2125" s="122" t="s">
        <v>38</v>
      </c>
      <c r="K2125" s="121" t="s">
        <v>47</v>
      </c>
      <c r="L2125" s="121" t="s">
        <v>460</v>
      </c>
      <c r="M2125" s="122" t="s">
        <v>349</v>
      </c>
      <c r="O2125" s="121"/>
      <c r="Q2125" s="117" t="s">
        <v>49</v>
      </c>
      <c r="R2125" s="121" t="s">
        <v>32</v>
      </c>
      <c r="S2125" s="119" t="s">
        <v>349</v>
      </c>
      <c r="T2125" s="117" t="s">
        <v>40</v>
      </c>
      <c r="U2125" s="121" t="s">
        <v>55</v>
      </c>
      <c r="V2125" s="119" t="s">
        <v>349</v>
      </c>
      <c r="X2125" s="121"/>
      <c r="Y2125" s="119"/>
      <c r="AA2125" s="121"/>
      <c r="AB2125" s="119"/>
      <c r="AD2125" s="121"/>
      <c r="AE2125" s="119"/>
      <c r="AG2125" s="121"/>
      <c r="AH2125" s="119"/>
      <c r="AJ2125" s="121"/>
      <c r="AK2125" s="119"/>
      <c r="AM2125" s="121"/>
      <c r="AN2125" s="119"/>
      <c r="AP2125" s="121"/>
      <c r="AQ2125" s="119"/>
      <c r="AS2125" s="121"/>
      <c r="AT2125" s="119"/>
      <c r="AV2125" s="121"/>
      <c r="AW2125" s="119"/>
      <c r="AY2125" s="121"/>
      <c r="AZ2125" s="119"/>
      <c r="BB2125" s="121"/>
      <c r="BC2125" s="119"/>
      <c r="BF2125" s="119"/>
      <c r="BG2125" s="121"/>
      <c r="BH2125" s="121"/>
      <c r="BI2125" s="121"/>
      <c r="BJ2125" s="121"/>
      <c r="BK2125" s="121"/>
      <c r="BL2125" s="121"/>
    </row>
    <row r="2126" spans="1:64" x14ac:dyDescent="0.2">
      <c r="A2126" s="148" t="s">
        <v>3415</v>
      </c>
      <c r="B2126" s="158">
        <v>33200</v>
      </c>
      <c r="C2126" s="175" t="s">
        <v>1001</v>
      </c>
      <c r="D2126" s="122" t="s">
        <v>3414</v>
      </c>
      <c r="E2126" s="116" t="str">
        <f>IF(ISERROR(VLOOKUP(TRIM(A2126),'R2020'!$A$1:$I$1991,2,FALSE)),"",VLOOKUP(TRIM(A2126),'R2020'!$A$1:$I$1991,2,FALSE))</f>
        <v/>
      </c>
      <c r="F2126" s="116" t="str">
        <f>IF(ISERROR(VLOOKUP(TRIM(A2126),'R2020'!$A$1:$I$1991,3,FALSE)),"",VLOOKUP(TRIM(A2126),'R2020'!$A$1:$I$1991,3,FALSE))</f>
        <v/>
      </c>
      <c r="G2126" s="116" t="str">
        <f>IF(ISERROR(VLOOKUP(TRIM(A2126),'R2020'!$A$1:$I$1991,8,FALSE)),"",VLOOKUP(TRIM(A2126),'R2020'!$A$1:$I$1991,8,FALSE))</f>
        <v/>
      </c>
      <c r="I2126" s="122"/>
      <c r="J2126" s="122"/>
      <c r="K2126" s="117" t="s">
        <v>87</v>
      </c>
      <c r="L2126" s="122" t="s">
        <v>346</v>
      </c>
      <c r="M2126" s="122"/>
      <c r="O2126" s="122"/>
      <c r="P2126" s="122"/>
      <c r="R2126" s="122"/>
      <c r="S2126" s="122"/>
      <c r="U2126" s="122"/>
      <c r="V2126" s="122"/>
      <c r="X2126" s="122"/>
      <c r="Y2126" s="122"/>
      <c r="AA2126" s="122"/>
      <c r="AB2126" s="122"/>
      <c r="AD2126" s="122"/>
      <c r="AE2126" s="122"/>
      <c r="AG2126" s="122"/>
      <c r="AH2126" s="122"/>
      <c r="AJ2126" s="122"/>
      <c r="AK2126" s="122"/>
      <c r="AM2126" s="122"/>
      <c r="AN2126" s="122"/>
      <c r="AP2126" s="122"/>
      <c r="AQ2126" s="122"/>
      <c r="AS2126" s="122"/>
      <c r="AT2126" s="122"/>
      <c r="AV2126" s="122"/>
      <c r="AW2126" s="122"/>
      <c r="AY2126" s="122"/>
      <c r="AZ2126" s="122"/>
      <c r="BB2126" s="122"/>
      <c r="BC2126" s="122"/>
      <c r="BE2126" s="123"/>
      <c r="BF2126" s="122"/>
      <c r="BG2126" s="121"/>
      <c r="BI2126" s="119"/>
      <c r="BJ2126" s="121"/>
      <c r="BK2126" s="121"/>
      <c r="BL2126" s="130"/>
    </row>
    <row r="2127" spans="1:64" ht="12.95" customHeight="1" x14ac:dyDescent="0.2">
      <c r="A2127" s="147" t="s">
        <v>2845</v>
      </c>
      <c r="B2127" s="158">
        <v>34121</v>
      </c>
      <c r="C2127" s="173" t="s">
        <v>1572</v>
      </c>
      <c r="D2127" s="119" t="s">
        <v>2892</v>
      </c>
      <c r="E2127" s="116" t="str">
        <f>IF(ISERROR(VLOOKUP(TRIM(A2127),'R2020'!$A$1:$I$1991,2,FALSE)),"",VLOOKUP(TRIM(A2127),'R2020'!$A$1:$I$1991,2,FALSE))</f>
        <v>DB</v>
      </c>
      <c r="F2127" s="116" t="str">
        <f>IF(ISERROR(VLOOKUP(TRIM(A2127),'R2020'!$A$1:$I$1991,3,FALSE)),"",VLOOKUP(TRIM(A2127),'R2020'!$A$1:$I$1991,3,FALSE))</f>
        <v>NON</v>
      </c>
      <c r="G2127" s="116" t="str">
        <f>IF(ISERROR(VLOOKUP(TRIM(A2127),'R2020'!$A$1:$I$1991,8,FALSE)),"",VLOOKUP(TRIM(A2127),'R2020'!$A$1:$I$1991,8,FALSE))</f>
        <v xml:space="preserve">00 </v>
      </c>
      <c r="H2127" s="117" t="s">
        <v>364</v>
      </c>
      <c r="I2127" s="117" t="s">
        <v>367</v>
      </c>
      <c r="J2127" s="119" t="s">
        <v>1061</v>
      </c>
      <c r="K2127" s="117" t="s">
        <v>364</v>
      </c>
      <c r="L2127" s="117" t="s">
        <v>367</v>
      </c>
      <c r="M2127" s="119" t="s">
        <v>1061</v>
      </c>
      <c r="N2127" s="117" t="s">
        <v>171</v>
      </c>
      <c r="O2127" s="117" t="s">
        <v>367</v>
      </c>
      <c r="P2127" s="119" t="s">
        <v>328</v>
      </c>
    </row>
    <row r="2128" spans="1:64" x14ac:dyDescent="0.2">
      <c r="A2128" s="147" t="s">
        <v>3993</v>
      </c>
      <c r="B2128" s="158">
        <v>35516</v>
      </c>
      <c r="C2128" s="173" t="s">
        <v>3448</v>
      </c>
      <c r="E2128" s="116" t="str">
        <f>IF(ISERROR(VLOOKUP(TRIM(A2128),'R2020'!$A$1:$I$1991,2,FALSE)),"",VLOOKUP(TRIM(A2128),'R2020'!$A$1:$I$1991,2,FALSE))</f>
        <v>SE</v>
      </c>
      <c r="F2128" s="116" t="str">
        <f>IF(ISERROR(VLOOKUP(TRIM(A2128),'R2020'!$A$1:$I$1991,3,FALSE)),"",VLOOKUP(TRIM(A2128),'R2020'!$A$1:$I$1991,3,FALSE))</f>
        <v>MIA</v>
      </c>
      <c r="G2128" s="116" t="str">
        <f>IF(ISERROR(VLOOKUP(TRIM(A2128),'R2020'!$A$1:$I$1991,8,FALSE)),"",VLOOKUP(TRIM(A2128),'R2020'!$A$1:$I$1991,8,FALSE))</f>
        <v xml:space="preserve"> </v>
      </c>
      <c r="H2128" s="117" t="s">
        <v>293</v>
      </c>
      <c r="I2128" s="117" t="s">
        <v>32</v>
      </c>
    </row>
    <row r="2129" spans="1:64" x14ac:dyDescent="0.2">
      <c r="A2129" s="147" t="s">
        <v>3994</v>
      </c>
      <c r="B2129" s="158">
        <v>35305</v>
      </c>
      <c r="C2129" s="173" t="s">
        <v>3446</v>
      </c>
      <c r="E2129" s="116" t="str">
        <f>IF(ISERROR(VLOOKUP(TRIM(A2129),'R2020'!$A$1:$I$1991,2,FALSE)),"",VLOOKUP(TRIM(A2129),'R2020'!$A$1:$I$1991,2,FALSE))</f>
        <v/>
      </c>
      <c r="F2129" s="116" t="str">
        <f>IF(ISERROR(VLOOKUP(TRIM(A2129),'R2020'!$A$1:$I$1991,3,FALSE)),"",VLOOKUP(TRIM(A2129),'R2020'!$A$1:$I$1991,3,FALSE))</f>
        <v/>
      </c>
      <c r="G2129" s="116" t="str">
        <f>IF(ISERROR(VLOOKUP(TRIM(A2129),'R2020'!$A$1:$I$1991,8,FALSE)),"",VLOOKUP(TRIM(A2129),'R2020'!$A$1:$I$1991,8,FALSE))</f>
        <v/>
      </c>
      <c r="H2129" s="117" t="s">
        <v>52</v>
      </c>
      <c r="I2129" s="117" t="s">
        <v>386</v>
      </c>
      <c r="J2129" s="119" t="s">
        <v>1103</v>
      </c>
    </row>
    <row r="2130" spans="1:64" x14ac:dyDescent="0.2">
      <c r="A2130" s="147" t="s">
        <v>3995</v>
      </c>
      <c r="B2130" s="158">
        <v>35785</v>
      </c>
      <c r="C2130" s="173" t="s">
        <v>3996</v>
      </c>
      <c r="E2130" s="116" t="str">
        <f>IF(ISERROR(VLOOKUP(TRIM(A2130),'R2020'!$A$1:$I$1991,2,FALSE)),"",VLOOKUP(TRIM(A2130),'R2020'!$A$1:$I$1991,2,FALSE))</f>
        <v>RE</v>
      </c>
      <c r="F2130" s="116" t="str">
        <f>IF(ISERROR(VLOOKUP(TRIM(A2130),'R2020'!$A$1:$I$1991,3,FALSE)),"",VLOOKUP(TRIM(A2130),'R2020'!$A$1:$I$1991,3,FALSE))</f>
        <v>NYA</v>
      </c>
      <c r="G2130" s="116" t="str">
        <f>IF(ISERROR(VLOOKUP(TRIM(A2130),'R2020'!$A$1:$I$1991,8,FALSE)),"",VLOOKUP(TRIM(A2130),'R2020'!$A$1:$I$1991,8,FALSE))</f>
        <v xml:space="preserve">5-8 </v>
      </c>
      <c r="H2130" s="117" t="s">
        <v>42</v>
      </c>
      <c r="I2130" s="117" t="s">
        <v>446</v>
      </c>
      <c r="J2130" s="119" t="s">
        <v>334</v>
      </c>
    </row>
    <row r="2131" spans="1:64" ht="12.6" customHeight="1" x14ac:dyDescent="0.2">
      <c r="A2131" s="118" t="s">
        <v>4413</v>
      </c>
      <c r="B2131" s="139">
        <v>35475</v>
      </c>
      <c r="C2131" s="176" t="s">
        <v>4513</v>
      </c>
      <c r="D2131" s="141"/>
      <c r="E2131" s="116" t="str">
        <f>IF(ISERROR(VLOOKUP(TRIM(A2131),'R2020'!$A$1:$I$1991,2,FALSE)),"",VLOOKUP(TRIM(A2131),'R2020'!$A$1:$I$1991,2,FALSE))</f>
        <v>T</v>
      </c>
      <c r="F2131" s="116" t="str">
        <f>IF(ISERROR(VLOOKUP(TRIM(A2131),'R2020'!$A$1:$I$1991,3,FALSE)),"",VLOOKUP(TRIM(A2131),'R2020'!$A$1:$I$1991,3,FALSE))</f>
        <v>PHN</v>
      </c>
      <c r="G2131" s="116" t="str">
        <f>IF(ISERROR(VLOOKUP(TRIM(A2131),'R2020'!$A$1:$I$1991,8,FALSE)),"",VLOOKUP(TRIM(A2131),'R2020'!$A$1:$I$1991,8,FALSE))</f>
        <v xml:space="preserve">0-3 </v>
      </c>
      <c r="H2131" s="120"/>
      <c r="I2131" s="120"/>
      <c r="J2131" s="120"/>
      <c r="K2131" s="120"/>
      <c r="L2131" s="120"/>
      <c r="M2131" s="145"/>
      <c r="N2131" s="120"/>
      <c r="O2131" s="120"/>
      <c r="P2131" s="145"/>
      <c r="Q2131" s="120"/>
      <c r="R2131" s="120"/>
      <c r="S2131" s="145"/>
      <c r="T2131" s="120"/>
      <c r="U2131" s="120"/>
      <c r="V2131" s="145"/>
      <c r="W2131" s="120"/>
      <c r="X2131" s="120"/>
      <c r="Y2131" s="145"/>
      <c r="Z2131" s="120"/>
      <c r="AA2131" s="120"/>
      <c r="AB2131" s="145"/>
      <c r="AC2131" s="120"/>
      <c r="AD2131" s="120"/>
      <c r="AE2131" s="120"/>
      <c r="AF2131" s="120"/>
      <c r="AG2131" s="120"/>
      <c r="AH2131" s="145"/>
      <c r="AI2131" s="120"/>
      <c r="AJ2131" s="120"/>
      <c r="AK2131" s="145"/>
      <c r="AL2131" s="120"/>
      <c r="AM2131" s="120"/>
      <c r="AN2131" s="120"/>
      <c r="AO2131" s="120"/>
      <c r="AP2131" s="120"/>
      <c r="AQ2131" s="120"/>
      <c r="AR2131" s="120"/>
      <c r="AS2131" s="120"/>
      <c r="AT2131" s="145"/>
      <c r="AU2131" s="120"/>
      <c r="AV2131" s="120"/>
      <c r="AW2131" s="120"/>
      <c r="AX2131" s="120"/>
      <c r="AY2131" s="120"/>
      <c r="AZ2131" s="120"/>
      <c r="BA2131" s="120"/>
      <c r="BB2131" s="127"/>
      <c r="BC2131" s="120"/>
      <c r="BD2131" s="120"/>
      <c r="BE2131" s="120"/>
      <c r="BF2131" s="120"/>
      <c r="BG2131" s="120"/>
      <c r="BH2131" s="120"/>
      <c r="BI2131" s="120"/>
      <c r="BJ2131" s="120"/>
      <c r="BK2131" s="120"/>
    </row>
    <row r="2132" spans="1:64" x14ac:dyDescent="0.2">
      <c r="A2132" s="147" t="s">
        <v>920</v>
      </c>
      <c r="B2132" s="158">
        <v>33371</v>
      </c>
      <c r="C2132" s="175" t="s">
        <v>1002</v>
      </c>
      <c r="D2132" s="122" t="s">
        <v>2210</v>
      </c>
      <c r="E2132" s="116" t="str">
        <f>IF(ISERROR(VLOOKUP(TRIM(A2132),'R2020'!$A$1:$I$1991,2,FALSE)),"",VLOOKUP(TRIM(A2132),'R2020'!$A$1:$I$1991,2,FALSE))</f>
        <v>DB</v>
      </c>
      <c r="F2132" s="116" t="str">
        <f>IF(ISERROR(VLOOKUP(TRIM(A2132),'R2020'!$A$1:$I$1991,3,FALSE)),"",VLOOKUP(TRIM(A2132),'R2020'!$A$1:$I$1991,3,FALSE))</f>
        <v>CNA</v>
      </c>
      <c r="G2132" s="116" t="str">
        <f>IF(ISERROR(VLOOKUP(TRIM(A2132),'R2020'!$A$1:$I$1991,8,FALSE)),"",VLOOKUP(TRIM(A2132),'R2020'!$A$1:$I$1991,8,FALSE))</f>
        <v xml:space="preserve">00 </v>
      </c>
      <c r="H2132" s="117" t="s">
        <v>366</v>
      </c>
      <c r="I2132" s="121" t="s">
        <v>448</v>
      </c>
      <c r="J2132" s="119" t="s">
        <v>1059</v>
      </c>
      <c r="K2132" s="117" t="s">
        <v>366</v>
      </c>
      <c r="L2132" s="121" t="s">
        <v>448</v>
      </c>
      <c r="M2132" s="119" t="s">
        <v>1084</v>
      </c>
      <c r="N2132" s="117" t="s">
        <v>366</v>
      </c>
      <c r="O2132" s="121" t="s">
        <v>448</v>
      </c>
      <c r="P2132" s="119" t="s">
        <v>1060</v>
      </c>
      <c r="Q2132" s="117" t="s">
        <v>366</v>
      </c>
      <c r="R2132" s="121" t="s">
        <v>448</v>
      </c>
      <c r="S2132" s="119" t="s">
        <v>1072</v>
      </c>
      <c r="T2132" s="117" t="s">
        <v>532</v>
      </c>
      <c r="U2132" s="121" t="s">
        <v>448</v>
      </c>
      <c r="V2132" s="119" t="s">
        <v>1066</v>
      </c>
      <c r="W2132" s="117" t="s">
        <v>364</v>
      </c>
      <c r="X2132" s="121" t="s">
        <v>448</v>
      </c>
      <c r="Y2132" s="119" t="s">
        <v>1061</v>
      </c>
      <c r="Z2132" s="117" t="s">
        <v>364</v>
      </c>
      <c r="AA2132" s="121" t="s">
        <v>448</v>
      </c>
      <c r="AB2132" s="119" t="s">
        <v>365</v>
      </c>
      <c r="AD2132" s="121"/>
      <c r="AE2132" s="119"/>
      <c r="AG2132" s="121"/>
      <c r="AH2132" s="119"/>
      <c r="AJ2132" s="121"/>
      <c r="AK2132" s="119"/>
      <c r="AM2132" s="121"/>
      <c r="AN2132" s="119"/>
      <c r="AP2132" s="121"/>
      <c r="AQ2132" s="119"/>
      <c r="AS2132" s="121"/>
      <c r="AT2132" s="119"/>
      <c r="AV2132" s="121"/>
      <c r="AW2132" s="119"/>
      <c r="AY2132" s="121"/>
      <c r="AZ2132" s="119"/>
      <c r="BB2132" s="121"/>
      <c r="BC2132" s="119"/>
      <c r="BF2132" s="119"/>
      <c r="BG2132" s="121"/>
      <c r="BH2132" s="121"/>
      <c r="BI2132" s="121"/>
      <c r="BJ2132" s="121"/>
      <c r="BK2132" s="121"/>
      <c r="BL2132" s="121"/>
    </row>
    <row r="2133" spans="1:64" x14ac:dyDescent="0.2">
      <c r="A2133" s="147" t="s">
        <v>931</v>
      </c>
      <c r="B2133" s="158">
        <v>32468</v>
      </c>
      <c r="C2133" s="175" t="s">
        <v>1011</v>
      </c>
      <c r="D2133" s="122" t="s">
        <v>1002</v>
      </c>
      <c r="E2133" s="116" t="str">
        <f>IF(ISERROR(VLOOKUP(TRIM(A2133),'R2020'!$A$1:$I$1991,2,FALSE)),"",VLOOKUP(TRIM(A2133),'R2020'!$A$1:$I$1991,2,FALSE))</f>
        <v>T</v>
      </c>
      <c r="F2133" s="116" t="str">
        <f>IF(ISERROR(VLOOKUP(TRIM(A2133),'R2020'!$A$1:$I$1991,3,FALSE)),"",VLOOKUP(TRIM(A2133),'R2020'!$A$1:$I$1991,3,FALSE))</f>
        <v>DNA</v>
      </c>
      <c r="G2133" s="116" t="str">
        <f>IF(ISERROR(VLOOKUP(TRIM(A2133),'R2020'!$A$1:$I$1991,8,FALSE)),"",VLOOKUP(TRIM(A2133),'R2020'!$A$1:$I$1991,8,FALSE))</f>
        <v xml:space="preserve">0-0 </v>
      </c>
      <c r="H2133" s="117" t="s">
        <v>47</v>
      </c>
      <c r="I2133" s="121" t="s">
        <v>2215</v>
      </c>
      <c r="J2133" s="119" t="s">
        <v>349</v>
      </c>
      <c r="K2133" s="117" t="s">
        <v>47</v>
      </c>
      <c r="L2133" s="121" t="s">
        <v>32</v>
      </c>
      <c r="M2133" s="119" t="s">
        <v>349</v>
      </c>
      <c r="N2133" s="117" t="s">
        <v>40</v>
      </c>
      <c r="O2133" s="121" t="s">
        <v>346</v>
      </c>
      <c r="P2133" s="119" t="s">
        <v>479</v>
      </c>
      <c r="Q2133" s="117" t="s">
        <v>40</v>
      </c>
      <c r="R2133" s="121" t="s">
        <v>229</v>
      </c>
      <c r="S2133" s="119" t="s">
        <v>51</v>
      </c>
      <c r="T2133" s="117" t="s">
        <v>40</v>
      </c>
      <c r="U2133" s="121" t="s">
        <v>229</v>
      </c>
      <c r="V2133" s="119" t="s">
        <v>58</v>
      </c>
      <c r="W2133" s="117" t="s">
        <v>482</v>
      </c>
      <c r="X2133" s="121" t="s">
        <v>229</v>
      </c>
      <c r="Y2133" s="119" t="s">
        <v>479</v>
      </c>
      <c r="Z2133" s="117" t="s">
        <v>47</v>
      </c>
      <c r="AA2133" s="121" t="s">
        <v>229</v>
      </c>
      <c r="AB2133" s="119" t="s">
        <v>349</v>
      </c>
      <c r="AD2133" s="121"/>
      <c r="AE2133" s="119"/>
      <c r="AG2133" s="121"/>
      <c r="AH2133" s="119"/>
      <c r="AJ2133" s="121"/>
      <c r="AK2133" s="119"/>
      <c r="AM2133" s="121"/>
      <c r="AN2133" s="119"/>
      <c r="AP2133" s="121"/>
      <c r="AQ2133" s="119"/>
      <c r="AS2133" s="121"/>
      <c r="AT2133" s="119"/>
      <c r="AV2133" s="121"/>
      <c r="AW2133" s="119"/>
      <c r="AY2133" s="121"/>
      <c r="AZ2133" s="119"/>
      <c r="BB2133" s="121"/>
      <c r="BC2133" s="119"/>
      <c r="BF2133" s="119"/>
      <c r="BG2133" s="121"/>
      <c r="BH2133" s="121"/>
      <c r="BI2133" s="121"/>
      <c r="BJ2133" s="121"/>
      <c r="BK2133" s="121"/>
      <c r="BL2133" s="121"/>
    </row>
    <row r="2134" spans="1:64" x14ac:dyDescent="0.2">
      <c r="A2134" s="147" t="s">
        <v>965</v>
      </c>
      <c r="B2134" s="158">
        <v>32759</v>
      </c>
      <c r="C2134" s="175" t="s">
        <v>1002</v>
      </c>
      <c r="D2134" s="122" t="s">
        <v>1002</v>
      </c>
      <c r="E2134" s="116" t="str">
        <f>IF(ISERROR(VLOOKUP(TRIM(A2134),'R2020'!$A$1:$I$1991,2,FALSE)),"",VLOOKUP(TRIM(A2134),'R2020'!$A$1:$I$1991,2,FALSE))</f>
        <v/>
      </c>
      <c r="F2134" s="116" t="str">
        <f>IF(ISERROR(VLOOKUP(TRIM(A2134),'R2020'!$A$1:$I$1991,3,FALSE)),"",VLOOKUP(TRIM(A2134),'R2020'!$A$1:$I$1991,3,FALSE))</f>
        <v/>
      </c>
      <c r="G2134" s="116" t="str">
        <f>IF(ISERROR(VLOOKUP(TRIM(A2134),'R2020'!$A$1:$I$1991,8,FALSE)),"",VLOOKUP(TRIM(A2134),'R2020'!$A$1:$I$1991,8,FALSE))</f>
        <v/>
      </c>
      <c r="I2134" s="121"/>
      <c r="K2134" s="117" t="s">
        <v>202</v>
      </c>
      <c r="L2134" s="121"/>
      <c r="N2134" s="117" t="s">
        <v>279</v>
      </c>
      <c r="O2134" s="121" t="s">
        <v>506</v>
      </c>
      <c r="Q2134" s="117" t="s">
        <v>279</v>
      </c>
      <c r="R2134" s="121" t="s">
        <v>506</v>
      </c>
      <c r="S2134" s="119"/>
      <c r="T2134" s="117" t="s">
        <v>279</v>
      </c>
      <c r="U2134" s="121" t="s">
        <v>506</v>
      </c>
      <c r="V2134" s="119"/>
      <c r="W2134" s="117" t="s">
        <v>279</v>
      </c>
      <c r="X2134" s="121" t="s">
        <v>506</v>
      </c>
      <c r="Y2134" s="119"/>
      <c r="Z2134" s="117" t="s">
        <v>471</v>
      </c>
      <c r="AA2134" s="121" t="s">
        <v>506</v>
      </c>
      <c r="AB2134" s="119"/>
      <c r="AD2134" s="121"/>
      <c r="AE2134" s="119"/>
      <c r="AG2134" s="121"/>
      <c r="AH2134" s="119"/>
      <c r="AJ2134" s="121"/>
      <c r="AK2134" s="119"/>
      <c r="AM2134" s="121"/>
      <c r="AN2134" s="119"/>
      <c r="AP2134" s="121"/>
      <c r="AQ2134" s="119"/>
      <c r="AS2134" s="121"/>
      <c r="AT2134" s="119"/>
      <c r="AV2134" s="121"/>
      <c r="AW2134" s="119"/>
      <c r="AY2134" s="121"/>
      <c r="AZ2134" s="119"/>
      <c r="BB2134" s="121"/>
      <c r="BC2134" s="119"/>
      <c r="BF2134" s="119"/>
      <c r="BG2134" s="121"/>
      <c r="BH2134" s="121"/>
      <c r="BI2134" s="121"/>
      <c r="BJ2134" s="121"/>
      <c r="BK2134" s="121"/>
      <c r="BL2134" s="121"/>
    </row>
    <row r="2135" spans="1:64" x14ac:dyDescent="0.2">
      <c r="A2135" s="147" t="s">
        <v>2846</v>
      </c>
      <c r="B2135" s="158">
        <v>34285</v>
      </c>
      <c r="C2135" s="173" t="s">
        <v>2583</v>
      </c>
      <c r="D2135" s="119" t="s">
        <v>2601</v>
      </c>
      <c r="E2135" s="116" t="str">
        <f>IF(ISERROR(VLOOKUP(TRIM(A2135),'R2020'!$A$1:$I$1991,2,FALSE)),"",VLOOKUP(TRIM(A2135),'R2020'!$A$1:$I$1991,2,FALSE))</f>
        <v/>
      </c>
      <c r="F2135" s="116" t="str">
        <f>IF(ISERROR(VLOOKUP(TRIM(A2135),'R2020'!$A$1:$I$1991,3,FALSE)),"",VLOOKUP(TRIM(A2135),'R2020'!$A$1:$I$1991,3,FALSE))</f>
        <v/>
      </c>
      <c r="G2135" s="116" t="str">
        <f>IF(ISERROR(VLOOKUP(TRIM(A2135),'R2020'!$A$1:$I$1991,8,FALSE)),"",VLOOKUP(TRIM(A2135),'R2020'!$A$1:$I$1991,8,FALSE))</f>
        <v/>
      </c>
      <c r="K2135" s="117" t="s">
        <v>125</v>
      </c>
      <c r="L2135" s="117" t="s">
        <v>39</v>
      </c>
      <c r="M2135" s="119" t="s">
        <v>1056</v>
      </c>
      <c r="N2135" s="117" t="s">
        <v>64</v>
      </c>
      <c r="O2135" s="117" t="s">
        <v>39</v>
      </c>
      <c r="P2135" s="119" t="s">
        <v>1064</v>
      </c>
    </row>
    <row r="2136" spans="1:64" x14ac:dyDescent="0.2">
      <c r="A2136" s="149" t="s">
        <v>381</v>
      </c>
      <c r="B2136" s="159">
        <v>30391</v>
      </c>
      <c r="C2136" s="174" t="s">
        <v>164</v>
      </c>
      <c r="D2136" s="126" t="s">
        <v>2588</v>
      </c>
      <c r="E2136" s="116" t="str">
        <f>IF(ISERROR(VLOOKUP(TRIM(A2136),'R2020'!$A$1:$I$1991,2,FALSE)),"",VLOOKUP(TRIM(A2136),'R2020'!$A$1:$I$1991,2,FALSE))</f>
        <v/>
      </c>
      <c r="F2136" s="116" t="str">
        <f>IF(ISERROR(VLOOKUP(TRIM(A2136),'R2020'!$A$1:$I$1991,3,FALSE)),"",VLOOKUP(TRIM(A2136),'R2020'!$A$1:$I$1991,3,FALSE))</f>
        <v/>
      </c>
      <c r="G2136" s="116" t="str">
        <f>IF(ISERROR(VLOOKUP(TRIM(A2136),'R2020'!$A$1:$I$1991,8,FALSE)),"",VLOOKUP(TRIM(A2136),'R2020'!$A$1:$I$1991,8,FALSE))</f>
        <v/>
      </c>
      <c r="H2136" s="117" t="s">
        <v>171</v>
      </c>
      <c r="I2136" s="126" t="s">
        <v>237</v>
      </c>
      <c r="J2136" s="126" t="s">
        <v>60</v>
      </c>
      <c r="K2136" s="120" t="s">
        <v>2984</v>
      </c>
      <c r="L2136" s="126" t="s">
        <v>237</v>
      </c>
      <c r="M2136" s="126" t="s">
        <v>1060</v>
      </c>
      <c r="N2136" s="120" t="s">
        <v>327</v>
      </c>
      <c r="O2136" s="126" t="s">
        <v>78</v>
      </c>
      <c r="P2136" s="126" t="s">
        <v>60</v>
      </c>
      <c r="Q2136" s="120" t="s">
        <v>364</v>
      </c>
      <c r="R2136" s="126" t="s">
        <v>348</v>
      </c>
      <c r="S2136" s="126" t="s">
        <v>1061</v>
      </c>
      <c r="T2136" s="120" t="s">
        <v>327</v>
      </c>
      <c r="U2136" s="126" t="s">
        <v>348</v>
      </c>
      <c r="V2136" s="126" t="s">
        <v>328</v>
      </c>
      <c r="W2136" s="120" t="s">
        <v>529</v>
      </c>
      <c r="X2136" s="126" t="s">
        <v>237</v>
      </c>
      <c r="Y2136" s="126" t="s">
        <v>328</v>
      </c>
      <c r="Z2136" s="120" t="s">
        <v>529</v>
      </c>
      <c r="AA2136" s="126" t="s">
        <v>237</v>
      </c>
      <c r="AB2136" s="126" t="s">
        <v>328</v>
      </c>
      <c r="AC2136" s="120" t="s">
        <v>529</v>
      </c>
      <c r="AD2136" s="126" t="s">
        <v>237</v>
      </c>
      <c r="AE2136" s="126" t="s">
        <v>60</v>
      </c>
      <c r="AF2136" s="120" t="s">
        <v>327</v>
      </c>
      <c r="AG2136" s="126" t="s">
        <v>237</v>
      </c>
      <c r="AH2136" s="126" t="s">
        <v>60</v>
      </c>
      <c r="AI2136" s="120" t="s">
        <v>504</v>
      </c>
      <c r="AJ2136" s="126" t="s">
        <v>237</v>
      </c>
      <c r="AK2136" s="126" t="s">
        <v>129</v>
      </c>
      <c r="AL2136" s="120" t="s">
        <v>561</v>
      </c>
      <c r="AM2136" s="126" t="s">
        <v>237</v>
      </c>
      <c r="AN2136" s="126" t="s">
        <v>365</v>
      </c>
      <c r="AO2136" s="120" t="s">
        <v>364</v>
      </c>
      <c r="AP2136" s="126" t="s">
        <v>237</v>
      </c>
      <c r="AQ2136" s="126" t="s">
        <v>365</v>
      </c>
      <c r="AR2136" s="120" t="s">
        <v>170</v>
      </c>
      <c r="AS2136" s="126" t="s">
        <v>237</v>
      </c>
      <c r="AT2136" s="126" t="s">
        <v>268</v>
      </c>
      <c r="AU2136" s="120"/>
      <c r="AV2136" s="126"/>
      <c r="AW2136" s="126"/>
      <c r="AX2136" s="120"/>
      <c r="AY2136" s="126"/>
      <c r="AZ2136" s="126"/>
      <c r="BA2136" s="120"/>
      <c r="BB2136" s="126"/>
      <c r="BC2136" s="127"/>
      <c r="BD2136" s="120"/>
      <c r="BE2136" s="120"/>
      <c r="BF2136" s="127"/>
      <c r="BG2136" s="127"/>
      <c r="BH2136" s="127"/>
      <c r="BI2136" s="127"/>
      <c r="BJ2136" s="120"/>
      <c r="BK2136" s="128"/>
      <c r="BL2136" s="128"/>
    </row>
    <row r="2137" spans="1:64" x14ac:dyDescent="0.2">
      <c r="A2137" s="149" t="s">
        <v>606</v>
      </c>
      <c r="B2137" s="159">
        <v>32343</v>
      </c>
      <c r="C2137" s="174" t="s">
        <v>651</v>
      </c>
      <c r="D2137" s="126" t="s">
        <v>2423</v>
      </c>
      <c r="E2137" s="116" t="str">
        <f>IF(ISERROR(VLOOKUP(TRIM(A2137),'R2020'!$A$1:$I$1991,2,FALSE)),"",VLOOKUP(TRIM(A2137),'R2020'!$A$1:$I$1991,2,FALSE))</f>
        <v>LT</v>
      </c>
      <c r="F2137" s="116" t="str">
        <f>IF(ISERROR(VLOOKUP(TRIM(A2137),'R2020'!$A$1:$I$1991,3,FALSE)),"",VLOOKUP(TRIM(A2137),'R2020'!$A$1:$I$1991,3,FALSE))</f>
        <v>SFN</v>
      </c>
      <c r="G2137" s="116" t="str">
        <f>IF(ISERROR(VLOOKUP(TRIM(A2137),'R2020'!$A$1:$I$1991,8,FALSE)),"",VLOOKUP(TRIM(A2137),'R2020'!$A$1:$I$1991,8,FALSE))</f>
        <v xml:space="preserve">6-7 </v>
      </c>
      <c r="I2137" s="126"/>
      <c r="J2137" s="126"/>
      <c r="K2137" s="117" t="s">
        <v>505</v>
      </c>
      <c r="L2137" s="126" t="s">
        <v>27</v>
      </c>
      <c r="M2137" s="126" t="s">
        <v>29</v>
      </c>
      <c r="N2137" s="117" t="s">
        <v>505</v>
      </c>
      <c r="O2137" s="126" t="s">
        <v>27</v>
      </c>
      <c r="P2137" s="126" t="s">
        <v>29</v>
      </c>
      <c r="Q2137" s="120" t="s">
        <v>505</v>
      </c>
      <c r="R2137" s="126" t="s">
        <v>27</v>
      </c>
      <c r="S2137" s="126" t="s">
        <v>29</v>
      </c>
      <c r="T2137" s="120" t="s">
        <v>505</v>
      </c>
      <c r="U2137" s="126" t="s">
        <v>27</v>
      </c>
      <c r="V2137" s="126" t="s">
        <v>29</v>
      </c>
      <c r="W2137" s="120" t="s">
        <v>505</v>
      </c>
      <c r="X2137" s="126" t="s">
        <v>27</v>
      </c>
      <c r="Y2137" s="126" t="s">
        <v>35</v>
      </c>
      <c r="Z2137" s="120" t="s">
        <v>505</v>
      </c>
      <c r="AA2137" s="126" t="s">
        <v>27</v>
      </c>
      <c r="AB2137" s="126" t="s">
        <v>29</v>
      </c>
      <c r="AC2137" s="120" t="s">
        <v>505</v>
      </c>
      <c r="AD2137" s="126" t="s">
        <v>27</v>
      </c>
      <c r="AE2137" s="126" t="s">
        <v>29</v>
      </c>
      <c r="AF2137" s="120" t="s">
        <v>505</v>
      </c>
      <c r="AG2137" s="126" t="s">
        <v>27</v>
      </c>
      <c r="AH2137" s="126" t="s">
        <v>230</v>
      </c>
      <c r="AI2137" s="120" t="s">
        <v>505</v>
      </c>
      <c r="AJ2137" s="126" t="s">
        <v>27</v>
      </c>
      <c r="AK2137" s="126" t="s">
        <v>227</v>
      </c>
      <c r="AL2137" s="120"/>
      <c r="AM2137" s="126"/>
      <c r="AN2137" s="126"/>
      <c r="AO2137" s="120"/>
      <c r="AP2137" s="126"/>
      <c r="AQ2137" s="126"/>
      <c r="AR2137" s="120"/>
      <c r="AS2137" s="126"/>
      <c r="AT2137" s="126"/>
      <c r="AU2137" s="120"/>
      <c r="AV2137" s="126"/>
      <c r="AW2137" s="126"/>
      <c r="AX2137" s="120"/>
      <c r="AY2137" s="126"/>
      <c r="AZ2137" s="126"/>
      <c r="BA2137" s="120"/>
      <c r="BB2137" s="126"/>
      <c r="BC2137" s="126"/>
      <c r="BD2137" s="120"/>
      <c r="BE2137" s="125"/>
      <c r="BF2137" s="126"/>
      <c r="BG2137" s="128"/>
      <c r="BH2137" s="120"/>
      <c r="BI2137" s="127"/>
      <c r="BJ2137" s="128"/>
      <c r="BK2137" s="128"/>
      <c r="BL2137" s="131"/>
    </row>
    <row r="2138" spans="1:64" x14ac:dyDescent="0.2">
      <c r="A2138" s="147" t="s">
        <v>1863</v>
      </c>
      <c r="B2138" s="158">
        <v>34227</v>
      </c>
      <c r="C2138" s="175" t="s">
        <v>2031</v>
      </c>
      <c r="D2138" s="119" t="s">
        <v>2588</v>
      </c>
      <c r="E2138" s="116" t="str">
        <f>IF(ISERROR(VLOOKUP(TRIM(A2138),'R2020'!$A$1:$I$1991,2,FALSE)),"",VLOOKUP(TRIM(A2138),'R2020'!$A$1:$I$1991,2,FALSE))</f>
        <v/>
      </c>
      <c r="F2138" s="116" t="str">
        <f>IF(ISERROR(VLOOKUP(TRIM(A2138),'R2020'!$A$1:$I$1991,3,FALSE)),"",VLOOKUP(TRIM(A2138),'R2020'!$A$1:$I$1991,3,FALSE))</f>
        <v/>
      </c>
      <c r="G2138" s="116" t="str">
        <f>IF(ISERROR(VLOOKUP(TRIM(A2138),'R2020'!$A$1:$I$1991,8,FALSE)),"",VLOOKUP(TRIM(A2138),'R2020'!$A$1:$I$1991,8,FALSE))</f>
        <v/>
      </c>
      <c r="J2138" s="122"/>
      <c r="K2138" s="117" t="s">
        <v>364</v>
      </c>
      <c r="L2138" s="117" t="s">
        <v>2215</v>
      </c>
      <c r="M2138" s="122" t="s">
        <v>1059</v>
      </c>
      <c r="N2138" s="117" t="s">
        <v>327</v>
      </c>
      <c r="O2138" s="117" t="s">
        <v>2215</v>
      </c>
      <c r="P2138" s="122" t="s">
        <v>60</v>
      </c>
      <c r="Q2138" s="117" t="s">
        <v>364</v>
      </c>
      <c r="R2138" s="117" t="s">
        <v>59</v>
      </c>
      <c r="S2138" s="122" t="s">
        <v>1366</v>
      </c>
    </row>
    <row r="2139" spans="1:64" x14ac:dyDescent="0.2">
      <c r="A2139" s="147" t="s">
        <v>1864</v>
      </c>
      <c r="B2139" s="158">
        <v>33646</v>
      </c>
      <c r="C2139" s="175" t="s">
        <v>1575</v>
      </c>
      <c r="D2139" s="117" t="s">
        <v>2034</v>
      </c>
      <c r="E2139" s="116" t="str">
        <f>IF(ISERROR(VLOOKUP(TRIM(A2139),'R2020'!$A$1:$I$1991,2,FALSE)),"",VLOOKUP(TRIM(A2139),'R2020'!$A$1:$I$1991,2,FALSE))</f>
        <v/>
      </c>
      <c r="F2139" s="116" t="str">
        <f>IF(ISERROR(VLOOKUP(TRIM(A2139),'R2020'!$A$1:$I$1991,3,FALSE)),"",VLOOKUP(TRIM(A2139),'R2020'!$A$1:$I$1991,3,FALSE))</f>
        <v/>
      </c>
      <c r="G2139" s="116" t="str">
        <f>IF(ISERROR(VLOOKUP(TRIM(A2139),'R2020'!$A$1:$I$1991,8,FALSE)),"",VLOOKUP(TRIM(A2139),'R2020'!$A$1:$I$1991,8,FALSE))</f>
        <v/>
      </c>
      <c r="H2139" s="117" t="s">
        <v>236</v>
      </c>
      <c r="I2139" s="117" t="s">
        <v>23</v>
      </c>
      <c r="J2139" s="122"/>
      <c r="K2139" s="117" t="s">
        <v>236</v>
      </c>
      <c r="L2139" s="117" t="s">
        <v>2215</v>
      </c>
      <c r="M2139" s="122"/>
      <c r="N2139" s="117" t="s">
        <v>279</v>
      </c>
      <c r="O2139" s="117" t="s">
        <v>2215</v>
      </c>
      <c r="P2139" s="122"/>
      <c r="Q2139" s="117" t="s">
        <v>236</v>
      </c>
      <c r="R2139" s="117" t="s">
        <v>59</v>
      </c>
      <c r="S2139" s="122"/>
    </row>
    <row r="2140" spans="1:64" x14ac:dyDescent="0.2">
      <c r="A2140" s="147" t="s">
        <v>924</v>
      </c>
      <c r="B2140" s="158">
        <v>32869</v>
      </c>
      <c r="C2140" s="175" t="s">
        <v>1005</v>
      </c>
      <c r="D2140" s="122" t="s">
        <v>2222</v>
      </c>
      <c r="E2140" s="116" t="str">
        <f>IF(ISERROR(VLOOKUP(TRIM(A2140),'R2020'!$A$1:$I$1991,2,FALSE)),"",VLOOKUP(TRIM(A2140),'R2020'!$A$1:$I$1991,2,FALSE))</f>
        <v>LILB</v>
      </c>
      <c r="F2140" s="116" t="str">
        <f>IF(ISERROR(VLOOKUP(TRIM(A2140),'R2020'!$A$1:$I$1991,3,FALSE)),"",VLOOKUP(TRIM(A2140),'R2020'!$A$1:$I$1991,3,FALSE))</f>
        <v>PIA</v>
      </c>
      <c r="G2140" s="116" t="str">
        <f>IF(ISERROR(VLOOKUP(TRIM(A2140),'R2020'!$A$1:$I$1991,8,FALSE)),"",VLOOKUP(TRIM(A2140),'R2020'!$A$1:$I$1991,8,FALSE))</f>
        <v xml:space="preserve">44-6 </v>
      </c>
      <c r="H2140" s="117" t="s">
        <v>387</v>
      </c>
      <c r="I2140" s="121" t="s">
        <v>450</v>
      </c>
      <c r="J2140" s="119" t="s">
        <v>1163</v>
      </c>
      <c r="K2140" s="117" t="s">
        <v>126</v>
      </c>
      <c r="L2140" s="121" t="s">
        <v>450</v>
      </c>
      <c r="M2140" s="119" t="s">
        <v>1102</v>
      </c>
      <c r="N2140" s="117" t="s">
        <v>126</v>
      </c>
      <c r="O2140" s="121" t="s">
        <v>450</v>
      </c>
      <c r="P2140" s="119" t="s">
        <v>1843</v>
      </c>
      <c r="Q2140" s="117" t="s">
        <v>387</v>
      </c>
      <c r="R2140" s="121" t="s">
        <v>450</v>
      </c>
      <c r="S2140" s="119" t="s">
        <v>1056</v>
      </c>
      <c r="T2140" s="117" t="s">
        <v>387</v>
      </c>
      <c r="U2140" s="121" t="s">
        <v>450</v>
      </c>
      <c r="V2140" s="119" t="s">
        <v>1328</v>
      </c>
      <c r="W2140" s="117" t="s">
        <v>64</v>
      </c>
      <c r="X2140" s="121" t="s">
        <v>450</v>
      </c>
      <c r="Y2140" s="119" t="s">
        <v>1064</v>
      </c>
      <c r="Z2140" s="117" t="s">
        <v>455</v>
      </c>
      <c r="AA2140" s="121" t="s">
        <v>450</v>
      </c>
      <c r="AB2140" s="119" t="s">
        <v>349</v>
      </c>
      <c r="AD2140" s="121"/>
      <c r="AE2140" s="119"/>
      <c r="AG2140" s="121"/>
      <c r="AH2140" s="119"/>
      <c r="AJ2140" s="121"/>
      <c r="AK2140" s="119"/>
      <c r="AM2140" s="121"/>
      <c r="AN2140" s="119"/>
      <c r="AP2140" s="121"/>
      <c r="AQ2140" s="119"/>
      <c r="AS2140" s="121"/>
      <c r="AT2140" s="119"/>
      <c r="AV2140" s="121"/>
      <c r="AW2140" s="119"/>
      <c r="AY2140" s="121"/>
      <c r="AZ2140" s="119"/>
      <c r="BB2140" s="121"/>
      <c r="BC2140" s="119"/>
      <c r="BF2140" s="119"/>
      <c r="BG2140" s="121"/>
      <c r="BH2140" s="121"/>
      <c r="BI2140" s="121"/>
      <c r="BJ2140" s="121"/>
      <c r="BK2140" s="121"/>
      <c r="BL2140" s="121"/>
    </row>
    <row r="2141" spans="1:64" ht="12.95" customHeight="1" x14ac:dyDescent="0.2">
      <c r="A2141" s="147" t="s">
        <v>1361</v>
      </c>
      <c r="B2141" s="158">
        <v>33636</v>
      </c>
      <c r="C2141" s="175" t="s">
        <v>1575</v>
      </c>
      <c r="D2141" s="122" t="s">
        <v>2323</v>
      </c>
      <c r="E2141" s="116" t="str">
        <f>IF(ISERROR(VLOOKUP(TRIM(A2141),'R2020'!$A$1:$I$1991,2,FALSE)),"",VLOOKUP(TRIM(A2141),'R2020'!$A$1:$I$1991,2,FALSE))</f>
        <v>T</v>
      </c>
      <c r="F2141" s="116" t="str">
        <f>IF(ISERROR(VLOOKUP(TRIM(A2141),'R2020'!$A$1:$I$1991,3,FALSE)),"",VLOOKUP(TRIM(A2141),'R2020'!$A$1:$I$1991,3,FALSE))</f>
        <v>CNA</v>
      </c>
      <c r="G2141" s="116" t="str">
        <f>IF(ISERROR(VLOOKUP(TRIM(A2141),'R2020'!$A$1:$I$1991,8,FALSE)),"",VLOOKUP(TRIM(A2141),'R2020'!$A$1:$I$1991,8,FALSE))</f>
        <v xml:space="preserve">0-2 </v>
      </c>
      <c r="H2141" s="117" t="s">
        <v>47</v>
      </c>
      <c r="I2141" s="121" t="s">
        <v>55</v>
      </c>
      <c r="J2141" s="119" t="s">
        <v>349</v>
      </c>
      <c r="K2141" s="117" t="s">
        <v>47</v>
      </c>
      <c r="L2141" s="121" t="s">
        <v>55</v>
      </c>
      <c r="M2141" s="119" t="s">
        <v>41</v>
      </c>
      <c r="N2141" s="117" t="s">
        <v>47</v>
      </c>
      <c r="O2141" s="121" t="s">
        <v>78</v>
      </c>
      <c r="P2141" s="119" t="s">
        <v>531</v>
      </c>
      <c r="Q2141" s="117" t="s">
        <v>40</v>
      </c>
      <c r="R2141" s="121" t="s">
        <v>78</v>
      </c>
      <c r="S2141" s="119" t="s">
        <v>349</v>
      </c>
      <c r="T2141" s="117" t="s">
        <v>40</v>
      </c>
      <c r="U2141" s="121" t="s">
        <v>78</v>
      </c>
      <c r="V2141" s="119" t="s">
        <v>349</v>
      </c>
      <c r="X2141" s="121"/>
      <c r="Y2141" s="119"/>
      <c r="AA2141" s="121"/>
      <c r="AB2141" s="119"/>
      <c r="AD2141" s="121"/>
      <c r="AE2141" s="119"/>
      <c r="AG2141" s="121"/>
      <c r="AH2141" s="119"/>
      <c r="AJ2141" s="121"/>
      <c r="AK2141" s="119"/>
      <c r="AM2141" s="121"/>
      <c r="AN2141" s="119"/>
      <c r="AP2141" s="121"/>
      <c r="AQ2141" s="119"/>
      <c r="AS2141" s="121"/>
      <c r="AT2141" s="119"/>
      <c r="AV2141" s="121"/>
      <c r="AW2141" s="119"/>
      <c r="AY2141" s="121"/>
      <c r="AZ2141" s="119"/>
      <c r="BB2141" s="121"/>
      <c r="BC2141" s="119"/>
      <c r="BF2141" s="119"/>
      <c r="BG2141" s="121"/>
      <c r="BH2141" s="121"/>
      <c r="BI2141" s="121"/>
      <c r="BJ2141" s="121"/>
      <c r="BK2141" s="121"/>
      <c r="BL2141" s="121"/>
    </row>
    <row r="2142" spans="1:64" x14ac:dyDescent="0.2">
      <c r="A2142" s="148" t="s">
        <v>1220</v>
      </c>
      <c r="B2142" s="159">
        <v>33672</v>
      </c>
      <c r="C2142" s="175" t="s">
        <v>1224</v>
      </c>
      <c r="D2142" s="122" t="s">
        <v>2353</v>
      </c>
      <c r="E2142" s="116" t="str">
        <f>IF(ISERROR(VLOOKUP(TRIM(A2142),'R2020'!$A$1:$I$1991,2,FALSE)),"",VLOOKUP(TRIM(A2142),'R2020'!$A$1:$I$1991,2,FALSE))</f>
        <v>ILB</v>
      </c>
      <c r="F2142" s="116" t="str">
        <f>IF(ISERROR(VLOOKUP(TRIM(A2142),'R2020'!$A$1:$I$1991,3,FALSE)),"",VLOOKUP(TRIM(A2142),'R2020'!$A$1:$I$1991,3,FALSE))</f>
        <v>PIA</v>
      </c>
      <c r="G2142" s="116" t="str">
        <f>IF(ISERROR(VLOOKUP(TRIM(A2142),'R2020'!$A$1:$I$1991,8,FALSE)),"",VLOOKUP(TRIM(A2142),'R2020'!$A$1:$I$1991,8,FALSE))</f>
        <v xml:space="preserve">05-4 </v>
      </c>
      <c r="H2142" s="120"/>
      <c r="I2142" s="126"/>
      <c r="J2142" s="127"/>
      <c r="K2142" s="120" t="s">
        <v>126</v>
      </c>
      <c r="L2142" s="126" t="s">
        <v>446</v>
      </c>
      <c r="M2142" s="127" t="s">
        <v>1791</v>
      </c>
      <c r="N2142" s="120" t="s">
        <v>455</v>
      </c>
      <c r="O2142" s="126" t="s">
        <v>346</v>
      </c>
      <c r="P2142" s="127" t="s">
        <v>1476</v>
      </c>
      <c r="Q2142" s="120" t="s">
        <v>126</v>
      </c>
      <c r="R2142" s="126" t="s">
        <v>346</v>
      </c>
      <c r="S2142" s="127" t="s">
        <v>1159</v>
      </c>
      <c r="T2142" s="120" t="s">
        <v>126</v>
      </c>
      <c r="U2142" s="126" t="s">
        <v>346</v>
      </c>
      <c r="V2142" s="127" t="s">
        <v>1106</v>
      </c>
      <c r="W2142" s="120" t="s">
        <v>126</v>
      </c>
      <c r="X2142" s="126" t="s">
        <v>346</v>
      </c>
      <c r="Y2142" s="127" t="s">
        <v>1202</v>
      </c>
      <c r="Z2142" s="120"/>
      <c r="AA2142" s="120"/>
      <c r="AB2142" s="120"/>
      <c r="AC2142" s="120"/>
      <c r="AD2142" s="120"/>
      <c r="AE2142" s="120"/>
      <c r="AF2142" s="120"/>
      <c r="AG2142" s="120"/>
      <c r="AH2142" s="120"/>
      <c r="AI2142" s="120"/>
      <c r="AJ2142" s="120"/>
      <c r="AK2142" s="120"/>
      <c r="AL2142" s="120"/>
      <c r="AM2142" s="120"/>
      <c r="AN2142" s="120"/>
      <c r="AO2142" s="120"/>
      <c r="AP2142" s="120"/>
      <c r="AQ2142" s="120"/>
      <c r="AR2142" s="120"/>
      <c r="AS2142" s="120"/>
      <c r="AT2142" s="120"/>
      <c r="AU2142" s="120"/>
      <c r="AV2142" s="120"/>
      <c r="AW2142" s="120"/>
      <c r="AX2142" s="120"/>
      <c r="AY2142" s="120"/>
      <c r="AZ2142" s="120"/>
      <c r="BA2142" s="120"/>
      <c r="BB2142" s="120"/>
      <c r="BC2142" s="120"/>
      <c r="BD2142" s="120"/>
      <c r="BE2142" s="120"/>
      <c r="BF2142" s="120"/>
      <c r="BG2142" s="120"/>
      <c r="BH2142" s="120"/>
      <c r="BI2142" s="120"/>
      <c r="BJ2142" s="120"/>
      <c r="BK2142" s="120"/>
      <c r="BL2142" s="120"/>
    </row>
    <row r="2143" spans="1:64" x14ac:dyDescent="0.2">
      <c r="A2143" s="147" t="s">
        <v>3997</v>
      </c>
      <c r="B2143" s="158">
        <v>35601</v>
      </c>
      <c r="C2143" s="173" t="s">
        <v>3448</v>
      </c>
      <c r="E2143" s="116" t="str">
        <f>IF(ISERROR(VLOOKUP(TRIM(A2143),'R2020'!$A$1:$I$1991,2,FALSE)),"",VLOOKUP(TRIM(A2143),'R2020'!$A$1:$I$1991,2,FALSE))</f>
        <v/>
      </c>
      <c r="F2143" s="116" t="str">
        <f>IF(ISERROR(VLOOKUP(TRIM(A2143),'R2020'!$A$1:$I$1991,3,FALSE)),"",VLOOKUP(TRIM(A2143),'R2020'!$A$1:$I$1991,3,FALSE))</f>
        <v/>
      </c>
      <c r="G2143" s="116" t="str">
        <f>IF(ISERROR(VLOOKUP(TRIM(A2143),'R2020'!$A$1:$I$1991,8,FALSE)),"",VLOOKUP(TRIM(A2143),'R2020'!$A$1:$I$1991,8,FALSE))</f>
        <v/>
      </c>
      <c r="H2143" s="117" t="s">
        <v>283</v>
      </c>
      <c r="I2143" s="117" t="s">
        <v>448</v>
      </c>
    </row>
    <row r="2144" spans="1:64" x14ac:dyDescent="0.2">
      <c r="A2144" s="147" t="s">
        <v>2847</v>
      </c>
      <c r="B2144" s="158">
        <v>34821</v>
      </c>
      <c r="C2144" s="173" t="s">
        <v>2583</v>
      </c>
      <c r="D2144" s="119" t="s">
        <v>2585</v>
      </c>
      <c r="E2144" s="116" t="str">
        <f>IF(ISERROR(VLOOKUP(TRIM(A2144),'R2020'!$A$1:$I$1991,2,FALSE)),"",VLOOKUP(TRIM(A2144),'R2020'!$A$1:$I$1991,2,FALSE))</f>
        <v>End</v>
      </c>
      <c r="F2144" s="116" t="str">
        <f>IF(ISERROR(VLOOKUP(TRIM(A2144),'R2020'!$A$1:$I$1991,3,FALSE)),"",VLOOKUP(TRIM(A2144),'R2020'!$A$1:$I$1991,3,FALSE))</f>
        <v>SFN</v>
      </c>
      <c r="G2144" s="116" t="str">
        <f>IF(ISERROR(VLOOKUP(TRIM(A2144),'R2020'!$A$1:$I$1991,8,FALSE)),"",VLOOKUP(TRIM(A2144),'R2020'!$A$1:$I$1991,8,FALSE))</f>
        <v xml:space="preserve">0-4 </v>
      </c>
      <c r="H2144" s="117" t="s">
        <v>44</v>
      </c>
      <c r="I2144" s="117" t="s">
        <v>446</v>
      </c>
      <c r="J2144" s="119" t="s">
        <v>41</v>
      </c>
      <c r="K2144" s="117" t="s">
        <v>44</v>
      </c>
      <c r="L2144" s="117" t="s">
        <v>448</v>
      </c>
      <c r="M2144" s="119" t="s">
        <v>41</v>
      </c>
      <c r="N2144" s="117" t="s">
        <v>44</v>
      </c>
      <c r="O2144" s="117" t="s">
        <v>448</v>
      </c>
      <c r="P2144" s="119" t="s">
        <v>41</v>
      </c>
    </row>
    <row r="2145" spans="1:64" x14ac:dyDescent="0.2">
      <c r="A2145" s="155" t="s">
        <v>3998</v>
      </c>
      <c r="B2145" s="158">
        <v>35192</v>
      </c>
      <c r="C2145" s="173" t="s">
        <v>3450</v>
      </c>
      <c r="E2145" s="116" t="str">
        <f>IF(ISERROR(VLOOKUP(TRIM(A2145),'R2020'!$A$1:$I$1991,2,FALSE)),"",VLOOKUP(TRIM(A2145),'R2020'!$A$1:$I$1991,2,FALSE))</f>
        <v>SS</v>
      </c>
      <c r="F2145" s="116" t="str">
        <f>IF(ISERROR(VLOOKUP(TRIM(A2145),'R2020'!$A$1:$I$1991,3,FALSE)),"",VLOOKUP(TRIM(A2145),'R2020'!$A$1:$I$1991,3,FALSE))</f>
        <v>INA</v>
      </c>
      <c r="G2145" s="116" t="str">
        <f>IF(ISERROR(VLOOKUP(TRIM(A2145),'R2020'!$A$1:$I$1991,8,FALSE)),"",VLOOKUP(TRIM(A2145),'R2020'!$A$1:$I$1991,8,FALSE))</f>
        <v xml:space="preserve">45 </v>
      </c>
      <c r="H2145" s="117" t="s">
        <v>366</v>
      </c>
      <c r="I2145" s="117" t="s">
        <v>103</v>
      </c>
      <c r="J2145" s="119" t="s">
        <v>1060</v>
      </c>
    </row>
    <row r="2146" spans="1:64" x14ac:dyDescent="0.2">
      <c r="A2146" s="118" t="s">
        <v>4139</v>
      </c>
      <c r="B2146" s="139">
        <v>36297</v>
      </c>
      <c r="C2146" s="176" t="s">
        <v>4512</v>
      </c>
      <c r="D2146" s="142"/>
      <c r="E2146" s="116" t="str">
        <f>IF(ISERROR(VLOOKUP(TRIM(A2146),'R2020'!$A$1:$I$1991,2,FALSE)),"",VLOOKUP(TRIM(A2146),'R2020'!$A$1:$I$1991,2,FALSE))</f>
        <v>LT</v>
      </c>
      <c r="F2146" s="116" t="str">
        <f>IF(ISERROR(VLOOKUP(TRIM(A2146),'R2020'!$A$1:$I$1991,3,FALSE)),"",VLOOKUP(TRIM(A2146),'R2020'!$A$1:$I$1991,3,FALSE))</f>
        <v>CLA</v>
      </c>
      <c r="G2146" s="116" t="str">
        <f>IF(ISERROR(VLOOKUP(TRIM(A2146),'R2020'!$A$1:$I$1991,8,FALSE)),"",VLOOKUP(TRIM(A2146),'R2020'!$A$1:$I$1991,8,FALSE))</f>
        <v xml:space="preserve">4-4 </v>
      </c>
      <c r="H2146" s="126"/>
      <c r="I2146" s="126"/>
      <c r="J2146" s="120"/>
      <c r="K2146" s="126"/>
      <c r="L2146" s="126"/>
      <c r="M2146" s="120"/>
      <c r="N2146" s="126"/>
      <c r="O2146" s="126"/>
      <c r="P2146" s="120"/>
      <c r="Q2146" s="126"/>
      <c r="R2146" s="126"/>
      <c r="S2146" s="120"/>
      <c r="T2146" s="126"/>
      <c r="U2146" s="126"/>
      <c r="V2146" s="120"/>
      <c r="W2146" s="126"/>
      <c r="X2146" s="126"/>
      <c r="Y2146" s="120"/>
      <c r="Z2146" s="126"/>
      <c r="AA2146" s="126"/>
      <c r="AB2146" s="120"/>
      <c r="AC2146" s="126"/>
      <c r="AD2146" s="126"/>
      <c r="AE2146" s="120"/>
      <c r="AF2146" s="126"/>
      <c r="AG2146" s="126"/>
      <c r="AH2146" s="120"/>
      <c r="AI2146" s="126"/>
      <c r="AJ2146" s="126"/>
      <c r="AK2146" s="120"/>
      <c r="AL2146" s="126"/>
      <c r="AM2146" s="126"/>
      <c r="AN2146" s="120"/>
      <c r="AO2146" s="126"/>
      <c r="AP2146" s="126"/>
      <c r="AQ2146" s="120"/>
      <c r="AR2146" s="126"/>
      <c r="AS2146" s="126"/>
      <c r="AT2146" s="120"/>
      <c r="AU2146" s="126"/>
      <c r="AV2146" s="126"/>
      <c r="AW2146" s="120"/>
      <c r="AX2146" s="126"/>
      <c r="AY2146" s="126"/>
      <c r="AZ2146" s="120"/>
      <c r="BA2146" s="126"/>
      <c r="BB2146" s="126"/>
      <c r="BC2146" s="120"/>
      <c r="BD2146" s="125"/>
      <c r="BE2146" s="126"/>
      <c r="BF2146" s="128"/>
      <c r="BG2146" s="120"/>
      <c r="BH2146" s="127"/>
      <c r="BI2146" s="120"/>
      <c r="BJ2146" s="128"/>
      <c r="BK2146" s="128"/>
    </row>
    <row r="2147" spans="1:64" x14ac:dyDescent="0.2">
      <c r="A2147" s="147" t="s">
        <v>994</v>
      </c>
      <c r="B2147" s="158">
        <v>32888</v>
      </c>
      <c r="C2147" s="175" t="s">
        <v>1007</v>
      </c>
      <c r="D2147" s="122" t="s">
        <v>1004</v>
      </c>
      <c r="E2147" s="116" t="str">
        <f>IF(ISERROR(VLOOKUP(TRIM(A2147),'R2020'!$A$1:$I$1991,2,FALSE)),"",VLOOKUP(TRIM(A2147),'R2020'!$A$1:$I$1991,2,FALSE))</f>
        <v/>
      </c>
      <c r="F2147" s="116" t="str">
        <f>IF(ISERROR(VLOOKUP(TRIM(A2147),'R2020'!$A$1:$I$1991,3,FALSE)),"",VLOOKUP(TRIM(A2147),'R2020'!$A$1:$I$1991,3,FALSE))</f>
        <v/>
      </c>
      <c r="G2147" s="116" t="str">
        <f>IF(ISERROR(VLOOKUP(TRIM(A2147),'R2020'!$A$1:$I$1991,8,FALSE)),"",VLOOKUP(TRIM(A2147),'R2020'!$A$1:$I$1991,8,FALSE))</f>
        <v/>
      </c>
      <c r="H2147" s="117" t="s">
        <v>26</v>
      </c>
      <c r="I2147" s="121" t="s">
        <v>453</v>
      </c>
      <c r="J2147" s="119" t="s">
        <v>685</v>
      </c>
      <c r="K2147" s="117" t="s">
        <v>464</v>
      </c>
      <c r="L2147" s="121" t="s">
        <v>369</v>
      </c>
      <c r="M2147" s="119" t="s">
        <v>1436</v>
      </c>
      <c r="N2147" s="117" t="s">
        <v>464</v>
      </c>
      <c r="O2147" s="121" t="s">
        <v>453</v>
      </c>
      <c r="P2147" s="119" t="s">
        <v>2321</v>
      </c>
      <c r="Q2147" s="117" t="s">
        <v>464</v>
      </c>
      <c r="R2147" s="121" t="s">
        <v>453</v>
      </c>
      <c r="S2147" s="119" t="s">
        <v>1036</v>
      </c>
      <c r="T2147" s="117" t="s">
        <v>464</v>
      </c>
      <c r="U2147" s="121" t="s">
        <v>453</v>
      </c>
      <c r="V2147" s="119" t="s">
        <v>481</v>
      </c>
      <c r="W2147" s="117" t="s">
        <v>128</v>
      </c>
      <c r="X2147" s="121" t="s">
        <v>453</v>
      </c>
      <c r="Y2147" s="119" t="s">
        <v>328</v>
      </c>
      <c r="Z2147" s="117" t="s">
        <v>26</v>
      </c>
      <c r="AA2147" s="121" t="s">
        <v>453</v>
      </c>
      <c r="AB2147" s="119" t="s">
        <v>949</v>
      </c>
      <c r="AD2147" s="121"/>
      <c r="AE2147" s="119"/>
      <c r="AG2147" s="121"/>
      <c r="AH2147" s="119"/>
      <c r="AJ2147" s="121"/>
      <c r="AK2147" s="119"/>
      <c r="AM2147" s="121"/>
      <c r="AN2147" s="119"/>
      <c r="AP2147" s="121"/>
      <c r="AQ2147" s="119"/>
      <c r="AS2147" s="121"/>
      <c r="AT2147" s="119"/>
      <c r="AV2147" s="121"/>
      <c r="AW2147" s="119"/>
      <c r="AY2147" s="121"/>
      <c r="AZ2147" s="119"/>
      <c r="BB2147" s="121"/>
      <c r="BC2147" s="119"/>
      <c r="BF2147" s="119"/>
      <c r="BG2147" s="121"/>
      <c r="BH2147" s="121"/>
      <c r="BI2147" s="121"/>
      <c r="BJ2147" s="121"/>
      <c r="BK2147" s="121"/>
      <c r="BL2147" s="121"/>
    </row>
    <row r="2148" spans="1:64" x14ac:dyDescent="0.2">
      <c r="A2148" s="148" t="s">
        <v>1269</v>
      </c>
      <c r="B2148" s="159">
        <v>33797</v>
      </c>
      <c r="C2148" s="175" t="s">
        <v>1225</v>
      </c>
      <c r="D2148" s="124" t="s">
        <v>1230</v>
      </c>
      <c r="E2148" s="116" t="str">
        <f>IF(ISERROR(VLOOKUP(TRIM(A2148),'R2020'!$A$1:$I$1991,2,FALSE)),"",VLOOKUP(TRIM(A2148),'R2020'!$A$1:$I$1991,2,FALSE))</f>
        <v/>
      </c>
      <c r="F2148" s="116" t="str">
        <f>IF(ISERROR(VLOOKUP(TRIM(A2148),'R2020'!$A$1:$I$1991,3,FALSE)),"",VLOOKUP(TRIM(A2148),'R2020'!$A$1:$I$1991,3,FALSE))</f>
        <v/>
      </c>
      <c r="G2148" s="116" t="str">
        <f>IF(ISERROR(VLOOKUP(TRIM(A2148),'R2020'!$A$1:$I$1991,8,FALSE)),"",VLOOKUP(TRIM(A2148),'R2020'!$A$1:$I$1991,8,FALSE))</f>
        <v/>
      </c>
      <c r="H2148" s="117" t="s">
        <v>283</v>
      </c>
      <c r="I2148" s="121" t="s">
        <v>32</v>
      </c>
      <c r="J2148" s="127"/>
      <c r="K2148" s="117" t="s">
        <v>283</v>
      </c>
      <c r="L2148" s="121" t="s">
        <v>32</v>
      </c>
      <c r="M2148" s="127"/>
      <c r="N2148" s="117" t="s">
        <v>283</v>
      </c>
      <c r="O2148" s="121" t="s">
        <v>55</v>
      </c>
      <c r="P2148" s="127"/>
      <c r="Q2148" s="117" t="s">
        <v>283</v>
      </c>
      <c r="R2148" s="121" t="s">
        <v>55</v>
      </c>
      <c r="S2148" s="127"/>
      <c r="T2148" s="117" t="s">
        <v>236</v>
      </c>
      <c r="U2148" s="121" t="s">
        <v>55</v>
      </c>
      <c r="V2148" s="127"/>
      <c r="W2148" s="117" t="s">
        <v>279</v>
      </c>
      <c r="X2148" s="121" t="s">
        <v>55</v>
      </c>
      <c r="Y2148" s="127"/>
      <c r="Z2148" s="120"/>
      <c r="AA2148" s="120"/>
      <c r="AB2148" s="120"/>
      <c r="AC2148" s="120"/>
      <c r="AD2148" s="120"/>
      <c r="AE2148" s="120"/>
      <c r="AF2148" s="120"/>
      <c r="AG2148" s="120"/>
      <c r="AH2148" s="120"/>
      <c r="AI2148" s="120"/>
      <c r="AJ2148" s="120"/>
      <c r="AK2148" s="120"/>
      <c r="AL2148" s="120"/>
      <c r="AM2148" s="120"/>
      <c r="AN2148" s="120"/>
      <c r="AO2148" s="120"/>
      <c r="AP2148" s="120"/>
      <c r="AQ2148" s="120"/>
      <c r="AR2148" s="120"/>
      <c r="AS2148" s="120"/>
      <c r="AT2148" s="120"/>
      <c r="AU2148" s="120"/>
      <c r="AV2148" s="120"/>
      <c r="AW2148" s="120"/>
      <c r="AX2148" s="120"/>
      <c r="AY2148" s="120"/>
      <c r="AZ2148" s="120"/>
      <c r="BA2148" s="120"/>
      <c r="BB2148" s="120"/>
      <c r="BC2148" s="120"/>
      <c r="BD2148" s="120"/>
      <c r="BE2148" s="120"/>
      <c r="BF2148" s="120"/>
      <c r="BG2148" s="120"/>
      <c r="BH2148" s="120"/>
      <c r="BI2148" s="120"/>
      <c r="BJ2148" s="120"/>
      <c r="BK2148" s="120"/>
      <c r="BL2148" s="120"/>
    </row>
    <row r="2149" spans="1:64" x14ac:dyDescent="0.2">
      <c r="A2149" s="147" t="s">
        <v>3391</v>
      </c>
      <c r="B2149" s="158">
        <v>34724</v>
      </c>
      <c r="C2149" s="175" t="s">
        <v>2586</v>
      </c>
      <c r="D2149" s="122" t="s">
        <v>3414</v>
      </c>
      <c r="E2149" s="116" t="str">
        <f>IF(ISERROR(VLOOKUP(TRIM(A2149),'R2020'!$A$1:$I$1991,2,FALSE)),"",VLOOKUP(TRIM(A2149),'R2020'!$A$1:$I$1991,2,FALSE))</f>
        <v/>
      </c>
      <c r="F2149" s="116" t="str">
        <f>IF(ISERROR(VLOOKUP(TRIM(A2149),'R2020'!$A$1:$I$1991,3,FALSE)),"",VLOOKUP(TRIM(A2149),'R2020'!$A$1:$I$1991,3,FALSE))</f>
        <v/>
      </c>
      <c r="G2149" s="116" t="str">
        <f>IF(ISERROR(VLOOKUP(TRIM(A2149),'R2020'!$A$1:$I$1991,8,FALSE)),"",VLOOKUP(TRIM(A2149),'R2020'!$A$1:$I$1991,8,FALSE))</f>
        <v/>
      </c>
      <c r="H2149" s="117" t="s">
        <v>87</v>
      </c>
      <c r="I2149" s="122" t="s">
        <v>122</v>
      </c>
      <c r="J2149" s="122"/>
      <c r="K2149" s="117" t="s">
        <v>370</v>
      </c>
      <c r="L2149" s="122" t="s">
        <v>122</v>
      </c>
      <c r="M2149" s="122"/>
      <c r="O2149" s="122"/>
      <c r="P2149" s="122"/>
      <c r="R2149" s="122"/>
      <c r="S2149" s="122"/>
      <c r="U2149" s="122"/>
      <c r="V2149" s="122"/>
      <c r="X2149" s="122"/>
      <c r="Y2149" s="122"/>
      <c r="AA2149" s="122"/>
      <c r="AB2149" s="122"/>
      <c r="AD2149" s="122"/>
      <c r="AE2149" s="122"/>
      <c r="AG2149" s="122"/>
      <c r="AH2149" s="122"/>
      <c r="AJ2149" s="122"/>
      <c r="AK2149" s="122"/>
      <c r="AM2149" s="122"/>
      <c r="AN2149" s="122"/>
      <c r="AP2149" s="122"/>
      <c r="AQ2149" s="122"/>
      <c r="AS2149" s="122"/>
      <c r="AT2149" s="122"/>
      <c r="AV2149" s="122"/>
      <c r="AW2149" s="122"/>
      <c r="AY2149" s="122"/>
      <c r="AZ2149" s="122"/>
      <c r="BB2149" s="122"/>
      <c r="BC2149" s="122"/>
      <c r="BE2149" s="123"/>
      <c r="BF2149" s="122"/>
      <c r="BG2149" s="121"/>
      <c r="BI2149" s="119"/>
      <c r="BJ2149" s="121"/>
      <c r="BK2149" s="121"/>
      <c r="BL2149" s="130"/>
    </row>
    <row r="2150" spans="1:64" x14ac:dyDescent="0.2">
      <c r="A2150" s="147" t="s">
        <v>3357</v>
      </c>
      <c r="B2150" s="158">
        <v>34542</v>
      </c>
      <c r="C2150" s="175" t="s">
        <v>2601</v>
      </c>
      <c r="D2150" s="122"/>
      <c r="E2150" s="116" t="str">
        <f>IF(ISERROR(VLOOKUP(TRIM(A2150),'R2020'!$A$1:$I$1991,2,FALSE)),"",VLOOKUP(TRIM(A2150),'R2020'!$A$1:$I$1991,2,FALSE))</f>
        <v>DB LK</v>
      </c>
      <c r="F2150" s="116" t="str">
        <f>IF(ISERROR(VLOOKUP(TRIM(A2150),'R2020'!$A$1:$I$1991,3,FALSE)),"",VLOOKUP(TRIM(A2150),'R2020'!$A$1:$I$1991,3,FALSE))</f>
        <v>CNA</v>
      </c>
      <c r="G2150" s="116" t="str">
        <f>IF(ISERROR(VLOOKUP(TRIM(A2150),'R2020'!$A$1:$I$1991,8,FALSE)),"",VLOOKUP(TRIM(A2150),'R2020'!$A$1:$I$1991,8,FALSE))</f>
        <v xml:space="preserve">00 </v>
      </c>
      <c r="H2150" s="117" t="s">
        <v>170</v>
      </c>
      <c r="I2150" s="122" t="s">
        <v>448</v>
      </c>
      <c r="J2150" s="122" t="s">
        <v>1061</v>
      </c>
      <c r="K2150" s="117" t="s">
        <v>364</v>
      </c>
      <c r="L2150" s="122" t="s">
        <v>448</v>
      </c>
      <c r="M2150" s="122" t="s">
        <v>1061</v>
      </c>
      <c r="O2150" s="122"/>
      <c r="P2150" s="122"/>
      <c r="R2150" s="122"/>
      <c r="S2150" s="122"/>
      <c r="U2150" s="122"/>
      <c r="V2150" s="122"/>
      <c r="X2150" s="122"/>
      <c r="Y2150" s="122"/>
      <c r="AA2150" s="122"/>
      <c r="AB2150" s="122"/>
      <c r="AD2150" s="122"/>
      <c r="AE2150" s="122"/>
      <c r="AG2150" s="122"/>
      <c r="AH2150" s="122"/>
      <c r="AJ2150" s="122"/>
      <c r="AK2150" s="122"/>
      <c r="AM2150" s="122"/>
      <c r="AN2150" s="122"/>
      <c r="AP2150" s="122"/>
      <c r="AQ2150" s="122"/>
      <c r="AS2150" s="122"/>
      <c r="AT2150" s="122"/>
      <c r="AV2150" s="122"/>
      <c r="AW2150" s="122"/>
      <c r="AY2150" s="122"/>
      <c r="AZ2150" s="122"/>
      <c r="BB2150" s="122"/>
      <c r="BC2150" s="122"/>
      <c r="BE2150" s="123"/>
      <c r="BF2150" s="122"/>
      <c r="BG2150" s="121"/>
      <c r="BI2150" s="119"/>
      <c r="BJ2150" s="121"/>
      <c r="BK2150" s="121"/>
      <c r="BL2150" s="130"/>
    </row>
    <row r="2151" spans="1:64" x14ac:dyDescent="0.2">
      <c r="A2151" s="118" t="s">
        <v>4168</v>
      </c>
      <c r="B2151" s="139">
        <v>35023</v>
      </c>
      <c r="C2151" s="176" t="s">
        <v>3074</v>
      </c>
      <c r="D2151" s="142"/>
      <c r="E2151" s="116" t="str">
        <f>IF(ISERROR(VLOOKUP(TRIM(A2151),'R2020'!$A$1:$I$1991,2,FALSE)),"",VLOOKUP(TRIM(A2151),'R2020'!$A$1:$I$1991,2,FALSE))</f>
        <v>WR</v>
      </c>
      <c r="F2151" s="116" t="str">
        <f>IF(ISERROR(VLOOKUP(TRIM(A2151),'R2020'!$A$1:$I$1991,3,FALSE)),"",VLOOKUP(TRIM(A2151),'R2020'!$A$1:$I$1991,3,FALSE))</f>
        <v>DAN</v>
      </c>
      <c r="G2151" s="116" t="str">
        <f>IF(ISERROR(VLOOKUP(TRIM(A2151),'R2020'!$A$1:$I$1991,8,FALSE)),"",VLOOKUP(TRIM(A2151),'R2020'!$A$1:$I$1991,8,FALSE))</f>
        <v xml:space="preserve"> </v>
      </c>
      <c r="H2151" s="126"/>
      <c r="I2151" s="126"/>
      <c r="J2151" s="120"/>
      <c r="K2151" s="126"/>
      <c r="L2151" s="126"/>
      <c r="M2151" s="120"/>
      <c r="N2151" s="126"/>
      <c r="O2151" s="126"/>
      <c r="P2151" s="120"/>
      <c r="Q2151" s="126"/>
      <c r="R2151" s="126"/>
      <c r="S2151" s="120"/>
      <c r="T2151" s="126"/>
      <c r="U2151" s="126"/>
      <c r="V2151" s="120"/>
      <c r="W2151" s="126"/>
      <c r="X2151" s="126"/>
      <c r="Y2151" s="120"/>
      <c r="Z2151" s="126"/>
      <c r="AA2151" s="126"/>
      <c r="AB2151" s="120"/>
      <c r="AC2151" s="126"/>
      <c r="AD2151" s="126"/>
      <c r="AE2151" s="120"/>
      <c r="AF2151" s="126"/>
      <c r="AG2151" s="126"/>
      <c r="AH2151" s="120"/>
      <c r="AI2151" s="126"/>
      <c r="AJ2151" s="126"/>
      <c r="AK2151" s="120"/>
      <c r="AL2151" s="126"/>
      <c r="AM2151" s="126"/>
      <c r="AN2151" s="120"/>
      <c r="AO2151" s="126"/>
      <c r="AP2151" s="126"/>
      <c r="AQ2151" s="120"/>
      <c r="AR2151" s="126"/>
      <c r="AS2151" s="126"/>
      <c r="AT2151" s="120"/>
      <c r="AU2151" s="126"/>
      <c r="AV2151" s="126"/>
      <c r="AW2151" s="120"/>
      <c r="AX2151" s="126"/>
      <c r="AY2151" s="126"/>
      <c r="AZ2151" s="120"/>
      <c r="BA2151" s="126"/>
      <c r="BB2151" s="127"/>
      <c r="BC2151" s="120"/>
      <c r="BD2151" s="120"/>
      <c r="BE2151" s="127"/>
      <c r="BF2151" s="127"/>
      <c r="BG2151" s="127"/>
      <c r="BH2151" s="127"/>
      <c r="BI2151" s="120"/>
      <c r="BJ2151" s="128"/>
      <c r="BK2151" s="128"/>
    </row>
    <row r="2152" spans="1:64" x14ac:dyDescent="0.2">
      <c r="A2152" s="147" t="s">
        <v>1388</v>
      </c>
      <c r="B2152" s="158">
        <v>34117</v>
      </c>
      <c r="C2152" s="175" t="s">
        <v>1573</v>
      </c>
      <c r="D2152" s="122" t="s">
        <v>1687</v>
      </c>
      <c r="E2152" s="116" t="str">
        <f>IF(ISERROR(VLOOKUP(TRIM(A2152),'R2020'!$A$1:$I$1991,2,FALSE)),"",VLOOKUP(TRIM(A2152),'R2020'!$A$1:$I$1991,2,FALSE))</f>
        <v>RLB</v>
      </c>
      <c r="F2152" s="116" t="str">
        <f>IF(ISERROR(VLOOKUP(TRIM(A2152),'R2020'!$A$1:$I$1991,3,FALSE)),"",VLOOKUP(TRIM(A2152),'R2020'!$A$1:$I$1991,3,FALSE))</f>
        <v>KCA</v>
      </c>
      <c r="G2152" s="116" t="str">
        <f>IF(ISERROR(VLOOKUP(TRIM(A2152),'R2020'!$A$1:$I$1991,8,FALSE)),"",VLOOKUP(TRIM(A2152),'R2020'!$A$1:$I$1991,8,FALSE))</f>
        <v xml:space="preserve">44-0 </v>
      </c>
      <c r="H2152" s="117" t="s">
        <v>235</v>
      </c>
      <c r="I2152" s="121" t="s">
        <v>55</v>
      </c>
      <c r="J2152" s="119" t="s">
        <v>1109</v>
      </c>
      <c r="K2152" s="117" t="s">
        <v>235</v>
      </c>
      <c r="L2152" s="121" t="s">
        <v>506</v>
      </c>
      <c r="M2152" s="119" t="s">
        <v>1104</v>
      </c>
      <c r="N2152" s="117" t="s">
        <v>235</v>
      </c>
      <c r="O2152" s="121" t="s">
        <v>506</v>
      </c>
      <c r="P2152" s="119" t="s">
        <v>1086</v>
      </c>
      <c r="Q2152" s="117" t="s">
        <v>235</v>
      </c>
      <c r="R2152" s="121" t="s">
        <v>506</v>
      </c>
      <c r="S2152" s="119" t="s">
        <v>1370</v>
      </c>
      <c r="T2152" s="117" t="s">
        <v>125</v>
      </c>
      <c r="U2152" s="121" t="s">
        <v>506</v>
      </c>
      <c r="V2152" s="119" t="s">
        <v>1064</v>
      </c>
      <c r="X2152" s="121"/>
      <c r="Y2152" s="119"/>
      <c r="AA2152" s="121"/>
      <c r="AB2152" s="119"/>
      <c r="AD2152" s="121"/>
      <c r="AE2152" s="119"/>
      <c r="AG2152" s="121"/>
      <c r="AH2152" s="119"/>
      <c r="AJ2152" s="121"/>
      <c r="AK2152" s="119"/>
      <c r="AM2152" s="121"/>
      <c r="AN2152" s="119"/>
      <c r="AP2152" s="121"/>
      <c r="AQ2152" s="119"/>
      <c r="AS2152" s="121"/>
      <c r="AT2152" s="119"/>
      <c r="AV2152" s="121"/>
      <c r="AW2152" s="119"/>
      <c r="AY2152" s="121"/>
      <c r="AZ2152" s="119"/>
      <c r="BB2152" s="121"/>
      <c r="BC2152" s="119"/>
      <c r="BF2152" s="119"/>
      <c r="BG2152" s="121"/>
      <c r="BH2152" s="121"/>
      <c r="BI2152" s="121"/>
      <c r="BJ2152" s="121"/>
      <c r="BK2152" s="121"/>
      <c r="BL2152" s="121"/>
    </row>
    <row r="2153" spans="1:64" x14ac:dyDescent="0.2">
      <c r="A2153" s="118" t="s">
        <v>4180</v>
      </c>
      <c r="B2153" s="139">
        <v>34751</v>
      </c>
      <c r="C2153" s="176" t="s">
        <v>3463</v>
      </c>
      <c r="D2153" s="141"/>
      <c r="E2153" s="116" t="str">
        <f>IF(ISERROR(VLOOKUP(TRIM(A2153),'R2020'!$A$1:$I$1991,2,FALSE)),"",VLOOKUP(TRIM(A2153),'R2020'!$A$1:$I$1991,2,FALSE))</f>
        <v>SS</v>
      </c>
      <c r="F2153" s="116" t="str">
        <f>IF(ISERROR(VLOOKUP(TRIM(A2153),'R2020'!$A$1:$I$1991,3,FALSE)),"",VLOOKUP(TRIM(A2153),'R2020'!$A$1:$I$1991,3,FALSE))</f>
        <v>DAN</v>
      </c>
      <c r="G2153" s="116" t="str">
        <f>IF(ISERROR(VLOOKUP(TRIM(A2153),'R2020'!$A$1:$I$1991,8,FALSE)),"",VLOOKUP(TRIM(A2153),'R2020'!$A$1:$I$1991,8,FALSE))</f>
        <v xml:space="preserve">50 </v>
      </c>
      <c r="H2153" s="127"/>
      <c r="I2153" s="127"/>
      <c r="J2153" s="120"/>
      <c r="K2153" s="127"/>
      <c r="L2153" s="127"/>
      <c r="M2153" s="120"/>
      <c r="N2153" s="127"/>
      <c r="O2153" s="127"/>
      <c r="P2153" s="120"/>
      <c r="Q2153" s="127"/>
      <c r="R2153" s="127"/>
      <c r="S2153" s="120"/>
      <c r="T2153" s="127"/>
      <c r="U2153" s="127"/>
      <c r="V2153" s="120"/>
      <c r="W2153" s="127"/>
      <c r="X2153" s="127"/>
      <c r="Y2153" s="120"/>
      <c r="Z2153" s="127"/>
      <c r="AA2153" s="127"/>
      <c r="AB2153" s="120"/>
      <c r="AC2153" s="127"/>
      <c r="AD2153" s="127"/>
      <c r="AE2153" s="120"/>
      <c r="AF2153" s="127"/>
      <c r="AG2153" s="127"/>
      <c r="AH2153" s="120"/>
      <c r="AI2153" s="127"/>
      <c r="AJ2153" s="127"/>
      <c r="AK2153" s="120"/>
      <c r="AL2153" s="127"/>
      <c r="AM2153" s="127"/>
      <c r="AN2153" s="120"/>
      <c r="AO2153" s="127"/>
      <c r="AP2153" s="127"/>
      <c r="AQ2153" s="127"/>
      <c r="AR2153" s="127"/>
      <c r="AS2153" s="127"/>
      <c r="AT2153" s="120"/>
      <c r="AU2153" s="127"/>
      <c r="AV2153" s="127"/>
      <c r="AW2153" s="120"/>
      <c r="AX2153" s="127"/>
      <c r="AY2153" s="127"/>
      <c r="AZ2153" s="120"/>
      <c r="BA2153" s="127"/>
      <c r="BB2153" s="127"/>
      <c r="BC2153" s="120"/>
      <c r="BD2153" s="120"/>
      <c r="BE2153" s="120"/>
      <c r="BF2153" s="120"/>
      <c r="BG2153" s="120"/>
      <c r="BH2153" s="120"/>
      <c r="BI2153" s="120"/>
      <c r="BJ2153" s="128"/>
      <c r="BK2153" s="128"/>
    </row>
    <row r="2154" spans="1:64" x14ac:dyDescent="0.2">
      <c r="A2154" s="147" t="s">
        <v>3358</v>
      </c>
      <c r="B2154" s="158">
        <v>34603</v>
      </c>
      <c r="C2154" s="175" t="s">
        <v>2586</v>
      </c>
      <c r="D2154" s="122" t="s">
        <v>3414</v>
      </c>
      <c r="E2154" s="116" t="str">
        <f>IF(ISERROR(VLOOKUP(TRIM(A2154),'R2020'!$A$1:$I$1991,2,FALSE)),"",VLOOKUP(TRIM(A2154),'R2020'!$A$1:$I$1991,2,FALSE))</f>
        <v>LLB</v>
      </c>
      <c r="F2154" s="116" t="str">
        <f>IF(ISERROR(VLOOKUP(TRIM(A2154),'R2020'!$A$1:$I$1991,3,FALSE)),"",VLOOKUP(TRIM(A2154),'R2020'!$A$1:$I$1991,3,FALSE))</f>
        <v>MIN</v>
      </c>
      <c r="G2154" s="116" t="str">
        <f>IF(ISERROR(VLOOKUP(TRIM(A2154),'R2020'!$A$1:$I$1991,8,FALSE)),"",VLOOKUP(TRIM(A2154),'R2020'!$A$1:$I$1991,8,FALSE))</f>
        <v xml:space="preserve">40-6 </v>
      </c>
      <c r="H2154" s="117" t="s">
        <v>52</v>
      </c>
      <c r="I2154" s="122" t="s">
        <v>131</v>
      </c>
      <c r="J2154" s="122" t="s">
        <v>1221</v>
      </c>
      <c r="K2154" s="117" t="s">
        <v>64</v>
      </c>
      <c r="L2154" s="122" t="s">
        <v>131</v>
      </c>
      <c r="M2154" s="122" t="s">
        <v>1071</v>
      </c>
      <c r="O2154" s="122"/>
      <c r="P2154" s="122"/>
      <c r="R2154" s="122"/>
      <c r="S2154" s="122"/>
      <c r="U2154" s="122"/>
      <c r="V2154" s="122"/>
      <c r="X2154" s="122"/>
      <c r="Y2154" s="122"/>
      <c r="AA2154" s="122"/>
      <c r="AB2154" s="122"/>
      <c r="AD2154" s="122"/>
      <c r="AE2154" s="122"/>
      <c r="AG2154" s="122"/>
      <c r="AH2154" s="122"/>
      <c r="AJ2154" s="122"/>
      <c r="AK2154" s="122"/>
      <c r="AM2154" s="122"/>
      <c r="AN2154" s="122"/>
      <c r="AP2154" s="122"/>
      <c r="AQ2154" s="122"/>
      <c r="AS2154" s="122"/>
      <c r="AT2154" s="122"/>
      <c r="AV2154" s="122"/>
      <c r="AW2154" s="122"/>
      <c r="AY2154" s="122"/>
      <c r="AZ2154" s="122"/>
      <c r="BB2154" s="122"/>
      <c r="BC2154" s="122"/>
      <c r="BE2154" s="123"/>
      <c r="BF2154" s="122"/>
      <c r="BG2154" s="121"/>
      <c r="BI2154" s="119"/>
      <c r="BJ2154" s="121"/>
      <c r="BK2154" s="121"/>
      <c r="BL2154" s="130"/>
    </row>
    <row r="2155" spans="1:64" ht="12.95" customHeight="1" x14ac:dyDescent="0.2">
      <c r="A2155" s="147" t="s">
        <v>1833</v>
      </c>
      <c r="B2155" s="158">
        <v>34374</v>
      </c>
      <c r="C2155" s="175" t="s">
        <v>2031</v>
      </c>
      <c r="D2155" s="119" t="s">
        <v>3414</v>
      </c>
      <c r="E2155" s="116" t="str">
        <f>IF(ISERROR(VLOOKUP(TRIM(A2155),'R2020'!$A$1:$I$1991,2,FALSE)),"",VLOOKUP(TRIM(A2155),'R2020'!$A$1:$I$1991,2,FALSE))</f>
        <v>FS</v>
      </c>
      <c r="F2155" s="116" t="str">
        <f>IF(ISERROR(VLOOKUP(TRIM(A2155),'R2020'!$A$1:$I$1991,3,FALSE)),"",VLOOKUP(TRIM(A2155),'R2020'!$A$1:$I$1991,3,FALSE))</f>
        <v>JXA</v>
      </c>
      <c r="G2155" s="116" t="str">
        <f>IF(ISERROR(VLOOKUP(TRIM(A2155),'R2020'!$A$1:$I$1991,8,FALSE)),"",VLOOKUP(TRIM(A2155),'R2020'!$A$1:$I$1991,8,FALSE))</f>
        <v xml:space="preserve">44 </v>
      </c>
      <c r="H2155" s="117" t="s">
        <v>366</v>
      </c>
      <c r="I2155" s="117" t="s">
        <v>386</v>
      </c>
      <c r="J2155" s="122" t="s">
        <v>1374</v>
      </c>
      <c r="K2155" s="117" t="s">
        <v>364</v>
      </c>
      <c r="L2155" s="117" t="s">
        <v>386</v>
      </c>
      <c r="M2155" s="122" t="s">
        <v>1061</v>
      </c>
      <c r="N2155" s="117" t="s">
        <v>364</v>
      </c>
      <c r="O2155" s="117" t="s">
        <v>386</v>
      </c>
      <c r="P2155" s="122" t="s">
        <v>1061</v>
      </c>
      <c r="Q2155" s="117" t="s">
        <v>364</v>
      </c>
      <c r="R2155" s="117" t="s">
        <v>386</v>
      </c>
      <c r="S2155" s="122" t="s">
        <v>1061</v>
      </c>
    </row>
    <row r="2156" spans="1:64" x14ac:dyDescent="0.2">
      <c r="A2156" s="147" t="s">
        <v>3359</v>
      </c>
      <c r="B2156" s="158">
        <v>35019</v>
      </c>
      <c r="C2156" s="175" t="s">
        <v>3063</v>
      </c>
      <c r="D2156" s="122" t="s">
        <v>3418</v>
      </c>
      <c r="E2156" s="116" t="str">
        <f>IF(ISERROR(VLOOKUP(TRIM(A2156),'R2020'!$A$1:$I$1991,2,FALSE)),"",VLOOKUP(TRIM(A2156),'R2020'!$A$1:$I$1991,2,FALSE))</f>
        <v>HB</v>
      </c>
      <c r="F2156" s="116" t="str">
        <f>IF(ISERROR(VLOOKUP(TRIM(A2156),'R2020'!$A$1:$I$1991,3,FALSE)),"",VLOOKUP(TRIM(A2156),'R2020'!$A$1:$I$1991,3,FALSE))</f>
        <v>SFN</v>
      </c>
      <c r="G2156" s="116" t="str">
        <f>IF(ISERROR(VLOOKUP(TRIM(A2156),'R2020'!$A$1:$I$1991,8,FALSE)),"",VLOOKUP(TRIM(A2156),'R2020'!$A$1:$I$1991,8,FALSE))</f>
        <v xml:space="preserve">0-0 </v>
      </c>
      <c r="H2156" s="117" t="s">
        <v>344</v>
      </c>
      <c r="I2156" s="122" t="s">
        <v>111</v>
      </c>
      <c r="J2156" s="122" t="s">
        <v>3060</v>
      </c>
      <c r="K2156" s="117" t="s">
        <v>344</v>
      </c>
      <c r="L2156" s="122" t="s">
        <v>111</v>
      </c>
      <c r="M2156" s="122" t="s">
        <v>3360</v>
      </c>
      <c r="O2156" s="122"/>
      <c r="P2156" s="122"/>
      <c r="R2156" s="122"/>
      <c r="S2156" s="122"/>
      <c r="U2156" s="122"/>
      <c r="V2156" s="122"/>
      <c r="X2156" s="122"/>
      <c r="Y2156" s="122"/>
      <c r="AA2156" s="122"/>
      <c r="AB2156" s="122"/>
      <c r="AD2156" s="122"/>
      <c r="AE2156" s="122"/>
      <c r="AG2156" s="122"/>
      <c r="AH2156" s="122"/>
      <c r="AJ2156" s="122"/>
      <c r="AK2156" s="122"/>
      <c r="AM2156" s="122"/>
      <c r="AN2156" s="122"/>
      <c r="AP2156" s="122"/>
      <c r="AQ2156" s="122"/>
      <c r="AS2156" s="122"/>
      <c r="AT2156" s="122"/>
      <c r="AV2156" s="122"/>
      <c r="AW2156" s="122"/>
      <c r="AY2156" s="122"/>
      <c r="AZ2156" s="122"/>
      <c r="BB2156" s="122"/>
      <c r="BC2156" s="122"/>
      <c r="BE2156" s="123"/>
      <c r="BF2156" s="122"/>
      <c r="BG2156" s="121"/>
      <c r="BI2156" s="119"/>
      <c r="BJ2156" s="121"/>
      <c r="BK2156" s="121"/>
      <c r="BL2156" s="130"/>
    </row>
    <row r="2157" spans="1:64" x14ac:dyDescent="0.2">
      <c r="A2157" s="118" t="s">
        <v>4159</v>
      </c>
      <c r="B2157" s="139">
        <v>35254</v>
      </c>
      <c r="C2157" s="178" t="s">
        <v>4511</v>
      </c>
      <c r="D2157" s="141"/>
      <c r="E2157" s="116" t="str">
        <f>IF(ISERROR(VLOOKUP(TRIM(A2157),'R2020'!$A$1:$I$1991,2,FALSE)),"",VLOOKUP(TRIM(A2157),'R2020'!$A$1:$I$1991,2,FALSE))</f>
        <v>RLB</v>
      </c>
      <c r="F2157" s="116" t="str">
        <f>IF(ISERROR(VLOOKUP(TRIM(A2157),'R2020'!$A$1:$I$1991,3,FALSE)),"",VLOOKUP(TRIM(A2157),'R2020'!$A$1:$I$1991,3,FALSE))</f>
        <v>CNA</v>
      </c>
      <c r="G2157" s="116" t="str">
        <f>IF(ISERROR(VLOOKUP(TRIM(A2157),'R2020'!$A$1:$I$1991,8,FALSE)),"",VLOOKUP(TRIM(A2157),'R2020'!$A$1:$I$1991,8,FALSE))</f>
        <v xml:space="preserve">40-3 </v>
      </c>
      <c r="H2157" s="127"/>
      <c r="I2157" s="127"/>
      <c r="J2157" s="120"/>
      <c r="K2157" s="127"/>
      <c r="L2157" s="127"/>
      <c r="M2157" s="120"/>
      <c r="N2157" s="127"/>
      <c r="O2157" s="127"/>
      <c r="P2157" s="120"/>
      <c r="Q2157" s="127"/>
      <c r="R2157" s="127"/>
      <c r="S2157" s="120"/>
      <c r="T2157" s="127"/>
      <c r="U2157" s="127"/>
      <c r="V2157" s="120"/>
      <c r="W2157" s="127"/>
      <c r="X2157" s="127"/>
      <c r="Y2157" s="120"/>
      <c r="Z2157" s="127"/>
      <c r="AA2157" s="127"/>
      <c r="AB2157" s="120"/>
      <c r="AC2157" s="127"/>
      <c r="AD2157" s="127"/>
      <c r="AE2157" s="120"/>
      <c r="AF2157" s="127"/>
      <c r="AG2157" s="127"/>
      <c r="AH2157" s="120"/>
      <c r="AI2157" s="127"/>
      <c r="AJ2157" s="127"/>
      <c r="AK2157" s="120"/>
      <c r="AL2157" s="127"/>
      <c r="AM2157" s="127"/>
      <c r="AN2157" s="120"/>
      <c r="AO2157" s="127"/>
      <c r="AP2157" s="127"/>
      <c r="AQ2157" s="127"/>
      <c r="AR2157" s="127"/>
      <c r="AS2157" s="127"/>
      <c r="AT2157" s="120"/>
      <c r="AU2157" s="127"/>
      <c r="AV2157" s="127"/>
      <c r="AW2157" s="120"/>
      <c r="AX2157" s="127"/>
      <c r="AY2157" s="127"/>
      <c r="AZ2157" s="120"/>
      <c r="BA2157" s="127"/>
      <c r="BB2157" s="127"/>
      <c r="BC2157" s="120"/>
      <c r="BD2157" s="120"/>
      <c r="BE2157" s="120"/>
      <c r="BF2157" s="120"/>
      <c r="BG2157" s="120"/>
      <c r="BH2157" s="120"/>
      <c r="BI2157" s="120"/>
      <c r="BJ2157" s="128"/>
      <c r="BK2157" s="128"/>
    </row>
    <row r="2158" spans="1:64" x14ac:dyDescent="0.2">
      <c r="A2158" s="147" t="s">
        <v>3999</v>
      </c>
      <c r="B2158" s="158">
        <v>35840</v>
      </c>
      <c r="C2158" s="173" t="s">
        <v>3460</v>
      </c>
      <c r="E2158" s="116" t="str">
        <f>IF(ISERROR(VLOOKUP(TRIM(A2158),'R2020'!$A$1:$I$1991,2,FALSE)),"",VLOOKUP(TRIM(A2158),'R2020'!$A$1:$I$1991,2,FALSE))</f>
        <v>OLB</v>
      </c>
      <c r="F2158" s="116" t="str">
        <f>IF(ISERROR(VLOOKUP(TRIM(A2158),'R2020'!$A$1:$I$1991,3,FALSE)),"",VLOOKUP(TRIM(A2158),'R2020'!$A$1:$I$1991,3,FALSE))</f>
        <v>CLA</v>
      </c>
      <c r="G2158" s="116" t="str">
        <f>IF(ISERROR(VLOOKUP(TRIM(A2158),'R2020'!$A$1:$I$1991,8,FALSE)),"",VLOOKUP(TRIM(A2158),'R2020'!$A$1:$I$1991,8,FALSE))</f>
        <v xml:space="preserve">00-0 </v>
      </c>
      <c r="H2158" s="117" t="s">
        <v>52</v>
      </c>
      <c r="I2158" s="117" t="s">
        <v>348</v>
      </c>
      <c r="J2158" s="119" t="s">
        <v>1063</v>
      </c>
    </row>
    <row r="2159" spans="1:64" x14ac:dyDescent="0.2">
      <c r="A2159" s="147" t="s">
        <v>2848</v>
      </c>
      <c r="B2159" s="158">
        <v>35293</v>
      </c>
      <c r="C2159" s="173" t="s">
        <v>2588</v>
      </c>
      <c r="D2159" s="119" t="s">
        <v>2583</v>
      </c>
      <c r="E2159" s="116" t="str">
        <f>IF(ISERROR(VLOOKUP(TRIM(A2159),'R2020'!$A$1:$I$1991,2,FALSE)),"",VLOOKUP(TRIM(A2159),'R2020'!$A$1:$I$1991,2,FALSE))</f>
        <v/>
      </c>
      <c r="F2159" s="116" t="str">
        <f>IF(ISERROR(VLOOKUP(TRIM(A2159),'R2020'!$A$1:$I$1991,3,FALSE)),"",VLOOKUP(TRIM(A2159),'R2020'!$A$1:$I$1991,3,FALSE))</f>
        <v/>
      </c>
      <c r="G2159" s="116" t="str">
        <f>IF(ISERROR(VLOOKUP(TRIM(A2159),'R2020'!$A$1:$I$1991,8,FALSE)),"",VLOOKUP(TRIM(A2159),'R2020'!$A$1:$I$1991,8,FALSE))</f>
        <v/>
      </c>
      <c r="H2159" s="117" t="s">
        <v>364</v>
      </c>
      <c r="I2159" s="117" t="s">
        <v>103</v>
      </c>
      <c r="J2159" s="119" t="s">
        <v>1061</v>
      </c>
      <c r="K2159" s="117" t="s">
        <v>171</v>
      </c>
      <c r="L2159" s="117" t="s">
        <v>103</v>
      </c>
      <c r="M2159" s="119" t="s">
        <v>328</v>
      </c>
      <c r="N2159" s="117" t="s">
        <v>327</v>
      </c>
      <c r="O2159" s="117" t="s">
        <v>103</v>
      </c>
      <c r="P2159" s="119" t="s">
        <v>328</v>
      </c>
    </row>
    <row r="2160" spans="1:64" x14ac:dyDescent="0.2">
      <c r="A2160" s="147" t="s">
        <v>1602</v>
      </c>
      <c r="B2160" s="158">
        <v>33835</v>
      </c>
      <c r="C2160" s="175" t="s">
        <v>1573</v>
      </c>
      <c r="D2160" s="122" t="s">
        <v>2034</v>
      </c>
      <c r="E2160" s="116" t="str">
        <f>IF(ISERROR(VLOOKUP(TRIM(A2160),'R2020'!$A$1:$I$1991,2,FALSE)),"",VLOOKUP(TRIM(A2160),'R2020'!$A$1:$I$1991,2,FALSE))</f>
        <v/>
      </c>
      <c r="F2160" s="116" t="str">
        <f>IF(ISERROR(VLOOKUP(TRIM(A2160),'R2020'!$A$1:$I$1991,3,FALSE)),"",VLOOKUP(TRIM(A2160),'R2020'!$A$1:$I$1991,3,FALSE))</f>
        <v/>
      </c>
      <c r="G2160" s="116" t="str">
        <f>IF(ISERROR(VLOOKUP(TRIM(A2160),'R2020'!$A$1:$I$1991,8,FALSE)),"",VLOOKUP(TRIM(A2160),'R2020'!$A$1:$I$1991,8,FALSE))</f>
        <v/>
      </c>
      <c r="I2160" s="121"/>
      <c r="J2160" s="127"/>
      <c r="K2160" s="117" t="s">
        <v>387</v>
      </c>
      <c r="L2160" s="121" t="s">
        <v>2235</v>
      </c>
      <c r="M2160" s="127" t="s">
        <v>1103</v>
      </c>
      <c r="N2160" s="120" t="s">
        <v>387</v>
      </c>
      <c r="O2160" s="121" t="s">
        <v>55</v>
      </c>
      <c r="P2160" s="127" t="s">
        <v>1064</v>
      </c>
      <c r="Q2160" s="117" t="s">
        <v>126</v>
      </c>
      <c r="R2160" s="121" t="s">
        <v>55</v>
      </c>
      <c r="S2160" s="119" t="s">
        <v>1158</v>
      </c>
      <c r="T2160" s="117" t="s">
        <v>387</v>
      </c>
      <c r="U2160" s="121" t="s">
        <v>55</v>
      </c>
      <c r="V2160" s="119" t="s">
        <v>1064</v>
      </c>
      <c r="X2160" s="121"/>
      <c r="Y2160" s="119"/>
      <c r="AA2160" s="121"/>
      <c r="AB2160" s="119"/>
      <c r="AD2160" s="121"/>
      <c r="AE2160" s="119"/>
      <c r="AG2160" s="121"/>
      <c r="AH2160" s="119"/>
      <c r="AJ2160" s="121"/>
      <c r="AK2160" s="119"/>
      <c r="AM2160" s="121"/>
      <c r="AN2160" s="119"/>
      <c r="AP2160" s="121"/>
      <c r="AQ2160" s="119"/>
      <c r="AS2160" s="121"/>
      <c r="AT2160" s="119"/>
      <c r="AV2160" s="121"/>
      <c r="AW2160" s="119"/>
      <c r="AY2160" s="121"/>
      <c r="AZ2160" s="119"/>
      <c r="BB2160" s="121"/>
      <c r="BC2160" s="119"/>
      <c r="BF2160" s="119"/>
      <c r="BG2160" s="121"/>
      <c r="BH2160" s="121"/>
      <c r="BI2160" s="121"/>
      <c r="BJ2160" s="121"/>
      <c r="BK2160" s="121"/>
      <c r="BL2160" s="121"/>
    </row>
    <row r="2161" spans="1:64" x14ac:dyDescent="0.2">
      <c r="A2161" s="147" t="s">
        <v>891</v>
      </c>
      <c r="B2161" s="158">
        <v>32476</v>
      </c>
      <c r="C2161" s="175" t="s">
        <v>858</v>
      </c>
      <c r="D2161" s="122" t="s">
        <v>2533</v>
      </c>
      <c r="E2161" s="116" t="str">
        <f>IF(ISERROR(VLOOKUP(TRIM(A2161),'R2020'!$A$1:$I$1991,2,FALSE)),"",VLOOKUP(TRIM(A2161),'R2020'!$A$1:$I$1991,2,FALSE))</f>
        <v>QB</v>
      </c>
      <c r="F2161" s="116" t="str">
        <f>IF(ISERROR(VLOOKUP(TRIM(A2161),'R2020'!$A$1:$I$1991,3,FALSE)),"",VLOOKUP(TRIM(A2161),'R2020'!$A$1:$I$1991,3,FALSE))</f>
        <v>SEN</v>
      </c>
      <c r="G2161" s="116" t="str">
        <f>IF(ISERROR(VLOOKUP(TRIM(A2161),'R2020'!$A$1:$I$1991,8,FALSE)),"",VLOOKUP(TRIM(A2161),'R2020'!$A$1:$I$1991,8,FALSE))</f>
        <v xml:space="preserve"> </v>
      </c>
      <c r="H2161" s="120" t="s">
        <v>193</v>
      </c>
      <c r="I2161" s="126" t="s">
        <v>453</v>
      </c>
      <c r="J2161" s="122"/>
      <c r="K2161" s="120" t="s">
        <v>193</v>
      </c>
      <c r="L2161" s="126" t="s">
        <v>453</v>
      </c>
      <c r="M2161" s="122"/>
      <c r="N2161" s="120" t="s">
        <v>193</v>
      </c>
      <c r="O2161" s="126" t="s">
        <v>453</v>
      </c>
      <c r="P2161" s="122"/>
      <c r="Q2161" s="120" t="s">
        <v>193</v>
      </c>
      <c r="R2161" s="126" t="s">
        <v>453</v>
      </c>
      <c r="S2161" s="122"/>
      <c r="T2161" s="120" t="s">
        <v>193</v>
      </c>
      <c r="U2161" s="126" t="s">
        <v>453</v>
      </c>
      <c r="V2161" s="122"/>
      <c r="W2161" s="120" t="s">
        <v>193</v>
      </c>
      <c r="X2161" s="126" t="s">
        <v>453</v>
      </c>
      <c r="Y2161" s="122"/>
      <c r="Z2161" s="117" t="s">
        <v>193</v>
      </c>
      <c r="AA2161" s="122" t="s">
        <v>453</v>
      </c>
      <c r="AB2161" s="122"/>
      <c r="AC2161" s="117" t="s">
        <v>193</v>
      </c>
      <c r="AD2161" s="122" t="s">
        <v>453</v>
      </c>
      <c r="AE2161" s="122"/>
      <c r="AG2161" s="122"/>
      <c r="AH2161" s="122"/>
      <c r="AJ2161" s="122"/>
      <c r="AK2161" s="122"/>
      <c r="AM2161" s="122"/>
      <c r="AN2161" s="122"/>
      <c r="AP2161" s="122"/>
      <c r="AQ2161" s="122"/>
      <c r="AS2161" s="122"/>
      <c r="AT2161" s="122"/>
      <c r="AV2161" s="122"/>
      <c r="AW2161" s="122"/>
      <c r="AY2161" s="122"/>
      <c r="AZ2161" s="122"/>
      <c r="BB2161" s="122"/>
      <c r="BC2161" s="119"/>
      <c r="BF2161" s="119"/>
      <c r="BG2161" s="119"/>
      <c r="BH2161" s="119"/>
      <c r="BI2161" s="119"/>
      <c r="BK2161" s="121"/>
      <c r="BL2161" s="121"/>
    </row>
    <row r="2162" spans="1:64" x14ac:dyDescent="0.2">
      <c r="A2162" s="147" t="s">
        <v>788</v>
      </c>
      <c r="B2162" s="158">
        <v>32951</v>
      </c>
      <c r="C2162" s="175" t="s">
        <v>857</v>
      </c>
      <c r="D2162" s="122" t="s">
        <v>866</v>
      </c>
      <c r="E2162" s="116" t="str">
        <f>IF(ISERROR(VLOOKUP(TRIM(A2162),'R2020'!$A$1:$I$1991,2,FALSE)),"",VLOOKUP(TRIM(A2162),'R2020'!$A$1:$I$1991,2,FALSE))</f>
        <v>DB</v>
      </c>
      <c r="F2162" s="116" t="str">
        <f>IF(ISERROR(VLOOKUP(TRIM(A2162),'R2020'!$A$1:$I$1991,3,FALSE)),"",VLOOKUP(TRIM(A2162),'R2020'!$A$1:$I$1991,3,FALSE))</f>
        <v>INA</v>
      </c>
      <c r="G2162" s="116" t="str">
        <f>IF(ISERROR(VLOOKUP(TRIM(A2162),'R2020'!$A$1:$I$1991,8,FALSE)),"",VLOOKUP(TRIM(A2162),'R2020'!$A$1:$I$1991,8,FALSE))</f>
        <v xml:space="preserve">00 </v>
      </c>
      <c r="H2162" s="117" t="s">
        <v>366</v>
      </c>
      <c r="I2162" s="122" t="s">
        <v>369</v>
      </c>
      <c r="J2162" s="122" t="s">
        <v>1084</v>
      </c>
      <c r="K2162" s="117" t="s">
        <v>364</v>
      </c>
      <c r="L2162" s="122" t="s">
        <v>369</v>
      </c>
      <c r="M2162" s="122" t="s">
        <v>1061</v>
      </c>
      <c r="N2162" s="117" t="s">
        <v>366</v>
      </c>
      <c r="O2162" s="122" t="s">
        <v>369</v>
      </c>
      <c r="P2162" s="122" t="s">
        <v>1061</v>
      </c>
      <c r="Q2162" s="117" t="s">
        <v>366</v>
      </c>
      <c r="R2162" s="122" t="s">
        <v>369</v>
      </c>
      <c r="S2162" s="122" t="s">
        <v>1072</v>
      </c>
      <c r="T2162" s="117" t="s">
        <v>364</v>
      </c>
      <c r="U2162" s="122" t="s">
        <v>232</v>
      </c>
      <c r="V2162" s="122" t="s">
        <v>1061</v>
      </c>
      <c r="X2162" s="122"/>
      <c r="Y2162" s="122"/>
      <c r="AA2162" s="122"/>
      <c r="AB2162" s="122"/>
      <c r="AC2162" s="117" t="s">
        <v>364</v>
      </c>
      <c r="AD2162" s="122" t="s">
        <v>232</v>
      </c>
      <c r="AE2162" s="122" t="s">
        <v>365</v>
      </c>
      <c r="AG2162" s="122"/>
      <c r="AH2162" s="122"/>
      <c r="AJ2162" s="122"/>
      <c r="AK2162" s="122"/>
      <c r="AM2162" s="122"/>
      <c r="AN2162" s="122"/>
      <c r="AP2162" s="122"/>
      <c r="AQ2162" s="122"/>
      <c r="AS2162" s="122"/>
      <c r="AT2162" s="122"/>
      <c r="AV2162" s="122"/>
      <c r="AW2162" s="122"/>
      <c r="AY2162" s="122"/>
      <c r="AZ2162" s="122"/>
      <c r="BB2162" s="122"/>
      <c r="BC2162" s="119"/>
      <c r="BF2162" s="119"/>
      <c r="BG2162" s="119"/>
      <c r="BH2162" s="119"/>
      <c r="BI2162" s="119"/>
      <c r="BK2162" s="121"/>
      <c r="BL2162" s="121"/>
    </row>
    <row r="2163" spans="1:64" x14ac:dyDescent="0.2">
      <c r="A2163" s="147" t="s">
        <v>4000</v>
      </c>
      <c r="B2163" s="158">
        <v>34630</v>
      </c>
      <c r="C2163" s="173" t="s">
        <v>2586</v>
      </c>
      <c r="E2163" s="116" t="str">
        <f>IF(ISERROR(VLOOKUP(TRIM(A2163),'R2020'!$A$1:$I$1991,2,FALSE)),"",VLOOKUP(TRIM(A2163),'R2020'!$A$1:$I$1991,2,FALSE))</f>
        <v/>
      </c>
      <c r="F2163" s="116" t="str">
        <f>IF(ISERROR(VLOOKUP(TRIM(A2163),'R2020'!$A$1:$I$1991,3,FALSE)),"",VLOOKUP(TRIM(A2163),'R2020'!$A$1:$I$1991,3,FALSE))</f>
        <v/>
      </c>
      <c r="G2163" s="116" t="str">
        <f>IF(ISERROR(VLOOKUP(TRIM(A2163),'R2020'!$A$1:$I$1991,8,FALSE)),"",VLOOKUP(TRIM(A2163),'R2020'!$A$1:$I$1991,8,FALSE))</f>
        <v/>
      </c>
      <c r="H2163" s="117" t="s">
        <v>364</v>
      </c>
      <c r="I2163" s="117" t="s">
        <v>32</v>
      </c>
      <c r="J2163" s="119" t="s">
        <v>1061</v>
      </c>
    </row>
    <row r="2164" spans="1:64" x14ac:dyDescent="0.2">
      <c r="A2164" s="147" t="s">
        <v>4001</v>
      </c>
      <c r="B2164" s="158">
        <v>34588</v>
      </c>
      <c r="C2164" s="173" t="s">
        <v>3065</v>
      </c>
      <c r="E2164" s="116" t="str">
        <f>IF(ISERROR(VLOOKUP(TRIM(A2164),'R2020'!$A$1:$I$1991,2,FALSE)),"",VLOOKUP(TRIM(A2164),'R2020'!$A$1:$I$1991,2,FALSE))</f>
        <v/>
      </c>
      <c r="F2164" s="116" t="str">
        <f>IF(ISERROR(VLOOKUP(TRIM(A2164),'R2020'!$A$1:$I$1991,3,FALSE)),"",VLOOKUP(TRIM(A2164),'R2020'!$A$1:$I$1991,3,FALSE))</f>
        <v/>
      </c>
      <c r="G2164" s="116" t="str">
        <f>IF(ISERROR(VLOOKUP(TRIM(A2164),'R2020'!$A$1:$I$1991,8,FALSE)),"",VLOOKUP(TRIM(A2164),'R2020'!$A$1:$I$1991,8,FALSE))</f>
        <v/>
      </c>
      <c r="H2164" s="117" t="s">
        <v>283</v>
      </c>
      <c r="I2164" s="117" t="s">
        <v>460</v>
      </c>
    </row>
    <row r="2165" spans="1:64" x14ac:dyDescent="0.2">
      <c r="A2165" s="118" t="s">
        <v>4458</v>
      </c>
      <c r="B2165" s="139">
        <v>36023</v>
      </c>
      <c r="C2165" s="176" t="s">
        <v>4514</v>
      </c>
      <c r="D2165" s="141"/>
      <c r="E2165" s="116" t="str">
        <f>IF(ISERROR(VLOOKUP(TRIM(A2165),'R2020'!$A$1:$I$1991,2,FALSE)),"",VLOOKUP(TRIM(A2165),'R2020'!$A$1:$I$1991,2,FALSE))</f>
        <v>FS</v>
      </c>
      <c r="F2165" s="116" t="str">
        <f>IF(ISERROR(VLOOKUP(TRIM(A2165),'R2020'!$A$1:$I$1991,3,FALSE)),"",VLOOKUP(TRIM(A2165),'R2020'!$A$1:$I$1991,3,FALSE))</f>
        <v>TBN</v>
      </c>
      <c r="G2165" s="116" t="str">
        <f>IF(ISERROR(VLOOKUP(TRIM(A2165),'R2020'!$A$1:$I$1991,8,FALSE)),"",VLOOKUP(TRIM(A2165),'R2020'!$A$1:$I$1991,8,FALSE))</f>
        <v xml:space="preserve">46 </v>
      </c>
      <c r="H2165" s="127"/>
      <c r="I2165" s="127"/>
      <c r="J2165" s="120"/>
      <c r="K2165" s="127"/>
      <c r="L2165" s="127"/>
      <c r="M2165" s="120"/>
      <c r="N2165" s="127"/>
      <c r="O2165" s="127"/>
      <c r="P2165" s="120"/>
      <c r="Q2165" s="127"/>
      <c r="R2165" s="127"/>
      <c r="S2165" s="120"/>
      <c r="T2165" s="127"/>
      <c r="U2165" s="127"/>
      <c r="V2165" s="120"/>
      <c r="W2165" s="127"/>
      <c r="X2165" s="127"/>
      <c r="Y2165" s="120"/>
      <c r="Z2165" s="127"/>
      <c r="AA2165" s="127"/>
      <c r="AB2165" s="120"/>
      <c r="AC2165" s="127"/>
      <c r="AD2165" s="127"/>
      <c r="AE2165" s="120"/>
      <c r="AF2165" s="127"/>
      <c r="AG2165" s="127"/>
      <c r="AH2165" s="120"/>
      <c r="AI2165" s="127"/>
      <c r="AJ2165" s="127"/>
      <c r="AK2165" s="120"/>
      <c r="AL2165" s="127"/>
      <c r="AM2165" s="127"/>
      <c r="AN2165" s="120"/>
      <c r="AO2165" s="127"/>
      <c r="AP2165" s="127"/>
      <c r="AQ2165" s="127"/>
      <c r="AR2165" s="127"/>
      <c r="AS2165" s="127"/>
      <c r="AT2165" s="120"/>
      <c r="AU2165" s="127"/>
      <c r="AV2165" s="127"/>
      <c r="AW2165" s="120"/>
      <c r="AX2165" s="127"/>
      <c r="AY2165" s="127"/>
      <c r="AZ2165" s="120"/>
      <c r="BA2165" s="127"/>
      <c r="BB2165" s="127"/>
      <c r="BC2165" s="120"/>
      <c r="BD2165" s="120"/>
      <c r="BE2165" s="120"/>
      <c r="BF2165" s="120"/>
      <c r="BG2165" s="120"/>
      <c r="BH2165" s="120"/>
      <c r="BI2165" s="120"/>
      <c r="BJ2165" s="128"/>
      <c r="BK2165" s="128"/>
    </row>
    <row r="2166" spans="1:64" x14ac:dyDescent="0.2">
      <c r="A2166" s="147" t="s">
        <v>4002</v>
      </c>
      <c r="B2166" s="158">
        <v>35404</v>
      </c>
      <c r="C2166" s="173" t="s">
        <v>3448</v>
      </c>
      <c r="E2166" s="116" t="str">
        <f>IF(ISERROR(VLOOKUP(TRIM(A2166),'R2020'!$A$1:$I$1991,2,FALSE)),"",VLOOKUP(TRIM(A2166),'R2020'!$A$1:$I$1991,2,FALSE))</f>
        <v>CB</v>
      </c>
      <c r="F2166" s="116" t="str">
        <f>IF(ISERROR(VLOOKUP(TRIM(A2166),'R2020'!$A$1:$I$1991,3,FALSE)),"",VLOOKUP(TRIM(A2166),'R2020'!$A$1:$I$1991,3,FALSE))</f>
        <v>JXA</v>
      </c>
      <c r="G2166" s="116" t="str">
        <f>IF(ISERROR(VLOOKUP(TRIM(A2166),'R2020'!$A$1:$I$1991,8,FALSE)),"",VLOOKUP(TRIM(A2166),'R2020'!$A$1:$I$1991,8,FALSE))</f>
        <v xml:space="preserve">44 </v>
      </c>
      <c r="H2166" s="117" t="s">
        <v>364</v>
      </c>
      <c r="I2166" s="117" t="s">
        <v>386</v>
      </c>
      <c r="J2166" s="119" t="s">
        <v>1061</v>
      </c>
    </row>
    <row r="2167" spans="1:64" x14ac:dyDescent="0.2">
      <c r="A2167" s="118" t="s">
        <v>4220</v>
      </c>
      <c r="B2167" s="139">
        <v>32613</v>
      </c>
      <c r="C2167" s="178" t="s">
        <v>866</v>
      </c>
      <c r="D2167" s="141"/>
      <c r="E2167" s="116" t="str">
        <f>IF(ISERROR(VLOOKUP(TRIM(A2167),'R2020'!$A$1:$I$1991,2,FALSE)),"",VLOOKUP(TRIM(A2167),'R2020'!$A$1:$I$1991,2,FALSE))</f>
        <v>End</v>
      </c>
      <c r="F2167" s="116" t="str">
        <f>IF(ISERROR(VLOOKUP(TRIM(A2167),'R2020'!$A$1:$I$1991,3,FALSE)),"",VLOOKUP(TRIM(A2167),'R2020'!$A$1:$I$1991,3,FALSE))</f>
        <v>GBN</v>
      </c>
      <c r="G2167" s="116" t="str">
        <f>IF(ISERROR(VLOOKUP(TRIM(A2167),'R2020'!$A$1:$I$1991,8,FALSE)),"",VLOOKUP(TRIM(A2167),'R2020'!$A$1:$I$1991,8,FALSE))</f>
        <v xml:space="preserve">0-0 </v>
      </c>
      <c r="H2167" s="127"/>
      <c r="I2167" s="127"/>
      <c r="J2167" s="120"/>
      <c r="K2167" s="127"/>
      <c r="L2167" s="127"/>
      <c r="M2167" s="120"/>
      <c r="N2167" s="127"/>
      <c r="O2167" s="127"/>
      <c r="P2167" s="120"/>
      <c r="Q2167" s="127"/>
      <c r="R2167" s="127"/>
      <c r="S2167" s="120"/>
      <c r="T2167" s="127"/>
      <c r="U2167" s="127"/>
      <c r="V2167" s="120"/>
      <c r="W2167" s="127"/>
      <c r="X2167" s="127"/>
      <c r="Y2167" s="120"/>
      <c r="Z2167" s="127"/>
      <c r="AA2167" s="127"/>
      <c r="AB2167" s="120"/>
      <c r="AC2167" s="127"/>
      <c r="AD2167" s="127"/>
      <c r="AE2167" s="120"/>
      <c r="AF2167" s="127"/>
      <c r="AG2167" s="127"/>
      <c r="AH2167" s="120"/>
      <c r="AI2167" s="127"/>
      <c r="AJ2167" s="127"/>
      <c r="AK2167" s="120"/>
      <c r="AL2167" s="127"/>
      <c r="AM2167" s="127"/>
      <c r="AN2167" s="120"/>
      <c r="AO2167" s="127"/>
      <c r="AP2167" s="127"/>
      <c r="AQ2167" s="127"/>
      <c r="AR2167" s="127"/>
      <c r="AS2167" s="127"/>
      <c r="AT2167" s="120"/>
      <c r="AU2167" s="127"/>
      <c r="AV2167" s="127"/>
      <c r="AW2167" s="120"/>
      <c r="AX2167" s="127"/>
      <c r="AY2167" s="127"/>
      <c r="AZ2167" s="120"/>
      <c r="BA2167" s="127"/>
      <c r="BB2167" s="127"/>
      <c r="BC2167" s="120"/>
      <c r="BD2167" s="120"/>
      <c r="BE2167" s="120"/>
      <c r="BF2167" s="120"/>
      <c r="BG2167" s="120"/>
      <c r="BH2167" s="120"/>
      <c r="BI2167" s="120"/>
      <c r="BJ2167" s="128"/>
      <c r="BK2167" s="128"/>
    </row>
    <row r="2168" spans="1:64" x14ac:dyDescent="0.2">
      <c r="A2168" s="147" t="s">
        <v>4003</v>
      </c>
      <c r="B2168" s="158">
        <v>34808</v>
      </c>
      <c r="C2168" s="173" t="s">
        <v>3446</v>
      </c>
      <c r="E2168" s="116" t="str">
        <f>IF(ISERROR(VLOOKUP(TRIM(A2168),'R2020'!$A$1:$I$1991,2,FALSE)),"",VLOOKUP(TRIM(A2168),'R2020'!$A$1:$I$1991,2,FALSE))</f>
        <v>ROLB End</v>
      </c>
      <c r="F2168" s="116" t="str">
        <f>IF(ISERROR(VLOOKUP(TRIM(A2168),'R2020'!$A$1:$I$1991,3,FALSE)),"",VLOOKUP(TRIM(A2168),'R2020'!$A$1:$I$1991,3,FALSE))</f>
        <v>NEA</v>
      </c>
      <c r="G2168" s="116" t="str">
        <f>IF(ISERROR(VLOOKUP(TRIM(A2168),'R2020'!$A$1:$I$1991,8,FALSE)),"",VLOOKUP(TRIM(A2168),'R2020'!$A$1:$I$1991,8,FALSE))</f>
        <v>04-10 / 0-10</v>
      </c>
      <c r="H2168" s="117" t="s">
        <v>44</v>
      </c>
      <c r="I2168" s="117" t="s">
        <v>232</v>
      </c>
      <c r="J2168" s="119" t="s">
        <v>46</v>
      </c>
    </row>
    <row r="2169" spans="1:64" ht="12.95" customHeight="1" x14ac:dyDescent="0.2">
      <c r="A2169" s="147" t="s">
        <v>1632</v>
      </c>
      <c r="B2169" s="158">
        <v>34340</v>
      </c>
      <c r="C2169" s="175" t="s">
        <v>1659</v>
      </c>
      <c r="D2169" s="122" t="s">
        <v>2409</v>
      </c>
      <c r="E2169" s="116" t="str">
        <f>IF(ISERROR(VLOOKUP(TRIM(A2169),'R2020'!$A$1:$I$1991,2,FALSE)),"",VLOOKUP(TRIM(A2169),'R2020'!$A$1:$I$1991,2,FALSE))</f>
        <v/>
      </c>
      <c r="F2169" s="116" t="str">
        <f>IF(ISERROR(VLOOKUP(TRIM(A2169),'R2020'!$A$1:$I$1991,3,FALSE)),"",VLOOKUP(TRIM(A2169),'R2020'!$A$1:$I$1991,3,FALSE))</f>
        <v/>
      </c>
      <c r="G2169" s="116" t="str">
        <f>IF(ISERROR(VLOOKUP(TRIM(A2169),'R2020'!$A$1:$I$1991,8,FALSE)),"",VLOOKUP(TRIM(A2169),'R2020'!$A$1:$I$1991,8,FALSE))</f>
        <v/>
      </c>
      <c r="H2169" s="117" t="s">
        <v>193</v>
      </c>
      <c r="I2169" s="121" t="s">
        <v>122</v>
      </c>
      <c r="K2169" s="117" t="s">
        <v>193</v>
      </c>
      <c r="L2169" s="121" t="s">
        <v>122</v>
      </c>
      <c r="N2169" s="117" t="s">
        <v>193</v>
      </c>
      <c r="O2169" s="121" t="s">
        <v>122</v>
      </c>
      <c r="Q2169" s="117" t="s">
        <v>193</v>
      </c>
      <c r="R2169" s="121" t="s">
        <v>122</v>
      </c>
      <c r="S2169" s="119"/>
      <c r="T2169" s="117" t="s">
        <v>193</v>
      </c>
      <c r="U2169" s="121" t="s">
        <v>122</v>
      </c>
      <c r="V2169" s="119"/>
      <c r="X2169" s="121"/>
      <c r="Y2169" s="119"/>
      <c r="AA2169" s="121"/>
      <c r="AB2169" s="119"/>
      <c r="AD2169" s="121"/>
      <c r="AE2169" s="119"/>
      <c r="AG2169" s="121"/>
      <c r="AH2169" s="119"/>
      <c r="AJ2169" s="121"/>
      <c r="AK2169" s="119"/>
      <c r="AM2169" s="121"/>
      <c r="AN2169" s="119"/>
      <c r="AP2169" s="121"/>
      <c r="AQ2169" s="119"/>
      <c r="AS2169" s="121"/>
      <c r="AT2169" s="119"/>
      <c r="AV2169" s="121"/>
      <c r="AW2169" s="119"/>
      <c r="AY2169" s="121"/>
      <c r="AZ2169" s="119"/>
      <c r="BB2169" s="121"/>
      <c r="BC2169" s="119"/>
      <c r="BF2169" s="119"/>
      <c r="BG2169" s="121"/>
      <c r="BH2169" s="121"/>
      <c r="BI2169" s="121"/>
      <c r="BJ2169" s="121"/>
      <c r="BK2169" s="121"/>
      <c r="BL2169" s="121"/>
    </row>
    <row r="2170" spans="1:64" x14ac:dyDescent="0.2">
      <c r="A2170" s="147" t="s">
        <v>913</v>
      </c>
      <c r="B2170" s="158">
        <v>33429</v>
      </c>
      <c r="C2170" s="175" t="s">
        <v>1002</v>
      </c>
      <c r="D2170" s="122" t="s">
        <v>1004</v>
      </c>
      <c r="E2170" s="116" t="str">
        <f>IF(ISERROR(VLOOKUP(TRIM(A2170),'R2020'!$A$1:$I$1991,2,FALSE)),"",VLOOKUP(TRIM(A2170),'R2020'!$A$1:$I$1991,2,FALSE))</f>
        <v>G</v>
      </c>
      <c r="F2170" s="116" t="str">
        <f>IF(ISERROR(VLOOKUP(TRIM(A2170),'R2020'!$A$1:$I$1991,3,FALSE)),"",VLOOKUP(TRIM(A2170),'R2020'!$A$1:$I$1991,3,FALSE))</f>
        <v>BFA</v>
      </c>
      <c r="G2170" s="116" t="str">
        <f>IF(ISERROR(VLOOKUP(TRIM(A2170),'R2020'!$A$1:$I$1991,8,FALSE)),"",VLOOKUP(TRIM(A2170),'R2020'!$A$1:$I$1991,8,FALSE))</f>
        <v xml:space="preserve">0-2 </v>
      </c>
      <c r="H2170" s="117" t="s">
        <v>226</v>
      </c>
      <c r="I2170" s="121" t="s">
        <v>446</v>
      </c>
      <c r="J2170" s="119" t="s">
        <v>227</v>
      </c>
      <c r="K2170" s="117" t="s">
        <v>226</v>
      </c>
      <c r="L2170" s="121" t="s">
        <v>446</v>
      </c>
      <c r="M2170" s="119" t="s">
        <v>351</v>
      </c>
      <c r="N2170" s="117" t="s">
        <v>226</v>
      </c>
      <c r="O2170" s="121" t="s">
        <v>446</v>
      </c>
      <c r="P2170" s="119" t="s">
        <v>227</v>
      </c>
      <c r="Q2170" s="117" t="s">
        <v>226</v>
      </c>
      <c r="R2170" s="121" t="s">
        <v>446</v>
      </c>
      <c r="S2170" s="119" t="s">
        <v>230</v>
      </c>
      <c r="T2170" s="117" t="s">
        <v>226</v>
      </c>
      <c r="U2170" s="121" t="s">
        <v>446</v>
      </c>
      <c r="V2170" s="119" t="s">
        <v>347</v>
      </c>
      <c r="W2170" s="117" t="s">
        <v>16</v>
      </c>
      <c r="X2170" s="121" t="s">
        <v>446</v>
      </c>
      <c r="Y2170" s="119" t="s">
        <v>349</v>
      </c>
      <c r="Z2170" s="117" t="s">
        <v>507</v>
      </c>
      <c r="AA2170" s="121" t="s">
        <v>446</v>
      </c>
      <c r="AB2170" s="119" t="s">
        <v>41</v>
      </c>
      <c r="AD2170" s="121"/>
      <c r="AE2170" s="119"/>
      <c r="AG2170" s="121"/>
      <c r="AH2170" s="119"/>
      <c r="AJ2170" s="121"/>
      <c r="AK2170" s="119"/>
      <c r="AM2170" s="121"/>
      <c r="AN2170" s="119"/>
      <c r="AP2170" s="121"/>
      <c r="AQ2170" s="119"/>
      <c r="AS2170" s="121"/>
      <c r="AT2170" s="119"/>
      <c r="AV2170" s="121"/>
      <c r="AW2170" s="119"/>
      <c r="AY2170" s="121"/>
      <c r="AZ2170" s="119"/>
      <c r="BB2170" s="121"/>
      <c r="BC2170" s="119"/>
      <c r="BF2170" s="119"/>
      <c r="BG2170" s="121"/>
      <c r="BH2170" s="121"/>
      <c r="BI2170" s="121"/>
      <c r="BJ2170" s="121"/>
      <c r="BK2170" s="121"/>
      <c r="BL2170" s="121"/>
    </row>
    <row r="2171" spans="1:64" x14ac:dyDescent="0.2">
      <c r="A2171" s="118" t="s">
        <v>4450</v>
      </c>
      <c r="B2171" s="139">
        <v>36184</v>
      </c>
      <c r="C2171" s="176" t="s">
        <v>4512</v>
      </c>
      <c r="D2171" s="142"/>
      <c r="E2171" s="116" t="str">
        <f>IF(ISERROR(VLOOKUP(TRIM(A2171),'R2020'!$A$1:$I$1991,2,FALSE)),"",VLOOKUP(TRIM(A2171),'R2020'!$A$1:$I$1991,2,FALSE))</f>
        <v>RT</v>
      </c>
      <c r="F2171" s="116" t="str">
        <f>IF(ISERROR(VLOOKUP(TRIM(A2171),'R2020'!$A$1:$I$1991,3,FALSE)),"",VLOOKUP(TRIM(A2171),'R2020'!$A$1:$I$1991,3,FALSE))</f>
        <v>TBN</v>
      </c>
      <c r="G2171" s="116" t="str">
        <f>IF(ISERROR(VLOOKUP(TRIM(A2171),'R2020'!$A$1:$I$1991,8,FALSE)),"",VLOOKUP(TRIM(A2171),'R2020'!$A$1:$I$1991,8,FALSE))</f>
        <v xml:space="preserve">5-7 </v>
      </c>
      <c r="H2171" s="126"/>
      <c r="I2171" s="126"/>
      <c r="J2171" s="120"/>
      <c r="K2171" s="126"/>
      <c r="L2171" s="126"/>
      <c r="M2171" s="120"/>
      <c r="N2171" s="126"/>
      <c r="O2171" s="126"/>
      <c r="P2171" s="120"/>
      <c r="Q2171" s="126"/>
      <c r="R2171" s="126"/>
      <c r="S2171" s="120"/>
      <c r="T2171" s="126"/>
      <c r="U2171" s="126"/>
      <c r="V2171" s="120"/>
      <c r="W2171" s="126"/>
      <c r="X2171" s="126"/>
      <c r="Y2171" s="120"/>
      <c r="Z2171" s="126"/>
      <c r="AA2171" s="126"/>
      <c r="AB2171" s="120"/>
      <c r="AC2171" s="126"/>
      <c r="AD2171" s="126"/>
      <c r="AE2171" s="120"/>
      <c r="AF2171" s="126"/>
      <c r="AG2171" s="126"/>
      <c r="AH2171" s="120"/>
      <c r="AI2171" s="126"/>
      <c r="AJ2171" s="126"/>
      <c r="AK2171" s="120"/>
      <c r="AL2171" s="126"/>
      <c r="AM2171" s="126"/>
      <c r="AN2171" s="120"/>
      <c r="AO2171" s="126"/>
      <c r="AP2171" s="126"/>
      <c r="AQ2171" s="126"/>
      <c r="AR2171" s="126"/>
      <c r="AS2171" s="126"/>
      <c r="AT2171" s="120"/>
      <c r="AU2171" s="126"/>
      <c r="AV2171" s="126"/>
      <c r="AW2171" s="120"/>
      <c r="AX2171" s="126"/>
      <c r="AY2171" s="126"/>
      <c r="AZ2171" s="120"/>
      <c r="BA2171" s="126"/>
      <c r="BB2171" s="127"/>
      <c r="BC2171" s="120"/>
      <c r="BD2171" s="120"/>
      <c r="BE2171" s="127"/>
      <c r="BF2171" s="128"/>
      <c r="BG2171" s="120"/>
      <c r="BH2171" s="127"/>
      <c r="BI2171" s="120"/>
      <c r="BJ2171" s="128"/>
      <c r="BK2171" s="128"/>
    </row>
    <row r="2172" spans="1:64" x14ac:dyDescent="0.2">
      <c r="A2172" s="118" t="s">
        <v>4361</v>
      </c>
      <c r="B2172" s="139">
        <v>34541</v>
      </c>
      <c r="C2172" s="176" t="s">
        <v>2593</v>
      </c>
      <c r="D2172" s="142"/>
      <c r="E2172" s="116" t="str">
        <f>IF(ISERROR(VLOOKUP(TRIM(A2172),'R2020'!$A$1:$I$1991,2,FALSE)),"",VLOOKUP(TRIM(A2172),'R2020'!$A$1:$I$1991,2,FALSE))</f>
        <v>RE</v>
      </c>
      <c r="F2172" s="116" t="str">
        <f>IF(ISERROR(VLOOKUP(TRIM(A2172),'R2020'!$A$1:$I$1991,3,FALSE)),"",VLOOKUP(TRIM(A2172),'R2020'!$A$1:$I$1991,3,FALSE))</f>
        <v>NEA</v>
      </c>
      <c r="G2172" s="116" t="str">
        <f>IF(ISERROR(VLOOKUP(TRIM(A2172),'R2020'!$A$1:$I$1991,8,FALSE)),"",VLOOKUP(TRIM(A2172),'R2020'!$A$1:$I$1991,8,FALSE))</f>
        <v xml:space="preserve">0-3 </v>
      </c>
      <c r="H2172" s="126"/>
      <c r="I2172" s="126"/>
      <c r="J2172" s="120"/>
      <c r="K2172" s="126"/>
      <c r="L2172" s="126"/>
      <c r="M2172" s="120"/>
      <c r="N2172" s="126"/>
      <c r="O2172" s="126"/>
      <c r="P2172" s="120"/>
      <c r="Q2172" s="126"/>
      <c r="R2172" s="126"/>
      <c r="S2172" s="120"/>
      <c r="T2172" s="126"/>
      <c r="U2172" s="126"/>
      <c r="V2172" s="120"/>
      <c r="W2172" s="126"/>
      <c r="X2172" s="126"/>
      <c r="Y2172" s="120"/>
      <c r="Z2172" s="126"/>
      <c r="AA2172" s="126"/>
      <c r="AB2172" s="120"/>
      <c r="AC2172" s="126"/>
      <c r="AD2172" s="126"/>
      <c r="AE2172" s="120"/>
      <c r="AF2172" s="126"/>
      <c r="AG2172" s="126"/>
      <c r="AH2172" s="120"/>
      <c r="AI2172" s="126"/>
      <c r="AJ2172" s="126"/>
      <c r="AK2172" s="120"/>
      <c r="AL2172" s="126"/>
      <c r="AM2172" s="126"/>
      <c r="AN2172" s="120"/>
      <c r="AO2172" s="126"/>
      <c r="AP2172" s="126"/>
      <c r="AQ2172" s="126"/>
      <c r="AR2172" s="126"/>
      <c r="AS2172" s="126"/>
      <c r="AT2172" s="120"/>
      <c r="AU2172" s="126"/>
      <c r="AV2172" s="126"/>
      <c r="AW2172" s="120"/>
      <c r="AX2172" s="126"/>
      <c r="AY2172" s="126"/>
      <c r="AZ2172" s="120"/>
      <c r="BA2172" s="126"/>
      <c r="BB2172" s="127"/>
      <c r="BC2172" s="120"/>
      <c r="BD2172" s="120"/>
      <c r="BE2172" s="127"/>
      <c r="BF2172" s="128"/>
      <c r="BG2172" s="120"/>
      <c r="BH2172" s="127"/>
      <c r="BI2172" s="120"/>
      <c r="BJ2172" s="128"/>
      <c r="BK2172" s="128"/>
    </row>
    <row r="2173" spans="1:64" x14ac:dyDescent="0.2">
      <c r="A2173" s="147" t="s">
        <v>2849</v>
      </c>
      <c r="B2173" s="158">
        <v>34541</v>
      </c>
      <c r="C2173" s="173" t="s">
        <v>2593</v>
      </c>
      <c r="D2173" s="119" t="s">
        <v>2892</v>
      </c>
      <c r="E2173" s="116" t="str">
        <f>IF(ISERROR(VLOOKUP(TRIM(A2173),'R2020'!$A$1:$I$1991,2,FALSE)),"",VLOOKUP(TRIM(A2173),'R2020'!$A$1:$I$1991,2,FALSE))</f>
        <v/>
      </c>
      <c r="F2173" s="116" t="str">
        <f>IF(ISERROR(VLOOKUP(TRIM(A2173),'R2020'!$A$1:$I$1991,3,FALSE)),"",VLOOKUP(TRIM(A2173),'R2020'!$A$1:$I$1991,3,FALSE))</f>
        <v/>
      </c>
      <c r="G2173" s="116" t="str">
        <f>IF(ISERROR(VLOOKUP(TRIM(A2173),'R2020'!$A$1:$I$1991,8,FALSE)),"",VLOOKUP(TRIM(A2173),'R2020'!$A$1:$I$1991,8,FALSE))</f>
        <v/>
      </c>
      <c r="H2173" s="117" t="s">
        <v>49</v>
      </c>
      <c r="I2173" s="117" t="s">
        <v>232</v>
      </c>
      <c r="J2173" s="119" t="s">
        <v>333</v>
      </c>
      <c r="K2173" s="117" t="s">
        <v>108</v>
      </c>
      <c r="L2173" s="117" t="s">
        <v>232</v>
      </c>
      <c r="M2173" s="119" t="s">
        <v>545</v>
      </c>
      <c r="N2173" s="117" t="s">
        <v>44</v>
      </c>
      <c r="O2173" s="117" t="s">
        <v>232</v>
      </c>
      <c r="P2173" s="119" t="s">
        <v>347</v>
      </c>
    </row>
    <row r="2174" spans="1:64" x14ac:dyDescent="0.2">
      <c r="A2174" s="147" t="s">
        <v>4004</v>
      </c>
      <c r="B2174" s="158">
        <v>33666</v>
      </c>
      <c r="C2174" s="173" t="s">
        <v>3450</v>
      </c>
      <c r="E2174" s="116" t="str">
        <f>IF(ISERROR(VLOOKUP(TRIM(A2174),'R2020'!$A$1:$I$1991,2,FALSE)),"",VLOOKUP(TRIM(A2174),'R2020'!$A$1:$I$1991,2,FALSE))</f>
        <v>Punt</v>
      </c>
      <c r="F2174" s="116" t="str">
        <f>IF(ISERROR(VLOOKUP(TRIM(A2174),'R2020'!$A$1:$I$1991,3,FALSE)),"",VLOOKUP(TRIM(A2174),'R2020'!$A$1:$I$1991,3,FALSE))</f>
        <v>SFN</v>
      </c>
      <c r="G2174" s="116" t="str">
        <f>IF(ISERROR(VLOOKUP(TRIM(A2174),'R2020'!$A$1:$I$1991,8,FALSE)),"",VLOOKUP(TRIM(A2174),'R2020'!$A$1:$I$1991,8,FALSE))</f>
        <v xml:space="preserve"> </v>
      </c>
      <c r="H2174" s="117" t="s">
        <v>12</v>
      </c>
      <c r="I2174" s="117" t="s">
        <v>111</v>
      </c>
    </row>
    <row r="2175" spans="1:64" x14ac:dyDescent="0.2">
      <c r="A2175" s="149" t="s">
        <v>702</v>
      </c>
      <c r="B2175" s="159">
        <v>32589</v>
      </c>
      <c r="C2175" s="174" t="s">
        <v>738</v>
      </c>
      <c r="D2175" s="126" t="s">
        <v>3417</v>
      </c>
      <c r="E2175" s="116" t="str">
        <f>IF(ISERROR(VLOOKUP(TRIM(A2175),'R2020'!$A$1:$I$1991,2,FALSE)),"",VLOOKUP(TRIM(A2175),'R2020'!$A$1:$I$1991,2,FALSE))</f>
        <v>G</v>
      </c>
      <c r="F2175" s="116" t="str">
        <f>IF(ISERROR(VLOOKUP(TRIM(A2175),'R2020'!$A$1:$I$1991,3,FALSE)),"",VLOOKUP(TRIM(A2175),'R2020'!$A$1:$I$1991,3,FALSE))</f>
        <v>KCA</v>
      </c>
      <c r="G2175" s="116" t="str">
        <f>IF(ISERROR(VLOOKUP(TRIM(A2175),'R2020'!$A$1:$I$1991,8,FALSE)),"",VLOOKUP(TRIM(A2175),'R2020'!$A$1:$I$1991,8,FALSE))</f>
        <v xml:space="preserve">0-0 </v>
      </c>
      <c r="H2175" s="117" t="s">
        <v>15</v>
      </c>
      <c r="I2175" s="126" t="s">
        <v>55</v>
      </c>
      <c r="J2175" s="126" t="s">
        <v>41</v>
      </c>
      <c r="K2175" s="117" t="s">
        <v>57</v>
      </c>
      <c r="L2175" s="126" t="s">
        <v>88</v>
      </c>
      <c r="M2175" s="126" t="s">
        <v>41</v>
      </c>
      <c r="N2175" s="120" t="s">
        <v>57</v>
      </c>
      <c r="O2175" s="126" t="s">
        <v>88</v>
      </c>
      <c r="P2175" s="126" t="s">
        <v>1712</v>
      </c>
      <c r="Q2175" s="120" t="s">
        <v>661</v>
      </c>
      <c r="R2175" s="126" t="s">
        <v>88</v>
      </c>
      <c r="S2175" s="126" t="s">
        <v>545</v>
      </c>
      <c r="T2175" s="120" t="s">
        <v>332</v>
      </c>
      <c r="U2175" s="126" t="s">
        <v>386</v>
      </c>
      <c r="V2175" s="126" t="s">
        <v>225</v>
      </c>
      <c r="W2175" s="120" t="s">
        <v>332</v>
      </c>
      <c r="X2175" s="126" t="s">
        <v>23</v>
      </c>
      <c r="Y2175" s="126" t="s">
        <v>230</v>
      </c>
      <c r="Z2175" s="120" t="s">
        <v>332</v>
      </c>
      <c r="AA2175" s="126" t="s">
        <v>23</v>
      </c>
      <c r="AB2175" s="126" t="s">
        <v>33</v>
      </c>
      <c r="AC2175" s="120" t="s">
        <v>332</v>
      </c>
      <c r="AD2175" s="126" t="s">
        <v>23</v>
      </c>
      <c r="AE2175" s="126" t="s">
        <v>33</v>
      </c>
      <c r="AF2175" s="120" t="s">
        <v>57</v>
      </c>
      <c r="AG2175" s="126" t="s">
        <v>23</v>
      </c>
      <c r="AH2175" s="126" t="s">
        <v>230</v>
      </c>
      <c r="AI2175" s="120"/>
      <c r="AJ2175" s="126"/>
      <c r="AK2175" s="126"/>
      <c r="AL2175" s="120"/>
      <c r="AM2175" s="126"/>
      <c r="AN2175" s="126"/>
      <c r="AO2175" s="120"/>
      <c r="AP2175" s="126"/>
      <c r="AQ2175" s="126"/>
      <c r="AR2175" s="120"/>
      <c r="AS2175" s="126"/>
      <c r="AT2175" s="126"/>
      <c r="AU2175" s="120"/>
      <c r="AV2175" s="126"/>
      <c r="AW2175" s="126"/>
      <c r="AX2175" s="120"/>
      <c r="AY2175" s="126"/>
      <c r="AZ2175" s="126"/>
      <c r="BA2175" s="120"/>
      <c r="BB2175" s="126"/>
      <c r="BC2175" s="127"/>
      <c r="BD2175" s="120"/>
      <c r="BE2175" s="120"/>
      <c r="BF2175" s="127"/>
      <c r="BG2175" s="127"/>
      <c r="BH2175" s="127"/>
      <c r="BI2175" s="127"/>
      <c r="BJ2175" s="120"/>
      <c r="BK2175" s="128"/>
      <c r="BL2175" s="128"/>
    </row>
    <row r="2176" spans="1:64" x14ac:dyDescent="0.2">
      <c r="A2176" s="147" t="s">
        <v>2850</v>
      </c>
      <c r="B2176" s="158">
        <v>34779</v>
      </c>
      <c r="C2176" s="173" t="s">
        <v>2583</v>
      </c>
      <c r="D2176" s="119" t="s">
        <v>2593</v>
      </c>
      <c r="E2176" s="116" t="str">
        <f>IF(ISERROR(VLOOKUP(TRIM(A2176),'R2020'!$A$1:$I$1991,2,FALSE)),"",VLOOKUP(TRIM(A2176),'R2020'!$A$1:$I$1991,2,FALSE))</f>
        <v>CB</v>
      </c>
      <c r="F2176" s="116" t="str">
        <f>IF(ISERROR(VLOOKUP(TRIM(A2176),'R2020'!$A$1:$I$1991,3,FALSE)),"",VLOOKUP(TRIM(A2176),'R2020'!$A$1:$I$1991,3,FALSE))</f>
        <v>SFN</v>
      </c>
      <c r="G2176" s="116" t="str">
        <f>IF(ISERROR(VLOOKUP(TRIM(A2176),'R2020'!$A$1:$I$1991,8,FALSE)),"",VLOOKUP(TRIM(A2176),'R2020'!$A$1:$I$1991,8,FALSE))</f>
        <v xml:space="preserve">4 </v>
      </c>
      <c r="H2176" s="117" t="s">
        <v>171</v>
      </c>
      <c r="I2176" s="117" t="s">
        <v>111</v>
      </c>
      <c r="J2176" s="119" t="s">
        <v>328</v>
      </c>
      <c r="K2176" s="117" t="s">
        <v>327</v>
      </c>
      <c r="L2176" s="117" t="s">
        <v>111</v>
      </c>
      <c r="M2176" s="119" t="s">
        <v>328</v>
      </c>
      <c r="N2176" s="117" t="s">
        <v>529</v>
      </c>
      <c r="O2176" s="117" t="s">
        <v>111</v>
      </c>
      <c r="P2176" s="119" t="s">
        <v>328</v>
      </c>
    </row>
    <row r="2177" spans="1:64" x14ac:dyDescent="0.2">
      <c r="A2177" s="149" t="s">
        <v>375</v>
      </c>
      <c r="B2177" s="159">
        <v>30077</v>
      </c>
      <c r="C2177" s="174" t="s">
        <v>345</v>
      </c>
      <c r="D2177" s="126" t="s">
        <v>345</v>
      </c>
      <c r="E2177" s="116" t="str">
        <f>IF(ISERROR(VLOOKUP(TRIM(A2177),'R2020'!$A$1:$I$1991,2,FALSE)),"",VLOOKUP(TRIM(A2177),'R2020'!$A$1:$I$1991,2,FALSE))</f>
        <v>BB TE</v>
      </c>
      <c r="F2177" s="116" t="str">
        <f>IF(ISERROR(VLOOKUP(TRIM(A2177),'R2020'!$A$1:$I$1991,3,FALSE)),"",VLOOKUP(TRIM(A2177),'R2020'!$A$1:$I$1991,3,FALSE))</f>
        <v>LVA</v>
      </c>
      <c r="G2177" s="116" t="str">
        <f>IF(ISERROR(VLOOKUP(TRIM(A2177),'R2020'!$A$1:$I$1991,8,FALSE)),"",VLOOKUP(TRIM(A2177),'R2020'!$A$1:$I$1991,8,FALSE))</f>
        <v xml:space="preserve">0-5 </v>
      </c>
      <c r="H2177" s="117" t="s">
        <v>128</v>
      </c>
      <c r="I2177" s="126" t="s">
        <v>506</v>
      </c>
      <c r="J2177" s="126" t="s">
        <v>328</v>
      </c>
      <c r="K2177" s="117" t="s">
        <v>202</v>
      </c>
      <c r="L2177" s="126"/>
      <c r="M2177" s="126"/>
      <c r="N2177" s="117" t="s">
        <v>128</v>
      </c>
      <c r="O2177" s="126" t="s">
        <v>506</v>
      </c>
      <c r="P2177" s="126" t="s">
        <v>60</v>
      </c>
      <c r="Q2177" s="117" t="s">
        <v>128</v>
      </c>
      <c r="R2177" s="126" t="s">
        <v>506</v>
      </c>
      <c r="S2177" s="126" t="s">
        <v>60</v>
      </c>
      <c r="T2177" s="117" t="s">
        <v>128</v>
      </c>
      <c r="U2177" s="126" t="s">
        <v>506</v>
      </c>
      <c r="V2177" s="126" t="s">
        <v>328</v>
      </c>
      <c r="W2177" s="117" t="s">
        <v>128</v>
      </c>
      <c r="X2177" s="126" t="s">
        <v>506</v>
      </c>
      <c r="Y2177" s="126" t="s">
        <v>129</v>
      </c>
      <c r="Z2177" s="117" t="s">
        <v>128</v>
      </c>
      <c r="AA2177" s="126" t="s">
        <v>506</v>
      </c>
      <c r="AB2177" s="126" t="s">
        <v>129</v>
      </c>
      <c r="AC2177" s="120" t="s">
        <v>128</v>
      </c>
      <c r="AD2177" s="126" t="s">
        <v>506</v>
      </c>
      <c r="AE2177" s="126" t="s">
        <v>129</v>
      </c>
      <c r="AF2177" s="120" t="s">
        <v>128</v>
      </c>
      <c r="AG2177" s="126" t="s">
        <v>506</v>
      </c>
      <c r="AH2177" s="126" t="s">
        <v>129</v>
      </c>
      <c r="AI2177" s="120" t="s">
        <v>128</v>
      </c>
      <c r="AJ2177" s="126" t="s">
        <v>506</v>
      </c>
      <c r="AK2177" s="126" t="s">
        <v>129</v>
      </c>
      <c r="AL2177" s="120" t="s">
        <v>128</v>
      </c>
      <c r="AM2177" s="126" t="s">
        <v>506</v>
      </c>
      <c r="AN2177" s="126" t="s">
        <v>129</v>
      </c>
      <c r="AO2177" s="120" t="s">
        <v>128</v>
      </c>
      <c r="AP2177" s="126" t="s">
        <v>506</v>
      </c>
      <c r="AQ2177" s="126" t="s">
        <v>264</v>
      </c>
      <c r="AR2177" s="120" t="s">
        <v>128</v>
      </c>
      <c r="AS2177" s="126" t="s">
        <v>506</v>
      </c>
      <c r="AT2177" s="126" t="s">
        <v>242</v>
      </c>
      <c r="AU2177" s="120" t="s">
        <v>128</v>
      </c>
      <c r="AV2177" s="126" t="s">
        <v>506</v>
      </c>
      <c r="AW2177" s="126" t="s">
        <v>413</v>
      </c>
      <c r="AX2177" s="120" t="s">
        <v>128</v>
      </c>
      <c r="AY2177" s="126" t="s">
        <v>506</v>
      </c>
      <c r="AZ2177" s="126" t="s">
        <v>291</v>
      </c>
      <c r="BA2177" s="120" t="s">
        <v>128</v>
      </c>
      <c r="BB2177" s="126" t="s">
        <v>506</v>
      </c>
      <c r="BC2177" s="127" t="s">
        <v>376</v>
      </c>
      <c r="BD2177" s="120" t="s">
        <v>128</v>
      </c>
      <c r="BE2177" s="120" t="s">
        <v>506</v>
      </c>
      <c r="BF2177" s="127" t="s">
        <v>377</v>
      </c>
      <c r="BG2177" s="127"/>
      <c r="BH2177" s="127"/>
      <c r="BI2177" s="127"/>
      <c r="BJ2177" s="120"/>
      <c r="BK2177" s="128"/>
      <c r="BL2177" s="128"/>
    </row>
    <row r="2178" spans="1:64" x14ac:dyDescent="0.2">
      <c r="A2178" s="147" t="s">
        <v>1840</v>
      </c>
      <c r="B2178" s="158">
        <v>33040</v>
      </c>
      <c r="C2178" s="175" t="s">
        <v>1225</v>
      </c>
      <c r="D2178" s="117" t="s">
        <v>3418</v>
      </c>
      <c r="E2178" s="116" t="str">
        <f>IF(ISERROR(VLOOKUP(TRIM(A2178),'R2020'!$A$1:$I$1991,2,FALSE)),"",VLOOKUP(TRIM(A2178),'R2020'!$A$1:$I$1991,2,FALSE))</f>
        <v/>
      </c>
      <c r="F2178" s="116" t="str">
        <f>IF(ISERROR(VLOOKUP(TRIM(A2178),'R2020'!$A$1:$I$1991,3,FALSE)),"",VLOOKUP(TRIM(A2178),'R2020'!$A$1:$I$1991,3,FALSE))</f>
        <v/>
      </c>
      <c r="G2178" s="116" t="str">
        <f>IF(ISERROR(VLOOKUP(TRIM(A2178),'R2020'!$A$1:$I$1991,8,FALSE)),"",VLOOKUP(TRIM(A2178),'R2020'!$A$1:$I$1991,8,FALSE))</f>
        <v/>
      </c>
      <c r="J2178" s="122"/>
      <c r="K2178" s="117" t="s">
        <v>16</v>
      </c>
      <c r="L2178" s="117" t="s">
        <v>460</v>
      </c>
      <c r="M2178" s="122" t="s">
        <v>41</v>
      </c>
      <c r="N2178" s="117" t="s">
        <v>507</v>
      </c>
      <c r="O2178" s="117" t="s">
        <v>55</v>
      </c>
      <c r="P2178" s="122" t="s">
        <v>58</v>
      </c>
      <c r="Q2178" s="117" t="s">
        <v>331</v>
      </c>
      <c r="R2178" s="117" t="s">
        <v>55</v>
      </c>
      <c r="S2178" s="122" t="s">
        <v>41</v>
      </c>
    </row>
    <row r="2179" spans="1:64" x14ac:dyDescent="0.2">
      <c r="A2179" s="147" t="s">
        <v>822</v>
      </c>
      <c r="B2179" s="158">
        <v>32928</v>
      </c>
      <c r="C2179" s="175" t="s">
        <v>857</v>
      </c>
      <c r="D2179" s="122" t="s">
        <v>858</v>
      </c>
      <c r="E2179" s="116" t="str">
        <f>IF(ISERROR(VLOOKUP(TRIM(A2179),'R2020'!$A$1:$I$1991,2,FALSE)),"",VLOOKUP(TRIM(A2179),'R2020'!$A$1:$I$1991,2,FALSE))</f>
        <v>LE</v>
      </c>
      <c r="F2179" s="116" t="str">
        <f>IF(ISERROR(VLOOKUP(TRIM(A2179),'R2020'!$A$1:$I$1991,3,FALSE)),"",VLOOKUP(TRIM(A2179),'R2020'!$A$1:$I$1991,3,FALSE))</f>
        <v>BAA</v>
      </c>
      <c r="G2179" s="116" t="str">
        <f>IF(ISERROR(VLOOKUP(TRIM(A2179),'R2020'!$A$1:$I$1991,8,FALSE)),"",VLOOKUP(TRIM(A2179),'R2020'!$A$1:$I$1991,8,FALSE))</f>
        <v xml:space="preserve">6-1 </v>
      </c>
      <c r="H2179" s="117" t="s">
        <v>31</v>
      </c>
      <c r="I2179" s="122" t="s">
        <v>229</v>
      </c>
      <c r="J2179" s="122" t="s">
        <v>33</v>
      </c>
      <c r="K2179" s="117" t="s">
        <v>31</v>
      </c>
      <c r="L2179" s="122" t="s">
        <v>229</v>
      </c>
      <c r="M2179" s="122" t="s">
        <v>385</v>
      </c>
      <c r="N2179" s="117" t="s">
        <v>31</v>
      </c>
      <c r="O2179" s="122" t="s">
        <v>229</v>
      </c>
      <c r="P2179" s="122" t="s">
        <v>334</v>
      </c>
      <c r="Q2179" s="117" t="s">
        <v>31</v>
      </c>
      <c r="R2179" s="122" t="s">
        <v>229</v>
      </c>
      <c r="S2179" s="122" t="s">
        <v>56</v>
      </c>
      <c r="T2179" s="117" t="s">
        <v>31</v>
      </c>
      <c r="U2179" s="122" t="s">
        <v>229</v>
      </c>
      <c r="V2179" s="122" t="s">
        <v>303</v>
      </c>
      <c r="W2179" s="117" t="s">
        <v>31</v>
      </c>
      <c r="X2179" s="122" t="s">
        <v>229</v>
      </c>
      <c r="Y2179" s="122" t="s">
        <v>385</v>
      </c>
      <c r="Z2179" s="117" t="s">
        <v>31</v>
      </c>
      <c r="AA2179" s="122" t="s">
        <v>229</v>
      </c>
      <c r="AB2179" s="122" t="s">
        <v>225</v>
      </c>
      <c r="AC2179" s="117" t="s">
        <v>31</v>
      </c>
      <c r="AD2179" s="122" t="s">
        <v>229</v>
      </c>
      <c r="AE2179" s="122" t="s">
        <v>38</v>
      </c>
      <c r="AG2179" s="122"/>
      <c r="AH2179" s="122"/>
      <c r="AJ2179" s="122"/>
      <c r="AK2179" s="122"/>
      <c r="AM2179" s="122"/>
      <c r="AN2179" s="122"/>
      <c r="AP2179" s="122"/>
      <c r="AQ2179" s="122"/>
      <c r="AS2179" s="122"/>
      <c r="AT2179" s="122"/>
      <c r="AV2179" s="122"/>
      <c r="AW2179" s="122"/>
      <c r="AY2179" s="122"/>
      <c r="AZ2179" s="122"/>
      <c r="BB2179" s="122"/>
      <c r="BC2179" s="119"/>
      <c r="BF2179" s="119"/>
      <c r="BG2179" s="119"/>
      <c r="BH2179" s="119"/>
      <c r="BI2179" s="119"/>
      <c r="BK2179" s="121"/>
      <c r="BL2179" s="121"/>
    </row>
    <row r="2180" spans="1:64" x14ac:dyDescent="0.2">
      <c r="A2180" s="118" t="s">
        <v>4303</v>
      </c>
      <c r="B2180" s="139">
        <v>34988</v>
      </c>
      <c r="C2180" s="176" t="s">
        <v>4513</v>
      </c>
      <c r="D2180" s="141"/>
      <c r="E2180" s="116" t="str">
        <f>IF(ISERROR(VLOOKUP(TRIM(A2180),'R2020'!$A$1:$I$1991,2,FALSE)),"",VLOOKUP(TRIM(A2180),'R2020'!$A$1:$I$1991,2,FALSE))</f>
        <v>QB</v>
      </c>
      <c r="F2180" s="116" t="str">
        <f>IF(ISERROR(VLOOKUP(TRIM(A2180),'R2020'!$A$1:$I$1991,3,FALSE)),"",VLOOKUP(TRIM(A2180),'R2020'!$A$1:$I$1991,3,FALSE))</f>
        <v>LAN</v>
      </c>
      <c r="G2180" s="116" t="str">
        <f>IF(ISERROR(VLOOKUP(TRIM(A2180),'R2020'!$A$1:$I$1991,8,FALSE)),"",VLOOKUP(TRIM(A2180),'R2020'!$A$1:$I$1991,8,FALSE))</f>
        <v xml:space="preserve"> </v>
      </c>
      <c r="H2180" s="127"/>
      <c r="I2180" s="127"/>
      <c r="J2180" s="120"/>
      <c r="K2180" s="127"/>
      <c r="L2180" s="127"/>
      <c r="M2180" s="120"/>
      <c r="N2180" s="127"/>
      <c r="O2180" s="127"/>
      <c r="P2180" s="120"/>
      <c r="Q2180" s="127"/>
      <c r="R2180" s="127"/>
      <c r="S2180" s="120"/>
      <c r="T2180" s="127"/>
      <c r="U2180" s="127"/>
      <c r="V2180" s="120"/>
      <c r="W2180" s="127"/>
      <c r="X2180" s="127"/>
      <c r="Y2180" s="120"/>
      <c r="Z2180" s="127"/>
      <c r="AA2180" s="127"/>
      <c r="AB2180" s="120"/>
      <c r="AC2180" s="127"/>
      <c r="AD2180" s="127"/>
      <c r="AE2180" s="120"/>
      <c r="AF2180" s="127"/>
      <c r="AG2180" s="127"/>
      <c r="AH2180" s="120"/>
      <c r="AI2180" s="127"/>
      <c r="AJ2180" s="127"/>
      <c r="AK2180" s="120"/>
      <c r="AL2180" s="127"/>
      <c r="AM2180" s="127"/>
      <c r="AN2180" s="120"/>
      <c r="AO2180" s="127"/>
      <c r="AP2180" s="127"/>
      <c r="AQ2180" s="120"/>
      <c r="AR2180" s="127"/>
      <c r="AS2180" s="127"/>
      <c r="AT2180" s="120"/>
      <c r="AU2180" s="127"/>
      <c r="AV2180" s="127"/>
      <c r="AW2180" s="120"/>
      <c r="AX2180" s="127"/>
      <c r="AY2180" s="127"/>
      <c r="AZ2180" s="120"/>
      <c r="BA2180" s="127"/>
      <c r="BB2180" s="127"/>
      <c r="BC2180" s="120"/>
      <c r="BD2180" s="120"/>
      <c r="BE2180" s="120"/>
      <c r="BF2180" s="120"/>
      <c r="BG2180" s="120"/>
      <c r="BH2180" s="120"/>
      <c r="BI2180" s="120"/>
      <c r="BJ2180" s="128"/>
      <c r="BK2180" s="128"/>
    </row>
    <row r="2181" spans="1:64" x14ac:dyDescent="0.2">
      <c r="A2181" s="118" t="s">
        <v>4343</v>
      </c>
      <c r="B2181" s="139">
        <v>35734</v>
      </c>
      <c r="C2181" s="176" t="s">
        <v>4510</v>
      </c>
      <c r="D2181" s="141"/>
      <c r="E2181" s="116" t="str">
        <f>IF(ISERROR(VLOOKUP(TRIM(A2181),'R2020'!$A$1:$I$1991,2,FALSE)),"",VLOOKUP(TRIM(A2181),'R2020'!$A$1:$I$1991,2,FALSE))</f>
        <v>End</v>
      </c>
      <c r="F2181" s="116" t="str">
        <f>IF(ISERROR(VLOOKUP(TRIM(A2181),'R2020'!$A$1:$I$1991,3,FALSE)),"",VLOOKUP(TRIM(A2181),'R2020'!$A$1:$I$1991,3,FALSE))</f>
        <v>MIN</v>
      </c>
      <c r="G2181" s="116" t="str">
        <f>IF(ISERROR(VLOOKUP(TRIM(A2181),'R2020'!$A$1:$I$1991,8,FALSE)),"",VLOOKUP(TRIM(A2181),'R2020'!$A$1:$I$1991,8,FALSE))</f>
        <v xml:space="preserve">0-4 </v>
      </c>
      <c r="H2181" s="127"/>
      <c r="I2181" s="127"/>
      <c r="J2181" s="120"/>
      <c r="K2181" s="127"/>
      <c r="L2181" s="127"/>
      <c r="M2181" s="120"/>
      <c r="N2181" s="127"/>
      <c r="O2181" s="127"/>
      <c r="P2181" s="120"/>
      <c r="Q2181" s="127"/>
      <c r="R2181" s="127"/>
      <c r="S2181" s="120"/>
      <c r="T2181" s="127"/>
      <c r="U2181" s="127"/>
      <c r="V2181" s="120"/>
      <c r="W2181" s="127"/>
      <c r="X2181" s="127"/>
      <c r="Y2181" s="120"/>
      <c r="Z2181" s="127"/>
      <c r="AA2181" s="127"/>
      <c r="AB2181" s="120"/>
      <c r="AC2181" s="127"/>
      <c r="AD2181" s="127"/>
      <c r="AE2181" s="120"/>
      <c r="AF2181" s="127"/>
      <c r="AG2181" s="127"/>
      <c r="AH2181" s="120"/>
      <c r="AI2181" s="127"/>
      <c r="AJ2181" s="127"/>
      <c r="AK2181" s="120"/>
      <c r="AL2181" s="127"/>
      <c r="AM2181" s="127"/>
      <c r="AN2181" s="120"/>
      <c r="AO2181" s="127"/>
      <c r="AP2181" s="127"/>
      <c r="AQ2181" s="120"/>
      <c r="AR2181" s="127"/>
      <c r="AS2181" s="127"/>
      <c r="AT2181" s="120"/>
      <c r="AU2181" s="127"/>
      <c r="AV2181" s="127"/>
      <c r="AW2181" s="120"/>
      <c r="AX2181" s="127"/>
      <c r="AY2181" s="127"/>
      <c r="AZ2181" s="120"/>
      <c r="BA2181" s="127"/>
      <c r="BB2181" s="127"/>
      <c r="BC2181" s="120"/>
      <c r="BD2181" s="120"/>
      <c r="BE2181" s="120"/>
      <c r="BF2181" s="120"/>
      <c r="BG2181" s="120"/>
      <c r="BH2181" s="120"/>
      <c r="BI2181" s="120"/>
      <c r="BJ2181" s="128"/>
      <c r="BK2181" s="128"/>
    </row>
    <row r="2182" spans="1:64" x14ac:dyDescent="0.2">
      <c r="A2182" s="147" t="s">
        <v>803</v>
      </c>
      <c r="B2182" s="158">
        <v>31861</v>
      </c>
      <c r="C2182" s="175" t="s">
        <v>637</v>
      </c>
      <c r="D2182" s="122" t="s">
        <v>899</v>
      </c>
      <c r="E2182" s="116" t="str">
        <f>IF(ISERROR(VLOOKUP(TRIM(A2182),'R2020'!$A$1:$I$1991,2,FALSE)),"",VLOOKUP(TRIM(A2182),'R2020'!$A$1:$I$1991,2,FALSE))</f>
        <v/>
      </c>
      <c r="F2182" s="116" t="str">
        <f>IF(ISERROR(VLOOKUP(TRIM(A2182),'R2020'!$A$1:$I$1991,3,FALSE)),"",VLOOKUP(TRIM(A2182),'R2020'!$A$1:$I$1991,3,FALSE))</f>
        <v/>
      </c>
      <c r="G2182" s="116" t="str">
        <f>IF(ISERROR(VLOOKUP(TRIM(A2182),'R2020'!$A$1:$I$1991,8,FALSE)),"",VLOOKUP(TRIM(A2182),'R2020'!$A$1:$I$1991,8,FALSE))</f>
        <v/>
      </c>
      <c r="H2182" s="117" t="s">
        <v>47</v>
      </c>
      <c r="I2182" s="122" t="s">
        <v>453</v>
      </c>
      <c r="J2182" s="122" t="s">
        <v>481</v>
      </c>
      <c r="K2182" s="117" t="s">
        <v>47</v>
      </c>
      <c r="L2182" s="122" t="s">
        <v>103</v>
      </c>
      <c r="M2182" s="122" t="s">
        <v>479</v>
      </c>
      <c r="N2182" s="117" t="s">
        <v>40</v>
      </c>
      <c r="O2182" s="122" t="s">
        <v>103</v>
      </c>
      <c r="P2182" s="122" t="s">
        <v>384</v>
      </c>
      <c r="Q2182" s="117" t="s">
        <v>40</v>
      </c>
      <c r="R2182" s="122" t="s">
        <v>346</v>
      </c>
      <c r="S2182" s="122" t="s">
        <v>479</v>
      </c>
      <c r="T2182" s="117" t="s">
        <v>40</v>
      </c>
      <c r="U2182" s="122" t="s">
        <v>346</v>
      </c>
      <c r="V2182" s="122" t="s">
        <v>479</v>
      </c>
      <c r="W2182" s="117" t="s">
        <v>40</v>
      </c>
      <c r="X2182" s="122" t="s">
        <v>346</v>
      </c>
      <c r="Y2182" s="122" t="s">
        <v>481</v>
      </c>
      <c r="Z2182" s="117" t="s">
        <v>513</v>
      </c>
      <c r="AA2182" s="122" t="s">
        <v>450</v>
      </c>
      <c r="AB2182" s="122" t="s">
        <v>349</v>
      </c>
      <c r="AC2182" s="117" t="s">
        <v>49</v>
      </c>
      <c r="AD2182" s="122" t="s">
        <v>450</v>
      </c>
      <c r="AE2182" s="122" t="s">
        <v>349</v>
      </c>
      <c r="AG2182" s="122"/>
      <c r="AH2182" s="122"/>
      <c r="AI2182" s="117" t="s">
        <v>47</v>
      </c>
      <c r="AJ2182" s="122" t="s">
        <v>122</v>
      </c>
      <c r="AK2182" s="122" t="s">
        <v>41</v>
      </c>
      <c r="AM2182" s="122"/>
      <c r="AN2182" s="122"/>
      <c r="AP2182" s="122"/>
      <c r="AQ2182" s="122"/>
      <c r="AS2182" s="122"/>
      <c r="AT2182" s="122"/>
      <c r="AV2182" s="122"/>
      <c r="AW2182" s="122"/>
      <c r="AY2182" s="122"/>
      <c r="AZ2182" s="122"/>
      <c r="BB2182" s="122"/>
      <c r="BC2182" s="122"/>
      <c r="BE2182" s="123"/>
      <c r="BF2182" s="122"/>
      <c r="BG2182" s="121"/>
      <c r="BI2182" s="119"/>
      <c r="BJ2182" s="121"/>
      <c r="BK2182" s="121"/>
      <c r="BL2182" s="130"/>
    </row>
    <row r="2183" spans="1:64" ht="12.95" customHeight="1" x14ac:dyDescent="0.2">
      <c r="A2183" s="147" t="s">
        <v>3361</v>
      </c>
      <c r="B2183" s="158">
        <v>33972</v>
      </c>
      <c r="C2183" s="175" t="s">
        <v>2031</v>
      </c>
      <c r="D2183" s="122" t="s">
        <v>3065</v>
      </c>
      <c r="E2183" s="116" t="str">
        <f>IF(ISERROR(VLOOKUP(TRIM(A2183),'R2020'!$A$1:$I$1991,2,FALSE)),"",VLOOKUP(TRIM(A2183),'R2020'!$A$1:$I$1991,2,FALSE))</f>
        <v>LT</v>
      </c>
      <c r="F2183" s="116" t="str">
        <f>IF(ISERROR(VLOOKUP(TRIM(A2183),'R2020'!$A$1:$I$1991,3,FALSE)),"",VLOOKUP(TRIM(A2183),'R2020'!$A$1:$I$1991,3,FALSE))</f>
        <v>DAN</v>
      </c>
      <c r="G2183" s="116" t="str">
        <f>IF(ISERROR(VLOOKUP(TRIM(A2183),'R2020'!$A$1:$I$1991,8,FALSE)),"",VLOOKUP(TRIM(A2183),'R2020'!$A$1:$I$1991,8,FALSE))</f>
        <v xml:space="preserve">4-2 </v>
      </c>
      <c r="H2183" s="117" t="s">
        <v>47</v>
      </c>
      <c r="I2183" s="122" t="s">
        <v>506</v>
      </c>
      <c r="J2183" s="122" t="s">
        <v>479</v>
      </c>
      <c r="K2183" s="117" t="s">
        <v>482</v>
      </c>
      <c r="L2183" s="122" t="s">
        <v>506</v>
      </c>
      <c r="M2183" s="122" t="s">
        <v>58</v>
      </c>
      <c r="O2183" s="122"/>
      <c r="P2183" s="122"/>
      <c r="R2183" s="122"/>
      <c r="S2183" s="122"/>
      <c r="U2183" s="122"/>
      <c r="V2183" s="122"/>
      <c r="X2183" s="122"/>
      <c r="Y2183" s="122"/>
      <c r="AA2183" s="122"/>
      <c r="AB2183" s="122"/>
      <c r="AD2183" s="122"/>
      <c r="AE2183" s="122"/>
      <c r="AG2183" s="122"/>
      <c r="AH2183" s="122"/>
      <c r="AJ2183" s="122"/>
      <c r="AK2183" s="122"/>
      <c r="AM2183" s="122"/>
      <c r="AN2183" s="122"/>
      <c r="AP2183" s="122"/>
      <c r="AQ2183" s="122"/>
      <c r="AS2183" s="122"/>
      <c r="AT2183" s="122"/>
      <c r="AV2183" s="122"/>
      <c r="AW2183" s="122"/>
      <c r="AY2183" s="122"/>
      <c r="AZ2183" s="122"/>
      <c r="BB2183" s="122"/>
      <c r="BC2183" s="122"/>
      <c r="BE2183" s="123"/>
      <c r="BF2183" s="122"/>
      <c r="BG2183" s="121"/>
      <c r="BI2183" s="119"/>
      <c r="BJ2183" s="121"/>
      <c r="BK2183" s="121"/>
      <c r="BL2183" s="130"/>
    </row>
    <row r="2184" spans="1:64" ht="12.6" customHeight="1" x14ac:dyDescent="0.2">
      <c r="A2184" s="118" t="s">
        <v>4137</v>
      </c>
      <c r="B2184" s="139">
        <v>35247</v>
      </c>
      <c r="C2184" s="176" t="s">
        <v>4513</v>
      </c>
      <c r="D2184" s="141"/>
      <c r="E2184" s="116" t="str">
        <f>IF(ISERROR(VLOOKUP(TRIM(A2184),'R2020'!$A$1:$I$1991,2,FALSE)),"",VLOOKUP(TRIM(A2184),'R2020'!$A$1:$I$1991,2,FALSE))</f>
        <v>ILB</v>
      </c>
      <c r="F2184" s="116" t="str">
        <f>IF(ISERROR(VLOOKUP(TRIM(A2184),'R2020'!$A$1:$I$1991,3,FALSE)),"",VLOOKUP(TRIM(A2184),'R2020'!$A$1:$I$1991,3,FALSE))</f>
        <v>CHN</v>
      </c>
      <c r="G2184" s="116" t="str">
        <f>IF(ISERROR(VLOOKUP(TRIM(A2184),'R2020'!$A$1:$I$1991,8,FALSE)),"",VLOOKUP(TRIM(A2184),'R2020'!$A$1:$I$1991,8,FALSE))</f>
        <v xml:space="preserve">00-0 </v>
      </c>
      <c r="H2184" s="120"/>
      <c r="I2184" s="120"/>
      <c r="J2184" s="120"/>
      <c r="K2184" s="120"/>
      <c r="L2184" s="120"/>
      <c r="M2184" s="117"/>
      <c r="N2184" s="120"/>
      <c r="O2184" s="120"/>
      <c r="P2184" s="117"/>
      <c r="Q2184" s="120"/>
      <c r="R2184" s="120"/>
      <c r="S2184" s="120"/>
      <c r="T2184" s="120"/>
      <c r="U2184" s="120"/>
      <c r="V2184" s="120"/>
      <c r="W2184" s="120"/>
      <c r="X2184" s="120"/>
      <c r="Y2184" s="120"/>
      <c r="Z2184" s="120"/>
      <c r="AA2184" s="120"/>
      <c r="AB2184" s="120"/>
      <c r="AC2184" s="120"/>
      <c r="AD2184" s="120"/>
      <c r="AE2184" s="120"/>
      <c r="AF2184" s="120"/>
      <c r="AG2184" s="120"/>
      <c r="AH2184" s="120"/>
      <c r="AI2184" s="120"/>
      <c r="AJ2184" s="120"/>
      <c r="AK2184" s="120"/>
      <c r="AL2184" s="120"/>
      <c r="AM2184" s="120"/>
      <c r="AN2184" s="120"/>
      <c r="AO2184" s="120"/>
      <c r="AP2184" s="120"/>
      <c r="AQ2184" s="120"/>
      <c r="AR2184" s="120"/>
      <c r="AS2184" s="120"/>
      <c r="AT2184" s="120"/>
      <c r="AU2184" s="120"/>
      <c r="AV2184" s="120"/>
      <c r="AW2184" s="120"/>
      <c r="AX2184" s="120"/>
      <c r="AY2184" s="120"/>
      <c r="AZ2184" s="120"/>
      <c r="BA2184" s="120"/>
      <c r="BB2184" s="127"/>
      <c r="BC2184" s="145"/>
      <c r="BD2184" s="120"/>
      <c r="BE2184" s="120"/>
      <c r="BF2184" s="120"/>
      <c r="BG2184" s="120"/>
      <c r="BH2184" s="120"/>
      <c r="BI2184" s="120"/>
      <c r="BJ2184" s="120"/>
      <c r="BK2184" s="120"/>
    </row>
    <row r="2185" spans="1:64" x14ac:dyDescent="0.2">
      <c r="A2185" s="147" t="s">
        <v>904</v>
      </c>
      <c r="B2185" s="158">
        <v>33704</v>
      </c>
      <c r="C2185" s="175" t="s">
        <v>997</v>
      </c>
      <c r="D2185" s="122" t="s">
        <v>1002</v>
      </c>
      <c r="E2185" s="116" t="str">
        <f>IF(ISERROR(VLOOKUP(TRIM(A2185),'R2020'!$A$1:$I$1991,2,FALSE)),"",VLOOKUP(TRIM(A2185),'R2020'!$A$1:$I$1991,2,FALSE))</f>
        <v>FL</v>
      </c>
      <c r="F2185" s="116" t="str">
        <f>IF(ISERROR(VLOOKUP(TRIM(A2185),'R2020'!$A$1:$I$1991,3,FALSE)),"",VLOOKUP(TRIM(A2185),'R2020'!$A$1:$I$1991,3,FALSE))</f>
        <v>LAN</v>
      </c>
      <c r="G2185" s="116" t="str">
        <f>IF(ISERROR(VLOOKUP(TRIM(A2185),'R2020'!$A$1:$I$1991,8,FALSE)),"",VLOOKUP(TRIM(A2185),'R2020'!$A$1:$I$1991,8,FALSE))</f>
        <v xml:space="preserve"> </v>
      </c>
      <c r="H2185" s="117" t="s">
        <v>279</v>
      </c>
      <c r="I2185" s="121" t="s">
        <v>2235</v>
      </c>
      <c r="K2185" s="117" t="s">
        <v>279</v>
      </c>
      <c r="L2185" s="121" t="s">
        <v>2235</v>
      </c>
      <c r="N2185" s="117" t="s">
        <v>279</v>
      </c>
      <c r="O2185" s="121" t="s">
        <v>2235</v>
      </c>
      <c r="Q2185" s="117" t="s">
        <v>279</v>
      </c>
      <c r="R2185" s="121" t="s">
        <v>233</v>
      </c>
      <c r="S2185" s="119"/>
      <c r="T2185" s="117" t="s">
        <v>279</v>
      </c>
      <c r="U2185" s="121" t="s">
        <v>233</v>
      </c>
      <c r="V2185" s="119"/>
      <c r="W2185" s="117" t="s">
        <v>236</v>
      </c>
      <c r="X2185" s="121" t="s">
        <v>233</v>
      </c>
      <c r="Y2185" s="119"/>
      <c r="Z2185" s="117" t="s">
        <v>236</v>
      </c>
      <c r="AA2185" s="121" t="s">
        <v>233</v>
      </c>
      <c r="AB2185" s="119"/>
      <c r="AD2185" s="121"/>
      <c r="AE2185" s="119"/>
      <c r="AG2185" s="121"/>
      <c r="AH2185" s="119"/>
      <c r="AJ2185" s="121"/>
      <c r="AK2185" s="119"/>
      <c r="AM2185" s="121"/>
      <c r="AN2185" s="119"/>
      <c r="AP2185" s="121"/>
      <c r="AQ2185" s="119"/>
      <c r="AS2185" s="121"/>
      <c r="AT2185" s="119"/>
      <c r="AV2185" s="121"/>
      <c r="AW2185" s="119"/>
      <c r="AY2185" s="121"/>
      <c r="AZ2185" s="119"/>
      <c r="BB2185" s="121"/>
      <c r="BC2185" s="119"/>
      <c r="BF2185" s="119"/>
      <c r="BG2185" s="121"/>
      <c r="BH2185" s="121"/>
      <c r="BI2185" s="121"/>
      <c r="BJ2185" s="121"/>
      <c r="BK2185" s="121"/>
      <c r="BL2185" s="121"/>
    </row>
    <row r="2186" spans="1:64" x14ac:dyDescent="0.2">
      <c r="A2186" s="147" t="s">
        <v>2851</v>
      </c>
      <c r="B2186" s="158">
        <v>34906</v>
      </c>
      <c r="C2186" s="173" t="s">
        <v>2601</v>
      </c>
      <c r="D2186" s="119" t="s">
        <v>2593</v>
      </c>
      <c r="E2186" s="116" t="str">
        <f>IF(ISERROR(VLOOKUP(TRIM(A2186),'R2020'!$A$1:$I$1991,2,FALSE)),"",VLOOKUP(TRIM(A2186),'R2020'!$A$1:$I$1991,2,FALSE))</f>
        <v>FS</v>
      </c>
      <c r="F2186" s="116" t="str">
        <f>IF(ISERROR(VLOOKUP(TRIM(A2186),'R2020'!$A$1:$I$1991,3,FALSE)),"",VLOOKUP(TRIM(A2186),'R2020'!$A$1:$I$1991,3,FALSE))</f>
        <v>DAN</v>
      </c>
      <c r="G2186" s="116" t="str">
        <f>IF(ISERROR(VLOOKUP(TRIM(A2186),'R2020'!$A$1:$I$1991,8,FALSE)),"",VLOOKUP(TRIM(A2186),'R2020'!$A$1:$I$1991,8,FALSE))</f>
        <v xml:space="preserve">40 </v>
      </c>
      <c r="H2186" s="117" t="s">
        <v>368</v>
      </c>
      <c r="I2186" s="117" t="s">
        <v>506</v>
      </c>
      <c r="J2186" s="119" t="s">
        <v>1084</v>
      </c>
      <c r="K2186" s="117" t="s">
        <v>368</v>
      </c>
      <c r="L2186" s="117" t="s">
        <v>506</v>
      </c>
      <c r="M2186" s="119" t="s">
        <v>1060</v>
      </c>
      <c r="N2186" s="117" t="s">
        <v>364</v>
      </c>
      <c r="O2186" s="117" t="s">
        <v>506</v>
      </c>
      <c r="P2186" s="119" t="s">
        <v>1059</v>
      </c>
    </row>
    <row r="2187" spans="1:64" x14ac:dyDescent="0.2">
      <c r="A2187" s="118" t="s">
        <v>4463</v>
      </c>
      <c r="B2187" s="139">
        <v>34726</v>
      </c>
      <c r="C2187" s="176" t="s">
        <v>3065</v>
      </c>
      <c r="D2187" s="141"/>
      <c r="E2187" s="116" t="str">
        <f>IF(ISERROR(VLOOKUP(TRIM(A2187),'R2020'!$A$1:$I$1991,2,FALSE)),"",VLOOKUP(TRIM(A2187),'R2020'!$A$1:$I$1991,2,FALSE))</f>
        <v>QB</v>
      </c>
      <c r="F2187" s="116" t="str">
        <f>IF(ISERROR(VLOOKUP(TRIM(A2187),'R2020'!$A$1:$I$1991,3,FALSE)),"",VLOOKUP(TRIM(A2187),'R2020'!$A$1:$I$1991,3,FALSE))</f>
        <v>TNA</v>
      </c>
      <c r="G2187" s="116" t="str">
        <f>IF(ISERROR(VLOOKUP(TRIM(A2187),'R2020'!$A$1:$I$1991,8,FALSE)),"",VLOOKUP(TRIM(A2187),'R2020'!$A$1:$I$1991,8,FALSE))</f>
        <v xml:space="preserve"> </v>
      </c>
      <c r="H2187" s="127"/>
      <c r="I2187" s="127"/>
      <c r="J2187" s="120"/>
      <c r="K2187" s="127"/>
      <c r="L2187" s="127"/>
      <c r="M2187" s="120"/>
      <c r="N2187" s="127"/>
      <c r="O2187" s="127"/>
      <c r="P2187" s="120"/>
      <c r="Q2187" s="127"/>
      <c r="R2187" s="127"/>
      <c r="S2187" s="120"/>
      <c r="T2187" s="127"/>
      <c r="U2187" s="127"/>
      <c r="V2187" s="120"/>
      <c r="W2187" s="127"/>
      <c r="X2187" s="127"/>
      <c r="Y2187" s="120"/>
      <c r="Z2187" s="127"/>
      <c r="AA2187" s="127"/>
      <c r="AB2187" s="120"/>
      <c r="AC2187" s="127"/>
      <c r="AD2187" s="127"/>
      <c r="AE2187" s="120"/>
      <c r="AF2187" s="127"/>
      <c r="AG2187" s="127"/>
      <c r="AH2187" s="120"/>
      <c r="AI2187" s="127"/>
      <c r="AJ2187" s="127"/>
      <c r="AK2187" s="120"/>
      <c r="AL2187" s="127"/>
      <c r="AM2187" s="127"/>
      <c r="AN2187" s="120"/>
      <c r="AO2187" s="127"/>
      <c r="AP2187" s="127"/>
      <c r="AQ2187" s="127"/>
      <c r="AR2187" s="127"/>
      <c r="AS2187" s="127"/>
      <c r="AT2187" s="120"/>
      <c r="AU2187" s="127"/>
      <c r="AV2187" s="127"/>
      <c r="AW2187" s="120"/>
      <c r="AX2187" s="127"/>
      <c r="AY2187" s="127"/>
      <c r="AZ2187" s="120"/>
      <c r="BA2187" s="127"/>
      <c r="BB2187" s="127"/>
      <c r="BC2187" s="120"/>
      <c r="BD2187" s="120"/>
      <c r="BE2187" s="120"/>
      <c r="BF2187" s="120"/>
      <c r="BG2187" s="120"/>
      <c r="BH2187" s="120"/>
      <c r="BI2187" s="120"/>
      <c r="BJ2187" s="128"/>
      <c r="BK2187" s="128"/>
    </row>
    <row r="2188" spans="1:64" x14ac:dyDescent="0.2">
      <c r="A2188" s="149" t="s">
        <v>281</v>
      </c>
      <c r="B2188" s="159">
        <v>31614</v>
      </c>
      <c r="C2188" s="174" t="s">
        <v>407</v>
      </c>
      <c r="D2188" s="126" t="s">
        <v>411</v>
      </c>
      <c r="E2188" s="116" t="str">
        <f>IF(ISERROR(VLOOKUP(TRIM(A2188),'R2020'!$A$1:$I$1991,2,FALSE)),"",VLOOKUP(TRIM(A2188),'R2020'!$A$1:$I$1991,2,FALSE))</f>
        <v/>
      </c>
      <c r="F2188" s="116" t="str">
        <f>IF(ISERROR(VLOOKUP(TRIM(A2188),'R2020'!$A$1:$I$1991,3,FALSE)),"",VLOOKUP(TRIM(A2188),'R2020'!$A$1:$I$1991,3,FALSE))</f>
        <v/>
      </c>
      <c r="G2188" s="116" t="str">
        <f>IF(ISERROR(VLOOKUP(TRIM(A2188),'R2020'!$A$1:$I$1991,8,FALSE)),"",VLOOKUP(TRIM(A2188),'R2020'!$A$1:$I$1991,8,FALSE))</f>
        <v/>
      </c>
      <c r="H2188" s="117" t="s">
        <v>387</v>
      </c>
      <c r="I2188" s="126" t="s">
        <v>346</v>
      </c>
      <c r="J2188" s="126" t="s">
        <v>1056</v>
      </c>
      <c r="K2188" s="117" t="s">
        <v>455</v>
      </c>
      <c r="L2188" s="126" t="s">
        <v>346</v>
      </c>
      <c r="M2188" s="126" t="s">
        <v>2978</v>
      </c>
      <c r="N2188" s="117" t="s">
        <v>126</v>
      </c>
      <c r="O2188" s="126" t="s">
        <v>346</v>
      </c>
      <c r="P2188" s="126" t="s">
        <v>1210</v>
      </c>
      <c r="Q2188" s="117" t="s">
        <v>455</v>
      </c>
      <c r="R2188" s="126" t="s">
        <v>346</v>
      </c>
      <c r="S2188" s="126" t="s">
        <v>1159</v>
      </c>
      <c r="T2188" s="117" t="s">
        <v>455</v>
      </c>
      <c r="U2188" s="126" t="s">
        <v>346</v>
      </c>
      <c r="V2188" s="126" t="s">
        <v>1133</v>
      </c>
      <c r="W2188" s="117" t="s">
        <v>455</v>
      </c>
      <c r="X2188" s="126" t="s">
        <v>346</v>
      </c>
      <c r="Y2188" s="126" t="s">
        <v>1219</v>
      </c>
      <c r="Z2188" s="120" t="s">
        <v>540</v>
      </c>
      <c r="AA2188" s="126" t="s">
        <v>229</v>
      </c>
      <c r="AB2188" s="126" t="s">
        <v>333</v>
      </c>
      <c r="AC2188" s="120" t="s">
        <v>52</v>
      </c>
      <c r="AD2188" s="126" t="s">
        <v>229</v>
      </c>
      <c r="AE2188" s="126" t="s">
        <v>33</v>
      </c>
      <c r="AF2188" s="120" t="s">
        <v>64</v>
      </c>
      <c r="AG2188" s="126" t="s">
        <v>229</v>
      </c>
      <c r="AH2188" s="126" t="s">
        <v>479</v>
      </c>
      <c r="AI2188" s="120" t="s">
        <v>64</v>
      </c>
      <c r="AJ2188" s="126" t="s">
        <v>229</v>
      </c>
      <c r="AK2188" s="126" t="s">
        <v>50</v>
      </c>
      <c r="AL2188" s="120" t="s">
        <v>387</v>
      </c>
      <c r="AM2188" s="126" t="s">
        <v>229</v>
      </c>
      <c r="AN2188" s="126" t="s">
        <v>349</v>
      </c>
      <c r="AO2188" s="120" t="s">
        <v>64</v>
      </c>
      <c r="AP2188" s="126" t="s">
        <v>229</v>
      </c>
      <c r="AQ2188" s="126" t="s">
        <v>349</v>
      </c>
      <c r="AR2188" s="120"/>
      <c r="AS2188" s="126"/>
      <c r="AT2188" s="126"/>
      <c r="AU2188" s="120"/>
      <c r="AV2188" s="126"/>
      <c r="AW2188" s="126"/>
      <c r="AX2188" s="120"/>
      <c r="AY2188" s="126"/>
      <c r="AZ2188" s="126"/>
      <c r="BA2188" s="120"/>
      <c r="BB2188" s="126"/>
      <c r="BC2188" s="127"/>
      <c r="BD2188" s="120"/>
      <c r="BE2188" s="120"/>
      <c r="BF2188" s="127"/>
      <c r="BG2188" s="127"/>
      <c r="BH2188" s="127"/>
      <c r="BI2188" s="127"/>
      <c r="BJ2188" s="120"/>
      <c r="BK2188" s="128"/>
      <c r="BL2188" s="128"/>
    </row>
    <row r="2189" spans="1:64" x14ac:dyDescent="0.2">
      <c r="A2189" s="147" t="s">
        <v>1980</v>
      </c>
      <c r="B2189" s="158">
        <v>34752</v>
      </c>
      <c r="C2189" s="175" t="s">
        <v>2033</v>
      </c>
      <c r="D2189" s="117" t="s">
        <v>2033</v>
      </c>
      <c r="E2189" s="116" t="str">
        <f>IF(ISERROR(VLOOKUP(TRIM(A2189),'R2020'!$A$1:$I$1991,2,FALSE)),"",VLOOKUP(TRIM(A2189),'R2020'!$A$1:$I$1991,2,FALSE))</f>
        <v>DB</v>
      </c>
      <c r="F2189" s="116" t="str">
        <f>IF(ISERROR(VLOOKUP(TRIM(A2189),'R2020'!$A$1:$I$1991,3,FALSE)),"",VLOOKUP(TRIM(A2189),'R2020'!$A$1:$I$1991,3,FALSE))</f>
        <v>LVA</v>
      </c>
      <c r="G2189" s="116" t="str">
        <f>IF(ISERROR(VLOOKUP(TRIM(A2189),'R2020'!$A$1:$I$1991,8,FALSE)),"",VLOOKUP(TRIM(A2189),'R2020'!$A$1:$I$1991,8,FALSE))</f>
        <v xml:space="preserve">00 </v>
      </c>
      <c r="H2189" s="117" t="s">
        <v>327</v>
      </c>
      <c r="I2189" s="117" t="s">
        <v>23</v>
      </c>
      <c r="J2189" s="122" t="s">
        <v>328</v>
      </c>
      <c r="K2189" s="117" t="s">
        <v>529</v>
      </c>
      <c r="L2189" s="117" t="s">
        <v>23</v>
      </c>
      <c r="M2189" s="122" t="s">
        <v>365</v>
      </c>
      <c r="N2189" s="117" t="s">
        <v>327</v>
      </c>
      <c r="O2189" s="117" t="s">
        <v>22</v>
      </c>
      <c r="P2189" s="122" t="s">
        <v>365</v>
      </c>
      <c r="Q2189" s="117" t="s">
        <v>327</v>
      </c>
      <c r="R2189" s="117" t="s">
        <v>22</v>
      </c>
      <c r="S2189" s="122" t="s">
        <v>328</v>
      </c>
    </row>
    <row r="2190" spans="1:64" x14ac:dyDescent="0.2">
      <c r="A2190" s="147" t="s">
        <v>2852</v>
      </c>
      <c r="B2190" s="158">
        <v>34267</v>
      </c>
      <c r="C2190" s="173" t="s">
        <v>2583</v>
      </c>
      <c r="D2190" s="119" t="s">
        <v>2892</v>
      </c>
      <c r="E2190" s="116" t="str">
        <f>IF(ISERROR(VLOOKUP(TRIM(A2190),'R2020'!$A$1:$I$1991,2,FALSE)),"",VLOOKUP(TRIM(A2190),'R2020'!$A$1:$I$1991,2,FALSE))</f>
        <v>T</v>
      </c>
      <c r="F2190" s="116" t="str">
        <f>IF(ISERROR(VLOOKUP(TRIM(A2190),'R2020'!$A$1:$I$1991,3,FALSE)),"",VLOOKUP(TRIM(A2190),'R2020'!$A$1:$I$1991,3,FALSE))</f>
        <v>PIA</v>
      </c>
      <c r="G2190" s="116" t="str">
        <f>IF(ISERROR(VLOOKUP(TRIM(A2190),'R2020'!$A$1:$I$1991,8,FALSE)),"",VLOOKUP(TRIM(A2190),'R2020'!$A$1:$I$1991,8,FALSE))</f>
        <v xml:space="preserve">4-2 </v>
      </c>
      <c r="H2190" s="117" t="s">
        <v>31</v>
      </c>
      <c r="I2190" s="117" t="s">
        <v>39</v>
      </c>
      <c r="J2190" s="119" t="s">
        <v>481</v>
      </c>
      <c r="K2190" s="117" t="s">
        <v>354</v>
      </c>
      <c r="L2190" s="117" t="s">
        <v>39</v>
      </c>
      <c r="M2190" s="119" t="s">
        <v>1048</v>
      </c>
      <c r="N2190" s="117" t="s">
        <v>49</v>
      </c>
      <c r="O2190" s="117" t="s">
        <v>39</v>
      </c>
      <c r="P2190" s="119" t="s">
        <v>349</v>
      </c>
    </row>
    <row r="2191" spans="1:64" x14ac:dyDescent="0.2">
      <c r="A2191" s="147" t="s">
        <v>2918</v>
      </c>
      <c r="B2191" s="158">
        <v>32847</v>
      </c>
      <c r="C2191" s="175" t="s">
        <v>1002</v>
      </c>
      <c r="D2191" s="122" t="s">
        <v>1007</v>
      </c>
      <c r="E2191" s="116" t="str">
        <f>IF(ISERROR(VLOOKUP(TRIM(A2191),'R2020'!$A$1:$I$1991,2,FALSE)),"",VLOOKUP(TRIM(A2191),'R2020'!$A$1:$I$1991,2,FALSE))</f>
        <v>DB</v>
      </c>
      <c r="F2191" s="116" t="str">
        <f>IF(ISERROR(VLOOKUP(TRIM(A2191),'R2020'!$A$1:$I$1991,3,FALSE)),"",VLOOKUP(TRIM(A2191),'R2020'!$A$1:$I$1991,3,FALSE))</f>
        <v>ATN</v>
      </c>
      <c r="G2191" s="116" t="str">
        <f>IF(ISERROR(VLOOKUP(TRIM(A2191),'R2020'!$A$1:$I$1991,8,FALSE)),"",VLOOKUP(TRIM(A2191),'R2020'!$A$1:$I$1991,8,FALSE))</f>
        <v xml:space="preserve">00 </v>
      </c>
      <c r="H2191" s="117" t="s">
        <v>364</v>
      </c>
      <c r="I2191" s="121" t="s">
        <v>393</v>
      </c>
      <c r="J2191" s="119" t="s">
        <v>1061</v>
      </c>
      <c r="K2191" s="117" t="s">
        <v>364</v>
      </c>
      <c r="L2191" s="121" t="s">
        <v>393</v>
      </c>
      <c r="M2191" s="119" t="s">
        <v>1061</v>
      </c>
      <c r="N2191" s="117" t="s">
        <v>364</v>
      </c>
      <c r="O2191" s="121" t="s">
        <v>393</v>
      </c>
      <c r="P2191" s="119" t="s">
        <v>1061</v>
      </c>
      <c r="R2191" s="121"/>
      <c r="S2191" s="119"/>
      <c r="T2191" s="117" t="s">
        <v>364</v>
      </c>
      <c r="U2191" s="121" t="s">
        <v>346</v>
      </c>
      <c r="V2191" s="119" t="s">
        <v>1061</v>
      </c>
      <c r="W2191" s="117" t="s">
        <v>529</v>
      </c>
      <c r="X2191" s="121" t="s">
        <v>346</v>
      </c>
      <c r="Y2191" s="119" t="s">
        <v>365</v>
      </c>
      <c r="Z2191" s="117" t="s">
        <v>364</v>
      </c>
      <c r="AA2191" s="121" t="s">
        <v>346</v>
      </c>
      <c r="AB2191" s="119" t="s">
        <v>365</v>
      </c>
      <c r="AD2191" s="121"/>
      <c r="AE2191" s="119"/>
      <c r="AG2191" s="121"/>
      <c r="AH2191" s="119"/>
      <c r="AJ2191" s="121"/>
      <c r="AK2191" s="119"/>
      <c r="AM2191" s="121"/>
      <c r="AN2191" s="119"/>
      <c r="AP2191" s="121"/>
      <c r="AQ2191" s="119"/>
      <c r="AS2191" s="121"/>
      <c r="AT2191" s="119"/>
      <c r="AV2191" s="121"/>
      <c r="AW2191" s="119"/>
      <c r="AY2191" s="121"/>
      <c r="AZ2191" s="119"/>
      <c r="BB2191" s="121"/>
      <c r="BC2191" s="119"/>
      <c r="BF2191" s="119"/>
      <c r="BG2191" s="121"/>
      <c r="BH2191" s="121"/>
      <c r="BI2191" s="121"/>
      <c r="BJ2191" s="121"/>
      <c r="BK2191" s="121"/>
      <c r="BL2191" s="121"/>
    </row>
    <row r="2192" spans="1:64" x14ac:dyDescent="0.2">
      <c r="A2192" s="147" t="s">
        <v>4005</v>
      </c>
      <c r="B2192" s="158">
        <v>34995</v>
      </c>
      <c r="C2192" s="173" t="s">
        <v>3450</v>
      </c>
      <c r="E2192" s="116" t="str">
        <f>IF(ISERROR(VLOOKUP(TRIM(A2192),'R2020'!$A$1:$I$1991,2,FALSE)),"",VLOOKUP(TRIM(A2192),'R2020'!$A$1:$I$1991,2,FALSE))</f>
        <v/>
      </c>
      <c r="F2192" s="116" t="str">
        <f>IF(ISERROR(VLOOKUP(TRIM(A2192),'R2020'!$A$1:$I$1991,3,FALSE)),"",VLOOKUP(TRIM(A2192),'R2020'!$A$1:$I$1991,3,FALSE))</f>
        <v/>
      </c>
      <c r="G2192" s="116" t="str">
        <f>IF(ISERROR(VLOOKUP(TRIM(A2192),'R2020'!$A$1:$I$1991,8,FALSE)),"",VLOOKUP(TRIM(A2192),'R2020'!$A$1:$I$1991,8,FALSE))</f>
        <v/>
      </c>
      <c r="H2192" s="117" t="s">
        <v>47</v>
      </c>
      <c r="I2192" s="117" t="s">
        <v>448</v>
      </c>
      <c r="J2192" s="119" t="s">
        <v>349</v>
      </c>
    </row>
    <row r="2193" spans="1:64" x14ac:dyDescent="0.2">
      <c r="A2193" s="118" t="s">
        <v>4478</v>
      </c>
      <c r="B2193" s="139">
        <v>35443</v>
      </c>
      <c r="C2193" s="176" t="s">
        <v>4513</v>
      </c>
      <c r="D2193" s="141"/>
      <c r="E2193" s="116" t="str">
        <f>IF(ISERROR(VLOOKUP(TRIM(A2193),'R2020'!$A$1:$I$1991,2,FALSE)),"",VLOOKUP(TRIM(A2193),'R2020'!$A$1:$I$1991,2,FALSE))</f>
        <v>WR</v>
      </c>
      <c r="F2193" s="116" t="str">
        <f>IF(ISERROR(VLOOKUP(TRIM(A2193),'R2020'!$A$1:$I$1991,3,FALSE)),"",VLOOKUP(TRIM(A2193),'R2020'!$A$1:$I$1991,3,FALSE))</f>
        <v>WAN</v>
      </c>
      <c r="G2193" s="116" t="str">
        <f>IF(ISERROR(VLOOKUP(TRIM(A2193),'R2020'!$A$1:$I$1991,8,FALSE)),"",VLOOKUP(TRIM(A2193),'R2020'!$A$1:$I$1991,8,FALSE))</f>
        <v xml:space="preserve"> </v>
      </c>
      <c r="H2193" s="127"/>
      <c r="I2193" s="127"/>
      <c r="J2193" s="120"/>
      <c r="K2193" s="127"/>
      <c r="L2193" s="127"/>
      <c r="M2193" s="120"/>
      <c r="N2193" s="127"/>
      <c r="O2193" s="127"/>
      <c r="P2193" s="120"/>
      <c r="Q2193" s="127"/>
      <c r="R2193" s="127"/>
      <c r="S2193" s="120"/>
      <c r="T2193" s="127"/>
      <c r="U2193" s="127"/>
      <c r="V2193" s="120"/>
      <c r="W2193" s="127"/>
      <c r="X2193" s="127"/>
      <c r="Y2193" s="120"/>
      <c r="Z2193" s="127"/>
      <c r="AA2193" s="127"/>
      <c r="AB2193" s="120"/>
      <c r="AC2193" s="127"/>
      <c r="AD2193" s="127"/>
      <c r="AE2193" s="120"/>
      <c r="AF2193" s="127"/>
      <c r="AG2193" s="127"/>
      <c r="AH2193" s="120"/>
      <c r="AI2193" s="127"/>
      <c r="AJ2193" s="127"/>
      <c r="AK2193" s="120"/>
      <c r="AL2193" s="127"/>
      <c r="AM2193" s="127"/>
      <c r="AN2193" s="120"/>
      <c r="AO2193" s="127"/>
      <c r="AP2193" s="127"/>
      <c r="AQ2193" s="127"/>
      <c r="AR2193" s="127"/>
      <c r="AS2193" s="127"/>
      <c r="AT2193" s="120"/>
      <c r="AU2193" s="127"/>
      <c r="AV2193" s="127"/>
      <c r="AW2193" s="120"/>
      <c r="AX2193" s="127"/>
      <c r="AY2193" s="127"/>
      <c r="AZ2193" s="120"/>
      <c r="BA2193" s="127"/>
      <c r="BB2193" s="127"/>
      <c r="BC2193" s="120"/>
      <c r="BD2193" s="120"/>
      <c r="BE2193" s="120"/>
      <c r="BF2193" s="120"/>
      <c r="BG2193" s="120"/>
      <c r="BH2193" s="120"/>
      <c r="BI2193" s="120"/>
      <c r="BJ2193" s="128"/>
      <c r="BK2193" s="128"/>
    </row>
    <row r="2194" spans="1:64" x14ac:dyDescent="0.2">
      <c r="A2194" s="147" t="s">
        <v>2462</v>
      </c>
      <c r="B2194" s="158">
        <v>32837</v>
      </c>
      <c r="C2194" s="175" t="s">
        <v>855</v>
      </c>
      <c r="D2194" s="122" t="s">
        <v>860</v>
      </c>
      <c r="E2194" s="116" t="str">
        <f>IF(ISERROR(VLOOKUP(TRIM(A2194),'R2020'!$A$1:$I$1991,2,FALSE)),"",VLOOKUP(TRIM(A2194),'R2020'!$A$1:$I$1991,2,FALSE))</f>
        <v/>
      </c>
      <c r="F2194" s="116" t="str">
        <f>IF(ISERROR(VLOOKUP(TRIM(A2194),'R2020'!$A$1:$I$1991,3,FALSE)),"",VLOOKUP(TRIM(A2194),'R2020'!$A$1:$I$1991,3,FALSE))</f>
        <v/>
      </c>
      <c r="G2194" s="116" t="str">
        <f>IF(ISERROR(VLOOKUP(TRIM(A2194),'R2020'!$A$1:$I$1991,8,FALSE)),"",VLOOKUP(TRIM(A2194),'R2020'!$A$1:$I$1991,8,FALSE))</f>
        <v/>
      </c>
      <c r="H2194" s="117" t="s">
        <v>283</v>
      </c>
      <c r="I2194" s="122" t="s">
        <v>22</v>
      </c>
      <c r="J2194" s="122"/>
      <c r="K2194" s="117" t="s">
        <v>283</v>
      </c>
      <c r="L2194" s="122" t="s">
        <v>22</v>
      </c>
      <c r="M2194" s="122"/>
      <c r="N2194" s="117" t="s">
        <v>283</v>
      </c>
      <c r="O2194" s="122" t="s">
        <v>131</v>
      </c>
      <c r="P2194" s="122"/>
      <c r="R2194" s="122"/>
      <c r="S2194" s="122"/>
      <c r="T2194" s="117" t="s">
        <v>283</v>
      </c>
      <c r="U2194" s="122" t="s">
        <v>131</v>
      </c>
      <c r="V2194" s="122"/>
      <c r="W2194" s="117" t="s">
        <v>283</v>
      </c>
      <c r="X2194" s="122" t="s">
        <v>131</v>
      </c>
      <c r="Y2194" s="122"/>
      <c r="Z2194" s="117" t="s">
        <v>283</v>
      </c>
      <c r="AA2194" s="122" t="s">
        <v>131</v>
      </c>
      <c r="AB2194" s="122"/>
      <c r="AC2194" s="117" t="s">
        <v>283</v>
      </c>
      <c r="AD2194" s="122" t="s">
        <v>131</v>
      </c>
      <c r="AE2194" s="122"/>
      <c r="AG2194" s="122"/>
      <c r="AH2194" s="122"/>
      <c r="AJ2194" s="122"/>
      <c r="AK2194" s="122"/>
      <c r="AM2194" s="122"/>
      <c r="AN2194" s="122"/>
      <c r="AP2194" s="122"/>
      <c r="AQ2194" s="122"/>
      <c r="AS2194" s="122"/>
      <c r="AT2194" s="122"/>
      <c r="AV2194" s="122"/>
      <c r="AW2194" s="122"/>
      <c r="AY2194" s="122"/>
      <c r="AZ2194" s="122"/>
      <c r="BB2194" s="122"/>
      <c r="BC2194" s="119"/>
      <c r="BF2194" s="119"/>
      <c r="BG2194" s="119"/>
      <c r="BH2194" s="119"/>
      <c r="BI2194" s="119"/>
      <c r="BK2194" s="121"/>
      <c r="BL2194" s="121"/>
    </row>
    <row r="2195" spans="1:64" x14ac:dyDescent="0.2">
      <c r="A2195" s="149" t="s">
        <v>729</v>
      </c>
      <c r="B2195" s="159">
        <v>32712</v>
      </c>
      <c r="C2195" s="174" t="s">
        <v>735</v>
      </c>
      <c r="D2195" s="126" t="s">
        <v>738</v>
      </c>
      <c r="E2195" s="116" t="str">
        <f>IF(ISERROR(VLOOKUP(TRIM(A2195),'R2020'!$A$1:$I$1991,2,FALSE)),"",VLOOKUP(TRIM(A2195),'R2020'!$A$1:$I$1991,2,FALSE))</f>
        <v>LLB</v>
      </c>
      <c r="F2195" s="116" t="str">
        <f>IF(ISERROR(VLOOKUP(TRIM(A2195),'R2020'!$A$1:$I$1991,3,FALSE)),"",VLOOKUP(TRIM(A2195),'R2020'!$A$1:$I$1991,3,FALSE))</f>
        <v>SEN</v>
      </c>
      <c r="G2195" s="116" t="str">
        <f>IF(ISERROR(VLOOKUP(TRIM(A2195),'R2020'!$A$1:$I$1991,8,FALSE)),"",VLOOKUP(TRIM(A2195),'R2020'!$A$1:$I$1991,8,FALSE))</f>
        <v xml:space="preserve">55-3 </v>
      </c>
      <c r="H2195" s="117" t="s">
        <v>235</v>
      </c>
      <c r="I2195" s="126" t="s">
        <v>453</v>
      </c>
      <c r="J2195" s="126" t="s">
        <v>1082</v>
      </c>
      <c r="K2195" s="117" t="s">
        <v>52</v>
      </c>
      <c r="L2195" s="126" t="s">
        <v>453</v>
      </c>
      <c r="M2195" s="126" t="s">
        <v>1491</v>
      </c>
      <c r="N2195" s="117" t="s">
        <v>235</v>
      </c>
      <c r="O2195" s="126" t="s">
        <v>453</v>
      </c>
      <c r="P2195" s="126" t="s">
        <v>1786</v>
      </c>
      <c r="Q2195" s="120" t="s">
        <v>52</v>
      </c>
      <c r="R2195" s="126" t="s">
        <v>453</v>
      </c>
      <c r="S2195" s="126" t="s">
        <v>1440</v>
      </c>
      <c r="T2195" s="120" t="s">
        <v>553</v>
      </c>
      <c r="U2195" s="126" t="s">
        <v>453</v>
      </c>
      <c r="V2195" s="126" t="s">
        <v>1447</v>
      </c>
      <c r="W2195" s="120" t="s">
        <v>553</v>
      </c>
      <c r="X2195" s="126" t="s">
        <v>453</v>
      </c>
      <c r="Y2195" s="126" t="s">
        <v>1134</v>
      </c>
      <c r="Z2195" s="120" t="s">
        <v>616</v>
      </c>
      <c r="AA2195" s="126" t="s">
        <v>453</v>
      </c>
      <c r="AB2195" s="126" t="s">
        <v>550</v>
      </c>
      <c r="AC2195" s="120" t="s">
        <v>235</v>
      </c>
      <c r="AD2195" s="126" t="s">
        <v>453</v>
      </c>
      <c r="AE2195" s="126" t="s">
        <v>334</v>
      </c>
      <c r="AF2195" s="120" t="s">
        <v>616</v>
      </c>
      <c r="AG2195" s="126" t="s">
        <v>453</v>
      </c>
      <c r="AH2195" s="126" t="s">
        <v>199</v>
      </c>
      <c r="AI2195" s="120"/>
      <c r="AJ2195" s="126"/>
      <c r="AK2195" s="126"/>
      <c r="AL2195" s="120"/>
      <c r="AM2195" s="126"/>
      <c r="AN2195" s="126"/>
      <c r="AO2195" s="120"/>
      <c r="AP2195" s="126"/>
      <c r="AQ2195" s="126"/>
      <c r="AR2195" s="120"/>
      <c r="AS2195" s="126"/>
      <c r="AT2195" s="126"/>
      <c r="AU2195" s="120"/>
      <c r="AV2195" s="126"/>
      <c r="AW2195" s="126"/>
      <c r="AX2195" s="120"/>
      <c r="AY2195" s="126"/>
      <c r="AZ2195" s="126"/>
      <c r="BA2195" s="120"/>
      <c r="BB2195" s="126"/>
      <c r="BC2195" s="127"/>
      <c r="BD2195" s="120"/>
      <c r="BE2195" s="120"/>
      <c r="BF2195" s="127"/>
      <c r="BG2195" s="127"/>
      <c r="BH2195" s="127"/>
      <c r="BI2195" s="127"/>
      <c r="BJ2195" s="120"/>
      <c r="BK2195" s="128"/>
      <c r="BL2195" s="128"/>
    </row>
    <row r="2196" spans="1:64" x14ac:dyDescent="0.2">
      <c r="A2196" s="149" t="s">
        <v>704</v>
      </c>
      <c r="B2196" s="159">
        <v>31875</v>
      </c>
      <c r="C2196" s="174" t="s">
        <v>734</v>
      </c>
      <c r="D2196" s="126" t="s">
        <v>1349</v>
      </c>
      <c r="E2196" s="116" t="str">
        <f>IF(ISERROR(VLOOKUP(TRIM(A2196),'R2020'!$A$1:$I$1991,2,FALSE)),"",VLOOKUP(TRIM(A2196),'R2020'!$A$1:$I$1991,2,FALSE))</f>
        <v/>
      </c>
      <c r="F2196" s="116" t="str">
        <f>IF(ISERROR(VLOOKUP(TRIM(A2196),'R2020'!$A$1:$I$1991,3,FALSE)),"",VLOOKUP(TRIM(A2196),'R2020'!$A$1:$I$1991,3,FALSE))</f>
        <v/>
      </c>
      <c r="G2196" s="116" t="str">
        <f>IF(ISERROR(VLOOKUP(TRIM(A2196),'R2020'!$A$1:$I$1991,8,FALSE)),"",VLOOKUP(TRIM(A2196),'R2020'!$A$1:$I$1991,8,FALSE))</f>
        <v/>
      </c>
      <c r="H2196" s="120"/>
      <c r="I2196" s="126"/>
      <c r="J2196" s="126"/>
      <c r="K2196" s="120" t="s">
        <v>364</v>
      </c>
      <c r="L2196" s="126" t="s">
        <v>336</v>
      </c>
      <c r="M2196" s="126" t="s">
        <v>1059</v>
      </c>
      <c r="N2196" s="120" t="s">
        <v>364</v>
      </c>
      <c r="O2196" s="126" t="s">
        <v>233</v>
      </c>
      <c r="P2196" s="126" t="s">
        <v>1066</v>
      </c>
      <c r="Q2196" s="120" t="s">
        <v>364</v>
      </c>
      <c r="R2196" s="126" t="s">
        <v>39</v>
      </c>
      <c r="S2196" s="126" t="s">
        <v>1059</v>
      </c>
      <c r="T2196" s="120" t="s">
        <v>171</v>
      </c>
      <c r="U2196" s="126" t="s">
        <v>39</v>
      </c>
      <c r="V2196" s="126" t="s">
        <v>328</v>
      </c>
      <c r="W2196" s="120" t="s">
        <v>327</v>
      </c>
      <c r="X2196" s="126" t="s">
        <v>327</v>
      </c>
      <c r="Y2196" s="126" t="s">
        <v>365</v>
      </c>
      <c r="Z2196" s="120" t="s">
        <v>529</v>
      </c>
      <c r="AA2196" s="126" t="s">
        <v>59</v>
      </c>
      <c r="AB2196" s="126" t="s">
        <v>365</v>
      </c>
      <c r="AC2196" s="120" t="s">
        <v>364</v>
      </c>
      <c r="AD2196" s="126" t="s">
        <v>59</v>
      </c>
      <c r="AE2196" s="126" t="s">
        <v>365</v>
      </c>
      <c r="AF2196" s="120" t="s">
        <v>364</v>
      </c>
      <c r="AG2196" s="126" t="s">
        <v>59</v>
      </c>
      <c r="AH2196" s="126" t="s">
        <v>365</v>
      </c>
      <c r="AI2196" s="120"/>
      <c r="AJ2196" s="126"/>
      <c r="AK2196" s="126"/>
      <c r="AL2196" s="120"/>
      <c r="AM2196" s="126"/>
      <c r="AN2196" s="126"/>
      <c r="AO2196" s="120"/>
      <c r="AP2196" s="126"/>
      <c r="AQ2196" s="126"/>
      <c r="AR2196" s="120"/>
      <c r="AS2196" s="126"/>
      <c r="AT2196" s="126"/>
      <c r="AU2196" s="120"/>
      <c r="AV2196" s="126"/>
      <c r="AW2196" s="126"/>
      <c r="AX2196" s="120"/>
      <c r="AY2196" s="126"/>
      <c r="AZ2196" s="126"/>
      <c r="BA2196" s="120"/>
      <c r="BB2196" s="126"/>
      <c r="BC2196" s="127"/>
      <c r="BD2196" s="120"/>
      <c r="BE2196" s="120"/>
      <c r="BF2196" s="127"/>
      <c r="BG2196" s="127"/>
      <c r="BH2196" s="127"/>
      <c r="BI2196" s="127"/>
      <c r="BJ2196" s="120"/>
      <c r="BK2196" s="128"/>
      <c r="BL2196" s="128"/>
    </row>
    <row r="2197" spans="1:64" x14ac:dyDescent="0.2">
      <c r="A2197" s="147" t="s">
        <v>3362</v>
      </c>
      <c r="B2197" s="158">
        <v>34596</v>
      </c>
      <c r="C2197" s="175" t="s">
        <v>2586</v>
      </c>
      <c r="D2197" s="122" t="s">
        <v>3076</v>
      </c>
      <c r="E2197" s="116" t="str">
        <f>IF(ISERROR(VLOOKUP(TRIM(A2197),'R2020'!$A$1:$I$1991,2,FALSE)),"",VLOOKUP(TRIM(A2197),'R2020'!$A$1:$I$1991,2,FALSE))</f>
        <v>RG T</v>
      </c>
      <c r="F2197" s="116" t="str">
        <f>IF(ISERROR(VLOOKUP(TRIM(A2197),'R2020'!$A$1:$I$1991,3,FALSE)),"",VLOOKUP(TRIM(A2197),'R2020'!$A$1:$I$1991,3,FALSE))</f>
        <v>KCA</v>
      </c>
      <c r="G2197" s="116" t="str">
        <f>IF(ISERROR(VLOOKUP(TRIM(A2197),'R2020'!$A$1:$I$1991,8,FALSE)),"",VLOOKUP(TRIM(A2197),'R2020'!$A$1:$I$1991,8,FALSE))</f>
        <v>0-4 / 0-4</v>
      </c>
      <c r="H2197" s="117" t="s">
        <v>477</v>
      </c>
      <c r="I2197" s="122" t="s">
        <v>55</v>
      </c>
      <c r="J2197" s="122" t="s">
        <v>545</v>
      </c>
      <c r="K2197" s="117" t="s">
        <v>226</v>
      </c>
      <c r="L2197" s="122" t="s">
        <v>55</v>
      </c>
      <c r="M2197" s="122" t="s">
        <v>58</v>
      </c>
      <c r="O2197" s="122"/>
      <c r="P2197" s="122"/>
      <c r="R2197" s="122"/>
      <c r="S2197" s="122"/>
      <c r="U2197" s="122"/>
      <c r="V2197" s="122"/>
      <c r="X2197" s="122"/>
      <c r="Y2197" s="122"/>
      <c r="AA2197" s="122"/>
      <c r="AB2197" s="122"/>
      <c r="AD2197" s="122"/>
      <c r="AE2197" s="122"/>
      <c r="AG2197" s="122"/>
      <c r="AH2197" s="122"/>
      <c r="AJ2197" s="122"/>
      <c r="AK2197" s="122"/>
      <c r="AM2197" s="122"/>
      <c r="AN2197" s="122"/>
      <c r="AP2197" s="122"/>
      <c r="AQ2197" s="122"/>
      <c r="AS2197" s="122"/>
      <c r="AT2197" s="122"/>
      <c r="AV2197" s="122"/>
      <c r="AW2197" s="122"/>
      <c r="AY2197" s="122"/>
      <c r="AZ2197" s="122"/>
      <c r="BB2197" s="122"/>
      <c r="BC2197" s="122"/>
      <c r="BE2197" s="123"/>
      <c r="BF2197" s="122"/>
      <c r="BG2197" s="121"/>
      <c r="BI2197" s="119"/>
      <c r="BJ2197" s="121"/>
      <c r="BK2197" s="121"/>
      <c r="BL2197" s="130"/>
    </row>
    <row r="2198" spans="1:64" x14ac:dyDescent="0.2">
      <c r="A2198" s="147" t="s">
        <v>4006</v>
      </c>
      <c r="B2198" s="158">
        <v>35042</v>
      </c>
      <c r="C2198" s="173" t="s">
        <v>3408</v>
      </c>
      <c r="E2198" s="116" t="str">
        <f>IF(ISERROR(VLOOKUP(TRIM(A2198),'R2020'!$A$1:$I$1991,2,FALSE)),"",VLOOKUP(TRIM(A2198),'R2020'!$A$1:$I$1991,2,FALSE))</f>
        <v>LT G</v>
      </c>
      <c r="F2198" s="116" t="str">
        <f>IF(ISERROR(VLOOKUP(TRIM(A2198),'R2020'!$A$1:$I$1991,3,FALSE)),"",VLOOKUP(TRIM(A2198),'R2020'!$A$1:$I$1991,3,FALSE))</f>
        <v>NEA</v>
      </c>
      <c r="G2198" s="116" t="str">
        <f>IF(ISERROR(VLOOKUP(TRIM(A2198),'R2020'!$A$1:$I$1991,8,FALSE)),"",VLOOKUP(TRIM(A2198),'R2020'!$A$1:$I$1991,8,FALSE))</f>
        <v>5-4 / 0-4</v>
      </c>
      <c r="H2198" s="117" t="s">
        <v>505</v>
      </c>
      <c r="I2198" s="117" t="s">
        <v>232</v>
      </c>
      <c r="J2198" s="119" t="s">
        <v>227</v>
      </c>
    </row>
    <row r="2199" spans="1:64" x14ac:dyDescent="0.2">
      <c r="A2199" s="149" t="s">
        <v>1118</v>
      </c>
      <c r="B2199" s="159">
        <v>33270</v>
      </c>
      <c r="C2199" s="175" t="s">
        <v>1225</v>
      </c>
      <c r="D2199" s="124" t="s">
        <v>1258</v>
      </c>
      <c r="E2199" s="116" t="str">
        <f>IF(ISERROR(VLOOKUP(TRIM(A2199),'R2020'!$A$1:$I$1991,2,FALSE)),"",VLOOKUP(TRIM(A2199),'R2020'!$A$1:$I$1991,2,FALSE))</f>
        <v/>
      </c>
      <c r="F2199" s="116" t="str">
        <f>IF(ISERROR(VLOOKUP(TRIM(A2199),'R2020'!$A$1:$I$1991,3,FALSE)),"",VLOOKUP(TRIM(A2199),'R2020'!$A$1:$I$1991,3,FALSE))</f>
        <v/>
      </c>
      <c r="G2199" s="116" t="str">
        <f>IF(ISERROR(VLOOKUP(TRIM(A2199),'R2020'!$A$1:$I$1991,8,FALSE)),"",VLOOKUP(TRIM(A2199),'R2020'!$A$1:$I$1991,8,FALSE))</f>
        <v/>
      </c>
      <c r="I2199" s="124"/>
      <c r="J2199" s="127"/>
      <c r="K2199" s="117" t="s">
        <v>42</v>
      </c>
      <c r="L2199" s="124" t="s">
        <v>30</v>
      </c>
      <c r="M2199" s="127" t="s">
        <v>481</v>
      </c>
      <c r="N2199" s="117" t="s">
        <v>44</v>
      </c>
      <c r="O2199" s="124" t="s">
        <v>30</v>
      </c>
      <c r="P2199" s="127" t="s">
        <v>41</v>
      </c>
      <c r="Q2199" s="120" t="s">
        <v>44</v>
      </c>
      <c r="R2199" s="124" t="s">
        <v>30</v>
      </c>
      <c r="S2199" s="127" t="s">
        <v>51</v>
      </c>
      <c r="T2199" s="120" t="s">
        <v>44</v>
      </c>
      <c r="U2199" s="124" t="s">
        <v>30</v>
      </c>
      <c r="V2199" s="127" t="s">
        <v>479</v>
      </c>
      <c r="W2199" s="120" t="s">
        <v>44</v>
      </c>
      <c r="X2199" s="120" t="s">
        <v>30</v>
      </c>
      <c r="Y2199" s="127" t="s">
        <v>333</v>
      </c>
      <c r="Z2199" s="120"/>
      <c r="AA2199" s="120"/>
      <c r="AB2199" s="120"/>
      <c r="AC2199" s="120"/>
      <c r="AD2199" s="120"/>
      <c r="AE2199" s="120"/>
      <c r="AF2199" s="120"/>
      <c r="AG2199" s="120"/>
      <c r="AH2199" s="120"/>
      <c r="AI2199" s="120"/>
      <c r="AJ2199" s="120"/>
      <c r="AK2199" s="120"/>
      <c r="AL2199" s="120"/>
      <c r="AM2199" s="120"/>
      <c r="AN2199" s="120"/>
      <c r="AO2199" s="120"/>
      <c r="AP2199" s="120"/>
      <c r="AQ2199" s="120"/>
      <c r="AR2199" s="120"/>
      <c r="AS2199" s="120"/>
      <c r="AT2199" s="120"/>
      <c r="AU2199" s="120"/>
      <c r="AV2199" s="120"/>
      <c r="AW2199" s="120"/>
      <c r="AX2199" s="120"/>
      <c r="AY2199" s="120"/>
      <c r="AZ2199" s="120"/>
      <c r="BA2199" s="120"/>
      <c r="BB2199" s="120"/>
      <c r="BC2199" s="120"/>
      <c r="BD2199" s="120"/>
      <c r="BE2199" s="120"/>
      <c r="BF2199" s="120"/>
      <c r="BG2199" s="120"/>
      <c r="BH2199" s="120"/>
      <c r="BI2199" s="120"/>
      <c r="BJ2199" s="120"/>
      <c r="BK2199" s="120"/>
      <c r="BL2199" s="120"/>
    </row>
    <row r="2200" spans="1:64" x14ac:dyDescent="0.2">
      <c r="A2200" s="147" t="s">
        <v>4007</v>
      </c>
      <c r="B2200" s="158">
        <v>35406</v>
      </c>
      <c r="C2200" s="173" t="s">
        <v>3446</v>
      </c>
      <c r="E2200" s="116" t="str">
        <f>IF(ISERROR(VLOOKUP(TRIM(A2200),'R2020'!$A$1:$I$1991,2,FALSE)),"",VLOOKUP(TRIM(A2200),'R2020'!$A$1:$I$1991,2,FALSE))</f>
        <v>OLB</v>
      </c>
      <c r="F2200" s="116" t="str">
        <f>IF(ISERROR(VLOOKUP(TRIM(A2200),'R2020'!$A$1:$I$1991,3,FALSE)),"",VLOOKUP(TRIM(A2200),'R2020'!$A$1:$I$1991,3,FALSE))</f>
        <v>NYN</v>
      </c>
      <c r="G2200" s="116" t="str">
        <f>IF(ISERROR(VLOOKUP(TRIM(A2200),'R2020'!$A$1:$I$1991,8,FALSE)),"",VLOOKUP(TRIM(A2200),'R2020'!$A$1:$I$1991,8,FALSE))</f>
        <v xml:space="preserve">00-0 </v>
      </c>
      <c r="H2200" s="117" t="s">
        <v>125</v>
      </c>
      <c r="I2200" s="117" t="s">
        <v>30</v>
      </c>
      <c r="J2200" s="119" t="s">
        <v>1180</v>
      </c>
    </row>
    <row r="2201" spans="1:64" x14ac:dyDescent="0.2">
      <c r="A2201" s="149" t="s">
        <v>484</v>
      </c>
      <c r="B2201" s="159">
        <v>30940</v>
      </c>
      <c r="C2201" s="174" t="s">
        <v>261</v>
      </c>
      <c r="D2201" s="126" t="s">
        <v>260</v>
      </c>
      <c r="E2201" s="116" t="str">
        <f>IF(ISERROR(VLOOKUP(TRIM(A2201),'R2020'!$A$1:$I$1991,2,FALSE)),"",VLOOKUP(TRIM(A2201),'R2020'!$A$1:$I$1991,2,FALSE))</f>
        <v/>
      </c>
      <c r="F2201" s="116" t="str">
        <f>IF(ISERROR(VLOOKUP(TRIM(A2201),'R2020'!$A$1:$I$1991,3,FALSE)),"",VLOOKUP(TRIM(A2201),'R2020'!$A$1:$I$1991,3,FALSE))</f>
        <v/>
      </c>
      <c r="G2201" s="116" t="str">
        <f>IF(ISERROR(VLOOKUP(TRIM(A2201),'R2020'!$A$1:$I$1991,8,FALSE)),"",VLOOKUP(TRIM(A2201),'R2020'!$A$1:$I$1991,8,FALSE))</f>
        <v/>
      </c>
      <c r="H2201" s="120" t="s">
        <v>226</v>
      </c>
      <c r="I2201" s="126" t="s">
        <v>39</v>
      </c>
      <c r="J2201" s="126" t="s">
        <v>29</v>
      </c>
      <c r="K2201" s="120" t="s">
        <v>226</v>
      </c>
      <c r="L2201" s="126" t="s">
        <v>39</v>
      </c>
      <c r="M2201" s="126" t="s">
        <v>29</v>
      </c>
      <c r="N2201" s="120" t="s">
        <v>202</v>
      </c>
      <c r="O2201" s="126"/>
      <c r="P2201" s="126"/>
      <c r="Q2201" s="120" t="s">
        <v>477</v>
      </c>
      <c r="R2201" s="126" t="s">
        <v>39</v>
      </c>
      <c r="S2201" s="126" t="s">
        <v>682</v>
      </c>
      <c r="T2201" s="120" t="s">
        <v>226</v>
      </c>
      <c r="U2201" s="126" t="s">
        <v>39</v>
      </c>
      <c r="V2201" s="126" t="s">
        <v>29</v>
      </c>
      <c r="W2201" s="120" t="s">
        <v>226</v>
      </c>
      <c r="X2201" s="126" t="s">
        <v>39</v>
      </c>
      <c r="Y2201" s="126" t="s">
        <v>29</v>
      </c>
      <c r="Z2201" s="120" t="s">
        <v>226</v>
      </c>
      <c r="AA2201" s="126" t="s">
        <v>39</v>
      </c>
      <c r="AB2201" s="126" t="s">
        <v>29</v>
      </c>
      <c r="AC2201" s="120" t="s">
        <v>226</v>
      </c>
      <c r="AD2201" s="126" t="s">
        <v>39</v>
      </c>
      <c r="AE2201" s="126" t="s">
        <v>29</v>
      </c>
      <c r="AF2201" s="120" t="s">
        <v>226</v>
      </c>
      <c r="AG2201" s="126" t="s">
        <v>39</v>
      </c>
      <c r="AH2201" s="126" t="s">
        <v>29</v>
      </c>
      <c r="AI2201" s="120" t="s">
        <v>228</v>
      </c>
      <c r="AJ2201" s="126" t="s">
        <v>39</v>
      </c>
      <c r="AK2201" s="126" t="s">
        <v>227</v>
      </c>
      <c r="AL2201" s="120" t="s">
        <v>544</v>
      </c>
      <c r="AM2201" s="126" t="s">
        <v>39</v>
      </c>
      <c r="AN2201" s="126" t="s">
        <v>58</v>
      </c>
      <c r="AO2201" s="120"/>
      <c r="AP2201" s="126"/>
      <c r="AQ2201" s="126"/>
      <c r="AR2201" s="120" t="s">
        <v>228</v>
      </c>
      <c r="AS2201" s="126" t="s">
        <v>39</v>
      </c>
      <c r="AT2201" s="126" t="s">
        <v>227</v>
      </c>
      <c r="AU2201" s="120"/>
      <c r="AV2201" s="126"/>
      <c r="AW2201" s="126"/>
      <c r="AX2201" s="120"/>
      <c r="AY2201" s="126"/>
      <c r="AZ2201" s="126"/>
      <c r="BA2201" s="120"/>
      <c r="BB2201" s="126"/>
      <c r="BC2201" s="127"/>
      <c r="BD2201" s="120"/>
      <c r="BE2201" s="120"/>
      <c r="BF2201" s="127"/>
      <c r="BG2201" s="127"/>
      <c r="BH2201" s="127"/>
      <c r="BI2201" s="127"/>
      <c r="BJ2201" s="120"/>
      <c r="BK2201" s="128"/>
      <c r="BL2201" s="128"/>
    </row>
    <row r="2202" spans="1:64" x14ac:dyDescent="0.2">
      <c r="A2202" s="118" t="s">
        <v>4344</v>
      </c>
      <c r="B2202" s="139">
        <v>34083</v>
      </c>
      <c r="C2202" s="176" t="s">
        <v>2586</v>
      </c>
      <c r="D2202" s="141"/>
      <c r="E2202" s="116" t="str">
        <f>IF(ISERROR(VLOOKUP(TRIM(A2202),'R2020'!$A$1:$I$1991,2,FALSE)),"",VLOOKUP(TRIM(A2202),'R2020'!$A$1:$I$1991,2,FALSE))</f>
        <v>End</v>
      </c>
      <c r="F2202" s="116" t="str">
        <f>IF(ISERROR(VLOOKUP(TRIM(A2202),'R2020'!$A$1:$I$1991,3,FALSE)),"",VLOOKUP(TRIM(A2202),'R2020'!$A$1:$I$1991,3,FALSE))</f>
        <v>MIN</v>
      </c>
      <c r="G2202" s="116" t="str">
        <f>IF(ISERROR(VLOOKUP(TRIM(A2202),'R2020'!$A$1:$I$1991,8,FALSE)),"",VLOOKUP(TRIM(A2202),'R2020'!$A$1:$I$1991,8,FALSE))</f>
        <v xml:space="preserve">0-0 </v>
      </c>
      <c r="H2202" s="127"/>
      <c r="I2202" s="127"/>
      <c r="J2202" s="120"/>
      <c r="K2202" s="127"/>
      <c r="L2202" s="127"/>
      <c r="M2202" s="120"/>
      <c r="N2202" s="127"/>
      <c r="O2202" s="127"/>
      <c r="P2202" s="120"/>
      <c r="Q2202" s="127"/>
      <c r="R2202" s="127"/>
      <c r="S2202" s="120"/>
      <c r="T2202" s="127"/>
      <c r="U2202" s="127"/>
      <c r="V2202" s="120"/>
      <c r="W2202" s="127"/>
      <c r="X2202" s="127"/>
      <c r="Y2202" s="120"/>
      <c r="Z2202" s="127"/>
      <c r="AA2202" s="127"/>
      <c r="AB2202" s="120"/>
      <c r="AC2202" s="127"/>
      <c r="AD2202" s="127"/>
      <c r="AE2202" s="120"/>
      <c r="AF2202" s="127"/>
      <c r="AG2202" s="127"/>
      <c r="AH2202" s="120"/>
      <c r="AI2202" s="127"/>
      <c r="AJ2202" s="127"/>
      <c r="AK2202" s="120"/>
      <c r="AL2202" s="127"/>
      <c r="AM2202" s="127"/>
      <c r="AN2202" s="120"/>
      <c r="AO2202" s="127"/>
      <c r="AP2202" s="127"/>
      <c r="AQ2202" s="127"/>
      <c r="AR2202" s="127"/>
      <c r="AS2202" s="127"/>
      <c r="AT2202" s="120"/>
      <c r="AU2202" s="127"/>
      <c r="AV2202" s="127"/>
      <c r="AW2202" s="120"/>
      <c r="AX2202" s="127"/>
      <c r="AY2202" s="127"/>
      <c r="AZ2202" s="120"/>
      <c r="BA2202" s="127"/>
      <c r="BB2202" s="127"/>
      <c r="BC2202" s="120"/>
      <c r="BD2202" s="120"/>
      <c r="BE2202" s="120"/>
      <c r="BF2202" s="120"/>
      <c r="BG2202" s="120"/>
      <c r="BH2202" s="120"/>
      <c r="BI2202" s="120"/>
      <c r="BJ2202" s="128"/>
      <c r="BK2202" s="128"/>
    </row>
    <row r="2203" spans="1:64" x14ac:dyDescent="0.2">
      <c r="A2203" s="147" t="s">
        <v>4008</v>
      </c>
      <c r="B2203" s="158">
        <v>35208</v>
      </c>
      <c r="C2203" s="173" t="s">
        <v>3456</v>
      </c>
      <c r="E2203" s="116" t="str">
        <f>IF(ISERROR(VLOOKUP(TRIM(A2203),'R2020'!$A$1:$I$1991,2,FALSE)),"",VLOOKUP(TRIM(A2203),'R2020'!$A$1:$I$1991,2,FALSE))</f>
        <v>LCB</v>
      </c>
      <c r="F2203" s="116" t="str">
        <f>IF(ISERROR(VLOOKUP(TRIM(A2203),'R2020'!$A$1:$I$1991,3,FALSE)),"",VLOOKUP(TRIM(A2203),'R2020'!$A$1:$I$1991,3,FALSE))</f>
        <v>INA</v>
      </c>
      <c r="G2203" s="116" t="str">
        <f>IF(ISERROR(VLOOKUP(TRIM(A2203),'R2020'!$A$1:$I$1991,8,FALSE)),"",VLOOKUP(TRIM(A2203),'R2020'!$A$1:$I$1991,8,FALSE))</f>
        <v xml:space="preserve">0 </v>
      </c>
      <c r="H2203" s="117" t="s">
        <v>327</v>
      </c>
      <c r="I2203" s="117" t="s">
        <v>103</v>
      </c>
      <c r="J2203" s="119" t="s">
        <v>365</v>
      </c>
    </row>
    <row r="2204" spans="1:64" x14ac:dyDescent="0.2">
      <c r="A2204" s="147" t="s">
        <v>1519</v>
      </c>
      <c r="B2204" s="158">
        <v>34244</v>
      </c>
      <c r="C2204" s="175" t="s">
        <v>1574</v>
      </c>
      <c r="D2204" s="122" t="s">
        <v>2227</v>
      </c>
      <c r="E2204" s="116" t="str">
        <f>IF(ISERROR(VLOOKUP(TRIM(A2204),'R2020'!$A$1:$I$1991,2,FALSE)),"",VLOOKUP(TRIM(A2204),'R2020'!$A$1:$I$1991,2,FALSE))</f>
        <v/>
      </c>
      <c r="F2204" s="116" t="str">
        <f>IF(ISERROR(VLOOKUP(TRIM(A2204),'R2020'!$A$1:$I$1991,3,FALSE)),"",VLOOKUP(TRIM(A2204),'R2020'!$A$1:$I$1991,3,FALSE))</f>
        <v/>
      </c>
      <c r="G2204" s="116" t="str">
        <f>IF(ISERROR(VLOOKUP(TRIM(A2204),'R2020'!$A$1:$I$1991,8,FALSE)),"",VLOOKUP(TRIM(A2204),'R2020'!$A$1:$I$1991,8,FALSE))</f>
        <v/>
      </c>
      <c r="H2204" s="117" t="s">
        <v>344</v>
      </c>
      <c r="I2204" s="121" t="s">
        <v>233</v>
      </c>
      <c r="J2204" s="119" t="s">
        <v>2547</v>
      </c>
      <c r="K2204" s="117" t="s">
        <v>344</v>
      </c>
      <c r="L2204" s="121" t="s">
        <v>386</v>
      </c>
      <c r="M2204" s="119" t="s">
        <v>2328</v>
      </c>
      <c r="N2204" s="117" t="s">
        <v>344</v>
      </c>
      <c r="O2204" s="121" t="s">
        <v>386</v>
      </c>
      <c r="P2204" s="119" t="s">
        <v>2228</v>
      </c>
      <c r="Q2204" s="117" t="s">
        <v>344</v>
      </c>
      <c r="R2204" s="121" t="s">
        <v>386</v>
      </c>
      <c r="S2204" s="119" t="s">
        <v>1836</v>
      </c>
      <c r="T2204" s="117" t="s">
        <v>344</v>
      </c>
      <c r="U2204" s="121" t="s">
        <v>386</v>
      </c>
      <c r="V2204" s="119" t="s">
        <v>1676</v>
      </c>
      <c r="X2204" s="121"/>
      <c r="Y2204" s="119"/>
      <c r="AA2204" s="121"/>
      <c r="AB2204" s="119"/>
      <c r="AD2204" s="121"/>
      <c r="AE2204" s="119"/>
      <c r="AG2204" s="121"/>
      <c r="AH2204" s="119"/>
      <c r="AJ2204" s="121"/>
      <c r="AK2204" s="119"/>
      <c r="AM2204" s="121"/>
      <c r="AN2204" s="119"/>
      <c r="AP2204" s="121"/>
      <c r="AQ2204" s="119"/>
      <c r="AS2204" s="121"/>
      <c r="AT2204" s="119"/>
      <c r="AV2204" s="121"/>
      <c r="AW2204" s="119"/>
      <c r="AY2204" s="121"/>
      <c r="AZ2204" s="119"/>
      <c r="BB2204" s="121"/>
      <c r="BC2204" s="119"/>
      <c r="BF2204" s="119"/>
      <c r="BG2204" s="121"/>
      <c r="BH2204" s="121"/>
      <c r="BI2204" s="121"/>
      <c r="BJ2204" s="121"/>
      <c r="BK2204" s="121"/>
      <c r="BL2204" s="121"/>
    </row>
    <row r="2205" spans="1:64" x14ac:dyDescent="0.2">
      <c r="A2205" s="147" t="s">
        <v>3363</v>
      </c>
      <c r="B2205" s="158">
        <v>35115</v>
      </c>
      <c r="C2205" s="175" t="s">
        <v>3067</v>
      </c>
      <c r="D2205" s="122" t="s">
        <v>3416</v>
      </c>
      <c r="E2205" s="116" t="str">
        <f>IF(ISERROR(VLOOKUP(TRIM(A2205),'R2020'!$A$1:$I$1991,2,FALSE)),"",VLOOKUP(TRIM(A2205),'R2020'!$A$1:$I$1991,2,FALSE))</f>
        <v>RCB</v>
      </c>
      <c r="F2205" s="116" t="str">
        <f>IF(ISERROR(VLOOKUP(TRIM(A2205),'R2020'!$A$1:$I$1991,3,FALSE)),"",VLOOKUP(TRIM(A2205),'R2020'!$A$1:$I$1991,3,FALSE))</f>
        <v>NYN</v>
      </c>
      <c r="G2205" s="116" t="str">
        <f>IF(ISERROR(VLOOKUP(TRIM(A2205),'R2020'!$A$1:$I$1991,8,FALSE)),"",VLOOKUP(TRIM(A2205),'R2020'!$A$1:$I$1991,8,FALSE))</f>
        <v xml:space="preserve">0 </v>
      </c>
      <c r="H2205" s="117" t="s">
        <v>364</v>
      </c>
      <c r="I2205" s="117" t="s">
        <v>229</v>
      </c>
      <c r="J2205" s="119" t="s">
        <v>1061</v>
      </c>
      <c r="K2205" s="117" t="s">
        <v>364</v>
      </c>
      <c r="L2205" s="122" t="s">
        <v>229</v>
      </c>
      <c r="M2205" s="122" t="s">
        <v>1059</v>
      </c>
      <c r="O2205" s="122"/>
      <c r="P2205" s="122"/>
      <c r="R2205" s="122"/>
      <c r="S2205" s="122"/>
      <c r="U2205" s="122"/>
      <c r="V2205" s="122"/>
      <c r="X2205" s="122"/>
      <c r="Y2205" s="122"/>
      <c r="AA2205" s="122"/>
      <c r="AB2205" s="122"/>
      <c r="AD2205" s="122"/>
      <c r="AE2205" s="122"/>
      <c r="AG2205" s="122"/>
      <c r="AH2205" s="122"/>
      <c r="AJ2205" s="122"/>
      <c r="AK2205" s="122"/>
      <c r="AM2205" s="122"/>
      <c r="AN2205" s="122"/>
      <c r="AP2205" s="122"/>
      <c r="AQ2205" s="122"/>
      <c r="AS2205" s="122"/>
      <c r="AT2205" s="122"/>
      <c r="AV2205" s="122"/>
      <c r="AW2205" s="122"/>
      <c r="AY2205" s="122"/>
      <c r="AZ2205" s="122"/>
      <c r="BB2205" s="122"/>
      <c r="BC2205" s="122"/>
      <c r="BE2205" s="123"/>
      <c r="BF2205" s="122"/>
      <c r="BG2205" s="121"/>
      <c r="BI2205" s="119"/>
      <c r="BJ2205" s="121"/>
      <c r="BK2205" s="121"/>
      <c r="BL2205" s="130"/>
    </row>
    <row r="2206" spans="1:64" x14ac:dyDescent="0.2">
      <c r="A2206" s="118" t="s">
        <v>4484</v>
      </c>
      <c r="B2206" s="139">
        <v>36264</v>
      </c>
      <c r="C2206" s="176" t="s">
        <v>4512</v>
      </c>
      <c r="D2206" s="141"/>
      <c r="E2206" s="116" t="str">
        <f>IF(ISERROR(VLOOKUP(TRIM(A2206),'R2020'!$A$1:$I$1991,2,FALSE)),"",VLOOKUP(TRIM(A2206),'R2020'!$A$1:$I$1991,2,FALSE))</f>
        <v>LE</v>
      </c>
      <c r="F2206" s="116" t="str">
        <f>IF(ISERROR(VLOOKUP(TRIM(A2206),'R2020'!$A$1:$I$1991,3,FALSE)),"",VLOOKUP(TRIM(A2206),'R2020'!$A$1:$I$1991,3,FALSE))</f>
        <v>WAN</v>
      </c>
      <c r="G2206" s="116" t="str">
        <f>IF(ISERROR(VLOOKUP(TRIM(A2206),'R2020'!$A$1:$I$1991,8,FALSE)),"",VLOOKUP(TRIM(A2206),'R2020'!$A$1:$I$1991,8,FALSE))</f>
        <v xml:space="preserve">5-8 </v>
      </c>
      <c r="H2206" s="127"/>
      <c r="I2206" s="127"/>
      <c r="J2206" s="120"/>
      <c r="K2206" s="127"/>
      <c r="L2206" s="127"/>
      <c r="M2206" s="120"/>
      <c r="N2206" s="127"/>
      <c r="O2206" s="127"/>
      <c r="P2206" s="120"/>
      <c r="Q2206" s="127"/>
      <c r="R2206" s="127"/>
      <c r="S2206" s="120"/>
      <c r="T2206" s="127"/>
      <c r="U2206" s="127"/>
      <c r="V2206" s="120"/>
      <c r="W2206" s="127"/>
      <c r="X2206" s="127"/>
      <c r="Y2206" s="120"/>
      <c r="Z2206" s="127"/>
      <c r="AA2206" s="127"/>
      <c r="AB2206" s="120"/>
      <c r="AC2206" s="127"/>
      <c r="AD2206" s="127"/>
      <c r="AE2206" s="120"/>
      <c r="AF2206" s="127"/>
      <c r="AG2206" s="127"/>
      <c r="AH2206" s="120"/>
      <c r="AI2206" s="127"/>
      <c r="AJ2206" s="127"/>
      <c r="AK2206" s="120"/>
      <c r="AL2206" s="127"/>
      <c r="AM2206" s="127"/>
      <c r="AN2206" s="120"/>
      <c r="AO2206" s="127"/>
      <c r="AP2206" s="127"/>
      <c r="AQ2206" s="127"/>
      <c r="AR2206" s="127"/>
      <c r="AS2206" s="127"/>
      <c r="AT2206" s="120"/>
      <c r="AU2206" s="127"/>
      <c r="AV2206" s="127"/>
      <c r="AW2206" s="120"/>
      <c r="AX2206" s="127"/>
      <c r="AY2206" s="127"/>
      <c r="AZ2206" s="120"/>
      <c r="BA2206" s="127"/>
      <c r="BB2206" s="127"/>
      <c r="BC2206" s="120"/>
      <c r="BD2206" s="120"/>
      <c r="BE2206" s="120"/>
      <c r="BF2206" s="120"/>
      <c r="BG2206" s="120"/>
      <c r="BH2206" s="120"/>
      <c r="BI2206" s="120"/>
      <c r="BJ2206" s="128"/>
      <c r="BK2206" s="128"/>
    </row>
    <row r="2207" spans="1:64" x14ac:dyDescent="0.2">
      <c r="A2207" s="147" t="s">
        <v>3364</v>
      </c>
      <c r="B2207" s="158">
        <v>34653</v>
      </c>
      <c r="C2207" s="175" t="s">
        <v>3076</v>
      </c>
      <c r="D2207" s="122" t="s">
        <v>3074</v>
      </c>
      <c r="E2207" s="116" t="str">
        <f>IF(ISERROR(VLOOKUP(TRIM(A2207),'R2020'!$A$1:$I$1991,2,FALSE)),"",VLOOKUP(TRIM(A2207),'R2020'!$A$1:$I$1991,2,FALSE))</f>
        <v>ILB</v>
      </c>
      <c r="F2207" s="116" t="str">
        <f>IF(ISERROR(VLOOKUP(TRIM(A2207),'R2020'!$A$1:$I$1991,3,FALSE)),"",VLOOKUP(TRIM(A2207),'R2020'!$A$1:$I$1991,3,FALSE))</f>
        <v>LAN</v>
      </c>
      <c r="G2207" s="116" t="str">
        <f>IF(ISERROR(VLOOKUP(TRIM(A2207),'R2020'!$A$1:$I$1991,8,FALSE)),"",VLOOKUP(TRIM(A2207),'R2020'!$A$1:$I$1991,8,FALSE))</f>
        <v xml:space="preserve">00-4 </v>
      </c>
      <c r="H2207" s="117" t="s">
        <v>64</v>
      </c>
      <c r="I2207" s="122" t="s">
        <v>2235</v>
      </c>
      <c r="J2207" s="122" t="s">
        <v>1064</v>
      </c>
      <c r="K2207" s="117" t="s">
        <v>64</v>
      </c>
      <c r="L2207" s="122" t="s">
        <v>39</v>
      </c>
      <c r="M2207" s="122" t="s">
        <v>1056</v>
      </c>
      <c r="O2207" s="122"/>
      <c r="P2207" s="122"/>
      <c r="R2207" s="122"/>
      <c r="S2207" s="122"/>
      <c r="U2207" s="122"/>
      <c r="V2207" s="122"/>
      <c r="X2207" s="122"/>
      <c r="Y2207" s="122"/>
      <c r="AA2207" s="122"/>
      <c r="AB2207" s="122"/>
      <c r="AD2207" s="122"/>
      <c r="AE2207" s="122"/>
      <c r="AG2207" s="122"/>
      <c r="AH2207" s="122"/>
      <c r="AJ2207" s="122"/>
      <c r="AK2207" s="122"/>
      <c r="AM2207" s="122"/>
      <c r="AN2207" s="122"/>
      <c r="AP2207" s="122"/>
      <c r="AQ2207" s="122"/>
      <c r="AS2207" s="122"/>
      <c r="AT2207" s="122"/>
      <c r="AV2207" s="122"/>
      <c r="AW2207" s="122"/>
      <c r="AY2207" s="122"/>
      <c r="AZ2207" s="122"/>
      <c r="BB2207" s="122"/>
      <c r="BC2207" s="122"/>
      <c r="BE2207" s="123"/>
      <c r="BF2207" s="122"/>
      <c r="BG2207" s="121"/>
      <c r="BI2207" s="119"/>
      <c r="BJ2207" s="121"/>
      <c r="BK2207" s="121"/>
      <c r="BL2207" s="130"/>
    </row>
    <row r="2208" spans="1:64" x14ac:dyDescent="0.2">
      <c r="A2208" s="147" t="s">
        <v>1774</v>
      </c>
      <c r="B2208" s="158">
        <v>34407</v>
      </c>
      <c r="C2208" s="175" t="s">
        <v>2028</v>
      </c>
      <c r="D2208" s="117" t="s">
        <v>2042</v>
      </c>
      <c r="E2208" s="116" t="str">
        <f>IF(ISERROR(VLOOKUP(TRIM(A2208),'R2020'!$A$1:$I$1991,2,FALSE)),"",VLOOKUP(TRIM(A2208),'R2020'!$A$1:$I$1991,2,FALSE))</f>
        <v/>
      </c>
      <c r="F2208" s="116" t="str">
        <f>IF(ISERROR(VLOOKUP(TRIM(A2208),'R2020'!$A$1:$I$1991,3,FALSE)),"",VLOOKUP(TRIM(A2208),'R2020'!$A$1:$I$1991,3,FALSE))</f>
        <v/>
      </c>
      <c r="G2208" s="116" t="str">
        <f>IF(ISERROR(VLOOKUP(TRIM(A2208),'R2020'!$A$1:$I$1991,8,FALSE)),"",VLOOKUP(TRIM(A2208),'R2020'!$A$1:$I$1991,8,FALSE))</f>
        <v/>
      </c>
      <c r="J2208" s="122"/>
      <c r="K2208" s="117" t="s">
        <v>364</v>
      </c>
      <c r="L2208" s="117" t="s">
        <v>39</v>
      </c>
      <c r="M2208" s="122" t="s">
        <v>1061</v>
      </c>
      <c r="N2208" s="117" t="s">
        <v>202</v>
      </c>
      <c r="P2208" s="122"/>
      <c r="Q2208" s="117" t="s">
        <v>529</v>
      </c>
      <c r="R2208" s="117" t="s">
        <v>39</v>
      </c>
      <c r="S2208" s="122" t="s">
        <v>328</v>
      </c>
    </row>
    <row r="2209" spans="1:64" x14ac:dyDescent="0.2">
      <c r="A2209" s="118" t="s">
        <v>4059</v>
      </c>
      <c r="B2209" s="139">
        <v>35634</v>
      </c>
      <c r="C2209" s="176" t="s">
        <v>4513</v>
      </c>
      <c r="D2209" s="142"/>
      <c r="E2209" s="116" t="str">
        <f>IF(ISERROR(VLOOKUP(TRIM(A2209),'R2020'!$A$1:$I$1991,2,FALSE)),"",VLOOKUP(TRIM(A2209),'R2020'!$A$1:$I$1991,2,FALSE))</f>
        <v>WR</v>
      </c>
      <c r="F2209" s="116" t="str">
        <f>IF(ISERROR(VLOOKUP(TRIM(A2209),'R2020'!$A$1:$I$1991,3,FALSE)),"",VLOOKUP(TRIM(A2209),'R2020'!$A$1:$I$1991,3,FALSE))</f>
        <v>ATN</v>
      </c>
      <c r="G2209" s="116" t="str">
        <f>IF(ISERROR(VLOOKUP(TRIM(A2209),'R2020'!$A$1:$I$1991,8,FALSE)),"",VLOOKUP(TRIM(A2209),'R2020'!$A$1:$I$1991,8,FALSE))</f>
        <v xml:space="preserve"> </v>
      </c>
      <c r="H2209" s="126"/>
      <c r="I2209" s="126"/>
      <c r="J2209" s="120"/>
      <c r="K2209" s="126"/>
      <c r="L2209" s="126"/>
      <c r="M2209" s="120"/>
      <c r="N2209" s="126"/>
      <c r="O2209" s="126"/>
      <c r="P2209" s="120"/>
      <c r="Q2209" s="126"/>
      <c r="R2209" s="126"/>
      <c r="S2209" s="120"/>
      <c r="T2209" s="126"/>
      <c r="U2209" s="126"/>
      <c r="V2209" s="120"/>
      <c r="W2209" s="126"/>
      <c r="X2209" s="126"/>
      <c r="Y2209" s="120"/>
      <c r="Z2209" s="126"/>
      <c r="AA2209" s="126"/>
      <c r="AB2209" s="120"/>
      <c r="AC2209" s="126"/>
      <c r="AD2209" s="126"/>
      <c r="AE2209" s="120"/>
      <c r="AF2209" s="126"/>
      <c r="AG2209" s="126"/>
      <c r="AH2209" s="120"/>
      <c r="AI2209" s="126"/>
      <c r="AJ2209" s="126"/>
      <c r="AK2209" s="120"/>
      <c r="AL2209" s="126"/>
      <c r="AM2209" s="126"/>
      <c r="AN2209" s="120"/>
      <c r="AO2209" s="126"/>
      <c r="AP2209" s="126"/>
      <c r="AQ2209" s="120"/>
      <c r="AR2209" s="126"/>
      <c r="AS2209" s="126"/>
      <c r="AT2209" s="120"/>
      <c r="AU2209" s="126"/>
      <c r="AV2209" s="126"/>
      <c r="AW2209" s="120"/>
      <c r="AX2209" s="126"/>
      <c r="AY2209" s="126"/>
      <c r="AZ2209" s="120"/>
      <c r="BA2209" s="126"/>
      <c r="BB2209" s="126"/>
      <c r="BC2209" s="120"/>
      <c r="BD2209" s="125"/>
      <c r="BE2209" s="126"/>
      <c r="BF2209" s="128"/>
      <c r="BG2209" s="120"/>
      <c r="BH2209" s="127"/>
      <c r="BI2209" s="128"/>
      <c r="BJ2209" s="128"/>
      <c r="BK2209" s="131"/>
    </row>
    <row r="2210" spans="1:64" x14ac:dyDescent="0.2">
      <c r="A2210" s="147" t="s">
        <v>796</v>
      </c>
      <c r="B2210" s="158">
        <v>32940</v>
      </c>
      <c r="C2210" s="175" t="s">
        <v>865</v>
      </c>
      <c r="D2210" s="122" t="s">
        <v>857</v>
      </c>
      <c r="E2210" s="116" t="str">
        <f>IF(ISERROR(VLOOKUP(TRIM(A2210),'R2020'!$A$1:$I$1991,2,FALSE)),"",VLOOKUP(TRIM(A2210),'R2020'!$A$1:$I$1991,2,FALSE))</f>
        <v>RG</v>
      </c>
      <c r="F2210" s="116" t="str">
        <f>IF(ISERROR(VLOOKUP(TRIM(A2210),'R2020'!$A$1:$I$1991,3,FALSE)),"",VLOOKUP(TRIM(A2210),'R2020'!$A$1:$I$1991,3,FALSE))</f>
        <v>NYN</v>
      </c>
      <c r="G2210" s="116" t="str">
        <f>IF(ISERROR(VLOOKUP(TRIM(A2210),'R2020'!$A$1:$I$1991,8,FALSE)),"",VLOOKUP(TRIM(A2210),'R2020'!$A$1:$I$1991,8,FALSE))</f>
        <v xml:space="preserve">5-7 </v>
      </c>
      <c r="H2210" s="117" t="s">
        <v>226</v>
      </c>
      <c r="I2210" s="122" t="s">
        <v>30</v>
      </c>
      <c r="J2210" s="122" t="s">
        <v>33</v>
      </c>
      <c r="K2210" s="117" t="s">
        <v>226</v>
      </c>
      <c r="L2210" s="122" t="s">
        <v>348</v>
      </c>
      <c r="M2210" s="122" t="s">
        <v>230</v>
      </c>
      <c r="N2210" s="117" t="s">
        <v>226</v>
      </c>
      <c r="O2210" s="122" t="s">
        <v>348</v>
      </c>
      <c r="P2210" s="122" t="s">
        <v>56</v>
      </c>
      <c r="Q2210" s="117" t="s">
        <v>226</v>
      </c>
      <c r="R2210" s="122" t="s">
        <v>448</v>
      </c>
      <c r="S2210" s="122" t="s">
        <v>29</v>
      </c>
      <c r="T2210" s="117" t="s">
        <v>226</v>
      </c>
      <c r="U2210" s="122" t="s">
        <v>448</v>
      </c>
      <c r="V2210" s="122" t="s">
        <v>35</v>
      </c>
      <c r="W2210" s="117" t="s">
        <v>226</v>
      </c>
      <c r="X2210" s="122" t="s">
        <v>448</v>
      </c>
      <c r="Y2210" s="122" t="s">
        <v>33</v>
      </c>
      <c r="Z2210" s="117" t="s">
        <v>226</v>
      </c>
      <c r="AA2210" s="122" t="s">
        <v>448</v>
      </c>
      <c r="AB2210" s="122" t="s">
        <v>56</v>
      </c>
      <c r="AC2210" s="117" t="s">
        <v>226</v>
      </c>
      <c r="AD2210" s="122" t="s">
        <v>448</v>
      </c>
      <c r="AE2210" s="122" t="s">
        <v>227</v>
      </c>
      <c r="AG2210" s="122"/>
      <c r="AH2210" s="122"/>
      <c r="AJ2210" s="122"/>
      <c r="AK2210" s="122"/>
      <c r="AM2210" s="122"/>
      <c r="AN2210" s="122"/>
      <c r="AP2210" s="122"/>
      <c r="AQ2210" s="122"/>
      <c r="AS2210" s="122"/>
      <c r="AT2210" s="122"/>
      <c r="AV2210" s="122"/>
      <c r="AW2210" s="122"/>
      <c r="AY2210" s="122"/>
      <c r="AZ2210" s="122"/>
      <c r="BB2210" s="122"/>
      <c r="BC2210" s="119"/>
      <c r="BF2210" s="119"/>
      <c r="BG2210" s="119"/>
      <c r="BH2210" s="119"/>
      <c r="BI2210" s="119"/>
      <c r="BK2210" s="121"/>
      <c r="BL2210" s="121"/>
    </row>
    <row r="2211" spans="1:64" x14ac:dyDescent="0.2">
      <c r="A2211" s="147" t="s">
        <v>1392</v>
      </c>
      <c r="B2211" s="158">
        <v>33494</v>
      </c>
      <c r="C2211" s="175" t="s">
        <v>1575</v>
      </c>
      <c r="D2211" s="117" t="s">
        <v>3074</v>
      </c>
      <c r="E2211" s="116" t="str">
        <f>IF(ISERROR(VLOOKUP(TRIM(A2211),'R2020'!$A$1:$I$1991,2,FALSE)),"",VLOOKUP(TRIM(A2211),'R2020'!$A$1:$I$1991,2,FALSE))</f>
        <v/>
      </c>
      <c r="F2211" s="116" t="str">
        <f>IF(ISERROR(VLOOKUP(TRIM(A2211),'R2020'!$A$1:$I$1991,3,FALSE)),"",VLOOKUP(TRIM(A2211),'R2020'!$A$1:$I$1991,3,FALSE))</f>
        <v/>
      </c>
      <c r="G2211" s="116" t="str">
        <f>IF(ISERROR(VLOOKUP(TRIM(A2211),'R2020'!$A$1:$I$1991,8,FALSE)),"",VLOOKUP(TRIM(A2211),'R2020'!$A$1:$I$1991,8,FALSE))</f>
        <v/>
      </c>
      <c r="H2211" s="121"/>
      <c r="I2211" s="121"/>
      <c r="J2211" s="122"/>
      <c r="K2211" s="121" t="s">
        <v>344</v>
      </c>
      <c r="L2211" s="121" t="s">
        <v>369</v>
      </c>
      <c r="M2211" s="122" t="s">
        <v>2811</v>
      </c>
      <c r="O2211" s="121"/>
      <c r="Q2211" s="117" t="s">
        <v>344</v>
      </c>
      <c r="R2211" s="121" t="s">
        <v>369</v>
      </c>
      <c r="S2211" s="119" t="s">
        <v>1767</v>
      </c>
      <c r="T2211" s="117" t="s">
        <v>112</v>
      </c>
      <c r="U2211" s="121" t="s">
        <v>369</v>
      </c>
      <c r="V2211" s="119" t="s">
        <v>1618</v>
      </c>
      <c r="X2211" s="121"/>
      <c r="Y2211" s="119"/>
      <c r="AA2211" s="121"/>
      <c r="AB2211" s="119"/>
      <c r="AD2211" s="121"/>
      <c r="AE2211" s="119"/>
      <c r="AG2211" s="121"/>
      <c r="AH2211" s="119"/>
      <c r="AJ2211" s="121"/>
      <c r="AK2211" s="119"/>
      <c r="AM2211" s="121"/>
      <c r="AN2211" s="119"/>
      <c r="AP2211" s="121"/>
      <c r="AQ2211" s="119"/>
      <c r="AS2211" s="121"/>
      <c r="AT2211" s="119"/>
      <c r="AV2211" s="121"/>
      <c r="AW2211" s="119"/>
      <c r="AY2211" s="121"/>
      <c r="AZ2211" s="119"/>
      <c r="BB2211" s="121"/>
      <c r="BC2211" s="119"/>
      <c r="BF2211" s="119"/>
      <c r="BG2211" s="121"/>
      <c r="BH2211" s="121"/>
      <c r="BI2211" s="121"/>
      <c r="BJ2211" s="121"/>
      <c r="BK2211" s="121"/>
      <c r="BL2211" s="121"/>
    </row>
    <row r="2212" spans="1:64" x14ac:dyDescent="0.2">
      <c r="A2212" s="147" t="s">
        <v>1921</v>
      </c>
      <c r="B2212" s="158">
        <v>33825</v>
      </c>
      <c r="C2212" s="175" t="s">
        <v>2030</v>
      </c>
      <c r="D2212" s="117" t="s">
        <v>2202</v>
      </c>
      <c r="E2212" s="116" t="str">
        <f>IF(ISERROR(VLOOKUP(TRIM(A2212),'R2020'!$A$1:$I$1991,2,FALSE)),"",VLOOKUP(TRIM(A2212),'R2020'!$A$1:$I$1991,2,FALSE))</f>
        <v/>
      </c>
      <c r="F2212" s="116" t="str">
        <f>IF(ISERROR(VLOOKUP(TRIM(A2212),'R2020'!$A$1:$I$1991,3,FALSE)),"",VLOOKUP(TRIM(A2212),'R2020'!$A$1:$I$1991,3,FALSE))</f>
        <v/>
      </c>
      <c r="G2212" s="116" t="str">
        <f>IF(ISERROR(VLOOKUP(TRIM(A2212),'R2020'!$A$1:$I$1991,8,FALSE)),"",VLOOKUP(TRIM(A2212),'R2020'!$A$1:$I$1991,8,FALSE))</f>
        <v/>
      </c>
      <c r="H2212" s="117" t="s">
        <v>44</v>
      </c>
      <c r="I2212" s="117" t="s">
        <v>111</v>
      </c>
      <c r="J2212" s="122" t="s">
        <v>349</v>
      </c>
      <c r="K2212" s="117" t="s">
        <v>44</v>
      </c>
      <c r="L2212" s="117" t="s">
        <v>348</v>
      </c>
      <c r="M2212" s="122" t="s">
        <v>349</v>
      </c>
      <c r="N2212" s="117" t="s">
        <v>31</v>
      </c>
      <c r="O2212" s="117" t="s">
        <v>369</v>
      </c>
      <c r="P2212" s="122" t="s">
        <v>33</v>
      </c>
      <c r="Q2212" s="117" t="s">
        <v>44</v>
      </c>
      <c r="R2212" s="117" t="s">
        <v>369</v>
      </c>
      <c r="S2212" s="122" t="s">
        <v>41</v>
      </c>
    </row>
    <row r="2213" spans="1:64" x14ac:dyDescent="0.2">
      <c r="A2213" s="118" t="s">
        <v>4103</v>
      </c>
      <c r="B2213" s="139">
        <v>33900</v>
      </c>
      <c r="C2213" s="176" t="s">
        <v>4518</v>
      </c>
      <c r="D2213" s="141"/>
      <c r="E2213" s="116" t="str">
        <f>IF(ISERROR(VLOOKUP(TRIM(A2213),'R2020'!$A$1:$I$1991,2,FALSE)),"",VLOOKUP(TRIM(A2213),'R2020'!$A$1:$I$1991,2,FALSE))</f>
        <v>T</v>
      </c>
      <c r="F2213" s="116" t="str">
        <f>IF(ISERROR(VLOOKUP(TRIM(A2213),'R2020'!$A$1:$I$1991,3,FALSE)),"",VLOOKUP(TRIM(A2213),'R2020'!$A$1:$I$1991,3,FALSE))</f>
        <v>BFA</v>
      </c>
      <c r="G2213" s="116" t="str">
        <f>IF(ISERROR(VLOOKUP(TRIM(A2213),'R2020'!$A$1:$I$1991,8,FALSE)),"",VLOOKUP(TRIM(A2213),'R2020'!$A$1:$I$1991,8,FALSE))</f>
        <v xml:space="preserve">0-1 </v>
      </c>
      <c r="H2213" s="127"/>
      <c r="I2213" s="127"/>
      <c r="J2213" s="120"/>
      <c r="K2213" s="127"/>
      <c r="L2213" s="127"/>
      <c r="M2213" s="120"/>
      <c r="N2213" s="127"/>
      <c r="O2213" s="127"/>
      <c r="P2213" s="120"/>
      <c r="Q2213" s="127"/>
      <c r="R2213" s="127"/>
      <c r="S2213" s="120"/>
      <c r="T2213" s="127"/>
      <c r="U2213" s="127"/>
      <c r="V2213" s="120"/>
      <c r="W2213" s="127"/>
      <c r="X2213" s="127"/>
      <c r="Y2213" s="120"/>
      <c r="Z2213" s="127"/>
      <c r="AA2213" s="127"/>
      <c r="AB2213" s="120"/>
      <c r="AC2213" s="127"/>
      <c r="AD2213" s="127"/>
      <c r="AE2213" s="120"/>
      <c r="AF2213" s="127"/>
      <c r="AG2213" s="127"/>
      <c r="AH2213" s="120"/>
      <c r="AI2213" s="127"/>
      <c r="AJ2213" s="127"/>
      <c r="AK2213" s="120"/>
      <c r="AL2213" s="127"/>
      <c r="AM2213" s="127"/>
      <c r="AN2213" s="120"/>
      <c r="AO2213" s="127"/>
      <c r="AP2213" s="127"/>
      <c r="AQ2213" s="120"/>
      <c r="AR2213" s="127"/>
      <c r="AS2213" s="127"/>
      <c r="AT2213" s="120"/>
      <c r="AU2213" s="127"/>
      <c r="AV2213" s="127"/>
      <c r="AW2213" s="120"/>
      <c r="AX2213" s="127"/>
      <c r="AY2213" s="127"/>
      <c r="AZ2213" s="120"/>
      <c r="BA2213" s="127"/>
      <c r="BB2213" s="127"/>
      <c r="BC2213" s="120"/>
      <c r="BD2213" s="120"/>
      <c r="BE2213" s="120"/>
      <c r="BF2213" s="120"/>
      <c r="BG2213" s="120"/>
      <c r="BH2213" s="120"/>
      <c r="BI2213" s="120"/>
      <c r="BJ2213" s="128"/>
      <c r="BK2213" s="128"/>
    </row>
    <row r="2214" spans="1:64" x14ac:dyDescent="0.2">
      <c r="A2214" s="147" t="s">
        <v>889</v>
      </c>
      <c r="B2214" s="158">
        <v>32138</v>
      </c>
      <c r="C2214" s="175" t="s">
        <v>866</v>
      </c>
      <c r="D2214" s="122" t="s">
        <v>858</v>
      </c>
      <c r="E2214" s="116" t="str">
        <f>IF(ISERROR(VLOOKUP(TRIM(A2214),'R2020'!$A$1:$I$1991,2,FALSE)),"",VLOOKUP(TRIM(A2214),'R2020'!$A$1:$I$1991,2,FALSE))</f>
        <v>PK</v>
      </c>
      <c r="F2214" s="116" t="str">
        <f>IF(ISERROR(VLOOKUP(TRIM(A2214),'R2020'!$A$1:$I$1991,3,FALSE)),"",VLOOKUP(TRIM(A2214),'R2020'!$A$1:$I$1991,3,FALSE))</f>
        <v>DAN</v>
      </c>
      <c r="G2214" s="116" t="str">
        <f>IF(ISERROR(VLOOKUP(TRIM(A2214),'R2020'!$A$1:$I$1991,8,FALSE)),"",VLOOKUP(TRIM(A2214),'R2020'!$A$1:$I$1991,8,FALSE))</f>
        <v xml:space="preserve"> </v>
      </c>
      <c r="H2214" s="117" t="s">
        <v>339</v>
      </c>
      <c r="I2214" s="122" t="s">
        <v>2235</v>
      </c>
      <c r="J2214" s="122"/>
      <c r="K2214" s="117" t="s">
        <v>339</v>
      </c>
      <c r="L2214" s="122" t="s">
        <v>2235</v>
      </c>
      <c r="M2214" s="122"/>
      <c r="N2214" s="117" t="s">
        <v>339</v>
      </c>
      <c r="O2214" s="122" t="s">
        <v>2235</v>
      </c>
      <c r="P2214" s="122"/>
      <c r="Q2214" s="117" t="s">
        <v>339</v>
      </c>
      <c r="R2214" s="122" t="s">
        <v>1678</v>
      </c>
      <c r="S2214" s="122"/>
      <c r="T2214" s="117" t="s">
        <v>339</v>
      </c>
      <c r="U2214" s="122" t="s">
        <v>350</v>
      </c>
      <c r="V2214" s="122"/>
      <c r="W2214" s="117" t="s">
        <v>339</v>
      </c>
      <c r="X2214" s="122" t="s">
        <v>350</v>
      </c>
      <c r="Y2214" s="122"/>
      <c r="Z2214" s="117" t="s">
        <v>339</v>
      </c>
      <c r="AA2214" s="122" t="s">
        <v>350</v>
      </c>
      <c r="AB2214" s="122"/>
      <c r="AC2214" s="117" t="s">
        <v>339</v>
      </c>
      <c r="AD2214" s="122" t="s">
        <v>350</v>
      </c>
      <c r="AE2214" s="122"/>
      <c r="AG2214" s="122"/>
      <c r="AH2214" s="122"/>
      <c r="AJ2214" s="122"/>
      <c r="AK2214" s="122"/>
      <c r="AM2214" s="122"/>
      <c r="AN2214" s="122"/>
      <c r="AP2214" s="122"/>
      <c r="AQ2214" s="122"/>
      <c r="AS2214" s="122"/>
      <c r="AT2214" s="122"/>
      <c r="AV2214" s="122"/>
      <c r="AW2214" s="122"/>
      <c r="AY2214" s="122"/>
      <c r="AZ2214" s="122"/>
      <c r="BB2214" s="122"/>
      <c r="BC2214" s="119"/>
      <c r="BF2214" s="119"/>
      <c r="BG2214" s="119"/>
      <c r="BH2214" s="119"/>
      <c r="BI2214" s="119"/>
      <c r="BK2214" s="121"/>
      <c r="BL2214" s="121"/>
    </row>
    <row r="2215" spans="1:64" x14ac:dyDescent="0.2">
      <c r="A2215" s="118" t="s">
        <v>4382</v>
      </c>
      <c r="B2215" s="139">
        <v>35656</v>
      </c>
      <c r="C2215" s="176" t="s">
        <v>4511</v>
      </c>
      <c r="D2215" s="141"/>
      <c r="E2215" s="116" t="str">
        <f>IF(ISERROR(VLOOKUP(TRIM(A2215),'R2020'!$A$1:$I$1991,2,FALSE)),"",VLOOKUP(TRIM(A2215),'R2020'!$A$1:$I$1991,2,FALSE))</f>
        <v>End</v>
      </c>
      <c r="F2215" s="116" t="str">
        <f>IF(ISERROR(VLOOKUP(TRIM(A2215),'R2020'!$A$1:$I$1991,3,FALSE)),"",VLOOKUP(TRIM(A2215),'R2020'!$A$1:$I$1991,3,FALSE))</f>
        <v>NYA</v>
      </c>
      <c r="G2215" s="116" t="str">
        <f>IF(ISERROR(VLOOKUP(TRIM(A2215),'R2020'!$A$1:$I$1991,8,FALSE)),"",VLOOKUP(TRIM(A2215),'R2020'!$A$1:$I$1991,8,FALSE))</f>
        <v xml:space="preserve">0-0 </v>
      </c>
      <c r="H2215" s="127"/>
      <c r="I2215" s="127"/>
      <c r="J2215" s="120"/>
      <c r="K2215" s="127"/>
      <c r="L2215" s="127"/>
      <c r="M2215" s="120"/>
      <c r="N2215" s="127"/>
      <c r="O2215" s="127"/>
      <c r="P2215" s="120"/>
      <c r="Q2215" s="127"/>
      <c r="R2215" s="127"/>
      <c r="S2215" s="120"/>
      <c r="T2215" s="127"/>
      <c r="U2215" s="127"/>
      <c r="V2215" s="120"/>
      <c r="W2215" s="127"/>
      <c r="X2215" s="127"/>
      <c r="Y2215" s="120"/>
      <c r="Z2215" s="127"/>
      <c r="AA2215" s="127"/>
      <c r="AB2215" s="120"/>
      <c r="AC2215" s="127"/>
      <c r="AD2215" s="127"/>
      <c r="AE2215" s="120"/>
      <c r="AF2215" s="127"/>
      <c r="AG2215" s="127"/>
      <c r="AH2215" s="120"/>
      <c r="AI2215" s="127"/>
      <c r="AJ2215" s="127"/>
      <c r="AK2215" s="120"/>
      <c r="AL2215" s="127"/>
      <c r="AM2215" s="127"/>
      <c r="AN2215" s="120"/>
      <c r="AO2215" s="127"/>
      <c r="AP2215" s="127"/>
      <c r="AQ2215" s="127"/>
      <c r="AR2215" s="127"/>
      <c r="AS2215" s="127"/>
      <c r="AT2215" s="120"/>
      <c r="AU2215" s="127"/>
      <c r="AV2215" s="127"/>
      <c r="AW2215" s="120"/>
      <c r="AX2215" s="127"/>
      <c r="AY2215" s="127"/>
      <c r="AZ2215" s="120"/>
      <c r="BA2215" s="127"/>
      <c r="BB2215" s="127"/>
      <c r="BC2215" s="120"/>
      <c r="BD2215" s="120"/>
      <c r="BE2215" s="127"/>
      <c r="BF2215" s="120"/>
      <c r="BG2215" s="120"/>
      <c r="BH2215" s="120"/>
      <c r="BI2215" s="120"/>
      <c r="BJ2215" s="128"/>
      <c r="BK2215" s="128"/>
    </row>
    <row r="2216" spans="1:64" x14ac:dyDescent="0.2">
      <c r="A2216" s="147" t="s">
        <v>4009</v>
      </c>
      <c r="B2216" s="158">
        <v>34053</v>
      </c>
      <c r="C2216" s="173" t="s">
        <v>2031</v>
      </c>
      <c r="E2216" s="116" t="str">
        <f>IF(ISERROR(VLOOKUP(TRIM(A2216),'R2020'!$A$1:$I$1991,2,FALSE)),"",VLOOKUP(TRIM(A2216),'R2020'!$A$1:$I$1991,2,FALSE))</f>
        <v>WR</v>
      </c>
      <c r="F2216" s="116" t="str">
        <f>IF(ISERROR(VLOOKUP(TRIM(A2216),'R2020'!$A$1:$I$1991,3,FALSE)),"",VLOOKUP(TRIM(A2216),'R2020'!$A$1:$I$1991,3,FALSE))</f>
        <v>CAN</v>
      </c>
      <c r="G2216" s="116" t="str">
        <f>IF(ISERROR(VLOOKUP(TRIM(A2216),'R2020'!$A$1:$I$1991,8,FALSE)),"",VLOOKUP(TRIM(A2216),'R2020'!$A$1:$I$1991,8,FALSE))</f>
        <v xml:space="preserve"> </v>
      </c>
      <c r="H2216" s="117" t="s">
        <v>283</v>
      </c>
      <c r="I2216" s="117" t="s">
        <v>22</v>
      </c>
    </row>
    <row r="2217" spans="1:64" x14ac:dyDescent="0.2">
      <c r="A2217" s="153"/>
      <c r="B2217" s="161"/>
      <c r="C2217" s="179"/>
      <c r="D2217" s="112"/>
      <c r="E2217" s="114"/>
      <c r="F2217" s="114"/>
      <c r="G2217" s="114"/>
      <c r="H2217" s="110"/>
      <c r="I2217" s="111"/>
      <c r="J2217" s="115"/>
      <c r="K2217" s="110"/>
      <c r="L2217" s="111"/>
      <c r="M2217" s="115"/>
      <c r="N2217" s="110"/>
      <c r="O2217" s="111"/>
      <c r="P2217" s="115"/>
      <c r="Q2217" s="110"/>
      <c r="R2217" s="111"/>
      <c r="S2217" s="115"/>
      <c r="T2217" s="110"/>
      <c r="U2217" s="111"/>
      <c r="V2217" s="115"/>
      <c r="W2217" s="110"/>
      <c r="X2217" s="111"/>
      <c r="Y2217" s="115"/>
      <c r="Z2217" s="110"/>
      <c r="AA2217" s="111"/>
      <c r="AB2217" s="115"/>
      <c r="AC2217" s="110"/>
      <c r="AD2217" s="111"/>
      <c r="AE2217" s="115"/>
      <c r="AF2217" s="110"/>
      <c r="AG2217" s="111"/>
      <c r="AH2217" s="115"/>
      <c r="AI2217" s="110"/>
      <c r="AJ2217" s="111"/>
      <c r="AK2217" s="115"/>
      <c r="AL2217" s="110"/>
      <c r="AM2217" s="111"/>
      <c r="AN2217" s="115"/>
      <c r="AO2217" s="110"/>
      <c r="AP2217" s="111"/>
      <c r="AQ2217" s="115"/>
      <c r="AR2217" s="110"/>
      <c r="AS2217" s="111"/>
      <c r="AT2217" s="115"/>
      <c r="AU2217" s="110"/>
      <c r="AV2217" s="111"/>
      <c r="AW2217" s="115"/>
      <c r="AX2217" s="110"/>
      <c r="AY2217" s="111"/>
      <c r="AZ2217" s="115"/>
      <c r="BA2217" s="110"/>
      <c r="BB2217" s="111"/>
      <c r="BC2217" s="115"/>
      <c r="BD2217" s="110"/>
      <c r="BE2217" s="110"/>
      <c r="BF2217" s="115"/>
      <c r="BG2217" s="111"/>
      <c r="BH2217" s="111"/>
      <c r="BI2217" s="111"/>
      <c r="BJ2217" s="111"/>
      <c r="BK2217" s="111"/>
      <c r="BL2217" s="111"/>
    </row>
    <row r="2218" spans="1:64" x14ac:dyDescent="0.2">
      <c r="A2218" s="120"/>
      <c r="B2218" s="120"/>
      <c r="C2218" s="168"/>
      <c r="D2218" s="127"/>
      <c r="E2218" s="141"/>
      <c r="F2218" s="141"/>
      <c r="G2218" s="141"/>
      <c r="H2218" s="120"/>
      <c r="I2218" s="127"/>
      <c r="J2218" s="127"/>
      <c r="K2218" s="120"/>
      <c r="L2218" s="127"/>
      <c r="M2218" s="127"/>
      <c r="N2218" s="120"/>
      <c r="O2218" s="127"/>
      <c r="P2218" s="127"/>
      <c r="Q2218" s="120"/>
      <c r="R2218" s="127"/>
      <c r="S2218" s="127"/>
      <c r="T2218" s="120"/>
      <c r="U2218" s="127"/>
      <c r="V2218" s="127"/>
      <c r="W2218" s="120"/>
      <c r="X2218" s="127"/>
      <c r="Y2218" s="127"/>
      <c r="Z2218" s="120"/>
      <c r="AA2218" s="127"/>
      <c r="AB2218" s="127"/>
      <c r="AC2218" s="120"/>
      <c r="AD2218" s="127"/>
      <c r="AE2218" s="127"/>
      <c r="AF2218" s="120"/>
      <c r="AG2218" s="127"/>
      <c r="AH2218" s="127"/>
      <c r="AI2218" s="120"/>
      <c r="AJ2218" s="127"/>
      <c r="AK2218" s="127"/>
      <c r="AL2218" s="120"/>
      <c r="AM2218" s="127"/>
      <c r="AN2218" s="127"/>
      <c r="AO2218" s="120"/>
      <c r="AP2218" s="127"/>
      <c r="AQ2218" s="127"/>
      <c r="AR2218" s="127"/>
      <c r="AS2218" s="127"/>
      <c r="AT2218" s="127"/>
      <c r="AU2218" s="120"/>
      <c r="AV2218" s="127"/>
      <c r="AW2218" s="127"/>
      <c r="AX2218" s="120"/>
      <c r="AY2218" s="127"/>
      <c r="AZ2218" s="127"/>
      <c r="BA2218" s="120"/>
      <c r="BB2218" s="127"/>
      <c r="BC2218" s="127"/>
      <c r="BD2218" s="120"/>
      <c r="BE2218" s="120"/>
      <c r="BF2218" s="120"/>
      <c r="BG2218" s="120"/>
      <c r="BH2218" s="120"/>
      <c r="BI2218" s="120"/>
      <c r="BJ2218" s="120"/>
      <c r="BK2218" s="128"/>
      <c r="BL2218" s="128"/>
    </row>
    <row r="2219" spans="1:64" x14ac:dyDescent="0.2">
      <c r="A2219" s="120"/>
      <c r="B2219" s="120"/>
      <c r="C2219" s="168"/>
      <c r="D2219" s="127"/>
      <c r="E2219" s="141"/>
      <c r="F2219" s="141"/>
      <c r="G2219" s="141"/>
      <c r="H2219" s="120"/>
      <c r="I2219" s="127"/>
      <c r="J2219" s="127"/>
      <c r="K2219" s="120"/>
      <c r="L2219" s="127"/>
      <c r="M2219" s="127"/>
      <c r="N2219" s="120"/>
      <c r="O2219" s="127"/>
      <c r="P2219" s="127"/>
      <c r="Q2219" s="120"/>
      <c r="R2219" s="127"/>
      <c r="S2219" s="127"/>
      <c r="T2219" s="120"/>
      <c r="U2219" s="127"/>
      <c r="V2219" s="127"/>
      <c r="W2219" s="120"/>
      <c r="X2219" s="127"/>
      <c r="Y2219" s="127"/>
      <c r="Z2219" s="120"/>
      <c r="AA2219" s="127"/>
      <c r="AB2219" s="127"/>
      <c r="AC2219" s="120"/>
      <c r="AD2219" s="127"/>
      <c r="AE2219" s="127"/>
      <c r="AF2219" s="120"/>
      <c r="AG2219" s="127"/>
      <c r="AH2219" s="127"/>
      <c r="AI2219" s="120"/>
      <c r="AJ2219" s="127"/>
      <c r="AK2219" s="127"/>
      <c r="AL2219" s="120"/>
      <c r="AM2219" s="127"/>
      <c r="AN2219" s="127"/>
      <c r="AO2219" s="120"/>
      <c r="AP2219" s="127"/>
      <c r="AQ2219" s="127"/>
      <c r="AR2219" s="127"/>
      <c r="AS2219" s="127"/>
      <c r="AT2219" s="127"/>
      <c r="AU2219" s="120"/>
      <c r="AV2219" s="127"/>
      <c r="AW2219" s="127"/>
      <c r="AX2219" s="120"/>
      <c r="AY2219" s="127"/>
      <c r="AZ2219" s="127"/>
      <c r="BA2219" s="120"/>
      <c r="BB2219" s="127"/>
      <c r="BC2219" s="127"/>
      <c r="BD2219" s="120"/>
      <c r="BE2219" s="120"/>
      <c r="BF2219" s="120"/>
      <c r="BG2219" s="120"/>
      <c r="BH2219" s="120"/>
      <c r="BI2219" s="120"/>
      <c r="BJ2219" s="120"/>
      <c r="BK2219" s="128"/>
      <c r="BL2219" s="128"/>
    </row>
    <row r="2220" spans="1:64" x14ac:dyDescent="0.2">
      <c r="A2220" s="120"/>
      <c r="B2220" s="120"/>
      <c r="C2220" s="168"/>
      <c r="D2220" s="127"/>
      <c r="E2220" s="141"/>
      <c r="F2220" s="141"/>
      <c r="G2220" s="141"/>
      <c r="H2220" s="120"/>
      <c r="I2220" s="127"/>
      <c r="J2220" s="127"/>
      <c r="K2220" s="120"/>
      <c r="L2220" s="127"/>
      <c r="M2220" s="127"/>
      <c r="N2220" s="120"/>
      <c r="O2220" s="127"/>
      <c r="P2220" s="127"/>
      <c r="Q2220" s="120"/>
      <c r="R2220" s="127"/>
      <c r="S2220" s="127"/>
      <c r="T2220" s="120"/>
      <c r="U2220" s="127"/>
      <c r="V2220" s="127"/>
      <c r="W2220" s="120"/>
      <c r="X2220" s="127"/>
      <c r="Y2220" s="127"/>
      <c r="Z2220" s="120"/>
      <c r="AA2220" s="127"/>
      <c r="AB2220" s="127"/>
      <c r="AC2220" s="120"/>
      <c r="AD2220" s="127"/>
      <c r="AE2220" s="127"/>
      <c r="AF2220" s="120"/>
      <c r="AG2220" s="127"/>
      <c r="AH2220" s="127"/>
      <c r="AI2220" s="120"/>
      <c r="AJ2220" s="127"/>
      <c r="AK2220" s="127"/>
      <c r="AL2220" s="120"/>
      <c r="AM2220" s="127"/>
      <c r="AN2220" s="127"/>
      <c r="AO2220" s="120"/>
      <c r="AP2220" s="127"/>
      <c r="AQ2220" s="127"/>
      <c r="AR2220" s="127"/>
      <c r="AS2220" s="127"/>
      <c r="AT2220" s="127"/>
      <c r="AU2220" s="120"/>
      <c r="AV2220" s="127"/>
      <c r="AW2220" s="127"/>
      <c r="AX2220" s="120"/>
      <c r="AY2220" s="127"/>
      <c r="AZ2220" s="127"/>
      <c r="BA2220" s="120"/>
      <c r="BB2220" s="127"/>
      <c r="BC2220" s="127"/>
      <c r="BD2220" s="120"/>
      <c r="BE2220" s="120"/>
      <c r="BF2220" s="120"/>
      <c r="BG2220" s="120"/>
      <c r="BH2220" s="120"/>
      <c r="BI2220" s="120"/>
      <c r="BJ2220" s="120"/>
      <c r="BK2220" s="128"/>
      <c r="BL2220" s="128"/>
    </row>
    <row r="2221" spans="1:64" x14ac:dyDescent="0.2">
      <c r="A2221" s="120"/>
      <c r="B2221" s="120"/>
      <c r="C2221" s="168"/>
      <c r="D2221" s="127"/>
      <c r="E2221" s="141"/>
      <c r="F2221" s="141"/>
      <c r="G2221" s="141"/>
      <c r="H2221" s="120"/>
      <c r="I2221" s="127"/>
      <c r="J2221" s="127"/>
      <c r="K2221" s="120"/>
      <c r="L2221" s="127"/>
      <c r="M2221" s="127"/>
      <c r="N2221" s="120"/>
      <c r="O2221" s="127"/>
      <c r="P2221" s="127"/>
      <c r="Q2221" s="120"/>
      <c r="R2221" s="127"/>
      <c r="S2221" s="127"/>
      <c r="T2221" s="120"/>
      <c r="U2221" s="127"/>
      <c r="V2221" s="127"/>
      <c r="W2221" s="120"/>
      <c r="X2221" s="127"/>
      <c r="Y2221" s="127"/>
      <c r="Z2221" s="120"/>
      <c r="AA2221" s="127"/>
      <c r="AB2221" s="127"/>
      <c r="AC2221" s="120"/>
      <c r="AD2221" s="127"/>
      <c r="AE2221" s="127"/>
      <c r="AF2221" s="120"/>
      <c r="AG2221" s="127"/>
      <c r="AH2221" s="127"/>
      <c r="AI2221" s="120"/>
      <c r="AJ2221" s="127"/>
      <c r="AK2221" s="127"/>
      <c r="AL2221" s="120"/>
      <c r="AM2221" s="127"/>
      <c r="AN2221" s="127"/>
      <c r="AO2221" s="120"/>
      <c r="AP2221" s="127"/>
      <c r="AQ2221" s="127"/>
      <c r="AR2221" s="127"/>
      <c r="AS2221" s="127"/>
      <c r="AT2221" s="127"/>
      <c r="AU2221" s="120"/>
      <c r="AV2221" s="127"/>
      <c r="AW2221" s="127"/>
      <c r="AX2221" s="120"/>
      <c r="AY2221" s="127"/>
      <c r="AZ2221" s="127"/>
      <c r="BA2221" s="120"/>
      <c r="BB2221" s="127"/>
      <c r="BC2221" s="127"/>
      <c r="BD2221" s="120"/>
      <c r="BE2221" s="120"/>
      <c r="BF2221" s="120"/>
      <c r="BG2221" s="120"/>
      <c r="BH2221" s="120"/>
      <c r="BI2221" s="120"/>
      <c r="BJ2221" s="120"/>
      <c r="BK2221" s="128"/>
      <c r="BL2221" s="128"/>
    </row>
    <row r="2222" spans="1:64" x14ac:dyDescent="0.2">
      <c r="A2222" s="120"/>
      <c r="B2222" s="120"/>
      <c r="C2222" s="168"/>
      <c r="D2222" s="127"/>
      <c r="E2222" s="141"/>
      <c r="F2222" s="141"/>
      <c r="G2222" s="141"/>
      <c r="H2222" s="120"/>
      <c r="I2222" s="127"/>
      <c r="J2222" s="127"/>
      <c r="K2222" s="120"/>
      <c r="L2222" s="127"/>
      <c r="M2222" s="127"/>
      <c r="N2222" s="120"/>
      <c r="O2222" s="127"/>
      <c r="P2222" s="127"/>
      <c r="Q2222" s="120"/>
      <c r="R2222" s="127"/>
      <c r="S2222" s="127"/>
      <c r="T2222" s="120"/>
      <c r="U2222" s="127"/>
      <c r="V2222" s="127"/>
      <c r="W2222" s="120"/>
      <c r="X2222" s="127"/>
      <c r="Y2222" s="127"/>
      <c r="Z2222" s="120"/>
      <c r="AA2222" s="127"/>
      <c r="AB2222" s="127"/>
      <c r="AC2222" s="120"/>
      <c r="AD2222" s="127"/>
      <c r="AE2222" s="127"/>
      <c r="AF2222" s="120"/>
      <c r="AG2222" s="127"/>
      <c r="AH2222" s="127"/>
      <c r="AI2222" s="120"/>
      <c r="AJ2222" s="127"/>
      <c r="AK2222" s="127"/>
      <c r="AL2222" s="120"/>
      <c r="AM2222" s="127"/>
      <c r="AN2222" s="127"/>
      <c r="AO2222" s="120"/>
      <c r="AP2222" s="127"/>
      <c r="AQ2222" s="127"/>
      <c r="AR2222" s="127"/>
      <c r="AS2222" s="127"/>
      <c r="AT2222" s="127"/>
      <c r="AU2222" s="120"/>
      <c r="AV2222" s="127"/>
      <c r="AW2222" s="127"/>
      <c r="AX2222" s="120"/>
      <c r="AY2222" s="127"/>
      <c r="AZ2222" s="127"/>
      <c r="BA2222" s="120"/>
      <c r="BB2222" s="127"/>
      <c r="BC2222" s="127"/>
      <c r="BD2222" s="120"/>
      <c r="BE2222" s="120"/>
      <c r="BF2222" s="120"/>
      <c r="BG2222" s="120"/>
      <c r="BH2222" s="120"/>
      <c r="BI2222" s="120"/>
      <c r="BJ2222" s="120"/>
      <c r="BK2222" s="128"/>
      <c r="BL2222" s="128"/>
    </row>
    <row r="2223" spans="1:64" x14ac:dyDescent="0.2">
      <c r="A2223" s="120"/>
      <c r="B2223" s="120"/>
      <c r="C2223" s="168"/>
      <c r="D2223" s="127"/>
      <c r="E2223" s="141"/>
      <c r="F2223" s="141"/>
      <c r="G2223" s="141"/>
      <c r="H2223" s="120"/>
      <c r="I2223" s="127"/>
      <c r="J2223" s="127"/>
      <c r="K2223" s="120"/>
      <c r="L2223" s="127"/>
      <c r="M2223" s="127"/>
      <c r="N2223" s="120"/>
      <c r="O2223" s="127"/>
      <c r="P2223" s="127"/>
      <c r="Q2223" s="120"/>
      <c r="R2223" s="127"/>
      <c r="S2223" s="127"/>
      <c r="T2223" s="120"/>
      <c r="U2223" s="127"/>
      <c r="V2223" s="127"/>
      <c r="W2223" s="120"/>
      <c r="X2223" s="127"/>
      <c r="Y2223" s="127"/>
      <c r="Z2223" s="120"/>
      <c r="AA2223" s="127"/>
      <c r="AB2223" s="127"/>
      <c r="AC2223" s="120"/>
      <c r="AD2223" s="127"/>
      <c r="AE2223" s="127"/>
      <c r="AF2223" s="120"/>
      <c r="AG2223" s="127"/>
      <c r="AH2223" s="127"/>
      <c r="AI2223" s="120"/>
      <c r="AJ2223" s="127"/>
      <c r="AK2223" s="127"/>
      <c r="AL2223" s="120"/>
      <c r="AM2223" s="127"/>
      <c r="AN2223" s="127"/>
      <c r="AO2223" s="120"/>
      <c r="AP2223" s="127"/>
      <c r="AQ2223" s="127"/>
      <c r="AR2223" s="127"/>
      <c r="AS2223" s="127"/>
      <c r="AT2223" s="127"/>
      <c r="AU2223" s="120"/>
      <c r="AV2223" s="127"/>
      <c r="AW2223" s="127"/>
      <c r="AX2223" s="120"/>
      <c r="AY2223" s="127"/>
      <c r="AZ2223" s="127"/>
      <c r="BA2223" s="120"/>
      <c r="BB2223" s="127"/>
      <c r="BC2223" s="127"/>
      <c r="BD2223" s="120"/>
      <c r="BE2223" s="120"/>
      <c r="BF2223" s="120"/>
      <c r="BG2223" s="120"/>
      <c r="BH2223" s="120"/>
      <c r="BI2223" s="120"/>
      <c r="BJ2223" s="120"/>
      <c r="BK2223" s="128"/>
      <c r="BL2223" s="128"/>
    </row>
    <row r="2224" spans="1:64" x14ac:dyDescent="0.2">
      <c r="A2224" s="120"/>
      <c r="B2224" s="120"/>
      <c r="C2224" s="168"/>
      <c r="D2224" s="127"/>
      <c r="E2224" s="141"/>
      <c r="F2224" s="141"/>
      <c r="G2224" s="141"/>
      <c r="H2224" s="120"/>
      <c r="I2224" s="127"/>
      <c r="J2224" s="127"/>
      <c r="K2224" s="120"/>
      <c r="L2224" s="127"/>
      <c r="M2224" s="127"/>
      <c r="N2224" s="120"/>
      <c r="O2224" s="127"/>
      <c r="P2224" s="127"/>
      <c r="Q2224" s="120"/>
      <c r="R2224" s="127"/>
      <c r="S2224" s="127"/>
      <c r="T2224" s="120"/>
      <c r="U2224" s="127"/>
      <c r="V2224" s="127"/>
      <c r="W2224" s="120"/>
      <c r="X2224" s="127"/>
      <c r="Y2224" s="127"/>
      <c r="Z2224" s="120"/>
      <c r="AA2224" s="127"/>
      <c r="AB2224" s="127"/>
      <c r="AC2224" s="120"/>
      <c r="AD2224" s="127"/>
      <c r="AE2224" s="127"/>
      <c r="AF2224" s="120"/>
      <c r="AG2224" s="127"/>
      <c r="AH2224" s="127"/>
      <c r="AI2224" s="120"/>
      <c r="AJ2224" s="127"/>
      <c r="AK2224" s="127"/>
      <c r="AL2224" s="120"/>
      <c r="AM2224" s="127"/>
      <c r="AN2224" s="127"/>
      <c r="AO2224" s="120"/>
      <c r="AP2224" s="127"/>
      <c r="AQ2224" s="127"/>
      <c r="AR2224" s="127"/>
      <c r="AS2224" s="127"/>
      <c r="AT2224" s="127"/>
      <c r="AU2224" s="120"/>
      <c r="AV2224" s="127"/>
      <c r="AW2224" s="127"/>
      <c r="AX2224" s="120"/>
      <c r="AY2224" s="127"/>
      <c r="AZ2224" s="127"/>
      <c r="BA2224" s="120"/>
      <c r="BB2224" s="127"/>
      <c r="BC2224" s="127"/>
      <c r="BD2224" s="120"/>
      <c r="BE2224" s="120"/>
      <c r="BF2224" s="120"/>
      <c r="BG2224" s="120"/>
      <c r="BH2224" s="120"/>
      <c r="BI2224" s="120"/>
      <c r="BJ2224" s="120"/>
      <c r="BK2224" s="128"/>
      <c r="BL2224" s="128"/>
    </row>
    <row r="2225" spans="1:64" x14ac:dyDescent="0.2">
      <c r="A2225" s="120"/>
      <c r="B2225" s="120"/>
      <c r="C2225" s="168"/>
      <c r="D2225" s="127"/>
      <c r="E2225" s="141"/>
      <c r="F2225" s="141"/>
      <c r="G2225" s="141"/>
      <c r="H2225" s="120"/>
      <c r="I2225" s="127"/>
      <c r="J2225" s="127"/>
      <c r="K2225" s="120"/>
      <c r="L2225" s="127"/>
      <c r="M2225" s="127"/>
      <c r="N2225" s="120"/>
      <c r="O2225" s="127"/>
      <c r="P2225" s="127"/>
      <c r="Q2225" s="120"/>
      <c r="R2225" s="127"/>
      <c r="S2225" s="127"/>
      <c r="T2225" s="120"/>
      <c r="U2225" s="127"/>
      <c r="V2225" s="127"/>
      <c r="W2225" s="120"/>
      <c r="X2225" s="127"/>
      <c r="Y2225" s="127"/>
      <c r="Z2225" s="120"/>
      <c r="AA2225" s="127"/>
      <c r="AB2225" s="127"/>
      <c r="AC2225" s="120"/>
      <c r="AD2225" s="127"/>
      <c r="AE2225" s="127"/>
      <c r="AF2225" s="120"/>
      <c r="AG2225" s="127"/>
      <c r="AH2225" s="127"/>
      <c r="AI2225" s="120"/>
      <c r="AJ2225" s="127"/>
      <c r="AK2225" s="127"/>
      <c r="AL2225" s="120"/>
      <c r="AM2225" s="127"/>
      <c r="AN2225" s="127"/>
      <c r="AO2225" s="120"/>
      <c r="AP2225" s="127"/>
      <c r="AQ2225" s="127"/>
      <c r="AR2225" s="127"/>
      <c r="AS2225" s="127"/>
      <c r="AT2225" s="127"/>
      <c r="AU2225" s="120"/>
      <c r="AV2225" s="127"/>
      <c r="AW2225" s="127"/>
      <c r="AX2225" s="120"/>
      <c r="AY2225" s="127"/>
      <c r="AZ2225" s="127"/>
      <c r="BA2225" s="120"/>
      <c r="BB2225" s="127"/>
      <c r="BC2225" s="127"/>
      <c r="BD2225" s="120"/>
      <c r="BE2225" s="120"/>
      <c r="BF2225" s="120"/>
      <c r="BG2225" s="120"/>
      <c r="BH2225" s="120"/>
      <c r="BI2225" s="120"/>
      <c r="BJ2225" s="120"/>
      <c r="BK2225" s="128"/>
      <c r="BL2225" s="128"/>
    </row>
    <row r="2226" spans="1:64" x14ac:dyDescent="0.2">
      <c r="A2226" s="120"/>
      <c r="B2226" s="120"/>
      <c r="C2226" s="168"/>
      <c r="D2226" s="127"/>
      <c r="E2226" s="141"/>
      <c r="F2226" s="141"/>
      <c r="G2226" s="141"/>
      <c r="H2226" s="120"/>
      <c r="I2226" s="127"/>
      <c r="J2226" s="127"/>
      <c r="K2226" s="120"/>
      <c r="L2226" s="127"/>
      <c r="M2226" s="127"/>
      <c r="N2226" s="120"/>
      <c r="O2226" s="127"/>
      <c r="P2226" s="127"/>
      <c r="Q2226" s="120"/>
      <c r="R2226" s="127"/>
      <c r="S2226" s="127"/>
      <c r="T2226" s="120"/>
      <c r="U2226" s="127"/>
      <c r="V2226" s="127"/>
      <c r="W2226" s="120"/>
      <c r="X2226" s="127"/>
      <c r="Y2226" s="127"/>
      <c r="Z2226" s="120"/>
      <c r="AA2226" s="127"/>
      <c r="AB2226" s="127"/>
      <c r="AC2226" s="120"/>
      <c r="AD2226" s="127"/>
      <c r="AE2226" s="127"/>
      <c r="AF2226" s="120"/>
      <c r="AG2226" s="127"/>
      <c r="AH2226" s="127"/>
      <c r="AI2226" s="120"/>
      <c r="AJ2226" s="127"/>
      <c r="AK2226" s="127"/>
      <c r="AL2226" s="120"/>
      <c r="AM2226" s="127"/>
      <c r="AN2226" s="127"/>
      <c r="AO2226" s="120"/>
      <c r="AP2226" s="127"/>
      <c r="AQ2226" s="127"/>
      <c r="AR2226" s="127"/>
      <c r="AS2226" s="127"/>
      <c r="AT2226" s="127"/>
      <c r="AU2226" s="120"/>
      <c r="AV2226" s="127"/>
      <c r="AW2226" s="127"/>
      <c r="AX2226" s="120"/>
      <c r="AY2226" s="127"/>
      <c r="AZ2226" s="127"/>
      <c r="BA2226" s="120"/>
      <c r="BB2226" s="127"/>
      <c r="BC2226" s="127"/>
      <c r="BD2226" s="120"/>
      <c r="BE2226" s="120"/>
      <c r="BF2226" s="120"/>
      <c r="BG2226" s="120"/>
      <c r="BH2226" s="120"/>
      <c r="BI2226" s="120"/>
      <c r="BJ2226" s="120"/>
      <c r="BK2226" s="128"/>
      <c r="BL2226" s="128"/>
    </row>
    <row r="2227" spans="1:64" x14ac:dyDescent="0.2">
      <c r="A2227" s="120"/>
      <c r="B2227" s="120"/>
      <c r="C2227" s="168"/>
      <c r="D2227" s="127"/>
      <c r="E2227" s="141"/>
      <c r="F2227" s="141"/>
      <c r="G2227" s="141"/>
      <c r="H2227" s="120"/>
      <c r="I2227" s="127"/>
      <c r="J2227" s="127"/>
      <c r="K2227" s="120"/>
      <c r="L2227" s="127"/>
      <c r="M2227" s="127"/>
      <c r="N2227" s="120"/>
      <c r="O2227" s="127"/>
      <c r="P2227" s="127"/>
      <c r="Q2227" s="120"/>
      <c r="R2227" s="127"/>
      <c r="S2227" s="127"/>
      <c r="T2227" s="120"/>
      <c r="U2227" s="127"/>
      <c r="V2227" s="127"/>
      <c r="W2227" s="120"/>
      <c r="X2227" s="127"/>
      <c r="Y2227" s="127"/>
      <c r="Z2227" s="120"/>
      <c r="AA2227" s="127"/>
      <c r="AB2227" s="127"/>
      <c r="AC2227" s="120"/>
      <c r="AD2227" s="127"/>
      <c r="AE2227" s="127"/>
      <c r="AF2227" s="120"/>
      <c r="AG2227" s="127"/>
      <c r="AH2227" s="127"/>
      <c r="AI2227" s="120"/>
      <c r="AJ2227" s="127"/>
      <c r="AK2227" s="127"/>
      <c r="AL2227" s="120"/>
      <c r="AM2227" s="127"/>
      <c r="AN2227" s="127"/>
      <c r="AO2227" s="120"/>
      <c r="AP2227" s="127"/>
      <c r="AQ2227" s="127"/>
      <c r="AR2227" s="127"/>
      <c r="AS2227" s="127"/>
      <c r="AT2227" s="127"/>
      <c r="AU2227" s="120"/>
      <c r="AV2227" s="127"/>
      <c r="AW2227" s="127"/>
      <c r="AX2227" s="120"/>
      <c r="AY2227" s="127"/>
      <c r="AZ2227" s="127"/>
      <c r="BA2227" s="120"/>
      <c r="BB2227" s="127"/>
      <c r="BC2227" s="127"/>
      <c r="BD2227" s="120"/>
      <c r="BE2227" s="120"/>
      <c r="BF2227" s="120"/>
      <c r="BG2227" s="120"/>
      <c r="BH2227" s="120"/>
      <c r="BI2227" s="120"/>
      <c r="BJ2227" s="120"/>
      <c r="BK2227" s="128"/>
      <c r="BL2227" s="128"/>
    </row>
    <row r="2228" spans="1:64" x14ac:dyDescent="0.2">
      <c r="A2228" s="120"/>
      <c r="B2228" s="120"/>
      <c r="C2228" s="168"/>
      <c r="D2228" s="127"/>
      <c r="E2228" s="141"/>
      <c r="F2228" s="141"/>
      <c r="G2228" s="141"/>
      <c r="H2228" s="120"/>
      <c r="I2228" s="127"/>
      <c r="J2228" s="127"/>
      <c r="K2228" s="120"/>
      <c r="L2228" s="127"/>
      <c r="M2228" s="127"/>
      <c r="N2228" s="120"/>
      <c r="O2228" s="127"/>
      <c r="P2228" s="127"/>
      <c r="Q2228" s="120"/>
      <c r="R2228" s="127"/>
      <c r="S2228" s="127"/>
      <c r="T2228" s="120"/>
      <c r="U2228" s="127"/>
      <c r="V2228" s="127"/>
      <c r="W2228" s="120"/>
      <c r="X2228" s="127"/>
      <c r="Y2228" s="127"/>
      <c r="Z2228" s="120"/>
      <c r="AA2228" s="127"/>
      <c r="AB2228" s="127"/>
      <c r="AC2228" s="120"/>
      <c r="AD2228" s="127"/>
      <c r="AE2228" s="127"/>
      <c r="AF2228" s="120"/>
      <c r="AG2228" s="127"/>
      <c r="AH2228" s="127"/>
      <c r="AI2228" s="120"/>
      <c r="AJ2228" s="127"/>
      <c r="AK2228" s="127"/>
      <c r="AL2228" s="120"/>
      <c r="AM2228" s="127"/>
      <c r="AN2228" s="127"/>
      <c r="AO2228" s="120"/>
      <c r="AP2228" s="127"/>
      <c r="AQ2228" s="127"/>
      <c r="AR2228" s="127"/>
      <c r="AS2228" s="127"/>
      <c r="AT2228" s="127"/>
      <c r="AU2228" s="120"/>
      <c r="AV2228" s="127"/>
      <c r="AW2228" s="127"/>
      <c r="AX2228" s="120"/>
      <c r="AY2228" s="127"/>
      <c r="AZ2228" s="127"/>
      <c r="BA2228" s="120"/>
      <c r="BB2228" s="127"/>
      <c r="BC2228" s="127"/>
      <c r="BD2228" s="120"/>
      <c r="BE2228" s="120"/>
      <c r="BF2228" s="120"/>
      <c r="BG2228" s="120"/>
      <c r="BH2228" s="120"/>
      <c r="BI2228" s="120"/>
      <c r="BJ2228" s="120"/>
      <c r="BK2228" s="128"/>
      <c r="BL2228" s="128"/>
    </row>
    <row r="2229" spans="1:64" x14ac:dyDescent="0.2">
      <c r="A2229" s="120"/>
      <c r="B2229" s="120"/>
      <c r="C2229" s="168"/>
      <c r="D2229" s="127"/>
      <c r="E2229" s="141"/>
      <c r="F2229" s="141"/>
      <c r="G2229" s="141"/>
      <c r="H2229" s="120"/>
      <c r="I2229" s="127"/>
      <c r="J2229" s="127"/>
      <c r="K2229" s="120"/>
      <c r="L2229" s="127"/>
      <c r="M2229" s="127"/>
      <c r="N2229" s="120"/>
      <c r="O2229" s="127"/>
      <c r="P2229" s="127"/>
      <c r="Q2229" s="120"/>
      <c r="R2229" s="127"/>
      <c r="S2229" s="127"/>
      <c r="T2229" s="120"/>
      <c r="U2229" s="127"/>
      <c r="V2229" s="127"/>
      <c r="W2229" s="120"/>
      <c r="X2229" s="127"/>
      <c r="Y2229" s="127"/>
      <c r="Z2229" s="120"/>
      <c r="AA2229" s="127"/>
      <c r="AB2229" s="127"/>
      <c r="AC2229" s="120"/>
      <c r="AD2229" s="127"/>
      <c r="AE2229" s="127"/>
      <c r="AF2229" s="120"/>
      <c r="AG2229" s="127"/>
      <c r="AH2229" s="127"/>
      <c r="AI2229" s="120"/>
      <c r="AJ2229" s="127"/>
      <c r="AK2229" s="127"/>
      <c r="AL2229" s="120"/>
      <c r="AM2229" s="127"/>
      <c r="AN2229" s="127"/>
      <c r="AO2229" s="120"/>
      <c r="AP2229" s="127"/>
      <c r="AQ2229" s="127"/>
      <c r="AR2229" s="127"/>
      <c r="AS2229" s="127"/>
      <c r="AT2229" s="127"/>
      <c r="AU2229" s="120"/>
      <c r="AV2229" s="127"/>
      <c r="AW2229" s="127"/>
      <c r="AX2229" s="120"/>
      <c r="AY2229" s="127"/>
      <c r="AZ2229" s="127"/>
      <c r="BA2229" s="120"/>
      <c r="BB2229" s="127"/>
      <c r="BC2229" s="127"/>
      <c r="BD2229" s="120"/>
      <c r="BE2229" s="120"/>
      <c r="BF2229" s="120"/>
      <c r="BG2229" s="120"/>
      <c r="BH2229" s="120"/>
      <c r="BI2229" s="120"/>
      <c r="BJ2229" s="120"/>
      <c r="BK2229" s="128"/>
      <c r="BL2229" s="128"/>
    </row>
    <row r="2230" spans="1:64" x14ac:dyDescent="0.2">
      <c r="A2230" s="120"/>
      <c r="B2230" s="120"/>
      <c r="C2230" s="168"/>
      <c r="D2230" s="127"/>
      <c r="E2230" s="141"/>
      <c r="F2230" s="141"/>
      <c r="G2230" s="141"/>
      <c r="H2230" s="120"/>
      <c r="I2230" s="127"/>
      <c r="J2230" s="127"/>
      <c r="K2230" s="120"/>
      <c r="L2230" s="127"/>
      <c r="M2230" s="127"/>
      <c r="N2230" s="120"/>
      <c r="O2230" s="127"/>
      <c r="P2230" s="127"/>
      <c r="Q2230" s="120"/>
      <c r="R2230" s="127"/>
      <c r="S2230" s="127"/>
      <c r="T2230" s="120"/>
      <c r="U2230" s="127"/>
      <c r="V2230" s="127"/>
      <c r="W2230" s="120"/>
      <c r="X2230" s="127"/>
      <c r="Y2230" s="127"/>
      <c r="Z2230" s="120"/>
      <c r="AA2230" s="127"/>
      <c r="AB2230" s="127"/>
      <c r="AC2230" s="120"/>
      <c r="AD2230" s="127"/>
      <c r="AE2230" s="127"/>
      <c r="AF2230" s="120"/>
      <c r="AG2230" s="127"/>
      <c r="AH2230" s="127"/>
      <c r="AI2230" s="120"/>
      <c r="AJ2230" s="127"/>
      <c r="AK2230" s="127"/>
      <c r="AL2230" s="120"/>
      <c r="AM2230" s="127"/>
      <c r="AN2230" s="127"/>
      <c r="AO2230" s="120"/>
      <c r="AP2230" s="127"/>
      <c r="AQ2230" s="127"/>
      <c r="AR2230" s="127"/>
      <c r="AS2230" s="127"/>
      <c r="AT2230" s="127"/>
      <c r="AU2230" s="120"/>
      <c r="AV2230" s="127"/>
      <c r="AW2230" s="127"/>
      <c r="AX2230" s="120"/>
      <c r="AY2230" s="127"/>
      <c r="AZ2230" s="127"/>
      <c r="BA2230" s="120"/>
      <c r="BB2230" s="127"/>
      <c r="BC2230" s="127"/>
      <c r="BD2230" s="120"/>
      <c r="BE2230" s="120"/>
      <c r="BF2230" s="120"/>
      <c r="BG2230" s="120"/>
      <c r="BH2230" s="120"/>
      <c r="BI2230" s="120"/>
      <c r="BJ2230" s="120"/>
      <c r="BK2230" s="128"/>
      <c r="BL2230" s="128"/>
    </row>
    <row r="2231" spans="1:64" x14ac:dyDescent="0.2">
      <c r="A2231" s="120"/>
      <c r="B2231" s="120"/>
      <c r="C2231" s="168"/>
      <c r="D2231" s="127"/>
      <c r="E2231" s="141"/>
      <c r="F2231" s="141"/>
      <c r="G2231" s="141"/>
      <c r="H2231" s="120"/>
      <c r="I2231" s="127"/>
      <c r="J2231" s="127"/>
      <c r="K2231" s="120"/>
      <c r="L2231" s="127"/>
      <c r="M2231" s="127"/>
      <c r="N2231" s="120"/>
      <c r="O2231" s="127"/>
      <c r="P2231" s="127"/>
      <c r="Q2231" s="120"/>
      <c r="R2231" s="127"/>
      <c r="S2231" s="127"/>
      <c r="T2231" s="120"/>
      <c r="U2231" s="127"/>
      <c r="V2231" s="127"/>
      <c r="W2231" s="120"/>
      <c r="X2231" s="127"/>
      <c r="Y2231" s="127"/>
      <c r="Z2231" s="120"/>
      <c r="AA2231" s="127"/>
      <c r="AB2231" s="127"/>
      <c r="AC2231" s="120"/>
      <c r="AD2231" s="127"/>
      <c r="AE2231" s="127"/>
      <c r="AF2231" s="120"/>
      <c r="AG2231" s="127"/>
      <c r="AH2231" s="127"/>
      <c r="AI2231" s="120"/>
      <c r="AJ2231" s="127"/>
      <c r="AK2231" s="127"/>
      <c r="AL2231" s="120"/>
      <c r="AM2231" s="127"/>
      <c r="AN2231" s="127"/>
      <c r="AO2231" s="120"/>
      <c r="AP2231" s="127"/>
      <c r="AQ2231" s="127"/>
      <c r="AR2231" s="127"/>
      <c r="AS2231" s="127"/>
      <c r="AT2231" s="127"/>
      <c r="AU2231" s="120"/>
      <c r="AV2231" s="127"/>
      <c r="AW2231" s="127"/>
      <c r="AX2231" s="120"/>
      <c r="AY2231" s="127"/>
      <c r="AZ2231" s="127"/>
      <c r="BA2231" s="120"/>
      <c r="BB2231" s="127"/>
      <c r="BC2231" s="127"/>
      <c r="BD2231" s="120"/>
      <c r="BE2231" s="120"/>
      <c r="BF2231" s="120"/>
      <c r="BG2231" s="120"/>
      <c r="BH2231" s="120"/>
      <c r="BI2231" s="120"/>
      <c r="BJ2231" s="120"/>
      <c r="BK2231" s="128"/>
      <c r="BL2231" s="128"/>
    </row>
    <row r="2232" spans="1:64" x14ac:dyDescent="0.2">
      <c r="A2232" s="120"/>
      <c r="B2232" s="120"/>
      <c r="C2232" s="168"/>
      <c r="D2232" s="127"/>
      <c r="E2232" s="141"/>
      <c r="F2232" s="141"/>
      <c r="G2232" s="141"/>
      <c r="H2232" s="120"/>
      <c r="I2232" s="127"/>
      <c r="J2232" s="127"/>
      <c r="K2232" s="120"/>
      <c r="L2232" s="127"/>
      <c r="M2232" s="127"/>
      <c r="N2232" s="120"/>
      <c r="O2232" s="127"/>
      <c r="P2232" s="127"/>
      <c r="Q2232" s="120"/>
      <c r="R2232" s="127"/>
      <c r="S2232" s="127"/>
      <c r="T2232" s="120"/>
      <c r="U2232" s="127"/>
      <c r="V2232" s="127"/>
      <c r="W2232" s="120"/>
      <c r="X2232" s="127"/>
      <c r="Y2232" s="127"/>
      <c r="Z2232" s="120"/>
      <c r="AA2232" s="127"/>
      <c r="AB2232" s="127"/>
      <c r="AC2232" s="120"/>
      <c r="AD2232" s="127"/>
      <c r="AE2232" s="127"/>
      <c r="AF2232" s="120"/>
      <c r="AG2232" s="127"/>
      <c r="AH2232" s="127"/>
      <c r="AI2232" s="120"/>
      <c r="AJ2232" s="127"/>
      <c r="AK2232" s="127"/>
      <c r="AL2232" s="120"/>
      <c r="AM2232" s="127"/>
      <c r="AN2232" s="127"/>
      <c r="AO2232" s="120"/>
      <c r="AP2232" s="127"/>
      <c r="AQ2232" s="127"/>
      <c r="AR2232" s="127"/>
      <c r="AS2232" s="127"/>
      <c r="AT2232" s="127"/>
      <c r="AU2232" s="120"/>
      <c r="AV2232" s="127"/>
      <c r="AW2232" s="127"/>
      <c r="AX2232" s="120"/>
      <c r="AY2232" s="127"/>
      <c r="AZ2232" s="127"/>
      <c r="BA2232" s="120"/>
      <c r="BB2232" s="127"/>
      <c r="BC2232" s="127"/>
      <c r="BD2232" s="120"/>
      <c r="BE2232" s="120"/>
      <c r="BF2232" s="120"/>
      <c r="BG2232" s="120"/>
      <c r="BH2232" s="120"/>
      <c r="BI2232" s="120"/>
      <c r="BJ2232" s="120"/>
      <c r="BK2232" s="128"/>
      <c r="BL2232" s="128"/>
    </row>
    <row r="2233" spans="1:64" x14ac:dyDescent="0.2">
      <c r="A2233" s="120"/>
      <c r="B2233" s="120"/>
      <c r="C2233" s="168"/>
      <c r="D2233" s="127"/>
      <c r="E2233" s="141"/>
      <c r="F2233" s="141"/>
      <c r="G2233" s="141"/>
      <c r="H2233" s="120"/>
      <c r="I2233" s="127"/>
      <c r="J2233" s="127"/>
      <c r="K2233" s="120"/>
      <c r="L2233" s="127"/>
      <c r="M2233" s="127"/>
      <c r="N2233" s="120"/>
      <c r="O2233" s="127"/>
      <c r="P2233" s="127"/>
      <c r="Q2233" s="120"/>
      <c r="R2233" s="127"/>
      <c r="S2233" s="127"/>
      <c r="T2233" s="120"/>
      <c r="U2233" s="127"/>
      <c r="V2233" s="127"/>
      <c r="W2233" s="120"/>
      <c r="X2233" s="127"/>
      <c r="Y2233" s="127"/>
      <c r="Z2233" s="120"/>
      <c r="AA2233" s="127"/>
      <c r="AB2233" s="127"/>
      <c r="AC2233" s="120"/>
      <c r="AD2233" s="127"/>
      <c r="AE2233" s="127"/>
      <c r="AF2233" s="120"/>
      <c r="AG2233" s="127"/>
      <c r="AH2233" s="127"/>
      <c r="AI2233" s="120"/>
      <c r="AJ2233" s="127"/>
      <c r="AK2233" s="127"/>
      <c r="AL2233" s="120"/>
      <c r="AM2233" s="127"/>
      <c r="AN2233" s="127"/>
      <c r="AO2233" s="120"/>
      <c r="AP2233" s="127"/>
      <c r="AQ2233" s="127"/>
      <c r="AR2233" s="127"/>
      <c r="AS2233" s="127"/>
      <c r="AT2233" s="127"/>
      <c r="AU2233" s="120"/>
      <c r="AV2233" s="127"/>
      <c r="AW2233" s="127"/>
      <c r="AX2233" s="120"/>
      <c r="AY2233" s="127"/>
      <c r="AZ2233" s="127"/>
      <c r="BA2233" s="120"/>
      <c r="BB2233" s="127"/>
      <c r="BC2233" s="127"/>
      <c r="BD2233" s="120"/>
      <c r="BE2233" s="120"/>
      <c r="BF2233" s="120"/>
      <c r="BG2233" s="120"/>
      <c r="BH2233" s="120"/>
      <c r="BI2233" s="120"/>
      <c r="BJ2233" s="120"/>
      <c r="BK2233" s="128"/>
      <c r="BL2233" s="128"/>
    </row>
    <row r="2234" spans="1:64" x14ac:dyDescent="0.2">
      <c r="A2234" s="120"/>
      <c r="B2234" s="120"/>
      <c r="C2234" s="168"/>
      <c r="D2234" s="127"/>
      <c r="E2234" s="141"/>
      <c r="F2234" s="141"/>
      <c r="G2234" s="141"/>
      <c r="H2234" s="120"/>
      <c r="I2234" s="127"/>
      <c r="J2234" s="127"/>
      <c r="K2234" s="120"/>
      <c r="L2234" s="127"/>
      <c r="M2234" s="127"/>
      <c r="N2234" s="120"/>
      <c r="O2234" s="127"/>
      <c r="P2234" s="127"/>
      <c r="Q2234" s="120"/>
      <c r="R2234" s="127"/>
      <c r="S2234" s="127"/>
      <c r="T2234" s="120"/>
      <c r="U2234" s="127"/>
      <c r="V2234" s="127"/>
      <c r="W2234" s="120"/>
      <c r="X2234" s="127"/>
      <c r="Y2234" s="127"/>
      <c r="Z2234" s="120"/>
      <c r="AA2234" s="127"/>
      <c r="AB2234" s="127"/>
      <c r="AC2234" s="120"/>
      <c r="AD2234" s="127"/>
      <c r="AE2234" s="127"/>
      <c r="AF2234" s="120"/>
      <c r="AG2234" s="127"/>
      <c r="AH2234" s="127"/>
      <c r="AI2234" s="120"/>
      <c r="AJ2234" s="127"/>
      <c r="AK2234" s="127"/>
      <c r="AL2234" s="120"/>
      <c r="AM2234" s="127"/>
      <c r="AN2234" s="127"/>
      <c r="AO2234" s="120"/>
      <c r="AP2234" s="127"/>
      <c r="AQ2234" s="127"/>
      <c r="AR2234" s="127"/>
      <c r="AS2234" s="127"/>
      <c r="AT2234" s="127"/>
      <c r="AU2234" s="120"/>
      <c r="AV2234" s="127"/>
      <c r="AW2234" s="127"/>
      <c r="AX2234" s="120"/>
      <c r="AY2234" s="127"/>
      <c r="AZ2234" s="127"/>
      <c r="BA2234" s="120"/>
      <c r="BB2234" s="127"/>
      <c r="BC2234" s="127"/>
      <c r="BD2234" s="120"/>
      <c r="BE2234" s="120"/>
      <c r="BF2234" s="120"/>
      <c r="BG2234" s="120"/>
      <c r="BH2234" s="120"/>
      <c r="BI2234" s="120"/>
      <c r="BJ2234" s="120"/>
      <c r="BK2234" s="128"/>
      <c r="BL2234" s="128"/>
    </row>
    <row r="2235" spans="1:64" x14ac:dyDescent="0.2">
      <c r="A2235" s="120"/>
      <c r="B2235" s="120"/>
      <c r="C2235" s="168"/>
      <c r="D2235" s="127"/>
      <c r="E2235" s="141"/>
      <c r="F2235" s="141"/>
      <c r="G2235" s="141"/>
      <c r="H2235" s="120"/>
      <c r="I2235" s="127"/>
      <c r="J2235" s="127"/>
      <c r="K2235" s="120"/>
      <c r="L2235" s="127"/>
      <c r="M2235" s="127"/>
      <c r="N2235" s="120"/>
      <c r="O2235" s="127"/>
      <c r="P2235" s="127"/>
      <c r="Q2235" s="120"/>
      <c r="R2235" s="127"/>
      <c r="S2235" s="127"/>
      <c r="T2235" s="120"/>
      <c r="U2235" s="127"/>
      <c r="V2235" s="127"/>
      <c r="W2235" s="120"/>
      <c r="X2235" s="127"/>
      <c r="Y2235" s="127"/>
      <c r="Z2235" s="120"/>
      <c r="AA2235" s="127"/>
      <c r="AB2235" s="127"/>
      <c r="AC2235" s="120"/>
      <c r="AD2235" s="127"/>
      <c r="AE2235" s="127"/>
      <c r="AF2235" s="120"/>
      <c r="AG2235" s="127"/>
      <c r="AH2235" s="127"/>
      <c r="AI2235" s="120"/>
      <c r="AJ2235" s="127"/>
      <c r="AK2235" s="127"/>
      <c r="AL2235" s="120"/>
      <c r="AM2235" s="127"/>
      <c r="AN2235" s="127"/>
      <c r="AO2235" s="120"/>
      <c r="AP2235" s="127"/>
      <c r="AQ2235" s="127"/>
      <c r="AR2235" s="127"/>
      <c r="AS2235" s="127"/>
      <c r="AT2235" s="127"/>
      <c r="AU2235" s="120"/>
      <c r="AV2235" s="127"/>
      <c r="AW2235" s="127"/>
      <c r="AX2235" s="120"/>
      <c r="AY2235" s="127"/>
      <c r="AZ2235" s="127"/>
      <c r="BA2235" s="120"/>
      <c r="BB2235" s="127"/>
      <c r="BC2235" s="127"/>
      <c r="BD2235" s="120"/>
      <c r="BE2235" s="120"/>
      <c r="BF2235" s="120"/>
      <c r="BG2235" s="120"/>
      <c r="BH2235" s="120"/>
      <c r="BI2235" s="120"/>
      <c r="BJ2235" s="120"/>
      <c r="BK2235" s="128"/>
      <c r="BL2235" s="128"/>
    </row>
    <row r="2236" spans="1:64" x14ac:dyDescent="0.2">
      <c r="A2236" s="120"/>
      <c r="B2236" s="120"/>
      <c r="C2236" s="168"/>
      <c r="D2236" s="127"/>
      <c r="E2236" s="141"/>
      <c r="F2236" s="141"/>
      <c r="G2236" s="141"/>
      <c r="H2236" s="120"/>
      <c r="I2236" s="127"/>
      <c r="J2236" s="127"/>
      <c r="K2236" s="120"/>
      <c r="L2236" s="127"/>
      <c r="M2236" s="127"/>
      <c r="N2236" s="120"/>
      <c r="O2236" s="127"/>
      <c r="P2236" s="127"/>
      <c r="Q2236" s="120"/>
      <c r="R2236" s="127"/>
      <c r="S2236" s="127"/>
      <c r="T2236" s="120"/>
      <c r="U2236" s="127"/>
      <c r="V2236" s="127"/>
      <c r="W2236" s="120"/>
      <c r="X2236" s="127"/>
      <c r="Y2236" s="127"/>
      <c r="Z2236" s="120"/>
      <c r="AA2236" s="127"/>
      <c r="AB2236" s="127"/>
      <c r="AC2236" s="120"/>
      <c r="AD2236" s="127"/>
      <c r="AE2236" s="127"/>
      <c r="AF2236" s="120"/>
      <c r="AG2236" s="127"/>
      <c r="AH2236" s="127"/>
      <c r="AI2236" s="120"/>
      <c r="AJ2236" s="127"/>
      <c r="AK2236" s="127"/>
      <c r="AL2236" s="120"/>
      <c r="AM2236" s="127"/>
      <c r="AN2236" s="127"/>
      <c r="AO2236" s="120"/>
      <c r="AP2236" s="127"/>
      <c r="AQ2236" s="127"/>
      <c r="AR2236" s="127"/>
      <c r="AS2236" s="127"/>
      <c r="AT2236" s="127"/>
      <c r="AU2236" s="120"/>
      <c r="AV2236" s="127"/>
      <c r="AW2236" s="127"/>
      <c r="AX2236" s="120"/>
      <c r="AY2236" s="127"/>
      <c r="AZ2236" s="127"/>
      <c r="BA2236" s="120"/>
      <c r="BB2236" s="127"/>
      <c r="BC2236" s="127"/>
      <c r="BD2236" s="120"/>
      <c r="BE2236" s="120"/>
      <c r="BF2236" s="120"/>
      <c r="BG2236" s="120"/>
      <c r="BH2236" s="120"/>
      <c r="BI2236" s="120"/>
      <c r="BJ2236" s="120"/>
      <c r="BK2236" s="128"/>
      <c r="BL2236" s="128"/>
    </row>
    <row r="2237" spans="1:64" x14ac:dyDescent="0.2">
      <c r="A2237" s="120"/>
      <c r="B2237" s="120"/>
      <c r="C2237" s="168"/>
      <c r="D2237" s="127"/>
      <c r="E2237" s="141"/>
      <c r="F2237" s="141"/>
      <c r="G2237" s="141"/>
      <c r="H2237" s="120"/>
      <c r="I2237" s="127"/>
      <c r="J2237" s="127"/>
      <c r="K2237" s="120"/>
      <c r="L2237" s="127"/>
      <c r="M2237" s="127"/>
      <c r="N2237" s="120"/>
      <c r="O2237" s="127"/>
      <c r="P2237" s="127"/>
      <c r="Q2237" s="120"/>
      <c r="R2237" s="127"/>
      <c r="S2237" s="127"/>
      <c r="T2237" s="120"/>
      <c r="U2237" s="127"/>
      <c r="V2237" s="127"/>
      <c r="W2237" s="120"/>
      <c r="X2237" s="127"/>
      <c r="Y2237" s="127"/>
      <c r="Z2237" s="120"/>
      <c r="AA2237" s="127"/>
      <c r="AB2237" s="127"/>
      <c r="AC2237" s="120"/>
      <c r="AD2237" s="127"/>
      <c r="AE2237" s="127"/>
      <c r="AF2237" s="120"/>
      <c r="AG2237" s="127"/>
      <c r="AH2237" s="127"/>
      <c r="AI2237" s="120"/>
      <c r="AJ2237" s="127"/>
      <c r="AK2237" s="127"/>
      <c r="AL2237" s="120"/>
      <c r="AM2237" s="127"/>
      <c r="AN2237" s="127"/>
      <c r="AO2237" s="120"/>
      <c r="AP2237" s="127"/>
      <c r="AQ2237" s="127"/>
      <c r="AR2237" s="127"/>
      <c r="AS2237" s="127"/>
      <c r="AT2237" s="127"/>
      <c r="AU2237" s="120"/>
      <c r="AV2237" s="127"/>
      <c r="AW2237" s="127"/>
      <c r="AX2237" s="120"/>
      <c r="AY2237" s="127"/>
      <c r="AZ2237" s="127"/>
      <c r="BA2237" s="120"/>
      <c r="BB2237" s="127"/>
      <c r="BC2237" s="127"/>
      <c r="BD2237" s="120"/>
      <c r="BE2237" s="120"/>
      <c r="BF2237" s="120"/>
      <c r="BG2237" s="120"/>
      <c r="BH2237" s="120"/>
      <c r="BI2237" s="120"/>
      <c r="BJ2237" s="120"/>
      <c r="BK2237" s="128"/>
      <c r="BL2237" s="128"/>
    </row>
    <row r="2238" spans="1:64" x14ac:dyDescent="0.2">
      <c r="A2238" s="120"/>
      <c r="B2238" s="120"/>
      <c r="C2238" s="168"/>
      <c r="D2238" s="127"/>
      <c r="E2238" s="141"/>
      <c r="F2238" s="141"/>
      <c r="G2238" s="141"/>
      <c r="H2238" s="120"/>
      <c r="I2238" s="127"/>
      <c r="J2238" s="127"/>
      <c r="K2238" s="120"/>
      <c r="L2238" s="127"/>
      <c r="M2238" s="127"/>
      <c r="N2238" s="120"/>
      <c r="O2238" s="127"/>
      <c r="P2238" s="127"/>
      <c r="Q2238" s="120"/>
      <c r="R2238" s="127"/>
      <c r="S2238" s="127"/>
      <c r="T2238" s="120"/>
      <c r="U2238" s="127"/>
      <c r="V2238" s="127"/>
      <c r="W2238" s="120"/>
      <c r="X2238" s="127"/>
      <c r="Y2238" s="127"/>
      <c r="Z2238" s="120"/>
      <c r="AA2238" s="127"/>
      <c r="AB2238" s="127"/>
      <c r="AC2238" s="120"/>
      <c r="AD2238" s="127"/>
      <c r="AE2238" s="127"/>
      <c r="AF2238" s="120"/>
      <c r="AG2238" s="127"/>
      <c r="AH2238" s="127"/>
      <c r="AI2238" s="120"/>
      <c r="AJ2238" s="127"/>
      <c r="AK2238" s="127"/>
      <c r="AL2238" s="120"/>
      <c r="AM2238" s="127"/>
      <c r="AN2238" s="127"/>
      <c r="AO2238" s="120"/>
      <c r="AP2238" s="127"/>
      <c r="AQ2238" s="127"/>
      <c r="AR2238" s="127"/>
      <c r="AS2238" s="127"/>
      <c r="AT2238" s="127"/>
      <c r="AU2238" s="120"/>
      <c r="AV2238" s="127"/>
      <c r="AW2238" s="127"/>
      <c r="AX2238" s="120"/>
      <c r="AY2238" s="127"/>
      <c r="AZ2238" s="127"/>
      <c r="BA2238" s="120"/>
      <c r="BB2238" s="127"/>
      <c r="BC2238" s="127"/>
      <c r="BD2238" s="120"/>
      <c r="BE2238" s="120"/>
      <c r="BF2238" s="120"/>
      <c r="BG2238" s="120"/>
      <c r="BH2238" s="120"/>
      <c r="BI2238" s="120"/>
      <c r="BJ2238" s="120"/>
      <c r="BK2238" s="128"/>
      <c r="BL2238" s="128"/>
    </row>
    <row r="2239" spans="1:64" x14ac:dyDescent="0.2">
      <c r="A2239" s="120"/>
      <c r="B2239" s="120"/>
      <c r="C2239" s="168"/>
      <c r="D2239" s="127"/>
      <c r="E2239" s="141"/>
      <c r="F2239" s="141"/>
      <c r="G2239" s="141"/>
      <c r="H2239" s="120"/>
      <c r="I2239" s="127"/>
      <c r="J2239" s="127"/>
      <c r="K2239" s="120"/>
      <c r="L2239" s="127"/>
      <c r="M2239" s="127"/>
      <c r="N2239" s="120"/>
      <c r="O2239" s="127"/>
      <c r="P2239" s="127"/>
      <c r="Q2239" s="120"/>
      <c r="R2239" s="127"/>
      <c r="S2239" s="127"/>
      <c r="T2239" s="120"/>
      <c r="U2239" s="127"/>
      <c r="V2239" s="127"/>
      <c r="W2239" s="120"/>
      <c r="X2239" s="127"/>
      <c r="Y2239" s="127"/>
      <c r="Z2239" s="120"/>
      <c r="AA2239" s="127"/>
      <c r="AB2239" s="127"/>
      <c r="AC2239" s="120"/>
      <c r="AD2239" s="127"/>
      <c r="AE2239" s="127"/>
      <c r="AF2239" s="120"/>
      <c r="AG2239" s="127"/>
      <c r="AH2239" s="127"/>
      <c r="AI2239" s="120"/>
      <c r="AJ2239" s="127"/>
      <c r="AK2239" s="127"/>
      <c r="AL2239" s="120"/>
      <c r="AM2239" s="127"/>
      <c r="AN2239" s="127"/>
      <c r="AO2239" s="120"/>
      <c r="AP2239" s="127"/>
      <c r="AQ2239" s="127"/>
      <c r="AR2239" s="127"/>
      <c r="AS2239" s="127"/>
      <c r="AT2239" s="127"/>
      <c r="AU2239" s="120"/>
      <c r="AV2239" s="127"/>
      <c r="AW2239" s="127"/>
      <c r="AX2239" s="120"/>
      <c r="AY2239" s="127"/>
      <c r="AZ2239" s="127"/>
      <c r="BA2239" s="120"/>
      <c r="BB2239" s="127"/>
      <c r="BC2239" s="127"/>
      <c r="BD2239" s="120"/>
      <c r="BE2239" s="120"/>
      <c r="BF2239" s="120"/>
      <c r="BG2239" s="120"/>
      <c r="BH2239" s="120"/>
      <c r="BI2239" s="120"/>
      <c r="BJ2239" s="120"/>
      <c r="BK2239" s="128"/>
      <c r="BL2239" s="128"/>
    </row>
    <row r="2240" spans="1:64" x14ac:dyDescent="0.2">
      <c r="A2240" s="120"/>
      <c r="B2240" s="120"/>
      <c r="C2240" s="168"/>
      <c r="D2240" s="127"/>
      <c r="E2240" s="141"/>
      <c r="F2240" s="141"/>
      <c r="G2240" s="141"/>
      <c r="H2240" s="120"/>
      <c r="I2240" s="127"/>
      <c r="J2240" s="127"/>
      <c r="K2240" s="120"/>
      <c r="L2240" s="127"/>
      <c r="M2240" s="127"/>
      <c r="N2240" s="120"/>
      <c r="O2240" s="127"/>
      <c r="P2240" s="127"/>
      <c r="Q2240" s="120"/>
      <c r="R2240" s="127"/>
      <c r="S2240" s="127"/>
      <c r="T2240" s="120"/>
      <c r="U2240" s="127"/>
      <c r="V2240" s="127"/>
      <c r="W2240" s="120"/>
      <c r="X2240" s="127"/>
      <c r="Y2240" s="127"/>
      <c r="Z2240" s="120"/>
      <c r="AA2240" s="127"/>
      <c r="AB2240" s="127"/>
      <c r="AC2240" s="120"/>
      <c r="AD2240" s="127"/>
      <c r="AE2240" s="127"/>
      <c r="AF2240" s="120"/>
      <c r="AG2240" s="127"/>
      <c r="AH2240" s="127"/>
      <c r="AI2240" s="120"/>
      <c r="AJ2240" s="127"/>
      <c r="AK2240" s="127"/>
      <c r="AL2240" s="120"/>
      <c r="AM2240" s="127"/>
      <c r="AN2240" s="127"/>
      <c r="AO2240" s="120"/>
      <c r="AP2240" s="127"/>
      <c r="AQ2240" s="127"/>
      <c r="AR2240" s="127"/>
      <c r="AS2240" s="127"/>
      <c r="AT2240" s="127"/>
      <c r="AU2240" s="120"/>
      <c r="AV2240" s="127"/>
      <c r="AW2240" s="127"/>
      <c r="AX2240" s="120"/>
      <c r="AY2240" s="127"/>
      <c r="AZ2240" s="127"/>
      <c r="BA2240" s="120"/>
      <c r="BB2240" s="127"/>
      <c r="BC2240" s="127"/>
      <c r="BD2240" s="120"/>
      <c r="BE2240" s="120"/>
      <c r="BF2240" s="120"/>
      <c r="BG2240" s="120"/>
      <c r="BH2240" s="120"/>
      <c r="BI2240" s="120"/>
      <c r="BJ2240" s="120"/>
      <c r="BK2240" s="128"/>
      <c r="BL2240" s="128"/>
    </row>
    <row r="2241" spans="1:64" x14ac:dyDescent="0.2">
      <c r="A2241" s="120"/>
      <c r="B2241" s="120"/>
      <c r="C2241" s="168"/>
      <c r="D2241" s="127"/>
      <c r="E2241" s="141"/>
      <c r="F2241" s="141"/>
      <c r="G2241" s="141"/>
      <c r="H2241" s="120"/>
      <c r="I2241" s="127"/>
      <c r="J2241" s="127"/>
      <c r="K2241" s="120"/>
      <c r="L2241" s="127"/>
      <c r="M2241" s="127"/>
      <c r="N2241" s="120"/>
      <c r="O2241" s="127"/>
      <c r="P2241" s="127"/>
      <c r="Q2241" s="120"/>
      <c r="R2241" s="127"/>
      <c r="S2241" s="127"/>
      <c r="T2241" s="120"/>
      <c r="U2241" s="127"/>
      <c r="V2241" s="127"/>
      <c r="W2241" s="120"/>
      <c r="X2241" s="127"/>
      <c r="Y2241" s="127"/>
      <c r="Z2241" s="120"/>
      <c r="AA2241" s="127"/>
      <c r="AB2241" s="127"/>
      <c r="AC2241" s="120"/>
      <c r="AD2241" s="127"/>
      <c r="AE2241" s="127"/>
      <c r="AF2241" s="120"/>
      <c r="AG2241" s="127"/>
      <c r="AH2241" s="127"/>
      <c r="AI2241" s="120"/>
      <c r="AJ2241" s="127"/>
      <c r="AK2241" s="127"/>
      <c r="AL2241" s="120"/>
      <c r="AM2241" s="127"/>
      <c r="AN2241" s="127"/>
      <c r="AO2241" s="120"/>
      <c r="AP2241" s="127"/>
      <c r="AQ2241" s="127"/>
      <c r="AR2241" s="127"/>
      <c r="AS2241" s="127"/>
      <c r="AT2241" s="127"/>
      <c r="AU2241" s="120"/>
      <c r="AV2241" s="127"/>
      <c r="AW2241" s="127"/>
      <c r="AX2241" s="120"/>
      <c r="AY2241" s="127"/>
      <c r="AZ2241" s="127"/>
      <c r="BA2241" s="120"/>
      <c r="BB2241" s="127"/>
      <c r="BC2241" s="127"/>
      <c r="BD2241" s="120"/>
      <c r="BE2241" s="120"/>
      <c r="BF2241" s="120"/>
      <c r="BG2241" s="120"/>
      <c r="BH2241" s="120"/>
      <c r="BI2241" s="120"/>
      <c r="BJ2241" s="120"/>
      <c r="BK2241" s="128"/>
      <c r="BL2241" s="128"/>
    </row>
    <row r="2242" spans="1:64" x14ac:dyDescent="0.2">
      <c r="A2242" s="120"/>
      <c r="B2242" s="120"/>
      <c r="C2242" s="168"/>
      <c r="D2242" s="127"/>
      <c r="E2242" s="141"/>
      <c r="F2242" s="141"/>
      <c r="G2242" s="141"/>
      <c r="H2242" s="120"/>
      <c r="I2242" s="127"/>
      <c r="J2242" s="127"/>
      <c r="K2242" s="120"/>
      <c r="L2242" s="127"/>
      <c r="M2242" s="127"/>
      <c r="N2242" s="120"/>
      <c r="O2242" s="127"/>
      <c r="P2242" s="127"/>
      <c r="Q2242" s="120"/>
      <c r="R2242" s="127"/>
      <c r="S2242" s="127"/>
      <c r="T2242" s="120"/>
      <c r="U2242" s="127"/>
      <c r="V2242" s="127"/>
      <c r="W2242" s="120"/>
      <c r="X2242" s="127"/>
      <c r="Y2242" s="127"/>
      <c r="Z2242" s="120"/>
      <c r="AA2242" s="127"/>
      <c r="AB2242" s="127"/>
      <c r="AC2242" s="120"/>
      <c r="AD2242" s="127"/>
      <c r="AE2242" s="127"/>
      <c r="AF2242" s="120"/>
      <c r="AG2242" s="127"/>
      <c r="AH2242" s="127"/>
      <c r="AI2242" s="120"/>
      <c r="AJ2242" s="127"/>
      <c r="AK2242" s="127"/>
      <c r="AL2242" s="120"/>
      <c r="AM2242" s="127"/>
      <c r="AN2242" s="127"/>
      <c r="AO2242" s="120"/>
      <c r="AP2242" s="127"/>
      <c r="AQ2242" s="127"/>
      <c r="AR2242" s="127"/>
      <c r="AS2242" s="127"/>
      <c r="AT2242" s="127"/>
      <c r="AU2242" s="120"/>
      <c r="AV2242" s="127"/>
      <c r="AW2242" s="127"/>
      <c r="AX2242" s="120"/>
      <c r="AY2242" s="127"/>
      <c r="AZ2242" s="127"/>
      <c r="BA2242" s="120"/>
      <c r="BB2242" s="127"/>
      <c r="BC2242" s="127"/>
      <c r="BD2242" s="120"/>
      <c r="BE2242" s="120"/>
      <c r="BF2242" s="120"/>
      <c r="BG2242" s="120"/>
      <c r="BH2242" s="120"/>
      <c r="BI2242" s="120"/>
      <c r="BJ2242" s="120"/>
      <c r="BK2242" s="128"/>
      <c r="BL2242" s="128"/>
    </row>
    <row r="2243" spans="1:64" x14ac:dyDescent="0.2">
      <c r="A2243" s="120"/>
      <c r="B2243" s="120"/>
      <c r="C2243" s="168"/>
      <c r="D2243" s="127"/>
      <c r="E2243" s="141"/>
      <c r="F2243" s="141"/>
      <c r="G2243" s="141"/>
      <c r="H2243" s="120"/>
      <c r="I2243" s="127"/>
      <c r="J2243" s="127"/>
      <c r="K2243" s="120"/>
      <c r="L2243" s="127"/>
      <c r="M2243" s="127"/>
      <c r="N2243" s="120"/>
      <c r="O2243" s="127"/>
      <c r="P2243" s="127"/>
      <c r="Q2243" s="120"/>
      <c r="R2243" s="127"/>
      <c r="S2243" s="127"/>
      <c r="T2243" s="120"/>
      <c r="U2243" s="127"/>
      <c r="V2243" s="127"/>
      <c r="W2243" s="120"/>
      <c r="X2243" s="127"/>
      <c r="Y2243" s="127"/>
      <c r="Z2243" s="120"/>
      <c r="AA2243" s="127"/>
      <c r="AB2243" s="127"/>
      <c r="AC2243" s="120"/>
      <c r="AD2243" s="127"/>
      <c r="AE2243" s="127"/>
      <c r="AF2243" s="120"/>
      <c r="AG2243" s="127"/>
      <c r="AH2243" s="127"/>
      <c r="AI2243" s="120"/>
      <c r="AJ2243" s="127"/>
      <c r="AK2243" s="127"/>
      <c r="AL2243" s="120"/>
      <c r="AM2243" s="127"/>
      <c r="AN2243" s="127"/>
      <c r="AO2243" s="120"/>
      <c r="AP2243" s="127"/>
      <c r="AQ2243" s="127"/>
      <c r="AR2243" s="127"/>
      <c r="AS2243" s="127"/>
      <c r="AT2243" s="127"/>
      <c r="AU2243" s="120"/>
      <c r="AV2243" s="127"/>
      <c r="AW2243" s="127"/>
      <c r="AX2243" s="120"/>
      <c r="AY2243" s="127"/>
      <c r="AZ2243" s="127"/>
      <c r="BA2243" s="120"/>
      <c r="BB2243" s="127"/>
      <c r="BC2243" s="127"/>
      <c r="BD2243" s="120"/>
      <c r="BE2243" s="120"/>
      <c r="BF2243" s="120"/>
      <c r="BG2243" s="120"/>
      <c r="BH2243" s="120"/>
      <c r="BI2243" s="120"/>
      <c r="BJ2243" s="120"/>
      <c r="BK2243" s="128"/>
      <c r="BL2243" s="128"/>
    </row>
    <row r="2244" spans="1:64" x14ac:dyDescent="0.2">
      <c r="A2244" s="120"/>
      <c r="B2244" s="120"/>
      <c r="C2244" s="168"/>
      <c r="D2244" s="127"/>
      <c r="E2244" s="141"/>
      <c r="F2244" s="141"/>
      <c r="G2244" s="141"/>
      <c r="H2244" s="120"/>
      <c r="I2244" s="127"/>
      <c r="J2244" s="127"/>
      <c r="K2244" s="120"/>
      <c r="L2244" s="127"/>
      <c r="M2244" s="127"/>
      <c r="N2244" s="120"/>
      <c r="O2244" s="127"/>
      <c r="P2244" s="127"/>
      <c r="Q2244" s="120"/>
      <c r="R2244" s="127"/>
      <c r="S2244" s="127"/>
      <c r="T2244" s="120"/>
      <c r="U2244" s="127"/>
      <c r="V2244" s="127"/>
      <c r="W2244" s="120"/>
      <c r="X2244" s="127"/>
      <c r="Y2244" s="127"/>
      <c r="Z2244" s="120"/>
      <c r="AA2244" s="127"/>
      <c r="AB2244" s="127"/>
      <c r="AC2244" s="120"/>
      <c r="AD2244" s="127"/>
      <c r="AE2244" s="127"/>
      <c r="AF2244" s="120"/>
      <c r="AG2244" s="127"/>
      <c r="AH2244" s="127"/>
      <c r="AI2244" s="120"/>
      <c r="AJ2244" s="127"/>
      <c r="AK2244" s="127"/>
      <c r="AL2244" s="120"/>
      <c r="AM2244" s="127"/>
      <c r="AN2244" s="127"/>
      <c r="AO2244" s="120"/>
      <c r="AP2244" s="127"/>
      <c r="AQ2244" s="127"/>
      <c r="AR2244" s="127"/>
      <c r="AS2244" s="127"/>
      <c r="AT2244" s="127"/>
      <c r="AU2244" s="120"/>
      <c r="AV2244" s="127"/>
      <c r="AW2244" s="127"/>
      <c r="AX2244" s="120"/>
      <c r="AY2244" s="127"/>
      <c r="AZ2244" s="127"/>
      <c r="BA2244" s="120"/>
      <c r="BB2244" s="127"/>
      <c r="BC2244" s="127"/>
      <c r="BD2244" s="120"/>
      <c r="BE2244" s="120"/>
      <c r="BF2244" s="120"/>
      <c r="BG2244" s="120"/>
      <c r="BH2244" s="120"/>
      <c r="BI2244" s="120"/>
      <c r="BJ2244" s="120"/>
      <c r="BK2244" s="128"/>
      <c r="BL2244" s="128"/>
    </row>
    <row r="2245" spans="1:64" x14ac:dyDescent="0.2">
      <c r="A2245" s="120"/>
      <c r="B2245" s="120"/>
      <c r="C2245" s="168"/>
      <c r="D2245" s="127"/>
      <c r="E2245" s="141"/>
      <c r="F2245" s="141"/>
      <c r="G2245" s="141"/>
      <c r="H2245" s="120"/>
      <c r="I2245" s="127"/>
      <c r="J2245" s="127"/>
      <c r="K2245" s="120"/>
      <c r="L2245" s="127"/>
      <c r="M2245" s="127"/>
      <c r="N2245" s="120"/>
      <c r="O2245" s="127"/>
      <c r="P2245" s="127"/>
      <c r="Q2245" s="120"/>
      <c r="R2245" s="127"/>
      <c r="S2245" s="127"/>
      <c r="T2245" s="120"/>
      <c r="U2245" s="127"/>
      <c r="V2245" s="127"/>
      <c r="W2245" s="120"/>
      <c r="X2245" s="127"/>
      <c r="Y2245" s="127"/>
      <c r="Z2245" s="120"/>
      <c r="AA2245" s="127"/>
      <c r="AB2245" s="127"/>
      <c r="AC2245" s="120"/>
      <c r="AD2245" s="127"/>
      <c r="AE2245" s="127"/>
      <c r="AF2245" s="120"/>
      <c r="AG2245" s="127"/>
      <c r="AH2245" s="127"/>
      <c r="AI2245" s="120"/>
      <c r="AJ2245" s="127"/>
      <c r="AK2245" s="127"/>
      <c r="AL2245" s="120"/>
      <c r="AM2245" s="127"/>
      <c r="AN2245" s="127"/>
      <c r="AO2245" s="120"/>
      <c r="AP2245" s="127"/>
      <c r="AQ2245" s="127"/>
      <c r="AR2245" s="127"/>
      <c r="AS2245" s="127"/>
      <c r="AT2245" s="127"/>
      <c r="AU2245" s="120"/>
      <c r="AV2245" s="127"/>
      <c r="AW2245" s="127"/>
      <c r="AX2245" s="120"/>
      <c r="AY2245" s="127"/>
      <c r="AZ2245" s="127"/>
      <c r="BA2245" s="120"/>
      <c r="BB2245" s="127"/>
      <c r="BC2245" s="127"/>
      <c r="BD2245" s="120"/>
      <c r="BE2245" s="120"/>
      <c r="BF2245" s="120"/>
      <c r="BG2245" s="120"/>
      <c r="BH2245" s="120"/>
      <c r="BI2245" s="120"/>
      <c r="BJ2245" s="120"/>
      <c r="BK2245" s="128"/>
      <c r="BL2245" s="128"/>
    </row>
    <row r="2246" spans="1:64" x14ac:dyDescent="0.2">
      <c r="A2246" s="120"/>
      <c r="B2246" s="120"/>
      <c r="C2246" s="168"/>
      <c r="D2246" s="127"/>
      <c r="E2246" s="141"/>
      <c r="F2246" s="141"/>
      <c r="G2246" s="141"/>
      <c r="H2246" s="120"/>
      <c r="I2246" s="127"/>
      <c r="J2246" s="127"/>
      <c r="K2246" s="120"/>
      <c r="L2246" s="127"/>
      <c r="M2246" s="127"/>
      <c r="N2246" s="120"/>
      <c r="O2246" s="127"/>
      <c r="P2246" s="127"/>
      <c r="Q2246" s="120"/>
      <c r="R2246" s="127"/>
      <c r="S2246" s="127"/>
      <c r="T2246" s="120"/>
      <c r="U2246" s="127"/>
      <c r="V2246" s="127"/>
      <c r="W2246" s="120"/>
      <c r="X2246" s="127"/>
      <c r="Y2246" s="127"/>
      <c r="Z2246" s="120"/>
      <c r="AA2246" s="127"/>
      <c r="AB2246" s="127"/>
      <c r="AC2246" s="120"/>
      <c r="AD2246" s="127"/>
      <c r="AE2246" s="127"/>
      <c r="AF2246" s="120"/>
      <c r="AG2246" s="127"/>
      <c r="AH2246" s="127"/>
      <c r="AI2246" s="120"/>
      <c r="AJ2246" s="127"/>
      <c r="AK2246" s="127"/>
      <c r="AL2246" s="120"/>
      <c r="AM2246" s="127"/>
      <c r="AN2246" s="127"/>
      <c r="AO2246" s="120"/>
      <c r="AP2246" s="127"/>
      <c r="AQ2246" s="127"/>
      <c r="AR2246" s="127"/>
      <c r="AS2246" s="127"/>
      <c r="AT2246" s="127"/>
      <c r="AU2246" s="120"/>
      <c r="AV2246" s="127"/>
      <c r="AW2246" s="127"/>
      <c r="AX2246" s="120"/>
      <c r="AY2246" s="127"/>
      <c r="AZ2246" s="127"/>
      <c r="BA2246" s="120"/>
      <c r="BB2246" s="127"/>
      <c r="BC2246" s="127"/>
      <c r="BD2246" s="120"/>
      <c r="BE2246" s="120"/>
      <c r="BF2246" s="120"/>
      <c r="BG2246" s="120"/>
      <c r="BH2246" s="120"/>
      <c r="BI2246" s="120"/>
      <c r="BJ2246" s="120"/>
      <c r="BK2246" s="128"/>
      <c r="BL2246" s="128"/>
    </row>
    <row r="2247" spans="1:64" x14ac:dyDescent="0.2">
      <c r="A2247" s="120"/>
      <c r="B2247" s="120"/>
      <c r="C2247" s="168"/>
      <c r="D2247" s="127"/>
      <c r="E2247" s="141"/>
      <c r="F2247" s="141"/>
      <c r="G2247" s="141"/>
      <c r="H2247" s="120"/>
      <c r="I2247" s="127"/>
      <c r="J2247" s="127"/>
      <c r="K2247" s="120"/>
      <c r="L2247" s="127"/>
      <c r="M2247" s="127"/>
      <c r="N2247" s="120"/>
      <c r="O2247" s="127"/>
      <c r="P2247" s="127"/>
      <c r="Q2247" s="120"/>
      <c r="R2247" s="127"/>
      <c r="S2247" s="127"/>
      <c r="T2247" s="120"/>
      <c r="U2247" s="127"/>
      <c r="V2247" s="127"/>
      <c r="W2247" s="120"/>
      <c r="X2247" s="127"/>
      <c r="Y2247" s="127"/>
      <c r="Z2247" s="120"/>
      <c r="AA2247" s="127"/>
      <c r="AB2247" s="127"/>
      <c r="AC2247" s="120"/>
      <c r="AD2247" s="127"/>
      <c r="AE2247" s="127"/>
      <c r="AF2247" s="120"/>
      <c r="AG2247" s="127"/>
      <c r="AH2247" s="127"/>
      <c r="AI2247" s="120"/>
      <c r="AJ2247" s="127"/>
      <c r="AK2247" s="127"/>
      <c r="AL2247" s="120"/>
      <c r="AM2247" s="127"/>
      <c r="AN2247" s="127"/>
      <c r="AO2247" s="120"/>
      <c r="AP2247" s="127"/>
      <c r="AQ2247" s="127"/>
      <c r="AR2247" s="127"/>
      <c r="AS2247" s="127"/>
      <c r="AT2247" s="127"/>
      <c r="AU2247" s="120"/>
      <c r="AV2247" s="127"/>
      <c r="AW2247" s="127"/>
      <c r="AX2247" s="120"/>
      <c r="AY2247" s="127"/>
      <c r="AZ2247" s="127"/>
      <c r="BA2247" s="120"/>
      <c r="BB2247" s="127"/>
      <c r="BC2247" s="127"/>
      <c r="BD2247" s="120"/>
      <c r="BE2247" s="120"/>
      <c r="BF2247" s="120"/>
      <c r="BG2247" s="120"/>
      <c r="BH2247" s="120"/>
      <c r="BI2247" s="120"/>
      <c r="BJ2247" s="120"/>
      <c r="BK2247" s="128"/>
      <c r="BL2247" s="128"/>
    </row>
    <row r="2248" spans="1:64" x14ac:dyDescent="0.2">
      <c r="A2248" s="120"/>
      <c r="B2248" s="120"/>
      <c r="C2248" s="168"/>
      <c r="D2248" s="127"/>
      <c r="E2248" s="141"/>
      <c r="F2248" s="141"/>
      <c r="G2248" s="141"/>
      <c r="H2248" s="120"/>
      <c r="I2248" s="127"/>
      <c r="J2248" s="127"/>
      <c r="K2248" s="120"/>
      <c r="L2248" s="127"/>
      <c r="M2248" s="127"/>
      <c r="N2248" s="120"/>
      <c r="O2248" s="127"/>
      <c r="P2248" s="127"/>
      <c r="Q2248" s="120"/>
      <c r="R2248" s="127"/>
      <c r="S2248" s="127"/>
      <c r="T2248" s="120"/>
      <c r="U2248" s="127"/>
      <c r="V2248" s="127"/>
      <c r="W2248" s="120"/>
      <c r="X2248" s="127"/>
      <c r="Y2248" s="127"/>
      <c r="Z2248" s="120"/>
      <c r="AA2248" s="127"/>
      <c r="AB2248" s="127"/>
      <c r="AC2248" s="120"/>
      <c r="AD2248" s="127"/>
      <c r="AE2248" s="127"/>
      <c r="AF2248" s="120"/>
      <c r="AG2248" s="127"/>
      <c r="AH2248" s="127"/>
      <c r="AI2248" s="120"/>
      <c r="AJ2248" s="127"/>
      <c r="AK2248" s="127"/>
      <c r="AL2248" s="120"/>
      <c r="AM2248" s="127"/>
      <c r="AN2248" s="127"/>
      <c r="AO2248" s="120"/>
      <c r="AP2248" s="127"/>
      <c r="AQ2248" s="127"/>
      <c r="AR2248" s="127"/>
      <c r="AS2248" s="127"/>
      <c r="AT2248" s="127"/>
      <c r="AU2248" s="120"/>
      <c r="AV2248" s="127"/>
      <c r="AW2248" s="127"/>
      <c r="AX2248" s="120"/>
      <c r="AY2248" s="127"/>
      <c r="AZ2248" s="127"/>
      <c r="BA2248" s="120"/>
      <c r="BB2248" s="127"/>
      <c r="BC2248" s="127"/>
      <c r="BD2248" s="120"/>
      <c r="BE2248" s="120"/>
      <c r="BF2248" s="120"/>
      <c r="BG2248" s="120"/>
      <c r="BH2248" s="120"/>
      <c r="BI2248" s="120"/>
      <c r="BJ2248" s="120"/>
      <c r="BK2248" s="128"/>
      <c r="BL2248" s="128"/>
    </row>
    <row r="2249" spans="1:64" x14ac:dyDescent="0.2">
      <c r="A2249" s="120"/>
      <c r="B2249" s="120"/>
      <c r="C2249" s="168"/>
      <c r="D2249" s="127"/>
      <c r="E2249" s="141"/>
      <c r="F2249" s="141"/>
      <c r="G2249" s="141"/>
      <c r="H2249" s="120"/>
      <c r="I2249" s="127"/>
      <c r="J2249" s="127"/>
      <c r="K2249" s="120"/>
      <c r="L2249" s="127"/>
      <c r="M2249" s="127"/>
      <c r="N2249" s="120"/>
      <c r="O2249" s="127"/>
      <c r="P2249" s="127"/>
      <c r="Q2249" s="120"/>
      <c r="R2249" s="127"/>
      <c r="S2249" s="127"/>
      <c r="T2249" s="120"/>
      <c r="U2249" s="127"/>
      <c r="V2249" s="127"/>
      <c r="W2249" s="120"/>
      <c r="X2249" s="127"/>
      <c r="Y2249" s="127"/>
      <c r="Z2249" s="120"/>
      <c r="AA2249" s="127"/>
      <c r="AB2249" s="127"/>
      <c r="AC2249" s="120"/>
      <c r="AD2249" s="127"/>
      <c r="AE2249" s="127"/>
      <c r="AF2249" s="120"/>
      <c r="AG2249" s="127"/>
      <c r="AH2249" s="127"/>
      <c r="AI2249" s="120"/>
      <c r="AJ2249" s="127"/>
      <c r="AK2249" s="127"/>
      <c r="AL2249" s="120"/>
      <c r="AM2249" s="127"/>
      <c r="AN2249" s="127"/>
      <c r="AO2249" s="120"/>
      <c r="AP2249" s="127"/>
      <c r="AQ2249" s="127"/>
      <c r="AR2249" s="127"/>
      <c r="AS2249" s="127"/>
      <c r="AT2249" s="127"/>
      <c r="AU2249" s="120"/>
      <c r="AV2249" s="127"/>
      <c r="AW2249" s="127"/>
      <c r="AX2249" s="120"/>
      <c r="AY2249" s="127"/>
      <c r="AZ2249" s="127"/>
      <c r="BA2249" s="120"/>
      <c r="BB2249" s="127"/>
      <c r="BC2249" s="127"/>
      <c r="BD2249" s="120"/>
      <c r="BE2249" s="120"/>
      <c r="BF2249" s="120"/>
      <c r="BG2249" s="120"/>
      <c r="BH2249" s="120"/>
      <c r="BI2249" s="120"/>
      <c r="BJ2249" s="120"/>
      <c r="BK2249" s="128"/>
      <c r="BL2249" s="128"/>
    </row>
    <row r="2250" spans="1:64" x14ac:dyDescent="0.2">
      <c r="A2250" s="120"/>
      <c r="B2250" s="120"/>
      <c r="C2250" s="168"/>
      <c r="D2250" s="127"/>
      <c r="E2250" s="141"/>
      <c r="F2250" s="141"/>
      <c r="G2250" s="141"/>
      <c r="H2250" s="120"/>
      <c r="I2250" s="127"/>
      <c r="J2250" s="127"/>
      <c r="K2250" s="120"/>
      <c r="L2250" s="127"/>
      <c r="M2250" s="127"/>
      <c r="N2250" s="120"/>
      <c r="O2250" s="127"/>
      <c r="P2250" s="127"/>
      <c r="Q2250" s="120"/>
      <c r="R2250" s="127"/>
      <c r="S2250" s="127"/>
      <c r="T2250" s="120"/>
      <c r="U2250" s="127"/>
      <c r="V2250" s="127"/>
      <c r="W2250" s="120"/>
      <c r="X2250" s="127"/>
      <c r="Y2250" s="127"/>
      <c r="Z2250" s="120"/>
      <c r="AA2250" s="127"/>
      <c r="AB2250" s="127"/>
      <c r="AC2250" s="120"/>
      <c r="AD2250" s="127"/>
      <c r="AE2250" s="127"/>
      <c r="AF2250" s="120"/>
      <c r="AG2250" s="127"/>
      <c r="AH2250" s="127"/>
      <c r="AI2250" s="120"/>
      <c r="AJ2250" s="127"/>
      <c r="AK2250" s="127"/>
      <c r="AL2250" s="120"/>
      <c r="AM2250" s="127"/>
      <c r="AN2250" s="127"/>
      <c r="AO2250" s="120"/>
      <c r="AP2250" s="127"/>
      <c r="AQ2250" s="127"/>
      <c r="AR2250" s="127"/>
      <c r="AS2250" s="127"/>
      <c r="AT2250" s="127"/>
      <c r="AU2250" s="120"/>
      <c r="AV2250" s="127"/>
      <c r="AW2250" s="127"/>
      <c r="AX2250" s="120"/>
      <c r="AY2250" s="127"/>
      <c r="AZ2250" s="127"/>
      <c r="BA2250" s="120"/>
      <c r="BB2250" s="127"/>
      <c r="BC2250" s="127"/>
      <c r="BD2250" s="120"/>
      <c r="BE2250" s="120"/>
      <c r="BF2250" s="120"/>
      <c r="BG2250" s="120"/>
      <c r="BH2250" s="120"/>
      <c r="BI2250" s="120"/>
      <c r="BJ2250" s="120"/>
      <c r="BK2250" s="128"/>
      <c r="BL2250" s="128"/>
    </row>
    <row r="2251" spans="1:64" x14ac:dyDescent="0.2">
      <c r="A2251" s="120"/>
      <c r="B2251" s="120"/>
      <c r="C2251" s="168"/>
      <c r="D2251" s="127"/>
      <c r="E2251" s="141"/>
      <c r="F2251" s="141"/>
      <c r="G2251" s="141"/>
      <c r="H2251" s="120"/>
      <c r="I2251" s="127"/>
      <c r="J2251" s="127"/>
      <c r="K2251" s="120"/>
      <c r="L2251" s="127"/>
      <c r="M2251" s="127"/>
      <c r="N2251" s="120"/>
      <c r="O2251" s="127"/>
      <c r="P2251" s="127"/>
      <c r="Q2251" s="120"/>
      <c r="R2251" s="127"/>
      <c r="S2251" s="127"/>
      <c r="T2251" s="120"/>
      <c r="U2251" s="127"/>
      <c r="V2251" s="127"/>
      <c r="W2251" s="120"/>
      <c r="X2251" s="127"/>
      <c r="Y2251" s="127"/>
      <c r="Z2251" s="120"/>
      <c r="AA2251" s="127"/>
      <c r="AB2251" s="127"/>
      <c r="AC2251" s="120"/>
      <c r="AD2251" s="127"/>
      <c r="AE2251" s="127"/>
      <c r="AF2251" s="120"/>
      <c r="AG2251" s="127"/>
      <c r="AH2251" s="127"/>
      <c r="AI2251" s="120"/>
      <c r="AJ2251" s="127"/>
      <c r="AK2251" s="127"/>
      <c r="AL2251" s="120"/>
      <c r="AM2251" s="127"/>
      <c r="AN2251" s="127"/>
      <c r="AO2251" s="120"/>
      <c r="AP2251" s="127"/>
      <c r="AQ2251" s="127"/>
      <c r="AR2251" s="127"/>
      <c r="AS2251" s="127"/>
      <c r="AT2251" s="127"/>
      <c r="AU2251" s="120"/>
      <c r="AV2251" s="127"/>
      <c r="AW2251" s="127"/>
      <c r="AX2251" s="120"/>
      <c r="AY2251" s="127"/>
      <c r="AZ2251" s="127"/>
      <c r="BA2251" s="120"/>
      <c r="BB2251" s="127"/>
      <c r="BC2251" s="127"/>
      <c r="BD2251" s="120"/>
      <c r="BE2251" s="120"/>
      <c r="BF2251" s="120"/>
      <c r="BG2251" s="120"/>
      <c r="BH2251" s="120"/>
      <c r="BI2251" s="120"/>
      <c r="BJ2251" s="120"/>
      <c r="BK2251" s="128"/>
      <c r="BL2251" s="128"/>
    </row>
    <row r="2252" spans="1:64" x14ac:dyDescent="0.2">
      <c r="A2252" s="120"/>
      <c r="B2252" s="120"/>
      <c r="C2252" s="168"/>
      <c r="D2252" s="127"/>
      <c r="E2252" s="141"/>
      <c r="F2252" s="141"/>
      <c r="G2252" s="141"/>
      <c r="H2252" s="120"/>
      <c r="I2252" s="127"/>
      <c r="J2252" s="127"/>
      <c r="K2252" s="120"/>
      <c r="L2252" s="127"/>
      <c r="M2252" s="127"/>
      <c r="N2252" s="120"/>
      <c r="O2252" s="127"/>
      <c r="P2252" s="127"/>
      <c r="Q2252" s="120"/>
      <c r="R2252" s="127"/>
      <c r="S2252" s="127"/>
      <c r="T2252" s="120"/>
      <c r="U2252" s="127"/>
      <c r="V2252" s="127"/>
      <c r="W2252" s="120"/>
      <c r="X2252" s="127"/>
      <c r="Y2252" s="127"/>
      <c r="Z2252" s="120"/>
      <c r="AA2252" s="127"/>
      <c r="AB2252" s="127"/>
      <c r="AC2252" s="120"/>
      <c r="AD2252" s="127"/>
      <c r="AE2252" s="127"/>
      <c r="AF2252" s="120"/>
      <c r="AG2252" s="127"/>
      <c r="AH2252" s="127"/>
      <c r="AI2252" s="120"/>
      <c r="AJ2252" s="127"/>
      <c r="AK2252" s="127"/>
      <c r="AL2252" s="120"/>
      <c r="AM2252" s="127"/>
      <c r="AN2252" s="127"/>
      <c r="AO2252" s="120"/>
      <c r="AP2252" s="127"/>
      <c r="AQ2252" s="127"/>
      <c r="AR2252" s="127"/>
      <c r="AS2252" s="127"/>
      <c r="AT2252" s="127"/>
      <c r="AU2252" s="120"/>
      <c r="AV2252" s="127"/>
      <c r="AW2252" s="127"/>
      <c r="AX2252" s="120"/>
      <c r="AY2252" s="127"/>
      <c r="AZ2252" s="127"/>
      <c r="BA2252" s="120"/>
      <c r="BB2252" s="127"/>
      <c r="BC2252" s="127"/>
      <c r="BD2252" s="120"/>
      <c r="BE2252" s="120"/>
      <c r="BF2252" s="120"/>
      <c r="BG2252" s="120"/>
      <c r="BH2252" s="120"/>
      <c r="BI2252" s="120"/>
      <c r="BJ2252" s="120"/>
      <c r="BK2252" s="128"/>
      <c r="BL2252" s="128"/>
    </row>
    <row r="2253" spans="1:64" x14ac:dyDescent="0.2">
      <c r="A2253" s="120"/>
      <c r="B2253" s="120"/>
      <c r="C2253" s="168"/>
      <c r="D2253" s="127"/>
      <c r="E2253" s="141"/>
      <c r="F2253" s="141"/>
      <c r="G2253" s="141"/>
      <c r="H2253" s="120"/>
      <c r="I2253" s="127"/>
      <c r="J2253" s="127"/>
      <c r="K2253" s="120"/>
      <c r="L2253" s="127"/>
      <c r="M2253" s="127"/>
      <c r="N2253" s="120"/>
      <c r="O2253" s="127"/>
      <c r="P2253" s="127"/>
      <c r="Q2253" s="120"/>
      <c r="R2253" s="127"/>
      <c r="S2253" s="127"/>
      <c r="T2253" s="120"/>
      <c r="U2253" s="127"/>
      <c r="V2253" s="127"/>
      <c r="W2253" s="120"/>
      <c r="X2253" s="127"/>
      <c r="Y2253" s="127"/>
      <c r="Z2253" s="120"/>
      <c r="AA2253" s="127"/>
      <c r="AB2253" s="127"/>
      <c r="AC2253" s="120"/>
      <c r="AD2253" s="127"/>
      <c r="AE2253" s="127"/>
      <c r="AF2253" s="120"/>
      <c r="AG2253" s="127"/>
      <c r="AH2253" s="127"/>
      <c r="AI2253" s="120"/>
      <c r="AJ2253" s="127"/>
      <c r="AK2253" s="127"/>
      <c r="AL2253" s="120"/>
      <c r="AM2253" s="127"/>
      <c r="AN2253" s="127"/>
      <c r="AO2253" s="120"/>
      <c r="AP2253" s="127"/>
      <c r="AQ2253" s="127"/>
      <c r="AR2253" s="127"/>
      <c r="AS2253" s="127"/>
      <c r="AT2253" s="127"/>
      <c r="AU2253" s="120"/>
      <c r="AV2253" s="127"/>
      <c r="AW2253" s="127"/>
      <c r="AX2253" s="120"/>
      <c r="AY2253" s="127"/>
      <c r="AZ2253" s="127"/>
      <c r="BA2253" s="120"/>
      <c r="BB2253" s="127"/>
      <c r="BC2253" s="127"/>
      <c r="BD2253" s="120"/>
      <c r="BE2253" s="120"/>
      <c r="BF2253" s="120"/>
      <c r="BG2253" s="120"/>
      <c r="BH2253" s="120"/>
      <c r="BI2253" s="120"/>
      <c r="BJ2253" s="120"/>
      <c r="BK2253" s="128"/>
      <c r="BL2253" s="128"/>
    </row>
    <row r="2254" spans="1:64" x14ac:dyDescent="0.2">
      <c r="A2254" s="120"/>
      <c r="B2254" s="120"/>
      <c r="C2254" s="168"/>
      <c r="D2254" s="127"/>
      <c r="E2254" s="141"/>
      <c r="F2254" s="141"/>
      <c r="G2254" s="141"/>
      <c r="H2254" s="120"/>
      <c r="I2254" s="127"/>
      <c r="J2254" s="127"/>
      <c r="K2254" s="120"/>
      <c r="L2254" s="127"/>
      <c r="M2254" s="127"/>
      <c r="N2254" s="120"/>
      <c r="O2254" s="127"/>
      <c r="P2254" s="127"/>
      <c r="Q2254" s="120"/>
      <c r="R2254" s="127"/>
      <c r="S2254" s="127"/>
      <c r="T2254" s="120"/>
      <c r="U2254" s="127"/>
      <c r="V2254" s="127"/>
      <c r="W2254" s="120"/>
      <c r="X2254" s="127"/>
      <c r="Y2254" s="127"/>
      <c r="Z2254" s="120"/>
      <c r="AA2254" s="127"/>
      <c r="AB2254" s="127"/>
      <c r="AC2254" s="120"/>
      <c r="AD2254" s="127"/>
      <c r="AE2254" s="127"/>
      <c r="AF2254" s="120"/>
      <c r="AG2254" s="127"/>
      <c r="AH2254" s="127"/>
      <c r="AI2254" s="120"/>
      <c r="AJ2254" s="127"/>
      <c r="AK2254" s="127"/>
      <c r="AL2254" s="120"/>
      <c r="AM2254" s="127"/>
      <c r="AN2254" s="127"/>
      <c r="AO2254" s="120"/>
      <c r="AP2254" s="127"/>
      <c r="AQ2254" s="127"/>
      <c r="AR2254" s="127"/>
      <c r="AS2254" s="127"/>
      <c r="AT2254" s="127"/>
      <c r="AU2254" s="120"/>
      <c r="AV2254" s="127"/>
      <c r="AW2254" s="127"/>
      <c r="AX2254" s="120"/>
      <c r="AY2254" s="127"/>
      <c r="AZ2254" s="127"/>
      <c r="BA2254" s="120"/>
      <c r="BB2254" s="127"/>
      <c r="BC2254" s="127"/>
      <c r="BD2254" s="120"/>
      <c r="BE2254" s="120"/>
      <c r="BF2254" s="120"/>
      <c r="BG2254" s="120"/>
      <c r="BH2254" s="120"/>
      <c r="BI2254" s="120"/>
      <c r="BJ2254" s="120"/>
      <c r="BK2254" s="128"/>
      <c r="BL2254" s="128"/>
    </row>
    <row r="2255" spans="1:64" x14ac:dyDescent="0.2">
      <c r="A2255" s="120"/>
      <c r="B2255" s="120"/>
      <c r="C2255" s="168"/>
      <c r="D2255" s="127"/>
      <c r="E2255" s="141"/>
      <c r="F2255" s="141"/>
      <c r="G2255" s="141"/>
      <c r="H2255" s="120"/>
      <c r="I2255" s="127"/>
      <c r="J2255" s="127"/>
      <c r="K2255" s="120"/>
      <c r="L2255" s="127"/>
      <c r="M2255" s="127"/>
      <c r="N2255" s="120"/>
      <c r="O2255" s="127"/>
      <c r="P2255" s="127"/>
      <c r="Q2255" s="120"/>
      <c r="R2255" s="127"/>
      <c r="S2255" s="127"/>
      <c r="T2255" s="120"/>
      <c r="U2255" s="127"/>
      <c r="V2255" s="127"/>
      <c r="W2255" s="120"/>
      <c r="X2255" s="127"/>
      <c r="Y2255" s="127"/>
      <c r="Z2255" s="120"/>
      <c r="AA2255" s="127"/>
      <c r="AB2255" s="127"/>
      <c r="AC2255" s="120"/>
      <c r="AD2255" s="127"/>
      <c r="AE2255" s="127"/>
      <c r="AF2255" s="120"/>
      <c r="AG2255" s="127"/>
      <c r="AH2255" s="127"/>
      <c r="AI2255" s="120"/>
      <c r="AJ2255" s="127"/>
      <c r="AK2255" s="127"/>
      <c r="AL2255" s="120"/>
      <c r="AM2255" s="127"/>
      <c r="AN2255" s="127"/>
      <c r="AO2255" s="120"/>
      <c r="AP2255" s="127"/>
      <c r="AQ2255" s="127"/>
      <c r="AR2255" s="127"/>
      <c r="AS2255" s="127"/>
      <c r="AT2255" s="127"/>
      <c r="AU2255" s="120"/>
      <c r="AV2255" s="127"/>
      <c r="AW2255" s="127"/>
      <c r="AX2255" s="120"/>
      <c r="AY2255" s="127"/>
      <c r="AZ2255" s="127"/>
      <c r="BA2255" s="120"/>
      <c r="BB2255" s="127"/>
      <c r="BC2255" s="127"/>
      <c r="BD2255" s="120"/>
      <c r="BE2255" s="120"/>
      <c r="BF2255" s="120"/>
      <c r="BG2255" s="120"/>
      <c r="BH2255" s="120"/>
      <c r="BI2255" s="120"/>
      <c r="BJ2255" s="120"/>
      <c r="BK2255" s="128"/>
      <c r="BL2255" s="128"/>
    </row>
    <row r="2256" spans="1:64" x14ac:dyDescent="0.2">
      <c r="A2256" s="120"/>
      <c r="B2256" s="120"/>
      <c r="C2256" s="168"/>
      <c r="D2256" s="127"/>
      <c r="E2256" s="141"/>
      <c r="F2256" s="141"/>
      <c r="G2256" s="141"/>
      <c r="H2256" s="120"/>
      <c r="I2256" s="127"/>
      <c r="J2256" s="127"/>
      <c r="K2256" s="120"/>
      <c r="L2256" s="127"/>
      <c r="M2256" s="127"/>
      <c r="N2256" s="120"/>
      <c r="O2256" s="127"/>
      <c r="P2256" s="127"/>
      <c r="Q2256" s="120"/>
      <c r="R2256" s="127"/>
      <c r="S2256" s="127"/>
      <c r="T2256" s="120"/>
      <c r="U2256" s="127"/>
      <c r="V2256" s="127"/>
      <c r="W2256" s="120"/>
      <c r="X2256" s="127"/>
      <c r="Y2256" s="127"/>
      <c r="Z2256" s="120"/>
      <c r="AA2256" s="127"/>
      <c r="AB2256" s="127"/>
      <c r="AC2256" s="120"/>
      <c r="AD2256" s="127"/>
      <c r="AE2256" s="127"/>
      <c r="AF2256" s="120"/>
      <c r="AG2256" s="127"/>
      <c r="AH2256" s="127"/>
      <c r="AI2256" s="120"/>
      <c r="AJ2256" s="127"/>
      <c r="AK2256" s="127"/>
      <c r="AL2256" s="120"/>
      <c r="AM2256" s="127"/>
      <c r="AN2256" s="127"/>
      <c r="AO2256" s="120"/>
      <c r="AP2256" s="127"/>
      <c r="AQ2256" s="127"/>
      <c r="AR2256" s="127"/>
      <c r="AS2256" s="127"/>
      <c r="AT2256" s="127"/>
      <c r="AU2256" s="120"/>
      <c r="AV2256" s="127"/>
      <c r="AW2256" s="127"/>
      <c r="AX2256" s="120"/>
      <c r="AY2256" s="127"/>
      <c r="AZ2256" s="127"/>
      <c r="BA2256" s="120"/>
      <c r="BB2256" s="127"/>
      <c r="BC2256" s="127"/>
      <c r="BD2256" s="120"/>
      <c r="BE2256" s="120"/>
      <c r="BF2256" s="120"/>
      <c r="BG2256" s="120"/>
      <c r="BH2256" s="120"/>
      <c r="BI2256" s="120"/>
      <c r="BJ2256" s="120"/>
      <c r="BK2256" s="128"/>
      <c r="BL2256" s="128"/>
    </row>
    <row r="2257" spans="1:64" x14ac:dyDescent="0.2">
      <c r="A2257" s="120"/>
      <c r="B2257" s="120"/>
      <c r="C2257" s="168"/>
      <c r="D2257" s="127"/>
      <c r="E2257" s="141"/>
      <c r="F2257" s="141"/>
      <c r="G2257" s="141"/>
      <c r="H2257" s="120"/>
      <c r="I2257" s="127"/>
      <c r="J2257" s="127"/>
      <c r="K2257" s="120"/>
      <c r="L2257" s="127"/>
      <c r="M2257" s="127"/>
      <c r="N2257" s="120"/>
      <c r="O2257" s="127"/>
      <c r="P2257" s="127"/>
      <c r="Q2257" s="120"/>
      <c r="R2257" s="127"/>
      <c r="S2257" s="127"/>
      <c r="T2257" s="120"/>
      <c r="U2257" s="127"/>
      <c r="V2257" s="127"/>
      <c r="W2257" s="120"/>
      <c r="X2257" s="127"/>
      <c r="Y2257" s="127"/>
      <c r="Z2257" s="120"/>
      <c r="AA2257" s="127"/>
      <c r="AB2257" s="127"/>
      <c r="AC2257" s="120"/>
      <c r="AD2257" s="127"/>
      <c r="AE2257" s="127"/>
      <c r="AF2257" s="120"/>
      <c r="AG2257" s="127"/>
      <c r="AH2257" s="127"/>
      <c r="AI2257" s="120"/>
      <c r="AJ2257" s="127"/>
      <c r="AK2257" s="127"/>
      <c r="AL2257" s="120"/>
      <c r="AM2257" s="127"/>
      <c r="AN2257" s="127"/>
      <c r="AO2257" s="120"/>
      <c r="AP2257" s="127"/>
      <c r="AQ2257" s="127"/>
      <c r="AR2257" s="127"/>
      <c r="AS2257" s="127"/>
      <c r="AT2257" s="127"/>
      <c r="AU2257" s="120"/>
      <c r="AV2257" s="127"/>
      <c r="AW2257" s="127"/>
      <c r="AX2257" s="120"/>
      <c r="AY2257" s="127"/>
      <c r="AZ2257" s="127"/>
      <c r="BA2257" s="120"/>
      <c r="BB2257" s="127"/>
      <c r="BC2257" s="127"/>
      <c r="BD2257" s="120"/>
      <c r="BE2257" s="120"/>
      <c r="BF2257" s="120"/>
      <c r="BG2257" s="120"/>
      <c r="BH2257" s="120"/>
      <c r="BI2257" s="120"/>
      <c r="BJ2257" s="120"/>
      <c r="BK2257" s="128"/>
      <c r="BL2257" s="128"/>
    </row>
    <row r="2258" spans="1:64" x14ac:dyDescent="0.2">
      <c r="A2258" s="120"/>
      <c r="B2258" s="120"/>
      <c r="C2258" s="168"/>
      <c r="D2258" s="127"/>
      <c r="E2258" s="141"/>
      <c r="F2258" s="141"/>
      <c r="G2258" s="141"/>
      <c r="H2258" s="120"/>
      <c r="I2258" s="127"/>
      <c r="J2258" s="127"/>
      <c r="K2258" s="120"/>
      <c r="L2258" s="127"/>
      <c r="M2258" s="127"/>
      <c r="N2258" s="120"/>
      <c r="O2258" s="127"/>
      <c r="P2258" s="127"/>
      <c r="Q2258" s="120"/>
      <c r="R2258" s="127"/>
      <c r="S2258" s="127"/>
      <c r="T2258" s="120"/>
      <c r="U2258" s="127"/>
      <c r="V2258" s="127"/>
      <c r="W2258" s="120"/>
      <c r="X2258" s="127"/>
      <c r="Y2258" s="127"/>
      <c r="Z2258" s="120"/>
      <c r="AA2258" s="127"/>
      <c r="AB2258" s="127"/>
      <c r="AC2258" s="120"/>
      <c r="AD2258" s="127"/>
      <c r="AE2258" s="127"/>
      <c r="AF2258" s="120"/>
      <c r="AG2258" s="127"/>
      <c r="AH2258" s="127"/>
      <c r="AI2258" s="120"/>
      <c r="AJ2258" s="127"/>
      <c r="AK2258" s="127"/>
      <c r="AL2258" s="120"/>
      <c r="AM2258" s="127"/>
      <c r="AN2258" s="127"/>
      <c r="AO2258" s="120"/>
      <c r="AP2258" s="127"/>
      <c r="AQ2258" s="127"/>
      <c r="AR2258" s="127"/>
      <c r="AS2258" s="127"/>
      <c r="AT2258" s="127"/>
      <c r="AU2258" s="120"/>
      <c r="AV2258" s="127"/>
      <c r="AW2258" s="127"/>
      <c r="AX2258" s="120"/>
      <c r="AY2258" s="127"/>
      <c r="AZ2258" s="127"/>
      <c r="BA2258" s="120"/>
      <c r="BB2258" s="127"/>
      <c r="BC2258" s="127"/>
      <c r="BD2258" s="120"/>
      <c r="BE2258" s="120"/>
      <c r="BF2258" s="120"/>
      <c r="BG2258" s="120"/>
      <c r="BH2258" s="120"/>
      <c r="BI2258" s="120"/>
      <c r="BJ2258" s="120"/>
      <c r="BK2258" s="128"/>
      <c r="BL2258" s="128"/>
    </row>
    <row r="2259" spans="1:64" x14ac:dyDescent="0.2">
      <c r="A2259" s="120"/>
      <c r="B2259" s="120"/>
      <c r="C2259" s="168"/>
      <c r="D2259" s="127"/>
      <c r="E2259" s="141"/>
      <c r="F2259" s="141"/>
      <c r="G2259" s="141"/>
      <c r="H2259" s="120"/>
      <c r="I2259" s="127"/>
      <c r="J2259" s="127"/>
      <c r="K2259" s="120"/>
      <c r="L2259" s="127"/>
      <c r="M2259" s="127"/>
      <c r="N2259" s="120"/>
      <c r="O2259" s="127"/>
      <c r="P2259" s="127"/>
      <c r="Q2259" s="120"/>
      <c r="R2259" s="127"/>
      <c r="S2259" s="127"/>
      <c r="T2259" s="120"/>
      <c r="U2259" s="127"/>
      <c r="V2259" s="127"/>
      <c r="W2259" s="120"/>
      <c r="X2259" s="127"/>
      <c r="Y2259" s="127"/>
      <c r="Z2259" s="120"/>
      <c r="AA2259" s="127"/>
      <c r="AB2259" s="127"/>
      <c r="AC2259" s="120"/>
      <c r="AD2259" s="127"/>
      <c r="AE2259" s="127"/>
      <c r="AF2259" s="120"/>
      <c r="AG2259" s="127"/>
      <c r="AH2259" s="127"/>
      <c r="AI2259" s="120"/>
      <c r="AJ2259" s="127"/>
      <c r="AK2259" s="127"/>
      <c r="AL2259" s="120"/>
      <c r="AM2259" s="127"/>
      <c r="AN2259" s="127"/>
      <c r="AO2259" s="120"/>
      <c r="AP2259" s="127"/>
      <c r="AQ2259" s="127"/>
      <c r="AR2259" s="127"/>
      <c r="AS2259" s="127"/>
      <c r="AT2259" s="127"/>
      <c r="AU2259" s="120"/>
      <c r="AV2259" s="127"/>
      <c r="AW2259" s="127"/>
      <c r="AX2259" s="120"/>
      <c r="AY2259" s="127"/>
      <c r="AZ2259" s="127"/>
      <c r="BA2259" s="120"/>
      <c r="BB2259" s="127"/>
      <c r="BC2259" s="127"/>
      <c r="BD2259" s="120"/>
      <c r="BE2259" s="120"/>
      <c r="BF2259" s="120"/>
      <c r="BG2259" s="120"/>
      <c r="BH2259" s="120"/>
      <c r="BI2259" s="120"/>
      <c r="BJ2259" s="120"/>
      <c r="BK2259" s="128"/>
      <c r="BL2259" s="128"/>
    </row>
    <row r="2260" spans="1:64" x14ac:dyDescent="0.2">
      <c r="A2260" s="120"/>
      <c r="B2260" s="120"/>
      <c r="C2260" s="168"/>
      <c r="D2260" s="127"/>
      <c r="E2260" s="141"/>
      <c r="F2260" s="141"/>
      <c r="G2260" s="141"/>
      <c r="H2260" s="120"/>
      <c r="I2260" s="127"/>
      <c r="J2260" s="127"/>
      <c r="K2260" s="120"/>
      <c r="L2260" s="127"/>
      <c r="M2260" s="127"/>
      <c r="N2260" s="120"/>
      <c r="O2260" s="127"/>
      <c r="P2260" s="127"/>
      <c r="Q2260" s="120"/>
      <c r="R2260" s="127"/>
      <c r="S2260" s="127"/>
      <c r="T2260" s="120"/>
      <c r="U2260" s="127"/>
      <c r="V2260" s="127"/>
      <c r="W2260" s="120"/>
      <c r="X2260" s="127"/>
      <c r="Y2260" s="127"/>
      <c r="Z2260" s="120"/>
      <c r="AA2260" s="127"/>
      <c r="AB2260" s="127"/>
      <c r="AC2260" s="120"/>
      <c r="AD2260" s="127"/>
      <c r="AE2260" s="127"/>
      <c r="AF2260" s="120"/>
      <c r="AG2260" s="127"/>
      <c r="AH2260" s="127"/>
      <c r="AI2260" s="120"/>
      <c r="AJ2260" s="127"/>
      <c r="AK2260" s="127"/>
      <c r="AL2260" s="120"/>
      <c r="AM2260" s="127"/>
      <c r="AN2260" s="127"/>
      <c r="AO2260" s="120"/>
      <c r="AP2260" s="127"/>
      <c r="AQ2260" s="127"/>
      <c r="AR2260" s="127"/>
      <c r="AS2260" s="127"/>
      <c r="AT2260" s="127"/>
      <c r="AU2260" s="120"/>
      <c r="AV2260" s="127"/>
      <c r="AW2260" s="127"/>
      <c r="AX2260" s="120"/>
      <c r="AY2260" s="127"/>
      <c r="AZ2260" s="127"/>
      <c r="BA2260" s="120"/>
      <c r="BB2260" s="127"/>
      <c r="BC2260" s="127"/>
      <c r="BD2260" s="120"/>
      <c r="BE2260" s="120"/>
      <c r="BF2260" s="120"/>
      <c r="BG2260" s="120"/>
      <c r="BH2260" s="120"/>
      <c r="BI2260" s="120"/>
      <c r="BJ2260" s="120"/>
      <c r="BK2260" s="128"/>
      <c r="BL2260" s="128"/>
    </row>
    <row r="2261" spans="1:64" x14ac:dyDescent="0.2">
      <c r="A2261" s="120"/>
      <c r="B2261" s="120"/>
      <c r="C2261" s="168"/>
      <c r="D2261" s="127"/>
      <c r="E2261" s="141"/>
      <c r="F2261" s="141"/>
      <c r="G2261" s="141"/>
      <c r="H2261" s="120"/>
      <c r="I2261" s="127"/>
      <c r="J2261" s="127"/>
      <c r="K2261" s="120"/>
      <c r="L2261" s="127"/>
      <c r="M2261" s="127"/>
      <c r="N2261" s="120"/>
      <c r="O2261" s="127"/>
      <c r="P2261" s="127"/>
      <c r="Q2261" s="120"/>
      <c r="R2261" s="127"/>
      <c r="S2261" s="127"/>
      <c r="T2261" s="120"/>
      <c r="U2261" s="127"/>
      <c r="V2261" s="127"/>
      <c r="W2261" s="120"/>
      <c r="X2261" s="127"/>
      <c r="Y2261" s="127"/>
      <c r="Z2261" s="120"/>
      <c r="AA2261" s="127"/>
      <c r="AB2261" s="127"/>
      <c r="AC2261" s="120"/>
      <c r="AD2261" s="127"/>
      <c r="AE2261" s="127"/>
      <c r="AF2261" s="120"/>
      <c r="AG2261" s="127"/>
      <c r="AH2261" s="127"/>
      <c r="AI2261" s="120"/>
      <c r="AJ2261" s="127"/>
      <c r="AK2261" s="127"/>
      <c r="AL2261" s="120"/>
      <c r="AM2261" s="127"/>
      <c r="AN2261" s="127"/>
      <c r="AO2261" s="120"/>
      <c r="AP2261" s="127"/>
      <c r="AQ2261" s="127"/>
      <c r="AR2261" s="127"/>
      <c r="AS2261" s="127"/>
      <c r="AT2261" s="127"/>
      <c r="AU2261" s="120"/>
      <c r="AV2261" s="127"/>
      <c r="AW2261" s="127"/>
      <c r="AX2261" s="120"/>
      <c r="AY2261" s="127"/>
      <c r="AZ2261" s="127"/>
      <c r="BA2261" s="120"/>
      <c r="BB2261" s="127"/>
      <c r="BC2261" s="127"/>
      <c r="BD2261" s="120"/>
      <c r="BE2261" s="120"/>
      <c r="BF2261" s="120"/>
      <c r="BG2261" s="120"/>
      <c r="BH2261" s="120"/>
      <c r="BI2261" s="120"/>
      <c r="BJ2261" s="120"/>
      <c r="BK2261" s="128"/>
      <c r="BL2261" s="128"/>
    </row>
    <row r="2262" spans="1:64" x14ac:dyDescent="0.2">
      <c r="A2262" s="120"/>
      <c r="B2262" s="120"/>
      <c r="C2262" s="168"/>
      <c r="D2262" s="127"/>
      <c r="E2262" s="141"/>
      <c r="F2262" s="141"/>
      <c r="G2262" s="141"/>
      <c r="H2262" s="120"/>
      <c r="I2262" s="127"/>
      <c r="J2262" s="127"/>
      <c r="K2262" s="120"/>
      <c r="L2262" s="127"/>
      <c r="M2262" s="127"/>
      <c r="N2262" s="120"/>
      <c r="O2262" s="127"/>
      <c r="P2262" s="127"/>
      <c r="Q2262" s="120"/>
      <c r="R2262" s="127"/>
      <c r="S2262" s="127"/>
      <c r="T2262" s="120"/>
      <c r="U2262" s="127"/>
      <c r="V2262" s="127"/>
      <c r="W2262" s="120"/>
      <c r="X2262" s="127"/>
      <c r="Y2262" s="127"/>
      <c r="Z2262" s="120"/>
      <c r="AA2262" s="127"/>
      <c r="AB2262" s="127"/>
      <c r="AC2262" s="120"/>
      <c r="AD2262" s="127"/>
      <c r="AE2262" s="127"/>
      <c r="AF2262" s="120"/>
      <c r="AG2262" s="127"/>
      <c r="AH2262" s="127"/>
      <c r="AI2262" s="120"/>
      <c r="AJ2262" s="127"/>
      <c r="AK2262" s="127"/>
      <c r="AL2262" s="120"/>
      <c r="AM2262" s="127"/>
      <c r="AN2262" s="127"/>
      <c r="AO2262" s="120"/>
      <c r="AP2262" s="127"/>
      <c r="AQ2262" s="127"/>
      <c r="AR2262" s="127"/>
      <c r="AS2262" s="127"/>
      <c r="AT2262" s="127"/>
      <c r="AU2262" s="120"/>
      <c r="AV2262" s="127"/>
      <c r="AW2262" s="127"/>
      <c r="AX2262" s="120"/>
      <c r="AY2262" s="127"/>
      <c r="AZ2262" s="127"/>
      <c r="BA2262" s="120"/>
      <c r="BB2262" s="127"/>
      <c r="BC2262" s="127"/>
      <c r="BD2262" s="120"/>
      <c r="BE2262" s="120"/>
      <c r="BF2262" s="120"/>
      <c r="BG2262" s="120"/>
      <c r="BH2262" s="120"/>
      <c r="BI2262" s="120"/>
      <c r="BJ2262" s="120"/>
      <c r="BK2262" s="128"/>
      <c r="BL2262" s="128"/>
    </row>
    <row r="2263" spans="1:64" x14ac:dyDescent="0.2">
      <c r="A2263" s="120"/>
      <c r="B2263" s="120"/>
      <c r="C2263" s="168"/>
      <c r="D2263" s="127"/>
      <c r="E2263" s="141"/>
      <c r="F2263" s="141"/>
      <c r="G2263" s="141"/>
      <c r="H2263" s="120"/>
      <c r="I2263" s="127"/>
      <c r="J2263" s="127"/>
      <c r="K2263" s="120"/>
      <c r="L2263" s="127"/>
      <c r="M2263" s="127"/>
      <c r="N2263" s="120"/>
      <c r="O2263" s="127"/>
      <c r="P2263" s="127"/>
      <c r="Q2263" s="120"/>
      <c r="R2263" s="127"/>
      <c r="S2263" s="127"/>
      <c r="T2263" s="120"/>
      <c r="U2263" s="127"/>
      <c r="V2263" s="127"/>
      <c r="W2263" s="120"/>
      <c r="X2263" s="127"/>
      <c r="Y2263" s="127"/>
      <c r="Z2263" s="120"/>
      <c r="AA2263" s="127"/>
      <c r="AB2263" s="127"/>
      <c r="AC2263" s="120"/>
      <c r="AD2263" s="127"/>
      <c r="AE2263" s="127"/>
      <c r="AF2263" s="120"/>
      <c r="AG2263" s="127"/>
      <c r="AH2263" s="127"/>
      <c r="AI2263" s="120"/>
      <c r="AJ2263" s="127"/>
      <c r="AK2263" s="127"/>
      <c r="AL2263" s="120"/>
      <c r="AM2263" s="127"/>
      <c r="AN2263" s="127"/>
      <c r="AO2263" s="120"/>
      <c r="AP2263" s="127"/>
      <c r="AQ2263" s="127"/>
      <c r="AR2263" s="127"/>
      <c r="AS2263" s="127"/>
      <c r="AT2263" s="127"/>
      <c r="AU2263" s="120"/>
      <c r="AV2263" s="127"/>
      <c r="AW2263" s="127"/>
      <c r="AX2263" s="120"/>
      <c r="AY2263" s="127"/>
      <c r="AZ2263" s="127"/>
      <c r="BA2263" s="120"/>
      <c r="BB2263" s="127"/>
      <c r="BC2263" s="127"/>
      <c r="BD2263" s="120"/>
      <c r="BE2263" s="120"/>
      <c r="BF2263" s="120"/>
      <c r="BG2263" s="120"/>
      <c r="BH2263" s="120"/>
      <c r="BI2263" s="120"/>
      <c r="BJ2263" s="120"/>
      <c r="BK2263" s="128"/>
      <c r="BL2263" s="128"/>
    </row>
    <row r="2264" spans="1:64" x14ac:dyDescent="0.2">
      <c r="A2264" s="120"/>
      <c r="B2264" s="120"/>
      <c r="C2264" s="168"/>
      <c r="D2264" s="127"/>
      <c r="E2264" s="141"/>
      <c r="F2264" s="141"/>
      <c r="G2264" s="141"/>
      <c r="H2264" s="120"/>
      <c r="I2264" s="127"/>
      <c r="J2264" s="127"/>
      <c r="K2264" s="120"/>
      <c r="L2264" s="127"/>
      <c r="M2264" s="127"/>
      <c r="N2264" s="120"/>
      <c r="O2264" s="127"/>
      <c r="P2264" s="127"/>
      <c r="Q2264" s="120"/>
      <c r="R2264" s="127"/>
      <c r="S2264" s="127"/>
      <c r="T2264" s="120"/>
      <c r="U2264" s="127"/>
      <c r="V2264" s="127"/>
      <c r="W2264" s="120"/>
      <c r="X2264" s="127"/>
      <c r="Y2264" s="127"/>
      <c r="Z2264" s="120"/>
      <c r="AA2264" s="127"/>
      <c r="AB2264" s="127"/>
      <c r="AC2264" s="120"/>
      <c r="AD2264" s="127"/>
      <c r="AE2264" s="127"/>
      <c r="AF2264" s="120"/>
      <c r="AG2264" s="127"/>
      <c r="AH2264" s="127"/>
      <c r="AI2264" s="120"/>
      <c r="AJ2264" s="127"/>
      <c r="AK2264" s="127"/>
      <c r="AL2264" s="120"/>
      <c r="AM2264" s="127"/>
      <c r="AN2264" s="127"/>
      <c r="AO2264" s="120"/>
      <c r="AP2264" s="127"/>
      <c r="AQ2264" s="127"/>
      <c r="AR2264" s="127"/>
      <c r="AS2264" s="127"/>
      <c r="AT2264" s="127"/>
      <c r="AU2264" s="120"/>
      <c r="AV2264" s="127"/>
      <c r="AW2264" s="127"/>
      <c r="AX2264" s="120"/>
      <c r="AY2264" s="127"/>
      <c r="AZ2264" s="127"/>
      <c r="BA2264" s="120"/>
      <c r="BB2264" s="127"/>
      <c r="BC2264" s="127"/>
      <c r="BD2264" s="120"/>
      <c r="BE2264" s="120"/>
      <c r="BF2264" s="120"/>
      <c r="BG2264" s="120"/>
      <c r="BH2264" s="120"/>
      <c r="BI2264" s="120"/>
      <c r="BJ2264" s="120"/>
      <c r="BK2264" s="128"/>
      <c r="BL2264" s="128"/>
    </row>
    <row r="2265" spans="1:64" x14ac:dyDescent="0.2">
      <c r="A2265" s="120"/>
      <c r="B2265" s="120"/>
      <c r="C2265" s="168"/>
      <c r="D2265" s="127"/>
      <c r="E2265" s="141"/>
      <c r="F2265" s="141"/>
      <c r="G2265" s="141"/>
      <c r="H2265" s="120"/>
      <c r="I2265" s="127"/>
      <c r="J2265" s="127"/>
      <c r="K2265" s="120"/>
      <c r="L2265" s="127"/>
      <c r="M2265" s="127"/>
      <c r="N2265" s="120"/>
      <c r="O2265" s="127"/>
      <c r="P2265" s="127"/>
      <c r="Q2265" s="120"/>
      <c r="R2265" s="127"/>
      <c r="S2265" s="127"/>
      <c r="T2265" s="120"/>
      <c r="U2265" s="127"/>
      <c r="V2265" s="127"/>
      <c r="W2265" s="120"/>
      <c r="X2265" s="127"/>
      <c r="Y2265" s="127"/>
      <c r="Z2265" s="120"/>
      <c r="AA2265" s="127"/>
      <c r="AB2265" s="127"/>
      <c r="AC2265" s="120"/>
      <c r="AD2265" s="127"/>
      <c r="AE2265" s="127"/>
      <c r="AF2265" s="120"/>
      <c r="AG2265" s="127"/>
      <c r="AH2265" s="127"/>
      <c r="AI2265" s="120"/>
      <c r="AJ2265" s="127"/>
      <c r="AK2265" s="127"/>
      <c r="AL2265" s="120"/>
      <c r="AM2265" s="127"/>
      <c r="AN2265" s="127"/>
      <c r="AO2265" s="120"/>
      <c r="AP2265" s="127"/>
      <c r="AQ2265" s="127"/>
      <c r="AR2265" s="127"/>
      <c r="AS2265" s="127"/>
      <c r="AT2265" s="127"/>
      <c r="AU2265" s="120"/>
      <c r="AV2265" s="127"/>
      <c r="AW2265" s="127"/>
      <c r="AX2265" s="120"/>
      <c r="AY2265" s="127"/>
      <c r="AZ2265" s="127"/>
      <c r="BA2265" s="120"/>
      <c r="BB2265" s="127"/>
      <c r="BC2265" s="127"/>
      <c r="BD2265" s="120"/>
      <c r="BE2265" s="120"/>
      <c r="BF2265" s="120"/>
      <c r="BG2265" s="120"/>
      <c r="BH2265" s="120"/>
      <c r="BI2265" s="120"/>
      <c r="BJ2265" s="120"/>
      <c r="BK2265" s="128"/>
      <c r="BL2265" s="128"/>
    </row>
    <row r="2266" spans="1:64" x14ac:dyDescent="0.2">
      <c r="A2266" s="120"/>
      <c r="B2266" s="120"/>
      <c r="C2266" s="168"/>
      <c r="D2266" s="127"/>
      <c r="E2266" s="141"/>
      <c r="F2266" s="141"/>
      <c r="G2266" s="141"/>
      <c r="H2266" s="120"/>
      <c r="I2266" s="127"/>
      <c r="J2266" s="127"/>
      <c r="K2266" s="120"/>
      <c r="L2266" s="127"/>
      <c r="M2266" s="127"/>
      <c r="N2266" s="120"/>
      <c r="O2266" s="127"/>
      <c r="P2266" s="127"/>
      <c r="Q2266" s="120"/>
      <c r="R2266" s="127"/>
      <c r="S2266" s="127"/>
      <c r="T2266" s="120"/>
      <c r="U2266" s="127"/>
      <c r="V2266" s="127"/>
      <c r="W2266" s="120"/>
      <c r="X2266" s="127"/>
      <c r="Y2266" s="127"/>
      <c r="Z2266" s="120"/>
      <c r="AA2266" s="127"/>
      <c r="AB2266" s="127"/>
      <c r="AC2266" s="120"/>
      <c r="AD2266" s="127"/>
      <c r="AE2266" s="127"/>
      <c r="AF2266" s="120"/>
      <c r="AG2266" s="127"/>
      <c r="AH2266" s="127"/>
      <c r="AI2266" s="120"/>
      <c r="AJ2266" s="127"/>
      <c r="AK2266" s="127"/>
      <c r="AL2266" s="120"/>
      <c r="AM2266" s="127"/>
      <c r="AN2266" s="127"/>
      <c r="AO2266" s="120"/>
      <c r="AP2266" s="127"/>
      <c r="AQ2266" s="127"/>
      <c r="AR2266" s="127"/>
      <c r="AS2266" s="127"/>
      <c r="AT2266" s="127"/>
      <c r="AU2266" s="120"/>
      <c r="AV2266" s="127"/>
      <c r="AW2266" s="127"/>
      <c r="AX2266" s="120"/>
      <c r="AY2266" s="127"/>
      <c r="AZ2266" s="127"/>
      <c r="BA2266" s="120"/>
      <c r="BB2266" s="127"/>
      <c r="BC2266" s="127"/>
      <c r="BD2266" s="120"/>
      <c r="BE2266" s="120"/>
      <c r="BF2266" s="120"/>
      <c r="BG2266" s="120"/>
      <c r="BH2266" s="120"/>
      <c r="BI2266" s="120"/>
      <c r="BJ2266" s="120"/>
      <c r="BK2266" s="128"/>
      <c r="BL2266" s="128"/>
    </row>
    <row r="2267" spans="1:64" x14ac:dyDescent="0.2">
      <c r="A2267" s="120"/>
      <c r="B2267" s="120"/>
      <c r="C2267" s="168"/>
      <c r="D2267" s="127"/>
      <c r="E2267" s="141"/>
      <c r="F2267" s="141"/>
      <c r="G2267" s="141"/>
      <c r="H2267" s="120"/>
      <c r="I2267" s="127"/>
      <c r="J2267" s="127"/>
      <c r="K2267" s="120"/>
      <c r="L2267" s="127"/>
      <c r="M2267" s="127"/>
      <c r="N2267" s="120"/>
      <c r="O2267" s="127"/>
      <c r="P2267" s="127"/>
      <c r="Q2267" s="120"/>
      <c r="R2267" s="127"/>
      <c r="S2267" s="127"/>
      <c r="T2267" s="120"/>
      <c r="U2267" s="127"/>
      <c r="V2267" s="127"/>
      <c r="W2267" s="120"/>
      <c r="X2267" s="127"/>
      <c r="Y2267" s="127"/>
      <c r="Z2267" s="120"/>
      <c r="AA2267" s="127"/>
      <c r="AB2267" s="127"/>
      <c r="AC2267" s="120"/>
      <c r="AD2267" s="127"/>
      <c r="AE2267" s="127"/>
      <c r="AF2267" s="120"/>
      <c r="AG2267" s="127"/>
      <c r="AH2267" s="127"/>
      <c r="AI2267" s="120"/>
      <c r="AJ2267" s="127"/>
      <c r="AK2267" s="127"/>
      <c r="AL2267" s="120"/>
      <c r="AM2267" s="127"/>
      <c r="AN2267" s="127"/>
      <c r="AO2267" s="120"/>
      <c r="AP2267" s="127"/>
      <c r="AQ2267" s="127"/>
      <c r="AR2267" s="127"/>
      <c r="AS2267" s="127"/>
      <c r="AT2267" s="127"/>
      <c r="AU2267" s="120"/>
      <c r="AV2267" s="127"/>
      <c r="AW2267" s="127"/>
      <c r="AX2267" s="120"/>
      <c r="AY2267" s="127"/>
      <c r="AZ2267" s="127"/>
      <c r="BA2267" s="120"/>
      <c r="BB2267" s="127"/>
      <c r="BC2267" s="127"/>
      <c r="BD2267" s="120"/>
      <c r="BE2267" s="120"/>
      <c r="BF2267" s="120"/>
      <c r="BG2267" s="120"/>
      <c r="BH2267" s="120"/>
      <c r="BI2267" s="120"/>
      <c r="BJ2267" s="120"/>
      <c r="BK2267" s="128"/>
      <c r="BL2267" s="128"/>
    </row>
    <row r="2268" spans="1:64" x14ac:dyDescent="0.2">
      <c r="A2268" s="120"/>
      <c r="B2268" s="120"/>
      <c r="C2268" s="168"/>
      <c r="D2268" s="127"/>
      <c r="E2268" s="141"/>
      <c r="F2268" s="141"/>
      <c r="G2268" s="141"/>
      <c r="H2268" s="120"/>
      <c r="I2268" s="127"/>
      <c r="J2268" s="127"/>
      <c r="K2268" s="120"/>
      <c r="L2268" s="127"/>
      <c r="M2268" s="127"/>
      <c r="N2268" s="120"/>
      <c r="O2268" s="127"/>
      <c r="P2268" s="127"/>
      <c r="Q2268" s="120"/>
      <c r="R2268" s="127"/>
      <c r="S2268" s="127"/>
      <c r="T2268" s="120"/>
      <c r="U2268" s="127"/>
      <c r="V2268" s="127"/>
      <c r="W2268" s="120"/>
      <c r="X2268" s="127"/>
      <c r="Y2268" s="127"/>
      <c r="Z2268" s="120"/>
      <c r="AA2268" s="127"/>
      <c r="AB2268" s="127"/>
      <c r="AC2268" s="120"/>
      <c r="AD2268" s="127"/>
      <c r="AE2268" s="127"/>
      <c r="AF2268" s="120"/>
      <c r="AG2268" s="127"/>
      <c r="AH2268" s="127"/>
      <c r="AI2268" s="120"/>
      <c r="AJ2268" s="127"/>
      <c r="AK2268" s="127"/>
      <c r="AL2268" s="120"/>
      <c r="AM2268" s="127"/>
      <c r="AN2268" s="127"/>
      <c r="AO2268" s="120"/>
      <c r="AP2268" s="127"/>
      <c r="AQ2268" s="127"/>
      <c r="AR2268" s="127"/>
      <c r="AS2268" s="127"/>
      <c r="AT2268" s="127"/>
      <c r="AU2268" s="120"/>
      <c r="AV2268" s="127"/>
      <c r="AW2268" s="127"/>
      <c r="AX2268" s="120"/>
      <c r="AY2268" s="127"/>
      <c r="AZ2268" s="127"/>
      <c r="BA2268" s="120"/>
      <c r="BB2268" s="127"/>
      <c r="BC2268" s="127"/>
      <c r="BD2268" s="120"/>
      <c r="BE2268" s="120"/>
      <c r="BF2268" s="120"/>
      <c r="BG2268" s="120"/>
      <c r="BH2268" s="120"/>
      <c r="BI2268" s="120"/>
      <c r="BJ2268" s="120"/>
      <c r="BK2268" s="128"/>
      <c r="BL2268" s="128"/>
    </row>
    <row r="2269" spans="1:64" x14ac:dyDescent="0.2">
      <c r="A2269" s="120"/>
      <c r="B2269" s="120"/>
      <c r="C2269" s="168"/>
      <c r="D2269" s="127"/>
      <c r="E2269" s="141"/>
      <c r="F2269" s="141"/>
      <c r="G2269" s="141"/>
      <c r="H2269" s="120"/>
      <c r="I2269" s="127"/>
      <c r="J2269" s="127"/>
      <c r="K2269" s="120"/>
      <c r="L2269" s="127"/>
      <c r="M2269" s="127"/>
      <c r="N2269" s="120"/>
      <c r="O2269" s="127"/>
      <c r="P2269" s="127"/>
      <c r="Q2269" s="120"/>
      <c r="R2269" s="127"/>
      <c r="S2269" s="127"/>
      <c r="T2269" s="120"/>
      <c r="U2269" s="127"/>
      <c r="V2269" s="127"/>
      <c r="W2269" s="120"/>
      <c r="X2269" s="127"/>
      <c r="Y2269" s="127"/>
      <c r="Z2269" s="120"/>
      <c r="AA2269" s="127"/>
      <c r="AB2269" s="127"/>
      <c r="AC2269" s="120"/>
      <c r="AD2269" s="127"/>
      <c r="AE2269" s="127"/>
      <c r="AF2269" s="120"/>
      <c r="AG2269" s="127"/>
      <c r="AH2269" s="127"/>
      <c r="AI2269" s="120"/>
      <c r="AJ2269" s="127"/>
      <c r="AK2269" s="127"/>
      <c r="AL2269" s="120"/>
      <c r="AM2269" s="127"/>
      <c r="AN2269" s="127"/>
      <c r="AO2269" s="120"/>
      <c r="AP2269" s="127"/>
      <c r="AQ2269" s="127"/>
      <c r="AR2269" s="127"/>
      <c r="AS2269" s="127"/>
      <c r="AT2269" s="127"/>
      <c r="AU2269" s="120"/>
      <c r="AV2269" s="127"/>
      <c r="AW2269" s="127"/>
      <c r="AX2269" s="120"/>
      <c r="AY2269" s="127"/>
      <c r="AZ2269" s="127"/>
      <c r="BA2269" s="120"/>
      <c r="BB2269" s="127"/>
      <c r="BC2269" s="127"/>
      <c r="BD2269" s="120"/>
      <c r="BE2269" s="120"/>
      <c r="BF2269" s="120"/>
      <c r="BG2269" s="120"/>
      <c r="BH2269" s="120"/>
      <c r="BI2269" s="120"/>
      <c r="BJ2269" s="120"/>
      <c r="BK2269" s="128"/>
      <c r="BL2269" s="128"/>
    </row>
    <row r="2270" spans="1:64" x14ac:dyDescent="0.2">
      <c r="A2270" s="120"/>
      <c r="B2270" s="120"/>
      <c r="C2270" s="168"/>
      <c r="D2270" s="127"/>
      <c r="E2270" s="141"/>
      <c r="F2270" s="141"/>
      <c r="G2270" s="141"/>
      <c r="H2270" s="120"/>
      <c r="I2270" s="127"/>
      <c r="J2270" s="127"/>
      <c r="K2270" s="120"/>
      <c r="L2270" s="127"/>
      <c r="M2270" s="127"/>
      <c r="N2270" s="120"/>
      <c r="O2270" s="127"/>
      <c r="P2270" s="127"/>
      <c r="Q2270" s="120"/>
      <c r="R2270" s="127"/>
      <c r="S2270" s="127"/>
      <c r="T2270" s="120"/>
      <c r="U2270" s="127"/>
      <c r="V2270" s="127"/>
      <c r="W2270" s="120"/>
      <c r="X2270" s="127"/>
      <c r="Y2270" s="127"/>
      <c r="Z2270" s="120"/>
      <c r="AA2270" s="127"/>
      <c r="AB2270" s="127"/>
      <c r="AC2270" s="120"/>
      <c r="AD2270" s="127"/>
      <c r="AE2270" s="127"/>
      <c r="AF2270" s="120"/>
      <c r="AG2270" s="127"/>
      <c r="AH2270" s="127"/>
      <c r="AI2270" s="120"/>
      <c r="AJ2270" s="127"/>
      <c r="AK2270" s="127"/>
      <c r="AL2270" s="120"/>
      <c r="AM2270" s="127"/>
      <c r="AN2270" s="127"/>
      <c r="AO2270" s="120"/>
      <c r="AP2270" s="127"/>
      <c r="AQ2270" s="127"/>
      <c r="AR2270" s="127"/>
      <c r="AS2270" s="127"/>
      <c r="AT2270" s="127"/>
      <c r="AU2270" s="120"/>
      <c r="AV2270" s="127"/>
      <c r="AW2270" s="127"/>
      <c r="AX2270" s="120"/>
      <c r="AY2270" s="127"/>
      <c r="AZ2270" s="127"/>
      <c r="BA2270" s="120"/>
      <c r="BB2270" s="127"/>
      <c r="BC2270" s="127"/>
      <c r="BD2270" s="120"/>
      <c r="BE2270" s="120"/>
      <c r="BF2270" s="120"/>
      <c r="BG2270" s="120"/>
      <c r="BH2270" s="120"/>
      <c r="BI2270" s="120"/>
      <c r="BJ2270" s="120"/>
      <c r="BK2270" s="128"/>
      <c r="BL2270" s="128"/>
    </row>
    <row r="2271" spans="1:64" x14ac:dyDescent="0.2">
      <c r="A2271" s="120"/>
      <c r="B2271" s="120"/>
      <c r="C2271" s="168"/>
      <c r="D2271" s="127"/>
      <c r="E2271" s="141"/>
      <c r="F2271" s="141"/>
      <c r="G2271" s="141"/>
      <c r="H2271" s="120"/>
      <c r="I2271" s="127"/>
      <c r="J2271" s="127"/>
      <c r="K2271" s="120"/>
      <c r="L2271" s="127"/>
      <c r="M2271" s="127"/>
      <c r="N2271" s="120"/>
      <c r="O2271" s="127"/>
      <c r="P2271" s="127"/>
      <c r="Q2271" s="120"/>
      <c r="R2271" s="127"/>
      <c r="S2271" s="127"/>
      <c r="T2271" s="120"/>
      <c r="U2271" s="127"/>
      <c r="V2271" s="127"/>
      <c r="W2271" s="120"/>
      <c r="X2271" s="127"/>
      <c r="Y2271" s="127"/>
      <c r="Z2271" s="120"/>
      <c r="AA2271" s="127"/>
      <c r="AB2271" s="127"/>
      <c r="AC2271" s="120"/>
      <c r="AD2271" s="127"/>
      <c r="AE2271" s="127"/>
      <c r="AF2271" s="120"/>
      <c r="AG2271" s="127"/>
      <c r="AH2271" s="127"/>
      <c r="AI2271" s="120"/>
      <c r="AJ2271" s="127"/>
      <c r="AK2271" s="127"/>
      <c r="AL2271" s="120"/>
      <c r="AM2271" s="127"/>
      <c r="AN2271" s="127"/>
      <c r="AO2271" s="120"/>
      <c r="AP2271" s="127"/>
      <c r="AQ2271" s="127"/>
      <c r="AR2271" s="127"/>
      <c r="AS2271" s="127"/>
      <c r="AT2271" s="127"/>
      <c r="AU2271" s="120"/>
      <c r="AV2271" s="127"/>
      <c r="AW2271" s="127"/>
      <c r="AX2271" s="120"/>
      <c r="AY2271" s="127"/>
      <c r="AZ2271" s="127"/>
      <c r="BA2271" s="120"/>
      <c r="BB2271" s="127"/>
      <c r="BC2271" s="127"/>
      <c r="BD2271" s="120"/>
      <c r="BE2271" s="120"/>
      <c r="BF2271" s="120"/>
      <c r="BG2271" s="120"/>
      <c r="BH2271" s="120"/>
      <c r="BI2271" s="120"/>
      <c r="BJ2271" s="120"/>
      <c r="BK2271" s="128"/>
      <c r="BL2271" s="128"/>
    </row>
    <row r="2272" spans="1:64" x14ac:dyDescent="0.2">
      <c r="A2272" s="120"/>
      <c r="B2272" s="120"/>
      <c r="C2272" s="168"/>
      <c r="D2272" s="127"/>
      <c r="E2272" s="141"/>
      <c r="F2272" s="141"/>
      <c r="G2272" s="141"/>
      <c r="H2272" s="120"/>
      <c r="I2272" s="127"/>
      <c r="J2272" s="127"/>
      <c r="K2272" s="120"/>
      <c r="L2272" s="127"/>
      <c r="M2272" s="127"/>
      <c r="N2272" s="120"/>
      <c r="O2272" s="127"/>
      <c r="P2272" s="127"/>
      <c r="Q2272" s="120"/>
      <c r="R2272" s="127"/>
      <c r="S2272" s="127"/>
      <c r="T2272" s="120"/>
      <c r="U2272" s="127"/>
      <c r="V2272" s="127"/>
      <c r="W2272" s="120"/>
      <c r="X2272" s="127"/>
      <c r="Y2272" s="127"/>
      <c r="Z2272" s="120"/>
      <c r="AA2272" s="127"/>
      <c r="AB2272" s="127"/>
      <c r="AC2272" s="120"/>
      <c r="AD2272" s="127"/>
      <c r="AE2272" s="127"/>
      <c r="AF2272" s="120"/>
      <c r="AG2272" s="127"/>
      <c r="AH2272" s="127"/>
      <c r="AI2272" s="120"/>
      <c r="AJ2272" s="127"/>
      <c r="AK2272" s="127"/>
      <c r="AL2272" s="120"/>
      <c r="AM2272" s="127"/>
      <c r="AN2272" s="127"/>
      <c r="AO2272" s="120"/>
      <c r="AP2272" s="127"/>
      <c r="AQ2272" s="127"/>
      <c r="AR2272" s="127"/>
      <c r="AS2272" s="127"/>
      <c r="AT2272" s="127"/>
      <c r="AU2272" s="120"/>
      <c r="AV2272" s="127"/>
      <c r="AW2272" s="127"/>
      <c r="AX2272" s="120"/>
      <c r="AY2272" s="127"/>
      <c r="AZ2272" s="127"/>
      <c r="BA2272" s="120"/>
      <c r="BB2272" s="127"/>
      <c r="BC2272" s="127"/>
      <c r="BD2272" s="120"/>
      <c r="BE2272" s="120"/>
      <c r="BF2272" s="120"/>
      <c r="BG2272" s="120"/>
      <c r="BH2272" s="120"/>
      <c r="BI2272" s="120"/>
      <c r="BJ2272" s="120"/>
      <c r="BK2272" s="128"/>
      <c r="BL2272" s="128"/>
    </row>
    <row r="2273" spans="1:64" x14ac:dyDescent="0.2">
      <c r="A2273" s="120"/>
      <c r="B2273" s="120"/>
      <c r="C2273" s="168"/>
      <c r="D2273" s="127"/>
      <c r="E2273" s="141"/>
      <c r="F2273" s="141"/>
      <c r="G2273" s="141"/>
      <c r="H2273" s="120"/>
      <c r="I2273" s="127"/>
      <c r="J2273" s="127"/>
      <c r="K2273" s="120"/>
      <c r="L2273" s="127"/>
      <c r="M2273" s="127"/>
      <c r="N2273" s="120"/>
      <c r="O2273" s="127"/>
      <c r="P2273" s="127"/>
      <c r="Q2273" s="120"/>
      <c r="R2273" s="127"/>
      <c r="S2273" s="127"/>
      <c r="T2273" s="120"/>
      <c r="U2273" s="127"/>
      <c r="V2273" s="127"/>
      <c r="W2273" s="120"/>
      <c r="X2273" s="127"/>
      <c r="Y2273" s="127"/>
      <c r="Z2273" s="120"/>
      <c r="AA2273" s="127"/>
      <c r="AB2273" s="127"/>
      <c r="AC2273" s="120"/>
      <c r="AD2273" s="127"/>
      <c r="AE2273" s="127"/>
      <c r="AF2273" s="120"/>
      <c r="AG2273" s="127"/>
      <c r="AH2273" s="127"/>
      <c r="AI2273" s="120"/>
      <c r="AJ2273" s="127"/>
      <c r="AK2273" s="127"/>
      <c r="AL2273" s="120"/>
      <c r="AM2273" s="127"/>
      <c r="AN2273" s="127"/>
      <c r="AO2273" s="120"/>
      <c r="AP2273" s="127"/>
      <c r="AQ2273" s="127"/>
      <c r="AR2273" s="127"/>
      <c r="AS2273" s="127"/>
      <c r="AT2273" s="127"/>
      <c r="AU2273" s="120"/>
      <c r="AV2273" s="127"/>
      <c r="AW2273" s="127"/>
      <c r="AX2273" s="120"/>
      <c r="AY2273" s="127"/>
      <c r="AZ2273" s="127"/>
      <c r="BA2273" s="120"/>
      <c r="BB2273" s="127"/>
      <c r="BC2273" s="127"/>
      <c r="BD2273" s="120"/>
      <c r="BE2273" s="120"/>
      <c r="BF2273" s="120"/>
      <c r="BG2273" s="120"/>
      <c r="BH2273" s="120"/>
      <c r="BI2273" s="120"/>
      <c r="BJ2273" s="120"/>
      <c r="BK2273" s="128"/>
      <c r="BL2273" s="128"/>
    </row>
    <row r="2274" spans="1:64" x14ac:dyDescent="0.2">
      <c r="A2274" s="120"/>
      <c r="B2274" s="120"/>
      <c r="C2274" s="168"/>
      <c r="D2274" s="127"/>
      <c r="E2274" s="141"/>
      <c r="F2274" s="141"/>
      <c r="G2274" s="141"/>
      <c r="H2274" s="120"/>
      <c r="I2274" s="127"/>
      <c r="J2274" s="127"/>
      <c r="K2274" s="120"/>
      <c r="L2274" s="127"/>
      <c r="M2274" s="127"/>
      <c r="N2274" s="120"/>
      <c r="O2274" s="127"/>
      <c r="P2274" s="127"/>
      <c r="Q2274" s="120"/>
      <c r="R2274" s="127"/>
      <c r="S2274" s="127"/>
      <c r="T2274" s="120"/>
      <c r="U2274" s="127"/>
      <c r="V2274" s="127"/>
      <c r="W2274" s="120"/>
      <c r="X2274" s="127"/>
      <c r="Y2274" s="127"/>
      <c r="Z2274" s="120"/>
      <c r="AA2274" s="127"/>
      <c r="AB2274" s="127"/>
      <c r="AC2274" s="120"/>
      <c r="AD2274" s="127"/>
      <c r="AE2274" s="127"/>
      <c r="AF2274" s="120"/>
      <c r="AG2274" s="127"/>
      <c r="AH2274" s="127"/>
      <c r="AI2274" s="120"/>
      <c r="AJ2274" s="127"/>
      <c r="AK2274" s="127"/>
      <c r="AL2274" s="120"/>
      <c r="AM2274" s="127"/>
      <c r="AN2274" s="127"/>
      <c r="AO2274" s="120"/>
      <c r="AP2274" s="127"/>
      <c r="AQ2274" s="127"/>
      <c r="AR2274" s="127"/>
      <c r="AS2274" s="127"/>
      <c r="AT2274" s="127"/>
      <c r="AU2274" s="120"/>
      <c r="AV2274" s="127"/>
      <c r="AW2274" s="127"/>
      <c r="AX2274" s="120"/>
      <c r="AY2274" s="127"/>
      <c r="AZ2274" s="127"/>
      <c r="BA2274" s="120"/>
      <c r="BB2274" s="127"/>
      <c r="BC2274" s="127"/>
      <c r="BD2274" s="120"/>
      <c r="BE2274" s="120"/>
      <c r="BF2274" s="120"/>
      <c r="BG2274" s="120"/>
      <c r="BH2274" s="120"/>
      <c r="BI2274" s="120"/>
      <c r="BJ2274" s="120"/>
      <c r="BK2274" s="128"/>
      <c r="BL2274" s="128"/>
    </row>
    <row r="2275" spans="1:64" x14ac:dyDescent="0.2">
      <c r="A2275" s="120"/>
      <c r="B2275" s="120"/>
      <c r="C2275" s="168"/>
      <c r="D2275" s="127"/>
      <c r="E2275" s="141"/>
      <c r="F2275" s="141"/>
      <c r="G2275" s="141"/>
      <c r="H2275" s="120"/>
      <c r="I2275" s="127"/>
      <c r="J2275" s="127"/>
      <c r="K2275" s="120"/>
      <c r="L2275" s="127"/>
      <c r="M2275" s="127"/>
      <c r="N2275" s="120"/>
      <c r="O2275" s="127"/>
      <c r="P2275" s="127"/>
      <c r="Q2275" s="120"/>
      <c r="R2275" s="127"/>
      <c r="S2275" s="127"/>
      <c r="T2275" s="120"/>
      <c r="U2275" s="127"/>
      <c r="V2275" s="127"/>
      <c r="W2275" s="120"/>
      <c r="X2275" s="127"/>
      <c r="Y2275" s="127"/>
      <c r="Z2275" s="120"/>
      <c r="AA2275" s="127"/>
      <c r="AB2275" s="127"/>
      <c r="AC2275" s="120"/>
      <c r="AD2275" s="127"/>
      <c r="AE2275" s="127"/>
      <c r="AF2275" s="120"/>
      <c r="AG2275" s="127"/>
      <c r="AH2275" s="127"/>
      <c r="AI2275" s="120"/>
      <c r="AJ2275" s="127"/>
      <c r="AK2275" s="127"/>
      <c r="AL2275" s="120"/>
      <c r="AM2275" s="127"/>
      <c r="AN2275" s="127"/>
      <c r="AO2275" s="120"/>
      <c r="AP2275" s="127"/>
      <c r="AQ2275" s="127"/>
      <c r="AR2275" s="127"/>
      <c r="AS2275" s="127"/>
      <c r="AT2275" s="127"/>
      <c r="AU2275" s="120"/>
      <c r="AV2275" s="127"/>
      <c r="AW2275" s="127"/>
      <c r="AX2275" s="120"/>
      <c r="AY2275" s="127"/>
      <c r="AZ2275" s="127"/>
      <c r="BA2275" s="120"/>
      <c r="BB2275" s="127"/>
      <c r="BC2275" s="127"/>
      <c r="BD2275" s="120"/>
      <c r="BE2275" s="120"/>
      <c r="BF2275" s="120"/>
      <c r="BG2275" s="120"/>
      <c r="BH2275" s="120"/>
      <c r="BI2275" s="120"/>
      <c r="BJ2275" s="120"/>
      <c r="BK2275" s="128"/>
      <c r="BL2275" s="128"/>
    </row>
    <row r="2276" spans="1:64" x14ac:dyDescent="0.2">
      <c r="A2276" s="120"/>
      <c r="B2276" s="120"/>
      <c r="C2276" s="168"/>
      <c r="D2276" s="127"/>
      <c r="E2276" s="141"/>
      <c r="F2276" s="141"/>
      <c r="G2276" s="141"/>
      <c r="H2276" s="120"/>
      <c r="I2276" s="127"/>
      <c r="J2276" s="127"/>
      <c r="K2276" s="120"/>
      <c r="L2276" s="127"/>
      <c r="M2276" s="127"/>
      <c r="N2276" s="120"/>
      <c r="O2276" s="127"/>
      <c r="P2276" s="127"/>
      <c r="Q2276" s="120"/>
      <c r="R2276" s="127"/>
      <c r="S2276" s="127"/>
      <c r="T2276" s="120"/>
      <c r="U2276" s="127"/>
      <c r="V2276" s="127"/>
      <c r="W2276" s="120"/>
      <c r="X2276" s="127"/>
      <c r="Y2276" s="127"/>
      <c r="Z2276" s="120"/>
      <c r="AA2276" s="127"/>
      <c r="AB2276" s="127"/>
      <c r="AC2276" s="120"/>
      <c r="AD2276" s="127"/>
      <c r="AE2276" s="127"/>
      <c r="AF2276" s="120"/>
      <c r="AG2276" s="127"/>
      <c r="AH2276" s="127"/>
      <c r="AI2276" s="120"/>
      <c r="AJ2276" s="127"/>
      <c r="AK2276" s="127"/>
      <c r="AL2276" s="120"/>
      <c r="AM2276" s="127"/>
      <c r="AN2276" s="127"/>
      <c r="AO2276" s="120"/>
      <c r="AP2276" s="127"/>
      <c r="AQ2276" s="127"/>
      <c r="AR2276" s="127"/>
      <c r="AS2276" s="127"/>
      <c r="AT2276" s="127"/>
      <c r="AU2276" s="120"/>
      <c r="AV2276" s="127"/>
      <c r="AW2276" s="127"/>
      <c r="AX2276" s="120"/>
      <c r="AY2276" s="127"/>
      <c r="AZ2276" s="127"/>
      <c r="BA2276" s="120"/>
      <c r="BB2276" s="127"/>
      <c r="BC2276" s="127"/>
      <c r="BD2276" s="120"/>
      <c r="BE2276" s="120"/>
      <c r="BF2276" s="120"/>
      <c r="BG2276" s="120"/>
      <c r="BH2276" s="120"/>
      <c r="BI2276" s="120"/>
      <c r="BJ2276" s="120"/>
      <c r="BK2276" s="128"/>
      <c r="BL2276" s="128"/>
    </row>
    <row r="2277" spans="1:64" x14ac:dyDescent="0.2">
      <c r="A2277" s="120"/>
      <c r="B2277" s="120"/>
      <c r="C2277" s="168"/>
      <c r="D2277" s="127"/>
      <c r="E2277" s="141"/>
      <c r="F2277" s="141"/>
      <c r="G2277" s="141"/>
      <c r="H2277" s="120"/>
      <c r="I2277" s="127"/>
      <c r="J2277" s="127"/>
      <c r="K2277" s="120"/>
      <c r="L2277" s="127"/>
      <c r="M2277" s="127"/>
      <c r="N2277" s="120"/>
      <c r="O2277" s="127"/>
      <c r="P2277" s="127"/>
      <c r="Q2277" s="120"/>
      <c r="R2277" s="127"/>
      <c r="S2277" s="127"/>
      <c r="T2277" s="120"/>
      <c r="U2277" s="127"/>
      <c r="V2277" s="127"/>
      <c r="W2277" s="120"/>
      <c r="X2277" s="127"/>
      <c r="Y2277" s="127"/>
      <c r="Z2277" s="120"/>
      <c r="AA2277" s="127"/>
      <c r="AB2277" s="127"/>
      <c r="AC2277" s="120"/>
      <c r="AD2277" s="127"/>
      <c r="AE2277" s="127"/>
      <c r="AF2277" s="120"/>
      <c r="AG2277" s="127"/>
      <c r="AH2277" s="127"/>
      <c r="AI2277" s="120"/>
      <c r="AJ2277" s="127"/>
      <c r="AK2277" s="127"/>
      <c r="AL2277" s="120"/>
      <c r="AM2277" s="127"/>
      <c r="AN2277" s="127"/>
      <c r="AO2277" s="120"/>
      <c r="AP2277" s="127"/>
      <c r="AQ2277" s="127"/>
      <c r="AR2277" s="127"/>
      <c r="AS2277" s="127"/>
      <c r="AT2277" s="127"/>
      <c r="AU2277" s="120"/>
      <c r="AV2277" s="127"/>
      <c r="AW2277" s="127"/>
      <c r="AX2277" s="120"/>
      <c r="AY2277" s="127"/>
      <c r="AZ2277" s="127"/>
      <c r="BA2277" s="120"/>
      <c r="BB2277" s="127"/>
      <c r="BC2277" s="127"/>
      <c r="BD2277" s="120"/>
      <c r="BE2277" s="120"/>
      <c r="BF2277" s="120"/>
      <c r="BG2277" s="120"/>
      <c r="BH2277" s="120"/>
      <c r="BI2277" s="120"/>
      <c r="BJ2277" s="120"/>
      <c r="BK2277" s="128"/>
      <c r="BL2277" s="128"/>
    </row>
    <row r="2278" spans="1:64" x14ac:dyDescent="0.2">
      <c r="A2278" s="120"/>
      <c r="B2278" s="120"/>
      <c r="C2278" s="168"/>
      <c r="D2278" s="127"/>
      <c r="E2278" s="141"/>
      <c r="F2278" s="141"/>
      <c r="G2278" s="141"/>
      <c r="H2278" s="120"/>
      <c r="I2278" s="127"/>
      <c r="J2278" s="127"/>
      <c r="K2278" s="120"/>
      <c r="L2278" s="127"/>
      <c r="M2278" s="127"/>
      <c r="N2278" s="120"/>
      <c r="O2278" s="127"/>
      <c r="P2278" s="127"/>
      <c r="Q2278" s="120"/>
      <c r="R2278" s="127"/>
      <c r="S2278" s="127"/>
      <c r="T2278" s="120"/>
      <c r="U2278" s="127"/>
      <c r="V2278" s="127"/>
      <c r="W2278" s="120"/>
      <c r="X2278" s="127"/>
      <c r="Y2278" s="127"/>
      <c r="Z2278" s="120"/>
      <c r="AA2278" s="127"/>
      <c r="AB2278" s="127"/>
      <c r="AC2278" s="120"/>
      <c r="AD2278" s="127"/>
      <c r="AE2278" s="127"/>
      <c r="AF2278" s="120"/>
      <c r="AG2278" s="127"/>
      <c r="AH2278" s="127"/>
      <c r="AI2278" s="120"/>
      <c r="AJ2278" s="127"/>
      <c r="AK2278" s="127"/>
      <c r="AL2278" s="120"/>
      <c r="AM2278" s="127"/>
      <c r="AN2278" s="127"/>
      <c r="AO2278" s="120"/>
      <c r="AP2278" s="127"/>
      <c r="AQ2278" s="127"/>
      <c r="AR2278" s="127"/>
      <c r="AS2278" s="127"/>
      <c r="AT2278" s="127"/>
      <c r="AU2278" s="120"/>
      <c r="AV2278" s="127"/>
      <c r="AW2278" s="127"/>
      <c r="AX2278" s="120"/>
      <c r="AY2278" s="127"/>
      <c r="AZ2278" s="127"/>
      <c r="BA2278" s="120"/>
      <c r="BB2278" s="127"/>
      <c r="BC2278" s="127"/>
      <c r="BD2278" s="120"/>
      <c r="BE2278" s="120"/>
      <c r="BF2278" s="120"/>
      <c r="BG2278" s="120"/>
      <c r="BH2278" s="120"/>
      <c r="BI2278" s="120"/>
      <c r="BJ2278" s="120"/>
      <c r="BK2278" s="128"/>
      <c r="BL2278" s="128"/>
    </row>
    <row r="2279" spans="1:64" x14ac:dyDescent="0.2">
      <c r="A2279" s="120"/>
      <c r="B2279" s="120"/>
      <c r="C2279" s="168"/>
      <c r="D2279" s="127"/>
      <c r="E2279" s="141"/>
      <c r="F2279" s="141"/>
      <c r="G2279" s="141"/>
      <c r="H2279" s="120"/>
      <c r="I2279" s="127"/>
      <c r="J2279" s="127"/>
      <c r="K2279" s="120"/>
      <c r="L2279" s="127"/>
      <c r="M2279" s="127"/>
      <c r="N2279" s="120"/>
      <c r="O2279" s="127"/>
      <c r="P2279" s="127"/>
      <c r="Q2279" s="120"/>
      <c r="R2279" s="127"/>
      <c r="S2279" s="127"/>
      <c r="T2279" s="120"/>
      <c r="U2279" s="127"/>
      <c r="V2279" s="127"/>
      <c r="W2279" s="120"/>
      <c r="X2279" s="127"/>
      <c r="Y2279" s="127"/>
      <c r="Z2279" s="120"/>
      <c r="AA2279" s="127"/>
      <c r="AB2279" s="127"/>
      <c r="AC2279" s="120"/>
      <c r="AD2279" s="127"/>
      <c r="AE2279" s="127"/>
      <c r="AF2279" s="120"/>
      <c r="AG2279" s="127"/>
      <c r="AH2279" s="127"/>
      <c r="AI2279" s="120"/>
      <c r="AJ2279" s="127"/>
      <c r="AK2279" s="127"/>
      <c r="AL2279" s="120"/>
      <c r="AM2279" s="127"/>
      <c r="AN2279" s="127"/>
      <c r="AO2279" s="120"/>
      <c r="AP2279" s="127"/>
      <c r="AQ2279" s="127"/>
      <c r="AR2279" s="127"/>
      <c r="AS2279" s="127"/>
      <c r="AT2279" s="127"/>
      <c r="AU2279" s="120"/>
      <c r="AV2279" s="127"/>
      <c r="AW2279" s="127"/>
      <c r="AX2279" s="120"/>
      <c r="AY2279" s="127"/>
      <c r="AZ2279" s="127"/>
      <c r="BA2279" s="120"/>
      <c r="BB2279" s="127"/>
      <c r="BC2279" s="127"/>
      <c r="BD2279" s="120"/>
      <c r="BE2279" s="120"/>
      <c r="BF2279" s="120"/>
      <c r="BG2279" s="120"/>
      <c r="BH2279" s="120"/>
      <c r="BI2279" s="120"/>
      <c r="BJ2279" s="120"/>
      <c r="BK2279" s="128"/>
      <c r="BL2279" s="128"/>
    </row>
    <row r="2280" spans="1:64" x14ac:dyDescent="0.2">
      <c r="A2280" s="120"/>
      <c r="B2280" s="120"/>
      <c r="C2280" s="168"/>
      <c r="D2280" s="127"/>
      <c r="E2280" s="141"/>
      <c r="F2280" s="141"/>
      <c r="G2280" s="141"/>
      <c r="H2280" s="120"/>
      <c r="I2280" s="127"/>
      <c r="J2280" s="127"/>
      <c r="K2280" s="120"/>
      <c r="L2280" s="127"/>
      <c r="M2280" s="127"/>
      <c r="N2280" s="120"/>
      <c r="O2280" s="127"/>
      <c r="P2280" s="127"/>
      <c r="Q2280" s="120"/>
      <c r="R2280" s="127"/>
      <c r="S2280" s="127"/>
      <c r="T2280" s="120"/>
      <c r="U2280" s="127"/>
      <c r="V2280" s="127"/>
      <c r="W2280" s="120"/>
      <c r="X2280" s="127"/>
      <c r="Y2280" s="127"/>
      <c r="Z2280" s="120"/>
      <c r="AA2280" s="127"/>
      <c r="AB2280" s="127"/>
      <c r="AC2280" s="120"/>
      <c r="AD2280" s="127"/>
      <c r="AE2280" s="127"/>
      <c r="AF2280" s="120"/>
      <c r="AG2280" s="127"/>
      <c r="AH2280" s="127"/>
      <c r="AI2280" s="120"/>
      <c r="AJ2280" s="127"/>
      <c r="AK2280" s="127"/>
      <c r="AL2280" s="120"/>
      <c r="AM2280" s="127"/>
      <c r="AN2280" s="127"/>
      <c r="AO2280" s="120"/>
      <c r="AP2280" s="127"/>
      <c r="AQ2280" s="127"/>
      <c r="AR2280" s="127"/>
      <c r="AS2280" s="127"/>
      <c r="AT2280" s="127"/>
      <c r="AU2280" s="120"/>
      <c r="AV2280" s="127"/>
      <c r="AW2280" s="127"/>
      <c r="AX2280" s="120"/>
      <c r="AY2280" s="127"/>
      <c r="AZ2280" s="127"/>
      <c r="BA2280" s="120"/>
      <c r="BB2280" s="127"/>
      <c r="BC2280" s="127"/>
      <c r="BD2280" s="120"/>
      <c r="BE2280" s="120"/>
      <c r="BF2280" s="120"/>
      <c r="BG2280" s="120"/>
      <c r="BH2280" s="120"/>
      <c r="BI2280" s="120"/>
      <c r="BJ2280" s="120"/>
      <c r="BK2280" s="128"/>
      <c r="BL2280" s="128"/>
    </row>
    <row r="2281" spans="1:64" x14ac:dyDescent="0.2">
      <c r="A2281" s="120"/>
      <c r="B2281" s="120"/>
      <c r="C2281" s="168"/>
      <c r="D2281" s="127"/>
      <c r="E2281" s="141"/>
      <c r="F2281" s="141"/>
      <c r="G2281" s="141"/>
      <c r="H2281" s="120"/>
      <c r="I2281" s="127"/>
      <c r="J2281" s="127"/>
      <c r="K2281" s="120"/>
      <c r="L2281" s="127"/>
      <c r="M2281" s="127"/>
      <c r="N2281" s="120"/>
      <c r="O2281" s="127"/>
      <c r="P2281" s="127"/>
      <c r="Q2281" s="120"/>
      <c r="R2281" s="127"/>
      <c r="S2281" s="127"/>
      <c r="T2281" s="120"/>
      <c r="U2281" s="127"/>
      <c r="V2281" s="127"/>
      <c r="W2281" s="120"/>
      <c r="X2281" s="127"/>
      <c r="Y2281" s="127"/>
      <c r="Z2281" s="120"/>
      <c r="AA2281" s="127"/>
      <c r="AB2281" s="127"/>
      <c r="AC2281" s="120"/>
      <c r="AD2281" s="127"/>
      <c r="AE2281" s="127"/>
      <c r="AF2281" s="120"/>
      <c r="AG2281" s="127"/>
      <c r="AH2281" s="127"/>
      <c r="AI2281" s="120"/>
      <c r="AJ2281" s="127"/>
      <c r="AK2281" s="127"/>
      <c r="AL2281" s="120"/>
      <c r="AM2281" s="127"/>
      <c r="AN2281" s="127"/>
      <c r="AO2281" s="120"/>
      <c r="AP2281" s="127"/>
      <c r="AQ2281" s="127"/>
      <c r="AR2281" s="127"/>
      <c r="AS2281" s="127"/>
      <c r="AT2281" s="127"/>
      <c r="AU2281" s="120"/>
      <c r="AV2281" s="127"/>
      <c r="AW2281" s="127"/>
      <c r="AX2281" s="120"/>
      <c r="AY2281" s="127"/>
      <c r="AZ2281" s="127"/>
      <c r="BA2281" s="120"/>
      <c r="BB2281" s="127"/>
      <c r="BC2281" s="127"/>
      <c r="BD2281" s="120"/>
      <c r="BE2281" s="120"/>
      <c r="BF2281" s="120"/>
      <c r="BG2281" s="120"/>
      <c r="BH2281" s="120"/>
      <c r="BI2281" s="120"/>
      <c r="BJ2281" s="120"/>
      <c r="BK2281" s="128"/>
      <c r="BL2281" s="128"/>
    </row>
    <row r="2282" spans="1:64" x14ac:dyDescent="0.2">
      <c r="A2282" s="120"/>
      <c r="B2282" s="120"/>
      <c r="C2282" s="168"/>
      <c r="D2282" s="127"/>
      <c r="E2282" s="141"/>
      <c r="F2282" s="141"/>
      <c r="G2282" s="141"/>
      <c r="H2282" s="120"/>
      <c r="I2282" s="127"/>
      <c r="J2282" s="127"/>
      <c r="K2282" s="120"/>
      <c r="L2282" s="127"/>
      <c r="M2282" s="127"/>
      <c r="N2282" s="120"/>
      <c r="O2282" s="127"/>
      <c r="P2282" s="127"/>
      <c r="Q2282" s="120"/>
      <c r="R2282" s="127"/>
      <c r="S2282" s="127"/>
      <c r="T2282" s="120"/>
      <c r="U2282" s="127"/>
      <c r="V2282" s="127"/>
      <c r="W2282" s="120"/>
      <c r="X2282" s="127"/>
      <c r="Y2282" s="127"/>
      <c r="Z2282" s="120"/>
      <c r="AA2282" s="127"/>
      <c r="AB2282" s="127"/>
      <c r="AC2282" s="120"/>
      <c r="AD2282" s="127"/>
      <c r="AE2282" s="127"/>
      <c r="AF2282" s="120"/>
      <c r="AG2282" s="127"/>
      <c r="AH2282" s="127"/>
      <c r="AI2282" s="120"/>
      <c r="AJ2282" s="127"/>
      <c r="AK2282" s="127"/>
      <c r="AL2282" s="120"/>
      <c r="AM2282" s="127"/>
      <c r="AN2282" s="127"/>
      <c r="AO2282" s="120"/>
      <c r="AP2282" s="127"/>
      <c r="AQ2282" s="127"/>
      <c r="AR2282" s="127"/>
      <c r="AS2282" s="127"/>
      <c r="AT2282" s="127"/>
      <c r="AU2282" s="120"/>
      <c r="AV2282" s="127"/>
      <c r="AW2282" s="127"/>
      <c r="AX2282" s="120"/>
      <c r="AY2282" s="127"/>
      <c r="AZ2282" s="127"/>
      <c r="BA2282" s="120"/>
      <c r="BB2282" s="127"/>
      <c r="BC2282" s="127"/>
      <c r="BD2282" s="120"/>
      <c r="BE2282" s="120"/>
      <c r="BF2282" s="120"/>
      <c r="BG2282" s="120"/>
      <c r="BH2282" s="120"/>
      <c r="BI2282" s="120"/>
      <c r="BJ2282" s="120"/>
      <c r="BK2282" s="128"/>
      <c r="BL2282" s="128"/>
    </row>
    <row r="2283" spans="1:64" x14ac:dyDescent="0.2">
      <c r="A2283" s="120"/>
      <c r="B2283" s="120"/>
      <c r="C2283" s="168"/>
      <c r="D2283" s="127"/>
      <c r="E2283" s="141"/>
      <c r="F2283" s="141"/>
      <c r="G2283" s="141"/>
      <c r="H2283" s="120"/>
      <c r="I2283" s="127"/>
      <c r="J2283" s="127"/>
      <c r="K2283" s="120"/>
      <c r="L2283" s="127"/>
      <c r="M2283" s="127"/>
      <c r="N2283" s="120"/>
      <c r="O2283" s="127"/>
      <c r="P2283" s="127"/>
      <c r="Q2283" s="120"/>
      <c r="R2283" s="127"/>
      <c r="S2283" s="127"/>
      <c r="T2283" s="120"/>
      <c r="U2283" s="127"/>
      <c r="V2283" s="127"/>
      <c r="W2283" s="120"/>
      <c r="X2283" s="127"/>
      <c r="Y2283" s="127"/>
      <c r="Z2283" s="120"/>
      <c r="AA2283" s="127"/>
      <c r="AB2283" s="127"/>
      <c r="AC2283" s="120"/>
      <c r="AD2283" s="127"/>
      <c r="AE2283" s="127"/>
      <c r="AF2283" s="120"/>
      <c r="AG2283" s="127"/>
      <c r="AH2283" s="127"/>
      <c r="AI2283" s="120"/>
      <c r="AJ2283" s="127"/>
      <c r="AK2283" s="127"/>
      <c r="AL2283" s="120"/>
      <c r="AM2283" s="127"/>
      <c r="AN2283" s="127"/>
      <c r="AO2283" s="120"/>
      <c r="AP2283" s="127"/>
      <c r="AQ2283" s="127"/>
      <c r="AR2283" s="127"/>
      <c r="AS2283" s="127"/>
      <c r="AT2283" s="127"/>
      <c r="AU2283" s="120"/>
      <c r="AV2283" s="127"/>
      <c r="AW2283" s="127"/>
      <c r="AX2283" s="120"/>
      <c r="AY2283" s="127"/>
      <c r="AZ2283" s="127"/>
      <c r="BA2283" s="120"/>
      <c r="BB2283" s="127"/>
      <c r="BC2283" s="127"/>
      <c r="BD2283" s="120"/>
      <c r="BE2283" s="120"/>
      <c r="BF2283" s="120"/>
      <c r="BG2283" s="120"/>
      <c r="BH2283" s="120"/>
      <c r="BI2283" s="120"/>
      <c r="BJ2283" s="120"/>
      <c r="BK2283" s="128"/>
      <c r="BL2283" s="128"/>
    </row>
    <row r="2284" spans="1:64" x14ac:dyDescent="0.2">
      <c r="A2284" s="120"/>
      <c r="B2284" s="120"/>
      <c r="C2284" s="168"/>
      <c r="D2284" s="127"/>
      <c r="E2284" s="141"/>
      <c r="F2284" s="141"/>
      <c r="G2284" s="141"/>
      <c r="H2284" s="120"/>
      <c r="I2284" s="127"/>
      <c r="J2284" s="127"/>
      <c r="K2284" s="120"/>
      <c r="L2284" s="127"/>
      <c r="M2284" s="127"/>
      <c r="N2284" s="120"/>
      <c r="O2284" s="127"/>
      <c r="P2284" s="127"/>
      <c r="Q2284" s="120"/>
      <c r="R2284" s="127"/>
      <c r="S2284" s="127"/>
      <c r="T2284" s="120"/>
      <c r="U2284" s="127"/>
      <c r="V2284" s="127"/>
      <c r="W2284" s="120"/>
      <c r="X2284" s="127"/>
      <c r="Y2284" s="127"/>
      <c r="Z2284" s="120"/>
      <c r="AA2284" s="127"/>
      <c r="AB2284" s="127"/>
      <c r="AC2284" s="120"/>
      <c r="AD2284" s="127"/>
      <c r="AE2284" s="127"/>
      <c r="AF2284" s="120"/>
      <c r="AG2284" s="127"/>
      <c r="AH2284" s="127"/>
      <c r="AI2284" s="120"/>
      <c r="AJ2284" s="127"/>
      <c r="AK2284" s="127"/>
      <c r="AL2284" s="120"/>
      <c r="AM2284" s="127"/>
      <c r="AN2284" s="127"/>
      <c r="AO2284" s="120"/>
      <c r="AP2284" s="127"/>
      <c r="AQ2284" s="127"/>
      <c r="AR2284" s="127"/>
      <c r="AS2284" s="127"/>
      <c r="AT2284" s="127"/>
      <c r="AU2284" s="120"/>
      <c r="AV2284" s="127"/>
      <c r="AW2284" s="127"/>
      <c r="AX2284" s="120"/>
      <c r="AY2284" s="127"/>
      <c r="AZ2284" s="127"/>
      <c r="BA2284" s="120"/>
      <c r="BB2284" s="127"/>
      <c r="BC2284" s="127"/>
      <c r="BD2284" s="120"/>
      <c r="BE2284" s="120"/>
      <c r="BF2284" s="120"/>
      <c r="BG2284" s="120"/>
      <c r="BH2284" s="120"/>
      <c r="BI2284" s="120"/>
      <c r="BJ2284" s="120"/>
      <c r="BK2284" s="128"/>
      <c r="BL2284" s="128"/>
    </row>
    <row r="2285" spans="1:64" x14ac:dyDescent="0.2">
      <c r="A2285" s="120"/>
      <c r="B2285" s="120"/>
      <c r="C2285" s="168"/>
      <c r="D2285" s="127"/>
      <c r="E2285" s="141"/>
      <c r="F2285" s="141"/>
      <c r="G2285" s="141"/>
      <c r="H2285" s="120"/>
      <c r="I2285" s="127"/>
      <c r="J2285" s="127"/>
      <c r="K2285" s="120"/>
      <c r="L2285" s="127"/>
      <c r="M2285" s="127"/>
      <c r="N2285" s="120"/>
      <c r="O2285" s="127"/>
      <c r="P2285" s="127"/>
      <c r="Q2285" s="120"/>
      <c r="R2285" s="127"/>
      <c r="S2285" s="127"/>
      <c r="T2285" s="120"/>
      <c r="U2285" s="127"/>
      <c r="V2285" s="127"/>
      <c r="W2285" s="120"/>
      <c r="X2285" s="127"/>
      <c r="Y2285" s="127"/>
      <c r="Z2285" s="120"/>
      <c r="AA2285" s="127"/>
      <c r="AB2285" s="127"/>
      <c r="AC2285" s="120"/>
      <c r="AD2285" s="127"/>
      <c r="AE2285" s="127"/>
      <c r="AF2285" s="120"/>
      <c r="AG2285" s="127"/>
      <c r="AH2285" s="127"/>
      <c r="AI2285" s="120"/>
      <c r="AJ2285" s="127"/>
      <c r="AK2285" s="127"/>
      <c r="AL2285" s="120"/>
      <c r="AM2285" s="127"/>
      <c r="AN2285" s="127"/>
      <c r="AO2285" s="120"/>
      <c r="AP2285" s="127"/>
      <c r="AQ2285" s="127"/>
      <c r="AR2285" s="127"/>
      <c r="AS2285" s="127"/>
      <c r="AT2285" s="127"/>
      <c r="AU2285" s="120"/>
      <c r="AV2285" s="127"/>
      <c r="AW2285" s="127"/>
      <c r="AX2285" s="120"/>
      <c r="AY2285" s="127"/>
      <c r="AZ2285" s="127"/>
      <c r="BA2285" s="120"/>
      <c r="BB2285" s="127"/>
      <c r="BC2285" s="127"/>
      <c r="BD2285" s="120"/>
      <c r="BE2285" s="120"/>
      <c r="BF2285" s="120"/>
      <c r="BG2285" s="120"/>
      <c r="BH2285" s="120"/>
      <c r="BI2285" s="120"/>
      <c r="BJ2285" s="120"/>
      <c r="BK2285" s="128"/>
      <c r="BL2285" s="128"/>
    </row>
    <row r="2286" spans="1:64" x14ac:dyDescent="0.2">
      <c r="A2286" s="120"/>
      <c r="B2286" s="120"/>
      <c r="C2286" s="168"/>
      <c r="D2286" s="127"/>
      <c r="E2286" s="141"/>
      <c r="F2286" s="141"/>
      <c r="G2286" s="141"/>
      <c r="H2286" s="120"/>
      <c r="I2286" s="127"/>
      <c r="J2286" s="127"/>
      <c r="K2286" s="120"/>
      <c r="L2286" s="127"/>
      <c r="M2286" s="127"/>
      <c r="N2286" s="120"/>
      <c r="O2286" s="127"/>
      <c r="P2286" s="127"/>
      <c r="Q2286" s="120"/>
      <c r="R2286" s="127"/>
      <c r="S2286" s="127"/>
      <c r="T2286" s="120"/>
      <c r="U2286" s="127"/>
      <c r="V2286" s="127"/>
      <c r="W2286" s="120"/>
      <c r="X2286" s="127"/>
      <c r="Y2286" s="127"/>
      <c r="Z2286" s="120"/>
      <c r="AA2286" s="127"/>
      <c r="AB2286" s="127"/>
      <c r="AC2286" s="120"/>
      <c r="AD2286" s="127"/>
      <c r="AE2286" s="127"/>
      <c r="AF2286" s="120"/>
      <c r="AG2286" s="127"/>
      <c r="AH2286" s="127"/>
      <c r="AI2286" s="120"/>
      <c r="AJ2286" s="127"/>
      <c r="AK2286" s="127"/>
      <c r="AL2286" s="120"/>
      <c r="AM2286" s="127"/>
      <c r="AN2286" s="127"/>
      <c r="AO2286" s="120"/>
      <c r="AP2286" s="127"/>
      <c r="AQ2286" s="127"/>
      <c r="AR2286" s="127"/>
      <c r="AS2286" s="127"/>
      <c r="AT2286" s="127"/>
      <c r="AU2286" s="120"/>
      <c r="AV2286" s="127"/>
      <c r="AW2286" s="127"/>
      <c r="AX2286" s="120"/>
      <c r="AY2286" s="127"/>
      <c r="AZ2286" s="127"/>
      <c r="BA2286" s="120"/>
      <c r="BB2286" s="127"/>
      <c r="BC2286" s="127"/>
      <c r="BD2286" s="120"/>
      <c r="BE2286" s="120"/>
      <c r="BF2286" s="120"/>
      <c r="BG2286" s="120"/>
      <c r="BH2286" s="120"/>
      <c r="BI2286" s="120"/>
      <c r="BJ2286" s="120"/>
      <c r="BK2286" s="128"/>
      <c r="BL2286" s="128"/>
    </row>
    <row r="2287" spans="1:64" x14ac:dyDescent="0.2">
      <c r="A2287" s="120"/>
      <c r="B2287" s="120"/>
      <c r="C2287" s="168"/>
      <c r="D2287" s="127"/>
      <c r="E2287" s="141"/>
      <c r="F2287" s="141"/>
      <c r="G2287" s="141"/>
      <c r="H2287" s="120"/>
      <c r="I2287" s="127"/>
      <c r="J2287" s="127"/>
      <c r="K2287" s="120"/>
      <c r="L2287" s="127"/>
      <c r="M2287" s="127"/>
      <c r="N2287" s="120"/>
      <c r="O2287" s="127"/>
      <c r="P2287" s="127"/>
      <c r="Q2287" s="120"/>
      <c r="R2287" s="127"/>
      <c r="S2287" s="127"/>
      <c r="T2287" s="120"/>
      <c r="U2287" s="127"/>
      <c r="V2287" s="127"/>
      <c r="W2287" s="120"/>
      <c r="X2287" s="127"/>
      <c r="Y2287" s="127"/>
      <c r="Z2287" s="120"/>
      <c r="AA2287" s="127"/>
      <c r="AB2287" s="127"/>
      <c r="AC2287" s="120"/>
      <c r="AD2287" s="127"/>
      <c r="AE2287" s="127"/>
      <c r="AF2287" s="120"/>
      <c r="AG2287" s="127"/>
      <c r="AH2287" s="127"/>
      <c r="AI2287" s="120"/>
      <c r="AJ2287" s="127"/>
      <c r="AK2287" s="127"/>
      <c r="AL2287" s="120"/>
      <c r="AM2287" s="127"/>
      <c r="AN2287" s="127"/>
      <c r="AO2287" s="120"/>
      <c r="AP2287" s="127"/>
      <c r="AQ2287" s="127"/>
      <c r="AR2287" s="127"/>
      <c r="AS2287" s="127"/>
      <c r="AT2287" s="127"/>
      <c r="AU2287" s="120"/>
      <c r="AV2287" s="127"/>
      <c r="AW2287" s="127"/>
      <c r="AX2287" s="120"/>
      <c r="AY2287" s="127"/>
      <c r="AZ2287" s="127"/>
      <c r="BA2287" s="120"/>
      <c r="BB2287" s="127"/>
      <c r="BC2287" s="127"/>
      <c r="BD2287" s="120"/>
      <c r="BE2287" s="120"/>
      <c r="BF2287" s="120"/>
      <c r="BG2287" s="120"/>
      <c r="BH2287" s="120"/>
      <c r="BI2287" s="120"/>
      <c r="BJ2287" s="120"/>
      <c r="BK2287" s="128"/>
      <c r="BL2287" s="128"/>
    </row>
    <row r="2288" spans="1:64" x14ac:dyDescent="0.2">
      <c r="A2288" s="120"/>
      <c r="B2288" s="120"/>
      <c r="C2288" s="168"/>
      <c r="D2288" s="127"/>
      <c r="E2288" s="141"/>
      <c r="F2288" s="141"/>
      <c r="G2288" s="141"/>
      <c r="H2288" s="120"/>
      <c r="I2288" s="127"/>
      <c r="J2288" s="127"/>
      <c r="K2288" s="120"/>
      <c r="L2288" s="127"/>
      <c r="M2288" s="127"/>
      <c r="N2288" s="120"/>
      <c r="O2288" s="127"/>
      <c r="P2288" s="127"/>
      <c r="Q2288" s="120"/>
      <c r="R2288" s="127"/>
      <c r="S2288" s="127"/>
      <c r="T2288" s="120"/>
      <c r="U2288" s="127"/>
      <c r="V2288" s="127"/>
      <c r="W2288" s="120"/>
      <c r="X2288" s="127"/>
      <c r="Y2288" s="127"/>
      <c r="Z2288" s="120"/>
      <c r="AA2288" s="127"/>
      <c r="AB2288" s="127"/>
      <c r="AC2288" s="120"/>
      <c r="AD2288" s="127"/>
      <c r="AE2288" s="127"/>
      <c r="AF2288" s="120"/>
      <c r="AG2288" s="127"/>
      <c r="AH2288" s="127"/>
      <c r="AI2288" s="120"/>
      <c r="AJ2288" s="127"/>
      <c r="AK2288" s="127"/>
      <c r="AL2288" s="120"/>
      <c r="AM2288" s="127"/>
      <c r="AN2288" s="127"/>
      <c r="AO2288" s="120"/>
      <c r="AP2288" s="127"/>
      <c r="AQ2288" s="127"/>
      <c r="AR2288" s="127"/>
      <c r="AS2288" s="127"/>
      <c r="AT2288" s="127"/>
      <c r="AU2288" s="120"/>
      <c r="AV2288" s="127"/>
      <c r="AW2288" s="127"/>
      <c r="AX2288" s="120"/>
      <c r="AY2288" s="127"/>
      <c r="AZ2288" s="127"/>
      <c r="BA2288" s="120"/>
      <c r="BB2288" s="127"/>
      <c r="BC2288" s="127"/>
      <c r="BD2288" s="120"/>
      <c r="BE2288" s="120"/>
      <c r="BF2288" s="120"/>
      <c r="BG2288" s="120"/>
      <c r="BH2288" s="120"/>
      <c r="BI2288" s="120"/>
      <c r="BJ2288" s="120"/>
      <c r="BK2288" s="128"/>
      <c r="BL2288" s="128"/>
    </row>
    <row r="2289" spans="1:64" x14ac:dyDescent="0.2">
      <c r="A2289" s="120"/>
      <c r="B2289" s="120"/>
      <c r="C2289" s="168"/>
      <c r="D2289" s="127"/>
      <c r="E2289" s="141"/>
      <c r="F2289" s="141"/>
      <c r="G2289" s="141"/>
      <c r="H2289" s="120"/>
      <c r="I2289" s="127"/>
      <c r="J2289" s="127"/>
      <c r="K2289" s="120"/>
      <c r="L2289" s="127"/>
      <c r="M2289" s="127"/>
      <c r="N2289" s="120"/>
      <c r="O2289" s="127"/>
      <c r="P2289" s="127"/>
      <c r="Q2289" s="120"/>
      <c r="R2289" s="127"/>
      <c r="S2289" s="127"/>
      <c r="T2289" s="120"/>
      <c r="U2289" s="127"/>
      <c r="V2289" s="127"/>
      <c r="W2289" s="120"/>
      <c r="X2289" s="127"/>
      <c r="Y2289" s="127"/>
      <c r="Z2289" s="120"/>
      <c r="AA2289" s="127"/>
      <c r="AB2289" s="127"/>
      <c r="AC2289" s="120"/>
      <c r="AD2289" s="127"/>
      <c r="AE2289" s="127"/>
      <c r="AF2289" s="120"/>
      <c r="AG2289" s="127"/>
      <c r="AH2289" s="127"/>
      <c r="AI2289" s="120"/>
      <c r="AJ2289" s="127"/>
      <c r="AK2289" s="127"/>
      <c r="AL2289" s="120"/>
      <c r="AM2289" s="127"/>
      <c r="AN2289" s="127"/>
      <c r="AO2289" s="120"/>
      <c r="AP2289" s="127"/>
      <c r="AQ2289" s="127"/>
      <c r="AR2289" s="127"/>
      <c r="AS2289" s="127"/>
      <c r="AT2289" s="127"/>
      <c r="AU2289" s="120"/>
      <c r="AV2289" s="127"/>
      <c r="AW2289" s="127"/>
      <c r="AX2289" s="120"/>
      <c r="AY2289" s="127"/>
      <c r="AZ2289" s="127"/>
      <c r="BA2289" s="120"/>
      <c r="BB2289" s="127"/>
      <c r="BC2289" s="127"/>
      <c r="BD2289" s="120"/>
      <c r="BE2289" s="120"/>
      <c r="BF2289" s="120"/>
      <c r="BG2289" s="120"/>
      <c r="BH2289" s="120"/>
      <c r="BI2289" s="120"/>
      <c r="BJ2289" s="120"/>
      <c r="BK2289" s="128"/>
      <c r="BL2289" s="128"/>
    </row>
    <row r="2290" spans="1:64" x14ac:dyDescent="0.2">
      <c r="A2290" s="120"/>
      <c r="B2290" s="120"/>
      <c r="C2290" s="168"/>
      <c r="D2290" s="127"/>
      <c r="E2290" s="141"/>
      <c r="F2290" s="141"/>
      <c r="G2290" s="141"/>
      <c r="H2290" s="120"/>
      <c r="I2290" s="127"/>
      <c r="J2290" s="127"/>
      <c r="K2290" s="120"/>
      <c r="L2290" s="127"/>
      <c r="M2290" s="127"/>
      <c r="N2290" s="120"/>
      <c r="O2290" s="127"/>
      <c r="P2290" s="127"/>
      <c r="Q2290" s="120"/>
      <c r="R2290" s="127"/>
      <c r="S2290" s="127"/>
      <c r="T2290" s="120"/>
      <c r="U2290" s="127"/>
      <c r="V2290" s="127"/>
      <c r="W2290" s="120"/>
      <c r="X2290" s="127"/>
      <c r="Y2290" s="127"/>
      <c r="Z2290" s="120"/>
      <c r="AA2290" s="127"/>
      <c r="AB2290" s="127"/>
      <c r="AC2290" s="120"/>
      <c r="AD2290" s="127"/>
      <c r="AE2290" s="127"/>
      <c r="AF2290" s="120"/>
      <c r="AG2290" s="127"/>
      <c r="AH2290" s="127"/>
      <c r="AI2290" s="120"/>
      <c r="AJ2290" s="127"/>
      <c r="AK2290" s="127"/>
      <c r="AL2290" s="120"/>
      <c r="AM2290" s="127"/>
      <c r="AN2290" s="127"/>
      <c r="AO2290" s="120"/>
      <c r="AP2290" s="127"/>
      <c r="AQ2290" s="127"/>
      <c r="AR2290" s="127"/>
      <c r="AS2290" s="127"/>
      <c r="AT2290" s="127"/>
      <c r="AU2290" s="120"/>
      <c r="AV2290" s="127"/>
      <c r="AW2290" s="127"/>
      <c r="AX2290" s="120"/>
      <c r="AY2290" s="127"/>
      <c r="AZ2290" s="127"/>
      <c r="BA2290" s="120"/>
      <c r="BB2290" s="127"/>
      <c r="BC2290" s="127"/>
      <c r="BD2290" s="120"/>
      <c r="BE2290" s="120"/>
      <c r="BF2290" s="120"/>
      <c r="BG2290" s="120"/>
      <c r="BH2290" s="120"/>
      <c r="BI2290" s="120"/>
      <c r="BJ2290" s="120"/>
      <c r="BK2290" s="128"/>
      <c r="BL2290" s="128"/>
    </row>
    <row r="2291" spans="1:64" x14ac:dyDescent="0.2">
      <c r="A2291" s="120"/>
      <c r="B2291" s="120"/>
      <c r="C2291" s="168"/>
      <c r="D2291" s="127"/>
      <c r="E2291" s="141"/>
      <c r="F2291" s="141"/>
      <c r="G2291" s="141"/>
      <c r="H2291" s="120"/>
      <c r="I2291" s="127"/>
      <c r="J2291" s="127"/>
      <c r="K2291" s="120"/>
      <c r="L2291" s="127"/>
      <c r="M2291" s="127"/>
      <c r="N2291" s="120"/>
      <c r="O2291" s="127"/>
      <c r="P2291" s="127"/>
      <c r="Q2291" s="120"/>
      <c r="R2291" s="127"/>
      <c r="S2291" s="127"/>
      <c r="T2291" s="120"/>
      <c r="U2291" s="127"/>
      <c r="V2291" s="127"/>
      <c r="W2291" s="120"/>
      <c r="X2291" s="127"/>
      <c r="Y2291" s="127"/>
      <c r="Z2291" s="120"/>
      <c r="AA2291" s="127"/>
      <c r="AB2291" s="127"/>
      <c r="AC2291" s="120"/>
      <c r="AD2291" s="127"/>
      <c r="AE2291" s="127"/>
      <c r="AF2291" s="120"/>
      <c r="AG2291" s="127"/>
      <c r="AH2291" s="127"/>
      <c r="AI2291" s="120"/>
      <c r="AJ2291" s="127"/>
      <c r="AK2291" s="127"/>
      <c r="AL2291" s="120"/>
      <c r="AM2291" s="127"/>
      <c r="AN2291" s="127"/>
      <c r="AO2291" s="120"/>
      <c r="AP2291" s="127"/>
      <c r="AQ2291" s="127"/>
      <c r="AR2291" s="127"/>
      <c r="AS2291" s="127"/>
      <c r="AT2291" s="127"/>
      <c r="AU2291" s="120"/>
      <c r="AV2291" s="127"/>
      <c r="AW2291" s="127"/>
      <c r="AX2291" s="120"/>
      <c r="AY2291" s="127"/>
      <c r="AZ2291" s="127"/>
      <c r="BA2291" s="120"/>
      <c r="BB2291" s="127"/>
      <c r="BC2291" s="127"/>
      <c r="BD2291" s="120"/>
      <c r="BE2291" s="120"/>
      <c r="BF2291" s="120"/>
      <c r="BG2291" s="120"/>
      <c r="BH2291" s="120"/>
      <c r="BI2291" s="120"/>
      <c r="BJ2291" s="120"/>
      <c r="BK2291" s="128"/>
      <c r="BL2291" s="128"/>
    </row>
    <row r="2292" spans="1:64" x14ac:dyDescent="0.2">
      <c r="A2292" s="120"/>
      <c r="B2292" s="120"/>
      <c r="C2292" s="168"/>
      <c r="D2292" s="127"/>
      <c r="E2292" s="141"/>
      <c r="F2292" s="141"/>
      <c r="G2292" s="141"/>
      <c r="H2292" s="120"/>
      <c r="I2292" s="127"/>
      <c r="J2292" s="127"/>
      <c r="K2292" s="120"/>
      <c r="L2292" s="127"/>
      <c r="M2292" s="127"/>
      <c r="N2292" s="120"/>
      <c r="O2292" s="127"/>
      <c r="P2292" s="127"/>
      <c r="Q2292" s="120"/>
      <c r="R2292" s="127"/>
      <c r="S2292" s="127"/>
      <c r="T2292" s="120"/>
      <c r="U2292" s="127"/>
      <c r="V2292" s="127"/>
      <c r="W2292" s="120"/>
      <c r="X2292" s="127"/>
      <c r="Y2292" s="127"/>
      <c r="Z2292" s="120"/>
      <c r="AA2292" s="127"/>
      <c r="AB2292" s="127"/>
      <c r="AC2292" s="120"/>
      <c r="AD2292" s="127"/>
      <c r="AE2292" s="127"/>
      <c r="AF2292" s="120"/>
      <c r="AG2292" s="127"/>
      <c r="AH2292" s="127"/>
      <c r="AI2292" s="120"/>
      <c r="AJ2292" s="127"/>
      <c r="AK2292" s="127"/>
      <c r="AL2292" s="120"/>
      <c r="AM2292" s="127"/>
      <c r="AN2292" s="127"/>
      <c r="AO2292" s="120"/>
      <c r="AP2292" s="127"/>
      <c r="AQ2292" s="127"/>
      <c r="AR2292" s="127"/>
      <c r="AS2292" s="127"/>
      <c r="AT2292" s="127"/>
      <c r="AU2292" s="120"/>
      <c r="AV2292" s="127"/>
      <c r="AW2292" s="127"/>
      <c r="AX2292" s="120"/>
      <c r="AY2292" s="127"/>
      <c r="AZ2292" s="127"/>
      <c r="BA2292" s="120"/>
      <c r="BB2292" s="127"/>
      <c r="BC2292" s="127"/>
      <c r="BD2292" s="120"/>
      <c r="BE2292" s="120"/>
      <c r="BF2292" s="120"/>
      <c r="BG2292" s="120"/>
      <c r="BH2292" s="120"/>
      <c r="BI2292" s="120"/>
      <c r="BJ2292" s="120"/>
      <c r="BK2292" s="128"/>
      <c r="BL2292" s="128"/>
    </row>
    <row r="2293" spans="1:64" x14ac:dyDescent="0.2">
      <c r="A2293" s="120"/>
      <c r="B2293" s="120"/>
      <c r="C2293" s="168"/>
      <c r="D2293" s="127"/>
      <c r="E2293" s="141"/>
      <c r="F2293" s="141"/>
      <c r="G2293" s="141"/>
      <c r="H2293" s="120"/>
      <c r="I2293" s="127"/>
      <c r="J2293" s="127"/>
      <c r="K2293" s="120"/>
      <c r="L2293" s="127"/>
      <c r="M2293" s="127"/>
      <c r="N2293" s="120"/>
      <c r="O2293" s="127"/>
      <c r="P2293" s="127"/>
      <c r="Q2293" s="120"/>
      <c r="R2293" s="127"/>
      <c r="S2293" s="127"/>
      <c r="T2293" s="120"/>
      <c r="U2293" s="127"/>
      <c r="V2293" s="127"/>
      <c r="W2293" s="120"/>
      <c r="X2293" s="127"/>
      <c r="Y2293" s="127"/>
      <c r="Z2293" s="120"/>
      <c r="AA2293" s="127"/>
      <c r="AB2293" s="127"/>
      <c r="AC2293" s="120"/>
      <c r="AD2293" s="127"/>
      <c r="AE2293" s="127"/>
      <c r="AF2293" s="120"/>
      <c r="AG2293" s="127"/>
      <c r="AH2293" s="127"/>
      <c r="AI2293" s="120"/>
      <c r="AJ2293" s="127"/>
      <c r="AK2293" s="127"/>
      <c r="AL2293" s="120"/>
      <c r="AM2293" s="127"/>
      <c r="AN2293" s="127"/>
      <c r="AO2293" s="120"/>
      <c r="AP2293" s="127"/>
      <c r="AQ2293" s="127"/>
      <c r="AR2293" s="127"/>
      <c r="AS2293" s="127"/>
      <c r="AT2293" s="127"/>
      <c r="AU2293" s="120"/>
      <c r="AV2293" s="127"/>
      <c r="AW2293" s="127"/>
      <c r="AX2293" s="120"/>
      <c r="AY2293" s="127"/>
      <c r="AZ2293" s="127"/>
      <c r="BA2293" s="120"/>
      <c r="BB2293" s="127"/>
      <c r="BC2293" s="127"/>
      <c r="BD2293" s="120"/>
      <c r="BE2293" s="120"/>
      <c r="BF2293" s="120"/>
      <c r="BG2293" s="120"/>
      <c r="BH2293" s="120"/>
      <c r="BI2293" s="120"/>
      <c r="BJ2293" s="120"/>
      <c r="BK2293" s="128"/>
      <c r="BL2293" s="128"/>
    </row>
    <row r="2294" spans="1:64" x14ac:dyDescent="0.2">
      <c r="A2294" s="120"/>
      <c r="B2294" s="120"/>
      <c r="C2294" s="168"/>
      <c r="D2294" s="127"/>
      <c r="E2294" s="141"/>
      <c r="F2294" s="141"/>
      <c r="G2294" s="141"/>
      <c r="H2294" s="120"/>
      <c r="I2294" s="127"/>
      <c r="J2294" s="127"/>
      <c r="K2294" s="120"/>
      <c r="L2294" s="127"/>
      <c r="M2294" s="127"/>
      <c r="N2294" s="120"/>
      <c r="O2294" s="127"/>
      <c r="P2294" s="127"/>
      <c r="Q2294" s="120"/>
      <c r="R2294" s="127"/>
      <c r="S2294" s="127"/>
      <c r="T2294" s="120"/>
      <c r="U2294" s="127"/>
      <c r="V2294" s="127"/>
      <c r="W2294" s="120"/>
      <c r="X2294" s="127"/>
      <c r="Y2294" s="127"/>
      <c r="Z2294" s="120"/>
      <c r="AA2294" s="127"/>
      <c r="AB2294" s="127"/>
      <c r="AC2294" s="120"/>
      <c r="AD2294" s="127"/>
      <c r="AE2294" s="127"/>
      <c r="AF2294" s="120"/>
      <c r="AG2294" s="127"/>
      <c r="AH2294" s="127"/>
      <c r="AI2294" s="120"/>
      <c r="AJ2294" s="127"/>
      <c r="AK2294" s="127"/>
      <c r="AL2294" s="120"/>
      <c r="AM2294" s="127"/>
      <c r="AN2294" s="127"/>
      <c r="AO2294" s="120"/>
      <c r="AP2294" s="127"/>
      <c r="AQ2294" s="127"/>
      <c r="AR2294" s="127"/>
      <c r="AS2294" s="127"/>
      <c r="AT2294" s="127"/>
      <c r="AU2294" s="120"/>
      <c r="AV2294" s="127"/>
      <c r="AW2294" s="127"/>
      <c r="AX2294" s="120"/>
      <c r="AY2294" s="127"/>
      <c r="AZ2294" s="127"/>
      <c r="BA2294" s="120"/>
      <c r="BB2294" s="127"/>
      <c r="BC2294" s="127"/>
      <c r="BD2294" s="120"/>
      <c r="BE2294" s="120"/>
      <c r="BF2294" s="120"/>
      <c r="BG2294" s="120"/>
      <c r="BH2294" s="120"/>
      <c r="BI2294" s="120"/>
      <c r="BJ2294" s="120"/>
      <c r="BK2294" s="128"/>
      <c r="BL2294" s="128"/>
    </row>
    <row r="2295" spans="1:64" x14ac:dyDescent="0.2">
      <c r="A2295" s="120"/>
      <c r="B2295" s="120"/>
      <c r="C2295" s="168"/>
      <c r="D2295" s="127"/>
      <c r="E2295" s="141"/>
      <c r="F2295" s="141"/>
      <c r="G2295" s="141"/>
      <c r="H2295" s="120"/>
      <c r="I2295" s="127"/>
      <c r="J2295" s="127"/>
      <c r="K2295" s="120"/>
      <c r="L2295" s="127"/>
      <c r="M2295" s="127"/>
      <c r="N2295" s="120"/>
      <c r="O2295" s="127"/>
      <c r="P2295" s="127"/>
      <c r="Q2295" s="120"/>
      <c r="R2295" s="127"/>
      <c r="S2295" s="127"/>
      <c r="T2295" s="120"/>
      <c r="U2295" s="127"/>
      <c r="V2295" s="127"/>
      <c r="W2295" s="120"/>
      <c r="X2295" s="127"/>
      <c r="Y2295" s="127"/>
      <c r="Z2295" s="120"/>
      <c r="AA2295" s="127"/>
      <c r="AB2295" s="127"/>
      <c r="AC2295" s="120"/>
      <c r="AD2295" s="127"/>
      <c r="AE2295" s="127"/>
      <c r="AF2295" s="120"/>
      <c r="AG2295" s="127"/>
      <c r="AH2295" s="127"/>
      <c r="AI2295" s="120"/>
      <c r="AJ2295" s="127"/>
      <c r="AK2295" s="127"/>
      <c r="AL2295" s="120"/>
      <c r="AM2295" s="127"/>
      <c r="AN2295" s="127"/>
      <c r="AO2295" s="120"/>
      <c r="AP2295" s="127"/>
      <c r="AQ2295" s="127"/>
      <c r="AR2295" s="127"/>
      <c r="AS2295" s="127"/>
      <c r="AT2295" s="127"/>
      <c r="AU2295" s="120"/>
      <c r="AV2295" s="127"/>
      <c r="AW2295" s="127"/>
      <c r="AX2295" s="120"/>
      <c r="AY2295" s="127"/>
      <c r="AZ2295" s="127"/>
      <c r="BA2295" s="120"/>
      <c r="BB2295" s="127"/>
      <c r="BC2295" s="127"/>
      <c r="BD2295" s="120"/>
      <c r="BE2295" s="120"/>
      <c r="BF2295" s="120"/>
      <c r="BG2295" s="120"/>
      <c r="BH2295" s="120"/>
      <c r="BI2295" s="120"/>
      <c r="BJ2295" s="120"/>
      <c r="BK2295" s="128"/>
      <c r="BL2295" s="128"/>
    </row>
    <row r="2296" spans="1:64" x14ac:dyDescent="0.2">
      <c r="A2296" s="120"/>
      <c r="B2296" s="120"/>
      <c r="C2296" s="168"/>
      <c r="D2296" s="127"/>
      <c r="E2296" s="141"/>
      <c r="F2296" s="141"/>
      <c r="G2296" s="141"/>
      <c r="H2296" s="120"/>
      <c r="I2296" s="127"/>
      <c r="J2296" s="127"/>
      <c r="K2296" s="120"/>
      <c r="L2296" s="127"/>
      <c r="M2296" s="127"/>
      <c r="N2296" s="120"/>
      <c r="O2296" s="127"/>
      <c r="P2296" s="127"/>
      <c r="Q2296" s="120"/>
      <c r="R2296" s="127"/>
      <c r="S2296" s="127"/>
      <c r="T2296" s="120"/>
      <c r="U2296" s="127"/>
      <c r="V2296" s="127"/>
      <c r="W2296" s="120"/>
      <c r="X2296" s="127"/>
      <c r="Y2296" s="127"/>
      <c r="Z2296" s="120"/>
      <c r="AA2296" s="127"/>
      <c r="AB2296" s="127"/>
      <c r="AC2296" s="120"/>
      <c r="AD2296" s="127"/>
      <c r="AE2296" s="127"/>
      <c r="AF2296" s="120"/>
      <c r="AG2296" s="127"/>
      <c r="AH2296" s="127"/>
      <c r="AI2296" s="120"/>
      <c r="AJ2296" s="127"/>
      <c r="AK2296" s="127"/>
      <c r="AL2296" s="120"/>
      <c r="AM2296" s="127"/>
      <c r="AN2296" s="127"/>
      <c r="AO2296" s="120"/>
      <c r="AP2296" s="127"/>
      <c r="AQ2296" s="127"/>
      <c r="AR2296" s="127"/>
      <c r="AS2296" s="127"/>
      <c r="AT2296" s="127"/>
      <c r="AU2296" s="120"/>
      <c r="AV2296" s="127"/>
      <c r="AW2296" s="127"/>
      <c r="AX2296" s="120"/>
      <c r="AY2296" s="127"/>
      <c r="AZ2296" s="127"/>
      <c r="BA2296" s="120"/>
      <c r="BB2296" s="127"/>
      <c r="BC2296" s="127"/>
      <c r="BD2296" s="120"/>
      <c r="BE2296" s="120"/>
      <c r="BF2296" s="120"/>
      <c r="BG2296" s="120"/>
      <c r="BH2296" s="120"/>
      <c r="BI2296" s="120"/>
      <c r="BJ2296" s="120"/>
      <c r="BK2296" s="128"/>
      <c r="BL2296" s="128"/>
    </row>
    <row r="2297" spans="1:64" x14ac:dyDescent="0.2">
      <c r="A2297" s="120"/>
      <c r="B2297" s="120"/>
      <c r="C2297" s="168"/>
      <c r="D2297" s="127"/>
      <c r="E2297" s="141"/>
      <c r="F2297" s="141"/>
      <c r="G2297" s="141"/>
      <c r="H2297" s="120"/>
      <c r="I2297" s="127"/>
      <c r="J2297" s="127"/>
      <c r="K2297" s="120"/>
      <c r="L2297" s="127"/>
      <c r="M2297" s="127"/>
      <c r="N2297" s="120"/>
      <c r="O2297" s="127"/>
      <c r="P2297" s="127"/>
      <c r="Q2297" s="120"/>
      <c r="R2297" s="127"/>
      <c r="S2297" s="127"/>
      <c r="T2297" s="120"/>
      <c r="U2297" s="127"/>
      <c r="V2297" s="127"/>
      <c r="W2297" s="120"/>
      <c r="X2297" s="127"/>
      <c r="Y2297" s="127"/>
      <c r="Z2297" s="120"/>
      <c r="AA2297" s="127"/>
      <c r="AB2297" s="127"/>
      <c r="AC2297" s="120"/>
      <c r="AD2297" s="127"/>
      <c r="AE2297" s="127"/>
      <c r="AF2297" s="120"/>
      <c r="AG2297" s="127"/>
      <c r="AH2297" s="127"/>
      <c r="AI2297" s="120"/>
      <c r="AJ2297" s="127"/>
      <c r="AK2297" s="127"/>
      <c r="AL2297" s="120"/>
      <c r="AM2297" s="127"/>
      <c r="AN2297" s="127"/>
      <c r="AO2297" s="120"/>
      <c r="AP2297" s="127"/>
      <c r="AQ2297" s="127"/>
      <c r="AR2297" s="127"/>
      <c r="AS2297" s="127"/>
      <c r="AT2297" s="127"/>
      <c r="AU2297" s="120"/>
      <c r="AV2297" s="127"/>
      <c r="AW2297" s="127"/>
      <c r="AX2297" s="120"/>
      <c r="AY2297" s="127"/>
      <c r="AZ2297" s="127"/>
      <c r="BA2297" s="120"/>
      <c r="BB2297" s="127"/>
      <c r="BC2297" s="127"/>
      <c r="BD2297" s="120"/>
      <c r="BE2297" s="120"/>
      <c r="BF2297" s="120"/>
      <c r="BG2297" s="120"/>
      <c r="BH2297" s="120"/>
      <c r="BI2297" s="120"/>
      <c r="BJ2297" s="120"/>
      <c r="BK2297" s="128"/>
      <c r="BL2297" s="128"/>
    </row>
    <row r="2298" spans="1:64" x14ac:dyDescent="0.2">
      <c r="A2298" s="120"/>
      <c r="B2298" s="120"/>
      <c r="C2298" s="168"/>
      <c r="D2298" s="127"/>
      <c r="E2298" s="141"/>
      <c r="F2298" s="141"/>
      <c r="G2298" s="141"/>
      <c r="H2298" s="120"/>
      <c r="I2298" s="127"/>
      <c r="J2298" s="127"/>
      <c r="K2298" s="120"/>
      <c r="L2298" s="127"/>
      <c r="M2298" s="127"/>
      <c r="N2298" s="120"/>
      <c r="O2298" s="127"/>
      <c r="P2298" s="127"/>
      <c r="Q2298" s="120"/>
      <c r="R2298" s="127"/>
      <c r="S2298" s="127"/>
      <c r="T2298" s="120"/>
      <c r="U2298" s="127"/>
      <c r="V2298" s="127"/>
      <c r="W2298" s="120"/>
      <c r="X2298" s="127"/>
      <c r="Y2298" s="127"/>
      <c r="Z2298" s="120"/>
      <c r="AA2298" s="127"/>
      <c r="AB2298" s="127"/>
      <c r="AC2298" s="120"/>
      <c r="AD2298" s="127"/>
      <c r="AE2298" s="127"/>
      <c r="AF2298" s="120"/>
      <c r="AG2298" s="127"/>
      <c r="AH2298" s="127"/>
      <c r="AI2298" s="120"/>
      <c r="AJ2298" s="127"/>
      <c r="AK2298" s="127"/>
      <c r="AL2298" s="120"/>
      <c r="AM2298" s="127"/>
      <c r="AN2298" s="127"/>
      <c r="AO2298" s="120"/>
      <c r="AP2298" s="127"/>
      <c r="AQ2298" s="127"/>
      <c r="AR2298" s="127"/>
      <c r="AS2298" s="127"/>
      <c r="AT2298" s="127"/>
      <c r="AU2298" s="120"/>
      <c r="AV2298" s="127"/>
      <c r="AW2298" s="127"/>
      <c r="AX2298" s="120"/>
      <c r="AY2298" s="127"/>
      <c r="AZ2298" s="127"/>
      <c r="BA2298" s="120"/>
      <c r="BB2298" s="127"/>
      <c r="BC2298" s="127"/>
      <c r="BD2298" s="120"/>
      <c r="BE2298" s="120"/>
      <c r="BF2298" s="120"/>
      <c r="BG2298" s="120"/>
      <c r="BH2298" s="120"/>
      <c r="BI2298" s="120"/>
      <c r="BJ2298" s="120"/>
      <c r="BK2298" s="128"/>
      <c r="BL2298" s="128"/>
    </row>
    <row r="2299" spans="1:64" x14ac:dyDescent="0.2">
      <c r="A2299" s="120"/>
      <c r="B2299" s="120"/>
      <c r="C2299" s="168"/>
      <c r="D2299" s="127"/>
      <c r="E2299" s="141"/>
      <c r="F2299" s="141"/>
      <c r="G2299" s="141"/>
      <c r="H2299" s="120"/>
      <c r="I2299" s="127"/>
      <c r="J2299" s="127"/>
      <c r="K2299" s="120"/>
      <c r="L2299" s="127"/>
      <c r="M2299" s="127"/>
      <c r="N2299" s="120"/>
      <c r="O2299" s="127"/>
      <c r="P2299" s="127"/>
      <c r="Q2299" s="120"/>
      <c r="R2299" s="127"/>
      <c r="S2299" s="127"/>
      <c r="T2299" s="120"/>
      <c r="U2299" s="127"/>
      <c r="V2299" s="127"/>
      <c r="W2299" s="120"/>
      <c r="X2299" s="127"/>
      <c r="Y2299" s="127"/>
      <c r="Z2299" s="120"/>
      <c r="AA2299" s="127"/>
      <c r="AB2299" s="127"/>
      <c r="AC2299" s="120"/>
      <c r="AD2299" s="127"/>
      <c r="AE2299" s="127"/>
      <c r="AF2299" s="120"/>
      <c r="AG2299" s="127"/>
      <c r="AH2299" s="127"/>
      <c r="AI2299" s="120"/>
      <c r="AJ2299" s="127"/>
      <c r="AK2299" s="127"/>
      <c r="AL2299" s="120"/>
      <c r="AM2299" s="127"/>
      <c r="AN2299" s="127"/>
      <c r="AO2299" s="120"/>
      <c r="AP2299" s="127"/>
      <c r="AQ2299" s="127"/>
      <c r="AR2299" s="127"/>
      <c r="AS2299" s="127"/>
      <c r="AT2299" s="127"/>
      <c r="AU2299" s="120"/>
      <c r="AV2299" s="127"/>
      <c r="AW2299" s="127"/>
      <c r="AX2299" s="120"/>
      <c r="AY2299" s="127"/>
      <c r="AZ2299" s="127"/>
      <c r="BA2299" s="120"/>
      <c r="BB2299" s="127"/>
      <c r="BC2299" s="127"/>
      <c r="BD2299" s="120"/>
      <c r="BE2299" s="120"/>
      <c r="BF2299" s="120"/>
      <c r="BG2299" s="120"/>
      <c r="BH2299" s="120"/>
      <c r="BI2299" s="120"/>
      <c r="BJ2299" s="120"/>
      <c r="BK2299" s="128"/>
      <c r="BL2299" s="128"/>
    </row>
    <row r="2300" spans="1:64" x14ac:dyDescent="0.2">
      <c r="A2300" s="120"/>
      <c r="B2300" s="120"/>
      <c r="C2300" s="168"/>
      <c r="D2300" s="127"/>
      <c r="E2300" s="141"/>
      <c r="F2300" s="141"/>
      <c r="G2300" s="141"/>
      <c r="H2300" s="120"/>
      <c r="I2300" s="127"/>
      <c r="J2300" s="127"/>
      <c r="K2300" s="120"/>
      <c r="L2300" s="127"/>
      <c r="M2300" s="127"/>
      <c r="N2300" s="120"/>
      <c r="O2300" s="127"/>
      <c r="P2300" s="127"/>
      <c r="Q2300" s="120"/>
      <c r="R2300" s="127"/>
      <c r="S2300" s="127"/>
      <c r="T2300" s="120"/>
      <c r="U2300" s="127"/>
      <c r="V2300" s="127"/>
      <c r="W2300" s="120"/>
      <c r="X2300" s="127"/>
      <c r="Y2300" s="127"/>
      <c r="Z2300" s="120"/>
      <c r="AA2300" s="127"/>
      <c r="AB2300" s="127"/>
      <c r="AC2300" s="120"/>
      <c r="AD2300" s="127"/>
      <c r="AE2300" s="127"/>
      <c r="AF2300" s="120"/>
      <c r="AG2300" s="127"/>
      <c r="AH2300" s="127"/>
      <c r="AI2300" s="120"/>
      <c r="AJ2300" s="127"/>
      <c r="AK2300" s="127"/>
      <c r="AL2300" s="120"/>
      <c r="AM2300" s="127"/>
      <c r="AN2300" s="127"/>
      <c r="AO2300" s="120"/>
      <c r="AP2300" s="127"/>
      <c r="AQ2300" s="127"/>
      <c r="AR2300" s="127"/>
      <c r="AS2300" s="127"/>
      <c r="AT2300" s="127"/>
      <c r="AU2300" s="120"/>
      <c r="AV2300" s="127"/>
      <c r="AW2300" s="127"/>
      <c r="AX2300" s="120"/>
      <c r="AY2300" s="127"/>
      <c r="AZ2300" s="127"/>
      <c r="BA2300" s="120"/>
      <c r="BB2300" s="127"/>
      <c r="BC2300" s="127"/>
      <c r="BD2300" s="120"/>
      <c r="BE2300" s="120"/>
      <c r="BF2300" s="120"/>
      <c r="BG2300" s="120"/>
      <c r="BH2300" s="120"/>
      <c r="BI2300" s="120"/>
      <c r="BJ2300" s="120"/>
      <c r="BK2300" s="128"/>
      <c r="BL2300" s="128"/>
    </row>
    <row r="2301" spans="1:64" x14ac:dyDescent="0.2">
      <c r="A2301" s="120"/>
      <c r="B2301" s="120"/>
      <c r="C2301" s="168"/>
      <c r="D2301" s="127"/>
      <c r="E2301" s="141"/>
      <c r="F2301" s="141"/>
      <c r="G2301" s="141"/>
      <c r="H2301" s="120"/>
      <c r="I2301" s="127"/>
      <c r="J2301" s="127"/>
      <c r="K2301" s="120"/>
      <c r="L2301" s="127"/>
      <c r="M2301" s="127"/>
      <c r="N2301" s="120"/>
      <c r="O2301" s="127"/>
      <c r="P2301" s="127"/>
      <c r="Q2301" s="120"/>
      <c r="R2301" s="127"/>
      <c r="S2301" s="127"/>
      <c r="T2301" s="120"/>
      <c r="U2301" s="127"/>
      <c r="V2301" s="127"/>
      <c r="W2301" s="120"/>
      <c r="X2301" s="127"/>
      <c r="Y2301" s="127"/>
      <c r="Z2301" s="120"/>
      <c r="AA2301" s="127"/>
      <c r="AB2301" s="127"/>
      <c r="AC2301" s="120"/>
      <c r="AD2301" s="127"/>
      <c r="AE2301" s="127"/>
      <c r="AF2301" s="120"/>
      <c r="AG2301" s="127"/>
      <c r="AH2301" s="127"/>
      <c r="AI2301" s="120"/>
      <c r="AJ2301" s="127"/>
      <c r="AK2301" s="127"/>
      <c r="AL2301" s="120"/>
      <c r="AM2301" s="127"/>
      <c r="AN2301" s="127"/>
      <c r="AO2301" s="120"/>
      <c r="AP2301" s="127"/>
      <c r="AQ2301" s="127"/>
      <c r="AR2301" s="127"/>
      <c r="AS2301" s="127"/>
      <c r="AT2301" s="127"/>
      <c r="AU2301" s="120"/>
      <c r="AV2301" s="127"/>
      <c r="AW2301" s="127"/>
      <c r="AX2301" s="120"/>
      <c r="AY2301" s="127"/>
      <c r="AZ2301" s="127"/>
      <c r="BA2301" s="120"/>
      <c r="BB2301" s="127"/>
      <c r="BC2301" s="127"/>
      <c r="BD2301" s="120"/>
      <c r="BE2301" s="120"/>
      <c r="BF2301" s="120"/>
      <c r="BG2301" s="120"/>
      <c r="BH2301" s="120"/>
      <c r="BI2301" s="120"/>
      <c r="BJ2301" s="120"/>
      <c r="BK2301" s="128"/>
      <c r="BL2301" s="128"/>
    </row>
    <row r="2302" spans="1:64" x14ac:dyDescent="0.2">
      <c r="A2302" s="120"/>
      <c r="B2302" s="120"/>
      <c r="C2302" s="168"/>
      <c r="D2302" s="127"/>
      <c r="E2302" s="141"/>
      <c r="F2302" s="141"/>
      <c r="G2302" s="141"/>
      <c r="H2302" s="120"/>
      <c r="I2302" s="127"/>
      <c r="J2302" s="127"/>
      <c r="K2302" s="120"/>
      <c r="L2302" s="127"/>
      <c r="M2302" s="127"/>
      <c r="N2302" s="120"/>
      <c r="O2302" s="127"/>
      <c r="P2302" s="127"/>
      <c r="Q2302" s="120"/>
      <c r="R2302" s="127"/>
      <c r="S2302" s="127"/>
      <c r="T2302" s="120"/>
      <c r="U2302" s="127"/>
      <c r="V2302" s="127"/>
      <c r="W2302" s="120"/>
      <c r="X2302" s="127"/>
      <c r="Y2302" s="127"/>
      <c r="Z2302" s="120"/>
      <c r="AA2302" s="127"/>
      <c r="AB2302" s="127"/>
      <c r="AC2302" s="120"/>
      <c r="AD2302" s="127"/>
      <c r="AE2302" s="127"/>
      <c r="AF2302" s="120"/>
      <c r="AG2302" s="127"/>
      <c r="AH2302" s="127"/>
      <c r="AI2302" s="120"/>
      <c r="AJ2302" s="127"/>
      <c r="AK2302" s="127"/>
      <c r="AL2302" s="120"/>
      <c r="AM2302" s="127"/>
      <c r="AN2302" s="127"/>
      <c r="AO2302" s="120"/>
      <c r="AP2302" s="127"/>
      <c r="AQ2302" s="127"/>
      <c r="AR2302" s="127"/>
      <c r="AS2302" s="127"/>
      <c r="AT2302" s="127"/>
      <c r="AU2302" s="120"/>
      <c r="AV2302" s="127"/>
      <c r="AW2302" s="127"/>
      <c r="AX2302" s="120"/>
      <c r="AY2302" s="127"/>
      <c r="AZ2302" s="127"/>
      <c r="BA2302" s="120"/>
      <c r="BB2302" s="127"/>
      <c r="BC2302" s="127"/>
      <c r="BD2302" s="120"/>
      <c r="BE2302" s="120"/>
      <c r="BF2302" s="120"/>
      <c r="BG2302" s="120"/>
      <c r="BH2302" s="120"/>
      <c r="BI2302" s="120"/>
      <c r="BJ2302" s="120"/>
      <c r="BK2302" s="128"/>
      <c r="BL2302" s="128"/>
    </row>
    <row r="2303" spans="1:64" x14ac:dyDescent="0.2">
      <c r="A2303" s="120"/>
      <c r="B2303" s="120"/>
      <c r="C2303" s="168"/>
      <c r="D2303" s="127"/>
      <c r="E2303" s="141"/>
      <c r="F2303" s="141"/>
      <c r="G2303" s="141"/>
      <c r="H2303" s="120"/>
      <c r="I2303" s="127"/>
      <c r="J2303" s="127"/>
      <c r="K2303" s="120"/>
      <c r="L2303" s="127"/>
      <c r="M2303" s="127"/>
      <c r="N2303" s="120"/>
      <c r="O2303" s="127"/>
      <c r="P2303" s="127"/>
      <c r="Q2303" s="120"/>
      <c r="R2303" s="127"/>
      <c r="S2303" s="127"/>
      <c r="T2303" s="120"/>
      <c r="U2303" s="127"/>
      <c r="V2303" s="127"/>
      <c r="W2303" s="120"/>
      <c r="X2303" s="127"/>
      <c r="Y2303" s="127"/>
      <c r="Z2303" s="120"/>
      <c r="AA2303" s="127"/>
      <c r="AB2303" s="127"/>
      <c r="AC2303" s="120"/>
      <c r="AD2303" s="127"/>
      <c r="AE2303" s="127"/>
      <c r="AF2303" s="120"/>
      <c r="AG2303" s="127"/>
      <c r="AH2303" s="127"/>
      <c r="AI2303" s="120"/>
      <c r="AJ2303" s="127"/>
      <c r="AK2303" s="127"/>
      <c r="AL2303" s="120"/>
      <c r="AM2303" s="127"/>
      <c r="AN2303" s="127"/>
      <c r="AO2303" s="120"/>
      <c r="AP2303" s="127"/>
      <c r="AQ2303" s="127"/>
      <c r="AR2303" s="127"/>
      <c r="AS2303" s="127"/>
      <c r="AT2303" s="127"/>
      <c r="AU2303" s="120"/>
      <c r="AV2303" s="127"/>
      <c r="AW2303" s="127"/>
      <c r="AX2303" s="120"/>
      <c r="AY2303" s="127"/>
      <c r="AZ2303" s="127"/>
      <c r="BA2303" s="120"/>
      <c r="BB2303" s="127"/>
      <c r="BC2303" s="127"/>
      <c r="BD2303" s="120"/>
      <c r="BE2303" s="120"/>
      <c r="BF2303" s="120"/>
      <c r="BG2303" s="120"/>
      <c r="BH2303" s="120"/>
      <c r="BI2303" s="120"/>
      <c r="BJ2303" s="120"/>
      <c r="BK2303" s="128"/>
      <c r="BL2303" s="128"/>
    </row>
    <row r="2304" spans="1:64" x14ac:dyDescent="0.2">
      <c r="A2304" s="120"/>
      <c r="B2304" s="120"/>
      <c r="C2304" s="168"/>
      <c r="D2304" s="127"/>
      <c r="E2304" s="141"/>
      <c r="F2304" s="141"/>
      <c r="G2304" s="141"/>
      <c r="H2304" s="120"/>
      <c r="I2304" s="127"/>
      <c r="J2304" s="127"/>
      <c r="K2304" s="120"/>
      <c r="L2304" s="127"/>
      <c r="M2304" s="127"/>
      <c r="N2304" s="120"/>
      <c r="O2304" s="127"/>
      <c r="P2304" s="127"/>
      <c r="Q2304" s="120"/>
      <c r="R2304" s="127"/>
      <c r="S2304" s="127"/>
      <c r="T2304" s="120"/>
      <c r="U2304" s="127"/>
      <c r="V2304" s="127"/>
      <c r="W2304" s="120"/>
      <c r="X2304" s="127"/>
      <c r="Y2304" s="127"/>
      <c r="Z2304" s="120"/>
      <c r="AA2304" s="127"/>
      <c r="AB2304" s="127"/>
      <c r="AC2304" s="120"/>
      <c r="AD2304" s="127"/>
      <c r="AE2304" s="127"/>
      <c r="AF2304" s="120"/>
      <c r="AG2304" s="127"/>
      <c r="AH2304" s="127"/>
      <c r="AI2304" s="120"/>
      <c r="AJ2304" s="127"/>
      <c r="AK2304" s="127"/>
      <c r="AL2304" s="120"/>
      <c r="AM2304" s="127"/>
      <c r="AN2304" s="127"/>
      <c r="AO2304" s="120"/>
      <c r="AP2304" s="127"/>
      <c r="AQ2304" s="127"/>
      <c r="AR2304" s="127"/>
      <c r="AS2304" s="127"/>
      <c r="AT2304" s="127"/>
      <c r="AU2304" s="120"/>
      <c r="AV2304" s="127"/>
      <c r="AW2304" s="127"/>
      <c r="AX2304" s="120"/>
      <c r="AY2304" s="127"/>
      <c r="AZ2304" s="127"/>
      <c r="BA2304" s="120"/>
      <c r="BB2304" s="127"/>
      <c r="BC2304" s="127"/>
      <c r="BD2304" s="120"/>
      <c r="BE2304" s="120"/>
      <c r="BF2304" s="120"/>
      <c r="BG2304" s="120"/>
      <c r="BH2304" s="120"/>
      <c r="BI2304" s="120"/>
      <c r="BJ2304" s="120"/>
      <c r="BK2304" s="128"/>
      <c r="BL2304" s="128"/>
    </row>
    <row r="2305" spans="1:64" x14ac:dyDescent="0.2">
      <c r="A2305" s="120"/>
      <c r="B2305" s="120"/>
      <c r="C2305" s="168"/>
      <c r="D2305" s="127"/>
      <c r="E2305" s="141"/>
      <c r="F2305" s="141"/>
      <c r="G2305" s="141"/>
      <c r="H2305" s="120"/>
      <c r="I2305" s="127"/>
      <c r="J2305" s="127"/>
      <c r="K2305" s="120"/>
      <c r="L2305" s="127"/>
      <c r="M2305" s="127"/>
      <c r="N2305" s="120"/>
      <c r="O2305" s="127"/>
      <c r="P2305" s="127"/>
      <c r="Q2305" s="120"/>
      <c r="R2305" s="127"/>
      <c r="S2305" s="127"/>
      <c r="T2305" s="120"/>
      <c r="U2305" s="127"/>
      <c r="V2305" s="127"/>
      <c r="W2305" s="120"/>
      <c r="X2305" s="127"/>
      <c r="Y2305" s="127"/>
      <c r="Z2305" s="120"/>
      <c r="AA2305" s="127"/>
      <c r="AB2305" s="127"/>
      <c r="AC2305" s="120"/>
      <c r="AD2305" s="127"/>
      <c r="AE2305" s="127"/>
      <c r="AF2305" s="120"/>
      <c r="AG2305" s="127"/>
      <c r="AH2305" s="127"/>
      <c r="AI2305" s="120"/>
      <c r="AJ2305" s="127"/>
      <c r="AK2305" s="127"/>
      <c r="AL2305" s="120"/>
      <c r="AM2305" s="127"/>
      <c r="AN2305" s="127"/>
      <c r="AO2305" s="120"/>
      <c r="AP2305" s="127"/>
      <c r="AQ2305" s="127"/>
      <c r="AR2305" s="127"/>
      <c r="AS2305" s="127"/>
      <c r="AT2305" s="127"/>
      <c r="AU2305" s="120"/>
      <c r="AV2305" s="127"/>
      <c r="AW2305" s="127"/>
      <c r="AX2305" s="120"/>
      <c r="AY2305" s="127"/>
      <c r="AZ2305" s="127"/>
      <c r="BA2305" s="120"/>
      <c r="BB2305" s="127"/>
      <c r="BC2305" s="127"/>
      <c r="BD2305" s="120"/>
      <c r="BE2305" s="120"/>
      <c r="BF2305" s="120"/>
      <c r="BG2305" s="120"/>
      <c r="BH2305" s="120"/>
      <c r="BI2305" s="120"/>
      <c r="BJ2305" s="120"/>
      <c r="BK2305" s="128"/>
      <c r="BL2305" s="128"/>
    </row>
    <row r="2306" spans="1:64" x14ac:dyDescent="0.2">
      <c r="A2306" s="120"/>
      <c r="B2306" s="120"/>
      <c r="C2306" s="168"/>
      <c r="D2306" s="127"/>
      <c r="E2306" s="141"/>
      <c r="F2306" s="141"/>
      <c r="G2306" s="141"/>
      <c r="H2306" s="120"/>
      <c r="I2306" s="127"/>
      <c r="J2306" s="127"/>
      <c r="K2306" s="120"/>
      <c r="L2306" s="127"/>
      <c r="M2306" s="127"/>
      <c r="N2306" s="120"/>
      <c r="O2306" s="127"/>
      <c r="P2306" s="127"/>
      <c r="Q2306" s="120"/>
      <c r="R2306" s="127"/>
      <c r="S2306" s="127"/>
      <c r="T2306" s="120"/>
      <c r="U2306" s="127"/>
      <c r="V2306" s="127"/>
      <c r="W2306" s="120"/>
      <c r="X2306" s="127"/>
      <c r="Y2306" s="127"/>
      <c r="Z2306" s="120"/>
      <c r="AA2306" s="127"/>
      <c r="AB2306" s="127"/>
      <c r="AC2306" s="120"/>
      <c r="AD2306" s="127"/>
      <c r="AE2306" s="127"/>
      <c r="AF2306" s="120"/>
      <c r="AG2306" s="127"/>
      <c r="AH2306" s="127"/>
      <c r="AI2306" s="120"/>
      <c r="AJ2306" s="127"/>
      <c r="AK2306" s="127"/>
      <c r="AL2306" s="120"/>
      <c r="AM2306" s="127"/>
      <c r="AN2306" s="127"/>
      <c r="AO2306" s="120"/>
      <c r="AP2306" s="127"/>
      <c r="AQ2306" s="127"/>
      <c r="AR2306" s="127"/>
      <c r="AS2306" s="127"/>
      <c r="AT2306" s="127"/>
      <c r="AU2306" s="120"/>
      <c r="AV2306" s="127"/>
      <c r="AW2306" s="127"/>
      <c r="AX2306" s="120"/>
      <c r="AY2306" s="127"/>
      <c r="AZ2306" s="127"/>
      <c r="BA2306" s="120"/>
      <c r="BB2306" s="127"/>
      <c r="BC2306" s="127"/>
      <c r="BD2306" s="120"/>
      <c r="BE2306" s="120"/>
      <c r="BF2306" s="120"/>
      <c r="BG2306" s="120"/>
      <c r="BH2306" s="120"/>
      <c r="BI2306" s="120"/>
      <c r="BJ2306" s="120"/>
      <c r="BK2306" s="128"/>
      <c r="BL2306" s="128"/>
    </row>
    <row r="2307" spans="1:64" x14ac:dyDescent="0.2">
      <c r="A2307" s="120"/>
      <c r="B2307" s="120"/>
      <c r="C2307" s="168"/>
      <c r="D2307" s="127"/>
      <c r="E2307" s="141"/>
      <c r="F2307" s="141"/>
      <c r="G2307" s="141"/>
      <c r="H2307" s="120"/>
      <c r="I2307" s="127"/>
      <c r="J2307" s="127"/>
      <c r="K2307" s="120"/>
      <c r="L2307" s="127"/>
      <c r="M2307" s="127"/>
      <c r="N2307" s="120"/>
      <c r="O2307" s="127"/>
      <c r="P2307" s="127"/>
      <c r="Q2307" s="120"/>
      <c r="R2307" s="127"/>
      <c r="S2307" s="127"/>
      <c r="T2307" s="120"/>
      <c r="U2307" s="127"/>
      <c r="V2307" s="127"/>
      <c r="W2307" s="120"/>
      <c r="X2307" s="127"/>
      <c r="Y2307" s="127"/>
      <c r="Z2307" s="120"/>
      <c r="AA2307" s="127"/>
      <c r="AB2307" s="127"/>
      <c r="AC2307" s="120"/>
      <c r="AD2307" s="127"/>
      <c r="AE2307" s="127"/>
      <c r="AF2307" s="120"/>
      <c r="AG2307" s="127"/>
      <c r="AH2307" s="127"/>
      <c r="AI2307" s="120"/>
      <c r="AJ2307" s="127"/>
      <c r="AK2307" s="127"/>
      <c r="AL2307" s="120"/>
      <c r="AM2307" s="127"/>
      <c r="AN2307" s="127"/>
      <c r="AO2307" s="120"/>
      <c r="AP2307" s="127"/>
      <c r="AQ2307" s="127"/>
      <c r="AR2307" s="127"/>
      <c r="AS2307" s="127"/>
      <c r="AT2307" s="127"/>
      <c r="AU2307" s="120"/>
      <c r="AV2307" s="127"/>
      <c r="AW2307" s="127"/>
      <c r="AX2307" s="120"/>
      <c r="AY2307" s="127"/>
      <c r="AZ2307" s="127"/>
      <c r="BA2307" s="120"/>
      <c r="BB2307" s="127"/>
      <c r="BC2307" s="127"/>
      <c r="BD2307" s="120"/>
      <c r="BE2307" s="120"/>
      <c r="BF2307" s="120"/>
      <c r="BG2307" s="120"/>
      <c r="BH2307" s="120"/>
      <c r="BI2307" s="120"/>
      <c r="BJ2307" s="120"/>
      <c r="BK2307" s="128"/>
      <c r="BL2307" s="128"/>
    </row>
    <row r="2308" spans="1:64" x14ac:dyDescent="0.2">
      <c r="A2308" s="120"/>
      <c r="B2308" s="120"/>
      <c r="C2308" s="168"/>
      <c r="D2308" s="127"/>
      <c r="E2308" s="141"/>
      <c r="F2308" s="141"/>
      <c r="G2308" s="141"/>
      <c r="H2308" s="120"/>
      <c r="I2308" s="127"/>
      <c r="J2308" s="127"/>
      <c r="K2308" s="120"/>
      <c r="L2308" s="127"/>
      <c r="M2308" s="127"/>
      <c r="N2308" s="120"/>
      <c r="O2308" s="127"/>
      <c r="P2308" s="127"/>
      <c r="Q2308" s="120"/>
      <c r="R2308" s="127"/>
      <c r="S2308" s="127"/>
      <c r="T2308" s="120"/>
      <c r="U2308" s="127"/>
      <c r="V2308" s="127"/>
      <c r="W2308" s="120"/>
      <c r="X2308" s="127"/>
      <c r="Y2308" s="127"/>
      <c r="Z2308" s="120"/>
      <c r="AA2308" s="127"/>
      <c r="AB2308" s="127"/>
      <c r="AC2308" s="120"/>
      <c r="AD2308" s="127"/>
      <c r="AE2308" s="127"/>
      <c r="AF2308" s="120"/>
      <c r="AG2308" s="127"/>
      <c r="AH2308" s="127"/>
      <c r="AI2308" s="120"/>
      <c r="AJ2308" s="127"/>
      <c r="AK2308" s="127"/>
      <c r="AL2308" s="120"/>
      <c r="AM2308" s="127"/>
      <c r="AN2308" s="127"/>
      <c r="AO2308" s="120"/>
      <c r="AP2308" s="127"/>
      <c r="AQ2308" s="127"/>
      <c r="AR2308" s="127"/>
      <c r="AS2308" s="127"/>
      <c r="AT2308" s="127"/>
      <c r="AU2308" s="120"/>
      <c r="AV2308" s="127"/>
      <c r="AW2308" s="127"/>
      <c r="AX2308" s="120"/>
      <c r="AY2308" s="127"/>
      <c r="AZ2308" s="127"/>
      <c r="BA2308" s="120"/>
      <c r="BB2308" s="127"/>
      <c r="BC2308" s="127"/>
      <c r="BD2308" s="120"/>
      <c r="BE2308" s="120"/>
      <c r="BF2308" s="120"/>
      <c r="BG2308" s="120"/>
      <c r="BH2308" s="120"/>
      <c r="BI2308" s="120"/>
      <c r="BJ2308" s="120"/>
      <c r="BK2308" s="128"/>
      <c r="BL2308" s="128"/>
    </row>
    <row r="2309" spans="1:64" x14ac:dyDescent="0.2">
      <c r="A2309" s="120"/>
      <c r="B2309" s="120"/>
      <c r="C2309" s="168"/>
      <c r="D2309" s="127"/>
      <c r="E2309" s="141"/>
      <c r="F2309" s="141"/>
      <c r="G2309" s="141"/>
      <c r="H2309" s="120"/>
      <c r="I2309" s="127"/>
      <c r="J2309" s="127"/>
      <c r="K2309" s="120"/>
      <c r="L2309" s="127"/>
      <c r="M2309" s="127"/>
      <c r="N2309" s="120"/>
      <c r="O2309" s="127"/>
      <c r="P2309" s="127"/>
      <c r="Q2309" s="120"/>
      <c r="R2309" s="127"/>
      <c r="S2309" s="127"/>
      <c r="T2309" s="120"/>
      <c r="U2309" s="127"/>
      <c r="V2309" s="127"/>
      <c r="W2309" s="120"/>
      <c r="X2309" s="127"/>
      <c r="Y2309" s="127"/>
      <c r="Z2309" s="120"/>
      <c r="AA2309" s="127"/>
      <c r="AB2309" s="127"/>
      <c r="AC2309" s="120"/>
      <c r="AD2309" s="127"/>
      <c r="AE2309" s="127"/>
      <c r="AF2309" s="120"/>
      <c r="AG2309" s="127"/>
      <c r="AH2309" s="127"/>
      <c r="AI2309" s="120"/>
      <c r="AJ2309" s="127"/>
      <c r="AK2309" s="127"/>
      <c r="AL2309" s="120"/>
      <c r="AM2309" s="127"/>
      <c r="AN2309" s="127"/>
      <c r="AO2309" s="120"/>
      <c r="AP2309" s="127"/>
      <c r="AQ2309" s="127"/>
      <c r="AR2309" s="127"/>
      <c r="AS2309" s="127"/>
      <c r="AT2309" s="127"/>
      <c r="AU2309" s="120"/>
      <c r="AV2309" s="127"/>
      <c r="AW2309" s="127"/>
      <c r="AX2309" s="120"/>
      <c r="AY2309" s="127"/>
      <c r="AZ2309" s="127"/>
      <c r="BA2309" s="120"/>
      <c r="BB2309" s="127"/>
      <c r="BC2309" s="127"/>
      <c r="BD2309" s="120"/>
      <c r="BE2309" s="120"/>
      <c r="BF2309" s="120"/>
      <c r="BG2309" s="120"/>
      <c r="BH2309" s="120"/>
      <c r="BI2309" s="120"/>
      <c r="BJ2309" s="120"/>
      <c r="BK2309" s="128"/>
      <c r="BL2309" s="128"/>
    </row>
    <row r="2310" spans="1:64" x14ac:dyDescent="0.2">
      <c r="A2310" s="120"/>
      <c r="B2310" s="120"/>
      <c r="C2310" s="168"/>
      <c r="D2310" s="127"/>
      <c r="E2310" s="141"/>
      <c r="F2310" s="141"/>
      <c r="G2310" s="141"/>
      <c r="H2310" s="120"/>
      <c r="I2310" s="127"/>
      <c r="J2310" s="127"/>
      <c r="K2310" s="120"/>
      <c r="L2310" s="127"/>
      <c r="M2310" s="127"/>
      <c r="N2310" s="120"/>
      <c r="O2310" s="127"/>
      <c r="P2310" s="127"/>
      <c r="Q2310" s="120"/>
      <c r="R2310" s="127"/>
      <c r="S2310" s="127"/>
      <c r="T2310" s="120"/>
      <c r="U2310" s="127"/>
      <c r="V2310" s="127"/>
      <c r="W2310" s="120"/>
      <c r="X2310" s="127"/>
      <c r="Y2310" s="127"/>
      <c r="Z2310" s="120"/>
      <c r="AA2310" s="127"/>
      <c r="AB2310" s="127"/>
      <c r="AC2310" s="120"/>
      <c r="AD2310" s="127"/>
      <c r="AE2310" s="127"/>
      <c r="AF2310" s="120"/>
      <c r="AG2310" s="127"/>
      <c r="AH2310" s="127"/>
      <c r="AI2310" s="120"/>
      <c r="AJ2310" s="127"/>
      <c r="AK2310" s="127"/>
      <c r="AL2310" s="120"/>
      <c r="AM2310" s="127"/>
      <c r="AN2310" s="127"/>
      <c r="AO2310" s="120"/>
      <c r="AP2310" s="127"/>
      <c r="AQ2310" s="127"/>
      <c r="AR2310" s="127"/>
      <c r="AS2310" s="127"/>
      <c r="AT2310" s="127"/>
      <c r="AU2310" s="120"/>
      <c r="AV2310" s="127"/>
      <c r="AW2310" s="127"/>
      <c r="AX2310" s="120"/>
      <c r="AY2310" s="127"/>
      <c r="AZ2310" s="127"/>
      <c r="BA2310" s="120"/>
      <c r="BB2310" s="127"/>
      <c r="BC2310" s="127"/>
      <c r="BD2310" s="120"/>
      <c r="BE2310" s="120"/>
      <c r="BF2310" s="120"/>
      <c r="BG2310" s="120"/>
      <c r="BH2310" s="120"/>
      <c r="BI2310" s="120"/>
      <c r="BJ2310" s="120"/>
      <c r="BK2310" s="128"/>
      <c r="BL2310" s="128"/>
    </row>
    <row r="2311" spans="1:64" x14ac:dyDescent="0.2">
      <c r="A2311" s="120"/>
      <c r="B2311" s="120"/>
      <c r="C2311" s="168"/>
      <c r="D2311" s="127"/>
      <c r="E2311" s="141"/>
      <c r="F2311" s="141"/>
      <c r="G2311" s="141"/>
      <c r="H2311" s="120"/>
      <c r="I2311" s="127"/>
      <c r="J2311" s="127"/>
      <c r="K2311" s="120"/>
      <c r="L2311" s="127"/>
      <c r="M2311" s="127"/>
      <c r="N2311" s="120"/>
      <c r="O2311" s="127"/>
      <c r="P2311" s="127"/>
      <c r="Q2311" s="120"/>
      <c r="R2311" s="127"/>
      <c r="S2311" s="127"/>
      <c r="T2311" s="120"/>
      <c r="U2311" s="127"/>
      <c r="V2311" s="127"/>
      <c r="W2311" s="120"/>
      <c r="X2311" s="127"/>
      <c r="Y2311" s="127"/>
      <c r="Z2311" s="120"/>
      <c r="AA2311" s="127"/>
      <c r="AB2311" s="127"/>
      <c r="AC2311" s="120"/>
      <c r="AD2311" s="127"/>
      <c r="AE2311" s="127"/>
      <c r="AF2311" s="120"/>
      <c r="AG2311" s="127"/>
      <c r="AH2311" s="127"/>
      <c r="AI2311" s="120"/>
      <c r="AJ2311" s="127"/>
      <c r="AK2311" s="127"/>
      <c r="AL2311" s="120"/>
      <c r="AM2311" s="127"/>
      <c r="AN2311" s="127"/>
      <c r="AO2311" s="120"/>
      <c r="AP2311" s="127"/>
      <c r="AQ2311" s="127"/>
      <c r="AR2311" s="127"/>
      <c r="AS2311" s="127"/>
      <c r="AT2311" s="127"/>
      <c r="AU2311" s="120"/>
      <c r="AV2311" s="127"/>
      <c r="AW2311" s="127"/>
      <c r="AX2311" s="120"/>
      <c r="AY2311" s="127"/>
      <c r="AZ2311" s="127"/>
      <c r="BA2311" s="120"/>
      <c r="BB2311" s="127"/>
      <c r="BC2311" s="127"/>
      <c r="BD2311" s="120"/>
      <c r="BE2311" s="120"/>
      <c r="BF2311" s="120"/>
      <c r="BG2311" s="120"/>
      <c r="BH2311" s="120"/>
      <c r="BI2311" s="120"/>
      <c r="BJ2311" s="120"/>
      <c r="BK2311" s="128"/>
      <c r="BL2311" s="128"/>
    </row>
    <row r="2312" spans="1:64" x14ac:dyDescent="0.2">
      <c r="A2312" s="120"/>
      <c r="B2312" s="120"/>
      <c r="C2312" s="168"/>
      <c r="D2312" s="127"/>
      <c r="E2312" s="141"/>
      <c r="F2312" s="141"/>
      <c r="G2312" s="141"/>
      <c r="H2312" s="120"/>
      <c r="I2312" s="127"/>
      <c r="J2312" s="127"/>
      <c r="K2312" s="120"/>
      <c r="L2312" s="127"/>
      <c r="M2312" s="127"/>
      <c r="N2312" s="120"/>
      <c r="O2312" s="127"/>
      <c r="P2312" s="127"/>
      <c r="Q2312" s="120"/>
      <c r="R2312" s="127"/>
      <c r="S2312" s="127"/>
      <c r="T2312" s="120"/>
      <c r="U2312" s="127"/>
      <c r="V2312" s="127"/>
      <c r="W2312" s="120"/>
      <c r="X2312" s="127"/>
      <c r="Y2312" s="127"/>
      <c r="Z2312" s="120"/>
      <c r="AA2312" s="127"/>
      <c r="AB2312" s="127"/>
      <c r="AC2312" s="120"/>
      <c r="AD2312" s="127"/>
      <c r="AE2312" s="127"/>
      <c r="AF2312" s="120"/>
      <c r="AG2312" s="127"/>
      <c r="AH2312" s="127"/>
      <c r="AI2312" s="120"/>
      <c r="AJ2312" s="127"/>
      <c r="AK2312" s="127"/>
      <c r="AL2312" s="120"/>
      <c r="AM2312" s="127"/>
      <c r="AN2312" s="127"/>
      <c r="AO2312" s="120"/>
      <c r="AP2312" s="127"/>
      <c r="AQ2312" s="127"/>
      <c r="AR2312" s="127"/>
      <c r="AS2312" s="127"/>
      <c r="AT2312" s="127"/>
      <c r="AU2312" s="120"/>
      <c r="AV2312" s="127"/>
      <c r="AW2312" s="127"/>
      <c r="AX2312" s="120"/>
      <c r="AY2312" s="127"/>
      <c r="AZ2312" s="127"/>
      <c r="BA2312" s="120"/>
      <c r="BB2312" s="127"/>
      <c r="BC2312" s="127"/>
      <c r="BD2312" s="120"/>
      <c r="BE2312" s="120"/>
      <c r="BF2312" s="120"/>
      <c r="BG2312" s="120"/>
      <c r="BH2312" s="120"/>
      <c r="BI2312" s="120"/>
      <c r="BJ2312" s="120"/>
      <c r="BK2312" s="128"/>
      <c r="BL2312" s="128"/>
    </row>
    <row r="2313" spans="1:64" x14ac:dyDescent="0.2">
      <c r="A2313" s="120"/>
      <c r="B2313" s="120"/>
      <c r="C2313" s="168"/>
      <c r="D2313" s="127"/>
      <c r="E2313" s="141"/>
      <c r="F2313" s="141"/>
      <c r="G2313" s="141"/>
      <c r="H2313" s="120"/>
      <c r="I2313" s="127"/>
      <c r="J2313" s="127"/>
      <c r="K2313" s="120"/>
      <c r="L2313" s="127"/>
      <c r="M2313" s="127"/>
      <c r="N2313" s="120"/>
      <c r="O2313" s="127"/>
      <c r="P2313" s="127"/>
      <c r="Q2313" s="120"/>
      <c r="R2313" s="127"/>
      <c r="S2313" s="127"/>
      <c r="T2313" s="120"/>
      <c r="U2313" s="127"/>
      <c r="V2313" s="127"/>
      <c r="W2313" s="120"/>
      <c r="X2313" s="127"/>
      <c r="Y2313" s="127"/>
      <c r="Z2313" s="120"/>
      <c r="AA2313" s="127"/>
      <c r="AB2313" s="127"/>
      <c r="AC2313" s="120"/>
      <c r="AD2313" s="127"/>
      <c r="AE2313" s="127"/>
      <c r="AF2313" s="120"/>
      <c r="AG2313" s="127"/>
      <c r="AH2313" s="127"/>
      <c r="AI2313" s="120"/>
      <c r="AJ2313" s="127"/>
      <c r="AK2313" s="127"/>
      <c r="AL2313" s="120"/>
      <c r="AM2313" s="127"/>
      <c r="AN2313" s="127"/>
      <c r="AO2313" s="120"/>
      <c r="AP2313" s="127"/>
      <c r="AQ2313" s="127"/>
      <c r="AR2313" s="127"/>
      <c r="AS2313" s="127"/>
      <c r="AT2313" s="127"/>
      <c r="AU2313" s="120"/>
      <c r="AV2313" s="127"/>
      <c r="AW2313" s="127"/>
      <c r="AX2313" s="120"/>
      <c r="AY2313" s="127"/>
      <c r="AZ2313" s="127"/>
      <c r="BA2313" s="120"/>
      <c r="BB2313" s="127"/>
      <c r="BC2313" s="127"/>
      <c r="BD2313" s="120"/>
      <c r="BE2313" s="120"/>
      <c r="BF2313" s="120"/>
      <c r="BG2313" s="120"/>
      <c r="BH2313" s="120"/>
      <c r="BI2313" s="120"/>
      <c r="BJ2313" s="120"/>
      <c r="BK2313" s="128"/>
      <c r="BL2313" s="128"/>
    </row>
    <row r="2314" spans="1:64" x14ac:dyDescent="0.2">
      <c r="A2314" s="120"/>
      <c r="B2314" s="120"/>
      <c r="C2314" s="168"/>
      <c r="D2314" s="127"/>
      <c r="E2314" s="141"/>
      <c r="F2314" s="141"/>
      <c r="G2314" s="141"/>
      <c r="H2314" s="120"/>
      <c r="I2314" s="127"/>
      <c r="J2314" s="127"/>
      <c r="K2314" s="120"/>
      <c r="L2314" s="127"/>
      <c r="M2314" s="127"/>
      <c r="N2314" s="120"/>
      <c r="O2314" s="127"/>
      <c r="P2314" s="127"/>
      <c r="Q2314" s="120"/>
      <c r="R2314" s="127"/>
      <c r="S2314" s="127"/>
      <c r="T2314" s="120"/>
      <c r="U2314" s="127"/>
      <c r="V2314" s="127"/>
      <c r="W2314" s="120"/>
      <c r="X2314" s="127"/>
      <c r="Y2314" s="127"/>
      <c r="Z2314" s="120"/>
      <c r="AA2314" s="127"/>
      <c r="AB2314" s="127"/>
      <c r="AC2314" s="120"/>
      <c r="AD2314" s="127"/>
      <c r="AE2314" s="127"/>
      <c r="AF2314" s="120"/>
      <c r="AG2314" s="127"/>
      <c r="AH2314" s="127"/>
      <c r="AI2314" s="120"/>
      <c r="AJ2314" s="127"/>
      <c r="AK2314" s="127"/>
      <c r="AL2314" s="120"/>
      <c r="AM2314" s="127"/>
      <c r="AN2314" s="127"/>
      <c r="AO2314" s="120"/>
      <c r="AP2314" s="127"/>
      <c r="AQ2314" s="127"/>
      <c r="AR2314" s="127"/>
      <c r="AS2314" s="127"/>
      <c r="AT2314" s="127"/>
      <c r="AU2314" s="120"/>
      <c r="AV2314" s="127"/>
      <c r="AW2314" s="127"/>
      <c r="AX2314" s="120"/>
      <c r="AY2314" s="127"/>
      <c r="AZ2314" s="127"/>
      <c r="BA2314" s="120"/>
      <c r="BB2314" s="127"/>
      <c r="BC2314" s="127"/>
      <c r="BD2314" s="120"/>
      <c r="BE2314" s="120"/>
      <c r="BF2314" s="120"/>
      <c r="BG2314" s="120"/>
      <c r="BH2314" s="120"/>
      <c r="BI2314" s="120"/>
      <c r="BJ2314" s="120"/>
      <c r="BK2314" s="128"/>
      <c r="BL2314" s="128"/>
    </row>
    <row r="2315" spans="1:64" x14ac:dyDescent="0.2">
      <c r="A2315" s="120"/>
      <c r="B2315" s="120"/>
      <c r="C2315" s="168"/>
      <c r="D2315" s="127"/>
      <c r="E2315" s="141"/>
      <c r="F2315" s="141"/>
      <c r="G2315" s="141"/>
      <c r="H2315" s="120"/>
      <c r="I2315" s="127"/>
      <c r="J2315" s="127"/>
      <c r="K2315" s="120"/>
      <c r="L2315" s="127"/>
      <c r="M2315" s="127"/>
      <c r="N2315" s="120"/>
      <c r="O2315" s="127"/>
      <c r="P2315" s="127"/>
      <c r="Q2315" s="120"/>
      <c r="R2315" s="127"/>
      <c r="S2315" s="127"/>
      <c r="T2315" s="120"/>
      <c r="U2315" s="127"/>
      <c r="V2315" s="127"/>
      <c r="W2315" s="120"/>
      <c r="X2315" s="127"/>
      <c r="Y2315" s="127"/>
      <c r="Z2315" s="120"/>
      <c r="AA2315" s="127"/>
      <c r="AB2315" s="127"/>
      <c r="AC2315" s="120"/>
      <c r="AD2315" s="127"/>
      <c r="AE2315" s="127"/>
      <c r="AF2315" s="120"/>
      <c r="AG2315" s="127"/>
      <c r="AH2315" s="127"/>
      <c r="AI2315" s="120"/>
      <c r="AJ2315" s="127"/>
      <c r="AK2315" s="127"/>
      <c r="AL2315" s="120"/>
      <c r="AM2315" s="127"/>
      <c r="AN2315" s="127"/>
      <c r="AO2315" s="120"/>
      <c r="AP2315" s="127"/>
      <c r="AQ2315" s="127"/>
      <c r="AR2315" s="127"/>
      <c r="AS2315" s="127"/>
      <c r="AT2315" s="127"/>
      <c r="AU2315" s="120"/>
      <c r="AV2315" s="127"/>
      <c r="AW2315" s="127"/>
      <c r="AX2315" s="120"/>
      <c r="AY2315" s="127"/>
      <c r="AZ2315" s="127"/>
      <c r="BA2315" s="120"/>
      <c r="BB2315" s="127"/>
      <c r="BC2315" s="127"/>
      <c r="BD2315" s="120"/>
      <c r="BE2315" s="120"/>
      <c r="BF2315" s="120"/>
      <c r="BG2315" s="120"/>
      <c r="BH2315" s="120"/>
      <c r="BI2315" s="120"/>
      <c r="BJ2315" s="120"/>
      <c r="BK2315" s="128"/>
      <c r="BL2315" s="128"/>
    </row>
    <row r="2316" spans="1:64" x14ac:dyDescent="0.2">
      <c r="A2316" s="120"/>
      <c r="B2316" s="120"/>
      <c r="C2316" s="168"/>
      <c r="D2316" s="127"/>
      <c r="E2316" s="141"/>
      <c r="F2316" s="141"/>
      <c r="G2316" s="141"/>
      <c r="H2316" s="120"/>
      <c r="I2316" s="127"/>
      <c r="J2316" s="127"/>
      <c r="K2316" s="120"/>
      <c r="L2316" s="127"/>
      <c r="M2316" s="127"/>
      <c r="N2316" s="120"/>
      <c r="O2316" s="127"/>
      <c r="P2316" s="127"/>
      <c r="Q2316" s="120"/>
      <c r="R2316" s="127"/>
      <c r="S2316" s="127"/>
      <c r="T2316" s="120"/>
      <c r="U2316" s="127"/>
      <c r="V2316" s="127"/>
      <c r="W2316" s="120"/>
      <c r="X2316" s="127"/>
      <c r="Y2316" s="127"/>
      <c r="Z2316" s="120"/>
      <c r="AA2316" s="127"/>
      <c r="AB2316" s="127"/>
      <c r="AC2316" s="120"/>
      <c r="AD2316" s="127"/>
      <c r="AE2316" s="127"/>
      <c r="AF2316" s="120"/>
      <c r="AG2316" s="127"/>
      <c r="AH2316" s="127"/>
      <c r="AI2316" s="120"/>
      <c r="AJ2316" s="127"/>
      <c r="AK2316" s="127"/>
      <c r="AL2316" s="120"/>
      <c r="AM2316" s="127"/>
      <c r="AN2316" s="127"/>
      <c r="AO2316" s="120"/>
      <c r="AP2316" s="127"/>
      <c r="AQ2316" s="127"/>
      <c r="AR2316" s="127"/>
      <c r="AS2316" s="127"/>
      <c r="AT2316" s="127"/>
      <c r="AU2316" s="120"/>
      <c r="AV2316" s="127"/>
      <c r="AW2316" s="127"/>
      <c r="AX2316" s="120"/>
      <c r="AY2316" s="127"/>
      <c r="AZ2316" s="127"/>
      <c r="BA2316" s="120"/>
      <c r="BB2316" s="127"/>
      <c r="BC2316" s="127"/>
      <c r="BD2316" s="120"/>
      <c r="BE2316" s="120"/>
      <c r="BF2316" s="120"/>
      <c r="BG2316" s="120"/>
      <c r="BH2316" s="120"/>
      <c r="BI2316" s="120"/>
      <c r="BJ2316" s="120"/>
      <c r="BK2316" s="128"/>
      <c r="BL2316" s="128"/>
    </row>
    <row r="2317" spans="1:64" x14ac:dyDescent="0.2">
      <c r="A2317" s="120"/>
      <c r="B2317" s="120"/>
      <c r="C2317" s="168"/>
      <c r="D2317" s="127"/>
      <c r="E2317" s="141"/>
      <c r="F2317" s="141"/>
      <c r="G2317" s="141"/>
      <c r="H2317" s="120"/>
      <c r="I2317" s="127"/>
      <c r="J2317" s="127"/>
      <c r="K2317" s="120"/>
      <c r="L2317" s="127"/>
      <c r="M2317" s="127"/>
      <c r="N2317" s="120"/>
      <c r="O2317" s="127"/>
      <c r="P2317" s="127"/>
      <c r="Q2317" s="120"/>
      <c r="R2317" s="127"/>
      <c r="S2317" s="127"/>
      <c r="T2317" s="120"/>
      <c r="U2317" s="127"/>
      <c r="V2317" s="127"/>
      <c r="W2317" s="120"/>
      <c r="X2317" s="127"/>
      <c r="Y2317" s="127"/>
      <c r="Z2317" s="120"/>
      <c r="AA2317" s="127"/>
      <c r="AB2317" s="127"/>
      <c r="AC2317" s="120"/>
      <c r="AD2317" s="127"/>
      <c r="AE2317" s="127"/>
      <c r="AF2317" s="120"/>
      <c r="AG2317" s="127"/>
      <c r="AH2317" s="127"/>
      <c r="AI2317" s="120"/>
      <c r="AJ2317" s="127"/>
      <c r="AK2317" s="127"/>
      <c r="AL2317" s="120"/>
      <c r="AM2317" s="127"/>
      <c r="AN2317" s="127"/>
      <c r="AO2317" s="120"/>
      <c r="AP2317" s="127"/>
      <c r="AQ2317" s="127"/>
      <c r="AR2317" s="127"/>
      <c r="AS2317" s="127"/>
      <c r="AT2317" s="127"/>
      <c r="AU2317" s="120"/>
      <c r="AV2317" s="127"/>
      <c r="AW2317" s="127"/>
      <c r="AX2317" s="120"/>
      <c r="AY2317" s="127"/>
      <c r="AZ2317" s="127"/>
      <c r="BA2317" s="120"/>
      <c r="BB2317" s="127"/>
      <c r="BC2317" s="127"/>
      <c r="BD2317" s="120"/>
      <c r="BE2317" s="120"/>
      <c r="BF2317" s="120"/>
      <c r="BG2317" s="120"/>
      <c r="BH2317" s="120"/>
      <c r="BI2317" s="120"/>
      <c r="BJ2317" s="120"/>
      <c r="BK2317" s="128"/>
      <c r="BL2317" s="128"/>
    </row>
    <row r="2318" spans="1:64" x14ac:dyDescent="0.2">
      <c r="A2318" s="120"/>
      <c r="B2318" s="120"/>
      <c r="C2318" s="168"/>
      <c r="D2318" s="127"/>
      <c r="E2318" s="141"/>
      <c r="F2318" s="141"/>
      <c r="G2318" s="141"/>
      <c r="H2318" s="120"/>
      <c r="I2318" s="127"/>
      <c r="J2318" s="127"/>
      <c r="K2318" s="120"/>
      <c r="L2318" s="127"/>
      <c r="M2318" s="127"/>
      <c r="N2318" s="120"/>
      <c r="O2318" s="127"/>
      <c r="P2318" s="127"/>
      <c r="Q2318" s="120"/>
      <c r="R2318" s="127"/>
      <c r="S2318" s="127"/>
      <c r="T2318" s="120"/>
      <c r="U2318" s="127"/>
      <c r="V2318" s="127"/>
      <c r="W2318" s="120"/>
      <c r="X2318" s="127"/>
      <c r="Y2318" s="127"/>
      <c r="Z2318" s="120"/>
      <c r="AA2318" s="127"/>
      <c r="AB2318" s="127"/>
      <c r="AC2318" s="120"/>
      <c r="AD2318" s="127"/>
      <c r="AE2318" s="127"/>
      <c r="AF2318" s="120"/>
      <c r="AG2318" s="127"/>
      <c r="AH2318" s="127"/>
      <c r="AI2318" s="120"/>
      <c r="AJ2318" s="127"/>
      <c r="AK2318" s="127"/>
      <c r="AL2318" s="120"/>
      <c r="AM2318" s="127"/>
      <c r="AN2318" s="127"/>
      <c r="AO2318" s="120"/>
      <c r="AP2318" s="127"/>
      <c r="AQ2318" s="127"/>
      <c r="AR2318" s="127"/>
      <c r="AS2318" s="127"/>
      <c r="AT2318" s="127"/>
      <c r="AU2318" s="120"/>
      <c r="AV2318" s="127"/>
      <c r="AW2318" s="127"/>
      <c r="AX2318" s="120"/>
      <c r="AY2318" s="127"/>
      <c r="AZ2318" s="127"/>
      <c r="BA2318" s="120"/>
      <c r="BB2318" s="127"/>
      <c r="BC2318" s="127"/>
      <c r="BD2318" s="120"/>
      <c r="BE2318" s="120"/>
      <c r="BF2318" s="120"/>
      <c r="BG2318" s="120"/>
      <c r="BH2318" s="120"/>
      <c r="BI2318" s="120"/>
      <c r="BJ2318" s="120"/>
      <c r="BK2318" s="128"/>
      <c r="BL2318" s="128"/>
    </row>
    <row r="2319" spans="1:64" x14ac:dyDescent="0.2">
      <c r="A2319" s="120"/>
      <c r="B2319" s="120"/>
      <c r="C2319" s="168"/>
      <c r="D2319" s="127"/>
      <c r="E2319" s="141"/>
      <c r="F2319" s="141"/>
      <c r="G2319" s="141"/>
      <c r="H2319" s="120"/>
      <c r="I2319" s="127"/>
      <c r="J2319" s="127"/>
      <c r="K2319" s="120"/>
      <c r="L2319" s="127"/>
      <c r="M2319" s="127"/>
      <c r="N2319" s="120"/>
      <c r="O2319" s="127"/>
      <c r="P2319" s="127"/>
      <c r="Q2319" s="120"/>
      <c r="R2319" s="127"/>
      <c r="S2319" s="127"/>
      <c r="T2319" s="120"/>
      <c r="U2319" s="127"/>
      <c r="V2319" s="127"/>
      <c r="W2319" s="120"/>
      <c r="X2319" s="127"/>
      <c r="Y2319" s="127"/>
      <c r="Z2319" s="120"/>
      <c r="AA2319" s="127"/>
      <c r="AB2319" s="127"/>
      <c r="AC2319" s="120"/>
      <c r="AD2319" s="127"/>
      <c r="AE2319" s="127"/>
      <c r="AF2319" s="120"/>
      <c r="AG2319" s="127"/>
      <c r="AH2319" s="127"/>
      <c r="AI2319" s="120"/>
      <c r="AJ2319" s="127"/>
      <c r="AK2319" s="127"/>
      <c r="AL2319" s="120"/>
      <c r="AM2319" s="127"/>
      <c r="AN2319" s="127"/>
      <c r="AO2319" s="120"/>
      <c r="AP2319" s="127"/>
      <c r="AQ2319" s="127"/>
      <c r="AR2319" s="127"/>
      <c r="AS2319" s="127"/>
      <c r="AT2319" s="127"/>
      <c r="AU2319" s="120"/>
      <c r="AV2319" s="127"/>
      <c r="AW2319" s="127"/>
      <c r="AX2319" s="120"/>
      <c r="AY2319" s="127"/>
      <c r="AZ2319" s="127"/>
      <c r="BA2319" s="120"/>
      <c r="BB2319" s="127"/>
      <c r="BC2319" s="127"/>
      <c r="BD2319" s="120"/>
      <c r="BE2319" s="120"/>
      <c r="BF2319" s="120"/>
      <c r="BG2319" s="120"/>
      <c r="BH2319" s="120"/>
      <c r="BI2319" s="120"/>
      <c r="BJ2319" s="120"/>
      <c r="BK2319" s="128"/>
      <c r="BL2319" s="128"/>
    </row>
    <row r="2320" spans="1:64" x14ac:dyDescent="0.2">
      <c r="A2320" s="120"/>
      <c r="B2320" s="120"/>
      <c r="C2320" s="168"/>
      <c r="D2320" s="127"/>
      <c r="E2320" s="141"/>
      <c r="F2320" s="141"/>
      <c r="G2320" s="141"/>
      <c r="H2320" s="120"/>
      <c r="I2320" s="127"/>
      <c r="J2320" s="127"/>
      <c r="K2320" s="120"/>
      <c r="L2320" s="127"/>
      <c r="M2320" s="127"/>
      <c r="N2320" s="120"/>
      <c r="O2320" s="127"/>
      <c r="P2320" s="127"/>
      <c r="Q2320" s="120"/>
      <c r="R2320" s="127"/>
      <c r="S2320" s="127"/>
      <c r="T2320" s="120"/>
      <c r="U2320" s="127"/>
      <c r="V2320" s="127"/>
      <c r="W2320" s="120"/>
      <c r="X2320" s="127"/>
      <c r="Y2320" s="127"/>
      <c r="Z2320" s="120"/>
      <c r="AA2320" s="127"/>
      <c r="AB2320" s="127"/>
      <c r="AC2320" s="120"/>
      <c r="AD2320" s="127"/>
      <c r="AE2320" s="127"/>
      <c r="AF2320" s="120"/>
      <c r="AG2320" s="127"/>
      <c r="AH2320" s="127"/>
      <c r="AI2320" s="120"/>
      <c r="AJ2320" s="127"/>
      <c r="AK2320" s="127"/>
      <c r="AL2320" s="120"/>
      <c r="AM2320" s="127"/>
      <c r="AN2320" s="127"/>
      <c r="AO2320" s="120"/>
      <c r="AP2320" s="127"/>
      <c r="AQ2320" s="127"/>
      <c r="AR2320" s="127"/>
      <c r="AS2320" s="127"/>
      <c r="AT2320" s="127"/>
      <c r="AU2320" s="120"/>
      <c r="AV2320" s="127"/>
      <c r="AW2320" s="127"/>
      <c r="AX2320" s="120"/>
      <c r="AY2320" s="127"/>
      <c r="AZ2320" s="127"/>
      <c r="BA2320" s="120"/>
      <c r="BB2320" s="127"/>
      <c r="BC2320" s="127"/>
      <c r="BD2320" s="120"/>
      <c r="BE2320" s="120"/>
      <c r="BF2320" s="120"/>
      <c r="BG2320" s="120"/>
      <c r="BH2320" s="120"/>
      <c r="BI2320" s="120"/>
      <c r="BJ2320" s="120"/>
      <c r="BK2320" s="128"/>
      <c r="BL2320" s="128"/>
    </row>
    <row r="2321" spans="1:64" x14ac:dyDescent="0.2">
      <c r="A2321" s="120"/>
      <c r="B2321" s="120"/>
      <c r="C2321" s="168"/>
      <c r="D2321" s="127"/>
      <c r="E2321" s="141"/>
      <c r="F2321" s="141"/>
      <c r="G2321" s="141"/>
      <c r="H2321" s="120"/>
      <c r="I2321" s="127"/>
      <c r="J2321" s="127"/>
      <c r="K2321" s="120"/>
      <c r="L2321" s="127"/>
      <c r="M2321" s="127"/>
      <c r="N2321" s="120"/>
      <c r="O2321" s="127"/>
      <c r="P2321" s="127"/>
      <c r="Q2321" s="120"/>
      <c r="R2321" s="127"/>
      <c r="S2321" s="127"/>
      <c r="T2321" s="120"/>
      <c r="U2321" s="127"/>
      <c r="V2321" s="127"/>
      <c r="W2321" s="120"/>
      <c r="X2321" s="127"/>
      <c r="Y2321" s="127"/>
      <c r="Z2321" s="120"/>
      <c r="AA2321" s="127"/>
      <c r="AB2321" s="127"/>
      <c r="AC2321" s="120"/>
      <c r="AD2321" s="127"/>
      <c r="AE2321" s="127"/>
      <c r="AF2321" s="120"/>
      <c r="AG2321" s="127"/>
      <c r="AH2321" s="127"/>
      <c r="AI2321" s="120"/>
      <c r="AJ2321" s="127"/>
      <c r="AK2321" s="127"/>
      <c r="AL2321" s="120"/>
      <c r="AM2321" s="127"/>
      <c r="AN2321" s="127"/>
      <c r="AO2321" s="120"/>
      <c r="AP2321" s="127"/>
      <c r="AQ2321" s="127"/>
      <c r="AR2321" s="127"/>
      <c r="AS2321" s="127"/>
      <c r="AT2321" s="127"/>
      <c r="AU2321" s="120"/>
      <c r="AV2321" s="127"/>
      <c r="AW2321" s="127"/>
      <c r="AX2321" s="120"/>
      <c r="AY2321" s="127"/>
      <c r="AZ2321" s="127"/>
      <c r="BA2321" s="120"/>
      <c r="BB2321" s="127"/>
      <c r="BC2321" s="127"/>
      <c r="BD2321" s="120"/>
      <c r="BE2321" s="120"/>
      <c r="BF2321" s="120"/>
      <c r="BG2321" s="120"/>
      <c r="BH2321" s="120"/>
      <c r="BI2321" s="120"/>
      <c r="BJ2321" s="120"/>
      <c r="BK2321" s="128"/>
      <c r="BL2321" s="128"/>
    </row>
    <row r="2322" spans="1:64" x14ac:dyDescent="0.2">
      <c r="A2322" s="120"/>
      <c r="B2322" s="120"/>
      <c r="C2322" s="168"/>
      <c r="D2322" s="127"/>
      <c r="E2322" s="141"/>
      <c r="F2322" s="141"/>
      <c r="G2322" s="141"/>
      <c r="H2322" s="120"/>
      <c r="I2322" s="127"/>
      <c r="J2322" s="127"/>
      <c r="K2322" s="120"/>
      <c r="L2322" s="127"/>
      <c r="M2322" s="127"/>
      <c r="N2322" s="120"/>
      <c r="O2322" s="127"/>
      <c r="P2322" s="127"/>
      <c r="Q2322" s="120"/>
      <c r="R2322" s="127"/>
      <c r="S2322" s="127"/>
      <c r="T2322" s="120"/>
      <c r="U2322" s="127"/>
      <c r="V2322" s="127"/>
      <c r="W2322" s="120"/>
      <c r="X2322" s="127"/>
      <c r="Y2322" s="127"/>
      <c r="Z2322" s="120"/>
      <c r="AA2322" s="127"/>
      <c r="AB2322" s="127"/>
      <c r="AC2322" s="120"/>
      <c r="AD2322" s="127"/>
      <c r="AE2322" s="127"/>
      <c r="AF2322" s="120"/>
      <c r="AG2322" s="127"/>
      <c r="AH2322" s="127"/>
      <c r="AI2322" s="120"/>
      <c r="AJ2322" s="127"/>
      <c r="AK2322" s="127"/>
      <c r="AL2322" s="120"/>
      <c r="AM2322" s="127"/>
      <c r="AN2322" s="127"/>
      <c r="AO2322" s="120"/>
      <c r="AP2322" s="127"/>
      <c r="AQ2322" s="127"/>
      <c r="AR2322" s="127"/>
      <c r="AS2322" s="127"/>
      <c r="AT2322" s="127"/>
      <c r="AU2322" s="120"/>
      <c r="AV2322" s="127"/>
      <c r="AW2322" s="127"/>
      <c r="AX2322" s="120"/>
      <c r="AY2322" s="127"/>
      <c r="AZ2322" s="127"/>
      <c r="BA2322" s="120"/>
      <c r="BB2322" s="127"/>
      <c r="BC2322" s="127"/>
      <c r="BD2322" s="120"/>
      <c r="BE2322" s="120"/>
      <c r="BF2322" s="120"/>
      <c r="BG2322" s="120"/>
      <c r="BH2322" s="120"/>
      <c r="BI2322" s="120"/>
      <c r="BJ2322" s="120"/>
      <c r="BK2322" s="128"/>
      <c r="BL2322" s="128"/>
    </row>
    <row r="2323" spans="1:64" x14ac:dyDescent="0.2">
      <c r="A2323" s="120"/>
      <c r="B2323" s="120"/>
      <c r="C2323" s="168"/>
      <c r="D2323" s="127"/>
      <c r="E2323" s="141"/>
      <c r="F2323" s="141"/>
      <c r="G2323" s="141"/>
      <c r="H2323" s="120"/>
      <c r="I2323" s="127"/>
      <c r="J2323" s="127"/>
      <c r="K2323" s="120"/>
      <c r="L2323" s="127"/>
      <c r="M2323" s="127"/>
      <c r="N2323" s="120"/>
      <c r="O2323" s="127"/>
      <c r="P2323" s="127"/>
      <c r="Q2323" s="120"/>
      <c r="R2323" s="127"/>
      <c r="S2323" s="127"/>
      <c r="T2323" s="120"/>
      <c r="U2323" s="127"/>
      <c r="V2323" s="127"/>
      <c r="W2323" s="120"/>
      <c r="X2323" s="127"/>
      <c r="Y2323" s="127"/>
      <c r="Z2323" s="120"/>
      <c r="AA2323" s="127"/>
      <c r="AB2323" s="127"/>
      <c r="AC2323" s="120"/>
      <c r="AD2323" s="127"/>
      <c r="AE2323" s="127"/>
      <c r="AF2323" s="120"/>
      <c r="AG2323" s="127"/>
      <c r="AH2323" s="127"/>
      <c r="AI2323" s="120"/>
      <c r="AJ2323" s="127"/>
      <c r="AK2323" s="127"/>
      <c r="AL2323" s="120"/>
      <c r="AM2323" s="127"/>
      <c r="AN2323" s="127"/>
      <c r="AO2323" s="120"/>
      <c r="AP2323" s="127"/>
      <c r="AQ2323" s="127"/>
      <c r="AR2323" s="127"/>
      <c r="AS2323" s="127"/>
      <c r="AT2323" s="127"/>
      <c r="AU2323" s="120"/>
      <c r="AV2323" s="127"/>
      <c r="AW2323" s="127"/>
      <c r="AX2323" s="120"/>
      <c r="AY2323" s="127"/>
      <c r="AZ2323" s="127"/>
      <c r="BA2323" s="120"/>
      <c r="BB2323" s="127"/>
      <c r="BC2323" s="127"/>
      <c r="BD2323" s="120"/>
      <c r="BE2323" s="120"/>
      <c r="BF2323" s="120"/>
      <c r="BG2323" s="120"/>
      <c r="BH2323" s="120"/>
      <c r="BI2323" s="120"/>
      <c r="BJ2323" s="120"/>
      <c r="BK2323" s="128"/>
      <c r="BL2323" s="128"/>
    </row>
    <row r="2324" spans="1:64" x14ac:dyDescent="0.2">
      <c r="A2324" s="120"/>
      <c r="B2324" s="120"/>
      <c r="C2324" s="168"/>
      <c r="D2324" s="127"/>
      <c r="E2324" s="141"/>
      <c r="F2324" s="141"/>
      <c r="G2324" s="141"/>
      <c r="H2324" s="120"/>
      <c r="I2324" s="127"/>
      <c r="J2324" s="127"/>
      <c r="K2324" s="120"/>
      <c r="L2324" s="127"/>
      <c r="M2324" s="127"/>
      <c r="N2324" s="120"/>
      <c r="O2324" s="127"/>
      <c r="P2324" s="127"/>
      <c r="Q2324" s="120"/>
      <c r="R2324" s="127"/>
      <c r="S2324" s="127"/>
      <c r="T2324" s="120"/>
      <c r="U2324" s="127"/>
      <c r="V2324" s="127"/>
      <c r="W2324" s="120"/>
      <c r="X2324" s="127"/>
      <c r="Y2324" s="127"/>
      <c r="Z2324" s="120"/>
      <c r="AA2324" s="127"/>
      <c r="AB2324" s="127"/>
      <c r="AC2324" s="120"/>
      <c r="AD2324" s="127"/>
      <c r="AE2324" s="127"/>
      <c r="AF2324" s="120"/>
      <c r="AG2324" s="127"/>
      <c r="AH2324" s="127"/>
      <c r="AI2324" s="120"/>
      <c r="AJ2324" s="127"/>
      <c r="AK2324" s="127"/>
      <c r="AL2324" s="120"/>
      <c r="AM2324" s="127"/>
      <c r="AN2324" s="127"/>
      <c r="AO2324" s="120"/>
      <c r="AP2324" s="127"/>
      <c r="AQ2324" s="127"/>
      <c r="AR2324" s="127"/>
      <c r="AS2324" s="127"/>
      <c r="AT2324" s="127"/>
      <c r="AU2324" s="120"/>
      <c r="AV2324" s="127"/>
      <c r="AW2324" s="127"/>
      <c r="AX2324" s="120"/>
      <c r="AY2324" s="127"/>
      <c r="AZ2324" s="127"/>
      <c r="BA2324" s="120"/>
      <c r="BB2324" s="127"/>
      <c r="BC2324" s="127"/>
      <c r="BD2324" s="120"/>
      <c r="BE2324" s="120"/>
      <c r="BF2324" s="120"/>
      <c r="BG2324" s="120"/>
      <c r="BH2324" s="120"/>
      <c r="BI2324" s="120"/>
      <c r="BJ2324" s="120"/>
      <c r="BK2324" s="128"/>
      <c r="BL2324" s="128"/>
    </row>
    <row r="2325" spans="1:64" x14ac:dyDescent="0.2">
      <c r="A2325" s="120"/>
      <c r="B2325" s="120"/>
      <c r="C2325" s="168"/>
      <c r="D2325" s="127"/>
      <c r="E2325" s="141"/>
      <c r="F2325" s="141"/>
      <c r="G2325" s="141"/>
      <c r="H2325" s="120"/>
      <c r="I2325" s="127"/>
      <c r="J2325" s="127"/>
      <c r="K2325" s="120"/>
      <c r="L2325" s="127"/>
      <c r="M2325" s="127"/>
      <c r="N2325" s="120"/>
      <c r="O2325" s="127"/>
      <c r="P2325" s="127"/>
      <c r="Q2325" s="120"/>
      <c r="R2325" s="127"/>
      <c r="S2325" s="127"/>
      <c r="T2325" s="120"/>
      <c r="U2325" s="127"/>
      <c r="V2325" s="127"/>
      <c r="W2325" s="120"/>
      <c r="X2325" s="127"/>
      <c r="Y2325" s="127"/>
      <c r="Z2325" s="120"/>
      <c r="AA2325" s="127"/>
      <c r="AB2325" s="127"/>
      <c r="AC2325" s="120"/>
      <c r="AD2325" s="127"/>
      <c r="AE2325" s="127"/>
      <c r="AF2325" s="120"/>
      <c r="AG2325" s="127"/>
      <c r="AH2325" s="127"/>
      <c r="AI2325" s="120"/>
      <c r="AJ2325" s="127"/>
      <c r="AK2325" s="127"/>
      <c r="AL2325" s="120"/>
      <c r="AM2325" s="127"/>
      <c r="AN2325" s="127"/>
      <c r="AO2325" s="120"/>
      <c r="AP2325" s="127"/>
      <c r="AQ2325" s="127"/>
      <c r="AR2325" s="127"/>
      <c r="AS2325" s="127"/>
      <c r="AT2325" s="127"/>
      <c r="AU2325" s="120"/>
      <c r="AV2325" s="127"/>
      <c r="AW2325" s="127"/>
      <c r="AX2325" s="120"/>
      <c r="AY2325" s="127"/>
      <c r="AZ2325" s="127"/>
      <c r="BA2325" s="120"/>
      <c r="BB2325" s="127"/>
      <c r="BC2325" s="127"/>
      <c r="BD2325" s="120"/>
      <c r="BE2325" s="120"/>
      <c r="BF2325" s="120"/>
      <c r="BG2325" s="120"/>
      <c r="BH2325" s="120"/>
      <c r="BI2325" s="120"/>
      <c r="BJ2325" s="120"/>
      <c r="BK2325" s="128"/>
      <c r="BL2325" s="128"/>
    </row>
    <row r="2326" spans="1:64" x14ac:dyDescent="0.2">
      <c r="A2326" s="120"/>
      <c r="B2326" s="120"/>
      <c r="C2326" s="168"/>
      <c r="D2326" s="127"/>
      <c r="E2326" s="141"/>
      <c r="F2326" s="141"/>
      <c r="G2326" s="141"/>
      <c r="H2326" s="120"/>
      <c r="I2326" s="127"/>
      <c r="J2326" s="127"/>
      <c r="K2326" s="120"/>
      <c r="L2326" s="127"/>
      <c r="M2326" s="127"/>
      <c r="N2326" s="120"/>
      <c r="O2326" s="127"/>
      <c r="P2326" s="127"/>
      <c r="Q2326" s="120"/>
      <c r="R2326" s="127"/>
      <c r="S2326" s="127"/>
      <c r="T2326" s="120"/>
      <c r="U2326" s="127"/>
      <c r="V2326" s="127"/>
      <c r="W2326" s="120"/>
      <c r="X2326" s="127"/>
      <c r="Y2326" s="127"/>
      <c r="Z2326" s="120"/>
      <c r="AA2326" s="127"/>
      <c r="AB2326" s="127"/>
      <c r="AC2326" s="120"/>
      <c r="AD2326" s="127"/>
      <c r="AE2326" s="127"/>
      <c r="AF2326" s="120"/>
      <c r="AG2326" s="127"/>
      <c r="AH2326" s="127"/>
      <c r="AI2326" s="120"/>
      <c r="AJ2326" s="127"/>
      <c r="AK2326" s="127"/>
      <c r="AL2326" s="120"/>
      <c r="AM2326" s="127"/>
      <c r="AN2326" s="127"/>
      <c r="AO2326" s="120"/>
      <c r="AP2326" s="127"/>
      <c r="AQ2326" s="127"/>
      <c r="AR2326" s="127"/>
      <c r="AS2326" s="127"/>
      <c r="AT2326" s="127"/>
      <c r="AU2326" s="120"/>
      <c r="AV2326" s="127"/>
      <c r="AW2326" s="127"/>
      <c r="AX2326" s="120"/>
      <c r="AY2326" s="127"/>
      <c r="AZ2326" s="127"/>
      <c r="BA2326" s="120"/>
      <c r="BB2326" s="127"/>
      <c r="BC2326" s="127"/>
      <c r="BD2326" s="120"/>
      <c r="BE2326" s="120"/>
      <c r="BF2326" s="120"/>
      <c r="BG2326" s="120"/>
      <c r="BH2326" s="120"/>
      <c r="BI2326" s="120"/>
      <c r="BJ2326" s="120"/>
      <c r="BK2326" s="128"/>
      <c r="BL2326" s="128"/>
    </row>
    <row r="2327" spans="1:64" x14ac:dyDescent="0.2">
      <c r="A2327" s="120"/>
      <c r="B2327" s="120"/>
      <c r="C2327" s="168"/>
      <c r="D2327" s="127"/>
      <c r="E2327" s="141"/>
      <c r="F2327" s="141"/>
      <c r="G2327" s="141"/>
      <c r="H2327" s="120"/>
      <c r="I2327" s="127"/>
      <c r="J2327" s="127"/>
      <c r="K2327" s="120"/>
      <c r="L2327" s="127"/>
      <c r="M2327" s="127"/>
      <c r="N2327" s="120"/>
      <c r="O2327" s="127"/>
      <c r="P2327" s="127"/>
      <c r="Q2327" s="120"/>
      <c r="R2327" s="127"/>
      <c r="S2327" s="127"/>
      <c r="T2327" s="120"/>
      <c r="U2327" s="127"/>
      <c r="V2327" s="127"/>
      <c r="W2327" s="120"/>
      <c r="X2327" s="127"/>
      <c r="Y2327" s="127"/>
      <c r="Z2327" s="120"/>
      <c r="AA2327" s="127"/>
      <c r="AB2327" s="127"/>
      <c r="AC2327" s="120"/>
      <c r="AD2327" s="127"/>
      <c r="AE2327" s="127"/>
      <c r="AF2327" s="120"/>
      <c r="AG2327" s="127"/>
      <c r="AH2327" s="127"/>
      <c r="AI2327" s="120"/>
      <c r="AJ2327" s="127"/>
      <c r="AK2327" s="127"/>
      <c r="AL2327" s="120"/>
      <c r="AM2327" s="127"/>
      <c r="AN2327" s="127"/>
      <c r="AO2327" s="120"/>
      <c r="AP2327" s="127"/>
      <c r="AQ2327" s="127"/>
      <c r="AR2327" s="127"/>
      <c r="AS2327" s="127"/>
      <c r="AT2327" s="127"/>
      <c r="AU2327" s="120"/>
      <c r="AV2327" s="127"/>
      <c r="AW2327" s="127"/>
      <c r="AX2327" s="120"/>
      <c r="AY2327" s="127"/>
      <c r="AZ2327" s="127"/>
      <c r="BA2327" s="120"/>
      <c r="BB2327" s="127"/>
      <c r="BC2327" s="127"/>
      <c r="BD2327" s="120"/>
      <c r="BE2327" s="120"/>
      <c r="BF2327" s="120"/>
      <c r="BG2327" s="120"/>
      <c r="BH2327" s="120"/>
      <c r="BI2327" s="120"/>
      <c r="BJ2327" s="120"/>
      <c r="BK2327" s="128"/>
      <c r="BL2327" s="128"/>
    </row>
    <row r="2328" spans="1:64" x14ac:dyDescent="0.2">
      <c r="A2328" s="120"/>
      <c r="B2328" s="120"/>
      <c r="C2328" s="168"/>
      <c r="D2328" s="127"/>
      <c r="E2328" s="141"/>
      <c r="F2328" s="141"/>
      <c r="G2328" s="141"/>
      <c r="H2328" s="120"/>
      <c r="I2328" s="127"/>
      <c r="J2328" s="127"/>
      <c r="K2328" s="120"/>
      <c r="L2328" s="127"/>
      <c r="M2328" s="127"/>
      <c r="N2328" s="120"/>
      <c r="O2328" s="127"/>
      <c r="P2328" s="127"/>
      <c r="Q2328" s="120"/>
      <c r="R2328" s="127"/>
      <c r="S2328" s="127"/>
      <c r="T2328" s="120"/>
      <c r="U2328" s="127"/>
      <c r="V2328" s="127"/>
      <c r="W2328" s="120"/>
      <c r="X2328" s="127"/>
      <c r="Y2328" s="127"/>
      <c r="Z2328" s="120"/>
      <c r="AA2328" s="127"/>
      <c r="AB2328" s="127"/>
      <c r="AC2328" s="120"/>
      <c r="AD2328" s="127"/>
      <c r="AE2328" s="127"/>
      <c r="AF2328" s="120"/>
      <c r="AG2328" s="127"/>
      <c r="AH2328" s="127"/>
      <c r="AI2328" s="120"/>
      <c r="AJ2328" s="127"/>
      <c r="AK2328" s="127"/>
      <c r="AL2328" s="120"/>
      <c r="AM2328" s="127"/>
      <c r="AN2328" s="127"/>
      <c r="AO2328" s="120"/>
      <c r="AP2328" s="127"/>
      <c r="AQ2328" s="127"/>
      <c r="AR2328" s="127"/>
      <c r="AS2328" s="127"/>
      <c r="AT2328" s="127"/>
      <c r="AU2328" s="120"/>
      <c r="AV2328" s="127"/>
      <c r="AW2328" s="127"/>
      <c r="AX2328" s="120"/>
      <c r="AY2328" s="127"/>
      <c r="AZ2328" s="127"/>
      <c r="BA2328" s="120"/>
      <c r="BB2328" s="127"/>
      <c r="BC2328" s="127"/>
      <c r="BD2328" s="120"/>
      <c r="BE2328" s="120"/>
      <c r="BF2328" s="120"/>
      <c r="BG2328" s="120"/>
      <c r="BH2328" s="120"/>
      <c r="BI2328" s="120"/>
      <c r="BJ2328" s="120"/>
      <c r="BK2328" s="128"/>
      <c r="BL2328" s="128"/>
    </row>
    <row r="2329" spans="1:64" x14ac:dyDescent="0.2">
      <c r="A2329" s="120"/>
      <c r="B2329" s="120"/>
      <c r="C2329" s="168"/>
      <c r="D2329" s="127"/>
      <c r="E2329" s="141"/>
      <c r="F2329" s="141"/>
      <c r="G2329" s="141"/>
      <c r="H2329" s="120"/>
      <c r="I2329" s="127"/>
      <c r="J2329" s="127"/>
      <c r="K2329" s="120"/>
      <c r="L2329" s="127"/>
      <c r="M2329" s="127"/>
      <c r="N2329" s="120"/>
      <c r="O2329" s="127"/>
      <c r="P2329" s="127"/>
      <c r="Q2329" s="120"/>
      <c r="R2329" s="127"/>
      <c r="S2329" s="127"/>
      <c r="T2329" s="120"/>
      <c r="U2329" s="127"/>
      <c r="V2329" s="127"/>
      <c r="W2329" s="120"/>
      <c r="X2329" s="127"/>
      <c r="Y2329" s="127"/>
      <c r="Z2329" s="120"/>
      <c r="AA2329" s="127"/>
      <c r="AB2329" s="127"/>
      <c r="AC2329" s="120"/>
      <c r="AD2329" s="127"/>
      <c r="AE2329" s="127"/>
      <c r="AF2329" s="120"/>
      <c r="AG2329" s="127"/>
      <c r="AH2329" s="127"/>
      <c r="AI2329" s="120"/>
      <c r="AJ2329" s="127"/>
      <c r="AK2329" s="127"/>
      <c r="AL2329" s="120"/>
      <c r="AM2329" s="127"/>
      <c r="AN2329" s="127"/>
      <c r="AO2329" s="120"/>
      <c r="AP2329" s="127"/>
      <c r="AQ2329" s="127"/>
      <c r="AR2329" s="127"/>
      <c r="AS2329" s="127"/>
      <c r="AT2329" s="127"/>
      <c r="AU2329" s="120"/>
      <c r="AV2329" s="127"/>
      <c r="AW2329" s="127"/>
      <c r="AX2329" s="120"/>
      <c r="AY2329" s="127"/>
      <c r="AZ2329" s="127"/>
      <c r="BA2329" s="120"/>
      <c r="BB2329" s="127"/>
      <c r="BC2329" s="127"/>
      <c r="BD2329" s="120"/>
      <c r="BE2329" s="120"/>
      <c r="BF2329" s="120"/>
      <c r="BG2329" s="120"/>
      <c r="BH2329" s="120"/>
      <c r="BI2329" s="120"/>
      <c r="BJ2329" s="120"/>
      <c r="BK2329" s="128"/>
      <c r="BL2329" s="128"/>
    </row>
    <row r="2330" spans="1:64" x14ac:dyDescent="0.2">
      <c r="A2330" s="120"/>
      <c r="B2330" s="120"/>
      <c r="C2330" s="168"/>
      <c r="D2330" s="127"/>
      <c r="E2330" s="141"/>
      <c r="F2330" s="141"/>
      <c r="G2330" s="141"/>
      <c r="H2330" s="120"/>
      <c r="I2330" s="127"/>
      <c r="J2330" s="127"/>
      <c r="K2330" s="120"/>
      <c r="L2330" s="127"/>
      <c r="M2330" s="127"/>
      <c r="N2330" s="120"/>
      <c r="O2330" s="127"/>
      <c r="P2330" s="127"/>
      <c r="Q2330" s="120"/>
      <c r="R2330" s="127"/>
      <c r="S2330" s="127"/>
      <c r="T2330" s="120"/>
      <c r="U2330" s="127"/>
      <c r="V2330" s="127"/>
      <c r="W2330" s="120"/>
      <c r="X2330" s="127"/>
      <c r="Y2330" s="127"/>
      <c r="Z2330" s="120"/>
      <c r="AA2330" s="127"/>
      <c r="AB2330" s="127"/>
      <c r="AC2330" s="120"/>
      <c r="AD2330" s="127"/>
      <c r="AE2330" s="127"/>
      <c r="AF2330" s="120"/>
      <c r="AG2330" s="127"/>
      <c r="AH2330" s="127"/>
      <c r="AI2330" s="120"/>
      <c r="AJ2330" s="127"/>
      <c r="AK2330" s="127"/>
      <c r="AL2330" s="120"/>
      <c r="AM2330" s="127"/>
      <c r="AN2330" s="127"/>
      <c r="AO2330" s="120"/>
      <c r="AP2330" s="127"/>
      <c r="AQ2330" s="127"/>
      <c r="AR2330" s="127"/>
      <c r="AS2330" s="127"/>
      <c r="AT2330" s="127"/>
      <c r="AU2330" s="120"/>
      <c r="AV2330" s="127"/>
      <c r="AW2330" s="127"/>
      <c r="AX2330" s="120"/>
      <c r="AY2330" s="127"/>
      <c r="AZ2330" s="127"/>
      <c r="BA2330" s="120"/>
      <c r="BB2330" s="127"/>
      <c r="BC2330" s="127"/>
      <c r="BD2330" s="120"/>
      <c r="BE2330" s="120"/>
      <c r="BF2330" s="120"/>
      <c r="BG2330" s="120"/>
      <c r="BH2330" s="120"/>
      <c r="BI2330" s="120"/>
      <c r="BJ2330" s="120"/>
      <c r="BK2330" s="128"/>
      <c r="BL2330" s="128"/>
    </row>
    <row r="2331" spans="1:64" x14ac:dyDescent="0.2">
      <c r="A2331" s="120"/>
      <c r="B2331" s="120"/>
      <c r="C2331" s="168"/>
      <c r="D2331" s="127"/>
      <c r="E2331" s="141"/>
      <c r="F2331" s="141"/>
      <c r="G2331" s="141"/>
      <c r="H2331" s="120"/>
      <c r="I2331" s="127"/>
      <c r="J2331" s="127"/>
      <c r="K2331" s="120"/>
      <c r="L2331" s="127"/>
      <c r="M2331" s="127"/>
      <c r="N2331" s="120"/>
      <c r="O2331" s="127"/>
      <c r="P2331" s="127"/>
      <c r="Q2331" s="120"/>
      <c r="R2331" s="127"/>
      <c r="S2331" s="127"/>
      <c r="T2331" s="120"/>
      <c r="U2331" s="127"/>
      <c r="V2331" s="127"/>
      <c r="W2331" s="120"/>
      <c r="X2331" s="127"/>
      <c r="Y2331" s="127"/>
      <c r="Z2331" s="120"/>
      <c r="AA2331" s="127"/>
      <c r="AB2331" s="127"/>
      <c r="AC2331" s="120"/>
      <c r="AD2331" s="127"/>
      <c r="AE2331" s="127"/>
      <c r="AF2331" s="120"/>
      <c r="AG2331" s="127"/>
      <c r="AH2331" s="127"/>
      <c r="AI2331" s="120"/>
      <c r="AJ2331" s="127"/>
      <c r="AK2331" s="127"/>
      <c r="AL2331" s="120"/>
      <c r="AM2331" s="127"/>
      <c r="AN2331" s="127"/>
      <c r="AO2331" s="120"/>
      <c r="AP2331" s="127"/>
      <c r="AQ2331" s="127"/>
      <c r="AR2331" s="127"/>
      <c r="AS2331" s="127"/>
      <c r="AT2331" s="127"/>
      <c r="AU2331" s="120"/>
      <c r="AV2331" s="127"/>
      <c r="AW2331" s="127"/>
      <c r="AX2331" s="120"/>
      <c r="AY2331" s="127"/>
      <c r="AZ2331" s="127"/>
      <c r="BA2331" s="120"/>
      <c r="BB2331" s="127"/>
      <c r="BC2331" s="127"/>
      <c r="BD2331" s="120"/>
      <c r="BE2331" s="120"/>
      <c r="BF2331" s="120"/>
      <c r="BG2331" s="120"/>
      <c r="BH2331" s="120"/>
      <c r="BI2331" s="120"/>
      <c r="BJ2331" s="120"/>
      <c r="BK2331" s="128"/>
      <c r="BL2331" s="128"/>
    </row>
    <row r="2332" spans="1:64" x14ac:dyDescent="0.2">
      <c r="A2332" s="120"/>
      <c r="B2332" s="120"/>
      <c r="C2332" s="168"/>
      <c r="D2332" s="127"/>
      <c r="E2332" s="141"/>
      <c r="F2332" s="141"/>
      <c r="G2332" s="141"/>
      <c r="H2332" s="120"/>
      <c r="I2332" s="127"/>
      <c r="J2332" s="127"/>
      <c r="K2332" s="120"/>
      <c r="L2332" s="127"/>
      <c r="M2332" s="127"/>
      <c r="N2332" s="120"/>
      <c r="O2332" s="127"/>
      <c r="P2332" s="127"/>
      <c r="Q2332" s="120"/>
      <c r="R2332" s="127"/>
      <c r="S2332" s="127"/>
      <c r="T2332" s="120"/>
      <c r="U2332" s="127"/>
      <c r="V2332" s="127"/>
      <c r="W2332" s="120"/>
      <c r="X2332" s="127"/>
      <c r="Y2332" s="127"/>
      <c r="Z2332" s="120"/>
      <c r="AA2332" s="127"/>
      <c r="AB2332" s="127"/>
      <c r="AC2332" s="120"/>
      <c r="AD2332" s="127"/>
      <c r="AE2332" s="127"/>
      <c r="AF2332" s="120"/>
      <c r="AG2332" s="127"/>
      <c r="AH2332" s="127"/>
      <c r="AI2332" s="120"/>
      <c r="AJ2332" s="127"/>
      <c r="AK2332" s="127"/>
      <c r="AL2332" s="120"/>
      <c r="AM2332" s="127"/>
      <c r="AN2332" s="127"/>
      <c r="AO2332" s="120"/>
      <c r="AP2332" s="127"/>
      <c r="AQ2332" s="127"/>
      <c r="AR2332" s="127"/>
      <c r="AS2332" s="127"/>
      <c r="AT2332" s="127"/>
      <c r="AU2332" s="120"/>
      <c r="AV2332" s="127"/>
      <c r="AW2332" s="127"/>
      <c r="AX2332" s="120"/>
      <c r="AY2332" s="127"/>
      <c r="AZ2332" s="127"/>
      <c r="BA2332" s="120"/>
      <c r="BB2332" s="127"/>
      <c r="BC2332" s="127"/>
      <c r="BD2332" s="120"/>
      <c r="BE2332" s="120"/>
      <c r="BF2332" s="120"/>
      <c r="BG2332" s="120"/>
      <c r="BH2332" s="120"/>
      <c r="BI2332" s="120"/>
      <c r="BJ2332" s="120"/>
      <c r="BK2332" s="128"/>
      <c r="BL2332" s="128"/>
    </row>
    <row r="2333" spans="1:64" x14ac:dyDescent="0.2">
      <c r="A2333" s="120"/>
      <c r="B2333" s="120"/>
      <c r="C2333" s="168"/>
      <c r="D2333" s="127"/>
      <c r="E2333" s="141"/>
      <c r="F2333" s="141"/>
      <c r="G2333" s="141"/>
      <c r="H2333" s="120"/>
      <c r="I2333" s="127"/>
      <c r="J2333" s="127"/>
      <c r="K2333" s="120"/>
      <c r="L2333" s="127"/>
      <c r="M2333" s="127"/>
      <c r="N2333" s="120"/>
      <c r="O2333" s="127"/>
      <c r="P2333" s="127"/>
      <c r="Q2333" s="120"/>
      <c r="R2333" s="127"/>
      <c r="S2333" s="127"/>
      <c r="T2333" s="120"/>
      <c r="U2333" s="127"/>
      <c r="V2333" s="127"/>
      <c r="W2333" s="120"/>
      <c r="X2333" s="127"/>
      <c r="Y2333" s="127"/>
      <c r="Z2333" s="120"/>
      <c r="AA2333" s="127"/>
      <c r="AB2333" s="127"/>
      <c r="AC2333" s="120"/>
      <c r="AD2333" s="127"/>
      <c r="AE2333" s="127"/>
      <c r="AF2333" s="120"/>
      <c r="AG2333" s="127"/>
      <c r="AH2333" s="127"/>
      <c r="AI2333" s="120"/>
      <c r="AJ2333" s="127"/>
      <c r="AK2333" s="127"/>
      <c r="AL2333" s="120"/>
      <c r="AM2333" s="127"/>
      <c r="AN2333" s="127"/>
      <c r="AO2333" s="120"/>
      <c r="AP2333" s="127"/>
      <c r="AQ2333" s="127"/>
      <c r="AR2333" s="127"/>
      <c r="AS2333" s="127"/>
      <c r="AT2333" s="127"/>
      <c r="AU2333" s="120"/>
      <c r="AV2333" s="127"/>
      <c r="AW2333" s="127"/>
      <c r="AX2333" s="120"/>
      <c r="AY2333" s="127"/>
      <c r="AZ2333" s="127"/>
      <c r="BA2333" s="120"/>
      <c r="BB2333" s="127"/>
      <c r="BC2333" s="127"/>
      <c r="BD2333" s="120"/>
      <c r="BE2333" s="120"/>
      <c r="BF2333" s="120"/>
      <c r="BG2333" s="120"/>
      <c r="BH2333" s="120"/>
      <c r="BI2333" s="120"/>
      <c r="BJ2333" s="120"/>
      <c r="BK2333" s="128"/>
      <c r="BL2333" s="128"/>
    </row>
    <row r="2334" spans="1:64" x14ac:dyDescent="0.2">
      <c r="A2334" s="120"/>
      <c r="B2334" s="120"/>
      <c r="C2334" s="168"/>
      <c r="D2334" s="127"/>
      <c r="E2334" s="141"/>
      <c r="F2334" s="141"/>
      <c r="G2334" s="141"/>
      <c r="H2334" s="120"/>
      <c r="I2334" s="127"/>
      <c r="J2334" s="127"/>
      <c r="K2334" s="120"/>
      <c r="L2334" s="127"/>
      <c r="M2334" s="127"/>
      <c r="N2334" s="120"/>
      <c r="O2334" s="127"/>
      <c r="P2334" s="127"/>
      <c r="Q2334" s="120"/>
      <c r="R2334" s="127"/>
      <c r="S2334" s="127"/>
      <c r="T2334" s="120"/>
      <c r="U2334" s="127"/>
      <c r="V2334" s="127"/>
      <c r="W2334" s="120"/>
      <c r="X2334" s="127"/>
      <c r="Y2334" s="127"/>
      <c r="Z2334" s="120"/>
      <c r="AA2334" s="127"/>
      <c r="AB2334" s="127"/>
      <c r="AC2334" s="120"/>
      <c r="AD2334" s="127"/>
      <c r="AE2334" s="127"/>
      <c r="AF2334" s="120"/>
      <c r="AG2334" s="127"/>
      <c r="AH2334" s="127"/>
      <c r="AI2334" s="120"/>
      <c r="AJ2334" s="127"/>
      <c r="AK2334" s="127"/>
      <c r="AL2334" s="120"/>
      <c r="AM2334" s="127"/>
      <c r="AN2334" s="127"/>
      <c r="AO2334" s="120"/>
      <c r="AP2334" s="127"/>
      <c r="AQ2334" s="127"/>
      <c r="AR2334" s="127"/>
      <c r="AS2334" s="127"/>
      <c r="AT2334" s="127"/>
      <c r="AU2334" s="120"/>
      <c r="AV2334" s="127"/>
      <c r="AW2334" s="127"/>
      <c r="AX2334" s="120"/>
      <c r="AY2334" s="127"/>
      <c r="AZ2334" s="127"/>
      <c r="BA2334" s="120"/>
      <c r="BB2334" s="127"/>
      <c r="BC2334" s="127"/>
      <c r="BD2334" s="120"/>
      <c r="BE2334" s="120"/>
      <c r="BF2334" s="120"/>
      <c r="BG2334" s="120"/>
      <c r="BH2334" s="120"/>
      <c r="BI2334" s="120"/>
      <c r="BJ2334" s="120"/>
      <c r="BK2334" s="128"/>
      <c r="BL2334" s="128"/>
    </row>
    <row r="2335" spans="1:64" x14ac:dyDescent="0.2">
      <c r="A2335" s="120"/>
      <c r="B2335" s="120"/>
      <c r="C2335" s="168"/>
      <c r="D2335" s="127"/>
      <c r="E2335" s="141"/>
      <c r="F2335" s="141"/>
      <c r="G2335" s="141"/>
      <c r="H2335" s="120"/>
      <c r="I2335" s="127"/>
      <c r="J2335" s="127"/>
      <c r="K2335" s="120"/>
      <c r="L2335" s="127"/>
      <c r="M2335" s="127"/>
      <c r="N2335" s="120"/>
      <c r="O2335" s="127"/>
      <c r="P2335" s="127"/>
      <c r="Q2335" s="120"/>
      <c r="R2335" s="127"/>
      <c r="S2335" s="127"/>
      <c r="T2335" s="120"/>
      <c r="U2335" s="127"/>
      <c r="V2335" s="127"/>
      <c r="W2335" s="120"/>
      <c r="X2335" s="127"/>
      <c r="Y2335" s="127"/>
      <c r="Z2335" s="120"/>
      <c r="AA2335" s="127"/>
      <c r="AB2335" s="127"/>
      <c r="AC2335" s="120"/>
      <c r="AD2335" s="127"/>
      <c r="AE2335" s="127"/>
      <c r="AF2335" s="120"/>
      <c r="AG2335" s="127"/>
      <c r="AH2335" s="127"/>
      <c r="AI2335" s="120"/>
      <c r="AJ2335" s="127"/>
      <c r="AK2335" s="127"/>
      <c r="AL2335" s="120"/>
      <c r="AM2335" s="127"/>
      <c r="AN2335" s="127"/>
      <c r="AO2335" s="120"/>
      <c r="AP2335" s="127"/>
      <c r="AQ2335" s="127"/>
      <c r="AR2335" s="127"/>
      <c r="AS2335" s="127"/>
      <c r="AT2335" s="127"/>
      <c r="AU2335" s="120"/>
      <c r="AV2335" s="127"/>
      <c r="AW2335" s="127"/>
      <c r="AX2335" s="120"/>
      <c r="AY2335" s="127"/>
      <c r="AZ2335" s="127"/>
      <c r="BA2335" s="120"/>
      <c r="BB2335" s="127"/>
      <c r="BC2335" s="127"/>
      <c r="BD2335" s="120"/>
      <c r="BE2335" s="120"/>
      <c r="BF2335" s="120"/>
      <c r="BG2335" s="120"/>
      <c r="BH2335" s="120"/>
      <c r="BI2335" s="120"/>
      <c r="BJ2335" s="120"/>
      <c r="BK2335" s="128"/>
      <c r="BL2335" s="128"/>
    </row>
    <row r="2336" spans="1:64" x14ac:dyDescent="0.2">
      <c r="A2336" s="120"/>
      <c r="B2336" s="120"/>
      <c r="C2336" s="168"/>
      <c r="D2336" s="127"/>
      <c r="E2336" s="141"/>
      <c r="F2336" s="141"/>
      <c r="G2336" s="141"/>
      <c r="H2336" s="120"/>
      <c r="I2336" s="127"/>
      <c r="J2336" s="127"/>
      <c r="K2336" s="120"/>
      <c r="L2336" s="127"/>
      <c r="M2336" s="127"/>
      <c r="N2336" s="120"/>
      <c r="O2336" s="127"/>
      <c r="P2336" s="127"/>
      <c r="Q2336" s="120"/>
      <c r="R2336" s="127"/>
      <c r="S2336" s="127"/>
      <c r="T2336" s="120"/>
      <c r="U2336" s="127"/>
      <c r="V2336" s="127"/>
      <c r="W2336" s="120"/>
      <c r="X2336" s="127"/>
      <c r="Y2336" s="127"/>
      <c r="Z2336" s="120"/>
      <c r="AA2336" s="127"/>
      <c r="AB2336" s="127"/>
      <c r="AC2336" s="120"/>
      <c r="AD2336" s="127"/>
      <c r="AE2336" s="127"/>
      <c r="AF2336" s="120"/>
      <c r="AG2336" s="127"/>
      <c r="AH2336" s="127"/>
      <c r="AI2336" s="120"/>
      <c r="AJ2336" s="127"/>
      <c r="AK2336" s="127"/>
      <c r="AL2336" s="120"/>
      <c r="AM2336" s="127"/>
      <c r="AN2336" s="127"/>
      <c r="AO2336" s="120"/>
      <c r="AP2336" s="127"/>
      <c r="AQ2336" s="127"/>
      <c r="AR2336" s="127"/>
      <c r="AS2336" s="127"/>
      <c r="AT2336" s="127"/>
      <c r="AU2336" s="120"/>
      <c r="AV2336" s="127"/>
      <c r="AW2336" s="127"/>
      <c r="AX2336" s="120"/>
      <c r="AY2336" s="127"/>
      <c r="AZ2336" s="127"/>
      <c r="BA2336" s="120"/>
      <c r="BB2336" s="127"/>
      <c r="BC2336" s="127"/>
      <c r="BD2336" s="120"/>
      <c r="BE2336" s="120"/>
      <c r="BF2336" s="120"/>
      <c r="BG2336" s="120"/>
      <c r="BH2336" s="120"/>
      <c r="BI2336" s="120"/>
      <c r="BJ2336" s="120"/>
      <c r="BK2336" s="128"/>
      <c r="BL2336" s="128"/>
    </row>
    <row r="2337" spans="1:64" x14ac:dyDescent="0.2">
      <c r="A2337" s="120"/>
      <c r="B2337" s="120"/>
      <c r="C2337" s="168"/>
      <c r="D2337" s="127"/>
      <c r="E2337" s="141"/>
      <c r="F2337" s="141"/>
      <c r="G2337" s="141"/>
      <c r="H2337" s="120"/>
      <c r="I2337" s="127"/>
      <c r="J2337" s="127"/>
      <c r="K2337" s="120"/>
      <c r="L2337" s="127"/>
      <c r="M2337" s="127"/>
      <c r="N2337" s="120"/>
      <c r="O2337" s="127"/>
      <c r="P2337" s="127"/>
      <c r="Q2337" s="120"/>
      <c r="R2337" s="127"/>
      <c r="S2337" s="127"/>
      <c r="T2337" s="120"/>
      <c r="U2337" s="127"/>
      <c r="V2337" s="127"/>
      <c r="W2337" s="120"/>
      <c r="X2337" s="127"/>
      <c r="Y2337" s="127"/>
      <c r="Z2337" s="120"/>
      <c r="AA2337" s="127"/>
      <c r="AB2337" s="127"/>
      <c r="AC2337" s="120"/>
      <c r="AD2337" s="127"/>
      <c r="AE2337" s="127"/>
      <c r="AF2337" s="120"/>
      <c r="AG2337" s="127"/>
      <c r="AH2337" s="127"/>
      <c r="AI2337" s="120"/>
      <c r="AJ2337" s="127"/>
      <c r="AK2337" s="127"/>
      <c r="AL2337" s="120"/>
      <c r="AM2337" s="127"/>
      <c r="AN2337" s="127"/>
      <c r="AO2337" s="120"/>
      <c r="AP2337" s="127"/>
      <c r="AQ2337" s="127"/>
      <c r="AR2337" s="127"/>
      <c r="AS2337" s="127"/>
      <c r="AT2337" s="127"/>
      <c r="AU2337" s="120"/>
      <c r="AV2337" s="127"/>
      <c r="AW2337" s="127"/>
      <c r="AX2337" s="120"/>
      <c r="AY2337" s="127"/>
      <c r="AZ2337" s="127"/>
      <c r="BA2337" s="120"/>
      <c r="BB2337" s="127"/>
      <c r="BC2337" s="127"/>
      <c r="BD2337" s="120"/>
      <c r="BE2337" s="120"/>
      <c r="BF2337" s="120"/>
      <c r="BG2337" s="120"/>
      <c r="BH2337" s="120"/>
      <c r="BI2337" s="120"/>
      <c r="BJ2337" s="120"/>
      <c r="BK2337" s="128"/>
      <c r="BL2337" s="128"/>
    </row>
    <row r="2338" spans="1:64" x14ac:dyDescent="0.2">
      <c r="A2338" s="120"/>
      <c r="B2338" s="120"/>
      <c r="C2338" s="168"/>
      <c r="D2338" s="127"/>
      <c r="E2338" s="141"/>
      <c r="F2338" s="141"/>
      <c r="G2338" s="141"/>
      <c r="H2338" s="120"/>
      <c r="I2338" s="127"/>
      <c r="J2338" s="127"/>
      <c r="K2338" s="120"/>
      <c r="L2338" s="127"/>
      <c r="M2338" s="127"/>
      <c r="N2338" s="120"/>
      <c r="O2338" s="127"/>
      <c r="P2338" s="127"/>
      <c r="Q2338" s="120"/>
      <c r="R2338" s="127"/>
      <c r="S2338" s="127"/>
      <c r="T2338" s="120"/>
      <c r="U2338" s="127"/>
      <c r="V2338" s="127"/>
      <c r="W2338" s="120"/>
      <c r="X2338" s="127"/>
      <c r="Y2338" s="127"/>
      <c r="Z2338" s="120"/>
      <c r="AA2338" s="127"/>
      <c r="AB2338" s="127"/>
      <c r="AC2338" s="120"/>
      <c r="AD2338" s="127"/>
      <c r="AE2338" s="127"/>
      <c r="AF2338" s="120"/>
      <c r="AG2338" s="127"/>
      <c r="AH2338" s="127"/>
      <c r="AI2338" s="120"/>
      <c r="AJ2338" s="127"/>
      <c r="AK2338" s="127"/>
      <c r="AL2338" s="120"/>
      <c r="AM2338" s="127"/>
      <c r="AN2338" s="127"/>
      <c r="AO2338" s="120"/>
      <c r="AP2338" s="127"/>
      <c r="AQ2338" s="127"/>
      <c r="AR2338" s="127"/>
      <c r="AS2338" s="127"/>
      <c r="AT2338" s="127"/>
      <c r="AU2338" s="120"/>
      <c r="AV2338" s="127"/>
      <c r="AW2338" s="127"/>
      <c r="AX2338" s="120"/>
      <c r="AY2338" s="127"/>
      <c r="AZ2338" s="127"/>
      <c r="BA2338" s="120"/>
      <c r="BB2338" s="127"/>
      <c r="BC2338" s="127"/>
      <c r="BD2338" s="120"/>
      <c r="BE2338" s="120"/>
      <c r="BF2338" s="120"/>
      <c r="BG2338" s="120"/>
      <c r="BH2338" s="120"/>
      <c r="BI2338" s="120"/>
      <c r="BJ2338" s="120"/>
      <c r="BK2338" s="128"/>
      <c r="BL2338" s="128"/>
    </row>
    <row r="2339" spans="1:64" x14ac:dyDescent="0.2">
      <c r="A2339" s="120"/>
      <c r="B2339" s="120"/>
      <c r="C2339" s="168"/>
      <c r="D2339" s="127"/>
      <c r="E2339" s="141"/>
      <c r="F2339" s="141"/>
      <c r="G2339" s="141"/>
      <c r="H2339" s="120"/>
      <c r="I2339" s="127"/>
      <c r="J2339" s="127"/>
      <c r="K2339" s="120"/>
      <c r="L2339" s="127"/>
      <c r="M2339" s="127"/>
      <c r="N2339" s="120"/>
      <c r="O2339" s="127"/>
      <c r="P2339" s="127"/>
      <c r="Q2339" s="120"/>
      <c r="R2339" s="127"/>
      <c r="S2339" s="127"/>
      <c r="T2339" s="120"/>
      <c r="U2339" s="127"/>
      <c r="V2339" s="127"/>
      <c r="W2339" s="120"/>
      <c r="X2339" s="127"/>
      <c r="Y2339" s="127"/>
      <c r="Z2339" s="120"/>
      <c r="AA2339" s="127"/>
      <c r="AB2339" s="127"/>
      <c r="AC2339" s="120"/>
      <c r="AD2339" s="127"/>
      <c r="AE2339" s="127"/>
      <c r="AF2339" s="120"/>
      <c r="AG2339" s="127"/>
      <c r="AH2339" s="127"/>
      <c r="AI2339" s="120"/>
      <c r="AJ2339" s="127"/>
      <c r="AK2339" s="127"/>
      <c r="AL2339" s="120"/>
      <c r="AM2339" s="127"/>
      <c r="AN2339" s="127"/>
      <c r="AO2339" s="120"/>
      <c r="AP2339" s="127"/>
      <c r="AQ2339" s="127"/>
      <c r="AR2339" s="127"/>
      <c r="AS2339" s="127"/>
      <c r="AT2339" s="127"/>
      <c r="AU2339" s="120"/>
      <c r="AV2339" s="127"/>
      <c r="AW2339" s="127"/>
      <c r="AX2339" s="120"/>
      <c r="AY2339" s="127"/>
      <c r="AZ2339" s="127"/>
      <c r="BA2339" s="120"/>
      <c r="BB2339" s="127"/>
      <c r="BC2339" s="127"/>
      <c r="BD2339" s="120"/>
      <c r="BE2339" s="120"/>
      <c r="BF2339" s="120"/>
      <c r="BG2339" s="120"/>
      <c r="BH2339" s="120"/>
      <c r="BI2339" s="120"/>
      <c r="BJ2339" s="120"/>
      <c r="BK2339" s="128"/>
      <c r="BL2339" s="128"/>
    </row>
    <row r="2340" spans="1:64" x14ac:dyDescent="0.2">
      <c r="A2340" s="120"/>
      <c r="B2340" s="120"/>
      <c r="C2340" s="168"/>
      <c r="D2340" s="127"/>
      <c r="E2340" s="141"/>
      <c r="F2340" s="141"/>
      <c r="G2340" s="141"/>
      <c r="H2340" s="120"/>
      <c r="I2340" s="127"/>
      <c r="J2340" s="127"/>
      <c r="K2340" s="120"/>
      <c r="L2340" s="127"/>
      <c r="M2340" s="127"/>
      <c r="N2340" s="120"/>
      <c r="O2340" s="127"/>
      <c r="P2340" s="127"/>
      <c r="Q2340" s="120"/>
      <c r="R2340" s="127"/>
      <c r="S2340" s="127"/>
      <c r="T2340" s="120"/>
      <c r="U2340" s="127"/>
      <c r="V2340" s="127"/>
      <c r="W2340" s="120"/>
      <c r="X2340" s="127"/>
      <c r="Y2340" s="127"/>
      <c r="Z2340" s="120"/>
      <c r="AA2340" s="127"/>
      <c r="AB2340" s="127"/>
      <c r="AC2340" s="120"/>
      <c r="AD2340" s="127"/>
      <c r="AE2340" s="127"/>
      <c r="AF2340" s="120"/>
      <c r="AG2340" s="127"/>
      <c r="AH2340" s="127"/>
      <c r="AI2340" s="120"/>
      <c r="AJ2340" s="127"/>
      <c r="AK2340" s="127"/>
      <c r="AL2340" s="120"/>
      <c r="AM2340" s="127"/>
      <c r="AN2340" s="127"/>
      <c r="AO2340" s="120"/>
      <c r="AP2340" s="127"/>
      <c r="AQ2340" s="127"/>
      <c r="AR2340" s="127"/>
      <c r="AS2340" s="127"/>
      <c r="AT2340" s="127"/>
      <c r="AU2340" s="120"/>
      <c r="AV2340" s="127"/>
      <c r="AW2340" s="127"/>
      <c r="AX2340" s="120"/>
      <c r="AY2340" s="127"/>
      <c r="AZ2340" s="127"/>
      <c r="BA2340" s="120"/>
      <c r="BB2340" s="127"/>
      <c r="BC2340" s="127"/>
      <c r="BD2340" s="120"/>
      <c r="BE2340" s="120"/>
      <c r="BF2340" s="120"/>
      <c r="BG2340" s="120"/>
      <c r="BH2340" s="120"/>
      <c r="BI2340" s="120"/>
      <c r="BJ2340" s="120"/>
      <c r="BK2340" s="128"/>
      <c r="BL2340" s="128"/>
    </row>
    <row r="2341" spans="1:64" x14ac:dyDescent="0.2">
      <c r="A2341" s="120"/>
      <c r="B2341" s="120"/>
      <c r="C2341" s="168"/>
      <c r="D2341" s="127"/>
      <c r="E2341" s="141"/>
      <c r="F2341" s="141"/>
      <c r="G2341" s="141"/>
      <c r="H2341" s="120"/>
      <c r="I2341" s="127"/>
      <c r="J2341" s="127"/>
      <c r="K2341" s="120"/>
      <c r="L2341" s="127"/>
      <c r="M2341" s="127"/>
      <c r="N2341" s="120"/>
      <c r="O2341" s="127"/>
      <c r="P2341" s="127"/>
      <c r="Q2341" s="120"/>
      <c r="R2341" s="127"/>
      <c r="S2341" s="127"/>
      <c r="T2341" s="120"/>
      <c r="U2341" s="127"/>
      <c r="V2341" s="127"/>
      <c r="W2341" s="120"/>
      <c r="X2341" s="127"/>
      <c r="Y2341" s="127"/>
      <c r="Z2341" s="120"/>
      <c r="AA2341" s="127"/>
      <c r="AB2341" s="127"/>
      <c r="AC2341" s="120"/>
      <c r="AD2341" s="127"/>
      <c r="AE2341" s="127"/>
      <c r="AF2341" s="120"/>
      <c r="AG2341" s="127"/>
      <c r="AH2341" s="127"/>
      <c r="AI2341" s="120"/>
      <c r="AJ2341" s="127"/>
      <c r="AK2341" s="127"/>
      <c r="AL2341" s="120"/>
      <c r="AM2341" s="127"/>
      <c r="AN2341" s="127"/>
      <c r="AO2341" s="120"/>
      <c r="AP2341" s="127"/>
      <c r="AQ2341" s="127"/>
      <c r="AR2341" s="127"/>
      <c r="AS2341" s="127"/>
      <c r="AT2341" s="127"/>
      <c r="AU2341" s="120"/>
      <c r="AV2341" s="127"/>
      <c r="AW2341" s="127"/>
      <c r="AX2341" s="120"/>
      <c r="AY2341" s="127"/>
      <c r="AZ2341" s="127"/>
      <c r="BA2341" s="120"/>
      <c r="BB2341" s="127"/>
      <c r="BC2341" s="127"/>
      <c r="BD2341" s="120"/>
      <c r="BE2341" s="120"/>
      <c r="BF2341" s="120"/>
      <c r="BG2341" s="120"/>
      <c r="BH2341" s="120"/>
      <c r="BI2341" s="120"/>
      <c r="BJ2341" s="120"/>
      <c r="BK2341" s="128"/>
      <c r="BL2341" s="128"/>
    </row>
    <row r="2342" spans="1:64" x14ac:dyDescent="0.2">
      <c r="A2342" s="120"/>
      <c r="B2342" s="120"/>
      <c r="C2342" s="168"/>
      <c r="D2342" s="127"/>
      <c r="E2342" s="141"/>
      <c r="F2342" s="141"/>
      <c r="G2342" s="141"/>
      <c r="H2342" s="120"/>
      <c r="I2342" s="127"/>
      <c r="J2342" s="127"/>
      <c r="K2342" s="120"/>
      <c r="L2342" s="127"/>
      <c r="M2342" s="127"/>
      <c r="N2342" s="120"/>
      <c r="O2342" s="127"/>
      <c r="P2342" s="127"/>
      <c r="Q2342" s="120"/>
      <c r="R2342" s="127"/>
      <c r="S2342" s="127"/>
      <c r="T2342" s="120"/>
      <c r="U2342" s="127"/>
      <c r="V2342" s="127"/>
      <c r="W2342" s="120"/>
      <c r="X2342" s="127"/>
      <c r="Y2342" s="127"/>
      <c r="Z2342" s="120"/>
      <c r="AA2342" s="127"/>
      <c r="AB2342" s="127"/>
      <c r="AC2342" s="120"/>
      <c r="AD2342" s="127"/>
      <c r="AE2342" s="127"/>
      <c r="AF2342" s="120"/>
      <c r="AG2342" s="127"/>
      <c r="AH2342" s="127"/>
      <c r="AI2342" s="120"/>
      <c r="AJ2342" s="127"/>
      <c r="AK2342" s="127"/>
      <c r="AL2342" s="120"/>
      <c r="AM2342" s="127"/>
      <c r="AN2342" s="127"/>
      <c r="AO2342" s="120"/>
      <c r="AP2342" s="127"/>
      <c r="AQ2342" s="127"/>
      <c r="AR2342" s="127"/>
      <c r="AS2342" s="127"/>
      <c r="AT2342" s="127"/>
      <c r="AU2342" s="120"/>
      <c r="AV2342" s="127"/>
      <c r="AW2342" s="127"/>
      <c r="AX2342" s="120"/>
      <c r="AY2342" s="127"/>
      <c r="AZ2342" s="127"/>
      <c r="BA2342" s="120"/>
      <c r="BB2342" s="127"/>
      <c r="BC2342" s="127"/>
      <c r="BD2342" s="120"/>
      <c r="BE2342" s="120"/>
      <c r="BF2342" s="120"/>
      <c r="BG2342" s="120"/>
      <c r="BH2342" s="120"/>
      <c r="BI2342" s="120"/>
      <c r="BJ2342" s="120"/>
      <c r="BK2342" s="128"/>
      <c r="BL2342" s="128"/>
    </row>
    <row r="2343" spans="1:64" x14ac:dyDescent="0.2">
      <c r="A2343" s="120"/>
      <c r="B2343" s="120"/>
      <c r="C2343" s="168"/>
      <c r="D2343" s="127"/>
      <c r="E2343" s="141"/>
      <c r="F2343" s="141"/>
      <c r="G2343" s="141"/>
      <c r="H2343" s="120"/>
      <c r="I2343" s="127"/>
      <c r="J2343" s="127"/>
      <c r="K2343" s="120"/>
      <c r="L2343" s="127"/>
      <c r="M2343" s="127"/>
      <c r="N2343" s="120"/>
      <c r="O2343" s="127"/>
      <c r="P2343" s="127"/>
      <c r="Q2343" s="120"/>
      <c r="R2343" s="127"/>
      <c r="S2343" s="127"/>
      <c r="T2343" s="120"/>
      <c r="U2343" s="127"/>
      <c r="V2343" s="127"/>
      <c r="W2343" s="120"/>
      <c r="X2343" s="127"/>
      <c r="Y2343" s="127"/>
      <c r="Z2343" s="120"/>
      <c r="AA2343" s="127"/>
      <c r="AB2343" s="127"/>
      <c r="AC2343" s="120"/>
      <c r="AD2343" s="127"/>
      <c r="AE2343" s="127"/>
      <c r="AF2343" s="120"/>
      <c r="AG2343" s="127"/>
      <c r="AH2343" s="127"/>
      <c r="AI2343" s="120"/>
      <c r="AJ2343" s="127"/>
      <c r="AK2343" s="127"/>
      <c r="AL2343" s="120"/>
      <c r="AM2343" s="127"/>
      <c r="AN2343" s="127"/>
      <c r="AO2343" s="120"/>
      <c r="AP2343" s="127"/>
      <c r="AQ2343" s="127"/>
      <c r="AR2343" s="127"/>
      <c r="AS2343" s="127"/>
      <c r="AT2343" s="127"/>
      <c r="AU2343" s="120"/>
      <c r="AV2343" s="127"/>
      <c r="AW2343" s="127"/>
      <c r="AX2343" s="120"/>
      <c r="AY2343" s="127"/>
      <c r="AZ2343" s="127"/>
      <c r="BA2343" s="120"/>
      <c r="BB2343" s="127"/>
      <c r="BC2343" s="127"/>
      <c r="BD2343" s="120"/>
      <c r="BE2343" s="120"/>
      <c r="BF2343" s="120"/>
      <c r="BG2343" s="120"/>
      <c r="BH2343" s="120"/>
      <c r="BI2343" s="120"/>
      <c r="BJ2343" s="120"/>
      <c r="BK2343" s="128"/>
      <c r="BL2343" s="128"/>
    </row>
    <row r="2344" spans="1:64" x14ac:dyDescent="0.2">
      <c r="A2344" s="120"/>
      <c r="B2344" s="120"/>
      <c r="C2344" s="168"/>
      <c r="D2344" s="127"/>
      <c r="E2344" s="141"/>
      <c r="F2344" s="141"/>
      <c r="G2344" s="141"/>
      <c r="H2344" s="120"/>
      <c r="I2344" s="127"/>
      <c r="J2344" s="127"/>
      <c r="K2344" s="120"/>
      <c r="L2344" s="127"/>
      <c r="M2344" s="127"/>
      <c r="N2344" s="120"/>
      <c r="O2344" s="127"/>
      <c r="P2344" s="127"/>
      <c r="Q2344" s="120"/>
      <c r="R2344" s="127"/>
      <c r="S2344" s="127"/>
      <c r="T2344" s="120"/>
      <c r="U2344" s="127"/>
      <c r="V2344" s="127"/>
      <c r="W2344" s="120"/>
      <c r="X2344" s="127"/>
      <c r="Y2344" s="127"/>
      <c r="Z2344" s="120"/>
      <c r="AA2344" s="127"/>
      <c r="AB2344" s="127"/>
      <c r="AC2344" s="120"/>
      <c r="AD2344" s="127"/>
      <c r="AE2344" s="127"/>
      <c r="AF2344" s="120"/>
      <c r="AG2344" s="127"/>
      <c r="AH2344" s="127"/>
      <c r="AI2344" s="120"/>
      <c r="AJ2344" s="127"/>
      <c r="AK2344" s="127"/>
      <c r="AL2344" s="120"/>
      <c r="AM2344" s="127"/>
      <c r="AN2344" s="127"/>
      <c r="AO2344" s="120"/>
      <c r="AP2344" s="127"/>
      <c r="AQ2344" s="127"/>
      <c r="AR2344" s="127"/>
      <c r="AS2344" s="127"/>
      <c r="AT2344" s="127"/>
      <c r="AU2344" s="120"/>
      <c r="AV2344" s="127"/>
      <c r="AW2344" s="127"/>
      <c r="AX2344" s="120"/>
      <c r="AY2344" s="127"/>
      <c r="AZ2344" s="127"/>
      <c r="BA2344" s="120"/>
      <c r="BB2344" s="127"/>
      <c r="BC2344" s="127"/>
      <c r="BD2344" s="120"/>
      <c r="BE2344" s="120"/>
      <c r="BF2344" s="120"/>
      <c r="BG2344" s="120"/>
      <c r="BH2344" s="120"/>
      <c r="BI2344" s="120"/>
      <c r="BJ2344" s="120"/>
      <c r="BK2344" s="128"/>
      <c r="BL2344" s="128"/>
    </row>
    <row r="2345" spans="1:64" x14ac:dyDescent="0.2">
      <c r="A2345" s="120"/>
      <c r="B2345" s="120"/>
      <c r="C2345" s="168"/>
      <c r="D2345" s="127"/>
      <c r="E2345" s="141"/>
      <c r="F2345" s="141"/>
      <c r="G2345" s="141"/>
      <c r="H2345" s="120"/>
      <c r="I2345" s="127"/>
      <c r="J2345" s="127"/>
      <c r="K2345" s="120"/>
      <c r="L2345" s="127"/>
      <c r="M2345" s="127"/>
      <c r="N2345" s="120"/>
      <c r="O2345" s="127"/>
      <c r="P2345" s="127"/>
      <c r="Q2345" s="120"/>
      <c r="R2345" s="127"/>
      <c r="S2345" s="127"/>
      <c r="T2345" s="120"/>
      <c r="U2345" s="127"/>
      <c r="V2345" s="127"/>
      <c r="W2345" s="120"/>
      <c r="X2345" s="127"/>
      <c r="Y2345" s="127"/>
      <c r="Z2345" s="120"/>
      <c r="AA2345" s="127"/>
      <c r="AB2345" s="127"/>
      <c r="AC2345" s="120"/>
      <c r="AD2345" s="127"/>
      <c r="AE2345" s="127"/>
      <c r="AF2345" s="120"/>
      <c r="AG2345" s="127"/>
      <c r="AH2345" s="127"/>
      <c r="AI2345" s="120"/>
      <c r="AJ2345" s="127"/>
      <c r="AK2345" s="127"/>
      <c r="AL2345" s="120"/>
      <c r="AM2345" s="127"/>
      <c r="AN2345" s="127"/>
      <c r="AO2345" s="120"/>
      <c r="AP2345" s="127"/>
      <c r="AQ2345" s="127"/>
      <c r="AR2345" s="127"/>
      <c r="AS2345" s="127"/>
      <c r="AT2345" s="127"/>
      <c r="AU2345" s="120"/>
      <c r="AV2345" s="127"/>
      <c r="AW2345" s="127"/>
      <c r="AX2345" s="120"/>
      <c r="AY2345" s="127"/>
      <c r="AZ2345" s="127"/>
      <c r="BA2345" s="120"/>
      <c r="BB2345" s="127"/>
      <c r="BC2345" s="127"/>
      <c r="BD2345" s="120"/>
      <c r="BE2345" s="120"/>
      <c r="BF2345" s="120"/>
      <c r="BG2345" s="120"/>
      <c r="BH2345" s="120"/>
      <c r="BI2345" s="120"/>
      <c r="BJ2345" s="120"/>
      <c r="BK2345" s="128"/>
      <c r="BL2345" s="128"/>
    </row>
    <row r="2346" spans="1:64" x14ac:dyDescent="0.2">
      <c r="A2346" s="120"/>
      <c r="B2346" s="120"/>
      <c r="C2346" s="168"/>
      <c r="D2346" s="127"/>
      <c r="E2346" s="141"/>
      <c r="F2346" s="141"/>
      <c r="G2346" s="141"/>
      <c r="H2346" s="120"/>
      <c r="I2346" s="127"/>
      <c r="J2346" s="127"/>
      <c r="K2346" s="120"/>
      <c r="L2346" s="127"/>
      <c r="M2346" s="127"/>
      <c r="N2346" s="120"/>
      <c r="O2346" s="127"/>
      <c r="P2346" s="127"/>
      <c r="Q2346" s="120"/>
      <c r="R2346" s="127"/>
      <c r="S2346" s="127"/>
      <c r="T2346" s="120"/>
      <c r="U2346" s="127"/>
      <c r="V2346" s="127"/>
      <c r="W2346" s="120"/>
      <c r="X2346" s="127"/>
      <c r="Y2346" s="127"/>
      <c r="Z2346" s="120"/>
      <c r="AA2346" s="127"/>
      <c r="AB2346" s="127"/>
      <c r="AC2346" s="120"/>
      <c r="AD2346" s="127"/>
      <c r="AE2346" s="127"/>
      <c r="AF2346" s="120"/>
      <c r="AG2346" s="127"/>
      <c r="AH2346" s="127"/>
      <c r="AI2346" s="120"/>
      <c r="AJ2346" s="127"/>
      <c r="AK2346" s="127"/>
      <c r="AL2346" s="120"/>
      <c r="AM2346" s="127"/>
      <c r="AN2346" s="127"/>
      <c r="AO2346" s="120"/>
      <c r="AP2346" s="127"/>
      <c r="AQ2346" s="127"/>
      <c r="AR2346" s="127"/>
      <c r="AS2346" s="127"/>
      <c r="AT2346" s="127"/>
      <c r="AU2346" s="120"/>
      <c r="AV2346" s="127"/>
      <c r="AW2346" s="127"/>
      <c r="AX2346" s="120"/>
      <c r="AY2346" s="127"/>
      <c r="AZ2346" s="127"/>
      <c r="BA2346" s="120"/>
      <c r="BB2346" s="127"/>
      <c r="BC2346" s="127"/>
      <c r="BD2346" s="120"/>
      <c r="BE2346" s="120"/>
      <c r="BF2346" s="120"/>
      <c r="BG2346" s="120"/>
      <c r="BH2346" s="120"/>
      <c r="BI2346" s="120"/>
      <c r="BJ2346" s="120"/>
      <c r="BK2346" s="128"/>
      <c r="BL2346" s="128"/>
    </row>
    <row r="2347" spans="1:64" x14ac:dyDescent="0.2">
      <c r="A2347" s="120"/>
      <c r="B2347" s="120"/>
      <c r="C2347" s="168"/>
      <c r="D2347" s="127"/>
      <c r="E2347" s="141"/>
      <c r="F2347" s="141"/>
      <c r="G2347" s="141"/>
      <c r="H2347" s="120"/>
      <c r="I2347" s="127"/>
      <c r="J2347" s="127"/>
      <c r="K2347" s="120"/>
      <c r="L2347" s="127"/>
      <c r="M2347" s="127"/>
      <c r="N2347" s="120"/>
      <c r="O2347" s="127"/>
      <c r="P2347" s="127"/>
      <c r="Q2347" s="120"/>
      <c r="R2347" s="127"/>
      <c r="S2347" s="127"/>
      <c r="T2347" s="120"/>
      <c r="U2347" s="127"/>
      <c r="V2347" s="127"/>
      <c r="W2347" s="120"/>
      <c r="X2347" s="127"/>
      <c r="Y2347" s="127"/>
      <c r="Z2347" s="120"/>
      <c r="AA2347" s="127"/>
      <c r="AB2347" s="127"/>
      <c r="AC2347" s="120"/>
      <c r="AD2347" s="127"/>
      <c r="AE2347" s="127"/>
      <c r="AF2347" s="120"/>
      <c r="AG2347" s="127"/>
      <c r="AH2347" s="127"/>
      <c r="AI2347" s="120"/>
      <c r="AJ2347" s="127"/>
      <c r="AK2347" s="127"/>
      <c r="AL2347" s="120"/>
      <c r="AM2347" s="127"/>
      <c r="AN2347" s="127"/>
      <c r="AO2347" s="120"/>
      <c r="AP2347" s="127"/>
      <c r="AQ2347" s="127"/>
      <c r="AR2347" s="127"/>
      <c r="AS2347" s="127"/>
      <c r="AT2347" s="127"/>
      <c r="AU2347" s="120"/>
      <c r="AV2347" s="127"/>
      <c r="AW2347" s="127"/>
      <c r="AX2347" s="120"/>
      <c r="AY2347" s="127"/>
      <c r="AZ2347" s="127"/>
      <c r="BA2347" s="120"/>
      <c r="BB2347" s="127"/>
      <c r="BC2347" s="127"/>
      <c r="BD2347" s="120"/>
      <c r="BE2347" s="120"/>
      <c r="BF2347" s="120"/>
      <c r="BG2347" s="120"/>
      <c r="BH2347" s="120"/>
      <c r="BI2347" s="120"/>
      <c r="BJ2347" s="120"/>
      <c r="BK2347" s="128"/>
      <c r="BL2347" s="128"/>
    </row>
    <row r="2348" spans="1:64" x14ac:dyDescent="0.2">
      <c r="A2348" s="120"/>
      <c r="B2348" s="120"/>
      <c r="C2348" s="168"/>
      <c r="D2348" s="127"/>
      <c r="E2348" s="141"/>
      <c r="F2348" s="141"/>
      <c r="G2348" s="141"/>
      <c r="H2348" s="120"/>
      <c r="I2348" s="127"/>
      <c r="J2348" s="127"/>
      <c r="K2348" s="120"/>
      <c r="L2348" s="127"/>
      <c r="M2348" s="127"/>
      <c r="N2348" s="120"/>
      <c r="O2348" s="127"/>
      <c r="P2348" s="127"/>
      <c r="Q2348" s="120"/>
      <c r="R2348" s="127"/>
      <c r="S2348" s="127"/>
      <c r="T2348" s="120"/>
      <c r="U2348" s="127"/>
      <c r="V2348" s="127"/>
      <c r="W2348" s="120"/>
      <c r="X2348" s="127"/>
      <c r="Y2348" s="127"/>
      <c r="Z2348" s="120"/>
      <c r="AA2348" s="127"/>
      <c r="AB2348" s="127"/>
      <c r="AC2348" s="120"/>
      <c r="AD2348" s="127"/>
      <c r="AE2348" s="127"/>
      <c r="AF2348" s="120"/>
      <c r="AG2348" s="127"/>
      <c r="AH2348" s="127"/>
      <c r="AI2348" s="120"/>
      <c r="AJ2348" s="127"/>
      <c r="AK2348" s="127"/>
      <c r="AL2348" s="120"/>
      <c r="AM2348" s="127"/>
      <c r="AN2348" s="127"/>
      <c r="AO2348" s="120"/>
      <c r="AP2348" s="127"/>
      <c r="AQ2348" s="127"/>
      <c r="AR2348" s="127"/>
      <c r="AS2348" s="127"/>
      <c r="AT2348" s="127"/>
      <c r="AU2348" s="120"/>
      <c r="AV2348" s="127"/>
      <c r="AW2348" s="127"/>
      <c r="AX2348" s="120"/>
      <c r="AY2348" s="127"/>
      <c r="AZ2348" s="127"/>
      <c r="BA2348" s="120"/>
      <c r="BB2348" s="127"/>
      <c r="BC2348" s="127"/>
      <c r="BD2348" s="120"/>
      <c r="BE2348" s="120"/>
      <c r="BF2348" s="120"/>
      <c r="BG2348" s="120"/>
      <c r="BH2348" s="120"/>
      <c r="BI2348" s="120"/>
      <c r="BJ2348" s="120"/>
      <c r="BK2348" s="128"/>
      <c r="BL2348" s="128"/>
    </row>
    <row r="2349" spans="1:64" x14ac:dyDescent="0.2">
      <c r="A2349" s="120"/>
      <c r="B2349" s="120"/>
      <c r="C2349" s="168"/>
      <c r="D2349" s="127"/>
      <c r="E2349" s="141"/>
      <c r="F2349" s="141"/>
      <c r="G2349" s="141"/>
      <c r="H2349" s="120"/>
      <c r="I2349" s="127"/>
      <c r="J2349" s="127"/>
      <c r="K2349" s="120"/>
      <c r="L2349" s="127"/>
      <c r="M2349" s="127"/>
      <c r="N2349" s="120"/>
      <c r="O2349" s="127"/>
      <c r="P2349" s="127"/>
      <c r="Q2349" s="120"/>
      <c r="R2349" s="127"/>
      <c r="S2349" s="127"/>
      <c r="T2349" s="120"/>
      <c r="U2349" s="127"/>
      <c r="V2349" s="127"/>
      <c r="W2349" s="120"/>
      <c r="X2349" s="127"/>
      <c r="Y2349" s="127"/>
      <c r="Z2349" s="120"/>
      <c r="AA2349" s="127"/>
      <c r="AB2349" s="127"/>
      <c r="AC2349" s="120"/>
      <c r="AD2349" s="127"/>
      <c r="AE2349" s="127"/>
      <c r="AF2349" s="120"/>
      <c r="AG2349" s="127"/>
      <c r="AH2349" s="127"/>
      <c r="AI2349" s="120"/>
      <c r="AJ2349" s="127"/>
      <c r="AK2349" s="127"/>
      <c r="AL2349" s="120"/>
      <c r="AM2349" s="127"/>
      <c r="AN2349" s="127"/>
      <c r="AO2349" s="120"/>
      <c r="AP2349" s="127"/>
      <c r="AQ2349" s="127"/>
      <c r="AR2349" s="127"/>
      <c r="AS2349" s="127"/>
      <c r="AT2349" s="127"/>
      <c r="AU2349" s="120"/>
      <c r="AV2349" s="127"/>
      <c r="AW2349" s="127"/>
      <c r="AX2349" s="120"/>
      <c r="AY2349" s="127"/>
      <c r="AZ2349" s="127"/>
      <c r="BA2349" s="120"/>
      <c r="BB2349" s="127"/>
      <c r="BC2349" s="127"/>
      <c r="BD2349" s="120"/>
      <c r="BE2349" s="120"/>
      <c r="BF2349" s="120"/>
      <c r="BG2349" s="120"/>
      <c r="BH2349" s="120"/>
      <c r="BI2349" s="120"/>
      <c r="BJ2349" s="120"/>
      <c r="BK2349" s="128"/>
      <c r="BL2349" s="128"/>
    </row>
    <row r="2350" spans="1:64" x14ac:dyDescent="0.2">
      <c r="A2350" s="120"/>
      <c r="B2350" s="120"/>
      <c r="C2350" s="168"/>
      <c r="D2350" s="127"/>
      <c r="E2350" s="141"/>
      <c r="F2350" s="141"/>
      <c r="G2350" s="141"/>
      <c r="H2350" s="120"/>
      <c r="I2350" s="127"/>
      <c r="J2350" s="127"/>
      <c r="K2350" s="120"/>
      <c r="L2350" s="127"/>
      <c r="M2350" s="127"/>
      <c r="N2350" s="120"/>
      <c r="O2350" s="127"/>
      <c r="P2350" s="127"/>
      <c r="Q2350" s="120"/>
      <c r="R2350" s="127"/>
      <c r="S2350" s="127"/>
      <c r="T2350" s="120"/>
      <c r="U2350" s="127"/>
      <c r="V2350" s="127"/>
      <c r="W2350" s="120"/>
      <c r="X2350" s="127"/>
      <c r="Y2350" s="127"/>
      <c r="Z2350" s="120"/>
      <c r="AA2350" s="127"/>
      <c r="AB2350" s="127"/>
      <c r="AC2350" s="120"/>
      <c r="AD2350" s="127"/>
      <c r="AE2350" s="127"/>
      <c r="AF2350" s="120"/>
      <c r="AG2350" s="127"/>
      <c r="AH2350" s="127"/>
      <c r="AI2350" s="120"/>
      <c r="AJ2350" s="127"/>
      <c r="AK2350" s="127"/>
      <c r="AL2350" s="120"/>
      <c r="AM2350" s="127"/>
      <c r="AN2350" s="127"/>
      <c r="AO2350" s="120"/>
      <c r="AP2350" s="127"/>
      <c r="AQ2350" s="127"/>
      <c r="AR2350" s="127"/>
      <c r="AS2350" s="127"/>
      <c r="AT2350" s="127"/>
      <c r="AU2350" s="120"/>
      <c r="AV2350" s="127"/>
      <c r="AW2350" s="127"/>
      <c r="AX2350" s="120"/>
      <c r="AY2350" s="127"/>
      <c r="AZ2350" s="127"/>
      <c r="BA2350" s="120"/>
      <c r="BB2350" s="127"/>
      <c r="BC2350" s="127"/>
      <c r="BD2350" s="120"/>
      <c r="BE2350" s="120"/>
      <c r="BF2350" s="120"/>
      <c r="BG2350" s="120"/>
      <c r="BH2350" s="120"/>
      <c r="BI2350" s="120"/>
      <c r="BJ2350" s="120"/>
      <c r="BK2350" s="128"/>
      <c r="BL2350" s="128"/>
    </row>
    <row r="2351" spans="1:64" x14ac:dyDescent="0.2">
      <c r="A2351" s="120"/>
      <c r="B2351" s="120"/>
      <c r="C2351" s="168"/>
      <c r="D2351" s="127"/>
      <c r="E2351" s="141"/>
      <c r="F2351" s="141"/>
      <c r="G2351" s="141"/>
      <c r="H2351" s="120"/>
      <c r="I2351" s="127"/>
      <c r="J2351" s="127"/>
      <c r="K2351" s="120"/>
      <c r="L2351" s="127"/>
      <c r="M2351" s="127"/>
      <c r="N2351" s="120"/>
      <c r="O2351" s="127"/>
      <c r="P2351" s="127"/>
      <c r="Q2351" s="120"/>
      <c r="R2351" s="127"/>
      <c r="S2351" s="127"/>
      <c r="T2351" s="120"/>
      <c r="U2351" s="127"/>
      <c r="V2351" s="127"/>
      <c r="W2351" s="120"/>
      <c r="X2351" s="127"/>
      <c r="Y2351" s="127"/>
      <c r="Z2351" s="120"/>
      <c r="AA2351" s="127"/>
      <c r="AB2351" s="127"/>
      <c r="AC2351" s="120"/>
      <c r="AD2351" s="127"/>
      <c r="AE2351" s="127"/>
      <c r="AF2351" s="120"/>
      <c r="AG2351" s="127"/>
      <c r="AH2351" s="127"/>
      <c r="AI2351" s="120"/>
      <c r="AJ2351" s="127"/>
      <c r="AK2351" s="127"/>
      <c r="AL2351" s="120"/>
      <c r="AM2351" s="127"/>
      <c r="AN2351" s="127"/>
      <c r="AO2351" s="120"/>
      <c r="AP2351" s="127"/>
      <c r="AQ2351" s="127"/>
      <c r="AR2351" s="127"/>
      <c r="AS2351" s="127"/>
      <c r="AT2351" s="127"/>
      <c r="AU2351" s="120"/>
      <c r="AV2351" s="127"/>
      <c r="AW2351" s="127"/>
      <c r="AX2351" s="120"/>
      <c r="AY2351" s="127"/>
      <c r="AZ2351" s="127"/>
      <c r="BA2351" s="120"/>
      <c r="BB2351" s="127"/>
      <c r="BC2351" s="127"/>
      <c r="BD2351" s="120"/>
      <c r="BE2351" s="120"/>
      <c r="BF2351" s="120"/>
      <c r="BG2351" s="120"/>
      <c r="BH2351" s="120"/>
      <c r="BI2351" s="120"/>
      <c r="BJ2351" s="120"/>
      <c r="BK2351" s="128"/>
      <c r="BL2351" s="128"/>
    </row>
    <row r="2352" spans="1:64" x14ac:dyDescent="0.2">
      <c r="A2352" s="120"/>
      <c r="B2352" s="120"/>
      <c r="C2352" s="168"/>
      <c r="D2352" s="127"/>
      <c r="E2352" s="141"/>
      <c r="F2352" s="141"/>
      <c r="G2352" s="141"/>
      <c r="H2352" s="120"/>
      <c r="I2352" s="127"/>
      <c r="J2352" s="127"/>
      <c r="K2352" s="120"/>
      <c r="L2352" s="127"/>
      <c r="M2352" s="127"/>
      <c r="N2352" s="120"/>
      <c r="O2352" s="127"/>
      <c r="P2352" s="127"/>
      <c r="Q2352" s="120"/>
      <c r="R2352" s="127"/>
      <c r="S2352" s="127"/>
      <c r="T2352" s="120"/>
      <c r="U2352" s="127"/>
      <c r="V2352" s="127"/>
      <c r="W2352" s="120"/>
      <c r="X2352" s="127"/>
      <c r="Y2352" s="127"/>
      <c r="Z2352" s="120"/>
      <c r="AA2352" s="127"/>
      <c r="AB2352" s="127"/>
      <c r="AC2352" s="120"/>
      <c r="AD2352" s="127"/>
      <c r="AE2352" s="127"/>
      <c r="AF2352" s="120"/>
      <c r="AG2352" s="127"/>
      <c r="AH2352" s="127"/>
      <c r="AI2352" s="120"/>
      <c r="AJ2352" s="127"/>
      <c r="AK2352" s="127"/>
      <c r="AL2352" s="120"/>
      <c r="AM2352" s="127"/>
      <c r="AN2352" s="127"/>
      <c r="AO2352" s="120"/>
      <c r="AP2352" s="127"/>
      <c r="AQ2352" s="127"/>
      <c r="AR2352" s="127"/>
      <c r="AS2352" s="127"/>
      <c r="AT2352" s="127"/>
      <c r="AU2352" s="120"/>
      <c r="AV2352" s="127"/>
      <c r="AW2352" s="127"/>
      <c r="AX2352" s="120"/>
      <c r="AY2352" s="127"/>
      <c r="AZ2352" s="127"/>
      <c r="BA2352" s="120"/>
      <c r="BB2352" s="127"/>
      <c r="BC2352" s="127"/>
      <c r="BD2352" s="120"/>
      <c r="BE2352" s="120"/>
      <c r="BF2352" s="120"/>
      <c r="BG2352" s="120"/>
      <c r="BH2352" s="120"/>
      <c r="BI2352" s="120"/>
      <c r="BJ2352" s="120"/>
      <c r="BK2352" s="128"/>
      <c r="BL2352" s="128"/>
    </row>
    <row r="2353" spans="1:64" x14ac:dyDescent="0.2">
      <c r="A2353" s="120"/>
      <c r="B2353" s="120"/>
      <c r="C2353" s="168"/>
      <c r="D2353" s="127"/>
      <c r="E2353" s="141"/>
      <c r="F2353" s="141"/>
      <c r="G2353" s="141"/>
      <c r="H2353" s="120"/>
      <c r="I2353" s="127"/>
      <c r="J2353" s="127"/>
      <c r="K2353" s="120"/>
      <c r="L2353" s="127"/>
      <c r="M2353" s="127"/>
      <c r="N2353" s="120"/>
      <c r="O2353" s="127"/>
      <c r="P2353" s="127"/>
      <c r="Q2353" s="120"/>
      <c r="R2353" s="127"/>
      <c r="S2353" s="127"/>
      <c r="T2353" s="120"/>
      <c r="U2353" s="127"/>
      <c r="V2353" s="127"/>
      <c r="W2353" s="120"/>
      <c r="X2353" s="127"/>
      <c r="Y2353" s="127"/>
      <c r="Z2353" s="120"/>
      <c r="AA2353" s="127"/>
      <c r="AB2353" s="127"/>
      <c r="AC2353" s="120"/>
      <c r="AD2353" s="127"/>
      <c r="AE2353" s="127"/>
      <c r="AF2353" s="120"/>
      <c r="AG2353" s="127"/>
      <c r="AH2353" s="127"/>
      <c r="AI2353" s="120"/>
      <c r="AJ2353" s="127"/>
      <c r="AK2353" s="127"/>
      <c r="AL2353" s="120"/>
      <c r="AM2353" s="127"/>
      <c r="AN2353" s="127"/>
      <c r="AO2353" s="120"/>
      <c r="AP2353" s="127"/>
      <c r="AQ2353" s="127"/>
      <c r="AR2353" s="127"/>
      <c r="AS2353" s="127"/>
      <c r="AT2353" s="127"/>
      <c r="AU2353" s="120"/>
      <c r="AV2353" s="127"/>
      <c r="AW2353" s="127"/>
      <c r="AX2353" s="120"/>
      <c r="AY2353" s="127"/>
      <c r="AZ2353" s="127"/>
      <c r="BA2353" s="120"/>
      <c r="BB2353" s="127"/>
      <c r="BC2353" s="127"/>
      <c r="BD2353" s="120"/>
      <c r="BE2353" s="120"/>
      <c r="BF2353" s="120"/>
      <c r="BG2353" s="120"/>
      <c r="BH2353" s="120"/>
      <c r="BI2353" s="120"/>
      <c r="BJ2353" s="120"/>
      <c r="BK2353" s="128"/>
      <c r="BL2353" s="128"/>
    </row>
    <row r="2354" spans="1:64" x14ac:dyDescent="0.2">
      <c r="A2354" s="120"/>
      <c r="B2354" s="120"/>
      <c r="C2354" s="168"/>
      <c r="D2354" s="127"/>
      <c r="E2354" s="141"/>
      <c r="F2354" s="141"/>
      <c r="G2354" s="141"/>
      <c r="H2354" s="120"/>
      <c r="I2354" s="127"/>
      <c r="J2354" s="127"/>
      <c r="K2354" s="120"/>
      <c r="L2354" s="127"/>
      <c r="M2354" s="127"/>
      <c r="N2354" s="120"/>
      <c r="O2354" s="127"/>
      <c r="P2354" s="127"/>
      <c r="Q2354" s="120"/>
      <c r="R2354" s="127"/>
      <c r="S2354" s="127"/>
      <c r="T2354" s="120"/>
      <c r="U2354" s="127"/>
      <c r="V2354" s="127"/>
      <c r="W2354" s="120"/>
      <c r="X2354" s="127"/>
      <c r="Y2354" s="127"/>
      <c r="Z2354" s="120"/>
      <c r="AA2354" s="127"/>
      <c r="AB2354" s="127"/>
      <c r="AC2354" s="120"/>
      <c r="AD2354" s="127"/>
      <c r="AE2354" s="127"/>
      <c r="AF2354" s="120"/>
      <c r="AG2354" s="127"/>
      <c r="AH2354" s="127"/>
      <c r="AI2354" s="120"/>
      <c r="AJ2354" s="127"/>
      <c r="AK2354" s="127"/>
      <c r="AL2354" s="120"/>
      <c r="AM2354" s="127"/>
      <c r="AN2354" s="127"/>
      <c r="AO2354" s="120"/>
      <c r="AP2354" s="127"/>
      <c r="AQ2354" s="127"/>
      <c r="AR2354" s="127"/>
      <c r="AS2354" s="127"/>
      <c r="AT2354" s="127"/>
      <c r="AU2354" s="120"/>
      <c r="AV2354" s="127"/>
      <c r="AW2354" s="127"/>
      <c r="AX2354" s="120"/>
      <c r="AY2354" s="127"/>
      <c r="AZ2354" s="127"/>
      <c r="BA2354" s="120"/>
      <c r="BB2354" s="127"/>
      <c r="BC2354" s="127"/>
      <c r="BD2354" s="120"/>
      <c r="BE2354" s="120"/>
      <c r="BF2354" s="120"/>
      <c r="BG2354" s="120"/>
      <c r="BH2354" s="120"/>
      <c r="BI2354" s="120"/>
      <c r="BJ2354" s="120"/>
      <c r="BK2354" s="128"/>
      <c r="BL2354" s="128"/>
    </row>
    <row r="2355" spans="1:64" x14ac:dyDescent="0.2">
      <c r="A2355" s="120"/>
      <c r="B2355" s="120"/>
      <c r="C2355" s="168"/>
      <c r="D2355" s="127"/>
      <c r="E2355" s="141"/>
      <c r="F2355" s="141"/>
      <c r="G2355" s="141"/>
      <c r="H2355" s="120"/>
      <c r="I2355" s="127"/>
      <c r="J2355" s="127"/>
      <c r="K2355" s="120"/>
      <c r="L2355" s="127"/>
      <c r="M2355" s="127"/>
      <c r="N2355" s="120"/>
      <c r="O2355" s="127"/>
      <c r="P2355" s="127"/>
      <c r="Q2355" s="120"/>
      <c r="R2355" s="127"/>
      <c r="S2355" s="127"/>
      <c r="T2355" s="120"/>
      <c r="U2355" s="127"/>
      <c r="V2355" s="127"/>
      <c r="W2355" s="120"/>
      <c r="X2355" s="127"/>
      <c r="Y2355" s="127"/>
      <c r="Z2355" s="120"/>
      <c r="AA2355" s="127"/>
      <c r="AB2355" s="127"/>
      <c r="AC2355" s="120"/>
      <c r="AD2355" s="127"/>
      <c r="AE2355" s="127"/>
      <c r="AF2355" s="120"/>
      <c r="AG2355" s="127"/>
      <c r="AH2355" s="127"/>
      <c r="AI2355" s="120"/>
      <c r="AJ2355" s="127"/>
      <c r="AK2355" s="127"/>
      <c r="AL2355" s="120"/>
      <c r="AM2355" s="127"/>
      <c r="AN2355" s="127"/>
      <c r="AO2355" s="120"/>
      <c r="AP2355" s="127"/>
      <c r="AQ2355" s="127"/>
      <c r="AR2355" s="127"/>
      <c r="AS2355" s="127"/>
      <c r="AT2355" s="127"/>
      <c r="AU2355" s="120"/>
      <c r="AV2355" s="127"/>
      <c r="AW2355" s="127"/>
      <c r="AX2355" s="120"/>
      <c r="AY2355" s="127"/>
      <c r="AZ2355" s="127"/>
      <c r="BA2355" s="120"/>
      <c r="BB2355" s="127"/>
      <c r="BC2355" s="127"/>
      <c r="BD2355" s="120"/>
      <c r="BE2355" s="120"/>
      <c r="BF2355" s="120"/>
      <c r="BG2355" s="120"/>
      <c r="BH2355" s="120"/>
      <c r="BI2355" s="120"/>
      <c r="BJ2355" s="120"/>
      <c r="BK2355" s="128"/>
      <c r="BL2355" s="128"/>
    </row>
    <row r="2356" spans="1:64" x14ac:dyDescent="0.2">
      <c r="A2356" s="120"/>
      <c r="B2356" s="120"/>
      <c r="C2356" s="168"/>
      <c r="D2356" s="127"/>
      <c r="E2356" s="141"/>
      <c r="F2356" s="141"/>
      <c r="G2356" s="141"/>
      <c r="H2356" s="120"/>
      <c r="I2356" s="127"/>
      <c r="J2356" s="127"/>
      <c r="K2356" s="120"/>
      <c r="L2356" s="127"/>
      <c r="M2356" s="127"/>
      <c r="N2356" s="120"/>
      <c r="O2356" s="127"/>
      <c r="P2356" s="127"/>
      <c r="Q2356" s="120"/>
      <c r="R2356" s="127"/>
      <c r="S2356" s="127"/>
      <c r="T2356" s="120"/>
      <c r="U2356" s="127"/>
      <c r="V2356" s="127"/>
      <c r="W2356" s="120"/>
      <c r="X2356" s="127"/>
      <c r="Y2356" s="127"/>
      <c r="Z2356" s="120"/>
      <c r="AA2356" s="127"/>
      <c r="AB2356" s="127"/>
      <c r="AC2356" s="120"/>
      <c r="AD2356" s="127"/>
      <c r="AE2356" s="127"/>
      <c r="AF2356" s="120"/>
      <c r="AG2356" s="127"/>
      <c r="AH2356" s="127"/>
      <c r="AI2356" s="120"/>
      <c r="AJ2356" s="127"/>
      <c r="AK2356" s="127"/>
      <c r="AL2356" s="120"/>
      <c r="AM2356" s="127"/>
      <c r="AN2356" s="127"/>
      <c r="AO2356" s="120"/>
      <c r="AP2356" s="127"/>
      <c r="AQ2356" s="127"/>
      <c r="AR2356" s="127"/>
      <c r="AS2356" s="127"/>
      <c r="AT2356" s="127"/>
      <c r="AU2356" s="120"/>
      <c r="AV2356" s="127"/>
      <c r="AW2356" s="127"/>
      <c r="AX2356" s="120"/>
      <c r="AY2356" s="127"/>
      <c r="AZ2356" s="127"/>
      <c r="BA2356" s="120"/>
      <c r="BB2356" s="127"/>
      <c r="BC2356" s="127"/>
      <c r="BD2356" s="120"/>
      <c r="BE2356" s="120"/>
      <c r="BF2356" s="120"/>
      <c r="BG2356" s="120"/>
      <c r="BH2356" s="120"/>
      <c r="BI2356" s="120"/>
      <c r="BJ2356" s="120"/>
      <c r="BK2356" s="128"/>
      <c r="BL2356" s="128"/>
    </row>
    <row r="2357" spans="1:64" x14ac:dyDescent="0.2">
      <c r="A2357" s="120"/>
      <c r="B2357" s="120"/>
      <c r="C2357" s="168"/>
      <c r="D2357" s="127"/>
      <c r="E2357" s="141"/>
      <c r="F2357" s="141"/>
      <c r="G2357" s="141"/>
      <c r="H2357" s="120"/>
      <c r="I2357" s="127"/>
      <c r="J2357" s="127"/>
      <c r="K2357" s="120"/>
      <c r="L2357" s="127"/>
      <c r="M2357" s="127"/>
      <c r="N2357" s="120"/>
      <c r="O2357" s="127"/>
      <c r="P2357" s="127"/>
      <c r="Q2357" s="120"/>
      <c r="R2357" s="127"/>
      <c r="S2357" s="127"/>
      <c r="T2357" s="120"/>
      <c r="U2357" s="127"/>
      <c r="V2357" s="127"/>
      <c r="W2357" s="120"/>
      <c r="X2357" s="127"/>
      <c r="Y2357" s="127"/>
      <c r="Z2357" s="120"/>
      <c r="AA2357" s="127"/>
      <c r="AB2357" s="127"/>
      <c r="AC2357" s="120"/>
      <c r="AD2357" s="127"/>
      <c r="AE2357" s="127"/>
      <c r="AF2357" s="120"/>
      <c r="AG2357" s="127"/>
      <c r="AH2357" s="127"/>
      <c r="AI2357" s="120"/>
      <c r="AJ2357" s="127"/>
      <c r="AK2357" s="127"/>
      <c r="AL2357" s="120"/>
      <c r="AM2357" s="127"/>
      <c r="AN2357" s="127"/>
      <c r="AO2357" s="120"/>
      <c r="AP2357" s="127"/>
      <c r="AQ2357" s="127"/>
      <c r="AR2357" s="127"/>
      <c r="AS2357" s="127"/>
      <c r="AT2357" s="127"/>
      <c r="AU2357" s="120"/>
      <c r="AV2357" s="127"/>
      <c r="AW2357" s="127"/>
      <c r="AX2357" s="120"/>
      <c r="AY2357" s="127"/>
      <c r="AZ2357" s="127"/>
      <c r="BA2357" s="120"/>
      <c r="BB2357" s="127"/>
      <c r="BC2357" s="127"/>
      <c r="BD2357" s="120"/>
      <c r="BE2357" s="120"/>
      <c r="BF2357" s="120"/>
      <c r="BG2357" s="120"/>
      <c r="BH2357" s="120"/>
      <c r="BI2357" s="120"/>
      <c r="BJ2357" s="120"/>
      <c r="BK2357" s="128"/>
      <c r="BL2357" s="128"/>
    </row>
    <row r="2358" spans="1:64" x14ac:dyDescent="0.2">
      <c r="A2358" s="120"/>
      <c r="B2358" s="120"/>
      <c r="C2358" s="168"/>
      <c r="D2358" s="127"/>
      <c r="E2358" s="141"/>
      <c r="F2358" s="141"/>
      <c r="G2358" s="141"/>
      <c r="H2358" s="120"/>
      <c r="I2358" s="127"/>
      <c r="J2358" s="127"/>
      <c r="K2358" s="120"/>
      <c r="L2358" s="127"/>
      <c r="M2358" s="127"/>
      <c r="N2358" s="120"/>
      <c r="O2358" s="127"/>
      <c r="P2358" s="127"/>
      <c r="Q2358" s="120"/>
      <c r="R2358" s="127"/>
      <c r="S2358" s="127"/>
      <c r="T2358" s="120"/>
      <c r="U2358" s="127"/>
      <c r="V2358" s="127"/>
      <c r="W2358" s="120"/>
      <c r="X2358" s="127"/>
      <c r="Y2358" s="127"/>
      <c r="Z2358" s="120"/>
      <c r="AA2358" s="127"/>
      <c r="AB2358" s="127"/>
      <c r="AC2358" s="120"/>
      <c r="AD2358" s="127"/>
      <c r="AE2358" s="127"/>
      <c r="AF2358" s="120"/>
      <c r="AG2358" s="127"/>
      <c r="AH2358" s="127"/>
      <c r="AI2358" s="120"/>
      <c r="AJ2358" s="127"/>
      <c r="AK2358" s="127"/>
      <c r="AL2358" s="120"/>
      <c r="AM2358" s="127"/>
      <c r="AN2358" s="127"/>
      <c r="AO2358" s="120"/>
      <c r="AP2358" s="127"/>
      <c r="AQ2358" s="127"/>
      <c r="AR2358" s="127"/>
      <c r="AS2358" s="127"/>
      <c r="AT2358" s="127"/>
      <c r="AU2358" s="120"/>
      <c r="AV2358" s="127"/>
      <c r="AW2358" s="127"/>
      <c r="AX2358" s="120"/>
      <c r="AY2358" s="127"/>
      <c r="AZ2358" s="127"/>
      <c r="BA2358" s="120"/>
      <c r="BB2358" s="127"/>
      <c r="BC2358" s="127"/>
      <c r="BD2358" s="120"/>
      <c r="BE2358" s="120"/>
      <c r="BF2358" s="120"/>
      <c r="BG2358" s="120"/>
      <c r="BH2358" s="120"/>
      <c r="BI2358" s="120"/>
      <c r="BJ2358" s="120"/>
      <c r="BK2358" s="128"/>
      <c r="BL2358" s="128"/>
    </row>
    <row r="2359" spans="1:64" x14ac:dyDescent="0.2">
      <c r="A2359" s="120"/>
      <c r="B2359" s="120"/>
      <c r="C2359" s="168"/>
      <c r="D2359" s="127"/>
      <c r="E2359" s="141"/>
      <c r="F2359" s="141"/>
      <c r="G2359" s="141"/>
      <c r="H2359" s="120"/>
      <c r="I2359" s="127"/>
      <c r="J2359" s="127"/>
      <c r="K2359" s="120"/>
      <c r="L2359" s="127"/>
      <c r="M2359" s="127"/>
      <c r="N2359" s="120"/>
      <c r="O2359" s="127"/>
      <c r="P2359" s="127"/>
      <c r="Q2359" s="120"/>
      <c r="R2359" s="127"/>
      <c r="S2359" s="127"/>
      <c r="T2359" s="120"/>
      <c r="U2359" s="127"/>
      <c r="V2359" s="127"/>
      <c r="W2359" s="120"/>
      <c r="X2359" s="127"/>
      <c r="Y2359" s="127"/>
      <c r="Z2359" s="120"/>
      <c r="AA2359" s="127"/>
      <c r="AB2359" s="127"/>
      <c r="AC2359" s="120"/>
      <c r="AD2359" s="127"/>
      <c r="AE2359" s="127"/>
      <c r="AF2359" s="120"/>
      <c r="AG2359" s="127"/>
      <c r="AH2359" s="127"/>
      <c r="AI2359" s="120"/>
      <c r="AJ2359" s="127"/>
      <c r="AK2359" s="127"/>
      <c r="AL2359" s="120"/>
      <c r="AM2359" s="127"/>
      <c r="AN2359" s="127"/>
      <c r="AO2359" s="120"/>
      <c r="AP2359" s="127"/>
      <c r="AQ2359" s="127"/>
      <c r="AR2359" s="127"/>
      <c r="AS2359" s="127"/>
      <c r="AT2359" s="127"/>
      <c r="AU2359" s="120"/>
      <c r="AV2359" s="127"/>
      <c r="AW2359" s="127"/>
      <c r="AX2359" s="120"/>
      <c r="AY2359" s="127"/>
      <c r="AZ2359" s="127"/>
      <c r="BA2359" s="120"/>
      <c r="BB2359" s="127"/>
      <c r="BC2359" s="127"/>
      <c r="BD2359" s="120"/>
      <c r="BE2359" s="120"/>
      <c r="BF2359" s="120"/>
      <c r="BG2359" s="120"/>
      <c r="BH2359" s="120"/>
      <c r="BI2359" s="120"/>
      <c r="BJ2359" s="120"/>
      <c r="BK2359" s="128"/>
      <c r="BL2359" s="128"/>
    </row>
    <row r="2360" spans="1:64" x14ac:dyDescent="0.2">
      <c r="A2360" s="120"/>
      <c r="B2360" s="120"/>
      <c r="C2360" s="168"/>
      <c r="D2360" s="127"/>
      <c r="E2360" s="141"/>
      <c r="F2360" s="141"/>
      <c r="G2360" s="141"/>
      <c r="H2360" s="120"/>
      <c r="I2360" s="127"/>
      <c r="J2360" s="127"/>
      <c r="K2360" s="120"/>
      <c r="L2360" s="127"/>
      <c r="M2360" s="127"/>
      <c r="N2360" s="120"/>
      <c r="O2360" s="127"/>
      <c r="P2360" s="127"/>
      <c r="Q2360" s="120"/>
      <c r="R2360" s="127"/>
      <c r="S2360" s="127"/>
      <c r="T2360" s="120"/>
      <c r="U2360" s="127"/>
      <c r="V2360" s="127"/>
      <c r="W2360" s="120"/>
      <c r="X2360" s="127"/>
      <c r="Y2360" s="127"/>
      <c r="Z2360" s="120"/>
      <c r="AA2360" s="127"/>
      <c r="AB2360" s="127"/>
      <c r="AC2360" s="120"/>
      <c r="AD2360" s="127"/>
      <c r="AE2360" s="127"/>
      <c r="AF2360" s="120"/>
      <c r="AG2360" s="127"/>
      <c r="AH2360" s="127"/>
      <c r="AI2360" s="120"/>
      <c r="AJ2360" s="127"/>
      <c r="AK2360" s="127"/>
      <c r="AL2360" s="120"/>
      <c r="AM2360" s="127"/>
      <c r="AN2360" s="127"/>
      <c r="AO2360" s="120"/>
      <c r="AP2360" s="127"/>
      <c r="AQ2360" s="127"/>
      <c r="AR2360" s="127"/>
      <c r="AS2360" s="127"/>
      <c r="AT2360" s="127"/>
      <c r="AU2360" s="120"/>
      <c r="AV2360" s="127"/>
      <c r="AW2360" s="127"/>
      <c r="AX2360" s="120"/>
      <c r="AY2360" s="127"/>
      <c r="AZ2360" s="127"/>
      <c r="BA2360" s="120"/>
      <c r="BB2360" s="127"/>
      <c r="BC2360" s="127"/>
      <c r="BD2360" s="120"/>
      <c r="BE2360" s="120"/>
      <c r="BF2360" s="120"/>
      <c r="BG2360" s="120"/>
      <c r="BH2360" s="120"/>
      <c r="BI2360" s="120"/>
      <c r="BJ2360" s="120"/>
      <c r="BK2360" s="128"/>
      <c r="BL2360" s="128"/>
    </row>
    <row r="2361" spans="1:64" x14ac:dyDescent="0.2">
      <c r="A2361" s="120"/>
      <c r="B2361" s="120"/>
      <c r="C2361" s="168"/>
      <c r="D2361" s="127"/>
      <c r="E2361" s="141"/>
      <c r="F2361" s="141"/>
      <c r="G2361" s="141"/>
      <c r="H2361" s="120"/>
      <c r="I2361" s="127"/>
      <c r="J2361" s="127"/>
      <c r="K2361" s="120"/>
      <c r="L2361" s="127"/>
      <c r="M2361" s="127"/>
      <c r="N2361" s="120"/>
      <c r="O2361" s="127"/>
      <c r="P2361" s="127"/>
      <c r="Q2361" s="120"/>
      <c r="R2361" s="127"/>
      <c r="S2361" s="127"/>
      <c r="T2361" s="120"/>
      <c r="U2361" s="127"/>
      <c r="V2361" s="127"/>
      <c r="W2361" s="120"/>
      <c r="X2361" s="127"/>
      <c r="Y2361" s="127"/>
      <c r="Z2361" s="120"/>
      <c r="AA2361" s="127"/>
      <c r="AB2361" s="127"/>
      <c r="AC2361" s="120"/>
      <c r="AD2361" s="127"/>
      <c r="AE2361" s="127"/>
      <c r="AF2361" s="120"/>
      <c r="AG2361" s="127"/>
      <c r="AH2361" s="127"/>
      <c r="AI2361" s="120"/>
      <c r="AJ2361" s="127"/>
      <c r="AK2361" s="127"/>
      <c r="AL2361" s="120"/>
      <c r="AM2361" s="127"/>
      <c r="AN2361" s="127"/>
      <c r="AO2361" s="120"/>
      <c r="AP2361" s="127"/>
      <c r="AQ2361" s="127"/>
      <c r="AR2361" s="127"/>
      <c r="AS2361" s="127"/>
      <c r="AT2361" s="127"/>
      <c r="AU2361" s="120"/>
      <c r="AV2361" s="127"/>
      <c r="AW2361" s="127"/>
      <c r="AX2361" s="120"/>
      <c r="AY2361" s="127"/>
      <c r="AZ2361" s="127"/>
      <c r="BA2361" s="120"/>
      <c r="BB2361" s="127"/>
      <c r="BC2361" s="127"/>
      <c r="BD2361" s="120"/>
      <c r="BE2361" s="120"/>
      <c r="BF2361" s="120"/>
      <c r="BG2361" s="120"/>
      <c r="BH2361" s="120"/>
      <c r="BI2361" s="120"/>
      <c r="BJ2361" s="120"/>
      <c r="BK2361" s="128"/>
      <c r="BL2361" s="128"/>
    </row>
    <row r="2362" spans="1:64" x14ac:dyDescent="0.2">
      <c r="A2362" s="120"/>
      <c r="B2362" s="120"/>
      <c r="C2362" s="168"/>
      <c r="D2362" s="127"/>
      <c r="E2362" s="141"/>
      <c r="F2362" s="141"/>
      <c r="G2362" s="141"/>
      <c r="H2362" s="120"/>
      <c r="I2362" s="127"/>
      <c r="J2362" s="127"/>
      <c r="K2362" s="120"/>
      <c r="L2362" s="127"/>
      <c r="M2362" s="127"/>
      <c r="N2362" s="120"/>
      <c r="O2362" s="127"/>
      <c r="P2362" s="127"/>
      <c r="Q2362" s="120"/>
      <c r="R2362" s="127"/>
      <c r="S2362" s="127"/>
      <c r="T2362" s="120"/>
      <c r="U2362" s="127"/>
      <c r="V2362" s="127"/>
      <c r="W2362" s="120"/>
      <c r="X2362" s="127"/>
      <c r="Y2362" s="127"/>
      <c r="Z2362" s="120"/>
      <c r="AA2362" s="127"/>
      <c r="AB2362" s="127"/>
      <c r="AC2362" s="120"/>
      <c r="AD2362" s="127"/>
      <c r="AE2362" s="127"/>
      <c r="AF2362" s="120"/>
      <c r="AG2362" s="127"/>
      <c r="AH2362" s="127"/>
      <c r="AI2362" s="120"/>
      <c r="AJ2362" s="127"/>
      <c r="AK2362" s="127"/>
      <c r="AL2362" s="120"/>
      <c r="AM2362" s="127"/>
      <c r="AN2362" s="127"/>
      <c r="AO2362" s="120"/>
      <c r="AP2362" s="127"/>
      <c r="AQ2362" s="127"/>
      <c r="AR2362" s="127"/>
      <c r="AS2362" s="127"/>
      <c r="AT2362" s="127"/>
      <c r="AU2362" s="120"/>
      <c r="AV2362" s="127"/>
      <c r="AW2362" s="127"/>
      <c r="AX2362" s="120"/>
      <c r="AY2362" s="127"/>
      <c r="AZ2362" s="127"/>
      <c r="BA2362" s="120"/>
      <c r="BB2362" s="127"/>
      <c r="BC2362" s="127"/>
      <c r="BD2362" s="120"/>
      <c r="BE2362" s="120"/>
      <c r="BF2362" s="120"/>
      <c r="BG2362" s="120"/>
      <c r="BH2362" s="120"/>
      <c r="BI2362" s="120"/>
      <c r="BJ2362" s="120"/>
      <c r="BK2362" s="128"/>
      <c r="BL2362" s="128"/>
    </row>
    <row r="2363" spans="1:64" x14ac:dyDescent="0.2">
      <c r="A2363" s="120"/>
      <c r="B2363" s="120"/>
      <c r="C2363" s="168"/>
      <c r="D2363" s="127"/>
      <c r="E2363" s="141"/>
      <c r="F2363" s="141"/>
      <c r="G2363" s="141"/>
      <c r="H2363" s="120"/>
      <c r="I2363" s="127"/>
      <c r="J2363" s="127"/>
      <c r="K2363" s="120"/>
      <c r="L2363" s="127"/>
      <c r="M2363" s="127"/>
      <c r="N2363" s="120"/>
      <c r="O2363" s="127"/>
      <c r="P2363" s="127"/>
      <c r="Q2363" s="120"/>
      <c r="R2363" s="127"/>
      <c r="S2363" s="127"/>
      <c r="T2363" s="120"/>
      <c r="U2363" s="127"/>
      <c r="V2363" s="127"/>
      <c r="W2363" s="120"/>
      <c r="X2363" s="127"/>
      <c r="Y2363" s="127"/>
      <c r="Z2363" s="120"/>
      <c r="AA2363" s="127"/>
      <c r="AB2363" s="127"/>
      <c r="AC2363" s="120"/>
      <c r="AD2363" s="127"/>
      <c r="AE2363" s="127"/>
      <c r="AF2363" s="120"/>
      <c r="AG2363" s="127"/>
      <c r="AH2363" s="127"/>
      <c r="AI2363" s="120"/>
      <c r="AJ2363" s="127"/>
      <c r="AK2363" s="127"/>
      <c r="AL2363" s="120"/>
      <c r="AM2363" s="127"/>
      <c r="AN2363" s="127"/>
      <c r="AO2363" s="120"/>
      <c r="AP2363" s="127"/>
      <c r="AQ2363" s="127"/>
      <c r="AR2363" s="127"/>
      <c r="AS2363" s="127"/>
      <c r="AT2363" s="127"/>
      <c r="AU2363" s="120"/>
      <c r="AV2363" s="127"/>
      <c r="AW2363" s="127"/>
      <c r="AX2363" s="120"/>
      <c r="AY2363" s="127"/>
      <c r="AZ2363" s="127"/>
      <c r="BA2363" s="120"/>
      <c r="BB2363" s="127"/>
      <c r="BC2363" s="127"/>
      <c r="BD2363" s="120"/>
      <c r="BE2363" s="120"/>
      <c r="BF2363" s="120"/>
      <c r="BG2363" s="120"/>
      <c r="BH2363" s="120"/>
      <c r="BI2363" s="120"/>
      <c r="BJ2363" s="120"/>
      <c r="BK2363" s="128"/>
      <c r="BL2363" s="128"/>
    </row>
    <row r="2364" spans="1:64" x14ac:dyDescent="0.2">
      <c r="A2364" s="120"/>
      <c r="B2364" s="120"/>
      <c r="C2364" s="168"/>
      <c r="D2364" s="127"/>
      <c r="E2364" s="141"/>
      <c r="F2364" s="141"/>
      <c r="G2364" s="141"/>
      <c r="H2364" s="120"/>
      <c r="I2364" s="127"/>
      <c r="J2364" s="127"/>
      <c r="K2364" s="120"/>
      <c r="L2364" s="127"/>
      <c r="M2364" s="127"/>
      <c r="N2364" s="120"/>
      <c r="O2364" s="127"/>
      <c r="P2364" s="127"/>
      <c r="Q2364" s="120"/>
      <c r="R2364" s="127"/>
      <c r="S2364" s="127"/>
      <c r="T2364" s="120"/>
      <c r="U2364" s="127"/>
      <c r="V2364" s="127"/>
      <c r="W2364" s="120"/>
      <c r="X2364" s="127"/>
      <c r="Y2364" s="127"/>
      <c r="Z2364" s="120"/>
      <c r="AA2364" s="127"/>
      <c r="AB2364" s="127"/>
      <c r="AC2364" s="120"/>
      <c r="AD2364" s="127"/>
      <c r="AE2364" s="127"/>
      <c r="AF2364" s="120"/>
      <c r="AG2364" s="127"/>
      <c r="AH2364" s="127"/>
      <c r="AI2364" s="120"/>
      <c r="AJ2364" s="127"/>
      <c r="AK2364" s="127"/>
      <c r="AL2364" s="120"/>
      <c r="AM2364" s="127"/>
      <c r="AN2364" s="127"/>
      <c r="AO2364" s="120"/>
      <c r="AP2364" s="127"/>
      <c r="AQ2364" s="127"/>
      <c r="AR2364" s="127"/>
      <c r="AS2364" s="127"/>
      <c r="AT2364" s="127"/>
      <c r="AU2364" s="120"/>
      <c r="AV2364" s="127"/>
      <c r="AW2364" s="127"/>
      <c r="AX2364" s="120"/>
      <c r="AY2364" s="127"/>
      <c r="AZ2364" s="127"/>
      <c r="BA2364" s="120"/>
      <c r="BB2364" s="127"/>
      <c r="BC2364" s="127"/>
      <c r="BD2364" s="120"/>
      <c r="BE2364" s="120"/>
      <c r="BF2364" s="120"/>
      <c r="BG2364" s="120"/>
      <c r="BH2364" s="120"/>
      <c r="BI2364" s="120"/>
      <c r="BJ2364" s="120"/>
      <c r="BK2364" s="128"/>
      <c r="BL2364" s="128"/>
    </row>
    <row r="2365" spans="1:64" x14ac:dyDescent="0.2">
      <c r="A2365" s="120"/>
      <c r="B2365" s="120"/>
      <c r="C2365" s="168"/>
      <c r="D2365" s="127"/>
      <c r="E2365" s="141"/>
      <c r="F2365" s="141"/>
      <c r="G2365" s="141"/>
      <c r="H2365" s="120"/>
      <c r="I2365" s="127"/>
      <c r="J2365" s="127"/>
      <c r="K2365" s="120"/>
      <c r="L2365" s="127"/>
      <c r="M2365" s="127"/>
      <c r="N2365" s="120"/>
      <c r="O2365" s="127"/>
      <c r="P2365" s="127"/>
      <c r="Q2365" s="120"/>
      <c r="R2365" s="127"/>
      <c r="S2365" s="127"/>
      <c r="T2365" s="120"/>
      <c r="U2365" s="127"/>
      <c r="V2365" s="127"/>
      <c r="W2365" s="120"/>
      <c r="X2365" s="127"/>
      <c r="Y2365" s="127"/>
      <c r="Z2365" s="120"/>
      <c r="AA2365" s="127"/>
      <c r="AB2365" s="127"/>
      <c r="AC2365" s="120"/>
      <c r="AD2365" s="127"/>
      <c r="AE2365" s="127"/>
      <c r="AF2365" s="120"/>
      <c r="AG2365" s="127"/>
      <c r="AH2365" s="127"/>
      <c r="AI2365" s="120"/>
      <c r="AJ2365" s="127"/>
      <c r="AK2365" s="127"/>
      <c r="AL2365" s="120"/>
      <c r="AM2365" s="127"/>
      <c r="AN2365" s="127"/>
      <c r="AO2365" s="120"/>
      <c r="AP2365" s="127"/>
      <c r="AQ2365" s="127"/>
      <c r="AR2365" s="127"/>
      <c r="AS2365" s="127"/>
      <c r="AT2365" s="127"/>
      <c r="AU2365" s="120"/>
      <c r="AV2365" s="127"/>
      <c r="AW2365" s="127"/>
      <c r="AX2365" s="120"/>
      <c r="AY2365" s="127"/>
      <c r="AZ2365" s="127"/>
      <c r="BA2365" s="120"/>
      <c r="BB2365" s="127"/>
      <c r="BC2365" s="127"/>
      <c r="BD2365" s="120"/>
      <c r="BE2365" s="120"/>
      <c r="BF2365" s="120"/>
      <c r="BG2365" s="120"/>
      <c r="BH2365" s="120"/>
      <c r="BI2365" s="120"/>
      <c r="BJ2365" s="120"/>
      <c r="BK2365" s="128"/>
      <c r="BL2365" s="128"/>
    </row>
    <row r="2366" spans="1:64" x14ac:dyDescent="0.2">
      <c r="A2366" s="120"/>
      <c r="B2366" s="120"/>
      <c r="C2366" s="168"/>
      <c r="D2366" s="127"/>
      <c r="E2366" s="141"/>
      <c r="F2366" s="141"/>
      <c r="G2366" s="141"/>
      <c r="H2366" s="120"/>
      <c r="I2366" s="127"/>
      <c r="J2366" s="127"/>
      <c r="K2366" s="120"/>
      <c r="L2366" s="127"/>
      <c r="M2366" s="127"/>
      <c r="N2366" s="120"/>
      <c r="O2366" s="127"/>
      <c r="P2366" s="127"/>
      <c r="Q2366" s="120"/>
      <c r="R2366" s="127"/>
      <c r="S2366" s="127"/>
      <c r="T2366" s="120"/>
      <c r="U2366" s="127"/>
      <c r="V2366" s="127"/>
      <c r="W2366" s="120"/>
      <c r="X2366" s="127"/>
      <c r="Y2366" s="127"/>
      <c r="Z2366" s="120"/>
      <c r="AA2366" s="127"/>
      <c r="AB2366" s="127"/>
      <c r="AC2366" s="120"/>
      <c r="AD2366" s="127"/>
      <c r="AE2366" s="127"/>
      <c r="AF2366" s="120"/>
      <c r="AG2366" s="127"/>
      <c r="AH2366" s="127"/>
      <c r="AI2366" s="120"/>
      <c r="AJ2366" s="127"/>
      <c r="AK2366" s="127"/>
      <c r="AL2366" s="120"/>
      <c r="AM2366" s="127"/>
      <c r="AN2366" s="127"/>
      <c r="AO2366" s="120"/>
      <c r="AP2366" s="127"/>
      <c r="AQ2366" s="127"/>
      <c r="AR2366" s="127"/>
      <c r="AS2366" s="127"/>
      <c r="AT2366" s="127"/>
      <c r="AU2366" s="120"/>
      <c r="AV2366" s="127"/>
      <c r="AW2366" s="127"/>
      <c r="AX2366" s="120"/>
      <c r="AY2366" s="127"/>
      <c r="AZ2366" s="127"/>
      <c r="BA2366" s="120"/>
      <c r="BB2366" s="127"/>
      <c r="BC2366" s="127"/>
      <c r="BD2366" s="120"/>
      <c r="BE2366" s="120"/>
      <c r="BF2366" s="120"/>
      <c r="BG2366" s="120"/>
      <c r="BH2366" s="120"/>
      <c r="BI2366" s="120"/>
      <c r="BJ2366" s="120"/>
      <c r="BK2366" s="128"/>
      <c r="BL2366" s="128"/>
    </row>
    <row r="2367" spans="1:64" x14ac:dyDescent="0.2">
      <c r="A2367" s="120"/>
      <c r="B2367" s="120"/>
      <c r="C2367" s="168"/>
      <c r="D2367" s="127"/>
      <c r="E2367" s="141"/>
      <c r="F2367" s="141"/>
      <c r="G2367" s="141"/>
      <c r="H2367" s="120"/>
      <c r="I2367" s="127"/>
      <c r="J2367" s="127"/>
      <c r="K2367" s="120"/>
      <c r="L2367" s="127"/>
      <c r="M2367" s="127"/>
      <c r="N2367" s="120"/>
      <c r="O2367" s="127"/>
      <c r="P2367" s="127"/>
      <c r="Q2367" s="120"/>
      <c r="R2367" s="127"/>
      <c r="S2367" s="127"/>
      <c r="T2367" s="120"/>
      <c r="U2367" s="127"/>
      <c r="V2367" s="127"/>
      <c r="W2367" s="120"/>
      <c r="X2367" s="127"/>
      <c r="Y2367" s="127"/>
      <c r="Z2367" s="120"/>
      <c r="AA2367" s="127"/>
      <c r="AB2367" s="127"/>
      <c r="AC2367" s="120"/>
      <c r="AD2367" s="127"/>
      <c r="AE2367" s="127"/>
      <c r="AF2367" s="120"/>
      <c r="AG2367" s="127"/>
      <c r="AH2367" s="127"/>
      <c r="AI2367" s="120"/>
      <c r="AJ2367" s="127"/>
      <c r="AK2367" s="127"/>
      <c r="AL2367" s="120"/>
      <c r="AM2367" s="127"/>
      <c r="AN2367" s="127"/>
      <c r="AO2367" s="120"/>
      <c r="AP2367" s="127"/>
      <c r="AQ2367" s="127"/>
      <c r="AR2367" s="127"/>
      <c r="AS2367" s="127"/>
      <c r="AT2367" s="127"/>
      <c r="AU2367" s="120"/>
      <c r="AV2367" s="127"/>
      <c r="AW2367" s="127"/>
      <c r="AX2367" s="120"/>
      <c r="AY2367" s="127"/>
      <c r="AZ2367" s="127"/>
      <c r="BA2367" s="120"/>
      <c r="BB2367" s="127"/>
      <c r="BC2367" s="127"/>
      <c r="BD2367" s="120"/>
      <c r="BE2367" s="120"/>
      <c r="BF2367" s="120"/>
      <c r="BG2367" s="120"/>
      <c r="BH2367" s="120"/>
      <c r="BI2367" s="120"/>
      <c r="BJ2367" s="120"/>
      <c r="BK2367" s="128"/>
      <c r="BL2367" s="128"/>
    </row>
    <row r="2368" spans="1:64" x14ac:dyDescent="0.2">
      <c r="A2368" s="120"/>
      <c r="B2368" s="120"/>
      <c r="C2368" s="168"/>
      <c r="D2368" s="127"/>
      <c r="E2368" s="141"/>
      <c r="F2368" s="141"/>
      <c r="G2368" s="141"/>
      <c r="H2368" s="120"/>
      <c r="I2368" s="127"/>
      <c r="J2368" s="127"/>
      <c r="K2368" s="120"/>
      <c r="L2368" s="127"/>
      <c r="M2368" s="127"/>
      <c r="N2368" s="120"/>
      <c r="O2368" s="127"/>
      <c r="P2368" s="127"/>
      <c r="Q2368" s="120"/>
      <c r="R2368" s="127"/>
      <c r="S2368" s="127"/>
      <c r="T2368" s="120"/>
      <c r="U2368" s="127"/>
      <c r="V2368" s="127"/>
      <c r="W2368" s="120"/>
      <c r="X2368" s="127"/>
      <c r="Y2368" s="127"/>
      <c r="Z2368" s="120"/>
      <c r="AA2368" s="127"/>
      <c r="AB2368" s="127"/>
      <c r="AC2368" s="120"/>
      <c r="AD2368" s="127"/>
      <c r="AE2368" s="127"/>
      <c r="AF2368" s="120"/>
      <c r="AG2368" s="127"/>
      <c r="AH2368" s="127"/>
      <c r="AI2368" s="120"/>
      <c r="AJ2368" s="127"/>
      <c r="AK2368" s="127"/>
      <c r="AL2368" s="120"/>
      <c r="AM2368" s="127"/>
      <c r="AN2368" s="127"/>
      <c r="AO2368" s="120"/>
      <c r="AP2368" s="127"/>
      <c r="AQ2368" s="127"/>
      <c r="AR2368" s="127"/>
      <c r="AS2368" s="127"/>
      <c r="AT2368" s="127"/>
      <c r="AU2368" s="120"/>
      <c r="AV2368" s="127"/>
      <c r="AW2368" s="127"/>
      <c r="AX2368" s="120"/>
      <c r="AY2368" s="127"/>
      <c r="AZ2368" s="127"/>
      <c r="BA2368" s="120"/>
      <c r="BB2368" s="127"/>
      <c r="BC2368" s="127"/>
      <c r="BD2368" s="120"/>
      <c r="BE2368" s="120"/>
      <c r="BF2368" s="120"/>
      <c r="BG2368" s="120"/>
      <c r="BH2368" s="120"/>
      <c r="BI2368" s="120"/>
      <c r="BJ2368" s="120"/>
      <c r="BK2368" s="128"/>
      <c r="BL2368" s="128"/>
    </row>
    <row r="2369" spans="1:64" x14ac:dyDescent="0.2">
      <c r="A2369" s="120"/>
      <c r="B2369" s="120"/>
      <c r="C2369" s="168"/>
      <c r="D2369" s="127"/>
      <c r="E2369" s="141"/>
      <c r="F2369" s="141"/>
      <c r="G2369" s="141"/>
      <c r="H2369" s="120"/>
      <c r="I2369" s="127"/>
      <c r="J2369" s="127"/>
      <c r="K2369" s="120"/>
      <c r="L2369" s="127"/>
      <c r="M2369" s="127"/>
      <c r="N2369" s="120"/>
      <c r="O2369" s="127"/>
      <c r="P2369" s="127"/>
      <c r="Q2369" s="120"/>
      <c r="R2369" s="127"/>
      <c r="S2369" s="127"/>
      <c r="T2369" s="120"/>
      <c r="U2369" s="127"/>
      <c r="V2369" s="127"/>
      <c r="W2369" s="120"/>
      <c r="X2369" s="127"/>
      <c r="Y2369" s="127"/>
      <c r="Z2369" s="120"/>
      <c r="AA2369" s="127"/>
      <c r="AB2369" s="127"/>
      <c r="AC2369" s="120"/>
      <c r="AD2369" s="127"/>
      <c r="AE2369" s="127"/>
      <c r="AF2369" s="120"/>
      <c r="AG2369" s="127"/>
      <c r="AH2369" s="127"/>
      <c r="AI2369" s="120"/>
      <c r="AJ2369" s="127"/>
      <c r="AK2369" s="127"/>
      <c r="AL2369" s="120"/>
      <c r="AM2369" s="127"/>
      <c r="AN2369" s="127"/>
      <c r="AO2369" s="120"/>
      <c r="AP2369" s="127"/>
      <c r="AQ2369" s="127"/>
      <c r="AR2369" s="127"/>
      <c r="AS2369" s="127"/>
      <c r="AT2369" s="127"/>
      <c r="AU2369" s="120"/>
      <c r="AV2369" s="127"/>
      <c r="AW2369" s="127"/>
      <c r="AX2369" s="120"/>
      <c r="AY2369" s="127"/>
      <c r="AZ2369" s="127"/>
      <c r="BA2369" s="120"/>
      <c r="BB2369" s="127"/>
      <c r="BC2369" s="127"/>
      <c r="BD2369" s="120"/>
      <c r="BE2369" s="120"/>
      <c r="BF2369" s="120"/>
      <c r="BG2369" s="120"/>
      <c r="BH2369" s="120"/>
      <c r="BI2369" s="120"/>
      <c r="BJ2369" s="120"/>
      <c r="BK2369" s="128"/>
      <c r="BL2369" s="128"/>
    </row>
    <row r="2370" spans="1:64" x14ac:dyDescent="0.2">
      <c r="A2370" s="120"/>
      <c r="B2370" s="120"/>
      <c r="C2370" s="168"/>
      <c r="D2370" s="127"/>
      <c r="E2370" s="141"/>
      <c r="F2370" s="141"/>
      <c r="G2370" s="141"/>
      <c r="H2370" s="120"/>
      <c r="I2370" s="127"/>
      <c r="J2370" s="127"/>
      <c r="K2370" s="120"/>
      <c r="L2370" s="127"/>
      <c r="M2370" s="127"/>
      <c r="N2370" s="120"/>
      <c r="O2370" s="127"/>
      <c r="P2370" s="127"/>
      <c r="Q2370" s="120"/>
      <c r="R2370" s="127"/>
      <c r="S2370" s="127"/>
      <c r="T2370" s="120"/>
      <c r="U2370" s="127"/>
      <c r="V2370" s="127"/>
      <c r="W2370" s="120"/>
      <c r="X2370" s="127"/>
      <c r="Y2370" s="127"/>
      <c r="Z2370" s="120"/>
      <c r="AA2370" s="127"/>
      <c r="AB2370" s="127"/>
      <c r="AC2370" s="120"/>
      <c r="AD2370" s="127"/>
      <c r="AE2370" s="127"/>
      <c r="AF2370" s="120"/>
      <c r="AG2370" s="127"/>
      <c r="AH2370" s="127"/>
      <c r="AI2370" s="120"/>
      <c r="AJ2370" s="127"/>
      <c r="AK2370" s="127"/>
      <c r="AL2370" s="120"/>
      <c r="AM2370" s="127"/>
      <c r="AN2370" s="127"/>
      <c r="AO2370" s="120"/>
      <c r="AP2370" s="127"/>
      <c r="AQ2370" s="127"/>
      <c r="AR2370" s="127"/>
      <c r="AS2370" s="127"/>
      <c r="AT2370" s="127"/>
      <c r="AU2370" s="120"/>
      <c r="AV2370" s="127"/>
      <c r="AW2370" s="127"/>
      <c r="AX2370" s="120"/>
      <c r="AY2370" s="127"/>
      <c r="AZ2370" s="127"/>
      <c r="BA2370" s="120"/>
      <c r="BB2370" s="127"/>
      <c r="BC2370" s="127"/>
      <c r="BD2370" s="120"/>
      <c r="BE2370" s="120"/>
      <c r="BF2370" s="120"/>
      <c r="BG2370" s="120"/>
      <c r="BH2370" s="120"/>
      <c r="BI2370" s="120"/>
      <c r="BJ2370" s="120"/>
      <c r="BK2370" s="128"/>
      <c r="BL2370" s="128"/>
    </row>
    <row r="2371" spans="1:64" x14ac:dyDescent="0.2">
      <c r="A2371" s="120"/>
      <c r="B2371" s="120"/>
      <c r="C2371" s="168"/>
      <c r="D2371" s="127"/>
      <c r="E2371" s="141"/>
      <c r="F2371" s="141"/>
      <c r="G2371" s="141"/>
      <c r="H2371" s="120"/>
      <c r="I2371" s="127"/>
      <c r="J2371" s="127"/>
      <c r="K2371" s="120"/>
      <c r="L2371" s="127"/>
      <c r="M2371" s="127"/>
      <c r="N2371" s="120"/>
      <c r="O2371" s="127"/>
      <c r="P2371" s="127"/>
      <c r="Q2371" s="120"/>
      <c r="R2371" s="127"/>
      <c r="S2371" s="127"/>
      <c r="T2371" s="120"/>
      <c r="U2371" s="127"/>
      <c r="V2371" s="127"/>
      <c r="W2371" s="120"/>
      <c r="X2371" s="127"/>
      <c r="Y2371" s="127"/>
      <c r="Z2371" s="120"/>
      <c r="AA2371" s="127"/>
      <c r="AB2371" s="127"/>
      <c r="AC2371" s="120"/>
      <c r="AD2371" s="127"/>
      <c r="AE2371" s="127"/>
      <c r="AF2371" s="120"/>
      <c r="AG2371" s="127"/>
      <c r="AH2371" s="127"/>
      <c r="AI2371" s="120"/>
      <c r="AJ2371" s="127"/>
      <c r="AK2371" s="127"/>
      <c r="AL2371" s="120"/>
      <c r="AM2371" s="127"/>
      <c r="AN2371" s="127"/>
      <c r="AO2371" s="120"/>
      <c r="AP2371" s="127"/>
      <c r="AQ2371" s="127"/>
      <c r="AR2371" s="127"/>
      <c r="AS2371" s="127"/>
      <c r="AT2371" s="127"/>
      <c r="AU2371" s="120"/>
      <c r="AV2371" s="127"/>
      <c r="AW2371" s="127"/>
      <c r="AX2371" s="120"/>
      <c r="AY2371" s="127"/>
      <c r="AZ2371" s="127"/>
      <c r="BA2371" s="120"/>
      <c r="BB2371" s="127"/>
      <c r="BC2371" s="127"/>
      <c r="BD2371" s="120"/>
      <c r="BE2371" s="120"/>
      <c r="BF2371" s="120"/>
      <c r="BG2371" s="120"/>
      <c r="BH2371" s="120"/>
      <c r="BI2371" s="120"/>
      <c r="BJ2371" s="120"/>
      <c r="BK2371" s="128"/>
      <c r="BL2371" s="128"/>
    </row>
    <row r="2372" spans="1:64" x14ac:dyDescent="0.2">
      <c r="A2372" s="120"/>
      <c r="B2372" s="120"/>
      <c r="C2372" s="168"/>
      <c r="D2372" s="127"/>
      <c r="E2372" s="141"/>
      <c r="F2372" s="141"/>
      <c r="G2372" s="141"/>
      <c r="H2372" s="120"/>
      <c r="I2372" s="127"/>
      <c r="J2372" s="127"/>
      <c r="K2372" s="120"/>
      <c r="L2372" s="127"/>
      <c r="M2372" s="127"/>
      <c r="N2372" s="120"/>
      <c r="O2372" s="127"/>
      <c r="P2372" s="127"/>
      <c r="Q2372" s="120"/>
      <c r="R2372" s="127"/>
      <c r="S2372" s="127"/>
      <c r="T2372" s="120"/>
      <c r="U2372" s="127"/>
      <c r="V2372" s="127"/>
      <c r="W2372" s="120"/>
      <c r="X2372" s="127"/>
      <c r="Y2372" s="127"/>
      <c r="Z2372" s="120"/>
      <c r="AA2372" s="127"/>
      <c r="AB2372" s="127"/>
      <c r="AC2372" s="120"/>
      <c r="AD2372" s="127"/>
      <c r="AE2372" s="127"/>
      <c r="AF2372" s="120"/>
      <c r="AG2372" s="127"/>
      <c r="AH2372" s="127"/>
      <c r="AI2372" s="120"/>
      <c r="AJ2372" s="127"/>
      <c r="AK2372" s="127"/>
      <c r="AL2372" s="120"/>
      <c r="AM2372" s="127"/>
      <c r="AN2372" s="127"/>
      <c r="AO2372" s="120"/>
      <c r="AP2372" s="127"/>
      <c r="AQ2372" s="127"/>
      <c r="AR2372" s="127"/>
      <c r="AS2372" s="127"/>
      <c r="AT2372" s="127"/>
      <c r="AU2372" s="120"/>
      <c r="AV2372" s="127"/>
      <c r="AW2372" s="127"/>
      <c r="AX2372" s="120"/>
      <c r="AY2372" s="127"/>
      <c r="AZ2372" s="127"/>
      <c r="BA2372" s="120"/>
      <c r="BB2372" s="127"/>
      <c r="BC2372" s="127"/>
      <c r="BD2372" s="120"/>
      <c r="BE2372" s="120"/>
      <c r="BF2372" s="120"/>
      <c r="BG2372" s="120"/>
      <c r="BH2372" s="120"/>
      <c r="BI2372" s="120"/>
      <c r="BJ2372" s="120"/>
      <c r="BK2372" s="128"/>
      <c r="BL2372" s="128"/>
    </row>
    <row r="2373" spans="1:64" x14ac:dyDescent="0.2">
      <c r="A2373" s="120"/>
      <c r="B2373" s="120"/>
      <c r="C2373" s="168"/>
      <c r="D2373" s="127"/>
      <c r="E2373" s="141"/>
      <c r="F2373" s="141"/>
      <c r="G2373" s="141"/>
      <c r="H2373" s="120"/>
      <c r="I2373" s="127"/>
      <c r="J2373" s="127"/>
      <c r="K2373" s="120"/>
      <c r="L2373" s="127"/>
      <c r="M2373" s="127"/>
      <c r="N2373" s="120"/>
      <c r="O2373" s="127"/>
      <c r="P2373" s="127"/>
      <c r="Q2373" s="120"/>
      <c r="R2373" s="127"/>
      <c r="S2373" s="127"/>
      <c r="T2373" s="120"/>
      <c r="U2373" s="127"/>
      <c r="V2373" s="127"/>
      <c r="W2373" s="120"/>
      <c r="X2373" s="127"/>
      <c r="Y2373" s="127"/>
      <c r="Z2373" s="120"/>
      <c r="AA2373" s="127"/>
      <c r="AB2373" s="127"/>
      <c r="AC2373" s="120"/>
      <c r="AD2373" s="127"/>
      <c r="AE2373" s="127"/>
      <c r="AF2373" s="120"/>
      <c r="AG2373" s="127"/>
      <c r="AH2373" s="127"/>
      <c r="AI2373" s="120"/>
      <c r="AJ2373" s="127"/>
      <c r="AK2373" s="127"/>
      <c r="AL2373" s="120"/>
      <c r="AM2373" s="127"/>
      <c r="AN2373" s="127"/>
      <c r="AO2373" s="120"/>
      <c r="AP2373" s="127"/>
      <c r="AQ2373" s="127"/>
      <c r="AR2373" s="127"/>
      <c r="AS2373" s="127"/>
      <c r="AT2373" s="127"/>
      <c r="AU2373" s="120"/>
      <c r="AV2373" s="127"/>
      <c r="AW2373" s="127"/>
      <c r="AX2373" s="120"/>
      <c r="AY2373" s="127"/>
      <c r="AZ2373" s="127"/>
      <c r="BA2373" s="120"/>
      <c r="BB2373" s="127"/>
      <c r="BC2373" s="127"/>
      <c r="BD2373" s="120"/>
      <c r="BE2373" s="120"/>
      <c r="BF2373" s="120"/>
      <c r="BG2373" s="120"/>
      <c r="BH2373" s="120"/>
      <c r="BI2373" s="120"/>
      <c r="BJ2373" s="120"/>
      <c r="BK2373" s="128"/>
      <c r="BL2373" s="128"/>
    </row>
    <row r="2374" spans="1:64" x14ac:dyDescent="0.2">
      <c r="A2374" s="120"/>
      <c r="B2374" s="120"/>
      <c r="C2374" s="168"/>
      <c r="D2374" s="127"/>
      <c r="E2374" s="141"/>
      <c r="F2374" s="141"/>
      <c r="G2374" s="141"/>
      <c r="H2374" s="120"/>
      <c r="I2374" s="127"/>
      <c r="J2374" s="127"/>
      <c r="K2374" s="120"/>
      <c r="L2374" s="127"/>
      <c r="M2374" s="127"/>
      <c r="N2374" s="120"/>
      <c r="O2374" s="127"/>
      <c r="P2374" s="127"/>
      <c r="Q2374" s="120"/>
      <c r="R2374" s="127"/>
      <c r="S2374" s="127"/>
      <c r="T2374" s="120"/>
      <c r="U2374" s="127"/>
      <c r="V2374" s="127"/>
      <c r="W2374" s="120"/>
      <c r="X2374" s="127"/>
      <c r="Y2374" s="127"/>
      <c r="Z2374" s="120"/>
      <c r="AA2374" s="127"/>
      <c r="AB2374" s="127"/>
      <c r="AC2374" s="120"/>
      <c r="AD2374" s="127"/>
      <c r="AE2374" s="127"/>
      <c r="AF2374" s="120"/>
      <c r="AG2374" s="127"/>
      <c r="AH2374" s="127"/>
      <c r="AI2374" s="120"/>
      <c r="AJ2374" s="127"/>
      <c r="AK2374" s="127"/>
      <c r="AL2374" s="120"/>
      <c r="AM2374" s="127"/>
      <c r="AN2374" s="127"/>
      <c r="AO2374" s="120"/>
      <c r="AP2374" s="127"/>
      <c r="AQ2374" s="127"/>
      <c r="AR2374" s="127"/>
      <c r="AS2374" s="127"/>
      <c r="AT2374" s="127"/>
      <c r="AU2374" s="120"/>
      <c r="AV2374" s="127"/>
      <c r="AW2374" s="127"/>
      <c r="AX2374" s="120"/>
      <c r="AY2374" s="127"/>
      <c r="AZ2374" s="127"/>
      <c r="BA2374" s="120"/>
      <c r="BB2374" s="127"/>
      <c r="BC2374" s="127"/>
      <c r="BD2374" s="120"/>
      <c r="BE2374" s="120"/>
      <c r="BF2374" s="120"/>
      <c r="BG2374" s="120"/>
      <c r="BH2374" s="120"/>
      <c r="BI2374" s="120"/>
      <c r="BJ2374" s="120"/>
      <c r="BK2374" s="128"/>
      <c r="BL2374" s="128"/>
    </row>
    <row r="2375" spans="1:64" x14ac:dyDescent="0.2">
      <c r="A2375" s="120"/>
      <c r="B2375" s="120"/>
      <c r="C2375" s="168"/>
      <c r="D2375" s="127"/>
      <c r="E2375" s="141"/>
      <c r="F2375" s="141"/>
      <c r="G2375" s="141"/>
      <c r="H2375" s="120"/>
      <c r="I2375" s="127"/>
      <c r="J2375" s="127"/>
      <c r="K2375" s="120"/>
      <c r="L2375" s="127"/>
      <c r="M2375" s="127"/>
      <c r="N2375" s="120"/>
      <c r="O2375" s="127"/>
      <c r="P2375" s="127"/>
      <c r="Q2375" s="120"/>
      <c r="R2375" s="127"/>
      <c r="S2375" s="127"/>
      <c r="T2375" s="120"/>
      <c r="U2375" s="127"/>
      <c r="V2375" s="127"/>
      <c r="W2375" s="120"/>
      <c r="X2375" s="127"/>
      <c r="Y2375" s="127"/>
      <c r="Z2375" s="120"/>
      <c r="AA2375" s="127"/>
      <c r="AB2375" s="127"/>
      <c r="AC2375" s="120"/>
      <c r="AD2375" s="127"/>
      <c r="AE2375" s="127"/>
      <c r="AF2375" s="120"/>
      <c r="AG2375" s="127"/>
      <c r="AH2375" s="127"/>
      <c r="AI2375" s="120"/>
      <c r="AJ2375" s="127"/>
      <c r="AK2375" s="127"/>
      <c r="AL2375" s="120"/>
      <c r="AM2375" s="127"/>
      <c r="AN2375" s="127"/>
      <c r="AO2375" s="120"/>
      <c r="AP2375" s="127"/>
      <c r="AQ2375" s="127"/>
      <c r="AR2375" s="127"/>
      <c r="AS2375" s="127"/>
      <c r="AT2375" s="127"/>
      <c r="AU2375" s="120"/>
      <c r="AV2375" s="127"/>
      <c r="AW2375" s="127"/>
      <c r="AX2375" s="120"/>
      <c r="AY2375" s="127"/>
      <c r="AZ2375" s="127"/>
      <c r="BA2375" s="120"/>
      <c r="BB2375" s="127"/>
      <c r="BC2375" s="127"/>
      <c r="BD2375" s="120"/>
      <c r="BE2375" s="120"/>
      <c r="BF2375" s="120"/>
      <c r="BG2375" s="120"/>
      <c r="BH2375" s="120"/>
      <c r="BI2375" s="120"/>
      <c r="BJ2375" s="120"/>
      <c r="BK2375" s="128"/>
      <c r="BL2375" s="128"/>
    </row>
    <row r="2376" spans="1:64" x14ac:dyDescent="0.2">
      <c r="A2376" s="120"/>
      <c r="B2376" s="120"/>
      <c r="C2376" s="168"/>
      <c r="D2376" s="127"/>
      <c r="E2376" s="141"/>
      <c r="F2376" s="141"/>
      <c r="G2376" s="141"/>
      <c r="H2376" s="120"/>
      <c r="I2376" s="127"/>
      <c r="J2376" s="127"/>
      <c r="K2376" s="120"/>
      <c r="L2376" s="127"/>
      <c r="M2376" s="127"/>
      <c r="N2376" s="120"/>
      <c r="O2376" s="127"/>
      <c r="P2376" s="127"/>
      <c r="Q2376" s="120"/>
      <c r="R2376" s="127"/>
      <c r="S2376" s="127"/>
      <c r="T2376" s="120"/>
      <c r="U2376" s="127"/>
      <c r="V2376" s="127"/>
      <c r="W2376" s="120"/>
      <c r="X2376" s="127"/>
      <c r="Y2376" s="127"/>
      <c r="Z2376" s="120"/>
      <c r="AA2376" s="127"/>
      <c r="AB2376" s="127"/>
      <c r="AC2376" s="120"/>
      <c r="AD2376" s="127"/>
      <c r="AE2376" s="127"/>
      <c r="AF2376" s="120"/>
      <c r="AG2376" s="127"/>
      <c r="AH2376" s="127"/>
      <c r="AI2376" s="120"/>
      <c r="AJ2376" s="127"/>
      <c r="AK2376" s="127"/>
      <c r="AL2376" s="120"/>
      <c r="AM2376" s="127"/>
      <c r="AN2376" s="127"/>
      <c r="AO2376" s="120"/>
      <c r="AP2376" s="127"/>
      <c r="AQ2376" s="127"/>
      <c r="AR2376" s="127"/>
      <c r="AS2376" s="127"/>
      <c r="AT2376" s="127"/>
      <c r="AU2376" s="120"/>
      <c r="AV2376" s="127"/>
      <c r="AW2376" s="127"/>
      <c r="AX2376" s="120"/>
      <c r="AY2376" s="127"/>
      <c r="AZ2376" s="127"/>
      <c r="BA2376" s="120"/>
      <c r="BB2376" s="127"/>
      <c r="BC2376" s="127"/>
      <c r="BD2376" s="120"/>
      <c r="BE2376" s="120"/>
      <c r="BF2376" s="120"/>
      <c r="BG2376" s="120"/>
      <c r="BH2376" s="120"/>
      <c r="BI2376" s="120"/>
      <c r="BJ2376" s="120"/>
      <c r="BK2376" s="128"/>
      <c r="BL2376" s="128"/>
    </row>
    <row r="2377" spans="1:64" x14ac:dyDescent="0.2">
      <c r="A2377" s="120"/>
      <c r="B2377" s="120"/>
      <c r="C2377" s="168"/>
      <c r="D2377" s="127"/>
      <c r="E2377" s="141"/>
      <c r="F2377" s="141"/>
      <c r="G2377" s="141"/>
      <c r="H2377" s="120"/>
      <c r="I2377" s="127"/>
      <c r="J2377" s="127"/>
      <c r="K2377" s="120"/>
      <c r="L2377" s="127"/>
      <c r="M2377" s="127"/>
      <c r="N2377" s="120"/>
      <c r="O2377" s="127"/>
      <c r="P2377" s="127"/>
      <c r="Q2377" s="120"/>
      <c r="R2377" s="127"/>
      <c r="S2377" s="127"/>
      <c r="T2377" s="120"/>
      <c r="U2377" s="127"/>
      <c r="V2377" s="127"/>
      <c r="W2377" s="120"/>
      <c r="X2377" s="127"/>
      <c r="Y2377" s="127"/>
      <c r="Z2377" s="120"/>
      <c r="AA2377" s="127"/>
      <c r="AB2377" s="127"/>
      <c r="AC2377" s="120"/>
      <c r="AD2377" s="127"/>
      <c r="AE2377" s="127"/>
      <c r="AF2377" s="120"/>
      <c r="AG2377" s="127"/>
      <c r="AH2377" s="127"/>
      <c r="AI2377" s="120"/>
      <c r="AJ2377" s="127"/>
      <c r="AK2377" s="127"/>
      <c r="AL2377" s="120"/>
      <c r="AM2377" s="127"/>
      <c r="AN2377" s="127"/>
      <c r="AO2377" s="120"/>
      <c r="AP2377" s="127"/>
      <c r="AQ2377" s="127"/>
      <c r="AR2377" s="127"/>
      <c r="AS2377" s="127"/>
      <c r="AT2377" s="127"/>
      <c r="AU2377" s="120"/>
      <c r="AV2377" s="127"/>
      <c r="AW2377" s="127"/>
      <c r="AX2377" s="120"/>
      <c r="AY2377" s="127"/>
      <c r="AZ2377" s="127"/>
      <c r="BA2377" s="120"/>
      <c r="BB2377" s="127"/>
      <c r="BC2377" s="127"/>
      <c r="BD2377" s="120"/>
      <c r="BE2377" s="120"/>
      <c r="BF2377" s="120"/>
      <c r="BG2377" s="120"/>
      <c r="BH2377" s="120"/>
      <c r="BI2377" s="120"/>
      <c r="BJ2377" s="120"/>
      <c r="BK2377" s="128"/>
      <c r="BL2377" s="128"/>
    </row>
    <row r="2378" spans="1:64" x14ac:dyDescent="0.2">
      <c r="A2378" s="120"/>
      <c r="B2378" s="120"/>
      <c r="C2378" s="168"/>
      <c r="D2378" s="127"/>
      <c r="E2378" s="141"/>
      <c r="F2378" s="141"/>
      <c r="G2378" s="141"/>
      <c r="H2378" s="120"/>
      <c r="I2378" s="127"/>
      <c r="J2378" s="127"/>
      <c r="K2378" s="120"/>
      <c r="L2378" s="127"/>
      <c r="M2378" s="127"/>
      <c r="N2378" s="120"/>
      <c r="O2378" s="127"/>
      <c r="P2378" s="127"/>
      <c r="Q2378" s="120"/>
      <c r="R2378" s="127"/>
      <c r="S2378" s="127"/>
      <c r="T2378" s="120"/>
      <c r="U2378" s="127"/>
      <c r="V2378" s="127"/>
      <c r="W2378" s="120"/>
      <c r="X2378" s="127"/>
      <c r="Y2378" s="127"/>
      <c r="Z2378" s="120"/>
      <c r="AA2378" s="127"/>
      <c r="AB2378" s="127"/>
      <c r="AC2378" s="120"/>
      <c r="AD2378" s="127"/>
      <c r="AE2378" s="127"/>
      <c r="AF2378" s="120"/>
      <c r="AG2378" s="127"/>
      <c r="AH2378" s="127"/>
      <c r="AI2378" s="120"/>
      <c r="AJ2378" s="127"/>
      <c r="AK2378" s="127"/>
      <c r="AL2378" s="120"/>
      <c r="AM2378" s="127"/>
      <c r="AN2378" s="127"/>
      <c r="AO2378" s="120"/>
      <c r="AP2378" s="127"/>
      <c r="AQ2378" s="127"/>
      <c r="AR2378" s="127"/>
      <c r="AS2378" s="127"/>
      <c r="AT2378" s="127"/>
      <c r="AU2378" s="120"/>
      <c r="AV2378" s="127"/>
      <c r="AW2378" s="127"/>
      <c r="AX2378" s="120"/>
      <c r="AY2378" s="127"/>
      <c r="AZ2378" s="127"/>
      <c r="BA2378" s="120"/>
      <c r="BB2378" s="127"/>
      <c r="BC2378" s="127"/>
      <c r="BD2378" s="120"/>
      <c r="BE2378" s="120"/>
      <c r="BF2378" s="120"/>
      <c r="BG2378" s="120"/>
      <c r="BH2378" s="120"/>
      <c r="BI2378" s="120"/>
      <c r="BJ2378" s="120"/>
      <c r="BK2378" s="128"/>
      <c r="BL2378" s="128"/>
    </row>
    <row r="2379" spans="1:64" x14ac:dyDescent="0.2">
      <c r="A2379" s="120"/>
      <c r="B2379" s="120"/>
      <c r="C2379" s="168"/>
      <c r="D2379" s="127"/>
      <c r="E2379" s="141"/>
      <c r="F2379" s="141"/>
      <c r="G2379" s="141"/>
      <c r="H2379" s="120"/>
      <c r="I2379" s="127"/>
      <c r="J2379" s="127"/>
      <c r="K2379" s="120"/>
      <c r="L2379" s="127"/>
      <c r="M2379" s="127"/>
      <c r="N2379" s="120"/>
      <c r="O2379" s="127"/>
      <c r="P2379" s="127"/>
      <c r="Q2379" s="120"/>
      <c r="R2379" s="127"/>
      <c r="S2379" s="127"/>
      <c r="T2379" s="120"/>
      <c r="U2379" s="127"/>
      <c r="V2379" s="127"/>
      <c r="W2379" s="120"/>
      <c r="X2379" s="127"/>
      <c r="Y2379" s="127"/>
      <c r="Z2379" s="120"/>
      <c r="AA2379" s="127"/>
      <c r="AB2379" s="127"/>
      <c r="AC2379" s="120"/>
      <c r="AD2379" s="127"/>
      <c r="AE2379" s="127"/>
      <c r="AF2379" s="120"/>
      <c r="AG2379" s="127"/>
      <c r="AH2379" s="127"/>
      <c r="AI2379" s="120"/>
      <c r="AJ2379" s="127"/>
      <c r="AK2379" s="127"/>
      <c r="AL2379" s="120"/>
      <c r="AM2379" s="127"/>
      <c r="AN2379" s="127"/>
      <c r="AO2379" s="120"/>
      <c r="AP2379" s="127"/>
      <c r="AQ2379" s="127"/>
      <c r="AR2379" s="127"/>
      <c r="AS2379" s="127"/>
      <c r="AT2379" s="127"/>
      <c r="AU2379" s="120"/>
      <c r="AV2379" s="127"/>
      <c r="AW2379" s="127"/>
      <c r="AX2379" s="120"/>
      <c r="AY2379" s="127"/>
      <c r="AZ2379" s="127"/>
      <c r="BA2379" s="120"/>
      <c r="BB2379" s="127"/>
      <c r="BC2379" s="127"/>
      <c r="BD2379" s="120"/>
      <c r="BE2379" s="120"/>
      <c r="BF2379" s="120"/>
      <c r="BG2379" s="120"/>
      <c r="BH2379" s="120"/>
      <c r="BI2379" s="120"/>
      <c r="BJ2379" s="120"/>
      <c r="BK2379" s="128"/>
      <c r="BL2379" s="128"/>
    </row>
    <row r="2380" spans="1:64" x14ac:dyDescent="0.2">
      <c r="A2380" s="120"/>
      <c r="B2380" s="120"/>
      <c r="C2380" s="168"/>
      <c r="D2380" s="127"/>
      <c r="E2380" s="141"/>
      <c r="F2380" s="141"/>
      <c r="G2380" s="141"/>
      <c r="H2380" s="120"/>
      <c r="I2380" s="127"/>
      <c r="J2380" s="127"/>
      <c r="K2380" s="120"/>
      <c r="L2380" s="127"/>
      <c r="M2380" s="127"/>
      <c r="N2380" s="120"/>
      <c r="O2380" s="127"/>
      <c r="P2380" s="127"/>
      <c r="Q2380" s="120"/>
      <c r="R2380" s="127"/>
      <c r="S2380" s="127"/>
      <c r="T2380" s="120"/>
      <c r="U2380" s="127"/>
      <c r="V2380" s="127"/>
      <c r="W2380" s="120"/>
      <c r="X2380" s="127"/>
      <c r="Y2380" s="127"/>
      <c r="Z2380" s="120"/>
      <c r="AA2380" s="127"/>
      <c r="AB2380" s="127"/>
      <c r="AC2380" s="120"/>
      <c r="AD2380" s="127"/>
      <c r="AE2380" s="127"/>
      <c r="AF2380" s="120"/>
      <c r="AG2380" s="127"/>
      <c r="AH2380" s="127"/>
      <c r="AI2380" s="120"/>
      <c r="AJ2380" s="127"/>
      <c r="AK2380" s="127"/>
      <c r="AL2380" s="120"/>
      <c r="AM2380" s="127"/>
      <c r="AN2380" s="127"/>
      <c r="AO2380" s="120"/>
      <c r="AP2380" s="127"/>
      <c r="AQ2380" s="127"/>
      <c r="AR2380" s="127"/>
      <c r="AS2380" s="127"/>
      <c r="AT2380" s="127"/>
      <c r="AU2380" s="120"/>
      <c r="AV2380" s="127"/>
      <c r="AW2380" s="127"/>
      <c r="AX2380" s="120"/>
      <c r="AY2380" s="127"/>
      <c r="AZ2380" s="127"/>
      <c r="BA2380" s="120"/>
      <c r="BB2380" s="127"/>
      <c r="BC2380" s="127"/>
      <c r="BD2380" s="120"/>
      <c r="BE2380" s="120"/>
      <c r="BF2380" s="120"/>
      <c r="BG2380" s="120"/>
      <c r="BH2380" s="120"/>
      <c r="BI2380" s="120"/>
      <c r="BJ2380" s="120"/>
      <c r="BK2380" s="128"/>
      <c r="BL2380" s="128"/>
    </row>
    <row r="2381" spans="1:64" x14ac:dyDescent="0.2">
      <c r="A2381" s="120"/>
      <c r="B2381" s="120"/>
      <c r="C2381" s="168"/>
      <c r="D2381" s="127"/>
      <c r="E2381" s="141"/>
      <c r="F2381" s="141"/>
      <c r="G2381" s="141"/>
      <c r="H2381" s="120"/>
      <c r="I2381" s="127"/>
      <c r="J2381" s="127"/>
      <c r="K2381" s="120"/>
      <c r="L2381" s="127"/>
      <c r="M2381" s="127"/>
      <c r="N2381" s="120"/>
      <c r="O2381" s="127"/>
      <c r="P2381" s="127"/>
      <c r="Q2381" s="120"/>
      <c r="R2381" s="127"/>
      <c r="S2381" s="127"/>
      <c r="T2381" s="120"/>
      <c r="U2381" s="127"/>
      <c r="V2381" s="127"/>
      <c r="W2381" s="120"/>
      <c r="X2381" s="127"/>
      <c r="Y2381" s="127"/>
      <c r="Z2381" s="120"/>
      <c r="AA2381" s="127"/>
      <c r="AB2381" s="127"/>
      <c r="AC2381" s="120"/>
      <c r="AD2381" s="127"/>
      <c r="AE2381" s="127"/>
      <c r="AF2381" s="120"/>
      <c r="AG2381" s="127"/>
      <c r="AH2381" s="127"/>
      <c r="AI2381" s="120"/>
      <c r="AJ2381" s="127"/>
      <c r="AK2381" s="127"/>
      <c r="AL2381" s="120"/>
      <c r="AM2381" s="127"/>
      <c r="AN2381" s="127"/>
      <c r="AO2381" s="120"/>
      <c r="AP2381" s="127"/>
      <c r="AQ2381" s="127"/>
      <c r="AR2381" s="127"/>
      <c r="AS2381" s="127"/>
      <c r="AT2381" s="127"/>
      <c r="AU2381" s="120"/>
      <c r="AV2381" s="127"/>
      <c r="AW2381" s="127"/>
      <c r="AX2381" s="120"/>
      <c r="AY2381" s="127"/>
      <c r="AZ2381" s="127"/>
      <c r="BA2381" s="120"/>
      <c r="BB2381" s="127"/>
      <c r="BC2381" s="127"/>
      <c r="BD2381" s="120"/>
      <c r="BE2381" s="120"/>
      <c r="BF2381" s="120"/>
      <c r="BG2381" s="120"/>
      <c r="BH2381" s="120"/>
      <c r="BI2381" s="120"/>
      <c r="BJ2381" s="120"/>
      <c r="BK2381" s="128"/>
      <c r="BL2381" s="128"/>
    </row>
    <row r="2382" spans="1:64" x14ac:dyDescent="0.2">
      <c r="A2382" s="120"/>
      <c r="B2382" s="120"/>
      <c r="C2382" s="168"/>
      <c r="D2382" s="127"/>
      <c r="E2382" s="141"/>
      <c r="F2382" s="141"/>
      <c r="G2382" s="141"/>
      <c r="H2382" s="120"/>
      <c r="I2382" s="127"/>
      <c r="J2382" s="127"/>
      <c r="K2382" s="120"/>
      <c r="L2382" s="127"/>
      <c r="M2382" s="127"/>
      <c r="N2382" s="120"/>
      <c r="O2382" s="127"/>
      <c r="P2382" s="127"/>
      <c r="Q2382" s="120"/>
      <c r="R2382" s="127"/>
      <c r="S2382" s="127"/>
      <c r="T2382" s="120"/>
      <c r="U2382" s="127"/>
      <c r="V2382" s="127"/>
      <c r="W2382" s="120"/>
      <c r="X2382" s="127"/>
      <c r="Y2382" s="127"/>
      <c r="Z2382" s="120"/>
      <c r="AA2382" s="127"/>
      <c r="AB2382" s="127"/>
      <c r="AC2382" s="120"/>
      <c r="AD2382" s="127"/>
      <c r="AE2382" s="127"/>
      <c r="AF2382" s="120"/>
      <c r="AG2382" s="127"/>
      <c r="AH2382" s="127"/>
      <c r="AI2382" s="120"/>
      <c r="AJ2382" s="127"/>
      <c r="AK2382" s="127"/>
      <c r="AL2382" s="120"/>
      <c r="AM2382" s="127"/>
      <c r="AN2382" s="127"/>
      <c r="AO2382" s="120"/>
      <c r="AP2382" s="127"/>
      <c r="AQ2382" s="127"/>
      <c r="AR2382" s="127"/>
      <c r="AS2382" s="127"/>
      <c r="AT2382" s="127"/>
      <c r="AU2382" s="120"/>
      <c r="AV2382" s="127"/>
      <c r="AW2382" s="127"/>
      <c r="AX2382" s="120"/>
      <c r="AY2382" s="127"/>
      <c r="AZ2382" s="127"/>
      <c r="BA2382" s="120"/>
      <c r="BB2382" s="127"/>
      <c r="BC2382" s="127"/>
      <c r="BD2382" s="120"/>
      <c r="BE2382" s="120"/>
      <c r="BF2382" s="120"/>
      <c r="BG2382" s="120"/>
      <c r="BH2382" s="120"/>
      <c r="BI2382" s="120"/>
      <c r="BJ2382" s="120"/>
      <c r="BK2382" s="128"/>
      <c r="BL2382" s="128"/>
    </row>
    <row r="2383" spans="1:64" x14ac:dyDescent="0.2">
      <c r="A2383" s="120"/>
      <c r="B2383" s="120"/>
      <c r="C2383" s="168"/>
      <c r="D2383" s="127"/>
      <c r="E2383" s="141"/>
      <c r="F2383" s="141"/>
      <c r="G2383" s="141"/>
      <c r="H2383" s="120"/>
      <c r="I2383" s="127"/>
      <c r="J2383" s="127"/>
      <c r="K2383" s="120"/>
      <c r="L2383" s="127"/>
      <c r="M2383" s="127"/>
      <c r="N2383" s="120"/>
      <c r="O2383" s="127"/>
      <c r="P2383" s="127"/>
      <c r="Q2383" s="120"/>
      <c r="R2383" s="127"/>
      <c r="S2383" s="127"/>
      <c r="T2383" s="120"/>
      <c r="U2383" s="127"/>
      <c r="V2383" s="127"/>
      <c r="W2383" s="120"/>
      <c r="X2383" s="127"/>
      <c r="Y2383" s="127"/>
      <c r="Z2383" s="120"/>
      <c r="AA2383" s="127"/>
      <c r="AB2383" s="127"/>
      <c r="AC2383" s="120"/>
      <c r="AD2383" s="127"/>
      <c r="AE2383" s="127"/>
      <c r="AF2383" s="120"/>
      <c r="AG2383" s="127"/>
      <c r="AH2383" s="127"/>
      <c r="AI2383" s="120"/>
      <c r="AJ2383" s="127"/>
      <c r="AK2383" s="127"/>
      <c r="AL2383" s="120"/>
      <c r="AM2383" s="127"/>
      <c r="AN2383" s="127"/>
      <c r="AO2383" s="120"/>
      <c r="AP2383" s="127"/>
      <c r="AQ2383" s="127"/>
      <c r="AR2383" s="127"/>
      <c r="AS2383" s="127"/>
      <c r="AT2383" s="127"/>
      <c r="AU2383" s="120"/>
      <c r="AV2383" s="127"/>
      <c r="AW2383" s="127"/>
      <c r="AX2383" s="120"/>
      <c r="AY2383" s="127"/>
      <c r="AZ2383" s="127"/>
      <c r="BA2383" s="120"/>
      <c r="BB2383" s="127"/>
      <c r="BC2383" s="127"/>
      <c r="BD2383" s="120"/>
      <c r="BE2383" s="120"/>
      <c r="BF2383" s="120"/>
      <c r="BG2383" s="120"/>
      <c r="BH2383" s="120"/>
      <c r="BI2383" s="120"/>
      <c r="BJ2383" s="120"/>
      <c r="BK2383" s="128"/>
      <c r="BL2383" s="128"/>
    </row>
    <row r="2384" spans="1:64" x14ac:dyDescent="0.2">
      <c r="A2384" s="120"/>
      <c r="B2384" s="120"/>
      <c r="C2384" s="168"/>
      <c r="D2384" s="127"/>
      <c r="E2384" s="141"/>
      <c r="F2384" s="141"/>
      <c r="G2384" s="141"/>
      <c r="H2384" s="120"/>
      <c r="I2384" s="127"/>
      <c r="J2384" s="127"/>
      <c r="K2384" s="120"/>
      <c r="L2384" s="127"/>
      <c r="M2384" s="127"/>
      <c r="N2384" s="120"/>
      <c r="O2384" s="127"/>
      <c r="P2384" s="127"/>
      <c r="Q2384" s="120"/>
      <c r="R2384" s="127"/>
      <c r="S2384" s="127"/>
      <c r="T2384" s="120"/>
      <c r="U2384" s="127"/>
      <c r="V2384" s="127"/>
      <c r="W2384" s="120"/>
      <c r="X2384" s="127"/>
      <c r="Y2384" s="127"/>
      <c r="Z2384" s="120"/>
      <c r="AA2384" s="127"/>
      <c r="AB2384" s="127"/>
      <c r="AC2384" s="120"/>
      <c r="AD2384" s="127"/>
      <c r="AE2384" s="127"/>
      <c r="AF2384" s="120"/>
      <c r="AG2384" s="127"/>
      <c r="AH2384" s="127"/>
      <c r="AI2384" s="120"/>
      <c r="AJ2384" s="127"/>
      <c r="AK2384" s="127"/>
      <c r="AL2384" s="120"/>
      <c r="AM2384" s="127"/>
      <c r="AN2384" s="127"/>
      <c r="AO2384" s="120"/>
      <c r="AP2384" s="127"/>
      <c r="AQ2384" s="127"/>
      <c r="AR2384" s="127"/>
      <c r="AS2384" s="127"/>
      <c r="AT2384" s="127"/>
      <c r="AU2384" s="120"/>
      <c r="AV2384" s="127"/>
      <c r="AW2384" s="127"/>
      <c r="AX2384" s="120"/>
      <c r="AY2384" s="127"/>
      <c r="AZ2384" s="127"/>
      <c r="BA2384" s="120"/>
      <c r="BB2384" s="127"/>
      <c r="BC2384" s="127"/>
      <c r="BD2384" s="120"/>
      <c r="BE2384" s="120"/>
      <c r="BF2384" s="120"/>
      <c r="BG2384" s="120"/>
      <c r="BH2384" s="120"/>
      <c r="BI2384" s="120"/>
      <c r="BJ2384" s="120"/>
      <c r="BK2384" s="128"/>
      <c r="BL2384" s="128"/>
    </row>
    <row r="2385" spans="1:64" x14ac:dyDescent="0.2">
      <c r="A2385" s="120"/>
      <c r="B2385" s="120"/>
      <c r="C2385" s="168"/>
      <c r="D2385" s="127"/>
      <c r="E2385" s="141"/>
      <c r="F2385" s="141"/>
      <c r="G2385" s="141"/>
      <c r="H2385" s="120"/>
      <c r="I2385" s="127"/>
      <c r="J2385" s="127"/>
      <c r="K2385" s="120"/>
      <c r="L2385" s="127"/>
      <c r="M2385" s="127"/>
      <c r="N2385" s="120"/>
      <c r="O2385" s="127"/>
      <c r="P2385" s="127"/>
      <c r="Q2385" s="120"/>
      <c r="R2385" s="127"/>
      <c r="S2385" s="127"/>
      <c r="T2385" s="120"/>
      <c r="U2385" s="127"/>
      <c r="V2385" s="127"/>
      <c r="W2385" s="120"/>
      <c r="X2385" s="127"/>
      <c r="Y2385" s="127"/>
      <c r="Z2385" s="120"/>
      <c r="AA2385" s="127"/>
      <c r="AB2385" s="127"/>
      <c r="AC2385" s="120"/>
      <c r="AD2385" s="127"/>
      <c r="AE2385" s="127"/>
      <c r="AF2385" s="120"/>
      <c r="AG2385" s="127"/>
      <c r="AH2385" s="127"/>
      <c r="AI2385" s="120"/>
      <c r="AJ2385" s="127"/>
      <c r="AK2385" s="127"/>
      <c r="AL2385" s="120"/>
      <c r="AM2385" s="127"/>
      <c r="AN2385" s="127"/>
      <c r="AO2385" s="120"/>
      <c r="AP2385" s="127"/>
      <c r="AQ2385" s="127"/>
      <c r="AR2385" s="127"/>
      <c r="AS2385" s="127"/>
      <c r="AT2385" s="127"/>
      <c r="AU2385" s="120"/>
      <c r="AV2385" s="127"/>
      <c r="AW2385" s="127"/>
      <c r="AX2385" s="120"/>
      <c r="AY2385" s="127"/>
      <c r="AZ2385" s="127"/>
      <c r="BA2385" s="120"/>
      <c r="BB2385" s="127"/>
      <c r="BC2385" s="127"/>
      <c r="BD2385" s="120"/>
      <c r="BE2385" s="120"/>
      <c r="BF2385" s="120"/>
      <c r="BG2385" s="120"/>
      <c r="BH2385" s="120"/>
      <c r="BI2385" s="120"/>
      <c r="BJ2385" s="120"/>
      <c r="BK2385" s="128"/>
      <c r="BL2385" s="128"/>
    </row>
    <row r="2386" spans="1:64" x14ac:dyDescent="0.2">
      <c r="A2386" s="120"/>
      <c r="B2386" s="120"/>
      <c r="C2386" s="168"/>
      <c r="D2386" s="127"/>
      <c r="E2386" s="141"/>
      <c r="F2386" s="141"/>
      <c r="G2386" s="141"/>
      <c r="H2386" s="120"/>
      <c r="I2386" s="127"/>
      <c r="J2386" s="127"/>
      <c r="K2386" s="120"/>
      <c r="L2386" s="127"/>
      <c r="M2386" s="127"/>
      <c r="N2386" s="120"/>
      <c r="O2386" s="127"/>
      <c r="P2386" s="127"/>
      <c r="Q2386" s="120"/>
      <c r="R2386" s="127"/>
      <c r="S2386" s="127"/>
      <c r="T2386" s="120"/>
      <c r="U2386" s="127"/>
      <c r="V2386" s="127"/>
      <c r="W2386" s="120"/>
      <c r="X2386" s="127"/>
      <c r="Y2386" s="127"/>
      <c r="Z2386" s="120"/>
      <c r="AA2386" s="127"/>
      <c r="AB2386" s="127"/>
      <c r="AC2386" s="120"/>
      <c r="AD2386" s="127"/>
      <c r="AE2386" s="127"/>
      <c r="AF2386" s="120"/>
      <c r="AG2386" s="127"/>
      <c r="AH2386" s="127"/>
      <c r="AI2386" s="120"/>
      <c r="AJ2386" s="127"/>
      <c r="AK2386" s="127"/>
      <c r="AL2386" s="120"/>
      <c r="AM2386" s="127"/>
      <c r="AN2386" s="127"/>
      <c r="AO2386" s="120"/>
      <c r="AP2386" s="127"/>
      <c r="AQ2386" s="127"/>
      <c r="AR2386" s="127"/>
      <c r="AS2386" s="127"/>
      <c r="AT2386" s="127"/>
      <c r="AU2386" s="120"/>
      <c r="AV2386" s="127"/>
      <c r="AW2386" s="127"/>
      <c r="AX2386" s="120"/>
      <c r="AY2386" s="127"/>
      <c r="AZ2386" s="127"/>
      <c r="BA2386" s="120"/>
      <c r="BB2386" s="127"/>
      <c r="BC2386" s="127"/>
      <c r="BD2386" s="120"/>
      <c r="BE2386" s="120"/>
      <c r="BF2386" s="120"/>
      <c r="BG2386" s="120"/>
      <c r="BH2386" s="120"/>
      <c r="BI2386" s="120"/>
      <c r="BJ2386" s="120"/>
      <c r="BK2386" s="128"/>
      <c r="BL2386" s="128"/>
    </row>
    <row r="2387" spans="1:64" x14ac:dyDescent="0.2">
      <c r="A2387" s="120"/>
      <c r="B2387" s="120"/>
      <c r="C2387" s="168"/>
      <c r="D2387" s="127"/>
      <c r="E2387" s="141"/>
      <c r="F2387" s="141"/>
      <c r="G2387" s="141"/>
      <c r="H2387" s="120"/>
      <c r="I2387" s="127"/>
      <c r="J2387" s="127"/>
      <c r="K2387" s="120"/>
      <c r="L2387" s="127"/>
      <c r="M2387" s="127"/>
      <c r="N2387" s="120"/>
      <c r="O2387" s="127"/>
      <c r="P2387" s="127"/>
      <c r="Q2387" s="120"/>
      <c r="R2387" s="127"/>
      <c r="S2387" s="127"/>
      <c r="T2387" s="120"/>
      <c r="U2387" s="127"/>
      <c r="V2387" s="127"/>
      <c r="W2387" s="120"/>
      <c r="X2387" s="127"/>
      <c r="Y2387" s="127"/>
      <c r="Z2387" s="120"/>
      <c r="AA2387" s="127"/>
      <c r="AB2387" s="127"/>
      <c r="AC2387" s="120"/>
      <c r="AD2387" s="127"/>
      <c r="AE2387" s="127"/>
      <c r="AF2387" s="120"/>
      <c r="AG2387" s="127"/>
      <c r="AH2387" s="127"/>
      <c r="AI2387" s="120"/>
      <c r="AJ2387" s="127"/>
      <c r="AK2387" s="127"/>
      <c r="AL2387" s="120"/>
      <c r="AM2387" s="127"/>
      <c r="AN2387" s="127"/>
      <c r="AO2387" s="120"/>
      <c r="AP2387" s="127"/>
      <c r="AQ2387" s="127"/>
      <c r="AR2387" s="127"/>
      <c r="AS2387" s="127"/>
      <c r="AT2387" s="127"/>
      <c r="AU2387" s="120"/>
      <c r="AV2387" s="127"/>
      <c r="AW2387" s="127"/>
      <c r="AX2387" s="120"/>
      <c r="AY2387" s="127"/>
      <c r="AZ2387" s="127"/>
      <c r="BA2387" s="120"/>
      <c r="BB2387" s="127"/>
      <c r="BC2387" s="127"/>
      <c r="BD2387" s="120"/>
      <c r="BE2387" s="120"/>
      <c r="BF2387" s="120"/>
      <c r="BG2387" s="120"/>
      <c r="BH2387" s="120"/>
      <c r="BI2387" s="120"/>
      <c r="BJ2387" s="120"/>
      <c r="BK2387" s="128"/>
      <c r="BL2387" s="128"/>
    </row>
    <row r="2388" spans="1:64" x14ac:dyDescent="0.2">
      <c r="A2388" s="120"/>
      <c r="B2388" s="120"/>
      <c r="C2388" s="168"/>
      <c r="D2388" s="127"/>
      <c r="E2388" s="141"/>
      <c r="F2388" s="141"/>
      <c r="G2388" s="141"/>
      <c r="H2388" s="120"/>
      <c r="I2388" s="127"/>
      <c r="J2388" s="127"/>
      <c r="K2388" s="120"/>
      <c r="L2388" s="127"/>
      <c r="M2388" s="127"/>
      <c r="N2388" s="120"/>
      <c r="O2388" s="127"/>
      <c r="P2388" s="127"/>
      <c r="Q2388" s="120"/>
      <c r="R2388" s="127"/>
      <c r="S2388" s="127"/>
      <c r="T2388" s="120"/>
      <c r="U2388" s="127"/>
      <c r="V2388" s="127"/>
      <c r="W2388" s="120"/>
      <c r="X2388" s="127"/>
      <c r="Y2388" s="127"/>
      <c r="Z2388" s="120"/>
      <c r="AA2388" s="127"/>
      <c r="AB2388" s="127"/>
      <c r="AC2388" s="120"/>
      <c r="AD2388" s="127"/>
      <c r="AE2388" s="127"/>
      <c r="AF2388" s="120"/>
      <c r="AG2388" s="127"/>
      <c r="AH2388" s="127"/>
      <c r="AI2388" s="120"/>
      <c r="AJ2388" s="127"/>
      <c r="AK2388" s="127"/>
      <c r="AL2388" s="120"/>
      <c r="AM2388" s="127"/>
      <c r="AN2388" s="127"/>
      <c r="AO2388" s="120"/>
      <c r="AP2388" s="127"/>
      <c r="AQ2388" s="127"/>
      <c r="AR2388" s="127"/>
      <c r="AS2388" s="127"/>
      <c r="AT2388" s="127"/>
      <c r="AU2388" s="120"/>
      <c r="AV2388" s="127"/>
      <c r="AW2388" s="127"/>
      <c r="AX2388" s="120"/>
      <c r="AY2388" s="127"/>
      <c r="AZ2388" s="127"/>
      <c r="BA2388" s="120"/>
      <c r="BB2388" s="127"/>
      <c r="BC2388" s="127"/>
      <c r="BD2388" s="120"/>
      <c r="BE2388" s="120"/>
      <c r="BF2388" s="120"/>
      <c r="BG2388" s="120"/>
      <c r="BH2388" s="120"/>
      <c r="BI2388" s="120"/>
      <c r="BJ2388" s="120"/>
      <c r="BK2388" s="128"/>
      <c r="BL2388" s="128"/>
    </row>
    <row r="2389" spans="1:64" x14ac:dyDescent="0.2">
      <c r="A2389" s="120"/>
      <c r="B2389" s="120"/>
      <c r="C2389" s="168"/>
      <c r="D2389" s="127"/>
      <c r="E2389" s="141"/>
      <c r="F2389" s="141"/>
      <c r="G2389" s="141"/>
      <c r="H2389" s="120"/>
      <c r="I2389" s="127"/>
      <c r="J2389" s="127"/>
      <c r="K2389" s="120"/>
      <c r="L2389" s="127"/>
      <c r="M2389" s="127"/>
      <c r="N2389" s="120"/>
      <c r="O2389" s="127"/>
      <c r="P2389" s="127"/>
      <c r="Q2389" s="120"/>
      <c r="R2389" s="127"/>
      <c r="S2389" s="127"/>
      <c r="T2389" s="120"/>
      <c r="U2389" s="127"/>
      <c r="V2389" s="127"/>
      <c r="W2389" s="120"/>
      <c r="X2389" s="127"/>
      <c r="Y2389" s="127"/>
      <c r="Z2389" s="120"/>
      <c r="AA2389" s="127"/>
      <c r="AB2389" s="127"/>
      <c r="AC2389" s="120"/>
      <c r="AD2389" s="127"/>
      <c r="AE2389" s="127"/>
      <c r="AF2389" s="120"/>
      <c r="AG2389" s="127"/>
      <c r="AH2389" s="127"/>
      <c r="AI2389" s="120"/>
      <c r="AJ2389" s="127"/>
      <c r="AK2389" s="127"/>
      <c r="AL2389" s="120"/>
      <c r="AM2389" s="127"/>
      <c r="AN2389" s="127"/>
      <c r="AO2389" s="120"/>
      <c r="AP2389" s="127"/>
      <c r="AQ2389" s="127"/>
      <c r="AR2389" s="127"/>
      <c r="AS2389" s="127"/>
      <c r="AT2389" s="127"/>
      <c r="AU2389" s="120"/>
      <c r="AV2389" s="127"/>
      <c r="AW2389" s="127"/>
      <c r="AX2389" s="120"/>
      <c r="AY2389" s="127"/>
      <c r="AZ2389" s="127"/>
      <c r="BA2389" s="120"/>
      <c r="BB2389" s="127"/>
      <c r="BC2389" s="127"/>
      <c r="BD2389" s="120"/>
      <c r="BE2389" s="120"/>
      <c r="BF2389" s="120"/>
      <c r="BG2389" s="120"/>
      <c r="BH2389" s="120"/>
      <c r="BI2389" s="120"/>
      <c r="BJ2389" s="120"/>
      <c r="BK2389" s="128"/>
      <c r="BL2389" s="128"/>
    </row>
    <row r="2390" spans="1:64" x14ac:dyDescent="0.2">
      <c r="A2390" s="120"/>
      <c r="B2390" s="120"/>
      <c r="C2390" s="168"/>
      <c r="D2390" s="127"/>
      <c r="E2390" s="141"/>
      <c r="F2390" s="141"/>
      <c r="G2390" s="141"/>
      <c r="H2390" s="120"/>
      <c r="I2390" s="127"/>
      <c r="J2390" s="127"/>
      <c r="K2390" s="120"/>
      <c r="L2390" s="127"/>
      <c r="M2390" s="127"/>
      <c r="N2390" s="120"/>
      <c r="O2390" s="127"/>
      <c r="P2390" s="127"/>
      <c r="Q2390" s="120"/>
      <c r="R2390" s="127"/>
      <c r="S2390" s="127"/>
      <c r="T2390" s="120"/>
      <c r="U2390" s="127"/>
      <c r="V2390" s="127"/>
      <c r="W2390" s="120"/>
      <c r="X2390" s="127"/>
      <c r="Y2390" s="127"/>
      <c r="Z2390" s="120"/>
      <c r="AA2390" s="127"/>
      <c r="AB2390" s="127"/>
      <c r="AC2390" s="120"/>
      <c r="AD2390" s="127"/>
      <c r="AE2390" s="127"/>
      <c r="AF2390" s="120"/>
      <c r="AG2390" s="127"/>
      <c r="AH2390" s="127"/>
      <c r="AI2390" s="120"/>
      <c r="AJ2390" s="127"/>
      <c r="AK2390" s="127"/>
      <c r="AL2390" s="120"/>
      <c r="AM2390" s="127"/>
      <c r="AN2390" s="127"/>
      <c r="AO2390" s="120"/>
      <c r="AP2390" s="127"/>
      <c r="AQ2390" s="127"/>
      <c r="AR2390" s="127"/>
      <c r="AS2390" s="127"/>
      <c r="AT2390" s="127"/>
      <c r="AU2390" s="120"/>
      <c r="AV2390" s="127"/>
      <c r="AW2390" s="127"/>
      <c r="AX2390" s="120"/>
      <c r="AY2390" s="127"/>
      <c r="AZ2390" s="127"/>
      <c r="BA2390" s="120"/>
      <c r="BB2390" s="127"/>
      <c r="BC2390" s="127"/>
      <c r="BD2390" s="120"/>
      <c r="BE2390" s="120"/>
      <c r="BF2390" s="120"/>
      <c r="BG2390" s="120"/>
      <c r="BH2390" s="120"/>
      <c r="BI2390" s="120"/>
      <c r="BJ2390" s="120"/>
      <c r="BK2390" s="128"/>
      <c r="BL2390" s="128"/>
    </row>
    <row r="2391" spans="1:64" x14ac:dyDescent="0.2">
      <c r="A2391" s="120"/>
      <c r="B2391" s="120"/>
      <c r="C2391" s="168"/>
      <c r="D2391" s="127"/>
      <c r="E2391" s="141"/>
      <c r="F2391" s="141"/>
      <c r="G2391" s="141"/>
      <c r="H2391" s="120"/>
      <c r="I2391" s="127"/>
      <c r="J2391" s="127"/>
      <c r="K2391" s="120"/>
      <c r="L2391" s="127"/>
      <c r="M2391" s="127"/>
      <c r="N2391" s="120"/>
      <c r="O2391" s="127"/>
      <c r="P2391" s="127"/>
      <c r="Q2391" s="120"/>
      <c r="R2391" s="127"/>
      <c r="S2391" s="127"/>
      <c r="T2391" s="120"/>
      <c r="U2391" s="127"/>
      <c r="V2391" s="127"/>
      <c r="W2391" s="120"/>
      <c r="X2391" s="127"/>
      <c r="Y2391" s="127"/>
      <c r="Z2391" s="120"/>
      <c r="AA2391" s="127"/>
      <c r="AB2391" s="127"/>
      <c r="AC2391" s="120"/>
      <c r="AD2391" s="127"/>
      <c r="AE2391" s="127"/>
      <c r="AF2391" s="120"/>
      <c r="AG2391" s="127"/>
      <c r="AH2391" s="127"/>
      <c r="AI2391" s="120"/>
      <c r="AJ2391" s="127"/>
      <c r="AK2391" s="127"/>
      <c r="AL2391" s="120"/>
      <c r="AM2391" s="127"/>
      <c r="AN2391" s="127"/>
      <c r="AO2391" s="120"/>
      <c r="AP2391" s="127"/>
      <c r="AQ2391" s="127"/>
      <c r="AR2391" s="127"/>
      <c r="AS2391" s="127"/>
      <c r="AT2391" s="127"/>
      <c r="AU2391" s="120"/>
      <c r="AV2391" s="127"/>
      <c r="AW2391" s="127"/>
      <c r="AX2391" s="120"/>
      <c r="AY2391" s="127"/>
      <c r="AZ2391" s="127"/>
      <c r="BA2391" s="120"/>
      <c r="BB2391" s="127"/>
      <c r="BC2391" s="127"/>
      <c r="BD2391" s="120"/>
      <c r="BE2391" s="120"/>
      <c r="BF2391" s="120"/>
      <c r="BG2391" s="120"/>
      <c r="BH2391" s="120"/>
      <c r="BI2391" s="120"/>
      <c r="BJ2391" s="120"/>
      <c r="BK2391" s="128"/>
      <c r="BL2391" s="128"/>
    </row>
    <row r="2392" spans="1:64" x14ac:dyDescent="0.2">
      <c r="A2392" s="120"/>
      <c r="B2392" s="120"/>
      <c r="C2392" s="168"/>
      <c r="D2392" s="127"/>
      <c r="E2392" s="141"/>
      <c r="F2392" s="141"/>
      <c r="G2392" s="141"/>
      <c r="H2392" s="120"/>
      <c r="I2392" s="127"/>
      <c r="J2392" s="127"/>
      <c r="K2392" s="120"/>
      <c r="L2392" s="127"/>
      <c r="M2392" s="127"/>
      <c r="N2392" s="120"/>
      <c r="O2392" s="127"/>
      <c r="P2392" s="127"/>
      <c r="Q2392" s="120"/>
      <c r="R2392" s="127"/>
      <c r="S2392" s="127"/>
      <c r="T2392" s="120"/>
      <c r="U2392" s="127"/>
      <c r="V2392" s="127"/>
      <c r="W2392" s="120"/>
      <c r="X2392" s="127"/>
      <c r="Y2392" s="127"/>
      <c r="Z2392" s="120"/>
      <c r="AA2392" s="127"/>
      <c r="AB2392" s="127"/>
      <c r="AC2392" s="120"/>
      <c r="AD2392" s="127"/>
      <c r="AE2392" s="127"/>
      <c r="AF2392" s="120"/>
      <c r="AG2392" s="127"/>
      <c r="AH2392" s="127"/>
      <c r="AI2392" s="120"/>
      <c r="AJ2392" s="127"/>
      <c r="AK2392" s="127"/>
      <c r="AL2392" s="120"/>
      <c r="AM2392" s="127"/>
      <c r="AN2392" s="127"/>
      <c r="AO2392" s="120"/>
      <c r="AP2392" s="127"/>
      <c r="AQ2392" s="127"/>
      <c r="AR2392" s="127"/>
      <c r="AS2392" s="127"/>
      <c r="AT2392" s="127"/>
      <c r="AU2392" s="120"/>
      <c r="AV2392" s="127"/>
      <c r="AW2392" s="127"/>
      <c r="AX2392" s="120"/>
      <c r="AY2392" s="127"/>
      <c r="AZ2392" s="127"/>
      <c r="BA2392" s="120"/>
      <c r="BB2392" s="127"/>
      <c r="BC2392" s="127"/>
      <c r="BD2392" s="120"/>
      <c r="BE2392" s="120"/>
      <c r="BF2392" s="120"/>
      <c r="BG2392" s="120"/>
      <c r="BH2392" s="120"/>
      <c r="BI2392" s="120"/>
      <c r="BJ2392" s="120"/>
      <c r="BK2392" s="128"/>
      <c r="BL2392" s="128"/>
    </row>
    <row r="2393" spans="1:64" x14ac:dyDescent="0.2">
      <c r="A2393" s="120"/>
      <c r="B2393" s="120"/>
      <c r="C2393" s="168"/>
      <c r="D2393" s="127"/>
      <c r="E2393" s="141"/>
      <c r="F2393" s="141"/>
      <c r="G2393" s="141"/>
      <c r="H2393" s="120"/>
      <c r="I2393" s="127"/>
      <c r="J2393" s="127"/>
      <c r="K2393" s="120"/>
      <c r="L2393" s="127"/>
      <c r="M2393" s="127"/>
      <c r="N2393" s="120"/>
      <c r="O2393" s="127"/>
      <c r="P2393" s="127"/>
      <c r="Q2393" s="120"/>
      <c r="R2393" s="127"/>
      <c r="S2393" s="127"/>
      <c r="T2393" s="120"/>
      <c r="U2393" s="127"/>
      <c r="V2393" s="127"/>
      <c r="W2393" s="120"/>
      <c r="X2393" s="127"/>
      <c r="Y2393" s="127"/>
      <c r="Z2393" s="120"/>
      <c r="AA2393" s="127"/>
      <c r="AB2393" s="127"/>
      <c r="AC2393" s="120"/>
      <c r="AD2393" s="127"/>
      <c r="AE2393" s="127"/>
      <c r="AF2393" s="120"/>
      <c r="AG2393" s="127"/>
      <c r="AH2393" s="127"/>
      <c r="AI2393" s="120"/>
      <c r="AJ2393" s="127"/>
      <c r="AK2393" s="127"/>
      <c r="AL2393" s="120"/>
      <c r="AM2393" s="127"/>
      <c r="AN2393" s="127"/>
      <c r="AO2393" s="120"/>
      <c r="AP2393" s="127"/>
      <c r="AQ2393" s="127"/>
      <c r="AR2393" s="127"/>
      <c r="AS2393" s="127"/>
      <c r="AT2393" s="127"/>
      <c r="AU2393" s="120"/>
      <c r="AV2393" s="127"/>
      <c r="AW2393" s="127"/>
      <c r="AX2393" s="120"/>
      <c r="AY2393" s="127"/>
      <c r="AZ2393" s="127"/>
      <c r="BA2393" s="120"/>
      <c r="BB2393" s="127"/>
      <c r="BC2393" s="127"/>
      <c r="BD2393" s="120"/>
      <c r="BE2393" s="120"/>
      <c r="BF2393" s="120"/>
      <c r="BG2393" s="120"/>
      <c r="BH2393" s="120"/>
      <c r="BI2393" s="120"/>
      <c r="BJ2393" s="120"/>
      <c r="BK2393" s="128"/>
      <c r="BL2393" s="128"/>
    </row>
    <row r="2394" spans="1:64" x14ac:dyDescent="0.2">
      <c r="A2394" s="120"/>
      <c r="B2394" s="120"/>
      <c r="C2394" s="168"/>
      <c r="D2394" s="127"/>
      <c r="E2394" s="141"/>
      <c r="F2394" s="141"/>
      <c r="G2394" s="141"/>
      <c r="H2394" s="120"/>
      <c r="I2394" s="127"/>
      <c r="J2394" s="127"/>
      <c r="K2394" s="120"/>
      <c r="L2394" s="127"/>
      <c r="M2394" s="127"/>
      <c r="N2394" s="120"/>
      <c r="O2394" s="127"/>
      <c r="P2394" s="127"/>
      <c r="Q2394" s="120"/>
      <c r="R2394" s="127"/>
      <c r="S2394" s="127"/>
      <c r="T2394" s="120"/>
      <c r="U2394" s="127"/>
      <c r="V2394" s="127"/>
      <c r="W2394" s="120"/>
      <c r="X2394" s="127"/>
      <c r="Y2394" s="127"/>
      <c r="Z2394" s="120"/>
      <c r="AA2394" s="127"/>
      <c r="AB2394" s="127"/>
      <c r="AC2394" s="120"/>
      <c r="AD2394" s="127"/>
      <c r="AE2394" s="127"/>
      <c r="AF2394" s="120"/>
      <c r="AG2394" s="127"/>
      <c r="AH2394" s="127"/>
      <c r="AI2394" s="120"/>
      <c r="AJ2394" s="127"/>
      <c r="AK2394" s="127"/>
      <c r="AL2394" s="120"/>
      <c r="AM2394" s="127"/>
      <c r="AN2394" s="127"/>
      <c r="AO2394" s="120"/>
      <c r="AP2394" s="127"/>
      <c r="AQ2394" s="127"/>
      <c r="AR2394" s="127"/>
      <c r="AS2394" s="127"/>
      <c r="AT2394" s="127"/>
      <c r="AU2394" s="120"/>
      <c r="AV2394" s="127"/>
      <c r="AW2394" s="127"/>
      <c r="AX2394" s="120"/>
      <c r="AY2394" s="127"/>
      <c r="AZ2394" s="127"/>
      <c r="BA2394" s="120"/>
      <c r="BB2394" s="127"/>
      <c r="BC2394" s="127"/>
      <c r="BD2394" s="120"/>
      <c r="BE2394" s="120"/>
      <c r="BF2394" s="120"/>
      <c r="BG2394" s="120"/>
      <c r="BH2394" s="120"/>
      <c r="BI2394" s="120"/>
      <c r="BJ2394" s="120"/>
      <c r="BK2394" s="128"/>
      <c r="BL2394" s="128"/>
    </row>
    <row r="2395" spans="1:64" x14ac:dyDescent="0.2">
      <c r="A2395" s="120"/>
      <c r="B2395" s="120"/>
      <c r="C2395" s="168"/>
      <c r="D2395" s="127"/>
      <c r="E2395" s="141"/>
      <c r="F2395" s="141"/>
      <c r="G2395" s="141"/>
      <c r="H2395" s="120"/>
      <c r="I2395" s="127"/>
      <c r="J2395" s="127"/>
      <c r="K2395" s="120"/>
      <c r="L2395" s="127"/>
      <c r="M2395" s="127"/>
      <c r="N2395" s="120"/>
      <c r="O2395" s="127"/>
      <c r="P2395" s="127"/>
      <c r="Q2395" s="120"/>
      <c r="R2395" s="127"/>
      <c r="S2395" s="127"/>
      <c r="T2395" s="120"/>
      <c r="U2395" s="127"/>
      <c r="V2395" s="127"/>
      <c r="W2395" s="120"/>
      <c r="X2395" s="127"/>
      <c r="Y2395" s="127"/>
      <c r="Z2395" s="120"/>
      <c r="AA2395" s="127"/>
      <c r="AB2395" s="127"/>
      <c r="AC2395" s="120"/>
      <c r="AD2395" s="127"/>
      <c r="AE2395" s="127"/>
      <c r="AF2395" s="120"/>
      <c r="AG2395" s="127"/>
      <c r="AH2395" s="127"/>
      <c r="AI2395" s="120"/>
      <c r="AJ2395" s="127"/>
      <c r="AK2395" s="127"/>
      <c r="AL2395" s="120"/>
      <c r="AM2395" s="127"/>
      <c r="AN2395" s="127"/>
      <c r="AO2395" s="120"/>
      <c r="AP2395" s="127"/>
      <c r="AQ2395" s="127"/>
      <c r="AR2395" s="127"/>
      <c r="AS2395" s="127"/>
      <c r="AT2395" s="127"/>
      <c r="AU2395" s="120"/>
      <c r="AV2395" s="127"/>
      <c r="AW2395" s="127"/>
      <c r="AX2395" s="120"/>
      <c r="AY2395" s="127"/>
      <c r="AZ2395" s="127"/>
      <c r="BA2395" s="120"/>
      <c r="BB2395" s="127"/>
      <c r="BC2395" s="127"/>
      <c r="BD2395" s="120"/>
      <c r="BE2395" s="120"/>
      <c r="BF2395" s="120"/>
      <c r="BG2395" s="120"/>
      <c r="BH2395" s="120"/>
      <c r="BI2395" s="120"/>
      <c r="BJ2395" s="120"/>
      <c r="BK2395" s="128"/>
      <c r="BL2395" s="128"/>
    </row>
    <row r="2396" spans="1:64" x14ac:dyDescent="0.2">
      <c r="A2396" s="120"/>
      <c r="B2396" s="120"/>
      <c r="C2396" s="168"/>
      <c r="D2396" s="127"/>
      <c r="E2396" s="141"/>
      <c r="F2396" s="141"/>
      <c r="G2396" s="141"/>
      <c r="H2396" s="120"/>
      <c r="I2396" s="127"/>
      <c r="J2396" s="127"/>
      <c r="K2396" s="120"/>
      <c r="L2396" s="127"/>
      <c r="M2396" s="127"/>
      <c r="N2396" s="120"/>
      <c r="O2396" s="127"/>
      <c r="P2396" s="127"/>
      <c r="Q2396" s="120"/>
      <c r="R2396" s="127"/>
      <c r="S2396" s="127"/>
      <c r="T2396" s="120"/>
      <c r="U2396" s="127"/>
      <c r="V2396" s="127"/>
      <c r="W2396" s="120"/>
      <c r="X2396" s="127"/>
      <c r="Y2396" s="127"/>
      <c r="Z2396" s="120"/>
      <c r="AA2396" s="127"/>
      <c r="AB2396" s="127"/>
      <c r="AC2396" s="120"/>
      <c r="AD2396" s="127"/>
      <c r="AE2396" s="127"/>
      <c r="AF2396" s="120"/>
      <c r="AG2396" s="127"/>
      <c r="AH2396" s="127"/>
      <c r="AI2396" s="120"/>
      <c r="AJ2396" s="127"/>
      <c r="AK2396" s="127"/>
      <c r="AL2396" s="120"/>
      <c r="AM2396" s="127"/>
      <c r="AN2396" s="127"/>
      <c r="AO2396" s="120"/>
      <c r="AP2396" s="127"/>
      <c r="AQ2396" s="127"/>
      <c r="AR2396" s="127"/>
      <c r="AS2396" s="127"/>
      <c r="AT2396" s="127"/>
      <c r="AU2396" s="120"/>
      <c r="AV2396" s="127"/>
      <c r="AW2396" s="127"/>
      <c r="AX2396" s="120"/>
      <c r="AY2396" s="127"/>
      <c r="AZ2396" s="127"/>
      <c r="BA2396" s="120"/>
      <c r="BB2396" s="127"/>
      <c r="BC2396" s="127"/>
      <c r="BD2396" s="120"/>
      <c r="BE2396" s="120"/>
      <c r="BF2396" s="120"/>
      <c r="BG2396" s="120"/>
      <c r="BH2396" s="120"/>
      <c r="BI2396" s="120"/>
      <c r="BJ2396" s="120"/>
      <c r="BK2396" s="128"/>
      <c r="BL2396" s="128"/>
    </row>
    <row r="2397" spans="1:64" x14ac:dyDescent="0.2">
      <c r="A2397" s="120"/>
      <c r="B2397" s="120"/>
      <c r="C2397" s="168"/>
      <c r="D2397" s="127"/>
      <c r="E2397" s="141"/>
      <c r="F2397" s="141"/>
      <c r="G2397" s="141"/>
      <c r="H2397" s="120"/>
      <c r="I2397" s="127"/>
      <c r="J2397" s="127"/>
      <c r="K2397" s="120"/>
      <c r="L2397" s="127"/>
      <c r="M2397" s="127"/>
      <c r="N2397" s="120"/>
      <c r="O2397" s="127"/>
      <c r="P2397" s="127"/>
      <c r="Q2397" s="120"/>
      <c r="R2397" s="127"/>
      <c r="S2397" s="127"/>
      <c r="T2397" s="120"/>
      <c r="U2397" s="127"/>
      <c r="V2397" s="127"/>
      <c r="W2397" s="120"/>
      <c r="X2397" s="127"/>
      <c r="Y2397" s="127"/>
      <c r="Z2397" s="120"/>
      <c r="AA2397" s="127"/>
      <c r="AB2397" s="127"/>
      <c r="AC2397" s="120"/>
      <c r="AD2397" s="127"/>
      <c r="AE2397" s="127"/>
      <c r="AF2397" s="120"/>
      <c r="AG2397" s="127"/>
      <c r="AH2397" s="127"/>
      <c r="AI2397" s="120"/>
      <c r="AJ2397" s="127"/>
      <c r="AK2397" s="127"/>
      <c r="AL2397" s="120"/>
      <c r="AM2397" s="127"/>
      <c r="AN2397" s="127"/>
      <c r="AO2397" s="120"/>
      <c r="AP2397" s="127"/>
      <c r="AQ2397" s="127"/>
      <c r="AR2397" s="127"/>
      <c r="AS2397" s="127"/>
      <c r="AT2397" s="127"/>
      <c r="AU2397" s="120"/>
      <c r="AV2397" s="127"/>
      <c r="AW2397" s="127"/>
      <c r="AX2397" s="120"/>
      <c r="AY2397" s="127"/>
      <c r="AZ2397" s="127"/>
      <c r="BA2397" s="120"/>
      <c r="BB2397" s="127"/>
      <c r="BC2397" s="127"/>
      <c r="BD2397" s="120"/>
      <c r="BE2397" s="120"/>
      <c r="BF2397" s="120"/>
      <c r="BG2397" s="120"/>
      <c r="BH2397" s="120"/>
      <c r="BI2397" s="120"/>
      <c r="BJ2397" s="120"/>
      <c r="BK2397" s="128"/>
      <c r="BL2397" s="128"/>
    </row>
    <row r="2398" spans="1:64" x14ac:dyDescent="0.2">
      <c r="A2398" s="120"/>
      <c r="B2398" s="120"/>
      <c r="C2398" s="168"/>
      <c r="D2398" s="127"/>
      <c r="E2398" s="141"/>
      <c r="F2398" s="141"/>
      <c r="G2398" s="141"/>
      <c r="H2398" s="120"/>
      <c r="I2398" s="127"/>
      <c r="J2398" s="127"/>
      <c r="K2398" s="120"/>
      <c r="L2398" s="127"/>
      <c r="M2398" s="127"/>
      <c r="N2398" s="120"/>
      <c r="O2398" s="127"/>
      <c r="P2398" s="127"/>
      <c r="Q2398" s="120"/>
      <c r="R2398" s="127"/>
      <c r="S2398" s="127"/>
      <c r="T2398" s="120"/>
      <c r="U2398" s="127"/>
      <c r="V2398" s="127"/>
      <c r="W2398" s="120"/>
      <c r="X2398" s="127"/>
      <c r="Y2398" s="127"/>
      <c r="Z2398" s="120"/>
      <c r="AA2398" s="127"/>
      <c r="AB2398" s="127"/>
      <c r="AC2398" s="120"/>
      <c r="AD2398" s="127"/>
      <c r="AE2398" s="127"/>
      <c r="AF2398" s="120"/>
      <c r="AG2398" s="127"/>
      <c r="AH2398" s="127"/>
      <c r="AI2398" s="120"/>
      <c r="AJ2398" s="127"/>
      <c r="AK2398" s="127"/>
      <c r="AL2398" s="120"/>
      <c r="AM2398" s="127"/>
      <c r="AN2398" s="127"/>
      <c r="AO2398" s="120"/>
      <c r="AP2398" s="127"/>
      <c r="AQ2398" s="127"/>
      <c r="AR2398" s="127"/>
      <c r="AS2398" s="127"/>
      <c r="AT2398" s="127"/>
      <c r="AU2398" s="120"/>
      <c r="AV2398" s="127"/>
      <c r="AW2398" s="127"/>
      <c r="AX2398" s="120"/>
      <c r="AY2398" s="127"/>
      <c r="AZ2398" s="127"/>
      <c r="BA2398" s="120"/>
      <c r="BB2398" s="127"/>
      <c r="BC2398" s="127"/>
      <c r="BD2398" s="120"/>
      <c r="BE2398" s="120"/>
      <c r="BF2398" s="120"/>
      <c r="BG2398" s="120"/>
      <c r="BH2398" s="120"/>
      <c r="BI2398" s="120"/>
      <c r="BJ2398" s="120"/>
      <c r="BK2398" s="128"/>
      <c r="BL2398" s="128"/>
    </row>
    <row r="2399" spans="1:64" x14ac:dyDescent="0.2">
      <c r="A2399" s="120"/>
      <c r="B2399" s="120"/>
      <c r="C2399" s="168"/>
      <c r="D2399" s="127"/>
      <c r="E2399" s="141"/>
      <c r="F2399" s="141"/>
      <c r="G2399" s="141"/>
      <c r="H2399" s="120"/>
      <c r="I2399" s="127"/>
      <c r="J2399" s="127"/>
      <c r="K2399" s="120"/>
      <c r="L2399" s="127"/>
      <c r="M2399" s="127"/>
      <c r="N2399" s="120"/>
      <c r="O2399" s="127"/>
      <c r="P2399" s="127"/>
      <c r="Q2399" s="120"/>
      <c r="R2399" s="127"/>
      <c r="S2399" s="127"/>
      <c r="T2399" s="120"/>
      <c r="U2399" s="127"/>
      <c r="V2399" s="127"/>
      <c r="W2399" s="120"/>
      <c r="X2399" s="127"/>
      <c r="Y2399" s="127"/>
      <c r="Z2399" s="120"/>
      <c r="AA2399" s="127"/>
      <c r="AB2399" s="127"/>
      <c r="AC2399" s="120"/>
      <c r="AD2399" s="127"/>
      <c r="AE2399" s="127"/>
      <c r="AF2399" s="120"/>
      <c r="AG2399" s="127"/>
      <c r="AH2399" s="127"/>
      <c r="AI2399" s="120"/>
      <c r="AJ2399" s="127"/>
      <c r="AK2399" s="127"/>
      <c r="AL2399" s="120"/>
      <c r="AM2399" s="127"/>
      <c r="AN2399" s="127"/>
      <c r="AO2399" s="120"/>
      <c r="AP2399" s="127"/>
      <c r="AQ2399" s="127"/>
      <c r="AR2399" s="127"/>
      <c r="AS2399" s="127"/>
      <c r="AT2399" s="127"/>
      <c r="AU2399" s="120"/>
      <c r="AV2399" s="127"/>
      <c r="AW2399" s="127"/>
      <c r="AX2399" s="120"/>
      <c r="AY2399" s="127"/>
      <c r="AZ2399" s="127"/>
      <c r="BA2399" s="120"/>
      <c r="BB2399" s="127"/>
      <c r="BC2399" s="127"/>
      <c r="BD2399" s="120"/>
      <c r="BE2399" s="120"/>
      <c r="BF2399" s="120"/>
      <c r="BG2399" s="120"/>
      <c r="BH2399" s="120"/>
      <c r="BI2399" s="120"/>
      <c r="BJ2399" s="120"/>
      <c r="BK2399" s="128"/>
      <c r="BL2399" s="128"/>
    </row>
    <row r="2400" spans="1:64" x14ac:dyDescent="0.2">
      <c r="A2400" s="120"/>
      <c r="B2400" s="120"/>
      <c r="C2400" s="168"/>
      <c r="D2400" s="127"/>
      <c r="E2400" s="141"/>
      <c r="F2400" s="141"/>
      <c r="G2400" s="141"/>
      <c r="H2400" s="120"/>
      <c r="I2400" s="127"/>
      <c r="J2400" s="127"/>
      <c r="K2400" s="120"/>
      <c r="L2400" s="127"/>
      <c r="M2400" s="127"/>
      <c r="N2400" s="120"/>
      <c r="O2400" s="127"/>
      <c r="P2400" s="127"/>
      <c r="Q2400" s="120"/>
      <c r="R2400" s="127"/>
      <c r="S2400" s="127"/>
      <c r="T2400" s="120"/>
      <c r="U2400" s="127"/>
      <c r="V2400" s="127"/>
      <c r="W2400" s="120"/>
      <c r="X2400" s="127"/>
      <c r="Y2400" s="127"/>
      <c r="Z2400" s="120"/>
      <c r="AA2400" s="127"/>
      <c r="AB2400" s="127"/>
      <c r="AC2400" s="120"/>
      <c r="AD2400" s="127"/>
      <c r="AE2400" s="127"/>
      <c r="AF2400" s="120"/>
      <c r="AG2400" s="127"/>
      <c r="AH2400" s="127"/>
      <c r="AI2400" s="120"/>
      <c r="AJ2400" s="127"/>
      <c r="AK2400" s="127"/>
      <c r="AL2400" s="120"/>
      <c r="AM2400" s="127"/>
      <c r="AN2400" s="127"/>
      <c r="AO2400" s="120"/>
      <c r="AP2400" s="127"/>
      <c r="AQ2400" s="127"/>
      <c r="AR2400" s="127"/>
      <c r="AS2400" s="127"/>
      <c r="AT2400" s="127"/>
      <c r="AU2400" s="120"/>
      <c r="AV2400" s="127"/>
      <c r="AW2400" s="127"/>
      <c r="AX2400" s="120"/>
      <c r="AY2400" s="127"/>
      <c r="AZ2400" s="127"/>
      <c r="BA2400" s="120"/>
      <c r="BB2400" s="127"/>
      <c r="BC2400" s="127"/>
      <c r="BD2400" s="120"/>
      <c r="BE2400" s="120"/>
      <c r="BF2400" s="120"/>
      <c r="BG2400" s="120"/>
      <c r="BH2400" s="120"/>
      <c r="BI2400" s="120"/>
      <c r="BJ2400" s="120"/>
      <c r="BK2400" s="128"/>
      <c r="BL2400" s="128"/>
    </row>
    <row r="2401" spans="1:64" x14ac:dyDescent="0.2">
      <c r="A2401" s="120"/>
      <c r="B2401" s="120"/>
      <c r="C2401" s="168"/>
      <c r="D2401" s="127"/>
      <c r="E2401" s="141"/>
      <c r="F2401" s="141"/>
      <c r="G2401" s="141"/>
      <c r="H2401" s="120"/>
      <c r="I2401" s="127"/>
      <c r="J2401" s="127"/>
      <c r="K2401" s="120"/>
      <c r="L2401" s="127"/>
      <c r="M2401" s="127"/>
      <c r="N2401" s="120"/>
      <c r="O2401" s="127"/>
      <c r="P2401" s="127"/>
      <c r="Q2401" s="120"/>
      <c r="R2401" s="127"/>
      <c r="S2401" s="127"/>
      <c r="T2401" s="120"/>
      <c r="U2401" s="127"/>
      <c r="V2401" s="127"/>
      <c r="W2401" s="120"/>
      <c r="X2401" s="127"/>
      <c r="Y2401" s="127"/>
      <c r="Z2401" s="120"/>
      <c r="AA2401" s="127"/>
      <c r="AB2401" s="127"/>
      <c r="AC2401" s="120"/>
      <c r="AD2401" s="127"/>
      <c r="AE2401" s="127"/>
      <c r="AF2401" s="120"/>
      <c r="AG2401" s="127"/>
      <c r="AH2401" s="127"/>
      <c r="AI2401" s="120"/>
      <c r="AJ2401" s="127"/>
      <c r="AK2401" s="127"/>
      <c r="AL2401" s="120"/>
      <c r="AM2401" s="127"/>
      <c r="AN2401" s="127"/>
      <c r="AO2401" s="120"/>
      <c r="AP2401" s="127"/>
      <c r="AQ2401" s="127"/>
      <c r="AR2401" s="127"/>
      <c r="AS2401" s="127"/>
      <c r="AT2401" s="127"/>
      <c r="AU2401" s="120"/>
      <c r="AV2401" s="127"/>
      <c r="AW2401" s="127"/>
      <c r="AX2401" s="120"/>
      <c r="AY2401" s="127"/>
      <c r="AZ2401" s="127"/>
      <c r="BA2401" s="120"/>
      <c r="BB2401" s="127"/>
      <c r="BC2401" s="127"/>
      <c r="BD2401" s="120"/>
      <c r="BE2401" s="120"/>
      <c r="BF2401" s="120"/>
      <c r="BG2401" s="120"/>
      <c r="BH2401" s="120"/>
      <c r="BI2401" s="120"/>
      <c r="BJ2401" s="120"/>
      <c r="BK2401" s="128"/>
      <c r="BL2401" s="128"/>
    </row>
    <row r="2402" spans="1:64" x14ac:dyDescent="0.2">
      <c r="A2402" s="120"/>
      <c r="B2402" s="120"/>
      <c r="C2402" s="168"/>
      <c r="D2402" s="127"/>
      <c r="E2402" s="141"/>
      <c r="F2402" s="141"/>
      <c r="G2402" s="141"/>
      <c r="H2402" s="120"/>
      <c r="I2402" s="127"/>
      <c r="J2402" s="127"/>
      <c r="K2402" s="120"/>
      <c r="L2402" s="127"/>
      <c r="M2402" s="127"/>
      <c r="N2402" s="120"/>
      <c r="O2402" s="127"/>
      <c r="P2402" s="127"/>
      <c r="Q2402" s="120"/>
      <c r="R2402" s="127"/>
      <c r="S2402" s="127"/>
      <c r="T2402" s="120"/>
      <c r="U2402" s="127"/>
      <c r="V2402" s="127"/>
      <c r="W2402" s="120"/>
      <c r="X2402" s="127"/>
      <c r="Y2402" s="127"/>
      <c r="Z2402" s="120"/>
      <c r="AA2402" s="127"/>
      <c r="AB2402" s="127"/>
      <c r="AC2402" s="120"/>
      <c r="AD2402" s="127"/>
      <c r="AE2402" s="127"/>
      <c r="AF2402" s="120"/>
      <c r="AG2402" s="127"/>
      <c r="AH2402" s="127"/>
      <c r="AI2402" s="120"/>
      <c r="AJ2402" s="127"/>
      <c r="AK2402" s="127"/>
      <c r="AL2402" s="120"/>
      <c r="AM2402" s="127"/>
      <c r="AN2402" s="127"/>
      <c r="AO2402" s="120"/>
      <c r="AP2402" s="127"/>
      <c r="AQ2402" s="127"/>
      <c r="AR2402" s="127"/>
      <c r="AS2402" s="127"/>
      <c r="AT2402" s="127"/>
      <c r="AU2402" s="120"/>
      <c r="AV2402" s="127"/>
      <c r="AW2402" s="127"/>
      <c r="AX2402" s="120"/>
      <c r="AY2402" s="127"/>
      <c r="AZ2402" s="127"/>
      <c r="BA2402" s="120"/>
      <c r="BB2402" s="127"/>
      <c r="BC2402" s="127"/>
      <c r="BD2402" s="120"/>
      <c r="BE2402" s="120"/>
      <c r="BF2402" s="120"/>
      <c r="BG2402" s="120"/>
      <c r="BH2402" s="120"/>
      <c r="BI2402" s="120"/>
      <c r="BJ2402" s="120"/>
      <c r="BK2402" s="128"/>
      <c r="BL2402" s="128"/>
    </row>
    <row r="2403" spans="1:64" x14ac:dyDescent="0.2">
      <c r="A2403" s="120"/>
      <c r="B2403" s="120"/>
      <c r="C2403" s="168"/>
      <c r="D2403" s="127"/>
      <c r="E2403" s="141"/>
      <c r="F2403" s="141"/>
      <c r="G2403" s="141"/>
      <c r="H2403" s="120"/>
      <c r="I2403" s="127"/>
      <c r="J2403" s="127"/>
      <c r="K2403" s="120"/>
      <c r="L2403" s="127"/>
      <c r="M2403" s="127"/>
      <c r="N2403" s="120"/>
      <c r="O2403" s="127"/>
      <c r="P2403" s="127"/>
      <c r="Q2403" s="120"/>
      <c r="R2403" s="127"/>
      <c r="S2403" s="127"/>
      <c r="T2403" s="120"/>
      <c r="U2403" s="127"/>
      <c r="V2403" s="127"/>
      <c r="W2403" s="120"/>
      <c r="X2403" s="127"/>
      <c r="Y2403" s="127"/>
      <c r="Z2403" s="120"/>
      <c r="AA2403" s="127"/>
      <c r="AB2403" s="127"/>
      <c r="AC2403" s="120"/>
      <c r="AD2403" s="127"/>
      <c r="AE2403" s="127"/>
      <c r="AF2403" s="120"/>
      <c r="AG2403" s="127"/>
      <c r="AH2403" s="127"/>
      <c r="AI2403" s="120"/>
      <c r="AJ2403" s="127"/>
      <c r="AK2403" s="127"/>
      <c r="AL2403" s="120"/>
      <c r="AM2403" s="127"/>
      <c r="AN2403" s="127"/>
      <c r="AO2403" s="120"/>
      <c r="AP2403" s="127"/>
      <c r="AQ2403" s="127"/>
      <c r="AR2403" s="127"/>
      <c r="AS2403" s="127"/>
      <c r="AT2403" s="127"/>
      <c r="AU2403" s="120"/>
      <c r="AV2403" s="127"/>
      <c r="AW2403" s="127"/>
      <c r="AX2403" s="120"/>
      <c r="AY2403" s="127"/>
      <c r="AZ2403" s="127"/>
      <c r="BA2403" s="120"/>
      <c r="BB2403" s="127"/>
      <c r="BC2403" s="127"/>
      <c r="BD2403" s="120"/>
      <c r="BE2403" s="120"/>
      <c r="BF2403" s="120"/>
      <c r="BG2403" s="120"/>
      <c r="BH2403" s="120"/>
      <c r="BI2403" s="120"/>
      <c r="BJ2403" s="120"/>
      <c r="BK2403" s="128"/>
      <c r="BL2403" s="128"/>
    </row>
    <row r="2404" spans="1:64" x14ac:dyDescent="0.2">
      <c r="A2404" s="120"/>
      <c r="B2404" s="120"/>
      <c r="C2404" s="168"/>
      <c r="D2404" s="127"/>
      <c r="E2404" s="141"/>
      <c r="F2404" s="141"/>
      <c r="G2404" s="141"/>
      <c r="H2404" s="120"/>
      <c r="I2404" s="127"/>
      <c r="J2404" s="127"/>
      <c r="K2404" s="120"/>
      <c r="L2404" s="127"/>
      <c r="M2404" s="127"/>
      <c r="N2404" s="120"/>
      <c r="O2404" s="127"/>
      <c r="P2404" s="127"/>
      <c r="Q2404" s="120"/>
      <c r="R2404" s="127"/>
      <c r="S2404" s="127"/>
      <c r="T2404" s="120"/>
      <c r="U2404" s="127"/>
      <c r="V2404" s="127"/>
      <c r="W2404" s="120"/>
      <c r="X2404" s="127"/>
      <c r="Y2404" s="127"/>
      <c r="Z2404" s="120"/>
      <c r="AA2404" s="127"/>
      <c r="AB2404" s="127"/>
      <c r="AC2404" s="120"/>
      <c r="AD2404" s="127"/>
      <c r="AE2404" s="127"/>
      <c r="AF2404" s="120"/>
      <c r="AG2404" s="127"/>
      <c r="AH2404" s="127"/>
      <c r="AI2404" s="120"/>
      <c r="AJ2404" s="127"/>
      <c r="AK2404" s="127"/>
      <c r="AL2404" s="120"/>
      <c r="AM2404" s="127"/>
      <c r="AN2404" s="127"/>
      <c r="AO2404" s="120"/>
      <c r="AP2404" s="127"/>
      <c r="AQ2404" s="127"/>
      <c r="AR2404" s="127"/>
      <c r="AS2404" s="127"/>
      <c r="AT2404" s="127"/>
      <c r="AU2404" s="120"/>
      <c r="AV2404" s="127"/>
      <c r="AW2404" s="127"/>
      <c r="AX2404" s="120"/>
      <c r="AY2404" s="127"/>
      <c r="AZ2404" s="127"/>
      <c r="BA2404" s="120"/>
      <c r="BB2404" s="127"/>
      <c r="BC2404" s="127"/>
      <c r="BD2404" s="120"/>
      <c r="BE2404" s="120"/>
      <c r="BF2404" s="120"/>
      <c r="BG2404" s="120"/>
      <c r="BH2404" s="120"/>
      <c r="BI2404" s="120"/>
      <c r="BJ2404" s="120"/>
      <c r="BK2404" s="128"/>
      <c r="BL2404" s="128"/>
    </row>
    <row r="2405" spans="1:64" x14ac:dyDescent="0.2">
      <c r="A2405" s="120"/>
      <c r="B2405" s="120"/>
      <c r="C2405" s="168"/>
      <c r="D2405" s="127"/>
      <c r="E2405" s="141"/>
      <c r="F2405" s="141"/>
      <c r="G2405" s="141"/>
      <c r="H2405" s="120"/>
      <c r="I2405" s="127"/>
      <c r="J2405" s="127"/>
      <c r="K2405" s="120"/>
      <c r="L2405" s="127"/>
      <c r="M2405" s="127"/>
      <c r="N2405" s="120"/>
      <c r="O2405" s="127"/>
      <c r="P2405" s="127"/>
      <c r="Q2405" s="120"/>
      <c r="R2405" s="127"/>
      <c r="S2405" s="127"/>
      <c r="T2405" s="120"/>
      <c r="U2405" s="127"/>
      <c r="V2405" s="127"/>
      <c r="W2405" s="120"/>
      <c r="X2405" s="127"/>
      <c r="Y2405" s="127"/>
      <c r="Z2405" s="120"/>
      <c r="AA2405" s="127"/>
      <c r="AB2405" s="127"/>
      <c r="AC2405" s="120"/>
      <c r="AD2405" s="127"/>
      <c r="AE2405" s="127"/>
      <c r="AF2405" s="120"/>
      <c r="AG2405" s="127"/>
      <c r="AH2405" s="127"/>
      <c r="AI2405" s="120"/>
      <c r="AJ2405" s="127"/>
      <c r="AK2405" s="127"/>
      <c r="AL2405" s="120"/>
      <c r="AM2405" s="127"/>
      <c r="AN2405" s="127"/>
      <c r="AO2405" s="120"/>
      <c r="AP2405" s="127"/>
      <c r="AQ2405" s="127"/>
      <c r="AR2405" s="127"/>
      <c r="AS2405" s="127"/>
      <c r="AT2405" s="127"/>
      <c r="AU2405" s="120"/>
      <c r="AV2405" s="127"/>
      <c r="AW2405" s="127"/>
      <c r="AX2405" s="120"/>
      <c r="AY2405" s="127"/>
      <c r="AZ2405" s="127"/>
      <c r="BA2405" s="120"/>
      <c r="BB2405" s="127"/>
      <c r="BC2405" s="127"/>
      <c r="BD2405" s="120"/>
      <c r="BE2405" s="120"/>
      <c r="BF2405" s="120"/>
      <c r="BG2405" s="120"/>
      <c r="BH2405" s="120"/>
      <c r="BI2405" s="120"/>
      <c r="BJ2405" s="120"/>
      <c r="BK2405" s="128"/>
      <c r="BL2405" s="128"/>
    </row>
    <row r="2406" spans="1:64" x14ac:dyDescent="0.2">
      <c r="A2406" s="120"/>
      <c r="B2406" s="120"/>
      <c r="C2406" s="168"/>
      <c r="D2406" s="127"/>
      <c r="E2406" s="141"/>
      <c r="F2406" s="141"/>
      <c r="G2406" s="141"/>
      <c r="H2406" s="120"/>
      <c r="I2406" s="127"/>
      <c r="J2406" s="127"/>
      <c r="K2406" s="120"/>
      <c r="L2406" s="127"/>
      <c r="M2406" s="127"/>
      <c r="N2406" s="120"/>
      <c r="O2406" s="127"/>
      <c r="P2406" s="127"/>
      <c r="Q2406" s="120"/>
      <c r="R2406" s="127"/>
      <c r="S2406" s="127"/>
      <c r="T2406" s="120"/>
      <c r="U2406" s="127"/>
      <c r="V2406" s="127"/>
      <c r="W2406" s="120"/>
      <c r="X2406" s="127"/>
      <c r="Y2406" s="127"/>
      <c r="Z2406" s="120"/>
      <c r="AA2406" s="127"/>
      <c r="AB2406" s="127"/>
      <c r="AC2406" s="120"/>
      <c r="AD2406" s="127"/>
      <c r="AE2406" s="127"/>
      <c r="AF2406" s="120"/>
      <c r="AG2406" s="127"/>
      <c r="AH2406" s="127"/>
      <c r="AI2406" s="120"/>
      <c r="AJ2406" s="127"/>
      <c r="AK2406" s="127"/>
      <c r="AL2406" s="120"/>
      <c r="AM2406" s="127"/>
      <c r="AN2406" s="127"/>
      <c r="AO2406" s="120"/>
      <c r="AP2406" s="127"/>
      <c r="AQ2406" s="127"/>
      <c r="AR2406" s="127"/>
      <c r="AS2406" s="127"/>
      <c r="AT2406" s="127"/>
      <c r="AU2406" s="120"/>
      <c r="AV2406" s="127"/>
      <c r="AW2406" s="127"/>
      <c r="AX2406" s="120"/>
      <c r="AY2406" s="127"/>
      <c r="AZ2406" s="127"/>
      <c r="BA2406" s="120"/>
      <c r="BB2406" s="127"/>
      <c r="BC2406" s="127"/>
      <c r="BD2406" s="120"/>
      <c r="BE2406" s="120"/>
      <c r="BF2406" s="120"/>
      <c r="BG2406" s="120"/>
      <c r="BH2406" s="120"/>
      <c r="BI2406" s="120"/>
      <c r="BJ2406" s="120"/>
      <c r="BK2406" s="128"/>
      <c r="BL2406" s="128"/>
    </row>
    <row r="2407" spans="1:64" x14ac:dyDescent="0.2">
      <c r="A2407" s="120"/>
      <c r="B2407" s="120"/>
      <c r="C2407" s="168"/>
      <c r="D2407" s="127"/>
      <c r="E2407" s="141"/>
      <c r="F2407" s="141"/>
      <c r="G2407" s="141"/>
      <c r="H2407" s="120"/>
      <c r="I2407" s="127"/>
      <c r="J2407" s="127"/>
      <c r="K2407" s="120"/>
      <c r="L2407" s="127"/>
      <c r="M2407" s="127"/>
      <c r="N2407" s="120"/>
      <c r="O2407" s="127"/>
      <c r="P2407" s="127"/>
      <c r="Q2407" s="120"/>
      <c r="R2407" s="127"/>
      <c r="S2407" s="127"/>
      <c r="T2407" s="120"/>
      <c r="U2407" s="127"/>
      <c r="V2407" s="127"/>
      <c r="W2407" s="120"/>
      <c r="X2407" s="127"/>
      <c r="Y2407" s="127"/>
      <c r="Z2407" s="120"/>
      <c r="AA2407" s="127"/>
      <c r="AB2407" s="127"/>
      <c r="AC2407" s="120"/>
      <c r="AD2407" s="127"/>
      <c r="AE2407" s="127"/>
      <c r="AF2407" s="120"/>
      <c r="AG2407" s="127"/>
      <c r="AH2407" s="127"/>
      <c r="AI2407" s="120"/>
      <c r="AJ2407" s="127"/>
      <c r="AK2407" s="127"/>
      <c r="AL2407" s="120"/>
      <c r="AM2407" s="127"/>
      <c r="AN2407" s="127"/>
      <c r="AO2407" s="120"/>
      <c r="AP2407" s="127"/>
      <c r="AQ2407" s="127"/>
      <c r="AR2407" s="127"/>
      <c r="AS2407" s="127"/>
      <c r="AT2407" s="127"/>
      <c r="AU2407" s="120"/>
      <c r="AV2407" s="127"/>
      <c r="AW2407" s="127"/>
      <c r="AX2407" s="120"/>
      <c r="AY2407" s="127"/>
      <c r="AZ2407" s="127"/>
      <c r="BA2407" s="120"/>
      <c r="BB2407" s="127"/>
      <c r="BC2407" s="127"/>
      <c r="BD2407" s="120"/>
      <c r="BE2407" s="120"/>
      <c r="BF2407" s="120"/>
      <c r="BG2407" s="120"/>
      <c r="BH2407" s="120"/>
      <c r="BI2407" s="120"/>
      <c r="BJ2407" s="120"/>
      <c r="BK2407" s="128"/>
      <c r="BL2407" s="128"/>
    </row>
    <row r="2408" spans="1:64" x14ac:dyDescent="0.2">
      <c r="A2408" s="120"/>
      <c r="B2408" s="120"/>
      <c r="C2408" s="168"/>
      <c r="D2408" s="127"/>
      <c r="E2408" s="141"/>
      <c r="F2408" s="141"/>
      <c r="G2408" s="141"/>
      <c r="H2408" s="120"/>
      <c r="I2408" s="127"/>
      <c r="J2408" s="127"/>
      <c r="K2408" s="120"/>
      <c r="L2408" s="127"/>
      <c r="M2408" s="127"/>
      <c r="N2408" s="120"/>
      <c r="O2408" s="127"/>
      <c r="P2408" s="127"/>
      <c r="Q2408" s="120"/>
      <c r="R2408" s="127"/>
      <c r="S2408" s="127"/>
      <c r="T2408" s="120"/>
      <c r="U2408" s="127"/>
      <c r="V2408" s="127"/>
      <c r="W2408" s="120"/>
      <c r="X2408" s="127"/>
      <c r="Y2408" s="127"/>
      <c r="Z2408" s="120"/>
      <c r="AA2408" s="127"/>
      <c r="AB2408" s="127"/>
      <c r="AC2408" s="120"/>
      <c r="AD2408" s="127"/>
      <c r="AE2408" s="127"/>
      <c r="AF2408" s="120"/>
      <c r="AG2408" s="127"/>
      <c r="AH2408" s="127"/>
      <c r="AI2408" s="120"/>
      <c r="AJ2408" s="127"/>
      <c r="AK2408" s="127"/>
      <c r="AL2408" s="120"/>
      <c r="AM2408" s="127"/>
      <c r="AN2408" s="127"/>
      <c r="AO2408" s="120"/>
      <c r="AP2408" s="127"/>
      <c r="AQ2408" s="127"/>
      <c r="AR2408" s="127"/>
      <c r="AS2408" s="127"/>
      <c r="AT2408" s="127"/>
      <c r="AU2408" s="120"/>
      <c r="AV2408" s="127"/>
      <c r="AW2408" s="127"/>
      <c r="AX2408" s="120"/>
      <c r="AY2408" s="127"/>
      <c r="AZ2408" s="127"/>
      <c r="BA2408" s="120"/>
      <c r="BB2408" s="127"/>
      <c r="BC2408" s="127"/>
      <c r="BD2408" s="120"/>
      <c r="BE2408" s="120"/>
      <c r="BF2408" s="120"/>
      <c r="BG2408" s="120"/>
      <c r="BH2408" s="120"/>
      <c r="BI2408" s="120"/>
      <c r="BJ2408" s="120"/>
      <c r="BK2408" s="128"/>
      <c r="BL2408" s="128"/>
    </row>
    <row r="2409" spans="1:64" x14ac:dyDescent="0.2">
      <c r="A2409" s="120"/>
      <c r="B2409" s="120"/>
      <c r="C2409" s="168"/>
      <c r="D2409" s="127"/>
      <c r="E2409" s="141"/>
      <c r="F2409" s="141"/>
      <c r="G2409" s="141"/>
      <c r="H2409" s="120"/>
      <c r="I2409" s="127"/>
      <c r="J2409" s="127"/>
      <c r="K2409" s="120"/>
      <c r="L2409" s="127"/>
      <c r="M2409" s="127"/>
      <c r="N2409" s="120"/>
      <c r="O2409" s="127"/>
      <c r="P2409" s="127"/>
      <c r="Q2409" s="120"/>
      <c r="R2409" s="127"/>
      <c r="S2409" s="127"/>
      <c r="T2409" s="120"/>
      <c r="U2409" s="127"/>
      <c r="V2409" s="127"/>
      <c r="W2409" s="120"/>
      <c r="X2409" s="127"/>
      <c r="Y2409" s="127"/>
      <c r="Z2409" s="120"/>
      <c r="AA2409" s="127"/>
      <c r="AB2409" s="127"/>
      <c r="AC2409" s="120"/>
      <c r="AD2409" s="127"/>
      <c r="AE2409" s="127"/>
      <c r="AF2409" s="120"/>
      <c r="AG2409" s="127"/>
      <c r="AH2409" s="127"/>
      <c r="AI2409" s="120"/>
      <c r="AJ2409" s="127"/>
      <c r="AK2409" s="127"/>
      <c r="AL2409" s="120"/>
      <c r="AM2409" s="127"/>
      <c r="AN2409" s="127"/>
      <c r="AO2409" s="120"/>
      <c r="AP2409" s="127"/>
      <c r="AQ2409" s="127"/>
      <c r="AR2409" s="127"/>
      <c r="AS2409" s="127"/>
      <c r="AT2409" s="127"/>
      <c r="AU2409" s="120"/>
      <c r="AV2409" s="127"/>
      <c r="AW2409" s="127"/>
      <c r="AX2409" s="120"/>
      <c r="AY2409" s="127"/>
      <c r="AZ2409" s="127"/>
      <c r="BA2409" s="120"/>
      <c r="BB2409" s="127"/>
      <c r="BC2409" s="127"/>
      <c r="BD2409" s="120"/>
      <c r="BE2409" s="120"/>
      <c r="BF2409" s="120"/>
      <c r="BG2409" s="120"/>
      <c r="BH2409" s="120"/>
      <c r="BI2409" s="120"/>
      <c r="BJ2409" s="120"/>
      <c r="BK2409" s="128"/>
      <c r="BL2409" s="128"/>
    </row>
    <row r="2410" spans="1:64" x14ac:dyDescent="0.2">
      <c r="A2410" s="120"/>
      <c r="B2410" s="120"/>
      <c r="C2410" s="168"/>
      <c r="D2410" s="127"/>
      <c r="E2410" s="141"/>
      <c r="F2410" s="141"/>
      <c r="G2410" s="141"/>
      <c r="H2410" s="120"/>
      <c r="I2410" s="127"/>
      <c r="J2410" s="127"/>
      <c r="K2410" s="120"/>
      <c r="L2410" s="127"/>
      <c r="M2410" s="127"/>
      <c r="N2410" s="120"/>
      <c r="O2410" s="127"/>
      <c r="P2410" s="127"/>
      <c r="Q2410" s="120"/>
      <c r="R2410" s="127"/>
      <c r="S2410" s="127"/>
      <c r="T2410" s="120"/>
      <c r="U2410" s="127"/>
      <c r="V2410" s="127"/>
      <c r="W2410" s="120"/>
      <c r="X2410" s="127"/>
      <c r="Y2410" s="127"/>
      <c r="Z2410" s="120"/>
      <c r="AA2410" s="127"/>
      <c r="AB2410" s="127"/>
      <c r="AC2410" s="120"/>
      <c r="AD2410" s="127"/>
      <c r="AE2410" s="127"/>
      <c r="AF2410" s="120"/>
      <c r="AG2410" s="127"/>
      <c r="AH2410" s="127"/>
      <c r="AI2410" s="120"/>
      <c r="AJ2410" s="127"/>
      <c r="AK2410" s="127"/>
      <c r="AL2410" s="120"/>
      <c r="AM2410" s="127"/>
      <c r="AN2410" s="127"/>
      <c r="AO2410" s="120"/>
      <c r="AP2410" s="127"/>
      <c r="AQ2410" s="127"/>
      <c r="AR2410" s="127"/>
      <c r="AS2410" s="127"/>
      <c r="AT2410" s="127"/>
      <c r="AU2410" s="120"/>
      <c r="AV2410" s="127"/>
      <c r="AW2410" s="127"/>
      <c r="AX2410" s="120"/>
      <c r="AY2410" s="127"/>
      <c r="AZ2410" s="127"/>
      <c r="BA2410" s="120"/>
      <c r="BB2410" s="127"/>
      <c r="BC2410" s="127"/>
      <c r="BD2410" s="120"/>
      <c r="BE2410" s="120"/>
      <c r="BF2410" s="120"/>
      <c r="BG2410" s="120"/>
      <c r="BH2410" s="120"/>
      <c r="BI2410" s="120"/>
      <c r="BJ2410" s="120"/>
      <c r="BK2410" s="128"/>
      <c r="BL2410" s="128"/>
    </row>
    <row r="2411" spans="1:64" x14ac:dyDescent="0.2">
      <c r="A2411" s="120"/>
      <c r="B2411" s="120"/>
      <c r="C2411" s="168"/>
      <c r="D2411" s="127"/>
      <c r="E2411" s="141"/>
      <c r="F2411" s="141"/>
      <c r="G2411" s="141"/>
      <c r="H2411" s="120"/>
      <c r="I2411" s="127"/>
      <c r="J2411" s="127"/>
      <c r="K2411" s="120"/>
      <c r="L2411" s="127"/>
      <c r="M2411" s="127"/>
      <c r="N2411" s="120"/>
      <c r="O2411" s="127"/>
      <c r="P2411" s="127"/>
      <c r="Q2411" s="120"/>
      <c r="R2411" s="127"/>
      <c r="S2411" s="127"/>
      <c r="T2411" s="120"/>
      <c r="U2411" s="127"/>
      <c r="V2411" s="127"/>
      <c r="W2411" s="120"/>
      <c r="X2411" s="127"/>
      <c r="Y2411" s="127"/>
      <c r="Z2411" s="120"/>
      <c r="AA2411" s="127"/>
      <c r="AB2411" s="127"/>
      <c r="AC2411" s="120"/>
      <c r="AD2411" s="127"/>
      <c r="AE2411" s="127"/>
      <c r="AF2411" s="120"/>
      <c r="AG2411" s="127"/>
      <c r="AH2411" s="127"/>
      <c r="AI2411" s="120"/>
      <c r="AJ2411" s="127"/>
      <c r="AK2411" s="127"/>
      <c r="AL2411" s="120"/>
      <c r="AM2411" s="127"/>
      <c r="AN2411" s="127"/>
      <c r="AO2411" s="120"/>
      <c r="AP2411" s="127"/>
      <c r="AQ2411" s="127"/>
      <c r="AR2411" s="127"/>
      <c r="AS2411" s="127"/>
      <c r="AT2411" s="127"/>
      <c r="AU2411" s="120"/>
      <c r="AV2411" s="127"/>
      <c r="AW2411" s="127"/>
      <c r="AX2411" s="120"/>
      <c r="AY2411" s="127"/>
      <c r="AZ2411" s="127"/>
      <c r="BA2411" s="120"/>
      <c r="BB2411" s="127"/>
      <c r="BC2411" s="127"/>
      <c r="BD2411" s="120"/>
      <c r="BE2411" s="120"/>
      <c r="BF2411" s="120"/>
      <c r="BG2411" s="120"/>
      <c r="BH2411" s="120"/>
      <c r="BI2411" s="120"/>
      <c r="BJ2411" s="120"/>
      <c r="BK2411" s="128"/>
      <c r="BL2411" s="128"/>
    </row>
    <row r="2412" spans="1:64" x14ac:dyDescent="0.2">
      <c r="A2412" s="120"/>
      <c r="B2412" s="120"/>
      <c r="C2412" s="168"/>
      <c r="D2412" s="127"/>
      <c r="E2412" s="141"/>
      <c r="F2412" s="141"/>
      <c r="G2412" s="141"/>
      <c r="H2412" s="120"/>
      <c r="I2412" s="127"/>
      <c r="J2412" s="127"/>
      <c r="K2412" s="120"/>
      <c r="L2412" s="127"/>
      <c r="M2412" s="127"/>
      <c r="N2412" s="120"/>
      <c r="O2412" s="127"/>
      <c r="P2412" s="127"/>
      <c r="Q2412" s="120"/>
      <c r="R2412" s="127"/>
      <c r="S2412" s="127"/>
      <c r="T2412" s="120"/>
      <c r="U2412" s="127"/>
      <c r="V2412" s="127"/>
      <c r="W2412" s="120"/>
      <c r="X2412" s="127"/>
      <c r="Y2412" s="127"/>
      <c r="Z2412" s="120"/>
      <c r="AA2412" s="127"/>
      <c r="AB2412" s="127"/>
      <c r="AC2412" s="120"/>
      <c r="AD2412" s="127"/>
      <c r="AE2412" s="127"/>
      <c r="AF2412" s="120"/>
      <c r="AG2412" s="127"/>
      <c r="AH2412" s="127"/>
      <c r="AI2412" s="120"/>
      <c r="AJ2412" s="127"/>
      <c r="AK2412" s="127"/>
      <c r="AL2412" s="120"/>
      <c r="AM2412" s="127"/>
      <c r="AN2412" s="127"/>
      <c r="AO2412" s="120"/>
      <c r="AP2412" s="127"/>
      <c r="AQ2412" s="127"/>
      <c r="AR2412" s="127"/>
      <c r="AS2412" s="127"/>
      <c r="AT2412" s="127"/>
      <c r="AU2412" s="120"/>
      <c r="AV2412" s="127"/>
      <c r="AW2412" s="127"/>
      <c r="AX2412" s="120"/>
      <c r="AY2412" s="127"/>
      <c r="AZ2412" s="127"/>
      <c r="BA2412" s="120"/>
      <c r="BB2412" s="127"/>
      <c r="BC2412" s="127"/>
      <c r="BD2412" s="120"/>
      <c r="BE2412" s="120"/>
      <c r="BF2412" s="120"/>
      <c r="BG2412" s="120"/>
      <c r="BH2412" s="120"/>
      <c r="BI2412" s="120"/>
      <c r="BJ2412" s="120"/>
      <c r="BK2412" s="128"/>
      <c r="BL2412" s="128"/>
    </row>
    <row r="2413" spans="1:64" x14ac:dyDescent="0.2">
      <c r="A2413" s="120"/>
      <c r="B2413" s="120"/>
      <c r="C2413" s="168"/>
      <c r="D2413" s="127"/>
      <c r="E2413" s="141"/>
      <c r="F2413" s="141"/>
      <c r="G2413" s="141"/>
      <c r="H2413" s="120"/>
      <c r="I2413" s="127"/>
      <c r="J2413" s="127"/>
      <c r="K2413" s="120"/>
      <c r="L2413" s="127"/>
      <c r="M2413" s="127"/>
      <c r="N2413" s="120"/>
      <c r="O2413" s="127"/>
      <c r="P2413" s="127"/>
      <c r="Q2413" s="120"/>
      <c r="R2413" s="127"/>
      <c r="S2413" s="127"/>
      <c r="T2413" s="120"/>
      <c r="U2413" s="127"/>
      <c r="V2413" s="127"/>
      <c r="W2413" s="120"/>
      <c r="X2413" s="127"/>
      <c r="Y2413" s="127"/>
      <c r="Z2413" s="120"/>
      <c r="AA2413" s="127"/>
      <c r="AB2413" s="127"/>
      <c r="AC2413" s="120"/>
      <c r="AD2413" s="127"/>
      <c r="AE2413" s="127"/>
      <c r="AF2413" s="120"/>
      <c r="AG2413" s="127"/>
      <c r="AH2413" s="127"/>
      <c r="AI2413" s="120"/>
      <c r="AJ2413" s="127"/>
      <c r="AK2413" s="127"/>
      <c r="AL2413" s="120"/>
      <c r="AM2413" s="127"/>
      <c r="AN2413" s="127"/>
      <c r="AO2413" s="120"/>
      <c r="AP2413" s="127"/>
      <c r="AQ2413" s="127"/>
      <c r="AR2413" s="127"/>
      <c r="AS2413" s="127"/>
      <c r="AT2413" s="127"/>
      <c r="AU2413" s="120"/>
      <c r="AV2413" s="127"/>
      <c r="AW2413" s="127"/>
      <c r="AX2413" s="120"/>
      <c r="AY2413" s="127"/>
      <c r="AZ2413" s="127"/>
      <c r="BA2413" s="120"/>
      <c r="BB2413" s="127"/>
      <c r="BC2413" s="127"/>
      <c r="BD2413" s="120"/>
      <c r="BE2413" s="120"/>
      <c r="BF2413" s="120"/>
      <c r="BG2413" s="120"/>
      <c r="BH2413" s="120"/>
      <c r="BI2413" s="120"/>
      <c r="BJ2413" s="120"/>
      <c r="BK2413" s="128"/>
      <c r="BL2413" s="128"/>
    </row>
    <row r="2414" spans="1:64" x14ac:dyDescent="0.2">
      <c r="A2414" s="120"/>
      <c r="B2414" s="120"/>
      <c r="C2414" s="168"/>
      <c r="D2414" s="127"/>
      <c r="E2414" s="141"/>
      <c r="F2414" s="141"/>
      <c r="G2414" s="141"/>
      <c r="H2414" s="120"/>
      <c r="I2414" s="127"/>
      <c r="J2414" s="127"/>
      <c r="K2414" s="120"/>
      <c r="L2414" s="127"/>
      <c r="M2414" s="127"/>
      <c r="N2414" s="120"/>
      <c r="O2414" s="127"/>
      <c r="P2414" s="127"/>
      <c r="Q2414" s="120"/>
      <c r="R2414" s="127"/>
      <c r="S2414" s="127"/>
      <c r="T2414" s="120"/>
      <c r="U2414" s="127"/>
      <c r="V2414" s="127"/>
      <c r="W2414" s="120"/>
      <c r="X2414" s="127"/>
      <c r="Y2414" s="127"/>
      <c r="Z2414" s="120"/>
      <c r="AA2414" s="127"/>
      <c r="AB2414" s="127"/>
      <c r="AC2414" s="120"/>
      <c r="AD2414" s="127"/>
      <c r="AE2414" s="127"/>
      <c r="AF2414" s="120"/>
      <c r="AG2414" s="127"/>
      <c r="AH2414" s="127"/>
      <c r="AI2414" s="120"/>
      <c r="AJ2414" s="127"/>
      <c r="AK2414" s="127"/>
      <c r="AL2414" s="120"/>
      <c r="AM2414" s="127"/>
      <c r="AN2414" s="127"/>
      <c r="AO2414" s="120"/>
      <c r="AP2414" s="127"/>
      <c r="AQ2414" s="127"/>
      <c r="AR2414" s="127"/>
      <c r="AS2414" s="127"/>
      <c r="AT2414" s="127"/>
      <c r="AU2414" s="120"/>
      <c r="AV2414" s="127"/>
      <c r="AW2414" s="127"/>
      <c r="AX2414" s="120"/>
      <c r="AY2414" s="127"/>
      <c r="AZ2414" s="127"/>
      <c r="BA2414" s="120"/>
      <c r="BB2414" s="127"/>
      <c r="BC2414" s="127"/>
      <c r="BD2414" s="120"/>
      <c r="BE2414" s="120"/>
      <c r="BF2414" s="120"/>
      <c r="BG2414" s="120"/>
      <c r="BH2414" s="120"/>
      <c r="BI2414" s="120"/>
      <c r="BJ2414" s="120"/>
      <c r="BK2414" s="128"/>
      <c r="BL2414" s="128"/>
    </row>
    <row r="2415" spans="1:64" x14ac:dyDescent="0.2">
      <c r="A2415" s="120"/>
      <c r="B2415" s="120"/>
      <c r="C2415" s="168"/>
      <c r="D2415" s="127"/>
      <c r="E2415" s="141"/>
      <c r="F2415" s="141"/>
      <c r="G2415" s="141"/>
      <c r="H2415" s="120"/>
      <c r="I2415" s="127"/>
      <c r="J2415" s="127"/>
      <c r="K2415" s="120"/>
      <c r="L2415" s="127"/>
      <c r="M2415" s="127"/>
      <c r="N2415" s="120"/>
      <c r="O2415" s="127"/>
      <c r="P2415" s="127"/>
      <c r="Q2415" s="120"/>
      <c r="R2415" s="127"/>
      <c r="S2415" s="127"/>
      <c r="T2415" s="120"/>
      <c r="U2415" s="127"/>
      <c r="V2415" s="127"/>
      <c r="W2415" s="120"/>
      <c r="X2415" s="127"/>
      <c r="Y2415" s="127"/>
      <c r="Z2415" s="120"/>
      <c r="AA2415" s="127"/>
      <c r="AB2415" s="127"/>
      <c r="AC2415" s="120"/>
      <c r="AD2415" s="127"/>
      <c r="AE2415" s="127"/>
      <c r="AF2415" s="120"/>
      <c r="AG2415" s="127"/>
      <c r="AH2415" s="127"/>
      <c r="AI2415" s="120"/>
      <c r="AJ2415" s="127"/>
      <c r="AK2415" s="127"/>
      <c r="AL2415" s="120"/>
      <c r="AM2415" s="127"/>
      <c r="AN2415" s="127"/>
      <c r="AO2415" s="120"/>
      <c r="AP2415" s="127"/>
      <c r="AQ2415" s="127"/>
      <c r="AR2415" s="127"/>
      <c r="AS2415" s="127"/>
      <c r="AT2415" s="127"/>
      <c r="AU2415" s="120"/>
      <c r="AV2415" s="127"/>
      <c r="AW2415" s="127"/>
      <c r="AX2415" s="120"/>
      <c r="AY2415" s="127"/>
      <c r="AZ2415" s="127"/>
      <c r="BA2415" s="120"/>
      <c r="BB2415" s="127"/>
      <c r="BC2415" s="127"/>
      <c r="BD2415" s="120"/>
      <c r="BE2415" s="120"/>
      <c r="BF2415" s="120"/>
      <c r="BG2415" s="120"/>
      <c r="BH2415" s="120"/>
      <c r="BI2415" s="120"/>
      <c r="BJ2415" s="120"/>
      <c r="BK2415" s="128"/>
      <c r="BL2415" s="128"/>
    </row>
    <row r="2416" spans="1:64" x14ac:dyDescent="0.2">
      <c r="A2416" s="120"/>
      <c r="B2416" s="120"/>
      <c r="C2416" s="168"/>
      <c r="D2416" s="127"/>
      <c r="E2416" s="141"/>
      <c r="F2416" s="141"/>
      <c r="G2416" s="141"/>
      <c r="H2416" s="120"/>
      <c r="I2416" s="127"/>
      <c r="J2416" s="127"/>
      <c r="K2416" s="120"/>
      <c r="L2416" s="127"/>
      <c r="M2416" s="127"/>
      <c r="N2416" s="120"/>
      <c r="O2416" s="127"/>
      <c r="P2416" s="127"/>
      <c r="Q2416" s="120"/>
      <c r="R2416" s="127"/>
      <c r="S2416" s="127"/>
      <c r="T2416" s="120"/>
      <c r="U2416" s="127"/>
      <c r="V2416" s="127"/>
      <c r="W2416" s="120"/>
      <c r="X2416" s="127"/>
      <c r="Y2416" s="127"/>
      <c r="Z2416" s="120"/>
      <c r="AA2416" s="127"/>
      <c r="AB2416" s="127"/>
      <c r="AC2416" s="120"/>
      <c r="AD2416" s="127"/>
      <c r="AE2416" s="127"/>
      <c r="AF2416" s="120"/>
      <c r="AG2416" s="127"/>
      <c r="AH2416" s="127"/>
      <c r="AI2416" s="120"/>
      <c r="AJ2416" s="127"/>
      <c r="AK2416" s="127"/>
      <c r="AL2416" s="120"/>
      <c r="AM2416" s="127"/>
      <c r="AN2416" s="127"/>
      <c r="AO2416" s="120"/>
      <c r="AP2416" s="127"/>
      <c r="AQ2416" s="127"/>
      <c r="AR2416" s="127"/>
      <c r="AS2416" s="127"/>
      <c r="AT2416" s="127"/>
      <c r="AU2416" s="120"/>
      <c r="AV2416" s="127"/>
      <c r="AW2416" s="127"/>
      <c r="AX2416" s="120"/>
      <c r="AY2416" s="127"/>
      <c r="AZ2416" s="127"/>
      <c r="BA2416" s="120"/>
      <c r="BB2416" s="127"/>
      <c r="BC2416" s="127"/>
      <c r="BD2416" s="120"/>
      <c r="BE2416" s="120"/>
      <c r="BF2416" s="120"/>
      <c r="BG2416" s="120"/>
      <c r="BH2416" s="120"/>
      <c r="BI2416" s="120"/>
      <c r="BJ2416" s="120"/>
      <c r="BK2416" s="128"/>
      <c r="BL2416" s="128"/>
    </row>
    <row r="2417" spans="1:64" x14ac:dyDescent="0.2">
      <c r="A2417" s="120"/>
      <c r="B2417" s="120"/>
      <c r="C2417" s="168"/>
      <c r="D2417" s="127"/>
      <c r="E2417" s="141"/>
      <c r="F2417" s="141"/>
      <c r="G2417" s="141"/>
      <c r="H2417" s="120"/>
      <c r="I2417" s="127"/>
      <c r="J2417" s="127"/>
      <c r="K2417" s="120"/>
      <c r="L2417" s="127"/>
      <c r="M2417" s="127"/>
      <c r="N2417" s="120"/>
      <c r="O2417" s="127"/>
      <c r="P2417" s="127"/>
      <c r="Q2417" s="120"/>
      <c r="R2417" s="127"/>
      <c r="S2417" s="127"/>
      <c r="T2417" s="120"/>
      <c r="U2417" s="127"/>
      <c r="V2417" s="127"/>
      <c r="W2417" s="120"/>
      <c r="X2417" s="127"/>
      <c r="Y2417" s="127"/>
      <c r="Z2417" s="120"/>
      <c r="AA2417" s="127"/>
      <c r="AB2417" s="127"/>
      <c r="AC2417" s="120"/>
      <c r="AD2417" s="127"/>
      <c r="AE2417" s="127"/>
      <c r="AF2417" s="120"/>
      <c r="AG2417" s="127"/>
      <c r="AH2417" s="127"/>
      <c r="AI2417" s="120"/>
      <c r="AJ2417" s="127"/>
      <c r="AK2417" s="127"/>
      <c r="AL2417" s="120"/>
      <c r="AM2417" s="127"/>
      <c r="AN2417" s="127"/>
      <c r="AO2417" s="120"/>
      <c r="AP2417" s="127"/>
      <c r="AQ2417" s="127"/>
      <c r="AR2417" s="127"/>
      <c r="AS2417" s="127"/>
      <c r="AT2417" s="127"/>
      <c r="AU2417" s="120"/>
      <c r="AV2417" s="127"/>
      <c r="AW2417" s="127"/>
      <c r="AX2417" s="120"/>
      <c r="AY2417" s="127"/>
      <c r="AZ2417" s="127"/>
      <c r="BA2417" s="120"/>
      <c r="BB2417" s="127"/>
      <c r="BC2417" s="127"/>
      <c r="BD2417" s="120"/>
      <c r="BE2417" s="120"/>
      <c r="BF2417" s="120"/>
      <c r="BG2417" s="120"/>
      <c r="BH2417" s="120"/>
      <c r="BI2417" s="120"/>
      <c r="BJ2417" s="120"/>
      <c r="BK2417" s="128"/>
      <c r="BL2417" s="128"/>
    </row>
    <row r="2418" spans="1:64" x14ac:dyDescent="0.2">
      <c r="A2418" s="120"/>
      <c r="B2418" s="120"/>
      <c r="C2418" s="168"/>
      <c r="D2418" s="127"/>
      <c r="E2418" s="141"/>
      <c r="F2418" s="141"/>
      <c r="G2418" s="141"/>
      <c r="H2418" s="120"/>
      <c r="I2418" s="127"/>
      <c r="J2418" s="127"/>
      <c r="K2418" s="120"/>
      <c r="L2418" s="127"/>
      <c r="M2418" s="127"/>
      <c r="N2418" s="120"/>
      <c r="O2418" s="127"/>
      <c r="P2418" s="127"/>
      <c r="Q2418" s="120"/>
      <c r="R2418" s="127"/>
      <c r="S2418" s="127"/>
      <c r="T2418" s="120"/>
      <c r="U2418" s="127"/>
      <c r="V2418" s="127"/>
      <c r="W2418" s="120"/>
      <c r="X2418" s="127"/>
      <c r="Y2418" s="127"/>
      <c r="Z2418" s="120"/>
      <c r="AA2418" s="127"/>
      <c r="AB2418" s="127"/>
      <c r="AC2418" s="120"/>
      <c r="AD2418" s="127"/>
      <c r="AE2418" s="127"/>
      <c r="AF2418" s="120"/>
      <c r="AG2418" s="127"/>
      <c r="AH2418" s="127"/>
      <c r="AI2418" s="120"/>
      <c r="AJ2418" s="127"/>
      <c r="AK2418" s="127"/>
      <c r="AL2418" s="120"/>
      <c r="AM2418" s="127"/>
      <c r="AN2418" s="127"/>
      <c r="AO2418" s="120"/>
      <c r="AP2418" s="127"/>
      <c r="AQ2418" s="127"/>
      <c r="AR2418" s="127"/>
      <c r="AS2418" s="127"/>
      <c r="AT2418" s="127"/>
      <c r="AU2418" s="120"/>
      <c r="AV2418" s="127"/>
      <c r="AW2418" s="127"/>
      <c r="AX2418" s="120"/>
      <c r="AY2418" s="127"/>
      <c r="AZ2418" s="127"/>
      <c r="BA2418" s="120"/>
      <c r="BB2418" s="127"/>
      <c r="BC2418" s="127"/>
      <c r="BD2418" s="120"/>
      <c r="BE2418" s="120"/>
      <c r="BF2418" s="120"/>
      <c r="BG2418" s="120"/>
      <c r="BH2418" s="120"/>
      <c r="BI2418" s="120"/>
      <c r="BJ2418" s="120"/>
      <c r="BK2418" s="128"/>
      <c r="BL2418" s="128"/>
    </row>
    <row r="2419" spans="1:64" x14ac:dyDescent="0.2">
      <c r="A2419" s="120"/>
      <c r="B2419" s="120"/>
      <c r="C2419" s="168"/>
      <c r="D2419" s="127"/>
      <c r="E2419" s="141"/>
      <c r="F2419" s="141"/>
      <c r="G2419" s="141"/>
      <c r="H2419" s="120"/>
      <c r="I2419" s="127"/>
      <c r="J2419" s="127"/>
      <c r="K2419" s="120"/>
      <c r="L2419" s="127"/>
      <c r="M2419" s="127"/>
      <c r="N2419" s="120"/>
      <c r="O2419" s="127"/>
      <c r="P2419" s="127"/>
      <c r="Q2419" s="120"/>
      <c r="R2419" s="127"/>
      <c r="S2419" s="127"/>
      <c r="T2419" s="120"/>
      <c r="U2419" s="127"/>
      <c r="V2419" s="127"/>
      <c r="W2419" s="120"/>
      <c r="X2419" s="127"/>
      <c r="Y2419" s="127"/>
      <c r="Z2419" s="120"/>
      <c r="AA2419" s="127"/>
      <c r="AB2419" s="127"/>
      <c r="AC2419" s="120"/>
      <c r="AD2419" s="127"/>
      <c r="AE2419" s="127"/>
      <c r="AF2419" s="120"/>
      <c r="AG2419" s="127"/>
      <c r="AH2419" s="127"/>
      <c r="AI2419" s="120"/>
      <c r="AJ2419" s="127"/>
      <c r="AK2419" s="127"/>
      <c r="AL2419" s="120"/>
      <c r="AM2419" s="127"/>
      <c r="AN2419" s="127"/>
      <c r="AO2419" s="120"/>
      <c r="AP2419" s="127"/>
      <c r="AQ2419" s="127"/>
      <c r="AR2419" s="127"/>
      <c r="AS2419" s="127"/>
      <c r="AT2419" s="127"/>
      <c r="AU2419" s="120"/>
      <c r="AV2419" s="127"/>
      <c r="AW2419" s="127"/>
      <c r="AX2419" s="120"/>
      <c r="AY2419" s="127"/>
      <c r="AZ2419" s="127"/>
      <c r="BA2419" s="120"/>
      <c r="BB2419" s="127"/>
      <c r="BC2419" s="127"/>
      <c r="BD2419" s="120"/>
      <c r="BE2419" s="120"/>
      <c r="BF2419" s="120"/>
      <c r="BG2419" s="120"/>
      <c r="BH2419" s="120"/>
      <c r="BI2419" s="120"/>
      <c r="BJ2419" s="120"/>
      <c r="BK2419" s="128"/>
      <c r="BL2419" s="128"/>
    </row>
    <row r="2420" spans="1:64" x14ac:dyDescent="0.2">
      <c r="A2420" s="120"/>
      <c r="B2420" s="120"/>
      <c r="C2420" s="168"/>
      <c r="D2420" s="127"/>
      <c r="E2420" s="141"/>
      <c r="F2420" s="141"/>
      <c r="G2420" s="141"/>
      <c r="H2420" s="120"/>
      <c r="I2420" s="127"/>
      <c r="J2420" s="127"/>
      <c r="K2420" s="120"/>
      <c r="L2420" s="127"/>
      <c r="M2420" s="127"/>
      <c r="N2420" s="120"/>
      <c r="O2420" s="127"/>
      <c r="P2420" s="127"/>
      <c r="Q2420" s="120"/>
      <c r="R2420" s="127"/>
      <c r="S2420" s="127"/>
      <c r="T2420" s="120"/>
      <c r="U2420" s="127"/>
      <c r="V2420" s="127"/>
      <c r="W2420" s="120"/>
      <c r="X2420" s="127"/>
      <c r="Y2420" s="127"/>
      <c r="Z2420" s="120"/>
      <c r="AA2420" s="127"/>
      <c r="AB2420" s="127"/>
      <c r="AC2420" s="120"/>
      <c r="AD2420" s="127"/>
      <c r="AE2420" s="127"/>
      <c r="AF2420" s="120"/>
      <c r="AG2420" s="127"/>
      <c r="AH2420" s="127"/>
      <c r="AI2420" s="120"/>
      <c r="AJ2420" s="127"/>
      <c r="AK2420" s="127"/>
      <c r="AL2420" s="120"/>
      <c r="AM2420" s="127"/>
      <c r="AN2420" s="127"/>
      <c r="AO2420" s="120"/>
      <c r="AP2420" s="127"/>
      <c r="AQ2420" s="127"/>
      <c r="AR2420" s="127"/>
      <c r="AS2420" s="127"/>
      <c r="AT2420" s="127"/>
      <c r="AU2420" s="120"/>
      <c r="AV2420" s="127"/>
      <c r="AW2420" s="127"/>
      <c r="AX2420" s="120"/>
      <c r="AY2420" s="127"/>
      <c r="AZ2420" s="127"/>
      <c r="BA2420" s="120"/>
      <c r="BB2420" s="127"/>
      <c r="BC2420" s="127"/>
      <c r="BD2420" s="120"/>
      <c r="BE2420" s="120"/>
      <c r="BF2420" s="120"/>
      <c r="BG2420" s="120"/>
      <c r="BH2420" s="120"/>
      <c r="BI2420" s="120"/>
      <c r="BJ2420" s="120"/>
      <c r="BK2420" s="128"/>
      <c r="BL2420" s="128"/>
    </row>
    <row r="2421" spans="1:64" x14ac:dyDescent="0.2">
      <c r="A2421" s="120"/>
      <c r="B2421" s="120"/>
      <c r="C2421" s="168"/>
      <c r="D2421" s="127"/>
      <c r="E2421" s="141"/>
      <c r="F2421" s="141"/>
      <c r="G2421" s="141"/>
      <c r="H2421" s="120"/>
      <c r="I2421" s="127"/>
      <c r="J2421" s="127"/>
      <c r="K2421" s="120"/>
      <c r="L2421" s="127"/>
      <c r="M2421" s="127"/>
      <c r="N2421" s="120"/>
      <c r="O2421" s="127"/>
      <c r="P2421" s="127"/>
      <c r="Q2421" s="120"/>
      <c r="R2421" s="127"/>
      <c r="S2421" s="127"/>
      <c r="T2421" s="120"/>
      <c r="U2421" s="127"/>
      <c r="V2421" s="127"/>
      <c r="W2421" s="120"/>
      <c r="X2421" s="127"/>
      <c r="Y2421" s="127"/>
      <c r="Z2421" s="120"/>
      <c r="AA2421" s="127"/>
      <c r="AB2421" s="127"/>
      <c r="AC2421" s="120"/>
      <c r="AD2421" s="127"/>
      <c r="AE2421" s="127"/>
      <c r="AF2421" s="120"/>
      <c r="AG2421" s="127"/>
      <c r="AH2421" s="127"/>
      <c r="AI2421" s="120"/>
      <c r="AJ2421" s="127"/>
      <c r="AK2421" s="127"/>
      <c r="AL2421" s="120"/>
      <c r="AM2421" s="127"/>
      <c r="AN2421" s="127"/>
      <c r="AO2421" s="120"/>
      <c r="AP2421" s="127"/>
      <c r="AQ2421" s="127"/>
      <c r="AR2421" s="127"/>
      <c r="AS2421" s="127"/>
      <c r="AT2421" s="127"/>
      <c r="AU2421" s="120"/>
      <c r="AV2421" s="127"/>
      <c r="AW2421" s="127"/>
      <c r="AX2421" s="120"/>
      <c r="AY2421" s="127"/>
      <c r="AZ2421" s="127"/>
      <c r="BA2421" s="120"/>
      <c r="BB2421" s="127"/>
      <c r="BC2421" s="127"/>
      <c r="BD2421" s="120"/>
      <c r="BE2421" s="120"/>
      <c r="BF2421" s="120"/>
      <c r="BG2421" s="120"/>
      <c r="BH2421" s="120"/>
      <c r="BI2421" s="120"/>
      <c r="BJ2421" s="120"/>
      <c r="BK2421" s="128"/>
      <c r="BL2421" s="128"/>
    </row>
    <row r="2422" spans="1:64" x14ac:dyDescent="0.2">
      <c r="A2422" s="120"/>
      <c r="B2422" s="120"/>
      <c r="C2422" s="168"/>
      <c r="D2422" s="127"/>
      <c r="E2422" s="141"/>
      <c r="F2422" s="141"/>
      <c r="G2422" s="141"/>
      <c r="H2422" s="120"/>
      <c r="I2422" s="127"/>
      <c r="J2422" s="127"/>
      <c r="K2422" s="120"/>
      <c r="L2422" s="127"/>
      <c r="M2422" s="127"/>
      <c r="N2422" s="120"/>
      <c r="O2422" s="127"/>
      <c r="P2422" s="127"/>
      <c r="Q2422" s="120"/>
      <c r="R2422" s="127"/>
      <c r="S2422" s="127"/>
      <c r="T2422" s="120"/>
      <c r="U2422" s="127"/>
      <c r="V2422" s="127"/>
      <c r="W2422" s="120"/>
      <c r="X2422" s="127"/>
      <c r="Y2422" s="127"/>
      <c r="Z2422" s="120"/>
      <c r="AA2422" s="127"/>
      <c r="AB2422" s="127"/>
      <c r="AC2422" s="120"/>
      <c r="AD2422" s="127"/>
      <c r="AE2422" s="127"/>
      <c r="AF2422" s="120"/>
      <c r="AG2422" s="127"/>
      <c r="AH2422" s="127"/>
      <c r="AI2422" s="120"/>
      <c r="AJ2422" s="127"/>
      <c r="AK2422" s="127"/>
      <c r="AL2422" s="120"/>
      <c r="AM2422" s="127"/>
      <c r="AN2422" s="127"/>
      <c r="AO2422" s="120"/>
      <c r="AP2422" s="127"/>
      <c r="AQ2422" s="127"/>
      <c r="AR2422" s="127"/>
      <c r="AS2422" s="127"/>
      <c r="AT2422" s="127"/>
      <c r="AU2422" s="120"/>
      <c r="AV2422" s="127"/>
      <c r="AW2422" s="127"/>
      <c r="AX2422" s="120"/>
      <c r="AY2422" s="127"/>
      <c r="AZ2422" s="127"/>
      <c r="BA2422" s="120"/>
      <c r="BB2422" s="127"/>
      <c r="BC2422" s="127"/>
      <c r="BD2422" s="120"/>
      <c r="BE2422" s="120"/>
      <c r="BF2422" s="120"/>
      <c r="BG2422" s="120"/>
      <c r="BH2422" s="120"/>
      <c r="BI2422" s="120"/>
      <c r="BJ2422" s="120"/>
      <c r="BK2422" s="128"/>
      <c r="BL2422" s="128"/>
    </row>
    <row r="2423" spans="1:64" x14ac:dyDescent="0.2">
      <c r="A2423" s="120"/>
      <c r="B2423" s="120"/>
      <c r="C2423" s="168"/>
      <c r="D2423" s="127"/>
      <c r="E2423" s="141"/>
      <c r="F2423" s="141"/>
      <c r="G2423" s="141"/>
      <c r="H2423" s="120"/>
      <c r="I2423" s="127"/>
      <c r="J2423" s="127"/>
      <c r="K2423" s="120"/>
      <c r="L2423" s="127"/>
      <c r="M2423" s="127"/>
      <c r="N2423" s="120"/>
      <c r="O2423" s="127"/>
      <c r="P2423" s="127"/>
      <c r="Q2423" s="120"/>
      <c r="R2423" s="127"/>
      <c r="S2423" s="127"/>
      <c r="T2423" s="120"/>
      <c r="U2423" s="127"/>
      <c r="V2423" s="127"/>
      <c r="W2423" s="120"/>
      <c r="X2423" s="127"/>
      <c r="Y2423" s="127"/>
      <c r="Z2423" s="120"/>
      <c r="AA2423" s="127"/>
      <c r="AB2423" s="127"/>
      <c r="AC2423" s="120"/>
      <c r="AD2423" s="127"/>
      <c r="AE2423" s="127"/>
      <c r="AF2423" s="120"/>
      <c r="AG2423" s="127"/>
      <c r="AH2423" s="127"/>
      <c r="AI2423" s="120"/>
      <c r="AJ2423" s="127"/>
      <c r="AK2423" s="127"/>
      <c r="AL2423" s="120"/>
      <c r="AM2423" s="127"/>
      <c r="AN2423" s="127"/>
      <c r="AO2423" s="120"/>
      <c r="AP2423" s="127"/>
      <c r="AQ2423" s="127"/>
      <c r="AR2423" s="127"/>
      <c r="AS2423" s="127"/>
      <c r="AT2423" s="127"/>
      <c r="AU2423" s="120"/>
      <c r="AV2423" s="127"/>
      <c r="AW2423" s="127"/>
      <c r="AX2423" s="120"/>
      <c r="AY2423" s="127"/>
      <c r="AZ2423" s="127"/>
      <c r="BA2423" s="120"/>
      <c r="BB2423" s="127"/>
      <c r="BC2423" s="127"/>
      <c r="BD2423" s="120"/>
      <c r="BE2423" s="120"/>
      <c r="BF2423" s="120"/>
      <c r="BG2423" s="120"/>
      <c r="BH2423" s="120"/>
      <c r="BI2423" s="120"/>
      <c r="BJ2423" s="120"/>
      <c r="BK2423" s="128"/>
      <c r="BL2423" s="128"/>
    </row>
    <row r="2424" spans="1:64" x14ac:dyDescent="0.2">
      <c r="A2424" s="120"/>
      <c r="B2424" s="120"/>
      <c r="C2424" s="168"/>
      <c r="D2424" s="127"/>
      <c r="E2424" s="141"/>
      <c r="F2424" s="141"/>
      <c r="G2424" s="141"/>
      <c r="H2424" s="120"/>
      <c r="I2424" s="127"/>
      <c r="J2424" s="127"/>
      <c r="K2424" s="120"/>
      <c r="L2424" s="127"/>
      <c r="M2424" s="127"/>
      <c r="N2424" s="120"/>
      <c r="O2424" s="127"/>
      <c r="P2424" s="127"/>
      <c r="Q2424" s="120"/>
      <c r="R2424" s="127"/>
      <c r="S2424" s="127"/>
      <c r="T2424" s="120"/>
      <c r="U2424" s="127"/>
      <c r="V2424" s="127"/>
      <c r="W2424" s="120"/>
      <c r="X2424" s="127"/>
      <c r="Y2424" s="127"/>
      <c r="Z2424" s="120"/>
      <c r="AA2424" s="127"/>
      <c r="AB2424" s="127"/>
      <c r="AC2424" s="120"/>
      <c r="AD2424" s="127"/>
      <c r="AE2424" s="127"/>
      <c r="AF2424" s="120"/>
      <c r="AG2424" s="127"/>
      <c r="AH2424" s="127"/>
      <c r="AI2424" s="120"/>
      <c r="AJ2424" s="127"/>
      <c r="AK2424" s="127"/>
      <c r="AL2424" s="120"/>
      <c r="AM2424" s="127"/>
      <c r="AN2424" s="127"/>
      <c r="AO2424" s="120"/>
      <c r="AP2424" s="127"/>
      <c r="AQ2424" s="127"/>
      <c r="AR2424" s="127"/>
      <c r="AS2424" s="127"/>
      <c r="AT2424" s="127"/>
      <c r="AU2424" s="120"/>
      <c r="AV2424" s="127"/>
      <c r="AW2424" s="127"/>
      <c r="AX2424" s="120"/>
      <c r="AY2424" s="127"/>
      <c r="AZ2424" s="127"/>
      <c r="BA2424" s="120"/>
      <c r="BB2424" s="127"/>
      <c r="BC2424" s="127"/>
      <c r="BD2424" s="120"/>
      <c r="BE2424" s="120"/>
      <c r="BF2424" s="120"/>
      <c r="BG2424" s="120"/>
      <c r="BH2424" s="120"/>
      <c r="BI2424" s="120"/>
      <c r="BJ2424" s="120"/>
      <c r="BK2424" s="128"/>
      <c r="BL2424" s="128"/>
    </row>
    <row r="2425" spans="1:64" x14ac:dyDescent="0.2">
      <c r="A2425" s="120"/>
      <c r="B2425" s="120"/>
      <c r="C2425" s="168"/>
      <c r="D2425" s="127"/>
      <c r="E2425" s="141"/>
      <c r="F2425" s="141"/>
      <c r="G2425" s="141"/>
      <c r="H2425" s="120"/>
      <c r="I2425" s="127"/>
      <c r="J2425" s="127"/>
      <c r="K2425" s="120"/>
      <c r="L2425" s="127"/>
      <c r="M2425" s="127"/>
      <c r="N2425" s="120"/>
      <c r="O2425" s="127"/>
      <c r="P2425" s="127"/>
      <c r="Q2425" s="120"/>
      <c r="R2425" s="127"/>
      <c r="S2425" s="127"/>
      <c r="T2425" s="120"/>
      <c r="U2425" s="127"/>
      <c r="V2425" s="127"/>
      <c r="W2425" s="120"/>
      <c r="X2425" s="127"/>
      <c r="Y2425" s="127"/>
      <c r="Z2425" s="120"/>
      <c r="AA2425" s="127"/>
      <c r="AB2425" s="127"/>
      <c r="AC2425" s="120"/>
      <c r="AD2425" s="127"/>
      <c r="AE2425" s="127"/>
      <c r="AF2425" s="120"/>
      <c r="AG2425" s="127"/>
      <c r="AH2425" s="127"/>
      <c r="AI2425" s="120"/>
      <c r="AJ2425" s="127"/>
      <c r="AK2425" s="127"/>
      <c r="AL2425" s="120"/>
      <c r="AM2425" s="127"/>
      <c r="AN2425" s="127"/>
      <c r="AO2425" s="120"/>
      <c r="AP2425" s="127"/>
      <c r="AQ2425" s="127"/>
      <c r="AR2425" s="127"/>
      <c r="AS2425" s="127"/>
      <c r="AT2425" s="127"/>
      <c r="AU2425" s="120"/>
      <c r="AV2425" s="127"/>
      <c r="AW2425" s="127"/>
      <c r="AX2425" s="120"/>
      <c r="AY2425" s="127"/>
      <c r="AZ2425" s="127"/>
      <c r="BA2425" s="120"/>
      <c r="BB2425" s="127"/>
      <c r="BC2425" s="127"/>
      <c r="BD2425" s="120"/>
      <c r="BE2425" s="120"/>
      <c r="BF2425" s="120"/>
      <c r="BG2425" s="120"/>
      <c r="BH2425" s="120"/>
      <c r="BI2425" s="120"/>
      <c r="BJ2425" s="120"/>
      <c r="BK2425" s="128"/>
      <c r="BL2425" s="128"/>
    </row>
    <row r="2426" spans="1:64" x14ac:dyDescent="0.2">
      <c r="A2426" s="120"/>
      <c r="B2426" s="120"/>
      <c r="C2426" s="168"/>
      <c r="D2426" s="127"/>
      <c r="E2426" s="141"/>
      <c r="F2426" s="141"/>
      <c r="G2426" s="141"/>
      <c r="H2426" s="120"/>
      <c r="I2426" s="127"/>
      <c r="J2426" s="127"/>
      <c r="K2426" s="120"/>
      <c r="L2426" s="127"/>
      <c r="M2426" s="127"/>
      <c r="N2426" s="120"/>
      <c r="O2426" s="127"/>
      <c r="P2426" s="127"/>
      <c r="Q2426" s="120"/>
      <c r="R2426" s="127"/>
      <c r="S2426" s="127"/>
      <c r="T2426" s="120"/>
      <c r="U2426" s="127"/>
      <c r="V2426" s="127"/>
      <c r="W2426" s="120"/>
      <c r="X2426" s="127"/>
      <c r="Y2426" s="127"/>
      <c r="Z2426" s="120"/>
      <c r="AA2426" s="127"/>
      <c r="AB2426" s="127"/>
      <c r="AC2426" s="120"/>
      <c r="AD2426" s="127"/>
      <c r="AE2426" s="127"/>
      <c r="AF2426" s="120"/>
      <c r="AG2426" s="127"/>
      <c r="AH2426" s="127"/>
      <c r="AI2426" s="120"/>
      <c r="AJ2426" s="127"/>
      <c r="AK2426" s="127"/>
      <c r="AL2426" s="120"/>
      <c r="AM2426" s="127"/>
      <c r="AN2426" s="127"/>
      <c r="AO2426" s="120"/>
      <c r="AP2426" s="127"/>
      <c r="AQ2426" s="127"/>
      <c r="AR2426" s="127"/>
      <c r="AS2426" s="127"/>
      <c r="AT2426" s="127"/>
      <c r="AU2426" s="120"/>
      <c r="AV2426" s="127"/>
      <c r="AW2426" s="127"/>
      <c r="AX2426" s="120"/>
      <c r="AY2426" s="127"/>
      <c r="AZ2426" s="127"/>
      <c r="BA2426" s="120"/>
      <c r="BB2426" s="127"/>
      <c r="BC2426" s="127"/>
      <c r="BD2426" s="120"/>
      <c r="BE2426" s="120"/>
      <c r="BF2426" s="120"/>
      <c r="BG2426" s="120"/>
      <c r="BH2426" s="120"/>
      <c r="BI2426" s="120"/>
      <c r="BJ2426" s="120"/>
      <c r="BK2426" s="128"/>
      <c r="BL2426" s="128"/>
    </row>
    <row r="2427" spans="1:64" x14ac:dyDescent="0.2">
      <c r="A2427" s="120"/>
      <c r="B2427" s="120"/>
      <c r="C2427" s="168"/>
      <c r="D2427" s="127"/>
      <c r="E2427" s="141"/>
      <c r="F2427" s="141"/>
      <c r="G2427" s="141"/>
      <c r="H2427" s="120"/>
      <c r="I2427" s="127"/>
      <c r="J2427" s="127"/>
      <c r="K2427" s="120"/>
      <c r="L2427" s="127"/>
      <c r="M2427" s="127"/>
      <c r="N2427" s="120"/>
      <c r="O2427" s="127"/>
      <c r="P2427" s="127"/>
      <c r="Q2427" s="120"/>
      <c r="R2427" s="127"/>
      <c r="S2427" s="127"/>
      <c r="T2427" s="120"/>
      <c r="U2427" s="127"/>
      <c r="V2427" s="127"/>
      <c r="W2427" s="120"/>
      <c r="X2427" s="127"/>
      <c r="Y2427" s="127"/>
      <c r="Z2427" s="120"/>
      <c r="AA2427" s="127"/>
      <c r="AB2427" s="127"/>
      <c r="AC2427" s="120"/>
      <c r="AD2427" s="127"/>
      <c r="AE2427" s="127"/>
      <c r="AF2427" s="120"/>
      <c r="AG2427" s="127"/>
      <c r="AH2427" s="127"/>
      <c r="AI2427" s="120"/>
      <c r="AJ2427" s="127"/>
      <c r="AK2427" s="127"/>
      <c r="AL2427" s="120"/>
      <c r="AM2427" s="127"/>
      <c r="AN2427" s="127"/>
      <c r="AO2427" s="120"/>
      <c r="AP2427" s="127"/>
      <c r="AQ2427" s="127"/>
      <c r="AR2427" s="127"/>
      <c r="AS2427" s="127"/>
      <c r="AT2427" s="127"/>
      <c r="AU2427" s="120"/>
      <c r="AV2427" s="127"/>
      <c r="AW2427" s="127"/>
      <c r="AX2427" s="120"/>
      <c r="AY2427" s="127"/>
      <c r="AZ2427" s="127"/>
      <c r="BA2427" s="120"/>
      <c r="BB2427" s="127"/>
      <c r="BC2427" s="127"/>
      <c r="BD2427" s="120"/>
      <c r="BE2427" s="120"/>
      <c r="BF2427" s="120"/>
      <c r="BG2427" s="120"/>
      <c r="BH2427" s="120"/>
      <c r="BI2427" s="120"/>
      <c r="BJ2427" s="120"/>
      <c r="BK2427" s="128"/>
      <c r="BL2427" s="128"/>
    </row>
    <row r="2428" spans="1:64" x14ac:dyDescent="0.2">
      <c r="A2428" s="120"/>
      <c r="B2428" s="120"/>
      <c r="C2428" s="168"/>
      <c r="D2428" s="127"/>
      <c r="E2428" s="141"/>
      <c r="F2428" s="141"/>
      <c r="G2428" s="141"/>
      <c r="H2428" s="120"/>
      <c r="I2428" s="127"/>
      <c r="J2428" s="127"/>
      <c r="K2428" s="120"/>
      <c r="L2428" s="127"/>
      <c r="M2428" s="127"/>
      <c r="N2428" s="120"/>
      <c r="O2428" s="127"/>
      <c r="P2428" s="127"/>
      <c r="Q2428" s="120"/>
      <c r="R2428" s="127"/>
      <c r="S2428" s="127"/>
      <c r="T2428" s="120"/>
      <c r="U2428" s="127"/>
      <c r="V2428" s="127"/>
      <c r="W2428" s="120"/>
      <c r="X2428" s="127"/>
      <c r="Y2428" s="127"/>
      <c r="Z2428" s="120"/>
      <c r="AA2428" s="127"/>
      <c r="AB2428" s="127"/>
      <c r="AC2428" s="120"/>
      <c r="AD2428" s="127"/>
      <c r="AE2428" s="127"/>
      <c r="AF2428" s="120"/>
      <c r="AG2428" s="127"/>
      <c r="AH2428" s="127"/>
      <c r="AI2428" s="120"/>
      <c r="AJ2428" s="127"/>
      <c r="AK2428" s="127"/>
      <c r="AL2428" s="120"/>
      <c r="AM2428" s="127"/>
      <c r="AN2428" s="127"/>
      <c r="AO2428" s="120"/>
      <c r="AP2428" s="127"/>
      <c r="AQ2428" s="127"/>
      <c r="AR2428" s="127"/>
      <c r="AS2428" s="127"/>
      <c r="AT2428" s="127"/>
      <c r="AU2428" s="120"/>
      <c r="AV2428" s="127"/>
      <c r="AW2428" s="127"/>
      <c r="AX2428" s="120"/>
      <c r="AY2428" s="127"/>
      <c r="AZ2428" s="127"/>
      <c r="BA2428" s="120"/>
      <c r="BB2428" s="127"/>
      <c r="BC2428" s="127"/>
      <c r="BD2428" s="120"/>
      <c r="BE2428" s="120"/>
      <c r="BF2428" s="120"/>
      <c r="BG2428" s="120"/>
      <c r="BH2428" s="120"/>
      <c r="BI2428" s="120"/>
      <c r="BJ2428" s="120"/>
      <c r="BK2428" s="128"/>
      <c r="BL2428" s="128"/>
    </row>
    <row r="2429" spans="1:64" x14ac:dyDescent="0.2">
      <c r="A2429" s="120"/>
      <c r="B2429" s="120"/>
      <c r="C2429" s="168"/>
      <c r="D2429" s="127"/>
      <c r="E2429" s="141"/>
      <c r="F2429" s="141"/>
      <c r="G2429" s="141"/>
      <c r="H2429" s="120"/>
      <c r="I2429" s="127"/>
      <c r="J2429" s="127"/>
      <c r="K2429" s="120"/>
      <c r="L2429" s="127"/>
      <c r="M2429" s="127"/>
      <c r="N2429" s="120"/>
      <c r="O2429" s="127"/>
      <c r="P2429" s="127"/>
      <c r="Q2429" s="120"/>
      <c r="R2429" s="127"/>
      <c r="S2429" s="127"/>
      <c r="T2429" s="120"/>
      <c r="U2429" s="127"/>
      <c r="V2429" s="127"/>
      <c r="W2429" s="120"/>
      <c r="X2429" s="127"/>
      <c r="Y2429" s="127"/>
      <c r="Z2429" s="120"/>
      <c r="AA2429" s="127"/>
      <c r="AB2429" s="127"/>
      <c r="AC2429" s="120"/>
      <c r="AD2429" s="127"/>
      <c r="AE2429" s="127"/>
      <c r="AF2429" s="120"/>
      <c r="AG2429" s="127"/>
      <c r="AH2429" s="127"/>
      <c r="AI2429" s="120"/>
      <c r="AJ2429" s="127"/>
      <c r="AK2429" s="127"/>
      <c r="AL2429" s="120"/>
      <c r="AM2429" s="127"/>
      <c r="AN2429" s="127"/>
      <c r="AO2429" s="120"/>
      <c r="AP2429" s="127"/>
      <c r="AQ2429" s="127"/>
      <c r="AR2429" s="127"/>
      <c r="AS2429" s="127"/>
      <c r="AT2429" s="127"/>
      <c r="AU2429" s="120"/>
      <c r="AV2429" s="127"/>
      <c r="AW2429" s="127"/>
      <c r="AX2429" s="120"/>
      <c r="AY2429" s="127"/>
      <c r="AZ2429" s="127"/>
      <c r="BA2429" s="120"/>
      <c r="BB2429" s="127"/>
      <c r="BC2429" s="127"/>
      <c r="BD2429" s="120"/>
      <c r="BE2429" s="120"/>
      <c r="BF2429" s="120"/>
      <c r="BG2429" s="120"/>
      <c r="BH2429" s="120"/>
      <c r="BI2429" s="120"/>
      <c r="BJ2429" s="120"/>
      <c r="BK2429" s="128"/>
      <c r="BL2429" s="128"/>
    </row>
    <row r="2430" spans="1:64" x14ac:dyDescent="0.2">
      <c r="A2430" s="120"/>
      <c r="B2430" s="120"/>
      <c r="C2430" s="168"/>
      <c r="D2430" s="127"/>
      <c r="E2430" s="141"/>
      <c r="F2430" s="141"/>
      <c r="G2430" s="141"/>
      <c r="H2430" s="120"/>
      <c r="I2430" s="127"/>
      <c r="J2430" s="127"/>
      <c r="K2430" s="120"/>
      <c r="L2430" s="127"/>
      <c r="M2430" s="127"/>
      <c r="N2430" s="120"/>
      <c r="O2430" s="127"/>
      <c r="P2430" s="127"/>
      <c r="Q2430" s="120"/>
      <c r="R2430" s="127"/>
      <c r="S2430" s="127"/>
      <c r="T2430" s="120"/>
      <c r="U2430" s="127"/>
      <c r="V2430" s="127"/>
      <c r="W2430" s="120"/>
      <c r="X2430" s="127"/>
      <c r="Y2430" s="127"/>
      <c r="Z2430" s="120"/>
      <c r="AA2430" s="127"/>
      <c r="AB2430" s="127"/>
      <c r="AC2430" s="120"/>
      <c r="AD2430" s="127"/>
      <c r="AE2430" s="127"/>
      <c r="AF2430" s="120"/>
      <c r="AG2430" s="127"/>
      <c r="AH2430" s="127"/>
      <c r="AI2430" s="120"/>
      <c r="AJ2430" s="127"/>
      <c r="AK2430" s="127"/>
      <c r="AL2430" s="120"/>
      <c r="AM2430" s="127"/>
      <c r="AN2430" s="127"/>
      <c r="AO2430" s="120"/>
      <c r="AP2430" s="127"/>
      <c r="AQ2430" s="127"/>
      <c r="AR2430" s="127"/>
      <c r="AS2430" s="127"/>
      <c r="AT2430" s="127"/>
      <c r="AU2430" s="120"/>
      <c r="AV2430" s="127"/>
      <c r="AW2430" s="127"/>
      <c r="AX2430" s="120"/>
      <c r="AY2430" s="127"/>
      <c r="AZ2430" s="127"/>
      <c r="BA2430" s="120"/>
      <c r="BB2430" s="127"/>
      <c r="BC2430" s="127"/>
      <c r="BD2430" s="120"/>
      <c r="BE2430" s="120"/>
      <c r="BF2430" s="120"/>
      <c r="BG2430" s="120"/>
      <c r="BH2430" s="120"/>
      <c r="BI2430" s="120"/>
      <c r="BJ2430" s="120"/>
      <c r="BK2430" s="128"/>
      <c r="BL2430" s="128"/>
    </row>
    <row r="2431" spans="1:64" x14ac:dyDescent="0.2">
      <c r="A2431" s="120"/>
      <c r="B2431" s="120"/>
      <c r="C2431" s="168"/>
      <c r="D2431" s="127"/>
      <c r="E2431" s="141"/>
      <c r="F2431" s="141"/>
      <c r="G2431" s="141"/>
      <c r="H2431" s="120"/>
      <c r="I2431" s="127"/>
      <c r="J2431" s="127"/>
      <c r="K2431" s="120"/>
      <c r="L2431" s="127"/>
      <c r="M2431" s="127"/>
      <c r="N2431" s="120"/>
      <c r="O2431" s="127"/>
      <c r="P2431" s="127"/>
      <c r="Q2431" s="120"/>
      <c r="R2431" s="127"/>
      <c r="S2431" s="127"/>
      <c r="T2431" s="120"/>
      <c r="U2431" s="127"/>
      <c r="V2431" s="127"/>
      <c r="W2431" s="120"/>
      <c r="X2431" s="127"/>
      <c r="Y2431" s="127"/>
      <c r="Z2431" s="120"/>
      <c r="AA2431" s="127"/>
      <c r="AB2431" s="127"/>
      <c r="AC2431" s="120"/>
      <c r="AD2431" s="127"/>
      <c r="AE2431" s="127"/>
      <c r="AF2431" s="120"/>
      <c r="AG2431" s="127"/>
      <c r="AH2431" s="127"/>
      <c r="AI2431" s="120"/>
      <c r="AJ2431" s="127"/>
      <c r="AK2431" s="127"/>
      <c r="AL2431" s="120"/>
      <c r="AM2431" s="127"/>
      <c r="AN2431" s="127"/>
      <c r="AO2431" s="120"/>
      <c r="AP2431" s="127"/>
      <c r="AQ2431" s="127"/>
      <c r="AR2431" s="127"/>
      <c r="AS2431" s="127"/>
      <c r="AT2431" s="127"/>
      <c r="AU2431" s="120"/>
      <c r="AV2431" s="127"/>
      <c r="AW2431" s="127"/>
      <c r="AX2431" s="120"/>
      <c r="AY2431" s="127"/>
      <c r="AZ2431" s="127"/>
      <c r="BA2431" s="120"/>
      <c r="BB2431" s="127"/>
      <c r="BC2431" s="127"/>
      <c r="BD2431" s="120"/>
      <c r="BE2431" s="120"/>
      <c r="BF2431" s="120"/>
      <c r="BG2431" s="120"/>
      <c r="BH2431" s="120"/>
      <c r="BI2431" s="120"/>
      <c r="BJ2431" s="120"/>
      <c r="BK2431" s="128"/>
      <c r="BL2431" s="128"/>
    </row>
    <row r="2432" spans="1:64" x14ac:dyDescent="0.2">
      <c r="A2432" s="120"/>
      <c r="B2432" s="120"/>
      <c r="C2432" s="168"/>
      <c r="D2432" s="127"/>
      <c r="E2432" s="141"/>
      <c r="F2432" s="141"/>
      <c r="G2432" s="141"/>
      <c r="H2432" s="120"/>
      <c r="I2432" s="127"/>
      <c r="J2432" s="127"/>
      <c r="K2432" s="120"/>
      <c r="L2432" s="127"/>
      <c r="M2432" s="127"/>
      <c r="N2432" s="120"/>
      <c r="O2432" s="127"/>
      <c r="P2432" s="127"/>
      <c r="Q2432" s="120"/>
      <c r="R2432" s="127"/>
      <c r="S2432" s="127"/>
      <c r="T2432" s="120"/>
      <c r="U2432" s="127"/>
      <c r="V2432" s="127"/>
      <c r="W2432" s="120"/>
      <c r="X2432" s="127"/>
      <c r="Y2432" s="127"/>
      <c r="Z2432" s="120"/>
      <c r="AA2432" s="127"/>
      <c r="AB2432" s="127"/>
      <c r="AC2432" s="120"/>
      <c r="AD2432" s="127"/>
      <c r="AE2432" s="127"/>
      <c r="AF2432" s="120"/>
      <c r="AG2432" s="127"/>
      <c r="AH2432" s="127"/>
      <c r="AI2432" s="120"/>
      <c r="AJ2432" s="127"/>
      <c r="AK2432" s="127"/>
      <c r="AL2432" s="120"/>
      <c r="AM2432" s="127"/>
      <c r="AN2432" s="127"/>
      <c r="AO2432" s="120"/>
      <c r="AP2432" s="127"/>
      <c r="AQ2432" s="127"/>
      <c r="AR2432" s="127"/>
      <c r="AS2432" s="127"/>
      <c r="AT2432" s="127"/>
      <c r="AU2432" s="120"/>
      <c r="AV2432" s="127"/>
      <c r="AW2432" s="127"/>
      <c r="AX2432" s="120"/>
      <c r="AY2432" s="127"/>
      <c r="AZ2432" s="127"/>
      <c r="BA2432" s="120"/>
      <c r="BB2432" s="127"/>
      <c r="BC2432" s="127"/>
      <c r="BD2432" s="120"/>
      <c r="BE2432" s="120"/>
      <c r="BF2432" s="120"/>
      <c r="BG2432" s="120"/>
      <c r="BH2432" s="120"/>
      <c r="BI2432" s="120"/>
      <c r="BJ2432" s="120"/>
      <c r="BK2432" s="128"/>
      <c r="BL2432" s="128"/>
    </row>
    <row r="2433" spans="1:64" x14ac:dyDescent="0.2">
      <c r="A2433" s="120"/>
      <c r="B2433" s="120"/>
      <c r="C2433" s="168"/>
      <c r="D2433" s="127"/>
      <c r="E2433" s="141"/>
      <c r="F2433" s="141"/>
      <c r="G2433" s="141"/>
      <c r="H2433" s="120"/>
      <c r="I2433" s="127"/>
      <c r="J2433" s="127"/>
      <c r="K2433" s="120"/>
      <c r="L2433" s="127"/>
      <c r="M2433" s="127"/>
      <c r="N2433" s="120"/>
      <c r="O2433" s="127"/>
      <c r="P2433" s="127"/>
      <c r="Q2433" s="120"/>
      <c r="R2433" s="127"/>
      <c r="S2433" s="127"/>
      <c r="T2433" s="120"/>
      <c r="U2433" s="127"/>
      <c r="V2433" s="127"/>
      <c r="W2433" s="120"/>
      <c r="X2433" s="127"/>
      <c r="Y2433" s="127"/>
      <c r="Z2433" s="120"/>
      <c r="AA2433" s="127"/>
      <c r="AB2433" s="127"/>
      <c r="AC2433" s="120"/>
      <c r="AD2433" s="127"/>
      <c r="AE2433" s="127"/>
      <c r="AF2433" s="120"/>
      <c r="AG2433" s="127"/>
      <c r="AH2433" s="127"/>
      <c r="AI2433" s="120"/>
      <c r="AJ2433" s="127"/>
      <c r="AK2433" s="127"/>
      <c r="AL2433" s="120"/>
      <c r="AM2433" s="127"/>
      <c r="AN2433" s="127"/>
      <c r="AO2433" s="120"/>
      <c r="AP2433" s="127"/>
      <c r="AQ2433" s="127"/>
      <c r="AR2433" s="127"/>
      <c r="AS2433" s="127"/>
      <c r="AT2433" s="127"/>
      <c r="AU2433" s="120"/>
      <c r="AV2433" s="127"/>
      <c r="AW2433" s="127"/>
      <c r="AX2433" s="120"/>
      <c r="AY2433" s="127"/>
      <c r="AZ2433" s="127"/>
      <c r="BA2433" s="120"/>
      <c r="BB2433" s="127"/>
      <c r="BC2433" s="127"/>
      <c r="BD2433" s="120"/>
      <c r="BE2433" s="120"/>
      <c r="BF2433" s="120"/>
      <c r="BG2433" s="120"/>
      <c r="BH2433" s="120"/>
      <c r="BI2433" s="120"/>
      <c r="BJ2433" s="120"/>
      <c r="BK2433" s="128"/>
      <c r="BL2433" s="128"/>
    </row>
    <row r="2434" spans="1:64" x14ac:dyDescent="0.2">
      <c r="A2434" s="120"/>
      <c r="B2434" s="120"/>
      <c r="C2434" s="168"/>
      <c r="D2434" s="127"/>
      <c r="E2434" s="141"/>
      <c r="F2434" s="141"/>
      <c r="G2434" s="141"/>
      <c r="H2434" s="120"/>
      <c r="I2434" s="127"/>
      <c r="J2434" s="127"/>
      <c r="K2434" s="120"/>
      <c r="L2434" s="127"/>
      <c r="M2434" s="127"/>
      <c r="N2434" s="120"/>
      <c r="O2434" s="127"/>
      <c r="P2434" s="127"/>
      <c r="Q2434" s="120"/>
      <c r="R2434" s="127"/>
      <c r="S2434" s="127"/>
      <c r="T2434" s="120"/>
      <c r="U2434" s="127"/>
      <c r="V2434" s="127"/>
      <c r="W2434" s="120"/>
      <c r="X2434" s="127"/>
      <c r="Y2434" s="127"/>
      <c r="Z2434" s="120"/>
      <c r="AA2434" s="127"/>
      <c r="AB2434" s="127"/>
      <c r="AC2434" s="120"/>
      <c r="AD2434" s="127"/>
      <c r="AE2434" s="127"/>
      <c r="AF2434" s="120"/>
      <c r="AG2434" s="127"/>
      <c r="AH2434" s="127"/>
      <c r="AI2434" s="120"/>
      <c r="AJ2434" s="127"/>
      <c r="AK2434" s="127"/>
      <c r="AL2434" s="120"/>
      <c r="AM2434" s="127"/>
      <c r="AN2434" s="127"/>
      <c r="AO2434" s="120"/>
      <c r="AP2434" s="127"/>
      <c r="AQ2434" s="127"/>
      <c r="AR2434" s="127"/>
      <c r="AS2434" s="127"/>
      <c r="AT2434" s="127"/>
      <c r="AU2434" s="120"/>
      <c r="AV2434" s="127"/>
      <c r="AW2434" s="127"/>
      <c r="AX2434" s="120"/>
      <c r="AY2434" s="127"/>
      <c r="AZ2434" s="127"/>
      <c r="BA2434" s="120"/>
      <c r="BB2434" s="127"/>
      <c r="BC2434" s="127"/>
      <c r="BD2434" s="120"/>
      <c r="BE2434" s="120"/>
      <c r="BF2434" s="120"/>
      <c r="BG2434" s="120"/>
      <c r="BH2434" s="120"/>
      <c r="BI2434" s="120"/>
      <c r="BJ2434" s="120"/>
      <c r="BK2434" s="128"/>
      <c r="BL2434" s="128"/>
    </row>
    <row r="2435" spans="1:64" x14ac:dyDescent="0.2">
      <c r="A2435" s="120"/>
      <c r="B2435" s="120"/>
      <c r="C2435" s="168"/>
      <c r="D2435" s="127"/>
      <c r="E2435" s="141"/>
      <c r="F2435" s="141"/>
      <c r="G2435" s="141"/>
      <c r="H2435" s="120"/>
      <c r="I2435" s="127"/>
      <c r="J2435" s="127"/>
      <c r="K2435" s="120"/>
      <c r="L2435" s="127"/>
      <c r="M2435" s="127"/>
      <c r="N2435" s="120"/>
      <c r="O2435" s="127"/>
      <c r="P2435" s="127"/>
      <c r="Q2435" s="120"/>
      <c r="R2435" s="127"/>
      <c r="S2435" s="127"/>
      <c r="T2435" s="120"/>
      <c r="U2435" s="127"/>
      <c r="V2435" s="127"/>
      <c r="W2435" s="120"/>
      <c r="X2435" s="127"/>
      <c r="Y2435" s="127"/>
      <c r="Z2435" s="120"/>
      <c r="AA2435" s="127"/>
      <c r="AB2435" s="127"/>
      <c r="AC2435" s="120"/>
      <c r="AD2435" s="127"/>
      <c r="AE2435" s="127"/>
      <c r="AF2435" s="120"/>
      <c r="AG2435" s="127"/>
      <c r="AH2435" s="127"/>
      <c r="AI2435" s="120"/>
      <c r="AJ2435" s="127"/>
      <c r="AK2435" s="127"/>
      <c r="AL2435" s="120"/>
      <c r="AM2435" s="127"/>
      <c r="AN2435" s="127"/>
      <c r="AO2435" s="120"/>
      <c r="AP2435" s="127"/>
      <c r="AQ2435" s="127"/>
      <c r="AR2435" s="127"/>
      <c r="AS2435" s="127"/>
      <c r="AT2435" s="127"/>
      <c r="AU2435" s="120"/>
      <c r="AV2435" s="127"/>
      <c r="AW2435" s="127"/>
      <c r="AX2435" s="120"/>
      <c r="AY2435" s="127"/>
      <c r="AZ2435" s="127"/>
      <c r="BA2435" s="120"/>
      <c r="BB2435" s="127"/>
      <c r="BC2435" s="127"/>
      <c r="BD2435" s="120"/>
      <c r="BE2435" s="120"/>
      <c r="BF2435" s="120"/>
      <c r="BG2435" s="120"/>
      <c r="BH2435" s="120"/>
      <c r="BI2435" s="120"/>
      <c r="BJ2435" s="120"/>
      <c r="BK2435" s="128"/>
      <c r="BL2435" s="128"/>
    </row>
    <row r="2436" spans="1:64" x14ac:dyDescent="0.2">
      <c r="A2436" s="120"/>
      <c r="B2436" s="120"/>
      <c r="C2436" s="168"/>
      <c r="D2436" s="127"/>
      <c r="E2436" s="141"/>
      <c r="F2436" s="141"/>
      <c r="G2436" s="141"/>
      <c r="H2436" s="120"/>
      <c r="I2436" s="127"/>
      <c r="J2436" s="127"/>
      <c r="K2436" s="120"/>
      <c r="L2436" s="127"/>
      <c r="M2436" s="127"/>
      <c r="N2436" s="120"/>
      <c r="O2436" s="127"/>
      <c r="P2436" s="127"/>
      <c r="Q2436" s="120"/>
      <c r="R2436" s="127"/>
      <c r="S2436" s="127"/>
      <c r="T2436" s="120"/>
      <c r="U2436" s="127"/>
      <c r="V2436" s="127"/>
      <c r="W2436" s="120"/>
      <c r="X2436" s="127"/>
      <c r="Y2436" s="127"/>
      <c r="Z2436" s="120"/>
      <c r="AA2436" s="127"/>
      <c r="AB2436" s="127"/>
      <c r="AC2436" s="120"/>
      <c r="AD2436" s="127"/>
      <c r="AE2436" s="127"/>
      <c r="AF2436" s="120"/>
      <c r="AG2436" s="127"/>
      <c r="AH2436" s="127"/>
      <c r="AI2436" s="120"/>
      <c r="AJ2436" s="127"/>
      <c r="AK2436" s="127"/>
      <c r="AL2436" s="120"/>
      <c r="AM2436" s="127"/>
      <c r="AN2436" s="127"/>
      <c r="AO2436" s="120"/>
      <c r="AP2436" s="127"/>
      <c r="AQ2436" s="127"/>
      <c r="AR2436" s="127"/>
      <c r="AS2436" s="127"/>
      <c r="AT2436" s="127"/>
      <c r="AU2436" s="120"/>
      <c r="AV2436" s="127"/>
      <c r="AW2436" s="127"/>
      <c r="AX2436" s="120"/>
      <c r="AY2436" s="127"/>
      <c r="AZ2436" s="127"/>
      <c r="BA2436" s="120"/>
      <c r="BB2436" s="127"/>
      <c r="BC2436" s="127"/>
      <c r="BD2436" s="120"/>
      <c r="BE2436" s="120"/>
      <c r="BF2436" s="120"/>
      <c r="BG2436" s="120"/>
      <c r="BH2436" s="120"/>
      <c r="BI2436" s="120"/>
      <c r="BJ2436" s="120"/>
      <c r="BK2436" s="128"/>
      <c r="BL2436" s="128"/>
    </row>
    <row r="2437" spans="1:64" x14ac:dyDescent="0.2">
      <c r="A2437" s="120"/>
      <c r="B2437" s="120"/>
      <c r="C2437" s="168"/>
      <c r="D2437" s="127"/>
      <c r="E2437" s="141"/>
      <c r="F2437" s="141"/>
      <c r="G2437" s="141"/>
      <c r="H2437" s="120"/>
      <c r="I2437" s="127"/>
      <c r="J2437" s="127"/>
      <c r="K2437" s="120"/>
      <c r="L2437" s="127"/>
      <c r="M2437" s="127"/>
      <c r="N2437" s="120"/>
      <c r="O2437" s="127"/>
      <c r="P2437" s="127"/>
      <c r="Q2437" s="120"/>
      <c r="R2437" s="127"/>
      <c r="S2437" s="127"/>
      <c r="T2437" s="120"/>
      <c r="U2437" s="127"/>
      <c r="V2437" s="127"/>
      <c r="W2437" s="120"/>
      <c r="X2437" s="127"/>
      <c r="Y2437" s="127"/>
      <c r="Z2437" s="120"/>
      <c r="AA2437" s="127"/>
      <c r="AB2437" s="127"/>
      <c r="AC2437" s="120"/>
      <c r="AD2437" s="127"/>
      <c r="AE2437" s="127"/>
      <c r="AF2437" s="120"/>
      <c r="AG2437" s="127"/>
      <c r="AH2437" s="127"/>
      <c r="AI2437" s="120"/>
      <c r="AJ2437" s="127"/>
      <c r="AK2437" s="127"/>
      <c r="AL2437" s="120"/>
      <c r="AM2437" s="127"/>
      <c r="AN2437" s="127"/>
      <c r="AO2437" s="120"/>
      <c r="AP2437" s="127"/>
      <c r="AQ2437" s="127"/>
      <c r="AR2437" s="127"/>
      <c r="AS2437" s="127"/>
      <c r="AT2437" s="127"/>
      <c r="AU2437" s="120"/>
      <c r="AV2437" s="127"/>
      <c r="AW2437" s="127"/>
      <c r="AX2437" s="120"/>
      <c r="AY2437" s="127"/>
      <c r="AZ2437" s="127"/>
      <c r="BA2437" s="120"/>
      <c r="BB2437" s="127"/>
      <c r="BC2437" s="127"/>
      <c r="BD2437" s="120"/>
      <c r="BE2437" s="120"/>
      <c r="BF2437" s="120"/>
      <c r="BG2437" s="120"/>
      <c r="BH2437" s="120"/>
      <c r="BI2437" s="120"/>
      <c r="BJ2437" s="120"/>
      <c r="BK2437" s="128"/>
      <c r="BL2437" s="128"/>
    </row>
    <row r="2438" spans="1:64" x14ac:dyDescent="0.2">
      <c r="A2438" s="120"/>
      <c r="B2438" s="120"/>
      <c r="C2438" s="168"/>
      <c r="D2438" s="127"/>
      <c r="E2438" s="141"/>
      <c r="F2438" s="141"/>
      <c r="G2438" s="141"/>
      <c r="H2438" s="120"/>
      <c r="I2438" s="127"/>
      <c r="J2438" s="127"/>
      <c r="K2438" s="120"/>
      <c r="L2438" s="127"/>
      <c r="M2438" s="127"/>
      <c r="N2438" s="120"/>
      <c r="O2438" s="127"/>
      <c r="P2438" s="127"/>
      <c r="Q2438" s="120"/>
      <c r="R2438" s="127"/>
      <c r="S2438" s="127"/>
      <c r="T2438" s="120"/>
      <c r="U2438" s="127"/>
      <c r="V2438" s="127"/>
      <c r="W2438" s="120"/>
      <c r="X2438" s="127"/>
      <c r="Y2438" s="127"/>
      <c r="Z2438" s="120"/>
      <c r="AA2438" s="127"/>
      <c r="AB2438" s="127"/>
      <c r="AC2438" s="120"/>
      <c r="AD2438" s="127"/>
      <c r="AE2438" s="127"/>
      <c r="AF2438" s="120"/>
      <c r="AG2438" s="127"/>
      <c r="AH2438" s="127"/>
      <c r="AI2438" s="120"/>
      <c r="AJ2438" s="127"/>
      <c r="AK2438" s="127"/>
      <c r="AL2438" s="120"/>
      <c r="AM2438" s="127"/>
      <c r="AN2438" s="127"/>
      <c r="AO2438" s="120"/>
      <c r="AP2438" s="127"/>
      <c r="AQ2438" s="127"/>
      <c r="AR2438" s="127"/>
      <c r="AS2438" s="127"/>
      <c r="AT2438" s="127"/>
      <c r="AU2438" s="120"/>
      <c r="AV2438" s="127"/>
      <c r="AW2438" s="127"/>
      <c r="AX2438" s="120"/>
      <c r="AY2438" s="127"/>
      <c r="AZ2438" s="127"/>
      <c r="BA2438" s="120"/>
      <c r="BB2438" s="127"/>
      <c r="BC2438" s="127"/>
      <c r="BD2438" s="120"/>
      <c r="BE2438" s="120"/>
      <c r="BF2438" s="120"/>
      <c r="BG2438" s="120"/>
      <c r="BH2438" s="120"/>
      <c r="BI2438" s="120"/>
      <c r="BJ2438" s="120"/>
      <c r="BK2438" s="128"/>
      <c r="BL2438" s="128"/>
    </row>
    <row r="2439" spans="1:64" x14ac:dyDescent="0.2">
      <c r="A2439" s="120"/>
      <c r="B2439" s="120"/>
      <c r="C2439" s="168"/>
      <c r="D2439" s="127"/>
      <c r="E2439" s="141"/>
      <c r="F2439" s="141"/>
      <c r="G2439" s="141"/>
      <c r="H2439" s="120"/>
      <c r="I2439" s="127"/>
      <c r="J2439" s="127"/>
      <c r="K2439" s="120"/>
      <c r="L2439" s="127"/>
      <c r="M2439" s="127"/>
      <c r="N2439" s="120"/>
      <c r="O2439" s="127"/>
      <c r="P2439" s="127"/>
      <c r="Q2439" s="120"/>
      <c r="R2439" s="127"/>
      <c r="S2439" s="127"/>
      <c r="T2439" s="120"/>
      <c r="U2439" s="127"/>
      <c r="V2439" s="127"/>
      <c r="W2439" s="120"/>
      <c r="X2439" s="127"/>
      <c r="Y2439" s="127"/>
      <c r="Z2439" s="120"/>
      <c r="AA2439" s="127"/>
      <c r="AB2439" s="127"/>
      <c r="AC2439" s="120"/>
      <c r="AD2439" s="127"/>
      <c r="AE2439" s="127"/>
      <c r="AF2439" s="120"/>
      <c r="AG2439" s="127"/>
      <c r="AH2439" s="127"/>
      <c r="AI2439" s="120"/>
      <c r="AJ2439" s="127"/>
      <c r="AK2439" s="127"/>
      <c r="AL2439" s="120"/>
      <c r="AM2439" s="127"/>
      <c r="AN2439" s="127"/>
      <c r="AO2439" s="120"/>
      <c r="AP2439" s="127"/>
      <c r="AQ2439" s="127"/>
      <c r="AR2439" s="127"/>
      <c r="AS2439" s="127"/>
      <c r="AT2439" s="127"/>
      <c r="AU2439" s="120"/>
      <c r="AV2439" s="127"/>
      <c r="AW2439" s="127"/>
      <c r="AX2439" s="120"/>
      <c r="AY2439" s="127"/>
      <c r="AZ2439" s="127"/>
      <c r="BA2439" s="120"/>
      <c r="BB2439" s="127"/>
      <c r="BC2439" s="127"/>
      <c r="BD2439" s="120"/>
      <c r="BE2439" s="120"/>
      <c r="BF2439" s="120"/>
      <c r="BG2439" s="120"/>
      <c r="BH2439" s="120"/>
      <c r="BI2439" s="120"/>
      <c r="BJ2439" s="120"/>
      <c r="BK2439" s="128"/>
      <c r="BL2439" s="128"/>
    </row>
    <row r="2440" spans="1:64" x14ac:dyDescent="0.2">
      <c r="A2440" s="120"/>
      <c r="B2440" s="120"/>
      <c r="C2440" s="168"/>
      <c r="D2440" s="127"/>
      <c r="E2440" s="141"/>
      <c r="F2440" s="141"/>
      <c r="G2440" s="141"/>
      <c r="H2440" s="120"/>
      <c r="I2440" s="127"/>
      <c r="J2440" s="127"/>
      <c r="K2440" s="120"/>
      <c r="L2440" s="127"/>
      <c r="M2440" s="127"/>
      <c r="N2440" s="120"/>
      <c r="O2440" s="127"/>
      <c r="P2440" s="127"/>
      <c r="Q2440" s="120"/>
      <c r="R2440" s="127"/>
      <c r="S2440" s="127"/>
      <c r="T2440" s="120"/>
      <c r="U2440" s="127"/>
      <c r="V2440" s="127"/>
      <c r="W2440" s="120"/>
      <c r="X2440" s="127"/>
      <c r="Y2440" s="127"/>
      <c r="Z2440" s="120"/>
      <c r="AA2440" s="127"/>
      <c r="AB2440" s="127"/>
      <c r="AC2440" s="120"/>
      <c r="AD2440" s="127"/>
      <c r="AE2440" s="127"/>
      <c r="AF2440" s="120"/>
      <c r="AG2440" s="127"/>
      <c r="AH2440" s="127"/>
      <c r="AI2440" s="120"/>
      <c r="AJ2440" s="127"/>
      <c r="AK2440" s="127"/>
      <c r="AL2440" s="120"/>
      <c r="AM2440" s="127"/>
      <c r="AN2440" s="127"/>
      <c r="AO2440" s="120"/>
      <c r="AP2440" s="127"/>
      <c r="AQ2440" s="127"/>
      <c r="AR2440" s="127"/>
      <c r="AS2440" s="127"/>
      <c r="AT2440" s="127"/>
      <c r="AU2440" s="120"/>
      <c r="AV2440" s="127"/>
      <c r="AW2440" s="127"/>
      <c r="AX2440" s="120"/>
      <c r="AY2440" s="127"/>
      <c r="AZ2440" s="127"/>
      <c r="BA2440" s="120"/>
      <c r="BB2440" s="127"/>
      <c r="BC2440" s="127"/>
      <c r="BD2440" s="120"/>
      <c r="BE2440" s="120"/>
      <c r="BF2440" s="120"/>
      <c r="BG2440" s="120"/>
      <c r="BH2440" s="120"/>
      <c r="BI2440" s="120"/>
      <c r="BJ2440" s="120"/>
      <c r="BK2440" s="128"/>
      <c r="BL2440" s="128"/>
    </row>
    <row r="2441" spans="1:64" x14ac:dyDescent="0.2">
      <c r="A2441" s="120"/>
      <c r="B2441" s="120"/>
      <c r="C2441" s="168"/>
      <c r="D2441" s="127"/>
      <c r="E2441" s="141"/>
      <c r="F2441" s="141"/>
      <c r="G2441" s="141"/>
      <c r="H2441" s="120"/>
      <c r="I2441" s="127"/>
      <c r="J2441" s="127"/>
      <c r="K2441" s="120"/>
      <c r="L2441" s="127"/>
      <c r="M2441" s="127"/>
      <c r="N2441" s="120"/>
      <c r="O2441" s="127"/>
      <c r="P2441" s="127"/>
      <c r="Q2441" s="120"/>
      <c r="R2441" s="127"/>
      <c r="S2441" s="127"/>
      <c r="T2441" s="120"/>
      <c r="U2441" s="127"/>
      <c r="V2441" s="127"/>
      <c r="W2441" s="120"/>
      <c r="X2441" s="127"/>
      <c r="Y2441" s="127"/>
      <c r="Z2441" s="120"/>
      <c r="AA2441" s="127"/>
      <c r="AB2441" s="127"/>
      <c r="AC2441" s="120"/>
      <c r="AD2441" s="127"/>
      <c r="AE2441" s="127"/>
      <c r="AF2441" s="120"/>
      <c r="AG2441" s="127"/>
      <c r="AH2441" s="127"/>
      <c r="AI2441" s="120"/>
      <c r="AJ2441" s="127"/>
      <c r="AK2441" s="127"/>
      <c r="AL2441" s="120"/>
      <c r="AM2441" s="127"/>
      <c r="AN2441" s="127"/>
      <c r="AO2441" s="120"/>
      <c r="AP2441" s="127"/>
      <c r="AQ2441" s="127"/>
      <c r="AR2441" s="127"/>
      <c r="AS2441" s="127"/>
      <c r="AT2441" s="127"/>
      <c r="AU2441" s="120"/>
      <c r="AV2441" s="127"/>
      <c r="AW2441" s="127"/>
      <c r="AX2441" s="120"/>
      <c r="AY2441" s="127"/>
      <c r="AZ2441" s="127"/>
      <c r="BA2441" s="120"/>
      <c r="BB2441" s="127"/>
      <c r="BC2441" s="127"/>
      <c r="BD2441" s="120"/>
      <c r="BE2441" s="120"/>
      <c r="BF2441" s="120"/>
      <c r="BG2441" s="120"/>
      <c r="BH2441" s="120"/>
      <c r="BI2441" s="120"/>
      <c r="BJ2441" s="120"/>
      <c r="BK2441" s="128"/>
      <c r="BL2441" s="128"/>
    </row>
    <row r="2442" spans="1:64" x14ac:dyDescent="0.2">
      <c r="A2442" s="120"/>
      <c r="B2442" s="120"/>
      <c r="C2442" s="168"/>
      <c r="D2442" s="127"/>
      <c r="E2442" s="141"/>
      <c r="F2442" s="141"/>
      <c r="G2442" s="141"/>
      <c r="H2442" s="120"/>
      <c r="I2442" s="127"/>
      <c r="J2442" s="127"/>
      <c r="K2442" s="120"/>
      <c r="L2442" s="127"/>
      <c r="M2442" s="127"/>
      <c r="N2442" s="120"/>
      <c r="O2442" s="127"/>
      <c r="P2442" s="127"/>
      <c r="Q2442" s="120"/>
      <c r="R2442" s="127"/>
      <c r="S2442" s="127"/>
      <c r="T2442" s="120"/>
      <c r="U2442" s="127"/>
      <c r="V2442" s="127"/>
      <c r="W2442" s="120"/>
      <c r="X2442" s="127"/>
      <c r="Y2442" s="127"/>
      <c r="Z2442" s="120"/>
      <c r="AA2442" s="127"/>
      <c r="AB2442" s="127"/>
      <c r="AC2442" s="120"/>
      <c r="AD2442" s="127"/>
      <c r="AE2442" s="127"/>
      <c r="AF2442" s="120"/>
      <c r="AG2442" s="127"/>
      <c r="AH2442" s="127"/>
      <c r="AI2442" s="120"/>
      <c r="AJ2442" s="127"/>
      <c r="AK2442" s="127"/>
      <c r="AL2442" s="120"/>
      <c r="AM2442" s="127"/>
      <c r="AN2442" s="127"/>
      <c r="AO2442" s="120"/>
      <c r="AP2442" s="127"/>
      <c r="AQ2442" s="127"/>
      <c r="AR2442" s="127"/>
      <c r="AS2442" s="127"/>
      <c r="AT2442" s="127"/>
      <c r="AU2442" s="120"/>
      <c r="AV2442" s="127"/>
      <c r="AW2442" s="127"/>
      <c r="AX2442" s="120"/>
      <c r="AY2442" s="127"/>
      <c r="AZ2442" s="127"/>
      <c r="BA2442" s="120"/>
      <c r="BB2442" s="127"/>
      <c r="BC2442" s="127"/>
      <c r="BD2442" s="120"/>
      <c r="BE2442" s="120"/>
      <c r="BF2442" s="120"/>
      <c r="BG2442" s="120"/>
      <c r="BH2442" s="120"/>
      <c r="BI2442" s="120"/>
      <c r="BJ2442" s="120"/>
      <c r="BK2442" s="128"/>
      <c r="BL2442" s="128"/>
    </row>
    <row r="2443" spans="1:64" x14ac:dyDescent="0.2">
      <c r="A2443" s="120"/>
      <c r="B2443" s="120"/>
      <c r="C2443" s="168"/>
      <c r="D2443" s="127"/>
      <c r="E2443" s="141"/>
      <c r="F2443" s="141"/>
      <c r="G2443" s="141"/>
      <c r="H2443" s="120"/>
      <c r="I2443" s="127"/>
      <c r="J2443" s="127"/>
      <c r="K2443" s="120"/>
      <c r="L2443" s="127"/>
      <c r="M2443" s="127"/>
      <c r="N2443" s="120"/>
      <c r="O2443" s="127"/>
      <c r="P2443" s="127"/>
      <c r="Q2443" s="120"/>
      <c r="R2443" s="127"/>
      <c r="S2443" s="127"/>
      <c r="T2443" s="120"/>
      <c r="U2443" s="127"/>
      <c r="V2443" s="127"/>
      <c r="W2443" s="120"/>
      <c r="X2443" s="127"/>
      <c r="Y2443" s="127"/>
      <c r="Z2443" s="120"/>
      <c r="AA2443" s="127"/>
      <c r="AB2443" s="127"/>
      <c r="AC2443" s="120"/>
      <c r="AD2443" s="127"/>
      <c r="AE2443" s="127"/>
      <c r="AF2443" s="120"/>
      <c r="AG2443" s="127"/>
      <c r="AH2443" s="127"/>
      <c r="AI2443" s="120"/>
      <c r="AJ2443" s="127"/>
      <c r="AK2443" s="127"/>
      <c r="AL2443" s="120"/>
      <c r="AM2443" s="127"/>
      <c r="AN2443" s="127"/>
      <c r="AO2443" s="120"/>
      <c r="AP2443" s="127"/>
      <c r="AQ2443" s="127"/>
      <c r="AR2443" s="127"/>
      <c r="AS2443" s="127"/>
      <c r="AT2443" s="127"/>
      <c r="AU2443" s="120"/>
      <c r="AV2443" s="127"/>
      <c r="AW2443" s="127"/>
      <c r="AX2443" s="120"/>
      <c r="AY2443" s="127"/>
      <c r="AZ2443" s="127"/>
      <c r="BA2443" s="120"/>
      <c r="BB2443" s="127"/>
      <c r="BC2443" s="127"/>
      <c r="BD2443" s="120"/>
      <c r="BE2443" s="120"/>
      <c r="BF2443" s="120"/>
      <c r="BG2443" s="120"/>
      <c r="BH2443" s="120"/>
      <c r="BI2443" s="120"/>
      <c r="BJ2443" s="120"/>
      <c r="BK2443" s="128"/>
      <c r="BL2443" s="128"/>
    </row>
    <row r="2444" spans="1:64" x14ac:dyDescent="0.2">
      <c r="A2444" s="120"/>
      <c r="B2444" s="120"/>
      <c r="C2444" s="168"/>
      <c r="D2444" s="127"/>
      <c r="E2444" s="141"/>
      <c r="F2444" s="141"/>
      <c r="G2444" s="141"/>
      <c r="H2444" s="120"/>
      <c r="I2444" s="127"/>
      <c r="J2444" s="127"/>
      <c r="K2444" s="120"/>
      <c r="L2444" s="127"/>
      <c r="M2444" s="127"/>
      <c r="N2444" s="120"/>
      <c r="O2444" s="127"/>
      <c r="P2444" s="127"/>
      <c r="Q2444" s="120"/>
      <c r="R2444" s="127"/>
      <c r="S2444" s="127"/>
      <c r="T2444" s="120"/>
      <c r="U2444" s="127"/>
      <c r="V2444" s="127"/>
      <c r="W2444" s="120"/>
      <c r="X2444" s="127"/>
      <c r="Y2444" s="127"/>
      <c r="Z2444" s="120"/>
      <c r="AA2444" s="127"/>
      <c r="AB2444" s="127"/>
      <c r="AC2444" s="120"/>
      <c r="AD2444" s="127"/>
      <c r="AE2444" s="127"/>
      <c r="AF2444" s="120"/>
      <c r="AG2444" s="127"/>
      <c r="AH2444" s="127"/>
      <c r="AI2444" s="120"/>
      <c r="AJ2444" s="127"/>
      <c r="AK2444" s="127"/>
      <c r="AL2444" s="120"/>
      <c r="AM2444" s="127"/>
      <c r="AN2444" s="127"/>
      <c r="AO2444" s="120"/>
      <c r="AP2444" s="127"/>
      <c r="AQ2444" s="127"/>
      <c r="AR2444" s="127"/>
      <c r="AS2444" s="127"/>
      <c r="AT2444" s="127"/>
      <c r="AU2444" s="120"/>
      <c r="AV2444" s="127"/>
      <c r="AW2444" s="127"/>
      <c r="AX2444" s="120"/>
      <c r="AY2444" s="127"/>
      <c r="AZ2444" s="127"/>
      <c r="BA2444" s="120"/>
      <c r="BB2444" s="127"/>
      <c r="BC2444" s="127"/>
      <c r="BD2444" s="120"/>
      <c r="BE2444" s="120"/>
      <c r="BF2444" s="120"/>
      <c r="BG2444" s="120"/>
      <c r="BH2444" s="120"/>
      <c r="BI2444" s="120"/>
      <c r="BJ2444" s="120"/>
      <c r="BK2444" s="128"/>
      <c r="BL2444" s="128"/>
    </row>
    <row r="2445" spans="1:64" x14ac:dyDescent="0.2">
      <c r="A2445" s="120"/>
      <c r="B2445" s="120"/>
      <c r="C2445" s="168"/>
      <c r="D2445" s="127"/>
      <c r="E2445" s="141"/>
      <c r="F2445" s="141"/>
      <c r="G2445" s="141"/>
      <c r="H2445" s="120"/>
      <c r="I2445" s="127"/>
      <c r="J2445" s="127"/>
      <c r="K2445" s="120"/>
      <c r="L2445" s="127"/>
      <c r="M2445" s="127"/>
      <c r="N2445" s="120"/>
      <c r="O2445" s="127"/>
      <c r="P2445" s="127"/>
      <c r="Q2445" s="120"/>
      <c r="R2445" s="127"/>
      <c r="S2445" s="127"/>
      <c r="T2445" s="120"/>
      <c r="U2445" s="127"/>
      <c r="V2445" s="127"/>
      <c r="W2445" s="120"/>
      <c r="X2445" s="127"/>
      <c r="Y2445" s="127"/>
      <c r="Z2445" s="120"/>
      <c r="AA2445" s="127"/>
      <c r="AB2445" s="127"/>
      <c r="AC2445" s="120"/>
      <c r="AD2445" s="127"/>
      <c r="AE2445" s="127"/>
      <c r="AF2445" s="120"/>
      <c r="AG2445" s="127"/>
      <c r="AH2445" s="127"/>
      <c r="AI2445" s="120"/>
      <c r="AJ2445" s="127"/>
      <c r="AK2445" s="127"/>
      <c r="AL2445" s="120"/>
      <c r="AM2445" s="127"/>
      <c r="AN2445" s="127"/>
      <c r="AO2445" s="120"/>
      <c r="AP2445" s="127"/>
      <c r="AQ2445" s="127"/>
      <c r="AR2445" s="127"/>
      <c r="AS2445" s="127"/>
      <c r="AT2445" s="127"/>
      <c r="AU2445" s="120"/>
      <c r="AV2445" s="127"/>
      <c r="AW2445" s="127"/>
      <c r="AX2445" s="120"/>
      <c r="AY2445" s="127"/>
      <c r="AZ2445" s="127"/>
      <c r="BA2445" s="120"/>
      <c r="BB2445" s="127"/>
      <c r="BC2445" s="127"/>
      <c r="BD2445" s="120"/>
      <c r="BE2445" s="120"/>
      <c r="BF2445" s="120"/>
      <c r="BG2445" s="120"/>
      <c r="BH2445" s="120"/>
      <c r="BI2445" s="120"/>
      <c r="BJ2445" s="120"/>
      <c r="BK2445" s="128"/>
      <c r="BL2445" s="128"/>
    </row>
    <row r="2446" spans="1:64" x14ac:dyDescent="0.2">
      <c r="A2446" s="120"/>
      <c r="B2446" s="120"/>
      <c r="C2446" s="168"/>
      <c r="D2446" s="127"/>
      <c r="E2446" s="141"/>
      <c r="F2446" s="141"/>
      <c r="G2446" s="141"/>
      <c r="H2446" s="120"/>
      <c r="I2446" s="127"/>
      <c r="J2446" s="127"/>
      <c r="K2446" s="120"/>
      <c r="L2446" s="127"/>
      <c r="M2446" s="127"/>
      <c r="N2446" s="120"/>
      <c r="O2446" s="127"/>
      <c r="P2446" s="127"/>
      <c r="Q2446" s="120"/>
      <c r="R2446" s="127"/>
      <c r="S2446" s="127"/>
      <c r="T2446" s="120"/>
      <c r="U2446" s="127"/>
      <c r="V2446" s="127"/>
      <c r="W2446" s="120"/>
      <c r="X2446" s="127"/>
      <c r="Y2446" s="127"/>
      <c r="Z2446" s="120"/>
      <c r="AA2446" s="127"/>
      <c r="AB2446" s="127"/>
      <c r="AC2446" s="120"/>
      <c r="AD2446" s="127"/>
      <c r="AE2446" s="127"/>
      <c r="AF2446" s="120"/>
      <c r="AG2446" s="127"/>
      <c r="AH2446" s="127"/>
      <c r="AI2446" s="120"/>
      <c r="AJ2446" s="127"/>
      <c r="AK2446" s="127"/>
      <c r="AL2446" s="120"/>
      <c r="AM2446" s="127"/>
      <c r="AN2446" s="127"/>
      <c r="AO2446" s="120"/>
      <c r="AP2446" s="127"/>
      <c r="AQ2446" s="127"/>
      <c r="AR2446" s="127"/>
      <c r="AS2446" s="127"/>
      <c r="AT2446" s="127"/>
      <c r="AU2446" s="120"/>
      <c r="AV2446" s="127"/>
      <c r="AW2446" s="127"/>
      <c r="AX2446" s="120"/>
      <c r="AY2446" s="127"/>
      <c r="AZ2446" s="127"/>
      <c r="BA2446" s="120"/>
      <c r="BB2446" s="127"/>
      <c r="BC2446" s="127"/>
      <c r="BD2446" s="120"/>
      <c r="BE2446" s="120"/>
      <c r="BF2446" s="120"/>
      <c r="BG2446" s="120"/>
      <c r="BH2446" s="120"/>
      <c r="BI2446" s="120"/>
      <c r="BJ2446" s="120"/>
      <c r="BK2446" s="128"/>
      <c r="BL2446" s="128"/>
    </row>
    <row r="2447" spans="1:64" x14ac:dyDescent="0.2">
      <c r="A2447" s="120"/>
      <c r="B2447" s="120"/>
      <c r="C2447" s="168"/>
      <c r="D2447" s="127"/>
      <c r="E2447" s="141"/>
      <c r="F2447" s="141"/>
      <c r="G2447" s="141"/>
      <c r="H2447" s="120"/>
      <c r="I2447" s="127"/>
      <c r="J2447" s="127"/>
      <c r="K2447" s="120"/>
      <c r="L2447" s="127"/>
      <c r="M2447" s="127"/>
      <c r="N2447" s="120"/>
      <c r="O2447" s="127"/>
      <c r="P2447" s="127"/>
      <c r="Q2447" s="120"/>
      <c r="R2447" s="127"/>
      <c r="S2447" s="127"/>
      <c r="T2447" s="120"/>
      <c r="U2447" s="127"/>
      <c r="V2447" s="127"/>
      <c r="W2447" s="120"/>
      <c r="X2447" s="127"/>
      <c r="Y2447" s="127"/>
      <c r="Z2447" s="120"/>
      <c r="AA2447" s="127"/>
      <c r="AB2447" s="127"/>
      <c r="AC2447" s="120"/>
      <c r="AD2447" s="127"/>
      <c r="AE2447" s="127"/>
      <c r="AF2447" s="120"/>
      <c r="AG2447" s="127"/>
      <c r="AH2447" s="127"/>
      <c r="AI2447" s="120"/>
      <c r="AJ2447" s="127"/>
      <c r="AK2447" s="127"/>
      <c r="AL2447" s="120"/>
      <c r="AM2447" s="127"/>
      <c r="AN2447" s="127"/>
      <c r="AO2447" s="120"/>
      <c r="AP2447" s="127"/>
      <c r="AQ2447" s="127"/>
      <c r="AR2447" s="127"/>
      <c r="AS2447" s="127"/>
      <c r="AT2447" s="127"/>
      <c r="AU2447" s="120"/>
      <c r="AV2447" s="127"/>
      <c r="AW2447" s="127"/>
      <c r="AX2447" s="120"/>
      <c r="AY2447" s="127"/>
      <c r="AZ2447" s="127"/>
      <c r="BA2447" s="120"/>
      <c r="BB2447" s="127"/>
      <c r="BC2447" s="127"/>
      <c r="BD2447" s="120"/>
      <c r="BE2447" s="120"/>
      <c r="BF2447" s="120"/>
      <c r="BG2447" s="120"/>
      <c r="BH2447" s="120"/>
      <c r="BI2447" s="120"/>
      <c r="BJ2447" s="120"/>
      <c r="BK2447" s="128"/>
      <c r="BL2447" s="128"/>
    </row>
    <row r="2448" spans="1:64" x14ac:dyDescent="0.2">
      <c r="A2448" s="120"/>
      <c r="B2448" s="120"/>
      <c r="C2448" s="168"/>
      <c r="D2448" s="127"/>
      <c r="E2448" s="141"/>
      <c r="F2448" s="141"/>
      <c r="G2448" s="141"/>
      <c r="H2448" s="120"/>
      <c r="I2448" s="127"/>
      <c r="J2448" s="127"/>
      <c r="K2448" s="120"/>
      <c r="L2448" s="127"/>
      <c r="M2448" s="127"/>
      <c r="N2448" s="120"/>
      <c r="O2448" s="127"/>
      <c r="P2448" s="127"/>
      <c r="Q2448" s="120"/>
      <c r="R2448" s="127"/>
      <c r="S2448" s="127"/>
      <c r="T2448" s="120"/>
      <c r="U2448" s="127"/>
      <c r="V2448" s="127"/>
      <c r="W2448" s="120"/>
      <c r="X2448" s="127"/>
      <c r="Y2448" s="127"/>
      <c r="Z2448" s="120"/>
      <c r="AA2448" s="127"/>
      <c r="AB2448" s="127"/>
      <c r="AC2448" s="120"/>
      <c r="AD2448" s="127"/>
      <c r="AE2448" s="127"/>
      <c r="AF2448" s="120"/>
      <c r="AG2448" s="127"/>
      <c r="AH2448" s="127"/>
      <c r="AI2448" s="120"/>
      <c r="AJ2448" s="127"/>
      <c r="AK2448" s="127"/>
      <c r="AL2448" s="120"/>
      <c r="AM2448" s="127"/>
      <c r="AN2448" s="127"/>
      <c r="AO2448" s="120"/>
      <c r="AP2448" s="127"/>
      <c r="AQ2448" s="127"/>
      <c r="AR2448" s="127"/>
      <c r="AS2448" s="127"/>
      <c r="AT2448" s="127"/>
      <c r="AU2448" s="120"/>
      <c r="AV2448" s="127"/>
      <c r="AW2448" s="127"/>
      <c r="AX2448" s="120"/>
      <c r="AY2448" s="127"/>
      <c r="AZ2448" s="127"/>
      <c r="BA2448" s="120"/>
      <c r="BB2448" s="127"/>
      <c r="BC2448" s="127"/>
      <c r="BD2448" s="120"/>
      <c r="BE2448" s="120"/>
      <c r="BF2448" s="120"/>
      <c r="BG2448" s="120"/>
      <c r="BH2448" s="120"/>
      <c r="BI2448" s="120"/>
      <c r="BJ2448" s="120"/>
      <c r="BK2448" s="128"/>
      <c r="BL2448" s="128"/>
    </row>
    <row r="2449" spans="1:64" x14ac:dyDescent="0.2">
      <c r="A2449" s="120"/>
      <c r="B2449" s="120"/>
      <c r="C2449" s="168"/>
      <c r="D2449" s="127"/>
      <c r="E2449" s="141"/>
      <c r="F2449" s="141"/>
      <c r="G2449" s="141"/>
      <c r="H2449" s="120"/>
      <c r="I2449" s="127"/>
      <c r="J2449" s="127"/>
      <c r="K2449" s="120"/>
      <c r="L2449" s="127"/>
      <c r="M2449" s="127"/>
      <c r="N2449" s="120"/>
      <c r="O2449" s="127"/>
      <c r="P2449" s="127"/>
      <c r="Q2449" s="120"/>
      <c r="R2449" s="127"/>
      <c r="S2449" s="127"/>
      <c r="T2449" s="120"/>
      <c r="U2449" s="127"/>
      <c r="V2449" s="127"/>
      <c r="W2449" s="120"/>
      <c r="X2449" s="127"/>
      <c r="Y2449" s="127"/>
      <c r="Z2449" s="120"/>
      <c r="AA2449" s="127"/>
      <c r="AB2449" s="127"/>
      <c r="AC2449" s="120"/>
      <c r="AD2449" s="127"/>
      <c r="AE2449" s="127"/>
      <c r="AF2449" s="120"/>
      <c r="AG2449" s="127"/>
      <c r="AH2449" s="127"/>
      <c r="AI2449" s="120"/>
      <c r="AJ2449" s="127"/>
      <c r="AK2449" s="127"/>
      <c r="AL2449" s="120"/>
      <c r="AM2449" s="127"/>
      <c r="AN2449" s="127"/>
      <c r="AO2449" s="120"/>
      <c r="AP2449" s="127"/>
      <c r="AQ2449" s="127"/>
      <c r="AR2449" s="127"/>
      <c r="AS2449" s="127"/>
      <c r="AT2449" s="127"/>
      <c r="AU2449" s="120"/>
      <c r="AV2449" s="127"/>
      <c r="AW2449" s="127"/>
      <c r="AX2449" s="120"/>
      <c r="AY2449" s="127"/>
      <c r="AZ2449" s="127"/>
      <c r="BA2449" s="120"/>
      <c r="BB2449" s="127"/>
      <c r="BC2449" s="127"/>
      <c r="BD2449" s="120"/>
      <c r="BE2449" s="120"/>
      <c r="BF2449" s="120"/>
      <c r="BG2449" s="120"/>
      <c r="BH2449" s="120"/>
      <c r="BI2449" s="120"/>
      <c r="BJ2449" s="120"/>
      <c r="BK2449" s="128"/>
      <c r="BL2449" s="128"/>
    </row>
    <row r="2450" spans="1:64" x14ac:dyDescent="0.2">
      <c r="A2450" s="120"/>
      <c r="B2450" s="120"/>
      <c r="C2450" s="168"/>
      <c r="D2450" s="127"/>
      <c r="E2450" s="141"/>
      <c r="F2450" s="141"/>
      <c r="G2450" s="141"/>
      <c r="H2450" s="120"/>
      <c r="I2450" s="127"/>
      <c r="J2450" s="127"/>
      <c r="K2450" s="120"/>
      <c r="L2450" s="127"/>
      <c r="M2450" s="127"/>
      <c r="N2450" s="120"/>
      <c r="O2450" s="127"/>
      <c r="P2450" s="127"/>
      <c r="Q2450" s="120"/>
      <c r="R2450" s="127"/>
      <c r="S2450" s="127"/>
      <c r="T2450" s="120"/>
      <c r="U2450" s="127"/>
      <c r="V2450" s="127"/>
      <c r="W2450" s="120"/>
      <c r="X2450" s="127"/>
      <c r="Y2450" s="127"/>
      <c r="Z2450" s="120"/>
      <c r="AA2450" s="127"/>
      <c r="AB2450" s="127"/>
      <c r="AC2450" s="120"/>
      <c r="AD2450" s="127"/>
      <c r="AE2450" s="127"/>
      <c r="AF2450" s="120"/>
      <c r="AG2450" s="127"/>
      <c r="AH2450" s="127"/>
      <c r="AI2450" s="120"/>
      <c r="AJ2450" s="127"/>
      <c r="AK2450" s="127"/>
      <c r="AL2450" s="120"/>
      <c r="AM2450" s="127"/>
      <c r="AN2450" s="127"/>
      <c r="AO2450" s="120"/>
      <c r="AP2450" s="127"/>
      <c r="AQ2450" s="127"/>
      <c r="AR2450" s="127"/>
      <c r="AS2450" s="127"/>
      <c r="AT2450" s="127"/>
      <c r="AU2450" s="120"/>
      <c r="AV2450" s="127"/>
      <c r="AW2450" s="127"/>
      <c r="AX2450" s="120"/>
      <c r="AY2450" s="127"/>
      <c r="AZ2450" s="127"/>
      <c r="BA2450" s="120"/>
      <c r="BB2450" s="127"/>
      <c r="BC2450" s="127"/>
      <c r="BD2450" s="120"/>
      <c r="BE2450" s="120"/>
      <c r="BF2450" s="120"/>
      <c r="BG2450" s="120"/>
      <c r="BH2450" s="120"/>
      <c r="BI2450" s="120"/>
      <c r="BJ2450" s="120"/>
      <c r="BK2450" s="128"/>
      <c r="BL2450" s="128"/>
    </row>
    <row r="2451" spans="1:64" x14ac:dyDescent="0.2">
      <c r="A2451" s="120"/>
      <c r="B2451" s="120"/>
      <c r="C2451" s="168"/>
      <c r="D2451" s="127"/>
      <c r="E2451" s="141"/>
      <c r="F2451" s="141"/>
      <c r="G2451" s="141"/>
      <c r="H2451" s="120"/>
      <c r="I2451" s="127"/>
      <c r="J2451" s="127"/>
      <c r="K2451" s="120"/>
      <c r="L2451" s="127"/>
      <c r="M2451" s="127"/>
      <c r="N2451" s="120"/>
      <c r="O2451" s="127"/>
      <c r="P2451" s="127"/>
      <c r="Q2451" s="120"/>
      <c r="R2451" s="127"/>
      <c r="S2451" s="127"/>
      <c r="T2451" s="120"/>
      <c r="U2451" s="127"/>
      <c r="V2451" s="127"/>
      <c r="W2451" s="120"/>
      <c r="X2451" s="127"/>
      <c r="Y2451" s="127"/>
      <c r="Z2451" s="120"/>
      <c r="AA2451" s="127"/>
      <c r="AB2451" s="127"/>
      <c r="AC2451" s="120"/>
      <c r="AD2451" s="127"/>
      <c r="AE2451" s="127"/>
      <c r="AF2451" s="120"/>
      <c r="AG2451" s="127"/>
      <c r="AH2451" s="127"/>
      <c r="AI2451" s="120"/>
      <c r="AJ2451" s="127"/>
      <c r="AK2451" s="127"/>
      <c r="AL2451" s="120"/>
      <c r="AM2451" s="127"/>
      <c r="AN2451" s="127"/>
      <c r="AO2451" s="120"/>
      <c r="AP2451" s="127"/>
      <c r="AQ2451" s="127"/>
      <c r="AR2451" s="127"/>
      <c r="AS2451" s="127"/>
      <c r="AT2451" s="127"/>
      <c r="AU2451" s="120"/>
      <c r="AV2451" s="127"/>
      <c r="AW2451" s="127"/>
      <c r="AX2451" s="120"/>
      <c r="AY2451" s="127"/>
      <c r="AZ2451" s="127"/>
      <c r="BA2451" s="120"/>
      <c r="BB2451" s="127"/>
      <c r="BC2451" s="127"/>
      <c r="BD2451" s="120"/>
      <c r="BE2451" s="120"/>
      <c r="BF2451" s="120"/>
      <c r="BG2451" s="120"/>
      <c r="BH2451" s="120"/>
      <c r="BI2451" s="120"/>
      <c r="BJ2451" s="120"/>
      <c r="BK2451" s="128"/>
      <c r="BL2451" s="128"/>
    </row>
    <row r="2452" spans="1:64" x14ac:dyDescent="0.2">
      <c r="A2452" s="120"/>
      <c r="B2452" s="120"/>
      <c r="C2452" s="168"/>
      <c r="D2452" s="127"/>
      <c r="E2452" s="141"/>
      <c r="F2452" s="141"/>
      <c r="G2452" s="141"/>
      <c r="H2452" s="120"/>
      <c r="I2452" s="127"/>
      <c r="J2452" s="127"/>
      <c r="K2452" s="120"/>
      <c r="L2452" s="127"/>
      <c r="M2452" s="127"/>
      <c r="N2452" s="120"/>
      <c r="O2452" s="127"/>
      <c r="P2452" s="127"/>
      <c r="Q2452" s="120"/>
      <c r="R2452" s="127"/>
      <c r="S2452" s="127"/>
      <c r="T2452" s="120"/>
      <c r="U2452" s="127"/>
      <c r="V2452" s="127"/>
      <c r="W2452" s="120"/>
      <c r="X2452" s="127"/>
      <c r="Y2452" s="127"/>
      <c r="Z2452" s="120"/>
      <c r="AA2452" s="127"/>
      <c r="AB2452" s="127"/>
      <c r="AC2452" s="120"/>
      <c r="AD2452" s="127"/>
      <c r="AE2452" s="127"/>
      <c r="AF2452" s="120"/>
      <c r="AG2452" s="127"/>
      <c r="AH2452" s="127"/>
      <c r="AI2452" s="120"/>
      <c r="AJ2452" s="127"/>
      <c r="AK2452" s="127"/>
      <c r="AL2452" s="120"/>
      <c r="AM2452" s="127"/>
      <c r="AN2452" s="127"/>
      <c r="AO2452" s="120"/>
      <c r="AP2452" s="127"/>
      <c r="AQ2452" s="127"/>
      <c r="AR2452" s="127"/>
      <c r="AS2452" s="127"/>
      <c r="AT2452" s="127"/>
      <c r="AU2452" s="120"/>
      <c r="AV2452" s="127"/>
      <c r="AW2452" s="127"/>
      <c r="AX2452" s="120"/>
      <c r="AY2452" s="127"/>
      <c r="AZ2452" s="127"/>
      <c r="BA2452" s="120"/>
      <c r="BB2452" s="127"/>
      <c r="BC2452" s="127"/>
      <c r="BD2452" s="120"/>
      <c r="BE2452" s="120"/>
      <c r="BF2452" s="120"/>
      <c r="BG2452" s="120"/>
      <c r="BH2452" s="120"/>
      <c r="BI2452" s="120"/>
      <c r="BJ2452" s="120"/>
      <c r="BK2452" s="128"/>
      <c r="BL2452" s="128"/>
    </row>
    <row r="2453" spans="1:64" x14ac:dyDescent="0.2">
      <c r="A2453" s="120"/>
      <c r="B2453" s="120"/>
      <c r="C2453" s="168"/>
      <c r="D2453" s="127"/>
      <c r="E2453" s="141"/>
      <c r="F2453" s="141"/>
      <c r="G2453" s="141"/>
      <c r="H2453" s="120"/>
      <c r="I2453" s="127"/>
      <c r="J2453" s="127"/>
      <c r="K2453" s="120"/>
      <c r="L2453" s="127"/>
      <c r="M2453" s="127"/>
      <c r="N2453" s="120"/>
      <c r="O2453" s="127"/>
      <c r="P2453" s="127"/>
      <c r="Q2453" s="120"/>
      <c r="R2453" s="127"/>
      <c r="S2453" s="127"/>
      <c r="T2453" s="120"/>
      <c r="U2453" s="127"/>
      <c r="V2453" s="127"/>
      <c r="W2453" s="120"/>
      <c r="X2453" s="127"/>
      <c r="Y2453" s="127"/>
      <c r="Z2453" s="120"/>
      <c r="AA2453" s="127"/>
      <c r="AB2453" s="127"/>
      <c r="AC2453" s="120"/>
      <c r="AD2453" s="127"/>
      <c r="AE2453" s="127"/>
      <c r="AF2453" s="120"/>
      <c r="AG2453" s="127"/>
      <c r="AH2453" s="127"/>
      <c r="AI2453" s="120"/>
      <c r="AJ2453" s="127"/>
      <c r="AK2453" s="127"/>
      <c r="AL2453" s="120"/>
      <c r="AM2453" s="127"/>
      <c r="AN2453" s="127"/>
      <c r="AO2453" s="120"/>
      <c r="AP2453" s="127"/>
      <c r="AQ2453" s="127"/>
      <c r="AR2453" s="127"/>
      <c r="AS2453" s="127"/>
      <c r="AT2453" s="127"/>
      <c r="AU2453" s="120"/>
      <c r="AV2453" s="127"/>
      <c r="AW2453" s="127"/>
      <c r="AX2453" s="120"/>
      <c r="AY2453" s="127"/>
      <c r="AZ2453" s="127"/>
      <c r="BA2453" s="120"/>
      <c r="BB2453" s="127"/>
      <c r="BC2453" s="127"/>
      <c r="BD2453" s="120"/>
      <c r="BE2453" s="120"/>
      <c r="BF2453" s="120"/>
      <c r="BG2453" s="120"/>
      <c r="BH2453" s="120"/>
      <c r="BI2453" s="120"/>
      <c r="BJ2453" s="120"/>
      <c r="BK2453" s="128"/>
      <c r="BL2453" s="128"/>
    </row>
    <row r="2454" spans="1:64" x14ac:dyDescent="0.2">
      <c r="A2454" s="120"/>
      <c r="B2454" s="120"/>
      <c r="C2454" s="168"/>
      <c r="D2454" s="127"/>
      <c r="E2454" s="141"/>
      <c r="F2454" s="141"/>
      <c r="G2454" s="141"/>
      <c r="H2454" s="120"/>
      <c r="I2454" s="127"/>
      <c r="J2454" s="127"/>
      <c r="K2454" s="120"/>
      <c r="L2454" s="127"/>
      <c r="M2454" s="127"/>
      <c r="N2454" s="120"/>
      <c r="O2454" s="127"/>
      <c r="P2454" s="127"/>
      <c r="Q2454" s="120"/>
      <c r="R2454" s="127"/>
      <c r="S2454" s="127"/>
      <c r="T2454" s="120"/>
      <c r="U2454" s="127"/>
      <c r="V2454" s="127"/>
      <c r="W2454" s="120"/>
      <c r="X2454" s="127"/>
      <c r="Y2454" s="127"/>
      <c r="Z2454" s="120"/>
      <c r="AA2454" s="127"/>
      <c r="AB2454" s="127"/>
      <c r="AC2454" s="120"/>
      <c r="AD2454" s="127"/>
      <c r="AE2454" s="127"/>
      <c r="AF2454" s="120"/>
      <c r="AG2454" s="127"/>
      <c r="AH2454" s="127"/>
      <c r="AI2454" s="120"/>
      <c r="AJ2454" s="127"/>
      <c r="AK2454" s="127"/>
      <c r="AL2454" s="120"/>
      <c r="AM2454" s="127"/>
      <c r="AN2454" s="127"/>
      <c r="AO2454" s="120"/>
      <c r="AP2454" s="127"/>
      <c r="AQ2454" s="127"/>
      <c r="AR2454" s="127"/>
      <c r="AS2454" s="127"/>
      <c r="AT2454" s="127"/>
      <c r="AU2454" s="120"/>
      <c r="AV2454" s="127"/>
      <c r="AW2454" s="127"/>
      <c r="AX2454" s="120"/>
      <c r="AY2454" s="127"/>
      <c r="AZ2454" s="127"/>
      <c r="BA2454" s="120"/>
      <c r="BB2454" s="127"/>
      <c r="BC2454" s="127"/>
      <c r="BD2454" s="120"/>
      <c r="BE2454" s="120"/>
      <c r="BF2454" s="120"/>
      <c r="BG2454" s="120"/>
      <c r="BH2454" s="120"/>
      <c r="BI2454" s="120"/>
      <c r="BJ2454" s="120"/>
      <c r="BK2454" s="128"/>
      <c r="BL2454" s="128"/>
    </row>
    <row r="2455" spans="1:64" x14ac:dyDescent="0.2">
      <c r="A2455" s="120"/>
      <c r="B2455" s="120"/>
      <c r="C2455" s="168"/>
      <c r="D2455" s="127"/>
      <c r="E2455" s="141"/>
      <c r="F2455" s="141"/>
      <c r="G2455" s="141"/>
      <c r="H2455" s="120"/>
      <c r="I2455" s="127"/>
      <c r="J2455" s="127"/>
      <c r="K2455" s="120"/>
      <c r="L2455" s="127"/>
      <c r="M2455" s="127"/>
      <c r="N2455" s="120"/>
      <c r="O2455" s="127"/>
      <c r="P2455" s="127"/>
      <c r="Q2455" s="120"/>
      <c r="R2455" s="127"/>
      <c r="S2455" s="127"/>
      <c r="T2455" s="120"/>
      <c r="U2455" s="127"/>
      <c r="V2455" s="127"/>
      <c r="W2455" s="120"/>
      <c r="X2455" s="127"/>
      <c r="Y2455" s="127"/>
      <c r="Z2455" s="120"/>
      <c r="AA2455" s="127"/>
      <c r="AB2455" s="127"/>
      <c r="AC2455" s="120"/>
      <c r="AD2455" s="127"/>
      <c r="AE2455" s="127"/>
      <c r="AF2455" s="120"/>
      <c r="AG2455" s="127"/>
      <c r="AH2455" s="127"/>
      <c r="AI2455" s="120"/>
      <c r="AJ2455" s="127"/>
      <c r="AK2455" s="127"/>
      <c r="AL2455" s="120"/>
      <c r="AM2455" s="127"/>
      <c r="AN2455" s="127"/>
      <c r="AO2455" s="120"/>
      <c r="AP2455" s="127"/>
      <c r="AQ2455" s="127"/>
      <c r="AR2455" s="127"/>
      <c r="AS2455" s="127"/>
      <c r="AT2455" s="127"/>
      <c r="AU2455" s="120"/>
      <c r="AV2455" s="127"/>
      <c r="AW2455" s="127"/>
      <c r="AX2455" s="120"/>
      <c r="AY2455" s="127"/>
      <c r="AZ2455" s="127"/>
      <c r="BA2455" s="120"/>
      <c r="BB2455" s="127"/>
      <c r="BC2455" s="127"/>
      <c r="BD2455" s="120"/>
      <c r="BE2455" s="120"/>
      <c r="BF2455" s="120"/>
      <c r="BG2455" s="120"/>
      <c r="BH2455" s="120"/>
      <c r="BI2455" s="120"/>
      <c r="BJ2455" s="120"/>
      <c r="BK2455" s="128"/>
      <c r="BL2455" s="128"/>
    </row>
    <row r="2456" spans="1:64" x14ac:dyDescent="0.2">
      <c r="A2456" s="120"/>
      <c r="B2456" s="120"/>
      <c r="C2456" s="168"/>
      <c r="D2456" s="127"/>
      <c r="E2456" s="141"/>
      <c r="F2456" s="141"/>
      <c r="G2456" s="141"/>
      <c r="H2456" s="120"/>
      <c r="I2456" s="127"/>
      <c r="J2456" s="127"/>
      <c r="K2456" s="120"/>
      <c r="L2456" s="127"/>
      <c r="M2456" s="127"/>
      <c r="N2456" s="120"/>
      <c r="O2456" s="127"/>
      <c r="P2456" s="127"/>
      <c r="Q2456" s="120"/>
      <c r="R2456" s="127"/>
      <c r="S2456" s="127"/>
      <c r="T2456" s="120"/>
      <c r="U2456" s="127"/>
      <c r="V2456" s="127"/>
      <c r="W2456" s="120"/>
      <c r="X2456" s="127"/>
      <c r="Y2456" s="127"/>
      <c r="Z2456" s="120"/>
      <c r="AA2456" s="127"/>
      <c r="AB2456" s="127"/>
      <c r="AC2456" s="120"/>
      <c r="AD2456" s="127"/>
      <c r="AE2456" s="127"/>
      <c r="AF2456" s="120"/>
      <c r="AG2456" s="127"/>
      <c r="AH2456" s="127"/>
      <c r="AI2456" s="120"/>
      <c r="AJ2456" s="127"/>
      <c r="AK2456" s="127"/>
      <c r="AL2456" s="120"/>
      <c r="AM2456" s="127"/>
      <c r="AN2456" s="127"/>
      <c r="AO2456" s="120"/>
      <c r="AP2456" s="127"/>
      <c r="AQ2456" s="127"/>
      <c r="AR2456" s="127"/>
      <c r="AS2456" s="127"/>
      <c r="AT2456" s="127"/>
      <c r="AU2456" s="120"/>
      <c r="AV2456" s="127"/>
      <c r="AW2456" s="127"/>
      <c r="AX2456" s="120"/>
      <c r="AY2456" s="127"/>
      <c r="AZ2456" s="127"/>
      <c r="BA2456" s="120"/>
      <c r="BB2456" s="127"/>
      <c r="BC2456" s="127"/>
      <c r="BD2456" s="120"/>
      <c r="BE2456" s="120"/>
      <c r="BF2456" s="120"/>
      <c r="BG2456" s="120"/>
      <c r="BH2456" s="120"/>
      <c r="BI2456" s="120"/>
      <c r="BJ2456" s="120"/>
      <c r="BK2456" s="128"/>
      <c r="BL2456" s="128"/>
    </row>
    <row r="2457" spans="1:64" x14ac:dyDescent="0.2">
      <c r="A2457" s="120"/>
      <c r="B2457" s="120"/>
      <c r="C2457" s="168"/>
      <c r="D2457" s="127"/>
      <c r="E2457" s="141"/>
      <c r="F2457" s="141"/>
      <c r="G2457" s="141"/>
      <c r="H2457" s="120"/>
      <c r="I2457" s="127"/>
      <c r="J2457" s="127"/>
      <c r="K2457" s="120"/>
      <c r="L2457" s="127"/>
      <c r="M2457" s="127"/>
      <c r="N2457" s="120"/>
      <c r="O2457" s="127"/>
      <c r="P2457" s="127"/>
      <c r="Q2457" s="120"/>
      <c r="R2457" s="127"/>
      <c r="S2457" s="127"/>
      <c r="T2457" s="120"/>
      <c r="U2457" s="127"/>
      <c r="V2457" s="127"/>
      <c r="W2457" s="120"/>
      <c r="X2457" s="127"/>
      <c r="Y2457" s="127"/>
      <c r="Z2457" s="120"/>
      <c r="AA2457" s="127"/>
      <c r="AB2457" s="127"/>
      <c r="AC2457" s="120"/>
      <c r="AD2457" s="127"/>
      <c r="AE2457" s="127"/>
      <c r="AF2457" s="120"/>
      <c r="AG2457" s="127"/>
      <c r="AH2457" s="127"/>
      <c r="AI2457" s="120"/>
      <c r="AJ2457" s="127"/>
      <c r="AK2457" s="127"/>
      <c r="AL2457" s="120"/>
      <c r="AM2457" s="127"/>
      <c r="AN2457" s="127"/>
      <c r="AO2457" s="120"/>
      <c r="AP2457" s="127"/>
      <c r="AQ2457" s="127"/>
      <c r="AR2457" s="127"/>
      <c r="AS2457" s="127"/>
      <c r="AT2457" s="127"/>
      <c r="AU2457" s="120"/>
      <c r="AV2457" s="127"/>
      <c r="AW2457" s="127"/>
      <c r="AX2457" s="120"/>
      <c r="AY2457" s="127"/>
      <c r="AZ2457" s="127"/>
      <c r="BA2457" s="120"/>
      <c r="BB2457" s="127"/>
      <c r="BC2457" s="127"/>
      <c r="BD2457" s="120"/>
      <c r="BE2457" s="120"/>
      <c r="BF2457" s="120"/>
      <c r="BG2457" s="120"/>
      <c r="BH2457" s="120"/>
      <c r="BI2457" s="120"/>
      <c r="BJ2457" s="120"/>
      <c r="BK2457" s="128"/>
      <c r="BL2457" s="128"/>
    </row>
    <row r="2458" spans="1:64" x14ac:dyDescent="0.2">
      <c r="A2458" s="120"/>
      <c r="B2458" s="120"/>
      <c r="C2458" s="168"/>
      <c r="D2458" s="127"/>
      <c r="E2458" s="141"/>
      <c r="F2458" s="141"/>
      <c r="G2458" s="141"/>
      <c r="H2458" s="120"/>
      <c r="I2458" s="127"/>
      <c r="J2458" s="127"/>
      <c r="K2458" s="120"/>
      <c r="L2458" s="127"/>
      <c r="M2458" s="127"/>
      <c r="N2458" s="120"/>
      <c r="O2458" s="127"/>
      <c r="P2458" s="127"/>
      <c r="Q2458" s="120"/>
      <c r="R2458" s="127"/>
      <c r="S2458" s="127"/>
      <c r="T2458" s="120"/>
      <c r="U2458" s="127"/>
      <c r="V2458" s="127"/>
      <c r="W2458" s="120"/>
      <c r="X2458" s="127"/>
      <c r="Y2458" s="127"/>
      <c r="Z2458" s="120"/>
      <c r="AA2458" s="127"/>
      <c r="AB2458" s="127"/>
      <c r="AC2458" s="120"/>
      <c r="AD2458" s="127"/>
      <c r="AE2458" s="127"/>
      <c r="AF2458" s="120"/>
      <c r="AG2458" s="127"/>
      <c r="AH2458" s="127"/>
      <c r="AI2458" s="120"/>
      <c r="AJ2458" s="127"/>
      <c r="AK2458" s="127"/>
      <c r="AL2458" s="120"/>
      <c r="AM2458" s="127"/>
      <c r="AN2458" s="127"/>
      <c r="AO2458" s="120"/>
      <c r="AP2458" s="127"/>
      <c r="AQ2458" s="127"/>
      <c r="AR2458" s="127"/>
      <c r="AS2458" s="127"/>
      <c r="AT2458" s="127"/>
      <c r="AU2458" s="120"/>
      <c r="AV2458" s="127"/>
      <c r="AW2458" s="127"/>
      <c r="AX2458" s="120"/>
      <c r="AY2458" s="127"/>
      <c r="AZ2458" s="127"/>
      <c r="BA2458" s="120"/>
      <c r="BB2458" s="127"/>
      <c r="BC2458" s="127"/>
      <c r="BD2458" s="120"/>
      <c r="BE2458" s="120"/>
      <c r="BF2458" s="120"/>
      <c r="BG2458" s="120"/>
      <c r="BH2458" s="120"/>
      <c r="BI2458" s="120"/>
      <c r="BJ2458" s="120"/>
      <c r="BK2458" s="128"/>
      <c r="BL2458" s="128"/>
    </row>
    <row r="2459" spans="1:64" x14ac:dyDescent="0.2">
      <c r="A2459" s="120"/>
      <c r="B2459" s="120"/>
      <c r="C2459" s="168"/>
      <c r="D2459" s="127"/>
      <c r="E2459" s="141"/>
      <c r="F2459" s="141"/>
      <c r="G2459" s="141"/>
      <c r="H2459" s="120"/>
      <c r="I2459" s="127"/>
      <c r="J2459" s="127"/>
      <c r="K2459" s="120"/>
      <c r="L2459" s="127"/>
      <c r="M2459" s="127"/>
      <c r="N2459" s="120"/>
      <c r="O2459" s="127"/>
      <c r="P2459" s="127"/>
      <c r="Q2459" s="120"/>
      <c r="R2459" s="127"/>
      <c r="S2459" s="127"/>
      <c r="T2459" s="120"/>
      <c r="U2459" s="127"/>
      <c r="V2459" s="127"/>
      <c r="W2459" s="120"/>
      <c r="X2459" s="127"/>
      <c r="Y2459" s="127"/>
      <c r="Z2459" s="120"/>
      <c r="AA2459" s="127"/>
      <c r="AB2459" s="127"/>
      <c r="AC2459" s="120"/>
      <c r="AD2459" s="127"/>
      <c r="AE2459" s="127"/>
      <c r="AF2459" s="120"/>
      <c r="AG2459" s="127"/>
      <c r="AH2459" s="127"/>
      <c r="AI2459" s="120"/>
      <c r="AJ2459" s="127"/>
      <c r="AK2459" s="127"/>
      <c r="AL2459" s="120"/>
      <c r="AM2459" s="127"/>
      <c r="AN2459" s="127"/>
      <c r="AO2459" s="120"/>
      <c r="AP2459" s="127"/>
      <c r="AQ2459" s="127"/>
      <c r="AR2459" s="127"/>
      <c r="AS2459" s="127"/>
      <c r="AT2459" s="127"/>
      <c r="AU2459" s="120"/>
      <c r="AV2459" s="127"/>
      <c r="AW2459" s="127"/>
      <c r="AX2459" s="120"/>
      <c r="AY2459" s="127"/>
      <c r="AZ2459" s="127"/>
      <c r="BA2459" s="120"/>
      <c r="BB2459" s="127"/>
      <c r="BC2459" s="127"/>
      <c r="BD2459" s="120"/>
      <c r="BE2459" s="120"/>
      <c r="BF2459" s="120"/>
      <c r="BG2459" s="120"/>
      <c r="BH2459" s="120"/>
      <c r="BI2459" s="120"/>
      <c r="BJ2459" s="120"/>
      <c r="BK2459" s="128"/>
      <c r="BL2459" s="128"/>
    </row>
    <row r="2460" spans="1:64" x14ac:dyDescent="0.2">
      <c r="A2460" s="120"/>
      <c r="B2460" s="120"/>
      <c r="C2460" s="168"/>
      <c r="D2460" s="127"/>
      <c r="E2460" s="141"/>
      <c r="F2460" s="141"/>
      <c r="G2460" s="141"/>
      <c r="H2460" s="120"/>
      <c r="I2460" s="127"/>
      <c r="J2460" s="127"/>
      <c r="K2460" s="120"/>
      <c r="L2460" s="127"/>
      <c r="M2460" s="127"/>
      <c r="N2460" s="120"/>
      <c r="O2460" s="127"/>
      <c r="P2460" s="127"/>
      <c r="Q2460" s="120"/>
      <c r="R2460" s="127"/>
      <c r="S2460" s="127"/>
      <c r="T2460" s="120"/>
      <c r="U2460" s="127"/>
      <c r="V2460" s="127"/>
      <c r="W2460" s="120"/>
      <c r="X2460" s="127"/>
      <c r="Y2460" s="127"/>
      <c r="Z2460" s="120"/>
      <c r="AA2460" s="127"/>
      <c r="AB2460" s="127"/>
      <c r="AC2460" s="120"/>
      <c r="AD2460" s="127"/>
      <c r="AE2460" s="127"/>
      <c r="AF2460" s="120"/>
      <c r="AG2460" s="127"/>
      <c r="AH2460" s="127"/>
      <c r="AI2460" s="120"/>
      <c r="AJ2460" s="127"/>
      <c r="AK2460" s="127"/>
      <c r="AL2460" s="120"/>
      <c r="AM2460" s="127"/>
      <c r="AN2460" s="127"/>
      <c r="AO2460" s="120"/>
      <c r="AP2460" s="127"/>
      <c r="AQ2460" s="127"/>
      <c r="AR2460" s="127"/>
      <c r="AS2460" s="127"/>
      <c r="AT2460" s="127"/>
      <c r="AU2460" s="120"/>
      <c r="AV2460" s="127"/>
      <c r="AW2460" s="127"/>
      <c r="AX2460" s="120"/>
      <c r="AY2460" s="127"/>
      <c r="AZ2460" s="127"/>
      <c r="BA2460" s="120"/>
      <c r="BB2460" s="127"/>
      <c r="BC2460" s="127"/>
      <c r="BD2460" s="120"/>
      <c r="BE2460" s="120"/>
      <c r="BF2460" s="120"/>
      <c r="BG2460" s="120"/>
      <c r="BH2460" s="120"/>
      <c r="BI2460" s="120"/>
      <c r="BJ2460" s="120"/>
      <c r="BK2460" s="128"/>
      <c r="BL2460" s="128"/>
    </row>
    <row r="2461" spans="1:64" x14ac:dyDescent="0.2">
      <c r="A2461" s="120"/>
      <c r="B2461" s="120"/>
      <c r="C2461" s="168"/>
      <c r="D2461" s="127"/>
      <c r="E2461" s="141"/>
      <c r="F2461" s="141"/>
      <c r="G2461" s="141"/>
      <c r="H2461" s="120"/>
      <c r="I2461" s="127"/>
      <c r="J2461" s="127"/>
      <c r="K2461" s="120"/>
      <c r="L2461" s="127"/>
      <c r="M2461" s="127"/>
      <c r="N2461" s="120"/>
      <c r="O2461" s="127"/>
      <c r="P2461" s="127"/>
      <c r="Q2461" s="120"/>
      <c r="R2461" s="127"/>
      <c r="S2461" s="127"/>
      <c r="T2461" s="120"/>
      <c r="U2461" s="127"/>
      <c r="V2461" s="127"/>
      <c r="W2461" s="120"/>
      <c r="X2461" s="127"/>
      <c r="Y2461" s="127"/>
      <c r="Z2461" s="120"/>
      <c r="AA2461" s="127"/>
      <c r="AB2461" s="127"/>
      <c r="AC2461" s="120"/>
      <c r="AD2461" s="127"/>
      <c r="AE2461" s="127"/>
      <c r="AF2461" s="120"/>
      <c r="AG2461" s="127"/>
      <c r="AH2461" s="127"/>
      <c r="AI2461" s="120"/>
      <c r="AJ2461" s="127"/>
      <c r="AK2461" s="127"/>
      <c r="AL2461" s="120"/>
      <c r="AM2461" s="127"/>
      <c r="AN2461" s="127"/>
      <c r="AO2461" s="120"/>
      <c r="AP2461" s="127"/>
      <c r="AQ2461" s="127"/>
      <c r="AR2461" s="127"/>
      <c r="AS2461" s="127"/>
      <c r="AT2461" s="127"/>
      <c r="AU2461" s="120"/>
      <c r="AV2461" s="127"/>
      <c r="AW2461" s="127"/>
      <c r="AX2461" s="120"/>
      <c r="AY2461" s="127"/>
      <c r="AZ2461" s="127"/>
      <c r="BA2461" s="120"/>
      <c r="BB2461" s="127"/>
      <c r="BC2461" s="127"/>
      <c r="BD2461" s="120"/>
      <c r="BE2461" s="120"/>
      <c r="BF2461" s="120"/>
      <c r="BG2461" s="120"/>
      <c r="BH2461" s="120"/>
      <c r="BI2461" s="120"/>
      <c r="BJ2461" s="120"/>
      <c r="BK2461" s="128"/>
      <c r="BL2461" s="128"/>
    </row>
    <row r="2462" spans="1:64" x14ac:dyDescent="0.2">
      <c r="A2462" s="120"/>
      <c r="B2462" s="120"/>
      <c r="C2462" s="168"/>
      <c r="D2462" s="127"/>
      <c r="E2462" s="141"/>
      <c r="F2462" s="141"/>
      <c r="G2462" s="141"/>
      <c r="H2462" s="120"/>
      <c r="I2462" s="127"/>
      <c r="J2462" s="127"/>
      <c r="K2462" s="120"/>
      <c r="L2462" s="127"/>
      <c r="M2462" s="127"/>
      <c r="N2462" s="120"/>
      <c r="O2462" s="127"/>
      <c r="P2462" s="127"/>
      <c r="Q2462" s="120"/>
      <c r="R2462" s="127"/>
      <c r="S2462" s="127"/>
      <c r="T2462" s="120"/>
      <c r="U2462" s="127"/>
      <c r="V2462" s="127"/>
      <c r="W2462" s="120"/>
      <c r="X2462" s="127"/>
      <c r="Y2462" s="127"/>
      <c r="Z2462" s="120"/>
      <c r="AA2462" s="127"/>
      <c r="AB2462" s="127"/>
      <c r="AC2462" s="120"/>
      <c r="AD2462" s="127"/>
      <c r="AE2462" s="127"/>
      <c r="AF2462" s="120"/>
      <c r="AG2462" s="127"/>
      <c r="AH2462" s="127"/>
      <c r="AI2462" s="120"/>
      <c r="AJ2462" s="127"/>
      <c r="AK2462" s="127"/>
      <c r="AL2462" s="120"/>
      <c r="AM2462" s="127"/>
      <c r="AN2462" s="127"/>
      <c r="AO2462" s="120"/>
      <c r="AP2462" s="127"/>
      <c r="AQ2462" s="127"/>
      <c r="AR2462" s="127"/>
      <c r="AS2462" s="127"/>
      <c r="AT2462" s="127"/>
      <c r="AU2462" s="120"/>
      <c r="AV2462" s="127"/>
      <c r="AW2462" s="127"/>
      <c r="AX2462" s="120"/>
      <c r="AY2462" s="127"/>
      <c r="AZ2462" s="127"/>
      <c r="BA2462" s="120"/>
      <c r="BB2462" s="127"/>
      <c r="BC2462" s="127"/>
      <c r="BD2462" s="120"/>
      <c r="BE2462" s="120"/>
      <c r="BF2462" s="120"/>
      <c r="BG2462" s="120"/>
      <c r="BH2462" s="120"/>
      <c r="BI2462" s="120"/>
      <c r="BJ2462" s="120"/>
      <c r="BK2462" s="128"/>
      <c r="BL2462" s="128"/>
    </row>
    <row r="2463" spans="1:64" x14ac:dyDescent="0.2">
      <c r="A2463" s="120"/>
      <c r="B2463" s="120"/>
      <c r="C2463" s="168"/>
      <c r="D2463" s="127"/>
      <c r="E2463" s="141"/>
      <c r="F2463" s="141"/>
      <c r="G2463" s="141"/>
      <c r="H2463" s="120"/>
      <c r="I2463" s="127"/>
      <c r="J2463" s="127"/>
      <c r="K2463" s="120"/>
      <c r="L2463" s="127"/>
      <c r="M2463" s="127"/>
      <c r="N2463" s="120"/>
      <c r="O2463" s="127"/>
      <c r="P2463" s="127"/>
      <c r="Q2463" s="120"/>
      <c r="R2463" s="127"/>
      <c r="S2463" s="127"/>
      <c r="T2463" s="120"/>
      <c r="U2463" s="127"/>
      <c r="V2463" s="127"/>
      <c r="W2463" s="120"/>
      <c r="X2463" s="127"/>
      <c r="Y2463" s="127"/>
      <c r="Z2463" s="120"/>
      <c r="AA2463" s="127"/>
      <c r="AB2463" s="127"/>
      <c r="AC2463" s="120"/>
      <c r="AD2463" s="127"/>
      <c r="AE2463" s="127"/>
      <c r="AF2463" s="120"/>
      <c r="AG2463" s="127"/>
      <c r="AH2463" s="127"/>
      <c r="AI2463" s="120"/>
      <c r="AJ2463" s="127"/>
      <c r="AK2463" s="127"/>
      <c r="AL2463" s="120"/>
      <c r="AM2463" s="127"/>
      <c r="AN2463" s="127"/>
      <c r="AO2463" s="120"/>
      <c r="AP2463" s="127"/>
      <c r="AQ2463" s="127"/>
      <c r="AR2463" s="127"/>
      <c r="AS2463" s="127"/>
      <c r="AT2463" s="127"/>
      <c r="AU2463" s="120"/>
      <c r="AV2463" s="127"/>
      <c r="AW2463" s="127"/>
      <c r="AX2463" s="120"/>
      <c r="AY2463" s="127"/>
      <c r="AZ2463" s="127"/>
      <c r="BA2463" s="120"/>
      <c r="BB2463" s="127"/>
      <c r="BC2463" s="127"/>
      <c r="BD2463" s="120"/>
      <c r="BE2463" s="120"/>
      <c r="BF2463" s="120"/>
      <c r="BG2463" s="120"/>
      <c r="BH2463" s="120"/>
      <c r="BI2463" s="120"/>
      <c r="BJ2463" s="120"/>
      <c r="BK2463" s="128"/>
      <c r="BL2463" s="128"/>
    </row>
    <row r="2464" spans="1:64" x14ac:dyDescent="0.2">
      <c r="A2464" s="120"/>
      <c r="B2464" s="120"/>
      <c r="C2464" s="168"/>
      <c r="D2464" s="127"/>
      <c r="E2464" s="141"/>
      <c r="F2464" s="141"/>
      <c r="G2464" s="141"/>
      <c r="H2464" s="120"/>
      <c r="I2464" s="127"/>
      <c r="J2464" s="127"/>
      <c r="K2464" s="120"/>
      <c r="L2464" s="127"/>
      <c r="M2464" s="127"/>
      <c r="N2464" s="120"/>
      <c r="O2464" s="127"/>
      <c r="P2464" s="127"/>
      <c r="Q2464" s="120"/>
      <c r="R2464" s="127"/>
      <c r="S2464" s="127"/>
      <c r="T2464" s="120"/>
      <c r="U2464" s="127"/>
      <c r="V2464" s="127"/>
      <c r="W2464" s="120"/>
      <c r="X2464" s="127"/>
      <c r="Y2464" s="127"/>
      <c r="Z2464" s="120"/>
      <c r="AA2464" s="127"/>
      <c r="AB2464" s="127"/>
      <c r="AC2464" s="120"/>
      <c r="AD2464" s="127"/>
      <c r="AE2464" s="127"/>
      <c r="AF2464" s="120"/>
      <c r="AG2464" s="127"/>
      <c r="AH2464" s="127"/>
      <c r="AI2464" s="120"/>
      <c r="AJ2464" s="127"/>
      <c r="AK2464" s="127"/>
      <c r="AL2464" s="120"/>
      <c r="AM2464" s="127"/>
      <c r="AN2464" s="127"/>
      <c r="AO2464" s="120"/>
      <c r="AP2464" s="127"/>
      <c r="AQ2464" s="127"/>
      <c r="AR2464" s="127"/>
      <c r="AS2464" s="127"/>
      <c r="AT2464" s="127"/>
      <c r="AU2464" s="120"/>
      <c r="AV2464" s="127"/>
      <c r="AW2464" s="127"/>
      <c r="AX2464" s="120"/>
      <c r="AY2464" s="127"/>
      <c r="AZ2464" s="127"/>
      <c r="BA2464" s="120"/>
      <c r="BB2464" s="127"/>
      <c r="BC2464" s="127"/>
      <c r="BD2464" s="120"/>
      <c r="BE2464" s="120"/>
      <c r="BF2464" s="120"/>
      <c r="BG2464" s="120"/>
      <c r="BH2464" s="120"/>
      <c r="BI2464" s="120"/>
      <c r="BJ2464" s="120"/>
      <c r="BK2464" s="128"/>
      <c r="BL2464" s="128"/>
    </row>
    <row r="2465" spans="1:64" x14ac:dyDescent="0.2">
      <c r="A2465" s="120"/>
      <c r="B2465" s="120"/>
      <c r="C2465" s="168"/>
      <c r="D2465" s="127"/>
      <c r="E2465" s="141"/>
      <c r="F2465" s="141"/>
      <c r="G2465" s="141"/>
      <c r="H2465" s="120"/>
      <c r="I2465" s="127"/>
      <c r="J2465" s="127"/>
      <c r="K2465" s="120"/>
      <c r="L2465" s="127"/>
      <c r="M2465" s="127"/>
      <c r="N2465" s="120"/>
      <c r="O2465" s="127"/>
      <c r="P2465" s="127"/>
      <c r="Q2465" s="120"/>
      <c r="R2465" s="127"/>
      <c r="S2465" s="127"/>
      <c r="T2465" s="120"/>
      <c r="U2465" s="127"/>
      <c r="V2465" s="127"/>
      <c r="W2465" s="120"/>
      <c r="X2465" s="127"/>
      <c r="Y2465" s="127"/>
      <c r="Z2465" s="120"/>
      <c r="AA2465" s="127"/>
      <c r="AB2465" s="127"/>
      <c r="AC2465" s="120"/>
      <c r="AD2465" s="127"/>
      <c r="AE2465" s="127"/>
      <c r="AF2465" s="120"/>
      <c r="AG2465" s="127"/>
      <c r="AH2465" s="127"/>
      <c r="AI2465" s="120"/>
      <c r="AJ2465" s="127"/>
      <c r="AK2465" s="127"/>
      <c r="AL2465" s="120"/>
      <c r="AM2465" s="127"/>
      <c r="AN2465" s="127"/>
      <c r="AO2465" s="120"/>
      <c r="AP2465" s="127"/>
      <c r="AQ2465" s="127"/>
      <c r="AR2465" s="127"/>
      <c r="AS2465" s="127"/>
      <c r="AT2465" s="127"/>
      <c r="AU2465" s="120"/>
      <c r="AV2465" s="127"/>
      <c r="AW2465" s="127"/>
      <c r="AX2465" s="120"/>
      <c r="AY2465" s="127"/>
      <c r="AZ2465" s="127"/>
      <c r="BA2465" s="120"/>
      <c r="BB2465" s="127"/>
      <c r="BC2465" s="127"/>
      <c r="BD2465" s="120"/>
      <c r="BE2465" s="120"/>
      <c r="BF2465" s="120"/>
      <c r="BG2465" s="120"/>
      <c r="BH2465" s="120"/>
      <c r="BI2465" s="120"/>
      <c r="BJ2465" s="120"/>
      <c r="BK2465" s="128"/>
      <c r="BL2465" s="128"/>
    </row>
    <row r="2466" spans="1:64" x14ac:dyDescent="0.2">
      <c r="A2466" s="120"/>
      <c r="B2466" s="120"/>
      <c r="C2466" s="168"/>
      <c r="D2466" s="127"/>
      <c r="E2466" s="141"/>
      <c r="F2466" s="141"/>
      <c r="G2466" s="141"/>
      <c r="H2466" s="120"/>
      <c r="I2466" s="127"/>
      <c r="J2466" s="127"/>
      <c r="K2466" s="120"/>
      <c r="L2466" s="127"/>
      <c r="M2466" s="127"/>
      <c r="N2466" s="120"/>
      <c r="O2466" s="127"/>
      <c r="P2466" s="127"/>
      <c r="Q2466" s="120"/>
      <c r="R2466" s="127"/>
      <c r="S2466" s="127"/>
      <c r="T2466" s="120"/>
      <c r="U2466" s="127"/>
      <c r="V2466" s="127"/>
      <c r="W2466" s="120"/>
      <c r="X2466" s="127"/>
      <c r="Y2466" s="127"/>
      <c r="Z2466" s="120"/>
      <c r="AA2466" s="127"/>
      <c r="AB2466" s="127"/>
      <c r="AC2466" s="120"/>
      <c r="AD2466" s="127"/>
      <c r="AE2466" s="127"/>
      <c r="AF2466" s="120"/>
      <c r="AG2466" s="127"/>
      <c r="AH2466" s="127"/>
      <c r="AI2466" s="120"/>
      <c r="AJ2466" s="127"/>
      <c r="AK2466" s="127"/>
      <c r="AL2466" s="120"/>
      <c r="AM2466" s="127"/>
      <c r="AN2466" s="127"/>
      <c r="AO2466" s="120"/>
      <c r="AP2466" s="127"/>
      <c r="AQ2466" s="127"/>
      <c r="AR2466" s="127"/>
      <c r="AS2466" s="127"/>
      <c r="AT2466" s="127"/>
      <c r="AU2466" s="120"/>
      <c r="AV2466" s="127"/>
      <c r="AW2466" s="127"/>
      <c r="AX2466" s="120"/>
      <c r="AY2466" s="127"/>
      <c r="AZ2466" s="127"/>
      <c r="BA2466" s="120"/>
      <c r="BB2466" s="127"/>
      <c r="BC2466" s="127"/>
      <c r="BD2466" s="120"/>
      <c r="BE2466" s="120"/>
      <c r="BF2466" s="120"/>
      <c r="BG2466" s="120"/>
      <c r="BH2466" s="120"/>
      <c r="BI2466" s="120"/>
      <c r="BJ2466" s="120"/>
      <c r="BK2466" s="128"/>
      <c r="BL2466" s="128"/>
    </row>
    <row r="2467" spans="1:64" x14ac:dyDescent="0.2">
      <c r="A2467" s="120"/>
      <c r="B2467" s="120"/>
      <c r="C2467" s="168"/>
      <c r="D2467" s="127"/>
      <c r="E2467" s="141"/>
      <c r="F2467" s="141"/>
      <c r="G2467" s="141"/>
      <c r="H2467" s="120"/>
      <c r="I2467" s="127"/>
      <c r="J2467" s="127"/>
      <c r="K2467" s="120"/>
      <c r="L2467" s="127"/>
      <c r="M2467" s="127"/>
      <c r="N2467" s="120"/>
      <c r="O2467" s="127"/>
      <c r="P2467" s="127"/>
      <c r="Q2467" s="120"/>
      <c r="R2467" s="127"/>
      <c r="S2467" s="127"/>
      <c r="T2467" s="120"/>
      <c r="U2467" s="127"/>
      <c r="V2467" s="127"/>
      <c r="W2467" s="120"/>
      <c r="X2467" s="127"/>
      <c r="Y2467" s="127"/>
      <c r="Z2467" s="120"/>
      <c r="AA2467" s="127"/>
      <c r="AB2467" s="127"/>
      <c r="AC2467" s="120"/>
      <c r="AD2467" s="127"/>
      <c r="AE2467" s="127"/>
      <c r="AF2467" s="120"/>
      <c r="AG2467" s="127"/>
      <c r="AH2467" s="127"/>
      <c r="AI2467" s="120"/>
      <c r="AJ2467" s="127"/>
      <c r="AK2467" s="127"/>
      <c r="AL2467" s="120"/>
      <c r="AM2467" s="127"/>
      <c r="AN2467" s="127"/>
      <c r="AO2467" s="120"/>
      <c r="AP2467" s="127"/>
      <c r="AQ2467" s="127"/>
      <c r="AR2467" s="127"/>
      <c r="AS2467" s="127"/>
      <c r="AT2467" s="127"/>
      <c r="AU2467" s="120"/>
      <c r="AV2467" s="127"/>
      <c r="AW2467" s="127"/>
      <c r="AX2467" s="120"/>
      <c r="AY2467" s="127"/>
      <c r="AZ2467" s="127"/>
      <c r="BA2467" s="120"/>
      <c r="BB2467" s="127"/>
      <c r="BC2467" s="127"/>
      <c r="BD2467" s="120"/>
      <c r="BE2467" s="120"/>
      <c r="BF2467" s="120"/>
      <c r="BG2467" s="120"/>
      <c r="BH2467" s="120"/>
      <c r="BI2467" s="120"/>
      <c r="BJ2467" s="120"/>
      <c r="BK2467" s="128"/>
      <c r="BL2467" s="128"/>
    </row>
    <row r="2468" spans="1:64" x14ac:dyDescent="0.2">
      <c r="A2468" s="120"/>
      <c r="B2468" s="120"/>
      <c r="C2468" s="168"/>
      <c r="D2468" s="127"/>
      <c r="E2468" s="141"/>
      <c r="F2468" s="141"/>
      <c r="G2468" s="141"/>
      <c r="H2468" s="120"/>
      <c r="I2468" s="127"/>
      <c r="J2468" s="127"/>
      <c r="K2468" s="120"/>
      <c r="L2468" s="127"/>
      <c r="M2468" s="127"/>
      <c r="N2468" s="120"/>
      <c r="O2468" s="127"/>
      <c r="P2468" s="127"/>
      <c r="Q2468" s="120"/>
      <c r="R2468" s="127"/>
      <c r="S2468" s="127"/>
      <c r="T2468" s="120"/>
      <c r="U2468" s="127"/>
      <c r="V2468" s="127"/>
      <c r="W2468" s="120"/>
      <c r="X2468" s="127"/>
      <c r="Y2468" s="127"/>
      <c r="Z2468" s="120"/>
      <c r="AA2468" s="127"/>
      <c r="AB2468" s="127"/>
      <c r="AC2468" s="120"/>
      <c r="AD2468" s="127"/>
      <c r="AE2468" s="127"/>
      <c r="AF2468" s="120"/>
      <c r="AG2468" s="127"/>
      <c r="AH2468" s="127"/>
      <c r="AI2468" s="120"/>
      <c r="AJ2468" s="127"/>
      <c r="AK2468" s="127"/>
      <c r="AL2468" s="120"/>
      <c r="AM2468" s="127"/>
      <c r="AN2468" s="127"/>
      <c r="AO2468" s="120"/>
      <c r="AP2468" s="127"/>
      <c r="AQ2468" s="127"/>
      <c r="AR2468" s="127"/>
      <c r="AS2468" s="127"/>
      <c r="AT2468" s="127"/>
      <c r="AU2468" s="120"/>
      <c r="AV2468" s="127"/>
      <c r="AW2468" s="127"/>
      <c r="AX2468" s="120"/>
      <c r="AY2468" s="127"/>
      <c r="AZ2468" s="127"/>
      <c r="BA2468" s="120"/>
      <c r="BB2468" s="127"/>
      <c r="BC2468" s="127"/>
      <c r="BD2468" s="120"/>
      <c r="BE2468" s="120"/>
      <c r="BF2468" s="120"/>
      <c r="BG2468" s="120"/>
      <c r="BH2468" s="120"/>
      <c r="BI2468" s="120"/>
      <c r="BJ2468" s="120"/>
      <c r="BK2468" s="128"/>
      <c r="BL2468" s="128"/>
    </row>
    <row r="2469" spans="1:64" x14ac:dyDescent="0.2">
      <c r="A2469" s="120"/>
      <c r="B2469" s="120"/>
      <c r="C2469" s="168"/>
      <c r="D2469" s="127"/>
      <c r="E2469" s="141"/>
      <c r="F2469" s="141"/>
      <c r="G2469" s="141"/>
      <c r="H2469" s="120"/>
      <c r="I2469" s="127"/>
      <c r="J2469" s="127"/>
      <c r="K2469" s="120"/>
      <c r="L2469" s="127"/>
      <c r="M2469" s="127"/>
      <c r="N2469" s="120"/>
      <c r="O2469" s="127"/>
      <c r="P2469" s="127"/>
      <c r="Q2469" s="120"/>
      <c r="R2469" s="127"/>
      <c r="S2469" s="127"/>
      <c r="T2469" s="120"/>
      <c r="U2469" s="127"/>
      <c r="V2469" s="127"/>
      <c r="W2469" s="120"/>
      <c r="X2469" s="127"/>
      <c r="Y2469" s="127"/>
      <c r="Z2469" s="120"/>
      <c r="AA2469" s="127"/>
      <c r="AB2469" s="127"/>
      <c r="AC2469" s="120"/>
      <c r="AD2469" s="127"/>
      <c r="AE2469" s="127"/>
      <c r="AF2469" s="120"/>
      <c r="AG2469" s="127"/>
      <c r="AH2469" s="127"/>
      <c r="AI2469" s="120"/>
      <c r="AJ2469" s="127"/>
      <c r="AK2469" s="127"/>
      <c r="AL2469" s="120"/>
      <c r="AM2469" s="127"/>
      <c r="AN2469" s="127"/>
      <c r="AO2469" s="120"/>
      <c r="AP2469" s="127"/>
      <c r="AQ2469" s="127"/>
      <c r="AR2469" s="127"/>
      <c r="AS2469" s="127"/>
      <c r="AT2469" s="127"/>
      <c r="AU2469" s="120"/>
      <c r="AV2469" s="127"/>
      <c r="AW2469" s="127"/>
      <c r="AX2469" s="120"/>
      <c r="AY2469" s="127"/>
      <c r="AZ2469" s="127"/>
      <c r="BA2469" s="120"/>
      <c r="BB2469" s="127"/>
      <c r="BC2469" s="127"/>
      <c r="BD2469" s="120"/>
      <c r="BE2469" s="120"/>
      <c r="BF2469" s="120"/>
      <c r="BG2469" s="120"/>
      <c r="BH2469" s="120"/>
      <c r="BI2469" s="120"/>
      <c r="BJ2469" s="120"/>
      <c r="BK2469" s="128"/>
      <c r="BL2469" s="128"/>
    </row>
    <row r="2470" spans="1:64" x14ac:dyDescent="0.2">
      <c r="A2470" s="120"/>
      <c r="B2470" s="120"/>
      <c r="C2470" s="168"/>
      <c r="D2470" s="127"/>
      <c r="E2470" s="141"/>
      <c r="F2470" s="141"/>
      <c r="G2470" s="141"/>
      <c r="H2470" s="120"/>
      <c r="I2470" s="127"/>
      <c r="J2470" s="127"/>
      <c r="K2470" s="120"/>
      <c r="L2470" s="127"/>
      <c r="M2470" s="127"/>
      <c r="N2470" s="120"/>
      <c r="O2470" s="127"/>
      <c r="P2470" s="127"/>
      <c r="Q2470" s="120"/>
      <c r="R2470" s="127"/>
      <c r="S2470" s="127"/>
      <c r="T2470" s="120"/>
      <c r="U2470" s="127"/>
      <c r="V2470" s="127"/>
      <c r="W2470" s="120"/>
      <c r="X2470" s="127"/>
      <c r="Y2470" s="127"/>
      <c r="Z2470" s="120"/>
      <c r="AA2470" s="127"/>
      <c r="AB2470" s="127"/>
      <c r="AC2470" s="120"/>
      <c r="AD2470" s="127"/>
      <c r="AE2470" s="127"/>
      <c r="AF2470" s="120"/>
      <c r="AG2470" s="127"/>
      <c r="AH2470" s="127"/>
      <c r="AI2470" s="120"/>
      <c r="AJ2470" s="127"/>
      <c r="AK2470" s="127"/>
      <c r="AL2470" s="120"/>
      <c r="AM2470" s="127"/>
      <c r="AN2470" s="127"/>
      <c r="AO2470" s="120"/>
      <c r="AP2470" s="127"/>
      <c r="AQ2470" s="127"/>
      <c r="AR2470" s="127"/>
      <c r="AS2470" s="127"/>
      <c r="AT2470" s="127"/>
      <c r="AU2470" s="120"/>
      <c r="AV2470" s="127"/>
      <c r="AW2470" s="127"/>
      <c r="AX2470" s="120"/>
      <c r="AY2470" s="127"/>
      <c r="AZ2470" s="127"/>
      <c r="BA2470" s="120"/>
      <c r="BB2470" s="127"/>
      <c r="BC2470" s="127"/>
      <c r="BD2470" s="120"/>
      <c r="BE2470" s="120"/>
      <c r="BF2470" s="120"/>
      <c r="BG2470" s="120"/>
      <c r="BH2470" s="120"/>
      <c r="BI2470" s="120"/>
      <c r="BJ2470" s="120"/>
      <c r="BK2470" s="128"/>
      <c r="BL2470" s="128"/>
    </row>
    <row r="2471" spans="1:64" x14ac:dyDescent="0.2">
      <c r="A2471" s="120"/>
      <c r="B2471" s="120"/>
      <c r="C2471" s="168"/>
      <c r="D2471" s="127"/>
      <c r="E2471" s="141"/>
      <c r="F2471" s="141"/>
      <c r="G2471" s="141"/>
      <c r="H2471" s="120"/>
      <c r="I2471" s="127"/>
      <c r="J2471" s="127"/>
      <c r="K2471" s="120"/>
      <c r="L2471" s="127"/>
      <c r="M2471" s="127"/>
      <c r="N2471" s="120"/>
      <c r="O2471" s="127"/>
      <c r="P2471" s="127"/>
      <c r="Q2471" s="120"/>
      <c r="R2471" s="127"/>
      <c r="S2471" s="127"/>
      <c r="T2471" s="120"/>
      <c r="U2471" s="127"/>
      <c r="V2471" s="127"/>
      <c r="W2471" s="120"/>
      <c r="X2471" s="127"/>
      <c r="Y2471" s="127"/>
      <c r="Z2471" s="120"/>
      <c r="AA2471" s="127"/>
      <c r="AB2471" s="127"/>
      <c r="AC2471" s="120"/>
      <c r="AD2471" s="127"/>
      <c r="AE2471" s="127"/>
      <c r="AF2471" s="120"/>
      <c r="AG2471" s="127"/>
      <c r="AH2471" s="127"/>
      <c r="AI2471" s="120"/>
      <c r="AJ2471" s="127"/>
      <c r="AK2471" s="127"/>
      <c r="AL2471" s="120"/>
      <c r="AM2471" s="127"/>
      <c r="AN2471" s="127"/>
      <c r="AO2471" s="120"/>
      <c r="AP2471" s="127"/>
      <c r="AQ2471" s="127"/>
      <c r="AR2471" s="127"/>
      <c r="AS2471" s="127"/>
      <c r="AT2471" s="127"/>
      <c r="AU2471" s="120"/>
      <c r="AV2471" s="127"/>
      <c r="AW2471" s="127"/>
      <c r="AX2471" s="120"/>
      <c r="AY2471" s="127"/>
      <c r="AZ2471" s="127"/>
      <c r="BA2471" s="120"/>
      <c r="BB2471" s="127"/>
      <c r="BC2471" s="127"/>
      <c r="BD2471" s="120"/>
      <c r="BE2471" s="120"/>
      <c r="BF2471" s="120"/>
      <c r="BG2471" s="120"/>
      <c r="BH2471" s="120"/>
      <c r="BI2471" s="120"/>
      <c r="BJ2471" s="120"/>
      <c r="BK2471" s="128"/>
      <c r="BL2471" s="128"/>
    </row>
    <row r="2472" spans="1:64" x14ac:dyDescent="0.2">
      <c r="A2472" s="120"/>
      <c r="B2472" s="120"/>
      <c r="C2472" s="168"/>
      <c r="D2472" s="127"/>
      <c r="E2472" s="141"/>
      <c r="F2472" s="141"/>
      <c r="G2472" s="141"/>
      <c r="H2472" s="120"/>
      <c r="I2472" s="127"/>
      <c r="J2472" s="127"/>
      <c r="K2472" s="120"/>
      <c r="L2472" s="127"/>
      <c r="M2472" s="127"/>
      <c r="N2472" s="120"/>
      <c r="O2472" s="127"/>
      <c r="P2472" s="127"/>
      <c r="Q2472" s="120"/>
      <c r="R2472" s="127"/>
      <c r="S2472" s="127"/>
      <c r="T2472" s="120"/>
      <c r="U2472" s="127"/>
      <c r="V2472" s="127"/>
      <c r="W2472" s="120"/>
      <c r="X2472" s="127"/>
      <c r="Y2472" s="127"/>
      <c r="Z2472" s="120"/>
      <c r="AA2472" s="127"/>
      <c r="AB2472" s="127"/>
      <c r="AC2472" s="120"/>
      <c r="AD2472" s="127"/>
      <c r="AE2472" s="127"/>
      <c r="AF2472" s="120"/>
      <c r="AG2472" s="127"/>
      <c r="AH2472" s="127"/>
      <c r="AI2472" s="120"/>
      <c r="AJ2472" s="127"/>
      <c r="AK2472" s="127"/>
      <c r="AL2472" s="120"/>
      <c r="AM2472" s="127"/>
      <c r="AN2472" s="127"/>
      <c r="AO2472" s="120"/>
      <c r="AP2472" s="127"/>
      <c r="AQ2472" s="127"/>
      <c r="AR2472" s="127"/>
      <c r="AS2472" s="127"/>
      <c r="AT2472" s="127"/>
      <c r="AU2472" s="120"/>
      <c r="AV2472" s="127"/>
      <c r="AW2472" s="127"/>
      <c r="AX2472" s="120"/>
      <c r="AY2472" s="127"/>
      <c r="AZ2472" s="127"/>
      <c r="BA2472" s="120"/>
      <c r="BB2472" s="127"/>
      <c r="BC2472" s="127"/>
      <c r="BD2472" s="120"/>
      <c r="BE2472" s="120"/>
      <c r="BF2472" s="120"/>
      <c r="BG2472" s="120"/>
      <c r="BH2472" s="120"/>
      <c r="BI2472" s="120"/>
      <c r="BJ2472" s="120"/>
      <c r="BK2472" s="128"/>
      <c r="BL2472" s="128"/>
    </row>
    <row r="2473" spans="1:64" x14ac:dyDescent="0.2">
      <c r="A2473" s="120"/>
      <c r="B2473" s="120"/>
      <c r="C2473" s="168"/>
      <c r="D2473" s="127"/>
      <c r="E2473" s="141"/>
      <c r="F2473" s="141"/>
      <c r="G2473" s="141"/>
      <c r="H2473" s="120"/>
      <c r="I2473" s="127"/>
      <c r="J2473" s="127"/>
      <c r="K2473" s="120"/>
      <c r="L2473" s="127"/>
      <c r="M2473" s="127"/>
      <c r="N2473" s="120"/>
      <c r="O2473" s="127"/>
      <c r="P2473" s="127"/>
      <c r="Q2473" s="120"/>
      <c r="R2473" s="127"/>
      <c r="S2473" s="127"/>
      <c r="T2473" s="120"/>
      <c r="U2473" s="127"/>
      <c r="V2473" s="127"/>
      <c r="W2473" s="120"/>
      <c r="X2473" s="127"/>
      <c r="Y2473" s="127"/>
      <c r="Z2473" s="120"/>
      <c r="AA2473" s="127"/>
      <c r="AB2473" s="127"/>
      <c r="AC2473" s="120"/>
      <c r="AD2473" s="127"/>
      <c r="AE2473" s="127"/>
      <c r="AF2473" s="120"/>
      <c r="AG2473" s="127"/>
      <c r="AH2473" s="127"/>
      <c r="AI2473" s="120"/>
      <c r="AJ2473" s="127"/>
      <c r="AK2473" s="127"/>
      <c r="AL2473" s="120"/>
      <c r="AM2473" s="127"/>
      <c r="AN2473" s="127"/>
      <c r="AO2473" s="120"/>
      <c r="AP2473" s="127"/>
      <c r="AQ2473" s="127"/>
      <c r="AR2473" s="127"/>
      <c r="AS2473" s="127"/>
      <c r="AT2473" s="127"/>
      <c r="AU2473" s="120"/>
      <c r="AV2473" s="127"/>
      <c r="AW2473" s="127"/>
      <c r="AX2473" s="120"/>
      <c r="AY2473" s="127"/>
      <c r="AZ2473" s="127"/>
      <c r="BA2473" s="120"/>
      <c r="BB2473" s="127"/>
      <c r="BC2473" s="127"/>
      <c r="BD2473" s="120"/>
      <c r="BE2473" s="120"/>
      <c r="BF2473" s="120"/>
      <c r="BG2473" s="120"/>
      <c r="BH2473" s="120"/>
      <c r="BI2473" s="120"/>
      <c r="BJ2473" s="120"/>
      <c r="BK2473" s="128"/>
      <c r="BL2473" s="128"/>
    </row>
    <row r="2474" spans="1:64" x14ac:dyDescent="0.2">
      <c r="A2474" s="120"/>
      <c r="B2474" s="120"/>
      <c r="C2474" s="168"/>
      <c r="D2474" s="127"/>
      <c r="E2474" s="141"/>
      <c r="F2474" s="141"/>
      <c r="G2474" s="141"/>
      <c r="H2474" s="120"/>
      <c r="I2474" s="127"/>
      <c r="J2474" s="127"/>
      <c r="K2474" s="120"/>
      <c r="L2474" s="127"/>
      <c r="M2474" s="127"/>
      <c r="N2474" s="120"/>
      <c r="O2474" s="127"/>
      <c r="P2474" s="127"/>
      <c r="Q2474" s="120"/>
      <c r="R2474" s="127"/>
      <c r="S2474" s="127"/>
      <c r="T2474" s="120"/>
      <c r="U2474" s="127"/>
      <c r="V2474" s="127"/>
      <c r="W2474" s="120"/>
      <c r="X2474" s="127"/>
      <c r="Y2474" s="127"/>
      <c r="Z2474" s="120"/>
      <c r="AA2474" s="127"/>
      <c r="AB2474" s="127"/>
      <c r="AC2474" s="120"/>
      <c r="AD2474" s="127"/>
      <c r="AE2474" s="127"/>
      <c r="AF2474" s="120"/>
      <c r="AG2474" s="127"/>
      <c r="AH2474" s="127"/>
      <c r="AI2474" s="120"/>
      <c r="AJ2474" s="127"/>
      <c r="AK2474" s="127"/>
      <c r="AL2474" s="120"/>
      <c r="AM2474" s="127"/>
      <c r="AN2474" s="127"/>
      <c r="AO2474" s="120"/>
      <c r="AP2474" s="127"/>
      <c r="AQ2474" s="127"/>
      <c r="AR2474" s="127"/>
      <c r="AS2474" s="127"/>
      <c r="AT2474" s="127"/>
      <c r="AU2474" s="120"/>
      <c r="AV2474" s="127"/>
      <c r="AW2474" s="127"/>
      <c r="AX2474" s="120"/>
      <c r="AY2474" s="127"/>
      <c r="AZ2474" s="127"/>
      <c r="BA2474" s="120"/>
      <c r="BB2474" s="127"/>
      <c r="BC2474" s="127"/>
      <c r="BD2474" s="120"/>
      <c r="BE2474" s="120"/>
      <c r="BF2474" s="120"/>
      <c r="BG2474" s="120"/>
      <c r="BH2474" s="120"/>
      <c r="BI2474" s="120"/>
      <c r="BJ2474" s="120"/>
      <c r="BK2474" s="128"/>
      <c r="BL2474" s="128"/>
    </row>
    <row r="2475" spans="1:64" x14ac:dyDescent="0.2">
      <c r="A2475" s="120"/>
      <c r="B2475" s="120"/>
      <c r="C2475" s="168"/>
      <c r="D2475" s="127"/>
      <c r="E2475" s="141"/>
      <c r="F2475" s="141"/>
      <c r="G2475" s="141"/>
      <c r="H2475" s="120"/>
      <c r="I2475" s="127"/>
      <c r="J2475" s="127"/>
      <c r="K2475" s="120"/>
      <c r="L2475" s="127"/>
      <c r="M2475" s="127"/>
      <c r="N2475" s="120"/>
      <c r="O2475" s="127"/>
      <c r="P2475" s="127"/>
      <c r="Q2475" s="120"/>
      <c r="R2475" s="127"/>
      <c r="S2475" s="127"/>
      <c r="T2475" s="120"/>
      <c r="U2475" s="127"/>
      <c r="V2475" s="127"/>
      <c r="W2475" s="120"/>
      <c r="X2475" s="127"/>
      <c r="Y2475" s="127"/>
      <c r="Z2475" s="120"/>
      <c r="AA2475" s="127"/>
      <c r="AB2475" s="127"/>
      <c r="AC2475" s="120"/>
      <c r="AD2475" s="127"/>
      <c r="AE2475" s="127"/>
      <c r="AF2475" s="120"/>
      <c r="AG2475" s="127"/>
      <c r="AH2475" s="127"/>
      <c r="AI2475" s="120"/>
      <c r="AJ2475" s="127"/>
      <c r="AK2475" s="127"/>
      <c r="AL2475" s="120"/>
      <c r="AM2475" s="127"/>
      <c r="AN2475" s="127"/>
      <c r="AO2475" s="120"/>
      <c r="AP2475" s="127"/>
      <c r="AQ2475" s="127"/>
      <c r="AR2475" s="127"/>
      <c r="AS2475" s="127"/>
      <c r="AT2475" s="127"/>
      <c r="AU2475" s="120"/>
      <c r="AV2475" s="127"/>
      <c r="AW2475" s="127"/>
      <c r="AX2475" s="120"/>
      <c r="AY2475" s="127"/>
      <c r="AZ2475" s="127"/>
      <c r="BA2475" s="120"/>
      <c r="BB2475" s="127"/>
      <c r="BC2475" s="127"/>
      <c r="BD2475" s="120"/>
      <c r="BE2475" s="120"/>
      <c r="BF2475" s="120"/>
      <c r="BG2475" s="120"/>
      <c r="BH2475" s="120"/>
      <c r="BI2475" s="120"/>
      <c r="BJ2475" s="120"/>
      <c r="BK2475" s="128"/>
      <c r="BL2475" s="128"/>
    </row>
    <row r="2476" spans="1:64" x14ac:dyDescent="0.2">
      <c r="A2476" s="120"/>
      <c r="B2476" s="120"/>
      <c r="C2476" s="168"/>
      <c r="D2476" s="127"/>
      <c r="E2476" s="141"/>
      <c r="F2476" s="141"/>
      <c r="G2476" s="141"/>
      <c r="H2476" s="120"/>
      <c r="I2476" s="127"/>
      <c r="J2476" s="127"/>
      <c r="K2476" s="120"/>
      <c r="L2476" s="127"/>
      <c r="M2476" s="127"/>
      <c r="N2476" s="120"/>
      <c r="O2476" s="127"/>
      <c r="P2476" s="127"/>
      <c r="Q2476" s="120"/>
      <c r="R2476" s="127"/>
      <c r="S2476" s="127"/>
      <c r="T2476" s="120"/>
      <c r="U2476" s="127"/>
      <c r="V2476" s="127"/>
      <c r="W2476" s="120"/>
      <c r="X2476" s="127"/>
      <c r="Y2476" s="127"/>
      <c r="Z2476" s="120"/>
      <c r="AA2476" s="127"/>
      <c r="AB2476" s="127"/>
      <c r="AC2476" s="120"/>
      <c r="AD2476" s="127"/>
      <c r="AE2476" s="127"/>
      <c r="AF2476" s="120"/>
      <c r="AG2476" s="127"/>
      <c r="AH2476" s="127"/>
      <c r="AI2476" s="120"/>
      <c r="AJ2476" s="127"/>
      <c r="AK2476" s="127"/>
      <c r="AL2476" s="120"/>
      <c r="AM2476" s="127"/>
      <c r="AN2476" s="127"/>
      <c r="AO2476" s="120"/>
      <c r="AP2476" s="127"/>
      <c r="AQ2476" s="127"/>
      <c r="AR2476" s="127"/>
      <c r="AS2476" s="127"/>
      <c r="AT2476" s="127"/>
      <c r="AU2476" s="120"/>
      <c r="AV2476" s="127"/>
      <c r="AW2476" s="127"/>
      <c r="AX2476" s="120"/>
      <c r="AY2476" s="127"/>
      <c r="AZ2476" s="127"/>
      <c r="BA2476" s="120"/>
      <c r="BB2476" s="127"/>
      <c r="BC2476" s="127"/>
      <c r="BD2476" s="120"/>
      <c r="BE2476" s="120"/>
      <c r="BF2476" s="120"/>
      <c r="BG2476" s="120"/>
      <c r="BH2476" s="120"/>
      <c r="BI2476" s="120"/>
      <c r="BJ2476" s="120"/>
      <c r="BK2476" s="128"/>
      <c r="BL2476" s="128"/>
    </row>
    <row r="2477" spans="1:64" x14ac:dyDescent="0.2">
      <c r="A2477" s="120"/>
      <c r="B2477" s="120"/>
      <c r="C2477" s="168"/>
      <c r="D2477" s="127"/>
      <c r="E2477" s="141"/>
      <c r="F2477" s="141"/>
      <c r="G2477" s="141"/>
      <c r="H2477" s="120"/>
      <c r="I2477" s="127"/>
      <c r="J2477" s="127"/>
      <c r="K2477" s="120"/>
      <c r="L2477" s="127"/>
      <c r="M2477" s="127"/>
      <c r="N2477" s="120"/>
      <c r="O2477" s="127"/>
      <c r="P2477" s="127"/>
      <c r="Q2477" s="120"/>
      <c r="R2477" s="127"/>
      <c r="S2477" s="127"/>
      <c r="T2477" s="120"/>
      <c r="U2477" s="127"/>
      <c r="V2477" s="127"/>
      <c r="W2477" s="120"/>
      <c r="X2477" s="127"/>
      <c r="Y2477" s="127"/>
      <c r="Z2477" s="120"/>
      <c r="AA2477" s="127"/>
      <c r="AB2477" s="127"/>
      <c r="AC2477" s="120"/>
      <c r="AD2477" s="127"/>
      <c r="AE2477" s="127"/>
      <c r="AF2477" s="120"/>
      <c r="AG2477" s="127"/>
      <c r="AH2477" s="127"/>
      <c r="AI2477" s="120"/>
      <c r="AJ2477" s="127"/>
      <c r="AK2477" s="127"/>
      <c r="AL2477" s="120"/>
      <c r="AM2477" s="127"/>
      <c r="AN2477" s="127"/>
      <c r="AO2477" s="120"/>
      <c r="AP2477" s="127"/>
      <c r="AQ2477" s="127"/>
      <c r="AR2477" s="127"/>
      <c r="AS2477" s="127"/>
      <c r="AT2477" s="127"/>
      <c r="AU2477" s="120"/>
      <c r="AV2477" s="127"/>
      <c r="AW2477" s="127"/>
      <c r="AX2477" s="120"/>
      <c r="AY2477" s="127"/>
      <c r="AZ2477" s="127"/>
      <c r="BA2477" s="120"/>
      <c r="BB2477" s="127"/>
      <c r="BC2477" s="127"/>
      <c r="BD2477" s="120"/>
      <c r="BE2477" s="120"/>
      <c r="BF2477" s="120"/>
      <c r="BG2477" s="120"/>
      <c r="BH2477" s="120"/>
      <c r="BI2477" s="120"/>
      <c r="BJ2477" s="120"/>
      <c r="BK2477" s="128"/>
      <c r="BL2477" s="128"/>
    </row>
    <row r="2478" spans="1:64" x14ac:dyDescent="0.2">
      <c r="A2478" s="120"/>
      <c r="B2478" s="120"/>
      <c r="C2478" s="168"/>
      <c r="D2478" s="127"/>
      <c r="E2478" s="141"/>
      <c r="F2478" s="141"/>
      <c r="G2478" s="141"/>
      <c r="H2478" s="120"/>
      <c r="I2478" s="127"/>
      <c r="J2478" s="127"/>
      <c r="K2478" s="120"/>
      <c r="L2478" s="127"/>
      <c r="M2478" s="127"/>
      <c r="N2478" s="120"/>
      <c r="O2478" s="127"/>
      <c r="P2478" s="127"/>
      <c r="Q2478" s="120"/>
      <c r="R2478" s="127"/>
      <c r="S2478" s="127"/>
      <c r="T2478" s="120"/>
      <c r="U2478" s="127"/>
      <c r="V2478" s="127"/>
      <c r="W2478" s="120"/>
      <c r="X2478" s="127"/>
      <c r="Y2478" s="127"/>
      <c r="Z2478" s="120"/>
      <c r="AA2478" s="127"/>
      <c r="AB2478" s="127"/>
      <c r="AC2478" s="120"/>
      <c r="AD2478" s="127"/>
      <c r="AE2478" s="127"/>
      <c r="AF2478" s="120"/>
      <c r="AG2478" s="127"/>
      <c r="AH2478" s="127"/>
      <c r="AI2478" s="120"/>
      <c r="AJ2478" s="127"/>
      <c r="AK2478" s="127"/>
      <c r="AL2478" s="120"/>
      <c r="AM2478" s="127"/>
      <c r="AN2478" s="127"/>
      <c r="AO2478" s="120"/>
      <c r="AP2478" s="127"/>
      <c r="AQ2478" s="127"/>
      <c r="AR2478" s="127"/>
      <c r="AS2478" s="127"/>
      <c r="AT2478" s="127"/>
      <c r="AU2478" s="120"/>
      <c r="AV2478" s="127"/>
      <c r="AW2478" s="127"/>
      <c r="AX2478" s="120"/>
      <c r="AY2478" s="127"/>
      <c r="AZ2478" s="127"/>
      <c r="BA2478" s="120"/>
      <c r="BB2478" s="127"/>
      <c r="BC2478" s="127"/>
      <c r="BD2478" s="120"/>
      <c r="BE2478" s="120"/>
      <c r="BF2478" s="120"/>
      <c r="BG2478" s="120"/>
      <c r="BH2478" s="120"/>
      <c r="BI2478" s="120"/>
      <c r="BJ2478" s="120"/>
      <c r="BK2478" s="128"/>
      <c r="BL2478" s="128"/>
    </row>
    <row r="2479" spans="1:64" x14ac:dyDescent="0.2">
      <c r="A2479" s="120"/>
      <c r="B2479" s="120"/>
      <c r="C2479" s="168"/>
      <c r="D2479" s="127"/>
      <c r="E2479" s="141"/>
      <c r="F2479" s="141"/>
      <c r="G2479" s="141"/>
      <c r="H2479" s="120"/>
      <c r="I2479" s="127"/>
      <c r="J2479" s="127"/>
      <c r="K2479" s="120"/>
      <c r="L2479" s="127"/>
      <c r="M2479" s="127"/>
      <c r="N2479" s="120"/>
      <c r="O2479" s="127"/>
      <c r="P2479" s="127"/>
      <c r="Q2479" s="120"/>
      <c r="R2479" s="127"/>
      <c r="S2479" s="127"/>
      <c r="T2479" s="120"/>
      <c r="U2479" s="127"/>
      <c r="V2479" s="127"/>
      <c r="W2479" s="120"/>
      <c r="X2479" s="127"/>
      <c r="Y2479" s="127"/>
      <c r="Z2479" s="120"/>
      <c r="AA2479" s="127"/>
      <c r="AB2479" s="127"/>
      <c r="AC2479" s="120"/>
      <c r="AD2479" s="127"/>
      <c r="AE2479" s="127"/>
      <c r="AF2479" s="120"/>
      <c r="AG2479" s="127"/>
      <c r="AH2479" s="127"/>
      <c r="AI2479" s="120"/>
      <c r="AJ2479" s="127"/>
      <c r="AK2479" s="127"/>
      <c r="AL2479" s="120"/>
      <c r="AM2479" s="127"/>
      <c r="AN2479" s="127"/>
      <c r="AO2479" s="120"/>
      <c r="AP2479" s="127"/>
      <c r="AQ2479" s="127"/>
      <c r="AR2479" s="127"/>
      <c r="AS2479" s="127"/>
      <c r="AT2479" s="127"/>
      <c r="AU2479" s="120"/>
      <c r="AV2479" s="127"/>
      <c r="AW2479" s="127"/>
      <c r="AX2479" s="120"/>
      <c r="AY2479" s="127"/>
      <c r="AZ2479" s="127"/>
      <c r="BA2479" s="120"/>
      <c r="BB2479" s="127"/>
      <c r="BC2479" s="127"/>
      <c r="BD2479" s="120"/>
      <c r="BE2479" s="120"/>
      <c r="BF2479" s="120"/>
      <c r="BG2479" s="120"/>
      <c r="BH2479" s="120"/>
      <c r="BI2479" s="120"/>
      <c r="BJ2479" s="120"/>
      <c r="BK2479" s="128"/>
      <c r="BL2479" s="128"/>
    </row>
    <row r="2480" spans="1:64" x14ac:dyDescent="0.2">
      <c r="A2480" s="120"/>
      <c r="B2480" s="120"/>
      <c r="C2480" s="168"/>
      <c r="D2480" s="127"/>
      <c r="E2480" s="141"/>
      <c r="F2480" s="141"/>
      <c r="G2480" s="141"/>
      <c r="H2480" s="120"/>
      <c r="I2480" s="127"/>
      <c r="J2480" s="127"/>
      <c r="K2480" s="120"/>
      <c r="L2480" s="127"/>
      <c r="M2480" s="127"/>
      <c r="N2480" s="120"/>
      <c r="O2480" s="127"/>
      <c r="P2480" s="127"/>
      <c r="Q2480" s="120"/>
      <c r="R2480" s="127"/>
      <c r="S2480" s="127"/>
      <c r="T2480" s="120"/>
      <c r="U2480" s="127"/>
      <c r="V2480" s="127"/>
      <c r="W2480" s="120"/>
      <c r="X2480" s="127"/>
      <c r="Y2480" s="127"/>
      <c r="Z2480" s="120"/>
      <c r="AA2480" s="127"/>
      <c r="AB2480" s="127"/>
      <c r="AC2480" s="120"/>
      <c r="AD2480" s="127"/>
      <c r="AE2480" s="127"/>
      <c r="AF2480" s="120"/>
      <c r="AG2480" s="127"/>
      <c r="AH2480" s="127"/>
      <c r="AI2480" s="120"/>
      <c r="AJ2480" s="127"/>
      <c r="AK2480" s="127"/>
      <c r="AL2480" s="120"/>
      <c r="AM2480" s="127"/>
      <c r="AN2480" s="127"/>
      <c r="AO2480" s="120"/>
      <c r="AP2480" s="127"/>
      <c r="AQ2480" s="127"/>
      <c r="AR2480" s="127"/>
      <c r="AS2480" s="127"/>
      <c r="AT2480" s="127"/>
      <c r="AU2480" s="120"/>
      <c r="AV2480" s="127"/>
      <c r="AW2480" s="127"/>
      <c r="AX2480" s="120"/>
      <c r="AY2480" s="127"/>
      <c r="AZ2480" s="127"/>
      <c r="BA2480" s="120"/>
      <c r="BB2480" s="127"/>
      <c r="BC2480" s="127"/>
      <c r="BD2480" s="120"/>
      <c r="BE2480" s="120"/>
      <c r="BF2480" s="120"/>
      <c r="BG2480" s="120"/>
      <c r="BH2480" s="120"/>
      <c r="BI2480" s="120"/>
      <c r="BJ2480" s="120"/>
      <c r="BK2480" s="128"/>
      <c r="BL2480" s="128"/>
    </row>
    <row r="2481" spans="1:64" x14ac:dyDescent="0.2">
      <c r="A2481" s="120"/>
      <c r="B2481" s="120"/>
      <c r="C2481" s="168"/>
      <c r="D2481" s="127"/>
      <c r="E2481" s="141"/>
      <c r="F2481" s="141"/>
      <c r="G2481" s="141"/>
      <c r="H2481" s="120"/>
      <c r="I2481" s="127"/>
      <c r="J2481" s="127"/>
      <c r="K2481" s="120"/>
      <c r="L2481" s="127"/>
      <c r="M2481" s="127"/>
      <c r="N2481" s="120"/>
      <c r="O2481" s="127"/>
      <c r="P2481" s="127"/>
      <c r="Q2481" s="120"/>
      <c r="R2481" s="127"/>
      <c r="S2481" s="127"/>
      <c r="T2481" s="120"/>
      <c r="U2481" s="127"/>
      <c r="V2481" s="127"/>
      <c r="W2481" s="120"/>
      <c r="X2481" s="127"/>
      <c r="Y2481" s="127"/>
      <c r="Z2481" s="120"/>
      <c r="AA2481" s="127"/>
      <c r="AB2481" s="127"/>
      <c r="AC2481" s="120"/>
      <c r="AD2481" s="127"/>
      <c r="AE2481" s="127"/>
      <c r="AF2481" s="120"/>
      <c r="AG2481" s="127"/>
      <c r="AH2481" s="127"/>
      <c r="AI2481" s="120"/>
      <c r="AJ2481" s="127"/>
      <c r="AK2481" s="127"/>
      <c r="AL2481" s="120"/>
      <c r="AM2481" s="127"/>
      <c r="AN2481" s="127"/>
      <c r="AO2481" s="120"/>
      <c r="AP2481" s="127"/>
      <c r="AQ2481" s="127"/>
      <c r="AR2481" s="127"/>
      <c r="AS2481" s="127"/>
      <c r="AT2481" s="127"/>
      <c r="AU2481" s="120"/>
      <c r="AV2481" s="127"/>
      <c r="AW2481" s="127"/>
      <c r="AX2481" s="120"/>
      <c r="AY2481" s="127"/>
      <c r="AZ2481" s="127"/>
      <c r="BA2481" s="120"/>
      <c r="BB2481" s="127"/>
      <c r="BC2481" s="127"/>
      <c r="BD2481" s="120"/>
      <c r="BE2481" s="120"/>
      <c r="BF2481" s="120"/>
      <c r="BG2481" s="120"/>
      <c r="BH2481" s="120"/>
      <c r="BI2481" s="120"/>
      <c r="BJ2481" s="120"/>
      <c r="BK2481" s="128"/>
      <c r="BL2481" s="128"/>
    </row>
    <row r="2482" spans="1:64" x14ac:dyDescent="0.2">
      <c r="A2482" s="120"/>
      <c r="B2482" s="120"/>
      <c r="C2482" s="168"/>
      <c r="D2482" s="127"/>
      <c r="E2482" s="141"/>
      <c r="F2482" s="141"/>
      <c r="G2482" s="141"/>
      <c r="H2482" s="120"/>
      <c r="I2482" s="127"/>
      <c r="J2482" s="127"/>
      <c r="K2482" s="120"/>
      <c r="L2482" s="127"/>
      <c r="M2482" s="127"/>
      <c r="N2482" s="120"/>
      <c r="O2482" s="127"/>
      <c r="P2482" s="127"/>
      <c r="Q2482" s="120"/>
      <c r="R2482" s="127"/>
      <c r="S2482" s="127"/>
      <c r="T2482" s="120"/>
      <c r="U2482" s="127"/>
      <c r="V2482" s="127"/>
      <c r="W2482" s="120"/>
      <c r="X2482" s="127"/>
      <c r="Y2482" s="127"/>
      <c r="Z2482" s="120"/>
      <c r="AA2482" s="127"/>
      <c r="AB2482" s="127"/>
      <c r="AC2482" s="120"/>
      <c r="AD2482" s="127"/>
      <c r="AE2482" s="127"/>
      <c r="AF2482" s="120"/>
      <c r="AG2482" s="127"/>
      <c r="AH2482" s="127"/>
      <c r="AI2482" s="120"/>
      <c r="AJ2482" s="127"/>
      <c r="AK2482" s="127"/>
      <c r="AL2482" s="120"/>
      <c r="AM2482" s="127"/>
      <c r="AN2482" s="127"/>
      <c r="AO2482" s="120"/>
      <c r="AP2482" s="127"/>
      <c r="AQ2482" s="127"/>
      <c r="AR2482" s="127"/>
      <c r="AS2482" s="127"/>
      <c r="AT2482" s="127"/>
      <c r="AU2482" s="120"/>
      <c r="AV2482" s="127"/>
      <c r="AW2482" s="127"/>
      <c r="AX2482" s="120"/>
      <c r="AY2482" s="127"/>
      <c r="AZ2482" s="127"/>
      <c r="BA2482" s="120"/>
      <c r="BB2482" s="127"/>
      <c r="BC2482" s="127"/>
      <c r="BD2482" s="120"/>
      <c r="BE2482" s="120"/>
      <c r="BF2482" s="120"/>
      <c r="BG2482" s="120"/>
      <c r="BH2482" s="120"/>
      <c r="BI2482" s="120"/>
      <c r="BJ2482" s="120"/>
      <c r="BK2482" s="128"/>
      <c r="BL2482" s="128"/>
    </row>
    <row r="2483" spans="1:64" x14ac:dyDescent="0.2">
      <c r="A2483" s="120"/>
      <c r="B2483" s="120"/>
      <c r="C2483" s="168"/>
      <c r="D2483" s="127"/>
      <c r="E2483" s="141"/>
      <c r="F2483" s="141"/>
      <c r="G2483" s="141"/>
      <c r="H2483" s="120"/>
      <c r="I2483" s="127"/>
      <c r="J2483" s="127"/>
      <c r="K2483" s="120"/>
      <c r="L2483" s="127"/>
      <c r="M2483" s="127"/>
      <c r="N2483" s="120"/>
      <c r="O2483" s="127"/>
      <c r="P2483" s="127"/>
      <c r="Q2483" s="120"/>
      <c r="R2483" s="127"/>
      <c r="S2483" s="127"/>
      <c r="T2483" s="120"/>
      <c r="U2483" s="127"/>
      <c r="V2483" s="127"/>
      <c r="W2483" s="120"/>
      <c r="X2483" s="127"/>
      <c r="Y2483" s="127"/>
      <c r="Z2483" s="120"/>
      <c r="AA2483" s="127"/>
      <c r="AB2483" s="127"/>
      <c r="AC2483" s="120"/>
      <c r="AD2483" s="127"/>
      <c r="AE2483" s="127"/>
      <c r="AF2483" s="120"/>
      <c r="AG2483" s="127"/>
      <c r="AH2483" s="127"/>
      <c r="AI2483" s="120"/>
      <c r="AJ2483" s="127"/>
      <c r="AK2483" s="127"/>
      <c r="AL2483" s="120"/>
      <c r="AM2483" s="127"/>
      <c r="AN2483" s="127"/>
      <c r="AO2483" s="120"/>
      <c r="AP2483" s="127"/>
      <c r="AQ2483" s="127"/>
      <c r="AR2483" s="127"/>
      <c r="AS2483" s="127"/>
      <c r="AT2483" s="127"/>
      <c r="AU2483" s="120"/>
      <c r="AV2483" s="127"/>
      <c r="AW2483" s="127"/>
      <c r="AX2483" s="120"/>
      <c r="AY2483" s="127"/>
      <c r="AZ2483" s="127"/>
      <c r="BA2483" s="120"/>
      <c r="BB2483" s="127"/>
      <c r="BC2483" s="127"/>
      <c r="BD2483" s="120"/>
      <c r="BE2483" s="120"/>
      <c r="BF2483" s="120"/>
      <c r="BG2483" s="120"/>
      <c r="BH2483" s="120"/>
      <c r="BI2483" s="120"/>
      <c r="BJ2483" s="120"/>
      <c r="BK2483" s="128"/>
      <c r="BL2483" s="128"/>
    </row>
    <row r="2484" spans="1:64" x14ac:dyDescent="0.2">
      <c r="A2484" s="120"/>
      <c r="B2484" s="120"/>
      <c r="C2484" s="168"/>
      <c r="D2484" s="127"/>
      <c r="E2484" s="141"/>
      <c r="F2484" s="141"/>
      <c r="G2484" s="141"/>
      <c r="H2484" s="120"/>
      <c r="I2484" s="127"/>
      <c r="J2484" s="127"/>
      <c r="K2484" s="120"/>
      <c r="L2484" s="127"/>
      <c r="M2484" s="127"/>
      <c r="N2484" s="120"/>
      <c r="O2484" s="127"/>
      <c r="P2484" s="127"/>
      <c r="Q2484" s="120"/>
      <c r="R2484" s="127"/>
      <c r="S2484" s="127"/>
      <c r="T2484" s="120"/>
      <c r="U2484" s="127"/>
      <c r="V2484" s="127"/>
      <c r="W2484" s="120"/>
      <c r="X2484" s="127"/>
      <c r="Y2484" s="127"/>
      <c r="Z2484" s="120"/>
      <c r="AA2484" s="127"/>
      <c r="AB2484" s="127"/>
      <c r="AC2484" s="120"/>
      <c r="AD2484" s="127"/>
      <c r="AE2484" s="127"/>
      <c r="AF2484" s="120"/>
      <c r="AG2484" s="127"/>
      <c r="AH2484" s="127"/>
      <c r="AI2484" s="120"/>
      <c r="AJ2484" s="127"/>
      <c r="AK2484" s="127"/>
      <c r="AL2484" s="120"/>
      <c r="AM2484" s="127"/>
      <c r="AN2484" s="127"/>
      <c r="AO2484" s="120"/>
      <c r="AP2484" s="127"/>
      <c r="AQ2484" s="127"/>
      <c r="AR2484" s="127"/>
      <c r="AS2484" s="127"/>
      <c r="AT2484" s="127"/>
      <c r="AU2484" s="120"/>
      <c r="AV2484" s="127"/>
      <c r="AW2484" s="127"/>
      <c r="AX2484" s="120"/>
      <c r="AY2484" s="127"/>
      <c r="AZ2484" s="127"/>
      <c r="BA2484" s="120"/>
      <c r="BB2484" s="127"/>
      <c r="BC2484" s="127"/>
      <c r="BD2484" s="120"/>
      <c r="BE2484" s="120"/>
      <c r="BF2484" s="120"/>
      <c r="BG2484" s="120"/>
      <c r="BH2484" s="120"/>
      <c r="BI2484" s="120"/>
      <c r="BJ2484" s="120"/>
      <c r="BK2484" s="128"/>
      <c r="BL2484" s="128"/>
    </row>
    <row r="2485" spans="1:64" x14ac:dyDescent="0.2">
      <c r="A2485" s="120"/>
      <c r="B2485" s="120"/>
      <c r="C2485" s="168"/>
      <c r="D2485" s="127"/>
      <c r="E2485" s="141"/>
      <c r="F2485" s="141"/>
      <c r="G2485" s="141"/>
      <c r="H2485" s="120"/>
      <c r="I2485" s="127"/>
      <c r="J2485" s="127"/>
      <c r="K2485" s="120"/>
      <c r="L2485" s="127"/>
      <c r="M2485" s="127"/>
      <c r="N2485" s="120"/>
      <c r="O2485" s="127"/>
      <c r="P2485" s="127"/>
      <c r="Q2485" s="120"/>
      <c r="R2485" s="127"/>
      <c r="S2485" s="127"/>
      <c r="T2485" s="120"/>
      <c r="U2485" s="127"/>
      <c r="V2485" s="127"/>
      <c r="W2485" s="120"/>
      <c r="X2485" s="127"/>
      <c r="Y2485" s="127"/>
      <c r="Z2485" s="120"/>
      <c r="AA2485" s="127"/>
      <c r="AB2485" s="127"/>
      <c r="AC2485" s="120"/>
      <c r="AD2485" s="127"/>
      <c r="AE2485" s="127"/>
      <c r="AF2485" s="120"/>
      <c r="AG2485" s="127"/>
      <c r="AH2485" s="127"/>
      <c r="AI2485" s="120"/>
      <c r="AJ2485" s="127"/>
      <c r="AK2485" s="127"/>
      <c r="AL2485" s="120"/>
      <c r="AM2485" s="127"/>
      <c r="AN2485" s="127"/>
      <c r="AO2485" s="120"/>
      <c r="AP2485" s="127"/>
      <c r="AQ2485" s="127"/>
      <c r="AR2485" s="127"/>
      <c r="AS2485" s="127"/>
      <c r="AT2485" s="127"/>
      <c r="AU2485" s="120"/>
      <c r="AV2485" s="127"/>
      <c r="AW2485" s="127"/>
      <c r="AX2485" s="120"/>
      <c r="AY2485" s="127"/>
      <c r="AZ2485" s="127"/>
      <c r="BA2485" s="120"/>
      <c r="BB2485" s="127"/>
      <c r="BC2485" s="127"/>
      <c r="BD2485" s="120"/>
      <c r="BE2485" s="120"/>
      <c r="BF2485" s="120"/>
      <c r="BG2485" s="120"/>
      <c r="BH2485" s="120"/>
      <c r="BI2485" s="120"/>
      <c r="BJ2485" s="120"/>
      <c r="BK2485" s="128"/>
      <c r="BL2485" s="128"/>
    </row>
    <row r="2486" spans="1:64" x14ac:dyDescent="0.2">
      <c r="A2486" s="120"/>
      <c r="B2486" s="120"/>
      <c r="C2486" s="168"/>
      <c r="D2486" s="127"/>
      <c r="E2486" s="141"/>
      <c r="F2486" s="141"/>
      <c r="G2486" s="141"/>
      <c r="H2486" s="120"/>
      <c r="I2486" s="127"/>
      <c r="J2486" s="127"/>
      <c r="K2486" s="120"/>
      <c r="L2486" s="127"/>
      <c r="M2486" s="127"/>
      <c r="N2486" s="120"/>
      <c r="O2486" s="127"/>
      <c r="P2486" s="127"/>
      <c r="Q2486" s="120"/>
      <c r="R2486" s="127"/>
      <c r="S2486" s="127"/>
      <c r="T2486" s="120"/>
      <c r="U2486" s="127"/>
      <c r="V2486" s="127"/>
      <c r="W2486" s="120"/>
      <c r="X2486" s="127"/>
      <c r="Y2486" s="127"/>
      <c r="Z2486" s="120"/>
      <c r="AA2486" s="127"/>
      <c r="AB2486" s="127"/>
      <c r="AC2486" s="120"/>
      <c r="AD2486" s="127"/>
      <c r="AE2486" s="127"/>
      <c r="AF2486" s="120"/>
      <c r="AG2486" s="127"/>
      <c r="AH2486" s="127"/>
      <c r="AI2486" s="120"/>
      <c r="AJ2486" s="127"/>
      <c r="AK2486" s="127"/>
      <c r="AL2486" s="120"/>
      <c r="AM2486" s="127"/>
      <c r="AN2486" s="127"/>
      <c r="AO2486" s="120"/>
      <c r="AP2486" s="127"/>
      <c r="AQ2486" s="127"/>
      <c r="AR2486" s="127"/>
      <c r="AS2486" s="127"/>
      <c r="AT2486" s="127"/>
      <c r="AU2486" s="120"/>
      <c r="AV2486" s="127"/>
      <c r="AW2486" s="127"/>
      <c r="AX2486" s="120"/>
      <c r="AY2486" s="127"/>
      <c r="AZ2486" s="127"/>
      <c r="BA2486" s="120"/>
      <c r="BB2486" s="127"/>
      <c r="BC2486" s="127"/>
      <c r="BD2486" s="120"/>
      <c r="BE2486" s="120"/>
      <c r="BF2486" s="120"/>
      <c r="BG2486" s="120"/>
      <c r="BH2486" s="120"/>
      <c r="BI2486" s="120"/>
      <c r="BJ2486" s="120"/>
      <c r="BK2486" s="128"/>
      <c r="BL2486" s="128"/>
    </row>
    <row r="2487" spans="1:64" x14ac:dyDescent="0.2">
      <c r="A2487" s="120"/>
      <c r="B2487" s="120"/>
      <c r="C2487" s="168"/>
      <c r="D2487" s="127"/>
      <c r="E2487" s="141"/>
      <c r="F2487" s="141"/>
      <c r="G2487" s="141"/>
      <c r="H2487" s="120"/>
      <c r="I2487" s="127"/>
      <c r="J2487" s="127"/>
      <c r="K2487" s="120"/>
      <c r="L2487" s="127"/>
      <c r="M2487" s="127"/>
      <c r="N2487" s="120"/>
      <c r="O2487" s="127"/>
      <c r="P2487" s="127"/>
      <c r="Q2487" s="120"/>
      <c r="R2487" s="127"/>
      <c r="S2487" s="127"/>
      <c r="T2487" s="120"/>
      <c r="U2487" s="127"/>
      <c r="V2487" s="127"/>
      <c r="W2487" s="120"/>
      <c r="X2487" s="127"/>
      <c r="Y2487" s="127"/>
      <c r="Z2487" s="120"/>
      <c r="AA2487" s="127"/>
      <c r="AB2487" s="127"/>
      <c r="AC2487" s="120"/>
      <c r="AD2487" s="127"/>
      <c r="AE2487" s="127"/>
      <c r="AF2487" s="120"/>
      <c r="AG2487" s="127"/>
      <c r="AH2487" s="127"/>
      <c r="AI2487" s="120"/>
      <c r="AJ2487" s="127"/>
      <c r="AK2487" s="127"/>
      <c r="AL2487" s="120"/>
      <c r="AM2487" s="127"/>
      <c r="AN2487" s="127"/>
      <c r="AO2487" s="120"/>
      <c r="AP2487" s="127"/>
      <c r="AQ2487" s="127"/>
      <c r="AR2487" s="127"/>
      <c r="AS2487" s="127"/>
      <c r="AT2487" s="127"/>
      <c r="AU2487" s="120"/>
      <c r="AV2487" s="127"/>
      <c r="AW2487" s="127"/>
      <c r="AX2487" s="120"/>
      <c r="AY2487" s="127"/>
      <c r="AZ2487" s="127"/>
      <c r="BA2487" s="120"/>
      <c r="BB2487" s="127"/>
      <c r="BC2487" s="127"/>
      <c r="BD2487" s="120"/>
      <c r="BE2487" s="120"/>
      <c r="BF2487" s="120"/>
      <c r="BG2487" s="120"/>
      <c r="BH2487" s="120"/>
      <c r="BI2487" s="120"/>
      <c r="BJ2487" s="120"/>
      <c r="BK2487" s="128"/>
      <c r="BL2487" s="128"/>
    </row>
    <row r="2488" spans="1:64" x14ac:dyDescent="0.2">
      <c r="A2488" s="120"/>
      <c r="B2488" s="120"/>
      <c r="C2488" s="168"/>
      <c r="D2488" s="127"/>
      <c r="E2488" s="141"/>
      <c r="F2488" s="141"/>
      <c r="G2488" s="141"/>
      <c r="H2488" s="120"/>
      <c r="I2488" s="127"/>
      <c r="J2488" s="127"/>
      <c r="K2488" s="120"/>
      <c r="L2488" s="127"/>
      <c r="M2488" s="127"/>
      <c r="N2488" s="120"/>
      <c r="O2488" s="127"/>
      <c r="P2488" s="127"/>
      <c r="Q2488" s="120"/>
      <c r="R2488" s="127"/>
      <c r="S2488" s="127"/>
      <c r="T2488" s="120"/>
      <c r="U2488" s="127"/>
      <c r="V2488" s="127"/>
      <c r="W2488" s="120"/>
      <c r="X2488" s="127"/>
      <c r="Y2488" s="127"/>
      <c r="Z2488" s="120"/>
      <c r="AA2488" s="127"/>
      <c r="AB2488" s="127"/>
      <c r="AC2488" s="120"/>
      <c r="AD2488" s="127"/>
      <c r="AE2488" s="127"/>
      <c r="AF2488" s="120"/>
      <c r="AG2488" s="127"/>
      <c r="AH2488" s="127"/>
      <c r="AI2488" s="120"/>
      <c r="AJ2488" s="127"/>
      <c r="AK2488" s="127"/>
      <c r="AL2488" s="120"/>
      <c r="AM2488" s="127"/>
      <c r="AN2488" s="127"/>
      <c r="AO2488" s="120"/>
      <c r="AP2488" s="127"/>
      <c r="AQ2488" s="127"/>
      <c r="AR2488" s="127"/>
      <c r="AS2488" s="127"/>
      <c r="AT2488" s="127"/>
      <c r="AU2488" s="120"/>
      <c r="AV2488" s="127"/>
      <c r="AW2488" s="127"/>
      <c r="AX2488" s="120"/>
      <c r="AY2488" s="127"/>
      <c r="AZ2488" s="127"/>
      <c r="BA2488" s="120"/>
      <c r="BB2488" s="127"/>
      <c r="BC2488" s="127"/>
      <c r="BD2488" s="120"/>
      <c r="BE2488" s="120"/>
      <c r="BF2488" s="120"/>
      <c r="BG2488" s="120"/>
      <c r="BH2488" s="120"/>
      <c r="BI2488" s="120"/>
      <c r="BJ2488" s="120"/>
      <c r="BK2488" s="128"/>
      <c r="BL2488" s="128"/>
    </row>
    <row r="2489" spans="1:64" x14ac:dyDescent="0.2">
      <c r="A2489" s="120"/>
      <c r="B2489" s="120"/>
      <c r="C2489" s="168"/>
      <c r="D2489" s="127"/>
      <c r="E2489" s="141"/>
      <c r="F2489" s="141"/>
      <c r="G2489" s="141"/>
      <c r="H2489" s="120"/>
      <c r="I2489" s="127"/>
      <c r="J2489" s="127"/>
      <c r="K2489" s="120"/>
      <c r="L2489" s="127"/>
      <c r="M2489" s="127"/>
      <c r="N2489" s="120"/>
      <c r="O2489" s="127"/>
      <c r="P2489" s="127"/>
      <c r="Q2489" s="120"/>
      <c r="R2489" s="127"/>
      <c r="S2489" s="127"/>
      <c r="T2489" s="120"/>
      <c r="U2489" s="127"/>
      <c r="V2489" s="127"/>
      <c r="W2489" s="120"/>
      <c r="X2489" s="127"/>
      <c r="Y2489" s="127"/>
      <c r="Z2489" s="120"/>
      <c r="AA2489" s="127"/>
      <c r="AB2489" s="127"/>
      <c r="AC2489" s="120"/>
      <c r="AD2489" s="127"/>
      <c r="AE2489" s="127"/>
      <c r="AF2489" s="120"/>
      <c r="AG2489" s="127"/>
      <c r="AH2489" s="127"/>
      <c r="AI2489" s="120"/>
      <c r="AJ2489" s="127"/>
      <c r="AK2489" s="127"/>
      <c r="AL2489" s="120"/>
      <c r="AM2489" s="127"/>
      <c r="AN2489" s="127"/>
      <c r="AO2489" s="120"/>
      <c r="AP2489" s="127"/>
      <c r="AQ2489" s="127"/>
      <c r="AR2489" s="127"/>
      <c r="AS2489" s="127"/>
      <c r="AT2489" s="127"/>
      <c r="AU2489" s="120"/>
      <c r="AV2489" s="127"/>
      <c r="AW2489" s="127"/>
      <c r="AX2489" s="120"/>
      <c r="AY2489" s="127"/>
      <c r="AZ2489" s="127"/>
      <c r="BA2489" s="120"/>
      <c r="BB2489" s="127"/>
      <c r="BC2489" s="127"/>
      <c r="BD2489" s="120"/>
      <c r="BE2489" s="120"/>
      <c r="BF2489" s="120"/>
      <c r="BG2489" s="120"/>
      <c r="BH2489" s="120"/>
      <c r="BI2489" s="120"/>
      <c r="BJ2489" s="120"/>
      <c r="BK2489" s="128"/>
      <c r="BL2489" s="128"/>
    </row>
    <row r="2490" spans="1:64" x14ac:dyDescent="0.2">
      <c r="A2490" s="120"/>
      <c r="B2490" s="120"/>
      <c r="C2490" s="168"/>
      <c r="D2490" s="127"/>
      <c r="E2490" s="141"/>
      <c r="F2490" s="141"/>
      <c r="G2490" s="141"/>
      <c r="H2490" s="120"/>
      <c r="I2490" s="127"/>
      <c r="J2490" s="127"/>
      <c r="K2490" s="120"/>
      <c r="L2490" s="127"/>
      <c r="M2490" s="127"/>
      <c r="N2490" s="120"/>
      <c r="O2490" s="127"/>
      <c r="P2490" s="127"/>
      <c r="Q2490" s="120"/>
      <c r="R2490" s="127"/>
      <c r="S2490" s="127"/>
      <c r="T2490" s="120"/>
      <c r="U2490" s="127"/>
      <c r="V2490" s="127"/>
      <c r="W2490" s="120"/>
      <c r="X2490" s="127"/>
      <c r="Y2490" s="127"/>
      <c r="Z2490" s="120"/>
      <c r="AA2490" s="127"/>
      <c r="AB2490" s="127"/>
      <c r="AC2490" s="120"/>
      <c r="AD2490" s="127"/>
      <c r="AE2490" s="127"/>
      <c r="AF2490" s="120"/>
      <c r="AG2490" s="127"/>
      <c r="AH2490" s="127"/>
      <c r="AI2490" s="120"/>
      <c r="AJ2490" s="127"/>
      <c r="AK2490" s="127"/>
      <c r="AL2490" s="120"/>
      <c r="AM2490" s="127"/>
      <c r="AN2490" s="127"/>
      <c r="AO2490" s="120"/>
      <c r="AP2490" s="127"/>
      <c r="AQ2490" s="127"/>
      <c r="AR2490" s="127"/>
      <c r="AS2490" s="127"/>
      <c r="AT2490" s="127"/>
      <c r="AU2490" s="120"/>
      <c r="AV2490" s="127"/>
      <c r="AW2490" s="127"/>
      <c r="AX2490" s="120"/>
      <c r="AY2490" s="127"/>
      <c r="AZ2490" s="127"/>
      <c r="BA2490" s="120"/>
      <c r="BB2490" s="127"/>
      <c r="BC2490" s="127"/>
      <c r="BD2490" s="120"/>
      <c r="BE2490" s="120"/>
      <c r="BF2490" s="120"/>
      <c r="BG2490" s="120"/>
      <c r="BH2490" s="120"/>
      <c r="BI2490" s="120"/>
      <c r="BJ2490" s="120"/>
      <c r="BK2490" s="128"/>
      <c r="BL2490" s="128"/>
    </row>
    <row r="2491" spans="1:64" x14ac:dyDescent="0.2">
      <c r="A2491" s="120"/>
      <c r="B2491" s="120"/>
      <c r="C2491" s="168"/>
      <c r="D2491" s="127"/>
      <c r="E2491" s="141"/>
      <c r="F2491" s="141"/>
      <c r="G2491" s="141"/>
      <c r="H2491" s="120"/>
      <c r="I2491" s="127"/>
      <c r="J2491" s="127"/>
      <c r="K2491" s="120"/>
      <c r="L2491" s="127"/>
      <c r="M2491" s="127"/>
      <c r="N2491" s="120"/>
      <c r="O2491" s="127"/>
      <c r="P2491" s="127"/>
      <c r="Q2491" s="120"/>
      <c r="R2491" s="127"/>
      <c r="S2491" s="127"/>
      <c r="T2491" s="120"/>
      <c r="U2491" s="127"/>
      <c r="V2491" s="127"/>
      <c r="W2491" s="120"/>
      <c r="X2491" s="127"/>
      <c r="Y2491" s="127"/>
      <c r="Z2491" s="120"/>
      <c r="AA2491" s="127"/>
      <c r="AB2491" s="127"/>
      <c r="AC2491" s="120"/>
      <c r="AD2491" s="127"/>
      <c r="AE2491" s="127"/>
      <c r="AF2491" s="120"/>
      <c r="AG2491" s="127"/>
      <c r="AH2491" s="127"/>
      <c r="AI2491" s="120"/>
      <c r="AJ2491" s="127"/>
      <c r="AK2491" s="127"/>
      <c r="AL2491" s="120"/>
      <c r="AM2491" s="127"/>
      <c r="AN2491" s="127"/>
      <c r="AO2491" s="120"/>
      <c r="AP2491" s="127"/>
      <c r="AQ2491" s="127"/>
      <c r="AR2491" s="127"/>
      <c r="AS2491" s="127"/>
      <c r="AT2491" s="127"/>
      <c r="AU2491" s="120"/>
      <c r="AV2491" s="127"/>
      <c r="AW2491" s="127"/>
      <c r="AX2491" s="120"/>
      <c r="AY2491" s="127"/>
      <c r="AZ2491" s="127"/>
      <c r="BA2491" s="120"/>
      <c r="BB2491" s="127"/>
      <c r="BC2491" s="127"/>
      <c r="BD2491" s="120"/>
      <c r="BE2491" s="120"/>
      <c r="BF2491" s="120"/>
      <c r="BG2491" s="120"/>
      <c r="BH2491" s="120"/>
      <c r="BI2491" s="120"/>
      <c r="BJ2491" s="120"/>
      <c r="BK2491" s="128"/>
      <c r="BL2491" s="128"/>
    </row>
    <row r="2492" spans="1:64" x14ac:dyDescent="0.2">
      <c r="A2492" s="120"/>
      <c r="B2492" s="120"/>
      <c r="C2492" s="168"/>
      <c r="D2492" s="127"/>
      <c r="E2492" s="141"/>
      <c r="F2492" s="141"/>
      <c r="G2492" s="141"/>
      <c r="H2492" s="120"/>
      <c r="I2492" s="127"/>
      <c r="J2492" s="127"/>
      <c r="K2492" s="120"/>
      <c r="L2492" s="127"/>
      <c r="M2492" s="127"/>
      <c r="N2492" s="120"/>
      <c r="O2492" s="127"/>
      <c r="P2492" s="127"/>
      <c r="Q2492" s="120"/>
      <c r="R2492" s="127"/>
      <c r="S2492" s="127"/>
      <c r="T2492" s="120"/>
      <c r="U2492" s="127"/>
      <c r="V2492" s="127"/>
      <c r="W2492" s="120"/>
      <c r="X2492" s="127"/>
      <c r="Y2492" s="127"/>
      <c r="Z2492" s="120"/>
      <c r="AA2492" s="127"/>
      <c r="AB2492" s="127"/>
      <c r="AC2492" s="120"/>
      <c r="AD2492" s="127"/>
      <c r="AE2492" s="127"/>
      <c r="AF2492" s="120"/>
      <c r="AG2492" s="127"/>
      <c r="AH2492" s="127"/>
      <c r="AI2492" s="120"/>
      <c r="AJ2492" s="127"/>
      <c r="AK2492" s="127"/>
      <c r="AL2492" s="120"/>
      <c r="AM2492" s="127"/>
      <c r="AN2492" s="127"/>
      <c r="AO2492" s="120"/>
      <c r="AP2492" s="127"/>
      <c r="AQ2492" s="127"/>
      <c r="AR2492" s="127"/>
      <c r="AS2492" s="127"/>
      <c r="AT2492" s="127"/>
      <c r="AU2492" s="120"/>
      <c r="AV2492" s="127"/>
      <c r="AW2492" s="127"/>
      <c r="AX2492" s="120"/>
      <c r="AY2492" s="127"/>
      <c r="AZ2492" s="127"/>
      <c r="BA2492" s="120"/>
      <c r="BB2492" s="127"/>
      <c r="BC2492" s="127"/>
      <c r="BD2492" s="120"/>
      <c r="BE2492" s="120"/>
      <c r="BF2492" s="120"/>
      <c r="BG2492" s="120"/>
      <c r="BH2492" s="120"/>
      <c r="BI2492" s="120"/>
      <c r="BJ2492" s="120"/>
      <c r="BK2492" s="128"/>
      <c r="BL2492" s="128"/>
    </row>
    <row r="2493" spans="1:64" x14ac:dyDescent="0.2">
      <c r="A2493" s="120"/>
      <c r="B2493" s="120"/>
      <c r="C2493" s="168"/>
      <c r="D2493" s="127"/>
      <c r="E2493" s="141"/>
      <c r="F2493" s="141"/>
      <c r="G2493" s="141"/>
      <c r="H2493" s="120"/>
      <c r="I2493" s="127"/>
      <c r="J2493" s="127"/>
      <c r="K2493" s="120"/>
      <c r="L2493" s="127"/>
      <c r="M2493" s="127"/>
      <c r="N2493" s="120"/>
      <c r="O2493" s="127"/>
      <c r="P2493" s="127"/>
      <c r="Q2493" s="120"/>
      <c r="R2493" s="127"/>
      <c r="S2493" s="127"/>
      <c r="T2493" s="120"/>
      <c r="U2493" s="127"/>
      <c r="V2493" s="127"/>
      <c r="W2493" s="120"/>
      <c r="X2493" s="127"/>
      <c r="Y2493" s="127"/>
      <c r="Z2493" s="120"/>
      <c r="AA2493" s="127"/>
      <c r="AB2493" s="127"/>
      <c r="AC2493" s="120"/>
      <c r="AD2493" s="127"/>
      <c r="AE2493" s="127"/>
      <c r="AF2493" s="120"/>
      <c r="AG2493" s="127"/>
      <c r="AH2493" s="127"/>
      <c r="AI2493" s="120"/>
      <c r="AJ2493" s="127"/>
      <c r="AK2493" s="127"/>
      <c r="AL2493" s="120"/>
      <c r="AM2493" s="127"/>
      <c r="AN2493" s="127"/>
      <c r="AO2493" s="120"/>
      <c r="AP2493" s="127"/>
      <c r="AQ2493" s="127"/>
      <c r="AR2493" s="127"/>
      <c r="AS2493" s="127"/>
      <c r="AT2493" s="127"/>
      <c r="AU2493" s="120"/>
      <c r="AV2493" s="127"/>
      <c r="AW2493" s="127"/>
      <c r="AX2493" s="120"/>
      <c r="AY2493" s="127"/>
      <c r="AZ2493" s="127"/>
      <c r="BA2493" s="120"/>
      <c r="BB2493" s="127"/>
      <c r="BC2493" s="127"/>
      <c r="BD2493" s="120"/>
      <c r="BE2493" s="120"/>
      <c r="BF2493" s="120"/>
      <c r="BG2493" s="120"/>
      <c r="BH2493" s="120"/>
      <c r="BI2493" s="120"/>
      <c r="BJ2493" s="120"/>
      <c r="BK2493" s="128"/>
      <c r="BL2493" s="128"/>
    </row>
    <row r="2494" spans="1:64" x14ac:dyDescent="0.2">
      <c r="A2494" s="120"/>
      <c r="B2494" s="120"/>
      <c r="C2494" s="168"/>
      <c r="D2494" s="127"/>
      <c r="E2494" s="141"/>
      <c r="F2494" s="141"/>
      <c r="G2494" s="141"/>
      <c r="H2494" s="120"/>
      <c r="I2494" s="127"/>
      <c r="J2494" s="127"/>
      <c r="K2494" s="120"/>
      <c r="L2494" s="127"/>
      <c r="M2494" s="127"/>
      <c r="N2494" s="120"/>
      <c r="O2494" s="127"/>
      <c r="P2494" s="127"/>
      <c r="Q2494" s="120"/>
      <c r="R2494" s="127"/>
      <c r="S2494" s="127"/>
      <c r="T2494" s="120"/>
      <c r="U2494" s="127"/>
      <c r="V2494" s="127"/>
      <c r="W2494" s="120"/>
      <c r="X2494" s="127"/>
      <c r="Y2494" s="127"/>
      <c r="Z2494" s="120"/>
      <c r="AA2494" s="127"/>
      <c r="AB2494" s="127"/>
      <c r="AC2494" s="120"/>
      <c r="AD2494" s="127"/>
      <c r="AE2494" s="127"/>
      <c r="AF2494" s="120"/>
      <c r="AG2494" s="127"/>
      <c r="AH2494" s="127"/>
      <c r="AI2494" s="120"/>
      <c r="AJ2494" s="127"/>
      <c r="AK2494" s="127"/>
      <c r="AL2494" s="120"/>
      <c r="AM2494" s="127"/>
      <c r="AN2494" s="127"/>
      <c r="AO2494" s="120"/>
      <c r="AP2494" s="127"/>
      <c r="AQ2494" s="127"/>
      <c r="AR2494" s="127"/>
      <c r="AS2494" s="127"/>
      <c r="AT2494" s="127"/>
      <c r="AU2494" s="120"/>
      <c r="AV2494" s="127"/>
      <c r="AW2494" s="127"/>
      <c r="AX2494" s="120"/>
      <c r="AY2494" s="127"/>
      <c r="AZ2494" s="127"/>
      <c r="BA2494" s="120"/>
      <c r="BB2494" s="127"/>
      <c r="BC2494" s="127"/>
      <c r="BD2494" s="120"/>
      <c r="BE2494" s="120"/>
      <c r="BF2494" s="120"/>
      <c r="BG2494" s="120"/>
      <c r="BH2494" s="120"/>
      <c r="BI2494" s="120"/>
      <c r="BJ2494" s="120"/>
      <c r="BK2494" s="128"/>
      <c r="BL2494" s="128"/>
    </row>
    <row r="2495" spans="1:64" x14ac:dyDescent="0.2">
      <c r="A2495" s="120"/>
      <c r="B2495" s="120"/>
      <c r="C2495" s="168"/>
      <c r="D2495" s="127"/>
      <c r="E2495" s="141"/>
      <c r="F2495" s="141"/>
      <c r="G2495" s="141"/>
      <c r="H2495" s="120"/>
      <c r="I2495" s="127"/>
      <c r="J2495" s="127"/>
      <c r="K2495" s="120"/>
      <c r="L2495" s="127"/>
      <c r="M2495" s="127"/>
      <c r="N2495" s="120"/>
      <c r="O2495" s="127"/>
      <c r="P2495" s="127"/>
      <c r="Q2495" s="120"/>
      <c r="R2495" s="127"/>
      <c r="S2495" s="127"/>
      <c r="T2495" s="120"/>
      <c r="U2495" s="127"/>
      <c r="V2495" s="127"/>
      <c r="W2495" s="120"/>
      <c r="X2495" s="127"/>
      <c r="Y2495" s="127"/>
      <c r="Z2495" s="120"/>
      <c r="AA2495" s="127"/>
      <c r="AB2495" s="127"/>
      <c r="AC2495" s="120"/>
      <c r="AD2495" s="127"/>
      <c r="AE2495" s="127"/>
      <c r="AF2495" s="120"/>
      <c r="AG2495" s="127"/>
      <c r="AH2495" s="127"/>
      <c r="AI2495" s="120"/>
      <c r="AJ2495" s="127"/>
      <c r="AK2495" s="127"/>
      <c r="AL2495" s="120"/>
      <c r="AM2495" s="127"/>
      <c r="AN2495" s="127"/>
      <c r="AO2495" s="120"/>
      <c r="AP2495" s="127"/>
      <c r="AQ2495" s="127"/>
      <c r="AR2495" s="127"/>
      <c r="AS2495" s="127"/>
      <c r="AT2495" s="127"/>
      <c r="AU2495" s="120"/>
      <c r="AV2495" s="127"/>
      <c r="AW2495" s="127"/>
      <c r="AX2495" s="120"/>
      <c r="AY2495" s="127"/>
      <c r="AZ2495" s="127"/>
      <c r="BA2495" s="120"/>
      <c r="BB2495" s="127"/>
      <c r="BC2495" s="127"/>
      <c r="BD2495" s="120"/>
      <c r="BE2495" s="120"/>
      <c r="BF2495" s="120"/>
      <c r="BG2495" s="120"/>
      <c r="BH2495" s="120"/>
      <c r="BI2495" s="120"/>
      <c r="BJ2495" s="120"/>
      <c r="BK2495" s="128"/>
      <c r="BL2495" s="128"/>
    </row>
    <row r="2496" spans="1:64" x14ac:dyDescent="0.2">
      <c r="A2496" s="120"/>
      <c r="B2496" s="120"/>
      <c r="C2496" s="168"/>
      <c r="D2496" s="127"/>
      <c r="E2496" s="141"/>
      <c r="F2496" s="141"/>
      <c r="G2496" s="141"/>
      <c r="H2496" s="120"/>
      <c r="I2496" s="127"/>
      <c r="J2496" s="127"/>
      <c r="K2496" s="120"/>
      <c r="L2496" s="127"/>
      <c r="M2496" s="127"/>
      <c r="N2496" s="120"/>
      <c r="O2496" s="127"/>
      <c r="P2496" s="127"/>
      <c r="Q2496" s="120"/>
      <c r="R2496" s="127"/>
      <c r="S2496" s="127"/>
      <c r="T2496" s="120"/>
      <c r="U2496" s="127"/>
      <c r="V2496" s="127"/>
      <c r="W2496" s="120"/>
      <c r="X2496" s="127"/>
      <c r="Y2496" s="127"/>
      <c r="Z2496" s="120"/>
      <c r="AA2496" s="127"/>
      <c r="AB2496" s="127"/>
      <c r="AC2496" s="120"/>
      <c r="AD2496" s="127"/>
      <c r="AE2496" s="127"/>
      <c r="AF2496" s="120"/>
      <c r="AG2496" s="127"/>
      <c r="AH2496" s="127"/>
      <c r="AI2496" s="120"/>
      <c r="AJ2496" s="127"/>
      <c r="AK2496" s="127"/>
      <c r="AL2496" s="120"/>
      <c r="AM2496" s="127"/>
      <c r="AN2496" s="127"/>
      <c r="AO2496" s="120"/>
      <c r="AP2496" s="127"/>
      <c r="AQ2496" s="127"/>
      <c r="AR2496" s="127"/>
      <c r="AS2496" s="127"/>
      <c r="AT2496" s="127"/>
      <c r="AU2496" s="120"/>
      <c r="AV2496" s="127"/>
      <c r="AW2496" s="127"/>
      <c r="AX2496" s="120"/>
      <c r="AY2496" s="127"/>
      <c r="AZ2496" s="127"/>
      <c r="BA2496" s="120"/>
      <c r="BB2496" s="127"/>
      <c r="BC2496" s="127"/>
      <c r="BD2496" s="120"/>
      <c r="BE2496" s="120"/>
      <c r="BF2496" s="120"/>
      <c r="BG2496" s="120"/>
      <c r="BH2496" s="120"/>
      <c r="BI2496" s="120"/>
      <c r="BJ2496" s="120"/>
      <c r="BK2496" s="128"/>
      <c r="BL2496" s="128"/>
    </row>
    <row r="2497" spans="1:64" x14ac:dyDescent="0.2">
      <c r="A2497" s="120"/>
      <c r="B2497" s="120"/>
      <c r="C2497" s="168"/>
      <c r="D2497" s="127"/>
      <c r="E2497" s="141"/>
      <c r="F2497" s="141"/>
      <c r="G2497" s="141"/>
      <c r="H2497" s="120"/>
      <c r="I2497" s="127"/>
      <c r="J2497" s="127"/>
      <c r="K2497" s="120"/>
      <c r="L2497" s="127"/>
      <c r="M2497" s="127"/>
      <c r="N2497" s="120"/>
      <c r="O2497" s="127"/>
      <c r="P2497" s="127"/>
      <c r="Q2497" s="120"/>
      <c r="R2497" s="127"/>
      <c r="S2497" s="127"/>
      <c r="T2497" s="120"/>
      <c r="U2497" s="127"/>
      <c r="V2497" s="127"/>
      <c r="W2497" s="120"/>
      <c r="X2497" s="127"/>
      <c r="Y2497" s="127"/>
      <c r="Z2497" s="120"/>
      <c r="AA2497" s="127"/>
      <c r="AB2497" s="127"/>
      <c r="AC2497" s="120"/>
      <c r="AD2497" s="127"/>
      <c r="AE2497" s="127"/>
      <c r="AF2497" s="120"/>
      <c r="AG2497" s="127"/>
      <c r="AH2497" s="127"/>
      <c r="AI2497" s="120"/>
      <c r="AJ2497" s="127"/>
      <c r="AK2497" s="127"/>
      <c r="AL2497" s="120"/>
      <c r="AM2497" s="127"/>
      <c r="AN2497" s="127"/>
      <c r="AO2497" s="120"/>
      <c r="AP2497" s="127"/>
      <c r="AQ2497" s="127"/>
      <c r="AR2497" s="127"/>
      <c r="AS2497" s="127"/>
      <c r="AT2497" s="127"/>
      <c r="AU2497" s="120"/>
      <c r="AV2497" s="127"/>
      <c r="AW2497" s="127"/>
      <c r="AX2497" s="120"/>
      <c r="AY2497" s="127"/>
      <c r="AZ2497" s="127"/>
      <c r="BA2497" s="120"/>
      <c r="BB2497" s="127"/>
      <c r="BC2497" s="127"/>
      <c r="BD2497" s="120"/>
      <c r="BE2497" s="120"/>
      <c r="BF2497" s="120"/>
      <c r="BG2497" s="120"/>
      <c r="BH2497" s="120"/>
      <c r="BI2497" s="120"/>
      <c r="BJ2497" s="120"/>
      <c r="BK2497" s="128"/>
      <c r="BL2497" s="128"/>
    </row>
    <row r="2498" spans="1:64" x14ac:dyDescent="0.2">
      <c r="A2498" s="120"/>
      <c r="B2498" s="120"/>
      <c r="C2498" s="168"/>
      <c r="D2498" s="127"/>
      <c r="E2498" s="141"/>
      <c r="F2498" s="141"/>
      <c r="G2498" s="141"/>
      <c r="H2498" s="120"/>
      <c r="I2498" s="127"/>
      <c r="J2498" s="127"/>
      <c r="K2498" s="120"/>
      <c r="L2498" s="127"/>
      <c r="M2498" s="127"/>
      <c r="N2498" s="120"/>
      <c r="O2498" s="127"/>
      <c r="P2498" s="127"/>
      <c r="Q2498" s="120"/>
      <c r="R2498" s="127"/>
      <c r="S2498" s="127"/>
      <c r="T2498" s="120"/>
      <c r="U2498" s="127"/>
      <c r="V2498" s="127"/>
      <c r="W2498" s="120"/>
      <c r="X2498" s="127"/>
      <c r="Y2498" s="127"/>
      <c r="Z2498" s="120"/>
      <c r="AA2498" s="127"/>
      <c r="AB2498" s="127"/>
      <c r="AC2498" s="120"/>
      <c r="AD2498" s="127"/>
      <c r="AE2498" s="127"/>
      <c r="AF2498" s="120"/>
      <c r="AG2498" s="127"/>
      <c r="AH2498" s="127"/>
      <c r="AI2498" s="120"/>
      <c r="AJ2498" s="127"/>
      <c r="AK2498" s="127"/>
      <c r="AL2498" s="120"/>
      <c r="AM2498" s="127"/>
      <c r="AN2498" s="127"/>
      <c r="AO2498" s="120"/>
      <c r="AP2498" s="127"/>
      <c r="AQ2498" s="127"/>
      <c r="AR2498" s="127"/>
      <c r="AS2498" s="127"/>
      <c r="AT2498" s="127"/>
      <c r="AU2498" s="120"/>
      <c r="AV2498" s="127"/>
      <c r="AW2498" s="127"/>
      <c r="AX2498" s="120"/>
      <c r="AY2498" s="127"/>
      <c r="AZ2498" s="127"/>
      <c r="BA2498" s="120"/>
      <c r="BB2498" s="127"/>
      <c r="BC2498" s="127"/>
      <c r="BD2498" s="120"/>
      <c r="BE2498" s="120"/>
      <c r="BF2498" s="120"/>
      <c r="BG2498" s="120"/>
      <c r="BH2498" s="120"/>
      <c r="BI2498" s="120"/>
      <c r="BJ2498" s="120"/>
      <c r="BK2498" s="128"/>
      <c r="BL2498" s="128"/>
    </row>
    <row r="2499" spans="1:64" x14ac:dyDescent="0.2">
      <c r="A2499" s="120"/>
      <c r="B2499" s="120"/>
      <c r="C2499" s="168"/>
      <c r="D2499" s="127"/>
      <c r="E2499" s="141"/>
      <c r="F2499" s="141"/>
      <c r="G2499" s="141"/>
      <c r="H2499" s="120"/>
      <c r="I2499" s="127"/>
      <c r="J2499" s="127"/>
      <c r="K2499" s="120"/>
      <c r="L2499" s="127"/>
      <c r="M2499" s="127"/>
      <c r="N2499" s="120"/>
      <c r="O2499" s="127"/>
      <c r="P2499" s="127"/>
      <c r="Q2499" s="120"/>
      <c r="R2499" s="127"/>
      <c r="S2499" s="127"/>
      <c r="T2499" s="120"/>
      <c r="U2499" s="127"/>
      <c r="V2499" s="127"/>
      <c r="W2499" s="120"/>
      <c r="X2499" s="127"/>
      <c r="Y2499" s="127"/>
      <c r="Z2499" s="120"/>
      <c r="AA2499" s="127"/>
      <c r="AB2499" s="127"/>
      <c r="AC2499" s="120"/>
      <c r="AD2499" s="127"/>
      <c r="AE2499" s="127"/>
      <c r="AF2499" s="120"/>
      <c r="AG2499" s="127"/>
      <c r="AH2499" s="127"/>
      <c r="AI2499" s="120"/>
      <c r="AJ2499" s="127"/>
      <c r="AK2499" s="127"/>
      <c r="AL2499" s="120"/>
      <c r="AM2499" s="127"/>
      <c r="AN2499" s="127"/>
      <c r="AO2499" s="120"/>
      <c r="AP2499" s="127"/>
      <c r="AQ2499" s="127"/>
      <c r="AR2499" s="127"/>
      <c r="AS2499" s="127"/>
      <c r="AT2499" s="127"/>
      <c r="AU2499" s="120"/>
      <c r="AV2499" s="127"/>
      <c r="AW2499" s="127"/>
      <c r="AX2499" s="120"/>
      <c r="AY2499" s="127"/>
      <c r="AZ2499" s="127"/>
      <c r="BA2499" s="120"/>
      <c r="BB2499" s="127"/>
      <c r="BC2499" s="127"/>
      <c r="BD2499" s="120"/>
      <c r="BE2499" s="120"/>
      <c r="BF2499" s="120"/>
      <c r="BG2499" s="120"/>
      <c r="BH2499" s="120"/>
      <c r="BI2499" s="120"/>
      <c r="BJ2499" s="120"/>
      <c r="BK2499" s="128"/>
      <c r="BL2499" s="128"/>
    </row>
    <row r="2500" spans="1:64" x14ac:dyDescent="0.2">
      <c r="A2500" s="120"/>
      <c r="B2500" s="120"/>
      <c r="C2500" s="168"/>
      <c r="D2500" s="127"/>
      <c r="E2500" s="141"/>
      <c r="F2500" s="141"/>
      <c r="G2500" s="141"/>
      <c r="H2500" s="120"/>
      <c r="I2500" s="127"/>
      <c r="J2500" s="127"/>
      <c r="K2500" s="120"/>
      <c r="L2500" s="127"/>
      <c r="M2500" s="127"/>
      <c r="N2500" s="120"/>
      <c r="O2500" s="127"/>
      <c r="P2500" s="127"/>
      <c r="Q2500" s="120"/>
      <c r="R2500" s="127"/>
      <c r="S2500" s="127"/>
      <c r="T2500" s="120"/>
      <c r="U2500" s="127"/>
      <c r="V2500" s="127"/>
      <c r="W2500" s="120"/>
      <c r="X2500" s="127"/>
      <c r="Y2500" s="127"/>
      <c r="Z2500" s="120"/>
      <c r="AA2500" s="127"/>
      <c r="AB2500" s="127"/>
      <c r="AC2500" s="120"/>
      <c r="AD2500" s="127"/>
      <c r="AE2500" s="127"/>
      <c r="AF2500" s="120"/>
      <c r="AG2500" s="127"/>
      <c r="AH2500" s="127"/>
      <c r="AI2500" s="120"/>
      <c r="AJ2500" s="127"/>
      <c r="AK2500" s="127"/>
      <c r="AL2500" s="120"/>
      <c r="AM2500" s="127"/>
      <c r="AN2500" s="127"/>
      <c r="AO2500" s="120"/>
      <c r="AP2500" s="127"/>
      <c r="AQ2500" s="127"/>
      <c r="AR2500" s="127"/>
      <c r="AS2500" s="127"/>
      <c r="AT2500" s="127"/>
      <c r="AU2500" s="120"/>
      <c r="AV2500" s="127"/>
      <c r="AW2500" s="127"/>
      <c r="AX2500" s="120"/>
      <c r="AY2500" s="127"/>
      <c r="AZ2500" s="127"/>
      <c r="BA2500" s="120"/>
      <c r="BB2500" s="127"/>
      <c r="BC2500" s="127"/>
      <c r="BD2500" s="120"/>
      <c r="BE2500" s="120"/>
      <c r="BF2500" s="120"/>
      <c r="BG2500" s="120"/>
      <c r="BH2500" s="120"/>
      <c r="BI2500" s="120"/>
      <c r="BJ2500" s="120"/>
      <c r="BK2500" s="128"/>
      <c r="BL2500" s="128"/>
    </row>
    <row r="2501" spans="1:64" x14ac:dyDescent="0.2">
      <c r="A2501" s="120"/>
      <c r="B2501" s="120"/>
      <c r="C2501" s="168"/>
      <c r="D2501" s="127"/>
      <c r="E2501" s="141"/>
      <c r="F2501" s="141"/>
      <c r="G2501" s="141"/>
      <c r="H2501" s="120"/>
      <c r="I2501" s="127"/>
      <c r="J2501" s="127"/>
      <c r="K2501" s="120"/>
      <c r="L2501" s="127"/>
      <c r="M2501" s="127"/>
      <c r="N2501" s="120"/>
      <c r="O2501" s="127"/>
      <c r="P2501" s="127"/>
      <c r="Q2501" s="120"/>
      <c r="R2501" s="127"/>
      <c r="S2501" s="127"/>
      <c r="T2501" s="120"/>
      <c r="U2501" s="127"/>
      <c r="V2501" s="127"/>
      <c r="W2501" s="120"/>
      <c r="X2501" s="127"/>
      <c r="Y2501" s="127"/>
      <c r="Z2501" s="120"/>
      <c r="AA2501" s="127"/>
      <c r="AB2501" s="127"/>
      <c r="AC2501" s="120"/>
      <c r="AD2501" s="127"/>
      <c r="AE2501" s="127"/>
      <c r="AF2501" s="120"/>
      <c r="AG2501" s="127"/>
      <c r="AH2501" s="127"/>
      <c r="AI2501" s="120"/>
      <c r="AJ2501" s="127"/>
      <c r="AK2501" s="127"/>
      <c r="AL2501" s="120"/>
      <c r="AM2501" s="127"/>
      <c r="AN2501" s="127"/>
      <c r="AO2501" s="120"/>
      <c r="AP2501" s="127"/>
      <c r="AQ2501" s="127"/>
      <c r="AR2501" s="127"/>
      <c r="AS2501" s="127"/>
      <c r="AT2501" s="127"/>
      <c r="AU2501" s="120"/>
      <c r="AV2501" s="127"/>
      <c r="AW2501" s="127"/>
      <c r="AX2501" s="120"/>
      <c r="AY2501" s="127"/>
      <c r="AZ2501" s="127"/>
      <c r="BA2501" s="120"/>
      <c r="BB2501" s="127"/>
      <c r="BC2501" s="127"/>
      <c r="BD2501" s="120"/>
      <c r="BE2501" s="120"/>
      <c r="BF2501" s="120"/>
      <c r="BG2501" s="120"/>
      <c r="BH2501" s="120"/>
      <c r="BI2501" s="120"/>
      <c r="BJ2501" s="120"/>
      <c r="BK2501" s="128"/>
      <c r="BL2501" s="128"/>
    </row>
    <row r="2502" spans="1:64" x14ac:dyDescent="0.2">
      <c r="A2502" s="120"/>
      <c r="B2502" s="120"/>
      <c r="C2502" s="168"/>
      <c r="D2502" s="127"/>
      <c r="E2502" s="141"/>
      <c r="F2502" s="141"/>
      <c r="G2502" s="141"/>
      <c r="H2502" s="120"/>
      <c r="I2502" s="127"/>
      <c r="J2502" s="127"/>
      <c r="K2502" s="120"/>
      <c r="L2502" s="127"/>
      <c r="M2502" s="127"/>
      <c r="N2502" s="120"/>
      <c r="O2502" s="127"/>
      <c r="P2502" s="127"/>
      <c r="Q2502" s="120"/>
      <c r="R2502" s="127"/>
      <c r="S2502" s="127"/>
      <c r="T2502" s="120"/>
      <c r="U2502" s="127"/>
      <c r="V2502" s="127"/>
      <c r="W2502" s="120"/>
      <c r="X2502" s="127"/>
      <c r="Y2502" s="127"/>
      <c r="Z2502" s="120"/>
      <c r="AA2502" s="127"/>
      <c r="AB2502" s="127"/>
      <c r="AC2502" s="120"/>
      <c r="AD2502" s="127"/>
      <c r="AE2502" s="127"/>
      <c r="AF2502" s="120"/>
      <c r="AG2502" s="127"/>
      <c r="AH2502" s="127"/>
      <c r="AI2502" s="120"/>
      <c r="AJ2502" s="127"/>
      <c r="AK2502" s="127"/>
      <c r="AL2502" s="120"/>
      <c r="AM2502" s="127"/>
      <c r="AN2502" s="127"/>
      <c r="AO2502" s="120"/>
      <c r="AP2502" s="127"/>
      <c r="AQ2502" s="127"/>
      <c r="AR2502" s="127"/>
      <c r="AS2502" s="127"/>
      <c r="AT2502" s="127"/>
      <c r="AU2502" s="120"/>
      <c r="AV2502" s="127"/>
      <c r="AW2502" s="127"/>
      <c r="AX2502" s="120"/>
      <c r="AY2502" s="127"/>
      <c r="AZ2502" s="127"/>
      <c r="BA2502" s="120"/>
      <c r="BB2502" s="127"/>
      <c r="BC2502" s="127"/>
      <c r="BD2502" s="120"/>
      <c r="BE2502" s="120"/>
      <c r="BF2502" s="120"/>
      <c r="BG2502" s="120"/>
      <c r="BH2502" s="120"/>
      <c r="BI2502" s="120"/>
      <c r="BJ2502" s="120"/>
      <c r="BK2502" s="128"/>
      <c r="BL2502" s="128"/>
    </row>
    <row r="2503" spans="1:64" x14ac:dyDescent="0.2">
      <c r="A2503" s="120"/>
      <c r="B2503" s="120"/>
      <c r="C2503" s="168"/>
      <c r="D2503" s="127"/>
      <c r="E2503" s="141"/>
      <c r="F2503" s="141"/>
      <c r="G2503" s="141"/>
      <c r="H2503" s="120"/>
      <c r="I2503" s="127"/>
      <c r="J2503" s="127"/>
      <c r="K2503" s="120"/>
      <c r="L2503" s="127"/>
      <c r="M2503" s="127"/>
      <c r="N2503" s="120"/>
      <c r="O2503" s="127"/>
      <c r="P2503" s="127"/>
      <c r="Q2503" s="120"/>
      <c r="R2503" s="127"/>
      <c r="S2503" s="127"/>
      <c r="T2503" s="120"/>
      <c r="U2503" s="127"/>
      <c r="V2503" s="127"/>
      <c r="W2503" s="120"/>
      <c r="X2503" s="127"/>
      <c r="Y2503" s="127"/>
      <c r="Z2503" s="120"/>
      <c r="AA2503" s="127"/>
      <c r="AB2503" s="127"/>
      <c r="AC2503" s="120"/>
      <c r="AD2503" s="127"/>
      <c r="AE2503" s="127"/>
      <c r="AF2503" s="120"/>
      <c r="AG2503" s="127"/>
      <c r="AH2503" s="127"/>
      <c r="AI2503" s="120"/>
      <c r="AJ2503" s="127"/>
      <c r="AK2503" s="127"/>
      <c r="AL2503" s="120"/>
      <c r="AM2503" s="127"/>
      <c r="AN2503" s="127"/>
      <c r="AO2503" s="120"/>
      <c r="AP2503" s="127"/>
      <c r="AQ2503" s="127"/>
      <c r="AR2503" s="127"/>
      <c r="AS2503" s="127"/>
      <c r="AT2503" s="127"/>
      <c r="AU2503" s="120"/>
      <c r="AV2503" s="127"/>
      <c r="AW2503" s="127"/>
      <c r="AX2503" s="120"/>
      <c r="AY2503" s="127"/>
      <c r="AZ2503" s="127"/>
      <c r="BA2503" s="120"/>
      <c r="BB2503" s="127"/>
      <c r="BC2503" s="127"/>
      <c r="BD2503" s="120"/>
      <c r="BE2503" s="120"/>
      <c r="BF2503" s="120"/>
      <c r="BG2503" s="120"/>
      <c r="BH2503" s="120"/>
      <c r="BI2503" s="120"/>
      <c r="BJ2503" s="120"/>
      <c r="BK2503" s="128"/>
      <c r="BL2503" s="128"/>
    </row>
    <row r="2504" spans="1:64" x14ac:dyDescent="0.2">
      <c r="A2504" s="120"/>
      <c r="B2504" s="120"/>
      <c r="C2504" s="168"/>
      <c r="D2504" s="127"/>
      <c r="E2504" s="141"/>
      <c r="F2504" s="141"/>
      <c r="G2504" s="141"/>
      <c r="H2504" s="120"/>
      <c r="I2504" s="127"/>
      <c r="J2504" s="127"/>
      <c r="K2504" s="120"/>
      <c r="L2504" s="127"/>
      <c r="M2504" s="127"/>
      <c r="N2504" s="120"/>
      <c r="O2504" s="127"/>
      <c r="P2504" s="127"/>
      <c r="Q2504" s="120"/>
      <c r="R2504" s="127"/>
      <c r="S2504" s="127"/>
      <c r="T2504" s="120"/>
      <c r="U2504" s="127"/>
      <c r="V2504" s="127"/>
      <c r="W2504" s="120"/>
      <c r="X2504" s="127"/>
      <c r="Y2504" s="127"/>
      <c r="Z2504" s="120"/>
      <c r="AA2504" s="127"/>
      <c r="AB2504" s="127"/>
      <c r="AC2504" s="120"/>
      <c r="AD2504" s="127"/>
      <c r="AE2504" s="127"/>
      <c r="AF2504" s="120"/>
      <c r="AG2504" s="127"/>
      <c r="AH2504" s="127"/>
      <c r="AI2504" s="120"/>
      <c r="AJ2504" s="127"/>
      <c r="AK2504" s="127"/>
      <c r="AL2504" s="120"/>
      <c r="AM2504" s="127"/>
      <c r="AN2504" s="127"/>
      <c r="AO2504" s="120"/>
      <c r="AP2504" s="127"/>
      <c r="AQ2504" s="127"/>
      <c r="AR2504" s="127"/>
      <c r="AS2504" s="127"/>
      <c r="AT2504" s="127"/>
      <c r="AU2504" s="120"/>
      <c r="AV2504" s="127"/>
      <c r="AW2504" s="127"/>
      <c r="AX2504" s="120"/>
      <c r="AY2504" s="127"/>
      <c r="AZ2504" s="127"/>
      <c r="BA2504" s="120"/>
      <c r="BB2504" s="127"/>
      <c r="BC2504" s="127"/>
      <c r="BD2504" s="120"/>
      <c r="BE2504" s="120"/>
      <c r="BF2504" s="120"/>
      <c r="BG2504" s="120"/>
      <c r="BH2504" s="120"/>
      <c r="BI2504" s="120"/>
      <c r="BJ2504" s="120"/>
      <c r="BK2504" s="128"/>
      <c r="BL2504" s="128"/>
    </row>
    <row r="2505" spans="1:64" x14ac:dyDescent="0.2">
      <c r="A2505" s="120"/>
      <c r="B2505" s="120"/>
      <c r="C2505" s="168"/>
      <c r="D2505" s="127"/>
      <c r="E2505" s="141"/>
      <c r="F2505" s="141"/>
      <c r="G2505" s="141"/>
      <c r="H2505" s="120"/>
      <c r="I2505" s="127"/>
      <c r="J2505" s="127"/>
      <c r="K2505" s="120"/>
      <c r="L2505" s="127"/>
      <c r="M2505" s="127"/>
      <c r="N2505" s="120"/>
      <c r="O2505" s="127"/>
      <c r="P2505" s="127"/>
      <c r="Q2505" s="120"/>
      <c r="R2505" s="127"/>
      <c r="S2505" s="127"/>
      <c r="T2505" s="120"/>
      <c r="U2505" s="127"/>
      <c r="V2505" s="127"/>
      <c r="W2505" s="120"/>
      <c r="X2505" s="127"/>
      <c r="Y2505" s="127"/>
      <c r="Z2505" s="120"/>
      <c r="AA2505" s="127"/>
      <c r="AB2505" s="127"/>
      <c r="AC2505" s="120"/>
      <c r="AD2505" s="127"/>
      <c r="AE2505" s="127"/>
      <c r="AF2505" s="120"/>
      <c r="AG2505" s="127"/>
      <c r="AH2505" s="127"/>
      <c r="AI2505" s="120"/>
      <c r="AJ2505" s="127"/>
      <c r="AK2505" s="127"/>
      <c r="AL2505" s="120"/>
      <c r="AM2505" s="127"/>
      <c r="AN2505" s="127"/>
      <c r="AO2505" s="120"/>
      <c r="AP2505" s="127"/>
      <c r="AQ2505" s="127"/>
      <c r="AR2505" s="127"/>
      <c r="AS2505" s="127"/>
      <c r="AT2505" s="127"/>
      <c r="AU2505" s="120"/>
      <c r="AV2505" s="127"/>
      <c r="AW2505" s="127"/>
      <c r="AX2505" s="120"/>
      <c r="AY2505" s="127"/>
      <c r="AZ2505" s="127"/>
      <c r="BA2505" s="120"/>
      <c r="BB2505" s="127"/>
      <c r="BC2505" s="127"/>
      <c r="BD2505" s="120"/>
      <c r="BE2505" s="120"/>
      <c r="BF2505" s="120"/>
      <c r="BG2505" s="120"/>
      <c r="BH2505" s="120"/>
      <c r="BI2505" s="120"/>
      <c r="BJ2505" s="120"/>
      <c r="BK2505" s="128"/>
      <c r="BL2505" s="128"/>
    </row>
    <row r="2506" spans="1:64" x14ac:dyDescent="0.2">
      <c r="A2506" s="120"/>
      <c r="B2506" s="120"/>
      <c r="C2506" s="168"/>
      <c r="D2506" s="127"/>
      <c r="E2506" s="141"/>
      <c r="F2506" s="141"/>
      <c r="G2506" s="141"/>
      <c r="H2506" s="120"/>
      <c r="I2506" s="127"/>
      <c r="J2506" s="127"/>
      <c r="K2506" s="120"/>
      <c r="L2506" s="127"/>
      <c r="M2506" s="127"/>
      <c r="N2506" s="120"/>
      <c r="O2506" s="127"/>
      <c r="P2506" s="127"/>
      <c r="Q2506" s="120"/>
      <c r="R2506" s="127"/>
      <c r="S2506" s="127"/>
      <c r="T2506" s="120"/>
      <c r="U2506" s="127"/>
      <c r="V2506" s="127"/>
      <c r="W2506" s="120"/>
      <c r="X2506" s="127"/>
      <c r="Y2506" s="127"/>
      <c r="Z2506" s="120"/>
      <c r="AA2506" s="127"/>
      <c r="AB2506" s="127"/>
      <c r="AC2506" s="120"/>
      <c r="AD2506" s="127"/>
      <c r="AE2506" s="127"/>
      <c r="AF2506" s="120"/>
      <c r="AG2506" s="127"/>
      <c r="AH2506" s="127"/>
      <c r="AI2506" s="120"/>
      <c r="AJ2506" s="127"/>
      <c r="AK2506" s="127"/>
      <c r="AL2506" s="120"/>
      <c r="AM2506" s="127"/>
      <c r="AN2506" s="127"/>
      <c r="AO2506" s="120"/>
      <c r="AP2506" s="127"/>
      <c r="AQ2506" s="127"/>
      <c r="AR2506" s="127"/>
      <c r="AS2506" s="127"/>
      <c r="AT2506" s="127"/>
      <c r="AU2506" s="120"/>
      <c r="AV2506" s="127"/>
      <c r="AW2506" s="127"/>
      <c r="AX2506" s="120"/>
      <c r="AY2506" s="127"/>
      <c r="AZ2506" s="127"/>
      <c r="BA2506" s="120"/>
      <c r="BB2506" s="127"/>
      <c r="BC2506" s="127"/>
      <c r="BD2506" s="120"/>
      <c r="BE2506" s="120"/>
      <c r="BF2506" s="120"/>
      <c r="BG2506" s="120"/>
      <c r="BH2506" s="120"/>
      <c r="BI2506" s="120"/>
      <c r="BJ2506" s="120"/>
      <c r="BK2506" s="128"/>
      <c r="BL2506" s="128"/>
    </row>
    <row r="2507" spans="1:64" x14ac:dyDescent="0.2">
      <c r="A2507" s="120"/>
      <c r="B2507" s="120"/>
      <c r="C2507" s="168"/>
      <c r="D2507" s="127"/>
      <c r="E2507" s="141"/>
      <c r="F2507" s="141"/>
      <c r="G2507" s="141"/>
      <c r="H2507" s="120"/>
      <c r="I2507" s="127"/>
      <c r="J2507" s="127"/>
      <c r="K2507" s="120"/>
      <c r="L2507" s="127"/>
      <c r="M2507" s="127"/>
      <c r="N2507" s="120"/>
      <c r="O2507" s="127"/>
      <c r="P2507" s="127"/>
      <c r="Q2507" s="120"/>
      <c r="R2507" s="127"/>
      <c r="S2507" s="127"/>
      <c r="T2507" s="120"/>
      <c r="U2507" s="127"/>
      <c r="V2507" s="127"/>
      <c r="W2507" s="120"/>
      <c r="X2507" s="127"/>
      <c r="Y2507" s="127"/>
      <c r="Z2507" s="120"/>
      <c r="AA2507" s="127"/>
      <c r="AB2507" s="127"/>
      <c r="AC2507" s="120"/>
      <c r="AD2507" s="127"/>
      <c r="AE2507" s="127"/>
      <c r="AF2507" s="120"/>
      <c r="AG2507" s="127"/>
      <c r="AH2507" s="127"/>
      <c r="AI2507" s="120"/>
      <c r="AJ2507" s="127"/>
      <c r="AK2507" s="127"/>
      <c r="AL2507" s="120"/>
      <c r="AM2507" s="127"/>
      <c r="AN2507" s="127"/>
      <c r="AO2507" s="120"/>
      <c r="AP2507" s="127"/>
      <c r="AQ2507" s="127"/>
      <c r="AR2507" s="127"/>
      <c r="AS2507" s="127"/>
      <c r="AT2507" s="127"/>
      <c r="AU2507" s="120"/>
      <c r="AV2507" s="127"/>
      <c r="AW2507" s="127"/>
      <c r="AX2507" s="120"/>
      <c r="AY2507" s="127"/>
      <c r="AZ2507" s="127"/>
      <c r="BA2507" s="120"/>
      <c r="BB2507" s="127"/>
      <c r="BC2507" s="127"/>
      <c r="BD2507" s="120"/>
      <c r="BE2507" s="120"/>
      <c r="BF2507" s="120"/>
      <c r="BG2507" s="120"/>
      <c r="BH2507" s="120"/>
      <c r="BI2507" s="120"/>
      <c r="BJ2507" s="120"/>
      <c r="BK2507" s="128"/>
      <c r="BL2507" s="128"/>
    </row>
    <row r="2508" spans="1:64" x14ac:dyDescent="0.2">
      <c r="A2508" s="120"/>
      <c r="B2508" s="120"/>
      <c r="C2508" s="168"/>
      <c r="D2508" s="127"/>
      <c r="E2508" s="141"/>
      <c r="F2508" s="141"/>
      <c r="G2508" s="141"/>
      <c r="H2508" s="120"/>
      <c r="I2508" s="127"/>
      <c r="J2508" s="127"/>
      <c r="K2508" s="120"/>
      <c r="L2508" s="127"/>
      <c r="M2508" s="127"/>
      <c r="N2508" s="120"/>
      <c r="O2508" s="127"/>
      <c r="P2508" s="127"/>
      <c r="Q2508" s="120"/>
      <c r="R2508" s="127"/>
      <c r="S2508" s="127"/>
      <c r="T2508" s="120"/>
      <c r="U2508" s="127"/>
      <c r="V2508" s="127"/>
      <c r="W2508" s="120"/>
      <c r="X2508" s="127"/>
      <c r="Y2508" s="127"/>
      <c r="Z2508" s="120"/>
      <c r="AA2508" s="127"/>
      <c r="AB2508" s="127"/>
      <c r="AC2508" s="120"/>
      <c r="AD2508" s="127"/>
      <c r="AE2508" s="127"/>
      <c r="AF2508" s="120"/>
      <c r="AG2508" s="127"/>
      <c r="AH2508" s="127"/>
      <c r="AI2508" s="120"/>
      <c r="AJ2508" s="127"/>
      <c r="AK2508" s="127"/>
      <c r="AL2508" s="120"/>
      <c r="AM2508" s="127"/>
      <c r="AN2508" s="127"/>
      <c r="AO2508" s="120"/>
      <c r="AP2508" s="127"/>
      <c r="AQ2508" s="127"/>
      <c r="AR2508" s="127"/>
      <c r="AS2508" s="127"/>
      <c r="AT2508" s="127"/>
      <c r="AU2508" s="120"/>
      <c r="AV2508" s="127"/>
      <c r="AW2508" s="127"/>
      <c r="AX2508" s="120"/>
      <c r="AY2508" s="127"/>
      <c r="AZ2508" s="127"/>
      <c r="BA2508" s="120"/>
      <c r="BB2508" s="127"/>
      <c r="BC2508" s="127"/>
      <c r="BD2508" s="120"/>
      <c r="BE2508" s="120"/>
      <c r="BF2508" s="120"/>
      <c r="BG2508" s="120"/>
      <c r="BH2508" s="120"/>
      <c r="BI2508" s="120"/>
      <c r="BJ2508" s="120"/>
      <c r="BK2508" s="128"/>
      <c r="BL2508" s="128"/>
    </row>
    <row r="2509" spans="1:64" x14ac:dyDescent="0.2">
      <c r="A2509" s="120"/>
      <c r="B2509" s="120"/>
      <c r="C2509" s="168"/>
      <c r="D2509" s="127"/>
      <c r="E2509" s="141"/>
      <c r="F2509" s="141"/>
      <c r="G2509" s="141"/>
      <c r="H2509" s="120"/>
      <c r="I2509" s="127"/>
      <c r="J2509" s="127"/>
      <c r="K2509" s="120"/>
      <c r="L2509" s="127"/>
      <c r="M2509" s="127"/>
      <c r="N2509" s="120"/>
      <c r="O2509" s="127"/>
      <c r="P2509" s="127"/>
      <c r="Q2509" s="120"/>
      <c r="R2509" s="127"/>
      <c r="S2509" s="127"/>
      <c r="T2509" s="120"/>
      <c r="U2509" s="127"/>
      <c r="V2509" s="127"/>
      <c r="W2509" s="120"/>
      <c r="X2509" s="127"/>
      <c r="Y2509" s="127"/>
      <c r="Z2509" s="120"/>
      <c r="AA2509" s="127"/>
      <c r="AB2509" s="127"/>
      <c r="AC2509" s="120"/>
      <c r="AD2509" s="127"/>
      <c r="AE2509" s="127"/>
      <c r="AF2509" s="120"/>
      <c r="AG2509" s="127"/>
      <c r="AH2509" s="127"/>
      <c r="AI2509" s="120"/>
      <c r="AJ2509" s="127"/>
      <c r="AK2509" s="127"/>
      <c r="AL2509" s="120"/>
      <c r="AM2509" s="127"/>
      <c r="AN2509" s="127"/>
      <c r="AO2509" s="120"/>
      <c r="AP2509" s="127"/>
      <c r="AQ2509" s="127"/>
      <c r="AR2509" s="127"/>
      <c r="AS2509" s="127"/>
      <c r="AT2509" s="127"/>
      <c r="AU2509" s="120"/>
      <c r="AV2509" s="127"/>
      <c r="AW2509" s="127"/>
      <c r="AX2509" s="120"/>
      <c r="AY2509" s="127"/>
      <c r="AZ2509" s="127"/>
      <c r="BA2509" s="120"/>
      <c r="BB2509" s="127"/>
      <c r="BC2509" s="127"/>
      <c r="BD2509" s="120"/>
      <c r="BE2509" s="120"/>
      <c r="BF2509" s="120"/>
      <c r="BG2509" s="120"/>
      <c r="BH2509" s="120"/>
      <c r="BI2509" s="120"/>
      <c r="BJ2509" s="120"/>
      <c r="BK2509" s="128"/>
      <c r="BL2509" s="128"/>
    </row>
    <row r="2510" spans="1:64" x14ac:dyDescent="0.2">
      <c r="A2510" s="120"/>
      <c r="B2510" s="120"/>
      <c r="C2510" s="168"/>
      <c r="D2510" s="127"/>
      <c r="E2510" s="141"/>
      <c r="F2510" s="141"/>
      <c r="G2510" s="141"/>
      <c r="H2510" s="120"/>
      <c r="I2510" s="127"/>
      <c r="J2510" s="127"/>
      <c r="K2510" s="120"/>
      <c r="L2510" s="127"/>
      <c r="M2510" s="127"/>
      <c r="N2510" s="120"/>
      <c r="O2510" s="127"/>
      <c r="P2510" s="127"/>
      <c r="Q2510" s="120"/>
      <c r="R2510" s="127"/>
      <c r="S2510" s="127"/>
      <c r="T2510" s="120"/>
      <c r="U2510" s="127"/>
      <c r="V2510" s="127"/>
      <c r="W2510" s="120"/>
      <c r="X2510" s="127"/>
      <c r="Y2510" s="127"/>
      <c r="Z2510" s="120"/>
      <c r="AA2510" s="127"/>
      <c r="AB2510" s="127"/>
      <c r="AC2510" s="120"/>
      <c r="AD2510" s="127"/>
      <c r="AE2510" s="127"/>
      <c r="AF2510" s="120"/>
      <c r="AG2510" s="127"/>
      <c r="AH2510" s="127"/>
      <c r="AI2510" s="120"/>
      <c r="AJ2510" s="127"/>
      <c r="AK2510" s="127"/>
      <c r="AL2510" s="120"/>
      <c r="AM2510" s="127"/>
      <c r="AN2510" s="127"/>
      <c r="AO2510" s="120"/>
      <c r="AP2510" s="127"/>
      <c r="AQ2510" s="127"/>
      <c r="AR2510" s="127"/>
      <c r="AS2510" s="127"/>
      <c r="AT2510" s="127"/>
      <c r="AU2510" s="120"/>
      <c r="AV2510" s="127"/>
      <c r="AW2510" s="127"/>
      <c r="AX2510" s="120"/>
      <c r="AY2510" s="127"/>
      <c r="AZ2510" s="127"/>
      <c r="BA2510" s="120"/>
      <c r="BB2510" s="127"/>
      <c r="BC2510" s="127"/>
      <c r="BD2510" s="120"/>
      <c r="BE2510" s="120"/>
      <c r="BF2510" s="120"/>
      <c r="BG2510" s="120"/>
      <c r="BH2510" s="120"/>
      <c r="BI2510" s="120"/>
      <c r="BJ2510" s="120"/>
      <c r="BK2510" s="128"/>
      <c r="BL2510" s="128"/>
    </row>
    <row r="2511" spans="1:64" x14ac:dyDescent="0.2">
      <c r="A2511" s="120"/>
      <c r="B2511" s="120"/>
      <c r="C2511" s="168"/>
      <c r="D2511" s="127"/>
      <c r="E2511" s="141"/>
      <c r="F2511" s="141"/>
      <c r="G2511" s="141"/>
      <c r="H2511" s="120"/>
      <c r="I2511" s="127"/>
      <c r="J2511" s="127"/>
      <c r="K2511" s="120"/>
      <c r="L2511" s="127"/>
      <c r="M2511" s="127"/>
      <c r="N2511" s="120"/>
      <c r="O2511" s="127"/>
      <c r="P2511" s="127"/>
      <c r="Q2511" s="120"/>
      <c r="R2511" s="127"/>
      <c r="S2511" s="127"/>
      <c r="T2511" s="120"/>
      <c r="U2511" s="127"/>
      <c r="V2511" s="127"/>
      <c r="W2511" s="120"/>
      <c r="X2511" s="127"/>
      <c r="Y2511" s="127"/>
      <c r="Z2511" s="120"/>
      <c r="AA2511" s="127"/>
      <c r="AB2511" s="127"/>
      <c r="AC2511" s="120"/>
      <c r="AD2511" s="127"/>
      <c r="AE2511" s="127"/>
      <c r="AF2511" s="120"/>
      <c r="AG2511" s="127"/>
      <c r="AH2511" s="127"/>
      <c r="AI2511" s="120"/>
      <c r="AJ2511" s="127"/>
      <c r="AK2511" s="127"/>
      <c r="AL2511" s="120"/>
      <c r="AM2511" s="127"/>
      <c r="AN2511" s="127"/>
      <c r="AO2511" s="120"/>
      <c r="AP2511" s="127"/>
      <c r="AQ2511" s="127"/>
      <c r="AR2511" s="127"/>
      <c r="AS2511" s="127"/>
      <c r="AT2511" s="127"/>
      <c r="AU2511" s="120"/>
      <c r="AV2511" s="127"/>
      <c r="AW2511" s="127"/>
      <c r="AX2511" s="120"/>
      <c r="AY2511" s="127"/>
      <c r="AZ2511" s="127"/>
      <c r="BA2511" s="120"/>
      <c r="BB2511" s="127"/>
      <c r="BC2511" s="127"/>
      <c r="BD2511" s="120"/>
      <c r="BE2511" s="120"/>
      <c r="BF2511" s="120"/>
      <c r="BG2511" s="120"/>
      <c r="BH2511" s="120"/>
      <c r="BI2511" s="120"/>
      <c r="BJ2511" s="120"/>
      <c r="BK2511" s="128"/>
      <c r="BL2511" s="128"/>
    </row>
    <row r="2512" spans="1:64" x14ac:dyDescent="0.2">
      <c r="A2512" s="120"/>
      <c r="B2512" s="120"/>
      <c r="C2512" s="168"/>
      <c r="D2512" s="127"/>
      <c r="E2512" s="141"/>
      <c r="F2512" s="141"/>
      <c r="G2512" s="141"/>
      <c r="H2512" s="120"/>
      <c r="I2512" s="127"/>
      <c r="J2512" s="127"/>
      <c r="K2512" s="120"/>
      <c r="L2512" s="127"/>
      <c r="M2512" s="127"/>
      <c r="N2512" s="120"/>
      <c r="O2512" s="127"/>
      <c r="P2512" s="127"/>
      <c r="Q2512" s="120"/>
      <c r="R2512" s="127"/>
      <c r="S2512" s="127"/>
      <c r="T2512" s="120"/>
      <c r="U2512" s="127"/>
      <c r="V2512" s="127"/>
      <c r="W2512" s="120"/>
      <c r="X2512" s="127"/>
      <c r="Y2512" s="127"/>
      <c r="Z2512" s="120"/>
      <c r="AA2512" s="127"/>
      <c r="AB2512" s="127"/>
      <c r="AC2512" s="120"/>
      <c r="AD2512" s="127"/>
      <c r="AE2512" s="127"/>
      <c r="AF2512" s="120"/>
      <c r="AG2512" s="127"/>
      <c r="AH2512" s="127"/>
      <c r="AI2512" s="120"/>
      <c r="AJ2512" s="127"/>
      <c r="AK2512" s="127"/>
      <c r="AL2512" s="120"/>
      <c r="AM2512" s="127"/>
      <c r="AN2512" s="127"/>
      <c r="AO2512" s="120"/>
      <c r="AP2512" s="127"/>
      <c r="AQ2512" s="127"/>
      <c r="AR2512" s="127"/>
      <c r="AS2512" s="127"/>
      <c r="AT2512" s="127"/>
      <c r="AU2512" s="120"/>
      <c r="AV2512" s="127"/>
      <c r="AW2512" s="127"/>
      <c r="AX2512" s="120"/>
      <c r="AY2512" s="127"/>
      <c r="AZ2512" s="127"/>
      <c r="BA2512" s="120"/>
      <c r="BB2512" s="127"/>
      <c r="BC2512" s="127"/>
      <c r="BD2512" s="120"/>
      <c r="BE2512" s="120"/>
      <c r="BF2512" s="120"/>
      <c r="BG2512" s="120"/>
      <c r="BH2512" s="120"/>
      <c r="BI2512" s="120"/>
      <c r="BJ2512" s="120"/>
      <c r="BK2512" s="128"/>
      <c r="BL2512" s="128"/>
    </row>
    <row r="2513" spans="1:64" x14ac:dyDescent="0.2">
      <c r="A2513" s="120"/>
      <c r="B2513" s="120"/>
      <c r="C2513" s="168"/>
      <c r="D2513" s="127"/>
      <c r="E2513" s="141"/>
      <c r="F2513" s="141"/>
      <c r="G2513" s="141"/>
      <c r="H2513" s="120"/>
      <c r="I2513" s="127"/>
      <c r="J2513" s="127"/>
      <c r="K2513" s="120"/>
      <c r="L2513" s="127"/>
      <c r="M2513" s="127"/>
      <c r="N2513" s="120"/>
      <c r="O2513" s="127"/>
      <c r="P2513" s="127"/>
      <c r="Q2513" s="120"/>
      <c r="R2513" s="127"/>
      <c r="S2513" s="127"/>
      <c r="T2513" s="120"/>
      <c r="U2513" s="127"/>
      <c r="V2513" s="127"/>
      <c r="W2513" s="120"/>
      <c r="X2513" s="127"/>
      <c r="Y2513" s="127"/>
      <c r="Z2513" s="120"/>
      <c r="AA2513" s="127"/>
      <c r="AB2513" s="127"/>
      <c r="AC2513" s="120"/>
      <c r="AD2513" s="127"/>
      <c r="AE2513" s="127"/>
      <c r="AF2513" s="120"/>
      <c r="AG2513" s="127"/>
      <c r="AH2513" s="127"/>
      <c r="AI2513" s="120"/>
      <c r="AJ2513" s="127"/>
      <c r="AK2513" s="127"/>
      <c r="AL2513" s="120"/>
      <c r="AM2513" s="127"/>
      <c r="AN2513" s="127"/>
      <c r="AO2513" s="120"/>
      <c r="AP2513" s="127"/>
      <c r="AQ2513" s="127"/>
      <c r="AR2513" s="127"/>
      <c r="AS2513" s="127"/>
      <c r="AT2513" s="127"/>
      <c r="AU2513" s="120"/>
      <c r="AV2513" s="127"/>
      <c r="AW2513" s="127"/>
      <c r="AX2513" s="120"/>
      <c r="AY2513" s="127"/>
      <c r="AZ2513" s="127"/>
      <c r="BA2513" s="120"/>
      <c r="BB2513" s="127"/>
      <c r="BC2513" s="127"/>
      <c r="BD2513" s="120"/>
      <c r="BE2513" s="120"/>
      <c r="BF2513" s="120"/>
      <c r="BG2513" s="120"/>
      <c r="BH2513" s="120"/>
      <c r="BI2513" s="120"/>
      <c r="BJ2513" s="120"/>
      <c r="BK2513" s="128"/>
      <c r="BL2513" s="128"/>
    </row>
    <row r="2514" spans="1:64" x14ac:dyDescent="0.2">
      <c r="A2514" s="120"/>
      <c r="B2514" s="120"/>
      <c r="C2514" s="168"/>
      <c r="D2514" s="127"/>
      <c r="E2514" s="141"/>
      <c r="F2514" s="141"/>
      <c r="G2514" s="141"/>
      <c r="H2514" s="120"/>
      <c r="I2514" s="127"/>
      <c r="J2514" s="127"/>
      <c r="K2514" s="120"/>
      <c r="L2514" s="127"/>
      <c r="M2514" s="127"/>
      <c r="N2514" s="120"/>
      <c r="O2514" s="127"/>
      <c r="P2514" s="127"/>
      <c r="Q2514" s="120"/>
      <c r="R2514" s="127"/>
      <c r="S2514" s="127"/>
      <c r="T2514" s="120"/>
      <c r="U2514" s="127"/>
      <c r="V2514" s="127"/>
      <c r="W2514" s="120"/>
      <c r="X2514" s="127"/>
      <c r="Y2514" s="127"/>
      <c r="Z2514" s="120"/>
      <c r="AA2514" s="127"/>
      <c r="AB2514" s="127"/>
      <c r="AC2514" s="120"/>
      <c r="AD2514" s="127"/>
      <c r="AE2514" s="127"/>
      <c r="AF2514" s="120"/>
      <c r="AG2514" s="127"/>
      <c r="AH2514" s="127"/>
      <c r="AI2514" s="120"/>
      <c r="AJ2514" s="127"/>
      <c r="AK2514" s="127"/>
      <c r="AL2514" s="120"/>
      <c r="AM2514" s="127"/>
      <c r="AN2514" s="127"/>
      <c r="AO2514" s="120"/>
      <c r="AP2514" s="127"/>
      <c r="AQ2514" s="127"/>
      <c r="AR2514" s="127"/>
      <c r="AS2514" s="127"/>
      <c r="AT2514" s="127"/>
      <c r="AU2514" s="120"/>
      <c r="AV2514" s="127"/>
      <c r="AW2514" s="127"/>
      <c r="AX2514" s="120"/>
      <c r="AY2514" s="127"/>
      <c r="AZ2514" s="127"/>
      <c r="BA2514" s="120"/>
      <c r="BB2514" s="127"/>
      <c r="BC2514" s="127"/>
      <c r="BD2514" s="120"/>
      <c r="BE2514" s="120"/>
      <c r="BF2514" s="120"/>
      <c r="BG2514" s="120"/>
      <c r="BH2514" s="120"/>
      <c r="BI2514" s="120"/>
      <c r="BJ2514" s="120"/>
      <c r="BK2514" s="128"/>
      <c r="BL2514" s="128"/>
    </row>
    <row r="2515" spans="1:64" x14ac:dyDescent="0.2">
      <c r="A2515" s="120"/>
      <c r="B2515" s="120"/>
      <c r="C2515" s="168"/>
      <c r="D2515" s="127"/>
      <c r="E2515" s="141"/>
      <c r="F2515" s="141"/>
      <c r="G2515" s="141"/>
      <c r="H2515" s="120"/>
      <c r="I2515" s="127"/>
      <c r="J2515" s="127"/>
      <c r="K2515" s="120"/>
      <c r="L2515" s="127"/>
      <c r="M2515" s="127"/>
      <c r="N2515" s="120"/>
      <c r="O2515" s="127"/>
      <c r="P2515" s="127"/>
      <c r="Q2515" s="120"/>
      <c r="R2515" s="127"/>
      <c r="S2515" s="127"/>
      <c r="T2515" s="120"/>
      <c r="U2515" s="127"/>
      <c r="V2515" s="127"/>
      <c r="W2515" s="120"/>
      <c r="X2515" s="127"/>
      <c r="Y2515" s="127"/>
      <c r="Z2515" s="120"/>
      <c r="AA2515" s="127"/>
      <c r="AB2515" s="127"/>
      <c r="AC2515" s="120"/>
      <c r="AD2515" s="127"/>
      <c r="AE2515" s="127"/>
      <c r="AF2515" s="120"/>
      <c r="AG2515" s="127"/>
      <c r="AH2515" s="127"/>
      <c r="AI2515" s="120"/>
      <c r="AJ2515" s="127"/>
      <c r="AK2515" s="127"/>
      <c r="AL2515" s="120"/>
      <c r="AM2515" s="127"/>
      <c r="AN2515" s="127"/>
      <c r="AO2515" s="120"/>
      <c r="AP2515" s="127"/>
      <c r="AQ2515" s="127"/>
      <c r="AR2515" s="127"/>
      <c r="AS2515" s="127"/>
      <c r="AT2515" s="127"/>
      <c r="AU2515" s="120"/>
      <c r="AV2515" s="127"/>
      <c r="AW2515" s="127"/>
      <c r="AX2515" s="120"/>
      <c r="AY2515" s="127"/>
      <c r="AZ2515" s="127"/>
      <c r="BA2515" s="120"/>
      <c r="BB2515" s="127"/>
      <c r="BC2515" s="127"/>
      <c r="BD2515" s="120"/>
      <c r="BE2515" s="120"/>
      <c r="BF2515" s="120"/>
      <c r="BG2515" s="120"/>
      <c r="BH2515" s="120"/>
      <c r="BI2515" s="120"/>
      <c r="BJ2515" s="120"/>
      <c r="BK2515" s="128"/>
      <c r="BL2515" s="128"/>
    </row>
    <row r="2516" spans="1:64" x14ac:dyDescent="0.2">
      <c r="A2516" s="120"/>
      <c r="B2516" s="120"/>
      <c r="C2516" s="168"/>
      <c r="D2516" s="127"/>
      <c r="E2516" s="141"/>
      <c r="F2516" s="141"/>
      <c r="G2516" s="141"/>
      <c r="H2516" s="120"/>
      <c r="I2516" s="127"/>
      <c r="J2516" s="127"/>
      <c r="K2516" s="120"/>
      <c r="L2516" s="127"/>
      <c r="M2516" s="127"/>
      <c r="N2516" s="120"/>
      <c r="O2516" s="127"/>
      <c r="P2516" s="127"/>
      <c r="Q2516" s="120"/>
      <c r="R2516" s="127"/>
      <c r="S2516" s="127"/>
      <c r="T2516" s="120"/>
      <c r="U2516" s="127"/>
      <c r="V2516" s="127"/>
      <c r="W2516" s="120"/>
      <c r="X2516" s="127"/>
      <c r="Y2516" s="127"/>
      <c r="Z2516" s="120"/>
      <c r="AA2516" s="127"/>
      <c r="AB2516" s="127"/>
      <c r="AC2516" s="120"/>
      <c r="AD2516" s="127"/>
      <c r="AE2516" s="127"/>
      <c r="AF2516" s="120"/>
      <c r="AG2516" s="127"/>
      <c r="AH2516" s="127"/>
      <c r="AI2516" s="120"/>
      <c r="AJ2516" s="127"/>
      <c r="AK2516" s="127"/>
      <c r="AL2516" s="120"/>
      <c r="AM2516" s="127"/>
      <c r="AN2516" s="127"/>
      <c r="AO2516" s="120"/>
      <c r="AP2516" s="127"/>
      <c r="AQ2516" s="127"/>
      <c r="AR2516" s="127"/>
      <c r="AS2516" s="127"/>
      <c r="AT2516" s="127"/>
      <c r="AU2516" s="120"/>
      <c r="AV2516" s="127"/>
      <c r="AW2516" s="127"/>
      <c r="AX2516" s="120"/>
      <c r="AY2516" s="127"/>
      <c r="AZ2516" s="127"/>
      <c r="BA2516" s="120"/>
      <c r="BB2516" s="127"/>
      <c r="BC2516" s="127"/>
      <c r="BD2516" s="120"/>
      <c r="BE2516" s="120"/>
      <c r="BF2516" s="120"/>
      <c r="BG2516" s="120"/>
      <c r="BH2516" s="120"/>
      <c r="BI2516" s="120"/>
      <c r="BJ2516" s="120"/>
      <c r="BK2516" s="128"/>
      <c r="BL2516" s="128"/>
    </row>
    <row r="2517" spans="1:64" x14ac:dyDescent="0.2">
      <c r="A2517" s="120"/>
      <c r="B2517" s="120"/>
      <c r="C2517" s="168"/>
      <c r="D2517" s="127"/>
      <c r="E2517" s="141"/>
      <c r="F2517" s="141"/>
      <c r="G2517" s="141"/>
      <c r="H2517" s="120"/>
      <c r="I2517" s="127"/>
      <c r="J2517" s="127"/>
      <c r="K2517" s="120"/>
      <c r="L2517" s="127"/>
      <c r="M2517" s="127"/>
      <c r="N2517" s="120"/>
      <c r="O2517" s="127"/>
      <c r="P2517" s="127"/>
      <c r="Q2517" s="120"/>
      <c r="R2517" s="127"/>
      <c r="S2517" s="127"/>
      <c r="T2517" s="120"/>
      <c r="U2517" s="127"/>
      <c r="V2517" s="127"/>
      <c r="W2517" s="120"/>
      <c r="X2517" s="127"/>
      <c r="Y2517" s="127"/>
      <c r="Z2517" s="120"/>
      <c r="AA2517" s="127"/>
      <c r="AB2517" s="127"/>
      <c r="AC2517" s="120"/>
      <c r="AD2517" s="127"/>
      <c r="AE2517" s="127"/>
      <c r="AF2517" s="120"/>
      <c r="AG2517" s="127"/>
      <c r="AH2517" s="127"/>
      <c r="AI2517" s="120"/>
      <c r="AJ2517" s="127"/>
      <c r="AK2517" s="127"/>
      <c r="AL2517" s="120"/>
      <c r="AM2517" s="127"/>
      <c r="AN2517" s="127"/>
      <c r="AO2517" s="120"/>
      <c r="AP2517" s="127"/>
      <c r="AQ2517" s="127"/>
      <c r="AR2517" s="127"/>
      <c r="AS2517" s="127"/>
      <c r="AT2517" s="127"/>
      <c r="AU2517" s="120"/>
      <c r="AV2517" s="127"/>
      <c r="AW2517" s="127"/>
      <c r="AX2517" s="120"/>
      <c r="AY2517" s="127"/>
      <c r="AZ2517" s="127"/>
      <c r="BA2517" s="120"/>
      <c r="BB2517" s="127"/>
      <c r="BC2517" s="127"/>
      <c r="BD2517" s="120"/>
      <c r="BE2517" s="120"/>
      <c r="BF2517" s="120"/>
      <c r="BG2517" s="120"/>
      <c r="BH2517" s="120"/>
      <c r="BI2517" s="120"/>
      <c r="BJ2517" s="120"/>
      <c r="BK2517" s="128"/>
      <c r="BL2517" s="128"/>
    </row>
    <row r="2518" spans="1:64" x14ac:dyDescent="0.2">
      <c r="A2518" s="120"/>
      <c r="B2518" s="120"/>
      <c r="C2518" s="168"/>
      <c r="D2518" s="127"/>
      <c r="E2518" s="141"/>
      <c r="F2518" s="141"/>
      <c r="G2518" s="141"/>
      <c r="H2518" s="120"/>
      <c r="I2518" s="127"/>
      <c r="J2518" s="127"/>
      <c r="K2518" s="120"/>
      <c r="L2518" s="127"/>
      <c r="M2518" s="127"/>
      <c r="N2518" s="120"/>
      <c r="O2518" s="127"/>
      <c r="P2518" s="127"/>
      <c r="Q2518" s="120"/>
      <c r="R2518" s="127"/>
      <c r="S2518" s="127"/>
      <c r="T2518" s="120"/>
      <c r="U2518" s="127"/>
      <c r="V2518" s="127"/>
      <c r="W2518" s="120"/>
      <c r="X2518" s="127"/>
      <c r="Y2518" s="127"/>
      <c r="Z2518" s="120"/>
      <c r="AA2518" s="127"/>
      <c r="AB2518" s="127"/>
      <c r="AC2518" s="120"/>
      <c r="AD2518" s="127"/>
      <c r="AE2518" s="127"/>
      <c r="AF2518" s="120"/>
      <c r="AG2518" s="127"/>
      <c r="AH2518" s="127"/>
      <c r="AI2518" s="120"/>
      <c r="AJ2518" s="127"/>
      <c r="AK2518" s="127"/>
      <c r="AL2518" s="120"/>
      <c r="AM2518" s="127"/>
      <c r="AN2518" s="127"/>
      <c r="AO2518" s="120"/>
      <c r="AP2518" s="127"/>
      <c r="AQ2518" s="127"/>
      <c r="AR2518" s="127"/>
      <c r="AS2518" s="127"/>
      <c r="AT2518" s="127"/>
      <c r="AU2518" s="120"/>
      <c r="AV2518" s="127"/>
      <c r="AW2518" s="127"/>
      <c r="AX2518" s="120"/>
      <c r="AY2518" s="127"/>
      <c r="AZ2518" s="127"/>
      <c r="BA2518" s="120"/>
      <c r="BB2518" s="127"/>
      <c r="BC2518" s="127"/>
      <c r="BD2518" s="120"/>
      <c r="BE2518" s="120"/>
      <c r="BF2518" s="120"/>
      <c r="BG2518" s="120"/>
      <c r="BH2518" s="120"/>
      <c r="BI2518" s="120"/>
      <c r="BJ2518" s="120"/>
      <c r="BK2518" s="128"/>
      <c r="BL2518" s="128"/>
    </row>
    <row r="2519" spans="1:64" x14ac:dyDescent="0.2">
      <c r="A2519" s="120"/>
      <c r="B2519" s="120"/>
      <c r="C2519" s="168"/>
      <c r="D2519" s="127"/>
      <c r="E2519" s="141"/>
      <c r="F2519" s="141"/>
      <c r="G2519" s="141"/>
      <c r="H2519" s="120"/>
      <c r="I2519" s="127"/>
      <c r="J2519" s="127"/>
      <c r="K2519" s="120"/>
      <c r="L2519" s="127"/>
      <c r="M2519" s="127"/>
      <c r="N2519" s="120"/>
      <c r="O2519" s="127"/>
      <c r="P2519" s="127"/>
      <c r="Q2519" s="120"/>
      <c r="R2519" s="127"/>
      <c r="S2519" s="127"/>
      <c r="T2519" s="120"/>
      <c r="U2519" s="127"/>
      <c r="V2519" s="127"/>
      <c r="W2519" s="120"/>
      <c r="X2519" s="127"/>
      <c r="Y2519" s="127"/>
      <c r="Z2519" s="120"/>
      <c r="AA2519" s="127"/>
      <c r="AB2519" s="127"/>
      <c r="AC2519" s="120"/>
      <c r="AD2519" s="127"/>
      <c r="AE2519" s="127"/>
      <c r="AF2519" s="120"/>
      <c r="AG2519" s="127"/>
      <c r="AH2519" s="127"/>
      <c r="AI2519" s="120"/>
      <c r="AJ2519" s="127"/>
      <c r="AK2519" s="127"/>
      <c r="AL2519" s="120"/>
      <c r="AM2519" s="127"/>
      <c r="AN2519" s="127"/>
      <c r="AO2519" s="120"/>
      <c r="AP2519" s="127"/>
      <c r="AQ2519" s="127"/>
      <c r="AR2519" s="127"/>
      <c r="AS2519" s="127"/>
      <c r="AT2519" s="127"/>
      <c r="AU2519" s="120"/>
      <c r="AV2519" s="127"/>
      <c r="AW2519" s="127"/>
      <c r="AX2519" s="120"/>
      <c r="AY2519" s="127"/>
      <c r="AZ2519" s="127"/>
      <c r="BA2519" s="120"/>
      <c r="BB2519" s="127"/>
      <c r="BC2519" s="127"/>
      <c r="BD2519" s="120"/>
      <c r="BE2519" s="120"/>
      <c r="BF2519" s="120"/>
      <c r="BG2519" s="120"/>
      <c r="BH2519" s="120"/>
      <c r="BI2519" s="120"/>
      <c r="BJ2519" s="120"/>
      <c r="BK2519" s="128"/>
      <c r="BL2519" s="128"/>
    </row>
    <row r="2520" spans="1:64" x14ac:dyDescent="0.2">
      <c r="A2520" s="120"/>
      <c r="B2520" s="120"/>
      <c r="C2520" s="168"/>
      <c r="D2520" s="127"/>
      <c r="E2520" s="141"/>
      <c r="F2520" s="141"/>
      <c r="G2520" s="141"/>
      <c r="H2520" s="120"/>
      <c r="I2520" s="127"/>
      <c r="J2520" s="127"/>
      <c r="K2520" s="120"/>
      <c r="L2520" s="127"/>
      <c r="M2520" s="127"/>
      <c r="N2520" s="120"/>
      <c r="O2520" s="127"/>
      <c r="P2520" s="127"/>
      <c r="Q2520" s="120"/>
      <c r="R2520" s="127"/>
      <c r="S2520" s="127"/>
      <c r="T2520" s="120"/>
      <c r="U2520" s="127"/>
      <c r="V2520" s="127"/>
      <c r="W2520" s="120"/>
      <c r="X2520" s="127"/>
      <c r="Y2520" s="127"/>
      <c r="Z2520" s="120"/>
      <c r="AA2520" s="127"/>
      <c r="AB2520" s="127"/>
      <c r="AC2520" s="120"/>
      <c r="AD2520" s="127"/>
      <c r="AE2520" s="127"/>
      <c r="AF2520" s="120"/>
      <c r="AG2520" s="127"/>
      <c r="AH2520" s="127"/>
      <c r="AI2520" s="120"/>
      <c r="AJ2520" s="127"/>
      <c r="AK2520" s="127"/>
      <c r="AL2520" s="120"/>
      <c r="AM2520" s="127"/>
      <c r="AN2520" s="127"/>
      <c r="AO2520" s="120"/>
      <c r="AP2520" s="127"/>
      <c r="AQ2520" s="127"/>
      <c r="AR2520" s="127"/>
      <c r="AS2520" s="127"/>
      <c r="AT2520" s="127"/>
      <c r="AU2520" s="120"/>
      <c r="AV2520" s="127"/>
      <c r="AW2520" s="127"/>
      <c r="AX2520" s="120"/>
      <c r="AY2520" s="127"/>
      <c r="AZ2520" s="127"/>
      <c r="BA2520" s="120"/>
      <c r="BB2520" s="127"/>
      <c r="BC2520" s="127"/>
      <c r="BD2520" s="120"/>
      <c r="BE2520" s="120"/>
      <c r="BF2520" s="120"/>
      <c r="BG2520" s="120"/>
      <c r="BH2520" s="120"/>
      <c r="BI2520" s="120"/>
      <c r="BJ2520" s="120"/>
      <c r="BK2520" s="128"/>
      <c r="BL2520" s="128"/>
    </row>
    <row r="2521" spans="1:64" x14ac:dyDescent="0.2">
      <c r="A2521" s="120"/>
      <c r="B2521" s="120"/>
      <c r="C2521" s="168"/>
      <c r="D2521" s="127"/>
      <c r="E2521" s="141"/>
      <c r="F2521" s="141"/>
      <c r="G2521" s="141"/>
      <c r="H2521" s="120"/>
      <c r="I2521" s="127"/>
      <c r="J2521" s="127"/>
      <c r="K2521" s="120"/>
      <c r="L2521" s="127"/>
      <c r="M2521" s="127"/>
      <c r="N2521" s="120"/>
      <c r="O2521" s="127"/>
      <c r="P2521" s="127"/>
      <c r="Q2521" s="120"/>
      <c r="R2521" s="127"/>
      <c r="S2521" s="127"/>
      <c r="T2521" s="120"/>
      <c r="U2521" s="127"/>
      <c r="V2521" s="127"/>
      <c r="W2521" s="120"/>
      <c r="X2521" s="127"/>
      <c r="Y2521" s="127"/>
      <c r="Z2521" s="120"/>
      <c r="AA2521" s="127"/>
      <c r="AB2521" s="127"/>
      <c r="AC2521" s="120"/>
      <c r="AD2521" s="127"/>
      <c r="AE2521" s="127"/>
      <c r="AF2521" s="120"/>
      <c r="AG2521" s="127"/>
      <c r="AH2521" s="127"/>
      <c r="AI2521" s="120"/>
      <c r="AJ2521" s="127"/>
      <c r="AK2521" s="127"/>
      <c r="AL2521" s="120"/>
      <c r="AM2521" s="127"/>
      <c r="AN2521" s="127"/>
      <c r="AO2521" s="120"/>
      <c r="AP2521" s="127"/>
      <c r="AQ2521" s="127"/>
      <c r="AR2521" s="127"/>
      <c r="AS2521" s="127"/>
      <c r="AT2521" s="127"/>
      <c r="AU2521" s="120"/>
      <c r="AV2521" s="127"/>
      <c r="AW2521" s="127"/>
      <c r="AX2521" s="120"/>
      <c r="AY2521" s="127"/>
      <c r="AZ2521" s="127"/>
      <c r="BA2521" s="120"/>
      <c r="BB2521" s="127"/>
      <c r="BC2521" s="127"/>
      <c r="BD2521" s="120"/>
      <c r="BE2521" s="120"/>
      <c r="BF2521" s="120"/>
      <c r="BG2521" s="120"/>
      <c r="BH2521" s="120"/>
      <c r="BI2521" s="120"/>
      <c r="BJ2521" s="120"/>
      <c r="BK2521" s="128"/>
      <c r="BL2521" s="128"/>
    </row>
    <row r="2522" spans="1:64" x14ac:dyDescent="0.2">
      <c r="A2522" s="120"/>
      <c r="B2522" s="120"/>
      <c r="C2522" s="168"/>
      <c r="D2522" s="127"/>
      <c r="E2522" s="141"/>
      <c r="F2522" s="141"/>
      <c r="G2522" s="141"/>
      <c r="H2522" s="120"/>
      <c r="I2522" s="127"/>
      <c r="J2522" s="127"/>
      <c r="K2522" s="120"/>
      <c r="L2522" s="127"/>
      <c r="M2522" s="127"/>
      <c r="N2522" s="120"/>
      <c r="O2522" s="127"/>
      <c r="P2522" s="127"/>
      <c r="Q2522" s="120"/>
      <c r="R2522" s="127"/>
      <c r="S2522" s="127"/>
      <c r="T2522" s="120"/>
      <c r="U2522" s="127"/>
      <c r="V2522" s="127"/>
      <c r="W2522" s="120"/>
      <c r="X2522" s="127"/>
      <c r="Y2522" s="127"/>
      <c r="Z2522" s="120"/>
      <c r="AA2522" s="127"/>
      <c r="AB2522" s="127"/>
      <c r="AC2522" s="120"/>
      <c r="AD2522" s="127"/>
      <c r="AE2522" s="127"/>
      <c r="AF2522" s="120"/>
      <c r="AG2522" s="127"/>
      <c r="AH2522" s="127"/>
      <c r="AI2522" s="120"/>
      <c r="AJ2522" s="127"/>
      <c r="AK2522" s="127"/>
      <c r="AL2522" s="120"/>
      <c r="AM2522" s="127"/>
      <c r="AN2522" s="127"/>
      <c r="AO2522" s="120"/>
      <c r="AP2522" s="127"/>
      <c r="AQ2522" s="127"/>
      <c r="AR2522" s="127"/>
      <c r="AS2522" s="127"/>
      <c r="AT2522" s="127"/>
      <c r="AU2522" s="120"/>
      <c r="AV2522" s="127"/>
      <c r="AW2522" s="127"/>
      <c r="AX2522" s="120"/>
      <c r="AY2522" s="127"/>
      <c r="AZ2522" s="127"/>
      <c r="BA2522" s="120"/>
      <c r="BB2522" s="127"/>
      <c r="BC2522" s="127"/>
      <c r="BD2522" s="120"/>
      <c r="BE2522" s="120"/>
      <c r="BF2522" s="120"/>
      <c r="BG2522" s="120"/>
      <c r="BH2522" s="120"/>
      <c r="BI2522" s="120"/>
      <c r="BJ2522" s="120"/>
      <c r="BK2522" s="128"/>
      <c r="BL2522" s="128"/>
    </row>
    <row r="2523" spans="1:64" x14ac:dyDescent="0.2">
      <c r="A2523" s="120"/>
      <c r="B2523" s="120"/>
      <c r="C2523" s="168"/>
      <c r="D2523" s="127"/>
      <c r="E2523" s="141"/>
      <c r="F2523" s="141"/>
      <c r="G2523" s="141"/>
      <c r="H2523" s="120"/>
      <c r="I2523" s="127"/>
      <c r="J2523" s="127"/>
      <c r="K2523" s="120"/>
      <c r="L2523" s="127"/>
      <c r="M2523" s="127"/>
      <c r="N2523" s="120"/>
      <c r="O2523" s="127"/>
      <c r="P2523" s="127"/>
      <c r="Q2523" s="120"/>
      <c r="R2523" s="127"/>
      <c r="S2523" s="127"/>
      <c r="T2523" s="120"/>
      <c r="U2523" s="127"/>
      <c r="V2523" s="127"/>
      <c r="W2523" s="120"/>
      <c r="X2523" s="127"/>
      <c r="Y2523" s="127"/>
      <c r="Z2523" s="120"/>
      <c r="AA2523" s="127"/>
      <c r="AB2523" s="127"/>
      <c r="AC2523" s="120"/>
      <c r="AD2523" s="127"/>
      <c r="AE2523" s="127"/>
      <c r="AF2523" s="120"/>
      <c r="AG2523" s="127"/>
      <c r="AH2523" s="127"/>
      <c r="AI2523" s="120"/>
      <c r="AJ2523" s="127"/>
      <c r="AK2523" s="127"/>
      <c r="AL2523" s="120"/>
      <c r="AM2523" s="127"/>
      <c r="AN2523" s="127"/>
      <c r="AO2523" s="120"/>
      <c r="AP2523" s="127"/>
      <c r="AQ2523" s="127"/>
      <c r="AR2523" s="127"/>
      <c r="AS2523" s="127"/>
      <c r="AT2523" s="127"/>
      <c r="AU2523" s="120"/>
      <c r="AV2523" s="127"/>
      <c r="AW2523" s="127"/>
      <c r="AX2523" s="120"/>
      <c r="AY2523" s="127"/>
      <c r="AZ2523" s="127"/>
      <c r="BA2523" s="120"/>
      <c r="BB2523" s="127"/>
      <c r="BC2523" s="127"/>
      <c r="BD2523" s="120"/>
      <c r="BE2523" s="120"/>
      <c r="BF2523" s="120"/>
      <c r="BG2523" s="120"/>
      <c r="BH2523" s="120"/>
      <c r="BI2523" s="120"/>
      <c r="BJ2523" s="120"/>
      <c r="BK2523" s="128"/>
      <c r="BL2523" s="128"/>
    </row>
    <row r="2524" spans="1:64" x14ac:dyDescent="0.2">
      <c r="A2524" s="120"/>
      <c r="B2524" s="120"/>
      <c r="C2524" s="168"/>
      <c r="D2524" s="127"/>
      <c r="E2524" s="141"/>
      <c r="F2524" s="141"/>
      <c r="G2524" s="141"/>
      <c r="H2524" s="120"/>
      <c r="I2524" s="127"/>
      <c r="J2524" s="127"/>
      <c r="K2524" s="120"/>
      <c r="L2524" s="127"/>
      <c r="M2524" s="127"/>
      <c r="N2524" s="120"/>
      <c r="O2524" s="127"/>
      <c r="P2524" s="127"/>
      <c r="Q2524" s="120"/>
      <c r="R2524" s="127"/>
      <c r="S2524" s="127"/>
      <c r="T2524" s="120"/>
      <c r="U2524" s="127"/>
      <c r="V2524" s="127"/>
      <c r="W2524" s="120"/>
      <c r="X2524" s="127"/>
      <c r="Y2524" s="127"/>
      <c r="Z2524" s="120"/>
      <c r="AA2524" s="127"/>
      <c r="AB2524" s="127"/>
      <c r="AC2524" s="120"/>
      <c r="AD2524" s="127"/>
      <c r="AE2524" s="127"/>
      <c r="AF2524" s="120"/>
      <c r="AG2524" s="127"/>
      <c r="AH2524" s="127"/>
      <c r="AI2524" s="120"/>
      <c r="AJ2524" s="127"/>
      <c r="AK2524" s="127"/>
      <c r="AL2524" s="120"/>
      <c r="AM2524" s="127"/>
      <c r="AN2524" s="127"/>
      <c r="AO2524" s="120"/>
      <c r="AP2524" s="127"/>
      <c r="AQ2524" s="127"/>
      <c r="AR2524" s="127"/>
      <c r="AS2524" s="127"/>
      <c r="AT2524" s="127"/>
      <c r="AU2524" s="120"/>
      <c r="AV2524" s="127"/>
      <c r="AW2524" s="127"/>
      <c r="AX2524" s="120"/>
      <c r="AY2524" s="127"/>
      <c r="AZ2524" s="127"/>
      <c r="BA2524" s="120"/>
      <c r="BB2524" s="127"/>
      <c r="BC2524" s="127"/>
      <c r="BD2524" s="120"/>
      <c r="BE2524" s="120"/>
      <c r="BF2524" s="120"/>
      <c r="BG2524" s="120"/>
      <c r="BH2524" s="120"/>
      <c r="BI2524" s="120"/>
      <c r="BJ2524" s="120"/>
      <c r="BK2524" s="128"/>
      <c r="BL2524" s="128"/>
    </row>
    <row r="2525" spans="1:64" x14ac:dyDescent="0.2">
      <c r="A2525" s="120"/>
      <c r="B2525" s="120"/>
      <c r="C2525" s="168"/>
      <c r="D2525" s="127"/>
      <c r="E2525" s="141"/>
      <c r="F2525" s="141"/>
      <c r="G2525" s="141"/>
      <c r="H2525" s="120"/>
      <c r="I2525" s="127"/>
      <c r="J2525" s="127"/>
      <c r="K2525" s="120"/>
      <c r="L2525" s="127"/>
      <c r="M2525" s="127"/>
      <c r="N2525" s="120"/>
      <c r="O2525" s="127"/>
      <c r="P2525" s="127"/>
      <c r="Q2525" s="120"/>
      <c r="R2525" s="127"/>
      <c r="S2525" s="127"/>
      <c r="T2525" s="120"/>
      <c r="U2525" s="127"/>
      <c r="V2525" s="127"/>
      <c r="W2525" s="120"/>
      <c r="X2525" s="127"/>
      <c r="Y2525" s="127"/>
      <c r="Z2525" s="120"/>
      <c r="AA2525" s="127"/>
      <c r="AB2525" s="127"/>
      <c r="AC2525" s="120"/>
      <c r="AD2525" s="127"/>
      <c r="AE2525" s="127"/>
      <c r="AF2525" s="120"/>
      <c r="AG2525" s="127"/>
      <c r="AH2525" s="127"/>
      <c r="AI2525" s="120"/>
      <c r="AJ2525" s="127"/>
      <c r="AK2525" s="127"/>
      <c r="AL2525" s="120"/>
      <c r="AM2525" s="127"/>
      <c r="AN2525" s="127"/>
      <c r="AO2525" s="120"/>
      <c r="AP2525" s="127"/>
      <c r="AQ2525" s="127"/>
      <c r="AR2525" s="127"/>
      <c r="AS2525" s="127"/>
      <c r="AT2525" s="127"/>
      <c r="AU2525" s="120"/>
      <c r="AV2525" s="127"/>
      <c r="AW2525" s="127"/>
      <c r="AX2525" s="120"/>
      <c r="AY2525" s="127"/>
      <c r="AZ2525" s="127"/>
      <c r="BA2525" s="120"/>
      <c r="BB2525" s="127"/>
      <c r="BC2525" s="127"/>
      <c r="BD2525" s="120"/>
      <c r="BE2525" s="120"/>
      <c r="BF2525" s="120"/>
      <c r="BG2525" s="120"/>
      <c r="BH2525" s="120"/>
      <c r="BI2525" s="120"/>
      <c r="BJ2525" s="120"/>
      <c r="BK2525" s="128"/>
      <c r="BL2525" s="128"/>
    </row>
    <row r="2526" spans="1:64" x14ac:dyDescent="0.2">
      <c r="A2526" s="120"/>
      <c r="B2526" s="120"/>
      <c r="C2526" s="168"/>
      <c r="D2526" s="127"/>
      <c r="E2526" s="141"/>
      <c r="F2526" s="141"/>
      <c r="G2526" s="141"/>
      <c r="H2526" s="120"/>
      <c r="I2526" s="127"/>
      <c r="J2526" s="127"/>
      <c r="K2526" s="120"/>
      <c r="L2526" s="127"/>
      <c r="M2526" s="127"/>
      <c r="N2526" s="120"/>
      <c r="O2526" s="127"/>
      <c r="P2526" s="127"/>
      <c r="Q2526" s="120"/>
      <c r="R2526" s="127"/>
      <c r="S2526" s="127"/>
      <c r="T2526" s="120"/>
      <c r="U2526" s="127"/>
      <c r="V2526" s="127"/>
      <c r="W2526" s="120"/>
      <c r="X2526" s="127"/>
      <c r="Y2526" s="127"/>
      <c r="Z2526" s="120"/>
      <c r="AA2526" s="127"/>
      <c r="AB2526" s="127"/>
      <c r="AC2526" s="120"/>
      <c r="AD2526" s="127"/>
      <c r="AE2526" s="127"/>
      <c r="AF2526" s="120"/>
      <c r="AG2526" s="127"/>
      <c r="AH2526" s="127"/>
      <c r="AI2526" s="120"/>
      <c r="AJ2526" s="127"/>
      <c r="AK2526" s="127"/>
      <c r="AL2526" s="120"/>
      <c r="AM2526" s="127"/>
      <c r="AN2526" s="127"/>
      <c r="AO2526" s="120"/>
      <c r="AP2526" s="127"/>
      <c r="AQ2526" s="127"/>
      <c r="AR2526" s="127"/>
      <c r="AS2526" s="127"/>
      <c r="AT2526" s="127"/>
      <c r="AU2526" s="120"/>
      <c r="AV2526" s="127"/>
      <c r="AW2526" s="127"/>
      <c r="AX2526" s="120"/>
      <c r="AY2526" s="127"/>
      <c r="AZ2526" s="127"/>
      <c r="BA2526" s="120"/>
      <c r="BB2526" s="127"/>
      <c r="BC2526" s="127"/>
      <c r="BD2526" s="120"/>
      <c r="BE2526" s="120"/>
      <c r="BF2526" s="120"/>
      <c r="BG2526" s="120"/>
      <c r="BH2526" s="120"/>
      <c r="BI2526" s="120"/>
      <c r="BJ2526" s="120"/>
      <c r="BK2526" s="128"/>
      <c r="BL2526" s="128"/>
    </row>
    <row r="2527" spans="1:64" x14ac:dyDescent="0.2">
      <c r="A2527" s="120"/>
      <c r="B2527" s="120"/>
      <c r="C2527" s="168"/>
      <c r="D2527" s="127"/>
      <c r="E2527" s="141"/>
      <c r="F2527" s="141"/>
      <c r="G2527" s="141"/>
      <c r="H2527" s="120"/>
      <c r="I2527" s="127"/>
      <c r="J2527" s="127"/>
      <c r="K2527" s="120"/>
      <c r="L2527" s="127"/>
      <c r="M2527" s="127"/>
      <c r="N2527" s="120"/>
      <c r="O2527" s="127"/>
      <c r="P2527" s="127"/>
      <c r="Q2527" s="120"/>
      <c r="R2527" s="127"/>
      <c r="S2527" s="127"/>
      <c r="T2527" s="120"/>
      <c r="U2527" s="127"/>
      <c r="V2527" s="127"/>
      <c r="W2527" s="120"/>
      <c r="X2527" s="127"/>
      <c r="Y2527" s="127"/>
      <c r="Z2527" s="120"/>
      <c r="AA2527" s="127"/>
      <c r="AB2527" s="127"/>
      <c r="AC2527" s="120"/>
      <c r="AD2527" s="127"/>
      <c r="AE2527" s="127"/>
      <c r="AF2527" s="120"/>
      <c r="AG2527" s="127"/>
      <c r="AH2527" s="127"/>
      <c r="AI2527" s="120"/>
      <c r="AJ2527" s="127"/>
      <c r="AK2527" s="127"/>
      <c r="AL2527" s="120"/>
      <c r="AM2527" s="127"/>
      <c r="AN2527" s="127"/>
      <c r="AO2527" s="120"/>
      <c r="AP2527" s="127"/>
      <c r="AQ2527" s="127"/>
      <c r="AR2527" s="127"/>
      <c r="AS2527" s="127"/>
      <c r="AT2527" s="127"/>
      <c r="AU2527" s="120"/>
      <c r="AV2527" s="127"/>
      <c r="AW2527" s="127"/>
      <c r="AX2527" s="120"/>
      <c r="AY2527" s="127"/>
      <c r="AZ2527" s="127"/>
      <c r="BA2527" s="120"/>
      <c r="BB2527" s="127"/>
      <c r="BC2527" s="127"/>
      <c r="BD2527" s="120"/>
      <c r="BE2527" s="120"/>
      <c r="BF2527" s="120"/>
      <c r="BG2527" s="120"/>
      <c r="BH2527" s="120"/>
      <c r="BI2527" s="120"/>
      <c r="BJ2527" s="120"/>
      <c r="BK2527" s="128"/>
      <c r="BL2527" s="128"/>
    </row>
    <row r="2528" spans="1:64" x14ac:dyDescent="0.2">
      <c r="A2528" s="120"/>
      <c r="B2528" s="120"/>
      <c r="C2528" s="168"/>
      <c r="D2528" s="127"/>
      <c r="E2528" s="141"/>
      <c r="F2528" s="141"/>
      <c r="G2528" s="141"/>
      <c r="H2528" s="120"/>
      <c r="I2528" s="127"/>
      <c r="J2528" s="127"/>
      <c r="K2528" s="120"/>
      <c r="L2528" s="127"/>
      <c r="M2528" s="127"/>
      <c r="N2528" s="120"/>
      <c r="O2528" s="127"/>
      <c r="P2528" s="127"/>
      <c r="Q2528" s="120"/>
      <c r="R2528" s="127"/>
      <c r="S2528" s="127"/>
      <c r="T2528" s="120"/>
      <c r="U2528" s="127"/>
      <c r="V2528" s="127"/>
      <c r="W2528" s="120"/>
      <c r="X2528" s="127"/>
      <c r="Y2528" s="127"/>
      <c r="Z2528" s="120"/>
      <c r="AA2528" s="127"/>
      <c r="AB2528" s="127"/>
      <c r="AC2528" s="120"/>
      <c r="AD2528" s="127"/>
      <c r="AE2528" s="127"/>
      <c r="AF2528" s="120"/>
      <c r="AG2528" s="127"/>
      <c r="AH2528" s="127"/>
      <c r="AI2528" s="120"/>
      <c r="AJ2528" s="127"/>
      <c r="AK2528" s="127"/>
      <c r="AL2528" s="120"/>
      <c r="AM2528" s="127"/>
      <c r="AN2528" s="127"/>
      <c r="AO2528" s="120"/>
      <c r="AP2528" s="127"/>
      <c r="AQ2528" s="127"/>
      <c r="AR2528" s="127"/>
      <c r="AS2528" s="127"/>
      <c r="AT2528" s="127"/>
      <c r="AU2528" s="120"/>
      <c r="AV2528" s="127"/>
      <c r="AW2528" s="127"/>
      <c r="AX2528" s="120"/>
      <c r="AY2528" s="127"/>
      <c r="AZ2528" s="127"/>
      <c r="BA2528" s="120"/>
      <c r="BB2528" s="127"/>
      <c r="BC2528" s="127"/>
      <c r="BD2528" s="120"/>
      <c r="BE2528" s="120"/>
      <c r="BF2528" s="120"/>
      <c r="BG2528" s="120"/>
      <c r="BH2528" s="120"/>
      <c r="BI2528" s="120"/>
      <c r="BJ2528" s="120"/>
      <c r="BK2528" s="128"/>
      <c r="BL2528" s="128"/>
    </row>
    <row r="2529" spans="1:64" x14ac:dyDescent="0.2">
      <c r="A2529" s="120"/>
      <c r="B2529" s="120"/>
      <c r="C2529" s="168"/>
      <c r="D2529" s="127"/>
      <c r="E2529" s="141"/>
      <c r="F2529" s="141"/>
      <c r="G2529" s="141"/>
      <c r="H2529" s="120"/>
      <c r="I2529" s="127"/>
      <c r="J2529" s="127"/>
      <c r="K2529" s="120"/>
      <c r="L2529" s="127"/>
      <c r="M2529" s="127"/>
      <c r="N2529" s="120"/>
      <c r="O2529" s="127"/>
      <c r="P2529" s="127"/>
      <c r="Q2529" s="120"/>
      <c r="R2529" s="127"/>
      <c r="S2529" s="127"/>
      <c r="T2529" s="120"/>
      <c r="U2529" s="127"/>
      <c r="V2529" s="127"/>
      <c r="W2529" s="120"/>
      <c r="X2529" s="127"/>
      <c r="Y2529" s="127"/>
      <c r="Z2529" s="120"/>
      <c r="AA2529" s="127"/>
      <c r="AB2529" s="127"/>
      <c r="AC2529" s="120"/>
      <c r="AD2529" s="127"/>
      <c r="AE2529" s="127"/>
      <c r="AF2529" s="120"/>
      <c r="AG2529" s="127"/>
      <c r="AH2529" s="127"/>
      <c r="AI2529" s="120"/>
      <c r="AJ2529" s="127"/>
      <c r="AK2529" s="127"/>
      <c r="AL2529" s="120"/>
      <c r="AM2529" s="127"/>
      <c r="AN2529" s="127"/>
      <c r="AO2529" s="120"/>
      <c r="AP2529" s="127"/>
      <c r="AQ2529" s="127"/>
      <c r="AR2529" s="127"/>
      <c r="AS2529" s="127"/>
      <c r="AT2529" s="127"/>
      <c r="AU2529" s="120"/>
      <c r="AV2529" s="127"/>
      <c r="AW2529" s="127"/>
      <c r="AX2529" s="120"/>
      <c r="AY2529" s="127"/>
      <c r="AZ2529" s="127"/>
      <c r="BA2529" s="120"/>
      <c r="BB2529" s="127"/>
      <c r="BC2529" s="127"/>
      <c r="BD2529" s="120"/>
      <c r="BE2529" s="120"/>
      <c r="BF2529" s="120"/>
      <c r="BG2529" s="120"/>
      <c r="BH2529" s="120"/>
      <c r="BI2529" s="120"/>
      <c r="BJ2529" s="120"/>
      <c r="BK2529" s="128"/>
      <c r="BL2529" s="128"/>
    </row>
    <row r="2530" spans="1:64" x14ac:dyDescent="0.2">
      <c r="A2530" s="120"/>
      <c r="B2530" s="120"/>
      <c r="C2530" s="168"/>
      <c r="D2530" s="127"/>
      <c r="E2530" s="141"/>
      <c r="F2530" s="141"/>
      <c r="G2530" s="141"/>
      <c r="H2530" s="120"/>
      <c r="I2530" s="127"/>
      <c r="J2530" s="127"/>
      <c r="K2530" s="120"/>
      <c r="L2530" s="127"/>
      <c r="M2530" s="127"/>
      <c r="N2530" s="120"/>
      <c r="O2530" s="127"/>
      <c r="P2530" s="127"/>
      <c r="Q2530" s="120"/>
      <c r="R2530" s="127"/>
      <c r="S2530" s="127"/>
      <c r="T2530" s="120"/>
      <c r="U2530" s="127"/>
      <c r="V2530" s="127"/>
      <c r="W2530" s="120"/>
      <c r="X2530" s="127"/>
      <c r="Y2530" s="127"/>
      <c r="Z2530" s="120"/>
      <c r="AA2530" s="127"/>
      <c r="AB2530" s="127"/>
      <c r="AC2530" s="120"/>
      <c r="AD2530" s="127"/>
      <c r="AE2530" s="127"/>
      <c r="AF2530" s="120"/>
      <c r="AG2530" s="127"/>
      <c r="AH2530" s="127"/>
      <c r="AI2530" s="120"/>
      <c r="AJ2530" s="127"/>
      <c r="AK2530" s="127"/>
      <c r="AL2530" s="120"/>
      <c r="AM2530" s="127"/>
      <c r="AN2530" s="127"/>
      <c r="AO2530" s="120"/>
      <c r="AP2530" s="127"/>
      <c r="AQ2530" s="127"/>
      <c r="AR2530" s="127"/>
      <c r="AS2530" s="127"/>
      <c r="AT2530" s="127"/>
      <c r="AU2530" s="120"/>
      <c r="AV2530" s="127"/>
      <c r="AW2530" s="127"/>
      <c r="AX2530" s="120"/>
      <c r="AY2530" s="127"/>
      <c r="AZ2530" s="127"/>
      <c r="BA2530" s="120"/>
      <c r="BB2530" s="127"/>
      <c r="BC2530" s="127"/>
      <c r="BD2530" s="120"/>
      <c r="BE2530" s="120"/>
      <c r="BF2530" s="120"/>
      <c r="BG2530" s="120"/>
      <c r="BH2530" s="120"/>
      <c r="BI2530" s="120"/>
      <c r="BJ2530" s="120"/>
      <c r="BK2530" s="128"/>
      <c r="BL2530" s="128"/>
    </row>
    <row r="2531" spans="1:64" x14ac:dyDescent="0.2">
      <c r="A2531" s="120"/>
      <c r="B2531" s="120"/>
      <c r="C2531" s="168"/>
      <c r="D2531" s="127"/>
      <c r="E2531" s="141"/>
      <c r="F2531" s="141"/>
      <c r="G2531" s="141"/>
      <c r="H2531" s="120"/>
      <c r="I2531" s="127"/>
      <c r="J2531" s="127"/>
      <c r="K2531" s="120"/>
      <c r="L2531" s="127"/>
      <c r="M2531" s="127"/>
      <c r="N2531" s="120"/>
      <c r="O2531" s="127"/>
      <c r="P2531" s="127"/>
      <c r="Q2531" s="120"/>
      <c r="R2531" s="127"/>
      <c r="S2531" s="127"/>
      <c r="T2531" s="120"/>
      <c r="U2531" s="127"/>
      <c r="V2531" s="127"/>
      <c r="W2531" s="120"/>
      <c r="X2531" s="127"/>
      <c r="Y2531" s="127"/>
      <c r="Z2531" s="120"/>
      <c r="AA2531" s="127"/>
      <c r="AB2531" s="127"/>
      <c r="AC2531" s="120"/>
      <c r="AD2531" s="127"/>
      <c r="AE2531" s="127"/>
      <c r="AF2531" s="120"/>
      <c r="AG2531" s="127"/>
      <c r="AH2531" s="127"/>
      <c r="AI2531" s="120"/>
      <c r="AJ2531" s="127"/>
      <c r="AK2531" s="127"/>
      <c r="AL2531" s="120"/>
      <c r="AM2531" s="127"/>
      <c r="AN2531" s="127"/>
      <c r="AO2531" s="120"/>
      <c r="AP2531" s="127"/>
      <c r="AQ2531" s="127"/>
      <c r="AR2531" s="127"/>
      <c r="AS2531" s="127"/>
      <c r="AT2531" s="127"/>
      <c r="AU2531" s="120"/>
      <c r="AV2531" s="127"/>
      <c r="AW2531" s="127"/>
      <c r="AX2531" s="120"/>
      <c r="AY2531" s="127"/>
      <c r="AZ2531" s="127"/>
      <c r="BA2531" s="120"/>
      <c r="BB2531" s="127"/>
      <c r="BC2531" s="127"/>
      <c r="BD2531" s="120"/>
      <c r="BE2531" s="120"/>
      <c r="BF2531" s="120"/>
      <c r="BG2531" s="120"/>
      <c r="BH2531" s="120"/>
      <c r="BI2531" s="120"/>
      <c r="BJ2531" s="120"/>
      <c r="BK2531" s="128"/>
      <c r="BL2531" s="128"/>
    </row>
    <row r="2532" spans="1:64" x14ac:dyDescent="0.2">
      <c r="A2532" s="120"/>
      <c r="B2532" s="120"/>
      <c r="C2532" s="168"/>
      <c r="D2532" s="127"/>
      <c r="E2532" s="141"/>
      <c r="F2532" s="141"/>
      <c r="G2532" s="141"/>
      <c r="H2532" s="120"/>
      <c r="I2532" s="127"/>
      <c r="J2532" s="127"/>
      <c r="K2532" s="120"/>
      <c r="L2532" s="127"/>
      <c r="M2532" s="127"/>
      <c r="N2532" s="120"/>
      <c r="O2532" s="127"/>
      <c r="P2532" s="127"/>
      <c r="Q2532" s="120"/>
      <c r="R2532" s="127"/>
      <c r="S2532" s="127"/>
      <c r="T2532" s="120"/>
      <c r="U2532" s="127"/>
      <c r="V2532" s="127"/>
      <c r="W2532" s="120"/>
      <c r="X2532" s="127"/>
      <c r="Y2532" s="127"/>
      <c r="Z2532" s="120"/>
      <c r="AA2532" s="127"/>
      <c r="AB2532" s="127"/>
      <c r="AC2532" s="120"/>
      <c r="AD2532" s="127"/>
      <c r="AE2532" s="127"/>
      <c r="AF2532" s="120"/>
      <c r="AG2532" s="127"/>
      <c r="AH2532" s="127"/>
      <c r="AI2532" s="120"/>
      <c r="AJ2532" s="127"/>
      <c r="AK2532" s="127"/>
      <c r="AL2532" s="120"/>
      <c r="AM2532" s="127"/>
      <c r="AN2532" s="127"/>
      <c r="AO2532" s="120"/>
      <c r="AP2532" s="127"/>
      <c r="AQ2532" s="127"/>
      <c r="AR2532" s="127"/>
      <c r="AS2532" s="127"/>
      <c r="AT2532" s="127"/>
      <c r="AU2532" s="120"/>
      <c r="AV2532" s="127"/>
      <c r="AW2532" s="127"/>
      <c r="AX2532" s="120"/>
      <c r="AY2532" s="127"/>
      <c r="AZ2532" s="127"/>
      <c r="BA2532" s="120"/>
      <c r="BB2532" s="127"/>
      <c r="BC2532" s="127"/>
      <c r="BD2532" s="120"/>
      <c r="BE2532" s="120"/>
      <c r="BF2532" s="120"/>
      <c r="BG2532" s="120"/>
      <c r="BH2532" s="120"/>
      <c r="BI2532" s="120"/>
      <c r="BJ2532" s="120"/>
      <c r="BK2532" s="128"/>
      <c r="BL2532" s="128"/>
    </row>
    <row r="2533" spans="1:64" x14ac:dyDescent="0.2">
      <c r="A2533" s="120"/>
      <c r="B2533" s="120"/>
      <c r="C2533" s="168"/>
      <c r="D2533" s="127"/>
      <c r="E2533" s="141"/>
      <c r="F2533" s="141"/>
      <c r="G2533" s="141"/>
      <c r="H2533" s="120"/>
      <c r="I2533" s="127"/>
      <c r="J2533" s="127"/>
      <c r="K2533" s="120"/>
      <c r="L2533" s="127"/>
      <c r="M2533" s="127"/>
      <c r="N2533" s="120"/>
      <c r="O2533" s="127"/>
      <c r="P2533" s="127"/>
      <c r="Q2533" s="120"/>
      <c r="R2533" s="127"/>
      <c r="S2533" s="127"/>
      <c r="T2533" s="120"/>
      <c r="U2533" s="127"/>
      <c r="V2533" s="127"/>
      <c r="W2533" s="120"/>
      <c r="X2533" s="127"/>
      <c r="Y2533" s="127"/>
      <c r="Z2533" s="120"/>
      <c r="AA2533" s="127"/>
      <c r="AB2533" s="127"/>
      <c r="AC2533" s="120"/>
      <c r="AD2533" s="127"/>
      <c r="AE2533" s="127"/>
      <c r="AF2533" s="120"/>
      <c r="AG2533" s="127"/>
      <c r="AH2533" s="127"/>
      <c r="AI2533" s="120"/>
      <c r="AJ2533" s="127"/>
      <c r="AK2533" s="127"/>
      <c r="AL2533" s="120"/>
      <c r="AM2533" s="127"/>
      <c r="AN2533" s="127"/>
      <c r="AO2533" s="120"/>
      <c r="AP2533" s="127"/>
      <c r="AQ2533" s="127"/>
      <c r="AR2533" s="127"/>
      <c r="AS2533" s="127"/>
      <c r="AT2533" s="127"/>
      <c r="AU2533" s="120"/>
      <c r="AV2533" s="127"/>
      <c r="AW2533" s="127"/>
      <c r="AX2533" s="120"/>
      <c r="AY2533" s="127"/>
      <c r="AZ2533" s="127"/>
      <c r="BA2533" s="120"/>
      <c r="BB2533" s="127"/>
      <c r="BC2533" s="127"/>
      <c r="BD2533" s="120"/>
      <c r="BE2533" s="120"/>
      <c r="BF2533" s="120"/>
      <c r="BG2533" s="120"/>
      <c r="BH2533" s="120"/>
      <c r="BI2533" s="120"/>
      <c r="BJ2533" s="120"/>
      <c r="BK2533" s="128"/>
      <c r="BL2533" s="128"/>
    </row>
    <row r="2534" spans="1:64" x14ac:dyDescent="0.2">
      <c r="A2534" s="120"/>
      <c r="B2534" s="120"/>
      <c r="C2534" s="168"/>
      <c r="D2534" s="127"/>
      <c r="E2534" s="141"/>
      <c r="F2534" s="141"/>
      <c r="G2534" s="141"/>
      <c r="H2534" s="120"/>
      <c r="I2534" s="127"/>
      <c r="J2534" s="127"/>
      <c r="K2534" s="120"/>
      <c r="L2534" s="127"/>
      <c r="M2534" s="127"/>
      <c r="N2534" s="120"/>
      <c r="O2534" s="127"/>
      <c r="P2534" s="127"/>
      <c r="Q2534" s="120"/>
      <c r="R2534" s="127"/>
      <c r="S2534" s="127"/>
      <c r="T2534" s="120"/>
      <c r="U2534" s="127"/>
      <c r="V2534" s="127"/>
      <c r="W2534" s="120"/>
      <c r="X2534" s="127"/>
      <c r="Y2534" s="127"/>
      <c r="Z2534" s="120"/>
      <c r="AA2534" s="127"/>
      <c r="AB2534" s="127"/>
      <c r="AC2534" s="120"/>
      <c r="AD2534" s="127"/>
      <c r="AE2534" s="127"/>
      <c r="AF2534" s="120"/>
      <c r="AG2534" s="127"/>
      <c r="AH2534" s="127"/>
      <c r="AI2534" s="120"/>
      <c r="AJ2534" s="127"/>
      <c r="AK2534" s="127"/>
      <c r="AL2534" s="120"/>
      <c r="AM2534" s="127"/>
      <c r="AN2534" s="127"/>
      <c r="AO2534" s="120"/>
      <c r="AP2534" s="127"/>
      <c r="AQ2534" s="127"/>
      <c r="AR2534" s="127"/>
      <c r="AS2534" s="127"/>
      <c r="AT2534" s="127"/>
      <c r="AU2534" s="120"/>
      <c r="AV2534" s="127"/>
      <c r="AW2534" s="127"/>
      <c r="AX2534" s="120"/>
      <c r="AY2534" s="127"/>
      <c r="AZ2534" s="127"/>
      <c r="BA2534" s="120"/>
      <c r="BB2534" s="127"/>
      <c r="BC2534" s="127"/>
      <c r="BD2534" s="120"/>
      <c r="BE2534" s="120"/>
      <c r="BF2534" s="120"/>
      <c r="BG2534" s="120"/>
      <c r="BH2534" s="120"/>
      <c r="BI2534" s="120"/>
      <c r="BJ2534" s="120"/>
      <c r="BK2534" s="128"/>
      <c r="BL2534" s="128"/>
    </row>
    <row r="2535" spans="1:64" x14ac:dyDescent="0.2">
      <c r="A2535" s="120"/>
      <c r="B2535" s="120"/>
      <c r="C2535" s="168"/>
      <c r="D2535" s="127"/>
      <c r="E2535" s="141"/>
      <c r="F2535" s="141"/>
      <c r="G2535" s="141"/>
      <c r="H2535" s="120"/>
      <c r="I2535" s="127"/>
      <c r="J2535" s="127"/>
      <c r="K2535" s="120"/>
      <c r="L2535" s="127"/>
      <c r="M2535" s="127"/>
      <c r="N2535" s="120"/>
      <c r="O2535" s="127"/>
      <c r="P2535" s="127"/>
      <c r="Q2535" s="120"/>
      <c r="R2535" s="127"/>
      <c r="S2535" s="127"/>
      <c r="T2535" s="120"/>
      <c r="U2535" s="127"/>
      <c r="V2535" s="127"/>
      <c r="W2535" s="120"/>
      <c r="X2535" s="127"/>
      <c r="Y2535" s="127"/>
      <c r="Z2535" s="120"/>
      <c r="AA2535" s="127"/>
      <c r="AB2535" s="127"/>
      <c r="AC2535" s="120"/>
      <c r="AD2535" s="127"/>
      <c r="AE2535" s="127"/>
      <c r="AF2535" s="120"/>
      <c r="AG2535" s="127"/>
      <c r="AH2535" s="127"/>
      <c r="AI2535" s="120"/>
      <c r="AJ2535" s="127"/>
      <c r="AK2535" s="127"/>
      <c r="AL2535" s="120"/>
      <c r="AM2535" s="127"/>
      <c r="AN2535" s="127"/>
      <c r="AO2535" s="120"/>
      <c r="AP2535" s="127"/>
      <c r="AQ2535" s="127"/>
      <c r="AR2535" s="127"/>
      <c r="AS2535" s="127"/>
      <c r="AT2535" s="127"/>
      <c r="AU2535" s="120"/>
      <c r="AV2535" s="127"/>
      <c r="AW2535" s="127"/>
      <c r="AX2535" s="120"/>
      <c r="AY2535" s="127"/>
      <c r="AZ2535" s="127"/>
      <c r="BA2535" s="120"/>
      <c r="BB2535" s="127"/>
      <c r="BC2535" s="127"/>
      <c r="BD2535" s="120"/>
      <c r="BE2535" s="120"/>
      <c r="BF2535" s="120"/>
      <c r="BG2535" s="120"/>
      <c r="BH2535" s="120"/>
      <c r="BI2535" s="120"/>
      <c r="BJ2535" s="120"/>
      <c r="BK2535" s="128"/>
      <c r="BL2535" s="128"/>
    </row>
    <row r="2536" spans="1:64" x14ac:dyDescent="0.2">
      <c r="A2536" s="120"/>
      <c r="B2536" s="120"/>
      <c r="C2536" s="168"/>
      <c r="D2536" s="127"/>
      <c r="E2536" s="141"/>
      <c r="F2536" s="141"/>
      <c r="G2536" s="141"/>
      <c r="H2536" s="120"/>
      <c r="I2536" s="127"/>
      <c r="J2536" s="127"/>
      <c r="K2536" s="120"/>
      <c r="L2536" s="127"/>
      <c r="M2536" s="127"/>
      <c r="N2536" s="120"/>
      <c r="O2536" s="127"/>
      <c r="P2536" s="127"/>
      <c r="Q2536" s="120"/>
      <c r="R2536" s="127"/>
      <c r="S2536" s="127"/>
      <c r="T2536" s="120"/>
      <c r="U2536" s="127"/>
      <c r="V2536" s="127"/>
      <c r="W2536" s="120"/>
      <c r="X2536" s="127"/>
      <c r="Y2536" s="127"/>
      <c r="Z2536" s="120"/>
      <c r="AA2536" s="127"/>
      <c r="AB2536" s="127"/>
      <c r="AC2536" s="120"/>
      <c r="AD2536" s="127"/>
      <c r="AE2536" s="127"/>
      <c r="AF2536" s="120"/>
      <c r="AG2536" s="127"/>
      <c r="AH2536" s="127"/>
      <c r="AI2536" s="120"/>
      <c r="AJ2536" s="127"/>
      <c r="AK2536" s="127"/>
      <c r="AL2536" s="120"/>
      <c r="AM2536" s="127"/>
      <c r="AN2536" s="127"/>
      <c r="AO2536" s="120"/>
      <c r="AP2536" s="127"/>
      <c r="AQ2536" s="127"/>
      <c r="AR2536" s="127"/>
      <c r="AS2536" s="127"/>
      <c r="AT2536" s="127"/>
      <c r="AU2536" s="120"/>
      <c r="AV2536" s="127"/>
      <c r="AW2536" s="127"/>
      <c r="AX2536" s="120"/>
      <c r="AY2536" s="127"/>
      <c r="AZ2536" s="127"/>
      <c r="BA2536" s="120"/>
      <c r="BB2536" s="127"/>
      <c r="BC2536" s="127"/>
      <c r="BD2536" s="120"/>
      <c r="BE2536" s="120"/>
      <c r="BF2536" s="120"/>
      <c r="BG2536" s="120"/>
      <c r="BH2536" s="120"/>
      <c r="BI2536" s="120"/>
      <c r="BJ2536" s="120"/>
      <c r="BK2536" s="128"/>
      <c r="BL2536" s="128"/>
    </row>
    <row r="2537" spans="1:64" x14ac:dyDescent="0.2">
      <c r="A2537" s="120"/>
      <c r="B2537" s="120"/>
      <c r="C2537" s="168"/>
      <c r="D2537" s="127"/>
      <c r="E2537" s="141"/>
      <c r="F2537" s="141"/>
      <c r="G2537" s="141"/>
      <c r="H2537" s="120"/>
      <c r="I2537" s="127"/>
      <c r="J2537" s="127"/>
      <c r="K2537" s="120"/>
      <c r="L2537" s="127"/>
      <c r="M2537" s="127"/>
      <c r="N2537" s="120"/>
      <c r="O2537" s="127"/>
      <c r="P2537" s="127"/>
      <c r="Q2537" s="120"/>
      <c r="R2537" s="127"/>
      <c r="S2537" s="127"/>
      <c r="T2537" s="120"/>
      <c r="U2537" s="127"/>
      <c r="V2537" s="127"/>
      <c r="W2537" s="120"/>
      <c r="X2537" s="127"/>
      <c r="Y2537" s="127"/>
      <c r="Z2537" s="120"/>
      <c r="AA2537" s="127"/>
      <c r="AB2537" s="127"/>
      <c r="AC2537" s="120"/>
      <c r="AD2537" s="127"/>
      <c r="AE2537" s="127"/>
      <c r="AF2537" s="120"/>
      <c r="AG2537" s="127"/>
      <c r="AH2537" s="127"/>
      <c r="AI2537" s="120"/>
      <c r="AJ2537" s="127"/>
      <c r="AK2537" s="127"/>
      <c r="AL2537" s="120"/>
      <c r="AM2537" s="127"/>
      <c r="AN2537" s="127"/>
      <c r="AO2537" s="120"/>
      <c r="AP2537" s="127"/>
      <c r="AQ2537" s="127"/>
      <c r="AR2537" s="127"/>
      <c r="AS2537" s="127"/>
      <c r="AT2537" s="127"/>
      <c r="AU2537" s="120"/>
      <c r="AV2537" s="127"/>
      <c r="AW2537" s="127"/>
      <c r="AX2537" s="120"/>
      <c r="AY2537" s="127"/>
      <c r="AZ2537" s="127"/>
      <c r="BA2537" s="120"/>
      <c r="BB2537" s="127"/>
      <c r="BC2537" s="127"/>
      <c r="BD2537" s="120"/>
      <c r="BE2537" s="120"/>
      <c r="BF2537" s="120"/>
      <c r="BG2537" s="120"/>
      <c r="BH2537" s="120"/>
      <c r="BI2537" s="120"/>
      <c r="BJ2537" s="120"/>
      <c r="BK2537" s="128"/>
      <c r="BL2537" s="128"/>
    </row>
    <row r="2538" spans="1:64" x14ac:dyDescent="0.2">
      <c r="A2538" s="120"/>
      <c r="B2538" s="120"/>
      <c r="C2538" s="168"/>
      <c r="D2538" s="127"/>
      <c r="E2538" s="141"/>
      <c r="F2538" s="141"/>
      <c r="G2538" s="141"/>
      <c r="H2538" s="120"/>
      <c r="I2538" s="127"/>
      <c r="J2538" s="127"/>
      <c r="K2538" s="120"/>
      <c r="L2538" s="127"/>
      <c r="M2538" s="127"/>
      <c r="N2538" s="120"/>
      <c r="O2538" s="127"/>
      <c r="P2538" s="127"/>
      <c r="Q2538" s="120"/>
      <c r="R2538" s="127"/>
      <c r="S2538" s="127"/>
      <c r="T2538" s="120"/>
      <c r="U2538" s="127"/>
      <c r="V2538" s="127"/>
      <c r="W2538" s="120"/>
      <c r="X2538" s="127"/>
      <c r="Y2538" s="127"/>
      <c r="Z2538" s="120"/>
      <c r="AA2538" s="127"/>
      <c r="AB2538" s="127"/>
      <c r="AC2538" s="120"/>
      <c r="AD2538" s="127"/>
      <c r="AE2538" s="127"/>
      <c r="AF2538" s="120"/>
      <c r="AG2538" s="127"/>
      <c r="AH2538" s="127"/>
      <c r="AI2538" s="120"/>
      <c r="AJ2538" s="127"/>
      <c r="AK2538" s="127"/>
      <c r="AL2538" s="120"/>
      <c r="AM2538" s="127"/>
      <c r="AN2538" s="127"/>
      <c r="AO2538" s="120"/>
      <c r="AP2538" s="127"/>
      <c r="AQ2538" s="127"/>
      <c r="AR2538" s="127"/>
      <c r="AS2538" s="127"/>
      <c r="AT2538" s="127"/>
      <c r="AU2538" s="120"/>
      <c r="AV2538" s="127"/>
      <c r="AW2538" s="127"/>
      <c r="AX2538" s="120"/>
      <c r="AY2538" s="127"/>
      <c r="AZ2538" s="127"/>
      <c r="BA2538" s="120"/>
      <c r="BB2538" s="127"/>
      <c r="BC2538" s="127"/>
      <c r="BD2538" s="120"/>
      <c r="BE2538" s="120"/>
      <c r="BF2538" s="120"/>
      <c r="BG2538" s="120"/>
      <c r="BH2538" s="120"/>
      <c r="BI2538" s="120"/>
      <c r="BJ2538" s="120"/>
      <c r="BK2538" s="128"/>
      <c r="BL2538" s="128"/>
    </row>
    <row r="2539" spans="1:64" x14ac:dyDescent="0.2">
      <c r="A2539" s="120"/>
      <c r="B2539" s="120"/>
      <c r="C2539" s="168"/>
      <c r="D2539" s="127"/>
      <c r="E2539" s="141"/>
      <c r="F2539" s="141"/>
      <c r="G2539" s="141"/>
      <c r="H2539" s="120"/>
      <c r="I2539" s="127"/>
      <c r="J2539" s="127"/>
      <c r="K2539" s="120"/>
      <c r="L2539" s="127"/>
      <c r="M2539" s="127"/>
      <c r="N2539" s="120"/>
      <c r="O2539" s="127"/>
      <c r="P2539" s="127"/>
      <c r="Q2539" s="120"/>
      <c r="R2539" s="127"/>
      <c r="S2539" s="127"/>
      <c r="T2539" s="120"/>
      <c r="U2539" s="127"/>
      <c r="V2539" s="127"/>
      <c r="W2539" s="120"/>
      <c r="X2539" s="127"/>
      <c r="Y2539" s="127"/>
      <c r="Z2539" s="120"/>
      <c r="AA2539" s="127"/>
      <c r="AB2539" s="127"/>
      <c r="AC2539" s="120"/>
      <c r="AD2539" s="127"/>
      <c r="AE2539" s="127"/>
      <c r="AF2539" s="120"/>
      <c r="AG2539" s="127"/>
      <c r="AH2539" s="127"/>
      <c r="AI2539" s="120"/>
      <c r="AJ2539" s="127"/>
      <c r="AK2539" s="127"/>
      <c r="AL2539" s="120"/>
      <c r="AM2539" s="127"/>
      <c r="AN2539" s="127"/>
      <c r="AO2539" s="120"/>
      <c r="AP2539" s="127"/>
      <c r="AQ2539" s="127"/>
      <c r="AR2539" s="127"/>
      <c r="AS2539" s="127"/>
      <c r="AT2539" s="127"/>
      <c r="AU2539" s="120"/>
      <c r="AV2539" s="127"/>
      <c r="AW2539" s="127"/>
      <c r="AX2539" s="120"/>
      <c r="AY2539" s="127"/>
      <c r="AZ2539" s="127"/>
      <c r="BA2539" s="120"/>
      <c r="BB2539" s="127"/>
      <c r="BC2539" s="127"/>
      <c r="BD2539" s="120"/>
      <c r="BE2539" s="120"/>
      <c r="BF2539" s="120"/>
      <c r="BG2539" s="120"/>
      <c r="BH2539" s="120"/>
      <c r="BI2539" s="120"/>
      <c r="BJ2539" s="120"/>
      <c r="BK2539" s="128"/>
      <c r="BL2539" s="128"/>
    </row>
    <row r="2540" spans="1:64" x14ac:dyDescent="0.2">
      <c r="A2540" s="120"/>
      <c r="B2540" s="120"/>
      <c r="C2540" s="168"/>
      <c r="D2540" s="127"/>
      <c r="E2540" s="141"/>
      <c r="F2540" s="141"/>
      <c r="G2540" s="141"/>
      <c r="H2540" s="120"/>
      <c r="I2540" s="127"/>
      <c r="J2540" s="127"/>
      <c r="K2540" s="120"/>
      <c r="L2540" s="127"/>
      <c r="M2540" s="127"/>
      <c r="N2540" s="120"/>
      <c r="O2540" s="127"/>
      <c r="P2540" s="127"/>
      <c r="Q2540" s="120"/>
      <c r="R2540" s="127"/>
      <c r="S2540" s="127"/>
      <c r="T2540" s="120"/>
      <c r="U2540" s="127"/>
      <c r="V2540" s="127"/>
      <c r="W2540" s="120"/>
      <c r="X2540" s="127"/>
      <c r="Y2540" s="127"/>
      <c r="Z2540" s="120"/>
      <c r="AA2540" s="127"/>
      <c r="AB2540" s="127"/>
      <c r="AC2540" s="120"/>
      <c r="AD2540" s="127"/>
      <c r="AE2540" s="127"/>
      <c r="AF2540" s="120"/>
      <c r="AG2540" s="127"/>
      <c r="AH2540" s="127"/>
      <c r="AI2540" s="120"/>
      <c r="AJ2540" s="127"/>
      <c r="AK2540" s="127"/>
      <c r="AL2540" s="120"/>
      <c r="AM2540" s="127"/>
      <c r="AN2540" s="127"/>
      <c r="AO2540" s="120"/>
      <c r="AP2540" s="127"/>
      <c r="AQ2540" s="127"/>
      <c r="AR2540" s="127"/>
      <c r="AS2540" s="127"/>
      <c r="AT2540" s="127"/>
      <c r="AU2540" s="120"/>
      <c r="AV2540" s="127"/>
      <c r="AW2540" s="127"/>
      <c r="AX2540" s="120"/>
      <c r="AY2540" s="127"/>
      <c r="AZ2540" s="127"/>
      <c r="BA2540" s="120"/>
      <c r="BB2540" s="127"/>
      <c r="BC2540" s="127"/>
      <c r="BD2540" s="120"/>
      <c r="BE2540" s="120"/>
      <c r="BF2540" s="120"/>
      <c r="BG2540" s="120"/>
      <c r="BH2540" s="120"/>
      <c r="BI2540" s="120"/>
      <c r="BJ2540" s="120"/>
      <c r="BK2540" s="128"/>
      <c r="BL2540" s="128"/>
    </row>
    <row r="2541" spans="1:64" x14ac:dyDescent="0.2">
      <c r="A2541" s="120"/>
      <c r="B2541" s="120"/>
      <c r="C2541" s="168"/>
      <c r="D2541" s="127"/>
      <c r="E2541" s="141"/>
      <c r="F2541" s="141"/>
      <c r="G2541" s="141"/>
      <c r="H2541" s="120"/>
      <c r="I2541" s="127"/>
      <c r="J2541" s="127"/>
      <c r="K2541" s="120"/>
      <c r="L2541" s="127"/>
      <c r="M2541" s="127"/>
      <c r="N2541" s="120"/>
      <c r="O2541" s="127"/>
      <c r="P2541" s="127"/>
      <c r="Q2541" s="120"/>
      <c r="R2541" s="127"/>
      <c r="S2541" s="127"/>
      <c r="T2541" s="120"/>
      <c r="U2541" s="127"/>
      <c r="V2541" s="127"/>
      <c r="W2541" s="120"/>
      <c r="X2541" s="127"/>
      <c r="Y2541" s="127"/>
      <c r="Z2541" s="120"/>
      <c r="AA2541" s="127"/>
      <c r="AB2541" s="127"/>
      <c r="AC2541" s="120"/>
      <c r="AD2541" s="127"/>
      <c r="AE2541" s="127"/>
      <c r="AF2541" s="120"/>
      <c r="AG2541" s="127"/>
      <c r="AH2541" s="127"/>
      <c r="AI2541" s="120"/>
      <c r="AJ2541" s="127"/>
      <c r="AK2541" s="127"/>
      <c r="AL2541" s="120"/>
      <c r="AM2541" s="127"/>
      <c r="AN2541" s="127"/>
      <c r="AO2541" s="120"/>
      <c r="AP2541" s="127"/>
      <c r="AQ2541" s="127"/>
      <c r="AR2541" s="127"/>
      <c r="AS2541" s="127"/>
      <c r="AT2541" s="127"/>
      <c r="AU2541" s="120"/>
      <c r="AV2541" s="127"/>
      <c r="AW2541" s="127"/>
      <c r="AX2541" s="120"/>
      <c r="AY2541" s="127"/>
      <c r="AZ2541" s="127"/>
      <c r="BA2541" s="120"/>
      <c r="BB2541" s="127"/>
      <c r="BC2541" s="127"/>
      <c r="BD2541" s="120"/>
      <c r="BE2541" s="120"/>
      <c r="BF2541" s="120"/>
      <c r="BG2541" s="120"/>
      <c r="BH2541" s="120"/>
      <c r="BI2541" s="120"/>
      <c r="BJ2541" s="120"/>
      <c r="BK2541" s="128"/>
      <c r="BL2541" s="128"/>
    </row>
    <row r="2542" spans="1:64" x14ac:dyDescent="0.2">
      <c r="A2542" s="120"/>
      <c r="B2542" s="120"/>
      <c r="C2542" s="168"/>
      <c r="D2542" s="127"/>
      <c r="E2542" s="141"/>
      <c r="F2542" s="141"/>
      <c r="G2542" s="141"/>
      <c r="H2542" s="120"/>
      <c r="I2542" s="127"/>
      <c r="J2542" s="127"/>
      <c r="K2542" s="120"/>
      <c r="L2542" s="127"/>
      <c r="M2542" s="127"/>
      <c r="N2542" s="120"/>
      <c r="O2542" s="127"/>
      <c r="P2542" s="127"/>
      <c r="Q2542" s="120"/>
      <c r="R2542" s="127"/>
      <c r="S2542" s="127"/>
      <c r="T2542" s="120"/>
      <c r="U2542" s="127"/>
      <c r="V2542" s="127"/>
      <c r="W2542" s="120"/>
      <c r="X2542" s="127"/>
      <c r="Y2542" s="127"/>
      <c r="Z2542" s="120"/>
      <c r="AA2542" s="127"/>
      <c r="AB2542" s="127"/>
      <c r="AC2542" s="120"/>
      <c r="AD2542" s="127"/>
      <c r="AE2542" s="127"/>
      <c r="AF2542" s="120"/>
      <c r="AG2542" s="127"/>
      <c r="AH2542" s="127"/>
      <c r="AI2542" s="120"/>
      <c r="AJ2542" s="127"/>
      <c r="AK2542" s="127"/>
      <c r="AL2542" s="120"/>
      <c r="AM2542" s="127"/>
      <c r="AN2542" s="127"/>
      <c r="AO2542" s="120"/>
      <c r="AP2542" s="127"/>
      <c r="AQ2542" s="127"/>
      <c r="AR2542" s="127"/>
      <c r="AS2542" s="127"/>
      <c r="AT2542" s="127"/>
      <c r="AU2542" s="120"/>
      <c r="AV2542" s="127"/>
      <c r="AW2542" s="127"/>
      <c r="AX2542" s="120"/>
      <c r="AY2542" s="127"/>
      <c r="AZ2542" s="127"/>
      <c r="BA2542" s="120"/>
      <c r="BB2542" s="127"/>
      <c r="BC2542" s="127"/>
      <c r="BD2542" s="120"/>
      <c r="BE2542" s="120"/>
      <c r="BF2542" s="120"/>
      <c r="BG2542" s="120"/>
      <c r="BH2542" s="120"/>
      <c r="BI2542" s="120"/>
      <c r="BJ2542" s="120"/>
      <c r="BK2542" s="128"/>
      <c r="BL2542" s="128"/>
    </row>
    <row r="2543" spans="1:64" x14ac:dyDescent="0.2">
      <c r="A2543" s="120"/>
      <c r="B2543" s="120"/>
      <c r="C2543" s="168"/>
      <c r="D2543" s="127"/>
      <c r="E2543" s="141"/>
      <c r="F2543" s="141"/>
      <c r="G2543" s="141"/>
      <c r="H2543" s="120"/>
      <c r="I2543" s="127"/>
      <c r="J2543" s="127"/>
      <c r="K2543" s="120"/>
      <c r="L2543" s="127"/>
      <c r="M2543" s="127"/>
      <c r="N2543" s="120"/>
      <c r="O2543" s="127"/>
      <c r="P2543" s="127"/>
      <c r="Q2543" s="120"/>
      <c r="R2543" s="127"/>
      <c r="S2543" s="127"/>
      <c r="T2543" s="120"/>
      <c r="U2543" s="127"/>
      <c r="V2543" s="127"/>
      <c r="W2543" s="120"/>
      <c r="X2543" s="127"/>
      <c r="Y2543" s="127"/>
      <c r="Z2543" s="120"/>
      <c r="AA2543" s="127"/>
      <c r="AB2543" s="127"/>
      <c r="AC2543" s="120"/>
      <c r="AD2543" s="127"/>
      <c r="AE2543" s="127"/>
      <c r="AF2543" s="120"/>
      <c r="AG2543" s="127"/>
      <c r="AH2543" s="127"/>
      <c r="AI2543" s="120"/>
      <c r="AJ2543" s="127"/>
      <c r="AK2543" s="127"/>
      <c r="AL2543" s="120"/>
      <c r="AM2543" s="127"/>
      <c r="AN2543" s="127"/>
      <c r="AO2543" s="120"/>
      <c r="AP2543" s="127"/>
      <c r="AQ2543" s="127"/>
      <c r="AR2543" s="127"/>
      <c r="AS2543" s="127"/>
      <c r="AT2543" s="127"/>
      <c r="AU2543" s="120"/>
      <c r="AV2543" s="127"/>
      <c r="AW2543" s="127"/>
      <c r="AX2543" s="120"/>
      <c r="AY2543" s="127"/>
      <c r="AZ2543" s="127"/>
      <c r="BA2543" s="120"/>
      <c r="BB2543" s="127"/>
      <c r="BC2543" s="127"/>
      <c r="BD2543" s="120"/>
      <c r="BE2543" s="120"/>
      <c r="BF2543" s="120"/>
      <c r="BG2543" s="120"/>
      <c r="BH2543" s="120"/>
      <c r="BI2543" s="120"/>
      <c r="BJ2543" s="120"/>
      <c r="BK2543" s="128"/>
      <c r="BL2543" s="128"/>
    </row>
    <row r="2544" spans="1:64" x14ac:dyDescent="0.2">
      <c r="A2544" s="120"/>
      <c r="B2544" s="120"/>
      <c r="C2544" s="168"/>
      <c r="D2544" s="127"/>
      <c r="E2544" s="141"/>
      <c r="F2544" s="141"/>
      <c r="G2544" s="141"/>
      <c r="H2544" s="120"/>
      <c r="I2544" s="127"/>
      <c r="J2544" s="127"/>
      <c r="K2544" s="120"/>
      <c r="L2544" s="127"/>
      <c r="M2544" s="127"/>
      <c r="N2544" s="120"/>
      <c r="O2544" s="127"/>
      <c r="P2544" s="127"/>
      <c r="Q2544" s="120"/>
      <c r="R2544" s="127"/>
      <c r="S2544" s="127"/>
      <c r="T2544" s="120"/>
      <c r="U2544" s="127"/>
      <c r="V2544" s="127"/>
      <c r="W2544" s="120"/>
      <c r="X2544" s="127"/>
      <c r="Y2544" s="127"/>
      <c r="Z2544" s="120"/>
      <c r="AA2544" s="127"/>
      <c r="AB2544" s="127"/>
      <c r="AC2544" s="120"/>
      <c r="AD2544" s="127"/>
      <c r="AE2544" s="127"/>
      <c r="AF2544" s="120"/>
      <c r="AG2544" s="127"/>
      <c r="AH2544" s="127"/>
      <c r="AI2544" s="120"/>
      <c r="AJ2544" s="127"/>
      <c r="AK2544" s="127"/>
      <c r="AL2544" s="120"/>
      <c r="AM2544" s="127"/>
      <c r="AN2544" s="127"/>
      <c r="AO2544" s="120"/>
      <c r="AP2544" s="127"/>
      <c r="AQ2544" s="127"/>
      <c r="AR2544" s="127"/>
      <c r="AS2544" s="127"/>
      <c r="AT2544" s="127"/>
      <c r="AU2544" s="120"/>
      <c r="AV2544" s="127"/>
      <c r="AW2544" s="127"/>
      <c r="AX2544" s="120"/>
      <c r="AY2544" s="127"/>
      <c r="AZ2544" s="127"/>
      <c r="BA2544" s="120"/>
      <c r="BB2544" s="127"/>
      <c r="BC2544" s="127"/>
      <c r="BD2544" s="120"/>
      <c r="BE2544" s="120"/>
      <c r="BF2544" s="120"/>
      <c r="BG2544" s="120"/>
      <c r="BH2544" s="120"/>
      <c r="BI2544" s="120"/>
      <c r="BJ2544" s="120"/>
      <c r="BK2544" s="128"/>
      <c r="BL2544" s="128"/>
    </row>
    <row r="2545" spans="1:64" x14ac:dyDescent="0.2">
      <c r="A2545" s="120"/>
      <c r="B2545" s="120"/>
      <c r="C2545" s="168"/>
      <c r="D2545" s="127"/>
      <c r="E2545" s="141"/>
      <c r="F2545" s="141"/>
      <c r="G2545" s="141"/>
      <c r="H2545" s="120"/>
      <c r="I2545" s="127"/>
      <c r="J2545" s="127"/>
      <c r="K2545" s="120"/>
      <c r="L2545" s="127"/>
      <c r="M2545" s="127"/>
      <c r="N2545" s="120"/>
      <c r="O2545" s="127"/>
      <c r="P2545" s="127"/>
      <c r="Q2545" s="120"/>
      <c r="R2545" s="127"/>
      <c r="S2545" s="127"/>
      <c r="T2545" s="120"/>
      <c r="U2545" s="127"/>
      <c r="V2545" s="127"/>
      <c r="W2545" s="120"/>
      <c r="X2545" s="127"/>
      <c r="Y2545" s="127"/>
      <c r="Z2545" s="120"/>
      <c r="AA2545" s="127"/>
      <c r="AB2545" s="127"/>
      <c r="AC2545" s="120"/>
      <c r="AD2545" s="127"/>
      <c r="AE2545" s="127"/>
      <c r="AF2545" s="120"/>
      <c r="AG2545" s="127"/>
      <c r="AH2545" s="127"/>
      <c r="AI2545" s="120"/>
      <c r="AJ2545" s="127"/>
      <c r="AK2545" s="127"/>
      <c r="AL2545" s="120"/>
      <c r="AM2545" s="127"/>
      <c r="AN2545" s="127"/>
      <c r="AO2545" s="120"/>
      <c r="AP2545" s="127"/>
      <c r="AQ2545" s="127"/>
      <c r="AR2545" s="127"/>
      <c r="AS2545" s="127"/>
      <c r="AT2545" s="127"/>
      <c r="AU2545" s="120"/>
      <c r="AV2545" s="127"/>
      <c r="AW2545" s="127"/>
      <c r="AX2545" s="120"/>
      <c r="AY2545" s="127"/>
      <c r="AZ2545" s="127"/>
      <c r="BA2545" s="120"/>
      <c r="BB2545" s="127"/>
      <c r="BC2545" s="127"/>
      <c r="BD2545" s="120"/>
      <c r="BE2545" s="120"/>
      <c r="BF2545" s="120"/>
      <c r="BG2545" s="120"/>
      <c r="BH2545" s="120"/>
      <c r="BI2545" s="120"/>
      <c r="BJ2545" s="120"/>
      <c r="BK2545" s="128"/>
      <c r="BL2545" s="128"/>
    </row>
    <row r="2546" spans="1:64" x14ac:dyDescent="0.2">
      <c r="A2546" s="120"/>
      <c r="B2546" s="120"/>
      <c r="C2546" s="168"/>
      <c r="D2546" s="127"/>
      <c r="E2546" s="141"/>
      <c r="F2546" s="141"/>
      <c r="G2546" s="141"/>
      <c r="H2546" s="120"/>
      <c r="I2546" s="127"/>
      <c r="J2546" s="127"/>
      <c r="K2546" s="120"/>
      <c r="L2546" s="127"/>
      <c r="M2546" s="127"/>
      <c r="N2546" s="120"/>
      <c r="O2546" s="127"/>
      <c r="P2546" s="127"/>
      <c r="Q2546" s="120"/>
      <c r="R2546" s="127"/>
      <c r="S2546" s="127"/>
      <c r="T2546" s="120"/>
      <c r="U2546" s="127"/>
      <c r="V2546" s="127"/>
      <c r="W2546" s="120"/>
      <c r="X2546" s="127"/>
      <c r="Y2546" s="127"/>
      <c r="Z2546" s="120"/>
      <c r="AA2546" s="127"/>
      <c r="AB2546" s="127"/>
      <c r="AC2546" s="120"/>
      <c r="AD2546" s="127"/>
      <c r="AE2546" s="127"/>
      <c r="AF2546" s="120"/>
      <c r="AG2546" s="127"/>
      <c r="AH2546" s="127"/>
      <c r="AI2546" s="120"/>
      <c r="AJ2546" s="127"/>
      <c r="AK2546" s="127"/>
      <c r="AL2546" s="120"/>
      <c r="AM2546" s="127"/>
      <c r="AN2546" s="127"/>
      <c r="AO2546" s="120"/>
      <c r="AP2546" s="127"/>
      <c r="AQ2546" s="127"/>
      <c r="AR2546" s="127"/>
      <c r="AS2546" s="127"/>
      <c r="AT2546" s="127"/>
      <c r="AU2546" s="120"/>
      <c r="AV2546" s="127"/>
      <c r="AW2546" s="127"/>
      <c r="AX2546" s="120"/>
      <c r="AY2546" s="127"/>
      <c r="AZ2546" s="127"/>
      <c r="BA2546" s="120"/>
      <c r="BB2546" s="127"/>
      <c r="BC2546" s="127"/>
      <c r="BD2546" s="120"/>
      <c r="BE2546" s="120"/>
      <c r="BF2546" s="120"/>
      <c r="BG2546" s="120"/>
      <c r="BH2546" s="120"/>
      <c r="BI2546" s="120"/>
      <c r="BJ2546" s="120"/>
      <c r="BK2546" s="128"/>
      <c r="BL2546" s="128"/>
    </row>
    <row r="2547" spans="1:64" x14ac:dyDescent="0.2">
      <c r="A2547" s="120"/>
      <c r="B2547" s="120"/>
      <c r="C2547" s="168"/>
      <c r="D2547" s="127"/>
      <c r="E2547" s="141"/>
      <c r="F2547" s="141"/>
      <c r="G2547" s="141"/>
      <c r="H2547" s="120"/>
      <c r="I2547" s="127"/>
      <c r="J2547" s="127"/>
      <c r="K2547" s="120"/>
      <c r="L2547" s="127"/>
      <c r="M2547" s="127"/>
      <c r="N2547" s="120"/>
      <c r="O2547" s="127"/>
      <c r="P2547" s="127"/>
      <c r="Q2547" s="120"/>
      <c r="R2547" s="127"/>
      <c r="S2547" s="127"/>
      <c r="T2547" s="120"/>
      <c r="U2547" s="127"/>
      <c r="V2547" s="127"/>
      <c r="W2547" s="120"/>
      <c r="X2547" s="127"/>
      <c r="Y2547" s="127"/>
      <c r="Z2547" s="120"/>
      <c r="AA2547" s="127"/>
      <c r="AB2547" s="127"/>
      <c r="AC2547" s="120"/>
      <c r="AD2547" s="127"/>
      <c r="AE2547" s="127"/>
      <c r="AF2547" s="120"/>
      <c r="AG2547" s="127"/>
      <c r="AH2547" s="127"/>
      <c r="AI2547" s="120"/>
      <c r="AJ2547" s="127"/>
      <c r="AK2547" s="127"/>
      <c r="AL2547" s="120"/>
      <c r="AM2547" s="127"/>
      <c r="AN2547" s="127"/>
      <c r="AO2547" s="120"/>
      <c r="AP2547" s="127"/>
      <c r="AQ2547" s="127"/>
      <c r="AR2547" s="127"/>
      <c r="AS2547" s="127"/>
      <c r="AT2547" s="127"/>
      <c r="AU2547" s="120"/>
      <c r="AV2547" s="127"/>
      <c r="AW2547" s="127"/>
      <c r="AX2547" s="120"/>
      <c r="AY2547" s="127"/>
      <c r="AZ2547" s="127"/>
      <c r="BA2547" s="120"/>
      <c r="BB2547" s="127"/>
      <c r="BC2547" s="127"/>
      <c r="BD2547" s="120"/>
      <c r="BE2547" s="120"/>
      <c r="BF2547" s="120"/>
      <c r="BG2547" s="120"/>
      <c r="BH2547" s="120"/>
      <c r="BI2547" s="120"/>
      <c r="BJ2547" s="120"/>
      <c r="BK2547" s="128"/>
      <c r="BL2547" s="128"/>
    </row>
    <row r="2548" spans="1:64" x14ac:dyDescent="0.2">
      <c r="A2548" s="120"/>
      <c r="B2548" s="120"/>
      <c r="C2548" s="168"/>
      <c r="D2548" s="127"/>
      <c r="E2548" s="141"/>
      <c r="F2548" s="141"/>
      <c r="G2548" s="141"/>
      <c r="H2548" s="120"/>
      <c r="I2548" s="127"/>
      <c r="J2548" s="127"/>
      <c r="K2548" s="120"/>
      <c r="L2548" s="127"/>
      <c r="M2548" s="127"/>
      <c r="N2548" s="120"/>
      <c r="O2548" s="127"/>
      <c r="P2548" s="127"/>
      <c r="Q2548" s="120"/>
      <c r="R2548" s="127"/>
      <c r="S2548" s="127"/>
      <c r="T2548" s="120"/>
      <c r="U2548" s="127"/>
      <c r="V2548" s="127"/>
      <c r="W2548" s="120"/>
      <c r="X2548" s="127"/>
      <c r="Y2548" s="127"/>
      <c r="Z2548" s="120"/>
      <c r="AA2548" s="127"/>
      <c r="AB2548" s="127"/>
      <c r="AC2548" s="120"/>
      <c r="AD2548" s="127"/>
      <c r="AE2548" s="127"/>
      <c r="AF2548" s="120"/>
      <c r="AG2548" s="127"/>
      <c r="AH2548" s="127"/>
      <c r="AI2548" s="120"/>
      <c r="AJ2548" s="127"/>
      <c r="AK2548" s="127"/>
      <c r="AL2548" s="120"/>
      <c r="AM2548" s="127"/>
      <c r="AN2548" s="127"/>
      <c r="AO2548" s="120"/>
      <c r="AP2548" s="127"/>
      <c r="AQ2548" s="127"/>
      <c r="AR2548" s="127"/>
      <c r="AS2548" s="127"/>
      <c r="AT2548" s="127"/>
      <c r="AU2548" s="120"/>
      <c r="AV2548" s="127"/>
      <c r="AW2548" s="127"/>
      <c r="AX2548" s="120"/>
      <c r="AY2548" s="127"/>
      <c r="AZ2548" s="127"/>
      <c r="BA2548" s="120"/>
      <c r="BB2548" s="127"/>
      <c r="BC2548" s="127"/>
      <c r="BD2548" s="120"/>
      <c r="BE2548" s="120"/>
      <c r="BF2548" s="120"/>
      <c r="BG2548" s="120"/>
      <c r="BH2548" s="120"/>
      <c r="BI2548" s="120"/>
      <c r="BJ2548" s="120"/>
      <c r="BK2548" s="128"/>
      <c r="BL2548" s="128"/>
    </row>
    <row r="2549" spans="1:64" x14ac:dyDescent="0.2">
      <c r="A2549" s="120"/>
      <c r="B2549" s="120"/>
      <c r="C2549" s="168"/>
      <c r="D2549" s="127"/>
      <c r="E2549" s="141"/>
      <c r="F2549" s="141"/>
      <c r="G2549" s="141"/>
      <c r="H2549" s="120"/>
      <c r="I2549" s="127"/>
      <c r="J2549" s="127"/>
      <c r="K2549" s="120"/>
      <c r="L2549" s="127"/>
      <c r="M2549" s="127"/>
      <c r="N2549" s="120"/>
      <c r="O2549" s="127"/>
      <c r="P2549" s="127"/>
      <c r="Q2549" s="120"/>
      <c r="R2549" s="127"/>
      <c r="S2549" s="127"/>
      <c r="T2549" s="120"/>
      <c r="U2549" s="127"/>
      <c r="V2549" s="127"/>
      <c r="W2549" s="120"/>
      <c r="X2549" s="127"/>
      <c r="Y2549" s="127"/>
      <c r="Z2549" s="120"/>
      <c r="AA2549" s="127"/>
      <c r="AB2549" s="127"/>
      <c r="AC2549" s="120"/>
      <c r="AD2549" s="127"/>
      <c r="AE2549" s="127"/>
      <c r="AF2549" s="120"/>
      <c r="AG2549" s="127"/>
      <c r="AH2549" s="127"/>
      <c r="AI2549" s="120"/>
      <c r="AJ2549" s="127"/>
      <c r="AK2549" s="127"/>
      <c r="AL2549" s="120"/>
      <c r="AM2549" s="127"/>
      <c r="AN2549" s="127"/>
      <c r="AO2549" s="120"/>
      <c r="AP2549" s="127"/>
      <c r="AQ2549" s="127"/>
      <c r="AR2549" s="127"/>
      <c r="AS2549" s="127"/>
      <c r="AT2549" s="127"/>
      <c r="AU2549" s="120"/>
      <c r="AV2549" s="127"/>
      <c r="AW2549" s="127"/>
      <c r="AX2549" s="120"/>
      <c r="AY2549" s="127"/>
      <c r="AZ2549" s="127"/>
      <c r="BA2549" s="120"/>
      <c r="BB2549" s="127"/>
      <c r="BC2549" s="127"/>
      <c r="BD2549" s="120"/>
      <c r="BE2549" s="120"/>
      <c r="BF2549" s="120"/>
      <c r="BG2549" s="120"/>
      <c r="BH2549" s="120"/>
      <c r="BI2549" s="120"/>
      <c r="BJ2549" s="120"/>
      <c r="BK2549" s="128"/>
      <c r="BL2549" s="128"/>
    </row>
    <row r="2550" spans="1:64" x14ac:dyDescent="0.2">
      <c r="A2550" s="120"/>
      <c r="B2550" s="120"/>
      <c r="C2550" s="168"/>
      <c r="D2550" s="127"/>
      <c r="E2550" s="141"/>
      <c r="F2550" s="141"/>
      <c r="G2550" s="141"/>
      <c r="H2550" s="120"/>
      <c r="I2550" s="127"/>
      <c r="J2550" s="127"/>
      <c r="K2550" s="120"/>
      <c r="L2550" s="127"/>
      <c r="M2550" s="127"/>
      <c r="N2550" s="120"/>
      <c r="O2550" s="127"/>
      <c r="P2550" s="127"/>
      <c r="Q2550" s="120"/>
      <c r="R2550" s="127"/>
      <c r="S2550" s="127"/>
      <c r="T2550" s="120"/>
      <c r="U2550" s="127"/>
      <c r="V2550" s="127"/>
      <c r="W2550" s="120"/>
      <c r="X2550" s="127"/>
      <c r="Y2550" s="127"/>
      <c r="Z2550" s="120"/>
      <c r="AA2550" s="127"/>
      <c r="AB2550" s="127"/>
      <c r="AC2550" s="120"/>
      <c r="AD2550" s="127"/>
      <c r="AE2550" s="127"/>
      <c r="AF2550" s="120"/>
      <c r="AG2550" s="127"/>
      <c r="AH2550" s="127"/>
      <c r="AI2550" s="120"/>
      <c r="AJ2550" s="127"/>
      <c r="AK2550" s="127"/>
      <c r="AL2550" s="120"/>
      <c r="AM2550" s="127"/>
      <c r="AN2550" s="127"/>
      <c r="AO2550" s="120"/>
      <c r="AP2550" s="127"/>
      <c r="AQ2550" s="127"/>
      <c r="AR2550" s="127"/>
      <c r="AS2550" s="127"/>
      <c r="AT2550" s="127"/>
      <c r="AU2550" s="120"/>
      <c r="AV2550" s="127"/>
      <c r="AW2550" s="127"/>
      <c r="AX2550" s="120"/>
      <c r="AY2550" s="127"/>
      <c r="AZ2550" s="127"/>
      <c r="BA2550" s="120"/>
      <c r="BB2550" s="127"/>
      <c r="BC2550" s="127"/>
      <c r="BD2550" s="120"/>
      <c r="BE2550" s="120"/>
      <c r="BF2550" s="120"/>
      <c r="BG2550" s="120"/>
      <c r="BH2550" s="120"/>
      <c r="BI2550" s="120"/>
      <c r="BJ2550" s="120"/>
      <c r="BK2550" s="128"/>
      <c r="BL2550" s="128"/>
    </row>
    <row r="2551" spans="1:64" x14ac:dyDescent="0.2">
      <c r="A2551" s="120"/>
      <c r="B2551" s="120"/>
      <c r="C2551" s="168"/>
      <c r="D2551" s="127"/>
      <c r="E2551" s="141"/>
      <c r="F2551" s="141"/>
      <c r="G2551" s="141"/>
      <c r="H2551" s="120"/>
      <c r="I2551" s="127"/>
      <c r="J2551" s="127"/>
      <c r="K2551" s="120"/>
      <c r="L2551" s="127"/>
      <c r="M2551" s="127"/>
      <c r="N2551" s="120"/>
      <c r="O2551" s="127"/>
      <c r="P2551" s="127"/>
      <c r="Q2551" s="120"/>
      <c r="R2551" s="127"/>
      <c r="S2551" s="127"/>
      <c r="T2551" s="120"/>
      <c r="U2551" s="127"/>
      <c r="V2551" s="127"/>
      <c r="W2551" s="120"/>
      <c r="X2551" s="127"/>
      <c r="Y2551" s="127"/>
      <c r="Z2551" s="120"/>
      <c r="AA2551" s="127"/>
      <c r="AB2551" s="127"/>
      <c r="AC2551" s="120"/>
      <c r="AD2551" s="127"/>
      <c r="AE2551" s="127"/>
      <c r="AF2551" s="120"/>
      <c r="AG2551" s="127"/>
      <c r="AH2551" s="127"/>
      <c r="AI2551" s="120"/>
      <c r="AJ2551" s="127"/>
      <c r="AK2551" s="127"/>
      <c r="AL2551" s="120"/>
      <c r="AM2551" s="127"/>
      <c r="AN2551" s="127"/>
      <c r="AO2551" s="120"/>
      <c r="AP2551" s="127"/>
      <c r="AQ2551" s="127"/>
      <c r="AR2551" s="127"/>
      <c r="AS2551" s="127"/>
      <c r="AT2551" s="127"/>
      <c r="AU2551" s="120"/>
      <c r="AV2551" s="127"/>
      <c r="AW2551" s="127"/>
      <c r="AX2551" s="120"/>
      <c r="AY2551" s="127"/>
      <c r="AZ2551" s="127"/>
      <c r="BA2551" s="120"/>
      <c r="BB2551" s="127"/>
      <c r="BC2551" s="127"/>
      <c r="BD2551" s="120"/>
      <c r="BE2551" s="120"/>
      <c r="BF2551" s="120"/>
      <c r="BG2551" s="120"/>
      <c r="BH2551" s="120"/>
      <c r="BI2551" s="120"/>
      <c r="BJ2551" s="120"/>
      <c r="BK2551" s="128"/>
      <c r="BL2551" s="128"/>
    </row>
    <row r="2552" spans="1:64" x14ac:dyDescent="0.2">
      <c r="A2552" s="120"/>
      <c r="B2552" s="120"/>
      <c r="C2552" s="168"/>
      <c r="D2552" s="127"/>
      <c r="E2552" s="141"/>
      <c r="F2552" s="141"/>
      <c r="G2552" s="141"/>
      <c r="H2552" s="120"/>
      <c r="I2552" s="127"/>
      <c r="J2552" s="127"/>
      <c r="K2552" s="120"/>
      <c r="L2552" s="127"/>
      <c r="M2552" s="127"/>
      <c r="N2552" s="120"/>
      <c r="O2552" s="127"/>
      <c r="P2552" s="127"/>
      <c r="Q2552" s="120"/>
      <c r="R2552" s="127"/>
      <c r="S2552" s="127"/>
      <c r="T2552" s="120"/>
      <c r="U2552" s="127"/>
      <c r="V2552" s="127"/>
      <c r="W2552" s="120"/>
      <c r="X2552" s="127"/>
      <c r="Y2552" s="127"/>
      <c r="Z2552" s="120"/>
      <c r="AA2552" s="127"/>
      <c r="AB2552" s="127"/>
      <c r="AC2552" s="120"/>
      <c r="AD2552" s="127"/>
      <c r="AE2552" s="127"/>
      <c r="AF2552" s="120"/>
      <c r="AG2552" s="127"/>
      <c r="AH2552" s="127"/>
      <c r="AI2552" s="120"/>
      <c r="AJ2552" s="127"/>
      <c r="AK2552" s="127"/>
      <c r="AL2552" s="120"/>
      <c r="AM2552" s="127"/>
      <c r="AN2552" s="127"/>
      <c r="AO2552" s="120"/>
      <c r="AP2552" s="127"/>
      <c r="AQ2552" s="127"/>
      <c r="AR2552" s="127"/>
      <c r="AS2552" s="127"/>
      <c r="AT2552" s="127"/>
      <c r="AU2552" s="120"/>
      <c r="AV2552" s="127"/>
      <c r="AW2552" s="127"/>
      <c r="AX2552" s="120"/>
      <c r="AY2552" s="127"/>
      <c r="AZ2552" s="127"/>
      <c r="BA2552" s="120"/>
      <c r="BB2552" s="127"/>
      <c r="BC2552" s="127"/>
      <c r="BD2552" s="120"/>
      <c r="BE2552" s="120"/>
      <c r="BF2552" s="120"/>
      <c r="BG2552" s="120"/>
      <c r="BH2552" s="120"/>
      <c r="BI2552" s="120"/>
      <c r="BJ2552" s="120"/>
      <c r="BK2552" s="128"/>
      <c r="BL2552" s="128"/>
    </row>
    <row r="2553" spans="1:64" x14ac:dyDescent="0.2">
      <c r="A2553" s="120"/>
      <c r="B2553" s="120"/>
      <c r="C2553" s="168"/>
      <c r="D2553" s="127"/>
      <c r="E2553" s="141"/>
      <c r="F2553" s="141"/>
      <c r="G2553" s="141"/>
      <c r="H2553" s="120"/>
      <c r="I2553" s="127"/>
      <c r="J2553" s="127"/>
      <c r="K2553" s="120"/>
      <c r="L2553" s="127"/>
      <c r="M2553" s="127"/>
      <c r="N2553" s="120"/>
      <c r="O2553" s="127"/>
      <c r="P2553" s="127"/>
      <c r="Q2553" s="120"/>
      <c r="R2553" s="127"/>
      <c r="S2553" s="127"/>
      <c r="T2553" s="120"/>
      <c r="U2553" s="127"/>
      <c r="V2553" s="127"/>
      <c r="W2553" s="120"/>
      <c r="X2553" s="127"/>
      <c r="Y2553" s="127"/>
      <c r="Z2553" s="120"/>
      <c r="AA2553" s="127"/>
      <c r="AB2553" s="127"/>
      <c r="AC2553" s="120"/>
      <c r="AD2553" s="127"/>
      <c r="AE2553" s="127"/>
      <c r="AF2553" s="120"/>
      <c r="AG2553" s="127"/>
      <c r="AH2553" s="127"/>
      <c r="AI2553" s="120"/>
      <c r="AJ2553" s="127"/>
      <c r="AK2553" s="127"/>
      <c r="AL2553" s="120"/>
      <c r="AM2553" s="127"/>
      <c r="AN2553" s="127"/>
      <c r="AO2553" s="120"/>
      <c r="AP2553" s="127"/>
      <c r="AQ2553" s="127"/>
      <c r="AR2553" s="127"/>
      <c r="AS2553" s="127"/>
      <c r="AT2553" s="127"/>
      <c r="AU2553" s="120"/>
      <c r="AV2553" s="127"/>
      <c r="AW2553" s="127"/>
      <c r="AX2553" s="120"/>
      <c r="AY2553" s="127"/>
      <c r="AZ2553" s="127"/>
      <c r="BA2553" s="120"/>
      <c r="BB2553" s="127"/>
      <c r="BC2553" s="127"/>
      <c r="BD2553" s="120"/>
      <c r="BE2553" s="120"/>
      <c r="BF2553" s="120"/>
      <c r="BG2553" s="120"/>
      <c r="BH2553" s="120"/>
      <c r="BI2553" s="120"/>
      <c r="BJ2553" s="120"/>
      <c r="BK2553" s="128"/>
      <c r="BL2553" s="128"/>
    </row>
    <row r="2554" spans="1:64" x14ac:dyDescent="0.2">
      <c r="A2554" s="120"/>
      <c r="B2554" s="120"/>
      <c r="C2554" s="168"/>
      <c r="D2554" s="127"/>
      <c r="E2554" s="141"/>
      <c r="F2554" s="141"/>
      <c r="G2554" s="141"/>
      <c r="H2554" s="120"/>
      <c r="I2554" s="127"/>
      <c r="J2554" s="127"/>
      <c r="K2554" s="120"/>
      <c r="L2554" s="127"/>
      <c r="M2554" s="127"/>
      <c r="N2554" s="120"/>
      <c r="O2554" s="127"/>
      <c r="P2554" s="127"/>
      <c r="Q2554" s="120"/>
      <c r="R2554" s="127"/>
      <c r="S2554" s="127"/>
      <c r="T2554" s="120"/>
      <c r="U2554" s="127"/>
      <c r="V2554" s="127"/>
      <c r="W2554" s="120"/>
      <c r="X2554" s="127"/>
      <c r="Y2554" s="127"/>
      <c r="Z2554" s="120"/>
      <c r="AA2554" s="127"/>
      <c r="AB2554" s="127"/>
      <c r="AC2554" s="120"/>
      <c r="AD2554" s="127"/>
      <c r="AE2554" s="127"/>
      <c r="AF2554" s="120"/>
      <c r="AG2554" s="127"/>
      <c r="AH2554" s="127"/>
      <c r="AI2554" s="120"/>
      <c r="AJ2554" s="127"/>
      <c r="AK2554" s="127"/>
      <c r="AL2554" s="120"/>
      <c r="AM2554" s="127"/>
      <c r="AN2554" s="127"/>
      <c r="AO2554" s="120"/>
      <c r="AP2554" s="127"/>
      <c r="AQ2554" s="127"/>
      <c r="AR2554" s="127"/>
      <c r="AS2554" s="127"/>
      <c r="AT2554" s="127"/>
      <c r="AU2554" s="120"/>
      <c r="AV2554" s="127"/>
      <c r="AW2554" s="127"/>
      <c r="AX2554" s="120"/>
      <c r="AY2554" s="127"/>
      <c r="AZ2554" s="127"/>
      <c r="BA2554" s="120"/>
      <c r="BB2554" s="127"/>
      <c r="BC2554" s="127"/>
      <c r="BD2554" s="120"/>
      <c r="BE2554" s="120"/>
      <c r="BF2554" s="120"/>
      <c r="BG2554" s="120"/>
      <c r="BH2554" s="120"/>
      <c r="BI2554" s="120"/>
      <c r="BJ2554" s="120"/>
      <c r="BK2554" s="128"/>
      <c r="BL2554" s="128"/>
    </row>
    <row r="2555" spans="1:64" x14ac:dyDescent="0.2">
      <c r="A2555" s="120"/>
      <c r="B2555" s="120"/>
      <c r="C2555" s="168"/>
      <c r="D2555" s="127"/>
      <c r="E2555" s="141"/>
      <c r="F2555" s="141"/>
      <c r="G2555" s="141"/>
      <c r="H2555" s="120"/>
      <c r="I2555" s="127"/>
      <c r="J2555" s="127"/>
      <c r="K2555" s="120"/>
      <c r="L2555" s="127"/>
      <c r="M2555" s="127"/>
      <c r="N2555" s="120"/>
      <c r="O2555" s="127"/>
      <c r="P2555" s="127"/>
      <c r="Q2555" s="120"/>
      <c r="R2555" s="127"/>
      <c r="S2555" s="127"/>
      <c r="T2555" s="120"/>
      <c r="U2555" s="127"/>
      <c r="V2555" s="127"/>
      <c r="W2555" s="120"/>
      <c r="X2555" s="127"/>
      <c r="Y2555" s="127"/>
      <c r="Z2555" s="120"/>
      <c r="AA2555" s="127"/>
      <c r="AB2555" s="127"/>
      <c r="AC2555" s="120"/>
      <c r="AD2555" s="127"/>
      <c r="AE2555" s="127"/>
      <c r="AF2555" s="120"/>
      <c r="AG2555" s="127"/>
      <c r="AH2555" s="127"/>
      <c r="AI2555" s="120"/>
      <c r="AJ2555" s="127"/>
      <c r="AK2555" s="127"/>
      <c r="AL2555" s="120"/>
      <c r="AM2555" s="127"/>
      <c r="AN2555" s="127"/>
      <c r="AO2555" s="120"/>
      <c r="AP2555" s="127"/>
      <c r="AQ2555" s="127"/>
      <c r="AR2555" s="127"/>
      <c r="AS2555" s="127"/>
      <c r="AT2555" s="127"/>
      <c r="AU2555" s="120"/>
      <c r="AV2555" s="127"/>
      <c r="AW2555" s="127"/>
      <c r="AX2555" s="120"/>
      <c r="AY2555" s="127"/>
      <c r="AZ2555" s="127"/>
      <c r="BA2555" s="120"/>
      <c r="BB2555" s="127"/>
      <c r="BC2555" s="127"/>
      <c r="BD2555" s="120"/>
      <c r="BE2555" s="120"/>
      <c r="BF2555" s="120"/>
      <c r="BG2555" s="120"/>
      <c r="BH2555" s="120"/>
      <c r="BI2555" s="120"/>
      <c r="BJ2555" s="120"/>
      <c r="BK2555" s="128"/>
      <c r="BL2555" s="128"/>
    </row>
    <row r="2556" spans="1:64" x14ac:dyDescent="0.2">
      <c r="A2556" s="120"/>
      <c r="B2556" s="120"/>
      <c r="C2556" s="168"/>
      <c r="D2556" s="127"/>
      <c r="E2556" s="141"/>
      <c r="F2556" s="141"/>
      <c r="G2556" s="141"/>
      <c r="H2556" s="120"/>
      <c r="I2556" s="127"/>
      <c r="J2556" s="127"/>
      <c r="K2556" s="120"/>
      <c r="L2556" s="127"/>
      <c r="M2556" s="127"/>
      <c r="N2556" s="120"/>
      <c r="O2556" s="127"/>
      <c r="P2556" s="127"/>
      <c r="Q2556" s="120"/>
      <c r="R2556" s="127"/>
      <c r="S2556" s="127"/>
      <c r="T2556" s="120"/>
      <c r="U2556" s="127"/>
      <c r="V2556" s="127"/>
      <c r="W2556" s="120"/>
      <c r="X2556" s="127"/>
      <c r="Y2556" s="127"/>
      <c r="Z2556" s="120"/>
      <c r="AA2556" s="127"/>
      <c r="AB2556" s="127"/>
      <c r="AC2556" s="120"/>
      <c r="AD2556" s="127"/>
      <c r="AE2556" s="127"/>
      <c r="AF2556" s="120"/>
      <c r="AG2556" s="127"/>
      <c r="AH2556" s="127"/>
      <c r="AI2556" s="120"/>
      <c r="AJ2556" s="127"/>
      <c r="AK2556" s="127"/>
      <c r="AL2556" s="120"/>
      <c r="AM2556" s="127"/>
      <c r="AN2556" s="127"/>
      <c r="AO2556" s="120"/>
      <c r="AP2556" s="127"/>
      <c r="AQ2556" s="127"/>
      <c r="AR2556" s="127"/>
      <c r="AS2556" s="127"/>
      <c r="AT2556" s="127"/>
      <c r="AU2556" s="120"/>
      <c r="AV2556" s="127"/>
      <c r="AW2556" s="127"/>
      <c r="AX2556" s="120"/>
      <c r="AY2556" s="127"/>
      <c r="AZ2556" s="127"/>
      <c r="BA2556" s="120"/>
      <c r="BB2556" s="127"/>
      <c r="BC2556" s="127"/>
      <c r="BD2556" s="120"/>
      <c r="BE2556" s="120"/>
      <c r="BF2556" s="120"/>
      <c r="BG2556" s="120"/>
      <c r="BH2556" s="120"/>
      <c r="BI2556" s="120"/>
      <c r="BJ2556" s="120"/>
      <c r="BK2556" s="128"/>
      <c r="BL2556" s="128"/>
    </row>
    <row r="2557" spans="1:64" x14ac:dyDescent="0.2">
      <c r="A2557" s="120"/>
      <c r="B2557" s="120"/>
      <c r="C2557" s="168"/>
      <c r="D2557" s="127"/>
      <c r="E2557" s="141"/>
      <c r="F2557" s="141"/>
      <c r="G2557" s="141"/>
      <c r="H2557" s="120"/>
      <c r="I2557" s="127"/>
      <c r="J2557" s="127"/>
      <c r="K2557" s="120"/>
      <c r="L2557" s="127"/>
      <c r="M2557" s="127"/>
      <c r="N2557" s="120"/>
      <c r="O2557" s="127"/>
      <c r="P2557" s="127"/>
      <c r="Q2557" s="120"/>
      <c r="R2557" s="127"/>
      <c r="S2557" s="127"/>
      <c r="T2557" s="120"/>
      <c r="U2557" s="127"/>
      <c r="V2557" s="127"/>
      <c r="W2557" s="120"/>
      <c r="X2557" s="127"/>
      <c r="Y2557" s="127"/>
      <c r="Z2557" s="120"/>
      <c r="AA2557" s="127"/>
      <c r="AB2557" s="127"/>
      <c r="AC2557" s="120"/>
      <c r="AD2557" s="127"/>
      <c r="AE2557" s="127"/>
      <c r="AF2557" s="120"/>
      <c r="AG2557" s="127"/>
      <c r="AH2557" s="127"/>
      <c r="AI2557" s="120"/>
      <c r="AJ2557" s="127"/>
      <c r="AK2557" s="127"/>
      <c r="AL2557" s="120"/>
      <c r="AM2557" s="127"/>
      <c r="AN2557" s="127"/>
      <c r="AO2557" s="120"/>
      <c r="AP2557" s="127"/>
      <c r="AQ2557" s="127"/>
      <c r="AR2557" s="127"/>
      <c r="AS2557" s="127"/>
      <c r="AT2557" s="127"/>
      <c r="AU2557" s="120"/>
      <c r="AV2557" s="127"/>
      <c r="AW2557" s="127"/>
      <c r="AX2557" s="120"/>
      <c r="AY2557" s="127"/>
      <c r="AZ2557" s="127"/>
      <c r="BA2557" s="120"/>
      <c r="BB2557" s="127"/>
      <c r="BC2557" s="127"/>
      <c r="BD2557" s="120"/>
      <c r="BE2557" s="120"/>
      <c r="BF2557" s="120"/>
      <c r="BG2557" s="120"/>
      <c r="BH2557" s="120"/>
      <c r="BI2557" s="120"/>
      <c r="BJ2557" s="120"/>
      <c r="BK2557" s="128"/>
      <c r="BL2557" s="128"/>
    </row>
    <row r="2558" spans="1:64" x14ac:dyDescent="0.2">
      <c r="A2558" s="120"/>
      <c r="B2558" s="120"/>
      <c r="C2558" s="168"/>
      <c r="D2558" s="127"/>
      <c r="E2558" s="141"/>
      <c r="F2558" s="141"/>
      <c r="G2558" s="141"/>
      <c r="H2558" s="120"/>
      <c r="I2558" s="127"/>
      <c r="J2558" s="127"/>
      <c r="K2558" s="120"/>
      <c r="L2558" s="127"/>
      <c r="M2558" s="127"/>
      <c r="N2558" s="120"/>
      <c r="O2558" s="127"/>
      <c r="P2558" s="127"/>
      <c r="Q2558" s="120"/>
      <c r="R2558" s="127"/>
      <c r="S2558" s="127"/>
      <c r="T2558" s="120"/>
      <c r="U2558" s="127"/>
      <c r="V2558" s="127"/>
      <c r="W2558" s="120"/>
      <c r="X2558" s="127"/>
      <c r="Y2558" s="127"/>
      <c r="Z2558" s="120"/>
      <c r="AA2558" s="127"/>
      <c r="AB2558" s="127"/>
      <c r="AC2558" s="120"/>
      <c r="AD2558" s="127"/>
      <c r="AE2558" s="127"/>
      <c r="AF2558" s="120"/>
      <c r="AG2558" s="127"/>
      <c r="AH2558" s="127"/>
      <c r="AI2558" s="120"/>
      <c r="AJ2558" s="127"/>
      <c r="AK2558" s="127"/>
      <c r="AL2558" s="120"/>
      <c r="AM2558" s="127"/>
      <c r="AN2558" s="127"/>
      <c r="AO2558" s="120"/>
      <c r="AP2558" s="127"/>
      <c r="AQ2558" s="127"/>
      <c r="AR2558" s="127"/>
      <c r="AS2558" s="127"/>
      <c r="AT2558" s="127"/>
      <c r="AU2558" s="120"/>
      <c r="AV2558" s="127"/>
      <c r="AW2558" s="127"/>
      <c r="AX2558" s="120"/>
      <c r="AY2558" s="127"/>
      <c r="AZ2558" s="127"/>
      <c r="BA2558" s="120"/>
      <c r="BB2558" s="127"/>
      <c r="BC2558" s="127"/>
      <c r="BD2558" s="120"/>
      <c r="BE2558" s="120"/>
      <c r="BF2558" s="120"/>
      <c r="BG2558" s="120"/>
      <c r="BH2558" s="120"/>
      <c r="BI2558" s="120"/>
      <c r="BJ2558" s="120"/>
      <c r="BK2558" s="128"/>
      <c r="BL2558" s="128"/>
    </row>
    <row r="2559" spans="1:64" x14ac:dyDescent="0.2">
      <c r="A2559" s="120"/>
      <c r="B2559" s="120"/>
      <c r="C2559" s="168"/>
      <c r="D2559" s="127"/>
      <c r="E2559" s="141"/>
      <c r="F2559" s="141"/>
      <c r="G2559" s="141"/>
      <c r="H2559" s="120"/>
      <c r="I2559" s="127"/>
      <c r="J2559" s="127"/>
      <c r="K2559" s="120"/>
      <c r="L2559" s="127"/>
      <c r="M2559" s="127"/>
      <c r="N2559" s="120"/>
      <c r="O2559" s="127"/>
      <c r="P2559" s="127"/>
      <c r="Q2559" s="120"/>
      <c r="R2559" s="127"/>
      <c r="S2559" s="127"/>
      <c r="T2559" s="120"/>
      <c r="U2559" s="127"/>
      <c r="V2559" s="127"/>
      <c r="W2559" s="120"/>
      <c r="X2559" s="127"/>
      <c r="Y2559" s="127"/>
      <c r="Z2559" s="120"/>
      <c r="AA2559" s="127"/>
      <c r="AB2559" s="127"/>
      <c r="AC2559" s="120"/>
      <c r="AD2559" s="127"/>
      <c r="AE2559" s="127"/>
      <c r="AF2559" s="120"/>
      <c r="AG2559" s="127"/>
      <c r="AH2559" s="127"/>
      <c r="AI2559" s="120"/>
      <c r="AJ2559" s="127"/>
      <c r="AK2559" s="127"/>
      <c r="AL2559" s="120"/>
      <c r="AM2559" s="127"/>
      <c r="AN2559" s="127"/>
      <c r="AO2559" s="120"/>
      <c r="AP2559" s="127"/>
      <c r="AQ2559" s="127"/>
      <c r="AR2559" s="127"/>
      <c r="AS2559" s="127"/>
      <c r="AT2559" s="127"/>
      <c r="AU2559" s="120"/>
      <c r="AV2559" s="127"/>
      <c r="AW2559" s="127"/>
      <c r="AX2559" s="120"/>
      <c r="AY2559" s="127"/>
      <c r="AZ2559" s="127"/>
      <c r="BA2559" s="120"/>
      <c r="BB2559" s="127"/>
      <c r="BC2559" s="127"/>
      <c r="BD2559" s="120"/>
      <c r="BE2559" s="120"/>
      <c r="BF2559" s="120"/>
      <c r="BG2559" s="120"/>
      <c r="BH2559" s="120"/>
      <c r="BI2559" s="120"/>
      <c r="BJ2559" s="120"/>
      <c r="BK2559" s="128"/>
      <c r="BL2559" s="128"/>
    </row>
    <row r="2560" spans="1:64" x14ac:dyDescent="0.2">
      <c r="A2560" s="120"/>
      <c r="B2560" s="120"/>
      <c r="C2560" s="168"/>
      <c r="D2560" s="127"/>
      <c r="E2560" s="141"/>
      <c r="F2560" s="141"/>
      <c r="G2560" s="141"/>
      <c r="H2560" s="120"/>
      <c r="I2560" s="127"/>
      <c r="J2560" s="127"/>
      <c r="K2560" s="120"/>
      <c r="L2560" s="127"/>
      <c r="M2560" s="127"/>
      <c r="N2560" s="120"/>
      <c r="O2560" s="127"/>
      <c r="P2560" s="127"/>
      <c r="Q2560" s="120"/>
      <c r="R2560" s="127"/>
      <c r="S2560" s="127"/>
      <c r="T2560" s="120"/>
      <c r="U2560" s="127"/>
      <c r="V2560" s="127"/>
      <c r="W2560" s="120"/>
      <c r="X2560" s="127"/>
      <c r="Y2560" s="127"/>
      <c r="Z2560" s="120"/>
      <c r="AA2560" s="127"/>
      <c r="AB2560" s="127"/>
      <c r="AC2560" s="120"/>
      <c r="AD2560" s="127"/>
      <c r="AE2560" s="127"/>
      <c r="AF2560" s="120"/>
      <c r="AG2560" s="127"/>
      <c r="AH2560" s="127"/>
      <c r="AI2560" s="120"/>
      <c r="AJ2560" s="127"/>
      <c r="AK2560" s="127"/>
      <c r="AL2560" s="120"/>
      <c r="AM2560" s="127"/>
      <c r="AN2560" s="127"/>
      <c r="AO2560" s="120"/>
      <c r="AP2560" s="127"/>
      <c r="AQ2560" s="127"/>
      <c r="AR2560" s="127"/>
      <c r="AS2560" s="127"/>
      <c r="AT2560" s="127"/>
      <c r="AU2560" s="120"/>
      <c r="AV2560" s="127"/>
      <c r="AW2560" s="127"/>
      <c r="AX2560" s="120"/>
      <c r="AY2560" s="127"/>
      <c r="AZ2560" s="127"/>
      <c r="BA2560" s="120"/>
      <c r="BB2560" s="127"/>
      <c r="BC2560" s="127"/>
      <c r="BD2560" s="120"/>
      <c r="BE2560" s="120"/>
      <c r="BF2560" s="120"/>
      <c r="BG2560" s="120"/>
      <c r="BH2560" s="120"/>
      <c r="BI2560" s="120"/>
      <c r="BJ2560" s="120"/>
      <c r="BK2560" s="128"/>
      <c r="BL2560" s="128"/>
    </row>
    <row r="2561" spans="1:64" x14ac:dyDescent="0.2">
      <c r="A2561" s="120"/>
      <c r="B2561" s="120"/>
      <c r="C2561" s="168"/>
      <c r="D2561" s="127"/>
      <c r="E2561" s="141"/>
      <c r="F2561" s="141"/>
      <c r="G2561" s="141"/>
      <c r="H2561" s="120"/>
      <c r="I2561" s="127"/>
      <c r="J2561" s="127"/>
      <c r="K2561" s="120"/>
      <c r="L2561" s="127"/>
      <c r="M2561" s="127"/>
      <c r="N2561" s="120"/>
      <c r="O2561" s="127"/>
      <c r="P2561" s="127"/>
      <c r="Q2561" s="120"/>
      <c r="R2561" s="127"/>
      <c r="S2561" s="127"/>
      <c r="T2561" s="120"/>
      <c r="U2561" s="127"/>
      <c r="V2561" s="127"/>
      <c r="W2561" s="120"/>
      <c r="X2561" s="127"/>
      <c r="Y2561" s="127"/>
      <c r="Z2561" s="120"/>
      <c r="AA2561" s="127"/>
      <c r="AB2561" s="127"/>
      <c r="AC2561" s="120"/>
      <c r="AD2561" s="127"/>
      <c r="AE2561" s="127"/>
      <c r="AF2561" s="120"/>
      <c r="AG2561" s="127"/>
      <c r="AH2561" s="127"/>
      <c r="AI2561" s="120"/>
      <c r="AJ2561" s="127"/>
      <c r="AK2561" s="127"/>
      <c r="AL2561" s="120"/>
      <c r="AM2561" s="127"/>
      <c r="AN2561" s="127"/>
      <c r="AO2561" s="120"/>
      <c r="AP2561" s="127"/>
      <c r="AQ2561" s="127"/>
      <c r="AR2561" s="127"/>
      <c r="AS2561" s="127"/>
      <c r="AT2561" s="127"/>
      <c r="AU2561" s="120"/>
      <c r="AV2561" s="127"/>
      <c r="AW2561" s="127"/>
      <c r="AX2561" s="120"/>
      <c r="AY2561" s="127"/>
      <c r="AZ2561" s="127"/>
      <c r="BA2561" s="120"/>
      <c r="BB2561" s="127"/>
      <c r="BC2561" s="127"/>
      <c r="BD2561" s="120"/>
      <c r="BE2561" s="120"/>
      <c r="BF2561" s="120"/>
      <c r="BG2561" s="120"/>
      <c r="BH2561" s="120"/>
      <c r="BI2561" s="120"/>
      <c r="BJ2561" s="120"/>
      <c r="BK2561" s="128"/>
      <c r="BL2561" s="128"/>
    </row>
    <row r="2562" spans="1:64" x14ac:dyDescent="0.2">
      <c r="A2562" s="120"/>
      <c r="B2562" s="120"/>
      <c r="C2562" s="168"/>
      <c r="D2562" s="127"/>
      <c r="E2562" s="141"/>
      <c r="F2562" s="141"/>
      <c r="G2562" s="141"/>
      <c r="H2562" s="120"/>
      <c r="I2562" s="127"/>
      <c r="J2562" s="127"/>
      <c r="K2562" s="120"/>
      <c r="L2562" s="127"/>
      <c r="M2562" s="127"/>
      <c r="N2562" s="120"/>
      <c r="O2562" s="127"/>
      <c r="P2562" s="127"/>
      <c r="Q2562" s="120"/>
      <c r="R2562" s="127"/>
      <c r="S2562" s="127"/>
      <c r="T2562" s="120"/>
      <c r="U2562" s="127"/>
      <c r="V2562" s="127"/>
      <c r="W2562" s="120"/>
      <c r="X2562" s="127"/>
      <c r="Y2562" s="127"/>
      <c r="Z2562" s="120"/>
      <c r="AA2562" s="127"/>
      <c r="AB2562" s="127"/>
      <c r="AC2562" s="120"/>
      <c r="AD2562" s="127"/>
      <c r="AE2562" s="127"/>
      <c r="AF2562" s="120"/>
      <c r="AG2562" s="127"/>
      <c r="AH2562" s="127"/>
      <c r="AI2562" s="120"/>
      <c r="AJ2562" s="127"/>
      <c r="AK2562" s="127"/>
      <c r="AL2562" s="120"/>
      <c r="AM2562" s="127"/>
      <c r="AN2562" s="127"/>
      <c r="AO2562" s="120"/>
      <c r="AP2562" s="127"/>
      <c r="AQ2562" s="127"/>
      <c r="AR2562" s="127"/>
      <c r="AS2562" s="127"/>
      <c r="AT2562" s="127"/>
      <c r="AU2562" s="120"/>
      <c r="AV2562" s="127"/>
      <c r="AW2562" s="127"/>
      <c r="AX2562" s="120"/>
      <c r="AY2562" s="127"/>
      <c r="AZ2562" s="127"/>
      <c r="BA2562" s="120"/>
      <c r="BB2562" s="127"/>
      <c r="BC2562" s="127"/>
      <c r="BD2562" s="120"/>
      <c r="BE2562" s="120"/>
      <c r="BF2562" s="120"/>
      <c r="BG2562" s="120"/>
      <c r="BH2562" s="120"/>
      <c r="BI2562" s="120"/>
      <c r="BJ2562" s="120"/>
      <c r="BK2562" s="128"/>
      <c r="BL2562" s="128"/>
    </row>
    <row r="2563" spans="1:64" x14ac:dyDescent="0.2">
      <c r="A2563" s="120"/>
      <c r="B2563" s="120"/>
      <c r="C2563" s="168"/>
      <c r="D2563" s="127"/>
      <c r="E2563" s="141"/>
      <c r="F2563" s="141"/>
      <c r="G2563" s="141"/>
      <c r="H2563" s="120"/>
      <c r="I2563" s="127"/>
      <c r="J2563" s="127"/>
      <c r="K2563" s="120"/>
      <c r="L2563" s="127"/>
      <c r="M2563" s="127"/>
      <c r="N2563" s="120"/>
      <c r="O2563" s="127"/>
      <c r="P2563" s="127"/>
      <c r="Q2563" s="120"/>
      <c r="R2563" s="127"/>
      <c r="S2563" s="127"/>
      <c r="T2563" s="120"/>
      <c r="U2563" s="127"/>
      <c r="V2563" s="127"/>
      <c r="W2563" s="120"/>
      <c r="X2563" s="127"/>
      <c r="Y2563" s="127"/>
      <c r="Z2563" s="120"/>
      <c r="AA2563" s="127"/>
      <c r="AB2563" s="127"/>
      <c r="AC2563" s="120"/>
      <c r="AD2563" s="127"/>
      <c r="AE2563" s="127"/>
      <c r="AF2563" s="120"/>
      <c r="AG2563" s="127"/>
      <c r="AH2563" s="127"/>
      <c r="AI2563" s="120"/>
      <c r="AJ2563" s="127"/>
      <c r="AK2563" s="127"/>
      <c r="AL2563" s="120"/>
      <c r="AM2563" s="127"/>
      <c r="AN2563" s="127"/>
      <c r="AO2563" s="120"/>
      <c r="AP2563" s="127"/>
      <c r="AQ2563" s="127"/>
      <c r="AR2563" s="127"/>
      <c r="AS2563" s="127"/>
      <c r="AT2563" s="127"/>
      <c r="AU2563" s="120"/>
      <c r="AV2563" s="127"/>
      <c r="AW2563" s="127"/>
      <c r="AX2563" s="120"/>
      <c r="AY2563" s="127"/>
      <c r="AZ2563" s="127"/>
      <c r="BA2563" s="120"/>
      <c r="BB2563" s="127"/>
      <c r="BC2563" s="127"/>
      <c r="BD2563" s="120"/>
      <c r="BE2563" s="120"/>
      <c r="BF2563" s="120"/>
      <c r="BG2563" s="120"/>
      <c r="BH2563" s="120"/>
      <c r="BI2563" s="120"/>
      <c r="BJ2563" s="120"/>
      <c r="BK2563" s="128"/>
      <c r="BL2563" s="128"/>
    </row>
    <row r="2564" spans="1:64" x14ac:dyDescent="0.2">
      <c r="A2564" s="120"/>
      <c r="B2564" s="120"/>
      <c r="C2564" s="168"/>
      <c r="D2564" s="127"/>
      <c r="E2564" s="141"/>
      <c r="F2564" s="141"/>
      <c r="G2564" s="141"/>
      <c r="H2564" s="120"/>
      <c r="I2564" s="127"/>
      <c r="J2564" s="127"/>
      <c r="K2564" s="120"/>
      <c r="L2564" s="127"/>
      <c r="M2564" s="127"/>
      <c r="N2564" s="120"/>
      <c r="O2564" s="127"/>
      <c r="P2564" s="127"/>
      <c r="Q2564" s="120"/>
      <c r="R2564" s="127"/>
      <c r="S2564" s="127"/>
      <c r="T2564" s="120"/>
      <c r="U2564" s="127"/>
      <c r="V2564" s="127"/>
      <c r="W2564" s="120"/>
      <c r="X2564" s="127"/>
      <c r="Y2564" s="127"/>
      <c r="Z2564" s="120"/>
      <c r="AA2564" s="127"/>
      <c r="AB2564" s="127"/>
      <c r="AC2564" s="120"/>
      <c r="AD2564" s="127"/>
      <c r="AE2564" s="127"/>
      <c r="AF2564" s="120"/>
      <c r="AG2564" s="127"/>
      <c r="AH2564" s="127"/>
      <c r="AI2564" s="120"/>
      <c r="AJ2564" s="127"/>
      <c r="AK2564" s="127"/>
      <c r="AL2564" s="120"/>
      <c r="AM2564" s="127"/>
      <c r="AN2564" s="127"/>
      <c r="AO2564" s="120"/>
      <c r="AP2564" s="127"/>
      <c r="AQ2564" s="127"/>
      <c r="AR2564" s="127"/>
      <c r="AS2564" s="127"/>
      <c r="AT2564" s="127"/>
      <c r="AU2564" s="120"/>
      <c r="AV2564" s="127"/>
      <c r="AW2564" s="127"/>
      <c r="AX2564" s="120"/>
      <c r="AY2564" s="127"/>
      <c r="AZ2564" s="127"/>
      <c r="BA2564" s="120"/>
      <c r="BB2564" s="127"/>
      <c r="BC2564" s="127"/>
      <c r="BD2564" s="120"/>
      <c r="BE2564" s="120"/>
      <c r="BF2564" s="120"/>
      <c r="BG2564" s="120"/>
      <c r="BH2564" s="120"/>
      <c r="BI2564" s="120"/>
      <c r="BJ2564" s="120"/>
      <c r="BK2564" s="128"/>
      <c r="BL2564" s="128"/>
    </row>
    <row r="2565" spans="1:64" x14ac:dyDescent="0.2">
      <c r="A2565" s="120"/>
      <c r="B2565" s="120"/>
      <c r="C2565" s="168"/>
      <c r="D2565" s="127"/>
      <c r="E2565" s="141"/>
      <c r="F2565" s="141"/>
      <c r="G2565" s="141"/>
      <c r="H2565" s="120"/>
      <c r="I2565" s="127"/>
      <c r="J2565" s="127"/>
      <c r="K2565" s="120"/>
      <c r="L2565" s="127"/>
      <c r="M2565" s="127"/>
      <c r="N2565" s="120"/>
      <c r="O2565" s="127"/>
      <c r="P2565" s="127"/>
      <c r="Q2565" s="120"/>
      <c r="R2565" s="127"/>
      <c r="S2565" s="127"/>
      <c r="T2565" s="120"/>
      <c r="U2565" s="127"/>
      <c r="V2565" s="127"/>
      <c r="W2565" s="120"/>
      <c r="X2565" s="127"/>
      <c r="Y2565" s="127"/>
      <c r="Z2565" s="120"/>
      <c r="AA2565" s="127"/>
      <c r="AB2565" s="127"/>
      <c r="AC2565" s="120"/>
      <c r="AD2565" s="127"/>
      <c r="AE2565" s="127"/>
      <c r="AF2565" s="120"/>
      <c r="AG2565" s="127"/>
      <c r="AH2565" s="127"/>
      <c r="AI2565" s="120"/>
      <c r="AJ2565" s="127"/>
      <c r="AK2565" s="127"/>
      <c r="AL2565" s="120"/>
      <c r="AM2565" s="127"/>
      <c r="AN2565" s="127"/>
      <c r="AO2565" s="120"/>
      <c r="AP2565" s="127"/>
      <c r="AQ2565" s="127"/>
      <c r="AR2565" s="127"/>
      <c r="AS2565" s="127"/>
      <c r="AT2565" s="127"/>
      <c r="AU2565" s="120"/>
      <c r="AV2565" s="127"/>
      <c r="AW2565" s="127"/>
      <c r="AX2565" s="120"/>
      <c r="AY2565" s="127"/>
      <c r="AZ2565" s="127"/>
      <c r="BA2565" s="120"/>
      <c r="BB2565" s="127"/>
      <c r="BC2565" s="127"/>
      <c r="BD2565" s="120"/>
      <c r="BE2565" s="120"/>
      <c r="BF2565" s="120"/>
      <c r="BG2565" s="120"/>
      <c r="BH2565" s="120"/>
      <c r="BI2565" s="120"/>
      <c r="BJ2565" s="120"/>
      <c r="BK2565" s="128"/>
      <c r="BL2565" s="128"/>
    </row>
    <row r="2566" spans="1:64" x14ac:dyDescent="0.2">
      <c r="A2566" s="120"/>
      <c r="B2566" s="120"/>
      <c r="C2566" s="168"/>
      <c r="D2566" s="127"/>
      <c r="E2566" s="141"/>
      <c r="F2566" s="141"/>
      <c r="G2566" s="141"/>
      <c r="H2566" s="120"/>
      <c r="I2566" s="127"/>
      <c r="J2566" s="127"/>
      <c r="K2566" s="120"/>
      <c r="L2566" s="127"/>
      <c r="M2566" s="127"/>
      <c r="N2566" s="120"/>
      <c r="O2566" s="127"/>
      <c r="P2566" s="127"/>
      <c r="Q2566" s="120"/>
      <c r="R2566" s="127"/>
      <c r="S2566" s="127"/>
      <c r="T2566" s="120"/>
      <c r="U2566" s="127"/>
      <c r="V2566" s="127"/>
      <c r="W2566" s="120"/>
      <c r="X2566" s="127"/>
      <c r="Y2566" s="127"/>
      <c r="Z2566" s="120"/>
      <c r="AA2566" s="127"/>
      <c r="AB2566" s="127"/>
      <c r="AC2566" s="120"/>
      <c r="AD2566" s="127"/>
      <c r="AE2566" s="127"/>
      <c r="AF2566" s="120"/>
      <c r="AG2566" s="127"/>
      <c r="AH2566" s="127"/>
      <c r="AI2566" s="120"/>
      <c r="AJ2566" s="127"/>
      <c r="AK2566" s="127"/>
      <c r="AL2566" s="120"/>
      <c r="AM2566" s="127"/>
      <c r="AN2566" s="127"/>
      <c r="AO2566" s="120"/>
      <c r="AP2566" s="127"/>
      <c r="AQ2566" s="127"/>
      <c r="AR2566" s="127"/>
      <c r="AS2566" s="127"/>
      <c r="AT2566" s="127"/>
      <c r="AU2566" s="120"/>
      <c r="AV2566" s="127"/>
      <c r="AW2566" s="127"/>
      <c r="AX2566" s="120"/>
      <c r="AY2566" s="127"/>
      <c r="AZ2566" s="127"/>
      <c r="BA2566" s="120"/>
      <c r="BB2566" s="127"/>
      <c r="BC2566" s="127"/>
      <c r="BD2566" s="120"/>
      <c r="BE2566" s="120"/>
      <c r="BF2566" s="120"/>
      <c r="BG2566" s="120"/>
      <c r="BH2566" s="120"/>
      <c r="BI2566" s="120"/>
      <c r="BJ2566" s="120"/>
      <c r="BK2566" s="128"/>
      <c r="BL2566" s="128"/>
    </row>
    <row r="2567" spans="1:64" x14ac:dyDescent="0.2">
      <c r="A2567" s="120"/>
      <c r="B2567" s="120"/>
      <c r="C2567" s="168"/>
      <c r="D2567" s="127"/>
      <c r="E2567" s="141"/>
      <c r="F2567" s="141"/>
      <c r="G2567" s="141"/>
      <c r="H2567" s="120"/>
      <c r="I2567" s="127"/>
      <c r="J2567" s="127"/>
      <c r="K2567" s="120"/>
      <c r="L2567" s="127"/>
      <c r="M2567" s="127"/>
      <c r="N2567" s="120"/>
      <c r="O2567" s="127"/>
      <c r="P2567" s="127"/>
      <c r="Q2567" s="120"/>
      <c r="R2567" s="127"/>
      <c r="S2567" s="127"/>
      <c r="T2567" s="120"/>
      <c r="U2567" s="127"/>
      <c r="V2567" s="127"/>
      <c r="W2567" s="120"/>
      <c r="X2567" s="127"/>
      <c r="Y2567" s="127"/>
      <c r="Z2567" s="120"/>
      <c r="AA2567" s="127"/>
      <c r="AB2567" s="127"/>
      <c r="AC2567" s="120"/>
      <c r="AD2567" s="127"/>
      <c r="AE2567" s="127"/>
      <c r="AF2567" s="120"/>
      <c r="AG2567" s="127"/>
      <c r="AH2567" s="127"/>
      <c r="AI2567" s="120"/>
      <c r="AJ2567" s="127"/>
      <c r="AK2567" s="127"/>
      <c r="AL2567" s="120"/>
      <c r="AM2567" s="127"/>
      <c r="AN2567" s="127"/>
      <c r="AO2567" s="120"/>
      <c r="AP2567" s="127"/>
      <c r="AQ2567" s="127"/>
      <c r="AR2567" s="127"/>
      <c r="AS2567" s="127"/>
      <c r="AT2567" s="127"/>
      <c r="AU2567" s="120"/>
      <c r="AV2567" s="127"/>
      <c r="AW2567" s="127"/>
      <c r="AX2567" s="120"/>
      <c r="AY2567" s="127"/>
      <c r="AZ2567" s="127"/>
      <c r="BA2567" s="120"/>
      <c r="BB2567" s="127"/>
      <c r="BC2567" s="127"/>
      <c r="BD2567" s="120"/>
      <c r="BE2567" s="120"/>
      <c r="BF2567" s="120"/>
      <c r="BG2567" s="120"/>
      <c r="BH2567" s="120"/>
      <c r="BI2567" s="120"/>
      <c r="BJ2567" s="120"/>
      <c r="BK2567" s="128"/>
      <c r="BL2567" s="128"/>
    </row>
    <row r="2568" spans="1:64" x14ac:dyDescent="0.2">
      <c r="A2568" s="120"/>
      <c r="B2568" s="120"/>
      <c r="C2568" s="168"/>
      <c r="D2568" s="127"/>
      <c r="E2568" s="141"/>
      <c r="F2568" s="141"/>
      <c r="G2568" s="141"/>
      <c r="H2568" s="120"/>
      <c r="I2568" s="127"/>
      <c r="J2568" s="127"/>
      <c r="K2568" s="120"/>
      <c r="L2568" s="127"/>
      <c r="M2568" s="127"/>
      <c r="N2568" s="120"/>
      <c r="O2568" s="127"/>
      <c r="P2568" s="127"/>
      <c r="Q2568" s="120"/>
      <c r="R2568" s="127"/>
      <c r="S2568" s="127"/>
      <c r="T2568" s="120"/>
      <c r="U2568" s="127"/>
      <c r="V2568" s="127"/>
      <c r="W2568" s="120"/>
      <c r="X2568" s="127"/>
      <c r="Y2568" s="127"/>
      <c r="Z2568" s="120"/>
      <c r="AA2568" s="127"/>
      <c r="AB2568" s="127"/>
      <c r="AC2568" s="120"/>
      <c r="AD2568" s="127"/>
      <c r="AE2568" s="127"/>
      <c r="AF2568" s="120"/>
      <c r="AG2568" s="127"/>
      <c r="AH2568" s="127"/>
      <c r="AI2568" s="120"/>
      <c r="AJ2568" s="127"/>
      <c r="AK2568" s="127"/>
      <c r="AL2568" s="120"/>
      <c r="AM2568" s="127"/>
      <c r="AN2568" s="127"/>
      <c r="AO2568" s="120"/>
      <c r="AP2568" s="127"/>
      <c r="AQ2568" s="127"/>
      <c r="AR2568" s="127"/>
      <c r="AS2568" s="127"/>
      <c r="AT2568" s="127"/>
      <c r="AU2568" s="120"/>
      <c r="AV2568" s="127"/>
      <c r="AW2568" s="127"/>
      <c r="AX2568" s="120"/>
      <c r="AY2568" s="127"/>
      <c r="AZ2568" s="127"/>
      <c r="BA2568" s="120"/>
      <c r="BB2568" s="127"/>
      <c r="BC2568" s="127"/>
      <c r="BD2568" s="120"/>
      <c r="BE2568" s="120"/>
      <c r="BF2568" s="120"/>
      <c r="BG2568" s="120"/>
      <c r="BH2568" s="120"/>
      <c r="BI2568" s="120"/>
      <c r="BJ2568" s="120"/>
      <c r="BK2568" s="128"/>
      <c r="BL2568" s="128"/>
    </row>
    <row r="2569" spans="1:64" x14ac:dyDescent="0.2">
      <c r="A2569" s="120"/>
      <c r="B2569" s="120"/>
      <c r="C2569" s="168"/>
      <c r="D2569" s="127"/>
      <c r="E2569" s="141"/>
      <c r="F2569" s="141"/>
      <c r="G2569" s="141"/>
      <c r="H2569" s="120"/>
      <c r="I2569" s="127"/>
      <c r="J2569" s="127"/>
      <c r="K2569" s="120"/>
      <c r="L2569" s="127"/>
      <c r="M2569" s="127"/>
      <c r="N2569" s="120"/>
      <c r="O2569" s="127"/>
      <c r="P2569" s="127"/>
      <c r="Q2569" s="120"/>
      <c r="R2569" s="127"/>
      <c r="S2569" s="127"/>
      <c r="T2569" s="120"/>
      <c r="U2569" s="127"/>
      <c r="V2569" s="127"/>
      <c r="W2569" s="120"/>
      <c r="X2569" s="127"/>
      <c r="Y2569" s="127"/>
      <c r="Z2569" s="120"/>
      <c r="AA2569" s="127"/>
      <c r="AB2569" s="127"/>
      <c r="AC2569" s="120"/>
      <c r="AD2569" s="127"/>
      <c r="AE2569" s="127"/>
      <c r="AF2569" s="120"/>
      <c r="AG2569" s="127"/>
      <c r="AH2569" s="127"/>
      <c r="AI2569" s="120"/>
      <c r="AJ2569" s="127"/>
      <c r="AK2569" s="127"/>
      <c r="AL2569" s="120"/>
      <c r="AM2569" s="127"/>
      <c r="AN2569" s="127"/>
      <c r="AO2569" s="120"/>
      <c r="AP2569" s="127"/>
      <c r="AQ2569" s="127"/>
      <c r="AR2569" s="127"/>
      <c r="AS2569" s="127"/>
      <c r="AT2569" s="127"/>
      <c r="AU2569" s="120"/>
      <c r="AV2569" s="127"/>
      <c r="AW2569" s="127"/>
      <c r="AX2569" s="120"/>
      <c r="AY2569" s="127"/>
      <c r="AZ2569" s="127"/>
      <c r="BA2569" s="120"/>
      <c r="BB2569" s="127"/>
      <c r="BC2569" s="127"/>
      <c r="BD2569" s="120"/>
      <c r="BE2569" s="120"/>
      <c r="BF2569" s="120"/>
      <c r="BG2569" s="120"/>
      <c r="BH2569" s="120"/>
      <c r="BI2569" s="120"/>
      <c r="BJ2569" s="120"/>
      <c r="BK2569" s="128"/>
      <c r="BL2569" s="128"/>
    </row>
    <row r="2570" spans="1:64" x14ac:dyDescent="0.2">
      <c r="A2570" s="120"/>
      <c r="B2570" s="120"/>
      <c r="C2570" s="168"/>
      <c r="D2570" s="127"/>
      <c r="E2570" s="141"/>
      <c r="F2570" s="141"/>
      <c r="G2570" s="141"/>
      <c r="H2570" s="120"/>
      <c r="I2570" s="127"/>
      <c r="J2570" s="127"/>
      <c r="K2570" s="120"/>
      <c r="L2570" s="127"/>
      <c r="M2570" s="127"/>
      <c r="N2570" s="120"/>
      <c r="O2570" s="127"/>
      <c r="P2570" s="127"/>
      <c r="Q2570" s="120"/>
      <c r="R2570" s="127"/>
      <c r="S2570" s="127"/>
      <c r="T2570" s="120"/>
      <c r="U2570" s="127"/>
      <c r="V2570" s="127"/>
      <c r="W2570" s="120"/>
      <c r="X2570" s="127"/>
      <c r="Y2570" s="127"/>
      <c r="Z2570" s="120"/>
      <c r="AA2570" s="127"/>
      <c r="AB2570" s="127"/>
      <c r="AC2570" s="120"/>
      <c r="AD2570" s="127"/>
      <c r="AE2570" s="127"/>
      <c r="AF2570" s="120"/>
      <c r="AG2570" s="127"/>
      <c r="AH2570" s="127"/>
      <c r="AI2570" s="120"/>
      <c r="AJ2570" s="127"/>
      <c r="AK2570" s="127"/>
      <c r="AL2570" s="120"/>
      <c r="AM2570" s="127"/>
      <c r="AN2570" s="127"/>
      <c r="AO2570" s="120"/>
      <c r="AP2570" s="127"/>
      <c r="AQ2570" s="127"/>
      <c r="AR2570" s="127"/>
      <c r="AS2570" s="127"/>
      <c r="AT2570" s="127"/>
      <c r="AU2570" s="120"/>
      <c r="AV2570" s="127"/>
      <c r="AW2570" s="127"/>
      <c r="AX2570" s="120"/>
      <c r="AY2570" s="127"/>
      <c r="AZ2570" s="127"/>
      <c r="BA2570" s="120"/>
      <c r="BB2570" s="127"/>
      <c r="BC2570" s="127"/>
      <c r="BD2570" s="120"/>
      <c r="BE2570" s="120"/>
      <c r="BF2570" s="120"/>
      <c r="BG2570" s="120"/>
      <c r="BH2570" s="120"/>
      <c r="BI2570" s="120"/>
      <c r="BJ2570" s="120"/>
      <c r="BK2570" s="128"/>
      <c r="BL2570" s="128"/>
    </row>
    <row r="2571" spans="1:64" x14ac:dyDescent="0.2">
      <c r="A2571" s="120"/>
      <c r="B2571" s="120"/>
      <c r="C2571" s="168"/>
      <c r="D2571" s="127"/>
      <c r="E2571" s="141"/>
      <c r="F2571" s="141"/>
      <c r="G2571" s="141"/>
      <c r="H2571" s="120"/>
      <c r="I2571" s="127"/>
      <c r="J2571" s="127"/>
      <c r="K2571" s="120"/>
      <c r="L2571" s="127"/>
      <c r="M2571" s="127"/>
      <c r="N2571" s="120"/>
      <c r="O2571" s="127"/>
      <c r="P2571" s="127"/>
      <c r="Q2571" s="120"/>
      <c r="R2571" s="127"/>
      <c r="S2571" s="127"/>
      <c r="T2571" s="120"/>
      <c r="U2571" s="127"/>
      <c r="V2571" s="127"/>
      <c r="W2571" s="120"/>
      <c r="X2571" s="127"/>
      <c r="Y2571" s="127"/>
      <c r="Z2571" s="120"/>
      <c r="AA2571" s="127"/>
      <c r="AB2571" s="127"/>
      <c r="AC2571" s="120"/>
      <c r="AD2571" s="127"/>
      <c r="AE2571" s="127"/>
      <c r="AF2571" s="120"/>
      <c r="AG2571" s="127"/>
      <c r="AH2571" s="127"/>
      <c r="AI2571" s="120"/>
      <c r="AJ2571" s="127"/>
      <c r="AK2571" s="127"/>
      <c r="AL2571" s="120"/>
      <c r="AM2571" s="127"/>
      <c r="AN2571" s="127"/>
      <c r="AO2571" s="120"/>
      <c r="AP2571" s="127"/>
      <c r="AQ2571" s="127"/>
      <c r="AR2571" s="127"/>
      <c r="AS2571" s="127"/>
      <c r="AT2571" s="127"/>
      <c r="AU2571" s="120"/>
      <c r="AV2571" s="127"/>
      <c r="AW2571" s="127"/>
      <c r="AX2571" s="120"/>
      <c r="AY2571" s="127"/>
      <c r="AZ2571" s="127"/>
      <c r="BA2571" s="120"/>
      <c r="BB2571" s="127"/>
      <c r="BC2571" s="127"/>
      <c r="BD2571" s="120"/>
      <c r="BE2571" s="120"/>
      <c r="BF2571" s="120"/>
      <c r="BG2571" s="120"/>
      <c r="BH2571" s="120"/>
      <c r="BI2571" s="120"/>
      <c r="BJ2571" s="120"/>
      <c r="BK2571" s="128"/>
      <c r="BL2571" s="128"/>
    </row>
    <row r="2572" spans="1:64" x14ac:dyDescent="0.2">
      <c r="A2572" s="120"/>
      <c r="B2572" s="120"/>
      <c r="C2572" s="168"/>
      <c r="D2572" s="127"/>
      <c r="E2572" s="141"/>
      <c r="F2572" s="141"/>
      <c r="G2572" s="141"/>
      <c r="H2572" s="120"/>
      <c r="I2572" s="127"/>
      <c r="J2572" s="127"/>
      <c r="K2572" s="120"/>
      <c r="L2572" s="127"/>
      <c r="M2572" s="127"/>
      <c r="N2572" s="120"/>
      <c r="O2572" s="127"/>
      <c r="P2572" s="127"/>
      <c r="Q2572" s="120"/>
      <c r="R2572" s="127"/>
      <c r="S2572" s="127"/>
      <c r="T2572" s="120"/>
      <c r="U2572" s="127"/>
      <c r="V2572" s="127"/>
      <c r="W2572" s="120"/>
      <c r="X2572" s="127"/>
      <c r="Y2572" s="127"/>
      <c r="Z2572" s="120"/>
      <c r="AA2572" s="127"/>
      <c r="AB2572" s="127"/>
      <c r="AC2572" s="120"/>
      <c r="AD2572" s="127"/>
      <c r="AE2572" s="127"/>
      <c r="AF2572" s="120"/>
      <c r="AG2572" s="127"/>
      <c r="AH2572" s="127"/>
      <c r="AI2572" s="120"/>
      <c r="AJ2572" s="127"/>
      <c r="AK2572" s="127"/>
      <c r="AL2572" s="120"/>
      <c r="AM2572" s="127"/>
      <c r="AN2572" s="127"/>
      <c r="AO2572" s="120"/>
      <c r="AP2572" s="127"/>
      <c r="AQ2572" s="127"/>
      <c r="AR2572" s="127"/>
      <c r="AS2572" s="127"/>
      <c r="AT2572" s="127"/>
      <c r="AU2572" s="120"/>
      <c r="AV2572" s="127"/>
      <c r="AW2572" s="127"/>
      <c r="AX2572" s="120"/>
      <c r="AY2572" s="127"/>
      <c r="AZ2572" s="127"/>
      <c r="BA2572" s="120"/>
      <c r="BB2572" s="127"/>
      <c r="BC2572" s="127"/>
      <c r="BD2572" s="120"/>
      <c r="BE2572" s="120"/>
      <c r="BF2572" s="120"/>
      <c r="BG2572" s="120"/>
      <c r="BH2572" s="120"/>
      <c r="BI2572" s="120"/>
      <c r="BJ2572" s="120"/>
      <c r="BK2572" s="128"/>
      <c r="BL2572" s="128"/>
    </row>
    <row r="2573" spans="1:64" x14ac:dyDescent="0.2">
      <c r="A2573" s="120"/>
      <c r="B2573" s="120"/>
      <c r="C2573" s="168"/>
      <c r="D2573" s="127"/>
      <c r="E2573" s="141"/>
      <c r="F2573" s="141"/>
      <c r="G2573" s="141"/>
      <c r="H2573" s="120"/>
      <c r="I2573" s="127"/>
      <c r="J2573" s="127"/>
      <c r="K2573" s="120"/>
      <c r="L2573" s="127"/>
      <c r="M2573" s="127"/>
      <c r="N2573" s="120"/>
      <c r="O2573" s="127"/>
      <c r="P2573" s="127"/>
      <c r="Q2573" s="120"/>
      <c r="R2573" s="127"/>
      <c r="S2573" s="127"/>
      <c r="T2573" s="120"/>
      <c r="U2573" s="127"/>
      <c r="V2573" s="127"/>
      <c r="W2573" s="120"/>
      <c r="X2573" s="127"/>
      <c r="Y2573" s="127"/>
      <c r="Z2573" s="120"/>
      <c r="AA2573" s="127"/>
      <c r="AB2573" s="127"/>
      <c r="AC2573" s="120"/>
      <c r="AD2573" s="127"/>
      <c r="AE2573" s="127"/>
      <c r="AF2573" s="120"/>
      <c r="AG2573" s="127"/>
      <c r="AH2573" s="127"/>
      <c r="AI2573" s="120"/>
      <c r="AJ2573" s="127"/>
      <c r="AK2573" s="127"/>
      <c r="AL2573" s="120"/>
      <c r="AM2573" s="127"/>
      <c r="AN2573" s="127"/>
      <c r="AO2573" s="120"/>
      <c r="AP2573" s="127"/>
      <c r="AQ2573" s="127"/>
      <c r="AR2573" s="127"/>
      <c r="AS2573" s="127"/>
      <c r="AT2573" s="127"/>
      <c r="AU2573" s="120"/>
      <c r="AV2573" s="127"/>
      <c r="AW2573" s="127"/>
      <c r="AX2573" s="120"/>
      <c r="AY2573" s="127"/>
      <c r="AZ2573" s="127"/>
      <c r="BA2573" s="120"/>
      <c r="BB2573" s="127"/>
      <c r="BC2573" s="127"/>
      <c r="BD2573" s="120"/>
      <c r="BE2573" s="120"/>
      <c r="BF2573" s="120"/>
      <c r="BG2573" s="120"/>
      <c r="BH2573" s="120"/>
      <c r="BI2573" s="120"/>
      <c r="BJ2573" s="120"/>
      <c r="BK2573" s="128"/>
      <c r="BL2573" s="128"/>
    </row>
    <row r="2574" spans="1:64" x14ac:dyDescent="0.2">
      <c r="A2574" s="120"/>
      <c r="B2574" s="120"/>
      <c r="C2574" s="168"/>
      <c r="D2574" s="127"/>
      <c r="E2574" s="141"/>
      <c r="F2574" s="141"/>
      <c r="G2574" s="141"/>
      <c r="H2574" s="120"/>
      <c r="I2574" s="127"/>
      <c r="J2574" s="127"/>
      <c r="K2574" s="120"/>
      <c r="L2574" s="127"/>
      <c r="M2574" s="127"/>
      <c r="N2574" s="120"/>
      <c r="O2574" s="127"/>
      <c r="P2574" s="127"/>
      <c r="Q2574" s="120"/>
      <c r="R2574" s="127"/>
      <c r="S2574" s="127"/>
      <c r="T2574" s="120"/>
      <c r="U2574" s="127"/>
      <c r="V2574" s="127"/>
      <c r="W2574" s="120"/>
      <c r="X2574" s="127"/>
      <c r="Y2574" s="127"/>
      <c r="Z2574" s="120"/>
      <c r="AA2574" s="127"/>
      <c r="AB2574" s="127"/>
      <c r="AC2574" s="120"/>
      <c r="AD2574" s="127"/>
      <c r="AE2574" s="127"/>
      <c r="AF2574" s="120"/>
      <c r="AG2574" s="127"/>
      <c r="AH2574" s="127"/>
      <c r="AI2574" s="120"/>
      <c r="AJ2574" s="127"/>
      <c r="AK2574" s="127"/>
      <c r="AL2574" s="120"/>
      <c r="AM2574" s="127"/>
      <c r="AN2574" s="127"/>
      <c r="AO2574" s="120"/>
      <c r="AP2574" s="127"/>
      <c r="AQ2574" s="127"/>
      <c r="AR2574" s="127"/>
      <c r="AS2574" s="127"/>
      <c r="AT2574" s="127"/>
      <c r="AU2574" s="120"/>
      <c r="AV2574" s="127"/>
      <c r="AW2574" s="127"/>
      <c r="AX2574" s="120"/>
      <c r="AY2574" s="127"/>
      <c r="AZ2574" s="127"/>
      <c r="BA2574" s="120"/>
      <c r="BB2574" s="127"/>
      <c r="BC2574" s="127"/>
      <c r="BD2574" s="120"/>
      <c r="BE2574" s="120"/>
      <c r="BF2574" s="120"/>
      <c r="BG2574" s="120"/>
      <c r="BH2574" s="120"/>
      <c r="BI2574" s="120"/>
      <c r="BJ2574" s="120"/>
      <c r="BK2574" s="128"/>
      <c r="BL2574" s="128"/>
    </row>
    <row r="2575" spans="1:64" x14ac:dyDescent="0.2">
      <c r="A2575" s="120"/>
      <c r="B2575" s="120"/>
      <c r="C2575" s="168"/>
      <c r="D2575" s="127"/>
      <c r="E2575" s="141"/>
      <c r="F2575" s="141"/>
      <c r="G2575" s="141"/>
      <c r="H2575" s="120"/>
      <c r="I2575" s="127"/>
      <c r="J2575" s="127"/>
      <c r="K2575" s="120"/>
      <c r="L2575" s="127"/>
      <c r="M2575" s="127"/>
      <c r="N2575" s="120"/>
      <c r="O2575" s="127"/>
      <c r="P2575" s="127"/>
      <c r="Q2575" s="120"/>
      <c r="R2575" s="127"/>
      <c r="S2575" s="127"/>
      <c r="T2575" s="120"/>
      <c r="U2575" s="127"/>
      <c r="V2575" s="127"/>
      <c r="W2575" s="120"/>
      <c r="X2575" s="127"/>
      <c r="Y2575" s="127"/>
      <c r="Z2575" s="120"/>
      <c r="AA2575" s="127"/>
      <c r="AB2575" s="127"/>
      <c r="AC2575" s="120"/>
      <c r="AD2575" s="127"/>
      <c r="AE2575" s="127"/>
      <c r="AF2575" s="120"/>
      <c r="AG2575" s="127"/>
      <c r="AH2575" s="127"/>
      <c r="AI2575" s="120"/>
      <c r="AJ2575" s="127"/>
      <c r="AK2575" s="127"/>
      <c r="AL2575" s="120"/>
      <c r="AM2575" s="127"/>
      <c r="AN2575" s="127"/>
      <c r="AO2575" s="120"/>
      <c r="AP2575" s="127"/>
      <c r="AQ2575" s="127"/>
      <c r="AR2575" s="127"/>
      <c r="AS2575" s="127"/>
      <c r="AT2575" s="127"/>
      <c r="AU2575" s="120"/>
      <c r="AV2575" s="127"/>
      <c r="AW2575" s="127"/>
      <c r="AX2575" s="120"/>
      <c r="AY2575" s="127"/>
      <c r="AZ2575" s="127"/>
      <c r="BA2575" s="120"/>
      <c r="BB2575" s="127"/>
      <c r="BC2575" s="127"/>
      <c r="BD2575" s="120"/>
      <c r="BE2575" s="120"/>
      <c r="BF2575" s="120"/>
      <c r="BG2575" s="120"/>
      <c r="BH2575" s="120"/>
      <c r="BI2575" s="120"/>
      <c r="BJ2575" s="120"/>
      <c r="BK2575" s="128"/>
      <c r="BL2575" s="128"/>
    </row>
    <row r="2576" spans="1:64" x14ac:dyDescent="0.2">
      <c r="A2576" s="120"/>
      <c r="B2576" s="120"/>
      <c r="C2576" s="168"/>
      <c r="D2576" s="127"/>
      <c r="E2576" s="141"/>
      <c r="F2576" s="141"/>
      <c r="G2576" s="141"/>
      <c r="H2576" s="120"/>
      <c r="I2576" s="127"/>
      <c r="J2576" s="127"/>
      <c r="K2576" s="120"/>
      <c r="L2576" s="127"/>
      <c r="M2576" s="127"/>
      <c r="N2576" s="120"/>
      <c r="O2576" s="127"/>
      <c r="P2576" s="127"/>
      <c r="Q2576" s="120"/>
      <c r="R2576" s="127"/>
      <c r="S2576" s="127"/>
      <c r="T2576" s="120"/>
      <c r="U2576" s="127"/>
      <c r="V2576" s="127"/>
      <c r="W2576" s="120"/>
      <c r="X2576" s="127"/>
      <c r="Y2576" s="127"/>
      <c r="Z2576" s="120"/>
      <c r="AA2576" s="127"/>
      <c r="AB2576" s="127"/>
      <c r="AC2576" s="120"/>
      <c r="AD2576" s="127"/>
      <c r="AE2576" s="127"/>
      <c r="AF2576" s="120"/>
      <c r="AG2576" s="127"/>
      <c r="AH2576" s="127"/>
      <c r="AI2576" s="120"/>
      <c r="AJ2576" s="127"/>
      <c r="AK2576" s="127"/>
      <c r="AL2576" s="120"/>
      <c r="AM2576" s="127"/>
      <c r="AN2576" s="127"/>
      <c r="AO2576" s="120"/>
      <c r="AP2576" s="127"/>
      <c r="AQ2576" s="127"/>
      <c r="AR2576" s="127"/>
      <c r="AS2576" s="127"/>
      <c r="AT2576" s="127"/>
      <c r="AU2576" s="120"/>
      <c r="AV2576" s="127"/>
      <c r="AW2576" s="127"/>
      <c r="AX2576" s="120"/>
      <c r="AY2576" s="127"/>
      <c r="AZ2576" s="127"/>
      <c r="BA2576" s="120"/>
      <c r="BB2576" s="127"/>
      <c r="BC2576" s="127"/>
      <c r="BD2576" s="120"/>
      <c r="BE2576" s="120"/>
      <c r="BF2576" s="120"/>
      <c r="BG2576" s="120"/>
      <c r="BH2576" s="120"/>
      <c r="BI2576" s="120"/>
      <c r="BJ2576" s="120"/>
      <c r="BK2576" s="128"/>
      <c r="BL2576" s="128"/>
    </row>
    <row r="2577" spans="1:64" x14ac:dyDescent="0.2">
      <c r="A2577" s="120"/>
      <c r="B2577" s="120"/>
      <c r="C2577" s="168"/>
      <c r="D2577" s="127"/>
      <c r="E2577" s="141"/>
      <c r="F2577" s="141"/>
      <c r="G2577" s="141"/>
      <c r="H2577" s="120"/>
      <c r="I2577" s="127"/>
      <c r="J2577" s="127"/>
      <c r="K2577" s="120"/>
      <c r="L2577" s="127"/>
      <c r="M2577" s="127"/>
      <c r="N2577" s="120"/>
      <c r="O2577" s="127"/>
      <c r="P2577" s="127"/>
      <c r="Q2577" s="120"/>
      <c r="R2577" s="127"/>
      <c r="S2577" s="127"/>
      <c r="T2577" s="120"/>
      <c r="U2577" s="127"/>
      <c r="V2577" s="127"/>
      <c r="W2577" s="120"/>
      <c r="X2577" s="127"/>
      <c r="Y2577" s="127"/>
      <c r="Z2577" s="120"/>
      <c r="AA2577" s="127"/>
      <c r="AB2577" s="127"/>
      <c r="AC2577" s="120"/>
      <c r="AD2577" s="127"/>
      <c r="AE2577" s="127"/>
      <c r="AF2577" s="120"/>
      <c r="AG2577" s="127"/>
      <c r="AH2577" s="127"/>
      <c r="AI2577" s="120"/>
      <c r="AJ2577" s="127"/>
      <c r="AK2577" s="127"/>
      <c r="AL2577" s="120"/>
      <c r="AM2577" s="127"/>
      <c r="AN2577" s="127"/>
      <c r="AO2577" s="120"/>
      <c r="AP2577" s="127"/>
      <c r="AQ2577" s="127"/>
      <c r="AR2577" s="127"/>
      <c r="AS2577" s="127"/>
      <c r="AT2577" s="127"/>
      <c r="AU2577" s="120"/>
      <c r="AV2577" s="127"/>
      <c r="AW2577" s="127"/>
      <c r="AX2577" s="120"/>
      <c r="AY2577" s="127"/>
      <c r="AZ2577" s="127"/>
      <c r="BA2577" s="120"/>
      <c r="BB2577" s="127"/>
      <c r="BC2577" s="127"/>
      <c r="BD2577" s="120"/>
      <c r="BE2577" s="120"/>
      <c r="BF2577" s="120"/>
      <c r="BG2577" s="120"/>
      <c r="BH2577" s="120"/>
      <c r="BI2577" s="120"/>
      <c r="BJ2577" s="120"/>
      <c r="BK2577" s="128"/>
      <c r="BL2577" s="128"/>
    </row>
    <row r="2578" spans="1:64" x14ac:dyDescent="0.2">
      <c r="A2578" s="120"/>
      <c r="B2578" s="120"/>
      <c r="C2578" s="168"/>
      <c r="D2578" s="127"/>
      <c r="E2578" s="141"/>
      <c r="F2578" s="141"/>
      <c r="G2578" s="141"/>
      <c r="H2578" s="120"/>
      <c r="I2578" s="127"/>
      <c r="J2578" s="127"/>
      <c r="K2578" s="120"/>
      <c r="L2578" s="127"/>
      <c r="M2578" s="127"/>
      <c r="N2578" s="120"/>
      <c r="O2578" s="127"/>
      <c r="P2578" s="127"/>
      <c r="Q2578" s="120"/>
      <c r="R2578" s="127"/>
      <c r="S2578" s="127"/>
      <c r="T2578" s="120"/>
      <c r="U2578" s="127"/>
      <c r="V2578" s="127"/>
      <c r="W2578" s="120"/>
      <c r="X2578" s="127"/>
      <c r="Y2578" s="127"/>
      <c r="Z2578" s="120"/>
      <c r="AA2578" s="127"/>
      <c r="AB2578" s="127"/>
      <c r="AC2578" s="120"/>
      <c r="AD2578" s="127"/>
      <c r="AE2578" s="127"/>
      <c r="AF2578" s="120"/>
      <c r="AG2578" s="127"/>
      <c r="AH2578" s="127"/>
      <c r="AI2578" s="120"/>
      <c r="AJ2578" s="127"/>
      <c r="AK2578" s="127"/>
      <c r="AL2578" s="120"/>
      <c r="AM2578" s="127"/>
      <c r="AN2578" s="127"/>
      <c r="AO2578" s="120"/>
      <c r="AP2578" s="127"/>
      <c r="AQ2578" s="127"/>
      <c r="AR2578" s="127"/>
      <c r="AS2578" s="127"/>
      <c r="AT2578" s="127"/>
      <c r="AU2578" s="120"/>
      <c r="AV2578" s="127"/>
      <c r="AW2578" s="127"/>
      <c r="AX2578" s="120"/>
      <c r="AY2578" s="127"/>
      <c r="AZ2578" s="127"/>
      <c r="BA2578" s="120"/>
      <c r="BB2578" s="127"/>
      <c r="BC2578" s="127"/>
      <c r="BD2578" s="120"/>
      <c r="BE2578" s="120"/>
      <c r="BF2578" s="120"/>
      <c r="BG2578" s="120"/>
      <c r="BH2578" s="120"/>
      <c r="BI2578" s="120"/>
      <c r="BJ2578" s="120"/>
      <c r="BK2578" s="128"/>
      <c r="BL2578" s="128"/>
    </row>
    <row r="2579" spans="1:64" x14ac:dyDescent="0.2">
      <c r="A2579" s="120"/>
      <c r="B2579" s="120"/>
      <c r="C2579" s="168"/>
      <c r="D2579" s="127"/>
      <c r="E2579" s="141"/>
      <c r="F2579" s="141"/>
      <c r="G2579" s="141"/>
      <c r="H2579" s="120"/>
      <c r="I2579" s="127"/>
      <c r="J2579" s="127"/>
      <c r="K2579" s="120"/>
      <c r="L2579" s="127"/>
      <c r="M2579" s="127"/>
      <c r="N2579" s="120"/>
      <c r="O2579" s="127"/>
      <c r="P2579" s="127"/>
      <c r="Q2579" s="120"/>
      <c r="R2579" s="127"/>
      <c r="S2579" s="127"/>
      <c r="T2579" s="120"/>
      <c r="U2579" s="127"/>
      <c r="V2579" s="127"/>
      <c r="W2579" s="120"/>
      <c r="X2579" s="127"/>
      <c r="Y2579" s="127"/>
      <c r="Z2579" s="120"/>
      <c r="AA2579" s="127"/>
      <c r="AB2579" s="127"/>
      <c r="AC2579" s="120"/>
      <c r="AD2579" s="127"/>
      <c r="AE2579" s="127"/>
      <c r="AF2579" s="120"/>
      <c r="AG2579" s="127"/>
      <c r="AH2579" s="127"/>
      <c r="AI2579" s="120"/>
      <c r="AJ2579" s="127"/>
      <c r="AK2579" s="127"/>
      <c r="AL2579" s="120"/>
      <c r="AM2579" s="127"/>
      <c r="AN2579" s="127"/>
      <c r="AO2579" s="120"/>
      <c r="AP2579" s="127"/>
      <c r="AQ2579" s="127"/>
      <c r="AR2579" s="127"/>
      <c r="AS2579" s="127"/>
      <c r="AT2579" s="127"/>
      <c r="AU2579" s="120"/>
      <c r="AV2579" s="127"/>
      <c r="AW2579" s="127"/>
      <c r="AX2579" s="120"/>
      <c r="AY2579" s="127"/>
      <c r="AZ2579" s="127"/>
      <c r="BA2579" s="120"/>
      <c r="BB2579" s="127"/>
      <c r="BC2579" s="127"/>
      <c r="BD2579" s="120"/>
      <c r="BE2579" s="120"/>
      <c r="BF2579" s="120"/>
      <c r="BG2579" s="120"/>
      <c r="BH2579" s="120"/>
      <c r="BI2579" s="120"/>
      <c r="BJ2579" s="120"/>
      <c r="BK2579" s="128"/>
      <c r="BL2579" s="128"/>
    </row>
    <row r="2580" spans="1:64" x14ac:dyDescent="0.2">
      <c r="A2580" s="120"/>
      <c r="B2580" s="120"/>
      <c r="C2580" s="168"/>
      <c r="D2580" s="127"/>
      <c r="E2580" s="141"/>
      <c r="F2580" s="141"/>
      <c r="G2580" s="141"/>
      <c r="H2580" s="120"/>
      <c r="I2580" s="127"/>
      <c r="J2580" s="127"/>
      <c r="K2580" s="120"/>
      <c r="L2580" s="127"/>
      <c r="M2580" s="127"/>
      <c r="N2580" s="120"/>
      <c r="O2580" s="127"/>
      <c r="P2580" s="127"/>
      <c r="Q2580" s="120"/>
      <c r="R2580" s="127"/>
      <c r="S2580" s="127"/>
      <c r="T2580" s="120"/>
      <c r="U2580" s="127"/>
      <c r="V2580" s="127"/>
      <c r="W2580" s="120"/>
      <c r="X2580" s="127"/>
      <c r="Y2580" s="127"/>
      <c r="Z2580" s="120"/>
      <c r="AA2580" s="127"/>
      <c r="AB2580" s="127"/>
      <c r="AC2580" s="120"/>
      <c r="AD2580" s="127"/>
      <c r="AE2580" s="127"/>
      <c r="AF2580" s="120"/>
      <c r="AG2580" s="127"/>
      <c r="AH2580" s="127"/>
      <c r="AI2580" s="120"/>
      <c r="AJ2580" s="127"/>
      <c r="AK2580" s="127"/>
      <c r="AL2580" s="120"/>
      <c r="AM2580" s="127"/>
      <c r="AN2580" s="127"/>
      <c r="AO2580" s="120"/>
      <c r="AP2580" s="127"/>
      <c r="AQ2580" s="127"/>
      <c r="AR2580" s="127"/>
      <c r="AS2580" s="127"/>
      <c r="AT2580" s="127"/>
      <c r="AU2580" s="120"/>
      <c r="AV2580" s="127"/>
      <c r="AW2580" s="127"/>
      <c r="AX2580" s="120"/>
      <c r="AY2580" s="127"/>
      <c r="AZ2580" s="127"/>
      <c r="BA2580" s="120"/>
      <c r="BB2580" s="127"/>
      <c r="BC2580" s="127"/>
      <c r="BD2580" s="120"/>
      <c r="BE2580" s="120"/>
      <c r="BF2580" s="120"/>
      <c r="BG2580" s="120"/>
      <c r="BH2580" s="120"/>
      <c r="BI2580" s="120"/>
      <c r="BJ2580" s="120"/>
      <c r="BK2580" s="128"/>
      <c r="BL2580" s="128"/>
    </row>
    <row r="2581" spans="1:64" x14ac:dyDescent="0.2">
      <c r="A2581" s="120"/>
      <c r="B2581" s="120"/>
      <c r="C2581" s="168"/>
      <c r="D2581" s="127"/>
      <c r="E2581" s="141"/>
      <c r="F2581" s="141"/>
      <c r="G2581" s="141"/>
      <c r="H2581" s="120"/>
      <c r="I2581" s="127"/>
      <c r="J2581" s="127"/>
      <c r="K2581" s="120"/>
      <c r="L2581" s="127"/>
      <c r="M2581" s="127"/>
      <c r="N2581" s="120"/>
      <c r="O2581" s="127"/>
      <c r="P2581" s="127"/>
      <c r="Q2581" s="120"/>
      <c r="R2581" s="127"/>
      <c r="S2581" s="127"/>
      <c r="T2581" s="120"/>
      <c r="U2581" s="127"/>
      <c r="V2581" s="127"/>
      <c r="W2581" s="120"/>
      <c r="X2581" s="127"/>
      <c r="Y2581" s="127"/>
      <c r="Z2581" s="120"/>
      <c r="AA2581" s="127"/>
      <c r="AB2581" s="127"/>
      <c r="AC2581" s="120"/>
      <c r="AD2581" s="127"/>
      <c r="AE2581" s="127"/>
      <c r="AF2581" s="120"/>
      <c r="AG2581" s="127"/>
      <c r="AH2581" s="127"/>
      <c r="AI2581" s="120"/>
      <c r="AJ2581" s="127"/>
      <c r="AK2581" s="127"/>
      <c r="AL2581" s="120"/>
      <c r="AM2581" s="127"/>
      <c r="AN2581" s="127"/>
      <c r="AO2581" s="120"/>
      <c r="AP2581" s="127"/>
      <c r="AQ2581" s="127"/>
      <c r="AR2581" s="127"/>
      <c r="AS2581" s="127"/>
      <c r="AT2581" s="127"/>
      <c r="AU2581" s="120"/>
      <c r="AV2581" s="127"/>
      <c r="AW2581" s="127"/>
      <c r="AX2581" s="120"/>
      <c r="AY2581" s="127"/>
      <c r="AZ2581" s="127"/>
      <c r="BA2581" s="120"/>
      <c r="BB2581" s="127"/>
      <c r="BC2581" s="127"/>
      <c r="BD2581" s="120"/>
      <c r="BE2581" s="120"/>
      <c r="BF2581" s="120"/>
      <c r="BG2581" s="120"/>
      <c r="BH2581" s="120"/>
      <c r="BI2581" s="120"/>
      <c r="BJ2581" s="120"/>
      <c r="BK2581" s="128"/>
      <c r="BL2581" s="128"/>
    </row>
    <row r="2582" spans="1:64" x14ac:dyDescent="0.2">
      <c r="A2582" s="120"/>
      <c r="B2582" s="120"/>
      <c r="C2582" s="168"/>
      <c r="D2582" s="127"/>
      <c r="E2582" s="141"/>
      <c r="F2582" s="141"/>
      <c r="G2582" s="141"/>
      <c r="H2582" s="120"/>
      <c r="I2582" s="127"/>
      <c r="J2582" s="127"/>
      <c r="K2582" s="120"/>
      <c r="L2582" s="127"/>
      <c r="M2582" s="127"/>
      <c r="N2582" s="120"/>
      <c r="O2582" s="127"/>
      <c r="P2582" s="127"/>
      <c r="Q2582" s="120"/>
      <c r="R2582" s="127"/>
      <c r="S2582" s="127"/>
      <c r="T2582" s="120"/>
      <c r="U2582" s="127"/>
      <c r="V2582" s="127"/>
      <c r="W2582" s="120"/>
      <c r="X2582" s="127"/>
      <c r="Y2582" s="127"/>
      <c r="Z2582" s="120"/>
      <c r="AA2582" s="127"/>
      <c r="AB2582" s="127"/>
      <c r="AC2582" s="120"/>
      <c r="AD2582" s="127"/>
      <c r="AE2582" s="127"/>
      <c r="AF2582" s="120"/>
      <c r="AG2582" s="127"/>
      <c r="AH2582" s="127"/>
      <c r="AI2582" s="120"/>
      <c r="AJ2582" s="127"/>
      <c r="AK2582" s="127"/>
      <c r="AL2582" s="120"/>
      <c r="AM2582" s="127"/>
      <c r="AN2582" s="127"/>
      <c r="AO2582" s="120"/>
      <c r="AP2582" s="127"/>
      <c r="AQ2582" s="127"/>
      <c r="AR2582" s="127"/>
      <c r="AS2582" s="127"/>
      <c r="AT2582" s="127"/>
      <c r="AU2582" s="120"/>
      <c r="AV2582" s="127"/>
      <c r="AW2582" s="127"/>
      <c r="AX2582" s="120"/>
      <c r="AY2582" s="127"/>
      <c r="AZ2582" s="127"/>
      <c r="BA2582" s="120"/>
      <c r="BB2582" s="127"/>
      <c r="BC2582" s="127"/>
      <c r="BD2582" s="120"/>
      <c r="BE2582" s="120"/>
      <c r="BF2582" s="120"/>
      <c r="BG2582" s="120"/>
      <c r="BH2582" s="120"/>
      <c r="BI2582" s="120"/>
      <c r="BJ2582" s="120"/>
      <c r="BK2582" s="128"/>
      <c r="BL2582" s="128"/>
    </row>
    <row r="2583" spans="1:64" x14ac:dyDescent="0.2">
      <c r="A2583" s="120"/>
      <c r="B2583" s="120"/>
      <c r="C2583" s="168"/>
      <c r="D2583" s="127"/>
      <c r="E2583" s="141"/>
      <c r="F2583" s="141"/>
      <c r="G2583" s="141"/>
      <c r="H2583" s="120"/>
      <c r="I2583" s="127"/>
      <c r="J2583" s="127"/>
      <c r="K2583" s="120"/>
      <c r="L2583" s="127"/>
      <c r="M2583" s="127"/>
      <c r="N2583" s="120"/>
      <c r="O2583" s="127"/>
      <c r="P2583" s="127"/>
      <c r="Q2583" s="120"/>
      <c r="R2583" s="127"/>
      <c r="S2583" s="127"/>
      <c r="T2583" s="120"/>
      <c r="U2583" s="127"/>
      <c r="V2583" s="127"/>
      <c r="W2583" s="120"/>
      <c r="X2583" s="127"/>
      <c r="Y2583" s="127"/>
      <c r="Z2583" s="120"/>
      <c r="AA2583" s="127"/>
      <c r="AB2583" s="127"/>
      <c r="AC2583" s="120"/>
      <c r="AD2583" s="127"/>
      <c r="AE2583" s="127"/>
      <c r="AF2583" s="120"/>
      <c r="AG2583" s="127"/>
      <c r="AH2583" s="127"/>
      <c r="AI2583" s="120"/>
      <c r="AJ2583" s="127"/>
      <c r="AK2583" s="127"/>
      <c r="AL2583" s="120"/>
      <c r="AM2583" s="127"/>
      <c r="AN2583" s="127"/>
      <c r="AO2583" s="120"/>
      <c r="AP2583" s="127"/>
      <c r="AQ2583" s="127"/>
      <c r="AR2583" s="127"/>
      <c r="AS2583" s="127"/>
      <c r="AT2583" s="127"/>
      <c r="AU2583" s="120"/>
      <c r="AV2583" s="127"/>
      <c r="AW2583" s="127"/>
      <c r="AX2583" s="120"/>
      <c r="AY2583" s="127"/>
      <c r="AZ2583" s="127"/>
      <c r="BA2583" s="120"/>
      <c r="BB2583" s="127"/>
      <c r="BC2583" s="127"/>
      <c r="BD2583" s="120"/>
      <c r="BE2583" s="120"/>
      <c r="BF2583" s="120"/>
      <c r="BG2583" s="120"/>
      <c r="BH2583" s="120"/>
      <c r="BI2583" s="120"/>
      <c r="BJ2583" s="120"/>
      <c r="BK2583" s="128"/>
      <c r="BL2583" s="128"/>
    </row>
    <row r="2584" spans="1:64" x14ac:dyDescent="0.2">
      <c r="A2584" s="120"/>
      <c r="B2584" s="120"/>
      <c r="C2584" s="168"/>
      <c r="D2584" s="127"/>
      <c r="E2584" s="141"/>
      <c r="F2584" s="141"/>
      <c r="G2584" s="141"/>
      <c r="H2584" s="120"/>
      <c r="I2584" s="127"/>
      <c r="J2584" s="127"/>
      <c r="K2584" s="120"/>
      <c r="L2584" s="127"/>
      <c r="M2584" s="127"/>
      <c r="N2584" s="120"/>
      <c r="O2584" s="127"/>
      <c r="P2584" s="127"/>
      <c r="Q2584" s="120"/>
      <c r="R2584" s="127"/>
      <c r="S2584" s="127"/>
      <c r="T2584" s="120"/>
      <c r="U2584" s="127"/>
      <c r="V2584" s="127"/>
      <c r="W2584" s="120"/>
      <c r="X2584" s="127"/>
      <c r="Y2584" s="127"/>
      <c r="Z2584" s="120"/>
      <c r="AA2584" s="127"/>
      <c r="AB2584" s="127"/>
      <c r="AC2584" s="120"/>
      <c r="AD2584" s="127"/>
      <c r="AE2584" s="127"/>
      <c r="AF2584" s="120"/>
      <c r="AG2584" s="127"/>
      <c r="AH2584" s="127"/>
      <c r="AI2584" s="120"/>
      <c r="AJ2584" s="127"/>
      <c r="AK2584" s="127"/>
      <c r="AL2584" s="120"/>
      <c r="AM2584" s="127"/>
      <c r="AN2584" s="127"/>
      <c r="AO2584" s="120"/>
      <c r="AP2584" s="127"/>
      <c r="AQ2584" s="127"/>
      <c r="AR2584" s="127"/>
      <c r="AS2584" s="127"/>
      <c r="AT2584" s="127"/>
      <c r="AU2584" s="120"/>
      <c r="AV2584" s="127"/>
      <c r="AW2584" s="127"/>
      <c r="AX2584" s="120"/>
      <c r="AY2584" s="127"/>
      <c r="AZ2584" s="127"/>
      <c r="BA2584" s="120"/>
      <c r="BB2584" s="127"/>
      <c r="BC2584" s="127"/>
      <c r="BD2584" s="120"/>
      <c r="BE2584" s="120"/>
      <c r="BF2584" s="120"/>
      <c r="BG2584" s="120"/>
      <c r="BH2584" s="120"/>
      <c r="BI2584" s="120"/>
      <c r="BJ2584" s="120"/>
      <c r="BK2584" s="128"/>
      <c r="BL2584" s="128"/>
    </row>
    <row r="2585" spans="1:64" x14ac:dyDescent="0.2">
      <c r="A2585" s="120"/>
      <c r="B2585" s="120"/>
      <c r="C2585" s="168"/>
      <c r="D2585" s="127"/>
      <c r="E2585" s="141"/>
      <c r="F2585" s="141"/>
      <c r="G2585" s="141"/>
      <c r="H2585" s="120"/>
      <c r="I2585" s="127"/>
      <c r="J2585" s="127"/>
      <c r="K2585" s="120"/>
      <c r="L2585" s="127"/>
      <c r="M2585" s="127"/>
      <c r="N2585" s="120"/>
      <c r="O2585" s="127"/>
      <c r="P2585" s="127"/>
      <c r="Q2585" s="120"/>
      <c r="R2585" s="127"/>
      <c r="S2585" s="127"/>
      <c r="T2585" s="120"/>
      <c r="U2585" s="127"/>
      <c r="V2585" s="127"/>
      <c r="W2585" s="120"/>
      <c r="X2585" s="127"/>
      <c r="Y2585" s="127"/>
      <c r="Z2585" s="120"/>
      <c r="AA2585" s="127"/>
      <c r="AB2585" s="127"/>
      <c r="AC2585" s="120"/>
      <c r="AD2585" s="127"/>
      <c r="AE2585" s="127"/>
      <c r="AF2585" s="120"/>
      <c r="AG2585" s="127"/>
      <c r="AH2585" s="127"/>
      <c r="AI2585" s="120"/>
      <c r="AJ2585" s="127"/>
      <c r="AK2585" s="127"/>
      <c r="AL2585" s="120"/>
      <c r="AM2585" s="127"/>
      <c r="AN2585" s="127"/>
      <c r="AO2585" s="120"/>
      <c r="AP2585" s="127"/>
      <c r="AQ2585" s="127"/>
      <c r="AR2585" s="127"/>
      <c r="AS2585" s="127"/>
      <c r="AT2585" s="127"/>
      <c r="AU2585" s="120"/>
      <c r="AV2585" s="127"/>
      <c r="AW2585" s="127"/>
      <c r="AX2585" s="120"/>
      <c r="AY2585" s="127"/>
      <c r="AZ2585" s="127"/>
      <c r="BA2585" s="120"/>
      <c r="BB2585" s="127"/>
      <c r="BC2585" s="127"/>
      <c r="BD2585" s="120"/>
      <c r="BE2585" s="120"/>
      <c r="BF2585" s="120"/>
      <c r="BG2585" s="120"/>
      <c r="BH2585" s="120"/>
      <c r="BI2585" s="120"/>
      <c r="BJ2585" s="120"/>
      <c r="BK2585" s="128"/>
      <c r="BL2585" s="128"/>
    </row>
    <row r="2586" spans="1:64" x14ac:dyDescent="0.2">
      <c r="A2586" s="120"/>
      <c r="B2586" s="120"/>
      <c r="C2586" s="168"/>
      <c r="D2586" s="127"/>
      <c r="E2586" s="141"/>
      <c r="F2586" s="141"/>
      <c r="G2586" s="141"/>
      <c r="H2586" s="120"/>
      <c r="I2586" s="127"/>
      <c r="J2586" s="127"/>
      <c r="K2586" s="120"/>
      <c r="L2586" s="127"/>
      <c r="M2586" s="127"/>
      <c r="N2586" s="120"/>
      <c r="O2586" s="127"/>
      <c r="P2586" s="127"/>
      <c r="Q2586" s="120"/>
      <c r="R2586" s="127"/>
      <c r="S2586" s="127"/>
      <c r="T2586" s="120"/>
      <c r="U2586" s="127"/>
      <c r="V2586" s="127"/>
      <c r="W2586" s="120"/>
      <c r="X2586" s="127"/>
      <c r="Y2586" s="127"/>
      <c r="Z2586" s="120"/>
      <c r="AA2586" s="127"/>
      <c r="AB2586" s="127"/>
      <c r="AC2586" s="120"/>
      <c r="AD2586" s="127"/>
      <c r="AE2586" s="127"/>
      <c r="AF2586" s="120"/>
      <c r="AG2586" s="127"/>
      <c r="AH2586" s="127"/>
      <c r="AI2586" s="120"/>
      <c r="AJ2586" s="127"/>
      <c r="AK2586" s="127"/>
      <c r="AL2586" s="120"/>
      <c r="AM2586" s="127"/>
      <c r="AN2586" s="127"/>
      <c r="AO2586" s="120"/>
      <c r="AP2586" s="127"/>
      <c r="AQ2586" s="127"/>
      <c r="AR2586" s="127"/>
      <c r="AS2586" s="127"/>
      <c r="AT2586" s="127"/>
      <c r="AU2586" s="120"/>
      <c r="AV2586" s="127"/>
      <c r="AW2586" s="127"/>
      <c r="AX2586" s="120"/>
      <c r="AY2586" s="127"/>
      <c r="AZ2586" s="127"/>
      <c r="BA2586" s="120"/>
      <c r="BB2586" s="127"/>
      <c r="BC2586" s="127"/>
      <c r="BD2586" s="120"/>
      <c r="BE2586" s="120"/>
      <c r="BF2586" s="120"/>
      <c r="BG2586" s="120"/>
      <c r="BH2586" s="120"/>
      <c r="BI2586" s="120"/>
      <c r="BJ2586" s="120"/>
      <c r="BK2586" s="128"/>
      <c r="BL2586" s="128"/>
    </row>
    <row r="2587" spans="1:64" x14ac:dyDescent="0.2">
      <c r="A2587" s="120"/>
      <c r="B2587" s="120"/>
      <c r="C2587" s="168"/>
      <c r="D2587" s="127"/>
      <c r="E2587" s="141"/>
      <c r="F2587" s="141"/>
      <c r="G2587" s="141"/>
      <c r="H2587" s="120"/>
      <c r="I2587" s="127"/>
      <c r="J2587" s="127"/>
      <c r="K2587" s="120"/>
      <c r="L2587" s="127"/>
      <c r="M2587" s="127"/>
      <c r="N2587" s="120"/>
      <c r="O2587" s="127"/>
      <c r="P2587" s="127"/>
      <c r="Q2587" s="120"/>
      <c r="R2587" s="127"/>
      <c r="S2587" s="127"/>
      <c r="T2587" s="120"/>
      <c r="U2587" s="127"/>
      <c r="V2587" s="127"/>
      <c r="W2587" s="120"/>
      <c r="X2587" s="127"/>
      <c r="Y2587" s="127"/>
      <c r="Z2587" s="120"/>
      <c r="AA2587" s="127"/>
      <c r="AB2587" s="127"/>
      <c r="AC2587" s="120"/>
      <c r="AD2587" s="127"/>
      <c r="AE2587" s="127"/>
      <c r="AF2587" s="120"/>
      <c r="AG2587" s="127"/>
      <c r="AH2587" s="127"/>
      <c r="AI2587" s="120"/>
      <c r="AJ2587" s="127"/>
      <c r="AK2587" s="127"/>
      <c r="AL2587" s="120"/>
      <c r="AM2587" s="127"/>
      <c r="AN2587" s="127"/>
      <c r="AO2587" s="120"/>
      <c r="AP2587" s="127"/>
      <c r="AQ2587" s="127"/>
      <c r="AR2587" s="127"/>
      <c r="AS2587" s="127"/>
      <c r="AT2587" s="127"/>
      <c r="AU2587" s="120"/>
      <c r="AV2587" s="127"/>
      <c r="AW2587" s="127"/>
      <c r="AX2587" s="120"/>
      <c r="AY2587" s="127"/>
      <c r="AZ2587" s="127"/>
      <c r="BA2587" s="120"/>
      <c r="BB2587" s="127"/>
      <c r="BC2587" s="127"/>
      <c r="BD2587" s="120"/>
      <c r="BE2587" s="120"/>
      <c r="BF2587" s="120"/>
      <c r="BG2587" s="120"/>
      <c r="BH2587" s="120"/>
      <c r="BI2587" s="120"/>
      <c r="BJ2587" s="120"/>
      <c r="BK2587" s="128"/>
      <c r="BL2587" s="128"/>
    </row>
    <row r="2588" spans="1:64" x14ac:dyDescent="0.2">
      <c r="A2588" s="120"/>
      <c r="B2588" s="120"/>
      <c r="C2588" s="168"/>
      <c r="D2588" s="127"/>
      <c r="E2588" s="141"/>
      <c r="F2588" s="141"/>
      <c r="G2588" s="141"/>
      <c r="H2588" s="120"/>
      <c r="I2588" s="127"/>
      <c r="J2588" s="127"/>
      <c r="K2588" s="120"/>
      <c r="L2588" s="127"/>
      <c r="M2588" s="127"/>
      <c r="N2588" s="120"/>
      <c r="O2588" s="127"/>
      <c r="P2588" s="127"/>
      <c r="Q2588" s="120"/>
      <c r="R2588" s="127"/>
      <c r="S2588" s="127"/>
      <c r="T2588" s="120"/>
      <c r="U2588" s="127"/>
      <c r="V2588" s="127"/>
      <c r="W2588" s="120"/>
      <c r="X2588" s="127"/>
      <c r="Y2588" s="127"/>
      <c r="Z2588" s="120"/>
      <c r="AA2588" s="127"/>
      <c r="AB2588" s="127"/>
      <c r="AC2588" s="120"/>
      <c r="AD2588" s="127"/>
      <c r="AE2588" s="127"/>
      <c r="AF2588" s="120"/>
      <c r="AG2588" s="127"/>
      <c r="AH2588" s="127"/>
      <c r="AI2588" s="120"/>
      <c r="AJ2588" s="127"/>
      <c r="AK2588" s="127"/>
      <c r="AL2588" s="120"/>
      <c r="AM2588" s="127"/>
      <c r="AN2588" s="127"/>
      <c r="AO2588" s="120"/>
      <c r="AP2588" s="127"/>
      <c r="AQ2588" s="127"/>
      <c r="AR2588" s="127"/>
      <c r="AS2588" s="127"/>
      <c r="AT2588" s="127"/>
      <c r="AU2588" s="120"/>
      <c r="AV2588" s="127"/>
      <c r="AW2588" s="127"/>
      <c r="AX2588" s="120"/>
      <c r="AY2588" s="127"/>
      <c r="AZ2588" s="127"/>
      <c r="BA2588" s="120"/>
      <c r="BB2588" s="127"/>
      <c r="BC2588" s="127"/>
      <c r="BD2588" s="120"/>
      <c r="BE2588" s="120"/>
      <c r="BF2588" s="120"/>
      <c r="BG2588" s="120"/>
      <c r="BH2588" s="120"/>
      <c r="BI2588" s="120"/>
      <c r="BJ2588" s="120"/>
      <c r="BK2588" s="128"/>
      <c r="BL2588" s="128"/>
    </row>
    <row r="2589" spans="1:64" x14ac:dyDescent="0.2">
      <c r="A2589" s="120"/>
      <c r="B2589" s="120"/>
      <c r="C2589" s="168"/>
      <c r="D2589" s="127"/>
      <c r="E2589" s="141"/>
      <c r="F2589" s="141"/>
      <c r="G2589" s="141"/>
      <c r="H2589" s="120"/>
      <c r="I2589" s="127"/>
      <c r="J2589" s="127"/>
      <c r="K2589" s="120"/>
      <c r="L2589" s="127"/>
      <c r="M2589" s="127"/>
      <c r="N2589" s="120"/>
      <c r="O2589" s="127"/>
      <c r="P2589" s="127"/>
      <c r="Q2589" s="120"/>
      <c r="R2589" s="127"/>
      <c r="S2589" s="127"/>
      <c r="T2589" s="120"/>
      <c r="U2589" s="127"/>
      <c r="V2589" s="127"/>
      <c r="W2589" s="120"/>
      <c r="X2589" s="127"/>
      <c r="Y2589" s="127"/>
      <c r="Z2589" s="120"/>
      <c r="AA2589" s="127"/>
      <c r="AB2589" s="127"/>
      <c r="AC2589" s="120"/>
      <c r="AD2589" s="127"/>
      <c r="AE2589" s="127"/>
      <c r="AF2589" s="120"/>
      <c r="AG2589" s="127"/>
      <c r="AH2589" s="127"/>
      <c r="AI2589" s="120"/>
      <c r="AJ2589" s="127"/>
      <c r="AK2589" s="127"/>
      <c r="AL2589" s="120"/>
      <c r="AM2589" s="127"/>
      <c r="AN2589" s="127"/>
      <c r="AO2589" s="120"/>
      <c r="AP2589" s="127"/>
      <c r="AQ2589" s="127"/>
      <c r="AR2589" s="127"/>
      <c r="AS2589" s="127"/>
      <c r="AT2589" s="127"/>
      <c r="AU2589" s="120"/>
      <c r="AV2589" s="127"/>
      <c r="AW2589" s="127"/>
      <c r="AX2589" s="120"/>
      <c r="AY2589" s="127"/>
      <c r="AZ2589" s="127"/>
      <c r="BA2589" s="120"/>
      <c r="BB2589" s="127"/>
      <c r="BC2589" s="127"/>
      <c r="BD2589" s="120"/>
      <c r="BE2589" s="120"/>
      <c r="BF2589" s="120"/>
      <c r="BG2589" s="120"/>
      <c r="BH2589" s="120"/>
      <c r="BI2589" s="120"/>
      <c r="BJ2589" s="120"/>
      <c r="BK2589" s="128"/>
      <c r="BL2589" s="128"/>
    </row>
    <row r="2590" spans="1:64" x14ac:dyDescent="0.2">
      <c r="A2590" s="120"/>
      <c r="B2590" s="120"/>
      <c r="C2590" s="168"/>
      <c r="D2590" s="127"/>
      <c r="E2590" s="141"/>
      <c r="F2590" s="141"/>
      <c r="G2590" s="141"/>
      <c r="H2590" s="120"/>
      <c r="I2590" s="127"/>
      <c r="J2590" s="127"/>
      <c r="K2590" s="120"/>
      <c r="L2590" s="127"/>
      <c r="M2590" s="127"/>
      <c r="N2590" s="120"/>
      <c r="O2590" s="127"/>
      <c r="P2590" s="127"/>
      <c r="Q2590" s="120"/>
      <c r="R2590" s="127"/>
      <c r="S2590" s="127"/>
      <c r="T2590" s="120"/>
      <c r="U2590" s="127"/>
      <c r="V2590" s="127"/>
      <c r="W2590" s="120"/>
      <c r="X2590" s="127"/>
      <c r="Y2590" s="127"/>
      <c r="Z2590" s="120"/>
      <c r="AA2590" s="127"/>
      <c r="AB2590" s="127"/>
      <c r="AC2590" s="120"/>
      <c r="AD2590" s="127"/>
      <c r="AE2590" s="127"/>
      <c r="AF2590" s="120"/>
      <c r="AG2590" s="127"/>
      <c r="AH2590" s="127"/>
      <c r="AI2590" s="120"/>
      <c r="AJ2590" s="127"/>
      <c r="AK2590" s="127"/>
      <c r="AL2590" s="120"/>
      <c r="AM2590" s="127"/>
      <c r="AN2590" s="127"/>
      <c r="AO2590" s="120"/>
      <c r="AP2590" s="127"/>
      <c r="AQ2590" s="127"/>
      <c r="AR2590" s="127"/>
      <c r="AS2590" s="127"/>
      <c r="AT2590" s="127"/>
      <c r="AU2590" s="120"/>
      <c r="AV2590" s="127"/>
      <c r="AW2590" s="127"/>
      <c r="AX2590" s="120"/>
      <c r="AY2590" s="127"/>
      <c r="AZ2590" s="127"/>
      <c r="BA2590" s="120"/>
      <c r="BB2590" s="127"/>
      <c r="BC2590" s="127"/>
      <c r="BD2590" s="120"/>
      <c r="BE2590" s="120"/>
      <c r="BF2590" s="120"/>
      <c r="BG2590" s="120"/>
      <c r="BH2590" s="120"/>
      <c r="BI2590" s="120"/>
      <c r="BJ2590" s="120"/>
      <c r="BK2590" s="128"/>
      <c r="BL2590" s="128"/>
    </row>
    <row r="2591" spans="1:64" x14ac:dyDescent="0.2">
      <c r="A2591" s="120"/>
      <c r="B2591" s="120"/>
      <c r="C2591" s="168"/>
      <c r="D2591" s="127"/>
      <c r="E2591" s="141"/>
      <c r="F2591" s="141"/>
      <c r="G2591" s="141"/>
      <c r="H2591" s="120"/>
      <c r="I2591" s="127"/>
      <c r="J2591" s="127"/>
      <c r="K2591" s="120"/>
      <c r="L2591" s="127"/>
      <c r="M2591" s="127"/>
      <c r="N2591" s="120"/>
      <c r="O2591" s="127"/>
      <c r="P2591" s="127"/>
      <c r="Q2591" s="120"/>
      <c r="R2591" s="127"/>
      <c r="S2591" s="127"/>
      <c r="T2591" s="120"/>
      <c r="U2591" s="127"/>
      <c r="V2591" s="127"/>
      <c r="W2591" s="120"/>
      <c r="X2591" s="127"/>
      <c r="Y2591" s="127"/>
      <c r="Z2591" s="120"/>
      <c r="AA2591" s="127"/>
      <c r="AB2591" s="127"/>
      <c r="AC2591" s="120"/>
      <c r="AD2591" s="127"/>
      <c r="AE2591" s="127"/>
      <c r="AF2591" s="120"/>
      <c r="AG2591" s="127"/>
      <c r="AH2591" s="127"/>
      <c r="AI2591" s="120"/>
      <c r="AJ2591" s="127"/>
      <c r="AK2591" s="127"/>
      <c r="AL2591" s="120"/>
      <c r="AM2591" s="127"/>
      <c r="AN2591" s="127"/>
      <c r="AO2591" s="120"/>
      <c r="AP2591" s="127"/>
      <c r="AQ2591" s="127"/>
      <c r="AR2591" s="127"/>
      <c r="AS2591" s="127"/>
      <c r="AT2591" s="127"/>
      <c r="AU2591" s="120"/>
      <c r="AV2591" s="127"/>
      <c r="AW2591" s="127"/>
      <c r="AX2591" s="120"/>
      <c r="AY2591" s="127"/>
      <c r="AZ2591" s="127"/>
      <c r="BA2591" s="120"/>
      <c r="BB2591" s="127"/>
      <c r="BC2591" s="127"/>
      <c r="BD2591" s="120"/>
      <c r="BE2591" s="120"/>
      <c r="BF2591" s="120"/>
      <c r="BG2591" s="120"/>
      <c r="BH2591" s="120"/>
      <c r="BI2591" s="120"/>
      <c r="BJ2591" s="120"/>
      <c r="BK2591" s="128"/>
      <c r="BL2591" s="128"/>
    </row>
    <row r="2592" spans="1:64" x14ac:dyDescent="0.2">
      <c r="A2592" s="120"/>
      <c r="B2592" s="120"/>
      <c r="C2592" s="168"/>
      <c r="D2592" s="127"/>
      <c r="E2592" s="141"/>
      <c r="F2592" s="141"/>
      <c r="G2592" s="141"/>
      <c r="H2592" s="120"/>
      <c r="I2592" s="127"/>
      <c r="J2592" s="127"/>
      <c r="K2592" s="120"/>
      <c r="L2592" s="127"/>
      <c r="M2592" s="127"/>
      <c r="N2592" s="120"/>
      <c r="O2592" s="127"/>
      <c r="P2592" s="127"/>
      <c r="Q2592" s="120"/>
      <c r="R2592" s="127"/>
      <c r="S2592" s="127"/>
      <c r="T2592" s="120"/>
      <c r="U2592" s="127"/>
      <c r="V2592" s="127"/>
      <c r="W2592" s="120"/>
      <c r="X2592" s="127"/>
      <c r="Y2592" s="127"/>
      <c r="Z2592" s="120"/>
      <c r="AA2592" s="127"/>
      <c r="AB2592" s="127"/>
      <c r="AC2592" s="120"/>
      <c r="AD2592" s="127"/>
      <c r="AE2592" s="127"/>
      <c r="AF2592" s="120"/>
      <c r="AG2592" s="127"/>
      <c r="AH2592" s="127"/>
      <c r="AI2592" s="120"/>
      <c r="AJ2592" s="127"/>
      <c r="AK2592" s="127"/>
      <c r="AL2592" s="120"/>
      <c r="AM2592" s="127"/>
      <c r="AN2592" s="127"/>
      <c r="AO2592" s="120"/>
      <c r="AP2592" s="127"/>
      <c r="AQ2592" s="127"/>
      <c r="AR2592" s="127"/>
      <c r="AS2592" s="127"/>
      <c r="AT2592" s="127"/>
      <c r="AU2592" s="120"/>
      <c r="AV2592" s="127"/>
      <c r="AW2592" s="127"/>
      <c r="AX2592" s="120"/>
      <c r="AY2592" s="127"/>
      <c r="AZ2592" s="127"/>
      <c r="BA2592" s="120"/>
      <c r="BB2592" s="127"/>
      <c r="BC2592" s="127"/>
      <c r="BD2592" s="120"/>
      <c r="BE2592" s="120"/>
      <c r="BF2592" s="120"/>
      <c r="BG2592" s="120"/>
      <c r="BH2592" s="120"/>
      <c r="BI2592" s="120"/>
      <c r="BJ2592" s="120"/>
      <c r="BK2592" s="128"/>
      <c r="BL2592" s="128"/>
    </row>
    <row r="2593" spans="1:64" x14ac:dyDescent="0.2">
      <c r="A2593" s="120"/>
      <c r="B2593" s="120"/>
      <c r="C2593" s="168"/>
      <c r="D2593" s="127"/>
      <c r="E2593" s="141"/>
      <c r="F2593" s="141"/>
      <c r="G2593" s="141"/>
      <c r="H2593" s="120"/>
      <c r="I2593" s="127"/>
      <c r="J2593" s="127"/>
      <c r="K2593" s="120"/>
      <c r="L2593" s="127"/>
      <c r="M2593" s="127"/>
      <c r="N2593" s="120"/>
      <c r="O2593" s="127"/>
      <c r="P2593" s="127"/>
      <c r="Q2593" s="120"/>
      <c r="R2593" s="127"/>
      <c r="S2593" s="127"/>
      <c r="T2593" s="120"/>
      <c r="U2593" s="127"/>
      <c r="V2593" s="127"/>
      <c r="W2593" s="120"/>
      <c r="X2593" s="127"/>
      <c r="Y2593" s="127"/>
      <c r="Z2593" s="120"/>
      <c r="AA2593" s="127"/>
      <c r="AB2593" s="127"/>
      <c r="AC2593" s="120"/>
      <c r="AD2593" s="127"/>
      <c r="AE2593" s="127"/>
      <c r="AF2593" s="120"/>
      <c r="AG2593" s="127"/>
      <c r="AH2593" s="127"/>
      <c r="AI2593" s="120"/>
      <c r="AJ2593" s="127"/>
      <c r="AK2593" s="127"/>
      <c r="AL2593" s="120"/>
      <c r="AM2593" s="127"/>
      <c r="AN2593" s="127"/>
      <c r="AO2593" s="120"/>
      <c r="AP2593" s="127"/>
      <c r="AQ2593" s="127"/>
      <c r="AR2593" s="127"/>
      <c r="AS2593" s="127"/>
      <c r="AT2593" s="127"/>
      <c r="AU2593" s="120"/>
      <c r="AV2593" s="127"/>
      <c r="AW2593" s="127"/>
      <c r="AX2593" s="120"/>
      <c r="AY2593" s="127"/>
      <c r="AZ2593" s="127"/>
      <c r="BA2593" s="120"/>
      <c r="BB2593" s="127"/>
      <c r="BC2593" s="127"/>
      <c r="BD2593" s="120"/>
      <c r="BE2593" s="120"/>
      <c r="BF2593" s="120"/>
      <c r="BG2593" s="120"/>
      <c r="BH2593" s="120"/>
      <c r="BI2593" s="120"/>
      <c r="BJ2593" s="120"/>
      <c r="BK2593" s="128"/>
      <c r="BL2593" s="128"/>
    </row>
    <row r="2594" spans="1:64" x14ac:dyDescent="0.2">
      <c r="A2594" s="120"/>
      <c r="B2594" s="120"/>
      <c r="C2594" s="168"/>
      <c r="D2594" s="127"/>
      <c r="E2594" s="141"/>
      <c r="F2594" s="141"/>
      <c r="G2594" s="141"/>
      <c r="H2594" s="120"/>
      <c r="I2594" s="127"/>
      <c r="J2594" s="127"/>
      <c r="K2594" s="120"/>
      <c r="L2594" s="127"/>
      <c r="M2594" s="127"/>
      <c r="N2594" s="120"/>
      <c r="O2594" s="127"/>
      <c r="P2594" s="127"/>
      <c r="Q2594" s="120"/>
      <c r="R2594" s="127"/>
      <c r="S2594" s="127"/>
      <c r="T2594" s="120"/>
      <c r="U2594" s="127"/>
      <c r="V2594" s="127"/>
      <c r="W2594" s="120"/>
      <c r="X2594" s="127"/>
      <c r="Y2594" s="127"/>
      <c r="Z2594" s="120"/>
      <c r="AA2594" s="127"/>
      <c r="AB2594" s="127"/>
      <c r="AC2594" s="120"/>
      <c r="AD2594" s="127"/>
      <c r="AE2594" s="127"/>
      <c r="AF2594" s="120"/>
      <c r="AG2594" s="127"/>
      <c r="AH2594" s="127"/>
      <c r="AI2594" s="120"/>
      <c r="AJ2594" s="127"/>
      <c r="AK2594" s="127"/>
      <c r="AL2594" s="120"/>
      <c r="AM2594" s="127"/>
      <c r="AN2594" s="127"/>
      <c r="AO2594" s="120"/>
      <c r="AP2594" s="127"/>
      <c r="AQ2594" s="127"/>
      <c r="AR2594" s="127"/>
      <c r="AS2594" s="127"/>
      <c r="AT2594" s="127"/>
      <c r="AU2594" s="120"/>
      <c r="AV2594" s="127"/>
      <c r="AW2594" s="127"/>
      <c r="AX2594" s="120"/>
      <c r="AY2594" s="127"/>
      <c r="AZ2594" s="127"/>
      <c r="BA2594" s="120"/>
      <c r="BB2594" s="127"/>
      <c r="BC2594" s="127"/>
      <c r="BD2594" s="120"/>
      <c r="BE2594" s="120"/>
      <c r="BF2594" s="120"/>
      <c r="BG2594" s="120"/>
      <c r="BH2594" s="120"/>
      <c r="BI2594" s="120"/>
      <c r="BJ2594" s="120"/>
      <c r="BK2594" s="128"/>
      <c r="BL2594" s="128"/>
    </row>
    <row r="2595" spans="1:64" x14ac:dyDescent="0.2">
      <c r="A2595" s="120"/>
      <c r="B2595" s="120"/>
      <c r="C2595" s="168"/>
      <c r="D2595" s="127"/>
      <c r="E2595" s="141"/>
      <c r="F2595" s="141"/>
      <c r="G2595" s="141"/>
      <c r="H2595" s="120"/>
      <c r="I2595" s="127"/>
      <c r="J2595" s="127"/>
      <c r="K2595" s="120"/>
      <c r="L2595" s="127"/>
      <c r="M2595" s="127"/>
      <c r="N2595" s="120"/>
      <c r="O2595" s="127"/>
      <c r="P2595" s="127"/>
      <c r="Q2595" s="120"/>
      <c r="R2595" s="127"/>
      <c r="S2595" s="127"/>
      <c r="T2595" s="120"/>
      <c r="U2595" s="127"/>
      <c r="V2595" s="127"/>
      <c r="W2595" s="120"/>
      <c r="X2595" s="127"/>
      <c r="Y2595" s="127"/>
      <c r="Z2595" s="120"/>
      <c r="AA2595" s="127"/>
      <c r="AB2595" s="127"/>
      <c r="AC2595" s="120"/>
      <c r="AD2595" s="127"/>
      <c r="AE2595" s="127"/>
      <c r="AF2595" s="120"/>
      <c r="AG2595" s="127"/>
      <c r="AH2595" s="127"/>
      <c r="AI2595" s="120"/>
      <c r="AJ2595" s="127"/>
      <c r="AK2595" s="127"/>
      <c r="AL2595" s="120"/>
      <c r="AM2595" s="127"/>
      <c r="AN2595" s="127"/>
      <c r="AO2595" s="120"/>
      <c r="AP2595" s="127"/>
      <c r="AQ2595" s="127"/>
      <c r="AR2595" s="127"/>
      <c r="AS2595" s="127"/>
      <c r="AT2595" s="127"/>
      <c r="AU2595" s="120"/>
      <c r="AV2595" s="127"/>
      <c r="AW2595" s="127"/>
      <c r="AX2595" s="120"/>
      <c r="AY2595" s="127"/>
      <c r="AZ2595" s="127"/>
      <c r="BA2595" s="120"/>
      <c r="BB2595" s="127"/>
      <c r="BC2595" s="127"/>
      <c r="BD2595" s="120"/>
      <c r="BE2595" s="120"/>
      <c r="BF2595" s="120"/>
      <c r="BG2595" s="120"/>
      <c r="BH2595" s="120"/>
      <c r="BI2595" s="120"/>
      <c r="BJ2595" s="120"/>
      <c r="BK2595" s="128"/>
      <c r="BL2595" s="128"/>
    </row>
    <row r="2596" spans="1:64" x14ac:dyDescent="0.2">
      <c r="A2596" s="120"/>
      <c r="B2596" s="120"/>
      <c r="C2596" s="168"/>
      <c r="D2596" s="127"/>
      <c r="E2596" s="141"/>
      <c r="F2596" s="141"/>
      <c r="G2596" s="141"/>
      <c r="H2596" s="120"/>
      <c r="I2596" s="127"/>
      <c r="J2596" s="127"/>
      <c r="K2596" s="120"/>
      <c r="L2596" s="127"/>
      <c r="M2596" s="127"/>
      <c r="N2596" s="120"/>
      <c r="O2596" s="127"/>
      <c r="P2596" s="127"/>
      <c r="Q2596" s="120"/>
      <c r="R2596" s="127"/>
      <c r="S2596" s="127"/>
      <c r="T2596" s="120"/>
      <c r="U2596" s="127"/>
      <c r="V2596" s="127"/>
      <c r="W2596" s="120"/>
      <c r="X2596" s="127"/>
      <c r="Y2596" s="127"/>
      <c r="Z2596" s="120"/>
      <c r="AA2596" s="127"/>
      <c r="AB2596" s="127"/>
      <c r="AC2596" s="120"/>
      <c r="AD2596" s="127"/>
      <c r="AE2596" s="127"/>
      <c r="AF2596" s="120"/>
      <c r="AG2596" s="127"/>
      <c r="AH2596" s="127"/>
      <c r="AI2596" s="120"/>
      <c r="AJ2596" s="127"/>
      <c r="AK2596" s="127"/>
      <c r="AL2596" s="120"/>
      <c r="AM2596" s="127"/>
      <c r="AN2596" s="127"/>
      <c r="AO2596" s="120"/>
      <c r="AP2596" s="127"/>
      <c r="AQ2596" s="127"/>
      <c r="AR2596" s="127"/>
      <c r="AS2596" s="127"/>
      <c r="AT2596" s="127"/>
      <c r="AU2596" s="120"/>
      <c r="AV2596" s="127"/>
      <c r="AW2596" s="127"/>
      <c r="AX2596" s="120"/>
      <c r="AY2596" s="127"/>
      <c r="AZ2596" s="127"/>
      <c r="BA2596" s="120"/>
      <c r="BB2596" s="127"/>
      <c r="BC2596" s="127"/>
      <c r="BD2596" s="120"/>
      <c r="BE2596" s="120"/>
      <c r="BF2596" s="120"/>
      <c r="BG2596" s="120"/>
      <c r="BH2596" s="120"/>
      <c r="BI2596" s="120"/>
      <c r="BJ2596" s="120"/>
      <c r="BK2596" s="128"/>
      <c r="BL2596" s="128"/>
    </row>
    <row r="2597" spans="1:64" x14ac:dyDescent="0.2">
      <c r="A2597" s="120"/>
      <c r="B2597" s="120"/>
      <c r="C2597" s="168"/>
      <c r="D2597" s="127"/>
      <c r="E2597" s="141"/>
      <c r="F2597" s="141"/>
      <c r="G2597" s="141"/>
      <c r="H2597" s="120"/>
      <c r="I2597" s="127"/>
      <c r="J2597" s="127"/>
      <c r="K2597" s="120"/>
      <c r="L2597" s="127"/>
      <c r="M2597" s="127"/>
      <c r="N2597" s="120"/>
      <c r="O2597" s="127"/>
      <c r="P2597" s="127"/>
      <c r="Q2597" s="120"/>
      <c r="R2597" s="127"/>
      <c r="S2597" s="127"/>
      <c r="T2597" s="120"/>
      <c r="U2597" s="127"/>
      <c r="V2597" s="127"/>
      <c r="W2597" s="120"/>
      <c r="X2597" s="127"/>
      <c r="Y2597" s="127"/>
      <c r="Z2597" s="120"/>
      <c r="AA2597" s="127"/>
      <c r="AB2597" s="127"/>
      <c r="AC2597" s="120"/>
      <c r="AD2597" s="127"/>
      <c r="AE2597" s="127"/>
      <c r="AF2597" s="120"/>
      <c r="AG2597" s="127"/>
      <c r="AH2597" s="127"/>
      <c r="AI2597" s="120"/>
      <c r="AJ2597" s="127"/>
      <c r="AK2597" s="127"/>
      <c r="AL2597" s="120"/>
      <c r="AM2597" s="127"/>
      <c r="AN2597" s="127"/>
      <c r="AO2597" s="120"/>
      <c r="AP2597" s="127"/>
      <c r="AQ2597" s="127"/>
      <c r="AR2597" s="127"/>
      <c r="AS2597" s="127"/>
      <c r="AT2597" s="127"/>
      <c r="AU2597" s="120"/>
      <c r="AV2597" s="127"/>
      <c r="AW2597" s="127"/>
      <c r="AX2597" s="120"/>
      <c r="AY2597" s="127"/>
      <c r="AZ2597" s="127"/>
      <c r="BA2597" s="120"/>
      <c r="BB2597" s="127"/>
      <c r="BC2597" s="127"/>
      <c r="BD2597" s="120"/>
      <c r="BE2597" s="120"/>
      <c r="BF2597" s="120"/>
      <c r="BG2597" s="120"/>
      <c r="BH2597" s="120"/>
      <c r="BI2597" s="120"/>
      <c r="BJ2597" s="120"/>
      <c r="BK2597" s="128"/>
      <c r="BL2597" s="128"/>
    </row>
    <row r="2598" spans="1:64" x14ac:dyDescent="0.2">
      <c r="A2598" s="120"/>
      <c r="B2598" s="120"/>
      <c r="C2598" s="168"/>
      <c r="D2598" s="127"/>
      <c r="E2598" s="141"/>
      <c r="F2598" s="141"/>
      <c r="G2598" s="141"/>
      <c r="H2598" s="120"/>
      <c r="I2598" s="127"/>
      <c r="J2598" s="127"/>
      <c r="K2598" s="120"/>
      <c r="L2598" s="127"/>
      <c r="M2598" s="127"/>
      <c r="N2598" s="120"/>
      <c r="O2598" s="127"/>
      <c r="P2598" s="127"/>
      <c r="Q2598" s="120"/>
      <c r="R2598" s="127"/>
      <c r="S2598" s="127"/>
      <c r="T2598" s="120"/>
      <c r="U2598" s="127"/>
      <c r="V2598" s="127"/>
      <c r="W2598" s="120"/>
      <c r="X2598" s="127"/>
      <c r="Y2598" s="127"/>
      <c r="Z2598" s="120"/>
      <c r="AA2598" s="127"/>
      <c r="AB2598" s="127"/>
      <c r="AC2598" s="120"/>
      <c r="AD2598" s="127"/>
      <c r="AE2598" s="127"/>
      <c r="AF2598" s="120"/>
      <c r="AG2598" s="127"/>
      <c r="AH2598" s="127"/>
      <c r="AI2598" s="120"/>
      <c r="AJ2598" s="127"/>
      <c r="AK2598" s="127"/>
      <c r="AL2598" s="120"/>
      <c r="AM2598" s="127"/>
      <c r="AN2598" s="127"/>
      <c r="AO2598" s="120"/>
      <c r="AP2598" s="127"/>
      <c r="AQ2598" s="127"/>
      <c r="AR2598" s="127"/>
      <c r="AS2598" s="127"/>
      <c r="AT2598" s="127"/>
      <c r="AU2598" s="120"/>
      <c r="AV2598" s="127"/>
      <c r="AW2598" s="127"/>
      <c r="AX2598" s="120"/>
      <c r="AY2598" s="127"/>
      <c r="AZ2598" s="127"/>
      <c r="BA2598" s="120"/>
      <c r="BB2598" s="127"/>
      <c r="BC2598" s="127"/>
      <c r="BD2598" s="120"/>
      <c r="BE2598" s="120"/>
      <c r="BF2598" s="120"/>
      <c r="BG2598" s="120"/>
      <c r="BH2598" s="120"/>
      <c r="BI2598" s="120"/>
      <c r="BJ2598" s="120"/>
      <c r="BK2598" s="128"/>
      <c r="BL2598" s="128"/>
    </row>
    <row r="2599" spans="1:64" x14ac:dyDescent="0.2">
      <c r="A2599" s="120"/>
      <c r="B2599" s="120"/>
      <c r="C2599" s="168"/>
      <c r="D2599" s="127"/>
      <c r="E2599" s="141"/>
      <c r="F2599" s="141"/>
      <c r="G2599" s="141"/>
      <c r="H2599" s="120"/>
      <c r="I2599" s="127"/>
      <c r="J2599" s="127"/>
      <c r="K2599" s="120"/>
      <c r="L2599" s="127"/>
      <c r="M2599" s="127"/>
      <c r="N2599" s="120"/>
      <c r="O2599" s="127"/>
      <c r="P2599" s="127"/>
      <c r="Q2599" s="120"/>
      <c r="R2599" s="127"/>
      <c r="S2599" s="127"/>
      <c r="T2599" s="120"/>
      <c r="U2599" s="127"/>
      <c r="V2599" s="127"/>
      <c r="W2599" s="120"/>
      <c r="X2599" s="127"/>
      <c r="Y2599" s="127"/>
      <c r="Z2599" s="120"/>
      <c r="AA2599" s="127"/>
      <c r="AB2599" s="127"/>
      <c r="AC2599" s="120"/>
      <c r="AD2599" s="127"/>
      <c r="AE2599" s="127"/>
      <c r="AF2599" s="120"/>
      <c r="AG2599" s="127"/>
      <c r="AH2599" s="127"/>
      <c r="AI2599" s="120"/>
      <c r="AJ2599" s="127"/>
      <c r="AK2599" s="127"/>
      <c r="AL2599" s="120"/>
      <c r="AM2599" s="127"/>
      <c r="AN2599" s="127"/>
      <c r="AO2599" s="120"/>
      <c r="AP2599" s="127"/>
      <c r="AQ2599" s="127"/>
      <c r="AR2599" s="127"/>
      <c r="AS2599" s="127"/>
      <c r="AT2599" s="127"/>
      <c r="AU2599" s="120"/>
      <c r="AV2599" s="127"/>
      <c r="AW2599" s="127"/>
      <c r="AX2599" s="120"/>
      <c r="AY2599" s="127"/>
      <c r="AZ2599" s="127"/>
      <c r="BA2599" s="120"/>
      <c r="BB2599" s="127"/>
      <c r="BC2599" s="127"/>
      <c r="BD2599" s="120"/>
      <c r="BE2599" s="120"/>
      <c r="BF2599" s="120"/>
      <c r="BG2599" s="120"/>
      <c r="BH2599" s="120"/>
      <c r="BI2599" s="120"/>
      <c r="BJ2599" s="120"/>
      <c r="BK2599" s="128"/>
      <c r="BL2599" s="128"/>
    </row>
    <row r="2600" spans="1:64" x14ac:dyDescent="0.2">
      <c r="A2600" s="120"/>
      <c r="B2600" s="120"/>
      <c r="C2600" s="168"/>
      <c r="D2600" s="127"/>
      <c r="E2600" s="141"/>
      <c r="F2600" s="141"/>
      <c r="G2600" s="141"/>
      <c r="H2600" s="120"/>
      <c r="I2600" s="127"/>
      <c r="J2600" s="127"/>
      <c r="K2600" s="120"/>
      <c r="L2600" s="127"/>
      <c r="M2600" s="127"/>
      <c r="N2600" s="120"/>
      <c r="O2600" s="127"/>
      <c r="P2600" s="127"/>
      <c r="Q2600" s="120"/>
      <c r="R2600" s="127"/>
      <c r="S2600" s="127"/>
      <c r="T2600" s="120"/>
      <c r="U2600" s="127"/>
      <c r="V2600" s="127"/>
      <c r="W2600" s="120"/>
      <c r="X2600" s="127"/>
      <c r="Y2600" s="127"/>
      <c r="Z2600" s="120"/>
      <c r="AA2600" s="127"/>
      <c r="AB2600" s="127"/>
      <c r="AC2600" s="120"/>
      <c r="AD2600" s="127"/>
      <c r="AE2600" s="127"/>
      <c r="AF2600" s="120"/>
      <c r="AG2600" s="127"/>
      <c r="AH2600" s="127"/>
      <c r="AI2600" s="120"/>
      <c r="AJ2600" s="127"/>
      <c r="AK2600" s="127"/>
      <c r="AL2600" s="120"/>
      <c r="AM2600" s="127"/>
      <c r="AN2600" s="127"/>
      <c r="AO2600" s="120"/>
      <c r="AP2600" s="127"/>
      <c r="AQ2600" s="127"/>
      <c r="AR2600" s="127"/>
      <c r="AS2600" s="127"/>
      <c r="AT2600" s="127"/>
      <c r="AU2600" s="120"/>
      <c r="AV2600" s="127"/>
      <c r="AW2600" s="127"/>
      <c r="AX2600" s="120"/>
      <c r="AY2600" s="127"/>
      <c r="AZ2600" s="127"/>
      <c r="BA2600" s="120"/>
      <c r="BB2600" s="127"/>
      <c r="BC2600" s="127"/>
      <c r="BD2600" s="120"/>
      <c r="BE2600" s="120"/>
      <c r="BF2600" s="120"/>
      <c r="BG2600" s="120"/>
      <c r="BH2600" s="120"/>
      <c r="BI2600" s="120"/>
      <c r="BJ2600" s="120"/>
      <c r="BK2600" s="128"/>
      <c r="BL2600" s="128"/>
    </row>
    <row r="2601" spans="1:64" x14ac:dyDescent="0.2">
      <c r="A2601" s="120"/>
      <c r="B2601" s="120"/>
      <c r="C2601" s="168"/>
      <c r="D2601" s="127"/>
      <c r="E2601" s="141"/>
      <c r="F2601" s="141"/>
      <c r="G2601" s="141"/>
      <c r="H2601" s="120"/>
      <c r="I2601" s="127"/>
      <c r="J2601" s="127"/>
      <c r="K2601" s="120"/>
      <c r="L2601" s="127"/>
      <c r="M2601" s="127"/>
      <c r="N2601" s="120"/>
      <c r="O2601" s="127"/>
      <c r="P2601" s="127"/>
      <c r="Q2601" s="120"/>
      <c r="R2601" s="127"/>
      <c r="S2601" s="127"/>
      <c r="T2601" s="120"/>
      <c r="U2601" s="127"/>
      <c r="V2601" s="127"/>
      <c r="W2601" s="120"/>
      <c r="X2601" s="127"/>
      <c r="Y2601" s="127"/>
      <c r="Z2601" s="120"/>
      <c r="AA2601" s="127"/>
      <c r="AB2601" s="127"/>
      <c r="AC2601" s="120"/>
      <c r="AD2601" s="127"/>
      <c r="AE2601" s="127"/>
      <c r="AF2601" s="120"/>
      <c r="AG2601" s="127"/>
      <c r="AH2601" s="127"/>
      <c r="AI2601" s="120"/>
      <c r="AJ2601" s="127"/>
      <c r="AK2601" s="127"/>
      <c r="AL2601" s="120"/>
      <c r="AM2601" s="127"/>
      <c r="AN2601" s="127"/>
      <c r="AO2601" s="120"/>
      <c r="AP2601" s="127"/>
      <c r="AQ2601" s="127"/>
      <c r="AR2601" s="127"/>
      <c r="AS2601" s="127"/>
      <c r="AT2601" s="127"/>
      <c r="AU2601" s="120"/>
      <c r="AV2601" s="127"/>
      <c r="AW2601" s="127"/>
      <c r="AX2601" s="120"/>
      <c r="AY2601" s="127"/>
      <c r="AZ2601" s="127"/>
      <c r="BA2601" s="120"/>
      <c r="BB2601" s="127"/>
      <c r="BC2601" s="127"/>
      <c r="BD2601" s="120"/>
      <c r="BE2601" s="120"/>
      <c r="BF2601" s="120"/>
      <c r="BG2601" s="120"/>
      <c r="BH2601" s="120"/>
      <c r="BI2601" s="120"/>
      <c r="BJ2601" s="120"/>
      <c r="BK2601" s="128"/>
      <c r="BL2601" s="128"/>
    </row>
    <row r="2602" spans="1:64" x14ac:dyDescent="0.2">
      <c r="A2602" s="120"/>
      <c r="B2602" s="120"/>
      <c r="C2602" s="168"/>
      <c r="D2602" s="127"/>
      <c r="E2602" s="141"/>
      <c r="F2602" s="141"/>
      <c r="G2602" s="141"/>
      <c r="H2602" s="120"/>
      <c r="I2602" s="127"/>
      <c r="J2602" s="127"/>
      <c r="K2602" s="120"/>
      <c r="L2602" s="127"/>
      <c r="M2602" s="127"/>
      <c r="N2602" s="120"/>
      <c r="O2602" s="127"/>
      <c r="P2602" s="127"/>
      <c r="Q2602" s="120"/>
      <c r="R2602" s="127"/>
      <c r="S2602" s="127"/>
      <c r="T2602" s="120"/>
      <c r="U2602" s="127"/>
      <c r="V2602" s="127"/>
      <c r="W2602" s="120"/>
      <c r="X2602" s="127"/>
      <c r="Y2602" s="127"/>
      <c r="Z2602" s="120"/>
      <c r="AA2602" s="127"/>
      <c r="AB2602" s="127"/>
      <c r="AC2602" s="120"/>
      <c r="AD2602" s="127"/>
      <c r="AE2602" s="127"/>
      <c r="AF2602" s="120"/>
      <c r="AG2602" s="127"/>
      <c r="AH2602" s="127"/>
      <c r="AI2602" s="120"/>
      <c r="AJ2602" s="127"/>
      <c r="AK2602" s="127"/>
      <c r="AL2602" s="120"/>
      <c r="AM2602" s="127"/>
      <c r="AN2602" s="127"/>
      <c r="AO2602" s="120"/>
      <c r="AP2602" s="127"/>
      <c r="AQ2602" s="127"/>
      <c r="AR2602" s="127"/>
      <c r="AS2602" s="127"/>
      <c r="AT2602" s="127"/>
      <c r="AU2602" s="120"/>
      <c r="AV2602" s="127"/>
      <c r="AW2602" s="127"/>
      <c r="AX2602" s="120"/>
      <c r="AY2602" s="127"/>
      <c r="AZ2602" s="127"/>
      <c r="BA2602" s="120"/>
      <c r="BB2602" s="127"/>
      <c r="BC2602" s="127"/>
      <c r="BD2602" s="120"/>
      <c r="BE2602" s="120"/>
      <c r="BF2602" s="120"/>
      <c r="BG2602" s="120"/>
      <c r="BH2602" s="120"/>
      <c r="BI2602" s="120"/>
      <c r="BJ2602" s="120"/>
      <c r="BK2602" s="128"/>
      <c r="BL2602" s="128"/>
    </row>
    <row r="2603" spans="1:64" x14ac:dyDescent="0.2">
      <c r="A2603" s="120"/>
      <c r="B2603" s="120"/>
      <c r="C2603" s="168"/>
      <c r="D2603" s="127"/>
      <c r="E2603" s="141"/>
      <c r="F2603" s="141"/>
      <c r="G2603" s="141"/>
      <c r="H2603" s="120"/>
      <c r="I2603" s="127"/>
      <c r="J2603" s="127"/>
      <c r="K2603" s="120"/>
      <c r="L2603" s="127"/>
      <c r="M2603" s="127"/>
      <c r="N2603" s="120"/>
      <c r="O2603" s="127"/>
      <c r="P2603" s="127"/>
      <c r="Q2603" s="120"/>
      <c r="R2603" s="127"/>
      <c r="S2603" s="127"/>
      <c r="T2603" s="120"/>
      <c r="U2603" s="127"/>
      <c r="V2603" s="127"/>
      <c r="W2603" s="120"/>
      <c r="X2603" s="127"/>
      <c r="Y2603" s="127"/>
      <c r="Z2603" s="120"/>
      <c r="AA2603" s="127"/>
      <c r="AB2603" s="127"/>
      <c r="AC2603" s="120"/>
      <c r="AD2603" s="127"/>
      <c r="AE2603" s="127"/>
      <c r="AF2603" s="120"/>
      <c r="AG2603" s="127"/>
      <c r="AH2603" s="127"/>
      <c r="AI2603" s="120"/>
      <c r="AJ2603" s="127"/>
      <c r="AK2603" s="127"/>
      <c r="AL2603" s="120"/>
      <c r="AM2603" s="127"/>
      <c r="AN2603" s="127"/>
      <c r="AO2603" s="120"/>
      <c r="AP2603" s="127"/>
      <c r="AQ2603" s="127"/>
      <c r="AR2603" s="127"/>
      <c r="AS2603" s="127"/>
      <c r="AT2603" s="127"/>
      <c r="AU2603" s="120"/>
      <c r="AV2603" s="127"/>
      <c r="AW2603" s="127"/>
      <c r="AX2603" s="120"/>
      <c r="AY2603" s="127"/>
      <c r="AZ2603" s="127"/>
      <c r="BA2603" s="120"/>
      <c r="BB2603" s="127"/>
      <c r="BC2603" s="127"/>
      <c r="BD2603" s="120"/>
      <c r="BE2603" s="120"/>
      <c r="BF2603" s="120"/>
      <c r="BG2603" s="120"/>
      <c r="BH2603" s="120"/>
      <c r="BI2603" s="120"/>
      <c r="BJ2603" s="120"/>
      <c r="BK2603" s="128"/>
      <c r="BL2603" s="128"/>
    </row>
    <row r="2604" spans="1:64" x14ac:dyDescent="0.2">
      <c r="A2604" s="120"/>
      <c r="B2604" s="120"/>
      <c r="C2604" s="168"/>
      <c r="D2604" s="127"/>
      <c r="E2604" s="141"/>
      <c r="F2604" s="141"/>
      <c r="G2604" s="141"/>
      <c r="H2604" s="120"/>
      <c r="I2604" s="127"/>
      <c r="J2604" s="127"/>
      <c r="K2604" s="120"/>
      <c r="L2604" s="127"/>
      <c r="M2604" s="127"/>
      <c r="N2604" s="120"/>
      <c r="O2604" s="127"/>
      <c r="P2604" s="127"/>
      <c r="Q2604" s="120"/>
      <c r="R2604" s="127"/>
      <c r="S2604" s="127"/>
      <c r="T2604" s="120"/>
      <c r="U2604" s="127"/>
      <c r="V2604" s="127"/>
      <c r="W2604" s="120"/>
      <c r="X2604" s="127"/>
      <c r="Y2604" s="127"/>
      <c r="Z2604" s="120"/>
      <c r="AA2604" s="127"/>
      <c r="AB2604" s="127"/>
      <c r="AC2604" s="120"/>
      <c r="AD2604" s="127"/>
      <c r="AE2604" s="127"/>
      <c r="AF2604" s="120"/>
      <c r="AG2604" s="127"/>
      <c r="AH2604" s="127"/>
      <c r="AI2604" s="120"/>
      <c r="AJ2604" s="127"/>
      <c r="AK2604" s="127"/>
      <c r="AL2604" s="120"/>
      <c r="AM2604" s="127"/>
      <c r="AN2604" s="127"/>
      <c r="AO2604" s="120"/>
      <c r="AP2604" s="127"/>
      <c r="AQ2604" s="127"/>
      <c r="AR2604" s="127"/>
      <c r="AS2604" s="127"/>
      <c r="AT2604" s="127"/>
      <c r="AU2604" s="120"/>
      <c r="AV2604" s="127"/>
      <c r="AW2604" s="127"/>
      <c r="AX2604" s="120"/>
      <c r="AY2604" s="127"/>
      <c r="AZ2604" s="127"/>
      <c r="BA2604" s="120"/>
      <c r="BB2604" s="127"/>
      <c r="BC2604" s="127"/>
      <c r="BD2604" s="120"/>
      <c r="BE2604" s="120"/>
      <c r="BF2604" s="120"/>
      <c r="BG2604" s="120"/>
      <c r="BH2604" s="120"/>
      <c r="BI2604" s="120"/>
      <c r="BJ2604" s="120"/>
      <c r="BK2604" s="128"/>
      <c r="BL2604" s="128"/>
    </row>
    <row r="2605" spans="1:64" x14ac:dyDescent="0.2">
      <c r="A2605" s="120"/>
      <c r="B2605" s="120"/>
      <c r="C2605" s="168"/>
      <c r="D2605" s="127"/>
      <c r="E2605" s="141"/>
      <c r="F2605" s="141"/>
      <c r="G2605" s="141"/>
      <c r="H2605" s="120"/>
      <c r="I2605" s="127"/>
      <c r="J2605" s="127"/>
      <c r="K2605" s="120"/>
      <c r="L2605" s="127"/>
      <c r="M2605" s="127"/>
      <c r="N2605" s="120"/>
      <c r="O2605" s="127"/>
      <c r="P2605" s="127"/>
      <c r="Q2605" s="120"/>
      <c r="R2605" s="127"/>
      <c r="S2605" s="127"/>
      <c r="T2605" s="120"/>
      <c r="U2605" s="127"/>
      <c r="V2605" s="127"/>
      <c r="W2605" s="120"/>
      <c r="X2605" s="127"/>
      <c r="Y2605" s="127"/>
      <c r="Z2605" s="120"/>
      <c r="AA2605" s="127"/>
      <c r="AB2605" s="127"/>
      <c r="AC2605" s="120"/>
      <c r="AD2605" s="127"/>
      <c r="AE2605" s="127"/>
      <c r="AF2605" s="120"/>
      <c r="AG2605" s="127"/>
      <c r="AH2605" s="127"/>
      <c r="AI2605" s="120"/>
      <c r="AJ2605" s="127"/>
      <c r="AK2605" s="127"/>
      <c r="AL2605" s="120"/>
      <c r="AM2605" s="127"/>
      <c r="AN2605" s="127"/>
      <c r="AO2605" s="120"/>
      <c r="AP2605" s="127"/>
      <c r="AQ2605" s="127"/>
      <c r="AR2605" s="127"/>
      <c r="AS2605" s="127"/>
      <c r="AT2605" s="127"/>
      <c r="AU2605" s="120"/>
      <c r="AV2605" s="127"/>
      <c r="AW2605" s="127"/>
      <c r="AX2605" s="120"/>
      <c r="AY2605" s="127"/>
      <c r="AZ2605" s="127"/>
      <c r="BA2605" s="120"/>
      <c r="BB2605" s="127"/>
      <c r="BC2605" s="127"/>
      <c r="BD2605" s="120"/>
      <c r="BE2605" s="120"/>
      <c r="BF2605" s="120"/>
      <c r="BG2605" s="120"/>
      <c r="BH2605" s="120"/>
      <c r="BI2605" s="120"/>
      <c r="BJ2605" s="120"/>
      <c r="BK2605" s="128"/>
      <c r="BL2605" s="128"/>
    </row>
    <row r="2606" spans="1:64" x14ac:dyDescent="0.2">
      <c r="A2606" s="120"/>
      <c r="B2606" s="120"/>
      <c r="C2606" s="168"/>
      <c r="D2606" s="127"/>
      <c r="E2606" s="141"/>
      <c r="F2606" s="141"/>
      <c r="G2606" s="141"/>
      <c r="H2606" s="120"/>
      <c r="I2606" s="127"/>
      <c r="J2606" s="127"/>
      <c r="K2606" s="120"/>
      <c r="L2606" s="127"/>
      <c r="M2606" s="127"/>
      <c r="N2606" s="120"/>
      <c r="O2606" s="127"/>
      <c r="P2606" s="127"/>
      <c r="Q2606" s="120"/>
      <c r="R2606" s="127"/>
      <c r="S2606" s="127"/>
      <c r="T2606" s="120"/>
      <c r="U2606" s="127"/>
      <c r="V2606" s="127"/>
      <c r="W2606" s="120"/>
      <c r="X2606" s="127"/>
      <c r="Y2606" s="127"/>
      <c r="Z2606" s="120"/>
      <c r="AA2606" s="127"/>
      <c r="AB2606" s="127"/>
      <c r="AC2606" s="120"/>
      <c r="AD2606" s="127"/>
      <c r="AE2606" s="127"/>
      <c r="AF2606" s="120"/>
      <c r="AG2606" s="127"/>
      <c r="AH2606" s="127"/>
      <c r="AI2606" s="120"/>
      <c r="AJ2606" s="127"/>
      <c r="AK2606" s="127"/>
      <c r="AL2606" s="120"/>
      <c r="AM2606" s="127"/>
      <c r="AN2606" s="127"/>
      <c r="AO2606" s="120"/>
      <c r="AP2606" s="127"/>
      <c r="AQ2606" s="127"/>
      <c r="AR2606" s="127"/>
      <c r="AS2606" s="127"/>
      <c r="AT2606" s="127"/>
      <c r="AU2606" s="120"/>
      <c r="AV2606" s="127"/>
      <c r="AW2606" s="127"/>
      <c r="AX2606" s="120"/>
      <c r="AY2606" s="127"/>
      <c r="AZ2606" s="127"/>
      <c r="BA2606" s="120"/>
      <c r="BB2606" s="127"/>
      <c r="BC2606" s="127"/>
      <c r="BD2606" s="120"/>
      <c r="BE2606" s="120"/>
      <c r="BF2606" s="120"/>
      <c r="BG2606" s="120"/>
      <c r="BH2606" s="120"/>
      <c r="BI2606" s="120"/>
      <c r="BJ2606" s="120"/>
      <c r="BK2606" s="128"/>
      <c r="BL2606" s="128"/>
    </row>
    <row r="2607" spans="1:64" x14ac:dyDescent="0.2">
      <c r="A2607" s="120"/>
      <c r="B2607" s="120"/>
      <c r="C2607" s="168"/>
      <c r="D2607" s="127"/>
      <c r="E2607" s="141"/>
      <c r="F2607" s="141"/>
      <c r="G2607" s="141"/>
      <c r="H2607" s="120"/>
      <c r="I2607" s="127"/>
      <c r="J2607" s="127"/>
      <c r="K2607" s="120"/>
      <c r="L2607" s="127"/>
      <c r="M2607" s="127"/>
      <c r="N2607" s="120"/>
      <c r="O2607" s="127"/>
      <c r="P2607" s="127"/>
      <c r="Q2607" s="120"/>
      <c r="R2607" s="127"/>
      <c r="S2607" s="127"/>
      <c r="T2607" s="120"/>
      <c r="U2607" s="127"/>
      <c r="V2607" s="127"/>
      <c r="W2607" s="120"/>
      <c r="X2607" s="127"/>
      <c r="Y2607" s="127"/>
      <c r="Z2607" s="120"/>
      <c r="AA2607" s="127"/>
      <c r="AB2607" s="127"/>
      <c r="AC2607" s="120"/>
      <c r="AD2607" s="127"/>
      <c r="AE2607" s="127"/>
      <c r="AF2607" s="120"/>
      <c r="AG2607" s="127"/>
      <c r="AH2607" s="127"/>
      <c r="AI2607" s="120"/>
      <c r="AJ2607" s="127"/>
      <c r="AK2607" s="127"/>
      <c r="AL2607" s="120"/>
      <c r="AM2607" s="127"/>
      <c r="AN2607" s="127"/>
      <c r="AO2607" s="120"/>
      <c r="AP2607" s="127"/>
      <c r="AQ2607" s="127"/>
      <c r="AR2607" s="127"/>
      <c r="AS2607" s="127"/>
      <c r="AT2607" s="127"/>
      <c r="AU2607" s="120"/>
      <c r="AV2607" s="127"/>
      <c r="AW2607" s="127"/>
      <c r="AX2607" s="120"/>
      <c r="AY2607" s="127"/>
      <c r="AZ2607" s="127"/>
      <c r="BA2607" s="120"/>
      <c r="BB2607" s="127"/>
      <c r="BC2607" s="127"/>
      <c r="BD2607" s="120"/>
      <c r="BE2607" s="120"/>
      <c r="BF2607" s="120"/>
      <c r="BG2607" s="120"/>
      <c r="BH2607" s="120"/>
      <c r="BI2607" s="120"/>
      <c r="BJ2607" s="120"/>
      <c r="BK2607" s="128"/>
      <c r="BL2607" s="128"/>
    </row>
    <row r="2608" spans="1:64" x14ac:dyDescent="0.2">
      <c r="A2608" s="120"/>
      <c r="B2608" s="120"/>
      <c r="C2608" s="168"/>
      <c r="D2608" s="127"/>
      <c r="E2608" s="141"/>
      <c r="F2608" s="141"/>
      <c r="G2608" s="141"/>
      <c r="H2608" s="120"/>
      <c r="I2608" s="127"/>
      <c r="J2608" s="127"/>
      <c r="K2608" s="120"/>
      <c r="L2608" s="127"/>
      <c r="M2608" s="127"/>
      <c r="N2608" s="120"/>
      <c r="O2608" s="127"/>
      <c r="P2608" s="127"/>
      <c r="Q2608" s="120"/>
      <c r="R2608" s="127"/>
      <c r="S2608" s="127"/>
      <c r="T2608" s="120"/>
      <c r="U2608" s="127"/>
      <c r="V2608" s="127"/>
      <c r="W2608" s="120"/>
      <c r="X2608" s="127"/>
      <c r="Y2608" s="127"/>
      <c r="Z2608" s="120"/>
      <c r="AA2608" s="127"/>
      <c r="AB2608" s="127"/>
      <c r="AC2608" s="120"/>
      <c r="AD2608" s="127"/>
      <c r="AE2608" s="127"/>
      <c r="AF2608" s="120"/>
      <c r="AG2608" s="127"/>
      <c r="AH2608" s="127"/>
      <c r="AI2608" s="120"/>
      <c r="AJ2608" s="127"/>
      <c r="AK2608" s="127"/>
      <c r="AL2608" s="120"/>
      <c r="AM2608" s="127"/>
      <c r="AN2608" s="127"/>
      <c r="AO2608" s="120"/>
      <c r="AP2608" s="127"/>
      <c r="AQ2608" s="127"/>
      <c r="AR2608" s="127"/>
      <c r="AS2608" s="127"/>
      <c r="AT2608" s="127"/>
      <c r="AU2608" s="120"/>
      <c r="AV2608" s="127"/>
      <c r="AW2608" s="127"/>
      <c r="AX2608" s="120"/>
      <c r="AY2608" s="127"/>
      <c r="AZ2608" s="127"/>
      <c r="BA2608" s="120"/>
      <c r="BB2608" s="127"/>
      <c r="BC2608" s="127"/>
      <c r="BD2608" s="120"/>
      <c r="BE2608" s="120"/>
      <c r="BF2608" s="120"/>
      <c r="BG2608" s="120"/>
      <c r="BH2608" s="120"/>
      <c r="BI2608" s="120"/>
      <c r="BJ2608" s="120"/>
      <c r="BK2608" s="128"/>
      <c r="BL2608" s="128"/>
    </row>
    <row r="2609" spans="1:64" x14ac:dyDescent="0.2">
      <c r="A2609" s="120"/>
      <c r="B2609" s="120"/>
      <c r="C2609" s="168"/>
      <c r="D2609" s="127"/>
      <c r="E2609" s="141"/>
      <c r="F2609" s="141"/>
      <c r="G2609" s="141"/>
      <c r="H2609" s="120"/>
      <c r="I2609" s="127"/>
      <c r="J2609" s="127"/>
      <c r="K2609" s="120"/>
      <c r="L2609" s="127"/>
      <c r="M2609" s="127"/>
      <c r="N2609" s="120"/>
      <c r="O2609" s="127"/>
      <c r="P2609" s="127"/>
      <c r="Q2609" s="120"/>
      <c r="R2609" s="127"/>
      <c r="S2609" s="127"/>
      <c r="T2609" s="120"/>
      <c r="U2609" s="127"/>
      <c r="V2609" s="127"/>
      <c r="W2609" s="120"/>
      <c r="X2609" s="127"/>
      <c r="Y2609" s="127"/>
      <c r="Z2609" s="120"/>
      <c r="AA2609" s="127"/>
      <c r="AB2609" s="127"/>
      <c r="AC2609" s="120"/>
      <c r="AD2609" s="127"/>
      <c r="AE2609" s="127"/>
      <c r="AF2609" s="120"/>
      <c r="AG2609" s="127"/>
      <c r="AH2609" s="127"/>
      <c r="AI2609" s="120"/>
      <c r="AJ2609" s="127"/>
      <c r="AK2609" s="127"/>
      <c r="AL2609" s="120"/>
      <c r="AM2609" s="127"/>
      <c r="AN2609" s="127"/>
      <c r="AO2609" s="120"/>
      <c r="AP2609" s="127"/>
      <c r="AQ2609" s="127"/>
      <c r="AR2609" s="127"/>
      <c r="AS2609" s="127"/>
      <c r="AT2609" s="127"/>
      <c r="AU2609" s="120"/>
      <c r="AV2609" s="127"/>
      <c r="AW2609" s="127"/>
      <c r="AX2609" s="120"/>
      <c r="AY2609" s="127"/>
      <c r="AZ2609" s="127"/>
      <c r="BA2609" s="120"/>
      <c r="BB2609" s="127"/>
      <c r="BC2609" s="127"/>
      <c r="BD2609" s="120"/>
      <c r="BE2609" s="120"/>
      <c r="BF2609" s="120"/>
      <c r="BG2609" s="120"/>
      <c r="BH2609" s="120"/>
      <c r="BI2609" s="120"/>
      <c r="BJ2609" s="120"/>
      <c r="BK2609" s="128"/>
      <c r="BL2609" s="128"/>
    </row>
    <row r="2610" spans="1:64" x14ac:dyDescent="0.2">
      <c r="A2610" s="120"/>
      <c r="B2610" s="120"/>
      <c r="C2610" s="168"/>
      <c r="D2610" s="127"/>
      <c r="E2610" s="141"/>
      <c r="F2610" s="141"/>
      <c r="G2610" s="141"/>
      <c r="H2610" s="120"/>
      <c r="I2610" s="127"/>
      <c r="J2610" s="127"/>
      <c r="K2610" s="120"/>
      <c r="L2610" s="127"/>
      <c r="M2610" s="127"/>
      <c r="N2610" s="120"/>
      <c r="O2610" s="127"/>
      <c r="P2610" s="127"/>
      <c r="Q2610" s="120"/>
      <c r="R2610" s="127"/>
      <c r="S2610" s="127"/>
      <c r="T2610" s="120"/>
      <c r="U2610" s="127"/>
      <c r="V2610" s="127"/>
      <c r="W2610" s="120"/>
      <c r="X2610" s="127"/>
      <c r="Y2610" s="127"/>
      <c r="Z2610" s="120"/>
      <c r="AA2610" s="127"/>
      <c r="AB2610" s="127"/>
      <c r="AC2610" s="120"/>
      <c r="AD2610" s="127"/>
      <c r="AE2610" s="127"/>
      <c r="AF2610" s="120"/>
      <c r="AG2610" s="127"/>
      <c r="AH2610" s="127"/>
      <c r="AI2610" s="120"/>
      <c r="AJ2610" s="127"/>
      <c r="AK2610" s="127"/>
      <c r="AL2610" s="120"/>
      <c r="AM2610" s="127"/>
      <c r="AN2610" s="127"/>
      <c r="AO2610" s="120"/>
      <c r="AP2610" s="127"/>
      <c r="AQ2610" s="127"/>
      <c r="AR2610" s="127"/>
      <c r="AS2610" s="127"/>
      <c r="AT2610" s="127"/>
      <c r="AU2610" s="120"/>
      <c r="AV2610" s="127"/>
      <c r="AW2610" s="127"/>
      <c r="AX2610" s="120"/>
      <c r="AY2610" s="127"/>
      <c r="AZ2610" s="127"/>
      <c r="BA2610" s="120"/>
      <c r="BB2610" s="127"/>
      <c r="BC2610" s="127"/>
      <c r="BD2610" s="120"/>
      <c r="BE2610" s="120"/>
      <c r="BF2610" s="120"/>
      <c r="BG2610" s="120"/>
      <c r="BH2610" s="120"/>
      <c r="BI2610" s="120"/>
      <c r="BJ2610" s="120"/>
      <c r="BK2610" s="128"/>
      <c r="BL2610" s="128"/>
    </row>
    <row r="2611" spans="1:64" x14ac:dyDescent="0.2">
      <c r="A2611" s="120"/>
      <c r="B2611" s="120"/>
      <c r="C2611" s="168"/>
      <c r="D2611" s="127"/>
      <c r="E2611" s="141"/>
      <c r="F2611" s="141"/>
      <c r="G2611" s="141"/>
      <c r="H2611" s="120"/>
      <c r="I2611" s="127"/>
      <c r="J2611" s="127"/>
      <c r="K2611" s="120"/>
      <c r="L2611" s="127"/>
      <c r="M2611" s="127"/>
      <c r="N2611" s="120"/>
      <c r="O2611" s="127"/>
      <c r="P2611" s="127"/>
      <c r="Q2611" s="120"/>
      <c r="R2611" s="127"/>
      <c r="S2611" s="127"/>
      <c r="T2611" s="120"/>
      <c r="U2611" s="127"/>
      <c r="V2611" s="127"/>
      <c r="W2611" s="120"/>
      <c r="X2611" s="127"/>
      <c r="Y2611" s="127"/>
      <c r="Z2611" s="120"/>
      <c r="AA2611" s="127"/>
      <c r="AB2611" s="127"/>
      <c r="AC2611" s="120"/>
      <c r="AD2611" s="127"/>
      <c r="AE2611" s="127"/>
      <c r="AF2611" s="120"/>
      <c r="AG2611" s="127"/>
      <c r="AH2611" s="127"/>
      <c r="AI2611" s="120"/>
      <c r="AJ2611" s="127"/>
      <c r="AK2611" s="127"/>
      <c r="AL2611" s="120"/>
      <c r="AM2611" s="127"/>
      <c r="AN2611" s="127"/>
      <c r="AO2611" s="120"/>
      <c r="AP2611" s="127"/>
      <c r="AQ2611" s="127"/>
      <c r="AR2611" s="127"/>
      <c r="AS2611" s="127"/>
      <c r="AT2611" s="127"/>
      <c r="AU2611" s="120"/>
      <c r="AV2611" s="127"/>
      <c r="AW2611" s="127"/>
      <c r="AX2611" s="120"/>
      <c r="AY2611" s="127"/>
      <c r="AZ2611" s="127"/>
      <c r="BA2611" s="120"/>
      <c r="BB2611" s="127"/>
      <c r="BC2611" s="127"/>
      <c r="BD2611" s="120"/>
      <c r="BE2611" s="120"/>
      <c r="BF2611" s="120"/>
      <c r="BG2611" s="120"/>
      <c r="BH2611" s="120"/>
      <c r="BI2611" s="120"/>
      <c r="BJ2611" s="120"/>
      <c r="BK2611" s="128"/>
      <c r="BL2611" s="128"/>
    </row>
    <row r="2612" spans="1:64" x14ac:dyDescent="0.2">
      <c r="A2612" s="120"/>
      <c r="B2612" s="120"/>
      <c r="C2612" s="168"/>
      <c r="D2612" s="127"/>
      <c r="E2612" s="141"/>
      <c r="F2612" s="141"/>
      <c r="G2612" s="141"/>
      <c r="H2612" s="120"/>
      <c r="I2612" s="127"/>
      <c r="J2612" s="127"/>
      <c r="K2612" s="120"/>
      <c r="L2612" s="127"/>
      <c r="M2612" s="127"/>
      <c r="N2612" s="120"/>
      <c r="O2612" s="127"/>
      <c r="P2612" s="127"/>
      <c r="Q2612" s="120"/>
      <c r="R2612" s="127"/>
      <c r="S2612" s="127"/>
      <c r="T2612" s="120"/>
      <c r="U2612" s="127"/>
      <c r="V2612" s="127"/>
      <c r="W2612" s="120"/>
      <c r="X2612" s="127"/>
      <c r="Y2612" s="127"/>
      <c r="Z2612" s="120"/>
      <c r="AA2612" s="127"/>
      <c r="AB2612" s="127"/>
      <c r="AC2612" s="120"/>
      <c r="AD2612" s="127"/>
      <c r="AE2612" s="127"/>
      <c r="AF2612" s="120"/>
      <c r="AG2612" s="127"/>
      <c r="AH2612" s="127"/>
      <c r="AI2612" s="120"/>
      <c r="AJ2612" s="127"/>
      <c r="AK2612" s="127"/>
      <c r="AL2612" s="120"/>
      <c r="AM2612" s="127"/>
      <c r="AN2612" s="127"/>
      <c r="AO2612" s="120"/>
      <c r="AP2612" s="127"/>
      <c r="AQ2612" s="127"/>
      <c r="AR2612" s="127"/>
      <c r="AS2612" s="127"/>
      <c r="AT2612" s="127"/>
      <c r="AU2612" s="120"/>
      <c r="AV2612" s="127"/>
      <c r="AW2612" s="127"/>
      <c r="AX2612" s="120"/>
      <c r="AY2612" s="127"/>
      <c r="AZ2612" s="127"/>
      <c r="BA2612" s="120"/>
      <c r="BB2612" s="127"/>
      <c r="BC2612" s="127"/>
      <c r="BD2612" s="120"/>
      <c r="BE2612" s="120"/>
      <c r="BF2612" s="120"/>
      <c r="BG2612" s="120"/>
      <c r="BH2612" s="120"/>
      <c r="BI2612" s="120"/>
      <c r="BJ2612" s="120"/>
      <c r="BK2612" s="128"/>
      <c r="BL2612" s="128"/>
    </row>
    <row r="2613" spans="1:64" x14ac:dyDescent="0.2">
      <c r="A2613" s="120"/>
      <c r="B2613" s="120"/>
      <c r="C2613" s="168"/>
      <c r="D2613" s="127"/>
      <c r="E2613" s="141"/>
      <c r="F2613" s="141"/>
      <c r="G2613" s="141"/>
      <c r="H2613" s="120"/>
      <c r="I2613" s="127"/>
      <c r="J2613" s="127"/>
      <c r="K2613" s="120"/>
      <c r="L2613" s="127"/>
      <c r="M2613" s="127"/>
      <c r="N2613" s="120"/>
      <c r="O2613" s="127"/>
      <c r="P2613" s="127"/>
      <c r="Q2613" s="120"/>
      <c r="R2613" s="127"/>
      <c r="S2613" s="127"/>
      <c r="T2613" s="120"/>
      <c r="U2613" s="127"/>
      <c r="V2613" s="127"/>
      <c r="W2613" s="120"/>
      <c r="X2613" s="127"/>
      <c r="Y2613" s="127"/>
      <c r="Z2613" s="120"/>
      <c r="AA2613" s="127"/>
      <c r="AB2613" s="127"/>
      <c r="AC2613" s="120"/>
      <c r="AD2613" s="127"/>
      <c r="AE2613" s="127"/>
      <c r="AF2613" s="120"/>
      <c r="AG2613" s="127"/>
      <c r="AH2613" s="127"/>
      <c r="AI2613" s="120"/>
      <c r="AJ2613" s="127"/>
      <c r="AK2613" s="127"/>
      <c r="AL2613" s="120"/>
      <c r="AM2613" s="127"/>
      <c r="AN2613" s="127"/>
      <c r="AO2613" s="120"/>
      <c r="AP2613" s="127"/>
      <c r="AQ2613" s="127"/>
      <c r="AR2613" s="127"/>
      <c r="AS2613" s="127"/>
      <c r="AT2613" s="127"/>
      <c r="AU2613" s="120"/>
      <c r="AV2613" s="127"/>
      <c r="AW2613" s="127"/>
      <c r="AX2613" s="120"/>
      <c r="AY2613" s="127"/>
      <c r="AZ2613" s="127"/>
      <c r="BA2613" s="120"/>
      <c r="BB2613" s="127"/>
      <c r="BC2613" s="127"/>
      <c r="BD2613" s="120"/>
      <c r="BE2613" s="120"/>
      <c r="BF2613" s="120"/>
      <c r="BG2613" s="120"/>
      <c r="BH2613" s="120"/>
      <c r="BI2613" s="120"/>
      <c r="BJ2613" s="120"/>
      <c r="BK2613" s="128"/>
      <c r="BL2613" s="128"/>
    </row>
    <row r="2614" spans="1:64" x14ac:dyDescent="0.2">
      <c r="A2614" s="120"/>
      <c r="B2614" s="120"/>
      <c r="C2614" s="168"/>
      <c r="D2614" s="127"/>
      <c r="E2614" s="141"/>
      <c r="F2614" s="141"/>
      <c r="G2614" s="141"/>
      <c r="H2614" s="120"/>
      <c r="I2614" s="127"/>
      <c r="J2614" s="127"/>
      <c r="K2614" s="120"/>
      <c r="L2614" s="127"/>
      <c r="M2614" s="127"/>
      <c r="N2614" s="120"/>
      <c r="O2614" s="127"/>
      <c r="P2614" s="127"/>
      <c r="Q2614" s="120"/>
      <c r="R2614" s="127"/>
      <c r="S2614" s="127"/>
      <c r="T2614" s="120"/>
      <c r="U2614" s="127"/>
      <c r="V2614" s="127"/>
      <c r="W2614" s="120"/>
      <c r="X2614" s="127"/>
      <c r="Y2614" s="127"/>
      <c r="Z2614" s="120"/>
      <c r="AA2614" s="127"/>
      <c r="AB2614" s="127"/>
      <c r="AC2614" s="120"/>
      <c r="AD2614" s="127"/>
      <c r="AE2614" s="127"/>
      <c r="AF2614" s="120"/>
      <c r="AG2614" s="127"/>
      <c r="AH2614" s="127"/>
      <c r="AI2614" s="120"/>
      <c r="AJ2614" s="127"/>
      <c r="AK2614" s="127"/>
      <c r="AL2614" s="120"/>
      <c r="AM2614" s="127"/>
      <c r="AN2614" s="127"/>
      <c r="AO2614" s="120"/>
      <c r="AP2614" s="127"/>
      <c r="AQ2614" s="127"/>
      <c r="AR2614" s="127"/>
      <c r="AS2614" s="127"/>
      <c r="AT2614" s="127"/>
      <c r="AU2614" s="120"/>
      <c r="AV2614" s="127"/>
      <c r="AW2614" s="127"/>
      <c r="AX2614" s="120"/>
      <c r="AY2614" s="127"/>
      <c r="AZ2614" s="127"/>
      <c r="BA2614" s="120"/>
      <c r="BB2614" s="127"/>
      <c r="BC2614" s="127"/>
      <c r="BD2614" s="120"/>
      <c r="BE2614" s="120"/>
      <c r="BF2614" s="120"/>
      <c r="BG2614" s="120"/>
      <c r="BH2614" s="120"/>
      <c r="BI2614" s="120"/>
      <c r="BJ2614" s="120"/>
      <c r="BK2614" s="128"/>
      <c r="BL2614" s="128"/>
    </row>
    <row r="2615" spans="1:64" x14ac:dyDescent="0.2">
      <c r="A2615" s="120"/>
      <c r="B2615" s="120"/>
      <c r="C2615" s="168"/>
      <c r="D2615" s="127"/>
      <c r="E2615" s="141"/>
      <c r="F2615" s="141"/>
      <c r="G2615" s="141"/>
      <c r="H2615" s="120"/>
      <c r="I2615" s="127"/>
      <c r="J2615" s="127"/>
      <c r="K2615" s="120"/>
      <c r="L2615" s="127"/>
      <c r="M2615" s="127"/>
      <c r="N2615" s="120"/>
      <c r="O2615" s="127"/>
      <c r="P2615" s="127"/>
      <c r="Q2615" s="120"/>
      <c r="R2615" s="127"/>
      <c r="S2615" s="127"/>
      <c r="T2615" s="120"/>
      <c r="U2615" s="127"/>
      <c r="V2615" s="127"/>
      <c r="W2615" s="120"/>
      <c r="X2615" s="127"/>
      <c r="Y2615" s="127"/>
      <c r="Z2615" s="120"/>
      <c r="AA2615" s="127"/>
      <c r="AB2615" s="127"/>
      <c r="AC2615" s="120"/>
      <c r="AD2615" s="127"/>
      <c r="AE2615" s="127"/>
      <c r="AF2615" s="120"/>
      <c r="AG2615" s="127"/>
      <c r="AH2615" s="127"/>
      <c r="AI2615" s="120"/>
      <c r="AJ2615" s="127"/>
      <c r="AK2615" s="127"/>
      <c r="AL2615" s="120"/>
      <c r="AM2615" s="127"/>
      <c r="AN2615" s="127"/>
      <c r="AO2615" s="120"/>
      <c r="AP2615" s="127"/>
      <c r="AQ2615" s="127"/>
      <c r="AR2615" s="127"/>
      <c r="AS2615" s="127"/>
      <c r="AT2615" s="127"/>
      <c r="AU2615" s="120"/>
      <c r="AV2615" s="127"/>
      <c r="AW2615" s="127"/>
      <c r="AX2615" s="120"/>
      <c r="AY2615" s="127"/>
      <c r="AZ2615" s="127"/>
      <c r="BA2615" s="120"/>
      <c r="BB2615" s="127"/>
      <c r="BC2615" s="127"/>
      <c r="BD2615" s="120"/>
      <c r="BE2615" s="120"/>
      <c r="BF2615" s="120"/>
      <c r="BG2615" s="120"/>
      <c r="BH2615" s="120"/>
      <c r="BI2615" s="120"/>
      <c r="BJ2615" s="120"/>
      <c r="BK2615" s="128"/>
      <c r="BL2615" s="128"/>
    </row>
    <row r="2616" spans="1:64" x14ac:dyDescent="0.2">
      <c r="A2616" s="120"/>
      <c r="B2616" s="120"/>
      <c r="C2616" s="168"/>
      <c r="D2616" s="127"/>
      <c r="E2616" s="141"/>
      <c r="F2616" s="141"/>
      <c r="G2616" s="141"/>
      <c r="H2616" s="120"/>
      <c r="I2616" s="127"/>
      <c r="J2616" s="127"/>
      <c r="K2616" s="120"/>
      <c r="L2616" s="127"/>
      <c r="M2616" s="127"/>
      <c r="N2616" s="120"/>
      <c r="O2616" s="127"/>
      <c r="P2616" s="127"/>
      <c r="Q2616" s="120"/>
      <c r="R2616" s="127"/>
      <c r="S2616" s="127"/>
      <c r="T2616" s="120"/>
      <c r="U2616" s="127"/>
      <c r="V2616" s="127"/>
      <c r="W2616" s="120"/>
      <c r="X2616" s="127"/>
      <c r="Y2616" s="127"/>
      <c r="Z2616" s="120"/>
      <c r="AA2616" s="127"/>
      <c r="AB2616" s="127"/>
      <c r="AC2616" s="120"/>
      <c r="AD2616" s="127"/>
      <c r="AE2616" s="127"/>
      <c r="AF2616" s="120"/>
      <c r="AG2616" s="127"/>
      <c r="AH2616" s="127"/>
      <c r="AI2616" s="120"/>
      <c r="AJ2616" s="127"/>
      <c r="AK2616" s="127"/>
      <c r="AL2616" s="120"/>
      <c r="AM2616" s="127"/>
      <c r="AN2616" s="127"/>
      <c r="AO2616" s="120"/>
      <c r="AP2616" s="127"/>
      <c r="AQ2616" s="127"/>
      <c r="AR2616" s="127"/>
      <c r="AS2616" s="127"/>
      <c r="AT2616" s="127"/>
      <c r="AU2616" s="120"/>
      <c r="AV2616" s="127"/>
      <c r="AW2616" s="127"/>
      <c r="AX2616" s="120"/>
      <c r="AY2616" s="127"/>
      <c r="AZ2616" s="127"/>
      <c r="BA2616" s="120"/>
      <c r="BB2616" s="127"/>
      <c r="BC2616" s="127"/>
      <c r="BD2616" s="120"/>
      <c r="BE2616" s="120"/>
      <c r="BF2616" s="120"/>
      <c r="BG2616" s="120"/>
      <c r="BH2616" s="120"/>
      <c r="BI2616" s="120"/>
      <c r="BJ2616" s="120"/>
      <c r="BK2616" s="128"/>
      <c r="BL2616" s="128"/>
    </row>
    <row r="2617" spans="1:64" x14ac:dyDescent="0.2">
      <c r="A2617" s="120"/>
      <c r="B2617" s="120"/>
      <c r="C2617" s="168"/>
      <c r="D2617" s="127"/>
      <c r="E2617" s="141"/>
      <c r="F2617" s="141"/>
      <c r="G2617" s="141"/>
      <c r="H2617" s="120"/>
      <c r="I2617" s="127"/>
      <c r="J2617" s="127"/>
      <c r="K2617" s="120"/>
      <c r="L2617" s="127"/>
      <c r="M2617" s="127"/>
      <c r="N2617" s="120"/>
      <c r="O2617" s="127"/>
      <c r="P2617" s="127"/>
      <c r="Q2617" s="120"/>
      <c r="R2617" s="127"/>
      <c r="S2617" s="127"/>
      <c r="T2617" s="120"/>
      <c r="U2617" s="127"/>
      <c r="V2617" s="127"/>
      <c r="W2617" s="120"/>
      <c r="X2617" s="127"/>
      <c r="Y2617" s="127"/>
      <c r="Z2617" s="120"/>
      <c r="AA2617" s="127"/>
      <c r="AB2617" s="127"/>
      <c r="AC2617" s="120"/>
      <c r="AD2617" s="127"/>
      <c r="AE2617" s="127"/>
      <c r="AF2617" s="120"/>
      <c r="AG2617" s="127"/>
      <c r="AH2617" s="127"/>
      <c r="AI2617" s="120"/>
      <c r="AJ2617" s="127"/>
      <c r="AK2617" s="127"/>
      <c r="AL2617" s="120"/>
      <c r="AM2617" s="127"/>
      <c r="AN2617" s="127"/>
      <c r="AO2617" s="120"/>
      <c r="AP2617" s="127"/>
      <c r="AQ2617" s="127"/>
      <c r="AR2617" s="127"/>
      <c r="AS2617" s="127"/>
      <c r="AT2617" s="127"/>
      <c r="AU2617" s="120"/>
      <c r="AV2617" s="127"/>
      <c r="AW2617" s="127"/>
      <c r="AX2617" s="120"/>
      <c r="AY2617" s="127"/>
      <c r="AZ2617" s="127"/>
      <c r="BA2617" s="120"/>
      <c r="BB2617" s="127"/>
      <c r="BC2617" s="127"/>
      <c r="BD2617" s="120"/>
      <c r="BE2617" s="120"/>
      <c r="BF2617" s="120"/>
      <c r="BG2617" s="120"/>
      <c r="BH2617" s="120"/>
      <c r="BI2617" s="120"/>
      <c r="BJ2617" s="120"/>
      <c r="BK2617" s="128"/>
      <c r="BL2617" s="128"/>
    </row>
    <row r="2618" spans="1:64" x14ac:dyDescent="0.2">
      <c r="A2618" s="120"/>
      <c r="B2618" s="120"/>
      <c r="C2618" s="168"/>
      <c r="D2618" s="127"/>
      <c r="E2618" s="141"/>
      <c r="F2618" s="141"/>
      <c r="G2618" s="141"/>
      <c r="H2618" s="120"/>
      <c r="I2618" s="127"/>
      <c r="J2618" s="127"/>
      <c r="K2618" s="120"/>
      <c r="L2618" s="127"/>
      <c r="M2618" s="127"/>
      <c r="N2618" s="120"/>
      <c r="O2618" s="127"/>
      <c r="P2618" s="127"/>
      <c r="Q2618" s="120"/>
      <c r="R2618" s="127"/>
      <c r="S2618" s="127"/>
      <c r="T2618" s="120"/>
      <c r="U2618" s="127"/>
      <c r="V2618" s="127"/>
      <c r="W2618" s="120"/>
      <c r="X2618" s="127"/>
      <c r="Y2618" s="127"/>
      <c r="Z2618" s="120"/>
      <c r="AA2618" s="127"/>
      <c r="AB2618" s="127"/>
      <c r="AC2618" s="120"/>
      <c r="AD2618" s="127"/>
      <c r="AE2618" s="127"/>
      <c r="AF2618" s="120"/>
      <c r="AG2618" s="127"/>
      <c r="AH2618" s="127"/>
      <c r="AI2618" s="120"/>
      <c r="AJ2618" s="127"/>
      <c r="AK2618" s="127"/>
      <c r="AL2618" s="120"/>
      <c r="AM2618" s="127"/>
      <c r="AN2618" s="127"/>
      <c r="AO2618" s="120"/>
      <c r="AP2618" s="127"/>
      <c r="AQ2618" s="127"/>
      <c r="AR2618" s="127"/>
      <c r="AS2618" s="127"/>
      <c r="AT2618" s="127"/>
      <c r="AU2618" s="120"/>
      <c r="AV2618" s="127"/>
      <c r="AW2618" s="127"/>
      <c r="AX2618" s="120"/>
      <c r="AY2618" s="127"/>
      <c r="AZ2618" s="127"/>
      <c r="BA2618" s="120"/>
      <c r="BB2618" s="127"/>
      <c r="BC2618" s="127"/>
      <c r="BD2618" s="120"/>
      <c r="BE2618" s="120"/>
      <c r="BF2618" s="120"/>
      <c r="BG2618" s="120"/>
      <c r="BH2618" s="120"/>
      <c r="BI2618" s="120"/>
      <c r="BJ2618" s="120"/>
      <c r="BK2618" s="128"/>
      <c r="BL2618" s="128"/>
    </row>
    <row r="2619" spans="1:64" x14ac:dyDescent="0.2">
      <c r="A2619" s="120"/>
      <c r="B2619" s="120"/>
      <c r="C2619" s="168"/>
      <c r="D2619" s="127"/>
      <c r="E2619" s="141"/>
      <c r="F2619" s="141"/>
      <c r="G2619" s="141"/>
      <c r="H2619" s="120"/>
      <c r="I2619" s="127"/>
      <c r="J2619" s="127"/>
      <c r="K2619" s="120"/>
      <c r="L2619" s="127"/>
      <c r="M2619" s="127"/>
      <c r="N2619" s="120"/>
      <c r="O2619" s="127"/>
      <c r="P2619" s="127"/>
      <c r="Q2619" s="120"/>
      <c r="R2619" s="127"/>
      <c r="S2619" s="127"/>
      <c r="T2619" s="120"/>
      <c r="U2619" s="127"/>
      <c r="V2619" s="127"/>
      <c r="W2619" s="120"/>
      <c r="X2619" s="127"/>
      <c r="Y2619" s="127"/>
      <c r="Z2619" s="120"/>
      <c r="AA2619" s="127"/>
      <c r="AB2619" s="127"/>
      <c r="AC2619" s="120"/>
      <c r="AD2619" s="127"/>
      <c r="AE2619" s="127"/>
      <c r="AF2619" s="120"/>
      <c r="AG2619" s="127"/>
      <c r="AH2619" s="127"/>
      <c r="AI2619" s="120"/>
      <c r="AJ2619" s="127"/>
      <c r="AK2619" s="127"/>
      <c r="AL2619" s="120"/>
      <c r="AM2619" s="127"/>
      <c r="AN2619" s="127"/>
      <c r="AO2619" s="120"/>
      <c r="AP2619" s="127"/>
      <c r="AQ2619" s="127"/>
      <c r="AR2619" s="127"/>
      <c r="AS2619" s="127"/>
      <c r="AT2619" s="127"/>
      <c r="AU2619" s="120"/>
      <c r="AV2619" s="127"/>
      <c r="AW2619" s="127"/>
      <c r="AX2619" s="120"/>
      <c r="AY2619" s="127"/>
      <c r="AZ2619" s="127"/>
      <c r="BA2619" s="120"/>
      <c r="BB2619" s="127"/>
      <c r="BC2619" s="127"/>
      <c r="BD2619" s="120"/>
      <c r="BE2619" s="120"/>
      <c r="BF2619" s="120"/>
      <c r="BG2619" s="120"/>
      <c r="BH2619" s="120"/>
      <c r="BI2619" s="120"/>
      <c r="BJ2619" s="120"/>
      <c r="BK2619" s="128"/>
      <c r="BL2619" s="128"/>
    </row>
    <row r="2620" spans="1:64" x14ac:dyDescent="0.2">
      <c r="A2620" s="120"/>
      <c r="B2620" s="120"/>
      <c r="C2620" s="168"/>
      <c r="D2620" s="127"/>
      <c r="E2620" s="141"/>
      <c r="F2620" s="141"/>
      <c r="G2620" s="141"/>
      <c r="H2620" s="120"/>
      <c r="I2620" s="127"/>
      <c r="J2620" s="127"/>
      <c r="K2620" s="120"/>
      <c r="L2620" s="127"/>
      <c r="M2620" s="127"/>
      <c r="N2620" s="120"/>
      <c r="O2620" s="127"/>
      <c r="P2620" s="127"/>
      <c r="Q2620" s="120"/>
      <c r="R2620" s="127"/>
      <c r="S2620" s="127"/>
      <c r="T2620" s="120"/>
      <c r="U2620" s="127"/>
      <c r="V2620" s="127"/>
      <c r="W2620" s="120"/>
      <c r="X2620" s="127"/>
      <c r="Y2620" s="127"/>
      <c r="Z2620" s="120"/>
      <c r="AA2620" s="127"/>
      <c r="AB2620" s="127"/>
      <c r="AC2620" s="120"/>
      <c r="AD2620" s="127"/>
      <c r="AE2620" s="127"/>
      <c r="AF2620" s="120"/>
      <c r="AG2620" s="127"/>
      <c r="AH2620" s="127"/>
      <c r="AI2620" s="120"/>
      <c r="AJ2620" s="127"/>
      <c r="AK2620" s="127"/>
      <c r="AL2620" s="120"/>
      <c r="AM2620" s="127"/>
      <c r="AN2620" s="127"/>
      <c r="AO2620" s="120"/>
      <c r="AP2620" s="127"/>
      <c r="AQ2620" s="127"/>
      <c r="AR2620" s="127"/>
      <c r="AS2620" s="127"/>
      <c r="AT2620" s="127"/>
      <c r="AU2620" s="120"/>
      <c r="AV2620" s="127"/>
      <c r="AW2620" s="127"/>
      <c r="AX2620" s="120"/>
      <c r="AY2620" s="127"/>
      <c r="AZ2620" s="127"/>
      <c r="BA2620" s="120"/>
      <c r="BB2620" s="127"/>
      <c r="BC2620" s="127"/>
      <c r="BD2620" s="120"/>
      <c r="BE2620" s="120"/>
      <c r="BF2620" s="120"/>
      <c r="BG2620" s="120"/>
      <c r="BH2620" s="120"/>
      <c r="BI2620" s="120"/>
      <c r="BJ2620" s="120"/>
      <c r="BK2620" s="128"/>
      <c r="BL2620" s="128"/>
    </row>
    <row r="2621" spans="1:64" x14ac:dyDescent="0.2">
      <c r="A2621" s="120"/>
      <c r="B2621" s="120"/>
      <c r="C2621" s="168"/>
      <c r="D2621" s="127"/>
      <c r="E2621" s="141"/>
      <c r="F2621" s="141"/>
      <c r="G2621" s="141"/>
      <c r="H2621" s="120"/>
      <c r="I2621" s="127"/>
      <c r="J2621" s="127"/>
      <c r="K2621" s="120"/>
      <c r="L2621" s="127"/>
      <c r="M2621" s="127"/>
      <c r="N2621" s="120"/>
      <c r="O2621" s="127"/>
      <c r="P2621" s="127"/>
      <c r="Q2621" s="120"/>
      <c r="R2621" s="127"/>
      <c r="S2621" s="127"/>
      <c r="T2621" s="120"/>
      <c r="U2621" s="127"/>
      <c r="V2621" s="127"/>
      <c r="W2621" s="120"/>
      <c r="X2621" s="127"/>
      <c r="Y2621" s="127"/>
      <c r="Z2621" s="120"/>
      <c r="AA2621" s="127"/>
      <c r="AB2621" s="127"/>
      <c r="AC2621" s="120"/>
      <c r="AD2621" s="127"/>
      <c r="AE2621" s="127"/>
      <c r="AF2621" s="120"/>
      <c r="AG2621" s="127"/>
      <c r="AH2621" s="127"/>
      <c r="AI2621" s="120"/>
      <c r="AJ2621" s="127"/>
      <c r="AK2621" s="127"/>
      <c r="AL2621" s="120"/>
      <c r="AM2621" s="127"/>
      <c r="AN2621" s="127"/>
      <c r="AO2621" s="120"/>
      <c r="AP2621" s="127"/>
      <c r="AQ2621" s="127"/>
      <c r="AR2621" s="127"/>
      <c r="AS2621" s="127"/>
      <c r="AT2621" s="127"/>
      <c r="AU2621" s="120"/>
      <c r="AV2621" s="127"/>
      <c r="AW2621" s="127"/>
      <c r="AX2621" s="120"/>
      <c r="AY2621" s="127"/>
      <c r="AZ2621" s="127"/>
      <c r="BA2621" s="120"/>
      <c r="BB2621" s="127"/>
      <c r="BC2621" s="127"/>
      <c r="BD2621" s="120"/>
      <c r="BE2621" s="120"/>
      <c r="BF2621" s="120"/>
      <c r="BG2621" s="120"/>
      <c r="BH2621" s="120"/>
      <c r="BI2621" s="120"/>
      <c r="BJ2621" s="120"/>
      <c r="BK2621" s="128"/>
      <c r="BL2621" s="128"/>
    </row>
    <row r="2622" spans="1:64" x14ac:dyDescent="0.2">
      <c r="A2622" s="120"/>
      <c r="B2622" s="120"/>
      <c r="C2622" s="168"/>
      <c r="D2622" s="127"/>
      <c r="E2622" s="141"/>
      <c r="F2622" s="141"/>
      <c r="G2622" s="141"/>
      <c r="H2622" s="120"/>
      <c r="I2622" s="127"/>
      <c r="J2622" s="127"/>
      <c r="K2622" s="120"/>
      <c r="L2622" s="127"/>
      <c r="M2622" s="127"/>
      <c r="N2622" s="120"/>
      <c r="O2622" s="127"/>
      <c r="P2622" s="127"/>
      <c r="Q2622" s="120"/>
      <c r="R2622" s="127"/>
      <c r="S2622" s="127"/>
      <c r="T2622" s="120"/>
      <c r="U2622" s="127"/>
      <c r="V2622" s="127"/>
      <c r="W2622" s="120"/>
      <c r="X2622" s="127"/>
      <c r="Y2622" s="127"/>
      <c r="Z2622" s="120"/>
      <c r="AA2622" s="127"/>
      <c r="AB2622" s="127"/>
      <c r="AC2622" s="120"/>
      <c r="AD2622" s="127"/>
      <c r="AE2622" s="127"/>
      <c r="AF2622" s="120"/>
      <c r="AG2622" s="127"/>
      <c r="AH2622" s="127"/>
      <c r="AI2622" s="120"/>
      <c r="AJ2622" s="127"/>
      <c r="AK2622" s="127"/>
      <c r="AL2622" s="120"/>
      <c r="AM2622" s="127"/>
      <c r="AN2622" s="127"/>
      <c r="AO2622" s="120"/>
      <c r="AP2622" s="127"/>
      <c r="AQ2622" s="127"/>
      <c r="AR2622" s="127"/>
      <c r="AS2622" s="127"/>
      <c r="AT2622" s="127"/>
      <c r="AU2622" s="120"/>
      <c r="AV2622" s="127"/>
      <c r="AW2622" s="127"/>
      <c r="AX2622" s="120"/>
      <c r="AY2622" s="127"/>
      <c r="AZ2622" s="127"/>
      <c r="BA2622" s="120"/>
      <c r="BB2622" s="127"/>
      <c r="BC2622" s="127"/>
      <c r="BD2622" s="120"/>
      <c r="BE2622" s="120"/>
      <c r="BF2622" s="120"/>
      <c r="BG2622" s="120"/>
      <c r="BH2622" s="120"/>
      <c r="BI2622" s="120"/>
      <c r="BJ2622" s="120"/>
      <c r="BK2622" s="128"/>
      <c r="BL2622" s="128"/>
    </row>
    <row r="2623" spans="1:64" x14ac:dyDescent="0.2">
      <c r="A2623" s="120"/>
      <c r="B2623" s="120"/>
      <c r="C2623" s="168"/>
      <c r="D2623" s="127"/>
      <c r="E2623" s="141"/>
      <c r="F2623" s="141"/>
      <c r="G2623" s="141"/>
      <c r="H2623" s="120"/>
      <c r="I2623" s="127"/>
      <c r="J2623" s="127"/>
      <c r="K2623" s="120"/>
      <c r="L2623" s="127"/>
      <c r="M2623" s="127"/>
      <c r="N2623" s="120"/>
      <c r="O2623" s="127"/>
      <c r="P2623" s="127"/>
      <c r="Q2623" s="120"/>
      <c r="R2623" s="127"/>
      <c r="S2623" s="127"/>
      <c r="T2623" s="120"/>
      <c r="U2623" s="127"/>
      <c r="V2623" s="127"/>
      <c r="W2623" s="120"/>
      <c r="X2623" s="127"/>
      <c r="Y2623" s="127"/>
      <c r="Z2623" s="120"/>
      <c r="AA2623" s="127"/>
      <c r="AB2623" s="127"/>
      <c r="AC2623" s="120"/>
      <c r="AD2623" s="127"/>
      <c r="AE2623" s="127"/>
      <c r="AF2623" s="120"/>
      <c r="AG2623" s="127"/>
      <c r="AH2623" s="127"/>
      <c r="AI2623" s="120"/>
      <c r="AJ2623" s="127"/>
      <c r="AK2623" s="127"/>
      <c r="AL2623" s="120"/>
      <c r="AM2623" s="127"/>
      <c r="AN2623" s="127"/>
      <c r="AO2623" s="120"/>
      <c r="AP2623" s="127"/>
      <c r="AQ2623" s="127"/>
      <c r="AR2623" s="127"/>
      <c r="AS2623" s="127"/>
      <c r="AT2623" s="127"/>
      <c r="AU2623" s="120"/>
      <c r="AV2623" s="127"/>
      <c r="AW2623" s="127"/>
      <c r="AX2623" s="120"/>
      <c r="AY2623" s="127"/>
      <c r="AZ2623" s="127"/>
      <c r="BA2623" s="120"/>
      <c r="BB2623" s="127"/>
      <c r="BC2623" s="127"/>
      <c r="BD2623" s="120"/>
      <c r="BE2623" s="120"/>
      <c r="BF2623" s="120"/>
      <c r="BG2623" s="120"/>
      <c r="BH2623" s="120"/>
      <c r="BI2623" s="120"/>
      <c r="BJ2623" s="120"/>
      <c r="BK2623" s="128"/>
      <c r="BL2623" s="128"/>
    </row>
    <row r="2624" spans="1:64" x14ac:dyDescent="0.2">
      <c r="A2624" s="120"/>
      <c r="B2624" s="120"/>
      <c r="C2624" s="168"/>
      <c r="D2624" s="127"/>
      <c r="E2624" s="141"/>
      <c r="F2624" s="141"/>
      <c r="G2624" s="141"/>
      <c r="H2624" s="120"/>
      <c r="I2624" s="127"/>
      <c r="J2624" s="127"/>
      <c r="K2624" s="120"/>
      <c r="L2624" s="127"/>
      <c r="M2624" s="127"/>
      <c r="N2624" s="120"/>
      <c r="O2624" s="127"/>
      <c r="P2624" s="127"/>
      <c r="Q2624" s="120"/>
      <c r="R2624" s="127"/>
      <c r="S2624" s="127"/>
      <c r="T2624" s="120"/>
      <c r="U2624" s="127"/>
      <c r="V2624" s="127"/>
      <c r="W2624" s="120"/>
      <c r="X2624" s="127"/>
      <c r="Y2624" s="127"/>
      <c r="Z2624" s="120"/>
      <c r="AA2624" s="127"/>
      <c r="AB2624" s="127"/>
      <c r="AC2624" s="120"/>
      <c r="AD2624" s="127"/>
      <c r="AE2624" s="127"/>
      <c r="AF2624" s="120"/>
      <c r="AG2624" s="127"/>
      <c r="AH2624" s="127"/>
      <c r="AI2624" s="120"/>
      <c r="AJ2624" s="127"/>
      <c r="AK2624" s="127"/>
      <c r="AL2624" s="120"/>
      <c r="AM2624" s="127"/>
      <c r="AN2624" s="127"/>
      <c r="AO2624" s="120"/>
      <c r="AP2624" s="127"/>
      <c r="AQ2624" s="127"/>
      <c r="AR2624" s="127"/>
      <c r="AS2624" s="127"/>
      <c r="AT2624" s="127"/>
      <c r="AU2624" s="120"/>
      <c r="AV2624" s="127"/>
      <c r="AW2624" s="127"/>
      <c r="AX2624" s="120"/>
      <c r="AY2624" s="127"/>
      <c r="AZ2624" s="127"/>
      <c r="BA2624" s="120"/>
      <c r="BB2624" s="127"/>
      <c r="BC2624" s="127"/>
      <c r="BD2624" s="120"/>
      <c r="BE2624" s="120"/>
      <c r="BF2624" s="120"/>
      <c r="BG2624" s="120"/>
      <c r="BH2624" s="120"/>
      <c r="BI2624" s="120"/>
      <c r="BJ2624" s="120"/>
      <c r="BK2624" s="128"/>
      <c r="BL2624" s="128"/>
    </row>
    <row r="2625" spans="1:64" x14ac:dyDescent="0.2">
      <c r="A2625" s="120"/>
      <c r="B2625" s="120"/>
      <c r="C2625" s="168"/>
      <c r="D2625" s="127"/>
      <c r="E2625" s="141"/>
      <c r="F2625" s="141"/>
      <c r="G2625" s="141"/>
      <c r="H2625" s="120"/>
      <c r="I2625" s="127"/>
      <c r="J2625" s="127"/>
      <c r="K2625" s="120"/>
      <c r="L2625" s="127"/>
      <c r="M2625" s="127"/>
      <c r="N2625" s="120"/>
      <c r="O2625" s="127"/>
      <c r="P2625" s="127"/>
      <c r="Q2625" s="120"/>
      <c r="R2625" s="127"/>
      <c r="S2625" s="127"/>
      <c r="T2625" s="120"/>
      <c r="U2625" s="127"/>
      <c r="V2625" s="127"/>
      <c r="W2625" s="120"/>
      <c r="X2625" s="127"/>
      <c r="Y2625" s="127"/>
      <c r="Z2625" s="120"/>
      <c r="AA2625" s="127"/>
      <c r="AB2625" s="127"/>
      <c r="AC2625" s="120"/>
      <c r="AD2625" s="127"/>
      <c r="AE2625" s="127"/>
      <c r="AF2625" s="120"/>
      <c r="AG2625" s="127"/>
      <c r="AH2625" s="127"/>
      <c r="AI2625" s="120"/>
      <c r="AJ2625" s="127"/>
      <c r="AK2625" s="127"/>
      <c r="AL2625" s="120"/>
      <c r="AM2625" s="127"/>
      <c r="AN2625" s="127"/>
      <c r="AO2625" s="120"/>
      <c r="AP2625" s="127"/>
      <c r="AQ2625" s="127"/>
      <c r="AR2625" s="127"/>
      <c r="AS2625" s="127"/>
      <c r="AT2625" s="127"/>
      <c r="AU2625" s="120"/>
      <c r="AV2625" s="127"/>
      <c r="AW2625" s="127"/>
      <c r="AX2625" s="120"/>
      <c r="AY2625" s="127"/>
      <c r="AZ2625" s="127"/>
      <c r="BA2625" s="120"/>
      <c r="BB2625" s="127"/>
      <c r="BC2625" s="127"/>
      <c r="BD2625" s="120"/>
      <c r="BE2625" s="120"/>
      <c r="BF2625" s="120"/>
      <c r="BG2625" s="120"/>
      <c r="BH2625" s="120"/>
      <c r="BI2625" s="120"/>
      <c r="BJ2625" s="120"/>
      <c r="BK2625" s="128"/>
      <c r="BL2625" s="128"/>
    </row>
    <row r="2626" spans="1:64" x14ac:dyDescent="0.2">
      <c r="A2626" s="120"/>
      <c r="B2626" s="120"/>
      <c r="C2626" s="168"/>
      <c r="D2626" s="127"/>
      <c r="E2626" s="141"/>
      <c r="F2626" s="141"/>
      <c r="G2626" s="141"/>
      <c r="H2626" s="120"/>
      <c r="I2626" s="127"/>
      <c r="J2626" s="127"/>
      <c r="K2626" s="120"/>
      <c r="L2626" s="127"/>
      <c r="M2626" s="127"/>
      <c r="N2626" s="120"/>
      <c r="O2626" s="127"/>
      <c r="P2626" s="127"/>
      <c r="Q2626" s="120"/>
      <c r="R2626" s="127"/>
      <c r="S2626" s="127"/>
      <c r="T2626" s="120"/>
      <c r="U2626" s="127"/>
      <c r="V2626" s="127"/>
      <c r="W2626" s="120"/>
      <c r="X2626" s="127"/>
      <c r="Y2626" s="127"/>
      <c r="Z2626" s="120"/>
      <c r="AA2626" s="127"/>
      <c r="AB2626" s="127"/>
      <c r="AC2626" s="120"/>
      <c r="AD2626" s="127"/>
      <c r="AE2626" s="127"/>
      <c r="AF2626" s="120"/>
      <c r="AG2626" s="127"/>
      <c r="AH2626" s="127"/>
      <c r="AI2626" s="120"/>
      <c r="AJ2626" s="127"/>
      <c r="AK2626" s="127"/>
      <c r="AL2626" s="120"/>
      <c r="AM2626" s="127"/>
      <c r="AN2626" s="127"/>
      <c r="AO2626" s="120"/>
      <c r="AP2626" s="127"/>
      <c r="AQ2626" s="127"/>
      <c r="AR2626" s="127"/>
      <c r="AS2626" s="127"/>
      <c r="AT2626" s="127"/>
      <c r="AU2626" s="120"/>
      <c r="AV2626" s="127"/>
      <c r="AW2626" s="127"/>
      <c r="AX2626" s="120"/>
      <c r="AY2626" s="127"/>
      <c r="AZ2626" s="127"/>
      <c r="BA2626" s="120"/>
      <c r="BB2626" s="127"/>
      <c r="BC2626" s="127"/>
      <c r="BD2626" s="120"/>
      <c r="BE2626" s="120"/>
      <c r="BF2626" s="120"/>
      <c r="BG2626" s="120"/>
      <c r="BH2626" s="120"/>
      <c r="BI2626" s="120"/>
      <c r="BJ2626" s="120"/>
      <c r="BK2626" s="128"/>
      <c r="BL2626" s="128"/>
    </row>
    <row r="2627" spans="1:64" x14ac:dyDescent="0.2">
      <c r="A2627" s="120"/>
      <c r="B2627" s="120"/>
      <c r="C2627" s="168"/>
      <c r="D2627" s="127"/>
      <c r="E2627" s="141"/>
      <c r="F2627" s="141"/>
      <c r="G2627" s="141"/>
      <c r="H2627" s="120"/>
      <c r="I2627" s="127"/>
      <c r="J2627" s="127"/>
      <c r="K2627" s="120"/>
      <c r="L2627" s="127"/>
      <c r="M2627" s="127"/>
      <c r="N2627" s="120"/>
      <c r="O2627" s="127"/>
      <c r="P2627" s="127"/>
      <c r="Q2627" s="120"/>
      <c r="R2627" s="127"/>
      <c r="S2627" s="127"/>
      <c r="T2627" s="120"/>
      <c r="U2627" s="127"/>
      <c r="V2627" s="127"/>
      <c r="W2627" s="120"/>
      <c r="X2627" s="127"/>
      <c r="Y2627" s="127"/>
      <c r="Z2627" s="120"/>
      <c r="AA2627" s="127"/>
      <c r="AB2627" s="127"/>
      <c r="AC2627" s="120"/>
      <c r="AD2627" s="127"/>
      <c r="AE2627" s="127"/>
      <c r="AF2627" s="120"/>
      <c r="AG2627" s="127"/>
      <c r="AH2627" s="127"/>
      <c r="AI2627" s="120"/>
      <c r="AJ2627" s="127"/>
      <c r="AK2627" s="127"/>
      <c r="AL2627" s="120"/>
      <c r="AM2627" s="127"/>
      <c r="AN2627" s="127"/>
      <c r="AO2627" s="120"/>
      <c r="AP2627" s="127"/>
      <c r="AQ2627" s="127"/>
      <c r="AR2627" s="127"/>
      <c r="AS2627" s="127"/>
      <c r="AT2627" s="127"/>
      <c r="AU2627" s="120"/>
      <c r="AV2627" s="127"/>
      <c r="AW2627" s="127"/>
      <c r="AX2627" s="120"/>
      <c r="AY2627" s="127"/>
      <c r="AZ2627" s="127"/>
      <c r="BA2627" s="120"/>
      <c r="BB2627" s="127"/>
      <c r="BC2627" s="127"/>
      <c r="BD2627" s="120"/>
      <c r="BE2627" s="120"/>
      <c r="BF2627" s="120"/>
      <c r="BG2627" s="120"/>
      <c r="BH2627" s="120"/>
      <c r="BI2627" s="120"/>
      <c r="BJ2627" s="120"/>
      <c r="BK2627" s="128"/>
      <c r="BL2627" s="128"/>
    </row>
    <row r="2628" spans="1:64" x14ac:dyDescent="0.2">
      <c r="A2628" s="120"/>
      <c r="B2628" s="120"/>
      <c r="C2628" s="168"/>
      <c r="D2628" s="127"/>
      <c r="E2628" s="141"/>
      <c r="F2628" s="141"/>
      <c r="G2628" s="141"/>
      <c r="H2628" s="120"/>
      <c r="I2628" s="127"/>
      <c r="J2628" s="127"/>
      <c r="K2628" s="120"/>
      <c r="L2628" s="127"/>
      <c r="M2628" s="127"/>
      <c r="N2628" s="120"/>
      <c r="O2628" s="127"/>
      <c r="P2628" s="127"/>
      <c r="Q2628" s="120"/>
      <c r="R2628" s="127"/>
      <c r="S2628" s="127"/>
      <c r="T2628" s="120"/>
      <c r="U2628" s="127"/>
      <c r="V2628" s="127"/>
      <c r="W2628" s="120"/>
      <c r="X2628" s="127"/>
      <c r="Y2628" s="127"/>
      <c r="Z2628" s="120"/>
      <c r="AA2628" s="127"/>
      <c r="AB2628" s="127"/>
      <c r="AC2628" s="120"/>
      <c r="AD2628" s="127"/>
      <c r="AE2628" s="127"/>
      <c r="AF2628" s="120"/>
      <c r="AG2628" s="127"/>
      <c r="AH2628" s="127"/>
      <c r="AI2628" s="120"/>
      <c r="AJ2628" s="127"/>
      <c r="AK2628" s="127"/>
      <c r="AL2628" s="120"/>
      <c r="AM2628" s="127"/>
      <c r="AN2628" s="127"/>
      <c r="AO2628" s="120"/>
      <c r="AP2628" s="127"/>
      <c r="AQ2628" s="127"/>
      <c r="AR2628" s="127"/>
      <c r="AS2628" s="127"/>
      <c r="AT2628" s="127"/>
      <c r="AU2628" s="120"/>
      <c r="AV2628" s="127"/>
      <c r="AW2628" s="127"/>
      <c r="AX2628" s="120"/>
      <c r="AY2628" s="127"/>
      <c r="AZ2628" s="127"/>
      <c r="BA2628" s="120"/>
      <c r="BB2628" s="127"/>
      <c r="BC2628" s="127"/>
      <c r="BD2628" s="120"/>
      <c r="BE2628" s="120"/>
      <c r="BF2628" s="120"/>
      <c r="BG2628" s="120"/>
      <c r="BH2628" s="120"/>
      <c r="BI2628" s="120"/>
      <c r="BJ2628" s="120"/>
      <c r="BK2628" s="128"/>
      <c r="BL2628" s="128"/>
    </row>
    <row r="2629" spans="1:64" x14ac:dyDescent="0.2">
      <c r="A2629" s="120"/>
      <c r="B2629" s="120"/>
      <c r="C2629" s="168"/>
      <c r="D2629" s="127"/>
      <c r="E2629" s="141"/>
      <c r="F2629" s="141"/>
      <c r="G2629" s="141"/>
      <c r="H2629" s="120"/>
      <c r="I2629" s="127"/>
      <c r="J2629" s="127"/>
      <c r="K2629" s="120"/>
      <c r="L2629" s="127"/>
      <c r="M2629" s="127"/>
      <c r="N2629" s="120"/>
      <c r="O2629" s="127"/>
      <c r="P2629" s="127"/>
      <c r="Q2629" s="120"/>
      <c r="R2629" s="127"/>
      <c r="S2629" s="127"/>
      <c r="T2629" s="120"/>
      <c r="U2629" s="127"/>
      <c r="V2629" s="127"/>
      <c r="W2629" s="120"/>
      <c r="X2629" s="127"/>
      <c r="Y2629" s="127"/>
      <c r="Z2629" s="120"/>
      <c r="AA2629" s="127"/>
      <c r="AB2629" s="127"/>
      <c r="AC2629" s="120"/>
      <c r="AD2629" s="127"/>
      <c r="AE2629" s="127"/>
      <c r="AF2629" s="120"/>
      <c r="AG2629" s="127"/>
      <c r="AH2629" s="127"/>
      <c r="AI2629" s="120"/>
      <c r="AJ2629" s="127"/>
      <c r="AK2629" s="127"/>
      <c r="AL2629" s="120"/>
      <c r="AM2629" s="127"/>
      <c r="AN2629" s="127"/>
      <c r="AO2629" s="120"/>
      <c r="AP2629" s="127"/>
      <c r="AQ2629" s="127"/>
      <c r="AR2629" s="127"/>
      <c r="AS2629" s="127"/>
      <c r="AT2629" s="127"/>
      <c r="AU2629" s="120"/>
      <c r="AV2629" s="127"/>
      <c r="AW2629" s="127"/>
      <c r="AX2629" s="120"/>
      <c r="AY2629" s="127"/>
      <c r="AZ2629" s="127"/>
      <c r="BA2629" s="120"/>
      <c r="BB2629" s="127"/>
      <c r="BC2629" s="127"/>
      <c r="BD2629" s="120"/>
      <c r="BE2629" s="120"/>
      <c r="BF2629" s="120"/>
      <c r="BG2629" s="120"/>
      <c r="BH2629" s="120"/>
      <c r="BI2629" s="120"/>
      <c r="BJ2629" s="120"/>
      <c r="BK2629" s="128"/>
      <c r="BL2629" s="128"/>
    </row>
    <row r="2630" spans="1:64" x14ac:dyDescent="0.2">
      <c r="A2630" s="120"/>
      <c r="B2630" s="120"/>
      <c r="C2630" s="168"/>
      <c r="D2630" s="127"/>
      <c r="E2630" s="141"/>
      <c r="F2630" s="141"/>
      <c r="G2630" s="141"/>
      <c r="H2630" s="120"/>
      <c r="I2630" s="127"/>
      <c r="J2630" s="127"/>
      <c r="K2630" s="120"/>
      <c r="L2630" s="127"/>
      <c r="M2630" s="127"/>
      <c r="N2630" s="120"/>
      <c r="O2630" s="127"/>
      <c r="P2630" s="127"/>
      <c r="Q2630" s="120"/>
      <c r="R2630" s="127"/>
      <c r="S2630" s="127"/>
      <c r="T2630" s="120"/>
      <c r="U2630" s="127"/>
      <c r="V2630" s="127"/>
      <c r="W2630" s="120"/>
      <c r="X2630" s="127"/>
      <c r="Y2630" s="127"/>
      <c r="Z2630" s="120"/>
      <c r="AA2630" s="127"/>
      <c r="AB2630" s="127"/>
      <c r="AC2630" s="120"/>
      <c r="AD2630" s="127"/>
      <c r="AE2630" s="127"/>
      <c r="AF2630" s="120"/>
      <c r="AG2630" s="127"/>
      <c r="AH2630" s="127"/>
      <c r="AI2630" s="120"/>
      <c r="AJ2630" s="127"/>
      <c r="AK2630" s="127"/>
      <c r="AL2630" s="120"/>
      <c r="AM2630" s="127"/>
      <c r="AN2630" s="127"/>
      <c r="AO2630" s="120"/>
      <c r="AP2630" s="127"/>
      <c r="AQ2630" s="127"/>
      <c r="AR2630" s="127"/>
      <c r="AS2630" s="127"/>
      <c r="AT2630" s="127"/>
      <c r="AU2630" s="120"/>
      <c r="AV2630" s="127"/>
      <c r="AW2630" s="127"/>
      <c r="AX2630" s="120"/>
      <c r="AY2630" s="127"/>
      <c r="AZ2630" s="127"/>
      <c r="BA2630" s="120"/>
      <c r="BB2630" s="127"/>
      <c r="BC2630" s="127"/>
      <c r="BD2630" s="120"/>
      <c r="BE2630" s="120"/>
      <c r="BF2630" s="120"/>
      <c r="BG2630" s="120"/>
      <c r="BH2630" s="120"/>
      <c r="BI2630" s="120"/>
      <c r="BJ2630" s="120"/>
      <c r="BK2630" s="128"/>
      <c r="BL2630" s="128"/>
    </row>
    <row r="2631" spans="1:64" x14ac:dyDescent="0.2">
      <c r="A2631" s="120"/>
      <c r="B2631" s="120"/>
      <c r="C2631" s="168"/>
      <c r="D2631" s="127"/>
      <c r="E2631" s="141"/>
      <c r="F2631" s="141"/>
      <c r="G2631" s="141"/>
      <c r="H2631" s="120"/>
      <c r="I2631" s="127"/>
      <c r="J2631" s="127"/>
      <c r="K2631" s="120"/>
      <c r="L2631" s="127"/>
      <c r="M2631" s="127"/>
      <c r="N2631" s="120"/>
      <c r="O2631" s="127"/>
      <c r="P2631" s="127"/>
      <c r="Q2631" s="120"/>
      <c r="R2631" s="127"/>
      <c r="S2631" s="127"/>
      <c r="T2631" s="120"/>
      <c r="U2631" s="127"/>
      <c r="V2631" s="127"/>
      <c r="W2631" s="120"/>
      <c r="X2631" s="127"/>
      <c r="Y2631" s="127"/>
      <c r="Z2631" s="120"/>
      <c r="AA2631" s="127"/>
      <c r="AB2631" s="127"/>
      <c r="AC2631" s="120"/>
      <c r="AD2631" s="127"/>
      <c r="AE2631" s="127"/>
      <c r="AF2631" s="120"/>
      <c r="AG2631" s="127"/>
      <c r="AH2631" s="127"/>
      <c r="AI2631" s="120"/>
      <c r="AJ2631" s="127"/>
      <c r="AK2631" s="127"/>
      <c r="AL2631" s="120"/>
      <c r="AM2631" s="127"/>
      <c r="AN2631" s="127"/>
      <c r="AO2631" s="120"/>
      <c r="AP2631" s="127"/>
      <c r="AQ2631" s="127"/>
      <c r="AR2631" s="127"/>
      <c r="AS2631" s="127"/>
      <c r="AT2631" s="127"/>
      <c r="AU2631" s="120"/>
      <c r="AV2631" s="127"/>
      <c r="AW2631" s="127"/>
      <c r="AX2631" s="120"/>
      <c r="AY2631" s="127"/>
      <c r="AZ2631" s="127"/>
      <c r="BA2631" s="120"/>
      <c r="BB2631" s="127"/>
      <c r="BC2631" s="127"/>
      <c r="BD2631" s="120"/>
      <c r="BE2631" s="120"/>
      <c r="BF2631" s="120"/>
      <c r="BG2631" s="120"/>
      <c r="BH2631" s="120"/>
      <c r="BI2631" s="120"/>
      <c r="BJ2631" s="120"/>
      <c r="BK2631" s="128"/>
      <c r="BL2631" s="128"/>
    </row>
    <row r="2632" spans="1:64" x14ac:dyDescent="0.2">
      <c r="A2632" s="120"/>
      <c r="B2632" s="120"/>
      <c r="C2632" s="168"/>
      <c r="D2632" s="127"/>
      <c r="E2632" s="141"/>
      <c r="F2632" s="141"/>
      <c r="G2632" s="141"/>
      <c r="H2632" s="120"/>
      <c r="I2632" s="127"/>
      <c r="J2632" s="127"/>
      <c r="K2632" s="120"/>
      <c r="L2632" s="127"/>
      <c r="M2632" s="127"/>
      <c r="N2632" s="120"/>
      <c r="O2632" s="127"/>
      <c r="P2632" s="127"/>
      <c r="Q2632" s="120"/>
      <c r="R2632" s="127"/>
      <c r="S2632" s="127"/>
      <c r="T2632" s="120"/>
      <c r="U2632" s="127"/>
      <c r="V2632" s="127"/>
      <c r="W2632" s="120"/>
      <c r="X2632" s="127"/>
      <c r="Y2632" s="127"/>
      <c r="Z2632" s="120"/>
      <c r="AA2632" s="127"/>
      <c r="AB2632" s="127"/>
      <c r="AC2632" s="120"/>
      <c r="AD2632" s="127"/>
      <c r="AE2632" s="127"/>
      <c r="AF2632" s="120"/>
      <c r="AG2632" s="127"/>
      <c r="AH2632" s="127"/>
      <c r="AI2632" s="120"/>
      <c r="AJ2632" s="127"/>
      <c r="AK2632" s="127"/>
      <c r="AL2632" s="120"/>
      <c r="AM2632" s="127"/>
      <c r="AN2632" s="127"/>
      <c r="AO2632" s="120"/>
      <c r="AP2632" s="127"/>
      <c r="AQ2632" s="127"/>
      <c r="AR2632" s="127"/>
      <c r="AS2632" s="127"/>
      <c r="AT2632" s="127"/>
      <c r="AU2632" s="120"/>
      <c r="AV2632" s="127"/>
      <c r="AW2632" s="127"/>
      <c r="AX2632" s="120"/>
      <c r="AY2632" s="127"/>
      <c r="AZ2632" s="127"/>
      <c r="BA2632" s="120"/>
      <c r="BB2632" s="127"/>
      <c r="BC2632" s="127"/>
      <c r="BD2632" s="120"/>
      <c r="BE2632" s="120"/>
      <c r="BF2632" s="120"/>
      <c r="BG2632" s="120"/>
      <c r="BH2632" s="120"/>
      <c r="BI2632" s="120"/>
      <c r="BJ2632" s="120"/>
      <c r="BK2632" s="128"/>
      <c r="BL2632" s="128"/>
    </row>
    <row r="2633" spans="1:64" x14ac:dyDescent="0.2">
      <c r="A2633" s="120"/>
      <c r="B2633" s="120"/>
      <c r="C2633" s="168"/>
      <c r="D2633" s="127"/>
      <c r="E2633" s="141"/>
      <c r="F2633" s="141"/>
      <c r="G2633" s="141"/>
      <c r="H2633" s="120"/>
      <c r="I2633" s="127"/>
      <c r="J2633" s="127"/>
      <c r="K2633" s="120"/>
      <c r="L2633" s="127"/>
      <c r="M2633" s="127"/>
      <c r="N2633" s="120"/>
      <c r="O2633" s="127"/>
      <c r="P2633" s="127"/>
      <c r="Q2633" s="120"/>
      <c r="R2633" s="127"/>
      <c r="S2633" s="127"/>
      <c r="T2633" s="120"/>
      <c r="U2633" s="127"/>
      <c r="V2633" s="127"/>
      <c r="W2633" s="120"/>
      <c r="X2633" s="127"/>
      <c r="Y2633" s="127"/>
      <c r="Z2633" s="120"/>
      <c r="AA2633" s="127"/>
      <c r="AB2633" s="127"/>
      <c r="AC2633" s="120"/>
      <c r="AD2633" s="127"/>
      <c r="AE2633" s="127"/>
      <c r="AF2633" s="120"/>
      <c r="AG2633" s="127"/>
      <c r="AH2633" s="127"/>
      <c r="AI2633" s="120"/>
      <c r="AJ2633" s="127"/>
      <c r="AK2633" s="127"/>
      <c r="AL2633" s="120"/>
      <c r="AM2633" s="127"/>
      <c r="AN2633" s="127"/>
      <c r="AO2633" s="120"/>
      <c r="AP2633" s="127"/>
      <c r="AQ2633" s="127"/>
      <c r="AR2633" s="127"/>
      <c r="AS2633" s="127"/>
      <c r="AT2633" s="127"/>
      <c r="AU2633" s="120"/>
      <c r="AV2633" s="127"/>
      <c r="AW2633" s="127"/>
      <c r="AX2633" s="120"/>
      <c r="AY2633" s="127"/>
      <c r="AZ2633" s="127"/>
      <c r="BA2633" s="120"/>
      <c r="BB2633" s="127"/>
      <c r="BC2633" s="127"/>
      <c r="BD2633" s="120"/>
      <c r="BE2633" s="120"/>
      <c r="BF2633" s="120"/>
      <c r="BG2633" s="120"/>
      <c r="BH2633" s="120"/>
      <c r="BI2633" s="120"/>
      <c r="BJ2633" s="120"/>
      <c r="BK2633" s="128"/>
      <c r="BL2633" s="128"/>
    </row>
    <row r="2634" spans="1:64" x14ac:dyDescent="0.2">
      <c r="A2634" s="120"/>
      <c r="B2634" s="120"/>
      <c r="C2634" s="168"/>
      <c r="D2634" s="127"/>
      <c r="E2634" s="141"/>
      <c r="F2634" s="141"/>
      <c r="G2634" s="141"/>
      <c r="H2634" s="120"/>
      <c r="I2634" s="127"/>
      <c r="J2634" s="127"/>
      <c r="K2634" s="120"/>
      <c r="L2634" s="127"/>
      <c r="M2634" s="127"/>
      <c r="N2634" s="120"/>
      <c r="O2634" s="127"/>
      <c r="P2634" s="127"/>
      <c r="Q2634" s="120"/>
      <c r="R2634" s="127"/>
      <c r="S2634" s="127"/>
      <c r="T2634" s="120"/>
      <c r="U2634" s="127"/>
      <c r="V2634" s="127"/>
      <c r="W2634" s="120"/>
      <c r="X2634" s="127"/>
      <c r="Y2634" s="127"/>
      <c r="Z2634" s="120"/>
      <c r="AA2634" s="127"/>
      <c r="AB2634" s="127"/>
      <c r="AC2634" s="120"/>
      <c r="AD2634" s="127"/>
      <c r="AE2634" s="127"/>
      <c r="AF2634" s="120"/>
      <c r="AG2634" s="127"/>
      <c r="AH2634" s="127"/>
      <c r="AI2634" s="120"/>
      <c r="AJ2634" s="127"/>
      <c r="AK2634" s="127"/>
      <c r="AL2634" s="120"/>
      <c r="AM2634" s="127"/>
      <c r="AN2634" s="127"/>
      <c r="AO2634" s="120"/>
      <c r="AP2634" s="127"/>
      <c r="AQ2634" s="127"/>
      <c r="AR2634" s="127"/>
      <c r="AS2634" s="127"/>
      <c r="AT2634" s="127"/>
      <c r="AU2634" s="120"/>
      <c r="AV2634" s="127"/>
      <c r="AW2634" s="127"/>
      <c r="AX2634" s="120"/>
      <c r="AY2634" s="127"/>
      <c r="AZ2634" s="127"/>
      <c r="BA2634" s="120"/>
      <c r="BB2634" s="127"/>
      <c r="BC2634" s="127"/>
      <c r="BD2634" s="120"/>
      <c r="BE2634" s="120"/>
      <c r="BF2634" s="120"/>
      <c r="BG2634" s="120"/>
      <c r="BH2634" s="120"/>
      <c r="BI2634" s="120"/>
      <c r="BJ2634" s="120"/>
      <c r="BK2634" s="128"/>
      <c r="BL2634" s="128"/>
    </row>
    <row r="2635" spans="1:64" x14ac:dyDescent="0.2">
      <c r="A2635" s="120"/>
      <c r="B2635" s="120"/>
      <c r="C2635" s="168"/>
      <c r="D2635" s="127"/>
      <c r="E2635" s="141"/>
      <c r="F2635" s="141"/>
      <c r="G2635" s="141"/>
      <c r="H2635" s="120"/>
      <c r="I2635" s="127"/>
      <c r="J2635" s="127"/>
      <c r="K2635" s="120"/>
      <c r="L2635" s="127"/>
      <c r="M2635" s="127"/>
      <c r="N2635" s="120"/>
      <c r="O2635" s="127"/>
      <c r="P2635" s="127"/>
      <c r="Q2635" s="120"/>
      <c r="R2635" s="127"/>
      <c r="S2635" s="127"/>
      <c r="T2635" s="120"/>
      <c r="U2635" s="127"/>
      <c r="V2635" s="127"/>
      <c r="W2635" s="120"/>
      <c r="X2635" s="127"/>
      <c r="Y2635" s="127"/>
      <c r="Z2635" s="120"/>
      <c r="AA2635" s="127"/>
      <c r="AB2635" s="127"/>
      <c r="AC2635" s="120"/>
      <c r="AD2635" s="127"/>
      <c r="AE2635" s="127"/>
      <c r="AF2635" s="120"/>
      <c r="AG2635" s="127"/>
      <c r="AH2635" s="127"/>
      <c r="AI2635" s="120"/>
      <c r="AJ2635" s="127"/>
      <c r="AK2635" s="127"/>
      <c r="AL2635" s="120"/>
      <c r="AM2635" s="127"/>
      <c r="AN2635" s="127"/>
      <c r="AO2635" s="120"/>
      <c r="AP2635" s="127"/>
      <c r="AQ2635" s="127"/>
      <c r="AR2635" s="127"/>
      <c r="AS2635" s="127"/>
      <c r="AT2635" s="127"/>
      <c r="AU2635" s="120"/>
      <c r="AV2635" s="127"/>
      <c r="AW2635" s="127"/>
      <c r="AX2635" s="120"/>
      <c r="AY2635" s="127"/>
      <c r="AZ2635" s="127"/>
      <c r="BA2635" s="120"/>
      <c r="BB2635" s="127"/>
      <c r="BC2635" s="127"/>
      <c r="BD2635" s="120"/>
      <c r="BE2635" s="120"/>
      <c r="BF2635" s="120"/>
      <c r="BG2635" s="120"/>
      <c r="BH2635" s="120"/>
      <c r="BI2635" s="120"/>
      <c r="BJ2635" s="120"/>
      <c r="BK2635" s="128"/>
      <c r="BL2635" s="128"/>
    </row>
    <row r="2636" spans="1:64" x14ac:dyDescent="0.2">
      <c r="A2636" s="120"/>
      <c r="B2636" s="120"/>
      <c r="C2636" s="168"/>
      <c r="D2636" s="127"/>
      <c r="E2636" s="141"/>
      <c r="F2636" s="141"/>
      <c r="G2636" s="141"/>
      <c r="H2636" s="120"/>
      <c r="I2636" s="127"/>
      <c r="J2636" s="127"/>
      <c r="K2636" s="120"/>
      <c r="L2636" s="127"/>
      <c r="M2636" s="127"/>
      <c r="N2636" s="120"/>
      <c r="O2636" s="127"/>
      <c r="P2636" s="127"/>
      <c r="Q2636" s="120"/>
      <c r="R2636" s="127"/>
      <c r="S2636" s="127"/>
      <c r="T2636" s="120"/>
      <c r="U2636" s="127"/>
      <c r="V2636" s="127"/>
      <c r="W2636" s="120"/>
      <c r="X2636" s="127"/>
      <c r="Y2636" s="127"/>
      <c r="Z2636" s="120"/>
      <c r="AA2636" s="127"/>
      <c r="AB2636" s="127"/>
      <c r="AC2636" s="120"/>
      <c r="AD2636" s="127"/>
      <c r="AE2636" s="127"/>
      <c r="AF2636" s="120"/>
      <c r="AG2636" s="127"/>
      <c r="AH2636" s="127"/>
      <c r="AI2636" s="120"/>
      <c r="AJ2636" s="127"/>
      <c r="AK2636" s="127"/>
      <c r="AL2636" s="120"/>
      <c r="AM2636" s="127"/>
      <c r="AN2636" s="127"/>
      <c r="AO2636" s="120"/>
      <c r="AP2636" s="127"/>
      <c r="AQ2636" s="127"/>
      <c r="AR2636" s="127"/>
      <c r="AS2636" s="127"/>
      <c r="AT2636" s="127"/>
      <c r="AU2636" s="120"/>
      <c r="AV2636" s="127"/>
      <c r="AW2636" s="127"/>
      <c r="AX2636" s="120"/>
      <c r="AY2636" s="127"/>
      <c r="AZ2636" s="127"/>
      <c r="BA2636" s="120"/>
      <c r="BB2636" s="127"/>
      <c r="BC2636" s="127"/>
      <c r="BD2636" s="120"/>
      <c r="BE2636" s="120"/>
      <c r="BF2636" s="120"/>
      <c r="BG2636" s="120"/>
      <c r="BH2636" s="120"/>
      <c r="BI2636" s="120"/>
      <c r="BJ2636" s="120"/>
      <c r="BK2636" s="128"/>
      <c r="BL2636" s="128"/>
    </row>
    <row r="2637" spans="1:64" x14ac:dyDescent="0.2">
      <c r="A2637" s="120"/>
      <c r="B2637" s="120"/>
      <c r="C2637" s="168"/>
      <c r="D2637" s="127"/>
      <c r="E2637" s="141"/>
      <c r="F2637" s="141"/>
      <c r="G2637" s="141"/>
      <c r="H2637" s="120"/>
      <c r="I2637" s="127"/>
      <c r="J2637" s="127"/>
      <c r="K2637" s="120"/>
      <c r="L2637" s="127"/>
      <c r="M2637" s="127"/>
      <c r="N2637" s="120"/>
      <c r="O2637" s="127"/>
      <c r="P2637" s="127"/>
      <c r="Q2637" s="120"/>
      <c r="R2637" s="127"/>
      <c r="S2637" s="127"/>
      <c r="T2637" s="120"/>
      <c r="U2637" s="127"/>
      <c r="V2637" s="127"/>
      <c r="W2637" s="120"/>
      <c r="X2637" s="127"/>
      <c r="Y2637" s="127"/>
      <c r="Z2637" s="120"/>
      <c r="AA2637" s="127"/>
      <c r="AB2637" s="127"/>
      <c r="AC2637" s="120"/>
      <c r="AD2637" s="127"/>
      <c r="AE2637" s="127"/>
      <c r="AF2637" s="120"/>
      <c r="AG2637" s="127"/>
      <c r="AH2637" s="127"/>
      <c r="AI2637" s="120"/>
      <c r="AJ2637" s="127"/>
      <c r="AK2637" s="127"/>
      <c r="AL2637" s="120"/>
      <c r="AM2637" s="127"/>
      <c r="AN2637" s="127"/>
      <c r="AO2637" s="120"/>
      <c r="AP2637" s="127"/>
      <c r="AQ2637" s="127"/>
      <c r="AR2637" s="127"/>
      <c r="AS2637" s="127"/>
      <c r="AT2637" s="127"/>
      <c r="AU2637" s="120"/>
      <c r="AV2637" s="127"/>
      <c r="AW2637" s="127"/>
      <c r="AX2637" s="120"/>
      <c r="AY2637" s="127"/>
      <c r="AZ2637" s="127"/>
      <c r="BA2637" s="120"/>
      <c r="BB2637" s="127"/>
      <c r="BC2637" s="127"/>
      <c r="BD2637" s="120"/>
      <c r="BE2637" s="120"/>
      <c r="BF2637" s="120"/>
      <c r="BG2637" s="120"/>
      <c r="BH2637" s="120"/>
      <c r="BI2637" s="120"/>
      <c r="BJ2637" s="120"/>
      <c r="BK2637" s="128"/>
      <c r="BL2637" s="128"/>
    </row>
    <row r="2638" spans="1:64" x14ac:dyDescent="0.2">
      <c r="A2638" s="120"/>
      <c r="B2638" s="120"/>
      <c r="C2638" s="168"/>
      <c r="D2638" s="127"/>
      <c r="E2638" s="141"/>
      <c r="F2638" s="141"/>
      <c r="G2638" s="141"/>
      <c r="H2638" s="120"/>
      <c r="I2638" s="127"/>
      <c r="J2638" s="127"/>
      <c r="K2638" s="120"/>
      <c r="L2638" s="127"/>
      <c r="M2638" s="127"/>
      <c r="N2638" s="120"/>
      <c r="O2638" s="127"/>
      <c r="P2638" s="127"/>
      <c r="Q2638" s="120"/>
      <c r="R2638" s="127"/>
      <c r="S2638" s="127"/>
      <c r="T2638" s="120"/>
      <c r="U2638" s="127"/>
      <c r="V2638" s="127"/>
      <c r="W2638" s="120"/>
      <c r="X2638" s="127"/>
      <c r="Y2638" s="127"/>
      <c r="Z2638" s="120"/>
      <c r="AA2638" s="127"/>
      <c r="AB2638" s="127"/>
      <c r="AC2638" s="120"/>
      <c r="AD2638" s="127"/>
      <c r="AE2638" s="127"/>
      <c r="AF2638" s="120"/>
      <c r="AG2638" s="127"/>
      <c r="AH2638" s="127"/>
      <c r="AI2638" s="120"/>
      <c r="AJ2638" s="127"/>
      <c r="AK2638" s="127"/>
      <c r="AL2638" s="120"/>
      <c r="AM2638" s="127"/>
      <c r="AN2638" s="127"/>
      <c r="AO2638" s="120"/>
      <c r="AP2638" s="127"/>
      <c r="AQ2638" s="127"/>
      <c r="AR2638" s="127"/>
      <c r="AS2638" s="127"/>
      <c r="AT2638" s="127"/>
      <c r="AU2638" s="120"/>
      <c r="AV2638" s="127"/>
      <c r="AW2638" s="127"/>
      <c r="AX2638" s="120"/>
      <c r="AY2638" s="127"/>
      <c r="AZ2638" s="127"/>
      <c r="BA2638" s="120"/>
      <c r="BB2638" s="127"/>
      <c r="BC2638" s="127"/>
      <c r="BD2638" s="120"/>
      <c r="BE2638" s="120"/>
      <c r="BF2638" s="120"/>
      <c r="BG2638" s="120"/>
      <c r="BH2638" s="120"/>
      <c r="BI2638" s="120"/>
      <c r="BJ2638" s="120"/>
      <c r="BK2638" s="128"/>
      <c r="BL2638" s="128"/>
    </row>
    <row r="2639" spans="1:64" x14ac:dyDescent="0.2">
      <c r="A2639" s="120"/>
      <c r="B2639" s="120"/>
      <c r="C2639" s="168"/>
      <c r="D2639" s="127"/>
      <c r="E2639" s="141"/>
      <c r="F2639" s="141"/>
      <c r="G2639" s="141"/>
      <c r="H2639" s="120"/>
      <c r="I2639" s="127"/>
      <c r="J2639" s="127"/>
      <c r="K2639" s="120"/>
      <c r="L2639" s="127"/>
      <c r="M2639" s="127"/>
      <c r="N2639" s="120"/>
      <c r="O2639" s="127"/>
      <c r="P2639" s="127"/>
      <c r="Q2639" s="120"/>
      <c r="R2639" s="127"/>
      <c r="S2639" s="127"/>
      <c r="T2639" s="120"/>
      <c r="U2639" s="127"/>
      <c r="V2639" s="127"/>
      <c r="W2639" s="120"/>
      <c r="X2639" s="127"/>
      <c r="Y2639" s="127"/>
      <c r="Z2639" s="120"/>
      <c r="AA2639" s="127"/>
      <c r="AB2639" s="127"/>
      <c r="AC2639" s="120"/>
      <c r="AD2639" s="127"/>
      <c r="AE2639" s="127"/>
      <c r="AF2639" s="120"/>
      <c r="AG2639" s="127"/>
      <c r="AH2639" s="127"/>
      <c r="AI2639" s="120"/>
      <c r="AJ2639" s="127"/>
      <c r="AK2639" s="127"/>
      <c r="AL2639" s="120"/>
      <c r="AM2639" s="127"/>
      <c r="AN2639" s="127"/>
      <c r="AO2639" s="120"/>
      <c r="AP2639" s="127"/>
      <c r="AQ2639" s="127"/>
      <c r="AR2639" s="127"/>
      <c r="AS2639" s="127"/>
      <c r="AT2639" s="127"/>
      <c r="AU2639" s="120"/>
      <c r="AV2639" s="127"/>
      <c r="AW2639" s="127"/>
      <c r="AX2639" s="120"/>
      <c r="AY2639" s="127"/>
      <c r="AZ2639" s="127"/>
      <c r="BA2639" s="120"/>
      <c r="BB2639" s="127"/>
      <c r="BC2639" s="127"/>
      <c r="BD2639" s="120"/>
      <c r="BE2639" s="120"/>
      <c r="BF2639" s="120"/>
      <c r="BG2639" s="120"/>
      <c r="BH2639" s="120"/>
      <c r="BI2639" s="120"/>
      <c r="BJ2639" s="120"/>
      <c r="BK2639" s="128"/>
      <c r="BL2639" s="128"/>
    </row>
    <row r="2640" spans="1:64" x14ac:dyDescent="0.2">
      <c r="A2640" s="120"/>
      <c r="B2640" s="120"/>
      <c r="C2640" s="168"/>
      <c r="D2640" s="127"/>
      <c r="E2640" s="141"/>
      <c r="F2640" s="141"/>
      <c r="G2640" s="141"/>
      <c r="H2640" s="120"/>
      <c r="I2640" s="127"/>
      <c r="J2640" s="127"/>
      <c r="K2640" s="120"/>
      <c r="L2640" s="127"/>
      <c r="M2640" s="127"/>
      <c r="N2640" s="120"/>
      <c r="O2640" s="127"/>
      <c r="P2640" s="127"/>
      <c r="Q2640" s="120"/>
      <c r="R2640" s="127"/>
      <c r="S2640" s="127"/>
      <c r="T2640" s="120"/>
      <c r="U2640" s="127"/>
      <c r="V2640" s="127"/>
      <c r="W2640" s="120"/>
      <c r="X2640" s="127"/>
      <c r="Y2640" s="127"/>
      <c r="Z2640" s="120"/>
      <c r="AA2640" s="127"/>
      <c r="AB2640" s="127"/>
      <c r="AC2640" s="120"/>
      <c r="AD2640" s="127"/>
      <c r="AE2640" s="127"/>
      <c r="AF2640" s="120"/>
      <c r="AG2640" s="127"/>
      <c r="AH2640" s="127"/>
      <c r="AI2640" s="120"/>
      <c r="AJ2640" s="127"/>
      <c r="AK2640" s="127"/>
      <c r="AL2640" s="120"/>
      <c r="AM2640" s="127"/>
      <c r="AN2640" s="127"/>
      <c r="AO2640" s="120"/>
      <c r="AP2640" s="127"/>
      <c r="AQ2640" s="127"/>
      <c r="AR2640" s="127"/>
      <c r="AS2640" s="127"/>
      <c r="AT2640" s="127"/>
      <c r="AU2640" s="120"/>
      <c r="AV2640" s="127"/>
      <c r="AW2640" s="127"/>
      <c r="AX2640" s="120"/>
      <c r="AY2640" s="127"/>
      <c r="AZ2640" s="127"/>
      <c r="BA2640" s="120"/>
      <c r="BB2640" s="127"/>
      <c r="BC2640" s="127"/>
      <c r="BD2640" s="120"/>
      <c r="BE2640" s="120"/>
      <c r="BF2640" s="120"/>
      <c r="BG2640" s="120"/>
      <c r="BH2640" s="120"/>
      <c r="BI2640" s="120"/>
      <c r="BJ2640" s="120"/>
      <c r="BK2640" s="128"/>
      <c r="BL2640" s="128"/>
    </row>
    <row r="2641" spans="1:64" x14ac:dyDescent="0.2">
      <c r="A2641" s="120"/>
      <c r="B2641" s="120"/>
      <c r="C2641" s="168"/>
      <c r="D2641" s="127"/>
      <c r="E2641" s="141"/>
      <c r="F2641" s="141"/>
      <c r="G2641" s="141"/>
      <c r="H2641" s="120"/>
      <c r="I2641" s="127"/>
      <c r="J2641" s="127"/>
      <c r="K2641" s="120"/>
      <c r="L2641" s="127"/>
      <c r="M2641" s="127"/>
      <c r="N2641" s="120"/>
      <c r="O2641" s="127"/>
      <c r="P2641" s="127"/>
      <c r="Q2641" s="120"/>
      <c r="R2641" s="127"/>
      <c r="S2641" s="127"/>
      <c r="T2641" s="120"/>
      <c r="U2641" s="127"/>
      <c r="V2641" s="127"/>
      <c r="W2641" s="120"/>
      <c r="X2641" s="127"/>
      <c r="Y2641" s="127"/>
      <c r="Z2641" s="120"/>
      <c r="AA2641" s="127"/>
      <c r="AB2641" s="127"/>
      <c r="AC2641" s="120"/>
      <c r="AD2641" s="127"/>
      <c r="AE2641" s="127"/>
      <c r="AF2641" s="120"/>
      <c r="AG2641" s="127"/>
      <c r="AH2641" s="127"/>
      <c r="AI2641" s="120"/>
      <c r="AJ2641" s="127"/>
      <c r="AK2641" s="127"/>
      <c r="AL2641" s="120"/>
      <c r="AM2641" s="127"/>
      <c r="AN2641" s="127"/>
      <c r="AO2641" s="120"/>
      <c r="AP2641" s="127"/>
      <c r="AQ2641" s="127"/>
      <c r="AR2641" s="127"/>
      <c r="AS2641" s="127"/>
      <c r="AT2641" s="127"/>
      <c r="AU2641" s="120"/>
      <c r="AV2641" s="127"/>
      <c r="AW2641" s="127"/>
      <c r="AX2641" s="120"/>
      <c r="AY2641" s="127"/>
      <c r="AZ2641" s="127"/>
      <c r="BA2641" s="120"/>
      <c r="BB2641" s="127"/>
      <c r="BC2641" s="127"/>
      <c r="BD2641" s="120"/>
      <c r="BE2641" s="120"/>
      <c r="BF2641" s="120"/>
      <c r="BG2641" s="120"/>
      <c r="BH2641" s="120"/>
      <c r="BI2641" s="120"/>
      <c r="BJ2641" s="120"/>
      <c r="BK2641" s="128"/>
      <c r="BL2641" s="128"/>
    </row>
    <row r="2642" spans="1:64" x14ac:dyDescent="0.2">
      <c r="A2642" s="120"/>
      <c r="B2642" s="120"/>
      <c r="C2642" s="168"/>
      <c r="D2642" s="127"/>
      <c r="E2642" s="141"/>
      <c r="F2642" s="141"/>
      <c r="G2642" s="141"/>
      <c r="H2642" s="120"/>
      <c r="I2642" s="127"/>
      <c r="J2642" s="127"/>
      <c r="K2642" s="120"/>
      <c r="L2642" s="127"/>
      <c r="M2642" s="127"/>
      <c r="N2642" s="120"/>
      <c r="O2642" s="127"/>
      <c r="P2642" s="127"/>
      <c r="Q2642" s="120"/>
      <c r="R2642" s="127"/>
      <c r="S2642" s="127"/>
      <c r="T2642" s="120"/>
      <c r="U2642" s="127"/>
      <c r="V2642" s="127"/>
      <c r="W2642" s="120"/>
      <c r="X2642" s="127"/>
      <c r="Y2642" s="127"/>
      <c r="Z2642" s="120"/>
      <c r="AA2642" s="127"/>
      <c r="AB2642" s="127"/>
      <c r="AC2642" s="120"/>
      <c r="AD2642" s="127"/>
      <c r="AE2642" s="127"/>
      <c r="AF2642" s="120"/>
      <c r="AG2642" s="127"/>
      <c r="AH2642" s="127"/>
      <c r="AI2642" s="120"/>
      <c r="AJ2642" s="127"/>
      <c r="AK2642" s="127"/>
      <c r="AL2642" s="120"/>
      <c r="AM2642" s="127"/>
      <c r="AN2642" s="127"/>
      <c r="AO2642" s="120"/>
      <c r="AP2642" s="127"/>
      <c r="AQ2642" s="127"/>
      <c r="AR2642" s="127"/>
      <c r="AS2642" s="127"/>
      <c r="AT2642" s="127"/>
      <c r="AU2642" s="120"/>
      <c r="AV2642" s="127"/>
      <c r="AW2642" s="127"/>
      <c r="AX2642" s="120"/>
      <c r="AY2642" s="127"/>
      <c r="AZ2642" s="127"/>
      <c r="BA2642" s="120"/>
      <c r="BB2642" s="127"/>
      <c r="BC2642" s="127"/>
      <c r="BD2642" s="120"/>
      <c r="BE2642" s="120"/>
      <c r="BF2642" s="120"/>
      <c r="BG2642" s="120"/>
      <c r="BH2642" s="120"/>
      <c r="BI2642" s="120"/>
      <c r="BJ2642" s="120"/>
      <c r="BK2642" s="128"/>
      <c r="BL2642" s="128"/>
    </row>
    <row r="2643" spans="1:64" x14ac:dyDescent="0.2">
      <c r="A2643" s="120"/>
      <c r="B2643" s="120"/>
      <c r="C2643" s="168"/>
      <c r="D2643" s="127"/>
      <c r="E2643" s="141"/>
      <c r="F2643" s="141"/>
      <c r="G2643" s="141"/>
      <c r="H2643" s="120"/>
      <c r="I2643" s="127"/>
      <c r="J2643" s="127"/>
      <c r="K2643" s="120"/>
      <c r="L2643" s="127"/>
      <c r="M2643" s="127"/>
      <c r="N2643" s="120"/>
      <c r="O2643" s="127"/>
      <c r="P2643" s="127"/>
      <c r="Q2643" s="120"/>
      <c r="R2643" s="127"/>
      <c r="S2643" s="127"/>
      <c r="T2643" s="120"/>
      <c r="U2643" s="127"/>
      <c r="V2643" s="127"/>
      <c r="W2643" s="120"/>
      <c r="X2643" s="127"/>
      <c r="Y2643" s="127"/>
      <c r="Z2643" s="120"/>
      <c r="AA2643" s="127"/>
      <c r="AB2643" s="127"/>
      <c r="AC2643" s="120"/>
      <c r="AD2643" s="127"/>
      <c r="AE2643" s="127"/>
      <c r="AF2643" s="120"/>
      <c r="AG2643" s="127"/>
      <c r="AH2643" s="127"/>
      <c r="AI2643" s="120"/>
      <c r="AJ2643" s="127"/>
      <c r="AK2643" s="127"/>
      <c r="AL2643" s="120"/>
      <c r="AM2643" s="127"/>
      <c r="AN2643" s="127"/>
      <c r="AO2643" s="120"/>
      <c r="AP2643" s="127"/>
      <c r="AQ2643" s="127"/>
      <c r="AR2643" s="127"/>
      <c r="AS2643" s="127"/>
      <c r="AT2643" s="127"/>
      <c r="AU2643" s="120"/>
      <c r="AV2643" s="127"/>
      <c r="AW2643" s="127"/>
      <c r="AX2643" s="120"/>
      <c r="AY2643" s="127"/>
      <c r="AZ2643" s="127"/>
      <c r="BA2643" s="120"/>
      <c r="BB2643" s="127"/>
      <c r="BC2643" s="127"/>
      <c r="BD2643" s="120"/>
      <c r="BE2643" s="120"/>
      <c r="BF2643" s="120"/>
      <c r="BG2643" s="120"/>
      <c r="BH2643" s="120"/>
      <c r="BI2643" s="120"/>
      <c r="BJ2643" s="120"/>
      <c r="BK2643" s="128"/>
      <c r="BL2643" s="128"/>
    </row>
    <row r="2644" spans="1:64" x14ac:dyDescent="0.2">
      <c r="A2644" s="120"/>
      <c r="B2644" s="120"/>
      <c r="C2644" s="168"/>
      <c r="D2644" s="127"/>
      <c r="E2644" s="141"/>
      <c r="F2644" s="141"/>
      <c r="G2644" s="141"/>
      <c r="H2644" s="120"/>
      <c r="I2644" s="127"/>
      <c r="J2644" s="127"/>
      <c r="K2644" s="120"/>
      <c r="L2644" s="127"/>
      <c r="M2644" s="127"/>
      <c r="N2644" s="120"/>
      <c r="O2644" s="127"/>
      <c r="P2644" s="127"/>
      <c r="Q2644" s="120"/>
      <c r="R2644" s="127"/>
      <c r="S2644" s="127"/>
      <c r="T2644" s="120"/>
      <c r="U2644" s="127"/>
      <c r="V2644" s="127"/>
      <c r="W2644" s="120"/>
      <c r="X2644" s="127"/>
      <c r="Y2644" s="127"/>
      <c r="Z2644" s="120"/>
      <c r="AA2644" s="127"/>
      <c r="AB2644" s="127"/>
      <c r="AC2644" s="120"/>
      <c r="AD2644" s="127"/>
      <c r="AE2644" s="127"/>
      <c r="AF2644" s="120"/>
      <c r="AG2644" s="127"/>
      <c r="AH2644" s="127"/>
      <c r="AI2644" s="120"/>
      <c r="AJ2644" s="127"/>
      <c r="AK2644" s="127"/>
      <c r="AL2644" s="120"/>
      <c r="AM2644" s="127"/>
      <c r="AN2644" s="127"/>
      <c r="AO2644" s="120"/>
      <c r="AP2644" s="127"/>
      <c r="AQ2644" s="127"/>
      <c r="AR2644" s="127"/>
      <c r="AS2644" s="127"/>
      <c r="AT2644" s="127"/>
      <c r="AU2644" s="120"/>
      <c r="AV2644" s="127"/>
      <c r="AW2644" s="127"/>
      <c r="AX2644" s="120"/>
      <c r="AY2644" s="127"/>
      <c r="AZ2644" s="127"/>
      <c r="BA2644" s="120"/>
      <c r="BB2644" s="127"/>
      <c r="BC2644" s="127"/>
      <c r="BD2644" s="120"/>
      <c r="BE2644" s="120"/>
      <c r="BF2644" s="120"/>
      <c r="BG2644" s="120"/>
      <c r="BH2644" s="120"/>
      <c r="BI2644" s="120"/>
      <c r="BJ2644" s="120"/>
      <c r="BK2644" s="128"/>
      <c r="BL2644" s="128"/>
    </row>
    <row r="2645" spans="1:64" x14ac:dyDescent="0.2">
      <c r="A2645" s="120"/>
      <c r="B2645" s="120"/>
      <c r="C2645" s="168"/>
      <c r="D2645" s="127"/>
      <c r="E2645" s="141"/>
      <c r="F2645" s="141"/>
      <c r="G2645" s="141"/>
      <c r="H2645" s="120"/>
      <c r="I2645" s="127"/>
      <c r="J2645" s="127"/>
      <c r="K2645" s="120"/>
      <c r="L2645" s="127"/>
      <c r="M2645" s="127"/>
      <c r="N2645" s="120"/>
      <c r="O2645" s="127"/>
      <c r="P2645" s="127"/>
      <c r="Q2645" s="120"/>
      <c r="R2645" s="127"/>
      <c r="S2645" s="127"/>
      <c r="T2645" s="120"/>
      <c r="U2645" s="127"/>
      <c r="V2645" s="127"/>
      <c r="W2645" s="120"/>
      <c r="X2645" s="127"/>
      <c r="Y2645" s="127"/>
      <c r="Z2645" s="120"/>
      <c r="AA2645" s="127"/>
      <c r="AB2645" s="127"/>
      <c r="AC2645" s="120"/>
      <c r="AD2645" s="127"/>
      <c r="AE2645" s="127"/>
      <c r="AF2645" s="120"/>
      <c r="AG2645" s="127"/>
      <c r="AH2645" s="127"/>
      <c r="AI2645" s="120"/>
      <c r="AJ2645" s="127"/>
      <c r="AK2645" s="127"/>
      <c r="AL2645" s="120"/>
      <c r="AM2645" s="127"/>
      <c r="AN2645" s="127"/>
      <c r="AO2645" s="120"/>
      <c r="AP2645" s="127"/>
      <c r="AQ2645" s="127"/>
      <c r="AR2645" s="127"/>
      <c r="AS2645" s="127"/>
      <c r="AT2645" s="127"/>
      <c r="AU2645" s="120"/>
      <c r="AV2645" s="127"/>
      <c r="AW2645" s="127"/>
      <c r="AX2645" s="120"/>
      <c r="AY2645" s="127"/>
      <c r="AZ2645" s="127"/>
      <c r="BA2645" s="120"/>
      <c r="BB2645" s="127"/>
      <c r="BC2645" s="127"/>
      <c r="BD2645" s="120"/>
      <c r="BE2645" s="120"/>
      <c r="BF2645" s="120"/>
      <c r="BG2645" s="120"/>
      <c r="BH2645" s="120"/>
      <c r="BI2645" s="120"/>
      <c r="BJ2645" s="120"/>
      <c r="BK2645" s="128"/>
      <c r="BL2645" s="128"/>
    </row>
    <row r="2646" spans="1:64" x14ac:dyDescent="0.2">
      <c r="A2646" s="120"/>
      <c r="B2646" s="120"/>
      <c r="C2646" s="168"/>
      <c r="D2646" s="127"/>
      <c r="E2646" s="141"/>
      <c r="F2646" s="141"/>
      <c r="G2646" s="141"/>
      <c r="H2646" s="120"/>
      <c r="I2646" s="127"/>
      <c r="J2646" s="127"/>
      <c r="K2646" s="120"/>
      <c r="L2646" s="127"/>
      <c r="M2646" s="127"/>
      <c r="N2646" s="120"/>
      <c r="O2646" s="127"/>
      <c r="P2646" s="127"/>
      <c r="Q2646" s="120"/>
      <c r="R2646" s="127"/>
      <c r="S2646" s="127"/>
      <c r="T2646" s="120"/>
      <c r="U2646" s="127"/>
      <c r="V2646" s="127"/>
      <c r="W2646" s="120"/>
      <c r="X2646" s="127"/>
      <c r="Y2646" s="127"/>
      <c r="Z2646" s="120"/>
      <c r="AA2646" s="127"/>
      <c r="AB2646" s="127"/>
      <c r="AC2646" s="120"/>
      <c r="AD2646" s="127"/>
      <c r="AE2646" s="127"/>
      <c r="AF2646" s="120"/>
      <c r="AG2646" s="127"/>
      <c r="AH2646" s="127"/>
      <c r="AI2646" s="120"/>
      <c r="AJ2646" s="127"/>
      <c r="AK2646" s="127"/>
      <c r="AL2646" s="120"/>
      <c r="AM2646" s="127"/>
      <c r="AN2646" s="127"/>
      <c r="AO2646" s="120"/>
      <c r="AP2646" s="127"/>
      <c r="AQ2646" s="127"/>
      <c r="AR2646" s="127"/>
      <c r="AS2646" s="127"/>
      <c r="AT2646" s="127"/>
      <c r="AU2646" s="120"/>
      <c r="AV2646" s="127"/>
      <c r="AW2646" s="127"/>
      <c r="AX2646" s="120"/>
      <c r="AY2646" s="127"/>
      <c r="AZ2646" s="127"/>
      <c r="BA2646" s="120"/>
      <c r="BB2646" s="127"/>
      <c r="BC2646" s="127"/>
      <c r="BD2646" s="120"/>
      <c r="BE2646" s="120"/>
      <c r="BF2646" s="120"/>
      <c r="BG2646" s="120"/>
      <c r="BH2646" s="120"/>
      <c r="BI2646" s="120"/>
      <c r="BJ2646" s="120"/>
      <c r="BK2646" s="128"/>
      <c r="BL2646" s="128"/>
    </row>
    <row r="2647" spans="1:64" x14ac:dyDescent="0.2">
      <c r="A2647" s="120"/>
      <c r="B2647" s="120"/>
      <c r="C2647" s="168"/>
      <c r="D2647" s="127"/>
      <c r="E2647" s="141"/>
      <c r="F2647" s="141"/>
      <c r="G2647" s="141"/>
      <c r="H2647" s="120"/>
      <c r="I2647" s="127"/>
      <c r="J2647" s="127"/>
      <c r="K2647" s="120"/>
      <c r="L2647" s="127"/>
      <c r="M2647" s="127"/>
      <c r="N2647" s="120"/>
      <c r="O2647" s="127"/>
      <c r="P2647" s="127"/>
      <c r="Q2647" s="120"/>
      <c r="R2647" s="127"/>
      <c r="S2647" s="127"/>
      <c r="T2647" s="120"/>
      <c r="U2647" s="127"/>
      <c r="V2647" s="127"/>
      <c r="W2647" s="120"/>
      <c r="X2647" s="127"/>
      <c r="Y2647" s="127"/>
      <c r="Z2647" s="120"/>
      <c r="AA2647" s="127"/>
      <c r="AB2647" s="127"/>
      <c r="AC2647" s="120"/>
      <c r="AD2647" s="127"/>
      <c r="AE2647" s="127"/>
      <c r="AF2647" s="120"/>
      <c r="AG2647" s="127"/>
      <c r="AH2647" s="127"/>
      <c r="AI2647" s="120"/>
      <c r="AJ2647" s="127"/>
      <c r="AK2647" s="127"/>
      <c r="AL2647" s="120"/>
      <c r="AM2647" s="127"/>
      <c r="AN2647" s="127"/>
      <c r="AO2647" s="120"/>
      <c r="AP2647" s="127"/>
      <c r="AQ2647" s="127"/>
      <c r="AR2647" s="127"/>
      <c r="AS2647" s="127"/>
      <c r="AT2647" s="127"/>
      <c r="AU2647" s="120"/>
      <c r="AV2647" s="127"/>
      <c r="AW2647" s="127"/>
      <c r="AX2647" s="120"/>
      <c r="AY2647" s="127"/>
      <c r="AZ2647" s="127"/>
      <c r="BA2647" s="120"/>
      <c r="BB2647" s="127"/>
      <c r="BC2647" s="127"/>
      <c r="BD2647" s="120"/>
      <c r="BE2647" s="120"/>
      <c r="BF2647" s="120"/>
      <c r="BG2647" s="120"/>
      <c r="BH2647" s="120"/>
      <c r="BI2647" s="120"/>
      <c r="BJ2647" s="120"/>
      <c r="BK2647" s="128"/>
      <c r="BL2647" s="128"/>
    </row>
    <row r="2648" spans="1:64" x14ac:dyDescent="0.2">
      <c r="A2648" s="120"/>
      <c r="B2648" s="120"/>
      <c r="C2648" s="168"/>
      <c r="D2648" s="127"/>
      <c r="E2648" s="141"/>
      <c r="F2648" s="141"/>
      <c r="G2648" s="141"/>
      <c r="H2648" s="120"/>
      <c r="I2648" s="127"/>
      <c r="J2648" s="127"/>
      <c r="K2648" s="120"/>
      <c r="L2648" s="127"/>
      <c r="M2648" s="127"/>
      <c r="N2648" s="120"/>
      <c r="O2648" s="127"/>
      <c r="P2648" s="127"/>
      <c r="Q2648" s="120"/>
      <c r="R2648" s="127"/>
      <c r="S2648" s="127"/>
      <c r="T2648" s="120"/>
      <c r="U2648" s="127"/>
      <c r="V2648" s="127"/>
      <c r="W2648" s="120"/>
      <c r="X2648" s="127"/>
      <c r="Y2648" s="127"/>
      <c r="Z2648" s="120"/>
      <c r="AA2648" s="127"/>
      <c r="AB2648" s="127"/>
      <c r="AC2648" s="120"/>
      <c r="AD2648" s="127"/>
      <c r="AE2648" s="127"/>
      <c r="AF2648" s="120"/>
      <c r="AG2648" s="127"/>
      <c r="AH2648" s="127"/>
      <c r="AI2648" s="120"/>
      <c r="AJ2648" s="127"/>
      <c r="AK2648" s="127"/>
      <c r="AL2648" s="120"/>
      <c r="AM2648" s="127"/>
      <c r="AN2648" s="127"/>
      <c r="AO2648" s="120"/>
      <c r="AP2648" s="127"/>
      <c r="AQ2648" s="127"/>
      <c r="AR2648" s="127"/>
      <c r="AS2648" s="127"/>
      <c r="AT2648" s="127"/>
      <c r="AU2648" s="120"/>
      <c r="AV2648" s="127"/>
      <c r="AW2648" s="127"/>
      <c r="AX2648" s="120"/>
      <c r="AY2648" s="127"/>
      <c r="AZ2648" s="127"/>
      <c r="BA2648" s="120"/>
      <c r="BB2648" s="127"/>
      <c r="BC2648" s="127"/>
      <c r="BD2648" s="120"/>
      <c r="BE2648" s="120"/>
      <c r="BF2648" s="120"/>
      <c r="BG2648" s="120"/>
      <c r="BH2648" s="120"/>
      <c r="BI2648" s="120"/>
      <c r="BJ2648" s="120"/>
      <c r="BK2648" s="128"/>
      <c r="BL2648" s="128"/>
    </row>
    <row r="2649" spans="1:64" x14ac:dyDescent="0.2">
      <c r="A2649" s="120"/>
      <c r="B2649" s="120"/>
      <c r="C2649" s="168"/>
      <c r="D2649" s="127"/>
      <c r="E2649" s="141"/>
      <c r="F2649" s="141"/>
      <c r="G2649" s="141"/>
      <c r="H2649" s="120"/>
      <c r="I2649" s="127"/>
      <c r="J2649" s="127"/>
      <c r="K2649" s="120"/>
      <c r="L2649" s="127"/>
      <c r="M2649" s="127"/>
      <c r="N2649" s="120"/>
      <c r="O2649" s="127"/>
      <c r="P2649" s="127"/>
      <c r="Q2649" s="120"/>
      <c r="R2649" s="127"/>
      <c r="S2649" s="127"/>
      <c r="T2649" s="120"/>
      <c r="U2649" s="127"/>
      <c r="V2649" s="127"/>
      <c r="W2649" s="120"/>
      <c r="X2649" s="127"/>
      <c r="Y2649" s="127"/>
      <c r="Z2649" s="120"/>
      <c r="AA2649" s="127"/>
      <c r="AB2649" s="127"/>
      <c r="AC2649" s="120"/>
      <c r="AD2649" s="127"/>
      <c r="AE2649" s="127"/>
      <c r="AF2649" s="120"/>
      <c r="AG2649" s="127"/>
      <c r="AH2649" s="127"/>
      <c r="AI2649" s="120"/>
      <c r="AJ2649" s="127"/>
      <c r="AK2649" s="127"/>
      <c r="AL2649" s="120"/>
      <c r="AM2649" s="127"/>
      <c r="AN2649" s="127"/>
      <c r="AO2649" s="120"/>
      <c r="AP2649" s="127"/>
      <c r="AQ2649" s="127"/>
      <c r="AR2649" s="127"/>
      <c r="AS2649" s="127"/>
      <c r="AT2649" s="127"/>
      <c r="AU2649" s="120"/>
      <c r="AV2649" s="127"/>
      <c r="AW2649" s="127"/>
      <c r="AX2649" s="120"/>
      <c r="AY2649" s="127"/>
      <c r="AZ2649" s="127"/>
      <c r="BA2649" s="120"/>
      <c r="BB2649" s="127"/>
      <c r="BC2649" s="127"/>
      <c r="BD2649" s="120"/>
      <c r="BE2649" s="120"/>
      <c r="BF2649" s="120"/>
      <c r="BG2649" s="120"/>
      <c r="BH2649" s="120"/>
      <c r="BI2649" s="120"/>
      <c r="BJ2649" s="120"/>
      <c r="BK2649" s="128"/>
      <c r="BL2649" s="128"/>
    </row>
    <row r="2650" spans="1:64" x14ac:dyDescent="0.2">
      <c r="A2650" s="120"/>
      <c r="B2650" s="120"/>
      <c r="C2650" s="168"/>
      <c r="D2650" s="127"/>
      <c r="E2650" s="141"/>
      <c r="F2650" s="141"/>
      <c r="G2650" s="141"/>
      <c r="H2650" s="120"/>
      <c r="I2650" s="127"/>
      <c r="J2650" s="127"/>
      <c r="K2650" s="120"/>
      <c r="L2650" s="127"/>
      <c r="M2650" s="127"/>
      <c r="N2650" s="120"/>
      <c r="O2650" s="127"/>
      <c r="P2650" s="127"/>
      <c r="Q2650" s="120"/>
      <c r="R2650" s="127"/>
      <c r="S2650" s="127"/>
      <c r="T2650" s="120"/>
      <c r="U2650" s="127"/>
      <c r="V2650" s="127"/>
      <c r="W2650" s="120"/>
      <c r="X2650" s="127"/>
      <c r="Y2650" s="127"/>
      <c r="Z2650" s="120"/>
      <c r="AA2650" s="127"/>
      <c r="AB2650" s="127"/>
      <c r="AC2650" s="120"/>
      <c r="AD2650" s="127"/>
      <c r="AE2650" s="127"/>
      <c r="AF2650" s="120"/>
      <c r="AG2650" s="127"/>
      <c r="AH2650" s="127"/>
      <c r="AI2650" s="120"/>
      <c r="AJ2650" s="127"/>
      <c r="AK2650" s="127"/>
      <c r="AL2650" s="120"/>
      <c r="AM2650" s="127"/>
      <c r="AN2650" s="127"/>
      <c r="AO2650" s="120"/>
      <c r="AP2650" s="127"/>
      <c r="AQ2650" s="127"/>
      <c r="AR2650" s="127"/>
      <c r="AS2650" s="127"/>
      <c r="AT2650" s="127"/>
      <c r="AU2650" s="120"/>
      <c r="AV2650" s="127"/>
      <c r="AW2650" s="127"/>
      <c r="AX2650" s="120"/>
      <c r="AY2650" s="127"/>
      <c r="AZ2650" s="127"/>
      <c r="BA2650" s="120"/>
      <c r="BB2650" s="127"/>
      <c r="BC2650" s="127"/>
      <c r="BD2650" s="120"/>
      <c r="BE2650" s="120"/>
      <c r="BF2650" s="120"/>
      <c r="BG2650" s="120"/>
      <c r="BH2650" s="120"/>
      <c r="BI2650" s="120"/>
      <c r="BJ2650" s="120"/>
      <c r="BK2650" s="128"/>
      <c r="BL2650" s="128"/>
    </row>
    <row r="2651" spans="1:64" x14ac:dyDescent="0.2">
      <c r="A2651" s="120"/>
      <c r="B2651" s="120"/>
      <c r="C2651" s="168"/>
      <c r="D2651" s="127"/>
      <c r="E2651" s="141"/>
      <c r="F2651" s="141"/>
      <c r="G2651" s="141"/>
      <c r="H2651" s="120"/>
      <c r="I2651" s="127"/>
      <c r="J2651" s="127"/>
      <c r="K2651" s="120"/>
      <c r="L2651" s="127"/>
      <c r="M2651" s="127"/>
      <c r="N2651" s="120"/>
      <c r="O2651" s="127"/>
      <c r="P2651" s="127"/>
      <c r="Q2651" s="120"/>
      <c r="R2651" s="127"/>
      <c r="S2651" s="127"/>
      <c r="T2651" s="120"/>
      <c r="U2651" s="127"/>
      <c r="V2651" s="127"/>
      <c r="W2651" s="120"/>
      <c r="X2651" s="127"/>
      <c r="Y2651" s="127"/>
      <c r="Z2651" s="120"/>
      <c r="AA2651" s="127"/>
      <c r="AB2651" s="127"/>
      <c r="AC2651" s="120"/>
      <c r="AD2651" s="127"/>
      <c r="AE2651" s="127"/>
      <c r="AF2651" s="120"/>
      <c r="AG2651" s="127"/>
      <c r="AH2651" s="127"/>
      <c r="AI2651" s="120"/>
      <c r="AJ2651" s="127"/>
      <c r="AK2651" s="127"/>
      <c r="AL2651" s="120"/>
      <c r="AM2651" s="127"/>
      <c r="AN2651" s="127"/>
      <c r="AO2651" s="120"/>
      <c r="AP2651" s="127"/>
      <c r="AQ2651" s="127"/>
      <c r="AR2651" s="127"/>
      <c r="AS2651" s="127"/>
      <c r="AT2651" s="127"/>
      <c r="AU2651" s="120"/>
      <c r="AV2651" s="127"/>
      <c r="AW2651" s="127"/>
      <c r="AX2651" s="120"/>
      <c r="AY2651" s="127"/>
      <c r="AZ2651" s="127"/>
      <c r="BA2651" s="120"/>
      <c r="BB2651" s="127"/>
      <c r="BC2651" s="127"/>
      <c r="BD2651" s="120"/>
      <c r="BE2651" s="120"/>
      <c r="BF2651" s="120"/>
      <c r="BG2651" s="120"/>
      <c r="BH2651" s="120"/>
      <c r="BI2651" s="120"/>
      <c r="BJ2651" s="120"/>
      <c r="BK2651" s="128"/>
      <c r="BL2651" s="128"/>
    </row>
    <row r="2652" spans="1:64" x14ac:dyDescent="0.2">
      <c r="A2652" s="120"/>
      <c r="B2652" s="120"/>
      <c r="C2652" s="168"/>
      <c r="D2652" s="127"/>
      <c r="E2652" s="141"/>
      <c r="F2652" s="141"/>
      <c r="G2652" s="141"/>
      <c r="H2652" s="120"/>
      <c r="I2652" s="127"/>
      <c r="J2652" s="127"/>
      <c r="K2652" s="120"/>
      <c r="L2652" s="127"/>
      <c r="M2652" s="127"/>
      <c r="N2652" s="120"/>
      <c r="O2652" s="127"/>
      <c r="P2652" s="127"/>
      <c r="Q2652" s="120"/>
      <c r="R2652" s="127"/>
      <c r="S2652" s="127"/>
      <c r="T2652" s="120"/>
      <c r="U2652" s="127"/>
      <c r="V2652" s="127"/>
      <c r="W2652" s="120"/>
      <c r="X2652" s="127"/>
      <c r="Y2652" s="127"/>
      <c r="Z2652" s="120"/>
      <c r="AA2652" s="127"/>
      <c r="AB2652" s="127"/>
      <c r="AC2652" s="120"/>
      <c r="AD2652" s="127"/>
      <c r="AE2652" s="127"/>
      <c r="AF2652" s="120"/>
      <c r="AG2652" s="127"/>
      <c r="AH2652" s="127"/>
      <c r="AI2652" s="120"/>
      <c r="AJ2652" s="127"/>
      <c r="AK2652" s="127"/>
      <c r="AL2652" s="120"/>
      <c r="AM2652" s="127"/>
      <c r="AN2652" s="127"/>
      <c r="AO2652" s="120"/>
      <c r="AP2652" s="127"/>
      <c r="AQ2652" s="127"/>
      <c r="AR2652" s="127"/>
      <c r="AS2652" s="127"/>
      <c r="AT2652" s="127"/>
      <c r="AU2652" s="120"/>
      <c r="AV2652" s="127"/>
      <c r="AW2652" s="127"/>
      <c r="AX2652" s="120"/>
      <c r="AY2652" s="127"/>
      <c r="AZ2652" s="127"/>
      <c r="BA2652" s="120"/>
      <c r="BB2652" s="127"/>
      <c r="BC2652" s="127"/>
      <c r="BD2652" s="120"/>
      <c r="BE2652" s="120"/>
      <c r="BF2652" s="120"/>
      <c r="BG2652" s="120"/>
      <c r="BH2652" s="120"/>
      <c r="BI2652" s="120"/>
      <c r="BJ2652" s="120"/>
      <c r="BK2652" s="128"/>
      <c r="BL2652" s="128"/>
    </row>
    <row r="2653" spans="1:64" x14ac:dyDescent="0.2">
      <c r="A2653" s="120"/>
      <c r="B2653" s="120"/>
      <c r="C2653" s="168"/>
      <c r="D2653" s="127"/>
      <c r="E2653" s="141"/>
      <c r="F2653" s="141"/>
      <c r="G2653" s="141"/>
      <c r="H2653" s="120"/>
      <c r="I2653" s="127"/>
      <c r="J2653" s="127"/>
      <c r="K2653" s="120"/>
      <c r="L2653" s="127"/>
      <c r="M2653" s="127"/>
      <c r="N2653" s="120"/>
      <c r="O2653" s="127"/>
      <c r="P2653" s="127"/>
      <c r="Q2653" s="120"/>
      <c r="R2653" s="127"/>
      <c r="S2653" s="127"/>
      <c r="T2653" s="120"/>
      <c r="U2653" s="127"/>
      <c r="V2653" s="127"/>
      <c r="W2653" s="120"/>
      <c r="X2653" s="127"/>
      <c r="Y2653" s="127"/>
      <c r="Z2653" s="120"/>
      <c r="AA2653" s="127"/>
      <c r="AB2653" s="127"/>
      <c r="AC2653" s="120"/>
      <c r="AD2653" s="127"/>
      <c r="AE2653" s="127"/>
      <c r="AF2653" s="120"/>
      <c r="AG2653" s="127"/>
      <c r="AH2653" s="127"/>
      <c r="AI2653" s="120"/>
      <c r="AJ2653" s="127"/>
      <c r="AK2653" s="127"/>
      <c r="AL2653" s="120"/>
      <c r="AM2653" s="127"/>
      <c r="AN2653" s="127"/>
      <c r="AO2653" s="120"/>
      <c r="AP2653" s="127"/>
      <c r="AQ2653" s="127"/>
      <c r="AR2653" s="127"/>
      <c r="AS2653" s="127"/>
      <c r="AT2653" s="127"/>
      <c r="AU2653" s="120"/>
      <c r="AV2653" s="127"/>
      <c r="AW2653" s="127"/>
      <c r="AX2653" s="120"/>
      <c r="AY2653" s="127"/>
      <c r="AZ2653" s="127"/>
      <c r="BA2653" s="120"/>
      <c r="BB2653" s="127"/>
      <c r="BC2653" s="127"/>
      <c r="BD2653" s="120"/>
      <c r="BE2653" s="120"/>
      <c r="BF2653" s="120"/>
      <c r="BG2653" s="120"/>
      <c r="BH2653" s="120"/>
      <c r="BI2653" s="120"/>
      <c r="BJ2653" s="120"/>
      <c r="BK2653" s="128"/>
      <c r="BL2653" s="128"/>
    </row>
    <row r="2654" spans="1:64" x14ac:dyDescent="0.2">
      <c r="A2654" s="120"/>
      <c r="B2654" s="120"/>
      <c r="C2654" s="168"/>
      <c r="D2654" s="127"/>
      <c r="E2654" s="141"/>
      <c r="F2654" s="141"/>
      <c r="G2654" s="141"/>
      <c r="H2654" s="120"/>
      <c r="I2654" s="127"/>
      <c r="J2654" s="127"/>
      <c r="K2654" s="120"/>
      <c r="L2654" s="127"/>
      <c r="M2654" s="127"/>
      <c r="N2654" s="120"/>
      <c r="O2654" s="127"/>
      <c r="P2654" s="127"/>
      <c r="Q2654" s="120"/>
      <c r="R2654" s="127"/>
      <c r="S2654" s="127"/>
      <c r="T2654" s="120"/>
      <c r="U2654" s="127"/>
      <c r="V2654" s="127"/>
      <c r="W2654" s="120"/>
      <c r="X2654" s="127"/>
      <c r="Y2654" s="127"/>
      <c r="Z2654" s="120"/>
      <c r="AA2654" s="127"/>
      <c r="AB2654" s="127"/>
      <c r="AC2654" s="120"/>
      <c r="AD2654" s="127"/>
      <c r="AE2654" s="127"/>
      <c r="AF2654" s="120"/>
      <c r="AG2654" s="127"/>
      <c r="AH2654" s="127"/>
      <c r="AI2654" s="120"/>
      <c r="AJ2654" s="127"/>
      <c r="AK2654" s="127"/>
      <c r="AL2654" s="120"/>
      <c r="AM2654" s="127"/>
      <c r="AN2654" s="127"/>
      <c r="AO2654" s="120"/>
      <c r="AP2654" s="127"/>
      <c r="AQ2654" s="127"/>
      <c r="AR2654" s="127"/>
      <c r="AS2654" s="127"/>
      <c r="AT2654" s="127"/>
      <c r="AU2654" s="120"/>
      <c r="AV2654" s="127"/>
      <c r="AW2654" s="127"/>
      <c r="AX2654" s="120"/>
      <c r="AY2654" s="127"/>
      <c r="AZ2654" s="127"/>
      <c r="BA2654" s="120"/>
      <c r="BB2654" s="127"/>
      <c r="BC2654" s="127"/>
      <c r="BD2654" s="120"/>
      <c r="BE2654" s="120"/>
      <c r="BF2654" s="120"/>
      <c r="BG2654" s="120"/>
      <c r="BH2654" s="120"/>
      <c r="BI2654" s="120"/>
      <c r="BJ2654" s="120"/>
      <c r="BK2654" s="128"/>
      <c r="BL2654" s="128"/>
    </row>
    <row r="2655" spans="1:64" x14ac:dyDescent="0.2">
      <c r="A2655" s="120"/>
      <c r="B2655" s="120"/>
      <c r="C2655" s="168"/>
      <c r="D2655" s="127"/>
      <c r="E2655" s="141"/>
      <c r="F2655" s="141"/>
      <c r="G2655" s="141"/>
      <c r="H2655" s="120"/>
      <c r="I2655" s="127"/>
      <c r="J2655" s="127"/>
      <c r="K2655" s="120"/>
      <c r="L2655" s="127"/>
      <c r="M2655" s="127"/>
      <c r="N2655" s="120"/>
      <c r="O2655" s="127"/>
      <c r="P2655" s="127"/>
      <c r="Q2655" s="120"/>
      <c r="R2655" s="127"/>
      <c r="S2655" s="127"/>
      <c r="T2655" s="120"/>
      <c r="U2655" s="127"/>
      <c r="V2655" s="127"/>
      <c r="W2655" s="120"/>
      <c r="X2655" s="127"/>
      <c r="Y2655" s="127"/>
      <c r="Z2655" s="120"/>
      <c r="AA2655" s="127"/>
      <c r="AB2655" s="127"/>
      <c r="AC2655" s="120"/>
      <c r="AD2655" s="127"/>
      <c r="AE2655" s="127"/>
      <c r="AF2655" s="120"/>
      <c r="AG2655" s="127"/>
      <c r="AH2655" s="127"/>
      <c r="AI2655" s="120"/>
      <c r="AJ2655" s="127"/>
      <c r="AK2655" s="127"/>
      <c r="AL2655" s="120"/>
      <c r="AM2655" s="127"/>
      <c r="AN2655" s="127"/>
      <c r="AO2655" s="120"/>
      <c r="AP2655" s="127"/>
      <c r="AQ2655" s="127"/>
      <c r="AR2655" s="127"/>
      <c r="AS2655" s="127"/>
      <c r="AT2655" s="127"/>
      <c r="AU2655" s="120"/>
      <c r="AV2655" s="127"/>
      <c r="AW2655" s="127"/>
      <c r="AX2655" s="120"/>
      <c r="AY2655" s="127"/>
      <c r="AZ2655" s="127"/>
      <c r="BA2655" s="120"/>
      <c r="BB2655" s="127"/>
      <c r="BC2655" s="127"/>
      <c r="BD2655" s="120"/>
      <c r="BE2655" s="120"/>
      <c r="BF2655" s="120"/>
      <c r="BG2655" s="120"/>
      <c r="BH2655" s="120"/>
      <c r="BI2655" s="120"/>
      <c r="BJ2655" s="120"/>
      <c r="BK2655" s="128"/>
      <c r="BL2655" s="128"/>
    </row>
    <row r="2656" spans="1:64" x14ac:dyDescent="0.2">
      <c r="A2656" s="120"/>
      <c r="B2656" s="120"/>
      <c r="C2656" s="168"/>
      <c r="D2656" s="127"/>
      <c r="E2656" s="141"/>
      <c r="F2656" s="141"/>
      <c r="G2656" s="141"/>
      <c r="H2656" s="120"/>
      <c r="I2656" s="127"/>
      <c r="J2656" s="127"/>
      <c r="K2656" s="120"/>
      <c r="L2656" s="127"/>
      <c r="M2656" s="127"/>
      <c r="N2656" s="120"/>
      <c r="O2656" s="127"/>
      <c r="P2656" s="127"/>
      <c r="Q2656" s="120"/>
      <c r="R2656" s="127"/>
      <c r="S2656" s="127"/>
      <c r="T2656" s="120"/>
      <c r="U2656" s="127"/>
      <c r="V2656" s="127"/>
      <c r="W2656" s="120"/>
      <c r="X2656" s="127"/>
      <c r="Y2656" s="127"/>
      <c r="Z2656" s="120"/>
      <c r="AA2656" s="127"/>
      <c r="AB2656" s="127"/>
      <c r="AC2656" s="120"/>
      <c r="AD2656" s="127"/>
      <c r="AE2656" s="127"/>
      <c r="AF2656" s="120"/>
      <c r="AG2656" s="127"/>
      <c r="AH2656" s="127"/>
      <c r="AI2656" s="120"/>
      <c r="AJ2656" s="127"/>
      <c r="AK2656" s="127"/>
      <c r="AL2656" s="120"/>
      <c r="AM2656" s="127"/>
      <c r="AN2656" s="127"/>
      <c r="AO2656" s="120"/>
      <c r="AP2656" s="127"/>
      <c r="AQ2656" s="127"/>
      <c r="AR2656" s="127"/>
      <c r="AS2656" s="127"/>
      <c r="AT2656" s="127"/>
      <c r="AU2656" s="120"/>
      <c r="AV2656" s="127"/>
      <c r="AW2656" s="127"/>
      <c r="AX2656" s="120"/>
      <c r="AY2656" s="127"/>
      <c r="AZ2656" s="127"/>
      <c r="BA2656" s="120"/>
      <c r="BB2656" s="127"/>
      <c r="BC2656" s="127"/>
      <c r="BD2656" s="120"/>
      <c r="BE2656" s="120"/>
      <c r="BF2656" s="120"/>
      <c r="BG2656" s="120"/>
      <c r="BH2656" s="120"/>
      <c r="BI2656" s="120"/>
      <c r="BJ2656" s="120"/>
      <c r="BK2656" s="128"/>
      <c r="BL2656" s="128"/>
    </row>
    <row r="2657" spans="1:64" x14ac:dyDescent="0.2">
      <c r="A2657" s="120"/>
      <c r="B2657" s="120"/>
      <c r="C2657" s="168"/>
      <c r="D2657" s="127"/>
      <c r="E2657" s="141"/>
      <c r="F2657" s="141"/>
      <c r="G2657" s="141"/>
      <c r="H2657" s="120"/>
      <c r="I2657" s="127"/>
      <c r="J2657" s="127"/>
      <c r="K2657" s="120"/>
      <c r="L2657" s="127"/>
      <c r="M2657" s="127"/>
      <c r="N2657" s="120"/>
      <c r="O2657" s="127"/>
      <c r="P2657" s="127"/>
      <c r="Q2657" s="120"/>
      <c r="R2657" s="127"/>
      <c r="S2657" s="127"/>
      <c r="T2657" s="120"/>
      <c r="U2657" s="127"/>
      <c r="V2657" s="127"/>
      <c r="W2657" s="120"/>
      <c r="X2657" s="127"/>
      <c r="Y2657" s="127"/>
      <c r="Z2657" s="120"/>
      <c r="AA2657" s="127"/>
      <c r="AB2657" s="127"/>
      <c r="AC2657" s="120"/>
      <c r="AD2657" s="127"/>
      <c r="AE2657" s="127"/>
      <c r="AF2657" s="120"/>
      <c r="AG2657" s="127"/>
      <c r="AH2657" s="127"/>
      <c r="AI2657" s="120"/>
      <c r="AJ2657" s="127"/>
      <c r="AK2657" s="127"/>
      <c r="AL2657" s="120"/>
      <c r="AM2657" s="127"/>
      <c r="AN2657" s="127"/>
      <c r="AO2657" s="120"/>
      <c r="AP2657" s="127"/>
      <c r="AQ2657" s="127"/>
      <c r="AR2657" s="127"/>
      <c r="AS2657" s="127"/>
      <c r="AT2657" s="127"/>
      <c r="AU2657" s="120"/>
      <c r="AV2657" s="127"/>
      <c r="AW2657" s="127"/>
      <c r="AX2657" s="120"/>
      <c r="AY2657" s="127"/>
      <c r="AZ2657" s="127"/>
      <c r="BA2657" s="120"/>
      <c r="BB2657" s="127"/>
      <c r="BC2657" s="127"/>
      <c r="BD2657" s="120"/>
      <c r="BE2657" s="120"/>
      <c r="BF2657" s="120"/>
      <c r="BG2657" s="120"/>
      <c r="BH2657" s="120"/>
      <c r="BI2657" s="120"/>
      <c r="BJ2657" s="120"/>
      <c r="BK2657" s="128"/>
      <c r="BL2657" s="128"/>
    </row>
    <row r="2658" spans="1:64" x14ac:dyDescent="0.2">
      <c r="A2658" s="120"/>
      <c r="B2658" s="120"/>
      <c r="C2658" s="168"/>
      <c r="D2658" s="127"/>
      <c r="E2658" s="141"/>
      <c r="F2658" s="141"/>
      <c r="G2658" s="141"/>
      <c r="H2658" s="120"/>
      <c r="I2658" s="127"/>
      <c r="J2658" s="127"/>
      <c r="K2658" s="120"/>
      <c r="L2658" s="127"/>
      <c r="M2658" s="127"/>
      <c r="N2658" s="120"/>
      <c r="O2658" s="127"/>
      <c r="P2658" s="127"/>
      <c r="Q2658" s="120"/>
      <c r="R2658" s="127"/>
      <c r="S2658" s="127"/>
      <c r="T2658" s="120"/>
      <c r="U2658" s="127"/>
      <c r="V2658" s="127"/>
      <c r="W2658" s="120"/>
      <c r="X2658" s="127"/>
      <c r="Y2658" s="127"/>
      <c r="Z2658" s="120"/>
      <c r="AA2658" s="127"/>
      <c r="AB2658" s="127"/>
      <c r="AC2658" s="120"/>
      <c r="AD2658" s="127"/>
      <c r="AE2658" s="127"/>
      <c r="AF2658" s="120"/>
      <c r="AG2658" s="127"/>
      <c r="AH2658" s="127"/>
      <c r="AI2658" s="120"/>
      <c r="AJ2658" s="127"/>
      <c r="AK2658" s="127"/>
      <c r="AL2658" s="120"/>
      <c r="AM2658" s="127"/>
      <c r="AN2658" s="127"/>
      <c r="AO2658" s="120"/>
      <c r="AP2658" s="127"/>
      <c r="AQ2658" s="127"/>
      <c r="AR2658" s="127"/>
      <c r="AS2658" s="127"/>
      <c r="AT2658" s="127"/>
      <c r="AU2658" s="120"/>
      <c r="AV2658" s="127"/>
      <c r="AW2658" s="127"/>
      <c r="AX2658" s="120"/>
      <c r="AY2658" s="127"/>
      <c r="AZ2658" s="127"/>
      <c r="BA2658" s="120"/>
      <c r="BB2658" s="127"/>
      <c r="BC2658" s="127"/>
      <c r="BD2658" s="120"/>
      <c r="BE2658" s="120"/>
      <c r="BF2658" s="120"/>
      <c r="BG2658" s="120"/>
      <c r="BH2658" s="120"/>
      <c r="BI2658" s="120"/>
      <c r="BJ2658" s="120"/>
      <c r="BK2658" s="128"/>
      <c r="BL2658" s="128"/>
    </row>
    <row r="2659" spans="1:64" x14ac:dyDescent="0.2">
      <c r="A2659" s="120"/>
      <c r="B2659" s="120"/>
      <c r="C2659" s="168"/>
      <c r="D2659" s="127"/>
      <c r="E2659" s="141"/>
      <c r="F2659" s="141"/>
      <c r="G2659" s="141"/>
      <c r="H2659" s="120"/>
      <c r="I2659" s="127"/>
      <c r="J2659" s="127"/>
      <c r="K2659" s="120"/>
      <c r="L2659" s="127"/>
      <c r="M2659" s="127"/>
      <c r="N2659" s="120"/>
      <c r="O2659" s="127"/>
      <c r="P2659" s="127"/>
      <c r="Q2659" s="120"/>
      <c r="R2659" s="127"/>
      <c r="S2659" s="127"/>
      <c r="T2659" s="120"/>
      <c r="U2659" s="127"/>
      <c r="V2659" s="127"/>
      <c r="W2659" s="120"/>
      <c r="X2659" s="127"/>
      <c r="Y2659" s="127"/>
      <c r="Z2659" s="120"/>
      <c r="AA2659" s="127"/>
      <c r="AB2659" s="127"/>
      <c r="AC2659" s="120"/>
      <c r="AD2659" s="127"/>
      <c r="AE2659" s="127"/>
      <c r="AF2659" s="120"/>
      <c r="AG2659" s="127"/>
      <c r="AH2659" s="127"/>
      <c r="AI2659" s="120"/>
      <c r="AJ2659" s="127"/>
      <c r="AK2659" s="127"/>
      <c r="AL2659" s="120"/>
      <c r="AM2659" s="127"/>
      <c r="AN2659" s="127"/>
      <c r="AO2659" s="120"/>
      <c r="AP2659" s="127"/>
      <c r="AQ2659" s="127"/>
      <c r="AR2659" s="127"/>
      <c r="AS2659" s="127"/>
      <c r="AT2659" s="127"/>
      <c r="AU2659" s="120"/>
      <c r="AV2659" s="127"/>
      <c r="AW2659" s="127"/>
      <c r="AX2659" s="120"/>
      <c r="AY2659" s="127"/>
      <c r="AZ2659" s="127"/>
      <c r="BA2659" s="120"/>
      <c r="BB2659" s="127"/>
      <c r="BC2659" s="127"/>
      <c r="BD2659" s="120"/>
      <c r="BE2659" s="120"/>
      <c r="BF2659" s="120"/>
      <c r="BG2659" s="120"/>
      <c r="BH2659" s="120"/>
      <c r="BI2659" s="120"/>
      <c r="BJ2659" s="120"/>
      <c r="BK2659" s="128"/>
      <c r="BL2659" s="128"/>
    </row>
    <row r="2660" spans="1:64" x14ac:dyDescent="0.2">
      <c r="A2660" s="120"/>
      <c r="B2660" s="120"/>
      <c r="C2660" s="168"/>
      <c r="D2660" s="127"/>
      <c r="E2660" s="141"/>
      <c r="F2660" s="141"/>
      <c r="G2660" s="141"/>
      <c r="H2660" s="120"/>
      <c r="I2660" s="127"/>
      <c r="J2660" s="127"/>
      <c r="K2660" s="120"/>
      <c r="L2660" s="127"/>
      <c r="M2660" s="127"/>
      <c r="N2660" s="120"/>
      <c r="O2660" s="127"/>
      <c r="P2660" s="127"/>
      <c r="Q2660" s="120"/>
      <c r="R2660" s="127"/>
      <c r="S2660" s="127"/>
      <c r="T2660" s="120"/>
      <c r="U2660" s="127"/>
      <c r="V2660" s="127"/>
      <c r="W2660" s="120"/>
      <c r="X2660" s="127"/>
      <c r="Y2660" s="127"/>
      <c r="Z2660" s="120"/>
      <c r="AA2660" s="127"/>
      <c r="AB2660" s="127"/>
      <c r="AC2660" s="120"/>
      <c r="AD2660" s="127"/>
      <c r="AE2660" s="127"/>
      <c r="AF2660" s="120"/>
      <c r="AG2660" s="127"/>
      <c r="AH2660" s="127"/>
      <c r="AI2660" s="120"/>
      <c r="AJ2660" s="127"/>
      <c r="AK2660" s="127"/>
      <c r="AL2660" s="120"/>
      <c r="AM2660" s="127"/>
      <c r="AN2660" s="127"/>
      <c r="AO2660" s="120"/>
      <c r="AP2660" s="127"/>
      <c r="AQ2660" s="127"/>
      <c r="AR2660" s="127"/>
      <c r="AS2660" s="127"/>
      <c r="AT2660" s="127"/>
      <c r="AU2660" s="120"/>
      <c r="AV2660" s="127"/>
      <c r="AW2660" s="127"/>
      <c r="AX2660" s="120"/>
      <c r="AY2660" s="127"/>
      <c r="AZ2660" s="127"/>
      <c r="BA2660" s="120"/>
      <c r="BB2660" s="127"/>
      <c r="BC2660" s="127"/>
      <c r="BD2660" s="120"/>
      <c r="BE2660" s="120"/>
      <c r="BF2660" s="120"/>
      <c r="BG2660" s="120"/>
      <c r="BH2660" s="120"/>
      <c r="BI2660" s="120"/>
      <c r="BJ2660" s="120"/>
      <c r="BK2660" s="128"/>
      <c r="BL2660" s="128"/>
    </row>
    <row r="2661" spans="1:64" x14ac:dyDescent="0.2">
      <c r="A2661" s="120"/>
      <c r="B2661" s="120"/>
      <c r="C2661" s="168"/>
      <c r="D2661" s="127"/>
      <c r="E2661" s="141"/>
      <c r="F2661" s="141"/>
      <c r="G2661" s="141"/>
      <c r="H2661" s="120"/>
      <c r="I2661" s="127"/>
      <c r="J2661" s="127"/>
      <c r="K2661" s="120"/>
      <c r="L2661" s="127"/>
      <c r="M2661" s="127"/>
      <c r="N2661" s="120"/>
      <c r="O2661" s="127"/>
      <c r="P2661" s="127"/>
      <c r="Q2661" s="120"/>
      <c r="R2661" s="127"/>
      <c r="S2661" s="127"/>
      <c r="T2661" s="120"/>
      <c r="U2661" s="127"/>
      <c r="V2661" s="127"/>
      <c r="W2661" s="120"/>
      <c r="X2661" s="127"/>
      <c r="Y2661" s="127"/>
      <c r="Z2661" s="120"/>
      <c r="AA2661" s="127"/>
      <c r="AB2661" s="127"/>
      <c r="AC2661" s="120"/>
      <c r="AD2661" s="127"/>
      <c r="AE2661" s="127"/>
      <c r="AF2661" s="120"/>
      <c r="AG2661" s="127"/>
      <c r="AH2661" s="127"/>
      <c r="AI2661" s="120"/>
      <c r="AJ2661" s="127"/>
      <c r="AK2661" s="127"/>
      <c r="AL2661" s="120"/>
      <c r="AM2661" s="127"/>
      <c r="AN2661" s="127"/>
      <c r="AO2661" s="120"/>
      <c r="AP2661" s="127"/>
      <c r="AQ2661" s="127"/>
      <c r="AR2661" s="127"/>
      <c r="AS2661" s="127"/>
      <c r="AT2661" s="127"/>
      <c r="AU2661" s="120"/>
      <c r="AV2661" s="127"/>
      <c r="AW2661" s="127"/>
      <c r="AX2661" s="120"/>
      <c r="AY2661" s="127"/>
      <c r="AZ2661" s="127"/>
      <c r="BA2661" s="120"/>
      <c r="BB2661" s="127"/>
      <c r="BC2661" s="127"/>
      <c r="BD2661" s="120"/>
      <c r="BE2661" s="120"/>
      <c r="BF2661" s="120"/>
      <c r="BG2661" s="120"/>
      <c r="BH2661" s="120"/>
      <c r="BI2661" s="120"/>
      <c r="BJ2661" s="120"/>
      <c r="BK2661" s="128"/>
      <c r="BL2661" s="128"/>
    </row>
    <row r="2662" spans="1:64" x14ac:dyDescent="0.2">
      <c r="A2662" s="120"/>
      <c r="B2662" s="120"/>
      <c r="C2662" s="168"/>
      <c r="D2662" s="127"/>
      <c r="E2662" s="141"/>
      <c r="F2662" s="141"/>
      <c r="G2662" s="141"/>
      <c r="H2662" s="120"/>
      <c r="I2662" s="127"/>
      <c r="J2662" s="127"/>
      <c r="K2662" s="120"/>
      <c r="L2662" s="127"/>
      <c r="M2662" s="127"/>
      <c r="N2662" s="120"/>
      <c r="O2662" s="127"/>
      <c r="P2662" s="127"/>
      <c r="Q2662" s="120"/>
      <c r="R2662" s="127"/>
      <c r="S2662" s="127"/>
      <c r="T2662" s="120"/>
      <c r="U2662" s="127"/>
      <c r="V2662" s="127"/>
      <c r="W2662" s="120"/>
      <c r="X2662" s="127"/>
      <c r="Y2662" s="127"/>
      <c r="Z2662" s="120"/>
      <c r="AA2662" s="127"/>
      <c r="AB2662" s="127"/>
      <c r="AC2662" s="120"/>
      <c r="AD2662" s="127"/>
      <c r="AE2662" s="127"/>
      <c r="AF2662" s="120"/>
      <c r="AG2662" s="127"/>
      <c r="AH2662" s="127"/>
      <c r="AI2662" s="120"/>
      <c r="AJ2662" s="127"/>
      <c r="AK2662" s="127"/>
      <c r="AL2662" s="120"/>
      <c r="AM2662" s="127"/>
      <c r="AN2662" s="127"/>
      <c r="AO2662" s="120"/>
      <c r="AP2662" s="127"/>
      <c r="AQ2662" s="127"/>
      <c r="AR2662" s="127"/>
      <c r="AS2662" s="127"/>
      <c r="AT2662" s="127"/>
      <c r="AU2662" s="120"/>
      <c r="AV2662" s="127"/>
      <c r="AW2662" s="127"/>
      <c r="AX2662" s="120"/>
      <c r="AY2662" s="127"/>
      <c r="AZ2662" s="127"/>
      <c r="BA2662" s="120"/>
      <c r="BB2662" s="127"/>
      <c r="BC2662" s="127"/>
      <c r="BD2662" s="120"/>
      <c r="BE2662" s="120"/>
      <c r="BF2662" s="120"/>
      <c r="BG2662" s="120"/>
      <c r="BH2662" s="120"/>
      <c r="BI2662" s="120"/>
      <c r="BJ2662" s="120"/>
      <c r="BK2662" s="128"/>
      <c r="BL2662" s="128"/>
    </row>
    <row r="2663" spans="1:64" x14ac:dyDescent="0.2">
      <c r="A2663" s="120"/>
      <c r="B2663" s="120"/>
      <c r="C2663" s="168"/>
      <c r="D2663" s="127"/>
      <c r="E2663" s="141"/>
      <c r="F2663" s="141"/>
      <c r="G2663" s="141"/>
      <c r="H2663" s="120"/>
      <c r="I2663" s="127"/>
      <c r="J2663" s="127"/>
      <c r="K2663" s="120"/>
      <c r="L2663" s="127"/>
      <c r="M2663" s="127"/>
      <c r="N2663" s="120"/>
      <c r="O2663" s="127"/>
      <c r="P2663" s="127"/>
      <c r="Q2663" s="120"/>
      <c r="R2663" s="127"/>
      <c r="S2663" s="127"/>
      <c r="T2663" s="120"/>
      <c r="U2663" s="127"/>
      <c r="V2663" s="127"/>
      <c r="W2663" s="120"/>
      <c r="X2663" s="127"/>
      <c r="Y2663" s="127"/>
      <c r="Z2663" s="120"/>
      <c r="AA2663" s="127"/>
      <c r="AB2663" s="127"/>
      <c r="AC2663" s="120"/>
      <c r="AD2663" s="127"/>
      <c r="AE2663" s="127"/>
      <c r="AF2663" s="120"/>
      <c r="AG2663" s="127"/>
      <c r="AH2663" s="127"/>
      <c r="AI2663" s="120"/>
      <c r="AJ2663" s="127"/>
      <c r="AK2663" s="127"/>
      <c r="AL2663" s="120"/>
      <c r="AM2663" s="127"/>
      <c r="AN2663" s="127"/>
      <c r="AO2663" s="120"/>
      <c r="AP2663" s="127"/>
      <c r="AQ2663" s="127"/>
      <c r="AR2663" s="127"/>
      <c r="AS2663" s="127"/>
      <c r="AT2663" s="127"/>
      <c r="AU2663" s="120"/>
      <c r="AV2663" s="127"/>
      <c r="AW2663" s="127"/>
      <c r="AX2663" s="120"/>
      <c r="AY2663" s="127"/>
      <c r="AZ2663" s="127"/>
      <c r="BA2663" s="120"/>
      <c r="BB2663" s="127"/>
      <c r="BC2663" s="127"/>
      <c r="BD2663" s="120"/>
      <c r="BE2663" s="120"/>
      <c r="BF2663" s="120"/>
      <c r="BG2663" s="120"/>
      <c r="BH2663" s="120"/>
      <c r="BI2663" s="120"/>
      <c r="BJ2663" s="120"/>
      <c r="BK2663" s="128"/>
      <c r="BL2663" s="128"/>
    </row>
    <row r="2664" spans="1:64" x14ac:dyDescent="0.2">
      <c r="A2664" s="120"/>
      <c r="B2664" s="120"/>
      <c r="C2664" s="168"/>
      <c r="D2664" s="127"/>
      <c r="E2664" s="141"/>
      <c r="F2664" s="141"/>
      <c r="G2664" s="141"/>
      <c r="H2664" s="120"/>
      <c r="I2664" s="127"/>
      <c r="J2664" s="127"/>
      <c r="K2664" s="120"/>
      <c r="L2664" s="127"/>
      <c r="M2664" s="127"/>
      <c r="N2664" s="120"/>
      <c r="O2664" s="127"/>
      <c r="P2664" s="127"/>
      <c r="Q2664" s="120"/>
      <c r="R2664" s="127"/>
      <c r="S2664" s="127"/>
      <c r="T2664" s="120"/>
      <c r="U2664" s="127"/>
      <c r="V2664" s="127"/>
      <c r="W2664" s="120"/>
      <c r="X2664" s="127"/>
      <c r="Y2664" s="127"/>
      <c r="Z2664" s="120"/>
      <c r="AA2664" s="127"/>
      <c r="AB2664" s="127"/>
      <c r="AC2664" s="120"/>
      <c r="AD2664" s="127"/>
      <c r="AE2664" s="127"/>
      <c r="AF2664" s="120"/>
      <c r="AG2664" s="127"/>
      <c r="AH2664" s="127"/>
      <c r="AI2664" s="120"/>
      <c r="AJ2664" s="127"/>
      <c r="AK2664" s="127"/>
      <c r="AL2664" s="120"/>
      <c r="AM2664" s="127"/>
      <c r="AN2664" s="127"/>
      <c r="AO2664" s="120"/>
      <c r="AP2664" s="127"/>
      <c r="AQ2664" s="127"/>
      <c r="AR2664" s="127"/>
      <c r="AS2664" s="127"/>
      <c r="AT2664" s="127"/>
      <c r="AU2664" s="120"/>
      <c r="AV2664" s="127"/>
      <c r="AW2664" s="127"/>
      <c r="AX2664" s="120"/>
      <c r="AY2664" s="127"/>
      <c r="AZ2664" s="127"/>
      <c r="BA2664" s="120"/>
      <c r="BB2664" s="127"/>
      <c r="BC2664" s="127"/>
      <c r="BD2664" s="120"/>
      <c r="BE2664" s="120"/>
      <c r="BF2664" s="120"/>
      <c r="BG2664" s="120"/>
      <c r="BH2664" s="120"/>
      <c r="BI2664" s="120"/>
      <c r="BJ2664" s="120"/>
      <c r="BK2664" s="128"/>
      <c r="BL2664" s="128"/>
    </row>
    <row r="2665" spans="1:64" x14ac:dyDescent="0.2">
      <c r="A2665" s="120"/>
      <c r="B2665" s="120"/>
      <c r="C2665" s="168"/>
      <c r="D2665" s="127"/>
      <c r="E2665" s="141"/>
      <c r="F2665" s="141"/>
      <c r="G2665" s="141"/>
      <c r="H2665" s="120"/>
      <c r="I2665" s="127"/>
      <c r="J2665" s="127"/>
      <c r="K2665" s="120"/>
      <c r="L2665" s="127"/>
      <c r="M2665" s="127"/>
      <c r="N2665" s="120"/>
      <c r="O2665" s="127"/>
      <c r="P2665" s="127"/>
      <c r="Q2665" s="120"/>
      <c r="R2665" s="127"/>
      <c r="S2665" s="127"/>
      <c r="T2665" s="120"/>
      <c r="U2665" s="127"/>
      <c r="V2665" s="127"/>
      <c r="W2665" s="120"/>
      <c r="X2665" s="127"/>
      <c r="Y2665" s="127"/>
      <c r="Z2665" s="120"/>
      <c r="AA2665" s="127"/>
      <c r="AB2665" s="127"/>
      <c r="AC2665" s="120"/>
      <c r="AD2665" s="127"/>
      <c r="AE2665" s="127"/>
      <c r="AF2665" s="120"/>
      <c r="AG2665" s="127"/>
      <c r="AH2665" s="127"/>
      <c r="AI2665" s="120"/>
      <c r="AJ2665" s="127"/>
      <c r="AK2665" s="127"/>
      <c r="AL2665" s="120"/>
      <c r="AM2665" s="127"/>
      <c r="AN2665" s="127"/>
      <c r="AO2665" s="120"/>
      <c r="AP2665" s="127"/>
      <c r="AQ2665" s="127"/>
      <c r="AR2665" s="127"/>
      <c r="AS2665" s="127"/>
      <c r="AT2665" s="127"/>
      <c r="AU2665" s="120"/>
      <c r="AV2665" s="127"/>
      <c r="AW2665" s="127"/>
      <c r="AX2665" s="120"/>
      <c r="AY2665" s="127"/>
      <c r="AZ2665" s="127"/>
      <c r="BA2665" s="120"/>
      <c r="BB2665" s="127"/>
      <c r="BC2665" s="127"/>
      <c r="BD2665" s="120"/>
      <c r="BE2665" s="120"/>
      <c r="BF2665" s="120"/>
      <c r="BG2665" s="120"/>
      <c r="BH2665" s="120"/>
      <c r="BI2665" s="120"/>
      <c r="BJ2665" s="120"/>
      <c r="BK2665" s="128"/>
      <c r="BL2665" s="128"/>
    </row>
    <row r="2666" spans="1:64" x14ac:dyDescent="0.2">
      <c r="A2666" s="120"/>
      <c r="B2666" s="120"/>
      <c r="C2666" s="168"/>
      <c r="D2666" s="127"/>
      <c r="E2666" s="141"/>
      <c r="F2666" s="141"/>
      <c r="G2666" s="141"/>
      <c r="H2666" s="120"/>
      <c r="I2666" s="127"/>
      <c r="J2666" s="127"/>
      <c r="K2666" s="120"/>
      <c r="L2666" s="127"/>
      <c r="M2666" s="127"/>
      <c r="N2666" s="120"/>
      <c r="O2666" s="127"/>
      <c r="P2666" s="127"/>
      <c r="Q2666" s="120"/>
      <c r="R2666" s="127"/>
      <c r="S2666" s="127"/>
      <c r="T2666" s="120"/>
      <c r="U2666" s="127"/>
      <c r="V2666" s="127"/>
      <c r="W2666" s="120"/>
      <c r="X2666" s="127"/>
      <c r="Y2666" s="127"/>
      <c r="Z2666" s="120"/>
      <c r="AA2666" s="127"/>
      <c r="AB2666" s="127"/>
      <c r="AC2666" s="120"/>
      <c r="AD2666" s="127"/>
      <c r="AE2666" s="127"/>
      <c r="AF2666" s="120"/>
      <c r="AG2666" s="127"/>
      <c r="AH2666" s="127"/>
      <c r="AI2666" s="120"/>
      <c r="AJ2666" s="127"/>
      <c r="AK2666" s="127"/>
      <c r="AL2666" s="120"/>
      <c r="AM2666" s="127"/>
      <c r="AN2666" s="127"/>
      <c r="AO2666" s="120"/>
      <c r="AP2666" s="127"/>
      <c r="AQ2666" s="127"/>
      <c r="AR2666" s="127"/>
      <c r="AS2666" s="127"/>
      <c r="AT2666" s="127"/>
      <c r="AU2666" s="120"/>
      <c r="AV2666" s="127"/>
      <c r="AW2666" s="127"/>
      <c r="AX2666" s="120"/>
      <c r="AY2666" s="127"/>
      <c r="AZ2666" s="127"/>
      <c r="BA2666" s="120"/>
      <c r="BB2666" s="127"/>
      <c r="BC2666" s="127"/>
      <c r="BD2666" s="120"/>
      <c r="BE2666" s="120"/>
      <c r="BF2666" s="120"/>
      <c r="BG2666" s="120"/>
      <c r="BH2666" s="120"/>
      <c r="BI2666" s="120"/>
      <c r="BJ2666" s="120"/>
      <c r="BK2666" s="128"/>
      <c r="BL2666" s="128"/>
    </row>
    <row r="2667" spans="1:64" x14ac:dyDescent="0.2">
      <c r="A2667" s="120"/>
      <c r="B2667" s="120"/>
      <c r="C2667" s="168"/>
      <c r="D2667" s="127"/>
      <c r="E2667" s="141"/>
      <c r="F2667" s="141"/>
      <c r="G2667" s="141"/>
      <c r="H2667" s="120"/>
      <c r="I2667" s="127"/>
      <c r="J2667" s="127"/>
      <c r="K2667" s="120"/>
      <c r="L2667" s="127"/>
      <c r="M2667" s="127"/>
      <c r="N2667" s="120"/>
      <c r="O2667" s="127"/>
      <c r="P2667" s="127"/>
      <c r="Q2667" s="120"/>
      <c r="R2667" s="127"/>
      <c r="S2667" s="127"/>
      <c r="T2667" s="120"/>
      <c r="U2667" s="127"/>
      <c r="V2667" s="127"/>
      <c r="W2667" s="120"/>
      <c r="X2667" s="127"/>
      <c r="Y2667" s="127"/>
      <c r="Z2667" s="120"/>
      <c r="AA2667" s="127"/>
      <c r="AB2667" s="127"/>
      <c r="AC2667" s="120"/>
      <c r="AD2667" s="127"/>
      <c r="AE2667" s="127"/>
      <c r="AF2667" s="120"/>
      <c r="AG2667" s="127"/>
      <c r="AH2667" s="127"/>
      <c r="AI2667" s="120"/>
      <c r="AJ2667" s="127"/>
      <c r="AK2667" s="127"/>
      <c r="AL2667" s="120"/>
      <c r="AM2667" s="127"/>
      <c r="AN2667" s="127"/>
      <c r="AO2667" s="120"/>
      <c r="AP2667" s="127"/>
      <c r="AQ2667" s="127"/>
      <c r="AR2667" s="127"/>
      <c r="AS2667" s="127"/>
      <c r="AT2667" s="127"/>
      <c r="AU2667" s="120"/>
      <c r="AV2667" s="127"/>
      <c r="AW2667" s="127"/>
      <c r="AX2667" s="120"/>
      <c r="AY2667" s="127"/>
      <c r="AZ2667" s="127"/>
      <c r="BA2667" s="120"/>
      <c r="BB2667" s="127"/>
      <c r="BC2667" s="127"/>
      <c r="BD2667" s="120"/>
      <c r="BE2667" s="120"/>
      <c r="BF2667" s="120"/>
      <c r="BG2667" s="120"/>
      <c r="BH2667" s="120"/>
      <c r="BI2667" s="120"/>
      <c r="BJ2667" s="120"/>
      <c r="BK2667" s="128"/>
      <c r="BL2667" s="128"/>
    </row>
    <row r="2668" spans="1:64" x14ac:dyDescent="0.2">
      <c r="A2668" s="120"/>
      <c r="B2668" s="120"/>
      <c r="C2668" s="168"/>
      <c r="D2668" s="127"/>
      <c r="E2668" s="141"/>
      <c r="F2668" s="141"/>
      <c r="G2668" s="141"/>
      <c r="H2668" s="120"/>
      <c r="I2668" s="127"/>
      <c r="J2668" s="127"/>
      <c r="K2668" s="120"/>
      <c r="L2668" s="127"/>
      <c r="M2668" s="127"/>
      <c r="N2668" s="120"/>
      <c r="O2668" s="127"/>
      <c r="P2668" s="127"/>
      <c r="Q2668" s="120"/>
      <c r="R2668" s="127"/>
      <c r="S2668" s="127"/>
      <c r="T2668" s="120"/>
      <c r="U2668" s="127"/>
      <c r="V2668" s="127"/>
      <c r="W2668" s="120"/>
      <c r="X2668" s="127"/>
      <c r="Y2668" s="127"/>
      <c r="Z2668" s="120"/>
      <c r="AA2668" s="127"/>
      <c r="AB2668" s="127"/>
      <c r="AC2668" s="120"/>
      <c r="AD2668" s="127"/>
      <c r="AE2668" s="127"/>
      <c r="AF2668" s="120"/>
      <c r="AG2668" s="127"/>
      <c r="AH2668" s="127"/>
      <c r="AI2668" s="120"/>
      <c r="AJ2668" s="127"/>
      <c r="AK2668" s="127"/>
      <c r="AL2668" s="120"/>
      <c r="AM2668" s="127"/>
      <c r="AN2668" s="127"/>
      <c r="AO2668" s="120"/>
      <c r="AP2668" s="127"/>
      <c r="AQ2668" s="127"/>
      <c r="AR2668" s="127"/>
      <c r="AS2668" s="127"/>
      <c r="AT2668" s="127"/>
      <c r="AU2668" s="120"/>
      <c r="AV2668" s="127"/>
      <c r="AW2668" s="127"/>
      <c r="AX2668" s="120"/>
      <c r="AY2668" s="127"/>
      <c r="AZ2668" s="127"/>
      <c r="BA2668" s="120"/>
      <c r="BB2668" s="127"/>
      <c r="BC2668" s="127"/>
      <c r="BD2668" s="120"/>
      <c r="BE2668" s="120"/>
      <c r="BF2668" s="120"/>
      <c r="BG2668" s="120"/>
      <c r="BH2668" s="120"/>
      <c r="BI2668" s="120"/>
      <c r="BJ2668" s="120"/>
      <c r="BK2668" s="128"/>
      <c r="BL2668" s="128"/>
    </row>
    <row r="2669" spans="1:64" x14ac:dyDescent="0.2">
      <c r="A2669" s="120"/>
      <c r="B2669" s="120"/>
      <c r="C2669" s="168"/>
      <c r="D2669" s="127"/>
      <c r="E2669" s="141"/>
      <c r="F2669" s="141"/>
      <c r="G2669" s="141"/>
      <c r="H2669" s="120"/>
      <c r="I2669" s="127"/>
      <c r="J2669" s="127"/>
      <c r="K2669" s="120"/>
      <c r="L2669" s="127"/>
      <c r="M2669" s="127"/>
      <c r="N2669" s="120"/>
      <c r="O2669" s="127"/>
      <c r="P2669" s="127"/>
      <c r="Q2669" s="120"/>
      <c r="R2669" s="127"/>
      <c r="S2669" s="127"/>
      <c r="T2669" s="120"/>
      <c r="U2669" s="127"/>
      <c r="V2669" s="127"/>
      <c r="W2669" s="120"/>
      <c r="X2669" s="127"/>
      <c r="Y2669" s="127"/>
      <c r="Z2669" s="120"/>
      <c r="AA2669" s="127"/>
      <c r="AB2669" s="127"/>
      <c r="AC2669" s="120"/>
      <c r="AD2669" s="127"/>
      <c r="AE2669" s="127"/>
      <c r="AF2669" s="120"/>
      <c r="AG2669" s="127"/>
      <c r="AH2669" s="127"/>
      <c r="AI2669" s="120"/>
      <c r="AJ2669" s="127"/>
      <c r="AK2669" s="127"/>
      <c r="AL2669" s="120"/>
      <c r="AM2669" s="127"/>
      <c r="AN2669" s="127"/>
      <c r="AO2669" s="120"/>
      <c r="AP2669" s="127"/>
      <c r="AQ2669" s="127"/>
      <c r="AR2669" s="127"/>
      <c r="AS2669" s="127"/>
      <c r="AT2669" s="127"/>
      <c r="AU2669" s="120"/>
      <c r="AV2669" s="127"/>
      <c r="AW2669" s="127"/>
      <c r="AX2669" s="120"/>
      <c r="AY2669" s="127"/>
      <c r="AZ2669" s="127"/>
      <c r="BA2669" s="120"/>
      <c r="BB2669" s="127"/>
      <c r="BC2669" s="127"/>
      <c r="BD2669" s="120"/>
      <c r="BE2669" s="120"/>
      <c r="BF2669" s="120"/>
      <c r="BG2669" s="120"/>
      <c r="BH2669" s="120"/>
      <c r="BI2669" s="120"/>
      <c r="BJ2669" s="120"/>
      <c r="BK2669" s="128"/>
      <c r="BL2669" s="128"/>
    </row>
    <row r="2670" spans="1:64" x14ac:dyDescent="0.2">
      <c r="A2670" s="120"/>
      <c r="B2670" s="120"/>
      <c r="C2670" s="168"/>
      <c r="D2670" s="127"/>
      <c r="E2670" s="141"/>
      <c r="F2670" s="141"/>
      <c r="G2670" s="141"/>
      <c r="H2670" s="120"/>
      <c r="I2670" s="127"/>
      <c r="J2670" s="127"/>
      <c r="K2670" s="120"/>
      <c r="L2670" s="127"/>
      <c r="M2670" s="127"/>
      <c r="N2670" s="120"/>
      <c r="O2670" s="127"/>
      <c r="P2670" s="127"/>
      <c r="Q2670" s="120"/>
      <c r="R2670" s="127"/>
      <c r="S2670" s="127"/>
      <c r="T2670" s="120"/>
      <c r="U2670" s="127"/>
      <c r="V2670" s="127"/>
      <c r="W2670" s="120"/>
      <c r="X2670" s="127"/>
      <c r="Y2670" s="127"/>
      <c r="Z2670" s="120"/>
      <c r="AA2670" s="127"/>
      <c r="AB2670" s="127"/>
      <c r="AC2670" s="120"/>
      <c r="AD2670" s="127"/>
      <c r="AE2670" s="127"/>
      <c r="AF2670" s="120"/>
      <c r="AG2670" s="127"/>
      <c r="AH2670" s="127"/>
      <c r="AI2670" s="120"/>
      <c r="AJ2670" s="127"/>
      <c r="AK2670" s="127"/>
      <c r="AL2670" s="120"/>
      <c r="AM2670" s="127"/>
      <c r="AN2670" s="127"/>
      <c r="AO2670" s="120"/>
      <c r="AP2670" s="127"/>
      <c r="AQ2670" s="127"/>
      <c r="AR2670" s="127"/>
      <c r="AS2670" s="127"/>
      <c r="AT2670" s="127"/>
      <c r="AU2670" s="120"/>
      <c r="AV2670" s="127"/>
      <c r="AW2670" s="127"/>
      <c r="AX2670" s="120"/>
      <c r="AY2670" s="127"/>
      <c r="AZ2670" s="127"/>
      <c r="BA2670" s="120"/>
      <c r="BB2670" s="127"/>
      <c r="BC2670" s="127"/>
      <c r="BD2670" s="120"/>
      <c r="BE2670" s="120"/>
      <c r="BF2670" s="120"/>
      <c r="BG2670" s="120"/>
      <c r="BH2670" s="120"/>
      <c r="BI2670" s="120"/>
      <c r="BJ2670" s="120"/>
      <c r="BK2670" s="128"/>
      <c r="BL2670" s="128"/>
    </row>
    <row r="2671" spans="1:64" x14ac:dyDescent="0.2">
      <c r="A2671" s="120"/>
      <c r="B2671" s="120"/>
      <c r="C2671" s="168"/>
      <c r="D2671" s="127"/>
      <c r="E2671" s="141"/>
      <c r="F2671" s="141"/>
      <c r="G2671" s="141"/>
      <c r="H2671" s="120"/>
      <c r="I2671" s="127"/>
      <c r="J2671" s="127"/>
      <c r="K2671" s="120"/>
      <c r="L2671" s="127"/>
      <c r="M2671" s="127"/>
      <c r="N2671" s="120"/>
      <c r="O2671" s="127"/>
      <c r="P2671" s="127"/>
      <c r="Q2671" s="120"/>
      <c r="R2671" s="127"/>
      <c r="S2671" s="127"/>
      <c r="T2671" s="120"/>
      <c r="U2671" s="127"/>
      <c r="V2671" s="127"/>
      <c r="W2671" s="120"/>
      <c r="X2671" s="127"/>
      <c r="Y2671" s="127"/>
      <c r="Z2671" s="120"/>
      <c r="AA2671" s="127"/>
      <c r="AB2671" s="127"/>
      <c r="AC2671" s="120"/>
      <c r="AD2671" s="127"/>
      <c r="AE2671" s="127"/>
      <c r="AF2671" s="120"/>
      <c r="AG2671" s="127"/>
      <c r="AH2671" s="127"/>
      <c r="AI2671" s="120"/>
      <c r="AJ2671" s="127"/>
      <c r="AK2671" s="127"/>
      <c r="AL2671" s="120"/>
      <c r="AM2671" s="127"/>
      <c r="AN2671" s="127"/>
      <c r="AO2671" s="120"/>
      <c r="AP2671" s="127"/>
      <c r="AQ2671" s="127"/>
      <c r="AR2671" s="127"/>
      <c r="AS2671" s="127"/>
      <c r="AT2671" s="127"/>
      <c r="AU2671" s="120"/>
      <c r="AV2671" s="127"/>
      <c r="AW2671" s="127"/>
      <c r="AX2671" s="120"/>
      <c r="AY2671" s="127"/>
      <c r="AZ2671" s="127"/>
      <c r="BA2671" s="120"/>
      <c r="BB2671" s="127"/>
      <c r="BC2671" s="127"/>
      <c r="BD2671" s="120"/>
      <c r="BE2671" s="120"/>
      <c r="BF2671" s="120"/>
      <c r="BG2671" s="120"/>
      <c r="BH2671" s="120"/>
      <c r="BI2671" s="120"/>
      <c r="BJ2671" s="120"/>
      <c r="BK2671" s="128"/>
      <c r="BL2671" s="128"/>
    </row>
    <row r="2672" spans="1:64" x14ac:dyDescent="0.2">
      <c r="A2672" s="120"/>
      <c r="B2672" s="120"/>
      <c r="C2672" s="168"/>
      <c r="D2672" s="127"/>
      <c r="E2672" s="141"/>
      <c r="F2672" s="141"/>
      <c r="G2672" s="141"/>
      <c r="H2672" s="120"/>
      <c r="I2672" s="127"/>
      <c r="J2672" s="127"/>
      <c r="K2672" s="120"/>
      <c r="L2672" s="127"/>
      <c r="M2672" s="127"/>
      <c r="N2672" s="120"/>
      <c r="O2672" s="127"/>
      <c r="P2672" s="127"/>
      <c r="Q2672" s="120"/>
      <c r="R2672" s="127"/>
      <c r="S2672" s="127"/>
      <c r="T2672" s="120"/>
      <c r="U2672" s="127"/>
      <c r="V2672" s="127"/>
      <c r="W2672" s="120"/>
      <c r="X2672" s="127"/>
      <c r="Y2672" s="127"/>
      <c r="Z2672" s="120"/>
      <c r="AA2672" s="127"/>
      <c r="AB2672" s="127"/>
      <c r="AC2672" s="120"/>
      <c r="AD2672" s="127"/>
      <c r="AE2672" s="127"/>
      <c r="AF2672" s="120"/>
      <c r="AG2672" s="127"/>
      <c r="AH2672" s="127"/>
      <c r="AI2672" s="120"/>
      <c r="AJ2672" s="127"/>
      <c r="AK2672" s="127"/>
      <c r="AL2672" s="120"/>
      <c r="AM2672" s="127"/>
      <c r="AN2672" s="127"/>
      <c r="AO2672" s="120"/>
      <c r="AP2672" s="127"/>
      <c r="AQ2672" s="127"/>
      <c r="AR2672" s="127"/>
      <c r="AS2672" s="127"/>
      <c r="AT2672" s="127"/>
      <c r="AU2672" s="120"/>
      <c r="AV2672" s="127"/>
      <c r="AW2672" s="127"/>
      <c r="AX2672" s="120"/>
      <c r="AY2672" s="127"/>
      <c r="AZ2672" s="127"/>
      <c r="BA2672" s="120"/>
      <c r="BB2672" s="127"/>
      <c r="BC2672" s="127"/>
      <c r="BD2672" s="120"/>
      <c r="BE2672" s="120"/>
      <c r="BF2672" s="120"/>
      <c r="BG2672" s="120"/>
      <c r="BH2672" s="120"/>
      <c r="BI2672" s="120"/>
      <c r="BJ2672" s="120"/>
      <c r="BK2672" s="128"/>
      <c r="BL2672" s="128"/>
    </row>
    <row r="2673" spans="1:64" x14ac:dyDescent="0.2">
      <c r="A2673" s="120"/>
      <c r="B2673" s="120"/>
      <c r="C2673" s="168"/>
      <c r="D2673" s="127"/>
      <c r="E2673" s="141"/>
      <c r="F2673" s="141"/>
      <c r="G2673" s="141"/>
      <c r="H2673" s="120"/>
      <c r="I2673" s="127"/>
      <c r="J2673" s="127"/>
      <c r="K2673" s="120"/>
      <c r="L2673" s="127"/>
      <c r="M2673" s="127"/>
      <c r="N2673" s="120"/>
      <c r="O2673" s="127"/>
      <c r="P2673" s="127"/>
      <c r="Q2673" s="120"/>
      <c r="R2673" s="127"/>
      <c r="S2673" s="127"/>
      <c r="T2673" s="120"/>
      <c r="U2673" s="127"/>
      <c r="V2673" s="127"/>
      <c r="W2673" s="120"/>
      <c r="X2673" s="127"/>
      <c r="Y2673" s="127"/>
      <c r="Z2673" s="120"/>
      <c r="AA2673" s="127"/>
      <c r="AB2673" s="127"/>
      <c r="AC2673" s="120"/>
      <c r="AD2673" s="127"/>
      <c r="AE2673" s="127"/>
      <c r="AF2673" s="120"/>
      <c r="AG2673" s="127"/>
      <c r="AH2673" s="127"/>
      <c r="AI2673" s="120"/>
      <c r="AJ2673" s="127"/>
      <c r="AK2673" s="127"/>
      <c r="AL2673" s="120"/>
      <c r="AM2673" s="127"/>
      <c r="AN2673" s="127"/>
      <c r="AO2673" s="120"/>
      <c r="AP2673" s="127"/>
      <c r="AQ2673" s="127"/>
      <c r="AR2673" s="127"/>
      <c r="AS2673" s="127"/>
      <c r="AT2673" s="127"/>
      <c r="AU2673" s="120"/>
      <c r="AV2673" s="127"/>
      <c r="AW2673" s="127"/>
      <c r="AX2673" s="120"/>
      <c r="AY2673" s="127"/>
      <c r="AZ2673" s="127"/>
      <c r="BA2673" s="120"/>
      <c r="BB2673" s="127"/>
      <c r="BC2673" s="127"/>
      <c r="BD2673" s="120"/>
      <c r="BE2673" s="120"/>
      <c r="BF2673" s="120"/>
      <c r="BG2673" s="120"/>
      <c r="BH2673" s="120"/>
      <c r="BI2673" s="120"/>
      <c r="BJ2673" s="120"/>
      <c r="BK2673" s="128"/>
      <c r="BL2673" s="128"/>
    </row>
    <row r="2674" spans="1:64" x14ac:dyDescent="0.2">
      <c r="A2674" s="120"/>
      <c r="B2674" s="120"/>
      <c r="C2674" s="168"/>
      <c r="D2674" s="127"/>
      <c r="E2674" s="141"/>
      <c r="F2674" s="141"/>
      <c r="G2674" s="141"/>
      <c r="H2674" s="120"/>
      <c r="I2674" s="127"/>
      <c r="J2674" s="127"/>
      <c r="K2674" s="120"/>
      <c r="L2674" s="127"/>
      <c r="M2674" s="127"/>
      <c r="N2674" s="120"/>
      <c r="O2674" s="127"/>
      <c r="P2674" s="127"/>
      <c r="Q2674" s="120"/>
      <c r="R2674" s="127"/>
      <c r="S2674" s="127"/>
      <c r="T2674" s="120"/>
      <c r="U2674" s="127"/>
      <c r="V2674" s="127"/>
      <c r="W2674" s="120"/>
      <c r="X2674" s="127"/>
      <c r="Y2674" s="127"/>
      <c r="Z2674" s="120"/>
      <c r="AA2674" s="127"/>
      <c r="AB2674" s="127"/>
      <c r="AC2674" s="120"/>
      <c r="AD2674" s="127"/>
      <c r="AE2674" s="127"/>
      <c r="AF2674" s="120"/>
      <c r="AG2674" s="127"/>
      <c r="AH2674" s="127"/>
      <c r="AI2674" s="120"/>
      <c r="AJ2674" s="127"/>
      <c r="AK2674" s="127"/>
      <c r="AL2674" s="120"/>
      <c r="AM2674" s="127"/>
      <c r="AN2674" s="127"/>
      <c r="AO2674" s="120"/>
      <c r="AP2674" s="127"/>
      <c r="AQ2674" s="127"/>
      <c r="AR2674" s="127"/>
      <c r="AS2674" s="127"/>
      <c r="AT2674" s="127"/>
      <c r="AU2674" s="120"/>
      <c r="AV2674" s="127"/>
      <c r="AW2674" s="127"/>
      <c r="AX2674" s="120"/>
      <c r="AY2674" s="127"/>
      <c r="AZ2674" s="127"/>
      <c r="BA2674" s="120"/>
      <c r="BB2674" s="127"/>
      <c r="BC2674" s="127"/>
      <c r="BD2674" s="120"/>
      <c r="BE2674" s="120"/>
      <c r="BF2674" s="120"/>
      <c r="BG2674" s="120"/>
      <c r="BH2674" s="120"/>
      <c r="BI2674" s="120"/>
      <c r="BJ2674" s="120"/>
      <c r="BK2674" s="128"/>
      <c r="BL2674" s="128"/>
    </row>
    <row r="2675" spans="1:64" x14ac:dyDescent="0.2">
      <c r="A2675" s="120"/>
      <c r="B2675" s="120"/>
      <c r="C2675" s="168"/>
      <c r="D2675" s="127"/>
      <c r="E2675" s="141"/>
      <c r="F2675" s="141"/>
      <c r="G2675" s="141"/>
      <c r="H2675" s="120"/>
      <c r="I2675" s="127"/>
      <c r="J2675" s="127"/>
      <c r="K2675" s="120"/>
      <c r="L2675" s="127"/>
      <c r="M2675" s="127"/>
      <c r="N2675" s="120"/>
      <c r="O2675" s="127"/>
      <c r="P2675" s="127"/>
      <c r="Q2675" s="120"/>
      <c r="R2675" s="127"/>
      <c r="S2675" s="127"/>
      <c r="T2675" s="120"/>
      <c r="U2675" s="127"/>
      <c r="V2675" s="127"/>
      <c r="W2675" s="120"/>
      <c r="X2675" s="127"/>
      <c r="Y2675" s="127"/>
      <c r="Z2675" s="120"/>
      <c r="AA2675" s="127"/>
      <c r="AB2675" s="127"/>
      <c r="AC2675" s="120"/>
      <c r="AD2675" s="127"/>
      <c r="AE2675" s="127"/>
      <c r="AF2675" s="120"/>
      <c r="AG2675" s="127"/>
      <c r="AH2675" s="127"/>
      <c r="AI2675" s="120"/>
      <c r="AJ2675" s="127"/>
      <c r="AK2675" s="127"/>
      <c r="AL2675" s="120"/>
      <c r="AM2675" s="127"/>
      <c r="AN2675" s="127"/>
      <c r="AO2675" s="120"/>
      <c r="AP2675" s="127"/>
      <c r="AQ2675" s="127"/>
      <c r="AR2675" s="127"/>
      <c r="AS2675" s="127"/>
      <c r="AT2675" s="127"/>
      <c r="AU2675" s="120"/>
      <c r="AV2675" s="127"/>
      <c r="AW2675" s="127"/>
      <c r="AX2675" s="120"/>
      <c r="AY2675" s="127"/>
      <c r="AZ2675" s="127"/>
      <c r="BA2675" s="120"/>
      <c r="BB2675" s="127"/>
      <c r="BC2675" s="127"/>
      <c r="BD2675" s="120"/>
      <c r="BE2675" s="120"/>
      <c r="BF2675" s="120"/>
      <c r="BG2675" s="120"/>
      <c r="BH2675" s="120"/>
      <c r="BI2675" s="120"/>
      <c r="BJ2675" s="120"/>
      <c r="BK2675" s="128"/>
      <c r="BL2675" s="128"/>
    </row>
    <row r="2676" spans="1:64" x14ac:dyDescent="0.2">
      <c r="A2676" s="120"/>
      <c r="B2676" s="120"/>
      <c r="C2676" s="168"/>
      <c r="D2676" s="127"/>
      <c r="E2676" s="141"/>
      <c r="F2676" s="141"/>
      <c r="G2676" s="141"/>
      <c r="H2676" s="120"/>
      <c r="I2676" s="127"/>
      <c r="J2676" s="127"/>
      <c r="K2676" s="120"/>
      <c r="L2676" s="127"/>
      <c r="M2676" s="127"/>
      <c r="N2676" s="120"/>
      <c r="O2676" s="127"/>
      <c r="P2676" s="127"/>
      <c r="Q2676" s="120"/>
      <c r="R2676" s="127"/>
      <c r="S2676" s="127"/>
      <c r="T2676" s="120"/>
      <c r="U2676" s="127"/>
      <c r="V2676" s="127"/>
      <c r="W2676" s="120"/>
      <c r="X2676" s="127"/>
      <c r="Y2676" s="127"/>
      <c r="Z2676" s="120"/>
      <c r="AA2676" s="127"/>
      <c r="AB2676" s="127"/>
      <c r="AC2676" s="120"/>
      <c r="AD2676" s="127"/>
      <c r="AE2676" s="127"/>
      <c r="AF2676" s="120"/>
      <c r="AG2676" s="127"/>
      <c r="AH2676" s="127"/>
      <c r="AI2676" s="120"/>
      <c r="AJ2676" s="127"/>
      <c r="AK2676" s="127"/>
      <c r="AL2676" s="120"/>
      <c r="AM2676" s="127"/>
      <c r="AN2676" s="127"/>
      <c r="AO2676" s="120"/>
      <c r="AP2676" s="127"/>
      <c r="AQ2676" s="127"/>
      <c r="AR2676" s="127"/>
      <c r="AS2676" s="127"/>
      <c r="AT2676" s="127"/>
      <c r="AU2676" s="120"/>
      <c r="AV2676" s="127"/>
      <c r="AW2676" s="127"/>
      <c r="AX2676" s="120"/>
      <c r="AY2676" s="127"/>
      <c r="AZ2676" s="127"/>
      <c r="BA2676" s="120"/>
      <c r="BB2676" s="127"/>
      <c r="BC2676" s="127"/>
      <c r="BD2676" s="120"/>
      <c r="BE2676" s="120"/>
      <c r="BF2676" s="120"/>
      <c r="BG2676" s="120"/>
      <c r="BH2676" s="120"/>
      <c r="BI2676" s="120"/>
      <c r="BJ2676" s="120"/>
      <c r="BK2676" s="128"/>
      <c r="BL2676" s="128"/>
    </row>
    <row r="2677" spans="1:64" x14ac:dyDescent="0.2">
      <c r="A2677" s="120"/>
      <c r="B2677" s="120"/>
      <c r="C2677" s="168"/>
      <c r="D2677" s="127"/>
      <c r="E2677" s="141"/>
      <c r="F2677" s="141"/>
      <c r="G2677" s="141"/>
      <c r="H2677" s="120"/>
      <c r="I2677" s="127"/>
      <c r="J2677" s="127"/>
      <c r="K2677" s="120"/>
      <c r="L2677" s="127"/>
      <c r="M2677" s="127"/>
      <c r="N2677" s="120"/>
      <c r="O2677" s="127"/>
      <c r="P2677" s="127"/>
      <c r="Q2677" s="120"/>
      <c r="R2677" s="127"/>
      <c r="S2677" s="127"/>
      <c r="T2677" s="120"/>
      <c r="U2677" s="127"/>
      <c r="V2677" s="127"/>
      <c r="W2677" s="120"/>
      <c r="X2677" s="127"/>
      <c r="Y2677" s="127"/>
      <c r="Z2677" s="120"/>
      <c r="AA2677" s="127"/>
      <c r="AB2677" s="127"/>
      <c r="AC2677" s="120"/>
      <c r="AD2677" s="127"/>
      <c r="AE2677" s="127"/>
      <c r="AF2677" s="120"/>
      <c r="AG2677" s="127"/>
      <c r="AH2677" s="127"/>
      <c r="AI2677" s="120"/>
      <c r="AJ2677" s="127"/>
      <c r="AK2677" s="127"/>
      <c r="AL2677" s="120"/>
      <c r="AM2677" s="127"/>
      <c r="AN2677" s="127"/>
      <c r="AO2677" s="120"/>
      <c r="AP2677" s="127"/>
      <c r="AQ2677" s="127"/>
      <c r="AR2677" s="127"/>
      <c r="AS2677" s="127"/>
      <c r="AT2677" s="127"/>
      <c r="AU2677" s="120"/>
      <c r="AV2677" s="127"/>
      <c r="AW2677" s="127"/>
      <c r="AX2677" s="120"/>
      <c r="AY2677" s="127"/>
      <c r="AZ2677" s="127"/>
      <c r="BA2677" s="120"/>
      <c r="BB2677" s="127"/>
      <c r="BC2677" s="127"/>
      <c r="BD2677" s="120"/>
      <c r="BE2677" s="120"/>
      <c r="BF2677" s="120"/>
      <c r="BG2677" s="120"/>
      <c r="BH2677" s="120"/>
      <c r="BI2677" s="120"/>
      <c r="BJ2677" s="120"/>
      <c r="BK2677" s="128"/>
      <c r="BL2677" s="128"/>
    </row>
    <row r="2678" spans="1:64" x14ac:dyDescent="0.2">
      <c r="A2678" s="120"/>
      <c r="B2678" s="120"/>
      <c r="C2678" s="168"/>
      <c r="D2678" s="127"/>
      <c r="E2678" s="141"/>
      <c r="F2678" s="141"/>
      <c r="G2678" s="141"/>
      <c r="H2678" s="120"/>
      <c r="I2678" s="127"/>
      <c r="J2678" s="127"/>
      <c r="K2678" s="120"/>
      <c r="L2678" s="127"/>
      <c r="M2678" s="127"/>
      <c r="N2678" s="120"/>
      <c r="O2678" s="127"/>
      <c r="P2678" s="127"/>
      <c r="Q2678" s="120"/>
      <c r="R2678" s="127"/>
      <c r="S2678" s="127"/>
      <c r="T2678" s="120"/>
      <c r="U2678" s="127"/>
      <c r="V2678" s="127"/>
      <c r="W2678" s="120"/>
      <c r="X2678" s="127"/>
      <c r="Y2678" s="127"/>
      <c r="Z2678" s="120"/>
      <c r="AA2678" s="127"/>
      <c r="AB2678" s="127"/>
      <c r="AC2678" s="120"/>
      <c r="AD2678" s="127"/>
      <c r="AE2678" s="127"/>
      <c r="AF2678" s="120"/>
      <c r="AG2678" s="127"/>
      <c r="AH2678" s="127"/>
      <c r="AI2678" s="120"/>
      <c r="AJ2678" s="127"/>
      <c r="AK2678" s="127"/>
      <c r="AL2678" s="120"/>
      <c r="AM2678" s="127"/>
      <c r="AN2678" s="127"/>
      <c r="AO2678" s="120"/>
      <c r="AP2678" s="127"/>
      <c r="AQ2678" s="127"/>
      <c r="AR2678" s="127"/>
      <c r="AS2678" s="127"/>
      <c r="AT2678" s="127"/>
      <c r="AU2678" s="120"/>
      <c r="AV2678" s="127"/>
      <c r="AW2678" s="127"/>
      <c r="AX2678" s="120"/>
      <c r="AY2678" s="127"/>
      <c r="AZ2678" s="127"/>
      <c r="BA2678" s="120"/>
      <c r="BB2678" s="127"/>
      <c r="BC2678" s="127"/>
      <c r="BD2678" s="120"/>
      <c r="BE2678" s="120"/>
      <c r="BF2678" s="120"/>
      <c r="BG2678" s="120"/>
      <c r="BH2678" s="120"/>
      <c r="BI2678" s="120"/>
      <c r="BJ2678" s="120"/>
      <c r="BK2678" s="128"/>
      <c r="BL2678" s="128"/>
    </row>
    <row r="2679" spans="1:64" x14ac:dyDescent="0.2">
      <c r="A2679" s="120"/>
      <c r="B2679" s="120"/>
      <c r="C2679" s="168"/>
      <c r="D2679" s="127"/>
      <c r="E2679" s="141"/>
      <c r="F2679" s="141"/>
      <c r="G2679" s="141"/>
      <c r="H2679" s="120"/>
      <c r="I2679" s="127"/>
      <c r="J2679" s="127"/>
      <c r="K2679" s="120"/>
      <c r="L2679" s="127"/>
      <c r="M2679" s="127"/>
      <c r="N2679" s="120"/>
      <c r="O2679" s="127"/>
      <c r="P2679" s="127"/>
      <c r="Q2679" s="120"/>
      <c r="R2679" s="127"/>
      <c r="S2679" s="127"/>
      <c r="T2679" s="120"/>
      <c r="U2679" s="127"/>
      <c r="V2679" s="127"/>
      <c r="W2679" s="120"/>
      <c r="X2679" s="127"/>
      <c r="Y2679" s="127"/>
      <c r="Z2679" s="120"/>
      <c r="AA2679" s="127"/>
      <c r="AB2679" s="127"/>
      <c r="AC2679" s="120"/>
      <c r="AD2679" s="127"/>
      <c r="AE2679" s="127"/>
      <c r="AF2679" s="120"/>
      <c r="AG2679" s="127"/>
      <c r="AH2679" s="127"/>
      <c r="AI2679" s="120"/>
      <c r="AJ2679" s="127"/>
      <c r="AK2679" s="127"/>
      <c r="AL2679" s="120"/>
      <c r="AM2679" s="127"/>
      <c r="AN2679" s="127"/>
      <c r="AO2679" s="120"/>
      <c r="AP2679" s="127"/>
      <c r="AQ2679" s="127"/>
      <c r="AR2679" s="127"/>
      <c r="AS2679" s="127"/>
      <c r="AT2679" s="127"/>
      <c r="AU2679" s="120"/>
      <c r="AV2679" s="127"/>
      <c r="AW2679" s="127"/>
      <c r="AX2679" s="120"/>
      <c r="AY2679" s="127"/>
      <c r="AZ2679" s="127"/>
      <c r="BA2679" s="120"/>
      <c r="BB2679" s="127"/>
      <c r="BC2679" s="127"/>
      <c r="BD2679" s="120"/>
      <c r="BE2679" s="120"/>
      <c r="BF2679" s="120"/>
      <c r="BG2679" s="120"/>
      <c r="BH2679" s="120"/>
      <c r="BI2679" s="120"/>
      <c r="BJ2679" s="120"/>
      <c r="BK2679" s="128"/>
      <c r="BL2679" s="128"/>
    </row>
    <row r="2680" spans="1:64" x14ac:dyDescent="0.2">
      <c r="A2680" s="120"/>
      <c r="B2680" s="120"/>
      <c r="C2680" s="168"/>
      <c r="D2680" s="127"/>
      <c r="E2680" s="141"/>
      <c r="F2680" s="141"/>
      <c r="G2680" s="141"/>
      <c r="H2680" s="120"/>
      <c r="I2680" s="127"/>
      <c r="J2680" s="127"/>
      <c r="K2680" s="120"/>
      <c r="L2680" s="127"/>
      <c r="M2680" s="127"/>
      <c r="N2680" s="120"/>
      <c r="O2680" s="127"/>
      <c r="P2680" s="127"/>
      <c r="Q2680" s="120"/>
      <c r="R2680" s="127"/>
      <c r="S2680" s="127"/>
      <c r="T2680" s="120"/>
      <c r="U2680" s="127"/>
      <c r="V2680" s="127"/>
      <c r="W2680" s="120"/>
      <c r="X2680" s="127"/>
      <c r="Y2680" s="127"/>
      <c r="Z2680" s="120"/>
      <c r="AA2680" s="127"/>
      <c r="AB2680" s="127"/>
      <c r="AC2680" s="120"/>
      <c r="AD2680" s="127"/>
      <c r="AE2680" s="127"/>
      <c r="AF2680" s="120"/>
      <c r="AG2680" s="127"/>
      <c r="AH2680" s="127"/>
      <c r="AI2680" s="120"/>
      <c r="AJ2680" s="127"/>
      <c r="AK2680" s="127"/>
      <c r="AL2680" s="120"/>
      <c r="AM2680" s="127"/>
      <c r="AN2680" s="127"/>
      <c r="AO2680" s="120"/>
      <c r="AP2680" s="127"/>
      <c r="AQ2680" s="127"/>
      <c r="AR2680" s="127"/>
      <c r="AS2680" s="127"/>
      <c r="AT2680" s="127"/>
      <c r="AU2680" s="120"/>
      <c r="AV2680" s="127"/>
      <c r="AW2680" s="127"/>
      <c r="AX2680" s="120"/>
      <c r="AY2680" s="127"/>
      <c r="AZ2680" s="127"/>
      <c r="BA2680" s="120"/>
      <c r="BB2680" s="127"/>
      <c r="BC2680" s="127"/>
      <c r="BD2680" s="120"/>
      <c r="BE2680" s="120"/>
      <c r="BF2680" s="120"/>
      <c r="BG2680" s="120"/>
      <c r="BH2680" s="120"/>
      <c r="BI2680" s="120"/>
      <c r="BJ2680" s="120"/>
      <c r="BK2680" s="128"/>
      <c r="BL2680" s="128"/>
    </row>
    <row r="2681" spans="1:64" x14ac:dyDescent="0.2">
      <c r="A2681" s="120"/>
      <c r="B2681" s="120"/>
      <c r="C2681" s="168"/>
      <c r="D2681" s="127"/>
      <c r="E2681" s="141"/>
      <c r="F2681" s="141"/>
      <c r="G2681" s="141"/>
      <c r="H2681" s="120"/>
      <c r="I2681" s="127"/>
      <c r="J2681" s="127"/>
      <c r="K2681" s="120"/>
      <c r="L2681" s="127"/>
      <c r="M2681" s="127"/>
      <c r="N2681" s="120"/>
      <c r="O2681" s="127"/>
      <c r="P2681" s="127"/>
      <c r="Q2681" s="120"/>
      <c r="R2681" s="127"/>
      <c r="S2681" s="127"/>
      <c r="T2681" s="120"/>
      <c r="U2681" s="127"/>
      <c r="V2681" s="127"/>
      <c r="W2681" s="120"/>
      <c r="X2681" s="127"/>
      <c r="Y2681" s="127"/>
      <c r="Z2681" s="120"/>
      <c r="AA2681" s="127"/>
      <c r="AB2681" s="127"/>
      <c r="AC2681" s="120"/>
      <c r="AD2681" s="127"/>
      <c r="AE2681" s="127"/>
      <c r="AF2681" s="120"/>
      <c r="AG2681" s="127"/>
      <c r="AH2681" s="127"/>
      <c r="AI2681" s="120"/>
      <c r="AJ2681" s="127"/>
      <c r="AK2681" s="127"/>
      <c r="AL2681" s="120"/>
      <c r="AM2681" s="127"/>
      <c r="AN2681" s="127"/>
      <c r="AO2681" s="120"/>
      <c r="AP2681" s="127"/>
      <c r="AQ2681" s="127"/>
      <c r="AR2681" s="127"/>
      <c r="AS2681" s="127"/>
      <c r="AT2681" s="127"/>
      <c r="AU2681" s="120"/>
      <c r="AV2681" s="127"/>
      <c r="AW2681" s="127"/>
      <c r="AX2681" s="120"/>
      <c r="AY2681" s="127"/>
      <c r="AZ2681" s="127"/>
      <c r="BA2681" s="120"/>
      <c r="BB2681" s="127"/>
      <c r="BC2681" s="127"/>
      <c r="BD2681" s="120"/>
      <c r="BE2681" s="120"/>
      <c r="BF2681" s="120"/>
      <c r="BG2681" s="120"/>
      <c r="BH2681" s="120"/>
      <c r="BI2681" s="120"/>
      <c r="BJ2681" s="120"/>
      <c r="BK2681" s="128"/>
      <c r="BL2681" s="128"/>
    </row>
    <row r="2682" spans="1:64" x14ac:dyDescent="0.2">
      <c r="A2682" s="120"/>
      <c r="B2682" s="120"/>
      <c r="C2682" s="168"/>
      <c r="D2682" s="127"/>
      <c r="E2682" s="141"/>
      <c r="F2682" s="141"/>
      <c r="G2682" s="141"/>
      <c r="H2682" s="120"/>
      <c r="I2682" s="127"/>
      <c r="J2682" s="127"/>
      <c r="K2682" s="120"/>
      <c r="L2682" s="127"/>
      <c r="M2682" s="127"/>
      <c r="N2682" s="120"/>
      <c r="O2682" s="127"/>
      <c r="P2682" s="127"/>
      <c r="Q2682" s="120"/>
      <c r="R2682" s="127"/>
      <c r="S2682" s="127"/>
      <c r="T2682" s="120"/>
      <c r="U2682" s="127"/>
      <c r="V2682" s="127"/>
      <c r="W2682" s="120"/>
      <c r="X2682" s="127"/>
      <c r="Y2682" s="127"/>
      <c r="Z2682" s="120"/>
      <c r="AA2682" s="127"/>
      <c r="AB2682" s="127"/>
      <c r="AC2682" s="120"/>
      <c r="AD2682" s="127"/>
      <c r="AE2682" s="127"/>
      <c r="AF2682" s="120"/>
      <c r="AG2682" s="127"/>
      <c r="AH2682" s="127"/>
      <c r="AI2682" s="120"/>
      <c r="AJ2682" s="127"/>
      <c r="AK2682" s="127"/>
      <c r="AL2682" s="120"/>
      <c r="AM2682" s="127"/>
      <c r="AN2682" s="127"/>
      <c r="AO2682" s="120"/>
      <c r="AP2682" s="127"/>
      <c r="AQ2682" s="127"/>
      <c r="AR2682" s="127"/>
      <c r="AS2682" s="127"/>
      <c r="AT2682" s="127"/>
      <c r="AU2682" s="120"/>
      <c r="AV2682" s="127"/>
      <c r="AW2682" s="127"/>
      <c r="AX2682" s="120"/>
      <c r="AY2682" s="127"/>
      <c r="AZ2682" s="127"/>
      <c r="BA2682" s="120"/>
      <c r="BB2682" s="127"/>
      <c r="BC2682" s="127"/>
      <c r="BD2682" s="120"/>
      <c r="BE2682" s="120"/>
      <c r="BF2682" s="120"/>
      <c r="BG2682" s="120"/>
      <c r="BH2682" s="120"/>
      <c r="BI2682" s="120"/>
      <c r="BJ2682" s="120"/>
      <c r="BK2682" s="128"/>
      <c r="BL2682" s="128"/>
    </row>
    <row r="2683" spans="1:64" x14ac:dyDescent="0.2">
      <c r="A2683" s="120"/>
      <c r="B2683" s="120"/>
      <c r="C2683" s="168"/>
      <c r="D2683" s="127"/>
      <c r="E2683" s="141"/>
      <c r="F2683" s="141"/>
      <c r="G2683" s="141"/>
      <c r="H2683" s="120"/>
      <c r="I2683" s="127"/>
      <c r="J2683" s="127"/>
      <c r="K2683" s="120"/>
      <c r="L2683" s="127"/>
      <c r="M2683" s="127"/>
      <c r="N2683" s="120"/>
      <c r="O2683" s="127"/>
      <c r="P2683" s="127"/>
      <c r="Q2683" s="120"/>
      <c r="R2683" s="127"/>
      <c r="S2683" s="127"/>
      <c r="T2683" s="120"/>
      <c r="U2683" s="127"/>
      <c r="V2683" s="127"/>
      <c r="W2683" s="120"/>
      <c r="X2683" s="127"/>
      <c r="Y2683" s="127"/>
      <c r="Z2683" s="120"/>
      <c r="AA2683" s="127"/>
      <c r="AB2683" s="127"/>
      <c r="AC2683" s="120"/>
      <c r="AD2683" s="127"/>
      <c r="AE2683" s="127"/>
      <c r="AF2683" s="120"/>
      <c r="AG2683" s="127"/>
      <c r="AH2683" s="127"/>
      <c r="AI2683" s="120"/>
      <c r="AJ2683" s="127"/>
      <c r="AK2683" s="127"/>
      <c r="AL2683" s="120"/>
      <c r="AM2683" s="127"/>
      <c r="AN2683" s="127"/>
      <c r="AO2683" s="120"/>
      <c r="AP2683" s="127"/>
      <c r="AQ2683" s="127"/>
      <c r="AR2683" s="127"/>
      <c r="AS2683" s="127"/>
      <c r="AT2683" s="127"/>
      <c r="AU2683" s="120"/>
      <c r="AV2683" s="127"/>
      <c r="AW2683" s="127"/>
      <c r="AX2683" s="120"/>
      <c r="AY2683" s="127"/>
      <c r="AZ2683" s="127"/>
      <c r="BA2683" s="120"/>
      <c r="BB2683" s="127"/>
      <c r="BC2683" s="127"/>
      <c r="BD2683" s="120"/>
      <c r="BE2683" s="120"/>
      <c r="BF2683" s="120"/>
      <c r="BG2683" s="120"/>
      <c r="BH2683" s="120"/>
      <c r="BI2683" s="120"/>
      <c r="BJ2683" s="120"/>
      <c r="BK2683" s="128"/>
      <c r="BL2683" s="128"/>
    </row>
    <row r="2684" spans="1:64" x14ac:dyDescent="0.2">
      <c r="A2684" s="120"/>
      <c r="B2684" s="120"/>
      <c r="C2684" s="168"/>
      <c r="D2684" s="127"/>
      <c r="E2684" s="141"/>
      <c r="F2684" s="141"/>
      <c r="G2684" s="141"/>
      <c r="H2684" s="120"/>
      <c r="I2684" s="127"/>
      <c r="J2684" s="127"/>
      <c r="K2684" s="120"/>
      <c r="L2684" s="127"/>
      <c r="M2684" s="127"/>
      <c r="N2684" s="120"/>
      <c r="O2684" s="127"/>
      <c r="P2684" s="127"/>
      <c r="Q2684" s="120"/>
      <c r="R2684" s="127"/>
      <c r="S2684" s="127"/>
      <c r="T2684" s="120"/>
      <c r="U2684" s="127"/>
      <c r="V2684" s="127"/>
      <c r="W2684" s="120"/>
      <c r="X2684" s="127"/>
      <c r="Y2684" s="127"/>
      <c r="Z2684" s="120"/>
      <c r="AA2684" s="127"/>
      <c r="AB2684" s="127"/>
      <c r="AC2684" s="120"/>
      <c r="AD2684" s="127"/>
      <c r="AE2684" s="127"/>
      <c r="AF2684" s="120"/>
      <c r="AG2684" s="127"/>
      <c r="AH2684" s="127"/>
      <c r="AI2684" s="120"/>
      <c r="AJ2684" s="127"/>
      <c r="AK2684" s="127"/>
      <c r="AL2684" s="120"/>
      <c r="AM2684" s="127"/>
      <c r="AN2684" s="127"/>
      <c r="AO2684" s="120"/>
      <c r="AP2684" s="127"/>
      <c r="AQ2684" s="127"/>
      <c r="AR2684" s="127"/>
      <c r="AS2684" s="127"/>
      <c r="AT2684" s="127"/>
      <c r="AU2684" s="120"/>
      <c r="AV2684" s="127"/>
      <c r="AW2684" s="127"/>
      <c r="AX2684" s="120"/>
      <c r="AY2684" s="127"/>
      <c r="AZ2684" s="127"/>
      <c r="BA2684" s="120"/>
      <c r="BB2684" s="127"/>
      <c r="BC2684" s="127"/>
      <c r="BD2684" s="120"/>
      <c r="BE2684" s="120"/>
      <c r="BF2684" s="120"/>
      <c r="BG2684" s="120"/>
      <c r="BH2684" s="120"/>
      <c r="BI2684" s="120"/>
      <c r="BJ2684" s="120"/>
      <c r="BK2684" s="128"/>
      <c r="BL2684" s="128"/>
    </row>
    <row r="2685" spans="1:64" x14ac:dyDescent="0.2">
      <c r="A2685" s="120"/>
      <c r="B2685" s="120"/>
      <c r="C2685" s="168"/>
      <c r="D2685" s="127"/>
      <c r="E2685" s="141"/>
      <c r="F2685" s="141"/>
      <c r="G2685" s="141"/>
      <c r="H2685" s="120"/>
      <c r="I2685" s="127"/>
      <c r="J2685" s="127"/>
      <c r="K2685" s="120"/>
      <c r="L2685" s="127"/>
      <c r="M2685" s="127"/>
      <c r="N2685" s="120"/>
      <c r="O2685" s="127"/>
      <c r="P2685" s="127"/>
      <c r="Q2685" s="120"/>
      <c r="R2685" s="127"/>
      <c r="S2685" s="127"/>
      <c r="T2685" s="120"/>
      <c r="U2685" s="127"/>
      <c r="V2685" s="127"/>
      <c r="W2685" s="120"/>
      <c r="X2685" s="127"/>
      <c r="Y2685" s="127"/>
      <c r="Z2685" s="120"/>
      <c r="AA2685" s="127"/>
      <c r="AB2685" s="127"/>
      <c r="AC2685" s="120"/>
      <c r="AD2685" s="127"/>
      <c r="AE2685" s="127"/>
      <c r="AF2685" s="120"/>
      <c r="AG2685" s="127"/>
      <c r="AH2685" s="127"/>
      <c r="AI2685" s="120"/>
      <c r="AJ2685" s="127"/>
      <c r="AK2685" s="127"/>
      <c r="AL2685" s="120"/>
      <c r="AM2685" s="127"/>
      <c r="AN2685" s="127"/>
      <c r="AO2685" s="120"/>
      <c r="AP2685" s="127"/>
      <c r="AQ2685" s="127"/>
      <c r="AR2685" s="127"/>
      <c r="AS2685" s="127"/>
      <c r="AT2685" s="127"/>
      <c r="AU2685" s="120"/>
      <c r="AV2685" s="127"/>
      <c r="AW2685" s="127"/>
      <c r="AX2685" s="120"/>
      <c r="AY2685" s="127"/>
      <c r="AZ2685" s="127"/>
      <c r="BA2685" s="120"/>
      <c r="BB2685" s="127"/>
      <c r="BC2685" s="127"/>
      <c r="BD2685" s="120"/>
      <c r="BE2685" s="120"/>
      <c r="BF2685" s="120"/>
      <c r="BG2685" s="120"/>
      <c r="BH2685" s="120"/>
      <c r="BI2685" s="120"/>
      <c r="BJ2685" s="120"/>
      <c r="BK2685" s="128"/>
      <c r="BL2685" s="128"/>
    </row>
    <row r="2686" spans="1:64" x14ac:dyDescent="0.2">
      <c r="A2686" s="120"/>
      <c r="B2686" s="120"/>
      <c r="C2686" s="168"/>
      <c r="D2686" s="127"/>
      <c r="E2686" s="141"/>
      <c r="F2686" s="141"/>
      <c r="G2686" s="141"/>
      <c r="H2686" s="120"/>
      <c r="I2686" s="127"/>
      <c r="J2686" s="127"/>
      <c r="K2686" s="120"/>
      <c r="L2686" s="127"/>
      <c r="M2686" s="127"/>
      <c r="N2686" s="120"/>
      <c r="O2686" s="127"/>
      <c r="P2686" s="127"/>
      <c r="Q2686" s="120"/>
      <c r="R2686" s="127"/>
      <c r="S2686" s="127"/>
      <c r="T2686" s="120"/>
      <c r="U2686" s="127"/>
      <c r="V2686" s="127"/>
      <c r="W2686" s="120"/>
      <c r="X2686" s="127"/>
      <c r="Y2686" s="127"/>
      <c r="Z2686" s="120"/>
      <c r="AA2686" s="127"/>
      <c r="AB2686" s="127"/>
      <c r="AC2686" s="120"/>
      <c r="AD2686" s="127"/>
      <c r="AE2686" s="127"/>
      <c r="AF2686" s="120"/>
      <c r="AG2686" s="127"/>
      <c r="AH2686" s="127"/>
      <c r="AI2686" s="120"/>
      <c r="AJ2686" s="127"/>
      <c r="AK2686" s="127"/>
      <c r="AL2686" s="120"/>
      <c r="AM2686" s="127"/>
      <c r="AN2686" s="127"/>
      <c r="AO2686" s="120"/>
      <c r="AP2686" s="127"/>
      <c r="AQ2686" s="127"/>
      <c r="AR2686" s="127"/>
      <c r="AS2686" s="127"/>
      <c r="AT2686" s="127"/>
      <c r="AU2686" s="120"/>
      <c r="AV2686" s="127"/>
      <c r="AW2686" s="127"/>
      <c r="AX2686" s="120"/>
      <c r="AY2686" s="127"/>
      <c r="AZ2686" s="127"/>
      <c r="BA2686" s="120"/>
      <c r="BB2686" s="127"/>
      <c r="BC2686" s="127"/>
      <c r="BD2686" s="120"/>
      <c r="BE2686" s="120"/>
      <c r="BF2686" s="120"/>
      <c r="BG2686" s="120"/>
      <c r="BH2686" s="120"/>
      <c r="BI2686" s="120"/>
      <c r="BJ2686" s="120"/>
      <c r="BK2686" s="128"/>
      <c r="BL2686" s="128"/>
    </row>
    <row r="2687" spans="1:64" x14ac:dyDescent="0.2">
      <c r="A2687" s="120"/>
      <c r="B2687" s="120"/>
      <c r="C2687" s="168"/>
      <c r="D2687" s="127"/>
      <c r="E2687" s="141"/>
      <c r="F2687" s="141"/>
      <c r="G2687" s="141"/>
      <c r="H2687" s="120"/>
      <c r="I2687" s="127"/>
      <c r="J2687" s="127"/>
      <c r="K2687" s="120"/>
      <c r="L2687" s="127"/>
      <c r="M2687" s="127"/>
      <c r="N2687" s="120"/>
      <c r="O2687" s="127"/>
      <c r="P2687" s="127"/>
      <c r="Q2687" s="120"/>
      <c r="R2687" s="127"/>
      <c r="S2687" s="127"/>
      <c r="T2687" s="120"/>
      <c r="U2687" s="127"/>
      <c r="V2687" s="127"/>
      <c r="W2687" s="120"/>
      <c r="X2687" s="127"/>
      <c r="Y2687" s="127"/>
      <c r="Z2687" s="120"/>
      <c r="AA2687" s="127"/>
      <c r="AB2687" s="127"/>
      <c r="AC2687" s="120"/>
      <c r="AD2687" s="127"/>
      <c r="AE2687" s="127"/>
      <c r="AF2687" s="120"/>
      <c r="AG2687" s="127"/>
      <c r="AH2687" s="127"/>
      <c r="AI2687" s="120"/>
      <c r="AJ2687" s="127"/>
      <c r="AK2687" s="127"/>
      <c r="AL2687" s="120"/>
      <c r="AM2687" s="127"/>
      <c r="AN2687" s="127"/>
      <c r="AO2687" s="120"/>
      <c r="AP2687" s="127"/>
      <c r="AQ2687" s="127"/>
      <c r="AR2687" s="127"/>
      <c r="AS2687" s="127"/>
      <c r="AT2687" s="127"/>
      <c r="AU2687" s="120"/>
      <c r="AV2687" s="127"/>
      <c r="AW2687" s="127"/>
      <c r="AX2687" s="120"/>
      <c r="AY2687" s="127"/>
      <c r="AZ2687" s="127"/>
      <c r="BA2687" s="120"/>
      <c r="BB2687" s="127"/>
      <c r="BC2687" s="127"/>
      <c r="BD2687" s="120"/>
      <c r="BE2687" s="120"/>
      <c r="BF2687" s="120"/>
      <c r="BG2687" s="120"/>
      <c r="BH2687" s="120"/>
      <c r="BI2687" s="120"/>
      <c r="BJ2687" s="120"/>
      <c r="BK2687" s="128"/>
      <c r="BL2687" s="128"/>
    </row>
    <row r="2688" spans="1:64" x14ac:dyDescent="0.2">
      <c r="A2688" s="120"/>
      <c r="B2688" s="120"/>
      <c r="C2688" s="168"/>
      <c r="D2688" s="127"/>
      <c r="E2688" s="141"/>
      <c r="F2688" s="141"/>
      <c r="G2688" s="141"/>
      <c r="H2688" s="120"/>
      <c r="I2688" s="127"/>
      <c r="J2688" s="127"/>
      <c r="K2688" s="120"/>
      <c r="L2688" s="127"/>
      <c r="M2688" s="127"/>
      <c r="N2688" s="120"/>
      <c r="O2688" s="127"/>
      <c r="P2688" s="127"/>
      <c r="Q2688" s="120"/>
      <c r="R2688" s="127"/>
      <c r="S2688" s="127"/>
      <c r="T2688" s="120"/>
      <c r="U2688" s="127"/>
      <c r="V2688" s="127"/>
      <c r="W2688" s="120"/>
      <c r="X2688" s="127"/>
      <c r="Y2688" s="127"/>
      <c r="Z2688" s="120"/>
      <c r="AA2688" s="127"/>
      <c r="AB2688" s="127"/>
      <c r="AC2688" s="120"/>
      <c r="AD2688" s="127"/>
      <c r="AE2688" s="127"/>
      <c r="AF2688" s="120"/>
      <c r="AG2688" s="127"/>
      <c r="AH2688" s="127"/>
      <c r="AI2688" s="120"/>
      <c r="AJ2688" s="127"/>
      <c r="AK2688" s="127"/>
      <c r="AL2688" s="120"/>
      <c r="AM2688" s="127"/>
      <c r="AN2688" s="127"/>
      <c r="AO2688" s="120"/>
      <c r="AP2688" s="127"/>
      <c r="AQ2688" s="127"/>
      <c r="AR2688" s="127"/>
      <c r="AS2688" s="127"/>
      <c r="AT2688" s="127"/>
      <c r="AU2688" s="120"/>
      <c r="AV2688" s="127"/>
      <c r="AW2688" s="127"/>
      <c r="AX2688" s="120"/>
      <c r="AY2688" s="127"/>
      <c r="AZ2688" s="127"/>
      <c r="BA2688" s="120"/>
      <c r="BB2688" s="127"/>
      <c r="BC2688" s="127"/>
      <c r="BD2688" s="120"/>
      <c r="BE2688" s="120"/>
      <c r="BF2688" s="120"/>
      <c r="BG2688" s="120"/>
      <c r="BH2688" s="120"/>
      <c r="BI2688" s="120"/>
      <c r="BJ2688" s="120"/>
      <c r="BK2688" s="128"/>
      <c r="BL2688" s="128"/>
    </row>
    <row r="2689" spans="1:64" x14ac:dyDescent="0.2">
      <c r="A2689" s="120"/>
      <c r="B2689" s="120"/>
      <c r="C2689" s="168"/>
      <c r="D2689" s="127"/>
      <c r="E2689" s="141"/>
      <c r="F2689" s="141"/>
      <c r="G2689" s="141"/>
      <c r="H2689" s="120"/>
      <c r="I2689" s="127"/>
      <c r="J2689" s="127"/>
      <c r="K2689" s="120"/>
      <c r="L2689" s="127"/>
      <c r="M2689" s="127"/>
      <c r="N2689" s="120"/>
      <c r="O2689" s="127"/>
      <c r="P2689" s="127"/>
      <c r="Q2689" s="120"/>
      <c r="R2689" s="127"/>
      <c r="S2689" s="127"/>
      <c r="T2689" s="120"/>
      <c r="U2689" s="127"/>
      <c r="V2689" s="127"/>
      <c r="W2689" s="120"/>
      <c r="X2689" s="127"/>
      <c r="Y2689" s="127"/>
      <c r="Z2689" s="120"/>
      <c r="AA2689" s="127"/>
      <c r="AB2689" s="127"/>
      <c r="AC2689" s="120"/>
      <c r="AD2689" s="127"/>
      <c r="AE2689" s="127"/>
      <c r="AF2689" s="120"/>
      <c r="AG2689" s="127"/>
      <c r="AH2689" s="127"/>
      <c r="AI2689" s="120"/>
      <c r="AJ2689" s="127"/>
      <c r="AK2689" s="127"/>
      <c r="AL2689" s="120"/>
      <c r="AM2689" s="127"/>
      <c r="AN2689" s="127"/>
      <c r="AO2689" s="120"/>
      <c r="AP2689" s="127"/>
      <c r="AQ2689" s="127"/>
      <c r="AR2689" s="127"/>
      <c r="AS2689" s="127"/>
      <c r="AT2689" s="127"/>
      <c r="AU2689" s="120"/>
      <c r="AV2689" s="127"/>
      <c r="AW2689" s="127"/>
      <c r="AX2689" s="120"/>
      <c r="AY2689" s="127"/>
      <c r="AZ2689" s="127"/>
      <c r="BA2689" s="120"/>
      <c r="BB2689" s="127"/>
      <c r="BC2689" s="127"/>
      <c r="BD2689" s="120"/>
      <c r="BE2689" s="120"/>
      <c r="BF2689" s="120"/>
      <c r="BG2689" s="120"/>
      <c r="BH2689" s="120"/>
      <c r="BI2689" s="120"/>
      <c r="BJ2689" s="120"/>
      <c r="BK2689" s="128"/>
      <c r="BL2689" s="128"/>
    </row>
    <row r="2690" spans="1:64" x14ac:dyDescent="0.2">
      <c r="A2690" s="120"/>
      <c r="B2690" s="120"/>
      <c r="C2690" s="168"/>
      <c r="D2690" s="127"/>
      <c r="E2690" s="141"/>
      <c r="F2690" s="141"/>
      <c r="G2690" s="141"/>
      <c r="H2690" s="120"/>
      <c r="I2690" s="127"/>
      <c r="J2690" s="127"/>
      <c r="K2690" s="120"/>
      <c r="L2690" s="127"/>
      <c r="M2690" s="127"/>
      <c r="N2690" s="120"/>
      <c r="O2690" s="127"/>
      <c r="P2690" s="127"/>
      <c r="Q2690" s="120"/>
      <c r="R2690" s="127"/>
      <c r="S2690" s="127"/>
      <c r="T2690" s="120"/>
      <c r="U2690" s="127"/>
      <c r="V2690" s="127"/>
      <c r="W2690" s="120"/>
      <c r="X2690" s="127"/>
      <c r="Y2690" s="127"/>
      <c r="Z2690" s="120"/>
      <c r="AA2690" s="127"/>
      <c r="AB2690" s="127"/>
      <c r="AC2690" s="120"/>
      <c r="AD2690" s="127"/>
      <c r="AE2690" s="127"/>
      <c r="AF2690" s="120"/>
      <c r="AG2690" s="127"/>
      <c r="AH2690" s="127"/>
      <c r="AI2690" s="120"/>
      <c r="AJ2690" s="127"/>
      <c r="AK2690" s="127"/>
      <c r="AL2690" s="120"/>
      <c r="AM2690" s="127"/>
      <c r="AN2690" s="127"/>
      <c r="AO2690" s="120"/>
      <c r="AP2690" s="127"/>
      <c r="AQ2690" s="127"/>
      <c r="AR2690" s="127"/>
      <c r="AS2690" s="127"/>
      <c r="AT2690" s="127"/>
      <c r="AU2690" s="120"/>
      <c r="AV2690" s="127"/>
      <c r="AW2690" s="127"/>
      <c r="AX2690" s="120"/>
      <c r="AY2690" s="127"/>
      <c r="AZ2690" s="127"/>
      <c r="BA2690" s="120"/>
      <c r="BB2690" s="127"/>
      <c r="BC2690" s="127"/>
      <c r="BD2690" s="120"/>
      <c r="BE2690" s="120"/>
      <c r="BF2690" s="120"/>
      <c r="BG2690" s="120"/>
      <c r="BH2690" s="120"/>
      <c r="BI2690" s="120"/>
      <c r="BJ2690" s="120"/>
      <c r="BK2690" s="128"/>
      <c r="BL2690" s="128"/>
    </row>
    <row r="2691" spans="1:64" x14ac:dyDescent="0.2">
      <c r="A2691" s="120"/>
      <c r="B2691" s="120"/>
      <c r="C2691" s="168"/>
      <c r="D2691" s="127"/>
      <c r="E2691" s="141"/>
      <c r="F2691" s="141"/>
      <c r="G2691" s="141"/>
      <c r="H2691" s="120"/>
      <c r="I2691" s="127"/>
      <c r="J2691" s="127"/>
      <c r="K2691" s="120"/>
      <c r="L2691" s="127"/>
      <c r="M2691" s="127"/>
      <c r="N2691" s="120"/>
      <c r="O2691" s="127"/>
      <c r="P2691" s="127"/>
      <c r="Q2691" s="120"/>
      <c r="R2691" s="127"/>
      <c r="S2691" s="127"/>
      <c r="T2691" s="120"/>
      <c r="U2691" s="127"/>
      <c r="V2691" s="127"/>
      <c r="W2691" s="120"/>
      <c r="X2691" s="127"/>
      <c r="Y2691" s="127"/>
      <c r="Z2691" s="120"/>
      <c r="AA2691" s="127"/>
      <c r="AB2691" s="127"/>
      <c r="AC2691" s="120"/>
      <c r="AD2691" s="127"/>
      <c r="AE2691" s="127"/>
      <c r="AF2691" s="120"/>
      <c r="AG2691" s="127"/>
      <c r="AH2691" s="127"/>
      <c r="AI2691" s="120"/>
      <c r="AJ2691" s="127"/>
      <c r="AK2691" s="127"/>
      <c r="AL2691" s="120"/>
      <c r="AM2691" s="127"/>
      <c r="AN2691" s="127"/>
      <c r="AO2691" s="120"/>
      <c r="AP2691" s="127"/>
      <c r="AQ2691" s="127"/>
      <c r="AR2691" s="127"/>
      <c r="AS2691" s="127"/>
      <c r="AT2691" s="127"/>
      <c r="AU2691" s="120"/>
      <c r="AV2691" s="127"/>
      <c r="AW2691" s="127"/>
      <c r="AX2691" s="120"/>
      <c r="AY2691" s="127"/>
      <c r="AZ2691" s="127"/>
      <c r="BA2691" s="120"/>
      <c r="BB2691" s="127"/>
      <c r="BC2691" s="127"/>
      <c r="BD2691" s="120"/>
      <c r="BE2691" s="120"/>
      <c r="BF2691" s="120"/>
      <c r="BG2691" s="120"/>
      <c r="BH2691" s="120"/>
      <c r="BI2691" s="120"/>
      <c r="BJ2691" s="120"/>
      <c r="BK2691" s="128"/>
      <c r="BL2691" s="128"/>
    </row>
    <row r="2692" spans="1:64" x14ac:dyDescent="0.2">
      <c r="A2692" s="120"/>
      <c r="B2692" s="120"/>
      <c r="C2692" s="168"/>
      <c r="D2692" s="127"/>
      <c r="E2692" s="141"/>
      <c r="F2692" s="141"/>
      <c r="G2692" s="141"/>
      <c r="H2692" s="120"/>
      <c r="I2692" s="127"/>
      <c r="J2692" s="127"/>
      <c r="K2692" s="120"/>
      <c r="L2692" s="127"/>
      <c r="M2692" s="127"/>
      <c r="N2692" s="120"/>
      <c r="O2692" s="127"/>
      <c r="P2692" s="127"/>
      <c r="Q2692" s="120"/>
      <c r="R2692" s="127"/>
      <c r="S2692" s="127"/>
      <c r="T2692" s="120"/>
      <c r="U2692" s="127"/>
      <c r="V2692" s="127"/>
      <c r="W2692" s="120"/>
      <c r="X2692" s="127"/>
      <c r="Y2692" s="127"/>
      <c r="Z2692" s="120"/>
      <c r="AA2692" s="127"/>
      <c r="AB2692" s="127"/>
      <c r="AC2692" s="120"/>
      <c r="AD2692" s="127"/>
      <c r="AE2692" s="127"/>
      <c r="AF2692" s="120"/>
      <c r="AG2692" s="127"/>
      <c r="AH2692" s="127"/>
      <c r="AI2692" s="120"/>
      <c r="AJ2692" s="127"/>
      <c r="AK2692" s="127"/>
      <c r="AL2692" s="120"/>
      <c r="AM2692" s="127"/>
      <c r="AN2692" s="127"/>
      <c r="AO2692" s="120"/>
      <c r="AP2692" s="127"/>
      <c r="AQ2692" s="127"/>
      <c r="AR2692" s="127"/>
      <c r="AS2692" s="127"/>
      <c r="AT2692" s="127"/>
      <c r="AU2692" s="120"/>
      <c r="AV2692" s="127"/>
      <c r="AW2692" s="127"/>
      <c r="AX2692" s="120"/>
      <c r="AY2692" s="127"/>
      <c r="AZ2692" s="127"/>
      <c r="BA2692" s="120"/>
      <c r="BB2692" s="127"/>
      <c r="BC2692" s="127"/>
      <c r="BD2692" s="120"/>
      <c r="BE2692" s="120"/>
      <c r="BF2692" s="120"/>
      <c r="BG2692" s="120"/>
      <c r="BH2692" s="120"/>
      <c r="BI2692" s="120"/>
      <c r="BJ2692" s="120"/>
      <c r="BK2692" s="128"/>
      <c r="BL2692" s="128"/>
    </row>
    <row r="2693" spans="1:64" x14ac:dyDescent="0.2">
      <c r="A2693" s="120"/>
      <c r="B2693" s="120"/>
      <c r="C2693" s="168"/>
      <c r="D2693" s="127"/>
      <c r="E2693" s="141"/>
      <c r="F2693" s="141"/>
      <c r="G2693" s="141"/>
      <c r="H2693" s="120"/>
      <c r="I2693" s="127"/>
      <c r="J2693" s="127"/>
      <c r="K2693" s="120"/>
      <c r="L2693" s="127"/>
      <c r="M2693" s="127"/>
      <c r="N2693" s="120"/>
      <c r="O2693" s="127"/>
      <c r="P2693" s="127"/>
      <c r="Q2693" s="120"/>
      <c r="R2693" s="127"/>
      <c r="S2693" s="127"/>
      <c r="T2693" s="120"/>
      <c r="U2693" s="127"/>
      <c r="V2693" s="127"/>
      <c r="W2693" s="120"/>
      <c r="X2693" s="127"/>
      <c r="Y2693" s="127"/>
      <c r="Z2693" s="120"/>
      <c r="AA2693" s="127"/>
      <c r="AB2693" s="127"/>
      <c r="AC2693" s="120"/>
      <c r="AD2693" s="127"/>
      <c r="AE2693" s="127"/>
      <c r="AF2693" s="120"/>
      <c r="AG2693" s="127"/>
      <c r="AH2693" s="127"/>
      <c r="AI2693" s="120"/>
      <c r="AJ2693" s="127"/>
      <c r="AK2693" s="127"/>
      <c r="AL2693" s="120"/>
      <c r="AM2693" s="127"/>
      <c r="AN2693" s="127"/>
      <c r="AO2693" s="120"/>
      <c r="AP2693" s="127"/>
      <c r="AQ2693" s="127"/>
      <c r="AR2693" s="127"/>
      <c r="AS2693" s="127"/>
      <c r="AT2693" s="127"/>
      <c r="AU2693" s="120"/>
      <c r="AV2693" s="127"/>
      <c r="AW2693" s="127"/>
      <c r="AX2693" s="120"/>
      <c r="AY2693" s="127"/>
      <c r="AZ2693" s="127"/>
      <c r="BA2693" s="120"/>
      <c r="BB2693" s="127"/>
      <c r="BC2693" s="127"/>
      <c r="BD2693" s="120"/>
      <c r="BE2693" s="120"/>
      <c r="BF2693" s="120"/>
      <c r="BG2693" s="120"/>
      <c r="BH2693" s="120"/>
      <c r="BI2693" s="120"/>
      <c r="BJ2693" s="120"/>
      <c r="BK2693" s="128"/>
      <c r="BL2693" s="128"/>
    </row>
    <row r="2694" spans="1:64" x14ac:dyDescent="0.2">
      <c r="A2694" s="120"/>
      <c r="B2694" s="120"/>
      <c r="C2694" s="168"/>
      <c r="D2694" s="127"/>
      <c r="E2694" s="141"/>
      <c r="F2694" s="141"/>
      <c r="G2694" s="141"/>
      <c r="H2694" s="120"/>
      <c r="I2694" s="127"/>
      <c r="J2694" s="127"/>
      <c r="K2694" s="120"/>
      <c r="L2694" s="127"/>
      <c r="M2694" s="127"/>
      <c r="N2694" s="120"/>
      <c r="O2694" s="127"/>
      <c r="P2694" s="127"/>
      <c r="Q2694" s="120"/>
      <c r="R2694" s="127"/>
      <c r="S2694" s="127"/>
      <c r="T2694" s="120"/>
      <c r="U2694" s="127"/>
      <c r="V2694" s="127"/>
      <c r="W2694" s="120"/>
      <c r="X2694" s="127"/>
      <c r="Y2694" s="127"/>
      <c r="Z2694" s="120"/>
      <c r="AA2694" s="127"/>
      <c r="AB2694" s="127"/>
      <c r="AC2694" s="120"/>
      <c r="AD2694" s="127"/>
      <c r="AE2694" s="127"/>
      <c r="AF2694" s="120"/>
      <c r="AG2694" s="127"/>
      <c r="AH2694" s="127"/>
      <c r="AI2694" s="120"/>
      <c r="AJ2694" s="127"/>
      <c r="AK2694" s="127"/>
      <c r="AL2694" s="120"/>
      <c r="AM2694" s="127"/>
      <c r="AN2694" s="127"/>
      <c r="AO2694" s="120"/>
      <c r="AP2694" s="127"/>
      <c r="AQ2694" s="127"/>
      <c r="AR2694" s="127"/>
      <c r="AS2694" s="127"/>
      <c r="AT2694" s="127"/>
      <c r="AU2694" s="120"/>
      <c r="AV2694" s="127"/>
      <c r="AW2694" s="127"/>
      <c r="AX2694" s="120"/>
      <c r="AY2694" s="127"/>
      <c r="AZ2694" s="127"/>
      <c r="BA2694" s="120"/>
      <c r="BB2694" s="127"/>
      <c r="BC2694" s="127"/>
      <c r="BD2694" s="120"/>
      <c r="BE2694" s="120"/>
      <c r="BF2694" s="120"/>
      <c r="BG2694" s="120"/>
      <c r="BH2694" s="120"/>
      <c r="BI2694" s="120"/>
      <c r="BJ2694" s="120"/>
      <c r="BK2694" s="128"/>
      <c r="BL2694" s="128"/>
    </row>
    <row r="2695" spans="1:64" x14ac:dyDescent="0.2">
      <c r="A2695" s="120"/>
      <c r="B2695" s="120"/>
      <c r="C2695" s="168"/>
      <c r="D2695" s="127"/>
      <c r="E2695" s="141"/>
      <c r="F2695" s="141"/>
      <c r="G2695" s="141"/>
      <c r="H2695" s="120"/>
      <c r="I2695" s="127"/>
      <c r="J2695" s="127"/>
      <c r="K2695" s="120"/>
      <c r="L2695" s="127"/>
      <c r="M2695" s="127"/>
      <c r="N2695" s="120"/>
      <c r="O2695" s="127"/>
      <c r="P2695" s="127"/>
      <c r="Q2695" s="120"/>
      <c r="R2695" s="127"/>
      <c r="S2695" s="127"/>
      <c r="T2695" s="120"/>
      <c r="U2695" s="127"/>
      <c r="V2695" s="127"/>
      <c r="W2695" s="120"/>
      <c r="X2695" s="127"/>
      <c r="Y2695" s="127"/>
      <c r="Z2695" s="120"/>
      <c r="AA2695" s="127"/>
      <c r="AB2695" s="127"/>
      <c r="AC2695" s="120"/>
      <c r="AD2695" s="127"/>
      <c r="AE2695" s="127"/>
      <c r="AF2695" s="120"/>
      <c r="AG2695" s="127"/>
      <c r="AH2695" s="127"/>
      <c r="AI2695" s="120"/>
      <c r="AJ2695" s="127"/>
      <c r="AK2695" s="127"/>
      <c r="AL2695" s="120"/>
      <c r="AM2695" s="127"/>
      <c r="AN2695" s="127"/>
      <c r="AO2695" s="120"/>
      <c r="AP2695" s="127"/>
      <c r="AQ2695" s="127"/>
      <c r="AR2695" s="127"/>
      <c r="AS2695" s="127"/>
      <c r="AT2695" s="127"/>
      <c r="AU2695" s="120"/>
      <c r="AV2695" s="127"/>
      <c r="AW2695" s="127"/>
      <c r="AX2695" s="120"/>
      <c r="AY2695" s="127"/>
      <c r="AZ2695" s="127"/>
      <c r="BA2695" s="120"/>
      <c r="BB2695" s="127"/>
      <c r="BC2695" s="127"/>
      <c r="BD2695" s="120"/>
      <c r="BE2695" s="120"/>
      <c r="BF2695" s="120"/>
      <c r="BG2695" s="120"/>
      <c r="BH2695" s="120"/>
      <c r="BI2695" s="120"/>
      <c r="BJ2695" s="120"/>
      <c r="BK2695" s="128"/>
      <c r="BL2695" s="128"/>
    </row>
    <row r="2696" spans="1:64" x14ac:dyDescent="0.2">
      <c r="A2696" s="120"/>
      <c r="B2696" s="120"/>
      <c r="C2696" s="168"/>
      <c r="D2696" s="127"/>
      <c r="E2696" s="141"/>
      <c r="F2696" s="141"/>
      <c r="G2696" s="141"/>
      <c r="H2696" s="120"/>
      <c r="I2696" s="127"/>
      <c r="J2696" s="127"/>
      <c r="K2696" s="120"/>
      <c r="L2696" s="127"/>
      <c r="M2696" s="127"/>
      <c r="N2696" s="120"/>
      <c r="O2696" s="127"/>
      <c r="P2696" s="127"/>
      <c r="Q2696" s="120"/>
      <c r="R2696" s="127"/>
      <c r="S2696" s="127"/>
      <c r="T2696" s="120"/>
      <c r="U2696" s="127"/>
      <c r="V2696" s="127"/>
      <c r="W2696" s="120"/>
      <c r="X2696" s="127"/>
      <c r="Y2696" s="127"/>
      <c r="Z2696" s="120"/>
      <c r="AA2696" s="127"/>
      <c r="AB2696" s="127"/>
      <c r="AC2696" s="120"/>
      <c r="AD2696" s="127"/>
      <c r="AE2696" s="127"/>
      <c r="AF2696" s="120"/>
      <c r="AG2696" s="127"/>
      <c r="AH2696" s="127"/>
      <c r="AI2696" s="120"/>
      <c r="AJ2696" s="127"/>
      <c r="AK2696" s="127"/>
      <c r="AL2696" s="120"/>
      <c r="AM2696" s="127"/>
      <c r="AN2696" s="127"/>
      <c r="AO2696" s="120"/>
      <c r="AP2696" s="127"/>
      <c r="AQ2696" s="127"/>
      <c r="AR2696" s="127"/>
      <c r="AS2696" s="127"/>
      <c r="AT2696" s="127"/>
      <c r="AU2696" s="120"/>
      <c r="AV2696" s="127"/>
      <c r="AW2696" s="127"/>
      <c r="AX2696" s="120"/>
      <c r="AY2696" s="127"/>
      <c r="AZ2696" s="127"/>
      <c r="BA2696" s="120"/>
      <c r="BB2696" s="127"/>
      <c r="BC2696" s="127"/>
      <c r="BD2696" s="120"/>
      <c r="BE2696" s="120"/>
      <c r="BF2696" s="120"/>
      <c r="BG2696" s="120"/>
      <c r="BH2696" s="120"/>
      <c r="BI2696" s="120"/>
      <c r="BJ2696" s="120"/>
      <c r="BK2696" s="128"/>
      <c r="BL2696" s="128"/>
    </row>
    <row r="2697" spans="1:64" x14ac:dyDescent="0.2">
      <c r="A2697" s="120"/>
      <c r="B2697" s="120"/>
      <c r="C2697" s="168"/>
      <c r="D2697" s="127"/>
      <c r="E2697" s="141"/>
      <c r="F2697" s="141"/>
      <c r="G2697" s="141"/>
      <c r="H2697" s="120"/>
      <c r="I2697" s="127"/>
      <c r="J2697" s="127"/>
      <c r="K2697" s="120"/>
      <c r="L2697" s="127"/>
      <c r="M2697" s="127"/>
      <c r="N2697" s="120"/>
      <c r="O2697" s="127"/>
      <c r="P2697" s="127"/>
      <c r="Q2697" s="120"/>
      <c r="R2697" s="127"/>
      <c r="S2697" s="127"/>
      <c r="T2697" s="120"/>
      <c r="U2697" s="127"/>
      <c r="V2697" s="127"/>
      <c r="W2697" s="120"/>
      <c r="X2697" s="127"/>
      <c r="Y2697" s="127"/>
      <c r="Z2697" s="120"/>
      <c r="AA2697" s="127"/>
      <c r="AB2697" s="127"/>
      <c r="AC2697" s="120"/>
      <c r="AD2697" s="127"/>
      <c r="AE2697" s="127"/>
      <c r="AF2697" s="120"/>
      <c r="AG2697" s="127"/>
      <c r="AH2697" s="127"/>
      <c r="AI2697" s="120"/>
      <c r="AJ2697" s="127"/>
      <c r="AK2697" s="127"/>
      <c r="AL2697" s="120"/>
      <c r="AM2697" s="127"/>
      <c r="AN2697" s="127"/>
      <c r="AO2697" s="120"/>
      <c r="AP2697" s="127"/>
      <c r="AQ2697" s="127"/>
      <c r="AR2697" s="127"/>
      <c r="AS2697" s="127"/>
      <c r="AT2697" s="127"/>
      <c r="AU2697" s="120"/>
      <c r="AV2697" s="127"/>
      <c r="AW2697" s="127"/>
      <c r="AX2697" s="120"/>
      <c r="AY2697" s="127"/>
      <c r="AZ2697" s="127"/>
      <c r="BA2697" s="120"/>
      <c r="BB2697" s="127"/>
      <c r="BC2697" s="127"/>
      <c r="BD2697" s="120"/>
      <c r="BE2697" s="120"/>
      <c r="BF2697" s="120"/>
      <c r="BG2697" s="120"/>
      <c r="BH2697" s="120"/>
      <c r="BI2697" s="120"/>
      <c r="BJ2697" s="120"/>
      <c r="BK2697" s="128"/>
      <c r="BL2697" s="128"/>
    </row>
    <row r="2698" spans="1:64" x14ac:dyDescent="0.2">
      <c r="A2698" s="120"/>
      <c r="B2698" s="120"/>
      <c r="C2698" s="168"/>
      <c r="D2698" s="127"/>
      <c r="E2698" s="141"/>
      <c r="F2698" s="141"/>
      <c r="G2698" s="141"/>
      <c r="H2698" s="120"/>
      <c r="I2698" s="127"/>
      <c r="J2698" s="127"/>
      <c r="K2698" s="120"/>
      <c r="L2698" s="127"/>
      <c r="M2698" s="127"/>
      <c r="N2698" s="120"/>
      <c r="O2698" s="127"/>
      <c r="P2698" s="127"/>
      <c r="Q2698" s="120"/>
      <c r="R2698" s="127"/>
      <c r="S2698" s="127"/>
      <c r="T2698" s="120"/>
      <c r="U2698" s="127"/>
      <c r="V2698" s="127"/>
      <c r="W2698" s="120"/>
      <c r="X2698" s="127"/>
      <c r="Y2698" s="127"/>
      <c r="Z2698" s="120"/>
      <c r="AA2698" s="127"/>
      <c r="AB2698" s="127"/>
      <c r="AC2698" s="120"/>
      <c r="AD2698" s="127"/>
      <c r="AE2698" s="127"/>
      <c r="AF2698" s="120"/>
      <c r="AG2698" s="127"/>
      <c r="AH2698" s="127"/>
      <c r="AI2698" s="120"/>
      <c r="AJ2698" s="127"/>
      <c r="AK2698" s="127"/>
      <c r="AL2698" s="120"/>
      <c r="AM2698" s="127"/>
      <c r="AN2698" s="127"/>
      <c r="AO2698" s="120"/>
      <c r="AP2698" s="127"/>
      <c r="AQ2698" s="127"/>
      <c r="AR2698" s="127"/>
      <c r="AS2698" s="127"/>
      <c r="AT2698" s="127"/>
      <c r="AU2698" s="120"/>
      <c r="AV2698" s="127"/>
      <c r="AW2698" s="127"/>
      <c r="AX2698" s="120"/>
      <c r="AY2698" s="127"/>
      <c r="AZ2698" s="127"/>
      <c r="BA2698" s="120"/>
      <c r="BB2698" s="127"/>
      <c r="BC2698" s="127"/>
      <c r="BD2698" s="120"/>
      <c r="BE2698" s="120"/>
      <c r="BF2698" s="120"/>
      <c r="BG2698" s="120"/>
      <c r="BH2698" s="120"/>
      <c r="BI2698" s="120"/>
      <c r="BJ2698" s="120"/>
      <c r="BK2698" s="128"/>
      <c r="BL2698" s="128"/>
    </row>
    <row r="2699" spans="1:64" x14ac:dyDescent="0.2">
      <c r="A2699" s="120"/>
      <c r="B2699" s="120"/>
      <c r="C2699" s="168"/>
      <c r="D2699" s="127"/>
      <c r="E2699" s="141"/>
      <c r="F2699" s="141"/>
      <c r="G2699" s="141"/>
      <c r="H2699" s="120"/>
      <c r="I2699" s="127"/>
      <c r="J2699" s="127"/>
      <c r="K2699" s="120"/>
      <c r="L2699" s="127"/>
      <c r="M2699" s="127"/>
      <c r="N2699" s="120"/>
      <c r="O2699" s="127"/>
      <c r="P2699" s="127"/>
      <c r="Q2699" s="120"/>
      <c r="R2699" s="127"/>
      <c r="S2699" s="127"/>
      <c r="T2699" s="120"/>
      <c r="U2699" s="127"/>
      <c r="V2699" s="127"/>
      <c r="W2699" s="120"/>
      <c r="X2699" s="127"/>
      <c r="Y2699" s="127"/>
      <c r="Z2699" s="120"/>
      <c r="AA2699" s="127"/>
      <c r="AB2699" s="127"/>
      <c r="AC2699" s="120"/>
      <c r="AD2699" s="127"/>
      <c r="AE2699" s="127"/>
      <c r="AF2699" s="120"/>
      <c r="AG2699" s="127"/>
      <c r="AH2699" s="127"/>
      <c r="AI2699" s="120"/>
      <c r="AJ2699" s="127"/>
      <c r="AK2699" s="127"/>
      <c r="AL2699" s="120"/>
      <c r="AM2699" s="127"/>
      <c r="AN2699" s="127"/>
      <c r="AO2699" s="120"/>
      <c r="AP2699" s="127"/>
      <c r="AQ2699" s="127"/>
      <c r="AR2699" s="127"/>
      <c r="AS2699" s="127"/>
      <c r="AT2699" s="127"/>
      <c r="AU2699" s="120"/>
      <c r="AV2699" s="127"/>
      <c r="AW2699" s="127"/>
      <c r="AX2699" s="120"/>
      <c r="AY2699" s="127"/>
      <c r="AZ2699" s="127"/>
      <c r="BA2699" s="120"/>
      <c r="BB2699" s="127"/>
      <c r="BC2699" s="127"/>
      <c r="BD2699" s="120"/>
      <c r="BE2699" s="120"/>
      <c r="BF2699" s="120"/>
      <c r="BG2699" s="120"/>
      <c r="BH2699" s="120"/>
      <c r="BI2699" s="120"/>
      <c r="BJ2699" s="120"/>
      <c r="BK2699" s="128"/>
      <c r="BL2699" s="128"/>
    </row>
    <row r="2700" spans="1:64" x14ac:dyDescent="0.2">
      <c r="A2700" s="120"/>
      <c r="B2700" s="120"/>
      <c r="C2700" s="168"/>
      <c r="D2700" s="127"/>
      <c r="E2700" s="141"/>
      <c r="F2700" s="141"/>
      <c r="G2700" s="141"/>
      <c r="H2700" s="120"/>
      <c r="I2700" s="127"/>
      <c r="J2700" s="127"/>
      <c r="K2700" s="120"/>
      <c r="L2700" s="127"/>
      <c r="M2700" s="127"/>
      <c r="N2700" s="120"/>
      <c r="O2700" s="127"/>
      <c r="P2700" s="127"/>
      <c r="Q2700" s="120"/>
      <c r="R2700" s="127"/>
      <c r="S2700" s="127"/>
      <c r="T2700" s="120"/>
      <c r="U2700" s="127"/>
      <c r="V2700" s="127"/>
      <c r="W2700" s="120"/>
      <c r="X2700" s="127"/>
      <c r="Y2700" s="127"/>
      <c r="Z2700" s="120"/>
      <c r="AA2700" s="127"/>
      <c r="AB2700" s="127"/>
      <c r="AC2700" s="120"/>
      <c r="AD2700" s="127"/>
      <c r="AE2700" s="127"/>
      <c r="AF2700" s="120"/>
      <c r="AG2700" s="127"/>
      <c r="AH2700" s="127"/>
      <c r="AI2700" s="120"/>
      <c r="AJ2700" s="127"/>
      <c r="AK2700" s="127"/>
      <c r="AL2700" s="120"/>
      <c r="AM2700" s="127"/>
      <c r="AN2700" s="127"/>
      <c r="AO2700" s="120"/>
      <c r="AP2700" s="127"/>
      <c r="AQ2700" s="127"/>
      <c r="AR2700" s="127"/>
      <c r="AS2700" s="127"/>
      <c r="AT2700" s="127"/>
      <c r="AU2700" s="120"/>
      <c r="AV2700" s="127"/>
      <c r="AW2700" s="127"/>
      <c r="AX2700" s="120"/>
      <c r="AY2700" s="127"/>
      <c r="AZ2700" s="127"/>
      <c r="BA2700" s="120"/>
      <c r="BB2700" s="127"/>
      <c r="BC2700" s="127"/>
      <c r="BD2700" s="120"/>
      <c r="BE2700" s="120"/>
      <c r="BF2700" s="120"/>
      <c r="BG2700" s="120"/>
      <c r="BH2700" s="120"/>
      <c r="BI2700" s="120"/>
      <c r="BJ2700" s="120"/>
      <c r="BK2700" s="128"/>
      <c r="BL2700" s="128"/>
    </row>
    <row r="2701" spans="1:64" x14ac:dyDescent="0.2">
      <c r="A2701" s="120"/>
      <c r="B2701" s="120"/>
      <c r="C2701" s="168"/>
      <c r="D2701" s="127"/>
      <c r="E2701" s="141"/>
      <c r="F2701" s="141"/>
      <c r="G2701" s="141"/>
      <c r="H2701" s="120"/>
      <c r="I2701" s="127"/>
      <c r="J2701" s="127"/>
      <c r="K2701" s="120"/>
      <c r="L2701" s="127"/>
      <c r="M2701" s="127"/>
      <c r="N2701" s="120"/>
      <c r="O2701" s="127"/>
      <c r="P2701" s="127"/>
      <c r="Q2701" s="120"/>
      <c r="R2701" s="127"/>
      <c r="S2701" s="127"/>
      <c r="T2701" s="120"/>
      <c r="U2701" s="127"/>
      <c r="V2701" s="127"/>
      <c r="W2701" s="120"/>
      <c r="X2701" s="127"/>
      <c r="Y2701" s="127"/>
      <c r="Z2701" s="120"/>
      <c r="AA2701" s="127"/>
      <c r="AB2701" s="127"/>
      <c r="AC2701" s="120"/>
      <c r="AD2701" s="127"/>
      <c r="AE2701" s="127"/>
      <c r="AF2701" s="120"/>
      <c r="AG2701" s="127"/>
      <c r="AH2701" s="127"/>
      <c r="AI2701" s="120"/>
      <c r="AJ2701" s="127"/>
      <c r="AK2701" s="127"/>
      <c r="AL2701" s="120"/>
      <c r="AM2701" s="127"/>
      <c r="AN2701" s="127"/>
      <c r="AO2701" s="120"/>
      <c r="AP2701" s="127"/>
      <c r="AQ2701" s="127"/>
      <c r="AR2701" s="127"/>
      <c r="AS2701" s="127"/>
      <c r="AT2701" s="127"/>
      <c r="AU2701" s="120"/>
      <c r="AV2701" s="127"/>
      <c r="AW2701" s="127"/>
      <c r="AX2701" s="120"/>
      <c r="AY2701" s="127"/>
      <c r="AZ2701" s="127"/>
      <c r="BA2701" s="120"/>
      <c r="BB2701" s="127"/>
      <c r="BC2701" s="127"/>
      <c r="BD2701" s="120"/>
      <c r="BE2701" s="120"/>
      <c r="BF2701" s="120"/>
      <c r="BG2701" s="120"/>
      <c r="BH2701" s="120"/>
      <c r="BI2701" s="120"/>
      <c r="BJ2701" s="120"/>
      <c r="BK2701" s="128"/>
      <c r="BL2701" s="128"/>
    </row>
    <row r="2702" spans="1:64" x14ac:dyDescent="0.2">
      <c r="A2702" s="120"/>
      <c r="B2702" s="120"/>
      <c r="C2702" s="168"/>
      <c r="D2702" s="127"/>
      <c r="E2702" s="141"/>
      <c r="F2702" s="141"/>
      <c r="G2702" s="141"/>
      <c r="H2702" s="120"/>
      <c r="I2702" s="127"/>
      <c r="J2702" s="127"/>
      <c r="K2702" s="120"/>
      <c r="L2702" s="127"/>
      <c r="M2702" s="127"/>
      <c r="N2702" s="120"/>
      <c r="O2702" s="127"/>
      <c r="P2702" s="127"/>
      <c r="Q2702" s="120"/>
      <c r="R2702" s="127"/>
      <c r="S2702" s="127"/>
      <c r="T2702" s="120"/>
      <c r="U2702" s="127"/>
      <c r="V2702" s="127"/>
      <c r="W2702" s="120"/>
      <c r="X2702" s="127"/>
      <c r="Y2702" s="127"/>
      <c r="Z2702" s="120"/>
      <c r="AA2702" s="127"/>
      <c r="AB2702" s="127"/>
      <c r="AC2702" s="120"/>
      <c r="AD2702" s="127"/>
      <c r="AE2702" s="127"/>
      <c r="AF2702" s="120"/>
      <c r="AG2702" s="127"/>
      <c r="AH2702" s="127"/>
      <c r="AI2702" s="120"/>
      <c r="AJ2702" s="127"/>
      <c r="AK2702" s="127"/>
      <c r="AL2702" s="120"/>
      <c r="AM2702" s="127"/>
      <c r="AN2702" s="127"/>
      <c r="AO2702" s="120"/>
      <c r="AP2702" s="127"/>
      <c r="AQ2702" s="127"/>
      <c r="AR2702" s="127"/>
      <c r="AS2702" s="127"/>
      <c r="AT2702" s="127"/>
      <c r="AU2702" s="120"/>
      <c r="AV2702" s="127"/>
      <c r="AW2702" s="127"/>
      <c r="AX2702" s="120"/>
      <c r="AY2702" s="127"/>
      <c r="AZ2702" s="127"/>
      <c r="BA2702" s="120"/>
      <c r="BB2702" s="127"/>
      <c r="BC2702" s="127"/>
      <c r="BD2702" s="120"/>
      <c r="BE2702" s="120"/>
      <c r="BF2702" s="120"/>
      <c r="BG2702" s="120"/>
      <c r="BH2702" s="120"/>
      <c r="BI2702" s="120"/>
      <c r="BJ2702" s="120"/>
      <c r="BK2702" s="128"/>
      <c r="BL2702" s="128"/>
    </row>
    <row r="2703" spans="1:64" x14ac:dyDescent="0.2">
      <c r="A2703" s="120"/>
      <c r="B2703" s="120"/>
      <c r="C2703" s="168"/>
      <c r="D2703" s="127"/>
      <c r="E2703" s="141"/>
      <c r="F2703" s="141"/>
      <c r="G2703" s="141"/>
      <c r="H2703" s="120"/>
      <c r="I2703" s="127"/>
      <c r="J2703" s="127"/>
      <c r="K2703" s="120"/>
      <c r="L2703" s="127"/>
      <c r="M2703" s="127"/>
      <c r="N2703" s="120"/>
      <c r="O2703" s="127"/>
      <c r="P2703" s="127"/>
      <c r="Q2703" s="120"/>
      <c r="R2703" s="127"/>
      <c r="S2703" s="127"/>
      <c r="T2703" s="120"/>
      <c r="U2703" s="127"/>
      <c r="V2703" s="127"/>
      <c r="W2703" s="120"/>
      <c r="X2703" s="127"/>
      <c r="Y2703" s="127"/>
      <c r="Z2703" s="120"/>
      <c r="AA2703" s="127"/>
      <c r="AB2703" s="127"/>
      <c r="AC2703" s="120"/>
      <c r="AD2703" s="127"/>
      <c r="AE2703" s="127"/>
      <c r="AF2703" s="120"/>
      <c r="AG2703" s="127"/>
      <c r="AH2703" s="127"/>
      <c r="AI2703" s="120"/>
      <c r="AJ2703" s="127"/>
      <c r="AK2703" s="127"/>
      <c r="AL2703" s="120"/>
      <c r="AM2703" s="127"/>
      <c r="AN2703" s="127"/>
      <c r="AO2703" s="120"/>
      <c r="AP2703" s="127"/>
      <c r="AQ2703" s="127"/>
      <c r="AR2703" s="127"/>
      <c r="AS2703" s="127"/>
      <c r="AT2703" s="127"/>
      <c r="AU2703" s="120"/>
      <c r="AV2703" s="127"/>
      <c r="AW2703" s="127"/>
      <c r="AX2703" s="120"/>
      <c r="AY2703" s="127"/>
      <c r="AZ2703" s="127"/>
      <c r="BA2703" s="120"/>
      <c r="BB2703" s="127"/>
      <c r="BC2703" s="127"/>
      <c r="BD2703" s="120"/>
      <c r="BE2703" s="120"/>
      <c r="BF2703" s="120"/>
      <c r="BG2703" s="120"/>
      <c r="BH2703" s="120"/>
      <c r="BI2703" s="120"/>
      <c r="BJ2703" s="120"/>
      <c r="BK2703" s="128"/>
      <c r="BL2703" s="128"/>
    </row>
    <row r="2704" spans="1:64" x14ac:dyDescent="0.2">
      <c r="A2704" s="120"/>
      <c r="B2704" s="120"/>
      <c r="C2704" s="168"/>
      <c r="D2704" s="127"/>
      <c r="E2704" s="141"/>
      <c r="F2704" s="141"/>
      <c r="G2704" s="141"/>
      <c r="H2704" s="120"/>
      <c r="I2704" s="127"/>
      <c r="J2704" s="127"/>
      <c r="K2704" s="120"/>
      <c r="L2704" s="127"/>
      <c r="M2704" s="127"/>
      <c r="N2704" s="120"/>
      <c r="O2704" s="127"/>
      <c r="P2704" s="127"/>
      <c r="Q2704" s="120"/>
      <c r="R2704" s="127"/>
      <c r="S2704" s="127"/>
      <c r="T2704" s="120"/>
      <c r="U2704" s="127"/>
      <c r="V2704" s="127"/>
      <c r="W2704" s="120"/>
      <c r="X2704" s="127"/>
      <c r="Y2704" s="127"/>
      <c r="Z2704" s="120"/>
      <c r="AA2704" s="127"/>
      <c r="AB2704" s="127"/>
      <c r="AC2704" s="120"/>
      <c r="AD2704" s="127"/>
      <c r="AE2704" s="127"/>
      <c r="AF2704" s="120"/>
      <c r="AG2704" s="127"/>
      <c r="AH2704" s="127"/>
      <c r="AI2704" s="120"/>
      <c r="AJ2704" s="127"/>
      <c r="AK2704" s="127"/>
      <c r="AL2704" s="120"/>
      <c r="AM2704" s="127"/>
      <c r="AN2704" s="127"/>
      <c r="AO2704" s="120"/>
      <c r="AP2704" s="127"/>
      <c r="AQ2704" s="127"/>
      <c r="AR2704" s="127"/>
      <c r="AS2704" s="127"/>
      <c r="AT2704" s="127"/>
      <c r="AU2704" s="120"/>
      <c r="AV2704" s="127"/>
      <c r="AW2704" s="127"/>
      <c r="AX2704" s="120"/>
      <c r="AY2704" s="127"/>
      <c r="AZ2704" s="127"/>
      <c r="BA2704" s="120"/>
      <c r="BB2704" s="127"/>
      <c r="BC2704" s="127"/>
      <c r="BD2704" s="120"/>
      <c r="BE2704" s="120"/>
      <c r="BF2704" s="120"/>
      <c r="BG2704" s="120"/>
      <c r="BH2704" s="120"/>
      <c r="BI2704" s="120"/>
      <c r="BJ2704" s="120"/>
      <c r="BK2704" s="128"/>
      <c r="BL2704" s="128"/>
    </row>
    <row r="2705" spans="1:64" x14ac:dyDescent="0.2">
      <c r="A2705" s="120"/>
      <c r="B2705" s="120"/>
      <c r="C2705" s="168"/>
      <c r="D2705" s="127"/>
      <c r="E2705" s="141"/>
      <c r="F2705" s="141"/>
      <c r="G2705" s="141"/>
      <c r="H2705" s="120"/>
      <c r="I2705" s="127"/>
      <c r="J2705" s="127"/>
      <c r="K2705" s="120"/>
      <c r="L2705" s="127"/>
      <c r="M2705" s="127"/>
      <c r="N2705" s="120"/>
      <c r="O2705" s="127"/>
      <c r="P2705" s="127"/>
      <c r="Q2705" s="120"/>
      <c r="R2705" s="127"/>
      <c r="S2705" s="127"/>
      <c r="T2705" s="120"/>
      <c r="U2705" s="127"/>
      <c r="V2705" s="127"/>
      <c r="W2705" s="120"/>
      <c r="X2705" s="127"/>
      <c r="Y2705" s="127"/>
      <c r="Z2705" s="120"/>
      <c r="AA2705" s="127"/>
      <c r="AB2705" s="127"/>
      <c r="AC2705" s="120"/>
      <c r="AD2705" s="127"/>
      <c r="AE2705" s="127"/>
      <c r="AF2705" s="120"/>
      <c r="AG2705" s="127"/>
      <c r="AH2705" s="127"/>
      <c r="AI2705" s="120"/>
      <c r="AJ2705" s="127"/>
      <c r="AK2705" s="127"/>
      <c r="AL2705" s="120"/>
      <c r="AM2705" s="127"/>
      <c r="AN2705" s="127"/>
      <c r="AO2705" s="120"/>
      <c r="AP2705" s="127"/>
      <c r="AQ2705" s="127"/>
      <c r="AR2705" s="127"/>
      <c r="AS2705" s="127"/>
      <c r="AT2705" s="127"/>
      <c r="AU2705" s="120"/>
      <c r="AV2705" s="127"/>
      <c r="AW2705" s="127"/>
      <c r="AX2705" s="120"/>
      <c r="AY2705" s="127"/>
      <c r="AZ2705" s="127"/>
      <c r="BA2705" s="120"/>
      <c r="BB2705" s="127"/>
      <c r="BC2705" s="127"/>
      <c r="BD2705" s="120"/>
      <c r="BE2705" s="120"/>
      <c r="BF2705" s="120"/>
      <c r="BG2705" s="120"/>
      <c r="BH2705" s="120"/>
      <c r="BI2705" s="120"/>
      <c r="BJ2705" s="120"/>
      <c r="BK2705" s="128"/>
      <c r="BL2705" s="128"/>
    </row>
    <row r="2706" spans="1:64" x14ac:dyDescent="0.2">
      <c r="A2706" s="120"/>
      <c r="B2706" s="120"/>
      <c r="C2706" s="168"/>
      <c r="D2706" s="127"/>
      <c r="E2706" s="141"/>
      <c r="F2706" s="141"/>
      <c r="G2706" s="141"/>
      <c r="H2706" s="120"/>
      <c r="I2706" s="127"/>
      <c r="J2706" s="127"/>
      <c r="K2706" s="120"/>
      <c r="L2706" s="127"/>
      <c r="M2706" s="127"/>
      <c r="N2706" s="120"/>
      <c r="O2706" s="127"/>
      <c r="P2706" s="127"/>
      <c r="Q2706" s="120"/>
      <c r="R2706" s="127"/>
      <c r="S2706" s="127"/>
      <c r="T2706" s="120"/>
      <c r="U2706" s="127"/>
      <c r="V2706" s="127"/>
      <c r="W2706" s="120"/>
      <c r="X2706" s="127"/>
      <c r="Y2706" s="127"/>
      <c r="Z2706" s="120"/>
      <c r="AA2706" s="127"/>
      <c r="AB2706" s="127"/>
      <c r="AC2706" s="120"/>
      <c r="AD2706" s="127"/>
      <c r="AE2706" s="127"/>
      <c r="AF2706" s="120"/>
      <c r="AG2706" s="127"/>
      <c r="AH2706" s="127"/>
      <c r="AI2706" s="120"/>
      <c r="AJ2706" s="127"/>
      <c r="AK2706" s="127"/>
      <c r="AL2706" s="120"/>
      <c r="AM2706" s="127"/>
      <c r="AN2706" s="127"/>
      <c r="AO2706" s="120"/>
      <c r="AP2706" s="127"/>
      <c r="AQ2706" s="127"/>
      <c r="AR2706" s="127"/>
      <c r="AS2706" s="127"/>
      <c r="AT2706" s="127"/>
      <c r="AU2706" s="120"/>
      <c r="AV2706" s="127"/>
      <c r="AW2706" s="127"/>
      <c r="AX2706" s="120"/>
      <c r="AY2706" s="127"/>
      <c r="AZ2706" s="127"/>
      <c r="BA2706" s="120"/>
      <c r="BB2706" s="127"/>
      <c r="BC2706" s="127"/>
      <c r="BD2706" s="120"/>
      <c r="BE2706" s="120"/>
      <c r="BF2706" s="120"/>
      <c r="BG2706" s="120"/>
      <c r="BH2706" s="120"/>
      <c r="BI2706" s="120"/>
      <c r="BJ2706" s="120"/>
      <c r="BK2706" s="128"/>
      <c r="BL2706" s="128"/>
    </row>
    <row r="2707" spans="1:64" x14ac:dyDescent="0.2">
      <c r="A2707" s="120"/>
      <c r="B2707" s="120"/>
      <c r="C2707" s="168"/>
      <c r="D2707" s="127"/>
      <c r="E2707" s="141"/>
      <c r="F2707" s="141"/>
      <c r="G2707" s="141"/>
      <c r="H2707" s="120"/>
      <c r="I2707" s="127"/>
      <c r="J2707" s="127"/>
      <c r="K2707" s="120"/>
      <c r="L2707" s="127"/>
      <c r="M2707" s="127"/>
      <c r="N2707" s="120"/>
      <c r="O2707" s="127"/>
      <c r="P2707" s="127"/>
      <c r="Q2707" s="120"/>
      <c r="R2707" s="127"/>
      <c r="S2707" s="127"/>
      <c r="T2707" s="120"/>
      <c r="U2707" s="127"/>
      <c r="V2707" s="127"/>
      <c r="W2707" s="120"/>
      <c r="X2707" s="127"/>
      <c r="Y2707" s="127"/>
      <c r="Z2707" s="120"/>
      <c r="AA2707" s="127"/>
      <c r="AB2707" s="127"/>
      <c r="AC2707" s="120"/>
      <c r="AD2707" s="127"/>
      <c r="AE2707" s="127"/>
      <c r="AF2707" s="120"/>
      <c r="AG2707" s="127"/>
      <c r="AH2707" s="127"/>
      <c r="AI2707" s="120"/>
      <c r="AJ2707" s="127"/>
      <c r="AK2707" s="127"/>
      <c r="AL2707" s="120"/>
      <c r="AM2707" s="127"/>
      <c r="AN2707" s="127"/>
      <c r="AO2707" s="120"/>
      <c r="AP2707" s="127"/>
      <c r="AQ2707" s="127"/>
      <c r="AR2707" s="127"/>
      <c r="AS2707" s="127"/>
      <c r="AT2707" s="127"/>
      <c r="AU2707" s="120"/>
      <c r="AV2707" s="127"/>
      <c r="AW2707" s="127"/>
      <c r="AX2707" s="120"/>
      <c r="AY2707" s="127"/>
      <c r="AZ2707" s="127"/>
      <c r="BA2707" s="120"/>
      <c r="BB2707" s="127"/>
      <c r="BC2707" s="127"/>
      <c r="BD2707" s="120"/>
      <c r="BE2707" s="120"/>
      <c r="BF2707" s="120"/>
      <c r="BG2707" s="120"/>
      <c r="BH2707" s="120"/>
      <c r="BI2707" s="120"/>
      <c r="BJ2707" s="120"/>
      <c r="BK2707" s="128"/>
      <c r="BL2707" s="128"/>
    </row>
    <row r="2708" spans="1:64" x14ac:dyDescent="0.2">
      <c r="A2708" s="120"/>
      <c r="B2708" s="120"/>
      <c r="C2708" s="168"/>
      <c r="D2708" s="127"/>
      <c r="E2708" s="141"/>
      <c r="F2708" s="141"/>
      <c r="G2708" s="141"/>
      <c r="H2708" s="120"/>
      <c r="I2708" s="127"/>
      <c r="J2708" s="127"/>
      <c r="K2708" s="120"/>
      <c r="L2708" s="127"/>
      <c r="M2708" s="127"/>
      <c r="N2708" s="120"/>
      <c r="O2708" s="127"/>
      <c r="P2708" s="127"/>
      <c r="Q2708" s="120"/>
      <c r="R2708" s="127"/>
      <c r="S2708" s="127"/>
      <c r="T2708" s="120"/>
      <c r="U2708" s="127"/>
      <c r="V2708" s="127"/>
      <c r="W2708" s="120"/>
      <c r="X2708" s="127"/>
      <c r="Y2708" s="127"/>
      <c r="Z2708" s="120"/>
      <c r="AA2708" s="127"/>
      <c r="AB2708" s="127"/>
      <c r="AC2708" s="120"/>
      <c r="AD2708" s="127"/>
      <c r="AE2708" s="127"/>
      <c r="AF2708" s="120"/>
      <c r="AG2708" s="127"/>
      <c r="AH2708" s="127"/>
      <c r="AI2708" s="120"/>
      <c r="AJ2708" s="127"/>
      <c r="AK2708" s="127"/>
      <c r="AL2708" s="120"/>
      <c r="AM2708" s="127"/>
      <c r="AN2708" s="127"/>
      <c r="AO2708" s="120"/>
      <c r="AP2708" s="127"/>
      <c r="AQ2708" s="127"/>
      <c r="AR2708" s="127"/>
      <c r="AS2708" s="127"/>
      <c r="AT2708" s="127"/>
      <c r="AU2708" s="120"/>
      <c r="AV2708" s="127"/>
      <c r="AW2708" s="127"/>
      <c r="AX2708" s="120"/>
      <c r="AY2708" s="127"/>
      <c r="AZ2708" s="127"/>
      <c r="BA2708" s="120"/>
      <c r="BB2708" s="127"/>
      <c r="BC2708" s="127"/>
      <c r="BD2708" s="120"/>
      <c r="BE2708" s="120"/>
      <c r="BF2708" s="120"/>
      <c r="BG2708" s="120"/>
      <c r="BH2708" s="120"/>
      <c r="BI2708" s="120"/>
      <c r="BJ2708" s="120"/>
      <c r="BK2708" s="128"/>
      <c r="BL2708" s="128"/>
    </row>
    <row r="2709" spans="1:64" x14ac:dyDescent="0.2">
      <c r="A2709" s="120"/>
      <c r="B2709" s="120"/>
      <c r="C2709" s="168"/>
      <c r="D2709" s="127"/>
      <c r="E2709" s="141"/>
      <c r="F2709" s="141"/>
      <c r="G2709" s="141"/>
      <c r="H2709" s="120"/>
      <c r="I2709" s="127"/>
      <c r="J2709" s="127"/>
      <c r="K2709" s="120"/>
      <c r="L2709" s="127"/>
      <c r="M2709" s="127"/>
      <c r="N2709" s="120"/>
      <c r="O2709" s="127"/>
      <c r="P2709" s="127"/>
      <c r="Q2709" s="120"/>
      <c r="R2709" s="127"/>
      <c r="S2709" s="127"/>
      <c r="T2709" s="120"/>
      <c r="U2709" s="127"/>
      <c r="V2709" s="127"/>
      <c r="W2709" s="120"/>
      <c r="X2709" s="127"/>
      <c r="Y2709" s="127"/>
      <c r="Z2709" s="120"/>
      <c r="AA2709" s="127"/>
      <c r="AB2709" s="127"/>
      <c r="AC2709" s="120"/>
      <c r="AD2709" s="127"/>
      <c r="AE2709" s="127"/>
      <c r="AF2709" s="120"/>
      <c r="AG2709" s="127"/>
      <c r="AH2709" s="127"/>
      <c r="AI2709" s="120"/>
      <c r="AJ2709" s="127"/>
      <c r="AK2709" s="127"/>
      <c r="AL2709" s="120"/>
      <c r="AM2709" s="127"/>
      <c r="AN2709" s="127"/>
      <c r="AO2709" s="120"/>
      <c r="AP2709" s="127"/>
      <c r="AQ2709" s="127"/>
      <c r="AR2709" s="127"/>
      <c r="AS2709" s="127"/>
      <c r="AT2709" s="127"/>
      <c r="AU2709" s="120"/>
      <c r="AV2709" s="127"/>
      <c r="AW2709" s="127"/>
      <c r="AX2709" s="120"/>
      <c r="AY2709" s="127"/>
      <c r="AZ2709" s="127"/>
      <c r="BA2709" s="120"/>
      <c r="BB2709" s="127"/>
      <c r="BC2709" s="127"/>
      <c r="BD2709" s="120"/>
      <c r="BE2709" s="120"/>
      <c r="BF2709" s="120"/>
      <c r="BG2709" s="120"/>
      <c r="BH2709" s="120"/>
      <c r="BI2709" s="120"/>
      <c r="BJ2709" s="120"/>
      <c r="BK2709" s="128"/>
      <c r="BL2709" s="128"/>
    </row>
    <row r="2710" spans="1:64" x14ac:dyDescent="0.2">
      <c r="A2710" s="120"/>
      <c r="B2710" s="120"/>
      <c r="C2710" s="168"/>
      <c r="D2710" s="127"/>
      <c r="E2710" s="141"/>
      <c r="F2710" s="141"/>
      <c r="G2710" s="141"/>
      <c r="H2710" s="120"/>
      <c r="I2710" s="127"/>
      <c r="J2710" s="127"/>
      <c r="K2710" s="120"/>
      <c r="L2710" s="127"/>
      <c r="M2710" s="127"/>
      <c r="N2710" s="120"/>
      <c r="O2710" s="127"/>
      <c r="P2710" s="127"/>
      <c r="Q2710" s="120"/>
      <c r="R2710" s="127"/>
      <c r="S2710" s="127"/>
      <c r="T2710" s="120"/>
      <c r="U2710" s="127"/>
      <c r="V2710" s="127"/>
      <c r="W2710" s="120"/>
      <c r="X2710" s="127"/>
      <c r="Y2710" s="127"/>
      <c r="Z2710" s="120"/>
      <c r="AA2710" s="127"/>
      <c r="AB2710" s="127"/>
      <c r="AC2710" s="120"/>
      <c r="AD2710" s="127"/>
      <c r="AE2710" s="127"/>
      <c r="AF2710" s="120"/>
      <c r="AG2710" s="127"/>
      <c r="AH2710" s="127"/>
      <c r="AI2710" s="120"/>
      <c r="AJ2710" s="127"/>
      <c r="AK2710" s="127"/>
      <c r="AL2710" s="120"/>
      <c r="AM2710" s="127"/>
      <c r="AN2710" s="127"/>
      <c r="AO2710" s="120"/>
      <c r="AP2710" s="127"/>
      <c r="AQ2710" s="127"/>
      <c r="AR2710" s="127"/>
      <c r="AS2710" s="127"/>
      <c r="AT2710" s="127"/>
      <c r="AU2710" s="120"/>
      <c r="AV2710" s="127"/>
      <c r="AW2710" s="127"/>
      <c r="AX2710" s="120"/>
      <c r="AY2710" s="127"/>
      <c r="AZ2710" s="127"/>
      <c r="BA2710" s="120"/>
      <c r="BB2710" s="127"/>
      <c r="BC2710" s="127"/>
      <c r="BD2710" s="120"/>
      <c r="BE2710" s="120"/>
      <c r="BF2710" s="120"/>
      <c r="BG2710" s="120"/>
      <c r="BH2710" s="120"/>
      <c r="BI2710" s="120"/>
      <c r="BJ2710" s="120"/>
      <c r="BK2710" s="128"/>
      <c r="BL2710" s="128"/>
    </row>
    <row r="2711" spans="1:64" x14ac:dyDescent="0.2">
      <c r="A2711" s="120"/>
      <c r="B2711" s="120"/>
      <c r="C2711" s="168"/>
      <c r="D2711" s="127"/>
      <c r="E2711" s="141"/>
      <c r="F2711" s="141"/>
      <c r="G2711" s="141"/>
      <c r="H2711" s="120"/>
      <c r="I2711" s="127"/>
      <c r="J2711" s="127"/>
      <c r="K2711" s="120"/>
      <c r="L2711" s="127"/>
      <c r="M2711" s="127"/>
      <c r="N2711" s="120"/>
      <c r="O2711" s="127"/>
      <c r="P2711" s="127"/>
      <c r="Q2711" s="120"/>
      <c r="R2711" s="127"/>
      <c r="S2711" s="127"/>
      <c r="T2711" s="120"/>
      <c r="U2711" s="127"/>
      <c r="V2711" s="127"/>
      <c r="W2711" s="120"/>
      <c r="X2711" s="127"/>
      <c r="Y2711" s="127"/>
      <c r="Z2711" s="120"/>
      <c r="AA2711" s="127"/>
      <c r="AB2711" s="127"/>
      <c r="AC2711" s="120"/>
      <c r="AD2711" s="127"/>
      <c r="AE2711" s="127"/>
      <c r="AF2711" s="120"/>
      <c r="AG2711" s="127"/>
      <c r="AH2711" s="127"/>
      <c r="AI2711" s="120"/>
      <c r="AJ2711" s="127"/>
      <c r="AK2711" s="127"/>
      <c r="AL2711" s="120"/>
      <c r="AM2711" s="127"/>
      <c r="AN2711" s="127"/>
      <c r="AO2711" s="120"/>
      <c r="AP2711" s="127"/>
      <c r="AQ2711" s="127"/>
      <c r="AR2711" s="127"/>
      <c r="AS2711" s="127"/>
      <c r="AT2711" s="127"/>
      <c r="AU2711" s="120"/>
      <c r="AV2711" s="127"/>
      <c r="AW2711" s="127"/>
      <c r="AX2711" s="120"/>
      <c r="AY2711" s="127"/>
      <c r="AZ2711" s="127"/>
      <c r="BA2711" s="120"/>
      <c r="BB2711" s="127"/>
      <c r="BC2711" s="127"/>
      <c r="BD2711" s="120"/>
      <c r="BE2711" s="120"/>
      <c r="BF2711" s="120"/>
      <c r="BG2711" s="120"/>
      <c r="BH2711" s="120"/>
      <c r="BI2711" s="120"/>
      <c r="BJ2711" s="120"/>
      <c r="BK2711" s="128"/>
      <c r="BL2711" s="128"/>
    </row>
    <row r="2712" spans="1:64" x14ac:dyDescent="0.2">
      <c r="A2712" s="120"/>
      <c r="B2712" s="120"/>
      <c r="C2712" s="168"/>
      <c r="D2712" s="127"/>
      <c r="E2712" s="141"/>
      <c r="F2712" s="141"/>
      <c r="G2712" s="141"/>
      <c r="H2712" s="120"/>
      <c r="I2712" s="127"/>
      <c r="J2712" s="127"/>
      <c r="K2712" s="120"/>
      <c r="L2712" s="127"/>
      <c r="M2712" s="127"/>
      <c r="N2712" s="120"/>
      <c r="O2712" s="127"/>
      <c r="P2712" s="127"/>
      <c r="Q2712" s="120"/>
      <c r="R2712" s="127"/>
      <c r="S2712" s="127"/>
      <c r="T2712" s="120"/>
      <c r="U2712" s="127"/>
      <c r="V2712" s="127"/>
      <c r="W2712" s="120"/>
      <c r="X2712" s="127"/>
      <c r="Y2712" s="127"/>
      <c r="Z2712" s="120"/>
      <c r="AA2712" s="127"/>
      <c r="AB2712" s="127"/>
      <c r="AC2712" s="120"/>
      <c r="AD2712" s="127"/>
      <c r="AE2712" s="127"/>
      <c r="AF2712" s="120"/>
      <c r="AG2712" s="127"/>
      <c r="AH2712" s="127"/>
      <c r="AI2712" s="120"/>
      <c r="AJ2712" s="127"/>
      <c r="AK2712" s="127"/>
      <c r="AL2712" s="120"/>
      <c r="AM2712" s="127"/>
      <c r="AN2712" s="127"/>
      <c r="AO2712" s="120"/>
      <c r="AP2712" s="127"/>
      <c r="AQ2712" s="127"/>
      <c r="AR2712" s="127"/>
      <c r="AS2712" s="127"/>
      <c r="AT2712" s="127"/>
      <c r="AU2712" s="120"/>
      <c r="AV2712" s="127"/>
      <c r="AW2712" s="127"/>
      <c r="AX2712" s="120"/>
      <c r="AY2712" s="127"/>
      <c r="AZ2712" s="127"/>
      <c r="BA2712" s="120"/>
      <c r="BB2712" s="127"/>
      <c r="BC2712" s="127"/>
      <c r="BD2712" s="120"/>
      <c r="BE2712" s="120"/>
      <c r="BF2712" s="120"/>
      <c r="BG2712" s="120"/>
      <c r="BH2712" s="120"/>
      <c r="BI2712" s="120"/>
      <c r="BJ2712" s="120"/>
      <c r="BK2712" s="128"/>
      <c r="BL2712" s="128"/>
    </row>
    <row r="2713" spans="1:64" x14ac:dyDescent="0.2">
      <c r="A2713" s="120"/>
      <c r="B2713" s="120"/>
      <c r="C2713" s="168"/>
      <c r="D2713" s="127"/>
      <c r="E2713" s="141"/>
      <c r="F2713" s="141"/>
      <c r="G2713" s="141"/>
      <c r="H2713" s="120"/>
      <c r="I2713" s="127"/>
      <c r="J2713" s="127"/>
      <c r="K2713" s="120"/>
      <c r="L2713" s="127"/>
      <c r="M2713" s="127"/>
      <c r="N2713" s="120"/>
      <c r="O2713" s="127"/>
      <c r="P2713" s="127"/>
      <c r="Q2713" s="120"/>
      <c r="R2713" s="127"/>
      <c r="S2713" s="127"/>
      <c r="T2713" s="120"/>
      <c r="U2713" s="127"/>
      <c r="V2713" s="127"/>
      <c r="W2713" s="120"/>
      <c r="X2713" s="127"/>
      <c r="Y2713" s="127"/>
      <c r="Z2713" s="120"/>
      <c r="AA2713" s="127"/>
      <c r="AB2713" s="127"/>
      <c r="AC2713" s="120"/>
      <c r="AD2713" s="127"/>
      <c r="AE2713" s="127"/>
      <c r="AF2713" s="120"/>
      <c r="AG2713" s="127"/>
      <c r="AH2713" s="127"/>
      <c r="AI2713" s="120"/>
      <c r="AJ2713" s="127"/>
      <c r="AK2713" s="127"/>
      <c r="AL2713" s="120"/>
      <c r="AM2713" s="127"/>
      <c r="AN2713" s="127"/>
      <c r="AO2713" s="120"/>
      <c r="AP2713" s="127"/>
      <c r="AQ2713" s="127"/>
      <c r="AR2713" s="127"/>
      <c r="AS2713" s="127"/>
      <c r="AT2713" s="127"/>
      <c r="AU2713" s="120"/>
      <c r="AV2713" s="127"/>
      <c r="AW2713" s="127"/>
      <c r="AX2713" s="120"/>
      <c r="AY2713" s="127"/>
      <c r="AZ2713" s="127"/>
      <c r="BA2713" s="120"/>
      <c r="BB2713" s="127"/>
      <c r="BC2713" s="127"/>
      <c r="BD2713" s="120"/>
      <c r="BE2713" s="120"/>
      <c r="BF2713" s="120"/>
      <c r="BG2713" s="120"/>
      <c r="BH2713" s="120"/>
      <c r="BI2713" s="120"/>
      <c r="BJ2713" s="120"/>
      <c r="BK2713" s="128"/>
      <c r="BL2713" s="128"/>
    </row>
    <row r="2714" spans="1:64" x14ac:dyDescent="0.2">
      <c r="A2714" s="120"/>
      <c r="B2714" s="120"/>
      <c r="C2714" s="168"/>
      <c r="D2714" s="127"/>
      <c r="E2714" s="141"/>
      <c r="F2714" s="141"/>
      <c r="G2714" s="141"/>
      <c r="H2714" s="120"/>
      <c r="I2714" s="127"/>
      <c r="J2714" s="127"/>
      <c r="K2714" s="120"/>
      <c r="L2714" s="127"/>
      <c r="M2714" s="127"/>
      <c r="N2714" s="120"/>
      <c r="O2714" s="127"/>
      <c r="P2714" s="127"/>
      <c r="Q2714" s="120"/>
      <c r="R2714" s="127"/>
      <c r="S2714" s="127"/>
      <c r="T2714" s="120"/>
      <c r="U2714" s="127"/>
      <c r="V2714" s="127"/>
      <c r="W2714" s="120"/>
      <c r="X2714" s="127"/>
      <c r="Y2714" s="127"/>
      <c r="Z2714" s="120"/>
      <c r="AA2714" s="127"/>
      <c r="AB2714" s="127"/>
      <c r="AC2714" s="120"/>
      <c r="AD2714" s="127"/>
      <c r="AE2714" s="127"/>
      <c r="AF2714" s="120"/>
      <c r="AG2714" s="127"/>
      <c r="AH2714" s="127"/>
      <c r="AI2714" s="120"/>
      <c r="AJ2714" s="127"/>
      <c r="AK2714" s="127"/>
      <c r="AL2714" s="120"/>
      <c r="AM2714" s="127"/>
      <c r="AN2714" s="127"/>
      <c r="AO2714" s="120"/>
      <c r="AP2714" s="127"/>
      <c r="AQ2714" s="127"/>
      <c r="AR2714" s="127"/>
      <c r="AS2714" s="127"/>
      <c r="AT2714" s="127"/>
      <c r="AU2714" s="120"/>
      <c r="AV2714" s="127"/>
      <c r="AW2714" s="127"/>
      <c r="AX2714" s="120"/>
      <c r="AY2714" s="127"/>
      <c r="AZ2714" s="127"/>
      <c r="BA2714" s="120"/>
      <c r="BB2714" s="127"/>
      <c r="BC2714" s="127"/>
      <c r="BD2714" s="120"/>
      <c r="BE2714" s="120"/>
      <c r="BF2714" s="120"/>
      <c r="BG2714" s="120"/>
      <c r="BH2714" s="120"/>
      <c r="BI2714" s="120"/>
      <c r="BJ2714" s="120"/>
      <c r="BK2714" s="128"/>
      <c r="BL2714" s="128"/>
    </row>
    <row r="2715" spans="1:64" x14ac:dyDescent="0.2">
      <c r="A2715" s="120"/>
      <c r="B2715" s="120"/>
      <c r="C2715" s="168"/>
      <c r="D2715" s="127"/>
      <c r="E2715" s="141"/>
      <c r="F2715" s="141"/>
      <c r="G2715" s="141"/>
      <c r="H2715" s="120"/>
      <c r="I2715" s="127"/>
      <c r="J2715" s="127"/>
      <c r="K2715" s="120"/>
      <c r="L2715" s="127"/>
      <c r="M2715" s="127"/>
      <c r="N2715" s="120"/>
      <c r="O2715" s="127"/>
      <c r="P2715" s="127"/>
      <c r="Q2715" s="120"/>
      <c r="R2715" s="127"/>
      <c r="S2715" s="127"/>
      <c r="T2715" s="120"/>
      <c r="U2715" s="127"/>
      <c r="V2715" s="127"/>
      <c r="W2715" s="120"/>
      <c r="X2715" s="127"/>
      <c r="Y2715" s="127"/>
      <c r="Z2715" s="120"/>
      <c r="AA2715" s="127"/>
      <c r="AB2715" s="127"/>
      <c r="AC2715" s="120"/>
      <c r="AD2715" s="127"/>
      <c r="AE2715" s="127"/>
      <c r="AF2715" s="120"/>
      <c r="AG2715" s="127"/>
      <c r="AH2715" s="127"/>
      <c r="AI2715" s="120"/>
      <c r="AJ2715" s="127"/>
      <c r="AK2715" s="127"/>
      <c r="AL2715" s="120"/>
      <c r="AM2715" s="127"/>
      <c r="AN2715" s="127"/>
      <c r="AO2715" s="120"/>
      <c r="AP2715" s="127"/>
      <c r="AQ2715" s="127"/>
      <c r="AR2715" s="127"/>
      <c r="AS2715" s="127"/>
      <c r="AT2715" s="127"/>
      <c r="AU2715" s="120"/>
      <c r="AV2715" s="127"/>
      <c r="AW2715" s="127"/>
      <c r="AX2715" s="120"/>
      <c r="AY2715" s="127"/>
      <c r="AZ2715" s="127"/>
      <c r="BA2715" s="120"/>
      <c r="BB2715" s="127"/>
      <c r="BC2715" s="127"/>
      <c r="BD2715" s="120"/>
      <c r="BE2715" s="120"/>
      <c r="BF2715" s="120"/>
      <c r="BG2715" s="120"/>
      <c r="BH2715" s="120"/>
      <c r="BI2715" s="120"/>
      <c r="BJ2715" s="120"/>
      <c r="BK2715" s="128"/>
      <c r="BL2715" s="128"/>
    </row>
    <row r="2716" spans="1:64" x14ac:dyDescent="0.2">
      <c r="A2716" s="120"/>
      <c r="B2716" s="120"/>
      <c r="C2716" s="168"/>
      <c r="D2716" s="127"/>
      <c r="E2716" s="141"/>
      <c r="F2716" s="141"/>
      <c r="G2716" s="141"/>
      <c r="H2716" s="120"/>
      <c r="I2716" s="127"/>
      <c r="J2716" s="127"/>
      <c r="K2716" s="120"/>
      <c r="L2716" s="127"/>
      <c r="M2716" s="127"/>
      <c r="N2716" s="120"/>
      <c r="O2716" s="127"/>
      <c r="P2716" s="127"/>
      <c r="Q2716" s="120"/>
      <c r="R2716" s="127"/>
      <c r="S2716" s="127"/>
      <c r="T2716" s="120"/>
      <c r="U2716" s="127"/>
      <c r="V2716" s="127"/>
      <c r="W2716" s="120"/>
      <c r="X2716" s="127"/>
      <c r="Y2716" s="127"/>
      <c r="Z2716" s="120"/>
      <c r="AA2716" s="127"/>
      <c r="AB2716" s="127"/>
      <c r="AC2716" s="120"/>
      <c r="AD2716" s="127"/>
      <c r="AE2716" s="127"/>
      <c r="AF2716" s="120"/>
      <c r="AG2716" s="127"/>
      <c r="AH2716" s="127"/>
      <c r="AI2716" s="120"/>
      <c r="AJ2716" s="127"/>
      <c r="AK2716" s="127"/>
      <c r="AL2716" s="120"/>
      <c r="AM2716" s="127"/>
      <c r="AN2716" s="127"/>
      <c r="AO2716" s="120"/>
      <c r="AP2716" s="127"/>
      <c r="AQ2716" s="127"/>
      <c r="AR2716" s="127"/>
      <c r="AS2716" s="127"/>
      <c r="AT2716" s="127"/>
      <c r="AU2716" s="120"/>
      <c r="AV2716" s="127"/>
      <c r="AW2716" s="127"/>
      <c r="AX2716" s="120"/>
      <c r="AY2716" s="127"/>
      <c r="AZ2716" s="127"/>
      <c r="BA2716" s="120"/>
      <c r="BB2716" s="127"/>
      <c r="BC2716" s="127"/>
      <c r="BD2716" s="120"/>
      <c r="BE2716" s="120"/>
      <c r="BF2716" s="120"/>
      <c r="BG2716" s="120"/>
      <c r="BH2716" s="120"/>
      <c r="BI2716" s="120"/>
      <c r="BJ2716" s="120"/>
      <c r="BK2716" s="128"/>
      <c r="BL2716" s="128"/>
    </row>
    <row r="2717" spans="1:64" x14ac:dyDescent="0.2">
      <c r="A2717" s="120"/>
      <c r="B2717" s="120"/>
      <c r="C2717" s="168"/>
      <c r="D2717" s="127"/>
      <c r="E2717" s="141"/>
      <c r="F2717" s="141"/>
      <c r="G2717" s="141"/>
      <c r="H2717" s="120"/>
      <c r="I2717" s="127"/>
      <c r="J2717" s="127"/>
      <c r="K2717" s="120"/>
      <c r="L2717" s="127"/>
      <c r="M2717" s="127"/>
      <c r="N2717" s="120"/>
      <c r="O2717" s="127"/>
      <c r="P2717" s="127"/>
      <c r="Q2717" s="120"/>
      <c r="R2717" s="127"/>
      <c r="S2717" s="127"/>
      <c r="T2717" s="120"/>
      <c r="U2717" s="127"/>
      <c r="V2717" s="127"/>
      <c r="W2717" s="120"/>
      <c r="X2717" s="127"/>
      <c r="Y2717" s="127"/>
      <c r="Z2717" s="120"/>
      <c r="AA2717" s="127"/>
      <c r="AB2717" s="127"/>
      <c r="AC2717" s="120"/>
      <c r="AD2717" s="127"/>
      <c r="AE2717" s="127"/>
      <c r="AF2717" s="120"/>
      <c r="AG2717" s="127"/>
      <c r="AH2717" s="127"/>
      <c r="AI2717" s="120"/>
      <c r="AJ2717" s="127"/>
      <c r="AK2717" s="127"/>
      <c r="AL2717" s="120"/>
      <c r="AM2717" s="127"/>
      <c r="AN2717" s="127"/>
      <c r="AO2717" s="120"/>
      <c r="AP2717" s="127"/>
      <c r="AQ2717" s="127"/>
      <c r="AR2717" s="127"/>
      <c r="AS2717" s="127"/>
      <c r="AT2717" s="127"/>
      <c r="AU2717" s="120"/>
      <c r="AV2717" s="127"/>
      <c r="AW2717" s="127"/>
      <c r="AX2717" s="120"/>
      <c r="AY2717" s="127"/>
      <c r="AZ2717" s="127"/>
      <c r="BA2717" s="120"/>
      <c r="BB2717" s="127"/>
      <c r="BC2717" s="127"/>
      <c r="BD2717" s="120"/>
      <c r="BE2717" s="120"/>
      <c r="BF2717" s="120"/>
      <c r="BG2717" s="120"/>
      <c r="BH2717" s="120"/>
      <c r="BI2717" s="120"/>
      <c r="BJ2717" s="120"/>
      <c r="BK2717" s="128"/>
      <c r="BL2717" s="128"/>
    </row>
    <row r="2718" spans="1:64" x14ac:dyDescent="0.2">
      <c r="A2718" s="120"/>
      <c r="B2718" s="120"/>
      <c r="C2718" s="168"/>
      <c r="D2718" s="127"/>
      <c r="E2718" s="141"/>
      <c r="F2718" s="141"/>
      <c r="G2718" s="141"/>
      <c r="H2718" s="120"/>
      <c r="I2718" s="127"/>
      <c r="J2718" s="127"/>
      <c r="K2718" s="120"/>
      <c r="L2718" s="127"/>
      <c r="M2718" s="127"/>
      <c r="N2718" s="120"/>
      <c r="O2718" s="127"/>
      <c r="P2718" s="127"/>
      <c r="Q2718" s="120"/>
      <c r="R2718" s="127"/>
      <c r="S2718" s="127"/>
      <c r="T2718" s="120"/>
      <c r="U2718" s="127"/>
      <c r="V2718" s="127"/>
      <c r="W2718" s="120"/>
      <c r="X2718" s="127"/>
      <c r="Y2718" s="127"/>
      <c r="Z2718" s="120"/>
      <c r="AA2718" s="127"/>
      <c r="AB2718" s="127"/>
      <c r="AC2718" s="120"/>
      <c r="AD2718" s="127"/>
      <c r="AE2718" s="127"/>
      <c r="AF2718" s="120"/>
      <c r="AG2718" s="127"/>
      <c r="AH2718" s="127"/>
      <c r="AI2718" s="120"/>
      <c r="AJ2718" s="127"/>
      <c r="AK2718" s="127"/>
      <c r="AL2718" s="120"/>
      <c r="AM2718" s="127"/>
      <c r="AN2718" s="127"/>
      <c r="AO2718" s="120"/>
      <c r="AP2718" s="127"/>
      <c r="AQ2718" s="127"/>
      <c r="AR2718" s="127"/>
      <c r="AS2718" s="127"/>
      <c r="AT2718" s="127"/>
      <c r="AU2718" s="120"/>
      <c r="AV2718" s="127"/>
      <c r="AW2718" s="127"/>
      <c r="AX2718" s="120"/>
      <c r="AY2718" s="127"/>
      <c r="AZ2718" s="127"/>
      <c r="BA2718" s="120"/>
      <c r="BB2718" s="127"/>
      <c r="BC2718" s="127"/>
      <c r="BD2718" s="120"/>
      <c r="BE2718" s="120"/>
      <c r="BF2718" s="120"/>
      <c r="BG2718" s="120"/>
      <c r="BH2718" s="120"/>
      <c r="BI2718" s="120"/>
      <c r="BJ2718" s="120"/>
      <c r="BK2718" s="128"/>
      <c r="BL2718" s="128"/>
    </row>
    <row r="2719" spans="1:64" x14ac:dyDescent="0.2">
      <c r="A2719" s="120"/>
      <c r="B2719" s="120"/>
      <c r="C2719" s="168"/>
      <c r="D2719" s="127"/>
      <c r="E2719" s="141"/>
      <c r="F2719" s="141"/>
      <c r="G2719" s="141"/>
      <c r="H2719" s="120"/>
      <c r="I2719" s="127"/>
      <c r="J2719" s="127"/>
      <c r="K2719" s="120"/>
      <c r="L2719" s="127"/>
      <c r="M2719" s="127"/>
      <c r="N2719" s="120"/>
      <c r="O2719" s="127"/>
      <c r="P2719" s="127"/>
      <c r="Q2719" s="120"/>
      <c r="R2719" s="127"/>
      <c r="S2719" s="127"/>
      <c r="T2719" s="120"/>
      <c r="U2719" s="127"/>
      <c r="V2719" s="127"/>
      <c r="W2719" s="120"/>
      <c r="X2719" s="127"/>
      <c r="Y2719" s="127"/>
      <c r="Z2719" s="120"/>
      <c r="AA2719" s="127"/>
      <c r="AB2719" s="127"/>
      <c r="AC2719" s="120"/>
      <c r="AD2719" s="127"/>
      <c r="AE2719" s="127"/>
      <c r="AF2719" s="120"/>
      <c r="AG2719" s="127"/>
      <c r="AH2719" s="127"/>
      <c r="AI2719" s="120"/>
      <c r="AJ2719" s="127"/>
      <c r="AK2719" s="127"/>
      <c r="AL2719" s="120"/>
      <c r="AM2719" s="127"/>
      <c r="AN2719" s="127"/>
      <c r="AO2719" s="120"/>
      <c r="AP2719" s="127"/>
      <c r="AQ2719" s="127"/>
      <c r="AR2719" s="127"/>
      <c r="AS2719" s="127"/>
      <c r="AT2719" s="127"/>
      <c r="AU2719" s="120"/>
      <c r="AV2719" s="127"/>
      <c r="AW2719" s="127"/>
      <c r="AX2719" s="120"/>
      <c r="AY2719" s="127"/>
      <c r="AZ2719" s="127"/>
      <c r="BA2719" s="120"/>
      <c r="BB2719" s="127"/>
      <c r="BC2719" s="127"/>
      <c r="BD2719" s="120"/>
      <c r="BE2719" s="120"/>
      <c r="BF2719" s="120"/>
      <c r="BG2719" s="120"/>
      <c r="BH2719" s="120"/>
      <c r="BI2719" s="120"/>
      <c r="BJ2719" s="120"/>
      <c r="BK2719" s="128"/>
      <c r="BL2719" s="128"/>
    </row>
    <row r="2720" spans="1:64" x14ac:dyDescent="0.2">
      <c r="A2720" s="120"/>
      <c r="B2720" s="120"/>
      <c r="C2720" s="168"/>
      <c r="D2720" s="127"/>
      <c r="E2720" s="141"/>
      <c r="F2720" s="141"/>
      <c r="G2720" s="141"/>
      <c r="H2720" s="120"/>
      <c r="I2720" s="127"/>
      <c r="J2720" s="127"/>
      <c r="K2720" s="120"/>
      <c r="L2720" s="127"/>
      <c r="M2720" s="127"/>
      <c r="N2720" s="120"/>
      <c r="O2720" s="127"/>
      <c r="P2720" s="127"/>
      <c r="Q2720" s="120"/>
      <c r="R2720" s="127"/>
      <c r="S2720" s="127"/>
      <c r="T2720" s="120"/>
      <c r="U2720" s="127"/>
      <c r="V2720" s="127"/>
      <c r="W2720" s="120"/>
      <c r="X2720" s="127"/>
      <c r="Y2720" s="127"/>
      <c r="Z2720" s="120"/>
      <c r="AA2720" s="127"/>
      <c r="AB2720" s="127"/>
      <c r="AC2720" s="120"/>
      <c r="AD2720" s="127"/>
      <c r="AE2720" s="127"/>
      <c r="AF2720" s="120"/>
      <c r="AG2720" s="127"/>
      <c r="AH2720" s="127"/>
      <c r="AI2720" s="120"/>
      <c r="AJ2720" s="127"/>
      <c r="AK2720" s="127"/>
      <c r="AL2720" s="120"/>
      <c r="AM2720" s="127"/>
      <c r="AN2720" s="127"/>
      <c r="AO2720" s="120"/>
      <c r="AP2720" s="127"/>
      <c r="AQ2720" s="127"/>
      <c r="AR2720" s="127"/>
      <c r="AS2720" s="127"/>
      <c r="AT2720" s="127"/>
      <c r="AU2720" s="120"/>
      <c r="AV2720" s="127"/>
      <c r="AW2720" s="127"/>
      <c r="AX2720" s="120"/>
      <c r="AY2720" s="127"/>
      <c r="AZ2720" s="127"/>
      <c r="BA2720" s="120"/>
      <c r="BB2720" s="127"/>
      <c r="BC2720" s="127"/>
      <c r="BD2720" s="120"/>
      <c r="BE2720" s="120"/>
      <c r="BF2720" s="120"/>
      <c r="BG2720" s="120"/>
      <c r="BH2720" s="120"/>
      <c r="BI2720" s="120"/>
      <c r="BJ2720" s="120"/>
      <c r="BK2720" s="128"/>
      <c r="BL2720" s="128"/>
    </row>
    <row r="2721" spans="1:64" x14ac:dyDescent="0.2">
      <c r="A2721" s="120"/>
      <c r="B2721" s="120"/>
      <c r="C2721" s="168"/>
      <c r="D2721" s="127"/>
      <c r="E2721" s="141"/>
      <c r="F2721" s="141"/>
      <c r="G2721" s="141"/>
      <c r="H2721" s="120"/>
      <c r="I2721" s="127"/>
      <c r="J2721" s="127"/>
      <c r="K2721" s="120"/>
      <c r="L2721" s="127"/>
      <c r="M2721" s="127"/>
      <c r="N2721" s="120"/>
      <c r="O2721" s="127"/>
      <c r="P2721" s="127"/>
      <c r="Q2721" s="120"/>
      <c r="R2721" s="127"/>
      <c r="S2721" s="127"/>
      <c r="T2721" s="120"/>
      <c r="U2721" s="127"/>
      <c r="V2721" s="127"/>
      <c r="W2721" s="120"/>
      <c r="X2721" s="127"/>
      <c r="Y2721" s="127"/>
      <c r="Z2721" s="120"/>
      <c r="AA2721" s="127"/>
      <c r="AB2721" s="127"/>
      <c r="AC2721" s="120"/>
      <c r="AD2721" s="127"/>
      <c r="AE2721" s="127"/>
      <c r="AF2721" s="120"/>
      <c r="AG2721" s="127"/>
      <c r="AH2721" s="127"/>
      <c r="AI2721" s="120"/>
      <c r="AJ2721" s="127"/>
      <c r="AK2721" s="127"/>
      <c r="AL2721" s="120"/>
      <c r="AM2721" s="127"/>
      <c r="AN2721" s="127"/>
      <c r="AO2721" s="120"/>
      <c r="AP2721" s="127"/>
      <c r="AQ2721" s="127"/>
      <c r="AR2721" s="127"/>
      <c r="AS2721" s="127"/>
      <c r="AT2721" s="127"/>
      <c r="AU2721" s="120"/>
      <c r="AV2721" s="127"/>
      <c r="AW2721" s="127"/>
      <c r="AX2721" s="120"/>
      <c r="AY2721" s="127"/>
      <c r="AZ2721" s="127"/>
      <c r="BA2721" s="120"/>
      <c r="BB2721" s="127"/>
      <c r="BC2721" s="127"/>
      <c r="BD2721" s="120"/>
      <c r="BE2721" s="120"/>
      <c r="BF2721" s="120"/>
      <c r="BG2721" s="120"/>
      <c r="BH2721" s="120"/>
      <c r="BI2721" s="120"/>
      <c r="BJ2721" s="120"/>
      <c r="BK2721" s="128"/>
      <c r="BL2721" s="128"/>
    </row>
    <row r="2722" spans="1:64" x14ac:dyDescent="0.2">
      <c r="A2722" s="120"/>
      <c r="B2722" s="120"/>
      <c r="C2722" s="168"/>
      <c r="D2722" s="127"/>
      <c r="E2722" s="141"/>
      <c r="F2722" s="141"/>
      <c r="G2722" s="141"/>
      <c r="H2722" s="120"/>
      <c r="I2722" s="127"/>
      <c r="J2722" s="127"/>
      <c r="K2722" s="120"/>
      <c r="L2722" s="127"/>
      <c r="M2722" s="127"/>
      <c r="N2722" s="120"/>
      <c r="O2722" s="127"/>
      <c r="P2722" s="127"/>
      <c r="Q2722" s="120"/>
      <c r="R2722" s="127"/>
      <c r="S2722" s="127"/>
      <c r="T2722" s="120"/>
      <c r="U2722" s="127"/>
      <c r="V2722" s="127"/>
      <c r="W2722" s="120"/>
      <c r="X2722" s="127"/>
      <c r="Y2722" s="127"/>
      <c r="Z2722" s="120"/>
      <c r="AA2722" s="127"/>
      <c r="AB2722" s="127"/>
      <c r="AC2722" s="120"/>
      <c r="AD2722" s="127"/>
      <c r="AE2722" s="127"/>
      <c r="AF2722" s="120"/>
      <c r="AG2722" s="127"/>
      <c r="AH2722" s="127"/>
      <c r="AI2722" s="120"/>
      <c r="AJ2722" s="127"/>
      <c r="AK2722" s="127"/>
      <c r="AL2722" s="120"/>
      <c r="AM2722" s="127"/>
      <c r="AN2722" s="127"/>
      <c r="AO2722" s="120"/>
      <c r="AP2722" s="127"/>
      <c r="AQ2722" s="127"/>
      <c r="AR2722" s="127"/>
      <c r="AS2722" s="127"/>
      <c r="AT2722" s="127"/>
      <c r="AU2722" s="120"/>
      <c r="AV2722" s="127"/>
      <c r="AW2722" s="127"/>
      <c r="AX2722" s="120"/>
      <c r="AY2722" s="127"/>
      <c r="AZ2722" s="127"/>
      <c r="BA2722" s="120"/>
      <c r="BB2722" s="127"/>
      <c r="BC2722" s="127"/>
      <c r="BD2722" s="120"/>
      <c r="BE2722" s="120"/>
      <c r="BF2722" s="120"/>
      <c r="BG2722" s="120"/>
      <c r="BH2722" s="120"/>
      <c r="BI2722" s="120"/>
      <c r="BJ2722" s="120"/>
      <c r="BK2722" s="128"/>
      <c r="BL2722" s="128"/>
    </row>
    <row r="2723" spans="1:64" x14ac:dyDescent="0.2">
      <c r="A2723" s="120"/>
      <c r="B2723" s="120"/>
      <c r="C2723" s="168"/>
      <c r="D2723" s="127"/>
      <c r="E2723" s="141"/>
      <c r="F2723" s="141"/>
      <c r="G2723" s="141"/>
      <c r="H2723" s="120"/>
      <c r="I2723" s="127"/>
      <c r="J2723" s="127"/>
      <c r="K2723" s="120"/>
      <c r="L2723" s="127"/>
      <c r="M2723" s="127"/>
      <c r="N2723" s="120"/>
      <c r="O2723" s="127"/>
      <c r="P2723" s="127"/>
      <c r="Q2723" s="120"/>
      <c r="R2723" s="127"/>
      <c r="S2723" s="127"/>
      <c r="T2723" s="120"/>
      <c r="U2723" s="127"/>
      <c r="V2723" s="127"/>
      <c r="W2723" s="120"/>
      <c r="X2723" s="127"/>
      <c r="Y2723" s="127"/>
      <c r="Z2723" s="120"/>
      <c r="AA2723" s="127"/>
      <c r="AB2723" s="127"/>
      <c r="AC2723" s="120"/>
      <c r="AD2723" s="127"/>
      <c r="AE2723" s="127"/>
      <c r="AF2723" s="120"/>
      <c r="AG2723" s="127"/>
      <c r="AH2723" s="127"/>
      <c r="AI2723" s="120"/>
      <c r="AJ2723" s="127"/>
      <c r="AK2723" s="127"/>
      <c r="AL2723" s="120"/>
      <c r="AM2723" s="127"/>
      <c r="AN2723" s="127"/>
      <c r="AO2723" s="120"/>
      <c r="AP2723" s="127"/>
      <c r="AQ2723" s="127"/>
      <c r="AR2723" s="127"/>
      <c r="AS2723" s="127"/>
      <c r="AT2723" s="127"/>
      <c r="AU2723" s="120"/>
      <c r="AV2723" s="127"/>
      <c r="AW2723" s="127"/>
      <c r="AX2723" s="120"/>
      <c r="AY2723" s="127"/>
      <c r="AZ2723" s="127"/>
      <c r="BA2723" s="120"/>
      <c r="BB2723" s="127"/>
      <c r="BC2723" s="127"/>
      <c r="BD2723" s="120"/>
      <c r="BE2723" s="120"/>
      <c r="BF2723" s="120"/>
      <c r="BG2723" s="120"/>
      <c r="BH2723" s="120"/>
      <c r="BI2723" s="120"/>
      <c r="BJ2723" s="120"/>
      <c r="BK2723" s="128"/>
      <c r="BL2723" s="128"/>
    </row>
    <row r="2724" spans="1:64" x14ac:dyDescent="0.2">
      <c r="A2724" s="120"/>
      <c r="B2724" s="120"/>
      <c r="C2724" s="168"/>
      <c r="D2724" s="127"/>
      <c r="E2724" s="141"/>
      <c r="F2724" s="141"/>
      <c r="G2724" s="141"/>
      <c r="H2724" s="120"/>
      <c r="I2724" s="127"/>
      <c r="J2724" s="127"/>
      <c r="K2724" s="120"/>
      <c r="L2724" s="127"/>
      <c r="M2724" s="127"/>
      <c r="N2724" s="120"/>
      <c r="O2724" s="127"/>
      <c r="P2724" s="127"/>
      <c r="Q2724" s="120"/>
      <c r="R2724" s="127"/>
      <c r="S2724" s="127"/>
      <c r="T2724" s="120"/>
      <c r="U2724" s="127"/>
      <c r="V2724" s="127"/>
      <c r="W2724" s="120"/>
      <c r="X2724" s="127"/>
      <c r="Y2724" s="127"/>
      <c r="Z2724" s="120"/>
      <c r="AA2724" s="127"/>
      <c r="AB2724" s="127"/>
      <c r="AC2724" s="120"/>
      <c r="AD2724" s="127"/>
      <c r="AE2724" s="127"/>
      <c r="AF2724" s="120"/>
      <c r="AG2724" s="127"/>
      <c r="AH2724" s="127"/>
      <c r="AI2724" s="120"/>
      <c r="AJ2724" s="127"/>
      <c r="AK2724" s="127"/>
      <c r="AL2724" s="120"/>
      <c r="AM2724" s="127"/>
      <c r="AN2724" s="127"/>
      <c r="AO2724" s="120"/>
      <c r="AP2724" s="127"/>
      <c r="AQ2724" s="127"/>
      <c r="AR2724" s="127"/>
      <c r="AS2724" s="127"/>
      <c r="AT2724" s="127"/>
      <c r="AU2724" s="120"/>
      <c r="AV2724" s="127"/>
      <c r="AW2724" s="127"/>
      <c r="AX2724" s="120"/>
      <c r="AY2724" s="127"/>
      <c r="AZ2724" s="127"/>
      <c r="BA2724" s="120"/>
      <c r="BB2724" s="127"/>
      <c r="BC2724" s="127"/>
      <c r="BD2724" s="120"/>
      <c r="BE2724" s="120"/>
      <c r="BF2724" s="120"/>
      <c r="BG2724" s="120"/>
      <c r="BH2724" s="120"/>
      <c r="BI2724" s="120"/>
      <c r="BJ2724" s="120"/>
      <c r="BK2724" s="128"/>
      <c r="BL2724" s="128"/>
    </row>
    <row r="2725" spans="1:64" x14ac:dyDescent="0.2">
      <c r="A2725" s="120"/>
      <c r="B2725" s="120"/>
      <c r="C2725" s="168"/>
      <c r="D2725" s="127"/>
      <c r="E2725" s="141"/>
      <c r="F2725" s="141"/>
      <c r="G2725" s="141"/>
      <c r="H2725" s="120"/>
      <c r="I2725" s="127"/>
      <c r="J2725" s="127"/>
      <c r="K2725" s="120"/>
      <c r="L2725" s="127"/>
      <c r="M2725" s="127"/>
      <c r="N2725" s="120"/>
      <c r="O2725" s="127"/>
      <c r="P2725" s="127"/>
      <c r="Q2725" s="120"/>
      <c r="R2725" s="127"/>
      <c r="S2725" s="127"/>
      <c r="T2725" s="120"/>
      <c r="U2725" s="127"/>
      <c r="V2725" s="127"/>
      <c r="W2725" s="120"/>
      <c r="X2725" s="127"/>
      <c r="Y2725" s="127"/>
      <c r="Z2725" s="120"/>
      <c r="AA2725" s="127"/>
      <c r="AB2725" s="127"/>
      <c r="AC2725" s="120"/>
      <c r="AD2725" s="127"/>
      <c r="AE2725" s="127"/>
      <c r="AF2725" s="120"/>
      <c r="AG2725" s="127"/>
      <c r="AH2725" s="127"/>
      <c r="AI2725" s="120"/>
      <c r="AJ2725" s="127"/>
      <c r="AK2725" s="127"/>
      <c r="AL2725" s="120"/>
      <c r="AM2725" s="127"/>
      <c r="AN2725" s="127"/>
      <c r="AO2725" s="120"/>
      <c r="AP2725" s="127"/>
      <c r="AQ2725" s="127"/>
      <c r="AR2725" s="127"/>
      <c r="AS2725" s="127"/>
      <c r="AT2725" s="127"/>
      <c r="AU2725" s="120"/>
      <c r="AV2725" s="127"/>
      <c r="AW2725" s="127"/>
      <c r="AX2725" s="120"/>
      <c r="AY2725" s="127"/>
      <c r="AZ2725" s="127"/>
      <c r="BA2725" s="120"/>
      <c r="BB2725" s="127"/>
      <c r="BC2725" s="127"/>
      <c r="BD2725" s="120"/>
      <c r="BE2725" s="120"/>
      <c r="BF2725" s="120"/>
      <c r="BG2725" s="120"/>
      <c r="BH2725" s="120"/>
      <c r="BI2725" s="120"/>
      <c r="BJ2725" s="120"/>
      <c r="BK2725" s="128"/>
      <c r="BL2725" s="128"/>
    </row>
    <row r="2726" spans="1:64" x14ac:dyDescent="0.2">
      <c r="A2726" s="120"/>
      <c r="B2726" s="120"/>
      <c r="C2726" s="168"/>
      <c r="D2726" s="127"/>
      <c r="E2726" s="141"/>
      <c r="F2726" s="141"/>
      <c r="G2726" s="141"/>
      <c r="H2726" s="120"/>
      <c r="I2726" s="127"/>
      <c r="J2726" s="127"/>
      <c r="K2726" s="120"/>
      <c r="L2726" s="127"/>
      <c r="M2726" s="127"/>
      <c r="N2726" s="120"/>
      <c r="O2726" s="127"/>
      <c r="P2726" s="127"/>
      <c r="Q2726" s="120"/>
      <c r="R2726" s="127"/>
      <c r="S2726" s="127"/>
      <c r="T2726" s="120"/>
      <c r="U2726" s="127"/>
      <c r="V2726" s="127"/>
      <c r="W2726" s="120"/>
      <c r="X2726" s="127"/>
      <c r="Y2726" s="127"/>
      <c r="Z2726" s="120"/>
      <c r="AA2726" s="127"/>
      <c r="AB2726" s="127"/>
      <c r="AC2726" s="120"/>
      <c r="AD2726" s="127"/>
      <c r="AE2726" s="127"/>
      <c r="AF2726" s="120"/>
      <c r="AG2726" s="127"/>
      <c r="AH2726" s="127"/>
      <c r="AI2726" s="120"/>
      <c r="AJ2726" s="127"/>
      <c r="AK2726" s="127"/>
      <c r="AL2726" s="120"/>
      <c r="AM2726" s="127"/>
      <c r="AN2726" s="127"/>
      <c r="AO2726" s="120"/>
      <c r="AP2726" s="127"/>
      <c r="AQ2726" s="127"/>
      <c r="AR2726" s="127"/>
      <c r="AS2726" s="127"/>
      <c r="AT2726" s="127"/>
      <c r="AU2726" s="120"/>
      <c r="AV2726" s="127"/>
      <c r="AW2726" s="127"/>
      <c r="AX2726" s="120"/>
      <c r="AY2726" s="127"/>
      <c r="AZ2726" s="127"/>
      <c r="BA2726" s="120"/>
      <c r="BB2726" s="127"/>
      <c r="BC2726" s="127"/>
      <c r="BD2726" s="120"/>
      <c r="BE2726" s="120"/>
      <c r="BF2726" s="120"/>
      <c r="BG2726" s="120"/>
      <c r="BH2726" s="120"/>
      <c r="BI2726" s="120"/>
      <c r="BJ2726" s="120"/>
      <c r="BK2726" s="128"/>
      <c r="BL2726" s="128"/>
    </row>
    <row r="2727" spans="1:64" x14ac:dyDescent="0.2">
      <c r="A2727" s="120"/>
      <c r="B2727" s="120"/>
      <c r="C2727" s="168"/>
      <c r="D2727" s="127"/>
      <c r="E2727" s="141"/>
      <c r="F2727" s="141"/>
      <c r="G2727" s="141"/>
      <c r="H2727" s="120"/>
      <c r="I2727" s="127"/>
      <c r="J2727" s="127"/>
      <c r="K2727" s="120"/>
      <c r="L2727" s="127"/>
      <c r="M2727" s="127"/>
      <c r="N2727" s="120"/>
      <c r="O2727" s="127"/>
      <c r="P2727" s="127"/>
      <c r="Q2727" s="120"/>
      <c r="R2727" s="127"/>
      <c r="S2727" s="127"/>
      <c r="T2727" s="120"/>
      <c r="U2727" s="127"/>
      <c r="V2727" s="127"/>
      <c r="W2727" s="120"/>
      <c r="X2727" s="127"/>
      <c r="Y2727" s="127"/>
      <c r="Z2727" s="120"/>
      <c r="AA2727" s="127"/>
      <c r="AB2727" s="127"/>
      <c r="AC2727" s="120"/>
      <c r="AD2727" s="127"/>
      <c r="AE2727" s="127"/>
      <c r="AF2727" s="120"/>
      <c r="AG2727" s="127"/>
      <c r="AH2727" s="127"/>
      <c r="AI2727" s="120"/>
      <c r="AJ2727" s="127"/>
      <c r="AK2727" s="127"/>
      <c r="AL2727" s="120"/>
      <c r="AM2727" s="127"/>
      <c r="AN2727" s="127"/>
      <c r="AO2727" s="120"/>
      <c r="AP2727" s="127"/>
      <c r="AQ2727" s="127"/>
      <c r="AR2727" s="127"/>
      <c r="AS2727" s="127"/>
      <c r="AT2727" s="127"/>
      <c r="AU2727" s="120"/>
      <c r="AV2727" s="127"/>
      <c r="AW2727" s="127"/>
      <c r="AX2727" s="120"/>
      <c r="AY2727" s="127"/>
      <c r="AZ2727" s="127"/>
      <c r="BA2727" s="120"/>
      <c r="BB2727" s="127"/>
      <c r="BC2727" s="127"/>
      <c r="BD2727" s="120"/>
      <c r="BE2727" s="120"/>
      <c r="BF2727" s="120"/>
      <c r="BG2727" s="120"/>
      <c r="BH2727" s="120"/>
      <c r="BI2727" s="120"/>
      <c r="BJ2727" s="120"/>
      <c r="BK2727" s="128"/>
      <c r="BL2727" s="128"/>
    </row>
    <row r="2728" spans="1:64" x14ac:dyDescent="0.2">
      <c r="A2728" s="120"/>
      <c r="B2728" s="120"/>
      <c r="C2728" s="168"/>
      <c r="D2728" s="127"/>
      <c r="E2728" s="141"/>
      <c r="F2728" s="141"/>
      <c r="G2728" s="141"/>
      <c r="H2728" s="120"/>
      <c r="I2728" s="127"/>
      <c r="J2728" s="127"/>
      <c r="K2728" s="120"/>
      <c r="L2728" s="127"/>
      <c r="M2728" s="127"/>
      <c r="N2728" s="120"/>
      <c r="O2728" s="127"/>
      <c r="P2728" s="127"/>
      <c r="Q2728" s="120"/>
      <c r="R2728" s="127"/>
      <c r="S2728" s="127"/>
      <c r="T2728" s="120"/>
      <c r="U2728" s="127"/>
      <c r="V2728" s="127"/>
      <c r="W2728" s="120"/>
      <c r="X2728" s="127"/>
      <c r="Y2728" s="127"/>
      <c r="Z2728" s="120"/>
      <c r="AA2728" s="127"/>
      <c r="AB2728" s="127"/>
      <c r="AC2728" s="120"/>
      <c r="AD2728" s="127"/>
      <c r="AE2728" s="127"/>
      <c r="AF2728" s="120"/>
      <c r="AG2728" s="127"/>
      <c r="AH2728" s="127"/>
      <c r="AI2728" s="120"/>
      <c r="AJ2728" s="127"/>
      <c r="AK2728" s="127"/>
      <c r="AL2728" s="120"/>
      <c r="AM2728" s="127"/>
      <c r="AN2728" s="127"/>
      <c r="AO2728" s="120"/>
      <c r="AP2728" s="127"/>
      <c r="AQ2728" s="127"/>
      <c r="AR2728" s="127"/>
      <c r="AS2728" s="127"/>
      <c r="AT2728" s="127"/>
      <c r="AU2728" s="120"/>
      <c r="AV2728" s="127"/>
      <c r="AW2728" s="127"/>
      <c r="AX2728" s="120"/>
      <c r="AY2728" s="127"/>
      <c r="AZ2728" s="127"/>
      <c r="BA2728" s="120"/>
      <c r="BB2728" s="127"/>
      <c r="BC2728" s="127"/>
      <c r="BD2728" s="120"/>
      <c r="BE2728" s="120"/>
      <c r="BF2728" s="120"/>
      <c r="BG2728" s="120"/>
      <c r="BH2728" s="120"/>
      <c r="BI2728" s="120"/>
      <c r="BJ2728" s="120"/>
      <c r="BK2728" s="128"/>
      <c r="BL2728" s="128"/>
    </row>
    <row r="2729" spans="1:64" x14ac:dyDescent="0.2">
      <c r="A2729" s="120"/>
      <c r="B2729" s="120"/>
      <c r="C2729" s="168"/>
      <c r="D2729" s="127"/>
      <c r="E2729" s="141"/>
      <c r="F2729" s="141"/>
      <c r="G2729" s="141"/>
      <c r="H2729" s="120"/>
      <c r="I2729" s="127"/>
      <c r="J2729" s="127"/>
      <c r="K2729" s="120"/>
      <c r="L2729" s="127"/>
      <c r="M2729" s="127"/>
      <c r="N2729" s="120"/>
      <c r="O2729" s="127"/>
      <c r="P2729" s="127"/>
      <c r="Q2729" s="120"/>
      <c r="R2729" s="127"/>
      <c r="S2729" s="127"/>
      <c r="T2729" s="120"/>
      <c r="U2729" s="127"/>
      <c r="V2729" s="127"/>
      <c r="W2729" s="120"/>
      <c r="X2729" s="127"/>
      <c r="Y2729" s="127"/>
      <c r="Z2729" s="120"/>
      <c r="AA2729" s="127"/>
      <c r="AB2729" s="127"/>
      <c r="AC2729" s="120"/>
      <c r="AD2729" s="127"/>
      <c r="AE2729" s="127"/>
      <c r="AF2729" s="120"/>
      <c r="AG2729" s="127"/>
      <c r="AH2729" s="127"/>
      <c r="AI2729" s="120"/>
      <c r="AJ2729" s="127"/>
      <c r="AK2729" s="127"/>
      <c r="AL2729" s="120"/>
      <c r="AM2729" s="127"/>
      <c r="AN2729" s="127"/>
      <c r="AO2729" s="120"/>
      <c r="AP2729" s="127"/>
      <c r="AQ2729" s="127"/>
      <c r="AR2729" s="127"/>
      <c r="AS2729" s="127"/>
      <c r="AT2729" s="127"/>
      <c r="AU2729" s="120"/>
      <c r="AV2729" s="127"/>
      <c r="AW2729" s="127"/>
      <c r="AX2729" s="120"/>
      <c r="AY2729" s="127"/>
      <c r="AZ2729" s="127"/>
      <c r="BA2729" s="120"/>
      <c r="BB2729" s="127"/>
      <c r="BC2729" s="127"/>
      <c r="BD2729" s="120"/>
      <c r="BE2729" s="120"/>
      <c r="BF2729" s="120"/>
      <c r="BG2729" s="120"/>
      <c r="BH2729" s="120"/>
      <c r="BI2729" s="120"/>
      <c r="BJ2729" s="120"/>
      <c r="BK2729" s="128"/>
      <c r="BL2729" s="128"/>
    </row>
    <row r="2730" spans="1:64" x14ac:dyDescent="0.2">
      <c r="A2730" s="120"/>
      <c r="B2730" s="120"/>
      <c r="C2730" s="168"/>
      <c r="D2730" s="127"/>
      <c r="E2730" s="141"/>
      <c r="F2730" s="141"/>
      <c r="G2730" s="141"/>
      <c r="H2730" s="120"/>
      <c r="I2730" s="127"/>
      <c r="J2730" s="127"/>
      <c r="K2730" s="120"/>
      <c r="L2730" s="127"/>
      <c r="M2730" s="127"/>
      <c r="N2730" s="120"/>
      <c r="O2730" s="127"/>
      <c r="P2730" s="127"/>
      <c r="Q2730" s="120"/>
      <c r="R2730" s="127"/>
      <c r="S2730" s="127"/>
      <c r="T2730" s="120"/>
      <c r="U2730" s="127"/>
      <c r="V2730" s="127"/>
      <c r="W2730" s="120"/>
      <c r="X2730" s="127"/>
      <c r="Y2730" s="127"/>
      <c r="Z2730" s="120"/>
      <c r="AA2730" s="127"/>
      <c r="AB2730" s="127"/>
      <c r="AC2730" s="120"/>
      <c r="AD2730" s="127"/>
      <c r="AE2730" s="127"/>
      <c r="AF2730" s="120"/>
      <c r="AG2730" s="127"/>
      <c r="AH2730" s="127"/>
      <c r="AI2730" s="120"/>
      <c r="AJ2730" s="127"/>
      <c r="AK2730" s="127"/>
      <c r="AL2730" s="120"/>
      <c r="AM2730" s="127"/>
      <c r="AN2730" s="127"/>
      <c r="AO2730" s="120"/>
      <c r="AP2730" s="127"/>
      <c r="AQ2730" s="127"/>
      <c r="AR2730" s="127"/>
      <c r="AS2730" s="127"/>
      <c r="AT2730" s="127"/>
      <c r="AU2730" s="120"/>
      <c r="AV2730" s="127"/>
      <c r="AW2730" s="127"/>
      <c r="AX2730" s="120"/>
      <c r="AY2730" s="127"/>
      <c r="AZ2730" s="127"/>
      <c r="BA2730" s="120"/>
      <c r="BB2730" s="127"/>
      <c r="BC2730" s="127"/>
      <c r="BD2730" s="120"/>
      <c r="BE2730" s="120"/>
      <c r="BF2730" s="120"/>
      <c r="BG2730" s="120"/>
      <c r="BH2730" s="120"/>
      <c r="BI2730" s="120"/>
      <c r="BJ2730" s="120"/>
      <c r="BK2730" s="128"/>
      <c r="BL2730" s="128"/>
    </row>
    <row r="2731" spans="1:64" x14ac:dyDescent="0.2">
      <c r="A2731" s="120"/>
      <c r="B2731" s="120"/>
      <c r="C2731" s="168"/>
      <c r="D2731" s="127"/>
      <c r="E2731" s="141"/>
      <c r="F2731" s="141"/>
      <c r="G2731" s="141"/>
      <c r="H2731" s="120"/>
      <c r="I2731" s="127"/>
      <c r="J2731" s="127"/>
      <c r="K2731" s="120"/>
      <c r="L2731" s="127"/>
      <c r="M2731" s="127"/>
      <c r="N2731" s="120"/>
      <c r="O2731" s="127"/>
      <c r="P2731" s="127"/>
      <c r="Q2731" s="120"/>
      <c r="R2731" s="127"/>
      <c r="S2731" s="127"/>
      <c r="T2731" s="120"/>
      <c r="U2731" s="127"/>
      <c r="V2731" s="127"/>
      <c r="W2731" s="120"/>
      <c r="X2731" s="127"/>
      <c r="Y2731" s="127"/>
      <c r="Z2731" s="120"/>
      <c r="AA2731" s="127"/>
      <c r="AB2731" s="127"/>
      <c r="AC2731" s="120"/>
      <c r="AD2731" s="127"/>
      <c r="AE2731" s="127"/>
      <c r="AF2731" s="120"/>
      <c r="AG2731" s="127"/>
      <c r="AH2731" s="127"/>
      <c r="AI2731" s="120"/>
      <c r="AJ2731" s="127"/>
      <c r="AK2731" s="127"/>
      <c r="AL2731" s="120"/>
      <c r="AM2731" s="127"/>
      <c r="AN2731" s="127"/>
      <c r="AO2731" s="120"/>
      <c r="AP2731" s="127"/>
      <c r="AQ2731" s="127"/>
      <c r="AR2731" s="127"/>
      <c r="AS2731" s="127"/>
      <c r="AT2731" s="127"/>
      <c r="AU2731" s="120"/>
      <c r="AV2731" s="127"/>
      <c r="AW2731" s="127"/>
      <c r="AX2731" s="120"/>
      <c r="AY2731" s="127"/>
      <c r="AZ2731" s="127"/>
      <c r="BA2731" s="120"/>
      <c r="BB2731" s="127"/>
      <c r="BC2731" s="127"/>
      <c r="BD2731" s="120"/>
      <c r="BE2731" s="120"/>
      <c r="BF2731" s="120"/>
      <c r="BG2731" s="120"/>
      <c r="BH2731" s="120"/>
      <c r="BI2731" s="120"/>
      <c r="BJ2731" s="120"/>
      <c r="BK2731" s="128"/>
      <c r="BL2731" s="128"/>
    </row>
    <row r="2732" spans="1:64" x14ac:dyDescent="0.2">
      <c r="A2732" s="120"/>
      <c r="B2732" s="120"/>
      <c r="C2732" s="168"/>
      <c r="D2732" s="127"/>
      <c r="E2732" s="141"/>
      <c r="F2732" s="141"/>
      <c r="G2732" s="141"/>
      <c r="H2732" s="120"/>
      <c r="I2732" s="127"/>
      <c r="J2732" s="127"/>
      <c r="K2732" s="120"/>
      <c r="L2732" s="127"/>
      <c r="M2732" s="127"/>
      <c r="N2732" s="120"/>
      <c r="O2732" s="127"/>
      <c r="P2732" s="127"/>
      <c r="Q2732" s="120"/>
      <c r="R2732" s="127"/>
      <c r="S2732" s="127"/>
      <c r="T2732" s="120"/>
      <c r="U2732" s="127"/>
      <c r="V2732" s="127"/>
      <c r="W2732" s="120"/>
      <c r="X2732" s="127"/>
      <c r="Y2732" s="127"/>
      <c r="Z2732" s="120"/>
      <c r="AA2732" s="127"/>
      <c r="AB2732" s="127"/>
      <c r="AC2732" s="120"/>
      <c r="AD2732" s="127"/>
      <c r="AE2732" s="127"/>
      <c r="AF2732" s="120"/>
      <c r="AG2732" s="127"/>
      <c r="AH2732" s="127"/>
      <c r="AI2732" s="120"/>
      <c r="AJ2732" s="127"/>
      <c r="AK2732" s="127"/>
      <c r="AL2732" s="120"/>
      <c r="AM2732" s="127"/>
      <c r="AN2732" s="127"/>
      <c r="AO2732" s="120"/>
      <c r="AP2732" s="127"/>
      <c r="AQ2732" s="127"/>
      <c r="AR2732" s="127"/>
      <c r="AS2732" s="127"/>
      <c r="AT2732" s="127"/>
      <c r="AU2732" s="120"/>
      <c r="AV2732" s="127"/>
      <c r="AW2732" s="127"/>
      <c r="AX2732" s="120"/>
      <c r="AY2732" s="127"/>
      <c r="AZ2732" s="127"/>
      <c r="BA2732" s="120"/>
      <c r="BB2732" s="127"/>
      <c r="BC2732" s="127"/>
      <c r="BD2732" s="120"/>
      <c r="BE2732" s="120"/>
      <c r="BF2732" s="120"/>
      <c r="BG2732" s="120"/>
      <c r="BH2732" s="120"/>
      <c r="BI2732" s="120"/>
      <c r="BJ2732" s="120"/>
      <c r="BK2732" s="128"/>
      <c r="BL2732" s="128"/>
    </row>
    <row r="2733" spans="1:64" x14ac:dyDescent="0.2">
      <c r="A2733" s="120"/>
      <c r="B2733" s="120"/>
      <c r="C2733" s="168"/>
      <c r="D2733" s="127"/>
      <c r="E2733" s="141"/>
      <c r="F2733" s="141"/>
      <c r="G2733" s="141"/>
      <c r="H2733" s="120"/>
      <c r="I2733" s="127"/>
      <c r="J2733" s="127"/>
      <c r="K2733" s="120"/>
      <c r="L2733" s="127"/>
      <c r="M2733" s="127"/>
      <c r="N2733" s="120"/>
      <c r="O2733" s="127"/>
      <c r="P2733" s="127"/>
      <c r="Q2733" s="120"/>
      <c r="R2733" s="127"/>
      <c r="S2733" s="127"/>
      <c r="T2733" s="120"/>
      <c r="U2733" s="127"/>
      <c r="V2733" s="127"/>
      <c r="W2733" s="120"/>
      <c r="X2733" s="127"/>
      <c r="Y2733" s="127"/>
      <c r="Z2733" s="120"/>
      <c r="AA2733" s="127"/>
      <c r="AB2733" s="127"/>
      <c r="AC2733" s="120"/>
      <c r="AD2733" s="127"/>
      <c r="AE2733" s="127"/>
      <c r="AF2733" s="120"/>
      <c r="AG2733" s="127"/>
      <c r="AH2733" s="127"/>
      <c r="AI2733" s="120"/>
      <c r="AJ2733" s="127"/>
      <c r="AK2733" s="127"/>
      <c r="AL2733" s="120"/>
      <c r="AM2733" s="127"/>
      <c r="AN2733" s="127"/>
      <c r="AO2733" s="120"/>
      <c r="AP2733" s="127"/>
      <c r="AQ2733" s="127"/>
      <c r="AR2733" s="127"/>
      <c r="AS2733" s="127"/>
      <c r="AT2733" s="127"/>
      <c r="AU2733" s="120"/>
      <c r="AV2733" s="127"/>
      <c r="AW2733" s="127"/>
      <c r="AX2733" s="120"/>
      <c r="AY2733" s="127"/>
      <c r="AZ2733" s="127"/>
      <c r="BA2733" s="120"/>
      <c r="BB2733" s="127"/>
      <c r="BC2733" s="127"/>
      <c r="BD2733" s="120"/>
      <c r="BE2733" s="120"/>
      <c r="BF2733" s="120"/>
      <c r="BG2733" s="120"/>
      <c r="BH2733" s="120"/>
      <c r="BI2733" s="120"/>
      <c r="BJ2733" s="120"/>
      <c r="BK2733" s="128"/>
      <c r="BL2733" s="128"/>
    </row>
    <row r="2734" spans="1:64" x14ac:dyDescent="0.2">
      <c r="A2734" s="120"/>
      <c r="B2734" s="120"/>
      <c r="C2734" s="168"/>
      <c r="D2734" s="127"/>
      <c r="E2734" s="141"/>
      <c r="F2734" s="141"/>
      <c r="G2734" s="141"/>
      <c r="H2734" s="120"/>
      <c r="I2734" s="127"/>
      <c r="J2734" s="127"/>
      <c r="K2734" s="120"/>
      <c r="L2734" s="127"/>
      <c r="M2734" s="127"/>
      <c r="N2734" s="120"/>
      <c r="O2734" s="127"/>
      <c r="P2734" s="127"/>
      <c r="Q2734" s="120"/>
      <c r="R2734" s="127"/>
      <c r="S2734" s="127"/>
      <c r="T2734" s="120"/>
      <c r="U2734" s="127"/>
      <c r="V2734" s="127"/>
      <c r="W2734" s="120"/>
      <c r="X2734" s="127"/>
      <c r="Y2734" s="127"/>
      <c r="Z2734" s="120"/>
      <c r="AA2734" s="127"/>
      <c r="AB2734" s="127"/>
      <c r="AC2734" s="120"/>
      <c r="AD2734" s="127"/>
      <c r="AE2734" s="127"/>
      <c r="AF2734" s="120"/>
      <c r="AG2734" s="127"/>
      <c r="AH2734" s="127"/>
      <c r="AI2734" s="120"/>
      <c r="AJ2734" s="127"/>
      <c r="AK2734" s="127"/>
      <c r="AL2734" s="120"/>
      <c r="AM2734" s="127"/>
      <c r="AN2734" s="127"/>
      <c r="AO2734" s="120"/>
      <c r="AP2734" s="127"/>
      <c r="AQ2734" s="127"/>
      <c r="AR2734" s="127"/>
      <c r="AS2734" s="127"/>
      <c r="AT2734" s="127"/>
      <c r="AU2734" s="120"/>
      <c r="AV2734" s="127"/>
      <c r="AW2734" s="127"/>
      <c r="AX2734" s="120"/>
      <c r="AY2734" s="127"/>
      <c r="AZ2734" s="127"/>
      <c r="BA2734" s="120"/>
      <c r="BB2734" s="127"/>
      <c r="BC2734" s="127"/>
      <c r="BD2734" s="120"/>
      <c r="BE2734" s="120"/>
      <c r="BF2734" s="120"/>
      <c r="BG2734" s="120"/>
      <c r="BH2734" s="120"/>
      <c r="BI2734" s="120"/>
      <c r="BJ2734" s="120"/>
      <c r="BK2734" s="128"/>
      <c r="BL2734" s="128"/>
    </row>
    <row r="2735" spans="1:64" x14ac:dyDescent="0.2">
      <c r="A2735" s="120"/>
      <c r="B2735" s="120"/>
      <c r="C2735" s="168"/>
      <c r="D2735" s="127"/>
      <c r="E2735" s="141"/>
      <c r="F2735" s="141"/>
      <c r="G2735" s="141"/>
      <c r="H2735" s="120"/>
      <c r="I2735" s="127"/>
      <c r="J2735" s="127"/>
      <c r="K2735" s="120"/>
      <c r="L2735" s="127"/>
      <c r="M2735" s="127"/>
      <c r="N2735" s="120"/>
      <c r="O2735" s="127"/>
      <c r="P2735" s="127"/>
      <c r="Q2735" s="120"/>
      <c r="R2735" s="127"/>
      <c r="S2735" s="127"/>
      <c r="T2735" s="120"/>
      <c r="U2735" s="127"/>
      <c r="V2735" s="127"/>
      <c r="W2735" s="120"/>
      <c r="X2735" s="127"/>
      <c r="Y2735" s="127"/>
      <c r="Z2735" s="120"/>
      <c r="AA2735" s="127"/>
      <c r="AB2735" s="127"/>
      <c r="AC2735" s="120"/>
      <c r="AD2735" s="127"/>
      <c r="AE2735" s="127"/>
      <c r="AF2735" s="120"/>
      <c r="AG2735" s="127"/>
      <c r="AH2735" s="127"/>
      <c r="AI2735" s="120"/>
      <c r="AJ2735" s="127"/>
      <c r="AK2735" s="127"/>
      <c r="AL2735" s="120"/>
      <c r="AM2735" s="127"/>
      <c r="AN2735" s="127"/>
      <c r="AO2735" s="120"/>
      <c r="AP2735" s="127"/>
      <c r="AQ2735" s="127"/>
      <c r="AR2735" s="127"/>
      <c r="AS2735" s="127"/>
      <c r="AT2735" s="127"/>
      <c r="AU2735" s="120"/>
      <c r="AV2735" s="127"/>
      <c r="AW2735" s="127"/>
      <c r="AX2735" s="120"/>
      <c r="AY2735" s="127"/>
      <c r="AZ2735" s="127"/>
      <c r="BA2735" s="120"/>
      <c r="BB2735" s="127"/>
      <c r="BC2735" s="127"/>
      <c r="BD2735" s="120"/>
      <c r="BE2735" s="120"/>
      <c r="BF2735" s="120"/>
      <c r="BG2735" s="120"/>
      <c r="BH2735" s="120"/>
      <c r="BI2735" s="120"/>
      <c r="BJ2735" s="120"/>
      <c r="BK2735" s="128"/>
      <c r="BL2735" s="128"/>
    </row>
    <row r="2736" spans="1:64" x14ac:dyDescent="0.2">
      <c r="A2736" s="120"/>
      <c r="B2736" s="120"/>
      <c r="C2736" s="168"/>
      <c r="D2736" s="127"/>
      <c r="E2736" s="141"/>
      <c r="F2736" s="141"/>
      <c r="G2736" s="141"/>
      <c r="H2736" s="120"/>
      <c r="I2736" s="127"/>
      <c r="J2736" s="127"/>
      <c r="K2736" s="120"/>
      <c r="L2736" s="127"/>
      <c r="M2736" s="127"/>
      <c r="N2736" s="120"/>
      <c r="O2736" s="127"/>
      <c r="P2736" s="127"/>
      <c r="Q2736" s="120"/>
      <c r="R2736" s="127"/>
      <c r="S2736" s="127"/>
      <c r="T2736" s="120"/>
      <c r="U2736" s="127"/>
      <c r="V2736" s="127"/>
      <c r="W2736" s="120"/>
      <c r="X2736" s="127"/>
      <c r="Y2736" s="127"/>
      <c r="Z2736" s="120"/>
      <c r="AA2736" s="127"/>
      <c r="AB2736" s="127"/>
      <c r="AC2736" s="120"/>
      <c r="AD2736" s="127"/>
      <c r="AE2736" s="127"/>
      <c r="AF2736" s="120"/>
      <c r="AG2736" s="127"/>
      <c r="AH2736" s="127"/>
      <c r="AI2736" s="120"/>
      <c r="AJ2736" s="127"/>
      <c r="AK2736" s="127"/>
      <c r="AL2736" s="120"/>
      <c r="AM2736" s="127"/>
      <c r="AN2736" s="127"/>
      <c r="AO2736" s="120"/>
      <c r="AP2736" s="127"/>
      <c r="AQ2736" s="127"/>
      <c r="AR2736" s="127"/>
      <c r="AS2736" s="127"/>
      <c r="AT2736" s="127"/>
      <c r="AU2736" s="120"/>
      <c r="AV2736" s="127"/>
      <c r="AW2736" s="127"/>
      <c r="AX2736" s="120"/>
      <c r="AY2736" s="127"/>
      <c r="AZ2736" s="127"/>
      <c r="BA2736" s="120"/>
      <c r="BB2736" s="127"/>
      <c r="BC2736" s="127"/>
      <c r="BD2736" s="120"/>
      <c r="BE2736" s="120"/>
      <c r="BF2736" s="120"/>
      <c r="BG2736" s="120"/>
      <c r="BH2736" s="120"/>
      <c r="BI2736" s="120"/>
      <c r="BJ2736" s="120"/>
      <c r="BK2736" s="128"/>
      <c r="BL2736" s="128"/>
    </row>
    <row r="2737" spans="1:64" x14ac:dyDescent="0.2">
      <c r="A2737" s="120"/>
      <c r="B2737" s="120"/>
      <c r="C2737" s="168"/>
      <c r="D2737" s="127"/>
      <c r="E2737" s="141"/>
      <c r="F2737" s="141"/>
      <c r="G2737" s="141"/>
      <c r="H2737" s="120"/>
      <c r="I2737" s="127"/>
      <c r="J2737" s="127"/>
      <c r="K2737" s="120"/>
      <c r="L2737" s="127"/>
      <c r="M2737" s="127"/>
      <c r="N2737" s="120"/>
      <c r="O2737" s="127"/>
      <c r="P2737" s="127"/>
      <c r="Q2737" s="120"/>
      <c r="R2737" s="127"/>
      <c r="S2737" s="127"/>
      <c r="T2737" s="120"/>
      <c r="U2737" s="127"/>
      <c r="V2737" s="127"/>
      <c r="W2737" s="120"/>
      <c r="X2737" s="127"/>
      <c r="Y2737" s="127"/>
      <c r="Z2737" s="120"/>
      <c r="AA2737" s="127"/>
      <c r="AB2737" s="127"/>
      <c r="AC2737" s="120"/>
      <c r="AD2737" s="127"/>
      <c r="AE2737" s="127"/>
      <c r="AF2737" s="120"/>
      <c r="AG2737" s="127"/>
      <c r="AH2737" s="127"/>
      <c r="AI2737" s="120"/>
      <c r="AJ2737" s="127"/>
      <c r="AK2737" s="127"/>
      <c r="AL2737" s="120"/>
      <c r="AM2737" s="127"/>
      <c r="AN2737" s="127"/>
      <c r="AO2737" s="120"/>
      <c r="AP2737" s="127"/>
      <c r="AQ2737" s="127"/>
      <c r="AR2737" s="127"/>
      <c r="AS2737" s="127"/>
      <c r="AT2737" s="127"/>
      <c r="AU2737" s="120"/>
      <c r="AV2737" s="127"/>
      <c r="AW2737" s="127"/>
      <c r="AX2737" s="120"/>
      <c r="AY2737" s="127"/>
      <c r="AZ2737" s="127"/>
      <c r="BA2737" s="120"/>
      <c r="BB2737" s="127"/>
      <c r="BC2737" s="127"/>
      <c r="BD2737" s="120"/>
      <c r="BE2737" s="120"/>
      <c r="BF2737" s="120"/>
      <c r="BG2737" s="120"/>
      <c r="BH2737" s="120"/>
      <c r="BI2737" s="120"/>
      <c r="BJ2737" s="120"/>
      <c r="BK2737" s="128"/>
      <c r="BL2737" s="128"/>
    </row>
    <row r="2738" spans="1:64" x14ac:dyDescent="0.2">
      <c r="A2738" s="120"/>
      <c r="B2738" s="120"/>
      <c r="C2738" s="168"/>
      <c r="D2738" s="127"/>
      <c r="E2738" s="141"/>
      <c r="F2738" s="141"/>
      <c r="G2738" s="141"/>
      <c r="H2738" s="120"/>
      <c r="I2738" s="127"/>
      <c r="J2738" s="127"/>
      <c r="K2738" s="120"/>
      <c r="L2738" s="127"/>
      <c r="M2738" s="127"/>
      <c r="N2738" s="120"/>
      <c r="O2738" s="127"/>
      <c r="P2738" s="127"/>
      <c r="Q2738" s="120"/>
      <c r="R2738" s="127"/>
      <c r="S2738" s="127"/>
      <c r="T2738" s="120"/>
      <c r="U2738" s="127"/>
      <c r="V2738" s="127"/>
      <c r="W2738" s="120"/>
      <c r="X2738" s="127"/>
      <c r="Y2738" s="127"/>
      <c r="Z2738" s="120"/>
      <c r="AA2738" s="127"/>
      <c r="AB2738" s="127"/>
      <c r="AC2738" s="120"/>
      <c r="AD2738" s="127"/>
      <c r="AE2738" s="127"/>
      <c r="AF2738" s="120"/>
      <c r="AG2738" s="127"/>
      <c r="AH2738" s="127"/>
      <c r="AI2738" s="120"/>
      <c r="AJ2738" s="127"/>
      <c r="AK2738" s="127"/>
      <c r="AL2738" s="120"/>
      <c r="AM2738" s="127"/>
      <c r="AN2738" s="127"/>
      <c r="AO2738" s="120"/>
      <c r="AP2738" s="127"/>
      <c r="AQ2738" s="127"/>
      <c r="AR2738" s="127"/>
      <c r="AS2738" s="127"/>
      <c r="AT2738" s="127"/>
      <c r="AU2738" s="120"/>
      <c r="AV2738" s="127"/>
      <c r="AW2738" s="127"/>
      <c r="AX2738" s="120"/>
      <c r="AY2738" s="127"/>
      <c r="AZ2738" s="127"/>
      <c r="BA2738" s="120"/>
      <c r="BB2738" s="127"/>
      <c r="BC2738" s="127"/>
      <c r="BD2738" s="120"/>
      <c r="BE2738" s="120"/>
      <c r="BF2738" s="120"/>
      <c r="BG2738" s="120"/>
      <c r="BH2738" s="120"/>
      <c r="BI2738" s="120"/>
      <c r="BJ2738" s="120"/>
      <c r="BK2738" s="128"/>
      <c r="BL2738" s="128"/>
    </row>
    <row r="2739" spans="1:64" x14ac:dyDescent="0.2">
      <c r="A2739" s="120"/>
      <c r="B2739" s="120"/>
      <c r="C2739" s="168"/>
      <c r="D2739" s="127"/>
      <c r="E2739" s="141"/>
      <c r="F2739" s="141"/>
      <c r="G2739" s="141"/>
      <c r="H2739" s="120"/>
      <c r="I2739" s="127"/>
      <c r="J2739" s="127"/>
      <c r="K2739" s="120"/>
      <c r="L2739" s="127"/>
      <c r="M2739" s="127"/>
      <c r="N2739" s="120"/>
      <c r="O2739" s="127"/>
      <c r="P2739" s="127"/>
      <c r="Q2739" s="120"/>
      <c r="R2739" s="127"/>
      <c r="S2739" s="127"/>
      <c r="T2739" s="120"/>
      <c r="U2739" s="127"/>
      <c r="V2739" s="127"/>
      <c r="W2739" s="120"/>
      <c r="X2739" s="127"/>
      <c r="Y2739" s="127"/>
      <c r="Z2739" s="120"/>
      <c r="AA2739" s="127"/>
      <c r="AB2739" s="127"/>
      <c r="AC2739" s="120"/>
      <c r="AD2739" s="127"/>
      <c r="AE2739" s="127"/>
      <c r="AF2739" s="120"/>
      <c r="AG2739" s="127"/>
      <c r="AH2739" s="127"/>
      <c r="AI2739" s="120"/>
      <c r="AJ2739" s="127"/>
      <c r="AK2739" s="127"/>
      <c r="AL2739" s="120"/>
      <c r="AM2739" s="127"/>
      <c r="AN2739" s="127"/>
      <c r="AO2739" s="120"/>
      <c r="AP2739" s="127"/>
      <c r="AQ2739" s="127"/>
      <c r="AR2739" s="127"/>
      <c r="AS2739" s="127"/>
      <c r="AT2739" s="127"/>
      <c r="AU2739" s="120"/>
      <c r="AV2739" s="127"/>
      <c r="AW2739" s="127"/>
      <c r="AX2739" s="120"/>
      <c r="AY2739" s="127"/>
      <c r="AZ2739" s="127"/>
      <c r="BA2739" s="120"/>
      <c r="BB2739" s="127"/>
      <c r="BC2739" s="127"/>
      <c r="BD2739" s="120"/>
      <c r="BE2739" s="120"/>
      <c r="BF2739" s="120"/>
      <c r="BG2739" s="120"/>
      <c r="BH2739" s="120"/>
      <c r="BI2739" s="120"/>
      <c r="BJ2739" s="120"/>
      <c r="BK2739" s="128"/>
      <c r="BL2739" s="128"/>
    </row>
    <row r="2740" spans="1:64" x14ac:dyDescent="0.2">
      <c r="A2740" s="120"/>
      <c r="B2740" s="120"/>
      <c r="C2740" s="168"/>
      <c r="D2740" s="127"/>
      <c r="E2740" s="141"/>
      <c r="F2740" s="141"/>
      <c r="G2740" s="141"/>
      <c r="H2740" s="120"/>
      <c r="I2740" s="127"/>
      <c r="J2740" s="127"/>
      <c r="K2740" s="120"/>
      <c r="L2740" s="127"/>
      <c r="M2740" s="127"/>
      <c r="N2740" s="120"/>
      <c r="O2740" s="127"/>
      <c r="P2740" s="127"/>
      <c r="Q2740" s="120"/>
      <c r="R2740" s="127"/>
      <c r="S2740" s="127"/>
      <c r="T2740" s="120"/>
      <c r="U2740" s="127"/>
      <c r="V2740" s="127"/>
      <c r="W2740" s="120"/>
      <c r="X2740" s="127"/>
      <c r="Y2740" s="127"/>
      <c r="Z2740" s="120"/>
      <c r="AA2740" s="127"/>
      <c r="AB2740" s="127"/>
      <c r="AC2740" s="120"/>
      <c r="AD2740" s="127"/>
      <c r="AE2740" s="127"/>
      <c r="AF2740" s="120"/>
      <c r="AG2740" s="127"/>
      <c r="AH2740" s="127"/>
      <c r="AI2740" s="120"/>
      <c r="AJ2740" s="127"/>
      <c r="AK2740" s="127"/>
      <c r="AL2740" s="120"/>
      <c r="AM2740" s="127"/>
      <c r="AN2740" s="127"/>
      <c r="AO2740" s="120"/>
      <c r="AP2740" s="127"/>
      <c r="AQ2740" s="127"/>
      <c r="AR2740" s="127"/>
      <c r="AS2740" s="127"/>
      <c r="AT2740" s="127"/>
      <c r="AU2740" s="120"/>
      <c r="AV2740" s="127"/>
      <c r="AW2740" s="127"/>
      <c r="AX2740" s="120"/>
      <c r="AY2740" s="127"/>
      <c r="AZ2740" s="127"/>
      <c r="BA2740" s="120"/>
      <c r="BB2740" s="127"/>
      <c r="BC2740" s="127"/>
      <c r="BD2740" s="120"/>
      <c r="BE2740" s="120"/>
      <c r="BF2740" s="120"/>
      <c r="BG2740" s="120"/>
      <c r="BH2740" s="120"/>
      <c r="BI2740" s="120"/>
      <c r="BJ2740" s="120"/>
      <c r="BK2740" s="128"/>
      <c r="BL2740" s="128"/>
    </row>
    <row r="2741" spans="1:64" x14ac:dyDescent="0.2">
      <c r="A2741" s="120"/>
      <c r="B2741" s="120"/>
      <c r="C2741" s="168"/>
      <c r="D2741" s="127"/>
      <c r="E2741" s="141"/>
      <c r="F2741" s="141"/>
      <c r="G2741" s="141"/>
      <c r="H2741" s="120"/>
      <c r="I2741" s="127"/>
      <c r="J2741" s="127"/>
      <c r="K2741" s="120"/>
      <c r="L2741" s="127"/>
      <c r="M2741" s="127"/>
      <c r="N2741" s="120"/>
      <c r="O2741" s="127"/>
      <c r="P2741" s="127"/>
      <c r="Q2741" s="120"/>
      <c r="R2741" s="127"/>
      <c r="S2741" s="127"/>
      <c r="T2741" s="120"/>
      <c r="U2741" s="127"/>
      <c r="V2741" s="127"/>
      <c r="W2741" s="120"/>
      <c r="X2741" s="127"/>
      <c r="Y2741" s="127"/>
      <c r="Z2741" s="120"/>
      <c r="AA2741" s="127"/>
      <c r="AB2741" s="127"/>
      <c r="AC2741" s="120"/>
      <c r="AD2741" s="127"/>
      <c r="AE2741" s="127"/>
      <c r="AF2741" s="120"/>
      <c r="AG2741" s="127"/>
      <c r="AH2741" s="127"/>
      <c r="AI2741" s="120"/>
      <c r="AJ2741" s="127"/>
      <c r="AK2741" s="127"/>
      <c r="AL2741" s="120"/>
      <c r="AM2741" s="127"/>
      <c r="AN2741" s="127"/>
      <c r="AO2741" s="120"/>
      <c r="AP2741" s="127"/>
      <c r="AQ2741" s="127"/>
      <c r="AR2741" s="127"/>
      <c r="AS2741" s="127"/>
      <c r="AT2741" s="127"/>
      <c r="AU2741" s="120"/>
      <c r="AV2741" s="127"/>
      <c r="AW2741" s="127"/>
      <c r="AX2741" s="120"/>
      <c r="AY2741" s="127"/>
      <c r="AZ2741" s="127"/>
      <c r="BA2741" s="120"/>
      <c r="BB2741" s="127"/>
      <c r="BC2741" s="127"/>
      <c r="BD2741" s="120"/>
      <c r="BE2741" s="120"/>
      <c r="BF2741" s="120"/>
      <c r="BG2741" s="120"/>
      <c r="BH2741" s="120"/>
      <c r="BI2741" s="120"/>
      <c r="BJ2741" s="120"/>
      <c r="BK2741" s="128"/>
      <c r="BL2741" s="128"/>
    </row>
    <row r="2742" spans="1:64" x14ac:dyDescent="0.2">
      <c r="A2742" s="120"/>
      <c r="B2742" s="120"/>
      <c r="C2742" s="168"/>
      <c r="D2742" s="127"/>
      <c r="E2742" s="141"/>
      <c r="F2742" s="141"/>
      <c r="G2742" s="141"/>
      <c r="H2742" s="120"/>
      <c r="I2742" s="127"/>
      <c r="J2742" s="127"/>
      <c r="K2742" s="120"/>
      <c r="L2742" s="127"/>
      <c r="M2742" s="127"/>
      <c r="N2742" s="120"/>
      <c r="O2742" s="127"/>
      <c r="P2742" s="127"/>
      <c r="Q2742" s="120"/>
      <c r="R2742" s="127"/>
      <c r="S2742" s="127"/>
      <c r="T2742" s="120"/>
      <c r="U2742" s="127"/>
      <c r="V2742" s="127"/>
      <c r="W2742" s="120"/>
      <c r="X2742" s="127"/>
      <c r="Y2742" s="127"/>
      <c r="Z2742" s="120"/>
      <c r="AA2742" s="127"/>
      <c r="AB2742" s="127"/>
      <c r="AC2742" s="120"/>
      <c r="AD2742" s="127"/>
      <c r="AE2742" s="127"/>
      <c r="AF2742" s="120"/>
      <c r="AG2742" s="127"/>
      <c r="AH2742" s="127"/>
      <c r="AI2742" s="120"/>
      <c r="AJ2742" s="127"/>
      <c r="AK2742" s="127"/>
      <c r="AL2742" s="120"/>
      <c r="AM2742" s="127"/>
      <c r="AN2742" s="127"/>
      <c r="AO2742" s="120"/>
      <c r="AP2742" s="127"/>
      <c r="AQ2742" s="127"/>
      <c r="AR2742" s="127"/>
      <c r="AS2742" s="127"/>
      <c r="AT2742" s="127"/>
      <c r="AU2742" s="120"/>
      <c r="AV2742" s="127"/>
      <c r="AW2742" s="127"/>
      <c r="AX2742" s="120"/>
      <c r="AY2742" s="127"/>
      <c r="AZ2742" s="127"/>
      <c r="BA2742" s="120"/>
      <c r="BB2742" s="127"/>
      <c r="BC2742" s="127"/>
      <c r="BD2742" s="120"/>
      <c r="BE2742" s="120"/>
      <c r="BF2742" s="120"/>
      <c r="BG2742" s="120"/>
      <c r="BH2742" s="120"/>
      <c r="BI2742" s="120"/>
      <c r="BJ2742" s="120"/>
      <c r="BK2742" s="128"/>
      <c r="BL2742" s="128"/>
    </row>
    <row r="2743" spans="1:64" x14ac:dyDescent="0.2">
      <c r="A2743" s="120"/>
      <c r="B2743" s="120"/>
      <c r="C2743" s="168"/>
      <c r="D2743" s="127"/>
      <c r="E2743" s="141"/>
      <c r="F2743" s="141"/>
      <c r="G2743" s="141"/>
      <c r="H2743" s="120"/>
      <c r="I2743" s="127"/>
      <c r="J2743" s="127"/>
      <c r="K2743" s="120"/>
      <c r="L2743" s="127"/>
      <c r="M2743" s="127"/>
      <c r="N2743" s="120"/>
      <c r="O2743" s="127"/>
      <c r="P2743" s="127"/>
      <c r="Q2743" s="120"/>
      <c r="R2743" s="127"/>
      <c r="S2743" s="127"/>
      <c r="T2743" s="120"/>
      <c r="U2743" s="127"/>
      <c r="V2743" s="127"/>
      <c r="W2743" s="120"/>
      <c r="X2743" s="127"/>
      <c r="Y2743" s="127"/>
      <c r="Z2743" s="120"/>
      <c r="AA2743" s="127"/>
      <c r="AB2743" s="127"/>
      <c r="AC2743" s="120"/>
      <c r="AD2743" s="127"/>
      <c r="AE2743" s="127"/>
      <c r="AF2743" s="120"/>
      <c r="AG2743" s="127"/>
      <c r="AH2743" s="127"/>
      <c r="AI2743" s="120"/>
      <c r="AJ2743" s="127"/>
      <c r="AK2743" s="127"/>
      <c r="AL2743" s="120"/>
      <c r="AM2743" s="127"/>
      <c r="AN2743" s="127"/>
      <c r="AO2743" s="120"/>
      <c r="AP2743" s="127"/>
      <c r="AQ2743" s="127"/>
      <c r="AR2743" s="127"/>
      <c r="AS2743" s="127"/>
      <c r="AT2743" s="127"/>
      <c r="AU2743" s="120"/>
      <c r="AV2743" s="127"/>
      <c r="AW2743" s="127"/>
      <c r="AX2743" s="120"/>
      <c r="AY2743" s="127"/>
      <c r="AZ2743" s="127"/>
      <c r="BA2743" s="120"/>
      <c r="BB2743" s="127"/>
      <c r="BC2743" s="127"/>
      <c r="BD2743" s="120"/>
      <c r="BE2743" s="120"/>
      <c r="BF2743" s="120"/>
      <c r="BG2743" s="120"/>
      <c r="BH2743" s="120"/>
      <c r="BI2743" s="120"/>
      <c r="BJ2743" s="120"/>
      <c r="BK2743" s="128"/>
      <c r="BL2743" s="128"/>
    </row>
    <row r="2744" spans="1:64" x14ac:dyDescent="0.2">
      <c r="A2744" s="120"/>
      <c r="B2744" s="120"/>
      <c r="C2744" s="168"/>
      <c r="D2744" s="127"/>
      <c r="E2744" s="141"/>
      <c r="F2744" s="141"/>
      <c r="G2744" s="141"/>
      <c r="H2744" s="120"/>
      <c r="I2744" s="127"/>
      <c r="J2744" s="127"/>
      <c r="K2744" s="120"/>
      <c r="L2744" s="127"/>
      <c r="M2744" s="127"/>
      <c r="N2744" s="120"/>
      <c r="O2744" s="127"/>
      <c r="P2744" s="127"/>
      <c r="Q2744" s="120"/>
      <c r="R2744" s="127"/>
      <c r="S2744" s="127"/>
      <c r="T2744" s="120"/>
      <c r="U2744" s="127"/>
      <c r="V2744" s="127"/>
      <c r="W2744" s="120"/>
      <c r="X2744" s="127"/>
      <c r="Y2744" s="127"/>
      <c r="Z2744" s="120"/>
      <c r="AA2744" s="127"/>
      <c r="AB2744" s="127"/>
      <c r="AC2744" s="120"/>
      <c r="AD2744" s="127"/>
      <c r="AE2744" s="127"/>
      <c r="AF2744" s="120"/>
      <c r="AG2744" s="127"/>
      <c r="AH2744" s="127"/>
      <c r="AI2744" s="120"/>
      <c r="AJ2744" s="127"/>
      <c r="AK2744" s="127"/>
      <c r="AL2744" s="120"/>
      <c r="AM2744" s="127"/>
      <c r="AN2744" s="127"/>
      <c r="AO2744" s="120"/>
      <c r="AP2744" s="127"/>
      <c r="AQ2744" s="127"/>
      <c r="AR2744" s="127"/>
      <c r="AS2744" s="127"/>
      <c r="AT2744" s="127"/>
      <c r="AU2744" s="120"/>
      <c r="AV2744" s="127"/>
      <c r="AW2744" s="127"/>
      <c r="AX2744" s="120"/>
      <c r="AY2744" s="127"/>
      <c r="AZ2744" s="127"/>
      <c r="BA2744" s="120"/>
      <c r="BB2744" s="127"/>
      <c r="BC2744" s="127"/>
      <c r="BD2744" s="120"/>
      <c r="BE2744" s="120"/>
      <c r="BF2744" s="120"/>
      <c r="BG2744" s="120"/>
      <c r="BH2744" s="120"/>
      <c r="BI2744" s="120"/>
      <c r="BJ2744" s="120"/>
      <c r="BK2744" s="128"/>
      <c r="BL2744" s="128"/>
    </row>
    <row r="2745" spans="1:64" x14ac:dyDescent="0.2">
      <c r="A2745" s="120"/>
      <c r="B2745" s="120"/>
      <c r="C2745" s="168"/>
      <c r="D2745" s="127"/>
      <c r="E2745" s="141"/>
      <c r="F2745" s="141"/>
      <c r="G2745" s="141"/>
      <c r="H2745" s="120"/>
      <c r="I2745" s="127"/>
      <c r="J2745" s="127"/>
      <c r="K2745" s="120"/>
      <c r="L2745" s="127"/>
      <c r="M2745" s="127"/>
      <c r="N2745" s="120"/>
      <c r="O2745" s="127"/>
      <c r="P2745" s="127"/>
      <c r="Q2745" s="120"/>
      <c r="R2745" s="127"/>
      <c r="S2745" s="127"/>
      <c r="T2745" s="120"/>
      <c r="U2745" s="127"/>
      <c r="V2745" s="127"/>
      <c r="W2745" s="120"/>
      <c r="X2745" s="127"/>
      <c r="Y2745" s="127"/>
      <c r="Z2745" s="120"/>
      <c r="AA2745" s="127"/>
      <c r="AB2745" s="127"/>
      <c r="AC2745" s="120"/>
      <c r="AD2745" s="127"/>
      <c r="AE2745" s="127"/>
      <c r="AF2745" s="120"/>
      <c r="AG2745" s="127"/>
      <c r="AH2745" s="127"/>
      <c r="AI2745" s="120"/>
      <c r="AJ2745" s="127"/>
      <c r="AK2745" s="127"/>
      <c r="AL2745" s="120"/>
      <c r="AM2745" s="127"/>
      <c r="AN2745" s="127"/>
      <c r="AO2745" s="120"/>
      <c r="AP2745" s="127"/>
      <c r="AQ2745" s="127"/>
      <c r="AR2745" s="127"/>
      <c r="AS2745" s="127"/>
      <c r="AT2745" s="127"/>
      <c r="AU2745" s="120"/>
      <c r="AV2745" s="127"/>
      <c r="AW2745" s="127"/>
      <c r="AX2745" s="120"/>
      <c r="AY2745" s="127"/>
      <c r="AZ2745" s="127"/>
      <c r="BA2745" s="120"/>
      <c r="BB2745" s="127"/>
      <c r="BC2745" s="127"/>
      <c r="BD2745" s="120"/>
      <c r="BE2745" s="120"/>
      <c r="BF2745" s="120"/>
      <c r="BG2745" s="120"/>
      <c r="BH2745" s="120"/>
      <c r="BI2745" s="120"/>
      <c r="BJ2745" s="120"/>
      <c r="BK2745" s="128"/>
      <c r="BL2745" s="128"/>
    </row>
    <row r="2746" spans="1:64" x14ac:dyDescent="0.2">
      <c r="A2746" s="120"/>
      <c r="B2746" s="120"/>
      <c r="C2746" s="168"/>
      <c r="D2746" s="127"/>
      <c r="E2746" s="141"/>
      <c r="F2746" s="141"/>
      <c r="G2746" s="141"/>
      <c r="H2746" s="120"/>
      <c r="I2746" s="127"/>
      <c r="J2746" s="127"/>
      <c r="K2746" s="120"/>
      <c r="L2746" s="127"/>
      <c r="M2746" s="127"/>
      <c r="N2746" s="120"/>
      <c r="O2746" s="127"/>
      <c r="P2746" s="127"/>
      <c r="Q2746" s="120"/>
      <c r="R2746" s="127"/>
      <c r="S2746" s="127"/>
      <c r="T2746" s="120"/>
      <c r="U2746" s="127"/>
      <c r="V2746" s="127"/>
      <c r="W2746" s="120"/>
      <c r="X2746" s="127"/>
      <c r="Y2746" s="127"/>
      <c r="Z2746" s="120"/>
      <c r="AA2746" s="127"/>
      <c r="AB2746" s="127"/>
      <c r="AC2746" s="120"/>
      <c r="AD2746" s="127"/>
      <c r="AE2746" s="127"/>
      <c r="AF2746" s="120"/>
      <c r="AG2746" s="127"/>
      <c r="AH2746" s="127"/>
      <c r="AI2746" s="120"/>
      <c r="AJ2746" s="127"/>
      <c r="AK2746" s="127"/>
      <c r="AL2746" s="120"/>
      <c r="AM2746" s="127"/>
      <c r="AN2746" s="127"/>
      <c r="AO2746" s="120"/>
      <c r="AP2746" s="127"/>
      <c r="AQ2746" s="127"/>
      <c r="AR2746" s="127"/>
      <c r="AS2746" s="127"/>
      <c r="AT2746" s="127"/>
      <c r="AU2746" s="120"/>
      <c r="AV2746" s="127"/>
      <c r="AW2746" s="127"/>
      <c r="AX2746" s="120"/>
      <c r="AY2746" s="127"/>
      <c r="AZ2746" s="127"/>
      <c r="BA2746" s="120"/>
      <c r="BB2746" s="127"/>
      <c r="BC2746" s="127"/>
      <c r="BD2746" s="120"/>
      <c r="BE2746" s="120"/>
      <c r="BF2746" s="120"/>
      <c r="BG2746" s="120"/>
      <c r="BH2746" s="120"/>
      <c r="BI2746" s="120"/>
      <c r="BJ2746" s="120"/>
      <c r="BK2746" s="128"/>
      <c r="BL2746" s="128"/>
    </row>
    <row r="2747" spans="1:64" x14ac:dyDescent="0.2">
      <c r="A2747" s="120"/>
      <c r="B2747" s="120"/>
      <c r="C2747" s="168"/>
      <c r="D2747" s="127"/>
      <c r="E2747" s="141"/>
      <c r="F2747" s="141"/>
      <c r="G2747" s="141"/>
      <c r="H2747" s="120"/>
      <c r="I2747" s="127"/>
      <c r="J2747" s="127"/>
      <c r="K2747" s="120"/>
      <c r="L2747" s="127"/>
      <c r="M2747" s="127"/>
      <c r="N2747" s="120"/>
      <c r="O2747" s="127"/>
      <c r="P2747" s="127"/>
      <c r="Q2747" s="120"/>
      <c r="R2747" s="127"/>
      <c r="S2747" s="127"/>
      <c r="T2747" s="120"/>
      <c r="U2747" s="127"/>
      <c r="V2747" s="127"/>
      <c r="W2747" s="120"/>
      <c r="X2747" s="127"/>
      <c r="Y2747" s="127"/>
      <c r="Z2747" s="120"/>
      <c r="AA2747" s="127"/>
      <c r="AB2747" s="127"/>
      <c r="AC2747" s="120"/>
      <c r="AD2747" s="127"/>
      <c r="AE2747" s="127"/>
      <c r="AF2747" s="120"/>
      <c r="AG2747" s="127"/>
      <c r="AH2747" s="127"/>
      <c r="AI2747" s="120"/>
      <c r="AJ2747" s="127"/>
      <c r="AK2747" s="127"/>
      <c r="AL2747" s="120"/>
      <c r="AM2747" s="127"/>
      <c r="AN2747" s="127"/>
      <c r="AO2747" s="120"/>
      <c r="AP2747" s="127"/>
      <c r="AQ2747" s="127"/>
      <c r="AR2747" s="127"/>
      <c r="AS2747" s="127"/>
      <c r="AT2747" s="127"/>
      <c r="AU2747" s="120"/>
      <c r="AV2747" s="127"/>
      <c r="AW2747" s="127"/>
      <c r="AX2747" s="120"/>
      <c r="AY2747" s="127"/>
      <c r="AZ2747" s="127"/>
      <c r="BA2747" s="120"/>
      <c r="BB2747" s="127"/>
      <c r="BC2747" s="127"/>
      <c r="BD2747" s="120"/>
      <c r="BE2747" s="120"/>
      <c r="BF2747" s="120"/>
      <c r="BG2747" s="120"/>
      <c r="BH2747" s="120"/>
      <c r="BI2747" s="120"/>
      <c r="BJ2747" s="120"/>
      <c r="BK2747" s="128"/>
      <c r="BL2747" s="128"/>
    </row>
    <row r="2748" spans="1:64" x14ac:dyDescent="0.2">
      <c r="A2748" s="120"/>
      <c r="B2748" s="120"/>
      <c r="C2748" s="168"/>
      <c r="D2748" s="127"/>
      <c r="E2748" s="141"/>
      <c r="F2748" s="141"/>
      <c r="G2748" s="141"/>
      <c r="H2748" s="120"/>
      <c r="I2748" s="127"/>
      <c r="J2748" s="127"/>
      <c r="K2748" s="120"/>
      <c r="L2748" s="127"/>
      <c r="M2748" s="127"/>
      <c r="N2748" s="120"/>
      <c r="O2748" s="127"/>
      <c r="P2748" s="127"/>
      <c r="Q2748" s="120"/>
      <c r="R2748" s="127"/>
      <c r="S2748" s="127"/>
      <c r="T2748" s="120"/>
      <c r="U2748" s="127"/>
      <c r="V2748" s="127"/>
      <c r="W2748" s="120"/>
      <c r="X2748" s="127"/>
      <c r="Y2748" s="127"/>
      <c r="Z2748" s="120"/>
      <c r="AA2748" s="127"/>
      <c r="AB2748" s="127"/>
      <c r="AC2748" s="120"/>
      <c r="AD2748" s="127"/>
      <c r="AE2748" s="127"/>
      <c r="AF2748" s="120"/>
      <c r="AG2748" s="127"/>
      <c r="AH2748" s="127"/>
      <c r="AI2748" s="120"/>
      <c r="AJ2748" s="127"/>
      <c r="AK2748" s="127"/>
      <c r="AL2748" s="120"/>
      <c r="AM2748" s="127"/>
      <c r="AN2748" s="127"/>
      <c r="AO2748" s="120"/>
      <c r="AP2748" s="127"/>
      <c r="AQ2748" s="127"/>
      <c r="AR2748" s="127"/>
      <c r="AS2748" s="127"/>
      <c r="AT2748" s="127"/>
      <c r="AU2748" s="120"/>
      <c r="AV2748" s="127"/>
      <c r="AW2748" s="127"/>
      <c r="AX2748" s="120"/>
      <c r="AY2748" s="127"/>
      <c r="AZ2748" s="127"/>
      <c r="BA2748" s="120"/>
      <c r="BB2748" s="127"/>
      <c r="BC2748" s="127"/>
      <c r="BD2748" s="120"/>
      <c r="BE2748" s="120"/>
      <c r="BF2748" s="120"/>
      <c r="BG2748" s="120"/>
      <c r="BH2748" s="120"/>
      <c r="BI2748" s="120"/>
      <c r="BJ2748" s="120"/>
      <c r="BK2748" s="128"/>
      <c r="BL2748" s="128"/>
    </row>
    <row r="2749" spans="1:64" x14ac:dyDescent="0.2">
      <c r="A2749" s="120"/>
      <c r="B2749" s="120"/>
      <c r="C2749" s="168"/>
      <c r="D2749" s="127"/>
      <c r="E2749" s="141"/>
      <c r="F2749" s="141"/>
      <c r="G2749" s="141"/>
      <c r="H2749" s="120"/>
      <c r="I2749" s="127"/>
      <c r="J2749" s="127"/>
      <c r="K2749" s="120"/>
      <c r="L2749" s="127"/>
      <c r="M2749" s="127"/>
      <c r="N2749" s="120"/>
      <c r="O2749" s="127"/>
      <c r="P2749" s="127"/>
      <c r="Q2749" s="120"/>
      <c r="R2749" s="127"/>
      <c r="S2749" s="127"/>
      <c r="T2749" s="120"/>
      <c r="U2749" s="127"/>
      <c r="V2749" s="127"/>
      <c r="W2749" s="120"/>
      <c r="X2749" s="127"/>
      <c r="Y2749" s="127"/>
      <c r="Z2749" s="120"/>
      <c r="AA2749" s="127"/>
      <c r="AB2749" s="127"/>
      <c r="AC2749" s="120"/>
      <c r="AD2749" s="127"/>
      <c r="AE2749" s="127"/>
      <c r="AF2749" s="120"/>
      <c r="AG2749" s="127"/>
      <c r="AH2749" s="127"/>
      <c r="AI2749" s="120"/>
      <c r="AJ2749" s="127"/>
      <c r="AK2749" s="127"/>
      <c r="AL2749" s="120"/>
      <c r="AM2749" s="127"/>
      <c r="AN2749" s="127"/>
      <c r="AO2749" s="120"/>
      <c r="AP2749" s="127"/>
      <c r="AQ2749" s="127"/>
      <c r="AR2749" s="127"/>
      <c r="AS2749" s="127"/>
      <c r="AT2749" s="127"/>
      <c r="AU2749" s="120"/>
      <c r="AV2749" s="127"/>
      <c r="AW2749" s="127"/>
      <c r="AX2749" s="120"/>
      <c r="AY2749" s="127"/>
      <c r="AZ2749" s="127"/>
      <c r="BA2749" s="120"/>
      <c r="BB2749" s="127"/>
      <c r="BC2749" s="127"/>
      <c r="BD2749" s="120"/>
      <c r="BE2749" s="120"/>
      <c r="BF2749" s="120"/>
      <c r="BG2749" s="120"/>
      <c r="BH2749" s="120"/>
      <c r="BI2749" s="120"/>
      <c r="BJ2749" s="120"/>
      <c r="BK2749" s="128"/>
      <c r="BL2749" s="128"/>
    </row>
    <row r="2750" spans="1:64" x14ac:dyDescent="0.2">
      <c r="A2750" s="120"/>
      <c r="B2750" s="120"/>
      <c r="C2750" s="168"/>
      <c r="D2750" s="127"/>
      <c r="E2750" s="141"/>
      <c r="F2750" s="141"/>
      <c r="G2750" s="141"/>
      <c r="H2750" s="120"/>
      <c r="I2750" s="127"/>
      <c r="J2750" s="127"/>
      <c r="K2750" s="120"/>
      <c r="L2750" s="127"/>
      <c r="M2750" s="127"/>
      <c r="N2750" s="120"/>
      <c r="O2750" s="127"/>
      <c r="P2750" s="127"/>
      <c r="Q2750" s="120"/>
      <c r="R2750" s="127"/>
      <c r="S2750" s="127"/>
      <c r="T2750" s="120"/>
      <c r="U2750" s="127"/>
      <c r="V2750" s="127"/>
      <c r="W2750" s="120"/>
      <c r="X2750" s="127"/>
      <c r="Y2750" s="127"/>
      <c r="Z2750" s="120"/>
      <c r="AA2750" s="127"/>
      <c r="AB2750" s="127"/>
      <c r="AC2750" s="120"/>
      <c r="AD2750" s="127"/>
      <c r="AE2750" s="127"/>
      <c r="AF2750" s="120"/>
      <c r="AG2750" s="127"/>
      <c r="AH2750" s="127"/>
      <c r="AI2750" s="120"/>
      <c r="AJ2750" s="127"/>
      <c r="AK2750" s="127"/>
      <c r="AL2750" s="120"/>
      <c r="AM2750" s="127"/>
      <c r="AN2750" s="127"/>
      <c r="AO2750" s="120"/>
      <c r="AP2750" s="127"/>
      <c r="AQ2750" s="127"/>
      <c r="AR2750" s="127"/>
      <c r="AS2750" s="127"/>
      <c r="AT2750" s="127"/>
      <c r="AU2750" s="120"/>
      <c r="AV2750" s="127"/>
      <c r="AW2750" s="127"/>
      <c r="AX2750" s="120"/>
      <c r="AY2750" s="127"/>
      <c r="AZ2750" s="127"/>
      <c r="BA2750" s="120"/>
      <c r="BB2750" s="127"/>
      <c r="BC2750" s="127"/>
      <c r="BD2750" s="120"/>
      <c r="BE2750" s="120"/>
      <c r="BF2750" s="120"/>
      <c r="BG2750" s="120"/>
      <c r="BH2750" s="120"/>
      <c r="BI2750" s="120"/>
      <c r="BJ2750" s="120"/>
      <c r="BK2750" s="128"/>
      <c r="BL2750" s="128"/>
    </row>
    <row r="2751" spans="1:64" x14ac:dyDescent="0.2">
      <c r="A2751" s="120"/>
      <c r="B2751" s="120"/>
      <c r="C2751" s="168"/>
      <c r="D2751" s="127"/>
      <c r="E2751" s="141"/>
      <c r="F2751" s="141"/>
      <c r="G2751" s="141"/>
      <c r="H2751" s="120"/>
      <c r="I2751" s="127"/>
      <c r="J2751" s="127"/>
      <c r="K2751" s="120"/>
      <c r="L2751" s="127"/>
      <c r="M2751" s="127"/>
      <c r="N2751" s="120"/>
      <c r="O2751" s="127"/>
      <c r="P2751" s="127"/>
      <c r="Q2751" s="120"/>
      <c r="R2751" s="127"/>
      <c r="S2751" s="127"/>
      <c r="T2751" s="120"/>
      <c r="U2751" s="127"/>
      <c r="V2751" s="127"/>
      <c r="W2751" s="120"/>
      <c r="X2751" s="127"/>
      <c r="Y2751" s="127"/>
      <c r="Z2751" s="120"/>
      <c r="AA2751" s="127"/>
      <c r="AB2751" s="127"/>
      <c r="AC2751" s="120"/>
      <c r="AD2751" s="127"/>
      <c r="AE2751" s="127"/>
      <c r="AF2751" s="120"/>
      <c r="AG2751" s="127"/>
      <c r="AH2751" s="127"/>
      <c r="AI2751" s="120"/>
      <c r="AJ2751" s="127"/>
      <c r="AK2751" s="127"/>
      <c r="AL2751" s="120"/>
      <c r="AM2751" s="127"/>
      <c r="AN2751" s="127"/>
      <c r="AO2751" s="120"/>
      <c r="AP2751" s="127"/>
      <c r="AQ2751" s="127"/>
      <c r="AR2751" s="127"/>
      <c r="AS2751" s="127"/>
      <c r="AT2751" s="127"/>
      <c r="AU2751" s="120"/>
      <c r="AV2751" s="127"/>
      <c r="AW2751" s="127"/>
      <c r="AX2751" s="120"/>
      <c r="AY2751" s="127"/>
      <c r="AZ2751" s="127"/>
      <c r="BA2751" s="120"/>
      <c r="BB2751" s="127"/>
      <c r="BC2751" s="127"/>
      <c r="BD2751" s="120"/>
      <c r="BE2751" s="120"/>
      <c r="BF2751" s="120"/>
      <c r="BG2751" s="120"/>
      <c r="BH2751" s="120"/>
      <c r="BI2751" s="120"/>
      <c r="BJ2751" s="120"/>
      <c r="BK2751" s="128"/>
      <c r="BL2751" s="128"/>
    </row>
    <row r="2752" spans="1:64" x14ac:dyDescent="0.2">
      <c r="A2752" s="120"/>
      <c r="B2752" s="120"/>
      <c r="C2752" s="168"/>
      <c r="D2752" s="127"/>
      <c r="E2752" s="141"/>
      <c r="F2752" s="141"/>
      <c r="G2752" s="141"/>
      <c r="H2752" s="120"/>
      <c r="I2752" s="127"/>
      <c r="J2752" s="127"/>
      <c r="K2752" s="120"/>
      <c r="L2752" s="127"/>
      <c r="M2752" s="127"/>
      <c r="N2752" s="120"/>
      <c r="O2752" s="127"/>
      <c r="P2752" s="127"/>
      <c r="Q2752" s="120"/>
      <c r="R2752" s="127"/>
      <c r="S2752" s="127"/>
      <c r="T2752" s="120"/>
      <c r="U2752" s="127"/>
      <c r="V2752" s="127"/>
      <c r="W2752" s="120"/>
      <c r="X2752" s="127"/>
      <c r="Y2752" s="127"/>
      <c r="Z2752" s="120"/>
      <c r="AA2752" s="127"/>
      <c r="AB2752" s="127"/>
      <c r="AC2752" s="120"/>
      <c r="AD2752" s="127"/>
      <c r="AE2752" s="127"/>
      <c r="AF2752" s="120"/>
      <c r="AG2752" s="127"/>
      <c r="AH2752" s="127"/>
      <c r="AI2752" s="120"/>
      <c r="AJ2752" s="127"/>
      <c r="AK2752" s="127"/>
      <c r="AL2752" s="120"/>
      <c r="AM2752" s="127"/>
      <c r="AN2752" s="127"/>
      <c r="AO2752" s="120"/>
      <c r="AP2752" s="127"/>
      <c r="AQ2752" s="127"/>
      <c r="AR2752" s="127"/>
      <c r="AS2752" s="127"/>
      <c r="AT2752" s="127"/>
      <c r="AU2752" s="120"/>
      <c r="AV2752" s="127"/>
      <c r="AW2752" s="127"/>
      <c r="AX2752" s="120"/>
      <c r="AY2752" s="127"/>
      <c r="AZ2752" s="127"/>
      <c r="BA2752" s="120"/>
      <c r="BB2752" s="127"/>
      <c r="BC2752" s="127"/>
      <c r="BD2752" s="120"/>
      <c r="BE2752" s="120"/>
      <c r="BF2752" s="120"/>
      <c r="BG2752" s="120"/>
      <c r="BH2752" s="120"/>
      <c r="BI2752" s="120"/>
      <c r="BJ2752" s="120"/>
      <c r="BK2752" s="128"/>
      <c r="BL2752" s="128"/>
    </row>
    <row r="2753" spans="1:64" x14ac:dyDescent="0.2">
      <c r="A2753" s="120"/>
      <c r="B2753" s="120"/>
      <c r="C2753" s="168"/>
      <c r="D2753" s="127"/>
      <c r="E2753" s="141"/>
      <c r="F2753" s="141"/>
      <c r="G2753" s="141"/>
      <c r="H2753" s="120"/>
      <c r="I2753" s="127"/>
      <c r="J2753" s="127"/>
      <c r="K2753" s="120"/>
      <c r="L2753" s="127"/>
      <c r="M2753" s="127"/>
      <c r="N2753" s="120"/>
      <c r="O2753" s="127"/>
      <c r="P2753" s="127"/>
      <c r="Q2753" s="120"/>
      <c r="R2753" s="127"/>
      <c r="S2753" s="127"/>
      <c r="T2753" s="120"/>
      <c r="U2753" s="127"/>
      <c r="V2753" s="127"/>
      <c r="W2753" s="120"/>
      <c r="X2753" s="127"/>
      <c r="Y2753" s="127"/>
      <c r="Z2753" s="120"/>
      <c r="AA2753" s="127"/>
      <c r="AB2753" s="127"/>
      <c r="AC2753" s="120"/>
      <c r="AD2753" s="127"/>
      <c r="AE2753" s="127"/>
      <c r="AF2753" s="120"/>
      <c r="AG2753" s="127"/>
      <c r="AH2753" s="127"/>
      <c r="AI2753" s="120"/>
      <c r="AJ2753" s="127"/>
      <c r="AK2753" s="127"/>
      <c r="AL2753" s="120"/>
      <c r="AM2753" s="127"/>
      <c r="AN2753" s="127"/>
      <c r="AO2753" s="120"/>
      <c r="AP2753" s="127"/>
      <c r="AQ2753" s="127"/>
      <c r="AR2753" s="127"/>
      <c r="AS2753" s="127"/>
      <c r="AT2753" s="127"/>
      <c r="AU2753" s="120"/>
      <c r="AV2753" s="127"/>
      <c r="AW2753" s="127"/>
      <c r="AX2753" s="120"/>
      <c r="AY2753" s="127"/>
      <c r="AZ2753" s="127"/>
      <c r="BA2753" s="120"/>
      <c r="BB2753" s="127"/>
      <c r="BC2753" s="127"/>
      <c r="BD2753" s="120"/>
      <c r="BE2753" s="120"/>
      <c r="BF2753" s="120"/>
      <c r="BG2753" s="120"/>
      <c r="BH2753" s="120"/>
      <c r="BI2753" s="120"/>
      <c r="BJ2753" s="120"/>
      <c r="BK2753" s="128"/>
      <c r="BL2753" s="128"/>
    </row>
    <row r="2754" spans="1:64" x14ac:dyDescent="0.2">
      <c r="A2754" s="120"/>
      <c r="B2754" s="120"/>
      <c r="C2754" s="168"/>
      <c r="D2754" s="127"/>
      <c r="E2754" s="141"/>
      <c r="F2754" s="141"/>
      <c r="G2754" s="141"/>
      <c r="H2754" s="120"/>
      <c r="I2754" s="127"/>
      <c r="J2754" s="127"/>
      <c r="K2754" s="120"/>
      <c r="L2754" s="127"/>
      <c r="M2754" s="127"/>
      <c r="N2754" s="120"/>
      <c r="O2754" s="127"/>
      <c r="P2754" s="127"/>
      <c r="Q2754" s="120"/>
      <c r="R2754" s="127"/>
      <c r="S2754" s="127"/>
      <c r="T2754" s="120"/>
      <c r="U2754" s="127"/>
      <c r="V2754" s="127"/>
      <c r="W2754" s="120"/>
      <c r="X2754" s="127"/>
      <c r="Y2754" s="127"/>
      <c r="Z2754" s="120"/>
      <c r="AA2754" s="127"/>
      <c r="AB2754" s="127"/>
      <c r="AC2754" s="120"/>
      <c r="AD2754" s="127"/>
      <c r="AE2754" s="127"/>
      <c r="AF2754" s="120"/>
      <c r="AG2754" s="127"/>
      <c r="AH2754" s="127"/>
      <c r="AI2754" s="120"/>
      <c r="AJ2754" s="127"/>
      <c r="AK2754" s="127"/>
      <c r="AL2754" s="120"/>
      <c r="AM2754" s="127"/>
      <c r="AN2754" s="127"/>
      <c r="AO2754" s="120"/>
      <c r="AP2754" s="127"/>
      <c r="AQ2754" s="127"/>
      <c r="AR2754" s="127"/>
      <c r="AS2754" s="127"/>
      <c r="AT2754" s="127"/>
      <c r="AU2754" s="120"/>
      <c r="AV2754" s="127"/>
      <c r="AW2754" s="127"/>
      <c r="AX2754" s="120"/>
      <c r="AY2754" s="127"/>
      <c r="AZ2754" s="127"/>
      <c r="BA2754" s="120"/>
      <c r="BB2754" s="127"/>
      <c r="BC2754" s="127"/>
      <c r="BD2754" s="120"/>
      <c r="BE2754" s="120"/>
      <c r="BF2754" s="120"/>
      <c r="BG2754" s="120"/>
      <c r="BH2754" s="120"/>
      <c r="BI2754" s="120"/>
      <c r="BJ2754" s="120"/>
      <c r="BK2754" s="128"/>
      <c r="BL2754" s="128"/>
    </row>
    <row r="2755" spans="1:64" x14ac:dyDescent="0.2">
      <c r="A2755" s="120"/>
      <c r="B2755" s="120"/>
      <c r="C2755" s="168"/>
      <c r="D2755" s="127"/>
      <c r="E2755" s="141"/>
      <c r="F2755" s="141"/>
      <c r="G2755" s="141"/>
      <c r="H2755" s="120"/>
      <c r="I2755" s="127"/>
      <c r="J2755" s="127"/>
      <c r="K2755" s="120"/>
      <c r="L2755" s="127"/>
      <c r="M2755" s="127"/>
      <c r="N2755" s="120"/>
      <c r="O2755" s="127"/>
      <c r="P2755" s="127"/>
      <c r="Q2755" s="120"/>
      <c r="R2755" s="127"/>
      <c r="S2755" s="127"/>
      <c r="T2755" s="120"/>
      <c r="U2755" s="127"/>
      <c r="V2755" s="127"/>
      <c r="W2755" s="120"/>
      <c r="X2755" s="127"/>
      <c r="Y2755" s="127"/>
      <c r="Z2755" s="120"/>
      <c r="AA2755" s="127"/>
      <c r="AB2755" s="127"/>
      <c r="AC2755" s="120"/>
      <c r="AD2755" s="127"/>
      <c r="AE2755" s="127"/>
      <c r="AF2755" s="120"/>
      <c r="AG2755" s="127"/>
      <c r="AH2755" s="127"/>
      <c r="AI2755" s="120"/>
      <c r="AJ2755" s="127"/>
      <c r="AK2755" s="127"/>
      <c r="AL2755" s="120"/>
      <c r="AM2755" s="127"/>
      <c r="AN2755" s="127"/>
      <c r="AO2755" s="120"/>
      <c r="AP2755" s="127"/>
      <c r="AQ2755" s="127"/>
      <c r="AR2755" s="127"/>
      <c r="AS2755" s="127"/>
      <c r="AT2755" s="127"/>
      <c r="AU2755" s="120"/>
      <c r="AV2755" s="127"/>
      <c r="AW2755" s="127"/>
      <c r="AX2755" s="120"/>
      <c r="AY2755" s="127"/>
      <c r="AZ2755" s="127"/>
      <c r="BA2755" s="120"/>
      <c r="BB2755" s="127"/>
      <c r="BC2755" s="127"/>
      <c r="BD2755" s="120"/>
      <c r="BE2755" s="120"/>
      <c r="BF2755" s="120"/>
      <c r="BG2755" s="120"/>
      <c r="BH2755" s="120"/>
      <c r="BI2755" s="120"/>
      <c r="BJ2755" s="120"/>
      <c r="BK2755" s="128"/>
      <c r="BL2755" s="128"/>
    </row>
    <row r="2756" spans="1:64" x14ac:dyDescent="0.2">
      <c r="A2756" s="120"/>
      <c r="B2756" s="120"/>
      <c r="C2756" s="168"/>
      <c r="D2756" s="127"/>
      <c r="E2756" s="141"/>
      <c r="F2756" s="141"/>
      <c r="G2756" s="141"/>
      <c r="H2756" s="120"/>
      <c r="I2756" s="127"/>
      <c r="J2756" s="127"/>
      <c r="K2756" s="120"/>
      <c r="L2756" s="127"/>
      <c r="M2756" s="127"/>
      <c r="N2756" s="120"/>
      <c r="O2756" s="127"/>
      <c r="P2756" s="127"/>
      <c r="Q2756" s="120"/>
      <c r="R2756" s="127"/>
      <c r="S2756" s="127"/>
      <c r="T2756" s="120"/>
      <c r="U2756" s="127"/>
      <c r="V2756" s="127"/>
      <c r="W2756" s="120"/>
      <c r="X2756" s="127"/>
      <c r="Y2756" s="127"/>
      <c r="Z2756" s="120"/>
      <c r="AA2756" s="127"/>
      <c r="AB2756" s="127"/>
      <c r="AC2756" s="120"/>
      <c r="AD2756" s="127"/>
      <c r="AE2756" s="127"/>
      <c r="AF2756" s="120"/>
      <c r="AG2756" s="127"/>
      <c r="AH2756" s="127"/>
      <c r="AI2756" s="120"/>
      <c r="AJ2756" s="127"/>
      <c r="AK2756" s="127"/>
      <c r="AL2756" s="120"/>
      <c r="AM2756" s="127"/>
      <c r="AN2756" s="127"/>
      <c r="AO2756" s="120"/>
      <c r="AP2756" s="127"/>
      <c r="AQ2756" s="127"/>
      <c r="AR2756" s="127"/>
      <c r="AS2756" s="127"/>
      <c r="AT2756" s="127"/>
      <c r="AU2756" s="120"/>
      <c r="AV2756" s="127"/>
      <c r="AW2756" s="127"/>
      <c r="AX2756" s="120"/>
      <c r="AY2756" s="127"/>
      <c r="AZ2756" s="127"/>
      <c r="BA2756" s="120"/>
      <c r="BB2756" s="127"/>
      <c r="BC2756" s="127"/>
      <c r="BD2756" s="120"/>
      <c r="BE2756" s="120"/>
      <c r="BF2756" s="120"/>
      <c r="BG2756" s="120"/>
      <c r="BH2756" s="120"/>
      <c r="BI2756" s="120"/>
      <c r="BJ2756" s="120"/>
      <c r="BK2756" s="128"/>
      <c r="BL2756" s="128"/>
    </row>
    <row r="2757" spans="1:64" x14ac:dyDescent="0.2">
      <c r="A2757" s="120"/>
      <c r="B2757" s="120"/>
      <c r="C2757" s="168"/>
      <c r="D2757" s="127"/>
      <c r="E2757" s="141"/>
      <c r="F2757" s="141"/>
      <c r="G2757" s="141"/>
      <c r="H2757" s="120"/>
      <c r="I2757" s="127"/>
      <c r="J2757" s="127"/>
      <c r="K2757" s="120"/>
      <c r="L2757" s="127"/>
      <c r="M2757" s="127"/>
      <c r="N2757" s="120"/>
      <c r="O2757" s="127"/>
      <c r="P2757" s="127"/>
      <c r="Q2757" s="120"/>
      <c r="R2757" s="127"/>
      <c r="S2757" s="127"/>
      <c r="T2757" s="120"/>
      <c r="U2757" s="127"/>
      <c r="V2757" s="127"/>
      <c r="W2757" s="120"/>
      <c r="X2757" s="127"/>
      <c r="Y2757" s="127"/>
      <c r="Z2757" s="120"/>
      <c r="AA2757" s="127"/>
      <c r="AB2757" s="127"/>
      <c r="AC2757" s="120"/>
      <c r="AD2757" s="127"/>
      <c r="AE2757" s="127"/>
      <c r="AF2757" s="120"/>
      <c r="AG2757" s="127"/>
      <c r="AH2757" s="127"/>
      <c r="AI2757" s="120"/>
      <c r="AJ2757" s="127"/>
      <c r="AK2757" s="127"/>
      <c r="AL2757" s="120"/>
      <c r="AM2757" s="127"/>
      <c r="AN2757" s="127"/>
      <c r="AO2757" s="120"/>
      <c r="AP2757" s="127"/>
      <c r="AQ2757" s="127"/>
      <c r="AR2757" s="127"/>
      <c r="AS2757" s="127"/>
      <c r="AT2757" s="127"/>
      <c r="AU2757" s="120"/>
      <c r="AV2757" s="127"/>
      <c r="AW2757" s="127"/>
      <c r="AX2757" s="120"/>
      <c r="AY2757" s="127"/>
      <c r="AZ2757" s="127"/>
      <c r="BA2757" s="120"/>
      <c r="BB2757" s="127"/>
      <c r="BC2757" s="127"/>
      <c r="BD2757" s="120"/>
      <c r="BE2757" s="120"/>
      <c r="BF2757" s="120"/>
      <c r="BG2757" s="120"/>
      <c r="BH2757" s="120"/>
      <c r="BI2757" s="120"/>
      <c r="BJ2757" s="120"/>
      <c r="BK2757" s="128"/>
      <c r="BL2757" s="128"/>
    </row>
    <row r="2758" spans="1:64" x14ac:dyDescent="0.2">
      <c r="A2758" s="120"/>
      <c r="B2758" s="120"/>
      <c r="C2758" s="168"/>
      <c r="D2758" s="127"/>
      <c r="E2758" s="141"/>
      <c r="F2758" s="141"/>
      <c r="G2758" s="141"/>
      <c r="H2758" s="120"/>
      <c r="I2758" s="127"/>
      <c r="J2758" s="127"/>
      <c r="K2758" s="120"/>
      <c r="L2758" s="127"/>
      <c r="M2758" s="127"/>
      <c r="N2758" s="120"/>
      <c r="O2758" s="127"/>
      <c r="P2758" s="127"/>
      <c r="Q2758" s="120"/>
      <c r="R2758" s="127"/>
      <c r="S2758" s="127"/>
      <c r="T2758" s="120"/>
      <c r="U2758" s="127"/>
      <c r="V2758" s="127"/>
      <c r="W2758" s="120"/>
      <c r="X2758" s="127"/>
      <c r="Y2758" s="127"/>
      <c r="Z2758" s="120"/>
      <c r="AA2758" s="127"/>
      <c r="AB2758" s="127"/>
      <c r="AC2758" s="120"/>
      <c r="AD2758" s="127"/>
      <c r="AE2758" s="127"/>
      <c r="AF2758" s="120"/>
      <c r="AG2758" s="127"/>
      <c r="AH2758" s="127"/>
      <c r="AI2758" s="120"/>
      <c r="AJ2758" s="127"/>
      <c r="AK2758" s="127"/>
      <c r="AL2758" s="120"/>
      <c r="AM2758" s="127"/>
      <c r="AN2758" s="127"/>
      <c r="AO2758" s="120"/>
      <c r="AP2758" s="127"/>
      <c r="AQ2758" s="127"/>
      <c r="AR2758" s="127"/>
      <c r="AS2758" s="127"/>
      <c r="AT2758" s="127"/>
      <c r="AU2758" s="120"/>
      <c r="AV2758" s="127"/>
      <c r="AW2758" s="127"/>
      <c r="AX2758" s="120"/>
      <c r="AY2758" s="127"/>
      <c r="AZ2758" s="127"/>
      <c r="BA2758" s="120"/>
      <c r="BB2758" s="127"/>
      <c r="BC2758" s="127"/>
      <c r="BD2758" s="120"/>
      <c r="BE2758" s="120"/>
      <c r="BF2758" s="120"/>
      <c r="BG2758" s="120"/>
      <c r="BH2758" s="120"/>
      <c r="BI2758" s="120"/>
      <c r="BJ2758" s="120"/>
      <c r="BK2758" s="128"/>
      <c r="BL2758" s="128"/>
    </row>
    <row r="2759" spans="1:64" x14ac:dyDescent="0.2">
      <c r="A2759" s="120"/>
      <c r="B2759" s="120"/>
      <c r="C2759" s="168"/>
      <c r="D2759" s="127"/>
      <c r="E2759" s="141"/>
      <c r="F2759" s="141"/>
      <c r="G2759" s="141"/>
      <c r="H2759" s="120"/>
      <c r="I2759" s="127"/>
      <c r="J2759" s="127"/>
      <c r="K2759" s="120"/>
      <c r="L2759" s="127"/>
      <c r="M2759" s="127"/>
      <c r="N2759" s="120"/>
      <c r="O2759" s="127"/>
      <c r="P2759" s="127"/>
      <c r="Q2759" s="120"/>
      <c r="R2759" s="127"/>
      <c r="S2759" s="127"/>
      <c r="T2759" s="120"/>
      <c r="U2759" s="127"/>
      <c r="V2759" s="127"/>
      <c r="W2759" s="120"/>
      <c r="X2759" s="127"/>
      <c r="Y2759" s="127"/>
      <c r="Z2759" s="120"/>
      <c r="AA2759" s="127"/>
      <c r="AB2759" s="127"/>
      <c r="AC2759" s="120"/>
      <c r="AD2759" s="127"/>
      <c r="AE2759" s="127"/>
      <c r="AF2759" s="120"/>
      <c r="AG2759" s="127"/>
      <c r="AH2759" s="127"/>
      <c r="AI2759" s="120"/>
      <c r="AJ2759" s="127"/>
      <c r="AK2759" s="127"/>
      <c r="AL2759" s="120"/>
      <c r="AM2759" s="127"/>
      <c r="AN2759" s="127"/>
      <c r="AO2759" s="120"/>
      <c r="AP2759" s="127"/>
      <c r="AQ2759" s="127"/>
      <c r="AR2759" s="127"/>
      <c r="AS2759" s="127"/>
      <c r="AT2759" s="127"/>
      <c r="AU2759" s="120"/>
      <c r="AV2759" s="127"/>
      <c r="AW2759" s="127"/>
      <c r="AX2759" s="120"/>
      <c r="AY2759" s="127"/>
      <c r="AZ2759" s="127"/>
      <c r="BA2759" s="120"/>
      <c r="BB2759" s="127"/>
      <c r="BC2759" s="127"/>
      <c r="BD2759" s="120"/>
      <c r="BE2759" s="120"/>
      <c r="BF2759" s="120"/>
      <c r="BG2759" s="120"/>
      <c r="BH2759" s="120"/>
      <c r="BI2759" s="120"/>
      <c r="BJ2759" s="120"/>
      <c r="BK2759" s="128"/>
      <c r="BL2759" s="128"/>
    </row>
    <row r="2760" spans="1:64" x14ac:dyDescent="0.2">
      <c r="A2760" s="120"/>
      <c r="B2760" s="120"/>
      <c r="C2760" s="168"/>
      <c r="D2760" s="127"/>
      <c r="E2760" s="141"/>
      <c r="F2760" s="141"/>
      <c r="G2760" s="141"/>
      <c r="H2760" s="120"/>
      <c r="I2760" s="127"/>
      <c r="J2760" s="127"/>
      <c r="K2760" s="120"/>
      <c r="L2760" s="127"/>
      <c r="M2760" s="127"/>
      <c r="N2760" s="120"/>
      <c r="O2760" s="127"/>
      <c r="P2760" s="127"/>
      <c r="Q2760" s="120"/>
      <c r="R2760" s="127"/>
      <c r="S2760" s="127"/>
      <c r="T2760" s="120"/>
      <c r="U2760" s="127"/>
      <c r="V2760" s="127"/>
      <c r="W2760" s="120"/>
      <c r="X2760" s="127"/>
      <c r="Y2760" s="127"/>
      <c r="Z2760" s="120"/>
      <c r="AA2760" s="127"/>
      <c r="AB2760" s="127"/>
      <c r="AC2760" s="120"/>
      <c r="AD2760" s="127"/>
      <c r="AE2760" s="127"/>
      <c r="AF2760" s="120"/>
      <c r="AG2760" s="127"/>
      <c r="AH2760" s="127"/>
      <c r="AI2760" s="120"/>
      <c r="AJ2760" s="127"/>
      <c r="AK2760" s="127"/>
      <c r="AL2760" s="120"/>
      <c r="AM2760" s="127"/>
      <c r="AN2760" s="127"/>
      <c r="AO2760" s="120"/>
      <c r="AP2760" s="127"/>
      <c r="AQ2760" s="127"/>
      <c r="AR2760" s="127"/>
      <c r="AS2760" s="127"/>
      <c r="AT2760" s="127"/>
      <c r="AU2760" s="120"/>
      <c r="AV2760" s="127"/>
      <c r="AW2760" s="127"/>
      <c r="AX2760" s="120"/>
      <c r="AY2760" s="127"/>
      <c r="AZ2760" s="127"/>
      <c r="BA2760" s="120"/>
      <c r="BB2760" s="127"/>
      <c r="BC2760" s="127"/>
      <c r="BD2760" s="120"/>
      <c r="BE2760" s="120"/>
      <c r="BF2760" s="120"/>
      <c r="BG2760" s="120"/>
      <c r="BH2760" s="120"/>
      <c r="BI2760" s="120"/>
      <c r="BJ2760" s="120"/>
      <c r="BK2760" s="128"/>
      <c r="BL2760" s="128"/>
    </row>
    <row r="2761" spans="1:64" x14ac:dyDescent="0.2">
      <c r="A2761" s="120"/>
      <c r="B2761" s="120"/>
      <c r="C2761" s="168"/>
      <c r="D2761" s="127"/>
      <c r="E2761" s="141"/>
      <c r="F2761" s="141"/>
      <c r="G2761" s="141"/>
      <c r="H2761" s="120"/>
      <c r="I2761" s="127"/>
      <c r="J2761" s="127"/>
      <c r="K2761" s="120"/>
      <c r="L2761" s="127"/>
      <c r="M2761" s="127"/>
      <c r="N2761" s="120"/>
      <c r="O2761" s="127"/>
      <c r="P2761" s="127"/>
      <c r="Q2761" s="120"/>
      <c r="R2761" s="127"/>
      <c r="S2761" s="127"/>
      <c r="T2761" s="120"/>
      <c r="U2761" s="127"/>
      <c r="V2761" s="127"/>
      <c r="W2761" s="120"/>
      <c r="X2761" s="127"/>
      <c r="Y2761" s="127"/>
      <c r="Z2761" s="120"/>
      <c r="AA2761" s="127"/>
      <c r="AB2761" s="127"/>
      <c r="AC2761" s="120"/>
      <c r="AD2761" s="127"/>
      <c r="AE2761" s="127"/>
      <c r="AF2761" s="120"/>
      <c r="AG2761" s="127"/>
      <c r="AH2761" s="127"/>
      <c r="AI2761" s="120"/>
      <c r="AJ2761" s="127"/>
      <c r="AK2761" s="127"/>
      <c r="AL2761" s="120"/>
      <c r="AM2761" s="127"/>
      <c r="AN2761" s="127"/>
      <c r="AO2761" s="120"/>
      <c r="AP2761" s="127"/>
      <c r="AQ2761" s="127"/>
      <c r="AR2761" s="127"/>
      <c r="AS2761" s="127"/>
      <c r="AT2761" s="127"/>
      <c r="AU2761" s="120"/>
      <c r="AV2761" s="127"/>
      <c r="AW2761" s="127"/>
      <c r="AX2761" s="120"/>
      <c r="AY2761" s="127"/>
      <c r="AZ2761" s="127"/>
      <c r="BA2761" s="120"/>
      <c r="BB2761" s="127"/>
      <c r="BC2761" s="127"/>
      <c r="BD2761" s="120"/>
      <c r="BE2761" s="120"/>
      <c r="BF2761" s="120"/>
      <c r="BG2761" s="120"/>
      <c r="BH2761" s="120"/>
      <c r="BI2761" s="120"/>
      <c r="BJ2761" s="120"/>
      <c r="BK2761" s="128"/>
      <c r="BL2761" s="128"/>
    </row>
    <row r="2762" spans="1:64" x14ac:dyDescent="0.2">
      <c r="A2762" s="120"/>
      <c r="B2762" s="120"/>
      <c r="C2762" s="168"/>
      <c r="D2762" s="127"/>
      <c r="E2762" s="141"/>
      <c r="F2762" s="141"/>
      <c r="G2762" s="141"/>
      <c r="H2762" s="120"/>
      <c r="I2762" s="127"/>
      <c r="J2762" s="127"/>
      <c r="K2762" s="120"/>
      <c r="L2762" s="127"/>
      <c r="M2762" s="127"/>
      <c r="N2762" s="120"/>
      <c r="O2762" s="127"/>
      <c r="P2762" s="127"/>
      <c r="Q2762" s="120"/>
      <c r="R2762" s="127"/>
      <c r="S2762" s="127"/>
      <c r="T2762" s="120"/>
      <c r="U2762" s="127"/>
      <c r="V2762" s="127"/>
      <c r="W2762" s="120"/>
      <c r="X2762" s="127"/>
      <c r="Y2762" s="127"/>
      <c r="Z2762" s="120"/>
      <c r="AA2762" s="127"/>
      <c r="AB2762" s="127"/>
      <c r="AC2762" s="120"/>
      <c r="AD2762" s="127"/>
      <c r="AE2762" s="127"/>
      <c r="AF2762" s="120"/>
      <c r="AG2762" s="127"/>
      <c r="AH2762" s="127"/>
      <c r="AI2762" s="120"/>
      <c r="AJ2762" s="127"/>
      <c r="AK2762" s="127"/>
      <c r="AL2762" s="120"/>
      <c r="AM2762" s="127"/>
      <c r="AN2762" s="127"/>
      <c r="AO2762" s="120"/>
      <c r="AP2762" s="127"/>
      <c r="AQ2762" s="127"/>
      <c r="AR2762" s="127"/>
      <c r="AS2762" s="127"/>
      <c r="AT2762" s="127"/>
      <c r="AU2762" s="120"/>
      <c r="AV2762" s="127"/>
      <c r="AW2762" s="127"/>
      <c r="AX2762" s="120"/>
      <c r="AY2762" s="127"/>
      <c r="AZ2762" s="127"/>
      <c r="BA2762" s="120"/>
      <c r="BB2762" s="127"/>
      <c r="BC2762" s="127"/>
      <c r="BD2762" s="120"/>
      <c r="BE2762" s="120"/>
      <c r="BF2762" s="120"/>
      <c r="BG2762" s="120"/>
      <c r="BH2762" s="120"/>
      <c r="BI2762" s="120"/>
      <c r="BJ2762" s="120"/>
      <c r="BK2762" s="128"/>
      <c r="BL2762" s="128"/>
    </row>
    <row r="2763" spans="1:64" x14ac:dyDescent="0.2">
      <c r="A2763" s="120"/>
      <c r="B2763" s="120"/>
      <c r="C2763" s="168"/>
      <c r="D2763" s="127"/>
      <c r="E2763" s="141"/>
      <c r="F2763" s="141"/>
      <c r="G2763" s="141"/>
      <c r="H2763" s="120"/>
      <c r="I2763" s="127"/>
      <c r="J2763" s="127"/>
      <c r="K2763" s="120"/>
      <c r="L2763" s="127"/>
      <c r="M2763" s="127"/>
      <c r="N2763" s="120"/>
      <c r="O2763" s="127"/>
      <c r="P2763" s="127"/>
      <c r="Q2763" s="120"/>
      <c r="R2763" s="127"/>
      <c r="S2763" s="127"/>
      <c r="T2763" s="120"/>
      <c r="U2763" s="127"/>
      <c r="V2763" s="127"/>
      <c r="W2763" s="120"/>
      <c r="X2763" s="127"/>
      <c r="Y2763" s="127"/>
      <c r="Z2763" s="120"/>
      <c r="AA2763" s="127"/>
      <c r="AB2763" s="127"/>
      <c r="AC2763" s="120"/>
      <c r="AD2763" s="127"/>
      <c r="AE2763" s="127"/>
      <c r="AF2763" s="120"/>
      <c r="AG2763" s="127"/>
      <c r="AH2763" s="127"/>
      <c r="AI2763" s="120"/>
      <c r="AJ2763" s="127"/>
      <c r="AK2763" s="127"/>
      <c r="AL2763" s="120"/>
      <c r="AM2763" s="127"/>
      <c r="AN2763" s="127"/>
      <c r="AO2763" s="120"/>
      <c r="AP2763" s="127"/>
      <c r="AQ2763" s="127"/>
      <c r="AR2763" s="127"/>
      <c r="AS2763" s="127"/>
      <c r="AT2763" s="127"/>
      <c r="AU2763" s="120"/>
      <c r="AV2763" s="127"/>
      <c r="AW2763" s="127"/>
      <c r="AX2763" s="120"/>
      <c r="AY2763" s="127"/>
      <c r="AZ2763" s="127"/>
      <c r="BA2763" s="120"/>
      <c r="BB2763" s="127"/>
      <c r="BC2763" s="127"/>
      <c r="BD2763" s="120"/>
      <c r="BE2763" s="120"/>
      <c r="BF2763" s="120"/>
      <c r="BG2763" s="120"/>
      <c r="BH2763" s="120"/>
      <c r="BI2763" s="120"/>
      <c r="BJ2763" s="120"/>
      <c r="BK2763" s="128"/>
      <c r="BL2763" s="128"/>
    </row>
    <row r="2764" spans="1:64" x14ac:dyDescent="0.2">
      <c r="A2764" s="120"/>
      <c r="B2764" s="120"/>
      <c r="C2764" s="168"/>
      <c r="D2764" s="127"/>
      <c r="E2764" s="141"/>
      <c r="F2764" s="141"/>
      <c r="G2764" s="141"/>
      <c r="H2764" s="120"/>
      <c r="I2764" s="127"/>
      <c r="J2764" s="127"/>
      <c r="K2764" s="120"/>
      <c r="L2764" s="127"/>
      <c r="M2764" s="127"/>
      <c r="N2764" s="120"/>
      <c r="O2764" s="127"/>
      <c r="P2764" s="127"/>
      <c r="Q2764" s="120"/>
      <c r="R2764" s="127"/>
      <c r="S2764" s="127"/>
      <c r="T2764" s="120"/>
      <c r="U2764" s="127"/>
      <c r="V2764" s="127"/>
      <c r="W2764" s="120"/>
      <c r="X2764" s="127"/>
      <c r="Y2764" s="127"/>
      <c r="Z2764" s="120"/>
      <c r="AA2764" s="127"/>
      <c r="AB2764" s="127"/>
      <c r="AC2764" s="120"/>
      <c r="AD2764" s="127"/>
      <c r="AE2764" s="127"/>
      <c r="AF2764" s="120"/>
      <c r="AG2764" s="127"/>
      <c r="AH2764" s="127"/>
      <c r="AI2764" s="120"/>
      <c r="AJ2764" s="127"/>
      <c r="AK2764" s="127"/>
      <c r="AL2764" s="120"/>
      <c r="AM2764" s="127"/>
      <c r="AN2764" s="127"/>
      <c r="AO2764" s="120"/>
      <c r="AP2764" s="127"/>
      <c r="AQ2764" s="127"/>
      <c r="AR2764" s="127"/>
      <c r="AS2764" s="127"/>
      <c r="AT2764" s="127"/>
      <c r="AU2764" s="120"/>
      <c r="AV2764" s="127"/>
      <c r="AW2764" s="127"/>
      <c r="AX2764" s="120"/>
      <c r="AY2764" s="127"/>
      <c r="AZ2764" s="127"/>
      <c r="BA2764" s="120"/>
      <c r="BB2764" s="127"/>
      <c r="BC2764" s="127"/>
      <c r="BD2764" s="120"/>
      <c r="BE2764" s="120"/>
      <c r="BF2764" s="120"/>
      <c r="BG2764" s="120"/>
      <c r="BH2764" s="120"/>
      <c r="BI2764" s="120"/>
      <c r="BJ2764" s="120"/>
      <c r="BK2764" s="128"/>
      <c r="BL2764" s="128"/>
    </row>
    <row r="2765" spans="1:64" x14ac:dyDescent="0.2">
      <c r="A2765" s="120"/>
      <c r="B2765" s="120"/>
      <c r="C2765" s="168"/>
      <c r="D2765" s="127"/>
      <c r="E2765" s="141"/>
      <c r="F2765" s="141"/>
      <c r="G2765" s="141"/>
      <c r="H2765" s="120"/>
      <c r="I2765" s="127"/>
      <c r="J2765" s="127"/>
      <c r="K2765" s="120"/>
      <c r="L2765" s="127"/>
      <c r="M2765" s="127"/>
      <c r="N2765" s="120"/>
      <c r="O2765" s="127"/>
      <c r="P2765" s="127"/>
      <c r="Q2765" s="120"/>
      <c r="R2765" s="127"/>
      <c r="S2765" s="127"/>
      <c r="T2765" s="120"/>
      <c r="U2765" s="127"/>
      <c r="V2765" s="127"/>
      <c r="W2765" s="120"/>
      <c r="X2765" s="127"/>
      <c r="Y2765" s="127"/>
      <c r="Z2765" s="120"/>
      <c r="AA2765" s="127"/>
      <c r="AB2765" s="127"/>
      <c r="AC2765" s="120"/>
      <c r="AD2765" s="127"/>
      <c r="AE2765" s="127"/>
      <c r="AF2765" s="120"/>
      <c r="AG2765" s="127"/>
      <c r="AH2765" s="127"/>
      <c r="AI2765" s="120"/>
      <c r="AJ2765" s="127"/>
      <c r="AK2765" s="127"/>
      <c r="AL2765" s="120"/>
      <c r="AM2765" s="127"/>
      <c r="AN2765" s="127"/>
      <c r="AO2765" s="120"/>
      <c r="AP2765" s="127"/>
      <c r="AQ2765" s="127"/>
      <c r="AR2765" s="127"/>
      <c r="AS2765" s="127"/>
      <c r="AT2765" s="127"/>
      <c r="AU2765" s="120"/>
      <c r="AV2765" s="127"/>
      <c r="AW2765" s="127"/>
      <c r="AX2765" s="120"/>
      <c r="AY2765" s="127"/>
      <c r="AZ2765" s="127"/>
      <c r="BA2765" s="120"/>
      <c r="BB2765" s="127"/>
      <c r="BC2765" s="127"/>
      <c r="BD2765" s="120"/>
      <c r="BE2765" s="120"/>
      <c r="BF2765" s="120"/>
      <c r="BG2765" s="120"/>
      <c r="BH2765" s="120"/>
      <c r="BI2765" s="120"/>
      <c r="BJ2765" s="120"/>
      <c r="BK2765" s="128"/>
      <c r="BL2765" s="128"/>
    </row>
    <row r="2766" spans="1:64" x14ac:dyDescent="0.2">
      <c r="A2766" s="120"/>
      <c r="B2766" s="120"/>
      <c r="C2766" s="168"/>
      <c r="D2766" s="127"/>
      <c r="E2766" s="141"/>
      <c r="F2766" s="141"/>
      <c r="G2766" s="141"/>
      <c r="H2766" s="120"/>
      <c r="I2766" s="127"/>
      <c r="J2766" s="127"/>
      <c r="K2766" s="120"/>
      <c r="L2766" s="127"/>
      <c r="M2766" s="127"/>
      <c r="N2766" s="120"/>
      <c r="O2766" s="127"/>
      <c r="P2766" s="127"/>
      <c r="Q2766" s="120"/>
      <c r="R2766" s="127"/>
      <c r="S2766" s="127"/>
      <c r="T2766" s="120"/>
      <c r="U2766" s="127"/>
      <c r="V2766" s="127"/>
      <c r="W2766" s="120"/>
      <c r="X2766" s="127"/>
      <c r="Y2766" s="127"/>
      <c r="Z2766" s="120"/>
      <c r="AA2766" s="127"/>
      <c r="AB2766" s="127"/>
      <c r="AC2766" s="120"/>
      <c r="AD2766" s="127"/>
      <c r="AE2766" s="127"/>
      <c r="AF2766" s="120"/>
      <c r="AG2766" s="127"/>
      <c r="AH2766" s="127"/>
      <c r="AI2766" s="120"/>
      <c r="AJ2766" s="127"/>
      <c r="AK2766" s="127"/>
      <c r="AL2766" s="120"/>
      <c r="AM2766" s="127"/>
      <c r="AN2766" s="127"/>
      <c r="AO2766" s="120"/>
      <c r="AP2766" s="127"/>
      <c r="AQ2766" s="127"/>
      <c r="AR2766" s="127"/>
      <c r="AS2766" s="127"/>
      <c r="AT2766" s="127"/>
      <c r="AU2766" s="120"/>
      <c r="AV2766" s="127"/>
      <c r="AW2766" s="127"/>
      <c r="AX2766" s="120"/>
      <c r="AY2766" s="127"/>
      <c r="AZ2766" s="127"/>
      <c r="BA2766" s="120"/>
      <c r="BB2766" s="127"/>
      <c r="BC2766" s="127"/>
      <c r="BD2766" s="120"/>
      <c r="BE2766" s="120"/>
      <c r="BF2766" s="120"/>
      <c r="BG2766" s="120"/>
      <c r="BH2766" s="120"/>
      <c r="BI2766" s="120"/>
      <c r="BJ2766" s="120"/>
      <c r="BK2766" s="128"/>
      <c r="BL2766" s="128"/>
    </row>
    <row r="2767" spans="1:64" x14ac:dyDescent="0.2">
      <c r="A2767" s="120"/>
      <c r="B2767" s="120"/>
      <c r="C2767" s="168"/>
      <c r="D2767" s="127"/>
      <c r="E2767" s="141"/>
      <c r="F2767" s="141"/>
      <c r="G2767" s="141"/>
      <c r="H2767" s="120"/>
      <c r="I2767" s="127"/>
      <c r="J2767" s="127"/>
      <c r="K2767" s="120"/>
      <c r="L2767" s="127"/>
      <c r="M2767" s="127"/>
      <c r="N2767" s="120"/>
      <c r="O2767" s="127"/>
      <c r="P2767" s="127"/>
      <c r="Q2767" s="120"/>
      <c r="R2767" s="127"/>
      <c r="S2767" s="127"/>
      <c r="T2767" s="120"/>
      <c r="U2767" s="127"/>
      <c r="V2767" s="127"/>
      <c r="W2767" s="120"/>
      <c r="X2767" s="127"/>
      <c r="Y2767" s="127"/>
      <c r="Z2767" s="120"/>
      <c r="AA2767" s="127"/>
      <c r="AB2767" s="127"/>
      <c r="AC2767" s="120"/>
      <c r="AD2767" s="127"/>
      <c r="AE2767" s="127"/>
      <c r="AF2767" s="120"/>
      <c r="AG2767" s="127"/>
      <c r="AH2767" s="127"/>
      <c r="AI2767" s="120"/>
      <c r="AJ2767" s="127"/>
      <c r="AK2767" s="127"/>
      <c r="AL2767" s="120"/>
      <c r="AM2767" s="127"/>
      <c r="AN2767" s="127"/>
      <c r="AO2767" s="120"/>
      <c r="AP2767" s="127"/>
      <c r="AQ2767" s="127"/>
      <c r="AR2767" s="127"/>
      <c r="AS2767" s="127"/>
      <c r="AT2767" s="127"/>
      <c r="AU2767" s="120"/>
      <c r="AV2767" s="127"/>
      <c r="AW2767" s="127"/>
      <c r="AX2767" s="120"/>
      <c r="AY2767" s="127"/>
      <c r="AZ2767" s="127"/>
      <c r="BA2767" s="120"/>
      <c r="BB2767" s="127"/>
      <c r="BC2767" s="127"/>
      <c r="BD2767" s="120"/>
      <c r="BE2767" s="120"/>
      <c r="BF2767" s="120"/>
      <c r="BG2767" s="120"/>
      <c r="BH2767" s="120"/>
      <c r="BI2767" s="120"/>
      <c r="BJ2767" s="120"/>
      <c r="BK2767" s="128"/>
      <c r="BL2767" s="128"/>
    </row>
    <row r="2768" spans="1:64" x14ac:dyDescent="0.2">
      <c r="A2768" s="120"/>
      <c r="B2768" s="120"/>
      <c r="C2768" s="168"/>
      <c r="D2768" s="127"/>
      <c r="E2768" s="141"/>
      <c r="F2768" s="141"/>
      <c r="G2768" s="141"/>
      <c r="H2768" s="120"/>
      <c r="I2768" s="127"/>
      <c r="J2768" s="127"/>
      <c r="K2768" s="120"/>
      <c r="L2768" s="127"/>
      <c r="M2768" s="127"/>
      <c r="N2768" s="120"/>
      <c r="O2768" s="127"/>
      <c r="P2768" s="127"/>
      <c r="Q2768" s="120"/>
      <c r="R2768" s="127"/>
      <c r="S2768" s="127"/>
      <c r="T2768" s="120"/>
      <c r="U2768" s="127"/>
      <c r="V2768" s="127"/>
      <c r="W2768" s="120"/>
      <c r="X2768" s="127"/>
      <c r="Y2768" s="127"/>
      <c r="Z2768" s="120"/>
      <c r="AA2768" s="127"/>
      <c r="AB2768" s="127"/>
      <c r="AC2768" s="120"/>
      <c r="AD2768" s="127"/>
      <c r="AE2768" s="127"/>
      <c r="AF2768" s="120"/>
      <c r="AG2768" s="127"/>
      <c r="AH2768" s="127"/>
      <c r="AI2768" s="120"/>
      <c r="AJ2768" s="127"/>
      <c r="AK2768" s="127"/>
      <c r="AL2768" s="120"/>
      <c r="AM2768" s="127"/>
      <c r="AN2768" s="127"/>
      <c r="AO2768" s="120"/>
      <c r="AP2768" s="127"/>
      <c r="AQ2768" s="127"/>
      <c r="AR2768" s="127"/>
      <c r="AS2768" s="127"/>
      <c r="AT2768" s="127"/>
      <c r="AU2768" s="120"/>
      <c r="AV2768" s="127"/>
      <c r="AW2768" s="127"/>
      <c r="AX2768" s="120"/>
      <c r="AY2768" s="127"/>
      <c r="AZ2768" s="127"/>
      <c r="BA2768" s="120"/>
      <c r="BB2768" s="127"/>
      <c r="BC2768" s="127"/>
      <c r="BD2768" s="120"/>
      <c r="BE2768" s="120"/>
      <c r="BF2768" s="120"/>
      <c r="BG2768" s="120"/>
      <c r="BH2768" s="120"/>
      <c r="BI2768" s="120"/>
      <c r="BJ2768" s="120"/>
      <c r="BK2768" s="128"/>
      <c r="BL2768" s="128"/>
    </row>
    <row r="2769" spans="1:64" x14ac:dyDescent="0.2">
      <c r="A2769" s="120"/>
      <c r="B2769" s="120"/>
      <c r="C2769" s="168"/>
      <c r="D2769" s="127"/>
      <c r="E2769" s="141"/>
      <c r="F2769" s="141"/>
      <c r="G2769" s="141"/>
      <c r="H2769" s="120"/>
      <c r="I2769" s="127"/>
      <c r="J2769" s="127"/>
      <c r="K2769" s="120"/>
      <c r="L2769" s="127"/>
      <c r="M2769" s="127"/>
      <c r="N2769" s="120"/>
      <c r="O2769" s="127"/>
      <c r="P2769" s="127"/>
      <c r="Q2769" s="120"/>
      <c r="R2769" s="127"/>
      <c r="S2769" s="127"/>
      <c r="T2769" s="120"/>
      <c r="U2769" s="127"/>
      <c r="V2769" s="127"/>
      <c r="W2769" s="120"/>
      <c r="X2769" s="127"/>
      <c r="Y2769" s="127"/>
      <c r="Z2769" s="120"/>
      <c r="AA2769" s="127"/>
      <c r="AB2769" s="127"/>
      <c r="AC2769" s="120"/>
      <c r="AD2769" s="127"/>
      <c r="AE2769" s="127"/>
      <c r="AF2769" s="120"/>
      <c r="AG2769" s="127"/>
      <c r="AH2769" s="127"/>
      <c r="AI2769" s="120"/>
      <c r="AJ2769" s="127"/>
      <c r="AK2769" s="127"/>
      <c r="AL2769" s="120"/>
      <c r="AM2769" s="127"/>
      <c r="AN2769" s="127"/>
      <c r="AO2769" s="120"/>
      <c r="AP2769" s="127"/>
      <c r="AQ2769" s="127"/>
      <c r="AR2769" s="127"/>
      <c r="AS2769" s="127"/>
      <c r="AT2769" s="127"/>
      <c r="AU2769" s="120"/>
      <c r="AV2769" s="127"/>
      <c r="AW2769" s="127"/>
      <c r="AX2769" s="120"/>
      <c r="AY2769" s="127"/>
      <c r="AZ2769" s="127"/>
      <c r="BA2769" s="120"/>
      <c r="BB2769" s="127"/>
      <c r="BC2769" s="127"/>
      <c r="BD2769" s="120"/>
      <c r="BE2769" s="120"/>
      <c r="BF2769" s="120"/>
      <c r="BG2769" s="120"/>
      <c r="BH2769" s="120"/>
      <c r="BI2769" s="120"/>
      <c r="BJ2769" s="120"/>
      <c r="BK2769" s="128"/>
      <c r="BL2769" s="128"/>
    </row>
    <row r="2770" spans="1:64" x14ac:dyDescent="0.2">
      <c r="A2770" s="120"/>
      <c r="B2770" s="120"/>
      <c r="C2770" s="168"/>
      <c r="D2770" s="127"/>
      <c r="E2770" s="141"/>
      <c r="F2770" s="141"/>
      <c r="G2770" s="141"/>
      <c r="H2770" s="120"/>
      <c r="I2770" s="127"/>
      <c r="J2770" s="127"/>
      <c r="K2770" s="120"/>
      <c r="L2770" s="127"/>
      <c r="M2770" s="127"/>
      <c r="N2770" s="120"/>
      <c r="O2770" s="127"/>
      <c r="P2770" s="127"/>
      <c r="Q2770" s="120"/>
      <c r="R2770" s="127"/>
      <c r="S2770" s="127"/>
      <c r="T2770" s="120"/>
      <c r="U2770" s="127"/>
      <c r="V2770" s="127"/>
      <c r="W2770" s="120"/>
      <c r="X2770" s="127"/>
      <c r="Y2770" s="127"/>
      <c r="Z2770" s="120"/>
      <c r="AA2770" s="127"/>
      <c r="AB2770" s="127"/>
      <c r="AC2770" s="120"/>
      <c r="AD2770" s="127"/>
      <c r="AE2770" s="127"/>
      <c r="AF2770" s="120"/>
      <c r="AG2770" s="127"/>
      <c r="AH2770" s="127"/>
      <c r="AI2770" s="120"/>
      <c r="AJ2770" s="127"/>
      <c r="AK2770" s="127"/>
      <c r="AL2770" s="120"/>
      <c r="AM2770" s="127"/>
      <c r="AN2770" s="127"/>
      <c r="AO2770" s="120"/>
      <c r="AP2770" s="127"/>
      <c r="AQ2770" s="127"/>
      <c r="AR2770" s="127"/>
      <c r="AS2770" s="127"/>
      <c r="AT2770" s="127"/>
      <c r="AU2770" s="120"/>
      <c r="AV2770" s="127"/>
      <c r="AW2770" s="127"/>
      <c r="AX2770" s="120"/>
      <c r="AY2770" s="127"/>
      <c r="AZ2770" s="127"/>
      <c r="BA2770" s="120"/>
      <c r="BB2770" s="127"/>
      <c r="BC2770" s="127"/>
      <c r="BD2770" s="120"/>
      <c r="BE2770" s="120"/>
      <c r="BF2770" s="120"/>
      <c r="BG2770" s="120"/>
      <c r="BH2770" s="120"/>
      <c r="BI2770" s="120"/>
      <c r="BJ2770" s="120"/>
      <c r="BK2770" s="128"/>
      <c r="BL2770" s="128"/>
    </row>
    <row r="2771" spans="1:64" x14ac:dyDescent="0.2">
      <c r="A2771" s="120"/>
      <c r="B2771" s="120"/>
      <c r="C2771" s="168"/>
      <c r="D2771" s="127"/>
      <c r="E2771" s="141"/>
      <c r="F2771" s="141"/>
      <c r="G2771" s="141"/>
      <c r="H2771" s="120"/>
      <c r="I2771" s="127"/>
      <c r="J2771" s="127"/>
      <c r="K2771" s="120"/>
      <c r="L2771" s="127"/>
      <c r="M2771" s="127"/>
      <c r="N2771" s="120"/>
      <c r="O2771" s="127"/>
      <c r="P2771" s="127"/>
      <c r="Q2771" s="120"/>
      <c r="R2771" s="127"/>
      <c r="S2771" s="127"/>
      <c r="T2771" s="120"/>
      <c r="U2771" s="127"/>
      <c r="V2771" s="127"/>
      <c r="W2771" s="120"/>
      <c r="X2771" s="127"/>
      <c r="Y2771" s="127"/>
      <c r="Z2771" s="120"/>
      <c r="AA2771" s="127"/>
      <c r="AB2771" s="127"/>
      <c r="AC2771" s="120"/>
      <c r="AD2771" s="127"/>
      <c r="AE2771" s="127"/>
      <c r="AF2771" s="120"/>
      <c r="AG2771" s="127"/>
      <c r="AH2771" s="127"/>
      <c r="AI2771" s="120"/>
      <c r="AJ2771" s="127"/>
      <c r="AK2771" s="127"/>
      <c r="AL2771" s="120"/>
      <c r="AM2771" s="127"/>
      <c r="AN2771" s="127"/>
      <c r="AO2771" s="120"/>
      <c r="AP2771" s="127"/>
      <c r="AQ2771" s="127"/>
      <c r="AR2771" s="127"/>
      <c r="AS2771" s="127"/>
      <c r="AT2771" s="127"/>
      <c r="AU2771" s="120"/>
      <c r="AV2771" s="127"/>
      <c r="AW2771" s="127"/>
      <c r="AX2771" s="120"/>
      <c r="AY2771" s="127"/>
      <c r="AZ2771" s="127"/>
      <c r="BA2771" s="120"/>
      <c r="BB2771" s="127"/>
      <c r="BC2771" s="127"/>
      <c r="BD2771" s="120"/>
      <c r="BE2771" s="120"/>
      <c r="BF2771" s="120"/>
      <c r="BG2771" s="120"/>
      <c r="BH2771" s="120"/>
      <c r="BI2771" s="120"/>
      <c r="BJ2771" s="120"/>
      <c r="BK2771" s="128"/>
      <c r="BL2771" s="128"/>
    </row>
    <row r="2772" spans="1:64" x14ac:dyDescent="0.2">
      <c r="A2772" s="120"/>
      <c r="B2772" s="120"/>
      <c r="C2772" s="168"/>
      <c r="D2772" s="127"/>
      <c r="E2772" s="141"/>
      <c r="F2772" s="141"/>
      <c r="G2772" s="141"/>
      <c r="H2772" s="120"/>
      <c r="I2772" s="127"/>
      <c r="J2772" s="127"/>
      <c r="K2772" s="120"/>
      <c r="L2772" s="127"/>
      <c r="M2772" s="127"/>
      <c r="N2772" s="120"/>
      <c r="O2772" s="127"/>
      <c r="P2772" s="127"/>
      <c r="Q2772" s="120"/>
      <c r="R2772" s="127"/>
      <c r="S2772" s="127"/>
      <c r="T2772" s="120"/>
      <c r="U2772" s="127"/>
      <c r="V2772" s="127"/>
      <c r="W2772" s="120"/>
      <c r="X2772" s="127"/>
      <c r="Y2772" s="127"/>
      <c r="Z2772" s="120"/>
      <c r="AA2772" s="127"/>
      <c r="AB2772" s="127"/>
      <c r="AC2772" s="120"/>
      <c r="AD2772" s="127"/>
      <c r="AE2772" s="127"/>
      <c r="AF2772" s="120"/>
      <c r="AG2772" s="127"/>
      <c r="AH2772" s="127"/>
      <c r="AI2772" s="120"/>
      <c r="AJ2772" s="127"/>
      <c r="AK2772" s="127"/>
      <c r="AL2772" s="120"/>
      <c r="AM2772" s="127"/>
      <c r="AN2772" s="127"/>
      <c r="AO2772" s="120"/>
      <c r="AP2772" s="127"/>
      <c r="AQ2772" s="127"/>
      <c r="AR2772" s="127"/>
      <c r="AS2772" s="127"/>
      <c r="AT2772" s="127"/>
      <c r="AU2772" s="120"/>
      <c r="AV2772" s="127"/>
      <c r="AW2772" s="127"/>
      <c r="AX2772" s="120"/>
      <c r="AY2772" s="127"/>
      <c r="AZ2772" s="127"/>
      <c r="BA2772" s="120"/>
      <c r="BB2772" s="127"/>
      <c r="BC2772" s="127"/>
      <c r="BD2772" s="120"/>
      <c r="BE2772" s="120"/>
      <c r="BF2772" s="120"/>
      <c r="BG2772" s="120"/>
      <c r="BH2772" s="120"/>
      <c r="BI2772" s="120"/>
      <c r="BJ2772" s="120"/>
      <c r="BK2772" s="128"/>
      <c r="BL2772" s="128"/>
    </row>
    <row r="2773" spans="1:64" x14ac:dyDescent="0.2">
      <c r="A2773" s="120"/>
      <c r="B2773" s="120"/>
      <c r="C2773" s="168"/>
      <c r="D2773" s="127"/>
      <c r="E2773" s="141"/>
      <c r="F2773" s="141"/>
      <c r="G2773" s="141"/>
      <c r="H2773" s="120"/>
      <c r="I2773" s="127"/>
      <c r="J2773" s="127"/>
      <c r="K2773" s="120"/>
      <c r="L2773" s="127"/>
      <c r="M2773" s="127"/>
      <c r="N2773" s="120"/>
      <c r="O2773" s="127"/>
      <c r="P2773" s="127"/>
      <c r="Q2773" s="120"/>
      <c r="R2773" s="127"/>
      <c r="S2773" s="127"/>
      <c r="T2773" s="120"/>
      <c r="U2773" s="127"/>
      <c r="V2773" s="127"/>
      <c r="W2773" s="120"/>
      <c r="X2773" s="127"/>
      <c r="Y2773" s="127"/>
      <c r="Z2773" s="120"/>
      <c r="AA2773" s="127"/>
      <c r="AB2773" s="127"/>
      <c r="AC2773" s="120"/>
      <c r="AD2773" s="127"/>
      <c r="AE2773" s="127"/>
      <c r="AF2773" s="120"/>
      <c r="AG2773" s="127"/>
      <c r="AH2773" s="127"/>
      <c r="AI2773" s="120"/>
      <c r="AJ2773" s="127"/>
      <c r="AK2773" s="127"/>
      <c r="AL2773" s="120"/>
      <c r="AM2773" s="127"/>
      <c r="AN2773" s="127"/>
      <c r="AO2773" s="120"/>
      <c r="AP2773" s="127"/>
      <c r="AQ2773" s="127"/>
      <c r="AR2773" s="127"/>
      <c r="AS2773" s="127"/>
      <c r="AT2773" s="127"/>
      <c r="AU2773" s="120"/>
      <c r="AV2773" s="127"/>
      <c r="AW2773" s="127"/>
      <c r="AX2773" s="120"/>
      <c r="AY2773" s="127"/>
      <c r="AZ2773" s="127"/>
      <c r="BA2773" s="120"/>
      <c r="BB2773" s="127"/>
      <c r="BC2773" s="127"/>
      <c r="BD2773" s="120"/>
      <c r="BE2773" s="120"/>
      <c r="BF2773" s="120"/>
      <c r="BG2773" s="120"/>
      <c r="BH2773" s="120"/>
      <c r="BI2773" s="120"/>
      <c r="BJ2773" s="120"/>
      <c r="BK2773" s="128"/>
      <c r="BL2773" s="128"/>
    </row>
    <row r="2774" spans="1:64" x14ac:dyDescent="0.2">
      <c r="A2774" s="120"/>
      <c r="B2774" s="120"/>
      <c r="C2774" s="168"/>
      <c r="D2774" s="127"/>
      <c r="E2774" s="141"/>
      <c r="F2774" s="141"/>
      <c r="G2774" s="141"/>
      <c r="H2774" s="120"/>
      <c r="I2774" s="127"/>
      <c r="J2774" s="127"/>
      <c r="K2774" s="120"/>
      <c r="L2774" s="127"/>
      <c r="M2774" s="127"/>
      <c r="N2774" s="120"/>
      <c r="O2774" s="127"/>
      <c r="P2774" s="127"/>
      <c r="Q2774" s="120"/>
      <c r="R2774" s="127"/>
      <c r="S2774" s="127"/>
      <c r="T2774" s="120"/>
      <c r="U2774" s="127"/>
      <c r="V2774" s="127"/>
      <c r="W2774" s="120"/>
      <c r="X2774" s="127"/>
      <c r="Y2774" s="127"/>
      <c r="Z2774" s="120"/>
      <c r="AA2774" s="127"/>
      <c r="AB2774" s="127"/>
      <c r="AC2774" s="120"/>
      <c r="AD2774" s="127"/>
      <c r="AE2774" s="127"/>
      <c r="AF2774" s="120"/>
      <c r="AG2774" s="127"/>
      <c r="AH2774" s="127"/>
      <c r="AI2774" s="120"/>
      <c r="AJ2774" s="127"/>
      <c r="AK2774" s="127"/>
      <c r="AL2774" s="120"/>
      <c r="AM2774" s="127"/>
      <c r="AN2774" s="127"/>
      <c r="AO2774" s="120"/>
      <c r="AP2774" s="127"/>
      <c r="AQ2774" s="127"/>
      <c r="AR2774" s="127"/>
      <c r="AS2774" s="127"/>
      <c r="AT2774" s="127"/>
      <c r="AU2774" s="120"/>
      <c r="AV2774" s="127"/>
      <c r="AW2774" s="127"/>
      <c r="AX2774" s="120"/>
      <c r="AY2774" s="127"/>
      <c r="AZ2774" s="127"/>
      <c r="BA2774" s="120"/>
      <c r="BB2774" s="127"/>
      <c r="BC2774" s="127"/>
      <c r="BD2774" s="120"/>
      <c r="BE2774" s="120"/>
      <c r="BF2774" s="120"/>
      <c r="BG2774" s="120"/>
      <c r="BH2774" s="120"/>
      <c r="BI2774" s="120"/>
      <c r="BJ2774" s="120"/>
      <c r="BK2774" s="128"/>
      <c r="BL2774" s="128"/>
    </row>
    <row r="2775" spans="1:64" x14ac:dyDescent="0.2">
      <c r="A2775" s="120"/>
      <c r="B2775" s="120"/>
      <c r="C2775" s="168"/>
      <c r="D2775" s="127"/>
      <c r="E2775" s="141"/>
      <c r="F2775" s="141"/>
      <c r="G2775" s="141"/>
      <c r="H2775" s="120"/>
      <c r="I2775" s="127"/>
      <c r="J2775" s="127"/>
      <c r="K2775" s="120"/>
      <c r="L2775" s="127"/>
      <c r="M2775" s="127"/>
      <c r="N2775" s="120"/>
      <c r="O2775" s="127"/>
      <c r="P2775" s="127"/>
      <c r="Q2775" s="120"/>
      <c r="R2775" s="127"/>
      <c r="S2775" s="127"/>
      <c r="T2775" s="120"/>
      <c r="U2775" s="127"/>
      <c r="V2775" s="127"/>
      <c r="W2775" s="120"/>
      <c r="X2775" s="127"/>
      <c r="Y2775" s="127"/>
      <c r="Z2775" s="120"/>
      <c r="AA2775" s="127"/>
      <c r="AB2775" s="127"/>
      <c r="AC2775" s="120"/>
      <c r="AD2775" s="127"/>
      <c r="AE2775" s="127"/>
      <c r="AF2775" s="120"/>
      <c r="AG2775" s="127"/>
      <c r="AH2775" s="127"/>
      <c r="AI2775" s="120"/>
      <c r="AJ2775" s="127"/>
      <c r="AK2775" s="127"/>
      <c r="AL2775" s="120"/>
      <c r="AM2775" s="127"/>
      <c r="AN2775" s="127"/>
      <c r="AO2775" s="120"/>
      <c r="AP2775" s="127"/>
      <c r="AQ2775" s="127"/>
      <c r="AR2775" s="127"/>
      <c r="AS2775" s="127"/>
      <c r="AT2775" s="127"/>
      <c r="AU2775" s="120"/>
      <c r="AV2775" s="127"/>
      <c r="AW2775" s="127"/>
      <c r="AX2775" s="120"/>
      <c r="AY2775" s="127"/>
      <c r="AZ2775" s="127"/>
      <c r="BA2775" s="120"/>
      <c r="BB2775" s="127"/>
      <c r="BC2775" s="127"/>
      <c r="BD2775" s="120"/>
      <c r="BE2775" s="120"/>
      <c r="BF2775" s="120"/>
      <c r="BG2775" s="120"/>
      <c r="BH2775" s="120"/>
      <c r="BI2775" s="120"/>
      <c r="BJ2775" s="120"/>
      <c r="BK2775" s="128"/>
      <c r="BL2775" s="128"/>
    </row>
    <row r="2776" spans="1:64" x14ac:dyDescent="0.2">
      <c r="A2776" s="120"/>
      <c r="B2776" s="120"/>
      <c r="C2776" s="168"/>
      <c r="D2776" s="127"/>
      <c r="E2776" s="141"/>
      <c r="F2776" s="141"/>
      <c r="G2776" s="141"/>
      <c r="H2776" s="120"/>
      <c r="I2776" s="127"/>
      <c r="J2776" s="127"/>
      <c r="K2776" s="120"/>
      <c r="L2776" s="127"/>
      <c r="M2776" s="127"/>
      <c r="N2776" s="120"/>
      <c r="O2776" s="127"/>
      <c r="P2776" s="127"/>
      <c r="Q2776" s="120"/>
      <c r="R2776" s="127"/>
      <c r="S2776" s="127"/>
      <c r="T2776" s="120"/>
      <c r="U2776" s="127"/>
      <c r="V2776" s="127"/>
      <c r="W2776" s="120"/>
      <c r="X2776" s="127"/>
      <c r="Y2776" s="127"/>
      <c r="Z2776" s="120"/>
      <c r="AA2776" s="127"/>
      <c r="AB2776" s="127"/>
      <c r="AC2776" s="120"/>
      <c r="AD2776" s="127"/>
      <c r="AE2776" s="127"/>
      <c r="AF2776" s="120"/>
      <c r="AG2776" s="127"/>
      <c r="AH2776" s="127"/>
      <c r="AI2776" s="120"/>
      <c r="AJ2776" s="127"/>
      <c r="AK2776" s="127"/>
      <c r="AL2776" s="120"/>
      <c r="AM2776" s="127"/>
      <c r="AN2776" s="127"/>
      <c r="AO2776" s="120"/>
      <c r="AP2776" s="127"/>
      <c r="AQ2776" s="127"/>
      <c r="AR2776" s="127"/>
      <c r="AS2776" s="127"/>
      <c r="AT2776" s="127"/>
      <c r="AU2776" s="120"/>
      <c r="AV2776" s="127"/>
      <c r="AW2776" s="127"/>
      <c r="AX2776" s="120"/>
      <c r="AY2776" s="127"/>
      <c r="AZ2776" s="127"/>
      <c r="BA2776" s="120"/>
      <c r="BB2776" s="127"/>
      <c r="BC2776" s="127"/>
      <c r="BD2776" s="120"/>
      <c r="BE2776" s="120"/>
      <c r="BF2776" s="120"/>
      <c r="BG2776" s="120"/>
      <c r="BH2776" s="120"/>
      <c r="BI2776" s="120"/>
      <c r="BJ2776" s="120"/>
      <c r="BK2776" s="128"/>
      <c r="BL2776" s="128"/>
    </row>
    <row r="2777" spans="1:64" x14ac:dyDescent="0.2">
      <c r="A2777" s="120"/>
      <c r="B2777" s="120"/>
      <c r="C2777" s="168"/>
      <c r="D2777" s="127"/>
      <c r="E2777" s="141"/>
      <c r="F2777" s="141"/>
      <c r="G2777" s="141"/>
      <c r="H2777" s="120"/>
      <c r="I2777" s="127"/>
      <c r="J2777" s="127"/>
      <c r="K2777" s="120"/>
      <c r="L2777" s="127"/>
      <c r="M2777" s="127"/>
      <c r="N2777" s="120"/>
      <c r="O2777" s="127"/>
      <c r="P2777" s="127"/>
      <c r="Q2777" s="120"/>
      <c r="R2777" s="127"/>
      <c r="S2777" s="127"/>
      <c r="T2777" s="120"/>
      <c r="U2777" s="127"/>
      <c r="V2777" s="127"/>
      <c r="W2777" s="120"/>
      <c r="X2777" s="127"/>
      <c r="Y2777" s="127"/>
      <c r="Z2777" s="120"/>
      <c r="AA2777" s="127"/>
      <c r="AB2777" s="127"/>
      <c r="AC2777" s="120"/>
      <c r="AD2777" s="127"/>
      <c r="AE2777" s="127"/>
      <c r="AF2777" s="120"/>
      <c r="AG2777" s="127"/>
      <c r="AH2777" s="127"/>
      <c r="AI2777" s="120"/>
      <c r="AJ2777" s="127"/>
      <c r="AK2777" s="127"/>
      <c r="AL2777" s="120"/>
      <c r="AM2777" s="127"/>
      <c r="AN2777" s="127"/>
      <c r="AO2777" s="120"/>
      <c r="AP2777" s="127"/>
      <c r="AQ2777" s="127"/>
      <c r="AR2777" s="127"/>
      <c r="AS2777" s="127"/>
      <c r="AT2777" s="127"/>
      <c r="AU2777" s="120"/>
      <c r="AV2777" s="127"/>
      <c r="AW2777" s="127"/>
      <c r="AX2777" s="120"/>
      <c r="AY2777" s="127"/>
      <c r="AZ2777" s="127"/>
      <c r="BA2777" s="120"/>
      <c r="BB2777" s="127"/>
      <c r="BC2777" s="127"/>
      <c r="BD2777" s="120"/>
      <c r="BE2777" s="120"/>
      <c r="BF2777" s="120"/>
      <c r="BG2777" s="120"/>
      <c r="BH2777" s="120"/>
      <c r="BI2777" s="120"/>
      <c r="BJ2777" s="120"/>
      <c r="BK2777" s="128"/>
      <c r="BL2777" s="128"/>
    </row>
    <row r="2778" spans="1:64" x14ac:dyDescent="0.2">
      <c r="A2778" s="120"/>
      <c r="B2778" s="120"/>
      <c r="C2778" s="168"/>
      <c r="D2778" s="127"/>
      <c r="E2778" s="141"/>
      <c r="F2778" s="141"/>
      <c r="G2778" s="141"/>
      <c r="H2778" s="120"/>
      <c r="I2778" s="127"/>
      <c r="J2778" s="127"/>
      <c r="K2778" s="120"/>
      <c r="L2778" s="127"/>
      <c r="M2778" s="127"/>
      <c r="N2778" s="120"/>
      <c r="O2778" s="127"/>
      <c r="P2778" s="127"/>
      <c r="Q2778" s="120"/>
      <c r="R2778" s="127"/>
      <c r="S2778" s="127"/>
      <c r="T2778" s="120"/>
      <c r="U2778" s="127"/>
      <c r="V2778" s="127"/>
      <c r="W2778" s="120"/>
      <c r="X2778" s="127"/>
      <c r="Y2778" s="127"/>
      <c r="Z2778" s="120"/>
      <c r="AA2778" s="127"/>
      <c r="AB2778" s="127"/>
      <c r="AC2778" s="120"/>
      <c r="AD2778" s="127"/>
      <c r="AE2778" s="127"/>
      <c r="AF2778" s="120"/>
      <c r="AG2778" s="127"/>
      <c r="AH2778" s="127"/>
      <c r="AI2778" s="120"/>
      <c r="AJ2778" s="127"/>
      <c r="AK2778" s="127"/>
      <c r="AL2778" s="120"/>
      <c r="AM2778" s="127"/>
      <c r="AN2778" s="127"/>
      <c r="AO2778" s="120"/>
      <c r="AP2778" s="127"/>
      <c r="AQ2778" s="127"/>
      <c r="AR2778" s="127"/>
      <c r="AS2778" s="127"/>
      <c r="AT2778" s="127"/>
      <c r="AU2778" s="120"/>
      <c r="AV2778" s="127"/>
      <c r="AW2778" s="127"/>
      <c r="AX2778" s="120"/>
      <c r="AY2778" s="127"/>
      <c r="AZ2778" s="127"/>
      <c r="BA2778" s="120"/>
      <c r="BB2778" s="127"/>
      <c r="BC2778" s="127"/>
      <c r="BD2778" s="120"/>
      <c r="BE2778" s="120"/>
      <c r="BF2778" s="120"/>
      <c r="BG2778" s="120"/>
      <c r="BH2778" s="120"/>
      <c r="BI2778" s="120"/>
      <c r="BJ2778" s="120"/>
      <c r="BK2778" s="128"/>
      <c r="BL2778" s="128"/>
    </row>
    <row r="2779" spans="1:64" x14ac:dyDescent="0.2">
      <c r="A2779" s="120"/>
      <c r="B2779" s="120"/>
      <c r="C2779" s="168"/>
      <c r="D2779" s="127"/>
      <c r="E2779" s="141"/>
      <c r="F2779" s="141"/>
      <c r="G2779" s="141"/>
      <c r="H2779" s="120"/>
      <c r="I2779" s="127"/>
      <c r="J2779" s="127"/>
      <c r="K2779" s="120"/>
      <c r="L2779" s="127"/>
      <c r="M2779" s="127"/>
      <c r="N2779" s="120"/>
      <c r="O2779" s="127"/>
      <c r="P2779" s="127"/>
      <c r="Q2779" s="120"/>
      <c r="R2779" s="127"/>
      <c r="S2779" s="127"/>
      <c r="T2779" s="120"/>
      <c r="U2779" s="127"/>
      <c r="V2779" s="127"/>
      <c r="W2779" s="120"/>
      <c r="X2779" s="127"/>
      <c r="Y2779" s="127"/>
      <c r="Z2779" s="120"/>
      <c r="AA2779" s="127"/>
      <c r="AB2779" s="127"/>
      <c r="AC2779" s="120"/>
      <c r="AD2779" s="127"/>
      <c r="AE2779" s="127"/>
      <c r="AF2779" s="120"/>
      <c r="AG2779" s="127"/>
      <c r="AH2779" s="127"/>
      <c r="AI2779" s="120"/>
      <c r="AJ2779" s="127"/>
      <c r="AK2779" s="127"/>
      <c r="AL2779" s="120"/>
      <c r="AM2779" s="127"/>
      <c r="AN2779" s="127"/>
      <c r="AO2779" s="120"/>
      <c r="AP2779" s="127"/>
      <c r="AQ2779" s="127"/>
      <c r="AR2779" s="127"/>
      <c r="AS2779" s="127"/>
      <c r="AT2779" s="127"/>
      <c r="AU2779" s="120"/>
      <c r="AV2779" s="127"/>
      <c r="AW2779" s="127"/>
      <c r="AX2779" s="120"/>
      <c r="AY2779" s="127"/>
      <c r="AZ2779" s="127"/>
      <c r="BA2779" s="120"/>
      <c r="BB2779" s="127"/>
      <c r="BC2779" s="127"/>
      <c r="BD2779" s="120"/>
      <c r="BE2779" s="120"/>
      <c r="BF2779" s="120"/>
      <c r="BG2779" s="120"/>
      <c r="BH2779" s="120"/>
      <c r="BI2779" s="120"/>
      <c r="BJ2779" s="120"/>
      <c r="BK2779" s="128"/>
      <c r="BL2779" s="128"/>
    </row>
    <row r="2780" spans="1:64" x14ac:dyDescent="0.2">
      <c r="A2780" s="120"/>
      <c r="B2780" s="120"/>
      <c r="C2780" s="168"/>
      <c r="D2780" s="127"/>
      <c r="E2780" s="141"/>
      <c r="F2780" s="141"/>
      <c r="G2780" s="141"/>
      <c r="H2780" s="120"/>
      <c r="I2780" s="127"/>
      <c r="J2780" s="127"/>
      <c r="K2780" s="120"/>
      <c r="L2780" s="127"/>
      <c r="M2780" s="127"/>
      <c r="N2780" s="120"/>
      <c r="O2780" s="127"/>
      <c r="P2780" s="127"/>
      <c r="Q2780" s="120"/>
      <c r="R2780" s="127"/>
      <c r="S2780" s="127"/>
      <c r="T2780" s="120"/>
      <c r="U2780" s="127"/>
      <c r="V2780" s="127"/>
      <c r="W2780" s="120"/>
      <c r="X2780" s="127"/>
      <c r="Y2780" s="127"/>
      <c r="Z2780" s="120"/>
      <c r="AA2780" s="127"/>
      <c r="AB2780" s="127"/>
      <c r="AC2780" s="120"/>
      <c r="AD2780" s="127"/>
      <c r="AE2780" s="127"/>
      <c r="AF2780" s="120"/>
      <c r="AG2780" s="127"/>
      <c r="AH2780" s="127"/>
      <c r="AI2780" s="120"/>
      <c r="AJ2780" s="127"/>
      <c r="AK2780" s="127"/>
      <c r="AL2780" s="120"/>
      <c r="AM2780" s="127"/>
      <c r="AN2780" s="127"/>
      <c r="AO2780" s="120"/>
      <c r="AP2780" s="127"/>
      <c r="AQ2780" s="127"/>
      <c r="AR2780" s="127"/>
      <c r="AS2780" s="127"/>
      <c r="AT2780" s="127"/>
      <c r="AU2780" s="120"/>
      <c r="AV2780" s="127"/>
      <c r="AW2780" s="127"/>
      <c r="AX2780" s="120"/>
      <c r="AY2780" s="127"/>
      <c r="AZ2780" s="127"/>
      <c r="BA2780" s="120"/>
      <c r="BB2780" s="127"/>
      <c r="BC2780" s="127"/>
      <c r="BD2780" s="120"/>
      <c r="BE2780" s="120"/>
      <c r="BF2780" s="120"/>
      <c r="BG2780" s="120"/>
      <c r="BH2780" s="120"/>
      <c r="BI2780" s="120"/>
      <c r="BJ2780" s="120"/>
      <c r="BK2780" s="128"/>
      <c r="BL2780" s="128"/>
    </row>
    <row r="2781" spans="1:64" x14ac:dyDescent="0.2">
      <c r="A2781" s="120"/>
      <c r="B2781" s="120"/>
      <c r="C2781" s="168"/>
      <c r="D2781" s="127"/>
      <c r="E2781" s="141"/>
      <c r="F2781" s="141"/>
      <c r="G2781" s="141"/>
      <c r="H2781" s="120"/>
      <c r="I2781" s="127"/>
      <c r="J2781" s="127"/>
      <c r="K2781" s="120"/>
      <c r="L2781" s="127"/>
      <c r="M2781" s="127"/>
      <c r="N2781" s="120"/>
      <c r="O2781" s="127"/>
      <c r="P2781" s="127"/>
      <c r="Q2781" s="120"/>
      <c r="R2781" s="127"/>
      <c r="S2781" s="127"/>
      <c r="T2781" s="120"/>
      <c r="U2781" s="127"/>
      <c r="V2781" s="127"/>
      <c r="W2781" s="120"/>
      <c r="X2781" s="127"/>
      <c r="Y2781" s="127"/>
      <c r="Z2781" s="120"/>
      <c r="AA2781" s="127"/>
      <c r="AB2781" s="127"/>
      <c r="AC2781" s="120"/>
      <c r="AD2781" s="127"/>
      <c r="AE2781" s="127"/>
      <c r="AF2781" s="120"/>
      <c r="AG2781" s="127"/>
      <c r="AH2781" s="127"/>
      <c r="AI2781" s="120"/>
      <c r="AJ2781" s="127"/>
      <c r="AK2781" s="127"/>
      <c r="AL2781" s="120"/>
      <c r="AM2781" s="127"/>
      <c r="AN2781" s="127"/>
      <c r="AO2781" s="120"/>
      <c r="AP2781" s="127"/>
      <c r="AQ2781" s="127"/>
      <c r="AR2781" s="127"/>
      <c r="AS2781" s="127"/>
      <c r="AT2781" s="127"/>
      <c r="AU2781" s="120"/>
      <c r="AV2781" s="127"/>
      <c r="AW2781" s="127"/>
      <c r="AX2781" s="120"/>
      <c r="AY2781" s="127"/>
      <c r="AZ2781" s="127"/>
      <c r="BA2781" s="120"/>
      <c r="BB2781" s="127"/>
      <c r="BC2781" s="127"/>
      <c r="BD2781" s="120"/>
      <c r="BE2781" s="120"/>
      <c r="BF2781" s="120"/>
      <c r="BG2781" s="120"/>
      <c r="BH2781" s="120"/>
      <c r="BI2781" s="120"/>
      <c r="BJ2781" s="120"/>
      <c r="BK2781" s="128"/>
      <c r="BL2781" s="128"/>
    </row>
    <row r="2782" spans="1:64" x14ac:dyDescent="0.2">
      <c r="A2782" s="120"/>
      <c r="B2782" s="120"/>
      <c r="C2782" s="168"/>
      <c r="D2782" s="127"/>
      <c r="E2782" s="141"/>
      <c r="F2782" s="141"/>
      <c r="G2782" s="141"/>
      <c r="H2782" s="120"/>
      <c r="I2782" s="127"/>
      <c r="J2782" s="127"/>
      <c r="K2782" s="120"/>
      <c r="L2782" s="127"/>
      <c r="M2782" s="127"/>
      <c r="N2782" s="120"/>
      <c r="O2782" s="127"/>
      <c r="P2782" s="127"/>
      <c r="Q2782" s="120"/>
      <c r="R2782" s="127"/>
      <c r="S2782" s="127"/>
      <c r="T2782" s="120"/>
      <c r="U2782" s="127"/>
      <c r="V2782" s="127"/>
      <c r="W2782" s="120"/>
      <c r="X2782" s="127"/>
      <c r="Y2782" s="127"/>
      <c r="Z2782" s="120"/>
      <c r="AA2782" s="127"/>
      <c r="AB2782" s="127"/>
      <c r="AC2782" s="120"/>
      <c r="AD2782" s="127"/>
      <c r="AE2782" s="127"/>
      <c r="AF2782" s="120"/>
      <c r="AG2782" s="127"/>
      <c r="AH2782" s="127"/>
      <c r="AI2782" s="120"/>
      <c r="AJ2782" s="127"/>
      <c r="AK2782" s="127"/>
      <c r="AL2782" s="120"/>
      <c r="AM2782" s="127"/>
      <c r="AN2782" s="127"/>
      <c r="AO2782" s="120"/>
      <c r="AP2782" s="127"/>
      <c r="AQ2782" s="127"/>
      <c r="AR2782" s="127"/>
      <c r="AS2782" s="127"/>
      <c r="AT2782" s="127"/>
      <c r="AU2782" s="120"/>
      <c r="AV2782" s="127"/>
      <c r="AW2782" s="127"/>
      <c r="AX2782" s="120"/>
      <c r="AY2782" s="127"/>
      <c r="AZ2782" s="127"/>
      <c r="BA2782" s="120"/>
      <c r="BB2782" s="127"/>
      <c r="BC2782" s="127"/>
      <c r="BD2782" s="120"/>
      <c r="BE2782" s="120"/>
      <c r="BF2782" s="120"/>
      <c r="BG2782" s="120"/>
      <c r="BH2782" s="120"/>
      <c r="BI2782" s="120"/>
      <c r="BJ2782" s="120"/>
      <c r="BK2782" s="128"/>
      <c r="BL2782" s="128"/>
    </row>
    <row r="2783" spans="1:64" x14ac:dyDescent="0.2">
      <c r="A2783" s="120"/>
      <c r="B2783" s="120"/>
      <c r="C2783" s="168"/>
      <c r="D2783" s="127"/>
      <c r="E2783" s="141"/>
      <c r="F2783" s="141"/>
      <c r="G2783" s="141"/>
      <c r="H2783" s="120"/>
      <c r="I2783" s="127"/>
      <c r="J2783" s="127"/>
      <c r="K2783" s="120"/>
      <c r="L2783" s="127"/>
      <c r="M2783" s="127"/>
      <c r="N2783" s="120"/>
      <c r="O2783" s="127"/>
      <c r="P2783" s="127"/>
      <c r="Q2783" s="120"/>
      <c r="R2783" s="127"/>
      <c r="S2783" s="127"/>
      <c r="T2783" s="120"/>
      <c r="U2783" s="127"/>
      <c r="V2783" s="127"/>
      <c r="W2783" s="120"/>
      <c r="X2783" s="127"/>
      <c r="Y2783" s="127"/>
      <c r="Z2783" s="120"/>
      <c r="AA2783" s="127"/>
      <c r="AB2783" s="127"/>
      <c r="AC2783" s="120"/>
      <c r="AD2783" s="127"/>
      <c r="AE2783" s="127"/>
      <c r="AF2783" s="120"/>
      <c r="AG2783" s="127"/>
      <c r="AH2783" s="127"/>
      <c r="AI2783" s="120"/>
      <c r="AJ2783" s="127"/>
      <c r="AK2783" s="127"/>
      <c r="AL2783" s="120"/>
      <c r="AM2783" s="127"/>
      <c r="AN2783" s="127"/>
      <c r="AO2783" s="120"/>
      <c r="AP2783" s="127"/>
      <c r="AQ2783" s="127"/>
      <c r="AR2783" s="127"/>
      <c r="AS2783" s="127"/>
      <c r="AT2783" s="127"/>
      <c r="AU2783" s="120"/>
      <c r="AV2783" s="127"/>
      <c r="AW2783" s="127"/>
      <c r="AX2783" s="120"/>
      <c r="AY2783" s="127"/>
      <c r="AZ2783" s="127"/>
      <c r="BA2783" s="120"/>
      <c r="BB2783" s="127"/>
      <c r="BC2783" s="127"/>
      <c r="BD2783" s="120"/>
      <c r="BE2783" s="120"/>
      <c r="BF2783" s="120"/>
      <c r="BG2783" s="120"/>
      <c r="BH2783" s="120"/>
      <c r="BI2783" s="120"/>
      <c r="BJ2783" s="120"/>
      <c r="BK2783" s="128"/>
      <c r="BL2783" s="128"/>
    </row>
    <row r="2784" spans="1:64" x14ac:dyDescent="0.2">
      <c r="A2784" s="120"/>
      <c r="B2784" s="120"/>
      <c r="C2784" s="168"/>
      <c r="D2784" s="127"/>
      <c r="E2784" s="141"/>
      <c r="F2784" s="141"/>
      <c r="G2784" s="141"/>
      <c r="H2784" s="120"/>
      <c r="I2784" s="127"/>
      <c r="J2784" s="127"/>
      <c r="K2784" s="120"/>
      <c r="L2784" s="127"/>
      <c r="M2784" s="127"/>
      <c r="N2784" s="120"/>
      <c r="O2784" s="127"/>
      <c r="P2784" s="127"/>
      <c r="Q2784" s="120"/>
      <c r="R2784" s="127"/>
      <c r="S2784" s="127"/>
      <c r="T2784" s="120"/>
      <c r="U2784" s="127"/>
      <c r="V2784" s="127"/>
      <c r="W2784" s="120"/>
      <c r="X2784" s="127"/>
      <c r="Y2784" s="127"/>
      <c r="Z2784" s="120"/>
      <c r="AA2784" s="127"/>
      <c r="AB2784" s="127"/>
      <c r="AC2784" s="120"/>
      <c r="AD2784" s="127"/>
      <c r="AE2784" s="127"/>
      <c r="AF2784" s="120"/>
      <c r="AG2784" s="127"/>
      <c r="AH2784" s="127"/>
      <c r="AI2784" s="120"/>
      <c r="AJ2784" s="127"/>
      <c r="AK2784" s="127"/>
      <c r="AL2784" s="120"/>
      <c r="AM2784" s="127"/>
      <c r="AN2784" s="127"/>
      <c r="AO2784" s="120"/>
      <c r="AP2784" s="127"/>
      <c r="AQ2784" s="127"/>
      <c r="AR2784" s="127"/>
      <c r="AS2784" s="127"/>
      <c r="AT2784" s="127"/>
      <c r="AU2784" s="120"/>
      <c r="AV2784" s="127"/>
      <c r="AW2784" s="127"/>
      <c r="AX2784" s="120"/>
      <c r="AY2784" s="127"/>
      <c r="AZ2784" s="127"/>
      <c r="BA2784" s="120"/>
      <c r="BB2784" s="127"/>
      <c r="BC2784" s="127"/>
      <c r="BD2784" s="120"/>
      <c r="BE2784" s="120"/>
      <c r="BF2784" s="120"/>
      <c r="BG2784" s="120"/>
      <c r="BH2784" s="120"/>
      <c r="BI2784" s="120"/>
      <c r="BJ2784" s="120"/>
      <c r="BK2784" s="128"/>
      <c r="BL2784" s="128"/>
    </row>
    <row r="2785" spans="1:64" x14ac:dyDescent="0.2">
      <c r="A2785" s="120"/>
      <c r="B2785" s="120"/>
      <c r="C2785" s="168"/>
      <c r="D2785" s="127"/>
      <c r="E2785" s="141"/>
      <c r="F2785" s="141"/>
      <c r="G2785" s="141"/>
      <c r="H2785" s="120"/>
      <c r="I2785" s="127"/>
      <c r="J2785" s="127"/>
      <c r="K2785" s="120"/>
      <c r="L2785" s="127"/>
      <c r="M2785" s="127"/>
      <c r="N2785" s="120"/>
      <c r="O2785" s="127"/>
      <c r="P2785" s="127"/>
      <c r="Q2785" s="120"/>
      <c r="R2785" s="127"/>
      <c r="S2785" s="127"/>
      <c r="T2785" s="120"/>
      <c r="U2785" s="127"/>
      <c r="V2785" s="127"/>
      <c r="W2785" s="120"/>
      <c r="X2785" s="127"/>
      <c r="Y2785" s="127"/>
      <c r="Z2785" s="120"/>
      <c r="AA2785" s="127"/>
      <c r="AB2785" s="127"/>
      <c r="AC2785" s="120"/>
      <c r="AD2785" s="127"/>
      <c r="AE2785" s="127"/>
      <c r="AF2785" s="120"/>
      <c r="AG2785" s="127"/>
      <c r="AH2785" s="127"/>
      <c r="AI2785" s="120"/>
      <c r="AJ2785" s="127"/>
      <c r="AK2785" s="127"/>
      <c r="AL2785" s="120"/>
      <c r="AM2785" s="127"/>
      <c r="AN2785" s="127"/>
      <c r="AO2785" s="120"/>
      <c r="AP2785" s="127"/>
      <c r="AQ2785" s="127"/>
      <c r="AR2785" s="127"/>
      <c r="AS2785" s="127"/>
      <c r="AT2785" s="127"/>
      <c r="AU2785" s="120"/>
      <c r="AV2785" s="127"/>
      <c r="AW2785" s="127"/>
      <c r="AX2785" s="120"/>
      <c r="AY2785" s="127"/>
      <c r="AZ2785" s="127"/>
      <c r="BA2785" s="120"/>
      <c r="BB2785" s="127"/>
      <c r="BC2785" s="127"/>
      <c r="BD2785" s="120"/>
      <c r="BE2785" s="120"/>
      <c r="BF2785" s="120"/>
      <c r="BG2785" s="120"/>
      <c r="BH2785" s="120"/>
      <c r="BI2785" s="120"/>
      <c r="BJ2785" s="120"/>
      <c r="BK2785" s="128"/>
      <c r="BL2785" s="128"/>
    </row>
    <row r="2786" spans="1:64" x14ac:dyDescent="0.2">
      <c r="A2786" s="120"/>
      <c r="B2786" s="120"/>
      <c r="C2786" s="168"/>
      <c r="D2786" s="127"/>
      <c r="E2786" s="141"/>
      <c r="F2786" s="141"/>
      <c r="G2786" s="141"/>
      <c r="H2786" s="120"/>
      <c r="I2786" s="127"/>
      <c r="J2786" s="127"/>
      <c r="K2786" s="120"/>
      <c r="L2786" s="127"/>
      <c r="M2786" s="127"/>
      <c r="N2786" s="120"/>
      <c r="O2786" s="127"/>
      <c r="P2786" s="127"/>
      <c r="Q2786" s="120"/>
      <c r="R2786" s="127"/>
      <c r="S2786" s="127"/>
      <c r="T2786" s="120"/>
      <c r="U2786" s="127"/>
      <c r="V2786" s="127"/>
      <c r="W2786" s="120"/>
      <c r="X2786" s="127"/>
      <c r="Y2786" s="127"/>
      <c r="Z2786" s="120"/>
      <c r="AA2786" s="127"/>
      <c r="AB2786" s="127"/>
      <c r="AC2786" s="120"/>
      <c r="AD2786" s="127"/>
      <c r="AE2786" s="127"/>
      <c r="AF2786" s="120"/>
      <c r="AG2786" s="127"/>
      <c r="AH2786" s="127"/>
      <c r="AI2786" s="120"/>
      <c r="AJ2786" s="127"/>
      <c r="AK2786" s="127"/>
      <c r="AL2786" s="120"/>
      <c r="AM2786" s="127"/>
      <c r="AN2786" s="127"/>
      <c r="AO2786" s="120"/>
      <c r="AP2786" s="127"/>
      <c r="AQ2786" s="127"/>
      <c r="AR2786" s="127"/>
      <c r="AS2786" s="127"/>
      <c r="AT2786" s="127"/>
      <c r="AU2786" s="120"/>
      <c r="AV2786" s="127"/>
      <c r="AW2786" s="127"/>
      <c r="AX2786" s="120"/>
      <c r="AY2786" s="127"/>
      <c r="AZ2786" s="127"/>
      <c r="BA2786" s="120"/>
      <c r="BB2786" s="127"/>
      <c r="BC2786" s="127"/>
      <c r="BD2786" s="120"/>
      <c r="BE2786" s="120"/>
      <c r="BF2786" s="120"/>
      <c r="BG2786" s="120"/>
      <c r="BH2786" s="120"/>
      <c r="BI2786" s="120"/>
      <c r="BJ2786" s="120"/>
      <c r="BK2786" s="128"/>
      <c r="BL2786" s="128"/>
    </row>
    <row r="2787" spans="1:64" x14ac:dyDescent="0.2">
      <c r="A2787" s="120"/>
      <c r="B2787" s="120"/>
      <c r="C2787" s="168"/>
      <c r="D2787" s="127"/>
      <c r="E2787" s="141"/>
      <c r="F2787" s="141"/>
      <c r="G2787" s="141"/>
      <c r="H2787" s="120"/>
      <c r="I2787" s="127"/>
      <c r="J2787" s="127"/>
      <c r="K2787" s="120"/>
      <c r="L2787" s="127"/>
      <c r="M2787" s="127"/>
      <c r="N2787" s="120"/>
      <c r="O2787" s="127"/>
      <c r="P2787" s="127"/>
      <c r="Q2787" s="120"/>
      <c r="R2787" s="127"/>
      <c r="S2787" s="127"/>
      <c r="T2787" s="120"/>
      <c r="U2787" s="127"/>
      <c r="V2787" s="127"/>
      <c r="W2787" s="120"/>
      <c r="X2787" s="127"/>
      <c r="Y2787" s="127"/>
      <c r="Z2787" s="120"/>
      <c r="AA2787" s="127"/>
      <c r="AB2787" s="127"/>
      <c r="AC2787" s="120"/>
      <c r="AD2787" s="127"/>
      <c r="AE2787" s="127"/>
      <c r="AF2787" s="120"/>
      <c r="AG2787" s="127"/>
      <c r="AH2787" s="127"/>
      <c r="AI2787" s="120"/>
      <c r="AJ2787" s="127"/>
      <c r="AK2787" s="127"/>
      <c r="AL2787" s="120"/>
      <c r="AM2787" s="127"/>
      <c r="AN2787" s="127"/>
      <c r="AO2787" s="120"/>
      <c r="AP2787" s="127"/>
      <c r="AQ2787" s="127"/>
      <c r="AR2787" s="127"/>
      <c r="AS2787" s="127"/>
      <c r="AT2787" s="127"/>
      <c r="AU2787" s="120"/>
      <c r="AV2787" s="127"/>
      <c r="AW2787" s="127"/>
      <c r="AX2787" s="120"/>
      <c r="AY2787" s="127"/>
      <c r="AZ2787" s="127"/>
      <c r="BA2787" s="120"/>
      <c r="BB2787" s="127"/>
      <c r="BC2787" s="127"/>
      <c r="BD2787" s="120"/>
      <c r="BE2787" s="120"/>
      <c r="BF2787" s="120"/>
      <c r="BG2787" s="120"/>
      <c r="BH2787" s="120"/>
      <c r="BI2787" s="120"/>
      <c r="BJ2787" s="120"/>
      <c r="BK2787" s="128"/>
      <c r="BL2787" s="128"/>
    </row>
    <row r="2788" spans="1:64" x14ac:dyDescent="0.2">
      <c r="A2788" s="120"/>
      <c r="B2788" s="120"/>
      <c r="C2788" s="168"/>
      <c r="D2788" s="127"/>
      <c r="E2788" s="141"/>
      <c r="F2788" s="141"/>
      <c r="G2788" s="141"/>
      <c r="H2788" s="120"/>
      <c r="I2788" s="127"/>
      <c r="J2788" s="127"/>
      <c r="K2788" s="120"/>
      <c r="L2788" s="127"/>
      <c r="M2788" s="127"/>
      <c r="N2788" s="120"/>
      <c r="O2788" s="127"/>
      <c r="P2788" s="127"/>
      <c r="Q2788" s="120"/>
      <c r="R2788" s="127"/>
      <c r="S2788" s="127"/>
      <c r="T2788" s="120"/>
      <c r="U2788" s="127"/>
      <c r="V2788" s="127"/>
      <c r="W2788" s="120"/>
      <c r="X2788" s="127"/>
      <c r="Y2788" s="127"/>
      <c r="Z2788" s="120"/>
      <c r="AA2788" s="127"/>
      <c r="AB2788" s="127"/>
      <c r="AC2788" s="120"/>
      <c r="AD2788" s="127"/>
      <c r="AE2788" s="127"/>
      <c r="AF2788" s="120"/>
      <c r="AG2788" s="127"/>
      <c r="AH2788" s="127"/>
      <c r="AI2788" s="120"/>
      <c r="AJ2788" s="127"/>
      <c r="AK2788" s="127"/>
      <c r="AL2788" s="120"/>
      <c r="AM2788" s="127"/>
      <c r="AN2788" s="127"/>
      <c r="AO2788" s="120"/>
      <c r="AP2788" s="127"/>
      <c r="AQ2788" s="127"/>
      <c r="AR2788" s="127"/>
      <c r="AS2788" s="127"/>
      <c r="AT2788" s="127"/>
      <c r="AU2788" s="120"/>
      <c r="AV2788" s="127"/>
      <c r="AW2788" s="127"/>
      <c r="AX2788" s="120"/>
      <c r="AY2788" s="127"/>
      <c r="AZ2788" s="127"/>
      <c r="BA2788" s="120"/>
      <c r="BB2788" s="127"/>
      <c r="BC2788" s="127"/>
      <c r="BD2788" s="120"/>
      <c r="BE2788" s="120"/>
      <c r="BF2788" s="120"/>
      <c r="BG2788" s="120"/>
      <c r="BH2788" s="120"/>
      <c r="BI2788" s="120"/>
      <c r="BJ2788" s="120"/>
      <c r="BK2788" s="128"/>
      <c r="BL2788" s="128"/>
    </row>
    <row r="2789" spans="1:64" x14ac:dyDescent="0.2">
      <c r="A2789" s="120"/>
      <c r="B2789" s="120"/>
      <c r="C2789" s="168"/>
      <c r="D2789" s="127"/>
      <c r="E2789" s="141"/>
      <c r="F2789" s="141"/>
      <c r="G2789" s="141"/>
      <c r="H2789" s="120"/>
      <c r="I2789" s="127"/>
      <c r="J2789" s="127"/>
      <c r="K2789" s="120"/>
      <c r="L2789" s="127"/>
      <c r="M2789" s="127"/>
      <c r="N2789" s="120"/>
      <c r="O2789" s="127"/>
      <c r="P2789" s="127"/>
      <c r="Q2789" s="120"/>
      <c r="R2789" s="127"/>
      <c r="S2789" s="127"/>
      <c r="T2789" s="120"/>
      <c r="U2789" s="127"/>
      <c r="V2789" s="127"/>
      <c r="W2789" s="120"/>
      <c r="X2789" s="127"/>
      <c r="Y2789" s="127"/>
      <c r="Z2789" s="120"/>
      <c r="AA2789" s="127"/>
      <c r="AB2789" s="127"/>
      <c r="AC2789" s="120"/>
      <c r="AD2789" s="127"/>
      <c r="AE2789" s="127"/>
      <c r="AF2789" s="120"/>
      <c r="AG2789" s="127"/>
      <c r="AH2789" s="127"/>
      <c r="AI2789" s="120"/>
      <c r="AJ2789" s="127"/>
      <c r="AK2789" s="127"/>
      <c r="AL2789" s="120"/>
      <c r="AM2789" s="127"/>
      <c r="AN2789" s="127"/>
      <c r="AO2789" s="120"/>
      <c r="AP2789" s="127"/>
      <c r="AQ2789" s="127"/>
      <c r="AR2789" s="127"/>
      <c r="AS2789" s="127"/>
      <c r="AT2789" s="127"/>
      <c r="AU2789" s="120"/>
      <c r="AV2789" s="127"/>
      <c r="AW2789" s="127"/>
      <c r="AX2789" s="120"/>
      <c r="AY2789" s="127"/>
      <c r="AZ2789" s="127"/>
      <c r="BA2789" s="120"/>
      <c r="BB2789" s="127"/>
      <c r="BC2789" s="127"/>
      <c r="BD2789" s="120"/>
      <c r="BE2789" s="120"/>
      <c r="BF2789" s="120"/>
      <c r="BG2789" s="120"/>
      <c r="BH2789" s="120"/>
      <c r="BI2789" s="120"/>
      <c r="BJ2789" s="120"/>
      <c r="BK2789" s="128"/>
      <c r="BL2789" s="128"/>
    </row>
    <row r="2790" spans="1:64" x14ac:dyDescent="0.2">
      <c r="A2790" s="120"/>
      <c r="B2790" s="120"/>
      <c r="C2790" s="168"/>
      <c r="D2790" s="127"/>
      <c r="E2790" s="141"/>
      <c r="F2790" s="141"/>
      <c r="G2790" s="141"/>
      <c r="H2790" s="120"/>
      <c r="I2790" s="127"/>
      <c r="J2790" s="127"/>
      <c r="K2790" s="120"/>
      <c r="L2790" s="127"/>
      <c r="M2790" s="127"/>
      <c r="N2790" s="120"/>
      <c r="O2790" s="127"/>
      <c r="P2790" s="127"/>
      <c r="Q2790" s="120"/>
      <c r="R2790" s="127"/>
      <c r="S2790" s="127"/>
      <c r="T2790" s="120"/>
      <c r="U2790" s="127"/>
      <c r="V2790" s="127"/>
      <c r="W2790" s="120"/>
      <c r="X2790" s="127"/>
      <c r="Y2790" s="127"/>
      <c r="Z2790" s="120"/>
      <c r="AA2790" s="127"/>
      <c r="AB2790" s="127"/>
      <c r="AC2790" s="120"/>
      <c r="AD2790" s="127"/>
      <c r="AE2790" s="127"/>
      <c r="AF2790" s="120"/>
      <c r="AG2790" s="127"/>
      <c r="AH2790" s="127"/>
      <c r="AI2790" s="120"/>
      <c r="AJ2790" s="127"/>
      <c r="AK2790" s="127"/>
      <c r="AL2790" s="120"/>
      <c r="AM2790" s="127"/>
      <c r="AN2790" s="127"/>
      <c r="AO2790" s="120"/>
      <c r="AP2790" s="127"/>
      <c r="AQ2790" s="127"/>
      <c r="AR2790" s="127"/>
      <c r="AS2790" s="127"/>
      <c r="AT2790" s="127"/>
      <c r="AU2790" s="120"/>
      <c r="AV2790" s="127"/>
      <c r="AW2790" s="127"/>
      <c r="AX2790" s="120"/>
      <c r="AY2790" s="127"/>
      <c r="AZ2790" s="127"/>
      <c r="BA2790" s="120"/>
      <c r="BB2790" s="127"/>
      <c r="BC2790" s="127"/>
      <c r="BD2790" s="120"/>
      <c r="BE2790" s="120"/>
      <c r="BF2790" s="120"/>
      <c r="BG2790" s="120"/>
      <c r="BH2790" s="120"/>
      <c r="BI2790" s="120"/>
      <c r="BJ2790" s="120"/>
      <c r="BK2790" s="128"/>
      <c r="BL2790" s="128"/>
    </row>
    <row r="2791" spans="1:64" x14ac:dyDescent="0.2">
      <c r="A2791" s="120"/>
      <c r="B2791" s="120"/>
      <c r="C2791" s="168"/>
      <c r="D2791" s="127"/>
      <c r="E2791" s="141"/>
      <c r="F2791" s="141"/>
      <c r="G2791" s="141"/>
      <c r="H2791" s="120"/>
      <c r="I2791" s="127"/>
      <c r="J2791" s="127"/>
      <c r="K2791" s="120"/>
      <c r="L2791" s="127"/>
      <c r="M2791" s="127"/>
      <c r="N2791" s="120"/>
      <c r="O2791" s="127"/>
      <c r="P2791" s="127"/>
      <c r="Q2791" s="120"/>
      <c r="R2791" s="127"/>
      <c r="S2791" s="127"/>
      <c r="T2791" s="120"/>
      <c r="U2791" s="127"/>
      <c r="V2791" s="127"/>
      <c r="W2791" s="120"/>
      <c r="X2791" s="127"/>
      <c r="Y2791" s="127"/>
      <c r="Z2791" s="120"/>
      <c r="AA2791" s="127"/>
      <c r="AB2791" s="127"/>
      <c r="AC2791" s="120"/>
      <c r="AD2791" s="127"/>
      <c r="AE2791" s="127"/>
      <c r="AF2791" s="120"/>
      <c r="AG2791" s="127"/>
      <c r="AH2791" s="127"/>
      <c r="AI2791" s="120"/>
      <c r="AJ2791" s="127"/>
      <c r="AK2791" s="127"/>
      <c r="AL2791" s="120"/>
      <c r="AM2791" s="127"/>
      <c r="AN2791" s="127"/>
      <c r="AO2791" s="120"/>
      <c r="AP2791" s="127"/>
      <c r="AQ2791" s="127"/>
      <c r="AR2791" s="127"/>
      <c r="AS2791" s="127"/>
      <c r="AT2791" s="127"/>
      <c r="AU2791" s="120"/>
      <c r="AV2791" s="127"/>
      <c r="AW2791" s="127"/>
      <c r="AX2791" s="120"/>
      <c r="AY2791" s="127"/>
      <c r="AZ2791" s="127"/>
      <c r="BA2791" s="120"/>
      <c r="BB2791" s="127"/>
      <c r="BC2791" s="127"/>
      <c r="BD2791" s="120"/>
      <c r="BE2791" s="120"/>
      <c r="BF2791" s="120"/>
      <c r="BG2791" s="120"/>
      <c r="BH2791" s="120"/>
      <c r="BI2791" s="120"/>
      <c r="BJ2791" s="120"/>
      <c r="BK2791" s="128"/>
      <c r="BL2791" s="128"/>
    </row>
    <row r="2792" spans="1:64" x14ac:dyDescent="0.2">
      <c r="A2792" s="120"/>
      <c r="B2792" s="120"/>
      <c r="C2792" s="168"/>
      <c r="D2792" s="127"/>
      <c r="E2792" s="141"/>
      <c r="F2792" s="141"/>
      <c r="G2792" s="141"/>
      <c r="H2792" s="120"/>
      <c r="I2792" s="127"/>
      <c r="J2792" s="127"/>
      <c r="K2792" s="120"/>
      <c r="L2792" s="127"/>
      <c r="M2792" s="127"/>
      <c r="N2792" s="120"/>
      <c r="O2792" s="127"/>
      <c r="P2792" s="127"/>
      <c r="Q2792" s="120"/>
      <c r="R2792" s="127"/>
      <c r="S2792" s="127"/>
      <c r="T2792" s="120"/>
      <c r="U2792" s="127"/>
      <c r="V2792" s="127"/>
      <c r="W2792" s="120"/>
      <c r="X2792" s="127"/>
      <c r="Y2792" s="127"/>
      <c r="Z2792" s="120"/>
      <c r="AA2792" s="127"/>
      <c r="AB2792" s="127"/>
      <c r="AC2792" s="120"/>
      <c r="AD2792" s="127"/>
      <c r="AE2792" s="127"/>
      <c r="AF2792" s="120"/>
      <c r="AG2792" s="127"/>
      <c r="AH2792" s="127"/>
      <c r="AI2792" s="120"/>
      <c r="AJ2792" s="127"/>
      <c r="AK2792" s="127"/>
      <c r="AL2792" s="120"/>
      <c r="AM2792" s="127"/>
      <c r="AN2792" s="127"/>
      <c r="AO2792" s="120"/>
      <c r="AP2792" s="127"/>
      <c r="AQ2792" s="127"/>
      <c r="AR2792" s="127"/>
      <c r="AS2792" s="127"/>
      <c r="AT2792" s="127"/>
      <c r="AU2792" s="120"/>
      <c r="AV2792" s="127"/>
      <c r="AW2792" s="127"/>
      <c r="AX2792" s="120"/>
      <c r="AY2792" s="127"/>
      <c r="AZ2792" s="127"/>
      <c r="BA2792" s="120"/>
      <c r="BB2792" s="127"/>
      <c r="BC2792" s="127"/>
      <c r="BD2792" s="120"/>
      <c r="BE2792" s="120"/>
      <c r="BF2792" s="120"/>
      <c r="BG2792" s="120"/>
      <c r="BH2792" s="120"/>
      <c r="BI2792" s="120"/>
      <c r="BJ2792" s="120"/>
      <c r="BK2792" s="128"/>
      <c r="BL2792" s="128"/>
    </row>
    <row r="2793" spans="1:64" x14ac:dyDescent="0.2">
      <c r="A2793" s="120"/>
      <c r="B2793" s="120"/>
      <c r="C2793" s="168"/>
      <c r="D2793" s="127"/>
      <c r="E2793" s="141"/>
      <c r="F2793" s="141"/>
      <c r="G2793" s="141"/>
      <c r="H2793" s="120"/>
      <c r="I2793" s="127"/>
      <c r="J2793" s="127"/>
      <c r="K2793" s="120"/>
      <c r="L2793" s="127"/>
      <c r="M2793" s="127"/>
      <c r="N2793" s="120"/>
      <c r="O2793" s="127"/>
      <c r="P2793" s="127"/>
      <c r="Q2793" s="120"/>
      <c r="R2793" s="127"/>
      <c r="S2793" s="127"/>
      <c r="T2793" s="120"/>
      <c r="U2793" s="127"/>
      <c r="V2793" s="127"/>
      <c r="W2793" s="120"/>
      <c r="X2793" s="127"/>
      <c r="Y2793" s="127"/>
      <c r="Z2793" s="120"/>
      <c r="AA2793" s="127"/>
      <c r="AB2793" s="127"/>
      <c r="AC2793" s="120"/>
      <c r="AD2793" s="127"/>
      <c r="AE2793" s="127"/>
      <c r="AF2793" s="120"/>
      <c r="AG2793" s="127"/>
      <c r="AH2793" s="127"/>
      <c r="AI2793" s="120"/>
      <c r="AJ2793" s="127"/>
      <c r="AK2793" s="127"/>
      <c r="AL2793" s="120"/>
      <c r="AM2793" s="127"/>
      <c r="AN2793" s="127"/>
      <c r="AO2793" s="120"/>
      <c r="AP2793" s="127"/>
      <c r="AQ2793" s="127"/>
      <c r="AR2793" s="127"/>
      <c r="AS2793" s="127"/>
      <c r="AT2793" s="127"/>
      <c r="AU2793" s="120"/>
      <c r="AV2793" s="127"/>
      <c r="AW2793" s="127"/>
      <c r="AX2793" s="120"/>
      <c r="AY2793" s="127"/>
      <c r="AZ2793" s="127"/>
      <c r="BA2793" s="120"/>
      <c r="BB2793" s="127"/>
      <c r="BC2793" s="127"/>
      <c r="BD2793" s="120"/>
      <c r="BE2793" s="120"/>
      <c r="BF2793" s="120"/>
      <c r="BG2793" s="120"/>
      <c r="BH2793" s="120"/>
      <c r="BI2793" s="120"/>
      <c r="BJ2793" s="120"/>
      <c r="BK2793" s="128"/>
      <c r="BL2793" s="128"/>
    </row>
    <row r="2794" spans="1:64" x14ac:dyDescent="0.2">
      <c r="A2794" s="120"/>
      <c r="B2794" s="120"/>
      <c r="C2794" s="168"/>
      <c r="D2794" s="127"/>
      <c r="E2794" s="141"/>
      <c r="F2794" s="141"/>
      <c r="G2794" s="141"/>
      <c r="H2794" s="120"/>
      <c r="I2794" s="127"/>
      <c r="J2794" s="127"/>
      <c r="K2794" s="120"/>
      <c r="L2794" s="127"/>
      <c r="M2794" s="127"/>
      <c r="N2794" s="120"/>
      <c r="O2794" s="127"/>
      <c r="P2794" s="127"/>
      <c r="Q2794" s="120"/>
      <c r="R2794" s="127"/>
      <c r="S2794" s="127"/>
      <c r="T2794" s="120"/>
      <c r="U2794" s="127"/>
      <c r="V2794" s="127"/>
      <c r="W2794" s="120"/>
      <c r="X2794" s="127"/>
      <c r="Y2794" s="127"/>
      <c r="Z2794" s="120"/>
      <c r="AA2794" s="127"/>
      <c r="AB2794" s="127"/>
      <c r="AC2794" s="120"/>
      <c r="AD2794" s="127"/>
      <c r="AE2794" s="127"/>
      <c r="AF2794" s="120"/>
      <c r="AG2794" s="127"/>
      <c r="AH2794" s="127"/>
      <c r="AI2794" s="120"/>
      <c r="AJ2794" s="127"/>
      <c r="AK2794" s="127"/>
      <c r="AL2794" s="120"/>
      <c r="AM2794" s="127"/>
      <c r="AN2794" s="127"/>
      <c r="AO2794" s="120"/>
      <c r="AP2794" s="127"/>
      <c r="AQ2794" s="127"/>
      <c r="AR2794" s="127"/>
      <c r="AS2794" s="127"/>
      <c r="AT2794" s="127"/>
      <c r="AU2794" s="120"/>
      <c r="AV2794" s="127"/>
      <c r="AW2794" s="127"/>
      <c r="AX2794" s="120"/>
      <c r="AY2794" s="127"/>
      <c r="AZ2794" s="127"/>
      <c r="BA2794" s="120"/>
      <c r="BB2794" s="127"/>
      <c r="BC2794" s="127"/>
      <c r="BD2794" s="120"/>
      <c r="BE2794" s="120"/>
      <c r="BF2794" s="120"/>
      <c r="BG2794" s="120"/>
      <c r="BH2794" s="120"/>
      <c r="BI2794" s="120"/>
      <c r="BJ2794" s="120"/>
      <c r="BK2794" s="128"/>
      <c r="BL2794" s="128"/>
    </row>
    <row r="2795" spans="1:64" x14ac:dyDescent="0.2">
      <c r="A2795" s="120"/>
      <c r="B2795" s="120"/>
      <c r="C2795" s="168"/>
      <c r="D2795" s="127"/>
      <c r="E2795" s="141"/>
      <c r="F2795" s="141"/>
      <c r="G2795" s="141"/>
      <c r="H2795" s="120"/>
      <c r="I2795" s="127"/>
      <c r="J2795" s="127"/>
      <c r="K2795" s="120"/>
      <c r="L2795" s="127"/>
      <c r="M2795" s="127"/>
      <c r="N2795" s="120"/>
      <c r="O2795" s="127"/>
      <c r="P2795" s="127"/>
      <c r="Q2795" s="120"/>
      <c r="R2795" s="127"/>
      <c r="S2795" s="127"/>
      <c r="T2795" s="120"/>
      <c r="U2795" s="127"/>
      <c r="V2795" s="127"/>
      <c r="W2795" s="120"/>
      <c r="X2795" s="127"/>
      <c r="Y2795" s="127"/>
      <c r="Z2795" s="120"/>
      <c r="AA2795" s="127"/>
      <c r="AB2795" s="127"/>
      <c r="AC2795" s="120"/>
      <c r="AD2795" s="127"/>
      <c r="AE2795" s="127"/>
      <c r="AF2795" s="120"/>
      <c r="AG2795" s="127"/>
      <c r="AH2795" s="127"/>
      <c r="AI2795" s="120"/>
      <c r="AJ2795" s="127"/>
      <c r="AK2795" s="127"/>
      <c r="AL2795" s="120"/>
      <c r="AM2795" s="127"/>
      <c r="AN2795" s="127"/>
      <c r="AO2795" s="120"/>
      <c r="AP2795" s="127"/>
      <c r="AQ2795" s="127"/>
      <c r="AR2795" s="127"/>
      <c r="AS2795" s="127"/>
      <c r="AT2795" s="127"/>
      <c r="AU2795" s="120"/>
      <c r="AV2795" s="127"/>
      <c r="AW2795" s="127"/>
      <c r="AX2795" s="120"/>
      <c r="AY2795" s="127"/>
      <c r="AZ2795" s="127"/>
      <c r="BA2795" s="120"/>
      <c r="BB2795" s="127"/>
      <c r="BC2795" s="127"/>
      <c r="BD2795" s="120"/>
      <c r="BE2795" s="120"/>
      <c r="BF2795" s="120"/>
      <c r="BG2795" s="120"/>
      <c r="BH2795" s="120"/>
      <c r="BI2795" s="120"/>
      <c r="BJ2795" s="120"/>
      <c r="BK2795" s="128"/>
      <c r="BL2795" s="128"/>
    </row>
    <row r="2796" spans="1:64" x14ac:dyDescent="0.2">
      <c r="A2796" s="120"/>
      <c r="B2796" s="120"/>
      <c r="C2796" s="168"/>
      <c r="D2796" s="127"/>
      <c r="E2796" s="141"/>
      <c r="F2796" s="141"/>
      <c r="G2796" s="141"/>
      <c r="H2796" s="120"/>
      <c r="I2796" s="127"/>
      <c r="J2796" s="127"/>
      <c r="K2796" s="120"/>
      <c r="L2796" s="127"/>
      <c r="M2796" s="127"/>
      <c r="N2796" s="120"/>
      <c r="O2796" s="127"/>
      <c r="P2796" s="127"/>
      <c r="Q2796" s="120"/>
      <c r="R2796" s="127"/>
      <c r="S2796" s="127"/>
      <c r="T2796" s="120"/>
      <c r="U2796" s="127"/>
      <c r="V2796" s="127"/>
      <c r="W2796" s="120"/>
      <c r="X2796" s="127"/>
      <c r="Y2796" s="127"/>
      <c r="Z2796" s="120"/>
      <c r="AA2796" s="127"/>
      <c r="AB2796" s="127"/>
      <c r="AC2796" s="120"/>
      <c r="AD2796" s="127"/>
      <c r="AE2796" s="127"/>
      <c r="AF2796" s="120"/>
      <c r="AG2796" s="127"/>
      <c r="AH2796" s="127"/>
      <c r="AI2796" s="120"/>
      <c r="AJ2796" s="127"/>
      <c r="AK2796" s="127"/>
      <c r="AL2796" s="120"/>
      <c r="AM2796" s="127"/>
      <c r="AN2796" s="127"/>
      <c r="AO2796" s="120"/>
      <c r="AP2796" s="127"/>
      <c r="AQ2796" s="127"/>
      <c r="AR2796" s="127"/>
      <c r="AS2796" s="127"/>
      <c r="AT2796" s="127"/>
      <c r="AU2796" s="120"/>
      <c r="AV2796" s="127"/>
      <c r="AW2796" s="127"/>
      <c r="AX2796" s="120"/>
      <c r="AY2796" s="127"/>
      <c r="AZ2796" s="127"/>
      <c r="BA2796" s="120"/>
      <c r="BB2796" s="127"/>
      <c r="BC2796" s="127"/>
      <c r="BD2796" s="120"/>
      <c r="BE2796" s="120"/>
      <c r="BF2796" s="120"/>
      <c r="BG2796" s="120"/>
      <c r="BH2796" s="120"/>
      <c r="BI2796" s="120"/>
      <c r="BJ2796" s="120"/>
      <c r="BK2796" s="128"/>
      <c r="BL2796" s="128"/>
    </row>
    <row r="2797" spans="1:64" x14ac:dyDescent="0.2">
      <c r="A2797" s="120"/>
      <c r="B2797" s="120"/>
      <c r="C2797" s="168"/>
      <c r="D2797" s="127"/>
      <c r="E2797" s="141"/>
      <c r="F2797" s="141"/>
      <c r="G2797" s="141"/>
      <c r="H2797" s="120"/>
      <c r="I2797" s="127"/>
      <c r="J2797" s="127"/>
      <c r="K2797" s="120"/>
      <c r="L2797" s="127"/>
      <c r="M2797" s="127"/>
      <c r="N2797" s="120"/>
      <c r="O2797" s="127"/>
      <c r="P2797" s="127"/>
      <c r="Q2797" s="120"/>
      <c r="R2797" s="127"/>
      <c r="S2797" s="127"/>
      <c r="T2797" s="120"/>
      <c r="U2797" s="127"/>
      <c r="V2797" s="127"/>
      <c r="W2797" s="120"/>
      <c r="X2797" s="127"/>
      <c r="Y2797" s="127"/>
      <c r="Z2797" s="120"/>
      <c r="AA2797" s="127"/>
      <c r="AB2797" s="127"/>
      <c r="AC2797" s="120"/>
      <c r="AD2797" s="127"/>
      <c r="AE2797" s="127"/>
      <c r="AF2797" s="120"/>
      <c r="AG2797" s="127"/>
      <c r="AH2797" s="127"/>
      <c r="AI2797" s="120"/>
      <c r="AJ2797" s="127"/>
      <c r="AK2797" s="127"/>
      <c r="AL2797" s="120"/>
      <c r="AM2797" s="127"/>
      <c r="AN2797" s="127"/>
      <c r="AO2797" s="120"/>
      <c r="AP2797" s="127"/>
      <c r="AQ2797" s="127"/>
      <c r="AR2797" s="127"/>
      <c r="AS2797" s="127"/>
      <c r="AT2797" s="127"/>
      <c r="AU2797" s="120"/>
      <c r="AV2797" s="127"/>
      <c r="AW2797" s="127"/>
      <c r="AX2797" s="120"/>
      <c r="AY2797" s="127"/>
      <c r="AZ2797" s="127"/>
      <c r="BA2797" s="120"/>
      <c r="BB2797" s="127"/>
      <c r="BC2797" s="127"/>
      <c r="BD2797" s="120"/>
      <c r="BE2797" s="120"/>
      <c r="BF2797" s="120"/>
      <c r="BG2797" s="120"/>
      <c r="BH2797" s="120"/>
      <c r="BI2797" s="120"/>
      <c r="BJ2797" s="120"/>
      <c r="BK2797" s="128"/>
      <c r="BL2797" s="128"/>
    </row>
    <row r="2798" spans="1:64" x14ac:dyDescent="0.2">
      <c r="A2798" s="120"/>
      <c r="B2798" s="120"/>
      <c r="C2798" s="168"/>
      <c r="D2798" s="127"/>
      <c r="E2798" s="141"/>
      <c r="F2798" s="141"/>
      <c r="G2798" s="141"/>
      <c r="H2798" s="120"/>
      <c r="I2798" s="127"/>
      <c r="J2798" s="127"/>
      <c r="K2798" s="120"/>
      <c r="L2798" s="127"/>
      <c r="M2798" s="127"/>
      <c r="N2798" s="120"/>
      <c r="O2798" s="127"/>
      <c r="P2798" s="127"/>
      <c r="Q2798" s="120"/>
      <c r="R2798" s="127"/>
      <c r="S2798" s="127"/>
      <c r="T2798" s="120"/>
      <c r="U2798" s="127"/>
      <c r="V2798" s="127"/>
      <c r="W2798" s="120"/>
      <c r="X2798" s="127"/>
      <c r="Y2798" s="127"/>
      <c r="Z2798" s="120"/>
      <c r="AA2798" s="127"/>
      <c r="AB2798" s="127"/>
      <c r="AC2798" s="120"/>
      <c r="AD2798" s="127"/>
      <c r="AE2798" s="127"/>
      <c r="AF2798" s="120"/>
      <c r="AG2798" s="127"/>
      <c r="AH2798" s="127"/>
      <c r="AI2798" s="120"/>
      <c r="AJ2798" s="127"/>
      <c r="AK2798" s="127"/>
      <c r="AL2798" s="120"/>
      <c r="AM2798" s="127"/>
      <c r="AN2798" s="127"/>
      <c r="AO2798" s="120"/>
      <c r="AP2798" s="127"/>
      <c r="AQ2798" s="127"/>
      <c r="AR2798" s="127"/>
      <c r="AS2798" s="127"/>
      <c r="AT2798" s="127"/>
      <c r="AU2798" s="120"/>
      <c r="AV2798" s="127"/>
      <c r="AW2798" s="127"/>
      <c r="AX2798" s="120"/>
      <c r="AY2798" s="127"/>
      <c r="AZ2798" s="127"/>
      <c r="BA2798" s="120"/>
      <c r="BB2798" s="127"/>
      <c r="BC2798" s="127"/>
      <c r="BD2798" s="120"/>
      <c r="BE2798" s="120"/>
      <c r="BF2798" s="120"/>
      <c r="BG2798" s="120"/>
      <c r="BH2798" s="120"/>
      <c r="BI2798" s="120"/>
      <c r="BJ2798" s="120"/>
      <c r="BK2798" s="128"/>
      <c r="BL2798" s="128"/>
    </row>
    <row r="2799" spans="1:64" x14ac:dyDescent="0.2">
      <c r="A2799" s="120"/>
      <c r="B2799" s="120"/>
      <c r="C2799" s="168"/>
      <c r="D2799" s="127"/>
      <c r="E2799" s="141"/>
      <c r="F2799" s="141"/>
      <c r="G2799" s="141"/>
      <c r="H2799" s="120"/>
      <c r="I2799" s="127"/>
      <c r="J2799" s="127"/>
      <c r="K2799" s="120"/>
      <c r="L2799" s="127"/>
      <c r="M2799" s="127"/>
      <c r="N2799" s="120"/>
      <c r="O2799" s="127"/>
      <c r="P2799" s="127"/>
      <c r="Q2799" s="120"/>
      <c r="R2799" s="127"/>
      <c r="S2799" s="127"/>
      <c r="T2799" s="120"/>
      <c r="U2799" s="127"/>
      <c r="V2799" s="127"/>
      <c r="W2799" s="120"/>
      <c r="X2799" s="127"/>
      <c r="Y2799" s="127"/>
      <c r="Z2799" s="120"/>
      <c r="AA2799" s="127"/>
      <c r="AB2799" s="127"/>
      <c r="AC2799" s="120"/>
      <c r="AD2799" s="127"/>
      <c r="AE2799" s="127"/>
      <c r="AF2799" s="120"/>
      <c r="AG2799" s="127"/>
      <c r="AH2799" s="127"/>
      <c r="AI2799" s="120"/>
      <c r="AJ2799" s="127"/>
      <c r="AK2799" s="127"/>
      <c r="AL2799" s="120"/>
      <c r="AM2799" s="127"/>
      <c r="AN2799" s="127"/>
      <c r="AO2799" s="120"/>
      <c r="AP2799" s="127"/>
      <c r="AQ2799" s="127"/>
      <c r="AR2799" s="127"/>
      <c r="AS2799" s="127"/>
      <c r="AT2799" s="127"/>
      <c r="AU2799" s="120"/>
      <c r="AV2799" s="127"/>
      <c r="AW2799" s="127"/>
      <c r="AX2799" s="120"/>
      <c r="AY2799" s="127"/>
      <c r="AZ2799" s="127"/>
      <c r="BA2799" s="120"/>
      <c r="BB2799" s="127"/>
      <c r="BC2799" s="127"/>
      <c r="BD2799" s="120"/>
      <c r="BE2799" s="120"/>
      <c r="BF2799" s="120"/>
      <c r="BG2799" s="120"/>
      <c r="BH2799" s="120"/>
      <c r="BI2799" s="120"/>
      <c r="BJ2799" s="120"/>
      <c r="BK2799" s="128"/>
      <c r="BL2799" s="128"/>
    </row>
    <row r="2800" spans="1:64" x14ac:dyDescent="0.2">
      <c r="A2800" s="120"/>
      <c r="B2800" s="120"/>
      <c r="C2800" s="168"/>
      <c r="D2800" s="127"/>
      <c r="E2800" s="141"/>
      <c r="F2800" s="141"/>
      <c r="G2800" s="141"/>
      <c r="H2800" s="120"/>
      <c r="I2800" s="127"/>
      <c r="J2800" s="127"/>
      <c r="K2800" s="120"/>
      <c r="L2800" s="127"/>
      <c r="M2800" s="127"/>
      <c r="N2800" s="120"/>
      <c r="O2800" s="127"/>
      <c r="P2800" s="127"/>
      <c r="Q2800" s="120"/>
      <c r="R2800" s="127"/>
      <c r="S2800" s="127"/>
      <c r="T2800" s="120"/>
      <c r="U2800" s="127"/>
      <c r="V2800" s="127"/>
      <c r="W2800" s="120"/>
      <c r="X2800" s="127"/>
      <c r="Y2800" s="127"/>
      <c r="Z2800" s="120"/>
      <c r="AA2800" s="127"/>
      <c r="AB2800" s="127"/>
      <c r="AC2800" s="120"/>
      <c r="AD2800" s="127"/>
      <c r="AE2800" s="127"/>
      <c r="AF2800" s="120"/>
      <c r="AG2800" s="127"/>
      <c r="AH2800" s="127"/>
      <c r="AI2800" s="120"/>
      <c r="AJ2800" s="127"/>
      <c r="AK2800" s="127"/>
      <c r="AL2800" s="120"/>
      <c r="AM2800" s="127"/>
      <c r="AN2800" s="127"/>
      <c r="AO2800" s="120"/>
      <c r="AP2800" s="127"/>
      <c r="AQ2800" s="127"/>
      <c r="AR2800" s="127"/>
      <c r="AS2800" s="127"/>
      <c r="AT2800" s="127"/>
      <c r="AU2800" s="120"/>
      <c r="AV2800" s="127"/>
      <c r="AW2800" s="127"/>
      <c r="AX2800" s="120"/>
      <c r="AY2800" s="127"/>
      <c r="AZ2800" s="127"/>
      <c r="BA2800" s="120"/>
      <c r="BB2800" s="127"/>
      <c r="BC2800" s="127"/>
      <c r="BD2800" s="120"/>
      <c r="BE2800" s="120"/>
      <c r="BF2800" s="120"/>
      <c r="BG2800" s="120"/>
      <c r="BH2800" s="120"/>
      <c r="BI2800" s="120"/>
      <c r="BJ2800" s="120"/>
      <c r="BK2800" s="128"/>
      <c r="BL2800" s="128"/>
    </row>
    <row r="2801" spans="1:64" x14ac:dyDescent="0.2">
      <c r="A2801" s="120"/>
      <c r="B2801" s="120"/>
      <c r="C2801" s="168"/>
      <c r="D2801" s="127"/>
      <c r="E2801" s="141"/>
      <c r="F2801" s="141"/>
      <c r="G2801" s="141"/>
      <c r="H2801" s="120"/>
      <c r="I2801" s="127"/>
      <c r="J2801" s="127"/>
      <c r="K2801" s="120"/>
      <c r="L2801" s="127"/>
      <c r="M2801" s="127"/>
      <c r="N2801" s="120"/>
      <c r="O2801" s="127"/>
      <c r="P2801" s="127"/>
      <c r="Q2801" s="120"/>
      <c r="R2801" s="127"/>
      <c r="S2801" s="127"/>
      <c r="T2801" s="120"/>
      <c r="U2801" s="127"/>
      <c r="V2801" s="127"/>
      <c r="W2801" s="120"/>
      <c r="X2801" s="127"/>
      <c r="Y2801" s="127"/>
      <c r="Z2801" s="120"/>
      <c r="AA2801" s="127"/>
      <c r="AB2801" s="127"/>
      <c r="AC2801" s="120"/>
      <c r="AD2801" s="127"/>
      <c r="AE2801" s="127"/>
      <c r="AF2801" s="120"/>
      <c r="AG2801" s="127"/>
      <c r="AH2801" s="127"/>
      <c r="AI2801" s="120"/>
      <c r="AJ2801" s="127"/>
      <c r="AK2801" s="127"/>
      <c r="AL2801" s="120"/>
      <c r="AM2801" s="127"/>
      <c r="AN2801" s="127"/>
      <c r="AO2801" s="120"/>
      <c r="AP2801" s="127"/>
      <c r="AQ2801" s="127"/>
      <c r="AR2801" s="127"/>
      <c r="AS2801" s="127"/>
      <c r="AT2801" s="127"/>
      <c r="AU2801" s="120"/>
      <c r="AV2801" s="127"/>
      <c r="AW2801" s="127"/>
      <c r="AX2801" s="120"/>
      <c r="AY2801" s="127"/>
      <c r="AZ2801" s="127"/>
      <c r="BA2801" s="120"/>
      <c r="BB2801" s="127"/>
      <c r="BC2801" s="127"/>
      <c r="BD2801" s="120"/>
      <c r="BE2801" s="120"/>
      <c r="BF2801" s="120"/>
      <c r="BG2801" s="120"/>
      <c r="BH2801" s="120"/>
      <c r="BI2801" s="120"/>
      <c r="BJ2801" s="120"/>
      <c r="BK2801" s="128"/>
      <c r="BL2801" s="128"/>
    </row>
    <row r="2802" spans="1:64" x14ac:dyDescent="0.2">
      <c r="A2802" s="120"/>
      <c r="B2802" s="120"/>
      <c r="C2802" s="168"/>
      <c r="D2802" s="127"/>
      <c r="E2802" s="141"/>
      <c r="F2802" s="141"/>
      <c r="G2802" s="141"/>
      <c r="H2802" s="120"/>
      <c r="I2802" s="127"/>
      <c r="J2802" s="127"/>
      <c r="K2802" s="120"/>
      <c r="L2802" s="127"/>
      <c r="M2802" s="127"/>
      <c r="N2802" s="120"/>
      <c r="O2802" s="127"/>
      <c r="P2802" s="127"/>
      <c r="Q2802" s="120"/>
      <c r="R2802" s="127"/>
      <c r="S2802" s="127"/>
      <c r="T2802" s="120"/>
      <c r="U2802" s="127"/>
      <c r="V2802" s="127"/>
      <c r="W2802" s="120"/>
      <c r="X2802" s="127"/>
      <c r="Y2802" s="127"/>
      <c r="Z2802" s="120"/>
      <c r="AA2802" s="127"/>
      <c r="AB2802" s="127"/>
      <c r="AC2802" s="120"/>
      <c r="AD2802" s="127"/>
      <c r="AE2802" s="127"/>
      <c r="AF2802" s="120"/>
      <c r="AG2802" s="127"/>
      <c r="AH2802" s="127"/>
      <c r="AI2802" s="120"/>
      <c r="AJ2802" s="127"/>
      <c r="AK2802" s="127"/>
      <c r="AL2802" s="120"/>
      <c r="AM2802" s="127"/>
      <c r="AN2802" s="127"/>
      <c r="AO2802" s="120"/>
      <c r="AP2802" s="127"/>
      <c r="AQ2802" s="127"/>
      <c r="AR2802" s="127"/>
      <c r="AS2802" s="127"/>
      <c r="AT2802" s="127"/>
      <c r="AU2802" s="120"/>
      <c r="AV2802" s="127"/>
      <c r="AW2802" s="127"/>
      <c r="AX2802" s="120"/>
      <c r="AY2802" s="127"/>
      <c r="AZ2802" s="127"/>
      <c r="BA2802" s="120"/>
      <c r="BB2802" s="127"/>
      <c r="BC2802" s="127"/>
      <c r="BD2802" s="120"/>
      <c r="BE2802" s="120"/>
      <c r="BF2802" s="120"/>
      <c r="BG2802" s="120"/>
      <c r="BH2802" s="120"/>
      <c r="BI2802" s="120"/>
      <c r="BJ2802" s="120"/>
      <c r="BK2802" s="128"/>
      <c r="BL2802" s="128"/>
    </row>
    <row r="2803" spans="1:64" x14ac:dyDescent="0.2">
      <c r="A2803" s="120"/>
      <c r="B2803" s="120"/>
      <c r="C2803" s="168"/>
      <c r="D2803" s="127"/>
      <c r="E2803" s="141"/>
      <c r="F2803" s="141"/>
      <c r="G2803" s="141"/>
      <c r="H2803" s="120"/>
      <c r="I2803" s="127"/>
      <c r="J2803" s="127"/>
      <c r="K2803" s="120"/>
      <c r="L2803" s="127"/>
      <c r="M2803" s="127"/>
      <c r="N2803" s="120"/>
      <c r="O2803" s="127"/>
      <c r="P2803" s="127"/>
      <c r="Q2803" s="120"/>
      <c r="R2803" s="127"/>
      <c r="S2803" s="127"/>
      <c r="T2803" s="120"/>
      <c r="U2803" s="127"/>
      <c r="V2803" s="127"/>
      <c r="W2803" s="120"/>
      <c r="X2803" s="127"/>
      <c r="Y2803" s="127"/>
      <c r="Z2803" s="120"/>
      <c r="AA2803" s="127"/>
      <c r="AB2803" s="127"/>
      <c r="AC2803" s="120"/>
      <c r="AD2803" s="127"/>
      <c r="AE2803" s="127"/>
      <c r="AF2803" s="120"/>
      <c r="AG2803" s="127"/>
      <c r="AH2803" s="127"/>
      <c r="AI2803" s="120"/>
      <c r="AJ2803" s="127"/>
      <c r="AK2803" s="127"/>
      <c r="AL2803" s="120"/>
      <c r="AM2803" s="127"/>
      <c r="AN2803" s="127"/>
      <c r="AO2803" s="120"/>
      <c r="AP2803" s="127"/>
      <c r="AQ2803" s="127"/>
      <c r="AR2803" s="127"/>
      <c r="AS2803" s="127"/>
      <c r="AT2803" s="127"/>
      <c r="AU2803" s="120"/>
      <c r="AV2803" s="127"/>
      <c r="AW2803" s="127"/>
      <c r="AX2803" s="120"/>
      <c r="AY2803" s="127"/>
      <c r="AZ2803" s="127"/>
      <c r="BA2803" s="120"/>
      <c r="BB2803" s="127"/>
      <c r="BC2803" s="127"/>
      <c r="BD2803" s="120"/>
      <c r="BE2803" s="120"/>
      <c r="BF2803" s="120"/>
      <c r="BG2803" s="120"/>
      <c r="BH2803" s="120"/>
      <c r="BI2803" s="120"/>
      <c r="BJ2803" s="120"/>
      <c r="BK2803" s="128"/>
      <c r="BL2803" s="128"/>
    </row>
    <row r="2804" spans="1:64" x14ac:dyDescent="0.2">
      <c r="A2804" s="120"/>
      <c r="B2804" s="120"/>
      <c r="C2804" s="168"/>
      <c r="D2804" s="127"/>
      <c r="E2804" s="141"/>
      <c r="F2804" s="141"/>
      <c r="G2804" s="141"/>
      <c r="H2804" s="120"/>
      <c r="I2804" s="127"/>
      <c r="J2804" s="127"/>
      <c r="K2804" s="120"/>
      <c r="L2804" s="127"/>
      <c r="M2804" s="127"/>
      <c r="N2804" s="120"/>
      <c r="O2804" s="127"/>
      <c r="P2804" s="127"/>
      <c r="Q2804" s="120"/>
      <c r="R2804" s="127"/>
      <c r="S2804" s="127"/>
      <c r="T2804" s="120"/>
      <c r="U2804" s="127"/>
      <c r="V2804" s="127"/>
      <c r="W2804" s="120"/>
      <c r="X2804" s="127"/>
      <c r="Y2804" s="127"/>
      <c r="Z2804" s="120"/>
      <c r="AA2804" s="127"/>
      <c r="AB2804" s="127"/>
      <c r="AC2804" s="120"/>
      <c r="AD2804" s="127"/>
      <c r="AE2804" s="127"/>
      <c r="AF2804" s="120"/>
      <c r="AG2804" s="127"/>
      <c r="AH2804" s="127"/>
      <c r="AI2804" s="120"/>
      <c r="AJ2804" s="127"/>
      <c r="AK2804" s="127"/>
      <c r="AL2804" s="120"/>
      <c r="AM2804" s="127"/>
      <c r="AN2804" s="127"/>
      <c r="AO2804" s="120"/>
      <c r="AP2804" s="127"/>
      <c r="AQ2804" s="127"/>
      <c r="AR2804" s="127"/>
      <c r="AS2804" s="127"/>
      <c r="AT2804" s="127"/>
      <c r="AU2804" s="120"/>
      <c r="AV2804" s="127"/>
      <c r="AW2804" s="127"/>
      <c r="AX2804" s="120"/>
      <c r="AY2804" s="127"/>
      <c r="AZ2804" s="127"/>
      <c r="BA2804" s="120"/>
      <c r="BB2804" s="127"/>
      <c r="BC2804" s="127"/>
      <c r="BD2804" s="120"/>
      <c r="BE2804" s="120"/>
      <c r="BF2804" s="120"/>
      <c r="BG2804" s="120"/>
      <c r="BH2804" s="120"/>
      <c r="BI2804" s="120"/>
      <c r="BJ2804" s="120"/>
      <c r="BK2804" s="128"/>
      <c r="BL2804" s="128"/>
    </row>
    <row r="2805" spans="1:64" x14ac:dyDescent="0.2">
      <c r="A2805" s="120"/>
      <c r="B2805" s="120"/>
      <c r="C2805" s="168"/>
      <c r="D2805" s="127"/>
      <c r="E2805" s="141"/>
      <c r="F2805" s="141"/>
      <c r="G2805" s="141"/>
      <c r="H2805" s="120"/>
      <c r="I2805" s="127"/>
      <c r="J2805" s="127"/>
      <c r="K2805" s="120"/>
      <c r="L2805" s="127"/>
      <c r="M2805" s="127"/>
      <c r="N2805" s="120"/>
      <c r="O2805" s="127"/>
      <c r="P2805" s="127"/>
      <c r="Q2805" s="120"/>
      <c r="R2805" s="127"/>
      <c r="S2805" s="127"/>
      <c r="T2805" s="120"/>
      <c r="U2805" s="127"/>
      <c r="V2805" s="127"/>
      <c r="W2805" s="120"/>
      <c r="X2805" s="127"/>
      <c r="Y2805" s="127"/>
      <c r="Z2805" s="120"/>
      <c r="AA2805" s="127"/>
      <c r="AB2805" s="127"/>
      <c r="AC2805" s="120"/>
      <c r="AD2805" s="127"/>
      <c r="AE2805" s="127"/>
      <c r="AF2805" s="120"/>
      <c r="AG2805" s="127"/>
      <c r="AH2805" s="127"/>
      <c r="AI2805" s="120"/>
      <c r="AJ2805" s="127"/>
      <c r="AK2805" s="127"/>
      <c r="AL2805" s="120"/>
      <c r="AM2805" s="127"/>
      <c r="AN2805" s="127"/>
      <c r="AO2805" s="120"/>
      <c r="AP2805" s="127"/>
      <c r="AQ2805" s="127"/>
      <c r="AR2805" s="127"/>
      <c r="AS2805" s="127"/>
      <c r="AT2805" s="127"/>
      <c r="AU2805" s="120"/>
      <c r="AV2805" s="127"/>
      <c r="AW2805" s="127"/>
      <c r="AX2805" s="120"/>
      <c r="AY2805" s="127"/>
      <c r="AZ2805" s="127"/>
      <c r="BA2805" s="120"/>
      <c r="BB2805" s="127"/>
      <c r="BC2805" s="127"/>
      <c r="BD2805" s="120"/>
      <c r="BE2805" s="120"/>
      <c r="BF2805" s="120"/>
      <c r="BG2805" s="120"/>
      <c r="BH2805" s="120"/>
      <c r="BI2805" s="120"/>
      <c r="BJ2805" s="120"/>
      <c r="BK2805" s="128"/>
      <c r="BL2805" s="128"/>
    </row>
    <row r="2806" spans="1:64" x14ac:dyDescent="0.2">
      <c r="A2806" s="120"/>
      <c r="B2806" s="120"/>
      <c r="C2806" s="168"/>
      <c r="D2806" s="127"/>
      <c r="E2806" s="141"/>
      <c r="F2806" s="141"/>
      <c r="G2806" s="141"/>
      <c r="H2806" s="120"/>
      <c r="I2806" s="127"/>
      <c r="J2806" s="127"/>
      <c r="K2806" s="120"/>
      <c r="L2806" s="127"/>
      <c r="M2806" s="127"/>
      <c r="N2806" s="120"/>
      <c r="O2806" s="127"/>
      <c r="P2806" s="127"/>
      <c r="Q2806" s="120"/>
      <c r="R2806" s="127"/>
      <c r="S2806" s="127"/>
      <c r="T2806" s="120"/>
      <c r="U2806" s="127"/>
      <c r="V2806" s="127"/>
      <c r="W2806" s="120"/>
      <c r="X2806" s="127"/>
      <c r="Y2806" s="127"/>
      <c r="Z2806" s="120"/>
      <c r="AA2806" s="127"/>
      <c r="AB2806" s="127"/>
      <c r="AC2806" s="120"/>
      <c r="AD2806" s="127"/>
      <c r="AE2806" s="127"/>
      <c r="AF2806" s="120"/>
      <c r="AG2806" s="127"/>
      <c r="AH2806" s="127"/>
      <c r="AI2806" s="120"/>
      <c r="AJ2806" s="127"/>
      <c r="AK2806" s="127"/>
      <c r="AL2806" s="120"/>
      <c r="AM2806" s="127"/>
      <c r="AN2806" s="127"/>
      <c r="AO2806" s="120"/>
      <c r="AP2806" s="127"/>
      <c r="AQ2806" s="127"/>
      <c r="AR2806" s="127"/>
      <c r="AS2806" s="127"/>
      <c r="AT2806" s="127"/>
      <c r="AU2806" s="120"/>
      <c r="AV2806" s="127"/>
      <c r="AW2806" s="127"/>
      <c r="AX2806" s="120"/>
      <c r="AY2806" s="127"/>
      <c r="AZ2806" s="127"/>
      <c r="BA2806" s="120"/>
      <c r="BB2806" s="127"/>
      <c r="BC2806" s="127"/>
      <c r="BD2806" s="120"/>
      <c r="BE2806" s="120"/>
      <c r="BF2806" s="120"/>
      <c r="BG2806" s="120"/>
      <c r="BH2806" s="120"/>
      <c r="BI2806" s="120"/>
      <c r="BJ2806" s="120"/>
      <c r="BK2806" s="128"/>
      <c r="BL2806" s="128"/>
    </row>
    <row r="2807" spans="1:64" x14ac:dyDescent="0.2">
      <c r="A2807" s="120"/>
      <c r="B2807" s="120"/>
      <c r="C2807" s="168"/>
      <c r="D2807" s="127"/>
      <c r="E2807" s="141"/>
      <c r="F2807" s="141"/>
      <c r="G2807" s="141"/>
      <c r="H2807" s="120"/>
      <c r="I2807" s="127"/>
      <c r="J2807" s="127"/>
      <c r="K2807" s="120"/>
      <c r="L2807" s="127"/>
      <c r="M2807" s="127"/>
      <c r="N2807" s="120"/>
      <c r="O2807" s="127"/>
      <c r="P2807" s="127"/>
      <c r="Q2807" s="120"/>
      <c r="R2807" s="127"/>
      <c r="S2807" s="127"/>
      <c r="T2807" s="120"/>
      <c r="U2807" s="127"/>
      <c r="V2807" s="127"/>
      <c r="W2807" s="120"/>
      <c r="X2807" s="127"/>
      <c r="Y2807" s="127"/>
      <c r="Z2807" s="120"/>
      <c r="AA2807" s="127"/>
      <c r="AB2807" s="127"/>
      <c r="AC2807" s="120"/>
      <c r="AD2807" s="127"/>
      <c r="AE2807" s="127"/>
      <c r="AF2807" s="120"/>
      <c r="AG2807" s="127"/>
      <c r="AH2807" s="127"/>
      <c r="AI2807" s="120"/>
      <c r="AJ2807" s="127"/>
      <c r="AK2807" s="127"/>
      <c r="AL2807" s="120"/>
      <c r="AM2807" s="127"/>
      <c r="AN2807" s="127"/>
      <c r="AO2807" s="120"/>
      <c r="AP2807" s="127"/>
      <c r="AQ2807" s="127"/>
      <c r="AR2807" s="127"/>
      <c r="AS2807" s="127"/>
      <c r="AT2807" s="127"/>
      <c r="AU2807" s="120"/>
      <c r="AV2807" s="127"/>
      <c r="AW2807" s="127"/>
      <c r="AX2807" s="120"/>
      <c r="AY2807" s="127"/>
      <c r="AZ2807" s="127"/>
      <c r="BA2807" s="120"/>
      <c r="BB2807" s="127"/>
      <c r="BC2807" s="127"/>
      <c r="BD2807" s="120"/>
      <c r="BE2807" s="120"/>
      <c r="BF2807" s="120"/>
      <c r="BG2807" s="120"/>
      <c r="BH2807" s="120"/>
      <c r="BI2807" s="120"/>
      <c r="BJ2807" s="120"/>
      <c r="BK2807" s="128"/>
      <c r="BL2807" s="128"/>
    </row>
    <row r="2808" spans="1:64" x14ac:dyDescent="0.2">
      <c r="A2808" s="120"/>
      <c r="B2808" s="120"/>
      <c r="C2808" s="168"/>
      <c r="D2808" s="127"/>
      <c r="E2808" s="141"/>
      <c r="F2808" s="141"/>
      <c r="G2808" s="141"/>
      <c r="H2808" s="120"/>
      <c r="I2808" s="127"/>
      <c r="J2808" s="127"/>
      <c r="K2808" s="120"/>
      <c r="L2808" s="127"/>
      <c r="M2808" s="127"/>
      <c r="N2808" s="120"/>
      <c r="O2808" s="127"/>
      <c r="P2808" s="127"/>
      <c r="Q2808" s="120"/>
      <c r="R2808" s="127"/>
      <c r="S2808" s="127"/>
      <c r="T2808" s="120"/>
      <c r="U2808" s="127"/>
      <c r="V2808" s="127"/>
      <c r="W2808" s="120"/>
      <c r="X2808" s="127"/>
      <c r="Y2808" s="127"/>
      <c r="Z2808" s="120"/>
      <c r="AA2808" s="127"/>
      <c r="AB2808" s="127"/>
      <c r="AC2808" s="120"/>
      <c r="AD2808" s="127"/>
      <c r="AE2808" s="127"/>
      <c r="AF2808" s="120"/>
      <c r="AG2808" s="127"/>
      <c r="AH2808" s="127"/>
      <c r="AI2808" s="120"/>
      <c r="AJ2808" s="127"/>
      <c r="AK2808" s="127"/>
      <c r="AL2808" s="120"/>
      <c r="AM2808" s="127"/>
      <c r="AN2808" s="127"/>
      <c r="AO2808" s="120"/>
      <c r="AP2808" s="127"/>
      <c r="AQ2808" s="127"/>
      <c r="AR2808" s="127"/>
      <c r="AS2808" s="127"/>
      <c r="AT2808" s="127"/>
      <c r="AU2808" s="120"/>
      <c r="AV2808" s="127"/>
      <c r="AW2808" s="127"/>
      <c r="AX2808" s="120"/>
      <c r="AY2808" s="127"/>
      <c r="AZ2808" s="127"/>
      <c r="BA2808" s="120"/>
      <c r="BB2808" s="127"/>
      <c r="BC2808" s="127"/>
      <c r="BD2808" s="120"/>
      <c r="BE2808" s="120"/>
      <c r="BF2808" s="120"/>
      <c r="BG2808" s="120"/>
      <c r="BH2808" s="120"/>
      <c r="BI2808" s="120"/>
      <c r="BJ2808" s="120"/>
      <c r="BK2808" s="128"/>
      <c r="BL2808" s="128"/>
    </row>
    <row r="2809" spans="1:64" x14ac:dyDescent="0.2">
      <c r="A2809" s="120"/>
      <c r="B2809" s="120"/>
      <c r="C2809" s="168"/>
      <c r="D2809" s="127"/>
      <c r="E2809" s="141"/>
      <c r="F2809" s="141"/>
      <c r="G2809" s="141"/>
      <c r="H2809" s="120"/>
      <c r="I2809" s="127"/>
      <c r="J2809" s="127"/>
      <c r="K2809" s="120"/>
      <c r="L2809" s="127"/>
      <c r="M2809" s="127"/>
      <c r="N2809" s="120"/>
      <c r="O2809" s="127"/>
      <c r="P2809" s="127"/>
      <c r="Q2809" s="120"/>
      <c r="R2809" s="127"/>
      <c r="S2809" s="127"/>
      <c r="T2809" s="120"/>
      <c r="U2809" s="127"/>
      <c r="V2809" s="127"/>
      <c r="W2809" s="120"/>
      <c r="X2809" s="127"/>
      <c r="Y2809" s="127"/>
      <c r="Z2809" s="120"/>
      <c r="AA2809" s="127"/>
      <c r="AB2809" s="127"/>
      <c r="AC2809" s="120"/>
      <c r="AD2809" s="127"/>
      <c r="AE2809" s="127"/>
      <c r="AF2809" s="120"/>
      <c r="AG2809" s="127"/>
      <c r="AH2809" s="127"/>
      <c r="AI2809" s="120"/>
      <c r="AJ2809" s="127"/>
      <c r="AK2809" s="127"/>
      <c r="AL2809" s="120"/>
      <c r="AM2809" s="127"/>
      <c r="AN2809" s="127"/>
      <c r="AO2809" s="120"/>
      <c r="AP2809" s="127"/>
      <c r="AQ2809" s="127"/>
      <c r="AR2809" s="127"/>
      <c r="AS2809" s="127"/>
      <c r="AT2809" s="127"/>
      <c r="AU2809" s="120"/>
      <c r="AV2809" s="127"/>
      <c r="AW2809" s="127"/>
      <c r="AX2809" s="120"/>
      <c r="AY2809" s="127"/>
      <c r="AZ2809" s="127"/>
      <c r="BA2809" s="120"/>
      <c r="BB2809" s="127"/>
      <c r="BC2809" s="127"/>
      <c r="BD2809" s="120"/>
      <c r="BE2809" s="120"/>
      <c r="BF2809" s="120"/>
      <c r="BG2809" s="120"/>
      <c r="BH2809" s="120"/>
      <c r="BI2809" s="120"/>
      <c r="BJ2809" s="120"/>
      <c r="BK2809" s="128"/>
      <c r="BL2809" s="128"/>
    </row>
    <row r="2810" spans="1:64" x14ac:dyDescent="0.2">
      <c r="A2810" s="120"/>
      <c r="B2810" s="120"/>
      <c r="C2810" s="168"/>
      <c r="D2810" s="127"/>
      <c r="E2810" s="141"/>
      <c r="F2810" s="141"/>
      <c r="G2810" s="141"/>
      <c r="H2810" s="120"/>
      <c r="I2810" s="127"/>
      <c r="J2810" s="127"/>
      <c r="K2810" s="120"/>
      <c r="L2810" s="127"/>
      <c r="M2810" s="127"/>
      <c r="N2810" s="120"/>
      <c r="O2810" s="127"/>
      <c r="P2810" s="127"/>
      <c r="Q2810" s="120"/>
      <c r="R2810" s="127"/>
      <c r="S2810" s="127"/>
      <c r="T2810" s="120"/>
      <c r="U2810" s="127"/>
      <c r="V2810" s="127"/>
      <c r="W2810" s="120"/>
      <c r="X2810" s="127"/>
      <c r="Y2810" s="127"/>
      <c r="Z2810" s="120"/>
      <c r="AA2810" s="127"/>
      <c r="AB2810" s="127"/>
      <c r="AC2810" s="120"/>
      <c r="AD2810" s="127"/>
      <c r="AE2810" s="127"/>
      <c r="AF2810" s="120"/>
      <c r="AG2810" s="127"/>
      <c r="AH2810" s="127"/>
      <c r="AI2810" s="120"/>
      <c r="AJ2810" s="127"/>
      <c r="AK2810" s="127"/>
      <c r="AL2810" s="120"/>
      <c r="AM2810" s="127"/>
      <c r="AN2810" s="127"/>
      <c r="AO2810" s="120"/>
      <c r="AP2810" s="127"/>
      <c r="AQ2810" s="127"/>
      <c r="AR2810" s="127"/>
      <c r="AS2810" s="127"/>
      <c r="AT2810" s="127"/>
      <c r="AU2810" s="120"/>
      <c r="AV2810" s="127"/>
      <c r="AW2810" s="127"/>
      <c r="AX2810" s="120"/>
      <c r="AY2810" s="127"/>
      <c r="AZ2810" s="127"/>
      <c r="BA2810" s="120"/>
      <c r="BB2810" s="127"/>
      <c r="BC2810" s="127"/>
      <c r="BD2810" s="120"/>
      <c r="BE2810" s="120"/>
      <c r="BF2810" s="120"/>
      <c r="BG2810" s="120"/>
      <c r="BH2810" s="120"/>
      <c r="BI2810" s="120"/>
      <c r="BJ2810" s="120"/>
      <c r="BK2810" s="128"/>
      <c r="BL2810" s="128"/>
    </row>
    <row r="2811" spans="1:64" x14ac:dyDescent="0.2">
      <c r="A2811" s="120"/>
      <c r="B2811" s="120"/>
      <c r="C2811" s="168"/>
      <c r="D2811" s="127"/>
      <c r="E2811" s="141"/>
      <c r="F2811" s="141"/>
      <c r="G2811" s="141"/>
      <c r="H2811" s="120"/>
      <c r="I2811" s="127"/>
      <c r="J2811" s="127"/>
      <c r="K2811" s="120"/>
      <c r="L2811" s="127"/>
      <c r="M2811" s="127"/>
      <c r="N2811" s="120"/>
      <c r="O2811" s="127"/>
      <c r="P2811" s="127"/>
      <c r="Q2811" s="120"/>
      <c r="R2811" s="127"/>
      <c r="S2811" s="127"/>
      <c r="T2811" s="120"/>
      <c r="U2811" s="127"/>
      <c r="V2811" s="127"/>
      <c r="W2811" s="120"/>
      <c r="X2811" s="127"/>
      <c r="Y2811" s="127"/>
      <c r="Z2811" s="120"/>
      <c r="AA2811" s="127"/>
      <c r="AB2811" s="127"/>
      <c r="AC2811" s="120"/>
      <c r="AD2811" s="127"/>
      <c r="AE2811" s="127"/>
      <c r="AF2811" s="120"/>
      <c r="AG2811" s="127"/>
      <c r="AH2811" s="127"/>
      <c r="AI2811" s="120"/>
      <c r="AJ2811" s="127"/>
      <c r="AK2811" s="127"/>
      <c r="AL2811" s="120"/>
      <c r="AM2811" s="127"/>
      <c r="AN2811" s="127"/>
      <c r="AO2811" s="120"/>
      <c r="AP2811" s="127"/>
      <c r="AQ2811" s="127"/>
      <c r="AR2811" s="127"/>
      <c r="AS2811" s="127"/>
      <c r="AT2811" s="127"/>
      <c r="AU2811" s="120"/>
      <c r="AV2811" s="127"/>
      <c r="AW2811" s="127"/>
      <c r="AX2811" s="120"/>
      <c r="AY2811" s="127"/>
      <c r="AZ2811" s="127"/>
      <c r="BA2811" s="120"/>
      <c r="BB2811" s="127"/>
      <c r="BC2811" s="127"/>
      <c r="BD2811" s="120"/>
      <c r="BE2811" s="120"/>
      <c r="BF2811" s="120"/>
      <c r="BG2811" s="120"/>
      <c r="BH2811" s="120"/>
      <c r="BI2811" s="120"/>
      <c r="BJ2811" s="120"/>
      <c r="BK2811" s="128"/>
      <c r="BL2811" s="128"/>
    </row>
    <row r="2812" spans="1:64" x14ac:dyDescent="0.2">
      <c r="A2812" s="120"/>
      <c r="B2812" s="120"/>
      <c r="C2812" s="168"/>
      <c r="D2812" s="127"/>
      <c r="E2812" s="141"/>
      <c r="F2812" s="141"/>
      <c r="G2812" s="141"/>
      <c r="H2812" s="120"/>
      <c r="I2812" s="127"/>
      <c r="J2812" s="127"/>
      <c r="K2812" s="120"/>
      <c r="L2812" s="127"/>
      <c r="M2812" s="127"/>
      <c r="N2812" s="120"/>
      <c r="O2812" s="127"/>
      <c r="P2812" s="127"/>
      <c r="Q2812" s="120"/>
      <c r="R2812" s="127"/>
      <c r="S2812" s="127"/>
      <c r="T2812" s="120"/>
      <c r="U2812" s="127"/>
      <c r="V2812" s="127"/>
      <c r="W2812" s="120"/>
      <c r="X2812" s="127"/>
      <c r="Y2812" s="127"/>
      <c r="Z2812" s="120"/>
      <c r="AA2812" s="127"/>
      <c r="AB2812" s="127"/>
      <c r="AC2812" s="120"/>
      <c r="AD2812" s="127"/>
      <c r="AE2812" s="127"/>
      <c r="AF2812" s="120"/>
      <c r="AG2812" s="127"/>
      <c r="AH2812" s="127"/>
      <c r="AI2812" s="120"/>
      <c r="AJ2812" s="127"/>
      <c r="AK2812" s="127"/>
      <c r="AL2812" s="120"/>
      <c r="AM2812" s="127"/>
      <c r="AN2812" s="127"/>
      <c r="AO2812" s="120"/>
      <c r="AP2812" s="127"/>
      <c r="AQ2812" s="127"/>
      <c r="AR2812" s="127"/>
      <c r="AS2812" s="127"/>
      <c r="AT2812" s="127"/>
      <c r="AU2812" s="120"/>
      <c r="AV2812" s="127"/>
      <c r="AW2812" s="127"/>
      <c r="AX2812" s="120"/>
      <c r="AY2812" s="127"/>
      <c r="AZ2812" s="127"/>
      <c r="BA2812" s="120"/>
      <c r="BB2812" s="127"/>
      <c r="BC2812" s="127"/>
      <c r="BD2812" s="120"/>
      <c r="BE2812" s="120"/>
      <c r="BF2812" s="120"/>
      <c r="BG2812" s="120"/>
      <c r="BH2812" s="120"/>
      <c r="BI2812" s="120"/>
      <c r="BJ2812" s="120"/>
      <c r="BK2812" s="128"/>
      <c r="BL2812" s="128"/>
    </row>
    <row r="2813" spans="1:64" x14ac:dyDescent="0.2">
      <c r="A2813" s="120"/>
      <c r="B2813" s="120"/>
      <c r="C2813" s="168"/>
      <c r="D2813" s="127"/>
      <c r="E2813" s="141"/>
      <c r="F2813" s="141"/>
      <c r="G2813" s="141"/>
      <c r="H2813" s="120"/>
      <c r="I2813" s="127"/>
      <c r="J2813" s="127"/>
      <c r="K2813" s="120"/>
      <c r="L2813" s="127"/>
      <c r="M2813" s="127"/>
      <c r="N2813" s="120"/>
      <c r="O2813" s="127"/>
      <c r="P2813" s="127"/>
      <c r="Q2813" s="120"/>
      <c r="R2813" s="127"/>
      <c r="S2813" s="127"/>
      <c r="T2813" s="120"/>
      <c r="U2813" s="127"/>
      <c r="V2813" s="127"/>
      <c r="W2813" s="120"/>
      <c r="X2813" s="127"/>
      <c r="Y2813" s="127"/>
      <c r="Z2813" s="120"/>
      <c r="AA2813" s="127"/>
      <c r="AB2813" s="127"/>
      <c r="AC2813" s="120"/>
      <c r="AD2813" s="127"/>
      <c r="AE2813" s="127"/>
      <c r="AF2813" s="120"/>
      <c r="AG2813" s="127"/>
      <c r="AH2813" s="127"/>
      <c r="AI2813" s="120"/>
      <c r="AJ2813" s="127"/>
      <c r="AK2813" s="127"/>
      <c r="AL2813" s="120"/>
      <c r="AM2813" s="127"/>
      <c r="AN2813" s="127"/>
      <c r="AO2813" s="120"/>
      <c r="AP2813" s="127"/>
      <c r="AQ2813" s="127"/>
      <c r="AR2813" s="127"/>
      <c r="AS2813" s="127"/>
      <c r="AT2813" s="127"/>
      <c r="AU2813" s="120"/>
      <c r="AV2813" s="127"/>
      <c r="AW2813" s="127"/>
      <c r="AX2813" s="120"/>
      <c r="AY2813" s="127"/>
      <c r="AZ2813" s="127"/>
      <c r="BA2813" s="120"/>
      <c r="BB2813" s="127"/>
      <c r="BC2813" s="127"/>
      <c r="BD2813" s="120"/>
      <c r="BE2813" s="120"/>
      <c r="BF2813" s="120"/>
      <c r="BG2813" s="120"/>
      <c r="BH2813" s="120"/>
      <c r="BI2813" s="120"/>
      <c r="BJ2813" s="120"/>
      <c r="BK2813" s="128"/>
      <c r="BL2813" s="128"/>
    </row>
    <row r="2814" spans="1:64" x14ac:dyDescent="0.2">
      <c r="A2814" s="120"/>
      <c r="B2814" s="120"/>
      <c r="C2814" s="168"/>
      <c r="D2814" s="127"/>
      <c r="E2814" s="141"/>
      <c r="F2814" s="141"/>
      <c r="G2814" s="141"/>
      <c r="H2814" s="120"/>
      <c r="I2814" s="127"/>
      <c r="J2814" s="127"/>
      <c r="K2814" s="120"/>
      <c r="L2814" s="127"/>
      <c r="M2814" s="127"/>
      <c r="N2814" s="120"/>
      <c r="O2814" s="127"/>
      <c r="P2814" s="127"/>
      <c r="Q2814" s="120"/>
      <c r="R2814" s="127"/>
      <c r="S2814" s="127"/>
      <c r="T2814" s="120"/>
      <c r="U2814" s="127"/>
      <c r="V2814" s="127"/>
      <c r="W2814" s="120"/>
      <c r="X2814" s="127"/>
      <c r="Y2814" s="127"/>
      <c r="Z2814" s="120"/>
      <c r="AA2814" s="127"/>
      <c r="AB2814" s="127"/>
      <c r="AC2814" s="120"/>
      <c r="AD2814" s="127"/>
      <c r="AE2814" s="127"/>
      <c r="AF2814" s="120"/>
      <c r="AG2814" s="127"/>
      <c r="AH2814" s="127"/>
      <c r="AI2814" s="120"/>
      <c r="AJ2814" s="127"/>
      <c r="AK2814" s="127"/>
      <c r="AL2814" s="120"/>
      <c r="AM2814" s="127"/>
      <c r="AN2814" s="127"/>
      <c r="AO2814" s="120"/>
      <c r="AP2814" s="127"/>
      <c r="AQ2814" s="127"/>
      <c r="AR2814" s="127"/>
      <c r="AS2814" s="127"/>
      <c r="AT2814" s="127"/>
      <c r="AU2814" s="120"/>
      <c r="AV2814" s="127"/>
      <c r="AW2814" s="127"/>
      <c r="AX2814" s="120"/>
      <c r="AY2814" s="127"/>
      <c r="AZ2814" s="127"/>
      <c r="BA2814" s="120"/>
      <c r="BB2814" s="127"/>
      <c r="BC2814" s="127"/>
      <c r="BD2814" s="120"/>
      <c r="BE2814" s="120"/>
      <c r="BF2814" s="120"/>
      <c r="BG2814" s="120"/>
      <c r="BH2814" s="120"/>
      <c r="BI2814" s="120"/>
      <c r="BJ2814" s="120"/>
      <c r="BK2814" s="128"/>
      <c r="BL2814" s="128"/>
    </row>
    <row r="2815" spans="1:64" x14ac:dyDescent="0.2">
      <c r="A2815" s="120"/>
      <c r="B2815" s="120"/>
      <c r="C2815" s="168"/>
      <c r="D2815" s="127"/>
      <c r="E2815" s="141"/>
      <c r="F2815" s="141"/>
      <c r="G2815" s="141"/>
      <c r="H2815" s="120"/>
      <c r="I2815" s="127"/>
      <c r="J2815" s="127"/>
      <c r="K2815" s="120"/>
      <c r="L2815" s="127"/>
      <c r="M2815" s="127"/>
      <c r="N2815" s="120"/>
      <c r="O2815" s="127"/>
      <c r="P2815" s="127"/>
      <c r="Q2815" s="120"/>
      <c r="R2815" s="127"/>
      <c r="S2815" s="127"/>
      <c r="T2815" s="120"/>
      <c r="U2815" s="127"/>
      <c r="V2815" s="127"/>
      <c r="W2815" s="120"/>
      <c r="X2815" s="127"/>
      <c r="Y2815" s="127"/>
      <c r="Z2815" s="120"/>
      <c r="AA2815" s="127"/>
      <c r="AB2815" s="127"/>
      <c r="AC2815" s="120"/>
      <c r="AD2815" s="127"/>
      <c r="AE2815" s="127"/>
      <c r="AF2815" s="120"/>
      <c r="AG2815" s="127"/>
      <c r="AH2815" s="127"/>
      <c r="AI2815" s="120"/>
      <c r="AJ2815" s="127"/>
      <c r="AK2815" s="127"/>
      <c r="AL2815" s="120"/>
      <c r="AM2815" s="127"/>
      <c r="AN2815" s="127"/>
      <c r="AO2815" s="120"/>
      <c r="AP2815" s="127"/>
      <c r="AQ2815" s="127"/>
      <c r="AR2815" s="127"/>
      <c r="AS2815" s="127"/>
      <c r="AT2815" s="127"/>
      <c r="AU2815" s="120"/>
      <c r="AV2815" s="127"/>
      <c r="AW2815" s="127"/>
      <c r="AX2815" s="120"/>
      <c r="AY2815" s="127"/>
      <c r="AZ2815" s="127"/>
      <c r="BA2815" s="120"/>
      <c r="BB2815" s="127"/>
      <c r="BC2815" s="127"/>
      <c r="BD2815" s="120"/>
      <c r="BE2815" s="120"/>
      <c r="BF2815" s="120"/>
      <c r="BG2815" s="120"/>
      <c r="BH2815" s="120"/>
      <c r="BI2815" s="120"/>
      <c r="BJ2815" s="120"/>
      <c r="BK2815" s="128"/>
      <c r="BL2815" s="128"/>
    </row>
    <row r="2816" spans="1:64" x14ac:dyDescent="0.2">
      <c r="A2816" s="120"/>
      <c r="B2816" s="120"/>
      <c r="C2816" s="168"/>
      <c r="D2816" s="127"/>
      <c r="E2816" s="141"/>
      <c r="F2816" s="141"/>
      <c r="G2816" s="141"/>
      <c r="H2816" s="120"/>
      <c r="I2816" s="127"/>
      <c r="J2816" s="127"/>
      <c r="K2816" s="120"/>
      <c r="L2816" s="127"/>
      <c r="M2816" s="127"/>
      <c r="N2816" s="120"/>
      <c r="O2816" s="127"/>
      <c r="P2816" s="127"/>
      <c r="Q2816" s="120"/>
      <c r="R2816" s="127"/>
      <c r="S2816" s="127"/>
      <c r="T2816" s="120"/>
      <c r="U2816" s="127"/>
      <c r="V2816" s="127"/>
      <c r="W2816" s="120"/>
      <c r="X2816" s="127"/>
      <c r="Y2816" s="127"/>
      <c r="Z2816" s="120"/>
      <c r="AA2816" s="127"/>
      <c r="AB2816" s="127"/>
      <c r="AC2816" s="120"/>
      <c r="AD2816" s="127"/>
      <c r="AE2816" s="127"/>
      <c r="AF2816" s="120"/>
      <c r="AG2816" s="127"/>
      <c r="AH2816" s="127"/>
      <c r="AI2816" s="120"/>
      <c r="AJ2816" s="127"/>
      <c r="AK2816" s="127"/>
      <c r="AL2816" s="120"/>
      <c r="AM2816" s="127"/>
      <c r="AN2816" s="127"/>
      <c r="AO2816" s="120"/>
      <c r="AP2816" s="127"/>
      <c r="AQ2816" s="127"/>
      <c r="AR2816" s="127"/>
      <c r="AS2816" s="127"/>
      <c r="AT2816" s="127"/>
      <c r="AU2816" s="120"/>
      <c r="AV2816" s="127"/>
      <c r="AW2816" s="127"/>
      <c r="AX2816" s="120"/>
      <c r="AY2816" s="127"/>
      <c r="AZ2816" s="127"/>
      <c r="BA2816" s="120"/>
      <c r="BB2816" s="127"/>
      <c r="BC2816" s="127"/>
      <c r="BD2816" s="120"/>
      <c r="BE2816" s="120"/>
      <c r="BF2816" s="120"/>
      <c r="BG2816" s="120"/>
      <c r="BH2816" s="120"/>
      <c r="BI2816" s="120"/>
      <c r="BJ2816" s="120"/>
      <c r="BK2816" s="128"/>
      <c r="BL2816" s="128"/>
    </row>
    <row r="2817" spans="1:64" x14ac:dyDescent="0.2">
      <c r="A2817" s="120"/>
      <c r="B2817" s="120"/>
      <c r="C2817" s="168"/>
      <c r="D2817" s="127"/>
      <c r="E2817" s="141"/>
      <c r="F2817" s="141"/>
      <c r="G2817" s="141"/>
      <c r="H2817" s="120"/>
      <c r="I2817" s="127"/>
      <c r="J2817" s="127"/>
      <c r="K2817" s="120"/>
      <c r="L2817" s="127"/>
      <c r="M2817" s="127"/>
      <c r="N2817" s="120"/>
      <c r="O2817" s="127"/>
      <c r="P2817" s="127"/>
      <c r="Q2817" s="120"/>
      <c r="R2817" s="127"/>
      <c r="S2817" s="127"/>
      <c r="T2817" s="120"/>
      <c r="U2817" s="127"/>
      <c r="V2817" s="127"/>
      <c r="W2817" s="120"/>
      <c r="X2817" s="127"/>
      <c r="Y2817" s="127"/>
      <c r="Z2817" s="120"/>
      <c r="AA2817" s="127"/>
      <c r="AB2817" s="127"/>
      <c r="AC2817" s="120"/>
      <c r="AD2817" s="127"/>
      <c r="AE2817" s="127"/>
      <c r="AF2817" s="120"/>
      <c r="AG2817" s="127"/>
      <c r="AH2817" s="127"/>
      <c r="AI2817" s="120"/>
      <c r="AJ2817" s="127"/>
      <c r="AK2817" s="127"/>
      <c r="AL2817" s="120"/>
      <c r="AM2817" s="127"/>
      <c r="AN2817" s="127"/>
      <c r="AO2817" s="120"/>
      <c r="AP2817" s="127"/>
      <c r="AQ2817" s="127"/>
      <c r="AR2817" s="127"/>
      <c r="AS2817" s="127"/>
      <c r="AT2817" s="127"/>
      <c r="AU2817" s="120"/>
      <c r="AV2817" s="127"/>
      <c r="AW2817" s="127"/>
      <c r="AX2817" s="120"/>
      <c r="AY2817" s="127"/>
      <c r="AZ2817" s="127"/>
      <c r="BA2817" s="120"/>
      <c r="BB2817" s="127"/>
      <c r="BC2817" s="127"/>
      <c r="BD2817" s="120"/>
      <c r="BE2817" s="120"/>
      <c r="BF2817" s="120"/>
      <c r="BG2817" s="120"/>
      <c r="BH2817" s="120"/>
      <c r="BI2817" s="120"/>
      <c r="BJ2817" s="120"/>
      <c r="BK2817" s="128"/>
      <c r="BL2817" s="128"/>
    </row>
    <row r="2818" spans="1:64" x14ac:dyDescent="0.2">
      <c r="A2818" s="120"/>
      <c r="B2818" s="120"/>
      <c r="C2818" s="168"/>
      <c r="D2818" s="127"/>
      <c r="E2818" s="141"/>
      <c r="F2818" s="141"/>
      <c r="G2818" s="141"/>
      <c r="H2818" s="120"/>
      <c r="I2818" s="127"/>
      <c r="J2818" s="127"/>
      <c r="K2818" s="120"/>
      <c r="L2818" s="127"/>
      <c r="M2818" s="127"/>
      <c r="N2818" s="120"/>
      <c r="O2818" s="127"/>
      <c r="P2818" s="127"/>
      <c r="Q2818" s="120"/>
      <c r="R2818" s="127"/>
      <c r="S2818" s="127"/>
      <c r="T2818" s="120"/>
      <c r="U2818" s="127"/>
      <c r="V2818" s="127"/>
      <c r="W2818" s="120"/>
      <c r="X2818" s="127"/>
      <c r="Y2818" s="127"/>
      <c r="Z2818" s="120"/>
      <c r="AA2818" s="127"/>
      <c r="AB2818" s="127"/>
      <c r="AC2818" s="120"/>
      <c r="AD2818" s="127"/>
      <c r="AE2818" s="127"/>
      <c r="AF2818" s="120"/>
      <c r="AG2818" s="127"/>
      <c r="AH2818" s="127"/>
      <c r="AI2818" s="120"/>
      <c r="AJ2818" s="127"/>
      <c r="AK2818" s="127"/>
      <c r="AL2818" s="120"/>
      <c r="AM2818" s="127"/>
      <c r="AN2818" s="127"/>
      <c r="AO2818" s="120"/>
      <c r="AP2818" s="127"/>
      <c r="AQ2818" s="127"/>
      <c r="AR2818" s="127"/>
      <c r="AS2818" s="127"/>
      <c r="AT2818" s="127"/>
      <c r="AU2818" s="120"/>
      <c r="AV2818" s="127"/>
      <c r="AW2818" s="127"/>
      <c r="AX2818" s="120"/>
      <c r="AY2818" s="127"/>
      <c r="AZ2818" s="127"/>
      <c r="BA2818" s="120"/>
      <c r="BB2818" s="127"/>
      <c r="BC2818" s="127"/>
      <c r="BD2818" s="120"/>
      <c r="BE2818" s="120"/>
      <c r="BF2818" s="120"/>
      <c r="BG2818" s="120"/>
      <c r="BH2818" s="120"/>
      <c r="BI2818" s="120"/>
      <c r="BJ2818" s="120"/>
      <c r="BK2818" s="128"/>
      <c r="BL2818" s="128"/>
    </row>
    <row r="2819" spans="1:64" x14ac:dyDescent="0.2">
      <c r="A2819" s="120"/>
      <c r="B2819" s="120"/>
      <c r="C2819" s="168"/>
      <c r="D2819" s="127"/>
      <c r="E2819" s="141"/>
      <c r="F2819" s="141"/>
      <c r="G2819" s="141"/>
      <c r="H2819" s="120"/>
      <c r="I2819" s="127"/>
      <c r="J2819" s="127"/>
      <c r="K2819" s="120"/>
      <c r="L2819" s="127"/>
      <c r="M2819" s="127"/>
      <c r="N2819" s="120"/>
      <c r="O2819" s="127"/>
      <c r="P2819" s="127"/>
      <c r="Q2819" s="120"/>
      <c r="R2819" s="127"/>
      <c r="S2819" s="127"/>
      <c r="T2819" s="120"/>
      <c r="U2819" s="127"/>
      <c r="V2819" s="127"/>
      <c r="W2819" s="120"/>
      <c r="X2819" s="127"/>
      <c r="Y2819" s="127"/>
      <c r="Z2819" s="120"/>
      <c r="AA2819" s="127"/>
      <c r="AB2819" s="127"/>
      <c r="AC2819" s="120"/>
      <c r="AD2819" s="127"/>
      <c r="AE2819" s="127"/>
      <c r="AF2819" s="120"/>
      <c r="AG2819" s="127"/>
      <c r="AH2819" s="127"/>
      <c r="AI2819" s="120"/>
      <c r="AJ2819" s="127"/>
      <c r="AK2819" s="127"/>
      <c r="AL2819" s="120"/>
      <c r="AM2819" s="127"/>
      <c r="AN2819" s="127"/>
      <c r="AO2819" s="120"/>
      <c r="AP2819" s="127"/>
      <c r="AQ2819" s="127"/>
      <c r="AR2819" s="127"/>
      <c r="AS2819" s="127"/>
      <c r="AT2819" s="127"/>
      <c r="AU2819" s="120"/>
      <c r="AV2819" s="127"/>
      <c r="AW2819" s="127"/>
      <c r="AX2819" s="120"/>
      <c r="AY2819" s="127"/>
      <c r="AZ2819" s="127"/>
      <c r="BA2819" s="120"/>
      <c r="BB2819" s="127"/>
      <c r="BC2819" s="127"/>
      <c r="BD2819" s="120"/>
      <c r="BE2819" s="120"/>
      <c r="BF2819" s="120"/>
      <c r="BG2819" s="120"/>
      <c r="BH2819" s="120"/>
      <c r="BI2819" s="120"/>
      <c r="BJ2819" s="120"/>
      <c r="BK2819" s="128"/>
      <c r="BL2819" s="128"/>
    </row>
    <row r="2820" spans="1:64" x14ac:dyDescent="0.2">
      <c r="A2820" s="120"/>
      <c r="B2820" s="120"/>
      <c r="C2820" s="168"/>
      <c r="D2820" s="127"/>
      <c r="E2820" s="141"/>
      <c r="F2820" s="141"/>
      <c r="G2820" s="141"/>
      <c r="H2820" s="120"/>
      <c r="I2820" s="127"/>
      <c r="J2820" s="127"/>
      <c r="K2820" s="120"/>
      <c r="L2820" s="127"/>
      <c r="M2820" s="127"/>
      <c r="N2820" s="120"/>
      <c r="O2820" s="127"/>
      <c r="P2820" s="127"/>
      <c r="Q2820" s="120"/>
      <c r="R2820" s="127"/>
      <c r="S2820" s="127"/>
      <c r="T2820" s="120"/>
      <c r="U2820" s="127"/>
      <c r="V2820" s="127"/>
      <c r="W2820" s="120"/>
      <c r="X2820" s="127"/>
      <c r="Y2820" s="127"/>
      <c r="Z2820" s="120"/>
      <c r="AA2820" s="127"/>
      <c r="AB2820" s="127"/>
      <c r="AC2820" s="120"/>
      <c r="AD2820" s="127"/>
      <c r="AE2820" s="127"/>
      <c r="AF2820" s="120"/>
      <c r="AG2820" s="127"/>
      <c r="AH2820" s="127"/>
      <c r="AI2820" s="120"/>
      <c r="AJ2820" s="127"/>
      <c r="AK2820" s="127"/>
      <c r="AL2820" s="120"/>
      <c r="AM2820" s="127"/>
      <c r="AN2820" s="127"/>
      <c r="AO2820" s="120"/>
      <c r="AP2820" s="127"/>
      <c r="AQ2820" s="127"/>
      <c r="AR2820" s="127"/>
      <c r="AS2820" s="127"/>
      <c r="AT2820" s="127"/>
      <c r="AU2820" s="120"/>
      <c r="AV2820" s="127"/>
      <c r="AW2820" s="127"/>
      <c r="AX2820" s="120"/>
      <c r="AY2820" s="127"/>
      <c r="AZ2820" s="127"/>
      <c r="BA2820" s="120"/>
      <c r="BB2820" s="127"/>
      <c r="BC2820" s="127"/>
      <c r="BD2820" s="120"/>
      <c r="BE2820" s="120"/>
      <c r="BF2820" s="120"/>
      <c r="BG2820" s="120"/>
      <c r="BH2820" s="120"/>
      <c r="BI2820" s="120"/>
      <c r="BJ2820" s="120"/>
      <c r="BK2820" s="128"/>
      <c r="BL2820" s="128"/>
    </row>
    <row r="2821" spans="1:64" x14ac:dyDescent="0.2">
      <c r="A2821" s="120"/>
      <c r="B2821" s="120"/>
      <c r="C2821" s="168"/>
      <c r="D2821" s="127"/>
      <c r="E2821" s="141"/>
      <c r="F2821" s="141"/>
      <c r="G2821" s="141"/>
      <c r="H2821" s="120"/>
      <c r="I2821" s="127"/>
      <c r="J2821" s="127"/>
      <c r="K2821" s="120"/>
      <c r="L2821" s="127"/>
      <c r="M2821" s="127"/>
      <c r="N2821" s="120"/>
      <c r="O2821" s="127"/>
      <c r="P2821" s="127"/>
      <c r="Q2821" s="120"/>
      <c r="R2821" s="127"/>
      <c r="S2821" s="127"/>
      <c r="T2821" s="120"/>
      <c r="U2821" s="127"/>
      <c r="V2821" s="127"/>
      <c r="W2821" s="120"/>
      <c r="X2821" s="127"/>
      <c r="Y2821" s="127"/>
      <c r="Z2821" s="120"/>
      <c r="AA2821" s="127"/>
      <c r="AB2821" s="127"/>
      <c r="AC2821" s="120"/>
      <c r="AD2821" s="127"/>
      <c r="AE2821" s="127"/>
      <c r="AF2821" s="120"/>
      <c r="AG2821" s="127"/>
      <c r="AH2821" s="127"/>
      <c r="AI2821" s="120"/>
      <c r="AJ2821" s="127"/>
      <c r="AK2821" s="127"/>
      <c r="AL2821" s="120"/>
      <c r="AM2821" s="127"/>
      <c r="AN2821" s="127"/>
      <c r="AO2821" s="120"/>
      <c r="AP2821" s="127"/>
      <c r="AQ2821" s="127"/>
      <c r="AR2821" s="127"/>
      <c r="AS2821" s="127"/>
      <c r="AT2821" s="127"/>
      <c r="AU2821" s="120"/>
      <c r="AV2821" s="127"/>
      <c r="AW2821" s="127"/>
      <c r="AX2821" s="120"/>
      <c r="AY2821" s="127"/>
      <c r="AZ2821" s="127"/>
      <c r="BA2821" s="120"/>
      <c r="BB2821" s="127"/>
      <c r="BC2821" s="127"/>
      <c r="BD2821" s="120"/>
      <c r="BE2821" s="120"/>
      <c r="BF2821" s="120"/>
      <c r="BG2821" s="120"/>
      <c r="BH2821" s="120"/>
      <c r="BI2821" s="120"/>
      <c r="BJ2821" s="120"/>
      <c r="BK2821" s="128"/>
      <c r="BL2821" s="128"/>
    </row>
    <row r="2822" spans="1:64" x14ac:dyDescent="0.2">
      <c r="A2822" s="120"/>
      <c r="B2822" s="120"/>
      <c r="C2822" s="168"/>
      <c r="D2822" s="127"/>
      <c r="E2822" s="141"/>
      <c r="F2822" s="141"/>
      <c r="G2822" s="141"/>
      <c r="H2822" s="120"/>
      <c r="I2822" s="127"/>
      <c r="J2822" s="127"/>
      <c r="K2822" s="120"/>
      <c r="L2822" s="127"/>
      <c r="M2822" s="127"/>
      <c r="N2822" s="120"/>
      <c r="O2822" s="127"/>
      <c r="P2822" s="127"/>
      <c r="Q2822" s="120"/>
      <c r="R2822" s="127"/>
      <c r="S2822" s="127"/>
      <c r="T2822" s="120"/>
      <c r="U2822" s="127"/>
      <c r="V2822" s="127"/>
      <c r="W2822" s="120"/>
      <c r="X2822" s="127"/>
      <c r="Y2822" s="127"/>
      <c r="Z2822" s="120"/>
      <c r="AA2822" s="127"/>
      <c r="AB2822" s="127"/>
      <c r="AC2822" s="120"/>
      <c r="AD2822" s="127"/>
      <c r="AE2822" s="127"/>
      <c r="AF2822" s="120"/>
      <c r="AG2822" s="127"/>
      <c r="AH2822" s="127"/>
      <c r="AI2822" s="120"/>
      <c r="AJ2822" s="127"/>
      <c r="AK2822" s="127"/>
      <c r="AL2822" s="120"/>
      <c r="AM2822" s="127"/>
      <c r="AN2822" s="127"/>
      <c r="AO2822" s="120"/>
      <c r="AP2822" s="127"/>
      <c r="AQ2822" s="127"/>
      <c r="AR2822" s="127"/>
      <c r="AS2822" s="127"/>
      <c r="AT2822" s="127"/>
      <c r="AU2822" s="120"/>
      <c r="AV2822" s="127"/>
      <c r="AW2822" s="127"/>
      <c r="AX2822" s="120"/>
      <c r="AY2822" s="127"/>
      <c r="AZ2822" s="127"/>
      <c r="BA2822" s="120"/>
      <c r="BB2822" s="127"/>
      <c r="BC2822" s="127"/>
      <c r="BD2822" s="120"/>
      <c r="BE2822" s="120"/>
      <c r="BF2822" s="120"/>
      <c r="BG2822" s="120"/>
      <c r="BH2822" s="120"/>
      <c r="BI2822" s="120"/>
      <c r="BJ2822" s="120"/>
      <c r="BK2822" s="128"/>
      <c r="BL2822" s="128"/>
    </row>
    <row r="2823" spans="1:64" x14ac:dyDescent="0.2">
      <c r="A2823" s="120"/>
      <c r="B2823" s="120"/>
      <c r="C2823" s="168"/>
      <c r="D2823" s="127"/>
      <c r="E2823" s="141"/>
      <c r="F2823" s="141"/>
      <c r="G2823" s="141"/>
      <c r="H2823" s="120"/>
      <c r="I2823" s="127"/>
      <c r="J2823" s="127"/>
      <c r="K2823" s="120"/>
      <c r="L2823" s="127"/>
      <c r="M2823" s="127"/>
      <c r="N2823" s="120"/>
      <c r="O2823" s="127"/>
      <c r="P2823" s="127"/>
      <c r="Q2823" s="120"/>
      <c r="R2823" s="127"/>
      <c r="S2823" s="127"/>
      <c r="T2823" s="120"/>
      <c r="U2823" s="127"/>
      <c r="V2823" s="127"/>
      <c r="W2823" s="120"/>
      <c r="X2823" s="127"/>
      <c r="Y2823" s="127"/>
      <c r="Z2823" s="120"/>
      <c r="AA2823" s="127"/>
      <c r="AB2823" s="127"/>
      <c r="AC2823" s="120"/>
      <c r="AD2823" s="127"/>
      <c r="AE2823" s="127"/>
      <c r="AF2823" s="120"/>
      <c r="AG2823" s="127"/>
      <c r="AH2823" s="127"/>
      <c r="AI2823" s="120"/>
      <c r="AJ2823" s="127"/>
      <c r="AK2823" s="127"/>
      <c r="AL2823" s="120"/>
      <c r="AM2823" s="127"/>
      <c r="AN2823" s="127"/>
      <c r="AO2823" s="120"/>
      <c r="AP2823" s="127"/>
      <c r="AQ2823" s="127"/>
      <c r="AR2823" s="127"/>
      <c r="AS2823" s="127"/>
      <c r="AT2823" s="127"/>
      <c r="AU2823" s="120"/>
      <c r="AV2823" s="127"/>
      <c r="AW2823" s="127"/>
      <c r="AX2823" s="120"/>
      <c r="AY2823" s="127"/>
      <c r="AZ2823" s="127"/>
      <c r="BA2823" s="120"/>
      <c r="BB2823" s="127"/>
      <c r="BC2823" s="127"/>
      <c r="BD2823" s="120"/>
      <c r="BE2823" s="120"/>
      <c r="BF2823" s="120"/>
      <c r="BG2823" s="120"/>
      <c r="BH2823" s="120"/>
      <c r="BI2823" s="120"/>
      <c r="BJ2823" s="120"/>
      <c r="BK2823" s="128"/>
      <c r="BL2823" s="128"/>
    </row>
    <row r="2824" spans="1:64" x14ac:dyDescent="0.2">
      <c r="A2824" s="120"/>
      <c r="B2824" s="120"/>
      <c r="C2824" s="168"/>
      <c r="D2824" s="127"/>
      <c r="E2824" s="141"/>
      <c r="F2824" s="141"/>
      <c r="G2824" s="141"/>
      <c r="H2824" s="120"/>
      <c r="I2824" s="127"/>
      <c r="J2824" s="127"/>
      <c r="K2824" s="120"/>
      <c r="L2824" s="127"/>
      <c r="M2824" s="127"/>
      <c r="N2824" s="120"/>
      <c r="O2824" s="127"/>
      <c r="P2824" s="127"/>
      <c r="Q2824" s="120"/>
      <c r="R2824" s="127"/>
      <c r="S2824" s="127"/>
      <c r="T2824" s="120"/>
      <c r="U2824" s="127"/>
      <c r="V2824" s="127"/>
      <c r="W2824" s="120"/>
      <c r="X2824" s="127"/>
      <c r="Y2824" s="127"/>
      <c r="Z2824" s="120"/>
      <c r="AA2824" s="127"/>
      <c r="AB2824" s="127"/>
      <c r="AC2824" s="120"/>
      <c r="AD2824" s="127"/>
      <c r="AE2824" s="127"/>
      <c r="AF2824" s="120"/>
      <c r="AG2824" s="127"/>
      <c r="AH2824" s="127"/>
      <c r="AI2824" s="120"/>
      <c r="AJ2824" s="127"/>
      <c r="AK2824" s="127"/>
      <c r="AL2824" s="120"/>
      <c r="AM2824" s="127"/>
      <c r="AN2824" s="127"/>
      <c r="AO2824" s="120"/>
      <c r="AP2824" s="127"/>
      <c r="AQ2824" s="127"/>
      <c r="AR2824" s="127"/>
      <c r="AS2824" s="127"/>
      <c r="AT2824" s="127"/>
      <c r="AU2824" s="120"/>
      <c r="AV2824" s="127"/>
      <c r="AW2824" s="127"/>
      <c r="AX2824" s="120"/>
      <c r="AY2824" s="127"/>
      <c r="AZ2824" s="127"/>
      <c r="BA2824" s="120"/>
      <c r="BB2824" s="127"/>
      <c r="BC2824" s="127"/>
      <c r="BD2824" s="120"/>
      <c r="BE2824" s="120"/>
      <c r="BF2824" s="120"/>
      <c r="BG2824" s="120"/>
      <c r="BH2824" s="120"/>
      <c r="BI2824" s="120"/>
      <c r="BJ2824" s="120"/>
      <c r="BK2824" s="128"/>
      <c r="BL2824" s="128"/>
    </row>
    <row r="2825" spans="1:64" x14ac:dyDescent="0.2">
      <c r="A2825" s="120"/>
      <c r="B2825" s="120"/>
      <c r="C2825" s="168"/>
      <c r="D2825" s="127"/>
      <c r="E2825" s="141"/>
      <c r="F2825" s="141"/>
      <c r="G2825" s="141"/>
      <c r="H2825" s="120"/>
      <c r="I2825" s="127"/>
      <c r="J2825" s="127"/>
      <c r="K2825" s="120"/>
      <c r="L2825" s="127"/>
      <c r="M2825" s="127"/>
      <c r="N2825" s="120"/>
      <c r="O2825" s="127"/>
      <c r="P2825" s="127"/>
      <c r="Q2825" s="120"/>
      <c r="R2825" s="127"/>
      <c r="S2825" s="127"/>
      <c r="T2825" s="120"/>
      <c r="U2825" s="127"/>
      <c r="V2825" s="127"/>
      <c r="W2825" s="120"/>
      <c r="X2825" s="127"/>
      <c r="Y2825" s="127"/>
      <c r="Z2825" s="120"/>
      <c r="AA2825" s="127"/>
      <c r="AB2825" s="127"/>
      <c r="AC2825" s="120"/>
      <c r="AD2825" s="127"/>
      <c r="AE2825" s="127"/>
      <c r="AF2825" s="120"/>
      <c r="AG2825" s="127"/>
      <c r="AH2825" s="127"/>
      <c r="AI2825" s="120"/>
      <c r="AJ2825" s="127"/>
      <c r="AK2825" s="127"/>
      <c r="AL2825" s="120"/>
      <c r="AM2825" s="127"/>
      <c r="AN2825" s="127"/>
      <c r="AO2825" s="120"/>
      <c r="AP2825" s="127"/>
      <c r="AQ2825" s="127"/>
      <c r="AR2825" s="127"/>
      <c r="AS2825" s="127"/>
      <c r="AT2825" s="127"/>
      <c r="AU2825" s="120"/>
      <c r="AV2825" s="127"/>
      <c r="AW2825" s="127"/>
      <c r="AX2825" s="120"/>
      <c r="AY2825" s="127"/>
      <c r="AZ2825" s="127"/>
      <c r="BA2825" s="120"/>
      <c r="BB2825" s="127"/>
      <c r="BC2825" s="127"/>
      <c r="BD2825" s="120"/>
      <c r="BE2825" s="120"/>
      <c r="BF2825" s="120"/>
      <c r="BG2825" s="120"/>
      <c r="BH2825" s="120"/>
      <c r="BI2825" s="120"/>
      <c r="BJ2825" s="120"/>
      <c r="BK2825" s="128"/>
      <c r="BL2825" s="128"/>
    </row>
    <row r="2826" spans="1:64" x14ac:dyDescent="0.2">
      <c r="A2826" s="120"/>
      <c r="B2826" s="120"/>
      <c r="C2826" s="168"/>
      <c r="D2826" s="127"/>
      <c r="E2826" s="141"/>
      <c r="F2826" s="141"/>
      <c r="G2826" s="141"/>
      <c r="H2826" s="120"/>
      <c r="I2826" s="127"/>
      <c r="J2826" s="127"/>
      <c r="K2826" s="120"/>
      <c r="L2826" s="127"/>
      <c r="M2826" s="127"/>
      <c r="N2826" s="120"/>
      <c r="O2826" s="127"/>
      <c r="P2826" s="127"/>
      <c r="Q2826" s="120"/>
      <c r="R2826" s="127"/>
      <c r="S2826" s="127"/>
      <c r="T2826" s="120"/>
      <c r="U2826" s="127"/>
      <c r="V2826" s="127"/>
      <c r="W2826" s="120"/>
      <c r="X2826" s="127"/>
      <c r="Y2826" s="127"/>
      <c r="Z2826" s="120"/>
      <c r="AA2826" s="127"/>
      <c r="AB2826" s="127"/>
      <c r="AC2826" s="120"/>
      <c r="AD2826" s="127"/>
      <c r="AE2826" s="127"/>
      <c r="AF2826" s="120"/>
      <c r="AG2826" s="127"/>
      <c r="AH2826" s="127"/>
      <c r="AI2826" s="120"/>
      <c r="AJ2826" s="127"/>
      <c r="AK2826" s="127"/>
      <c r="AL2826" s="120"/>
      <c r="AM2826" s="127"/>
      <c r="AN2826" s="127"/>
      <c r="AO2826" s="120"/>
      <c r="AP2826" s="127"/>
      <c r="AQ2826" s="127"/>
      <c r="AR2826" s="127"/>
      <c r="AS2826" s="127"/>
      <c r="AT2826" s="127"/>
      <c r="AU2826" s="120"/>
      <c r="AV2826" s="127"/>
      <c r="AW2826" s="127"/>
      <c r="AX2826" s="120"/>
      <c r="AY2826" s="127"/>
      <c r="AZ2826" s="127"/>
      <c r="BA2826" s="120"/>
      <c r="BB2826" s="127"/>
      <c r="BC2826" s="127"/>
      <c r="BD2826" s="120"/>
      <c r="BE2826" s="120"/>
      <c r="BF2826" s="120"/>
      <c r="BG2826" s="120"/>
      <c r="BH2826" s="120"/>
      <c r="BI2826" s="120"/>
      <c r="BJ2826" s="120"/>
      <c r="BK2826" s="128"/>
      <c r="BL2826" s="128"/>
    </row>
    <row r="2827" spans="1:64" x14ac:dyDescent="0.2">
      <c r="A2827" s="120"/>
      <c r="B2827" s="120"/>
      <c r="C2827" s="168"/>
      <c r="D2827" s="127"/>
      <c r="E2827" s="141"/>
      <c r="F2827" s="141"/>
      <c r="G2827" s="141"/>
      <c r="H2827" s="120"/>
      <c r="I2827" s="127"/>
      <c r="J2827" s="127"/>
      <c r="K2827" s="120"/>
      <c r="L2827" s="127"/>
      <c r="M2827" s="127"/>
      <c r="N2827" s="120"/>
      <c r="O2827" s="127"/>
      <c r="P2827" s="127"/>
      <c r="Q2827" s="120"/>
      <c r="R2827" s="127"/>
      <c r="S2827" s="127"/>
      <c r="T2827" s="120"/>
      <c r="U2827" s="127"/>
      <c r="V2827" s="127"/>
      <c r="W2827" s="120"/>
      <c r="X2827" s="127"/>
      <c r="Y2827" s="127"/>
      <c r="Z2827" s="120"/>
      <c r="AA2827" s="127"/>
      <c r="AB2827" s="127"/>
      <c r="AC2827" s="120"/>
      <c r="AD2827" s="127"/>
      <c r="AE2827" s="127"/>
      <c r="AF2827" s="120"/>
      <c r="AG2827" s="127"/>
      <c r="AH2827" s="127"/>
      <c r="AI2827" s="120"/>
      <c r="AJ2827" s="127"/>
      <c r="AK2827" s="127"/>
      <c r="AL2827" s="120"/>
      <c r="AM2827" s="127"/>
      <c r="AN2827" s="127"/>
      <c r="AO2827" s="120"/>
      <c r="AP2827" s="127"/>
      <c r="AQ2827" s="127"/>
      <c r="AR2827" s="127"/>
      <c r="AS2827" s="127"/>
      <c r="AT2827" s="127"/>
      <c r="AU2827" s="120"/>
      <c r="AV2827" s="127"/>
      <c r="AW2827" s="127"/>
      <c r="AX2827" s="120"/>
      <c r="AY2827" s="127"/>
      <c r="AZ2827" s="127"/>
      <c r="BA2827" s="120"/>
      <c r="BB2827" s="127"/>
      <c r="BC2827" s="127"/>
      <c r="BD2827" s="120"/>
      <c r="BE2827" s="120"/>
      <c r="BF2827" s="120"/>
      <c r="BG2827" s="120"/>
      <c r="BH2827" s="120"/>
      <c r="BI2827" s="120"/>
      <c r="BJ2827" s="120"/>
      <c r="BK2827" s="128"/>
      <c r="BL2827" s="128"/>
    </row>
    <row r="2828" spans="1:64" x14ac:dyDescent="0.2">
      <c r="A2828" s="120"/>
      <c r="B2828" s="120"/>
      <c r="C2828" s="168"/>
      <c r="D2828" s="127"/>
      <c r="E2828" s="141"/>
      <c r="F2828" s="141"/>
      <c r="G2828" s="141"/>
      <c r="H2828" s="120"/>
      <c r="I2828" s="127"/>
      <c r="J2828" s="127"/>
      <c r="K2828" s="120"/>
      <c r="L2828" s="127"/>
      <c r="M2828" s="127"/>
      <c r="N2828" s="120"/>
      <c r="O2828" s="127"/>
      <c r="P2828" s="127"/>
      <c r="Q2828" s="120"/>
      <c r="R2828" s="127"/>
      <c r="S2828" s="127"/>
      <c r="T2828" s="120"/>
      <c r="U2828" s="127"/>
      <c r="V2828" s="127"/>
      <c r="W2828" s="120"/>
      <c r="X2828" s="127"/>
      <c r="Y2828" s="127"/>
      <c r="Z2828" s="120"/>
      <c r="AA2828" s="127"/>
      <c r="AB2828" s="127"/>
      <c r="AC2828" s="120"/>
      <c r="AD2828" s="127"/>
      <c r="AE2828" s="127"/>
      <c r="AF2828" s="120"/>
      <c r="AG2828" s="127"/>
      <c r="AH2828" s="127"/>
      <c r="AI2828" s="120"/>
      <c r="AJ2828" s="127"/>
      <c r="AK2828" s="127"/>
      <c r="AL2828" s="120"/>
      <c r="AM2828" s="127"/>
      <c r="AN2828" s="127"/>
      <c r="AO2828" s="120"/>
      <c r="AP2828" s="127"/>
      <c r="AQ2828" s="127"/>
      <c r="AR2828" s="127"/>
      <c r="AS2828" s="127"/>
      <c r="AT2828" s="127"/>
      <c r="AU2828" s="120"/>
      <c r="AV2828" s="127"/>
      <c r="AW2828" s="127"/>
      <c r="AX2828" s="120"/>
      <c r="AY2828" s="127"/>
      <c r="AZ2828" s="127"/>
      <c r="BA2828" s="120"/>
      <c r="BB2828" s="127"/>
      <c r="BC2828" s="127"/>
      <c r="BD2828" s="120"/>
      <c r="BE2828" s="120"/>
      <c r="BF2828" s="120"/>
      <c r="BG2828" s="120"/>
      <c r="BH2828" s="120"/>
      <c r="BI2828" s="120"/>
      <c r="BJ2828" s="120"/>
      <c r="BK2828" s="128"/>
      <c r="BL2828" s="128"/>
    </row>
    <row r="2829" spans="1:64" x14ac:dyDescent="0.2">
      <c r="A2829" s="120"/>
      <c r="B2829" s="120"/>
      <c r="C2829" s="168"/>
      <c r="D2829" s="127"/>
      <c r="E2829" s="141"/>
      <c r="F2829" s="141"/>
      <c r="G2829" s="141"/>
      <c r="H2829" s="120"/>
      <c r="I2829" s="127"/>
      <c r="J2829" s="127"/>
      <c r="K2829" s="120"/>
      <c r="L2829" s="127"/>
      <c r="M2829" s="127"/>
      <c r="N2829" s="120"/>
      <c r="O2829" s="127"/>
      <c r="P2829" s="127"/>
      <c r="Q2829" s="120"/>
      <c r="R2829" s="127"/>
      <c r="S2829" s="127"/>
      <c r="T2829" s="120"/>
      <c r="U2829" s="127"/>
      <c r="V2829" s="127"/>
      <c r="W2829" s="120"/>
      <c r="X2829" s="127"/>
      <c r="Y2829" s="127"/>
      <c r="Z2829" s="120"/>
      <c r="AA2829" s="127"/>
      <c r="AB2829" s="127"/>
      <c r="AC2829" s="120"/>
      <c r="AD2829" s="127"/>
      <c r="AE2829" s="127"/>
      <c r="AF2829" s="120"/>
      <c r="AG2829" s="127"/>
      <c r="AH2829" s="127"/>
      <c r="AI2829" s="120"/>
      <c r="AJ2829" s="127"/>
      <c r="AK2829" s="127"/>
      <c r="AL2829" s="120"/>
      <c r="AM2829" s="127"/>
      <c r="AN2829" s="127"/>
      <c r="AO2829" s="120"/>
      <c r="AP2829" s="127"/>
      <c r="AQ2829" s="127"/>
      <c r="AR2829" s="127"/>
      <c r="AS2829" s="127"/>
      <c r="AT2829" s="127"/>
      <c r="AU2829" s="120"/>
      <c r="AV2829" s="127"/>
      <c r="AW2829" s="127"/>
      <c r="AX2829" s="120"/>
      <c r="AY2829" s="127"/>
      <c r="AZ2829" s="127"/>
      <c r="BA2829" s="120"/>
      <c r="BB2829" s="127"/>
      <c r="BC2829" s="127"/>
      <c r="BD2829" s="120"/>
      <c r="BE2829" s="120"/>
      <c r="BF2829" s="120"/>
      <c r="BG2829" s="120"/>
      <c r="BH2829" s="120"/>
      <c r="BI2829" s="120"/>
      <c r="BJ2829" s="120"/>
      <c r="BK2829" s="128"/>
      <c r="BL2829" s="128"/>
    </row>
    <row r="2830" spans="1:64" x14ac:dyDescent="0.2">
      <c r="A2830" s="120"/>
      <c r="B2830" s="120"/>
      <c r="C2830" s="168"/>
      <c r="D2830" s="127"/>
      <c r="E2830" s="141"/>
      <c r="F2830" s="141"/>
      <c r="G2830" s="141"/>
      <c r="H2830" s="120"/>
      <c r="I2830" s="127"/>
      <c r="J2830" s="127"/>
      <c r="K2830" s="120"/>
      <c r="L2830" s="127"/>
      <c r="M2830" s="127"/>
      <c r="N2830" s="120"/>
      <c r="O2830" s="127"/>
      <c r="P2830" s="127"/>
      <c r="Q2830" s="120"/>
      <c r="R2830" s="127"/>
      <c r="S2830" s="127"/>
      <c r="T2830" s="120"/>
      <c r="U2830" s="127"/>
      <c r="V2830" s="127"/>
      <c r="W2830" s="120"/>
      <c r="X2830" s="127"/>
      <c r="Y2830" s="127"/>
      <c r="Z2830" s="120"/>
      <c r="AA2830" s="127"/>
      <c r="AB2830" s="127"/>
      <c r="AC2830" s="120"/>
      <c r="AD2830" s="127"/>
      <c r="AE2830" s="127"/>
      <c r="AF2830" s="120"/>
      <c r="AG2830" s="127"/>
      <c r="AH2830" s="127"/>
      <c r="AI2830" s="120"/>
      <c r="AJ2830" s="127"/>
      <c r="AK2830" s="127"/>
      <c r="AL2830" s="120"/>
      <c r="AM2830" s="127"/>
      <c r="AN2830" s="127"/>
      <c r="AO2830" s="120"/>
      <c r="AP2830" s="127"/>
      <c r="AQ2830" s="127"/>
      <c r="AR2830" s="127"/>
      <c r="AS2830" s="127"/>
      <c r="AT2830" s="127"/>
      <c r="AU2830" s="120"/>
      <c r="AV2830" s="127"/>
      <c r="AW2830" s="127"/>
      <c r="AX2830" s="120"/>
      <c r="AY2830" s="127"/>
      <c r="AZ2830" s="127"/>
      <c r="BA2830" s="120"/>
      <c r="BB2830" s="127"/>
      <c r="BC2830" s="127"/>
      <c r="BD2830" s="120"/>
      <c r="BE2830" s="120"/>
      <c r="BF2830" s="120"/>
      <c r="BG2830" s="120"/>
      <c r="BH2830" s="120"/>
      <c r="BI2830" s="120"/>
      <c r="BJ2830" s="120"/>
      <c r="BK2830" s="128"/>
      <c r="BL2830" s="128"/>
    </row>
    <row r="2831" spans="1:64" x14ac:dyDescent="0.2">
      <c r="A2831" s="120"/>
      <c r="B2831" s="120"/>
      <c r="C2831" s="168"/>
      <c r="D2831" s="127"/>
      <c r="E2831" s="141"/>
      <c r="F2831" s="141"/>
      <c r="G2831" s="141"/>
      <c r="H2831" s="120"/>
      <c r="I2831" s="127"/>
      <c r="J2831" s="127"/>
      <c r="K2831" s="120"/>
      <c r="L2831" s="127"/>
      <c r="M2831" s="127"/>
      <c r="N2831" s="120"/>
      <c r="O2831" s="127"/>
      <c r="P2831" s="127"/>
      <c r="Q2831" s="120"/>
      <c r="R2831" s="127"/>
      <c r="S2831" s="127"/>
      <c r="T2831" s="120"/>
      <c r="U2831" s="127"/>
      <c r="V2831" s="127"/>
      <c r="W2831" s="120"/>
      <c r="X2831" s="127"/>
      <c r="Y2831" s="127"/>
      <c r="Z2831" s="120"/>
      <c r="AA2831" s="127"/>
      <c r="AB2831" s="127"/>
      <c r="AC2831" s="120"/>
      <c r="AD2831" s="127"/>
      <c r="AE2831" s="127"/>
      <c r="AF2831" s="120"/>
      <c r="AG2831" s="127"/>
      <c r="AH2831" s="127"/>
      <c r="AI2831" s="120"/>
      <c r="AJ2831" s="127"/>
      <c r="AK2831" s="127"/>
      <c r="AL2831" s="120"/>
      <c r="AM2831" s="127"/>
      <c r="AN2831" s="127"/>
      <c r="AO2831" s="120"/>
      <c r="AP2831" s="127"/>
      <c r="AQ2831" s="127"/>
      <c r="AR2831" s="127"/>
      <c r="AS2831" s="127"/>
      <c r="AT2831" s="127"/>
      <c r="AU2831" s="120"/>
      <c r="AV2831" s="127"/>
      <c r="AW2831" s="127"/>
      <c r="AX2831" s="120"/>
      <c r="AY2831" s="127"/>
      <c r="AZ2831" s="127"/>
      <c r="BA2831" s="120"/>
      <c r="BB2831" s="127"/>
      <c r="BC2831" s="127"/>
      <c r="BD2831" s="120"/>
      <c r="BE2831" s="120"/>
      <c r="BF2831" s="120"/>
      <c r="BG2831" s="120"/>
      <c r="BH2831" s="120"/>
      <c r="BI2831" s="120"/>
      <c r="BJ2831" s="120"/>
      <c r="BK2831" s="128"/>
      <c r="BL2831" s="128"/>
    </row>
    <row r="2832" spans="1:64" x14ac:dyDescent="0.2">
      <c r="A2832" s="120"/>
      <c r="B2832" s="120"/>
      <c r="C2832" s="168"/>
      <c r="D2832" s="127"/>
      <c r="E2832" s="141"/>
      <c r="F2832" s="141"/>
      <c r="G2832" s="141"/>
      <c r="H2832" s="120"/>
      <c r="I2832" s="127"/>
      <c r="J2832" s="127"/>
      <c r="K2832" s="120"/>
      <c r="L2832" s="127"/>
      <c r="M2832" s="127"/>
      <c r="N2832" s="120"/>
      <c r="O2832" s="127"/>
      <c r="P2832" s="127"/>
      <c r="Q2832" s="120"/>
      <c r="R2832" s="127"/>
      <c r="S2832" s="127"/>
      <c r="T2832" s="120"/>
      <c r="U2832" s="127"/>
      <c r="V2832" s="127"/>
      <c r="W2832" s="120"/>
      <c r="X2832" s="127"/>
      <c r="Y2832" s="127"/>
      <c r="Z2832" s="120"/>
      <c r="AA2832" s="127"/>
      <c r="AB2832" s="127"/>
      <c r="AC2832" s="120"/>
      <c r="AD2832" s="127"/>
      <c r="AE2832" s="127"/>
      <c r="AF2832" s="120"/>
      <c r="AG2832" s="127"/>
      <c r="AH2832" s="127"/>
      <c r="AI2832" s="120"/>
      <c r="AJ2832" s="127"/>
      <c r="AK2832" s="127"/>
      <c r="AL2832" s="120"/>
      <c r="AM2832" s="127"/>
      <c r="AN2832" s="127"/>
      <c r="AO2832" s="120"/>
      <c r="AP2832" s="127"/>
      <c r="AQ2832" s="127"/>
      <c r="AR2832" s="127"/>
      <c r="AS2832" s="127"/>
      <c r="AT2832" s="127"/>
      <c r="AU2832" s="120"/>
      <c r="AV2832" s="127"/>
      <c r="AW2832" s="127"/>
      <c r="AX2832" s="120"/>
      <c r="AY2832" s="127"/>
      <c r="AZ2832" s="127"/>
      <c r="BA2832" s="120"/>
      <c r="BB2832" s="127"/>
      <c r="BC2832" s="127"/>
      <c r="BD2832" s="120"/>
      <c r="BE2832" s="120"/>
      <c r="BF2832" s="120"/>
      <c r="BG2832" s="120"/>
      <c r="BH2832" s="120"/>
      <c r="BI2832" s="120"/>
      <c r="BJ2832" s="120"/>
      <c r="BK2832" s="128"/>
      <c r="BL2832" s="128"/>
    </row>
    <row r="2833" spans="1:64" x14ac:dyDescent="0.2">
      <c r="A2833" s="120"/>
      <c r="B2833" s="120"/>
      <c r="C2833" s="168"/>
      <c r="D2833" s="127"/>
      <c r="E2833" s="141"/>
      <c r="F2833" s="141"/>
      <c r="G2833" s="141"/>
      <c r="H2833" s="120"/>
      <c r="I2833" s="127"/>
      <c r="J2833" s="127"/>
      <c r="K2833" s="120"/>
      <c r="L2833" s="127"/>
      <c r="M2833" s="127"/>
      <c r="N2833" s="120"/>
      <c r="O2833" s="127"/>
      <c r="P2833" s="127"/>
      <c r="Q2833" s="120"/>
      <c r="R2833" s="127"/>
      <c r="S2833" s="127"/>
      <c r="T2833" s="120"/>
      <c r="U2833" s="127"/>
      <c r="V2833" s="127"/>
      <c r="W2833" s="120"/>
      <c r="X2833" s="127"/>
      <c r="Y2833" s="127"/>
      <c r="Z2833" s="120"/>
      <c r="AA2833" s="127"/>
      <c r="AB2833" s="127"/>
      <c r="AC2833" s="120"/>
      <c r="AD2833" s="127"/>
      <c r="AE2833" s="127"/>
      <c r="AF2833" s="120"/>
      <c r="AG2833" s="127"/>
      <c r="AH2833" s="127"/>
      <c r="AI2833" s="120"/>
      <c r="AJ2833" s="127"/>
      <c r="AK2833" s="127"/>
      <c r="AL2833" s="120"/>
      <c r="AM2833" s="127"/>
      <c r="AN2833" s="127"/>
      <c r="AO2833" s="120"/>
      <c r="AP2833" s="127"/>
      <c r="AQ2833" s="127"/>
      <c r="AR2833" s="127"/>
      <c r="AS2833" s="127"/>
      <c r="AT2833" s="127"/>
      <c r="AU2833" s="120"/>
      <c r="AV2833" s="127"/>
      <c r="AW2833" s="127"/>
      <c r="AX2833" s="120"/>
      <c r="AY2833" s="127"/>
      <c r="AZ2833" s="127"/>
      <c r="BA2833" s="120"/>
      <c r="BB2833" s="127"/>
      <c r="BC2833" s="127"/>
      <c r="BD2833" s="120"/>
      <c r="BE2833" s="120"/>
      <c r="BF2833" s="120"/>
      <c r="BG2833" s="120"/>
      <c r="BH2833" s="120"/>
      <c r="BI2833" s="120"/>
      <c r="BJ2833" s="120"/>
      <c r="BK2833" s="128"/>
      <c r="BL2833" s="128"/>
    </row>
    <row r="2834" spans="1:64" x14ac:dyDescent="0.2">
      <c r="A2834" s="120"/>
      <c r="B2834" s="120"/>
      <c r="C2834" s="168"/>
      <c r="D2834" s="127"/>
      <c r="E2834" s="141"/>
      <c r="F2834" s="141"/>
      <c r="G2834" s="141"/>
      <c r="H2834" s="120"/>
      <c r="I2834" s="127"/>
      <c r="J2834" s="127"/>
      <c r="K2834" s="120"/>
      <c r="L2834" s="127"/>
      <c r="M2834" s="127"/>
      <c r="N2834" s="120"/>
      <c r="O2834" s="127"/>
      <c r="P2834" s="127"/>
      <c r="Q2834" s="120"/>
      <c r="R2834" s="127"/>
      <c r="S2834" s="127"/>
      <c r="T2834" s="120"/>
      <c r="U2834" s="127"/>
      <c r="V2834" s="127"/>
      <c r="W2834" s="120"/>
      <c r="X2834" s="127"/>
      <c r="Y2834" s="127"/>
      <c r="Z2834" s="120"/>
      <c r="AA2834" s="127"/>
      <c r="AB2834" s="127"/>
      <c r="AC2834" s="120"/>
      <c r="AD2834" s="127"/>
      <c r="AE2834" s="127"/>
      <c r="AF2834" s="120"/>
      <c r="AG2834" s="127"/>
      <c r="AH2834" s="127"/>
      <c r="AI2834" s="120"/>
      <c r="AJ2834" s="127"/>
      <c r="AK2834" s="127"/>
      <c r="AL2834" s="120"/>
      <c r="AM2834" s="127"/>
      <c r="AN2834" s="127"/>
      <c r="AO2834" s="120"/>
      <c r="AP2834" s="127"/>
      <c r="AQ2834" s="127"/>
      <c r="AR2834" s="127"/>
      <c r="AS2834" s="127"/>
      <c r="AT2834" s="127"/>
      <c r="AU2834" s="120"/>
      <c r="AV2834" s="127"/>
      <c r="AW2834" s="127"/>
      <c r="AX2834" s="120"/>
      <c r="AY2834" s="127"/>
      <c r="AZ2834" s="127"/>
      <c r="BA2834" s="120"/>
      <c r="BB2834" s="127"/>
      <c r="BC2834" s="127"/>
      <c r="BD2834" s="120"/>
      <c r="BE2834" s="120"/>
      <c r="BF2834" s="120"/>
      <c r="BG2834" s="120"/>
      <c r="BH2834" s="120"/>
      <c r="BI2834" s="120"/>
      <c r="BJ2834" s="120"/>
      <c r="BK2834" s="128"/>
      <c r="BL2834" s="128"/>
    </row>
    <row r="2835" spans="1:64" x14ac:dyDescent="0.2">
      <c r="A2835" s="120"/>
      <c r="B2835" s="120"/>
      <c r="C2835" s="168"/>
      <c r="D2835" s="127"/>
      <c r="E2835" s="141"/>
      <c r="F2835" s="141"/>
      <c r="G2835" s="141"/>
      <c r="H2835" s="120"/>
      <c r="I2835" s="127"/>
      <c r="J2835" s="127"/>
      <c r="K2835" s="120"/>
      <c r="L2835" s="127"/>
      <c r="M2835" s="127"/>
      <c r="N2835" s="120"/>
      <c r="O2835" s="127"/>
      <c r="P2835" s="127"/>
      <c r="Q2835" s="120"/>
      <c r="R2835" s="127"/>
      <c r="S2835" s="127"/>
      <c r="T2835" s="120"/>
      <c r="U2835" s="127"/>
      <c r="V2835" s="127"/>
      <c r="W2835" s="120"/>
      <c r="X2835" s="127"/>
      <c r="Y2835" s="127"/>
      <c r="Z2835" s="120"/>
      <c r="AA2835" s="127"/>
      <c r="AB2835" s="127"/>
      <c r="AC2835" s="120"/>
      <c r="AD2835" s="127"/>
      <c r="AE2835" s="127"/>
      <c r="AF2835" s="120"/>
      <c r="AG2835" s="127"/>
      <c r="AH2835" s="127"/>
      <c r="AI2835" s="120"/>
      <c r="AJ2835" s="127"/>
      <c r="AK2835" s="127"/>
      <c r="AL2835" s="120"/>
      <c r="AM2835" s="127"/>
      <c r="AN2835" s="127"/>
      <c r="AO2835" s="120"/>
      <c r="AP2835" s="127"/>
      <c r="AQ2835" s="127"/>
      <c r="AR2835" s="127"/>
      <c r="AS2835" s="127"/>
      <c r="AT2835" s="127"/>
      <c r="AU2835" s="120"/>
      <c r="AV2835" s="127"/>
      <c r="AW2835" s="127"/>
      <c r="AX2835" s="120"/>
      <c r="AY2835" s="127"/>
      <c r="AZ2835" s="127"/>
      <c r="BA2835" s="120"/>
      <c r="BB2835" s="127"/>
      <c r="BC2835" s="127"/>
      <c r="BD2835" s="120"/>
      <c r="BE2835" s="120"/>
      <c r="BF2835" s="120"/>
      <c r="BG2835" s="120"/>
      <c r="BH2835" s="120"/>
      <c r="BI2835" s="120"/>
      <c r="BJ2835" s="120"/>
      <c r="BK2835" s="128"/>
      <c r="BL2835" s="128"/>
    </row>
    <row r="2836" spans="1:64" x14ac:dyDescent="0.2">
      <c r="A2836" s="120"/>
      <c r="B2836" s="120"/>
      <c r="C2836" s="168"/>
      <c r="D2836" s="127"/>
      <c r="E2836" s="141"/>
      <c r="F2836" s="141"/>
      <c r="G2836" s="141"/>
      <c r="H2836" s="120"/>
      <c r="I2836" s="127"/>
      <c r="J2836" s="127"/>
      <c r="K2836" s="120"/>
      <c r="L2836" s="127"/>
      <c r="M2836" s="127"/>
      <c r="N2836" s="120"/>
      <c r="O2836" s="127"/>
      <c r="P2836" s="127"/>
      <c r="Q2836" s="120"/>
      <c r="R2836" s="127"/>
      <c r="S2836" s="127"/>
      <c r="T2836" s="120"/>
      <c r="U2836" s="127"/>
      <c r="V2836" s="127"/>
      <c r="W2836" s="120"/>
      <c r="X2836" s="127"/>
      <c r="Y2836" s="127"/>
      <c r="Z2836" s="120"/>
      <c r="AA2836" s="127"/>
      <c r="AB2836" s="127"/>
      <c r="AC2836" s="120"/>
      <c r="AD2836" s="127"/>
      <c r="AE2836" s="127"/>
      <c r="AF2836" s="120"/>
      <c r="AG2836" s="127"/>
      <c r="AH2836" s="127"/>
      <c r="AI2836" s="120"/>
      <c r="AJ2836" s="127"/>
      <c r="AK2836" s="127"/>
      <c r="AL2836" s="120"/>
      <c r="AM2836" s="127"/>
      <c r="AN2836" s="127"/>
      <c r="AO2836" s="120"/>
      <c r="AP2836" s="127"/>
      <c r="AQ2836" s="127"/>
      <c r="AR2836" s="127"/>
      <c r="AS2836" s="127"/>
      <c r="AT2836" s="127"/>
      <c r="AU2836" s="120"/>
      <c r="AV2836" s="127"/>
      <c r="AW2836" s="127"/>
      <c r="AX2836" s="120"/>
      <c r="AY2836" s="127"/>
      <c r="AZ2836" s="127"/>
      <c r="BA2836" s="120"/>
      <c r="BB2836" s="127"/>
      <c r="BC2836" s="127"/>
      <c r="BD2836" s="120"/>
      <c r="BE2836" s="120"/>
      <c r="BF2836" s="120"/>
      <c r="BG2836" s="120"/>
      <c r="BH2836" s="120"/>
      <c r="BI2836" s="120"/>
      <c r="BJ2836" s="120"/>
      <c r="BK2836" s="128"/>
      <c r="BL2836" s="128"/>
    </row>
    <row r="2837" spans="1:64" x14ac:dyDescent="0.2">
      <c r="A2837" s="120"/>
      <c r="B2837" s="120"/>
      <c r="C2837" s="168"/>
      <c r="D2837" s="127"/>
      <c r="E2837" s="141"/>
      <c r="F2837" s="141"/>
      <c r="G2837" s="141"/>
      <c r="H2837" s="120"/>
      <c r="I2837" s="127"/>
      <c r="J2837" s="127"/>
      <c r="K2837" s="120"/>
      <c r="L2837" s="127"/>
      <c r="M2837" s="127"/>
      <c r="N2837" s="120"/>
      <c r="O2837" s="127"/>
      <c r="P2837" s="127"/>
      <c r="Q2837" s="120"/>
      <c r="R2837" s="127"/>
      <c r="S2837" s="127"/>
      <c r="T2837" s="120"/>
      <c r="U2837" s="127"/>
      <c r="V2837" s="127"/>
      <c r="W2837" s="120"/>
      <c r="X2837" s="127"/>
      <c r="Y2837" s="127"/>
      <c r="Z2837" s="120"/>
      <c r="AA2837" s="127"/>
      <c r="AB2837" s="127"/>
      <c r="AC2837" s="120"/>
      <c r="AD2837" s="127"/>
      <c r="AE2837" s="127"/>
      <c r="AF2837" s="120"/>
      <c r="AG2837" s="127"/>
      <c r="AH2837" s="127"/>
      <c r="AI2837" s="120"/>
      <c r="AJ2837" s="127"/>
      <c r="AK2837" s="127"/>
      <c r="AL2837" s="120"/>
      <c r="AM2837" s="127"/>
      <c r="AN2837" s="127"/>
      <c r="AO2837" s="120"/>
      <c r="AP2837" s="127"/>
      <c r="AQ2837" s="127"/>
      <c r="AR2837" s="127"/>
      <c r="AS2837" s="127"/>
      <c r="AT2837" s="127"/>
      <c r="AU2837" s="120"/>
      <c r="AV2837" s="127"/>
      <c r="AW2837" s="127"/>
      <c r="AX2837" s="120"/>
      <c r="AY2837" s="127"/>
      <c r="AZ2837" s="127"/>
      <c r="BA2837" s="120"/>
      <c r="BB2837" s="127"/>
      <c r="BC2837" s="127"/>
      <c r="BD2837" s="120"/>
      <c r="BE2837" s="120"/>
      <c r="BF2837" s="120"/>
      <c r="BG2837" s="120"/>
      <c r="BH2837" s="120"/>
      <c r="BI2837" s="120"/>
      <c r="BJ2837" s="120"/>
      <c r="BK2837" s="128"/>
      <c r="BL2837" s="128"/>
    </row>
    <row r="2838" spans="1:64" x14ac:dyDescent="0.2">
      <c r="A2838" s="120"/>
      <c r="B2838" s="120"/>
      <c r="C2838" s="168"/>
      <c r="D2838" s="127"/>
      <c r="E2838" s="141"/>
      <c r="F2838" s="141"/>
      <c r="G2838" s="141"/>
      <c r="H2838" s="120"/>
      <c r="I2838" s="127"/>
      <c r="J2838" s="127"/>
      <c r="K2838" s="120"/>
      <c r="L2838" s="127"/>
      <c r="M2838" s="127"/>
      <c r="N2838" s="120"/>
      <c r="O2838" s="127"/>
      <c r="P2838" s="127"/>
      <c r="Q2838" s="120"/>
      <c r="R2838" s="127"/>
      <c r="S2838" s="127"/>
      <c r="T2838" s="120"/>
      <c r="U2838" s="127"/>
      <c r="V2838" s="127"/>
      <c r="W2838" s="120"/>
      <c r="X2838" s="127"/>
      <c r="Y2838" s="127"/>
      <c r="Z2838" s="120"/>
      <c r="AA2838" s="127"/>
      <c r="AB2838" s="127"/>
      <c r="AC2838" s="120"/>
      <c r="AD2838" s="127"/>
      <c r="AE2838" s="127"/>
      <c r="AF2838" s="120"/>
      <c r="AG2838" s="127"/>
      <c r="AH2838" s="127"/>
      <c r="AI2838" s="120"/>
      <c r="AJ2838" s="127"/>
      <c r="AK2838" s="127"/>
      <c r="AL2838" s="120"/>
      <c r="AM2838" s="127"/>
      <c r="AN2838" s="127"/>
      <c r="AO2838" s="120"/>
      <c r="AP2838" s="127"/>
      <c r="AQ2838" s="127"/>
      <c r="AR2838" s="127"/>
      <c r="AS2838" s="127"/>
      <c r="AT2838" s="127"/>
      <c r="AU2838" s="120"/>
      <c r="AV2838" s="127"/>
      <c r="AW2838" s="127"/>
      <c r="AX2838" s="120"/>
      <c r="AY2838" s="127"/>
      <c r="AZ2838" s="127"/>
      <c r="BA2838" s="120"/>
      <c r="BB2838" s="127"/>
      <c r="BC2838" s="127"/>
      <c r="BD2838" s="120"/>
      <c r="BE2838" s="120"/>
      <c r="BF2838" s="120"/>
      <c r="BG2838" s="120"/>
      <c r="BH2838" s="120"/>
      <c r="BI2838" s="120"/>
      <c r="BJ2838" s="120"/>
      <c r="BK2838" s="128"/>
      <c r="BL2838" s="128"/>
    </row>
    <row r="2839" spans="1:64" x14ac:dyDescent="0.2">
      <c r="A2839" s="120"/>
      <c r="B2839" s="120"/>
      <c r="C2839" s="168"/>
      <c r="D2839" s="127"/>
      <c r="E2839" s="141"/>
      <c r="F2839" s="141"/>
      <c r="G2839" s="141"/>
      <c r="H2839" s="120"/>
      <c r="I2839" s="127"/>
      <c r="J2839" s="127"/>
      <c r="K2839" s="120"/>
      <c r="L2839" s="127"/>
      <c r="M2839" s="127"/>
      <c r="N2839" s="120"/>
      <c r="O2839" s="127"/>
      <c r="P2839" s="127"/>
      <c r="Q2839" s="120"/>
      <c r="R2839" s="127"/>
      <c r="S2839" s="127"/>
      <c r="T2839" s="120"/>
      <c r="U2839" s="127"/>
      <c r="V2839" s="127"/>
      <c r="W2839" s="120"/>
      <c r="X2839" s="127"/>
      <c r="Y2839" s="127"/>
      <c r="Z2839" s="120"/>
      <c r="AA2839" s="127"/>
      <c r="AB2839" s="127"/>
      <c r="AC2839" s="120"/>
      <c r="AD2839" s="127"/>
      <c r="AE2839" s="127"/>
      <c r="AF2839" s="120"/>
      <c r="AG2839" s="127"/>
      <c r="AH2839" s="127"/>
      <c r="AI2839" s="120"/>
      <c r="AJ2839" s="127"/>
      <c r="AK2839" s="127"/>
      <c r="AL2839" s="120"/>
      <c r="AM2839" s="127"/>
      <c r="AN2839" s="127"/>
      <c r="AO2839" s="120"/>
      <c r="AP2839" s="127"/>
      <c r="AQ2839" s="127"/>
      <c r="AR2839" s="127"/>
      <c r="AS2839" s="127"/>
      <c r="AT2839" s="127"/>
      <c r="AU2839" s="120"/>
      <c r="AV2839" s="127"/>
      <c r="AW2839" s="127"/>
      <c r="AX2839" s="120"/>
      <c r="AY2839" s="127"/>
      <c r="AZ2839" s="127"/>
      <c r="BA2839" s="120"/>
      <c r="BB2839" s="127"/>
      <c r="BC2839" s="127"/>
      <c r="BD2839" s="120"/>
      <c r="BE2839" s="120"/>
      <c r="BF2839" s="120"/>
      <c r="BG2839" s="120"/>
      <c r="BH2839" s="120"/>
      <c r="BI2839" s="120"/>
      <c r="BJ2839" s="120"/>
      <c r="BK2839" s="128"/>
      <c r="BL2839" s="128"/>
    </row>
    <row r="2840" spans="1:64" x14ac:dyDescent="0.2">
      <c r="A2840" s="120"/>
      <c r="B2840" s="120"/>
      <c r="C2840" s="168"/>
      <c r="D2840" s="127"/>
      <c r="E2840" s="141"/>
      <c r="F2840" s="141"/>
      <c r="G2840" s="141"/>
      <c r="H2840" s="120"/>
      <c r="I2840" s="127"/>
      <c r="J2840" s="127"/>
      <c r="K2840" s="120"/>
      <c r="L2840" s="127"/>
      <c r="M2840" s="127"/>
      <c r="N2840" s="120"/>
      <c r="O2840" s="127"/>
      <c r="P2840" s="127"/>
      <c r="Q2840" s="120"/>
      <c r="R2840" s="127"/>
      <c r="S2840" s="127"/>
      <c r="T2840" s="120"/>
      <c r="U2840" s="127"/>
      <c r="V2840" s="127"/>
      <c r="W2840" s="120"/>
      <c r="X2840" s="127"/>
      <c r="Y2840" s="127"/>
      <c r="Z2840" s="120"/>
      <c r="AA2840" s="127"/>
      <c r="AB2840" s="127"/>
      <c r="AC2840" s="120"/>
      <c r="AD2840" s="127"/>
      <c r="AE2840" s="127"/>
      <c r="AF2840" s="120"/>
      <c r="AG2840" s="127"/>
      <c r="AH2840" s="127"/>
      <c r="AI2840" s="120"/>
      <c r="AJ2840" s="127"/>
      <c r="AK2840" s="127"/>
      <c r="AL2840" s="120"/>
      <c r="AM2840" s="127"/>
      <c r="AN2840" s="127"/>
      <c r="AO2840" s="120"/>
      <c r="AP2840" s="127"/>
      <c r="AQ2840" s="127"/>
      <c r="AR2840" s="127"/>
      <c r="AS2840" s="127"/>
      <c r="AT2840" s="127"/>
      <c r="AU2840" s="120"/>
      <c r="AV2840" s="127"/>
      <c r="AW2840" s="127"/>
      <c r="AX2840" s="120"/>
      <c r="AY2840" s="127"/>
      <c r="AZ2840" s="127"/>
      <c r="BA2840" s="120"/>
      <c r="BB2840" s="127"/>
      <c r="BC2840" s="127"/>
      <c r="BD2840" s="120"/>
      <c r="BE2840" s="120"/>
      <c r="BF2840" s="120"/>
      <c r="BG2840" s="120"/>
      <c r="BH2840" s="120"/>
      <c r="BI2840" s="120"/>
      <c r="BJ2840" s="120"/>
      <c r="BK2840" s="128"/>
      <c r="BL2840" s="128"/>
    </row>
    <row r="2841" spans="1:64" x14ac:dyDescent="0.2">
      <c r="A2841" s="120"/>
      <c r="B2841" s="120"/>
      <c r="C2841" s="168"/>
      <c r="D2841" s="127"/>
      <c r="E2841" s="141"/>
      <c r="F2841" s="141"/>
      <c r="G2841" s="141"/>
      <c r="H2841" s="120"/>
      <c r="I2841" s="127"/>
      <c r="J2841" s="127"/>
      <c r="K2841" s="120"/>
      <c r="L2841" s="127"/>
      <c r="M2841" s="127"/>
      <c r="N2841" s="120"/>
      <c r="O2841" s="127"/>
      <c r="P2841" s="127"/>
      <c r="Q2841" s="120"/>
      <c r="R2841" s="127"/>
      <c r="S2841" s="127"/>
      <c r="T2841" s="120"/>
      <c r="U2841" s="127"/>
      <c r="V2841" s="127"/>
      <c r="W2841" s="120"/>
      <c r="X2841" s="127"/>
      <c r="Y2841" s="127"/>
      <c r="Z2841" s="120"/>
      <c r="AA2841" s="127"/>
      <c r="AB2841" s="127"/>
      <c r="AC2841" s="120"/>
      <c r="AD2841" s="127"/>
      <c r="AE2841" s="127"/>
      <c r="AF2841" s="120"/>
      <c r="AG2841" s="127"/>
      <c r="AH2841" s="127"/>
      <c r="AI2841" s="120"/>
      <c r="AJ2841" s="127"/>
      <c r="AK2841" s="127"/>
      <c r="AL2841" s="120"/>
      <c r="AM2841" s="127"/>
      <c r="AN2841" s="127"/>
      <c r="AO2841" s="120"/>
      <c r="AP2841" s="127"/>
      <c r="AQ2841" s="127"/>
      <c r="AR2841" s="127"/>
      <c r="AS2841" s="127"/>
      <c r="AT2841" s="127"/>
      <c r="AU2841" s="120"/>
      <c r="AV2841" s="127"/>
      <c r="AW2841" s="127"/>
      <c r="AX2841" s="120"/>
      <c r="AY2841" s="127"/>
      <c r="AZ2841" s="127"/>
      <c r="BA2841" s="120"/>
      <c r="BB2841" s="127"/>
      <c r="BC2841" s="127"/>
      <c r="BD2841" s="120"/>
      <c r="BE2841" s="120"/>
      <c r="BF2841" s="120"/>
      <c r="BG2841" s="120"/>
      <c r="BH2841" s="120"/>
      <c r="BI2841" s="120"/>
      <c r="BJ2841" s="120"/>
      <c r="BK2841" s="128"/>
      <c r="BL2841" s="128"/>
    </row>
    <row r="2842" spans="1:64" x14ac:dyDescent="0.2">
      <c r="A2842" s="120"/>
      <c r="B2842" s="120"/>
      <c r="C2842" s="168"/>
      <c r="D2842" s="127"/>
      <c r="E2842" s="141"/>
      <c r="F2842" s="141"/>
      <c r="G2842" s="141"/>
      <c r="H2842" s="120"/>
      <c r="I2842" s="127"/>
      <c r="J2842" s="127"/>
      <c r="K2842" s="120"/>
      <c r="L2842" s="127"/>
      <c r="M2842" s="127"/>
      <c r="N2842" s="120"/>
      <c r="O2842" s="127"/>
      <c r="P2842" s="127"/>
      <c r="Q2842" s="120"/>
      <c r="R2842" s="127"/>
      <c r="S2842" s="127"/>
      <c r="T2842" s="120"/>
      <c r="U2842" s="127"/>
      <c r="V2842" s="127"/>
      <c r="W2842" s="120"/>
      <c r="X2842" s="127"/>
      <c r="Y2842" s="127"/>
      <c r="Z2842" s="120"/>
      <c r="AA2842" s="127"/>
      <c r="AB2842" s="127"/>
      <c r="AC2842" s="120"/>
      <c r="AD2842" s="127"/>
      <c r="AE2842" s="127"/>
      <c r="AF2842" s="120"/>
      <c r="AG2842" s="127"/>
      <c r="AH2842" s="127"/>
      <c r="AI2842" s="120"/>
      <c r="AJ2842" s="127"/>
      <c r="AK2842" s="127"/>
      <c r="AL2842" s="120"/>
      <c r="AM2842" s="127"/>
      <c r="AN2842" s="127"/>
      <c r="AO2842" s="120"/>
      <c r="AP2842" s="127"/>
      <c r="AQ2842" s="127"/>
      <c r="AR2842" s="127"/>
      <c r="AS2842" s="127"/>
      <c r="AT2842" s="127"/>
      <c r="AU2842" s="120"/>
      <c r="AV2842" s="127"/>
      <c r="AW2842" s="127"/>
      <c r="AX2842" s="120"/>
      <c r="AY2842" s="127"/>
      <c r="AZ2842" s="127"/>
      <c r="BA2842" s="120"/>
      <c r="BB2842" s="127"/>
      <c r="BC2842" s="127"/>
      <c r="BD2842" s="120"/>
      <c r="BE2842" s="120"/>
      <c r="BF2842" s="120"/>
      <c r="BG2842" s="120"/>
      <c r="BH2842" s="120"/>
      <c r="BI2842" s="120"/>
      <c r="BJ2842" s="120"/>
      <c r="BK2842" s="128"/>
      <c r="BL2842" s="128"/>
    </row>
    <row r="2843" spans="1:64" x14ac:dyDescent="0.2">
      <c r="A2843" s="120"/>
      <c r="B2843" s="120"/>
      <c r="C2843" s="168"/>
      <c r="D2843" s="127"/>
      <c r="E2843" s="141"/>
      <c r="F2843" s="141"/>
      <c r="G2843" s="141"/>
      <c r="H2843" s="120"/>
      <c r="I2843" s="127"/>
      <c r="J2843" s="127"/>
      <c r="K2843" s="120"/>
      <c r="L2843" s="127"/>
      <c r="M2843" s="127"/>
      <c r="N2843" s="120"/>
      <c r="O2843" s="127"/>
      <c r="P2843" s="127"/>
      <c r="Q2843" s="120"/>
      <c r="R2843" s="127"/>
      <c r="S2843" s="127"/>
      <c r="T2843" s="120"/>
      <c r="U2843" s="127"/>
      <c r="V2843" s="127"/>
      <c r="W2843" s="120"/>
      <c r="X2843" s="127"/>
      <c r="Y2843" s="127"/>
      <c r="Z2843" s="120"/>
      <c r="AA2843" s="127"/>
      <c r="AB2843" s="127"/>
      <c r="AC2843" s="120"/>
      <c r="AD2843" s="127"/>
      <c r="AE2843" s="127"/>
      <c r="AF2843" s="120"/>
      <c r="AG2843" s="127"/>
      <c r="AH2843" s="127"/>
      <c r="AI2843" s="120"/>
      <c r="AJ2843" s="127"/>
      <c r="AK2843" s="127"/>
      <c r="AL2843" s="120"/>
      <c r="AM2843" s="127"/>
      <c r="AN2843" s="127"/>
      <c r="AO2843" s="120"/>
      <c r="AP2843" s="127"/>
      <c r="AQ2843" s="127"/>
      <c r="AR2843" s="127"/>
      <c r="AS2843" s="127"/>
      <c r="AT2843" s="127"/>
      <c r="AU2843" s="120"/>
      <c r="AV2843" s="127"/>
      <c r="AW2843" s="127"/>
      <c r="AX2843" s="120"/>
      <c r="AY2843" s="127"/>
      <c r="AZ2843" s="127"/>
      <c r="BA2843" s="120"/>
      <c r="BB2843" s="127"/>
      <c r="BC2843" s="127"/>
      <c r="BD2843" s="120"/>
      <c r="BE2843" s="120"/>
      <c r="BF2843" s="120"/>
      <c r="BG2843" s="120"/>
      <c r="BH2843" s="120"/>
      <c r="BI2843" s="120"/>
      <c r="BJ2843" s="120"/>
      <c r="BK2843" s="128"/>
      <c r="BL2843" s="128"/>
    </row>
    <row r="2844" spans="1:64" x14ac:dyDescent="0.2">
      <c r="A2844" s="120"/>
      <c r="B2844" s="120"/>
      <c r="C2844" s="168"/>
      <c r="D2844" s="127"/>
      <c r="E2844" s="141"/>
      <c r="F2844" s="141"/>
      <c r="G2844" s="141"/>
      <c r="H2844" s="120"/>
      <c r="I2844" s="127"/>
      <c r="J2844" s="127"/>
      <c r="K2844" s="120"/>
      <c r="L2844" s="127"/>
      <c r="M2844" s="127"/>
      <c r="N2844" s="120"/>
      <c r="O2844" s="127"/>
      <c r="P2844" s="127"/>
      <c r="Q2844" s="120"/>
      <c r="R2844" s="127"/>
      <c r="S2844" s="127"/>
      <c r="T2844" s="120"/>
      <c r="U2844" s="127"/>
      <c r="V2844" s="127"/>
      <c r="W2844" s="120"/>
      <c r="X2844" s="127"/>
      <c r="Y2844" s="127"/>
      <c r="Z2844" s="120"/>
      <c r="AA2844" s="127"/>
      <c r="AB2844" s="127"/>
      <c r="AC2844" s="120"/>
      <c r="AD2844" s="127"/>
      <c r="AE2844" s="127"/>
      <c r="AF2844" s="120"/>
      <c r="AG2844" s="127"/>
      <c r="AH2844" s="127"/>
      <c r="AI2844" s="120"/>
      <c r="AJ2844" s="127"/>
      <c r="AK2844" s="127"/>
      <c r="AL2844" s="120"/>
      <c r="AM2844" s="127"/>
      <c r="AN2844" s="127"/>
      <c r="AO2844" s="120"/>
      <c r="AP2844" s="127"/>
      <c r="AQ2844" s="127"/>
      <c r="AR2844" s="127"/>
      <c r="AS2844" s="127"/>
      <c r="AT2844" s="127"/>
      <c r="AU2844" s="120"/>
      <c r="AV2844" s="127"/>
      <c r="AW2844" s="127"/>
      <c r="AX2844" s="120"/>
      <c r="AY2844" s="127"/>
      <c r="AZ2844" s="127"/>
      <c r="BA2844" s="120"/>
      <c r="BB2844" s="127"/>
      <c r="BC2844" s="127"/>
      <c r="BD2844" s="120"/>
      <c r="BE2844" s="120"/>
      <c r="BF2844" s="120"/>
      <c r="BG2844" s="120"/>
      <c r="BH2844" s="120"/>
      <c r="BI2844" s="120"/>
      <c r="BJ2844" s="120"/>
      <c r="BK2844" s="128"/>
      <c r="BL2844" s="128"/>
    </row>
    <row r="2845" spans="1:64" x14ac:dyDescent="0.2">
      <c r="A2845" s="120"/>
      <c r="B2845" s="120"/>
      <c r="C2845" s="168"/>
      <c r="D2845" s="127"/>
      <c r="E2845" s="141"/>
      <c r="F2845" s="141"/>
      <c r="G2845" s="141"/>
      <c r="H2845" s="120"/>
      <c r="I2845" s="127"/>
      <c r="J2845" s="127"/>
      <c r="K2845" s="120"/>
      <c r="L2845" s="127"/>
      <c r="M2845" s="127"/>
      <c r="N2845" s="120"/>
      <c r="O2845" s="127"/>
      <c r="P2845" s="127"/>
      <c r="Q2845" s="120"/>
      <c r="R2845" s="127"/>
      <c r="S2845" s="127"/>
      <c r="T2845" s="120"/>
      <c r="U2845" s="127"/>
      <c r="V2845" s="127"/>
      <c r="W2845" s="120"/>
      <c r="X2845" s="127"/>
      <c r="Y2845" s="127"/>
      <c r="Z2845" s="120"/>
      <c r="AA2845" s="127"/>
      <c r="AB2845" s="127"/>
      <c r="AC2845" s="120"/>
      <c r="AD2845" s="127"/>
      <c r="AE2845" s="127"/>
      <c r="AF2845" s="120"/>
      <c r="AG2845" s="127"/>
      <c r="AH2845" s="127"/>
      <c r="AI2845" s="120"/>
      <c r="AJ2845" s="127"/>
      <c r="AK2845" s="127"/>
      <c r="AL2845" s="120"/>
      <c r="AM2845" s="127"/>
      <c r="AN2845" s="127"/>
      <c r="AO2845" s="120"/>
      <c r="AP2845" s="127"/>
      <c r="AQ2845" s="127"/>
      <c r="AR2845" s="127"/>
      <c r="AS2845" s="127"/>
      <c r="AT2845" s="127"/>
      <c r="AU2845" s="120"/>
      <c r="AV2845" s="127"/>
      <c r="AW2845" s="127"/>
      <c r="AX2845" s="120"/>
      <c r="AY2845" s="127"/>
      <c r="AZ2845" s="127"/>
      <c r="BA2845" s="120"/>
      <c r="BB2845" s="127"/>
      <c r="BC2845" s="127"/>
      <c r="BD2845" s="120"/>
      <c r="BE2845" s="120"/>
      <c r="BF2845" s="120"/>
      <c r="BG2845" s="120"/>
      <c r="BH2845" s="120"/>
      <c r="BI2845" s="120"/>
      <c r="BJ2845" s="120"/>
      <c r="BK2845" s="128"/>
      <c r="BL2845" s="128"/>
    </row>
    <row r="2846" spans="1:64" x14ac:dyDescent="0.2">
      <c r="A2846" s="120"/>
      <c r="B2846" s="120"/>
      <c r="C2846" s="168"/>
      <c r="D2846" s="127"/>
      <c r="E2846" s="141"/>
      <c r="F2846" s="141"/>
      <c r="G2846" s="141"/>
      <c r="H2846" s="120"/>
      <c r="I2846" s="127"/>
      <c r="J2846" s="127"/>
      <c r="K2846" s="120"/>
      <c r="L2846" s="127"/>
      <c r="M2846" s="127"/>
      <c r="N2846" s="120"/>
      <c r="O2846" s="127"/>
      <c r="P2846" s="127"/>
      <c r="Q2846" s="120"/>
      <c r="R2846" s="127"/>
      <c r="S2846" s="127"/>
      <c r="T2846" s="120"/>
      <c r="U2846" s="127"/>
      <c r="V2846" s="127"/>
      <c r="W2846" s="120"/>
      <c r="X2846" s="127"/>
      <c r="Y2846" s="127"/>
      <c r="Z2846" s="120"/>
      <c r="AA2846" s="127"/>
      <c r="AB2846" s="127"/>
      <c r="AC2846" s="120"/>
      <c r="AD2846" s="127"/>
      <c r="AE2846" s="127"/>
      <c r="AF2846" s="120"/>
      <c r="AG2846" s="127"/>
      <c r="AH2846" s="127"/>
      <c r="AI2846" s="120"/>
      <c r="AJ2846" s="127"/>
      <c r="AK2846" s="127"/>
      <c r="AL2846" s="120"/>
      <c r="AM2846" s="127"/>
      <c r="AN2846" s="127"/>
      <c r="AO2846" s="120"/>
      <c r="AP2846" s="127"/>
      <c r="AQ2846" s="127"/>
      <c r="AR2846" s="127"/>
      <c r="AS2846" s="127"/>
      <c r="AT2846" s="127"/>
      <c r="AU2846" s="120"/>
      <c r="AV2846" s="127"/>
      <c r="AW2846" s="127"/>
      <c r="AX2846" s="120"/>
      <c r="AY2846" s="127"/>
      <c r="AZ2846" s="127"/>
      <c r="BA2846" s="120"/>
      <c r="BB2846" s="127"/>
      <c r="BC2846" s="127"/>
      <c r="BD2846" s="120"/>
      <c r="BE2846" s="120"/>
      <c r="BF2846" s="120"/>
      <c r="BG2846" s="120"/>
      <c r="BH2846" s="120"/>
      <c r="BI2846" s="120"/>
      <c r="BJ2846" s="120"/>
      <c r="BK2846" s="128"/>
      <c r="BL2846" s="128"/>
    </row>
    <row r="2847" spans="1:64" x14ac:dyDescent="0.2">
      <c r="A2847" s="120"/>
      <c r="B2847" s="120"/>
      <c r="C2847" s="168"/>
      <c r="D2847" s="127"/>
      <c r="E2847" s="141"/>
      <c r="F2847" s="141"/>
      <c r="G2847" s="141"/>
      <c r="H2847" s="120"/>
      <c r="I2847" s="127"/>
      <c r="J2847" s="127"/>
      <c r="K2847" s="120"/>
      <c r="L2847" s="127"/>
      <c r="M2847" s="127"/>
      <c r="N2847" s="120"/>
      <c r="O2847" s="127"/>
      <c r="P2847" s="127"/>
      <c r="Q2847" s="120"/>
      <c r="R2847" s="127"/>
      <c r="S2847" s="127"/>
      <c r="T2847" s="120"/>
      <c r="U2847" s="127"/>
      <c r="V2847" s="127"/>
      <c r="W2847" s="120"/>
      <c r="X2847" s="127"/>
      <c r="Y2847" s="127"/>
      <c r="Z2847" s="120"/>
      <c r="AA2847" s="127"/>
      <c r="AB2847" s="127"/>
      <c r="AC2847" s="120"/>
      <c r="AD2847" s="127"/>
      <c r="AE2847" s="127"/>
      <c r="AF2847" s="120"/>
      <c r="AG2847" s="127"/>
      <c r="AH2847" s="127"/>
      <c r="AI2847" s="120"/>
      <c r="AJ2847" s="127"/>
      <c r="AK2847" s="127"/>
      <c r="AL2847" s="120"/>
      <c r="AM2847" s="127"/>
      <c r="AN2847" s="127"/>
      <c r="AO2847" s="120"/>
      <c r="AP2847" s="127"/>
      <c r="AQ2847" s="127"/>
      <c r="AR2847" s="127"/>
      <c r="AS2847" s="127"/>
      <c r="AT2847" s="127"/>
      <c r="AU2847" s="120"/>
      <c r="AV2847" s="127"/>
      <c r="AW2847" s="127"/>
      <c r="AX2847" s="120"/>
      <c r="AY2847" s="127"/>
      <c r="AZ2847" s="127"/>
      <c r="BA2847" s="120"/>
      <c r="BB2847" s="127"/>
      <c r="BC2847" s="127"/>
      <c r="BD2847" s="120"/>
      <c r="BE2847" s="120"/>
      <c r="BF2847" s="120"/>
      <c r="BG2847" s="120"/>
      <c r="BH2847" s="120"/>
      <c r="BI2847" s="120"/>
      <c r="BJ2847" s="120"/>
      <c r="BK2847" s="128"/>
      <c r="BL2847" s="128"/>
    </row>
    <row r="2848" spans="1:64" x14ac:dyDescent="0.2">
      <c r="A2848" s="120"/>
      <c r="B2848" s="120"/>
      <c r="C2848" s="168"/>
      <c r="D2848" s="127"/>
      <c r="E2848" s="141"/>
      <c r="F2848" s="141"/>
      <c r="G2848" s="141"/>
      <c r="H2848" s="120"/>
      <c r="I2848" s="127"/>
      <c r="J2848" s="127"/>
      <c r="K2848" s="120"/>
      <c r="L2848" s="127"/>
      <c r="M2848" s="127"/>
      <c r="N2848" s="120"/>
      <c r="O2848" s="127"/>
      <c r="P2848" s="127"/>
      <c r="Q2848" s="120"/>
      <c r="R2848" s="127"/>
      <c r="S2848" s="127"/>
      <c r="T2848" s="120"/>
      <c r="U2848" s="127"/>
      <c r="V2848" s="127"/>
      <c r="W2848" s="120"/>
      <c r="X2848" s="127"/>
      <c r="Y2848" s="127"/>
      <c r="Z2848" s="120"/>
      <c r="AA2848" s="127"/>
      <c r="AB2848" s="127"/>
      <c r="AC2848" s="120"/>
      <c r="AD2848" s="127"/>
      <c r="AE2848" s="127"/>
      <c r="AF2848" s="120"/>
      <c r="AG2848" s="127"/>
      <c r="AH2848" s="127"/>
      <c r="AI2848" s="120"/>
      <c r="AJ2848" s="127"/>
      <c r="AK2848" s="127"/>
      <c r="AL2848" s="120"/>
      <c r="AM2848" s="127"/>
      <c r="AN2848" s="127"/>
      <c r="AO2848" s="120"/>
      <c r="AP2848" s="127"/>
      <c r="AQ2848" s="127"/>
      <c r="AR2848" s="127"/>
      <c r="AS2848" s="127"/>
      <c r="AT2848" s="127"/>
      <c r="AU2848" s="120"/>
      <c r="AV2848" s="127"/>
      <c r="AW2848" s="127"/>
      <c r="AX2848" s="120"/>
      <c r="AY2848" s="127"/>
      <c r="AZ2848" s="127"/>
      <c r="BA2848" s="120"/>
      <c r="BB2848" s="127"/>
      <c r="BC2848" s="127"/>
      <c r="BD2848" s="120"/>
      <c r="BE2848" s="120"/>
      <c r="BF2848" s="120"/>
      <c r="BG2848" s="120"/>
      <c r="BH2848" s="120"/>
      <c r="BI2848" s="120"/>
      <c r="BJ2848" s="120"/>
      <c r="BK2848" s="128"/>
      <c r="BL2848" s="128"/>
    </row>
    <row r="2849" spans="1:64" x14ac:dyDescent="0.2">
      <c r="A2849" s="120"/>
      <c r="B2849" s="120"/>
      <c r="C2849" s="168"/>
      <c r="D2849" s="127"/>
      <c r="E2849" s="141"/>
      <c r="F2849" s="141"/>
      <c r="G2849" s="141"/>
      <c r="H2849" s="120"/>
      <c r="I2849" s="127"/>
      <c r="J2849" s="127"/>
      <c r="K2849" s="120"/>
      <c r="L2849" s="127"/>
      <c r="M2849" s="127"/>
      <c r="N2849" s="120"/>
      <c r="O2849" s="127"/>
      <c r="P2849" s="127"/>
      <c r="Q2849" s="120"/>
      <c r="R2849" s="127"/>
      <c r="S2849" s="127"/>
      <c r="T2849" s="120"/>
      <c r="U2849" s="127"/>
      <c r="V2849" s="127"/>
      <c r="W2849" s="120"/>
      <c r="X2849" s="127"/>
      <c r="Y2849" s="127"/>
      <c r="Z2849" s="120"/>
      <c r="AA2849" s="127"/>
      <c r="AB2849" s="127"/>
      <c r="AC2849" s="120"/>
      <c r="AD2849" s="127"/>
      <c r="AE2849" s="127"/>
      <c r="AF2849" s="120"/>
      <c r="AG2849" s="127"/>
      <c r="AH2849" s="127"/>
      <c r="AI2849" s="120"/>
      <c r="AJ2849" s="127"/>
      <c r="AK2849" s="127"/>
      <c r="AL2849" s="120"/>
      <c r="AM2849" s="127"/>
      <c r="AN2849" s="127"/>
      <c r="AO2849" s="120"/>
      <c r="AP2849" s="127"/>
      <c r="AQ2849" s="127"/>
      <c r="AR2849" s="127"/>
      <c r="AS2849" s="127"/>
      <c r="AT2849" s="127"/>
      <c r="AU2849" s="120"/>
      <c r="AV2849" s="127"/>
      <c r="AW2849" s="127"/>
      <c r="AX2849" s="120"/>
      <c r="AY2849" s="127"/>
      <c r="AZ2849" s="127"/>
      <c r="BA2849" s="120"/>
      <c r="BB2849" s="127"/>
      <c r="BC2849" s="127"/>
      <c r="BD2849" s="120"/>
      <c r="BE2849" s="120"/>
      <c r="BF2849" s="120"/>
      <c r="BG2849" s="120"/>
      <c r="BH2849" s="120"/>
      <c r="BI2849" s="120"/>
      <c r="BJ2849" s="120"/>
      <c r="BK2849" s="128"/>
      <c r="BL2849" s="128"/>
    </row>
    <row r="2850" spans="1:64" x14ac:dyDescent="0.2">
      <c r="A2850" s="120"/>
      <c r="B2850" s="120"/>
      <c r="C2850" s="168"/>
      <c r="D2850" s="127"/>
      <c r="E2850" s="141"/>
      <c r="F2850" s="141"/>
      <c r="G2850" s="141"/>
      <c r="H2850" s="120"/>
      <c r="I2850" s="127"/>
      <c r="J2850" s="127"/>
      <c r="K2850" s="120"/>
      <c r="L2850" s="127"/>
      <c r="M2850" s="127"/>
      <c r="N2850" s="120"/>
      <c r="O2850" s="127"/>
      <c r="P2850" s="127"/>
      <c r="Q2850" s="120"/>
      <c r="R2850" s="127"/>
      <c r="S2850" s="127"/>
      <c r="T2850" s="120"/>
      <c r="U2850" s="127"/>
      <c r="V2850" s="127"/>
      <c r="W2850" s="120"/>
      <c r="X2850" s="127"/>
      <c r="Y2850" s="127"/>
      <c r="Z2850" s="120"/>
      <c r="AA2850" s="127"/>
      <c r="AB2850" s="127"/>
      <c r="AC2850" s="120"/>
      <c r="AD2850" s="127"/>
      <c r="AE2850" s="127"/>
      <c r="AF2850" s="120"/>
      <c r="AG2850" s="127"/>
      <c r="AH2850" s="127"/>
      <c r="AI2850" s="120"/>
      <c r="AJ2850" s="127"/>
      <c r="AK2850" s="127"/>
      <c r="AL2850" s="120"/>
      <c r="AM2850" s="127"/>
      <c r="AN2850" s="127"/>
      <c r="AO2850" s="120"/>
      <c r="AP2850" s="127"/>
      <c r="AQ2850" s="127"/>
      <c r="AR2850" s="127"/>
      <c r="AS2850" s="127"/>
      <c r="AT2850" s="127"/>
      <c r="AU2850" s="120"/>
      <c r="AV2850" s="127"/>
      <c r="AW2850" s="127"/>
      <c r="AX2850" s="120"/>
      <c r="AY2850" s="127"/>
      <c r="AZ2850" s="127"/>
      <c r="BA2850" s="120"/>
      <c r="BB2850" s="127"/>
      <c r="BC2850" s="127"/>
      <c r="BD2850" s="120"/>
      <c r="BE2850" s="120"/>
      <c r="BF2850" s="120"/>
      <c r="BG2850" s="120"/>
      <c r="BH2850" s="120"/>
      <c r="BI2850" s="120"/>
      <c r="BJ2850" s="120"/>
      <c r="BK2850" s="128"/>
      <c r="BL2850" s="128"/>
    </row>
    <row r="2851" spans="1:64" x14ac:dyDescent="0.2">
      <c r="A2851" s="120"/>
      <c r="B2851" s="120"/>
      <c r="C2851" s="168"/>
      <c r="D2851" s="127"/>
      <c r="E2851" s="141"/>
      <c r="F2851" s="141"/>
      <c r="G2851" s="141"/>
      <c r="H2851" s="120"/>
      <c r="I2851" s="127"/>
      <c r="J2851" s="127"/>
      <c r="K2851" s="120"/>
      <c r="L2851" s="127"/>
      <c r="M2851" s="127"/>
      <c r="N2851" s="120"/>
      <c r="O2851" s="127"/>
      <c r="P2851" s="127"/>
      <c r="Q2851" s="120"/>
      <c r="R2851" s="127"/>
      <c r="S2851" s="127"/>
      <c r="T2851" s="120"/>
      <c r="U2851" s="127"/>
      <c r="V2851" s="127"/>
      <c r="W2851" s="120"/>
      <c r="X2851" s="127"/>
      <c r="Y2851" s="127"/>
      <c r="Z2851" s="120"/>
      <c r="AA2851" s="127"/>
      <c r="AB2851" s="127"/>
      <c r="AC2851" s="120"/>
      <c r="AD2851" s="127"/>
      <c r="AE2851" s="127"/>
      <c r="AF2851" s="120"/>
      <c r="AG2851" s="127"/>
      <c r="AH2851" s="127"/>
      <c r="AI2851" s="120"/>
      <c r="AJ2851" s="127"/>
      <c r="AK2851" s="127"/>
      <c r="AL2851" s="120"/>
      <c r="AM2851" s="127"/>
      <c r="AN2851" s="127"/>
      <c r="AO2851" s="120"/>
      <c r="AP2851" s="127"/>
      <c r="AQ2851" s="127"/>
      <c r="AR2851" s="127"/>
      <c r="AS2851" s="127"/>
      <c r="AT2851" s="127"/>
      <c r="AU2851" s="120"/>
      <c r="AV2851" s="127"/>
      <c r="AW2851" s="127"/>
      <c r="AX2851" s="120"/>
      <c r="AY2851" s="127"/>
      <c r="AZ2851" s="127"/>
      <c r="BA2851" s="120"/>
      <c r="BB2851" s="127"/>
      <c r="BC2851" s="127"/>
      <c r="BD2851" s="120"/>
      <c r="BE2851" s="120"/>
      <c r="BF2851" s="120"/>
      <c r="BG2851" s="120"/>
      <c r="BH2851" s="120"/>
      <c r="BI2851" s="120"/>
      <c r="BJ2851" s="120"/>
      <c r="BK2851" s="128"/>
      <c r="BL2851" s="128"/>
    </row>
    <row r="2852" spans="1:64" x14ac:dyDescent="0.2">
      <c r="A2852" s="120"/>
      <c r="B2852" s="120"/>
      <c r="C2852" s="168"/>
      <c r="D2852" s="127"/>
      <c r="E2852" s="141"/>
      <c r="F2852" s="141"/>
      <c r="G2852" s="141"/>
      <c r="H2852" s="120"/>
      <c r="I2852" s="127"/>
      <c r="J2852" s="127"/>
      <c r="K2852" s="120"/>
      <c r="L2852" s="127"/>
      <c r="M2852" s="127"/>
      <c r="N2852" s="120"/>
      <c r="O2852" s="127"/>
      <c r="P2852" s="127"/>
      <c r="Q2852" s="120"/>
      <c r="R2852" s="127"/>
      <c r="S2852" s="127"/>
      <c r="T2852" s="120"/>
      <c r="U2852" s="127"/>
      <c r="V2852" s="127"/>
      <c r="W2852" s="120"/>
      <c r="X2852" s="127"/>
      <c r="Y2852" s="127"/>
      <c r="Z2852" s="120"/>
      <c r="AA2852" s="127"/>
      <c r="AB2852" s="127"/>
      <c r="AC2852" s="120"/>
      <c r="AD2852" s="127"/>
      <c r="AE2852" s="127"/>
      <c r="AF2852" s="120"/>
      <c r="AG2852" s="127"/>
      <c r="AH2852" s="127"/>
      <c r="AI2852" s="120"/>
      <c r="AJ2852" s="127"/>
      <c r="AK2852" s="127"/>
      <c r="AL2852" s="120"/>
      <c r="AM2852" s="127"/>
      <c r="AN2852" s="127"/>
      <c r="AO2852" s="120"/>
      <c r="AP2852" s="127"/>
      <c r="AQ2852" s="127"/>
      <c r="AR2852" s="127"/>
      <c r="AS2852" s="127"/>
      <c r="AT2852" s="127"/>
      <c r="AU2852" s="120"/>
      <c r="AV2852" s="127"/>
      <c r="AW2852" s="127"/>
      <c r="AX2852" s="120"/>
      <c r="AY2852" s="127"/>
      <c r="AZ2852" s="127"/>
      <c r="BA2852" s="120"/>
      <c r="BB2852" s="127"/>
      <c r="BC2852" s="127"/>
      <c r="BD2852" s="120"/>
      <c r="BE2852" s="120"/>
      <c r="BF2852" s="120"/>
      <c r="BG2852" s="120"/>
      <c r="BH2852" s="120"/>
      <c r="BI2852" s="120"/>
      <c r="BJ2852" s="120"/>
      <c r="BK2852" s="128"/>
      <c r="BL2852" s="128"/>
    </row>
    <row r="2853" spans="1:64" x14ac:dyDescent="0.2">
      <c r="A2853" s="120"/>
      <c r="B2853" s="120"/>
      <c r="C2853" s="168"/>
      <c r="D2853" s="127"/>
      <c r="E2853" s="141"/>
      <c r="F2853" s="141"/>
      <c r="G2853" s="141"/>
      <c r="H2853" s="120"/>
      <c r="I2853" s="127"/>
      <c r="J2853" s="127"/>
      <c r="K2853" s="120"/>
      <c r="L2853" s="127"/>
      <c r="M2853" s="127"/>
      <c r="N2853" s="120"/>
      <c r="O2853" s="127"/>
      <c r="P2853" s="127"/>
      <c r="Q2853" s="120"/>
      <c r="R2853" s="127"/>
      <c r="S2853" s="127"/>
      <c r="T2853" s="120"/>
      <c r="U2853" s="127"/>
      <c r="V2853" s="127"/>
      <c r="W2853" s="120"/>
      <c r="X2853" s="127"/>
      <c r="Y2853" s="127"/>
      <c r="Z2853" s="120"/>
      <c r="AA2853" s="127"/>
      <c r="AB2853" s="127"/>
      <c r="AC2853" s="120"/>
      <c r="AD2853" s="127"/>
      <c r="AE2853" s="127"/>
      <c r="AF2853" s="120"/>
      <c r="AG2853" s="127"/>
      <c r="AH2853" s="127"/>
      <c r="AI2853" s="120"/>
      <c r="AJ2853" s="127"/>
      <c r="AK2853" s="127"/>
      <c r="AL2853" s="120"/>
      <c r="AM2853" s="127"/>
      <c r="AN2853" s="127"/>
      <c r="AO2853" s="120"/>
      <c r="AP2853" s="127"/>
      <c r="AQ2853" s="127"/>
      <c r="AR2853" s="127"/>
      <c r="AS2853" s="127"/>
      <c r="AT2853" s="127"/>
      <c r="AU2853" s="120"/>
      <c r="AV2853" s="127"/>
      <c r="AW2853" s="127"/>
      <c r="AX2853" s="120"/>
      <c r="AY2853" s="127"/>
      <c r="AZ2853" s="127"/>
      <c r="BA2853" s="120"/>
      <c r="BB2853" s="127"/>
      <c r="BC2853" s="127"/>
      <c r="BD2853" s="120"/>
      <c r="BE2853" s="120"/>
      <c r="BF2853" s="120"/>
      <c r="BG2853" s="120"/>
      <c r="BH2853" s="120"/>
      <c r="BI2853" s="120"/>
      <c r="BJ2853" s="120"/>
      <c r="BK2853" s="128"/>
      <c r="BL2853" s="128"/>
    </row>
    <row r="2854" spans="1:64" x14ac:dyDescent="0.2">
      <c r="A2854" s="120"/>
      <c r="B2854" s="120"/>
      <c r="C2854" s="168"/>
      <c r="D2854" s="127"/>
      <c r="E2854" s="141"/>
      <c r="F2854" s="141"/>
      <c r="G2854" s="141"/>
      <c r="H2854" s="120"/>
      <c r="I2854" s="127"/>
      <c r="J2854" s="127"/>
      <c r="K2854" s="120"/>
      <c r="L2854" s="127"/>
      <c r="M2854" s="127"/>
      <c r="N2854" s="120"/>
      <c r="O2854" s="127"/>
      <c r="P2854" s="127"/>
      <c r="Q2854" s="120"/>
      <c r="R2854" s="127"/>
      <c r="S2854" s="127"/>
      <c r="T2854" s="120"/>
      <c r="U2854" s="127"/>
      <c r="V2854" s="127"/>
      <c r="W2854" s="120"/>
      <c r="X2854" s="127"/>
      <c r="Y2854" s="127"/>
      <c r="Z2854" s="120"/>
      <c r="AA2854" s="127"/>
      <c r="AB2854" s="127"/>
      <c r="AC2854" s="120"/>
      <c r="AD2854" s="127"/>
      <c r="AE2854" s="127"/>
      <c r="AF2854" s="120"/>
      <c r="AG2854" s="127"/>
      <c r="AH2854" s="127"/>
      <c r="AI2854" s="120"/>
      <c r="AJ2854" s="127"/>
      <c r="AK2854" s="127"/>
      <c r="AL2854" s="120"/>
      <c r="AM2854" s="127"/>
      <c r="AN2854" s="127"/>
      <c r="AO2854" s="120"/>
      <c r="AP2854" s="127"/>
      <c r="AQ2854" s="127"/>
      <c r="AR2854" s="127"/>
      <c r="AS2854" s="127"/>
      <c r="AT2854" s="127"/>
      <c r="AU2854" s="120"/>
      <c r="AV2854" s="127"/>
      <c r="AW2854" s="127"/>
      <c r="AX2854" s="120"/>
      <c r="AY2854" s="127"/>
      <c r="AZ2854" s="127"/>
      <c r="BA2854" s="120"/>
      <c r="BB2854" s="127"/>
      <c r="BC2854" s="127"/>
      <c r="BD2854" s="120"/>
      <c r="BE2854" s="120"/>
      <c r="BF2854" s="120"/>
      <c r="BG2854" s="120"/>
      <c r="BH2854" s="120"/>
      <c r="BI2854" s="120"/>
      <c r="BJ2854" s="120"/>
      <c r="BK2854" s="128"/>
      <c r="BL2854" s="128"/>
    </row>
    <row r="2855" spans="1:64" x14ac:dyDescent="0.2">
      <c r="A2855" s="120"/>
      <c r="B2855" s="120"/>
      <c r="C2855" s="168"/>
      <c r="D2855" s="127"/>
      <c r="E2855" s="141"/>
      <c r="F2855" s="141"/>
      <c r="G2855" s="141"/>
      <c r="H2855" s="120"/>
      <c r="I2855" s="127"/>
      <c r="J2855" s="127"/>
      <c r="K2855" s="120"/>
      <c r="L2855" s="127"/>
      <c r="M2855" s="127"/>
      <c r="N2855" s="120"/>
      <c r="O2855" s="127"/>
      <c r="P2855" s="127"/>
      <c r="Q2855" s="120"/>
      <c r="R2855" s="127"/>
      <c r="S2855" s="127"/>
      <c r="T2855" s="120"/>
      <c r="U2855" s="127"/>
      <c r="V2855" s="127"/>
      <c r="W2855" s="120"/>
      <c r="X2855" s="127"/>
      <c r="Y2855" s="127"/>
      <c r="Z2855" s="120"/>
      <c r="AA2855" s="127"/>
      <c r="AB2855" s="127"/>
      <c r="AC2855" s="120"/>
      <c r="AD2855" s="127"/>
      <c r="AE2855" s="127"/>
      <c r="AF2855" s="120"/>
      <c r="AG2855" s="127"/>
      <c r="AH2855" s="127"/>
      <c r="AI2855" s="120"/>
      <c r="AJ2855" s="127"/>
      <c r="AK2855" s="127"/>
      <c r="AL2855" s="120"/>
      <c r="AM2855" s="127"/>
      <c r="AN2855" s="127"/>
      <c r="AO2855" s="120"/>
      <c r="AP2855" s="127"/>
      <c r="AQ2855" s="127"/>
      <c r="AR2855" s="127"/>
      <c r="AS2855" s="127"/>
      <c r="AT2855" s="127"/>
      <c r="AU2855" s="120"/>
      <c r="AV2855" s="127"/>
      <c r="AW2855" s="127"/>
      <c r="AX2855" s="120"/>
      <c r="AY2855" s="127"/>
      <c r="AZ2855" s="127"/>
      <c r="BA2855" s="120"/>
      <c r="BB2855" s="127"/>
      <c r="BC2855" s="127"/>
      <c r="BD2855" s="120"/>
      <c r="BE2855" s="120"/>
      <c r="BF2855" s="120"/>
      <c r="BG2855" s="120"/>
      <c r="BH2855" s="120"/>
      <c r="BI2855" s="120"/>
      <c r="BJ2855" s="120"/>
      <c r="BK2855" s="128"/>
      <c r="BL2855" s="128"/>
    </row>
    <row r="2856" spans="1:64" x14ac:dyDescent="0.2">
      <c r="A2856" s="120"/>
      <c r="B2856" s="120"/>
      <c r="C2856" s="168"/>
      <c r="D2856" s="127"/>
      <c r="E2856" s="141"/>
      <c r="F2856" s="141"/>
      <c r="G2856" s="141"/>
      <c r="H2856" s="120"/>
      <c r="I2856" s="127"/>
      <c r="J2856" s="127"/>
      <c r="K2856" s="120"/>
      <c r="L2856" s="127"/>
      <c r="M2856" s="127"/>
      <c r="N2856" s="120"/>
      <c r="O2856" s="127"/>
      <c r="P2856" s="127"/>
      <c r="Q2856" s="120"/>
      <c r="R2856" s="127"/>
      <c r="S2856" s="127"/>
      <c r="T2856" s="120"/>
      <c r="U2856" s="127"/>
      <c r="V2856" s="127"/>
      <c r="W2856" s="120"/>
      <c r="X2856" s="127"/>
      <c r="Y2856" s="127"/>
      <c r="Z2856" s="120"/>
      <c r="AA2856" s="127"/>
      <c r="AB2856" s="127"/>
      <c r="AC2856" s="120"/>
      <c r="AD2856" s="127"/>
      <c r="AE2856" s="127"/>
      <c r="AF2856" s="120"/>
      <c r="AG2856" s="127"/>
      <c r="AH2856" s="127"/>
      <c r="AI2856" s="120"/>
      <c r="AJ2856" s="127"/>
      <c r="AK2856" s="127"/>
      <c r="AL2856" s="120"/>
      <c r="AM2856" s="127"/>
      <c r="AN2856" s="127"/>
      <c r="AO2856" s="120"/>
      <c r="AP2856" s="127"/>
      <c r="AQ2856" s="127"/>
      <c r="AR2856" s="127"/>
      <c r="AS2856" s="127"/>
      <c r="AT2856" s="127"/>
      <c r="AU2856" s="120"/>
      <c r="AV2856" s="127"/>
      <c r="AW2856" s="127"/>
      <c r="AX2856" s="120"/>
      <c r="AY2856" s="127"/>
      <c r="AZ2856" s="127"/>
      <c r="BA2856" s="120"/>
      <c r="BB2856" s="127"/>
      <c r="BC2856" s="127"/>
      <c r="BD2856" s="120"/>
      <c r="BE2856" s="120"/>
      <c r="BF2856" s="120"/>
      <c r="BG2856" s="120"/>
      <c r="BH2856" s="120"/>
      <c r="BI2856" s="120"/>
      <c r="BJ2856" s="120"/>
      <c r="BK2856" s="128"/>
      <c r="BL2856" s="128"/>
    </row>
    <row r="2857" spans="1:64" x14ac:dyDescent="0.2">
      <c r="A2857" s="120"/>
      <c r="B2857" s="120"/>
      <c r="C2857" s="168"/>
      <c r="D2857" s="127"/>
      <c r="E2857" s="141"/>
      <c r="F2857" s="141"/>
      <c r="G2857" s="141"/>
      <c r="H2857" s="120"/>
      <c r="I2857" s="127"/>
      <c r="J2857" s="127"/>
      <c r="K2857" s="120"/>
      <c r="L2857" s="127"/>
      <c r="M2857" s="127"/>
      <c r="N2857" s="120"/>
      <c r="O2857" s="127"/>
      <c r="P2857" s="127"/>
      <c r="Q2857" s="120"/>
      <c r="R2857" s="127"/>
      <c r="S2857" s="127"/>
      <c r="T2857" s="120"/>
      <c r="U2857" s="127"/>
      <c r="V2857" s="127"/>
      <c r="W2857" s="120"/>
      <c r="X2857" s="127"/>
      <c r="Y2857" s="127"/>
      <c r="Z2857" s="120"/>
      <c r="AA2857" s="127"/>
      <c r="AB2857" s="127"/>
      <c r="AC2857" s="120"/>
      <c r="AD2857" s="127"/>
      <c r="AE2857" s="127"/>
      <c r="AF2857" s="120"/>
      <c r="AG2857" s="127"/>
      <c r="AH2857" s="127"/>
      <c r="AI2857" s="120"/>
      <c r="AJ2857" s="127"/>
      <c r="AK2857" s="127"/>
      <c r="AL2857" s="120"/>
      <c r="AM2857" s="127"/>
      <c r="AN2857" s="127"/>
      <c r="AO2857" s="120"/>
      <c r="AP2857" s="127"/>
      <c r="AQ2857" s="127"/>
      <c r="AR2857" s="127"/>
      <c r="AS2857" s="127"/>
      <c r="AT2857" s="127"/>
      <c r="AU2857" s="120"/>
      <c r="AV2857" s="127"/>
      <c r="AW2857" s="127"/>
      <c r="AX2857" s="120"/>
      <c r="AY2857" s="127"/>
      <c r="AZ2857" s="127"/>
      <c r="BA2857" s="120"/>
      <c r="BB2857" s="127"/>
      <c r="BC2857" s="127"/>
      <c r="BD2857" s="120"/>
      <c r="BE2857" s="120"/>
      <c r="BF2857" s="120"/>
      <c r="BG2857" s="120"/>
      <c r="BH2857" s="120"/>
      <c r="BI2857" s="120"/>
      <c r="BJ2857" s="120"/>
      <c r="BK2857" s="128"/>
      <c r="BL2857" s="128"/>
    </row>
    <row r="2858" spans="1:64" x14ac:dyDescent="0.2">
      <c r="A2858" s="120"/>
      <c r="B2858" s="120"/>
      <c r="C2858" s="168"/>
      <c r="D2858" s="127"/>
      <c r="E2858" s="141"/>
      <c r="F2858" s="141"/>
      <c r="G2858" s="141"/>
      <c r="H2858" s="120"/>
      <c r="I2858" s="127"/>
      <c r="J2858" s="127"/>
      <c r="K2858" s="120"/>
      <c r="L2858" s="127"/>
      <c r="M2858" s="127"/>
      <c r="N2858" s="120"/>
      <c r="O2858" s="127"/>
      <c r="P2858" s="127"/>
      <c r="Q2858" s="120"/>
      <c r="R2858" s="127"/>
      <c r="S2858" s="127"/>
      <c r="T2858" s="120"/>
      <c r="U2858" s="127"/>
      <c r="V2858" s="127"/>
      <c r="W2858" s="120"/>
      <c r="X2858" s="127"/>
      <c r="Y2858" s="127"/>
      <c r="Z2858" s="120"/>
      <c r="AA2858" s="127"/>
      <c r="AB2858" s="127"/>
      <c r="AC2858" s="120"/>
      <c r="AD2858" s="127"/>
      <c r="AE2858" s="127"/>
      <c r="AF2858" s="120"/>
      <c r="AG2858" s="127"/>
      <c r="AH2858" s="127"/>
      <c r="AI2858" s="120"/>
      <c r="AJ2858" s="127"/>
      <c r="AK2858" s="127"/>
      <c r="AL2858" s="120"/>
      <c r="AM2858" s="127"/>
      <c r="AN2858" s="127"/>
      <c r="AO2858" s="120"/>
      <c r="AP2858" s="127"/>
      <c r="AQ2858" s="127"/>
      <c r="AR2858" s="127"/>
      <c r="AS2858" s="127"/>
      <c r="AT2858" s="127"/>
      <c r="AU2858" s="120"/>
      <c r="AV2858" s="127"/>
      <c r="AW2858" s="127"/>
      <c r="AX2858" s="120"/>
      <c r="AY2858" s="127"/>
      <c r="AZ2858" s="127"/>
      <c r="BA2858" s="120"/>
      <c r="BB2858" s="127"/>
      <c r="BC2858" s="127"/>
      <c r="BD2858" s="120"/>
      <c r="BE2858" s="120"/>
      <c r="BF2858" s="120"/>
      <c r="BG2858" s="120"/>
      <c r="BH2858" s="120"/>
      <c r="BI2858" s="120"/>
      <c r="BJ2858" s="120"/>
      <c r="BK2858" s="128"/>
      <c r="BL2858" s="128"/>
    </row>
    <row r="2859" spans="1:64" x14ac:dyDescent="0.2">
      <c r="A2859" s="120"/>
      <c r="B2859" s="120"/>
      <c r="C2859" s="168"/>
      <c r="D2859" s="127"/>
      <c r="E2859" s="141"/>
      <c r="F2859" s="141"/>
      <c r="G2859" s="141"/>
      <c r="H2859" s="120"/>
      <c r="I2859" s="127"/>
      <c r="J2859" s="127"/>
      <c r="K2859" s="120"/>
      <c r="L2859" s="127"/>
      <c r="M2859" s="127"/>
      <c r="N2859" s="120"/>
      <c r="O2859" s="127"/>
      <c r="P2859" s="127"/>
      <c r="Q2859" s="120"/>
      <c r="R2859" s="127"/>
      <c r="S2859" s="127"/>
      <c r="T2859" s="120"/>
      <c r="U2859" s="127"/>
      <c r="V2859" s="127"/>
      <c r="W2859" s="120"/>
      <c r="X2859" s="127"/>
      <c r="Y2859" s="127"/>
      <c r="Z2859" s="120"/>
      <c r="AA2859" s="127"/>
      <c r="AB2859" s="127"/>
      <c r="AC2859" s="120"/>
      <c r="AD2859" s="127"/>
      <c r="AE2859" s="127"/>
      <c r="AF2859" s="120"/>
      <c r="AG2859" s="127"/>
      <c r="AH2859" s="127"/>
      <c r="AI2859" s="120"/>
      <c r="AJ2859" s="127"/>
      <c r="AK2859" s="127"/>
      <c r="AL2859" s="120"/>
      <c r="AM2859" s="127"/>
      <c r="AN2859" s="127"/>
      <c r="AO2859" s="120"/>
      <c r="AP2859" s="127"/>
      <c r="AQ2859" s="127"/>
      <c r="AR2859" s="127"/>
      <c r="AS2859" s="127"/>
      <c r="AT2859" s="127"/>
      <c r="AU2859" s="120"/>
      <c r="AV2859" s="127"/>
      <c r="AW2859" s="127"/>
      <c r="AX2859" s="120"/>
      <c r="AY2859" s="127"/>
      <c r="AZ2859" s="127"/>
      <c r="BA2859" s="120"/>
      <c r="BB2859" s="127"/>
      <c r="BC2859" s="127"/>
      <c r="BD2859" s="120"/>
      <c r="BE2859" s="120"/>
      <c r="BF2859" s="120"/>
      <c r="BG2859" s="120"/>
      <c r="BH2859" s="120"/>
      <c r="BI2859" s="120"/>
      <c r="BJ2859" s="120"/>
      <c r="BK2859" s="128"/>
      <c r="BL2859" s="128"/>
    </row>
    <row r="2860" spans="1:64" x14ac:dyDescent="0.2">
      <c r="A2860" s="120"/>
      <c r="B2860" s="120"/>
      <c r="C2860" s="168"/>
      <c r="D2860" s="127"/>
      <c r="E2860" s="141"/>
      <c r="F2860" s="141"/>
      <c r="G2860" s="141"/>
      <c r="H2860" s="120"/>
      <c r="I2860" s="127"/>
      <c r="J2860" s="127"/>
      <c r="K2860" s="120"/>
      <c r="L2860" s="127"/>
      <c r="M2860" s="127"/>
      <c r="N2860" s="120"/>
      <c r="O2860" s="127"/>
      <c r="P2860" s="127"/>
      <c r="Q2860" s="120"/>
      <c r="R2860" s="127"/>
      <c r="S2860" s="127"/>
      <c r="T2860" s="120"/>
      <c r="U2860" s="127"/>
      <c r="V2860" s="127"/>
      <c r="W2860" s="120"/>
      <c r="X2860" s="127"/>
      <c r="Y2860" s="127"/>
      <c r="Z2860" s="120"/>
      <c r="AA2860" s="127"/>
      <c r="AB2860" s="127"/>
      <c r="AC2860" s="120"/>
      <c r="AD2860" s="127"/>
      <c r="AE2860" s="127"/>
      <c r="AF2860" s="120"/>
      <c r="AG2860" s="127"/>
      <c r="AH2860" s="127"/>
      <c r="AI2860" s="120"/>
      <c r="AJ2860" s="127"/>
      <c r="AK2860" s="127"/>
      <c r="AL2860" s="120"/>
      <c r="AM2860" s="127"/>
      <c r="AN2860" s="127"/>
      <c r="AO2860" s="120"/>
      <c r="AP2860" s="127"/>
      <c r="AQ2860" s="127"/>
      <c r="AR2860" s="127"/>
      <c r="AS2860" s="127"/>
      <c r="AT2860" s="127"/>
      <c r="AU2860" s="120"/>
      <c r="AV2860" s="127"/>
      <c r="AW2860" s="127"/>
      <c r="AX2860" s="120"/>
      <c r="AY2860" s="127"/>
      <c r="AZ2860" s="127"/>
      <c r="BA2860" s="120"/>
      <c r="BB2860" s="127"/>
      <c r="BC2860" s="127"/>
      <c r="BD2860" s="120"/>
      <c r="BE2860" s="120"/>
      <c r="BF2860" s="120"/>
      <c r="BG2860" s="120"/>
      <c r="BH2860" s="120"/>
      <c r="BI2860" s="120"/>
      <c r="BJ2860" s="120"/>
      <c r="BK2860" s="128"/>
      <c r="BL2860" s="128"/>
    </row>
    <row r="2861" spans="1:64" x14ac:dyDescent="0.2">
      <c r="A2861" s="120"/>
      <c r="B2861" s="120"/>
      <c r="C2861" s="168"/>
      <c r="D2861" s="127"/>
      <c r="E2861" s="141"/>
      <c r="F2861" s="141"/>
      <c r="G2861" s="141"/>
      <c r="H2861" s="120"/>
      <c r="I2861" s="127"/>
      <c r="J2861" s="127"/>
      <c r="K2861" s="120"/>
      <c r="L2861" s="127"/>
      <c r="M2861" s="127"/>
      <c r="N2861" s="120"/>
      <c r="O2861" s="127"/>
      <c r="P2861" s="127"/>
      <c r="Q2861" s="120"/>
      <c r="R2861" s="127"/>
      <c r="S2861" s="127"/>
      <c r="T2861" s="120"/>
      <c r="U2861" s="127"/>
      <c r="V2861" s="127"/>
      <c r="W2861" s="120"/>
      <c r="X2861" s="127"/>
      <c r="Y2861" s="127"/>
      <c r="Z2861" s="120"/>
      <c r="AA2861" s="127"/>
      <c r="AB2861" s="127"/>
      <c r="AC2861" s="120"/>
      <c r="AD2861" s="127"/>
      <c r="AE2861" s="127"/>
      <c r="AF2861" s="120"/>
      <c r="AG2861" s="127"/>
      <c r="AH2861" s="127"/>
      <c r="AI2861" s="120"/>
      <c r="AJ2861" s="127"/>
      <c r="AK2861" s="127"/>
      <c r="AL2861" s="120"/>
      <c r="AM2861" s="127"/>
      <c r="AN2861" s="127"/>
      <c r="AO2861" s="120"/>
      <c r="AP2861" s="127"/>
      <c r="AQ2861" s="127"/>
      <c r="AR2861" s="127"/>
      <c r="AS2861" s="127"/>
      <c r="AT2861" s="127"/>
      <c r="AU2861" s="120"/>
      <c r="AV2861" s="127"/>
      <c r="AW2861" s="127"/>
      <c r="AX2861" s="120"/>
      <c r="AY2861" s="127"/>
      <c r="AZ2861" s="127"/>
      <c r="BA2861" s="120"/>
      <c r="BB2861" s="127"/>
      <c r="BC2861" s="127"/>
      <c r="BD2861" s="120"/>
      <c r="BE2861" s="120"/>
      <c r="BF2861" s="120"/>
      <c r="BG2861" s="120"/>
      <c r="BH2861" s="120"/>
      <c r="BI2861" s="120"/>
      <c r="BJ2861" s="120"/>
      <c r="BK2861" s="128"/>
      <c r="BL2861" s="128"/>
    </row>
    <row r="2862" spans="1:64" x14ac:dyDescent="0.2">
      <c r="A2862" s="120"/>
      <c r="B2862" s="120"/>
      <c r="C2862" s="168"/>
      <c r="D2862" s="127"/>
      <c r="E2862" s="141"/>
      <c r="F2862" s="141"/>
      <c r="G2862" s="141"/>
      <c r="H2862" s="120"/>
      <c r="I2862" s="127"/>
      <c r="J2862" s="127"/>
      <c r="K2862" s="120"/>
      <c r="L2862" s="127"/>
      <c r="M2862" s="127"/>
      <c r="N2862" s="120"/>
      <c r="O2862" s="127"/>
      <c r="P2862" s="127"/>
      <c r="Q2862" s="120"/>
      <c r="R2862" s="127"/>
      <c r="S2862" s="127"/>
      <c r="T2862" s="120"/>
      <c r="U2862" s="127"/>
      <c r="V2862" s="127"/>
      <c r="W2862" s="120"/>
      <c r="X2862" s="127"/>
      <c r="Y2862" s="127"/>
      <c r="Z2862" s="120"/>
      <c r="AA2862" s="127"/>
      <c r="AB2862" s="127"/>
      <c r="AC2862" s="120"/>
      <c r="AD2862" s="127"/>
      <c r="AE2862" s="127"/>
      <c r="AF2862" s="120"/>
      <c r="AG2862" s="127"/>
      <c r="AH2862" s="127"/>
      <c r="AI2862" s="120"/>
      <c r="AJ2862" s="127"/>
      <c r="AK2862" s="127"/>
      <c r="AL2862" s="120"/>
      <c r="AM2862" s="127"/>
      <c r="AN2862" s="127"/>
      <c r="AO2862" s="120"/>
      <c r="AP2862" s="127"/>
      <c r="AQ2862" s="127"/>
      <c r="AR2862" s="127"/>
      <c r="AS2862" s="127"/>
      <c r="AT2862" s="127"/>
      <c r="AU2862" s="120"/>
      <c r="AV2862" s="127"/>
      <c r="AW2862" s="127"/>
      <c r="AX2862" s="120"/>
      <c r="AY2862" s="127"/>
      <c r="AZ2862" s="127"/>
      <c r="BA2862" s="120"/>
      <c r="BB2862" s="127"/>
      <c r="BC2862" s="127"/>
      <c r="BD2862" s="120"/>
      <c r="BE2862" s="120"/>
      <c r="BF2862" s="120"/>
      <c r="BG2862" s="120"/>
      <c r="BH2862" s="120"/>
      <c r="BI2862" s="120"/>
      <c r="BJ2862" s="120"/>
      <c r="BK2862" s="128"/>
      <c r="BL2862" s="128"/>
    </row>
    <row r="2863" spans="1:64" x14ac:dyDescent="0.2">
      <c r="A2863" s="120"/>
      <c r="B2863" s="120"/>
      <c r="C2863" s="168"/>
      <c r="D2863" s="127"/>
      <c r="E2863" s="141"/>
      <c r="F2863" s="141"/>
      <c r="G2863" s="141"/>
      <c r="H2863" s="120"/>
      <c r="I2863" s="127"/>
      <c r="J2863" s="127"/>
      <c r="K2863" s="120"/>
      <c r="L2863" s="127"/>
      <c r="M2863" s="127"/>
      <c r="N2863" s="120"/>
      <c r="O2863" s="127"/>
      <c r="P2863" s="127"/>
      <c r="Q2863" s="120"/>
      <c r="R2863" s="127"/>
      <c r="S2863" s="127"/>
      <c r="T2863" s="120"/>
      <c r="U2863" s="127"/>
      <c r="V2863" s="127"/>
      <c r="W2863" s="120"/>
      <c r="X2863" s="127"/>
      <c r="Y2863" s="127"/>
      <c r="Z2863" s="120"/>
      <c r="AA2863" s="127"/>
      <c r="AB2863" s="127"/>
      <c r="AC2863" s="120"/>
      <c r="AD2863" s="127"/>
      <c r="AE2863" s="127"/>
      <c r="AF2863" s="120"/>
      <c r="AG2863" s="127"/>
      <c r="AH2863" s="127"/>
      <c r="AI2863" s="120"/>
      <c r="AJ2863" s="127"/>
      <c r="AK2863" s="127"/>
      <c r="AL2863" s="120"/>
      <c r="AM2863" s="127"/>
      <c r="AN2863" s="127"/>
      <c r="AO2863" s="120"/>
      <c r="AP2863" s="127"/>
      <c r="AQ2863" s="127"/>
      <c r="AR2863" s="127"/>
      <c r="AS2863" s="127"/>
      <c r="AT2863" s="127"/>
      <c r="AU2863" s="120"/>
      <c r="AV2863" s="127"/>
      <c r="AW2863" s="127"/>
      <c r="AX2863" s="120"/>
      <c r="AY2863" s="127"/>
      <c r="AZ2863" s="127"/>
      <c r="BA2863" s="120"/>
      <c r="BB2863" s="127"/>
      <c r="BC2863" s="127"/>
      <c r="BD2863" s="120"/>
      <c r="BE2863" s="120"/>
      <c r="BF2863" s="120"/>
      <c r="BG2863" s="120"/>
      <c r="BH2863" s="120"/>
      <c r="BI2863" s="120"/>
      <c r="BJ2863" s="120"/>
      <c r="BK2863" s="128"/>
      <c r="BL2863" s="128"/>
    </row>
    <row r="2864" spans="1:64" x14ac:dyDescent="0.2">
      <c r="A2864" s="120"/>
      <c r="B2864" s="120"/>
      <c r="C2864" s="168"/>
      <c r="D2864" s="127"/>
      <c r="E2864" s="141"/>
      <c r="F2864" s="141"/>
      <c r="G2864" s="141"/>
      <c r="H2864" s="120"/>
      <c r="I2864" s="127"/>
      <c r="J2864" s="127"/>
      <c r="K2864" s="120"/>
      <c r="L2864" s="127"/>
      <c r="M2864" s="127"/>
      <c r="N2864" s="120"/>
      <c r="O2864" s="127"/>
      <c r="P2864" s="127"/>
      <c r="Q2864" s="120"/>
      <c r="R2864" s="127"/>
      <c r="S2864" s="127"/>
      <c r="T2864" s="120"/>
      <c r="U2864" s="127"/>
      <c r="V2864" s="127"/>
      <c r="W2864" s="120"/>
      <c r="X2864" s="127"/>
      <c r="Y2864" s="127"/>
      <c r="Z2864" s="120"/>
      <c r="AA2864" s="127"/>
      <c r="AB2864" s="127"/>
      <c r="AC2864" s="120"/>
      <c r="AD2864" s="127"/>
      <c r="AE2864" s="127"/>
      <c r="AF2864" s="120"/>
      <c r="AG2864" s="127"/>
      <c r="AH2864" s="127"/>
      <c r="AI2864" s="120"/>
      <c r="AJ2864" s="127"/>
      <c r="AK2864" s="127"/>
      <c r="AL2864" s="120"/>
      <c r="AM2864" s="127"/>
      <c r="AN2864" s="127"/>
      <c r="AO2864" s="120"/>
      <c r="AP2864" s="127"/>
      <c r="AQ2864" s="127"/>
      <c r="AR2864" s="127"/>
      <c r="AS2864" s="127"/>
      <c r="AT2864" s="127"/>
      <c r="AU2864" s="120"/>
      <c r="AV2864" s="127"/>
      <c r="AW2864" s="127"/>
      <c r="AX2864" s="120"/>
      <c r="AY2864" s="127"/>
      <c r="AZ2864" s="127"/>
      <c r="BA2864" s="120"/>
      <c r="BB2864" s="127"/>
      <c r="BC2864" s="127"/>
      <c r="BD2864" s="120"/>
      <c r="BE2864" s="120"/>
      <c r="BF2864" s="120"/>
      <c r="BG2864" s="120"/>
      <c r="BH2864" s="120"/>
      <c r="BI2864" s="120"/>
      <c r="BJ2864" s="120"/>
      <c r="BK2864" s="128"/>
      <c r="BL2864" s="128"/>
    </row>
    <row r="2865" spans="1:64" x14ac:dyDescent="0.2">
      <c r="A2865" s="120"/>
      <c r="B2865" s="120"/>
      <c r="C2865" s="168"/>
      <c r="D2865" s="127"/>
      <c r="E2865" s="141"/>
      <c r="F2865" s="141"/>
      <c r="G2865" s="141"/>
      <c r="H2865" s="120"/>
      <c r="I2865" s="127"/>
      <c r="J2865" s="127"/>
      <c r="K2865" s="120"/>
      <c r="L2865" s="127"/>
      <c r="M2865" s="127"/>
      <c r="N2865" s="120"/>
      <c r="O2865" s="127"/>
      <c r="P2865" s="127"/>
      <c r="Q2865" s="120"/>
      <c r="R2865" s="127"/>
      <c r="S2865" s="127"/>
      <c r="T2865" s="120"/>
      <c r="U2865" s="127"/>
      <c r="V2865" s="127"/>
      <c r="W2865" s="120"/>
      <c r="X2865" s="127"/>
      <c r="Y2865" s="127"/>
      <c r="Z2865" s="120"/>
      <c r="AA2865" s="127"/>
      <c r="AB2865" s="127"/>
      <c r="AC2865" s="120"/>
      <c r="AD2865" s="127"/>
      <c r="AE2865" s="127"/>
      <c r="AF2865" s="120"/>
      <c r="AG2865" s="127"/>
      <c r="AH2865" s="127"/>
      <c r="AI2865" s="120"/>
      <c r="AJ2865" s="127"/>
      <c r="AK2865" s="127"/>
      <c r="AL2865" s="120"/>
      <c r="AM2865" s="127"/>
      <c r="AN2865" s="127"/>
      <c r="AO2865" s="120"/>
      <c r="AP2865" s="127"/>
      <c r="AQ2865" s="127"/>
      <c r="AR2865" s="127"/>
      <c r="AS2865" s="127"/>
      <c r="AT2865" s="127"/>
      <c r="AU2865" s="120"/>
      <c r="AV2865" s="127"/>
      <c r="AW2865" s="127"/>
      <c r="AX2865" s="120"/>
      <c r="AY2865" s="127"/>
      <c r="AZ2865" s="127"/>
      <c r="BA2865" s="120"/>
      <c r="BB2865" s="127"/>
      <c r="BC2865" s="127"/>
      <c r="BD2865" s="120"/>
      <c r="BE2865" s="120"/>
      <c r="BF2865" s="120"/>
      <c r="BG2865" s="120"/>
      <c r="BH2865" s="120"/>
      <c r="BI2865" s="120"/>
      <c r="BJ2865" s="120"/>
      <c r="BK2865" s="128"/>
      <c r="BL2865" s="128"/>
    </row>
    <row r="2866" spans="1:64" x14ac:dyDescent="0.2">
      <c r="A2866" s="120"/>
      <c r="B2866" s="120"/>
      <c r="C2866" s="168"/>
      <c r="D2866" s="127"/>
      <c r="E2866" s="141"/>
      <c r="F2866" s="141"/>
      <c r="G2866" s="141"/>
      <c r="H2866" s="120"/>
      <c r="I2866" s="127"/>
      <c r="J2866" s="127"/>
      <c r="K2866" s="120"/>
      <c r="L2866" s="127"/>
      <c r="M2866" s="127"/>
      <c r="N2866" s="120"/>
      <c r="O2866" s="127"/>
      <c r="P2866" s="127"/>
      <c r="Q2866" s="120"/>
      <c r="R2866" s="127"/>
      <c r="S2866" s="127"/>
      <c r="T2866" s="120"/>
      <c r="U2866" s="127"/>
      <c r="V2866" s="127"/>
      <c r="W2866" s="120"/>
      <c r="X2866" s="127"/>
      <c r="Y2866" s="127"/>
      <c r="Z2866" s="120"/>
      <c r="AA2866" s="127"/>
      <c r="AB2866" s="127"/>
      <c r="AC2866" s="120"/>
      <c r="AD2866" s="127"/>
      <c r="AE2866" s="127"/>
      <c r="AF2866" s="120"/>
      <c r="AG2866" s="127"/>
      <c r="AH2866" s="127"/>
      <c r="AI2866" s="120"/>
      <c r="AJ2866" s="127"/>
      <c r="AK2866" s="127"/>
      <c r="AL2866" s="120"/>
      <c r="AM2866" s="127"/>
      <c r="AN2866" s="127"/>
      <c r="AO2866" s="120"/>
      <c r="AP2866" s="127"/>
      <c r="AQ2866" s="127"/>
      <c r="AR2866" s="127"/>
      <c r="AS2866" s="127"/>
      <c r="AT2866" s="127"/>
      <c r="AU2866" s="120"/>
      <c r="AV2866" s="127"/>
      <c r="AW2866" s="127"/>
      <c r="AX2866" s="120"/>
      <c r="AY2866" s="127"/>
      <c r="AZ2866" s="127"/>
      <c r="BA2866" s="120"/>
      <c r="BB2866" s="127"/>
      <c r="BC2866" s="127"/>
      <c r="BD2866" s="120"/>
      <c r="BE2866" s="120"/>
      <c r="BF2866" s="120"/>
      <c r="BG2866" s="120"/>
      <c r="BH2866" s="120"/>
      <c r="BI2866" s="120"/>
      <c r="BJ2866" s="120"/>
      <c r="BK2866" s="128"/>
      <c r="BL2866" s="128"/>
    </row>
    <row r="2867" spans="1:64" x14ac:dyDescent="0.2">
      <c r="A2867" s="120"/>
      <c r="B2867" s="120"/>
      <c r="C2867" s="168"/>
      <c r="D2867" s="127"/>
      <c r="E2867" s="141"/>
      <c r="F2867" s="141"/>
      <c r="G2867" s="141"/>
      <c r="H2867" s="120"/>
      <c r="I2867" s="127"/>
      <c r="J2867" s="127"/>
      <c r="K2867" s="120"/>
      <c r="L2867" s="127"/>
      <c r="M2867" s="127"/>
      <c r="N2867" s="120"/>
      <c r="O2867" s="127"/>
      <c r="P2867" s="127"/>
      <c r="Q2867" s="120"/>
      <c r="R2867" s="127"/>
      <c r="S2867" s="127"/>
      <c r="T2867" s="120"/>
      <c r="U2867" s="127"/>
      <c r="V2867" s="127"/>
      <c r="W2867" s="120"/>
      <c r="X2867" s="127"/>
      <c r="Y2867" s="127"/>
      <c r="Z2867" s="120"/>
      <c r="AA2867" s="127"/>
      <c r="AB2867" s="127"/>
      <c r="AC2867" s="120"/>
      <c r="AD2867" s="127"/>
      <c r="AE2867" s="127"/>
      <c r="AF2867" s="120"/>
      <c r="AG2867" s="127"/>
      <c r="AH2867" s="127"/>
      <c r="AI2867" s="120"/>
      <c r="AJ2867" s="127"/>
      <c r="AK2867" s="127"/>
      <c r="AL2867" s="120"/>
      <c r="AM2867" s="127"/>
      <c r="AN2867" s="127"/>
      <c r="AO2867" s="120"/>
      <c r="AP2867" s="127"/>
      <c r="AQ2867" s="127"/>
      <c r="AR2867" s="127"/>
      <c r="AS2867" s="127"/>
      <c r="AT2867" s="127"/>
      <c r="AU2867" s="120"/>
      <c r="AV2867" s="127"/>
      <c r="AW2867" s="127"/>
      <c r="AX2867" s="120"/>
      <c r="AY2867" s="127"/>
      <c r="AZ2867" s="127"/>
      <c r="BA2867" s="120"/>
      <c r="BB2867" s="127"/>
      <c r="BC2867" s="127"/>
      <c r="BD2867" s="120"/>
      <c r="BE2867" s="120"/>
      <c r="BF2867" s="120"/>
      <c r="BG2867" s="120"/>
      <c r="BH2867" s="120"/>
      <c r="BI2867" s="120"/>
      <c r="BJ2867" s="120"/>
      <c r="BK2867" s="128"/>
      <c r="BL2867" s="128"/>
    </row>
    <row r="2868" spans="1:64" x14ac:dyDescent="0.2">
      <c r="A2868" s="120"/>
      <c r="B2868" s="120"/>
      <c r="C2868" s="168"/>
      <c r="D2868" s="127"/>
      <c r="E2868" s="141"/>
      <c r="F2868" s="141"/>
      <c r="G2868" s="141"/>
      <c r="H2868" s="120"/>
      <c r="I2868" s="127"/>
      <c r="J2868" s="127"/>
      <c r="K2868" s="120"/>
      <c r="L2868" s="127"/>
      <c r="M2868" s="127"/>
      <c r="N2868" s="120"/>
      <c r="O2868" s="127"/>
      <c r="P2868" s="127"/>
      <c r="Q2868" s="120"/>
      <c r="R2868" s="127"/>
      <c r="S2868" s="127"/>
      <c r="T2868" s="120"/>
      <c r="U2868" s="127"/>
      <c r="V2868" s="127"/>
      <c r="W2868" s="120"/>
      <c r="X2868" s="127"/>
      <c r="Y2868" s="127"/>
      <c r="Z2868" s="120"/>
      <c r="AA2868" s="127"/>
      <c r="AB2868" s="127"/>
      <c r="AC2868" s="120"/>
      <c r="AD2868" s="127"/>
      <c r="AE2868" s="127"/>
      <c r="AF2868" s="120"/>
      <c r="AG2868" s="127"/>
      <c r="AH2868" s="127"/>
      <c r="AI2868" s="120"/>
      <c r="AJ2868" s="127"/>
      <c r="AK2868" s="127"/>
      <c r="AL2868" s="120"/>
      <c r="AM2868" s="127"/>
      <c r="AN2868" s="127"/>
      <c r="AO2868" s="120"/>
      <c r="AP2868" s="127"/>
      <c r="AQ2868" s="127"/>
      <c r="AR2868" s="127"/>
      <c r="AS2868" s="127"/>
      <c r="AT2868" s="127"/>
      <c r="AU2868" s="120"/>
      <c r="AV2868" s="127"/>
      <c r="AW2868" s="127"/>
      <c r="AX2868" s="120"/>
      <c r="AY2868" s="127"/>
      <c r="AZ2868" s="127"/>
      <c r="BA2868" s="120"/>
      <c r="BB2868" s="127"/>
      <c r="BC2868" s="127"/>
      <c r="BD2868" s="120"/>
      <c r="BE2868" s="120"/>
      <c r="BF2868" s="120"/>
      <c r="BG2868" s="120"/>
      <c r="BH2868" s="120"/>
      <c r="BI2868" s="120"/>
      <c r="BJ2868" s="120"/>
      <c r="BK2868" s="128"/>
      <c r="BL2868" s="128"/>
    </row>
    <row r="2869" spans="1:64" x14ac:dyDescent="0.2">
      <c r="A2869" s="120"/>
      <c r="B2869" s="120"/>
      <c r="C2869" s="168"/>
      <c r="D2869" s="127"/>
      <c r="E2869" s="141"/>
      <c r="F2869" s="141"/>
      <c r="G2869" s="141"/>
      <c r="H2869" s="120"/>
      <c r="I2869" s="127"/>
      <c r="J2869" s="127"/>
      <c r="K2869" s="120"/>
      <c r="L2869" s="127"/>
      <c r="M2869" s="127"/>
      <c r="N2869" s="120"/>
      <c r="O2869" s="127"/>
      <c r="P2869" s="127"/>
      <c r="Q2869" s="120"/>
      <c r="R2869" s="127"/>
      <c r="S2869" s="127"/>
      <c r="T2869" s="120"/>
      <c r="U2869" s="127"/>
      <c r="V2869" s="127"/>
      <c r="W2869" s="120"/>
      <c r="X2869" s="127"/>
      <c r="Y2869" s="127"/>
      <c r="Z2869" s="120"/>
      <c r="AA2869" s="127"/>
      <c r="AB2869" s="127"/>
      <c r="AC2869" s="120"/>
      <c r="AD2869" s="127"/>
      <c r="AE2869" s="127"/>
      <c r="AF2869" s="120"/>
      <c r="AG2869" s="127"/>
      <c r="AH2869" s="127"/>
      <c r="AI2869" s="120"/>
      <c r="AJ2869" s="127"/>
      <c r="AK2869" s="127"/>
      <c r="AL2869" s="120"/>
      <c r="AM2869" s="127"/>
      <c r="AN2869" s="127"/>
      <c r="AO2869" s="120"/>
      <c r="AP2869" s="127"/>
      <c r="AQ2869" s="127"/>
      <c r="AR2869" s="127"/>
      <c r="AS2869" s="127"/>
      <c r="AT2869" s="127"/>
      <c r="AU2869" s="120"/>
      <c r="AV2869" s="127"/>
      <c r="AW2869" s="127"/>
      <c r="AX2869" s="120"/>
      <c r="AY2869" s="127"/>
      <c r="AZ2869" s="127"/>
      <c r="BA2869" s="120"/>
      <c r="BB2869" s="127"/>
      <c r="BC2869" s="127"/>
      <c r="BD2869" s="120"/>
      <c r="BE2869" s="120"/>
      <c r="BF2869" s="120"/>
      <c r="BG2869" s="120"/>
      <c r="BH2869" s="120"/>
      <c r="BI2869" s="120"/>
      <c r="BJ2869" s="120"/>
      <c r="BK2869" s="128"/>
      <c r="BL2869" s="128"/>
    </row>
    <row r="2870" spans="1:64" x14ac:dyDescent="0.2">
      <c r="A2870" s="120"/>
      <c r="B2870" s="120"/>
      <c r="C2870" s="168"/>
      <c r="D2870" s="127"/>
      <c r="E2870" s="141"/>
      <c r="F2870" s="141"/>
      <c r="G2870" s="141"/>
      <c r="H2870" s="120"/>
      <c r="I2870" s="127"/>
      <c r="J2870" s="127"/>
      <c r="K2870" s="120"/>
      <c r="L2870" s="127"/>
      <c r="M2870" s="127"/>
      <c r="N2870" s="120"/>
      <c r="O2870" s="127"/>
      <c r="P2870" s="127"/>
      <c r="Q2870" s="120"/>
      <c r="R2870" s="127"/>
      <c r="S2870" s="127"/>
      <c r="T2870" s="120"/>
      <c r="U2870" s="127"/>
      <c r="V2870" s="127"/>
      <c r="W2870" s="120"/>
      <c r="X2870" s="127"/>
      <c r="Y2870" s="127"/>
      <c r="Z2870" s="120"/>
      <c r="AA2870" s="127"/>
      <c r="AB2870" s="127"/>
      <c r="AC2870" s="120"/>
      <c r="AD2870" s="127"/>
      <c r="AE2870" s="127"/>
      <c r="AF2870" s="120"/>
      <c r="AG2870" s="127"/>
      <c r="AH2870" s="127"/>
      <c r="AI2870" s="120"/>
      <c r="AJ2870" s="127"/>
      <c r="AK2870" s="127"/>
      <c r="AL2870" s="120"/>
      <c r="AM2870" s="127"/>
      <c r="AN2870" s="127"/>
      <c r="AO2870" s="120"/>
      <c r="AP2870" s="127"/>
      <c r="AQ2870" s="127"/>
      <c r="AR2870" s="127"/>
      <c r="AS2870" s="127"/>
      <c r="AT2870" s="127"/>
      <c r="AU2870" s="120"/>
      <c r="AV2870" s="127"/>
      <c r="AW2870" s="127"/>
      <c r="AX2870" s="120"/>
      <c r="AY2870" s="127"/>
      <c r="AZ2870" s="127"/>
      <c r="BA2870" s="120"/>
      <c r="BB2870" s="127"/>
      <c r="BC2870" s="127"/>
      <c r="BD2870" s="120"/>
      <c r="BE2870" s="120"/>
      <c r="BF2870" s="120"/>
      <c r="BG2870" s="120"/>
      <c r="BH2870" s="120"/>
      <c r="BI2870" s="120"/>
      <c r="BJ2870" s="120"/>
      <c r="BK2870" s="128"/>
      <c r="BL2870" s="128"/>
    </row>
    <row r="2871" spans="1:64" x14ac:dyDescent="0.2">
      <c r="A2871" s="120"/>
      <c r="B2871" s="120"/>
      <c r="C2871" s="168"/>
      <c r="D2871" s="127"/>
      <c r="E2871" s="141"/>
      <c r="F2871" s="141"/>
      <c r="G2871" s="141"/>
      <c r="H2871" s="120"/>
      <c r="I2871" s="127"/>
      <c r="J2871" s="127"/>
      <c r="K2871" s="120"/>
      <c r="L2871" s="127"/>
      <c r="M2871" s="127"/>
      <c r="N2871" s="120"/>
      <c r="O2871" s="127"/>
      <c r="P2871" s="127"/>
      <c r="Q2871" s="120"/>
      <c r="R2871" s="127"/>
      <c r="S2871" s="127"/>
      <c r="T2871" s="120"/>
      <c r="U2871" s="127"/>
      <c r="V2871" s="127"/>
      <c r="W2871" s="120"/>
      <c r="X2871" s="127"/>
      <c r="Y2871" s="127"/>
      <c r="Z2871" s="120"/>
      <c r="AA2871" s="127"/>
      <c r="AB2871" s="127"/>
      <c r="AC2871" s="120"/>
      <c r="AD2871" s="127"/>
      <c r="AE2871" s="127"/>
      <c r="AF2871" s="120"/>
      <c r="AG2871" s="127"/>
      <c r="AH2871" s="127"/>
      <c r="AI2871" s="120"/>
      <c r="AJ2871" s="127"/>
      <c r="AK2871" s="127"/>
      <c r="AL2871" s="120"/>
      <c r="AM2871" s="127"/>
      <c r="AN2871" s="127"/>
      <c r="AO2871" s="120"/>
      <c r="AP2871" s="127"/>
      <c r="AQ2871" s="127"/>
      <c r="AR2871" s="127"/>
      <c r="AS2871" s="127"/>
      <c r="AT2871" s="127"/>
      <c r="AU2871" s="120"/>
      <c r="AV2871" s="127"/>
      <c r="AW2871" s="127"/>
      <c r="AX2871" s="120"/>
      <c r="AY2871" s="127"/>
      <c r="AZ2871" s="127"/>
      <c r="BA2871" s="120"/>
      <c r="BB2871" s="127"/>
      <c r="BC2871" s="127"/>
      <c r="BD2871" s="120"/>
      <c r="BE2871" s="120"/>
      <c r="BF2871" s="120"/>
      <c r="BG2871" s="120"/>
      <c r="BH2871" s="120"/>
      <c r="BI2871" s="120"/>
      <c r="BJ2871" s="120"/>
      <c r="BK2871" s="128"/>
      <c r="BL2871" s="128"/>
    </row>
    <row r="2872" spans="1:64" x14ac:dyDescent="0.2">
      <c r="A2872" s="120"/>
      <c r="B2872" s="120"/>
      <c r="C2872" s="168"/>
      <c r="D2872" s="127"/>
      <c r="E2872" s="141"/>
      <c r="F2872" s="141"/>
      <c r="G2872" s="141"/>
      <c r="H2872" s="120"/>
      <c r="I2872" s="127"/>
      <c r="J2872" s="127"/>
      <c r="K2872" s="120"/>
      <c r="L2872" s="127"/>
      <c r="M2872" s="127"/>
      <c r="N2872" s="120"/>
      <c r="O2872" s="127"/>
      <c r="P2872" s="127"/>
      <c r="Q2872" s="120"/>
      <c r="R2872" s="127"/>
      <c r="S2872" s="127"/>
      <c r="T2872" s="120"/>
      <c r="U2872" s="127"/>
      <c r="V2872" s="127"/>
      <c r="W2872" s="120"/>
      <c r="X2872" s="127"/>
      <c r="Y2872" s="127"/>
      <c r="Z2872" s="120"/>
      <c r="AA2872" s="127"/>
      <c r="AB2872" s="127"/>
      <c r="AC2872" s="120"/>
      <c r="AD2872" s="127"/>
      <c r="AE2872" s="127"/>
      <c r="AF2872" s="120"/>
      <c r="AG2872" s="127"/>
      <c r="AH2872" s="127"/>
      <c r="AI2872" s="120"/>
      <c r="AJ2872" s="127"/>
      <c r="AK2872" s="127"/>
      <c r="AL2872" s="120"/>
      <c r="AM2872" s="127"/>
      <c r="AN2872" s="127"/>
      <c r="AO2872" s="120"/>
      <c r="AP2872" s="127"/>
      <c r="AQ2872" s="127"/>
      <c r="AR2872" s="127"/>
      <c r="AS2872" s="127"/>
      <c r="AT2872" s="127"/>
      <c r="AU2872" s="120"/>
      <c r="AV2872" s="127"/>
      <c r="AW2872" s="127"/>
      <c r="AX2872" s="120"/>
      <c r="AY2872" s="127"/>
      <c r="AZ2872" s="127"/>
      <c r="BA2872" s="120"/>
      <c r="BB2872" s="127"/>
      <c r="BC2872" s="127"/>
      <c r="BD2872" s="120"/>
      <c r="BE2872" s="120"/>
      <c r="BF2872" s="120"/>
      <c r="BG2872" s="120"/>
      <c r="BH2872" s="120"/>
      <c r="BI2872" s="120"/>
      <c r="BJ2872" s="120"/>
      <c r="BK2872" s="128"/>
      <c r="BL2872" s="128"/>
    </row>
    <row r="2873" spans="1:64" x14ac:dyDescent="0.2">
      <c r="A2873" s="120"/>
      <c r="B2873" s="120"/>
      <c r="C2873" s="168"/>
      <c r="D2873" s="127"/>
      <c r="E2873" s="141"/>
      <c r="F2873" s="141"/>
      <c r="G2873" s="141"/>
      <c r="H2873" s="120"/>
      <c r="I2873" s="127"/>
      <c r="J2873" s="127"/>
      <c r="K2873" s="120"/>
      <c r="L2873" s="127"/>
      <c r="M2873" s="127"/>
      <c r="N2873" s="120"/>
      <c r="O2873" s="127"/>
      <c r="P2873" s="127"/>
      <c r="Q2873" s="120"/>
      <c r="R2873" s="127"/>
      <c r="S2873" s="127"/>
      <c r="T2873" s="120"/>
      <c r="U2873" s="127"/>
      <c r="V2873" s="127"/>
      <c r="W2873" s="120"/>
      <c r="X2873" s="127"/>
      <c r="Y2873" s="127"/>
      <c r="Z2873" s="120"/>
      <c r="AA2873" s="127"/>
      <c r="AB2873" s="127"/>
      <c r="AC2873" s="120"/>
      <c r="AD2873" s="127"/>
      <c r="AE2873" s="127"/>
      <c r="AF2873" s="120"/>
      <c r="AG2873" s="127"/>
      <c r="AH2873" s="127"/>
      <c r="AI2873" s="120"/>
      <c r="AJ2873" s="127"/>
      <c r="AK2873" s="127"/>
      <c r="AL2873" s="120"/>
      <c r="AM2873" s="127"/>
      <c r="AN2873" s="127"/>
      <c r="AO2873" s="120"/>
      <c r="AP2873" s="127"/>
      <c r="AQ2873" s="127"/>
      <c r="AR2873" s="127"/>
      <c r="AS2873" s="127"/>
      <c r="AT2873" s="127"/>
      <c r="AU2873" s="120"/>
      <c r="AV2873" s="127"/>
      <c r="AW2873" s="127"/>
      <c r="AX2873" s="120"/>
      <c r="AY2873" s="127"/>
      <c r="AZ2873" s="127"/>
      <c r="BA2873" s="120"/>
      <c r="BB2873" s="127"/>
      <c r="BC2873" s="127"/>
      <c r="BD2873" s="120"/>
      <c r="BE2873" s="120"/>
      <c r="BF2873" s="120"/>
      <c r="BG2873" s="120"/>
      <c r="BH2873" s="120"/>
      <c r="BI2873" s="120"/>
      <c r="BJ2873" s="120"/>
      <c r="BK2873" s="128"/>
      <c r="BL2873" s="128"/>
    </row>
    <row r="2874" spans="1:64" x14ac:dyDescent="0.2">
      <c r="A2874" s="120"/>
      <c r="B2874" s="120"/>
      <c r="C2874" s="168"/>
      <c r="D2874" s="127"/>
      <c r="E2874" s="141"/>
      <c r="F2874" s="141"/>
      <c r="G2874" s="141"/>
      <c r="H2874" s="120"/>
      <c r="I2874" s="127"/>
      <c r="J2874" s="127"/>
      <c r="K2874" s="120"/>
      <c r="L2874" s="127"/>
      <c r="M2874" s="127"/>
      <c r="N2874" s="120"/>
      <c r="O2874" s="127"/>
      <c r="P2874" s="127"/>
      <c r="Q2874" s="120"/>
      <c r="R2874" s="127"/>
      <c r="S2874" s="127"/>
      <c r="T2874" s="120"/>
      <c r="U2874" s="127"/>
      <c r="V2874" s="127"/>
      <c r="W2874" s="120"/>
      <c r="X2874" s="127"/>
      <c r="Y2874" s="127"/>
      <c r="Z2874" s="120"/>
      <c r="AA2874" s="127"/>
      <c r="AB2874" s="127"/>
      <c r="AC2874" s="120"/>
      <c r="AD2874" s="127"/>
      <c r="AE2874" s="127"/>
      <c r="AF2874" s="120"/>
      <c r="AG2874" s="127"/>
      <c r="AH2874" s="127"/>
      <c r="AI2874" s="120"/>
      <c r="AJ2874" s="127"/>
      <c r="AK2874" s="127"/>
      <c r="AL2874" s="120"/>
      <c r="AM2874" s="127"/>
      <c r="AN2874" s="127"/>
      <c r="AO2874" s="120"/>
      <c r="AP2874" s="127"/>
      <c r="AQ2874" s="127"/>
      <c r="AR2874" s="127"/>
      <c r="AS2874" s="127"/>
      <c r="AT2874" s="127"/>
      <c r="AU2874" s="120"/>
      <c r="AV2874" s="127"/>
      <c r="AW2874" s="127"/>
      <c r="AX2874" s="120"/>
      <c r="AY2874" s="127"/>
      <c r="AZ2874" s="127"/>
      <c r="BA2874" s="120"/>
      <c r="BB2874" s="127"/>
      <c r="BC2874" s="127"/>
      <c r="BD2874" s="120"/>
      <c r="BE2874" s="120"/>
      <c r="BF2874" s="120"/>
      <c r="BG2874" s="120"/>
      <c r="BH2874" s="120"/>
      <c r="BI2874" s="120"/>
      <c r="BJ2874" s="120"/>
      <c r="BK2874" s="128"/>
      <c r="BL2874" s="128"/>
    </row>
    <row r="2875" spans="1:64" x14ac:dyDescent="0.2">
      <c r="A2875" s="120"/>
      <c r="B2875" s="120"/>
      <c r="C2875" s="168"/>
      <c r="D2875" s="127"/>
      <c r="E2875" s="141"/>
      <c r="F2875" s="141"/>
      <c r="G2875" s="141"/>
      <c r="H2875" s="120"/>
      <c r="I2875" s="127"/>
      <c r="J2875" s="127"/>
      <c r="K2875" s="120"/>
      <c r="L2875" s="127"/>
      <c r="M2875" s="127"/>
      <c r="N2875" s="120"/>
      <c r="O2875" s="127"/>
      <c r="P2875" s="127"/>
      <c r="Q2875" s="120"/>
      <c r="R2875" s="127"/>
      <c r="S2875" s="127"/>
      <c r="T2875" s="120"/>
      <c r="U2875" s="127"/>
      <c r="V2875" s="127"/>
      <c r="W2875" s="120"/>
      <c r="X2875" s="127"/>
      <c r="Y2875" s="127"/>
      <c r="Z2875" s="120"/>
      <c r="AA2875" s="127"/>
      <c r="AB2875" s="127"/>
      <c r="AC2875" s="120"/>
      <c r="AD2875" s="127"/>
      <c r="AE2875" s="127"/>
      <c r="AF2875" s="120"/>
      <c r="AG2875" s="127"/>
      <c r="AH2875" s="127"/>
      <c r="AI2875" s="120"/>
      <c r="AJ2875" s="127"/>
      <c r="AK2875" s="127"/>
      <c r="AL2875" s="120"/>
      <c r="AM2875" s="127"/>
      <c r="AN2875" s="127"/>
      <c r="AO2875" s="120"/>
      <c r="AP2875" s="127"/>
      <c r="AQ2875" s="127"/>
      <c r="AR2875" s="127"/>
      <c r="AS2875" s="127"/>
      <c r="AT2875" s="127"/>
      <c r="AU2875" s="120"/>
      <c r="AV2875" s="127"/>
      <c r="AW2875" s="127"/>
      <c r="AX2875" s="120"/>
      <c r="AY2875" s="127"/>
      <c r="AZ2875" s="127"/>
      <c r="BA2875" s="120"/>
      <c r="BB2875" s="127"/>
      <c r="BC2875" s="127"/>
      <c r="BD2875" s="120"/>
      <c r="BE2875" s="120"/>
      <c r="BF2875" s="120"/>
      <c r="BG2875" s="120"/>
      <c r="BH2875" s="120"/>
      <c r="BI2875" s="120"/>
      <c r="BJ2875" s="120"/>
      <c r="BK2875" s="128"/>
      <c r="BL2875" s="128"/>
    </row>
    <row r="2876" spans="1:64" x14ac:dyDescent="0.2">
      <c r="A2876" s="120"/>
      <c r="B2876" s="120"/>
      <c r="C2876" s="168"/>
      <c r="D2876" s="127"/>
      <c r="E2876" s="141"/>
      <c r="F2876" s="141"/>
      <c r="G2876" s="141"/>
      <c r="H2876" s="120"/>
      <c r="I2876" s="127"/>
      <c r="J2876" s="127"/>
      <c r="K2876" s="120"/>
      <c r="L2876" s="127"/>
      <c r="M2876" s="127"/>
      <c r="N2876" s="120"/>
      <c r="O2876" s="127"/>
      <c r="P2876" s="127"/>
      <c r="Q2876" s="120"/>
      <c r="R2876" s="127"/>
      <c r="S2876" s="127"/>
      <c r="T2876" s="120"/>
      <c r="U2876" s="127"/>
      <c r="V2876" s="127"/>
      <c r="W2876" s="120"/>
      <c r="X2876" s="127"/>
      <c r="Y2876" s="127"/>
      <c r="Z2876" s="120"/>
      <c r="AA2876" s="127"/>
      <c r="AB2876" s="127"/>
      <c r="AC2876" s="120"/>
      <c r="AD2876" s="127"/>
      <c r="AE2876" s="127"/>
      <c r="AF2876" s="120"/>
      <c r="AG2876" s="127"/>
      <c r="AH2876" s="127"/>
      <c r="AI2876" s="120"/>
      <c r="AJ2876" s="127"/>
      <c r="AK2876" s="127"/>
      <c r="AL2876" s="120"/>
      <c r="AM2876" s="127"/>
      <c r="AN2876" s="127"/>
      <c r="AO2876" s="120"/>
      <c r="AP2876" s="127"/>
      <c r="AQ2876" s="127"/>
      <c r="AR2876" s="127"/>
      <c r="AS2876" s="127"/>
      <c r="AT2876" s="127"/>
      <c r="AU2876" s="120"/>
      <c r="AV2876" s="127"/>
      <c r="AW2876" s="127"/>
      <c r="AX2876" s="120"/>
      <c r="AY2876" s="127"/>
      <c r="AZ2876" s="127"/>
      <c r="BA2876" s="120"/>
      <c r="BB2876" s="127"/>
      <c r="BC2876" s="127"/>
      <c r="BD2876" s="120"/>
      <c r="BE2876" s="120"/>
      <c r="BF2876" s="120"/>
      <c r="BG2876" s="120"/>
      <c r="BH2876" s="120"/>
      <c r="BI2876" s="120"/>
      <c r="BJ2876" s="120"/>
      <c r="BK2876" s="128"/>
      <c r="BL2876" s="128"/>
    </row>
    <row r="2877" spans="1:64" x14ac:dyDescent="0.2">
      <c r="A2877" s="120"/>
      <c r="B2877" s="120"/>
      <c r="C2877" s="168"/>
      <c r="D2877" s="127"/>
      <c r="E2877" s="141"/>
      <c r="F2877" s="141"/>
      <c r="G2877" s="141"/>
      <c r="H2877" s="120"/>
      <c r="I2877" s="127"/>
      <c r="J2877" s="127"/>
      <c r="K2877" s="120"/>
      <c r="L2877" s="127"/>
      <c r="M2877" s="127"/>
      <c r="N2877" s="120"/>
      <c r="O2877" s="127"/>
      <c r="P2877" s="127"/>
      <c r="Q2877" s="120"/>
      <c r="R2877" s="127"/>
      <c r="S2877" s="127"/>
      <c r="T2877" s="120"/>
      <c r="U2877" s="127"/>
      <c r="V2877" s="127"/>
      <c r="W2877" s="120"/>
      <c r="X2877" s="127"/>
      <c r="Y2877" s="127"/>
      <c r="Z2877" s="120"/>
      <c r="AA2877" s="127"/>
      <c r="AB2877" s="127"/>
      <c r="AC2877" s="120"/>
      <c r="AD2877" s="127"/>
      <c r="AE2877" s="127"/>
      <c r="AF2877" s="120"/>
      <c r="AG2877" s="127"/>
      <c r="AH2877" s="127"/>
      <c r="AI2877" s="120"/>
      <c r="AJ2877" s="127"/>
      <c r="AK2877" s="127"/>
      <c r="AL2877" s="120"/>
      <c r="AM2877" s="127"/>
      <c r="AN2877" s="127"/>
      <c r="AO2877" s="120"/>
      <c r="AP2877" s="127"/>
      <c r="AQ2877" s="127"/>
      <c r="AR2877" s="127"/>
      <c r="AS2877" s="127"/>
      <c r="AT2877" s="127"/>
      <c r="AU2877" s="120"/>
      <c r="AV2877" s="127"/>
      <c r="AW2877" s="127"/>
      <c r="AX2877" s="120"/>
      <c r="AY2877" s="127"/>
      <c r="AZ2877" s="127"/>
      <c r="BA2877" s="120"/>
      <c r="BB2877" s="127"/>
      <c r="BC2877" s="127"/>
      <c r="BD2877" s="120"/>
      <c r="BE2877" s="120"/>
      <c r="BF2877" s="120"/>
      <c r="BG2877" s="120"/>
      <c r="BH2877" s="120"/>
      <c r="BI2877" s="120"/>
      <c r="BJ2877" s="120"/>
      <c r="BK2877" s="128"/>
      <c r="BL2877" s="128"/>
    </row>
    <row r="2878" spans="1:64" x14ac:dyDescent="0.2">
      <c r="A2878" s="120"/>
      <c r="B2878" s="120"/>
      <c r="C2878" s="168"/>
      <c r="D2878" s="127"/>
      <c r="E2878" s="141"/>
      <c r="F2878" s="141"/>
      <c r="G2878" s="141"/>
      <c r="H2878" s="120"/>
      <c r="I2878" s="127"/>
      <c r="J2878" s="127"/>
      <c r="K2878" s="120"/>
      <c r="L2878" s="127"/>
      <c r="M2878" s="127"/>
      <c r="N2878" s="120"/>
      <c r="O2878" s="127"/>
      <c r="P2878" s="127"/>
      <c r="Q2878" s="120"/>
      <c r="R2878" s="127"/>
      <c r="S2878" s="127"/>
      <c r="T2878" s="120"/>
      <c r="U2878" s="127"/>
      <c r="V2878" s="127"/>
      <c r="W2878" s="120"/>
      <c r="X2878" s="127"/>
      <c r="Y2878" s="127"/>
      <c r="Z2878" s="120"/>
      <c r="AA2878" s="127"/>
      <c r="AB2878" s="127"/>
      <c r="AC2878" s="120"/>
      <c r="AD2878" s="127"/>
      <c r="AE2878" s="127"/>
      <c r="AF2878" s="120"/>
      <c r="AG2878" s="127"/>
      <c r="AH2878" s="127"/>
      <c r="AI2878" s="120"/>
      <c r="AJ2878" s="127"/>
      <c r="AK2878" s="127"/>
      <c r="AL2878" s="120"/>
      <c r="AM2878" s="127"/>
      <c r="AN2878" s="127"/>
      <c r="AO2878" s="120"/>
      <c r="AP2878" s="127"/>
      <c r="AQ2878" s="127"/>
      <c r="AR2878" s="127"/>
      <c r="AS2878" s="127"/>
      <c r="AT2878" s="127"/>
      <c r="AU2878" s="120"/>
      <c r="AV2878" s="127"/>
      <c r="AW2878" s="127"/>
      <c r="AX2878" s="120"/>
      <c r="AY2878" s="127"/>
      <c r="AZ2878" s="127"/>
      <c r="BA2878" s="120"/>
      <c r="BB2878" s="127"/>
      <c r="BC2878" s="127"/>
      <c r="BD2878" s="120"/>
      <c r="BE2878" s="120"/>
      <c r="BF2878" s="120"/>
      <c r="BG2878" s="120"/>
      <c r="BH2878" s="120"/>
      <c r="BI2878" s="120"/>
      <c r="BJ2878" s="120"/>
      <c r="BK2878" s="128"/>
      <c r="BL2878" s="128"/>
    </row>
    <row r="2879" spans="1:64" x14ac:dyDescent="0.2">
      <c r="A2879" s="120"/>
      <c r="B2879" s="120"/>
      <c r="C2879" s="168"/>
      <c r="D2879" s="127"/>
      <c r="E2879" s="141"/>
      <c r="F2879" s="141"/>
      <c r="G2879" s="141"/>
      <c r="H2879" s="120"/>
      <c r="I2879" s="127"/>
      <c r="J2879" s="127"/>
      <c r="K2879" s="120"/>
      <c r="L2879" s="127"/>
      <c r="M2879" s="127"/>
      <c r="N2879" s="120"/>
      <c r="O2879" s="127"/>
      <c r="P2879" s="127"/>
      <c r="Q2879" s="120"/>
      <c r="R2879" s="127"/>
      <c r="S2879" s="127"/>
      <c r="T2879" s="120"/>
      <c r="U2879" s="127"/>
      <c r="V2879" s="127"/>
      <c r="W2879" s="120"/>
      <c r="X2879" s="127"/>
      <c r="Y2879" s="127"/>
      <c r="Z2879" s="120"/>
      <c r="AA2879" s="127"/>
      <c r="AB2879" s="127"/>
      <c r="AC2879" s="120"/>
      <c r="AD2879" s="127"/>
      <c r="AE2879" s="127"/>
      <c r="AF2879" s="120"/>
      <c r="AG2879" s="127"/>
      <c r="AH2879" s="127"/>
      <c r="AI2879" s="120"/>
      <c r="AJ2879" s="127"/>
      <c r="AK2879" s="127"/>
      <c r="AL2879" s="120"/>
      <c r="AM2879" s="127"/>
      <c r="AN2879" s="127"/>
      <c r="AO2879" s="120"/>
      <c r="AP2879" s="127"/>
      <c r="AQ2879" s="127"/>
      <c r="AR2879" s="127"/>
      <c r="AS2879" s="127"/>
      <c r="AT2879" s="127"/>
      <c r="AU2879" s="120"/>
      <c r="AV2879" s="127"/>
      <c r="AW2879" s="127"/>
      <c r="AX2879" s="120"/>
      <c r="AY2879" s="127"/>
      <c r="AZ2879" s="127"/>
      <c r="BA2879" s="120"/>
      <c r="BB2879" s="127"/>
      <c r="BC2879" s="127"/>
      <c r="BD2879" s="120"/>
      <c r="BE2879" s="120"/>
      <c r="BF2879" s="120"/>
      <c r="BG2879" s="120"/>
      <c r="BH2879" s="120"/>
      <c r="BI2879" s="120"/>
      <c r="BJ2879" s="120"/>
      <c r="BK2879" s="128"/>
      <c r="BL2879" s="128"/>
    </row>
    <row r="2880" spans="1:64" x14ac:dyDescent="0.2">
      <c r="A2880" s="120"/>
      <c r="B2880" s="120"/>
      <c r="C2880" s="168"/>
      <c r="D2880" s="127"/>
      <c r="E2880" s="141"/>
      <c r="F2880" s="141"/>
      <c r="G2880" s="141"/>
      <c r="H2880" s="120"/>
      <c r="I2880" s="127"/>
      <c r="J2880" s="127"/>
      <c r="K2880" s="120"/>
      <c r="L2880" s="127"/>
      <c r="M2880" s="127"/>
      <c r="N2880" s="120"/>
      <c r="O2880" s="127"/>
      <c r="P2880" s="127"/>
      <c r="Q2880" s="120"/>
      <c r="R2880" s="127"/>
      <c r="S2880" s="127"/>
      <c r="T2880" s="120"/>
      <c r="U2880" s="127"/>
      <c r="V2880" s="127"/>
      <c r="W2880" s="120"/>
      <c r="X2880" s="127"/>
      <c r="Y2880" s="127"/>
      <c r="Z2880" s="120"/>
      <c r="AA2880" s="127"/>
      <c r="AB2880" s="127"/>
      <c r="AC2880" s="120"/>
      <c r="AD2880" s="127"/>
      <c r="AE2880" s="127"/>
      <c r="AF2880" s="120"/>
      <c r="AG2880" s="127"/>
      <c r="AH2880" s="127"/>
      <c r="AI2880" s="120"/>
      <c r="AJ2880" s="127"/>
      <c r="AK2880" s="127"/>
      <c r="AL2880" s="120"/>
      <c r="AM2880" s="127"/>
      <c r="AN2880" s="127"/>
      <c r="AO2880" s="120"/>
      <c r="AP2880" s="127"/>
      <c r="AQ2880" s="127"/>
      <c r="AR2880" s="127"/>
      <c r="AS2880" s="127"/>
      <c r="AT2880" s="127"/>
      <c r="AU2880" s="120"/>
      <c r="AV2880" s="127"/>
      <c r="AW2880" s="127"/>
      <c r="AX2880" s="120"/>
      <c r="AY2880" s="127"/>
      <c r="AZ2880" s="127"/>
      <c r="BA2880" s="120"/>
      <c r="BB2880" s="127"/>
      <c r="BC2880" s="127"/>
      <c r="BD2880" s="120"/>
      <c r="BE2880" s="120"/>
      <c r="BF2880" s="120"/>
      <c r="BG2880" s="120"/>
      <c r="BH2880" s="120"/>
      <c r="BI2880" s="120"/>
      <c r="BJ2880" s="120"/>
      <c r="BK2880" s="128"/>
      <c r="BL2880" s="128"/>
    </row>
    <row r="2881" spans="1:64" x14ac:dyDescent="0.2">
      <c r="A2881" s="120"/>
      <c r="B2881" s="120"/>
      <c r="C2881" s="168"/>
      <c r="D2881" s="127"/>
      <c r="E2881" s="141"/>
      <c r="F2881" s="141"/>
      <c r="G2881" s="141"/>
      <c r="H2881" s="120"/>
      <c r="I2881" s="127"/>
      <c r="J2881" s="127"/>
      <c r="K2881" s="120"/>
      <c r="L2881" s="127"/>
      <c r="M2881" s="127"/>
      <c r="N2881" s="120"/>
      <c r="O2881" s="127"/>
      <c r="P2881" s="127"/>
      <c r="Q2881" s="120"/>
      <c r="R2881" s="127"/>
      <c r="S2881" s="127"/>
      <c r="T2881" s="120"/>
      <c r="U2881" s="127"/>
      <c r="V2881" s="127"/>
      <c r="W2881" s="120"/>
      <c r="X2881" s="127"/>
      <c r="Y2881" s="127"/>
      <c r="Z2881" s="120"/>
      <c r="AA2881" s="127"/>
      <c r="AB2881" s="127"/>
      <c r="AC2881" s="120"/>
      <c r="AD2881" s="127"/>
      <c r="AE2881" s="127"/>
      <c r="AF2881" s="120"/>
      <c r="AG2881" s="127"/>
      <c r="AH2881" s="127"/>
      <c r="AI2881" s="120"/>
      <c r="AJ2881" s="127"/>
      <c r="AK2881" s="127"/>
      <c r="AL2881" s="120"/>
      <c r="AM2881" s="127"/>
      <c r="AN2881" s="127"/>
      <c r="AO2881" s="120"/>
      <c r="AP2881" s="127"/>
      <c r="AQ2881" s="127"/>
      <c r="AR2881" s="127"/>
      <c r="AS2881" s="127"/>
      <c r="AT2881" s="127"/>
      <c r="AU2881" s="120"/>
      <c r="AV2881" s="127"/>
      <c r="AW2881" s="127"/>
      <c r="AX2881" s="120"/>
      <c r="AY2881" s="127"/>
      <c r="AZ2881" s="127"/>
      <c r="BA2881" s="120"/>
      <c r="BB2881" s="127"/>
      <c r="BC2881" s="127"/>
      <c r="BD2881" s="120"/>
      <c r="BE2881" s="120"/>
      <c r="BF2881" s="120"/>
      <c r="BG2881" s="120"/>
      <c r="BH2881" s="120"/>
      <c r="BI2881" s="120"/>
      <c r="BJ2881" s="120"/>
      <c r="BK2881" s="128"/>
      <c r="BL2881" s="128"/>
    </row>
    <row r="2882" spans="1:64" x14ac:dyDescent="0.2">
      <c r="A2882" s="120"/>
      <c r="B2882" s="120"/>
      <c r="C2882" s="168"/>
      <c r="D2882" s="127"/>
      <c r="E2882" s="141"/>
      <c r="F2882" s="141"/>
      <c r="G2882" s="141"/>
      <c r="H2882" s="120"/>
      <c r="I2882" s="127"/>
      <c r="J2882" s="127"/>
      <c r="K2882" s="120"/>
      <c r="L2882" s="127"/>
      <c r="M2882" s="127"/>
      <c r="N2882" s="120"/>
      <c r="O2882" s="127"/>
      <c r="P2882" s="127"/>
      <c r="Q2882" s="120"/>
      <c r="R2882" s="127"/>
      <c r="S2882" s="127"/>
      <c r="T2882" s="120"/>
      <c r="U2882" s="127"/>
      <c r="V2882" s="127"/>
      <c r="W2882" s="120"/>
      <c r="X2882" s="127"/>
      <c r="Y2882" s="127"/>
      <c r="Z2882" s="120"/>
      <c r="AA2882" s="127"/>
      <c r="AB2882" s="127"/>
      <c r="AC2882" s="120"/>
      <c r="AD2882" s="127"/>
      <c r="AE2882" s="127"/>
      <c r="AF2882" s="120"/>
      <c r="AG2882" s="127"/>
      <c r="AH2882" s="127"/>
      <c r="AI2882" s="120"/>
      <c r="AJ2882" s="127"/>
      <c r="AK2882" s="127"/>
      <c r="AL2882" s="120"/>
      <c r="AM2882" s="127"/>
      <c r="AN2882" s="127"/>
      <c r="AO2882" s="120"/>
      <c r="AP2882" s="127"/>
      <c r="AQ2882" s="127"/>
      <c r="AR2882" s="127"/>
      <c r="AS2882" s="127"/>
      <c r="AT2882" s="127"/>
      <c r="AU2882" s="120"/>
      <c r="AV2882" s="127"/>
      <c r="AW2882" s="127"/>
      <c r="AX2882" s="120"/>
      <c r="AY2882" s="127"/>
      <c r="AZ2882" s="127"/>
      <c r="BA2882" s="120"/>
      <c r="BB2882" s="127"/>
      <c r="BC2882" s="127"/>
      <c r="BD2882" s="120"/>
      <c r="BE2882" s="120"/>
      <c r="BF2882" s="120"/>
      <c r="BG2882" s="120"/>
      <c r="BH2882" s="120"/>
      <c r="BI2882" s="120"/>
      <c r="BJ2882" s="120"/>
      <c r="BK2882" s="128"/>
      <c r="BL2882" s="128"/>
    </row>
    <row r="2883" spans="1:64" x14ac:dyDescent="0.2">
      <c r="A2883" s="120"/>
      <c r="B2883" s="120"/>
      <c r="C2883" s="168"/>
      <c r="D2883" s="127"/>
      <c r="E2883" s="141"/>
      <c r="F2883" s="141"/>
      <c r="G2883" s="141"/>
      <c r="H2883" s="120"/>
      <c r="I2883" s="127"/>
      <c r="J2883" s="127"/>
      <c r="K2883" s="120"/>
      <c r="L2883" s="127"/>
      <c r="M2883" s="127"/>
      <c r="N2883" s="120"/>
      <c r="O2883" s="127"/>
      <c r="P2883" s="127"/>
      <c r="Q2883" s="120"/>
      <c r="R2883" s="127"/>
      <c r="S2883" s="127"/>
      <c r="T2883" s="120"/>
      <c r="U2883" s="127"/>
      <c r="V2883" s="127"/>
      <c r="W2883" s="120"/>
      <c r="X2883" s="127"/>
      <c r="Y2883" s="127"/>
      <c r="Z2883" s="120"/>
      <c r="AA2883" s="127"/>
      <c r="AB2883" s="127"/>
      <c r="AC2883" s="120"/>
      <c r="AD2883" s="127"/>
      <c r="AE2883" s="127"/>
      <c r="AF2883" s="120"/>
      <c r="AG2883" s="127"/>
      <c r="AH2883" s="127"/>
      <c r="AI2883" s="120"/>
      <c r="AJ2883" s="127"/>
      <c r="AK2883" s="127"/>
      <c r="AL2883" s="120"/>
      <c r="AM2883" s="127"/>
      <c r="AN2883" s="127"/>
      <c r="AO2883" s="120"/>
      <c r="AP2883" s="127"/>
      <c r="AQ2883" s="127"/>
      <c r="AR2883" s="127"/>
      <c r="AS2883" s="127"/>
      <c r="AT2883" s="127"/>
      <c r="AU2883" s="120"/>
      <c r="AV2883" s="127"/>
      <c r="AW2883" s="127"/>
      <c r="AX2883" s="120"/>
      <c r="AY2883" s="127"/>
      <c r="AZ2883" s="127"/>
      <c r="BA2883" s="120"/>
      <c r="BB2883" s="127"/>
      <c r="BC2883" s="127"/>
      <c r="BD2883" s="120"/>
      <c r="BE2883" s="120"/>
      <c r="BF2883" s="120"/>
      <c r="BG2883" s="120"/>
      <c r="BH2883" s="120"/>
      <c r="BI2883" s="120"/>
      <c r="BJ2883" s="120"/>
      <c r="BK2883" s="128"/>
      <c r="BL2883" s="128"/>
    </row>
    <row r="2884" spans="1:64" x14ac:dyDescent="0.2">
      <c r="A2884" s="120"/>
      <c r="B2884" s="120"/>
      <c r="C2884" s="168"/>
      <c r="D2884" s="127"/>
      <c r="E2884" s="141"/>
      <c r="F2884" s="141"/>
      <c r="G2884" s="141"/>
      <c r="H2884" s="120"/>
      <c r="I2884" s="127"/>
      <c r="J2884" s="127"/>
      <c r="K2884" s="120"/>
      <c r="L2884" s="127"/>
      <c r="M2884" s="127"/>
      <c r="N2884" s="120"/>
      <c r="O2884" s="127"/>
      <c r="P2884" s="127"/>
      <c r="Q2884" s="120"/>
      <c r="R2884" s="127"/>
      <c r="S2884" s="127"/>
      <c r="T2884" s="120"/>
      <c r="U2884" s="127"/>
      <c r="V2884" s="127"/>
      <c r="W2884" s="120"/>
      <c r="X2884" s="127"/>
      <c r="Y2884" s="127"/>
      <c r="Z2884" s="120"/>
      <c r="AA2884" s="127"/>
      <c r="AB2884" s="127"/>
      <c r="AC2884" s="120"/>
      <c r="AD2884" s="127"/>
      <c r="AE2884" s="127"/>
      <c r="AF2884" s="120"/>
      <c r="AG2884" s="127"/>
      <c r="AH2884" s="127"/>
      <c r="AI2884" s="120"/>
      <c r="AJ2884" s="127"/>
      <c r="AK2884" s="127"/>
      <c r="AL2884" s="120"/>
      <c r="AM2884" s="127"/>
      <c r="AN2884" s="127"/>
      <c r="AO2884" s="120"/>
      <c r="AP2884" s="127"/>
      <c r="AQ2884" s="127"/>
      <c r="AR2884" s="127"/>
      <c r="AS2884" s="127"/>
      <c r="AT2884" s="127"/>
      <c r="AU2884" s="120"/>
      <c r="AV2884" s="127"/>
      <c r="AW2884" s="127"/>
      <c r="AX2884" s="120"/>
      <c r="AY2884" s="127"/>
      <c r="AZ2884" s="127"/>
      <c r="BA2884" s="120"/>
      <c r="BB2884" s="127"/>
      <c r="BC2884" s="127"/>
      <c r="BD2884" s="120"/>
      <c r="BE2884" s="120"/>
      <c r="BF2884" s="120"/>
      <c r="BG2884" s="120"/>
      <c r="BH2884" s="120"/>
      <c r="BI2884" s="120"/>
      <c r="BJ2884" s="120"/>
      <c r="BK2884" s="128"/>
      <c r="BL2884" s="128"/>
    </row>
    <row r="2885" spans="1:64" x14ac:dyDescent="0.2">
      <c r="A2885" s="120"/>
      <c r="B2885" s="120"/>
      <c r="C2885" s="168"/>
      <c r="D2885" s="127"/>
      <c r="E2885" s="141"/>
      <c r="F2885" s="141"/>
      <c r="G2885" s="141"/>
      <c r="H2885" s="120"/>
      <c r="I2885" s="127"/>
      <c r="J2885" s="127"/>
      <c r="K2885" s="120"/>
      <c r="L2885" s="127"/>
      <c r="M2885" s="127"/>
      <c r="N2885" s="120"/>
      <c r="O2885" s="127"/>
      <c r="P2885" s="127"/>
      <c r="Q2885" s="120"/>
      <c r="R2885" s="127"/>
      <c r="S2885" s="127"/>
      <c r="T2885" s="120"/>
      <c r="U2885" s="127"/>
      <c r="V2885" s="127"/>
      <c r="W2885" s="120"/>
      <c r="X2885" s="127"/>
      <c r="Y2885" s="127"/>
      <c r="Z2885" s="120"/>
      <c r="AA2885" s="127"/>
      <c r="AB2885" s="127"/>
      <c r="AC2885" s="120"/>
      <c r="AD2885" s="127"/>
      <c r="AE2885" s="127"/>
      <c r="AF2885" s="120"/>
      <c r="AG2885" s="127"/>
      <c r="AH2885" s="127"/>
      <c r="AI2885" s="120"/>
      <c r="AJ2885" s="127"/>
      <c r="AK2885" s="127"/>
      <c r="AL2885" s="120"/>
      <c r="AM2885" s="127"/>
      <c r="AN2885" s="127"/>
      <c r="AO2885" s="120"/>
      <c r="AP2885" s="127"/>
      <c r="AQ2885" s="127"/>
      <c r="AR2885" s="127"/>
      <c r="AS2885" s="127"/>
      <c r="AT2885" s="127"/>
      <c r="AU2885" s="120"/>
      <c r="AV2885" s="127"/>
      <c r="AW2885" s="127"/>
      <c r="AX2885" s="120"/>
      <c r="AY2885" s="127"/>
      <c r="AZ2885" s="127"/>
      <c r="BA2885" s="120"/>
      <c r="BB2885" s="127"/>
      <c r="BC2885" s="127"/>
      <c r="BD2885" s="120"/>
      <c r="BE2885" s="120"/>
      <c r="BF2885" s="120"/>
      <c r="BG2885" s="120"/>
      <c r="BH2885" s="120"/>
      <c r="BI2885" s="120"/>
      <c r="BJ2885" s="120"/>
      <c r="BK2885" s="128"/>
      <c r="BL2885" s="128"/>
    </row>
    <row r="2886" spans="1:64" x14ac:dyDescent="0.2">
      <c r="A2886" s="120"/>
      <c r="B2886" s="120"/>
      <c r="C2886" s="168"/>
      <c r="D2886" s="127"/>
      <c r="E2886" s="141"/>
      <c r="F2886" s="141"/>
      <c r="G2886" s="141"/>
      <c r="H2886" s="120"/>
      <c r="I2886" s="127"/>
      <c r="J2886" s="127"/>
      <c r="K2886" s="120"/>
      <c r="L2886" s="127"/>
      <c r="M2886" s="127"/>
      <c r="N2886" s="120"/>
      <c r="O2886" s="127"/>
      <c r="P2886" s="127"/>
      <c r="Q2886" s="120"/>
      <c r="R2886" s="127"/>
      <c r="S2886" s="127"/>
      <c r="T2886" s="120"/>
      <c r="U2886" s="127"/>
      <c r="V2886" s="127"/>
      <c r="W2886" s="120"/>
      <c r="X2886" s="127"/>
      <c r="Y2886" s="127"/>
      <c r="Z2886" s="120"/>
      <c r="AA2886" s="127"/>
      <c r="AB2886" s="127"/>
      <c r="AC2886" s="120"/>
      <c r="AD2886" s="127"/>
      <c r="AE2886" s="127"/>
      <c r="AF2886" s="120"/>
      <c r="AG2886" s="127"/>
      <c r="AH2886" s="127"/>
      <c r="AI2886" s="120"/>
      <c r="AJ2886" s="127"/>
      <c r="AK2886" s="127"/>
      <c r="AL2886" s="120"/>
      <c r="AM2886" s="127"/>
      <c r="AN2886" s="127"/>
      <c r="AO2886" s="120"/>
      <c r="AP2886" s="127"/>
      <c r="AQ2886" s="127"/>
      <c r="AR2886" s="127"/>
      <c r="AS2886" s="127"/>
      <c r="AT2886" s="127"/>
      <c r="AU2886" s="120"/>
      <c r="AV2886" s="127"/>
      <c r="AW2886" s="127"/>
      <c r="AX2886" s="120"/>
      <c r="AY2886" s="127"/>
      <c r="AZ2886" s="127"/>
      <c r="BA2886" s="120"/>
      <c r="BB2886" s="127"/>
      <c r="BC2886" s="127"/>
      <c r="BD2886" s="120"/>
      <c r="BE2886" s="120"/>
      <c r="BF2886" s="120"/>
      <c r="BG2886" s="120"/>
      <c r="BH2886" s="120"/>
      <c r="BI2886" s="120"/>
      <c r="BJ2886" s="120"/>
      <c r="BK2886" s="128"/>
      <c r="BL2886" s="128"/>
    </row>
    <row r="2887" spans="1:64" x14ac:dyDescent="0.2">
      <c r="A2887" s="120"/>
      <c r="B2887" s="120"/>
      <c r="C2887" s="168"/>
      <c r="D2887" s="127"/>
      <c r="E2887" s="141"/>
      <c r="F2887" s="141"/>
      <c r="G2887" s="141"/>
      <c r="H2887" s="120"/>
      <c r="I2887" s="127"/>
      <c r="J2887" s="127"/>
      <c r="K2887" s="120"/>
      <c r="L2887" s="127"/>
      <c r="M2887" s="127"/>
      <c r="N2887" s="120"/>
      <c r="O2887" s="127"/>
      <c r="P2887" s="127"/>
      <c r="Q2887" s="120"/>
      <c r="R2887" s="127"/>
      <c r="S2887" s="127"/>
      <c r="T2887" s="120"/>
      <c r="U2887" s="127"/>
      <c r="V2887" s="127"/>
      <c r="W2887" s="120"/>
      <c r="X2887" s="127"/>
      <c r="Y2887" s="127"/>
      <c r="Z2887" s="120"/>
      <c r="AA2887" s="127"/>
      <c r="AB2887" s="127"/>
      <c r="AC2887" s="120"/>
      <c r="AD2887" s="127"/>
      <c r="AE2887" s="127"/>
      <c r="AF2887" s="120"/>
      <c r="AG2887" s="127"/>
      <c r="AH2887" s="127"/>
      <c r="AI2887" s="120"/>
      <c r="AJ2887" s="127"/>
      <c r="AK2887" s="127"/>
      <c r="AL2887" s="120"/>
      <c r="AM2887" s="127"/>
      <c r="AN2887" s="127"/>
      <c r="AO2887" s="120"/>
      <c r="AP2887" s="127"/>
      <c r="AQ2887" s="127"/>
      <c r="AR2887" s="127"/>
      <c r="AS2887" s="127"/>
      <c r="AT2887" s="127"/>
      <c r="AU2887" s="120"/>
      <c r="AV2887" s="127"/>
      <c r="AW2887" s="127"/>
      <c r="AX2887" s="120"/>
      <c r="AY2887" s="127"/>
      <c r="AZ2887" s="127"/>
      <c r="BA2887" s="120"/>
      <c r="BB2887" s="127"/>
      <c r="BC2887" s="127"/>
      <c r="BD2887" s="120"/>
      <c r="BE2887" s="120"/>
      <c r="BF2887" s="120"/>
      <c r="BG2887" s="120"/>
      <c r="BH2887" s="120"/>
      <c r="BI2887" s="120"/>
      <c r="BJ2887" s="120"/>
      <c r="BK2887" s="128"/>
      <c r="BL2887" s="128"/>
    </row>
    <row r="2888" spans="1:64" x14ac:dyDescent="0.2">
      <c r="A2888" s="120"/>
      <c r="B2888" s="120"/>
      <c r="C2888" s="168"/>
      <c r="D2888" s="127"/>
      <c r="E2888" s="141"/>
      <c r="F2888" s="141"/>
      <c r="G2888" s="141"/>
      <c r="H2888" s="120"/>
      <c r="I2888" s="127"/>
      <c r="J2888" s="127"/>
      <c r="K2888" s="120"/>
      <c r="L2888" s="127"/>
      <c r="M2888" s="127"/>
      <c r="N2888" s="120"/>
      <c r="O2888" s="127"/>
      <c r="P2888" s="127"/>
      <c r="Q2888" s="120"/>
      <c r="R2888" s="127"/>
      <c r="S2888" s="127"/>
      <c r="T2888" s="120"/>
      <c r="U2888" s="127"/>
      <c r="V2888" s="127"/>
      <c r="W2888" s="120"/>
      <c r="X2888" s="127"/>
      <c r="Y2888" s="127"/>
      <c r="Z2888" s="120"/>
      <c r="AA2888" s="127"/>
      <c r="AB2888" s="127"/>
      <c r="AC2888" s="120"/>
      <c r="AD2888" s="127"/>
      <c r="AE2888" s="127"/>
      <c r="AF2888" s="120"/>
      <c r="AG2888" s="127"/>
      <c r="AH2888" s="127"/>
      <c r="AI2888" s="120"/>
      <c r="AJ2888" s="127"/>
      <c r="AK2888" s="127"/>
      <c r="AL2888" s="120"/>
      <c r="AM2888" s="127"/>
      <c r="AN2888" s="127"/>
      <c r="AO2888" s="120"/>
      <c r="AP2888" s="127"/>
      <c r="AQ2888" s="127"/>
      <c r="AR2888" s="127"/>
      <c r="AS2888" s="127"/>
      <c r="AT2888" s="127"/>
      <c r="AU2888" s="120"/>
      <c r="AV2888" s="127"/>
      <c r="AW2888" s="127"/>
      <c r="AX2888" s="120"/>
      <c r="AY2888" s="127"/>
      <c r="AZ2888" s="127"/>
      <c r="BA2888" s="120"/>
      <c r="BB2888" s="127"/>
      <c r="BC2888" s="127"/>
      <c r="BD2888" s="120"/>
      <c r="BE2888" s="120"/>
      <c r="BF2888" s="120"/>
      <c r="BG2888" s="120"/>
      <c r="BH2888" s="120"/>
      <c r="BI2888" s="120"/>
      <c r="BJ2888" s="120"/>
      <c r="BK2888" s="128"/>
      <c r="BL2888" s="128"/>
    </row>
    <row r="2889" spans="1:64" x14ac:dyDescent="0.2">
      <c r="A2889" s="120"/>
      <c r="B2889" s="120"/>
      <c r="C2889" s="168"/>
      <c r="D2889" s="127"/>
      <c r="E2889" s="141"/>
      <c r="F2889" s="141"/>
      <c r="G2889" s="141"/>
      <c r="H2889" s="120"/>
      <c r="I2889" s="127"/>
      <c r="J2889" s="127"/>
      <c r="K2889" s="120"/>
      <c r="L2889" s="127"/>
      <c r="M2889" s="127"/>
      <c r="N2889" s="120"/>
      <c r="O2889" s="127"/>
      <c r="P2889" s="127"/>
      <c r="Q2889" s="120"/>
      <c r="R2889" s="127"/>
      <c r="S2889" s="127"/>
      <c r="T2889" s="120"/>
      <c r="U2889" s="127"/>
      <c r="V2889" s="127"/>
      <c r="W2889" s="120"/>
      <c r="X2889" s="127"/>
      <c r="Y2889" s="127"/>
      <c r="Z2889" s="120"/>
      <c r="AA2889" s="127"/>
      <c r="AB2889" s="127"/>
      <c r="AC2889" s="120"/>
      <c r="AD2889" s="127"/>
      <c r="AE2889" s="127"/>
      <c r="AF2889" s="120"/>
      <c r="AG2889" s="127"/>
      <c r="AH2889" s="127"/>
      <c r="AI2889" s="120"/>
      <c r="AJ2889" s="127"/>
      <c r="AK2889" s="127"/>
      <c r="AL2889" s="120"/>
      <c r="AM2889" s="127"/>
      <c r="AN2889" s="127"/>
      <c r="AO2889" s="120"/>
      <c r="AP2889" s="127"/>
      <c r="AQ2889" s="127"/>
      <c r="AR2889" s="127"/>
      <c r="AS2889" s="127"/>
      <c r="AT2889" s="127"/>
      <c r="AU2889" s="120"/>
      <c r="AV2889" s="127"/>
      <c r="AW2889" s="127"/>
      <c r="AX2889" s="120"/>
      <c r="AY2889" s="127"/>
      <c r="AZ2889" s="127"/>
      <c r="BA2889" s="120"/>
      <c r="BB2889" s="127"/>
      <c r="BC2889" s="127"/>
      <c r="BD2889" s="120"/>
      <c r="BE2889" s="120"/>
      <c r="BF2889" s="120"/>
      <c r="BG2889" s="120"/>
      <c r="BH2889" s="120"/>
      <c r="BI2889" s="120"/>
      <c r="BJ2889" s="120"/>
      <c r="BK2889" s="128"/>
      <c r="BL2889" s="128"/>
    </row>
    <row r="2890" spans="1:64" x14ac:dyDescent="0.2">
      <c r="A2890" s="120"/>
      <c r="B2890" s="120"/>
      <c r="C2890" s="168"/>
      <c r="D2890" s="127"/>
      <c r="E2890" s="141"/>
      <c r="F2890" s="141"/>
      <c r="G2890" s="141"/>
      <c r="H2890" s="120"/>
      <c r="I2890" s="127"/>
      <c r="J2890" s="127"/>
      <c r="K2890" s="120"/>
      <c r="L2890" s="127"/>
      <c r="M2890" s="127"/>
      <c r="N2890" s="120"/>
      <c r="O2890" s="127"/>
      <c r="P2890" s="127"/>
      <c r="Q2890" s="120"/>
      <c r="R2890" s="127"/>
      <c r="S2890" s="127"/>
      <c r="T2890" s="120"/>
      <c r="U2890" s="127"/>
      <c r="V2890" s="127"/>
      <c r="W2890" s="120"/>
      <c r="X2890" s="127"/>
      <c r="Y2890" s="127"/>
      <c r="Z2890" s="120"/>
      <c r="AA2890" s="127"/>
      <c r="AB2890" s="127"/>
      <c r="AC2890" s="120"/>
      <c r="AD2890" s="127"/>
      <c r="AE2890" s="127"/>
      <c r="AF2890" s="120"/>
      <c r="AG2890" s="127"/>
      <c r="AH2890" s="127"/>
      <c r="AI2890" s="120"/>
      <c r="AJ2890" s="127"/>
      <c r="AK2890" s="127"/>
      <c r="AL2890" s="120"/>
      <c r="AM2890" s="127"/>
      <c r="AN2890" s="127"/>
      <c r="AO2890" s="120"/>
      <c r="AP2890" s="127"/>
      <c r="AQ2890" s="127"/>
      <c r="AR2890" s="127"/>
      <c r="AS2890" s="127"/>
      <c r="AT2890" s="127"/>
      <c r="AU2890" s="120"/>
      <c r="AV2890" s="127"/>
      <c r="AW2890" s="127"/>
      <c r="AX2890" s="120"/>
      <c r="AY2890" s="127"/>
      <c r="AZ2890" s="127"/>
      <c r="BA2890" s="120"/>
      <c r="BB2890" s="127"/>
      <c r="BC2890" s="127"/>
      <c r="BD2890" s="120"/>
      <c r="BE2890" s="120"/>
      <c r="BF2890" s="120"/>
      <c r="BG2890" s="120"/>
      <c r="BH2890" s="120"/>
      <c r="BI2890" s="120"/>
      <c r="BJ2890" s="120"/>
      <c r="BK2890" s="128"/>
      <c r="BL2890" s="128"/>
    </row>
    <row r="2891" spans="1:64" x14ac:dyDescent="0.2">
      <c r="A2891" s="120"/>
      <c r="B2891" s="120"/>
      <c r="C2891" s="168"/>
      <c r="D2891" s="127"/>
      <c r="E2891" s="141"/>
      <c r="F2891" s="141"/>
      <c r="G2891" s="141"/>
      <c r="H2891" s="120"/>
      <c r="I2891" s="127"/>
      <c r="J2891" s="127"/>
      <c r="K2891" s="120"/>
      <c r="L2891" s="127"/>
      <c r="M2891" s="127"/>
      <c r="N2891" s="120"/>
      <c r="O2891" s="127"/>
      <c r="P2891" s="127"/>
      <c r="Q2891" s="120"/>
      <c r="R2891" s="127"/>
      <c r="S2891" s="127"/>
      <c r="T2891" s="120"/>
      <c r="U2891" s="127"/>
      <c r="V2891" s="127"/>
      <c r="W2891" s="120"/>
      <c r="X2891" s="127"/>
      <c r="Y2891" s="127"/>
      <c r="Z2891" s="120"/>
      <c r="AA2891" s="127"/>
      <c r="AB2891" s="127"/>
      <c r="AC2891" s="120"/>
      <c r="AD2891" s="127"/>
      <c r="AE2891" s="127"/>
      <c r="AF2891" s="120"/>
      <c r="AG2891" s="127"/>
      <c r="AH2891" s="127"/>
      <c r="AI2891" s="120"/>
      <c r="AJ2891" s="127"/>
      <c r="AK2891" s="127"/>
      <c r="AL2891" s="120"/>
      <c r="AM2891" s="127"/>
      <c r="AN2891" s="127"/>
      <c r="AO2891" s="120"/>
      <c r="AP2891" s="127"/>
      <c r="AQ2891" s="127"/>
      <c r="AR2891" s="127"/>
      <c r="AS2891" s="127"/>
      <c r="AT2891" s="127"/>
      <c r="AU2891" s="120"/>
      <c r="AV2891" s="127"/>
      <c r="AW2891" s="127"/>
      <c r="AX2891" s="120"/>
      <c r="AY2891" s="127"/>
      <c r="AZ2891" s="127"/>
      <c r="BA2891" s="120"/>
      <c r="BB2891" s="127"/>
      <c r="BC2891" s="127"/>
      <c r="BD2891" s="120"/>
      <c r="BE2891" s="120"/>
      <c r="BF2891" s="120"/>
      <c r="BG2891" s="120"/>
      <c r="BH2891" s="120"/>
      <c r="BI2891" s="120"/>
      <c r="BJ2891" s="120"/>
      <c r="BK2891" s="128"/>
      <c r="BL2891" s="128"/>
    </row>
    <row r="2892" spans="1:64" x14ac:dyDescent="0.2">
      <c r="A2892" s="120"/>
      <c r="B2892" s="120"/>
      <c r="C2892" s="168"/>
      <c r="D2892" s="127"/>
      <c r="E2892" s="141"/>
      <c r="F2892" s="141"/>
      <c r="G2892" s="141"/>
      <c r="H2892" s="120"/>
      <c r="I2892" s="127"/>
      <c r="J2892" s="127"/>
      <c r="K2892" s="120"/>
      <c r="L2892" s="127"/>
      <c r="M2892" s="127"/>
      <c r="N2892" s="120"/>
      <c r="O2892" s="127"/>
      <c r="P2892" s="127"/>
      <c r="Q2892" s="120"/>
      <c r="R2892" s="127"/>
      <c r="S2892" s="127"/>
      <c r="T2892" s="120"/>
      <c r="U2892" s="127"/>
      <c r="V2892" s="127"/>
      <c r="W2892" s="120"/>
      <c r="X2892" s="127"/>
      <c r="Y2892" s="127"/>
      <c r="Z2892" s="120"/>
      <c r="AA2892" s="127"/>
      <c r="AB2892" s="127"/>
      <c r="AC2892" s="120"/>
      <c r="AD2892" s="127"/>
      <c r="AE2892" s="127"/>
      <c r="AF2892" s="120"/>
      <c r="AG2892" s="127"/>
      <c r="AH2892" s="127"/>
      <c r="AI2892" s="120"/>
      <c r="AJ2892" s="127"/>
      <c r="AK2892" s="127"/>
      <c r="AL2892" s="120"/>
      <c r="AM2892" s="127"/>
      <c r="AN2892" s="127"/>
      <c r="AO2892" s="120"/>
      <c r="AP2892" s="127"/>
      <c r="AQ2892" s="127"/>
      <c r="AR2892" s="127"/>
      <c r="AS2892" s="127"/>
      <c r="AT2892" s="127"/>
      <c r="AU2892" s="120"/>
      <c r="AV2892" s="127"/>
      <c r="AW2892" s="127"/>
      <c r="AX2892" s="120"/>
      <c r="AY2892" s="127"/>
      <c r="AZ2892" s="127"/>
      <c r="BA2892" s="120"/>
      <c r="BB2892" s="127"/>
      <c r="BC2892" s="127"/>
      <c r="BD2892" s="120"/>
      <c r="BE2892" s="120"/>
      <c r="BF2892" s="120"/>
      <c r="BG2892" s="120"/>
      <c r="BH2892" s="120"/>
      <c r="BI2892" s="120"/>
      <c r="BJ2892" s="120"/>
      <c r="BK2892" s="128"/>
      <c r="BL2892" s="128"/>
    </row>
    <row r="2893" spans="1:64" x14ac:dyDescent="0.2">
      <c r="A2893" s="120"/>
      <c r="B2893" s="120"/>
      <c r="C2893" s="168"/>
      <c r="D2893" s="127"/>
      <c r="E2893" s="141"/>
      <c r="F2893" s="141"/>
      <c r="G2893" s="141"/>
      <c r="H2893" s="120"/>
      <c r="I2893" s="127"/>
      <c r="J2893" s="127"/>
      <c r="K2893" s="120"/>
      <c r="L2893" s="127"/>
      <c r="M2893" s="127"/>
      <c r="N2893" s="120"/>
      <c r="O2893" s="127"/>
      <c r="P2893" s="127"/>
      <c r="Q2893" s="120"/>
      <c r="R2893" s="127"/>
      <c r="S2893" s="127"/>
      <c r="T2893" s="120"/>
      <c r="U2893" s="127"/>
      <c r="V2893" s="127"/>
      <c r="W2893" s="120"/>
      <c r="X2893" s="127"/>
      <c r="Y2893" s="127"/>
      <c r="Z2893" s="120"/>
      <c r="AA2893" s="127"/>
      <c r="AB2893" s="127"/>
      <c r="AC2893" s="120"/>
      <c r="AD2893" s="127"/>
      <c r="AE2893" s="127"/>
      <c r="AF2893" s="120"/>
      <c r="AG2893" s="127"/>
      <c r="AH2893" s="127"/>
      <c r="AI2893" s="120"/>
      <c r="AJ2893" s="127"/>
      <c r="AK2893" s="127"/>
      <c r="AL2893" s="120"/>
      <c r="AM2893" s="127"/>
      <c r="AN2893" s="127"/>
      <c r="AO2893" s="120"/>
      <c r="AP2893" s="127"/>
      <c r="AQ2893" s="127"/>
      <c r="AR2893" s="127"/>
      <c r="AS2893" s="127"/>
      <c r="AT2893" s="127"/>
      <c r="AU2893" s="120"/>
      <c r="AV2893" s="127"/>
      <c r="AW2893" s="127"/>
      <c r="AX2893" s="120"/>
      <c r="AY2893" s="127"/>
      <c r="AZ2893" s="127"/>
      <c r="BA2893" s="120"/>
      <c r="BB2893" s="127"/>
      <c r="BC2893" s="127"/>
      <c r="BD2893" s="120"/>
      <c r="BE2893" s="120"/>
      <c r="BF2893" s="120"/>
      <c r="BG2893" s="120"/>
      <c r="BH2893" s="120"/>
      <c r="BI2893" s="120"/>
      <c r="BJ2893" s="120"/>
      <c r="BK2893" s="128"/>
      <c r="BL2893" s="128"/>
    </row>
    <row r="2894" spans="1:64" x14ac:dyDescent="0.2">
      <c r="A2894" s="120"/>
      <c r="B2894" s="120"/>
      <c r="C2894" s="168"/>
      <c r="D2894" s="127"/>
      <c r="E2894" s="141"/>
      <c r="F2894" s="141"/>
      <c r="G2894" s="141"/>
      <c r="H2894" s="120"/>
      <c r="I2894" s="127"/>
      <c r="J2894" s="127"/>
      <c r="K2894" s="120"/>
      <c r="L2894" s="127"/>
      <c r="M2894" s="127"/>
      <c r="N2894" s="120"/>
      <c r="O2894" s="127"/>
      <c r="P2894" s="127"/>
      <c r="Q2894" s="120"/>
      <c r="R2894" s="127"/>
      <c r="S2894" s="127"/>
      <c r="T2894" s="120"/>
      <c r="U2894" s="127"/>
      <c r="V2894" s="127"/>
      <c r="W2894" s="120"/>
      <c r="X2894" s="127"/>
      <c r="Y2894" s="127"/>
      <c r="Z2894" s="120"/>
      <c r="AA2894" s="127"/>
      <c r="AB2894" s="127"/>
      <c r="AC2894" s="120"/>
      <c r="AD2894" s="127"/>
      <c r="AE2894" s="127"/>
      <c r="AF2894" s="120"/>
      <c r="AG2894" s="127"/>
      <c r="AH2894" s="127"/>
      <c r="AI2894" s="120"/>
      <c r="AJ2894" s="127"/>
      <c r="AK2894" s="127"/>
      <c r="AL2894" s="120"/>
      <c r="AM2894" s="127"/>
      <c r="AN2894" s="127"/>
      <c r="AO2894" s="120"/>
      <c r="AP2894" s="127"/>
      <c r="AQ2894" s="127"/>
      <c r="AR2894" s="127"/>
      <c r="AS2894" s="127"/>
      <c r="AT2894" s="127"/>
      <c r="AU2894" s="120"/>
      <c r="AV2894" s="127"/>
      <c r="AW2894" s="127"/>
      <c r="AX2894" s="120"/>
      <c r="AY2894" s="127"/>
      <c r="AZ2894" s="127"/>
      <c r="BA2894" s="120"/>
      <c r="BB2894" s="127"/>
      <c r="BC2894" s="127"/>
      <c r="BD2894" s="120"/>
      <c r="BE2894" s="120"/>
      <c r="BF2894" s="120"/>
      <c r="BG2894" s="120"/>
      <c r="BH2894" s="120"/>
      <c r="BI2894" s="120"/>
      <c r="BJ2894" s="120"/>
      <c r="BK2894" s="128"/>
      <c r="BL2894" s="128"/>
    </row>
    <row r="2895" spans="1:64" x14ac:dyDescent="0.2">
      <c r="A2895" s="120"/>
      <c r="B2895" s="120"/>
      <c r="C2895" s="168"/>
      <c r="D2895" s="127"/>
      <c r="E2895" s="141"/>
      <c r="F2895" s="141"/>
      <c r="G2895" s="141"/>
      <c r="H2895" s="120"/>
      <c r="I2895" s="127"/>
      <c r="J2895" s="127"/>
      <c r="K2895" s="120"/>
      <c r="L2895" s="127"/>
      <c r="M2895" s="127"/>
      <c r="N2895" s="120"/>
      <c r="O2895" s="127"/>
      <c r="P2895" s="127"/>
      <c r="Q2895" s="120"/>
      <c r="R2895" s="127"/>
      <c r="S2895" s="127"/>
      <c r="T2895" s="120"/>
      <c r="U2895" s="127"/>
      <c r="V2895" s="127"/>
      <c r="W2895" s="120"/>
      <c r="X2895" s="127"/>
      <c r="Y2895" s="127"/>
      <c r="Z2895" s="120"/>
      <c r="AA2895" s="127"/>
      <c r="AB2895" s="127"/>
      <c r="AC2895" s="120"/>
      <c r="AD2895" s="127"/>
      <c r="AE2895" s="127"/>
      <c r="AF2895" s="120"/>
      <c r="AG2895" s="127"/>
      <c r="AH2895" s="127"/>
      <c r="AI2895" s="120"/>
      <c r="AJ2895" s="127"/>
      <c r="AK2895" s="127"/>
      <c r="AL2895" s="120"/>
      <c r="AM2895" s="127"/>
      <c r="AN2895" s="127"/>
      <c r="AO2895" s="120"/>
      <c r="AP2895" s="127"/>
      <c r="AQ2895" s="127"/>
      <c r="AR2895" s="127"/>
      <c r="AS2895" s="127"/>
      <c r="AT2895" s="127"/>
      <c r="AU2895" s="120"/>
      <c r="AV2895" s="127"/>
      <c r="AW2895" s="127"/>
      <c r="AX2895" s="120"/>
      <c r="AY2895" s="127"/>
      <c r="AZ2895" s="127"/>
      <c r="BA2895" s="120"/>
      <c r="BB2895" s="127"/>
      <c r="BC2895" s="127"/>
      <c r="BD2895" s="120"/>
      <c r="BE2895" s="120"/>
      <c r="BF2895" s="120"/>
      <c r="BG2895" s="120"/>
      <c r="BH2895" s="120"/>
      <c r="BI2895" s="120"/>
      <c r="BJ2895" s="120"/>
      <c r="BK2895" s="128"/>
      <c r="BL2895" s="128"/>
    </row>
    <row r="2896" spans="1:64" x14ac:dyDescent="0.2">
      <c r="A2896" s="120"/>
      <c r="B2896" s="120"/>
      <c r="C2896" s="168"/>
      <c r="D2896" s="127"/>
      <c r="E2896" s="141"/>
      <c r="F2896" s="141"/>
      <c r="G2896" s="141"/>
      <c r="H2896" s="120"/>
      <c r="I2896" s="127"/>
      <c r="J2896" s="127"/>
      <c r="K2896" s="120"/>
      <c r="L2896" s="127"/>
      <c r="M2896" s="127"/>
      <c r="N2896" s="120"/>
      <c r="O2896" s="127"/>
      <c r="P2896" s="127"/>
      <c r="Q2896" s="120"/>
      <c r="R2896" s="127"/>
      <c r="S2896" s="127"/>
      <c r="T2896" s="120"/>
      <c r="U2896" s="127"/>
      <c r="V2896" s="127"/>
      <c r="W2896" s="120"/>
      <c r="X2896" s="127"/>
      <c r="Y2896" s="127"/>
      <c r="Z2896" s="120"/>
      <c r="AA2896" s="127"/>
      <c r="AB2896" s="127"/>
      <c r="AC2896" s="120"/>
      <c r="AD2896" s="127"/>
      <c r="AE2896" s="127"/>
      <c r="AF2896" s="120"/>
      <c r="AG2896" s="127"/>
      <c r="AH2896" s="127"/>
      <c r="AI2896" s="120"/>
      <c r="AJ2896" s="127"/>
      <c r="AK2896" s="127"/>
      <c r="AL2896" s="120"/>
      <c r="AM2896" s="127"/>
      <c r="AN2896" s="127"/>
      <c r="AO2896" s="120"/>
      <c r="AP2896" s="127"/>
      <c r="AQ2896" s="127"/>
      <c r="AR2896" s="127"/>
      <c r="AS2896" s="127"/>
      <c r="AT2896" s="127"/>
      <c r="AU2896" s="120"/>
      <c r="AV2896" s="127"/>
      <c r="AW2896" s="127"/>
      <c r="AX2896" s="120"/>
      <c r="AY2896" s="127"/>
      <c r="AZ2896" s="127"/>
      <c r="BA2896" s="120"/>
      <c r="BB2896" s="127"/>
      <c r="BC2896" s="127"/>
      <c r="BD2896" s="120"/>
      <c r="BE2896" s="120"/>
      <c r="BF2896" s="120"/>
      <c r="BG2896" s="120"/>
      <c r="BH2896" s="120"/>
      <c r="BI2896" s="120"/>
      <c r="BJ2896" s="120"/>
      <c r="BK2896" s="128"/>
      <c r="BL2896" s="128"/>
    </row>
    <row r="2897" spans="1:64" x14ac:dyDescent="0.2">
      <c r="A2897" s="120"/>
      <c r="B2897" s="120"/>
      <c r="C2897" s="168"/>
      <c r="D2897" s="127"/>
      <c r="E2897" s="141"/>
      <c r="F2897" s="141"/>
      <c r="G2897" s="141"/>
      <c r="H2897" s="120"/>
      <c r="I2897" s="127"/>
      <c r="J2897" s="127"/>
      <c r="K2897" s="120"/>
      <c r="L2897" s="127"/>
      <c r="M2897" s="127"/>
      <c r="N2897" s="120"/>
      <c r="O2897" s="127"/>
      <c r="P2897" s="127"/>
      <c r="Q2897" s="120"/>
      <c r="R2897" s="127"/>
      <c r="S2897" s="127"/>
      <c r="T2897" s="120"/>
      <c r="U2897" s="127"/>
      <c r="V2897" s="127"/>
      <c r="W2897" s="120"/>
      <c r="X2897" s="127"/>
      <c r="Y2897" s="127"/>
      <c r="Z2897" s="120"/>
      <c r="AA2897" s="127"/>
      <c r="AB2897" s="127"/>
      <c r="AC2897" s="120"/>
      <c r="AD2897" s="127"/>
      <c r="AE2897" s="127"/>
      <c r="AF2897" s="120"/>
      <c r="AG2897" s="127"/>
      <c r="AH2897" s="127"/>
      <c r="AI2897" s="120"/>
      <c r="AJ2897" s="127"/>
      <c r="AK2897" s="127"/>
      <c r="AL2897" s="120"/>
      <c r="AM2897" s="127"/>
      <c r="AN2897" s="127"/>
      <c r="AO2897" s="120"/>
      <c r="AP2897" s="127"/>
      <c r="AQ2897" s="127"/>
      <c r="AR2897" s="127"/>
      <c r="AS2897" s="127"/>
      <c r="AT2897" s="127"/>
      <c r="AU2897" s="120"/>
      <c r="AV2897" s="127"/>
      <c r="AW2897" s="127"/>
      <c r="AX2897" s="120"/>
      <c r="AY2897" s="127"/>
      <c r="AZ2897" s="127"/>
      <c r="BA2897" s="120"/>
      <c r="BB2897" s="127"/>
      <c r="BC2897" s="127"/>
      <c r="BD2897" s="120"/>
      <c r="BE2897" s="120"/>
      <c r="BF2897" s="120"/>
      <c r="BG2897" s="120"/>
      <c r="BH2897" s="120"/>
      <c r="BI2897" s="120"/>
      <c r="BJ2897" s="120"/>
      <c r="BK2897" s="128"/>
      <c r="BL2897" s="128"/>
    </row>
    <row r="2898" spans="1:64" x14ac:dyDescent="0.2">
      <c r="A2898" s="120"/>
      <c r="B2898" s="120"/>
      <c r="C2898" s="168"/>
      <c r="D2898" s="127"/>
      <c r="E2898" s="141"/>
      <c r="F2898" s="141"/>
      <c r="G2898" s="141"/>
      <c r="H2898" s="120"/>
      <c r="I2898" s="127"/>
      <c r="J2898" s="127"/>
      <c r="K2898" s="120"/>
      <c r="L2898" s="127"/>
      <c r="M2898" s="127"/>
      <c r="N2898" s="120"/>
      <c r="O2898" s="127"/>
      <c r="P2898" s="127"/>
      <c r="Q2898" s="120"/>
      <c r="R2898" s="127"/>
      <c r="S2898" s="127"/>
      <c r="T2898" s="120"/>
      <c r="U2898" s="127"/>
      <c r="V2898" s="127"/>
      <c r="W2898" s="120"/>
      <c r="X2898" s="127"/>
      <c r="Y2898" s="127"/>
      <c r="Z2898" s="120"/>
      <c r="AA2898" s="127"/>
      <c r="AB2898" s="127"/>
      <c r="AC2898" s="120"/>
      <c r="AD2898" s="127"/>
      <c r="AE2898" s="127"/>
      <c r="AF2898" s="120"/>
      <c r="AG2898" s="127"/>
      <c r="AH2898" s="127"/>
      <c r="AI2898" s="120"/>
      <c r="AJ2898" s="127"/>
      <c r="AK2898" s="127"/>
      <c r="AL2898" s="120"/>
      <c r="AM2898" s="127"/>
      <c r="AN2898" s="127"/>
      <c r="AO2898" s="120"/>
      <c r="AP2898" s="127"/>
      <c r="AQ2898" s="127"/>
      <c r="AR2898" s="127"/>
      <c r="AS2898" s="127"/>
      <c r="AT2898" s="127"/>
      <c r="AU2898" s="120"/>
      <c r="AV2898" s="127"/>
      <c r="AW2898" s="127"/>
      <c r="AX2898" s="120"/>
      <c r="AY2898" s="127"/>
      <c r="AZ2898" s="127"/>
      <c r="BA2898" s="120"/>
      <c r="BB2898" s="127"/>
      <c r="BC2898" s="127"/>
      <c r="BD2898" s="120"/>
      <c r="BE2898" s="120"/>
      <c r="BF2898" s="120"/>
      <c r="BG2898" s="120"/>
      <c r="BH2898" s="120"/>
      <c r="BI2898" s="120"/>
      <c r="BJ2898" s="120"/>
      <c r="BK2898" s="128"/>
      <c r="BL2898" s="128"/>
    </row>
    <row r="2899" spans="1:64" x14ac:dyDescent="0.2">
      <c r="A2899" s="120"/>
      <c r="B2899" s="120"/>
      <c r="C2899" s="168"/>
      <c r="D2899" s="127"/>
      <c r="E2899" s="141"/>
      <c r="F2899" s="141"/>
      <c r="G2899" s="141"/>
      <c r="H2899" s="120"/>
      <c r="I2899" s="127"/>
      <c r="J2899" s="127"/>
      <c r="K2899" s="120"/>
      <c r="L2899" s="127"/>
      <c r="M2899" s="127"/>
      <c r="N2899" s="120"/>
      <c r="O2899" s="127"/>
      <c r="P2899" s="127"/>
      <c r="Q2899" s="120"/>
      <c r="R2899" s="127"/>
      <c r="S2899" s="127"/>
      <c r="T2899" s="120"/>
      <c r="U2899" s="127"/>
      <c r="V2899" s="127"/>
      <c r="W2899" s="120"/>
      <c r="X2899" s="127"/>
      <c r="Y2899" s="127"/>
      <c r="Z2899" s="120"/>
      <c r="AA2899" s="127"/>
      <c r="AB2899" s="127"/>
      <c r="AC2899" s="120"/>
      <c r="AD2899" s="127"/>
      <c r="AE2899" s="127"/>
      <c r="AF2899" s="120"/>
      <c r="AG2899" s="127"/>
      <c r="AH2899" s="127"/>
      <c r="AI2899" s="120"/>
      <c r="AJ2899" s="127"/>
      <c r="AK2899" s="127"/>
      <c r="AL2899" s="120"/>
      <c r="AM2899" s="127"/>
      <c r="AN2899" s="127"/>
      <c r="AO2899" s="120"/>
      <c r="AP2899" s="127"/>
      <c r="AQ2899" s="127"/>
      <c r="AR2899" s="127"/>
      <c r="AS2899" s="127"/>
      <c r="AT2899" s="127"/>
      <c r="AU2899" s="120"/>
      <c r="AV2899" s="127"/>
      <c r="AW2899" s="127"/>
      <c r="AX2899" s="120"/>
      <c r="AY2899" s="127"/>
      <c r="AZ2899" s="127"/>
      <c r="BA2899" s="120"/>
      <c r="BB2899" s="127"/>
      <c r="BC2899" s="127"/>
      <c r="BD2899" s="120"/>
      <c r="BE2899" s="120"/>
      <c r="BF2899" s="120"/>
      <c r="BG2899" s="120"/>
      <c r="BH2899" s="120"/>
      <c r="BI2899" s="120"/>
      <c r="BJ2899" s="120"/>
      <c r="BK2899" s="128"/>
      <c r="BL2899" s="128"/>
    </row>
    <row r="2900" spans="1:64" x14ac:dyDescent="0.2">
      <c r="A2900" s="120"/>
      <c r="B2900" s="120"/>
      <c r="C2900" s="168"/>
      <c r="D2900" s="127"/>
      <c r="E2900" s="141"/>
      <c r="F2900" s="141"/>
      <c r="G2900" s="141"/>
      <c r="H2900" s="120"/>
      <c r="I2900" s="127"/>
      <c r="J2900" s="127"/>
      <c r="K2900" s="120"/>
      <c r="L2900" s="127"/>
      <c r="M2900" s="127"/>
      <c r="N2900" s="120"/>
      <c r="O2900" s="127"/>
      <c r="P2900" s="127"/>
      <c r="Q2900" s="120"/>
      <c r="R2900" s="127"/>
      <c r="S2900" s="127"/>
      <c r="T2900" s="120"/>
      <c r="U2900" s="127"/>
      <c r="V2900" s="127"/>
      <c r="W2900" s="120"/>
      <c r="X2900" s="127"/>
      <c r="Y2900" s="127"/>
      <c r="Z2900" s="120"/>
      <c r="AA2900" s="127"/>
      <c r="AB2900" s="127"/>
      <c r="AC2900" s="120"/>
      <c r="AD2900" s="127"/>
      <c r="AE2900" s="127"/>
      <c r="AF2900" s="120"/>
      <c r="AG2900" s="127"/>
      <c r="AH2900" s="127"/>
      <c r="AI2900" s="120"/>
      <c r="AJ2900" s="127"/>
      <c r="AK2900" s="127"/>
      <c r="AL2900" s="120"/>
      <c r="AM2900" s="127"/>
      <c r="AN2900" s="127"/>
      <c r="AO2900" s="120"/>
      <c r="AP2900" s="127"/>
      <c r="AQ2900" s="127"/>
      <c r="AR2900" s="127"/>
      <c r="AS2900" s="127"/>
      <c r="AT2900" s="127"/>
      <c r="AU2900" s="120"/>
      <c r="AV2900" s="127"/>
      <c r="AW2900" s="127"/>
      <c r="AX2900" s="120"/>
      <c r="AY2900" s="127"/>
      <c r="AZ2900" s="127"/>
      <c r="BA2900" s="120"/>
      <c r="BB2900" s="127"/>
      <c r="BC2900" s="127"/>
      <c r="BD2900" s="120"/>
      <c r="BE2900" s="120"/>
      <c r="BF2900" s="120"/>
      <c r="BG2900" s="120"/>
      <c r="BH2900" s="120"/>
      <c r="BI2900" s="120"/>
      <c r="BJ2900" s="120"/>
      <c r="BK2900" s="128"/>
      <c r="BL2900" s="128"/>
    </row>
    <row r="2901" spans="1:64" x14ac:dyDescent="0.2">
      <c r="A2901" s="120"/>
      <c r="B2901" s="120"/>
      <c r="C2901" s="168"/>
      <c r="D2901" s="127"/>
      <c r="E2901" s="141"/>
      <c r="F2901" s="141"/>
      <c r="G2901" s="141"/>
      <c r="H2901" s="120"/>
      <c r="I2901" s="127"/>
      <c r="J2901" s="127"/>
      <c r="K2901" s="120"/>
      <c r="L2901" s="127"/>
      <c r="M2901" s="127"/>
      <c r="N2901" s="120"/>
      <c r="O2901" s="127"/>
      <c r="P2901" s="127"/>
      <c r="Q2901" s="120"/>
      <c r="R2901" s="127"/>
      <c r="S2901" s="127"/>
      <c r="T2901" s="120"/>
      <c r="U2901" s="127"/>
      <c r="V2901" s="127"/>
      <c r="W2901" s="120"/>
      <c r="X2901" s="127"/>
      <c r="Y2901" s="127"/>
      <c r="Z2901" s="120"/>
      <c r="AA2901" s="127"/>
      <c r="AB2901" s="127"/>
      <c r="AC2901" s="120"/>
      <c r="AD2901" s="127"/>
      <c r="AE2901" s="127"/>
      <c r="AF2901" s="120"/>
      <c r="AG2901" s="127"/>
      <c r="AH2901" s="127"/>
      <c r="AI2901" s="120"/>
      <c r="AJ2901" s="127"/>
      <c r="AK2901" s="127"/>
      <c r="AL2901" s="120"/>
      <c r="AM2901" s="127"/>
      <c r="AN2901" s="127"/>
      <c r="AO2901" s="120"/>
      <c r="AP2901" s="127"/>
      <c r="AQ2901" s="127"/>
      <c r="AR2901" s="127"/>
      <c r="AS2901" s="127"/>
      <c r="AT2901" s="127"/>
      <c r="AU2901" s="120"/>
      <c r="AV2901" s="127"/>
      <c r="AW2901" s="127"/>
      <c r="AX2901" s="120"/>
      <c r="AY2901" s="127"/>
      <c r="AZ2901" s="127"/>
      <c r="BA2901" s="120"/>
      <c r="BB2901" s="127"/>
      <c r="BC2901" s="127"/>
      <c r="BD2901" s="120"/>
      <c r="BE2901" s="120"/>
      <c r="BF2901" s="120"/>
      <c r="BG2901" s="120"/>
      <c r="BH2901" s="120"/>
      <c r="BI2901" s="120"/>
      <c r="BJ2901" s="120"/>
      <c r="BK2901" s="128"/>
      <c r="BL2901" s="128"/>
    </row>
    <row r="2902" spans="1:64" x14ac:dyDescent="0.2">
      <c r="A2902" s="120"/>
      <c r="B2902" s="120"/>
      <c r="C2902" s="168"/>
      <c r="D2902" s="127"/>
      <c r="E2902" s="141"/>
      <c r="F2902" s="141"/>
      <c r="G2902" s="141"/>
      <c r="H2902" s="120"/>
      <c r="I2902" s="127"/>
      <c r="J2902" s="127"/>
      <c r="K2902" s="120"/>
      <c r="L2902" s="127"/>
      <c r="M2902" s="127"/>
      <c r="N2902" s="120"/>
      <c r="O2902" s="127"/>
      <c r="P2902" s="127"/>
      <c r="Q2902" s="120"/>
      <c r="R2902" s="127"/>
      <c r="S2902" s="127"/>
      <c r="T2902" s="120"/>
      <c r="U2902" s="127"/>
      <c r="V2902" s="127"/>
      <c r="W2902" s="120"/>
      <c r="X2902" s="127"/>
      <c r="Y2902" s="127"/>
      <c r="Z2902" s="120"/>
      <c r="AA2902" s="127"/>
      <c r="AB2902" s="127"/>
      <c r="AC2902" s="120"/>
      <c r="AD2902" s="127"/>
      <c r="AE2902" s="127"/>
      <c r="AF2902" s="120"/>
      <c r="AG2902" s="127"/>
      <c r="AH2902" s="127"/>
      <c r="AI2902" s="120"/>
      <c r="AJ2902" s="127"/>
      <c r="AK2902" s="127"/>
      <c r="AL2902" s="120"/>
      <c r="AM2902" s="127"/>
      <c r="AN2902" s="127"/>
      <c r="AO2902" s="120"/>
      <c r="AP2902" s="127"/>
      <c r="AQ2902" s="127"/>
      <c r="AR2902" s="127"/>
      <c r="AS2902" s="127"/>
      <c r="AT2902" s="127"/>
      <c r="AU2902" s="120"/>
      <c r="AV2902" s="127"/>
      <c r="AW2902" s="127"/>
      <c r="AX2902" s="120"/>
      <c r="AY2902" s="127"/>
      <c r="AZ2902" s="127"/>
      <c r="BA2902" s="120"/>
      <c r="BB2902" s="127"/>
      <c r="BC2902" s="127"/>
      <c r="BD2902" s="120"/>
      <c r="BE2902" s="120"/>
      <c r="BF2902" s="120"/>
      <c r="BG2902" s="120"/>
      <c r="BH2902" s="120"/>
      <c r="BI2902" s="120"/>
      <c r="BJ2902" s="120"/>
      <c r="BK2902" s="128"/>
      <c r="BL2902" s="128"/>
    </row>
    <row r="2903" spans="1:64" x14ac:dyDescent="0.2">
      <c r="A2903" s="120"/>
      <c r="B2903" s="120"/>
      <c r="C2903" s="168"/>
      <c r="D2903" s="127"/>
      <c r="E2903" s="141"/>
      <c r="F2903" s="141"/>
      <c r="G2903" s="141"/>
      <c r="H2903" s="120"/>
      <c r="I2903" s="127"/>
      <c r="J2903" s="127"/>
      <c r="K2903" s="120"/>
      <c r="L2903" s="127"/>
      <c r="M2903" s="127"/>
      <c r="N2903" s="120"/>
      <c r="O2903" s="127"/>
      <c r="P2903" s="127"/>
      <c r="Q2903" s="120"/>
      <c r="R2903" s="127"/>
      <c r="S2903" s="127"/>
      <c r="T2903" s="120"/>
      <c r="U2903" s="127"/>
      <c r="V2903" s="127"/>
      <c r="W2903" s="120"/>
      <c r="X2903" s="127"/>
      <c r="Y2903" s="127"/>
      <c r="Z2903" s="120"/>
      <c r="AA2903" s="127"/>
      <c r="AB2903" s="127"/>
      <c r="AC2903" s="120"/>
      <c r="AD2903" s="127"/>
      <c r="AE2903" s="127"/>
      <c r="AF2903" s="120"/>
      <c r="AG2903" s="127"/>
      <c r="AH2903" s="127"/>
      <c r="AI2903" s="120"/>
      <c r="AJ2903" s="127"/>
      <c r="AK2903" s="127"/>
      <c r="AL2903" s="120"/>
      <c r="AM2903" s="127"/>
      <c r="AN2903" s="127"/>
      <c r="AO2903" s="120"/>
      <c r="AP2903" s="127"/>
      <c r="AQ2903" s="127"/>
      <c r="AR2903" s="127"/>
      <c r="AS2903" s="127"/>
      <c r="AT2903" s="127"/>
      <c r="AU2903" s="120"/>
      <c r="AV2903" s="127"/>
      <c r="AW2903" s="127"/>
      <c r="AX2903" s="120"/>
      <c r="AY2903" s="127"/>
      <c r="AZ2903" s="127"/>
      <c r="BA2903" s="120"/>
      <c r="BB2903" s="127"/>
      <c r="BC2903" s="127"/>
      <c r="BD2903" s="120"/>
      <c r="BE2903" s="120"/>
      <c r="BF2903" s="120"/>
      <c r="BG2903" s="120"/>
      <c r="BH2903" s="120"/>
      <c r="BI2903" s="120"/>
      <c r="BJ2903" s="120"/>
      <c r="BK2903" s="128"/>
      <c r="BL2903" s="128"/>
    </row>
    <row r="2904" spans="1:64" x14ac:dyDescent="0.2">
      <c r="A2904" s="120"/>
      <c r="B2904" s="120"/>
      <c r="C2904" s="168"/>
      <c r="D2904" s="127"/>
      <c r="E2904" s="141"/>
      <c r="F2904" s="141"/>
      <c r="G2904" s="141"/>
      <c r="H2904" s="120"/>
      <c r="I2904" s="127"/>
      <c r="J2904" s="127"/>
      <c r="K2904" s="120"/>
      <c r="L2904" s="127"/>
      <c r="M2904" s="127"/>
      <c r="N2904" s="120"/>
      <c r="O2904" s="127"/>
      <c r="P2904" s="127"/>
      <c r="Q2904" s="120"/>
      <c r="R2904" s="127"/>
      <c r="S2904" s="127"/>
      <c r="T2904" s="120"/>
      <c r="U2904" s="127"/>
      <c r="V2904" s="127"/>
      <c r="W2904" s="120"/>
      <c r="X2904" s="127"/>
      <c r="Y2904" s="127"/>
      <c r="Z2904" s="120"/>
      <c r="AA2904" s="127"/>
      <c r="AB2904" s="127"/>
      <c r="AC2904" s="120"/>
      <c r="AD2904" s="127"/>
      <c r="AE2904" s="127"/>
      <c r="AF2904" s="120"/>
      <c r="AG2904" s="127"/>
      <c r="AH2904" s="127"/>
      <c r="AI2904" s="120"/>
      <c r="AJ2904" s="127"/>
      <c r="AK2904" s="127"/>
      <c r="AL2904" s="120"/>
      <c r="AM2904" s="127"/>
      <c r="AN2904" s="127"/>
      <c r="AO2904" s="120"/>
      <c r="AP2904" s="127"/>
      <c r="AQ2904" s="127"/>
      <c r="AR2904" s="127"/>
      <c r="AS2904" s="127"/>
      <c r="AT2904" s="127"/>
      <c r="AU2904" s="120"/>
      <c r="AV2904" s="127"/>
      <c r="AW2904" s="127"/>
      <c r="AX2904" s="120"/>
      <c r="AY2904" s="127"/>
      <c r="AZ2904" s="127"/>
      <c r="BA2904" s="120"/>
      <c r="BB2904" s="127"/>
      <c r="BC2904" s="127"/>
      <c r="BD2904" s="120"/>
      <c r="BE2904" s="120"/>
      <c r="BF2904" s="120"/>
      <c r="BG2904" s="120"/>
      <c r="BH2904" s="120"/>
      <c r="BI2904" s="120"/>
      <c r="BJ2904" s="120"/>
      <c r="BK2904" s="128"/>
      <c r="BL2904" s="128"/>
    </row>
    <row r="2905" spans="1:64" x14ac:dyDescent="0.2">
      <c r="A2905" s="120"/>
      <c r="B2905" s="120"/>
      <c r="C2905" s="168"/>
      <c r="D2905" s="127"/>
      <c r="E2905" s="141"/>
      <c r="F2905" s="141"/>
      <c r="G2905" s="141"/>
      <c r="H2905" s="120"/>
      <c r="I2905" s="127"/>
      <c r="J2905" s="127"/>
      <c r="K2905" s="120"/>
      <c r="L2905" s="127"/>
      <c r="M2905" s="127"/>
      <c r="N2905" s="120"/>
      <c r="O2905" s="127"/>
      <c r="P2905" s="127"/>
      <c r="Q2905" s="120"/>
      <c r="R2905" s="127"/>
      <c r="S2905" s="127"/>
      <c r="T2905" s="120"/>
      <c r="U2905" s="127"/>
      <c r="V2905" s="127"/>
      <c r="W2905" s="120"/>
      <c r="X2905" s="127"/>
      <c r="Y2905" s="127"/>
      <c r="Z2905" s="120"/>
      <c r="AA2905" s="127"/>
      <c r="AB2905" s="127"/>
      <c r="AC2905" s="120"/>
      <c r="AD2905" s="127"/>
      <c r="AE2905" s="127"/>
      <c r="AF2905" s="120"/>
      <c r="AG2905" s="127"/>
      <c r="AH2905" s="127"/>
      <c r="AI2905" s="120"/>
      <c r="AJ2905" s="127"/>
      <c r="AK2905" s="127"/>
      <c r="AL2905" s="120"/>
      <c r="AM2905" s="127"/>
      <c r="AN2905" s="127"/>
      <c r="AO2905" s="120"/>
      <c r="AP2905" s="127"/>
      <c r="AQ2905" s="127"/>
      <c r="AR2905" s="127"/>
      <c r="AS2905" s="127"/>
      <c r="AT2905" s="127"/>
      <c r="AU2905" s="120"/>
      <c r="AV2905" s="127"/>
      <c r="AW2905" s="127"/>
      <c r="AX2905" s="120"/>
      <c r="AY2905" s="127"/>
      <c r="AZ2905" s="127"/>
      <c r="BA2905" s="120"/>
      <c r="BB2905" s="127"/>
      <c r="BC2905" s="127"/>
      <c r="BD2905" s="120"/>
      <c r="BE2905" s="120"/>
      <c r="BF2905" s="120"/>
      <c r="BG2905" s="120"/>
      <c r="BH2905" s="120"/>
      <c r="BI2905" s="120"/>
      <c r="BJ2905" s="120"/>
      <c r="BK2905" s="128"/>
      <c r="BL2905" s="128"/>
    </row>
    <row r="2906" spans="1:64" x14ac:dyDescent="0.2">
      <c r="A2906" s="120"/>
      <c r="B2906" s="120"/>
      <c r="C2906" s="168"/>
      <c r="D2906" s="127"/>
      <c r="E2906" s="141"/>
      <c r="F2906" s="141"/>
      <c r="G2906" s="141"/>
      <c r="H2906" s="120"/>
      <c r="I2906" s="127"/>
      <c r="J2906" s="127"/>
      <c r="K2906" s="120"/>
      <c r="L2906" s="127"/>
      <c r="M2906" s="127"/>
      <c r="N2906" s="120"/>
      <c r="O2906" s="127"/>
      <c r="P2906" s="127"/>
      <c r="Q2906" s="120"/>
      <c r="R2906" s="127"/>
      <c r="S2906" s="127"/>
      <c r="T2906" s="120"/>
      <c r="U2906" s="127"/>
      <c r="V2906" s="127"/>
      <c r="W2906" s="120"/>
      <c r="X2906" s="127"/>
      <c r="Y2906" s="127"/>
      <c r="Z2906" s="120"/>
      <c r="AA2906" s="127"/>
      <c r="AB2906" s="127"/>
      <c r="AC2906" s="120"/>
      <c r="AD2906" s="127"/>
      <c r="AE2906" s="127"/>
      <c r="AF2906" s="120"/>
      <c r="AG2906" s="127"/>
      <c r="AH2906" s="127"/>
      <c r="AI2906" s="120"/>
      <c r="AJ2906" s="127"/>
      <c r="AK2906" s="127"/>
      <c r="AL2906" s="120"/>
      <c r="AM2906" s="127"/>
      <c r="AN2906" s="127"/>
      <c r="AO2906" s="120"/>
      <c r="AP2906" s="127"/>
      <c r="AQ2906" s="127"/>
      <c r="AR2906" s="127"/>
      <c r="AS2906" s="127"/>
      <c r="AT2906" s="127"/>
      <c r="AU2906" s="120"/>
      <c r="AV2906" s="127"/>
      <c r="AW2906" s="127"/>
      <c r="AX2906" s="120"/>
      <c r="AY2906" s="127"/>
      <c r="AZ2906" s="127"/>
      <c r="BA2906" s="120"/>
      <c r="BB2906" s="127"/>
      <c r="BC2906" s="127"/>
      <c r="BD2906" s="120"/>
      <c r="BE2906" s="120"/>
      <c r="BF2906" s="120"/>
      <c r="BG2906" s="120"/>
      <c r="BH2906" s="120"/>
      <c r="BI2906" s="120"/>
      <c r="BJ2906" s="120"/>
      <c r="BK2906" s="128"/>
      <c r="BL2906" s="128"/>
    </row>
    <row r="2907" spans="1:64" x14ac:dyDescent="0.2">
      <c r="A2907" s="120"/>
      <c r="B2907" s="120"/>
      <c r="C2907" s="168"/>
      <c r="D2907" s="127"/>
      <c r="E2907" s="141"/>
      <c r="F2907" s="141"/>
      <c r="G2907" s="141"/>
      <c r="H2907" s="120"/>
      <c r="I2907" s="127"/>
      <c r="J2907" s="127"/>
      <c r="K2907" s="120"/>
      <c r="L2907" s="127"/>
      <c r="M2907" s="127"/>
      <c r="N2907" s="120"/>
      <c r="O2907" s="127"/>
      <c r="P2907" s="127"/>
      <c r="Q2907" s="120"/>
      <c r="R2907" s="127"/>
      <c r="S2907" s="127"/>
      <c r="T2907" s="120"/>
      <c r="U2907" s="127"/>
      <c r="V2907" s="127"/>
      <c r="W2907" s="120"/>
      <c r="X2907" s="127"/>
      <c r="Y2907" s="127"/>
      <c r="Z2907" s="120"/>
      <c r="AA2907" s="127"/>
      <c r="AB2907" s="127"/>
      <c r="AC2907" s="120"/>
      <c r="AD2907" s="127"/>
      <c r="AE2907" s="127"/>
      <c r="AF2907" s="120"/>
      <c r="AG2907" s="127"/>
      <c r="AH2907" s="127"/>
      <c r="AI2907" s="120"/>
      <c r="AJ2907" s="127"/>
      <c r="AK2907" s="127"/>
      <c r="AL2907" s="120"/>
      <c r="AM2907" s="127"/>
      <c r="AN2907" s="127"/>
      <c r="AO2907" s="120"/>
      <c r="AP2907" s="127"/>
      <c r="AQ2907" s="127"/>
      <c r="AR2907" s="127"/>
      <c r="AS2907" s="127"/>
      <c r="AT2907" s="127"/>
      <c r="AU2907" s="120"/>
      <c r="AV2907" s="127"/>
      <c r="AW2907" s="127"/>
      <c r="AX2907" s="120"/>
      <c r="AY2907" s="127"/>
      <c r="AZ2907" s="127"/>
      <c r="BA2907" s="120"/>
      <c r="BB2907" s="127"/>
      <c r="BC2907" s="127"/>
      <c r="BD2907" s="120"/>
      <c r="BE2907" s="120"/>
      <c r="BF2907" s="120"/>
      <c r="BG2907" s="120"/>
      <c r="BH2907" s="120"/>
      <c r="BI2907" s="120"/>
      <c r="BJ2907" s="120"/>
      <c r="BK2907" s="128"/>
      <c r="BL2907" s="128"/>
    </row>
    <row r="2908" spans="1:64" x14ac:dyDescent="0.2">
      <c r="A2908" s="120"/>
      <c r="B2908" s="120"/>
      <c r="C2908" s="168"/>
      <c r="D2908" s="127"/>
      <c r="E2908" s="141"/>
      <c r="F2908" s="141"/>
      <c r="G2908" s="141"/>
      <c r="H2908" s="120"/>
      <c r="I2908" s="127"/>
      <c r="J2908" s="127"/>
      <c r="K2908" s="120"/>
      <c r="L2908" s="127"/>
      <c r="M2908" s="127"/>
      <c r="N2908" s="120"/>
      <c r="O2908" s="127"/>
      <c r="P2908" s="127"/>
      <c r="Q2908" s="120"/>
      <c r="R2908" s="127"/>
      <c r="S2908" s="127"/>
      <c r="T2908" s="120"/>
      <c r="U2908" s="127"/>
      <c r="V2908" s="127"/>
      <c r="W2908" s="120"/>
      <c r="X2908" s="127"/>
      <c r="Y2908" s="127"/>
      <c r="Z2908" s="120"/>
      <c r="AA2908" s="127"/>
      <c r="AB2908" s="127"/>
      <c r="AC2908" s="120"/>
      <c r="AD2908" s="127"/>
      <c r="AE2908" s="127"/>
      <c r="AF2908" s="120"/>
      <c r="AG2908" s="127"/>
      <c r="AH2908" s="127"/>
      <c r="AI2908" s="120"/>
      <c r="AJ2908" s="127"/>
      <c r="AK2908" s="127"/>
      <c r="AL2908" s="120"/>
      <c r="AM2908" s="127"/>
      <c r="AN2908" s="127"/>
      <c r="AO2908" s="120"/>
      <c r="AP2908" s="127"/>
      <c r="AQ2908" s="127"/>
      <c r="AR2908" s="127"/>
      <c r="AS2908" s="127"/>
      <c r="AT2908" s="127"/>
      <c r="AU2908" s="120"/>
      <c r="AV2908" s="127"/>
      <c r="AW2908" s="127"/>
      <c r="AX2908" s="120"/>
      <c r="AY2908" s="127"/>
      <c r="AZ2908" s="127"/>
      <c r="BA2908" s="120"/>
      <c r="BB2908" s="127"/>
      <c r="BC2908" s="127"/>
      <c r="BD2908" s="120"/>
      <c r="BE2908" s="120"/>
      <c r="BF2908" s="120"/>
      <c r="BG2908" s="120"/>
      <c r="BH2908" s="120"/>
      <c r="BI2908" s="120"/>
      <c r="BJ2908" s="120"/>
      <c r="BK2908" s="128"/>
      <c r="BL2908" s="128"/>
    </row>
    <row r="2909" spans="1:64" x14ac:dyDescent="0.2">
      <c r="A2909" s="120"/>
      <c r="B2909" s="120"/>
      <c r="C2909" s="168"/>
      <c r="D2909" s="127"/>
      <c r="E2909" s="141"/>
      <c r="F2909" s="141"/>
      <c r="G2909" s="141"/>
      <c r="H2909" s="120"/>
      <c r="I2909" s="127"/>
      <c r="J2909" s="127"/>
      <c r="K2909" s="120"/>
      <c r="L2909" s="127"/>
      <c r="M2909" s="127"/>
      <c r="N2909" s="120"/>
      <c r="O2909" s="127"/>
      <c r="P2909" s="127"/>
      <c r="Q2909" s="120"/>
      <c r="R2909" s="127"/>
      <c r="S2909" s="127"/>
      <c r="T2909" s="120"/>
      <c r="U2909" s="127"/>
      <c r="V2909" s="127"/>
      <c r="W2909" s="120"/>
      <c r="X2909" s="127"/>
      <c r="Y2909" s="127"/>
      <c r="Z2909" s="120"/>
      <c r="AA2909" s="127"/>
      <c r="AB2909" s="127"/>
      <c r="AC2909" s="120"/>
      <c r="AD2909" s="127"/>
      <c r="AE2909" s="127"/>
      <c r="AF2909" s="120"/>
      <c r="AG2909" s="127"/>
      <c r="AH2909" s="127"/>
      <c r="AI2909" s="120"/>
      <c r="AJ2909" s="127"/>
      <c r="AK2909" s="127"/>
      <c r="AL2909" s="120"/>
      <c r="AM2909" s="127"/>
      <c r="AN2909" s="127"/>
      <c r="AO2909" s="120"/>
      <c r="AP2909" s="127"/>
      <c r="AQ2909" s="127"/>
      <c r="AR2909" s="127"/>
      <c r="AS2909" s="127"/>
      <c r="AT2909" s="127"/>
      <c r="AU2909" s="120"/>
      <c r="AV2909" s="127"/>
      <c r="AW2909" s="127"/>
      <c r="AX2909" s="120"/>
      <c r="AY2909" s="127"/>
      <c r="AZ2909" s="127"/>
      <c r="BA2909" s="120"/>
      <c r="BB2909" s="127"/>
      <c r="BC2909" s="127"/>
      <c r="BD2909" s="120"/>
      <c r="BE2909" s="120"/>
      <c r="BF2909" s="120"/>
      <c r="BG2909" s="120"/>
      <c r="BH2909" s="120"/>
      <c r="BI2909" s="120"/>
      <c r="BJ2909" s="120"/>
      <c r="BK2909" s="128"/>
      <c r="BL2909" s="128"/>
    </row>
    <row r="2910" spans="1:64" x14ac:dyDescent="0.2">
      <c r="A2910" s="120"/>
      <c r="B2910" s="120"/>
      <c r="C2910" s="168"/>
      <c r="D2910" s="127"/>
      <c r="E2910" s="141"/>
      <c r="F2910" s="141"/>
      <c r="G2910" s="141"/>
      <c r="H2910" s="120"/>
      <c r="I2910" s="127"/>
      <c r="J2910" s="127"/>
      <c r="K2910" s="120"/>
      <c r="L2910" s="127"/>
      <c r="M2910" s="127"/>
      <c r="N2910" s="120"/>
      <c r="O2910" s="127"/>
      <c r="P2910" s="127"/>
      <c r="Q2910" s="120"/>
      <c r="R2910" s="127"/>
      <c r="S2910" s="127"/>
      <c r="T2910" s="120"/>
      <c r="U2910" s="127"/>
      <c r="V2910" s="127"/>
      <c r="W2910" s="120"/>
      <c r="X2910" s="127"/>
      <c r="Y2910" s="127"/>
      <c r="Z2910" s="120"/>
      <c r="AA2910" s="127"/>
      <c r="AB2910" s="127"/>
      <c r="AC2910" s="120"/>
      <c r="AD2910" s="127"/>
      <c r="AE2910" s="127"/>
      <c r="AF2910" s="120"/>
      <c r="AG2910" s="127"/>
      <c r="AH2910" s="127"/>
      <c r="AI2910" s="120"/>
      <c r="AJ2910" s="127"/>
      <c r="AK2910" s="127"/>
      <c r="AL2910" s="120"/>
      <c r="AM2910" s="127"/>
      <c r="AN2910" s="127"/>
      <c r="AO2910" s="120"/>
      <c r="AP2910" s="127"/>
      <c r="AQ2910" s="127"/>
      <c r="AR2910" s="127"/>
      <c r="AS2910" s="127"/>
      <c r="AT2910" s="127"/>
      <c r="AU2910" s="120"/>
      <c r="AV2910" s="127"/>
      <c r="AW2910" s="127"/>
      <c r="AX2910" s="120"/>
      <c r="AY2910" s="127"/>
      <c r="AZ2910" s="127"/>
      <c r="BA2910" s="120"/>
      <c r="BB2910" s="127"/>
      <c r="BC2910" s="127"/>
      <c r="BD2910" s="120"/>
      <c r="BE2910" s="120"/>
      <c r="BF2910" s="120"/>
      <c r="BG2910" s="120"/>
      <c r="BH2910" s="120"/>
      <c r="BI2910" s="120"/>
      <c r="BJ2910" s="120"/>
      <c r="BK2910" s="128"/>
      <c r="BL2910" s="128"/>
    </row>
    <row r="2911" spans="1:64" x14ac:dyDescent="0.2">
      <c r="A2911" s="120"/>
      <c r="B2911" s="120"/>
      <c r="C2911" s="168"/>
      <c r="D2911" s="127"/>
      <c r="E2911" s="141"/>
      <c r="F2911" s="141"/>
      <c r="G2911" s="141"/>
      <c r="H2911" s="120"/>
      <c r="I2911" s="127"/>
      <c r="J2911" s="127"/>
      <c r="K2911" s="120"/>
      <c r="L2911" s="127"/>
      <c r="M2911" s="127"/>
      <c r="N2911" s="120"/>
      <c r="O2911" s="127"/>
      <c r="P2911" s="127"/>
      <c r="Q2911" s="120"/>
      <c r="R2911" s="127"/>
      <c r="S2911" s="127"/>
      <c r="T2911" s="120"/>
      <c r="U2911" s="127"/>
      <c r="V2911" s="127"/>
      <c r="W2911" s="120"/>
      <c r="X2911" s="127"/>
      <c r="Y2911" s="127"/>
      <c r="Z2911" s="120"/>
      <c r="AA2911" s="127"/>
      <c r="AB2911" s="127"/>
      <c r="AC2911" s="120"/>
      <c r="AD2911" s="127"/>
      <c r="AE2911" s="127"/>
      <c r="AF2911" s="120"/>
      <c r="AG2911" s="127"/>
      <c r="AH2911" s="127"/>
      <c r="AI2911" s="120"/>
      <c r="AJ2911" s="127"/>
      <c r="AK2911" s="127"/>
      <c r="AL2911" s="120"/>
      <c r="AM2911" s="127"/>
      <c r="AN2911" s="127"/>
      <c r="AO2911" s="120"/>
      <c r="AP2911" s="127"/>
      <c r="AQ2911" s="127"/>
      <c r="AR2911" s="127"/>
      <c r="AS2911" s="127"/>
      <c r="AT2911" s="127"/>
      <c r="AU2911" s="120"/>
      <c r="AV2911" s="127"/>
      <c r="AW2911" s="127"/>
      <c r="AX2911" s="120"/>
      <c r="AY2911" s="127"/>
      <c r="AZ2911" s="127"/>
      <c r="BA2911" s="120"/>
      <c r="BB2911" s="127"/>
      <c r="BC2911" s="127"/>
      <c r="BD2911" s="120"/>
      <c r="BE2911" s="120"/>
      <c r="BF2911" s="120"/>
      <c r="BG2911" s="120"/>
      <c r="BH2911" s="120"/>
      <c r="BI2911" s="120"/>
      <c r="BJ2911" s="120"/>
      <c r="BK2911" s="128"/>
      <c r="BL2911" s="128"/>
    </row>
    <row r="2912" spans="1:64" x14ac:dyDescent="0.2">
      <c r="A2912" s="120"/>
      <c r="B2912" s="120"/>
      <c r="C2912" s="168"/>
      <c r="D2912" s="127"/>
      <c r="E2912" s="141"/>
      <c r="F2912" s="141"/>
      <c r="G2912" s="141"/>
      <c r="H2912" s="120"/>
      <c r="I2912" s="127"/>
      <c r="J2912" s="127"/>
      <c r="K2912" s="120"/>
      <c r="L2912" s="127"/>
      <c r="M2912" s="127"/>
      <c r="N2912" s="120"/>
      <c r="O2912" s="127"/>
      <c r="P2912" s="127"/>
      <c r="Q2912" s="120"/>
      <c r="R2912" s="127"/>
      <c r="S2912" s="127"/>
      <c r="T2912" s="120"/>
      <c r="U2912" s="127"/>
      <c r="V2912" s="127"/>
      <c r="W2912" s="120"/>
      <c r="X2912" s="127"/>
      <c r="Y2912" s="127"/>
      <c r="Z2912" s="120"/>
      <c r="AA2912" s="127"/>
      <c r="AB2912" s="127"/>
      <c r="AC2912" s="120"/>
      <c r="AD2912" s="127"/>
      <c r="AE2912" s="127"/>
      <c r="AF2912" s="120"/>
      <c r="AG2912" s="127"/>
      <c r="AH2912" s="127"/>
      <c r="AI2912" s="120"/>
      <c r="AJ2912" s="127"/>
      <c r="AK2912" s="127"/>
      <c r="AL2912" s="120"/>
      <c r="AM2912" s="127"/>
      <c r="AN2912" s="127"/>
      <c r="AO2912" s="120"/>
      <c r="AP2912" s="127"/>
      <c r="AQ2912" s="127"/>
      <c r="AR2912" s="127"/>
      <c r="AS2912" s="127"/>
      <c r="AT2912" s="127"/>
      <c r="AU2912" s="120"/>
      <c r="AV2912" s="127"/>
      <c r="AW2912" s="127"/>
      <c r="AX2912" s="120"/>
      <c r="AY2912" s="127"/>
      <c r="AZ2912" s="127"/>
      <c r="BA2912" s="120"/>
      <c r="BB2912" s="127"/>
      <c r="BC2912" s="127"/>
      <c r="BD2912" s="120"/>
      <c r="BE2912" s="120"/>
      <c r="BF2912" s="120"/>
      <c r="BG2912" s="120"/>
      <c r="BH2912" s="120"/>
      <c r="BI2912" s="120"/>
      <c r="BJ2912" s="120"/>
      <c r="BK2912" s="128"/>
      <c r="BL2912" s="128"/>
    </row>
    <row r="2913" spans="1:64" x14ac:dyDescent="0.2">
      <c r="A2913" s="120"/>
      <c r="B2913" s="120"/>
      <c r="C2913" s="168"/>
      <c r="D2913" s="127"/>
      <c r="E2913" s="141"/>
      <c r="F2913" s="141"/>
      <c r="G2913" s="141"/>
      <c r="H2913" s="120"/>
      <c r="I2913" s="127"/>
      <c r="J2913" s="127"/>
      <c r="K2913" s="120"/>
      <c r="L2913" s="127"/>
      <c r="M2913" s="127"/>
      <c r="N2913" s="120"/>
      <c r="O2913" s="127"/>
      <c r="P2913" s="127"/>
      <c r="Q2913" s="120"/>
      <c r="R2913" s="127"/>
      <c r="S2913" s="127"/>
      <c r="T2913" s="120"/>
      <c r="U2913" s="127"/>
      <c r="V2913" s="127"/>
      <c r="W2913" s="120"/>
      <c r="X2913" s="127"/>
      <c r="Y2913" s="127"/>
      <c r="Z2913" s="120"/>
      <c r="AA2913" s="127"/>
      <c r="AB2913" s="127"/>
      <c r="AC2913" s="120"/>
      <c r="AD2913" s="127"/>
      <c r="AE2913" s="127"/>
      <c r="AF2913" s="120"/>
      <c r="AG2913" s="127"/>
      <c r="AH2913" s="127"/>
      <c r="AI2913" s="120"/>
      <c r="AJ2913" s="127"/>
      <c r="AK2913" s="127"/>
      <c r="AL2913" s="120"/>
      <c r="AM2913" s="127"/>
      <c r="AN2913" s="127"/>
      <c r="AO2913" s="120"/>
      <c r="AP2913" s="127"/>
      <c r="AQ2913" s="127"/>
      <c r="AR2913" s="127"/>
      <c r="AS2913" s="127"/>
      <c r="AT2913" s="127"/>
      <c r="AU2913" s="120"/>
      <c r="AV2913" s="127"/>
      <c r="AW2913" s="127"/>
      <c r="AX2913" s="120"/>
      <c r="AY2913" s="127"/>
      <c r="AZ2913" s="127"/>
      <c r="BA2913" s="120"/>
      <c r="BB2913" s="127"/>
      <c r="BC2913" s="127"/>
      <c r="BD2913" s="120"/>
      <c r="BE2913" s="120"/>
      <c r="BF2913" s="120"/>
      <c r="BG2913" s="120"/>
      <c r="BH2913" s="120"/>
      <c r="BI2913" s="120"/>
      <c r="BJ2913" s="120"/>
      <c r="BK2913" s="128"/>
      <c r="BL2913" s="128"/>
    </row>
    <row r="2914" spans="1:64" x14ac:dyDescent="0.2">
      <c r="A2914" s="120"/>
      <c r="B2914" s="120"/>
      <c r="C2914" s="168"/>
      <c r="D2914" s="127"/>
      <c r="E2914" s="141"/>
      <c r="F2914" s="141"/>
      <c r="G2914" s="141"/>
      <c r="H2914" s="120"/>
      <c r="I2914" s="127"/>
      <c r="J2914" s="127"/>
      <c r="K2914" s="120"/>
      <c r="L2914" s="127"/>
      <c r="M2914" s="127"/>
      <c r="N2914" s="120"/>
      <c r="O2914" s="127"/>
      <c r="P2914" s="127"/>
      <c r="Q2914" s="120"/>
      <c r="R2914" s="127"/>
      <c r="S2914" s="127"/>
      <c r="T2914" s="120"/>
      <c r="U2914" s="127"/>
      <c r="V2914" s="127"/>
      <c r="W2914" s="120"/>
      <c r="X2914" s="127"/>
      <c r="Y2914" s="127"/>
      <c r="Z2914" s="120"/>
      <c r="AA2914" s="127"/>
      <c r="AB2914" s="127"/>
      <c r="AC2914" s="120"/>
      <c r="AD2914" s="127"/>
      <c r="AE2914" s="127"/>
      <c r="AF2914" s="120"/>
      <c r="AG2914" s="127"/>
      <c r="AH2914" s="127"/>
      <c r="AI2914" s="120"/>
      <c r="AJ2914" s="127"/>
      <c r="AK2914" s="127"/>
      <c r="AL2914" s="120"/>
      <c r="AM2914" s="127"/>
      <c r="AN2914" s="127"/>
      <c r="AO2914" s="120"/>
      <c r="AP2914" s="127"/>
      <c r="AQ2914" s="127"/>
      <c r="AR2914" s="127"/>
      <c r="AS2914" s="127"/>
      <c r="AT2914" s="127"/>
      <c r="AU2914" s="120"/>
      <c r="AV2914" s="127"/>
      <c r="AW2914" s="127"/>
      <c r="AX2914" s="120"/>
      <c r="AY2914" s="127"/>
      <c r="AZ2914" s="127"/>
      <c r="BA2914" s="120"/>
      <c r="BB2914" s="127"/>
      <c r="BC2914" s="127"/>
      <c r="BD2914" s="120"/>
      <c r="BE2914" s="120"/>
      <c r="BF2914" s="120"/>
      <c r="BG2914" s="120"/>
      <c r="BH2914" s="120"/>
      <c r="BI2914" s="120"/>
      <c r="BJ2914" s="120"/>
      <c r="BK2914" s="128"/>
      <c r="BL2914" s="128"/>
    </row>
    <row r="2915" spans="1:64" x14ac:dyDescent="0.2">
      <c r="A2915" s="120"/>
      <c r="B2915" s="120"/>
      <c r="C2915" s="168"/>
      <c r="D2915" s="127"/>
      <c r="E2915" s="141"/>
      <c r="F2915" s="141"/>
      <c r="G2915" s="141"/>
      <c r="H2915" s="120"/>
      <c r="I2915" s="127"/>
      <c r="J2915" s="127"/>
      <c r="K2915" s="120"/>
      <c r="L2915" s="127"/>
      <c r="M2915" s="127"/>
      <c r="N2915" s="120"/>
      <c r="O2915" s="127"/>
      <c r="P2915" s="127"/>
      <c r="Q2915" s="120"/>
      <c r="R2915" s="127"/>
      <c r="S2915" s="127"/>
      <c r="T2915" s="120"/>
      <c r="U2915" s="127"/>
      <c r="V2915" s="127"/>
      <c r="W2915" s="120"/>
      <c r="X2915" s="127"/>
      <c r="Y2915" s="127"/>
      <c r="Z2915" s="120"/>
      <c r="AA2915" s="127"/>
      <c r="AB2915" s="127"/>
      <c r="AC2915" s="120"/>
      <c r="AD2915" s="127"/>
      <c r="AE2915" s="127"/>
      <c r="AF2915" s="120"/>
      <c r="AG2915" s="127"/>
      <c r="AH2915" s="127"/>
      <c r="AI2915" s="120"/>
      <c r="AJ2915" s="127"/>
      <c r="AK2915" s="127"/>
      <c r="AL2915" s="120"/>
      <c r="AM2915" s="127"/>
      <c r="AN2915" s="127"/>
      <c r="AO2915" s="120"/>
      <c r="AP2915" s="127"/>
      <c r="AQ2915" s="127"/>
      <c r="AR2915" s="127"/>
      <c r="AS2915" s="127"/>
      <c r="AT2915" s="127"/>
      <c r="AU2915" s="120"/>
      <c r="AV2915" s="127"/>
      <c r="AW2915" s="127"/>
      <c r="AX2915" s="120"/>
      <c r="AY2915" s="127"/>
      <c r="AZ2915" s="127"/>
      <c r="BA2915" s="120"/>
      <c r="BB2915" s="127"/>
      <c r="BC2915" s="127"/>
      <c r="BD2915" s="120"/>
      <c r="BE2915" s="120"/>
      <c r="BF2915" s="120"/>
      <c r="BG2915" s="120"/>
      <c r="BH2915" s="120"/>
      <c r="BI2915" s="120"/>
      <c r="BJ2915" s="120"/>
      <c r="BK2915" s="128"/>
      <c r="BL2915" s="128"/>
    </row>
    <row r="2916" spans="1:64" x14ac:dyDescent="0.2">
      <c r="A2916" s="120"/>
      <c r="B2916" s="120"/>
      <c r="C2916" s="168"/>
      <c r="D2916" s="127"/>
      <c r="E2916" s="141"/>
      <c r="F2916" s="141"/>
      <c r="G2916" s="141"/>
      <c r="H2916" s="120"/>
      <c r="I2916" s="127"/>
      <c r="J2916" s="127"/>
      <c r="K2916" s="120"/>
      <c r="L2916" s="127"/>
      <c r="M2916" s="127"/>
      <c r="N2916" s="120"/>
      <c r="O2916" s="127"/>
      <c r="P2916" s="127"/>
      <c r="Q2916" s="120"/>
      <c r="R2916" s="127"/>
      <c r="S2916" s="127"/>
      <c r="T2916" s="120"/>
      <c r="U2916" s="127"/>
      <c r="V2916" s="127"/>
      <c r="W2916" s="120"/>
      <c r="X2916" s="127"/>
      <c r="Y2916" s="127"/>
      <c r="Z2916" s="120"/>
      <c r="AA2916" s="127"/>
      <c r="AB2916" s="127"/>
      <c r="AC2916" s="120"/>
      <c r="AD2916" s="127"/>
      <c r="AE2916" s="127"/>
      <c r="AF2916" s="120"/>
      <c r="AG2916" s="127"/>
      <c r="AH2916" s="127"/>
      <c r="AI2916" s="120"/>
      <c r="AJ2916" s="127"/>
      <c r="AK2916" s="127"/>
      <c r="AL2916" s="120"/>
      <c r="AM2916" s="127"/>
      <c r="AN2916" s="127"/>
      <c r="AO2916" s="120"/>
      <c r="AP2916" s="127"/>
      <c r="AQ2916" s="127"/>
      <c r="AR2916" s="127"/>
      <c r="AS2916" s="127"/>
      <c r="AT2916" s="127"/>
      <c r="AU2916" s="120"/>
      <c r="AV2916" s="127"/>
      <c r="AW2916" s="127"/>
      <c r="AX2916" s="120"/>
      <c r="AY2916" s="127"/>
      <c r="AZ2916" s="127"/>
      <c r="BA2916" s="120"/>
      <c r="BB2916" s="127"/>
      <c r="BC2916" s="127"/>
      <c r="BD2916" s="120"/>
      <c r="BE2916" s="120"/>
      <c r="BF2916" s="120"/>
      <c r="BG2916" s="120"/>
      <c r="BH2916" s="120"/>
      <c r="BI2916" s="120"/>
      <c r="BJ2916" s="120"/>
      <c r="BK2916" s="128"/>
      <c r="BL2916" s="128"/>
    </row>
    <row r="2917" spans="1:64" x14ac:dyDescent="0.2">
      <c r="A2917" s="120"/>
      <c r="B2917" s="120"/>
      <c r="C2917" s="168"/>
      <c r="D2917" s="127"/>
      <c r="E2917" s="141"/>
      <c r="F2917" s="141"/>
      <c r="G2917" s="141"/>
      <c r="H2917" s="120"/>
      <c r="I2917" s="127"/>
      <c r="J2917" s="127"/>
      <c r="K2917" s="120"/>
      <c r="L2917" s="127"/>
      <c r="M2917" s="127"/>
      <c r="N2917" s="120"/>
      <c r="O2917" s="127"/>
      <c r="P2917" s="127"/>
      <c r="Q2917" s="120"/>
      <c r="R2917" s="127"/>
      <c r="S2917" s="127"/>
      <c r="T2917" s="120"/>
      <c r="U2917" s="127"/>
      <c r="V2917" s="127"/>
      <c r="W2917" s="120"/>
      <c r="X2917" s="127"/>
      <c r="Y2917" s="127"/>
      <c r="Z2917" s="120"/>
      <c r="AA2917" s="127"/>
      <c r="AB2917" s="127"/>
      <c r="AC2917" s="120"/>
      <c r="AD2917" s="127"/>
      <c r="AE2917" s="127"/>
      <c r="AF2917" s="120"/>
      <c r="AG2917" s="127"/>
      <c r="AH2917" s="127"/>
      <c r="AI2917" s="120"/>
      <c r="AJ2917" s="127"/>
      <c r="AK2917" s="127"/>
      <c r="AL2917" s="120"/>
      <c r="AM2917" s="127"/>
      <c r="AN2917" s="127"/>
      <c r="AO2917" s="120"/>
      <c r="AP2917" s="127"/>
      <c r="AQ2917" s="127"/>
      <c r="AR2917" s="127"/>
      <c r="AS2917" s="127"/>
      <c r="AT2917" s="127"/>
      <c r="AU2917" s="120"/>
      <c r="AV2917" s="127"/>
      <c r="AW2917" s="127"/>
      <c r="AX2917" s="120"/>
      <c r="AY2917" s="127"/>
      <c r="AZ2917" s="127"/>
      <c r="BA2917" s="120"/>
      <c r="BB2917" s="127"/>
      <c r="BC2917" s="127"/>
      <c r="BD2917" s="120"/>
      <c r="BE2917" s="120"/>
      <c r="BF2917" s="120"/>
      <c r="BG2917" s="120"/>
      <c r="BH2917" s="120"/>
      <c r="BI2917" s="120"/>
      <c r="BJ2917" s="120"/>
      <c r="BK2917" s="128"/>
      <c r="BL2917" s="128"/>
    </row>
    <row r="2918" spans="1:64" x14ac:dyDescent="0.2">
      <c r="A2918" s="120"/>
      <c r="B2918" s="120"/>
      <c r="C2918" s="168"/>
      <c r="D2918" s="127"/>
      <c r="E2918" s="141"/>
      <c r="F2918" s="141"/>
      <c r="G2918" s="141"/>
      <c r="H2918" s="120"/>
      <c r="I2918" s="127"/>
      <c r="J2918" s="127"/>
      <c r="K2918" s="120"/>
      <c r="L2918" s="127"/>
      <c r="M2918" s="127"/>
      <c r="N2918" s="120"/>
      <c r="O2918" s="127"/>
      <c r="P2918" s="127"/>
      <c r="Q2918" s="120"/>
      <c r="R2918" s="127"/>
      <c r="S2918" s="127"/>
      <c r="T2918" s="120"/>
      <c r="U2918" s="127"/>
      <c r="V2918" s="127"/>
      <c r="W2918" s="120"/>
      <c r="X2918" s="127"/>
      <c r="Y2918" s="127"/>
      <c r="Z2918" s="120"/>
      <c r="AA2918" s="127"/>
      <c r="AB2918" s="127"/>
      <c r="AC2918" s="120"/>
      <c r="AD2918" s="127"/>
      <c r="AE2918" s="127"/>
      <c r="AF2918" s="120"/>
      <c r="AG2918" s="127"/>
      <c r="AH2918" s="127"/>
      <c r="AI2918" s="120"/>
      <c r="AJ2918" s="127"/>
      <c r="AK2918" s="127"/>
      <c r="AL2918" s="120"/>
      <c r="AM2918" s="127"/>
      <c r="AN2918" s="127"/>
      <c r="AO2918" s="120"/>
      <c r="AP2918" s="127"/>
      <c r="AQ2918" s="127"/>
      <c r="AR2918" s="127"/>
      <c r="AS2918" s="127"/>
      <c r="AT2918" s="127"/>
      <c r="AU2918" s="120"/>
      <c r="AV2918" s="127"/>
      <c r="AW2918" s="127"/>
      <c r="AX2918" s="120"/>
      <c r="AY2918" s="127"/>
      <c r="AZ2918" s="127"/>
      <c r="BA2918" s="120"/>
      <c r="BB2918" s="127"/>
      <c r="BC2918" s="127"/>
      <c r="BD2918" s="120"/>
      <c r="BE2918" s="120"/>
      <c r="BF2918" s="120"/>
      <c r="BG2918" s="120"/>
      <c r="BH2918" s="120"/>
      <c r="BI2918" s="120"/>
      <c r="BJ2918" s="120"/>
      <c r="BK2918" s="128"/>
      <c r="BL2918" s="128"/>
    </row>
    <row r="2919" spans="1:64" x14ac:dyDescent="0.2">
      <c r="A2919" s="120"/>
      <c r="B2919" s="120"/>
      <c r="C2919" s="168"/>
      <c r="D2919" s="127"/>
      <c r="E2919" s="141"/>
      <c r="F2919" s="141"/>
      <c r="G2919" s="141"/>
      <c r="H2919" s="120"/>
      <c r="I2919" s="127"/>
      <c r="J2919" s="127"/>
      <c r="K2919" s="120"/>
      <c r="L2919" s="127"/>
      <c r="M2919" s="127"/>
      <c r="N2919" s="120"/>
      <c r="O2919" s="127"/>
      <c r="P2919" s="127"/>
      <c r="Q2919" s="120"/>
      <c r="R2919" s="127"/>
      <c r="S2919" s="127"/>
      <c r="T2919" s="120"/>
      <c r="U2919" s="127"/>
      <c r="V2919" s="127"/>
      <c r="W2919" s="120"/>
      <c r="X2919" s="127"/>
      <c r="Y2919" s="127"/>
      <c r="Z2919" s="120"/>
      <c r="AA2919" s="127"/>
      <c r="AB2919" s="127"/>
      <c r="AC2919" s="120"/>
      <c r="AD2919" s="127"/>
      <c r="AE2919" s="127"/>
      <c r="AF2919" s="120"/>
      <c r="AG2919" s="127"/>
      <c r="AH2919" s="127"/>
      <c r="AI2919" s="120"/>
      <c r="AJ2919" s="127"/>
      <c r="AK2919" s="127"/>
      <c r="AL2919" s="120"/>
      <c r="AM2919" s="127"/>
      <c r="AN2919" s="127"/>
      <c r="AO2919" s="120"/>
      <c r="AP2919" s="127"/>
      <c r="AQ2919" s="127"/>
      <c r="AR2919" s="127"/>
      <c r="AS2919" s="127"/>
      <c r="AT2919" s="127"/>
      <c r="AU2919" s="120"/>
      <c r="AV2919" s="127"/>
      <c r="AW2919" s="127"/>
      <c r="AX2919" s="120"/>
      <c r="AY2919" s="127"/>
      <c r="AZ2919" s="127"/>
      <c r="BA2919" s="120"/>
      <c r="BB2919" s="127"/>
      <c r="BC2919" s="127"/>
      <c r="BD2919" s="120"/>
      <c r="BE2919" s="120"/>
      <c r="BF2919" s="120"/>
      <c r="BG2919" s="120"/>
      <c r="BH2919" s="120"/>
      <c r="BI2919" s="120"/>
      <c r="BJ2919" s="120"/>
      <c r="BK2919" s="128"/>
      <c r="BL2919" s="128"/>
    </row>
    <row r="2920" spans="1:64" x14ac:dyDescent="0.2">
      <c r="A2920" s="120"/>
      <c r="B2920" s="120"/>
      <c r="C2920" s="168"/>
      <c r="D2920" s="127"/>
      <c r="E2920" s="141"/>
      <c r="F2920" s="141"/>
      <c r="G2920" s="141"/>
      <c r="H2920" s="120"/>
      <c r="I2920" s="127"/>
      <c r="J2920" s="127"/>
      <c r="K2920" s="120"/>
      <c r="L2920" s="127"/>
      <c r="M2920" s="127"/>
      <c r="N2920" s="120"/>
      <c r="O2920" s="127"/>
      <c r="P2920" s="127"/>
      <c r="Q2920" s="120"/>
      <c r="R2920" s="127"/>
      <c r="S2920" s="127"/>
      <c r="T2920" s="120"/>
      <c r="U2920" s="127"/>
      <c r="V2920" s="127"/>
      <c r="W2920" s="120"/>
      <c r="X2920" s="127"/>
      <c r="Y2920" s="127"/>
      <c r="Z2920" s="120"/>
      <c r="AA2920" s="127"/>
      <c r="AB2920" s="127"/>
      <c r="AC2920" s="120"/>
      <c r="AD2920" s="127"/>
      <c r="AE2920" s="127"/>
      <c r="AF2920" s="120"/>
      <c r="AG2920" s="127"/>
      <c r="AH2920" s="127"/>
      <c r="AI2920" s="120"/>
      <c r="AJ2920" s="127"/>
      <c r="AK2920" s="127"/>
      <c r="AL2920" s="120"/>
      <c r="AM2920" s="127"/>
      <c r="AN2920" s="127"/>
      <c r="AO2920" s="120"/>
      <c r="AP2920" s="127"/>
      <c r="AQ2920" s="127"/>
      <c r="AR2920" s="127"/>
      <c r="AS2920" s="127"/>
      <c r="AT2920" s="127"/>
      <c r="AU2920" s="120"/>
      <c r="AV2920" s="127"/>
      <c r="AW2920" s="127"/>
      <c r="AX2920" s="120"/>
      <c r="AY2920" s="127"/>
      <c r="AZ2920" s="127"/>
      <c r="BA2920" s="120"/>
      <c r="BB2920" s="127"/>
      <c r="BC2920" s="127"/>
      <c r="BD2920" s="120"/>
      <c r="BE2920" s="120"/>
      <c r="BF2920" s="120"/>
      <c r="BG2920" s="120"/>
      <c r="BH2920" s="120"/>
      <c r="BI2920" s="120"/>
      <c r="BJ2920" s="120"/>
      <c r="BK2920" s="128"/>
      <c r="BL2920" s="128"/>
    </row>
    <row r="2921" spans="1:64" x14ac:dyDescent="0.2">
      <c r="A2921" s="120"/>
      <c r="B2921" s="120"/>
      <c r="C2921" s="168"/>
      <c r="D2921" s="127"/>
      <c r="E2921" s="141"/>
      <c r="F2921" s="141"/>
      <c r="G2921" s="141"/>
      <c r="H2921" s="120"/>
      <c r="I2921" s="127"/>
      <c r="J2921" s="127"/>
      <c r="K2921" s="120"/>
      <c r="L2921" s="127"/>
      <c r="M2921" s="127"/>
      <c r="N2921" s="120"/>
      <c r="O2921" s="127"/>
      <c r="P2921" s="127"/>
      <c r="Q2921" s="120"/>
      <c r="R2921" s="127"/>
      <c r="S2921" s="127"/>
      <c r="T2921" s="120"/>
      <c r="U2921" s="127"/>
      <c r="V2921" s="127"/>
      <c r="W2921" s="120"/>
      <c r="X2921" s="127"/>
      <c r="Y2921" s="127"/>
      <c r="Z2921" s="120"/>
      <c r="AA2921" s="127"/>
      <c r="AB2921" s="127"/>
      <c r="AC2921" s="120"/>
      <c r="AD2921" s="127"/>
      <c r="AE2921" s="127"/>
      <c r="AF2921" s="120"/>
      <c r="AG2921" s="127"/>
      <c r="AH2921" s="127"/>
      <c r="AI2921" s="120"/>
      <c r="AJ2921" s="127"/>
      <c r="AK2921" s="127"/>
      <c r="AL2921" s="120"/>
      <c r="AM2921" s="127"/>
      <c r="AN2921" s="127"/>
      <c r="AO2921" s="120"/>
      <c r="AP2921" s="127"/>
      <c r="AQ2921" s="127"/>
      <c r="AR2921" s="127"/>
      <c r="AS2921" s="127"/>
      <c r="AT2921" s="127"/>
      <c r="AU2921" s="120"/>
      <c r="AV2921" s="127"/>
      <c r="AW2921" s="127"/>
      <c r="AX2921" s="120"/>
      <c r="AY2921" s="127"/>
      <c r="AZ2921" s="127"/>
      <c r="BA2921" s="120"/>
      <c r="BB2921" s="127"/>
      <c r="BC2921" s="127"/>
      <c r="BD2921" s="120"/>
      <c r="BE2921" s="120"/>
      <c r="BF2921" s="120"/>
      <c r="BG2921" s="120"/>
      <c r="BH2921" s="120"/>
      <c r="BI2921" s="120"/>
      <c r="BJ2921" s="120"/>
      <c r="BK2921" s="128"/>
      <c r="BL2921" s="128"/>
    </row>
    <row r="2922" spans="1:64" x14ac:dyDescent="0.2">
      <c r="A2922" s="120"/>
      <c r="B2922" s="120"/>
      <c r="C2922" s="168"/>
      <c r="D2922" s="127"/>
      <c r="E2922" s="141"/>
      <c r="F2922" s="141"/>
      <c r="G2922" s="141"/>
      <c r="H2922" s="120"/>
      <c r="I2922" s="127"/>
      <c r="J2922" s="127"/>
      <c r="K2922" s="120"/>
      <c r="L2922" s="127"/>
      <c r="M2922" s="127"/>
      <c r="N2922" s="120"/>
      <c r="O2922" s="127"/>
      <c r="P2922" s="127"/>
      <c r="Q2922" s="120"/>
      <c r="R2922" s="127"/>
      <c r="S2922" s="127"/>
      <c r="T2922" s="120"/>
      <c r="U2922" s="127"/>
      <c r="V2922" s="127"/>
      <c r="W2922" s="120"/>
      <c r="X2922" s="127"/>
      <c r="Y2922" s="127"/>
      <c r="Z2922" s="120"/>
      <c r="AA2922" s="127"/>
      <c r="AB2922" s="127"/>
      <c r="AC2922" s="120"/>
      <c r="AD2922" s="127"/>
      <c r="AE2922" s="127"/>
      <c r="AF2922" s="120"/>
      <c r="AG2922" s="127"/>
      <c r="AH2922" s="127"/>
      <c r="AI2922" s="120"/>
      <c r="AJ2922" s="127"/>
      <c r="AK2922" s="127"/>
      <c r="AL2922" s="120"/>
      <c r="AM2922" s="127"/>
      <c r="AN2922" s="127"/>
      <c r="AO2922" s="120"/>
      <c r="AP2922" s="127"/>
      <c r="AQ2922" s="127"/>
      <c r="AR2922" s="127"/>
      <c r="AS2922" s="127"/>
      <c r="AT2922" s="127"/>
      <c r="AU2922" s="120"/>
      <c r="AV2922" s="127"/>
      <c r="AW2922" s="127"/>
      <c r="AX2922" s="120"/>
      <c r="AY2922" s="127"/>
      <c r="AZ2922" s="127"/>
      <c r="BA2922" s="120"/>
      <c r="BB2922" s="127"/>
      <c r="BC2922" s="127"/>
      <c r="BD2922" s="120"/>
      <c r="BE2922" s="120"/>
      <c r="BF2922" s="120"/>
      <c r="BG2922" s="120"/>
      <c r="BH2922" s="120"/>
      <c r="BI2922" s="120"/>
      <c r="BJ2922" s="120"/>
      <c r="BK2922" s="128"/>
      <c r="BL2922" s="128"/>
    </row>
    <row r="2923" spans="1:64" x14ac:dyDescent="0.2">
      <c r="A2923" s="120"/>
      <c r="B2923" s="120"/>
      <c r="C2923" s="168"/>
      <c r="D2923" s="127"/>
      <c r="E2923" s="141"/>
      <c r="F2923" s="141"/>
      <c r="G2923" s="141"/>
      <c r="H2923" s="120"/>
      <c r="I2923" s="127"/>
      <c r="J2923" s="127"/>
      <c r="K2923" s="120"/>
      <c r="L2923" s="127"/>
      <c r="M2923" s="127"/>
      <c r="N2923" s="120"/>
      <c r="O2923" s="127"/>
      <c r="P2923" s="127"/>
      <c r="Q2923" s="120"/>
      <c r="R2923" s="127"/>
      <c r="S2923" s="127"/>
      <c r="T2923" s="120"/>
      <c r="U2923" s="127"/>
      <c r="V2923" s="127"/>
      <c r="W2923" s="120"/>
      <c r="X2923" s="127"/>
      <c r="Y2923" s="127"/>
      <c r="Z2923" s="120"/>
      <c r="AA2923" s="127"/>
      <c r="AB2923" s="127"/>
      <c r="AC2923" s="120"/>
      <c r="AD2923" s="127"/>
      <c r="AE2923" s="127"/>
      <c r="AF2923" s="120"/>
      <c r="AG2923" s="127"/>
      <c r="AH2923" s="127"/>
      <c r="AI2923" s="120"/>
      <c r="AJ2923" s="127"/>
      <c r="AK2923" s="127"/>
      <c r="AL2923" s="120"/>
      <c r="AM2923" s="127"/>
      <c r="AN2923" s="127"/>
      <c r="AO2923" s="120"/>
      <c r="AP2923" s="127"/>
      <c r="AQ2923" s="127"/>
      <c r="AR2923" s="127"/>
      <c r="AS2923" s="127"/>
      <c r="AT2923" s="127"/>
      <c r="AU2923" s="120"/>
      <c r="AV2923" s="127"/>
      <c r="AW2923" s="127"/>
      <c r="AX2923" s="120"/>
      <c r="AY2923" s="127"/>
      <c r="AZ2923" s="127"/>
      <c r="BA2923" s="120"/>
      <c r="BB2923" s="127"/>
      <c r="BC2923" s="127"/>
      <c r="BD2923" s="120"/>
      <c r="BE2923" s="120"/>
      <c r="BF2923" s="120"/>
      <c r="BG2923" s="120"/>
      <c r="BH2923" s="120"/>
      <c r="BI2923" s="120"/>
      <c r="BJ2923" s="120"/>
      <c r="BK2923" s="128"/>
      <c r="BL2923" s="128"/>
    </row>
    <row r="2924" spans="1:64" x14ac:dyDescent="0.2">
      <c r="A2924" s="120"/>
      <c r="B2924" s="120"/>
      <c r="C2924" s="168"/>
      <c r="D2924" s="127"/>
      <c r="E2924" s="141"/>
      <c r="F2924" s="141"/>
      <c r="G2924" s="141"/>
      <c r="H2924" s="120"/>
      <c r="I2924" s="127"/>
      <c r="J2924" s="127"/>
      <c r="K2924" s="120"/>
      <c r="L2924" s="127"/>
      <c r="M2924" s="127"/>
      <c r="N2924" s="120"/>
      <c r="O2924" s="127"/>
      <c r="P2924" s="127"/>
      <c r="Q2924" s="120"/>
      <c r="R2924" s="127"/>
      <c r="S2924" s="127"/>
      <c r="T2924" s="120"/>
      <c r="U2924" s="127"/>
      <c r="V2924" s="127"/>
      <c r="W2924" s="120"/>
      <c r="X2924" s="127"/>
      <c r="Y2924" s="127"/>
      <c r="Z2924" s="120"/>
      <c r="AA2924" s="127"/>
      <c r="AB2924" s="127"/>
      <c r="AC2924" s="120"/>
      <c r="AD2924" s="127"/>
      <c r="AE2924" s="127"/>
      <c r="AF2924" s="120"/>
      <c r="AG2924" s="127"/>
      <c r="AH2924" s="127"/>
      <c r="AI2924" s="120"/>
      <c r="AJ2924" s="127"/>
      <c r="AK2924" s="127"/>
      <c r="AL2924" s="120"/>
      <c r="AM2924" s="127"/>
      <c r="AN2924" s="127"/>
      <c r="AO2924" s="120"/>
      <c r="AP2924" s="127"/>
      <c r="AQ2924" s="127"/>
      <c r="AR2924" s="127"/>
      <c r="AS2924" s="127"/>
      <c r="AT2924" s="127"/>
      <c r="AU2924" s="120"/>
      <c r="AV2924" s="127"/>
      <c r="AW2924" s="127"/>
      <c r="AX2924" s="120"/>
      <c r="AY2924" s="127"/>
      <c r="AZ2924" s="127"/>
      <c r="BA2924" s="120"/>
      <c r="BB2924" s="127"/>
      <c r="BC2924" s="127"/>
      <c r="BD2924" s="120"/>
      <c r="BE2924" s="120"/>
      <c r="BF2924" s="120"/>
      <c r="BG2924" s="120"/>
      <c r="BH2924" s="120"/>
      <c r="BI2924" s="120"/>
      <c r="BJ2924" s="120"/>
      <c r="BK2924" s="128"/>
      <c r="BL2924" s="128"/>
    </row>
    <row r="2925" spans="1:64" x14ac:dyDescent="0.2">
      <c r="A2925" s="120"/>
      <c r="B2925" s="120"/>
      <c r="C2925" s="168"/>
      <c r="D2925" s="127"/>
      <c r="E2925" s="141"/>
      <c r="F2925" s="141"/>
      <c r="G2925" s="141"/>
      <c r="H2925" s="120"/>
      <c r="I2925" s="127"/>
      <c r="J2925" s="127"/>
      <c r="K2925" s="120"/>
      <c r="L2925" s="127"/>
      <c r="M2925" s="127"/>
      <c r="N2925" s="120"/>
      <c r="O2925" s="127"/>
      <c r="P2925" s="127"/>
      <c r="Q2925" s="120"/>
      <c r="R2925" s="127"/>
      <c r="S2925" s="127"/>
      <c r="T2925" s="120"/>
      <c r="U2925" s="127"/>
      <c r="V2925" s="127"/>
      <c r="W2925" s="120"/>
      <c r="X2925" s="127"/>
      <c r="Y2925" s="127"/>
      <c r="Z2925" s="120"/>
      <c r="AA2925" s="127"/>
      <c r="AB2925" s="127"/>
      <c r="AC2925" s="120"/>
      <c r="AD2925" s="127"/>
      <c r="AE2925" s="127"/>
      <c r="AF2925" s="120"/>
      <c r="AG2925" s="127"/>
      <c r="AH2925" s="127"/>
      <c r="AI2925" s="120"/>
      <c r="AJ2925" s="127"/>
      <c r="AK2925" s="127"/>
      <c r="AL2925" s="120"/>
      <c r="AM2925" s="127"/>
      <c r="AN2925" s="127"/>
      <c r="AO2925" s="120"/>
      <c r="AP2925" s="127"/>
      <c r="AQ2925" s="127"/>
      <c r="AR2925" s="127"/>
      <c r="AS2925" s="127"/>
      <c r="AT2925" s="127"/>
      <c r="AU2925" s="120"/>
      <c r="AV2925" s="127"/>
      <c r="AW2925" s="127"/>
      <c r="AX2925" s="120"/>
      <c r="AY2925" s="127"/>
      <c r="AZ2925" s="127"/>
      <c r="BA2925" s="120"/>
      <c r="BB2925" s="127"/>
      <c r="BC2925" s="127"/>
      <c r="BD2925" s="120"/>
      <c r="BE2925" s="120"/>
      <c r="BF2925" s="120"/>
      <c r="BG2925" s="120"/>
      <c r="BH2925" s="120"/>
      <c r="BI2925" s="120"/>
      <c r="BJ2925" s="120"/>
      <c r="BK2925" s="128"/>
      <c r="BL2925" s="128"/>
    </row>
    <row r="2926" spans="1:64" x14ac:dyDescent="0.2">
      <c r="A2926" s="120"/>
      <c r="B2926" s="120"/>
      <c r="C2926" s="168"/>
      <c r="D2926" s="127"/>
      <c r="E2926" s="141"/>
      <c r="F2926" s="141"/>
      <c r="G2926" s="141"/>
      <c r="H2926" s="120"/>
      <c r="I2926" s="127"/>
      <c r="J2926" s="127"/>
      <c r="K2926" s="120"/>
      <c r="L2926" s="127"/>
      <c r="M2926" s="127"/>
      <c r="N2926" s="120"/>
      <c r="O2926" s="127"/>
      <c r="P2926" s="127"/>
      <c r="Q2926" s="120"/>
      <c r="R2926" s="127"/>
      <c r="S2926" s="127"/>
      <c r="T2926" s="120"/>
      <c r="U2926" s="127"/>
      <c r="V2926" s="127"/>
      <c r="W2926" s="120"/>
      <c r="X2926" s="127"/>
      <c r="Y2926" s="127"/>
      <c r="Z2926" s="120"/>
      <c r="AA2926" s="127"/>
      <c r="AB2926" s="127"/>
      <c r="AC2926" s="120"/>
      <c r="AD2926" s="127"/>
      <c r="AE2926" s="127"/>
      <c r="AF2926" s="120"/>
      <c r="AG2926" s="127"/>
      <c r="AH2926" s="127"/>
      <c r="AI2926" s="120"/>
      <c r="AJ2926" s="127"/>
      <c r="AK2926" s="127"/>
      <c r="AL2926" s="120"/>
      <c r="AM2926" s="127"/>
      <c r="AN2926" s="127"/>
      <c r="AO2926" s="120"/>
      <c r="AP2926" s="127"/>
      <c r="AQ2926" s="127"/>
      <c r="AR2926" s="127"/>
      <c r="AS2926" s="127"/>
      <c r="AT2926" s="127"/>
      <c r="AU2926" s="120"/>
      <c r="AV2926" s="127"/>
      <c r="AW2926" s="127"/>
      <c r="AX2926" s="120"/>
      <c r="AY2926" s="127"/>
      <c r="AZ2926" s="127"/>
      <c r="BA2926" s="120"/>
      <c r="BB2926" s="127"/>
      <c r="BC2926" s="127"/>
      <c r="BD2926" s="120"/>
      <c r="BE2926" s="120"/>
      <c r="BF2926" s="120"/>
      <c r="BG2926" s="120"/>
      <c r="BH2926" s="120"/>
      <c r="BI2926" s="120"/>
      <c r="BJ2926" s="120"/>
      <c r="BK2926" s="128"/>
      <c r="BL2926" s="128"/>
    </row>
    <row r="2927" spans="1:64" x14ac:dyDescent="0.2">
      <c r="A2927" s="120"/>
      <c r="B2927" s="120"/>
      <c r="C2927" s="168"/>
      <c r="D2927" s="127"/>
      <c r="E2927" s="141"/>
      <c r="F2927" s="141"/>
      <c r="G2927" s="141"/>
      <c r="H2927" s="120"/>
      <c r="I2927" s="127"/>
      <c r="J2927" s="127"/>
      <c r="K2927" s="120"/>
      <c r="L2927" s="127"/>
      <c r="M2927" s="127"/>
      <c r="N2927" s="120"/>
      <c r="O2927" s="127"/>
      <c r="P2927" s="127"/>
      <c r="Q2927" s="120"/>
      <c r="R2927" s="127"/>
      <c r="S2927" s="127"/>
      <c r="T2927" s="120"/>
      <c r="U2927" s="127"/>
      <c r="V2927" s="127"/>
      <c r="W2927" s="120"/>
      <c r="X2927" s="127"/>
      <c r="Y2927" s="127"/>
      <c r="Z2927" s="120"/>
      <c r="AA2927" s="127"/>
      <c r="AB2927" s="127"/>
      <c r="AC2927" s="120"/>
      <c r="AD2927" s="127"/>
      <c r="AE2927" s="127"/>
      <c r="AF2927" s="120"/>
      <c r="AG2927" s="127"/>
      <c r="AH2927" s="127"/>
      <c r="AI2927" s="120"/>
      <c r="AJ2927" s="127"/>
      <c r="AK2927" s="127"/>
      <c r="AL2927" s="120"/>
      <c r="AM2927" s="127"/>
      <c r="AN2927" s="127"/>
      <c r="AO2927" s="120"/>
      <c r="AP2927" s="127"/>
      <c r="AQ2927" s="127"/>
      <c r="AR2927" s="127"/>
      <c r="AS2927" s="127"/>
      <c r="AT2927" s="127"/>
      <c r="AU2927" s="120"/>
      <c r="AV2927" s="127"/>
      <c r="AW2927" s="127"/>
      <c r="AX2927" s="120"/>
      <c r="AY2927" s="127"/>
      <c r="AZ2927" s="127"/>
      <c r="BA2927" s="120"/>
      <c r="BB2927" s="127"/>
      <c r="BC2927" s="127"/>
      <c r="BD2927" s="120"/>
      <c r="BE2927" s="120"/>
      <c r="BF2927" s="120"/>
      <c r="BG2927" s="120"/>
      <c r="BH2927" s="120"/>
      <c r="BI2927" s="120"/>
      <c r="BJ2927" s="120"/>
      <c r="BK2927" s="128"/>
      <c r="BL2927" s="128"/>
    </row>
    <row r="2928" spans="1:64" x14ac:dyDescent="0.2">
      <c r="A2928" s="120"/>
      <c r="B2928" s="120"/>
      <c r="C2928" s="168"/>
      <c r="D2928" s="127"/>
      <c r="E2928" s="141"/>
      <c r="F2928" s="141"/>
      <c r="G2928" s="141"/>
      <c r="H2928" s="120"/>
      <c r="I2928" s="127"/>
      <c r="J2928" s="127"/>
      <c r="K2928" s="120"/>
      <c r="L2928" s="127"/>
      <c r="M2928" s="127"/>
      <c r="N2928" s="120"/>
      <c r="O2928" s="127"/>
      <c r="P2928" s="127"/>
      <c r="Q2928" s="120"/>
      <c r="R2928" s="127"/>
      <c r="S2928" s="127"/>
      <c r="T2928" s="120"/>
      <c r="U2928" s="127"/>
      <c r="V2928" s="127"/>
      <c r="W2928" s="120"/>
      <c r="X2928" s="127"/>
      <c r="Y2928" s="127"/>
      <c r="Z2928" s="120"/>
      <c r="AA2928" s="127"/>
      <c r="AB2928" s="127"/>
      <c r="AC2928" s="120"/>
      <c r="AD2928" s="127"/>
      <c r="AE2928" s="127"/>
      <c r="AF2928" s="120"/>
      <c r="AG2928" s="127"/>
      <c r="AH2928" s="127"/>
      <c r="AI2928" s="120"/>
      <c r="AJ2928" s="127"/>
      <c r="AK2928" s="127"/>
      <c r="AL2928" s="120"/>
      <c r="AM2928" s="127"/>
      <c r="AN2928" s="127"/>
      <c r="AO2928" s="120"/>
      <c r="AP2928" s="127"/>
      <c r="AQ2928" s="127"/>
      <c r="AR2928" s="127"/>
      <c r="AS2928" s="127"/>
      <c r="AT2928" s="127"/>
      <c r="AU2928" s="120"/>
      <c r="AV2928" s="127"/>
      <c r="AW2928" s="127"/>
      <c r="AX2928" s="120"/>
      <c r="AY2928" s="127"/>
      <c r="AZ2928" s="127"/>
      <c r="BA2928" s="120"/>
      <c r="BB2928" s="127"/>
      <c r="BC2928" s="127"/>
      <c r="BD2928" s="120"/>
      <c r="BE2928" s="120"/>
      <c r="BF2928" s="120"/>
      <c r="BG2928" s="120"/>
      <c r="BH2928" s="120"/>
      <c r="BI2928" s="120"/>
      <c r="BJ2928" s="120"/>
      <c r="BK2928" s="128"/>
      <c r="BL2928" s="128"/>
    </row>
    <row r="2929" spans="1:64" x14ac:dyDescent="0.2">
      <c r="A2929" s="120"/>
      <c r="B2929" s="120"/>
      <c r="C2929" s="168"/>
      <c r="D2929" s="127"/>
      <c r="E2929" s="141"/>
      <c r="F2929" s="141"/>
      <c r="G2929" s="141"/>
      <c r="H2929" s="120"/>
      <c r="I2929" s="127"/>
      <c r="J2929" s="127"/>
      <c r="K2929" s="120"/>
      <c r="L2929" s="127"/>
      <c r="M2929" s="127"/>
      <c r="N2929" s="120"/>
      <c r="O2929" s="127"/>
      <c r="P2929" s="127"/>
      <c r="Q2929" s="120"/>
      <c r="R2929" s="127"/>
      <c r="S2929" s="127"/>
      <c r="T2929" s="120"/>
      <c r="U2929" s="127"/>
      <c r="V2929" s="127"/>
      <c r="W2929" s="120"/>
      <c r="X2929" s="127"/>
      <c r="Y2929" s="127"/>
      <c r="Z2929" s="120"/>
      <c r="AA2929" s="127"/>
      <c r="AB2929" s="127"/>
      <c r="AC2929" s="120"/>
      <c r="AD2929" s="127"/>
      <c r="AE2929" s="127"/>
      <c r="AF2929" s="120"/>
      <c r="AG2929" s="127"/>
      <c r="AH2929" s="127"/>
      <c r="AI2929" s="120"/>
      <c r="AJ2929" s="127"/>
      <c r="AK2929" s="127"/>
      <c r="AL2929" s="120"/>
      <c r="AM2929" s="127"/>
      <c r="AN2929" s="127"/>
      <c r="AO2929" s="120"/>
      <c r="AP2929" s="127"/>
      <c r="AQ2929" s="127"/>
      <c r="AR2929" s="127"/>
      <c r="AS2929" s="127"/>
      <c r="AT2929" s="127"/>
      <c r="AU2929" s="120"/>
      <c r="AV2929" s="127"/>
      <c r="AW2929" s="127"/>
      <c r="AX2929" s="120"/>
      <c r="AY2929" s="127"/>
      <c r="AZ2929" s="127"/>
      <c r="BA2929" s="120"/>
      <c r="BB2929" s="127"/>
      <c r="BC2929" s="127"/>
      <c r="BD2929" s="120"/>
      <c r="BE2929" s="120"/>
      <c r="BF2929" s="120"/>
      <c r="BG2929" s="120"/>
      <c r="BH2929" s="120"/>
      <c r="BI2929" s="120"/>
      <c r="BJ2929" s="120"/>
      <c r="BK2929" s="128"/>
      <c r="BL2929" s="128"/>
    </row>
    <row r="2930" spans="1:64" x14ac:dyDescent="0.2">
      <c r="A2930" s="120"/>
      <c r="B2930" s="120"/>
      <c r="C2930" s="168"/>
      <c r="D2930" s="127"/>
      <c r="E2930" s="141"/>
      <c r="F2930" s="141"/>
      <c r="G2930" s="141"/>
      <c r="H2930" s="120"/>
      <c r="I2930" s="127"/>
      <c r="J2930" s="127"/>
      <c r="K2930" s="120"/>
      <c r="L2930" s="127"/>
      <c r="M2930" s="127"/>
      <c r="N2930" s="120"/>
      <c r="O2930" s="127"/>
      <c r="P2930" s="127"/>
      <c r="Q2930" s="120"/>
      <c r="R2930" s="127"/>
      <c r="S2930" s="127"/>
      <c r="T2930" s="120"/>
      <c r="U2930" s="127"/>
      <c r="V2930" s="127"/>
      <c r="W2930" s="120"/>
      <c r="X2930" s="127"/>
      <c r="Y2930" s="127"/>
      <c r="Z2930" s="120"/>
      <c r="AA2930" s="127"/>
      <c r="AB2930" s="127"/>
      <c r="AC2930" s="120"/>
      <c r="AD2930" s="127"/>
      <c r="AE2930" s="127"/>
      <c r="AF2930" s="120"/>
      <c r="AG2930" s="127"/>
      <c r="AH2930" s="127"/>
      <c r="AI2930" s="120"/>
      <c r="AJ2930" s="127"/>
      <c r="AK2930" s="127"/>
      <c r="AL2930" s="120"/>
      <c r="AM2930" s="127"/>
      <c r="AN2930" s="127"/>
      <c r="AO2930" s="120"/>
      <c r="AP2930" s="127"/>
      <c r="AQ2930" s="127"/>
      <c r="AR2930" s="127"/>
      <c r="AS2930" s="127"/>
      <c r="AT2930" s="127"/>
      <c r="AU2930" s="120"/>
      <c r="AV2930" s="127"/>
      <c r="AW2930" s="127"/>
      <c r="AX2930" s="120"/>
      <c r="AY2930" s="127"/>
      <c r="AZ2930" s="127"/>
      <c r="BA2930" s="120"/>
      <c r="BB2930" s="127"/>
      <c r="BC2930" s="127"/>
      <c r="BD2930" s="120"/>
      <c r="BE2930" s="120"/>
      <c r="BF2930" s="120"/>
      <c r="BG2930" s="120"/>
      <c r="BH2930" s="120"/>
      <c r="BI2930" s="120"/>
      <c r="BJ2930" s="120"/>
      <c r="BK2930" s="128"/>
      <c r="BL2930" s="128"/>
    </row>
    <row r="2931" spans="1:64" x14ac:dyDescent="0.2">
      <c r="A2931" s="120"/>
      <c r="B2931" s="120"/>
      <c r="C2931" s="168"/>
      <c r="D2931" s="127"/>
      <c r="E2931" s="141"/>
      <c r="F2931" s="141"/>
      <c r="G2931" s="141"/>
      <c r="H2931" s="120"/>
      <c r="I2931" s="127"/>
      <c r="J2931" s="127"/>
      <c r="K2931" s="120"/>
      <c r="L2931" s="127"/>
      <c r="M2931" s="127"/>
      <c r="N2931" s="120"/>
      <c r="O2931" s="127"/>
      <c r="P2931" s="127"/>
      <c r="Q2931" s="120"/>
      <c r="R2931" s="127"/>
      <c r="S2931" s="127"/>
      <c r="T2931" s="120"/>
      <c r="U2931" s="127"/>
      <c r="V2931" s="127"/>
      <c r="W2931" s="120"/>
      <c r="X2931" s="127"/>
      <c r="Y2931" s="127"/>
      <c r="Z2931" s="120"/>
      <c r="AA2931" s="127"/>
      <c r="AB2931" s="127"/>
      <c r="AC2931" s="120"/>
      <c r="AD2931" s="127"/>
      <c r="AE2931" s="127"/>
      <c r="AF2931" s="120"/>
      <c r="AG2931" s="127"/>
      <c r="AH2931" s="127"/>
      <c r="AI2931" s="120"/>
      <c r="AJ2931" s="127"/>
      <c r="AK2931" s="127"/>
      <c r="AL2931" s="120"/>
      <c r="AM2931" s="127"/>
      <c r="AN2931" s="127"/>
      <c r="AO2931" s="120"/>
      <c r="AP2931" s="127"/>
      <c r="AQ2931" s="127"/>
      <c r="AR2931" s="127"/>
      <c r="AS2931" s="127"/>
      <c r="AT2931" s="127"/>
      <c r="AU2931" s="120"/>
      <c r="AV2931" s="127"/>
      <c r="AW2931" s="127"/>
      <c r="AX2931" s="120"/>
      <c r="AY2931" s="127"/>
      <c r="AZ2931" s="127"/>
      <c r="BA2931" s="120"/>
      <c r="BB2931" s="127"/>
      <c r="BC2931" s="127"/>
      <c r="BD2931" s="120"/>
      <c r="BE2931" s="120"/>
      <c r="BF2931" s="120"/>
      <c r="BG2931" s="120"/>
      <c r="BH2931" s="120"/>
      <c r="BI2931" s="120"/>
      <c r="BJ2931" s="120"/>
      <c r="BK2931" s="128"/>
      <c r="BL2931" s="128"/>
    </row>
    <row r="2932" spans="1:64" x14ac:dyDescent="0.2">
      <c r="A2932" s="120"/>
      <c r="B2932" s="120"/>
      <c r="C2932" s="168"/>
      <c r="D2932" s="127"/>
      <c r="E2932" s="141"/>
      <c r="F2932" s="141"/>
      <c r="G2932" s="141"/>
      <c r="H2932" s="120"/>
      <c r="I2932" s="127"/>
      <c r="J2932" s="127"/>
      <c r="K2932" s="120"/>
      <c r="L2932" s="127"/>
      <c r="M2932" s="127"/>
      <c r="N2932" s="120"/>
      <c r="O2932" s="127"/>
      <c r="P2932" s="127"/>
      <c r="Q2932" s="120"/>
      <c r="R2932" s="127"/>
      <c r="S2932" s="127"/>
      <c r="T2932" s="120"/>
      <c r="U2932" s="127"/>
      <c r="V2932" s="127"/>
      <c r="W2932" s="120"/>
      <c r="X2932" s="127"/>
      <c r="Y2932" s="127"/>
      <c r="Z2932" s="120"/>
      <c r="AA2932" s="127"/>
      <c r="AB2932" s="127"/>
      <c r="AC2932" s="120"/>
      <c r="AD2932" s="127"/>
      <c r="AE2932" s="127"/>
      <c r="AF2932" s="120"/>
      <c r="AG2932" s="127"/>
      <c r="AH2932" s="127"/>
      <c r="AI2932" s="120"/>
      <c r="AJ2932" s="127"/>
      <c r="AK2932" s="127"/>
      <c r="AL2932" s="120"/>
      <c r="AM2932" s="127"/>
      <c r="AN2932" s="127"/>
      <c r="AO2932" s="120"/>
      <c r="AP2932" s="127"/>
      <c r="AQ2932" s="127"/>
      <c r="AR2932" s="127"/>
      <c r="AS2932" s="127"/>
      <c r="AT2932" s="127"/>
      <c r="AU2932" s="120"/>
      <c r="AV2932" s="127"/>
      <c r="AW2932" s="127"/>
      <c r="AX2932" s="120"/>
      <c r="AY2932" s="127"/>
      <c r="AZ2932" s="127"/>
      <c r="BA2932" s="120"/>
      <c r="BB2932" s="127"/>
      <c r="BC2932" s="127"/>
      <c r="BD2932" s="120"/>
      <c r="BE2932" s="120"/>
      <c r="BF2932" s="120"/>
      <c r="BG2932" s="120"/>
      <c r="BH2932" s="120"/>
      <c r="BI2932" s="120"/>
      <c r="BJ2932" s="120"/>
      <c r="BK2932" s="128"/>
      <c r="BL2932" s="128"/>
    </row>
    <row r="2933" spans="1:64" x14ac:dyDescent="0.2">
      <c r="A2933" s="120"/>
      <c r="B2933" s="120"/>
      <c r="C2933" s="168"/>
      <c r="D2933" s="127"/>
      <c r="E2933" s="141"/>
      <c r="F2933" s="141"/>
      <c r="G2933" s="141"/>
      <c r="H2933" s="120"/>
      <c r="I2933" s="127"/>
      <c r="J2933" s="127"/>
      <c r="K2933" s="120"/>
      <c r="L2933" s="127"/>
      <c r="M2933" s="127"/>
      <c r="N2933" s="120"/>
      <c r="O2933" s="127"/>
      <c r="P2933" s="127"/>
      <c r="Q2933" s="120"/>
      <c r="R2933" s="127"/>
      <c r="S2933" s="127"/>
      <c r="T2933" s="120"/>
      <c r="U2933" s="127"/>
      <c r="V2933" s="127"/>
      <c r="W2933" s="120"/>
      <c r="X2933" s="127"/>
      <c r="Y2933" s="127"/>
      <c r="Z2933" s="120"/>
      <c r="AA2933" s="127"/>
      <c r="AB2933" s="127"/>
      <c r="AC2933" s="120"/>
      <c r="AD2933" s="127"/>
      <c r="AE2933" s="127"/>
      <c r="AF2933" s="120"/>
      <c r="AG2933" s="127"/>
      <c r="AH2933" s="127"/>
      <c r="AI2933" s="120"/>
      <c r="AJ2933" s="127"/>
      <c r="AK2933" s="127"/>
      <c r="AL2933" s="120"/>
      <c r="AM2933" s="127"/>
      <c r="AN2933" s="127"/>
      <c r="AO2933" s="120"/>
      <c r="AP2933" s="127"/>
      <c r="AQ2933" s="127"/>
      <c r="AR2933" s="127"/>
      <c r="AS2933" s="127"/>
      <c r="AT2933" s="127"/>
      <c r="AU2933" s="120"/>
      <c r="AV2933" s="127"/>
      <c r="AW2933" s="127"/>
      <c r="AX2933" s="120"/>
      <c r="AY2933" s="127"/>
      <c r="AZ2933" s="127"/>
      <c r="BA2933" s="120"/>
      <c r="BB2933" s="127"/>
      <c r="BC2933" s="127"/>
      <c r="BD2933" s="120"/>
      <c r="BE2933" s="120"/>
      <c r="BF2933" s="120"/>
      <c r="BG2933" s="120"/>
      <c r="BH2933" s="120"/>
      <c r="BI2933" s="120"/>
      <c r="BJ2933" s="120"/>
      <c r="BK2933" s="128"/>
      <c r="BL2933" s="128"/>
    </row>
    <row r="2934" spans="1:64" x14ac:dyDescent="0.2">
      <c r="A2934" s="120"/>
      <c r="B2934" s="120"/>
      <c r="C2934" s="168"/>
      <c r="D2934" s="127"/>
      <c r="E2934" s="141"/>
      <c r="F2934" s="141"/>
      <c r="G2934" s="141"/>
      <c r="H2934" s="120"/>
      <c r="I2934" s="127"/>
      <c r="J2934" s="127"/>
      <c r="K2934" s="120"/>
      <c r="L2934" s="127"/>
      <c r="M2934" s="127"/>
      <c r="N2934" s="120"/>
      <c r="O2934" s="127"/>
      <c r="P2934" s="127"/>
      <c r="Q2934" s="120"/>
      <c r="R2934" s="127"/>
      <c r="S2934" s="127"/>
      <c r="T2934" s="120"/>
      <c r="U2934" s="127"/>
      <c r="V2934" s="127"/>
      <c r="W2934" s="120"/>
      <c r="X2934" s="127"/>
      <c r="Y2934" s="127"/>
      <c r="Z2934" s="120"/>
      <c r="AA2934" s="127"/>
      <c r="AB2934" s="127"/>
      <c r="AC2934" s="120"/>
      <c r="AD2934" s="127"/>
      <c r="AE2934" s="127"/>
      <c r="AF2934" s="120"/>
      <c r="AG2934" s="127"/>
      <c r="AH2934" s="127"/>
      <c r="AI2934" s="120"/>
      <c r="AJ2934" s="127"/>
      <c r="AK2934" s="127"/>
      <c r="AL2934" s="120"/>
      <c r="AM2934" s="127"/>
      <c r="AN2934" s="127"/>
      <c r="AO2934" s="120"/>
      <c r="AP2934" s="127"/>
      <c r="AQ2934" s="127"/>
      <c r="AR2934" s="127"/>
      <c r="AS2934" s="127"/>
      <c r="AT2934" s="127"/>
      <c r="AU2934" s="120"/>
      <c r="AV2934" s="127"/>
      <c r="AW2934" s="127"/>
      <c r="AX2934" s="120"/>
      <c r="AY2934" s="127"/>
      <c r="AZ2934" s="127"/>
      <c r="BA2934" s="120"/>
      <c r="BB2934" s="127"/>
      <c r="BC2934" s="127"/>
      <c r="BD2934" s="120"/>
      <c r="BE2934" s="120"/>
      <c r="BF2934" s="120"/>
      <c r="BG2934" s="120"/>
      <c r="BH2934" s="120"/>
      <c r="BI2934" s="120"/>
      <c r="BJ2934" s="120"/>
      <c r="BK2934" s="128"/>
      <c r="BL2934" s="128"/>
    </row>
    <row r="2935" spans="1:64" x14ac:dyDescent="0.2">
      <c r="A2935" s="120"/>
      <c r="B2935" s="120"/>
      <c r="C2935" s="168"/>
      <c r="D2935" s="127"/>
      <c r="E2935" s="141"/>
      <c r="F2935" s="141"/>
      <c r="G2935" s="141"/>
      <c r="H2935" s="120"/>
      <c r="I2935" s="127"/>
      <c r="J2935" s="127"/>
      <c r="K2935" s="120"/>
      <c r="L2935" s="127"/>
      <c r="M2935" s="127"/>
      <c r="N2935" s="120"/>
      <c r="O2935" s="127"/>
      <c r="P2935" s="127"/>
      <c r="Q2935" s="120"/>
      <c r="R2935" s="127"/>
      <c r="S2935" s="127"/>
      <c r="T2935" s="120"/>
      <c r="U2935" s="127"/>
      <c r="V2935" s="127"/>
      <c r="W2935" s="120"/>
      <c r="X2935" s="127"/>
      <c r="Y2935" s="127"/>
      <c r="Z2935" s="120"/>
      <c r="AA2935" s="127"/>
      <c r="AB2935" s="127"/>
      <c r="AC2935" s="120"/>
      <c r="AD2935" s="127"/>
      <c r="AE2935" s="127"/>
      <c r="AF2935" s="120"/>
      <c r="AG2935" s="127"/>
      <c r="AH2935" s="127"/>
      <c r="AI2935" s="120"/>
      <c r="AJ2935" s="127"/>
      <c r="AK2935" s="127"/>
      <c r="AL2935" s="120"/>
      <c r="AM2935" s="127"/>
      <c r="AN2935" s="127"/>
      <c r="AO2935" s="120"/>
      <c r="AP2935" s="127"/>
      <c r="AQ2935" s="127"/>
      <c r="AR2935" s="127"/>
      <c r="AS2935" s="127"/>
      <c r="AT2935" s="127"/>
      <c r="AU2935" s="120"/>
      <c r="AV2935" s="127"/>
      <c r="AW2935" s="127"/>
      <c r="AX2935" s="120"/>
      <c r="AY2935" s="127"/>
      <c r="AZ2935" s="127"/>
      <c r="BA2935" s="120"/>
      <c r="BB2935" s="127"/>
      <c r="BC2935" s="127"/>
      <c r="BD2935" s="120"/>
      <c r="BE2935" s="120"/>
      <c r="BF2935" s="120"/>
      <c r="BG2935" s="120"/>
      <c r="BH2935" s="120"/>
      <c r="BI2935" s="120"/>
      <c r="BJ2935" s="120"/>
      <c r="BK2935" s="128"/>
      <c r="BL2935" s="128"/>
    </row>
    <row r="2936" spans="1:64" x14ac:dyDescent="0.2">
      <c r="A2936" s="120"/>
      <c r="B2936" s="120"/>
      <c r="C2936" s="168"/>
      <c r="D2936" s="127"/>
      <c r="E2936" s="141"/>
      <c r="F2936" s="141"/>
      <c r="G2936" s="141"/>
      <c r="H2936" s="120"/>
      <c r="I2936" s="127"/>
      <c r="J2936" s="127"/>
      <c r="K2936" s="120"/>
      <c r="L2936" s="127"/>
      <c r="M2936" s="127"/>
      <c r="N2936" s="120"/>
      <c r="O2936" s="127"/>
      <c r="P2936" s="127"/>
      <c r="Q2936" s="120"/>
      <c r="R2936" s="127"/>
      <c r="S2936" s="127"/>
      <c r="T2936" s="120"/>
      <c r="U2936" s="127"/>
      <c r="V2936" s="127"/>
      <c r="W2936" s="120"/>
      <c r="X2936" s="127"/>
      <c r="Y2936" s="127"/>
      <c r="Z2936" s="120"/>
      <c r="AA2936" s="127"/>
      <c r="AB2936" s="127"/>
      <c r="AC2936" s="120"/>
      <c r="AD2936" s="127"/>
      <c r="AE2936" s="127"/>
      <c r="AF2936" s="120"/>
      <c r="AG2936" s="127"/>
      <c r="AH2936" s="127"/>
      <c r="AI2936" s="120"/>
      <c r="AJ2936" s="127"/>
      <c r="AK2936" s="127"/>
      <c r="AL2936" s="120"/>
      <c r="AM2936" s="127"/>
      <c r="AN2936" s="127"/>
      <c r="AO2936" s="120"/>
      <c r="AP2936" s="127"/>
      <c r="AQ2936" s="127"/>
      <c r="AR2936" s="127"/>
      <c r="AS2936" s="127"/>
      <c r="AT2936" s="127"/>
      <c r="AU2936" s="120"/>
      <c r="AV2936" s="127"/>
      <c r="AW2936" s="127"/>
      <c r="AX2936" s="120"/>
      <c r="AY2936" s="127"/>
      <c r="AZ2936" s="127"/>
      <c r="BA2936" s="120"/>
      <c r="BB2936" s="127"/>
      <c r="BC2936" s="127"/>
      <c r="BD2936" s="120"/>
      <c r="BE2936" s="120"/>
      <c r="BF2936" s="120"/>
      <c r="BG2936" s="120"/>
      <c r="BH2936" s="120"/>
      <c r="BI2936" s="120"/>
      <c r="BJ2936" s="120"/>
      <c r="BK2936" s="128"/>
      <c r="BL2936" s="128"/>
    </row>
    <row r="2937" spans="1:64" x14ac:dyDescent="0.2">
      <c r="A2937" s="120"/>
      <c r="B2937" s="120"/>
      <c r="C2937" s="168"/>
      <c r="D2937" s="127"/>
      <c r="E2937" s="141"/>
      <c r="F2937" s="141"/>
      <c r="G2937" s="141"/>
      <c r="H2937" s="120"/>
      <c r="I2937" s="127"/>
      <c r="J2937" s="127"/>
      <c r="K2937" s="120"/>
      <c r="L2937" s="127"/>
      <c r="M2937" s="127"/>
      <c r="N2937" s="120"/>
      <c r="O2937" s="127"/>
      <c r="P2937" s="127"/>
      <c r="Q2937" s="120"/>
      <c r="R2937" s="127"/>
      <c r="S2937" s="127"/>
      <c r="T2937" s="120"/>
      <c r="U2937" s="127"/>
      <c r="V2937" s="127"/>
      <c r="W2937" s="120"/>
      <c r="X2937" s="127"/>
      <c r="Y2937" s="127"/>
      <c r="Z2937" s="120"/>
      <c r="AA2937" s="127"/>
      <c r="AB2937" s="127"/>
      <c r="AC2937" s="120"/>
      <c r="AD2937" s="127"/>
      <c r="AE2937" s="127"/>
      <c r="AF2937" s="120"/>
      <c r="AG2937" s="127"/>
      <c r="AH2937" s="127"/>
      <c r="AI2937" s="120"/>
      <c r="AJ2937" s="127"/>
      <c r="AK2937" s="127"/>
      <c r="AL2937" s="120"/>
      <c r="AM2937" s="127"/>
      <c r="AN2937" s="127"/>
      <c r="AO2937" s="120"/>
      <c r="AP2937" s="127"/>
      <c r="AQ2937" s="127"/>
      <c r="AR2937" s="127"/>
      <c r="AS2937" s="127"/>
      <c r="AT2937" s="127"/>
      <c r="AU2937" s="120"/>
      <c r="AV2937" s="127"/>
      <c r="AW2937" s="127"/>
      <c r="AX2937" s="120"/>
      <c r="AY2937" s="127"/>
      <c r="AZ2937" s="127"/>
      <c r="BA2937" s="120"/>
      <c r="BB2937" s="127"/>
      <c r="BC2937" s="127"/>
      <c r="BD2937" s="120"/>
      <c r="BE2937" s="120"/>
      <c r="BF2937" s="120"/>
      <c r="BG2937" s="120"/>
      <c r="BH2937" s="120"/>
      <c r="BI2937" s="120"/>
      <c r="BJ2937" s="120"/>
      <c r="BK2937" s="128"/>
      <c r="BL2937" s="128"/>
    </row>
    <row r="2938" spans="1:64" x14ac:dyDescent="0.2">
      <c r="A2938" s="120"/>
      <c r="B2938" s="120"/>
      <c r="C2938" s="168"/>
      <c r="D2938" s="127"/>
      <c r="E2938" s="141"/>
      <c r="F2938" s="141"/>
      <c r="G2938" s="141"/>
      <c r="H2938" s="120"/>
      <c r="I2938" s="127"/>
      <c r="J2938" s="127"/>
      <c r="K2938" s="120"/>
      <c r="L2938" s="127"/>
      <c r="M2938" s="127"/>
      <c r="N2938" s="120"/>
      <c r="O2938" s="127"/>
      <c r="P2938" s="127"/>
      <c r="Q2938" s="120"/>
      <c r="R2938" s="127"/>
      <c r="S2938" s="127"/>
      <c r="T2938" s="120"/>
      <c r="U2938" s="127"/>
      <c r="V2938" s="127"/>
      <c r="W2938" s="120"/>
      <c r="X2938" s="127"/>
      <c r="Y2938" s="127"/>
      <c r="Z2938" s="120"/>
      <c r="AA2938" s="127"/>
      <c r="AB2938" s="127"/>
      <c r="AC2938" s="120"/>
      <c r="AD2938" s="127"/>
      <c r="AE2938" s="127"/>
      <c r="AF2938" s="120"/>
      <c r="AG2938" s="127"/>
      <c r="AH2938" s="127"/>
      <c r="AI2938" s="120"/>
      <c r="AJ2938" s="127"/>
      <c r="AK2938" s="127"/>
      <c r="AL2938" s="120"/>
      <c r="AM2938" s="127"/>
      <c r="AN2938" s="127"/>
      <c r="AO2938" s="120"/>
      <c r="AP2938" s="127"/>
      <c r="AQ2938" s="127"/>
      <c r="AR2938" s="127"/>
      <c r="AS2938" s="127"/>
      <c r="AT2938" s="127"/>
      <c r="AU2938" s="120"/>
      <c r="AV2938" s="127"/>
      <c r="AW2938" s="127"/>
      <c r="AX2938" s="120"/>
      <c r="AY2938" s="127"/>
      <c r="AZ2938" s="127"/>
      <c r="BA2938" s="120"/>
      <c r="BB2938" s="127"/>
      <c r="BC2938" s="127"/>
      <c r="BD2938" s="120"/>
      <c r="BE2938" s="120"/>
      <c r="BF2938" s="120"/>
      <c r="BG2938" s="120"/>
      <c r="BH2938" s="120"/>
      <c r="BI2938" s="120"/>
      <c r="BJ2938" s="120"/>
      <c r="BK2938" s="128"/>
      <c r="BL2938" s="128"/>
    </row>
    <row r="2939" spans="1:64" x14ac:dyDescent="0.2">
      <c r="A2939" s="120"/>
      <c r="B2939" s="120"/>
      <c r="C2939" s="168"/>
      <c r="D2939" s="127"/>
      <c r="E2939" s="141"/>
      <c r="F2939" s="141"/>
      <c r="G2939" s="141"/>
      <c r="H2939" s="120"/>
      <c r="I2939" s="127"/>
      <c r="J2939" s="127"/>
      <c r="K2939" s="120"/>
      <c r="L2939" s="127"/>
      <c r="M2939" s="127"/>
      <c r="N2939" s="120"/>
      <c r="O2939" s="127"/>
      <c r="P2939" s="127"/>
      <c r="Q2939" s="120"/>
      <c r="R2939" s="127"/>
      <c r="S2939" s="127"/>
      <c r="T2939" s="120"/>
      <c r="U2939" s="127"/>
      <c r="V2939" s="127"/>
      <c r="W2939" s="120"/>
      <c r="X2939" s="127"/>
      <c r="Y2939" s="127"/>
      <c r="Z2939" s="120"/>
      <c r="AA2939" s="127"/>
      <c r="AB2939" s="127"/>
      <c r="AC2939" s="120"/>
      <c r="AD2939" s="127"/>
      <c r="AE2939" s="127"/>
      <c r="AF2939" s="120"/>
      <c r="AG2939" s="127"/>
      <c r="AH2939" s="127"/>
      <c r="AI2939" s="120"/>
      <c r="AJ2939" s="127"/>
      <c r="AK2939" s="127"/>
      <c r="AL2939" s="120"/>
      <c r="AM2939" s="127"/>
      <c r="AN2939" s="127"/>
      <c r="AO2939" s="120"/>
      <c r="AP2939" s="127"/>
      <c r="AQ2939" s="127"/>
      <c r="AR2939" s="127"/>
      <c r="AS2939" s="127"/>
      <c r="AT2939" s="127"/>
      <c r="AU2939" s="120"/>
      <c r="AV2939" s="127"/>
      <c r="AW2939" s="127"/>
      <c r="AX2939" s="120"/>
      <c r="AY2939" s="127"/>
      <c r="AZ2939" s="127"/>
      <c r="BA2939" s="120"/>
      <c r="BB2939" s="127"/>
      <c r="BC2939" s="127"/>
      <c r="BD2939" s="120"/>
      <c r="BE2939" s="120"/>
      <c r="BF2939" s="120"/>
      <c r="BG2939" s="120"/>
      <c r="BH2939" s="120"/>
      <c r="BI2939" s="120"/>
      <c r="BJ2939" s="120"/>
      <c r="BK2939" s="128"/>
      <c r="BL2939" s="128"/>
    </row>
    <row r="2940" spans="1:64" x14ac:dyDescent="0.2">
      <c r="A2940" s="120"/>
      <c r="B2940" s="120"/>
      <c r="C2940" s="168"/>
      <c r="D2940" s="127"/>
      <c r="E2940" s="141"/>
      <c r="F2940" s="141"/>
      <c r="G2940" s="141"/>
      <c r="H2940" s="120"/>
      <c r="I2940" s="127"/>
      <c r="J2940" s="127"/>
      <c r="K2940" s="120"/>
      <c r="L2940" s="127"/>
      <c r="M2940" s="127"/>
      <c r="N2940" s="120"/>
      <c r="O2940" s="127"/>
      <c r="P2940" s="127"/>
      <c r="Q2940" s="120"/>
      <c r="R2940" s="127"/>
      <c r="S2940" s="127"/>
      <c r="T2940" s="120"/>
      <c r="U2940" s="127"/>
      <c r="V2940" s="127"/>
      <c r="W2940" s="120"/>
      <c r="X2940" s="127"/>
      <c r="Y2940" s="127"/>
      <c r="Z2940" s="120"/>
      <c r="AA2940" s="127"/>
      <c r="AB2940" s="127"/>
      <c r="AC2940" s="120"/>
      <c r="AD2940" s="127"/>
      <c r="AE2940" s="127"/>
      <c r="AF2940" s="120"/>
      <c r="AG2940" s="127"/>
      <c r="AH2940" s="127"/>
      <c r="AI2940" s="120"/>
      <c r="AJ2940" s="127"/>
      <c r="AK2940" s="127"/>
      <c r="AL2940" s="120"/>
      <c r="AM2940" s="127"/>
      <c r="AN2940" s="127"/>
      <c r="AO2940" s="120"/>
      <c r="AP2940" s="127"/>
      <c r="AQ2940" s="127"/>
      <c r="AR2940" s="127"/>
      <c r="AS2940" s="127"/>
      <c r="AT2940" s="127"/>
      <c r="AU2940" s="120"/>
      <c r="AV2940" s="127"/>
      <c r="AW2940" s="127"/>
      <c r="AX2940" s="120"/>
      <c r="AY2940" s="127"/>
      <c r="AZ2940" s="127"/>
      <c r="BA2940" s="120"/>
      <c r="BB2940" s="127"/>
      <c r="BC2940" s="127"/>
      <c r="BD2940" s="120"/>
      <c r="BE2940" s="120"/>
      <c r="BF2940" s="120"/>
      <c r="BG2940" s="120"/>
      <c r="BH2940" s="120"/>
      <c r="BI2940" s="120"/>
      <c r="BJ2940" s="120"/>
      <c r="BK2940" s="128"/>
      <c r="BL2940" s="128"/>
    </row>
    <row r="2941" spans="1:64" x14ac:dyDescent="0.2">
      <c r="A2941" s="120"/>
      <c r="B2941" s="120"/>
      <c r="C2941" s="168"/>
      <c r="D2941" s="127"/>
      <c r="E2941" s="141"/>
      <c r="F2941" s="141"/>
      <c r="G2941" s="141"/>
      <c r="H2941" s="120"/>
      <c r="I2941" s="127"/>
      <c r="J2941" s="127"/>
      <c r="K2941" s="120"/>
      <c r="L2941" s="127"/>
      <c r="M2941" s="127"/>
      <c r="N2941" s="120"/>
      <c r="O2941" s="127"/>
      <c r="P2941" s="127"/>
      <c r="Q2941" s="120"/>
      <c r="R2941" s="127"/>
      <c r="S2941" s="127"/>
      <c r="T2941" s="120"/>
      <c r="U2941" s="127"/>
      <c r="V2941" s="127"/>
      <c r="W2941" s="120"/>
      <c r="X2941" s="127"/>
      <c r="Y2941" s="127"/>
      <c r="Z2941" s="120"/>
      <c r="AA2941" s="127"/>
      <c r="AB2941" s="127"/>
      <c r="AC2941" s="120"/>
      <c r="AD2941" s="127"/>
      <c r="AE2941" s="127"/>
      <c r="AF2941" s="120"/>
      <c r="AG2941" s="127"/>
      <c r="AH2941" s="127"/>
      <c r="AI2941" s="120"/>
      <c r="AJ2941" s="127"/>
      <c r="AK2941" s="127"/>
      <c r="AL2941" s="120"/>
      <c r="AM2941" s="127"/>
      <c r="AN2941" s="127"/>
      <c r="AO2941" s="120"/>
      <c r="AP2941" s="127"/>
      <c r="AQ2941" s="127"/>
      <c r="AR2941" s="127"/>
      <c r="AS2941" s="127"/>
      <c r="AT2941" s="127"/>
      <c r="AU2941" s="120"/>
      <c r="AV2941" s="127"/>
      <c r="AW2941" s="127"/>
      <c r="AX2941" s="120"/>
      <c r="AY2941" s="127"/>
      <c r="AZ2941" s="127"/>
      <c r="BA2941" s="120"/>
      <c r="BB2941" s="127"/>
      <c r="BC2941" s="127"/>
      <c r="BD2941" s="120"/>
      <c r="BE2941" s="120"/>
      <c r="BF2941" s="120"/>
      <c r="BG2941" s="120"/>
      <c r="BH2941" s="120"/>
      <c r="BI2941" s="120"/>
      <c r="BJ2941" s="120"/>
      <c r="BK2941" s="128"/>
      <c r="BL2941" s="128"/>
    </row>
    <row r="2942" spans="1:64" x14ac:dyDescent="0.2">
      <c r="A2942" s="120"/>
      <c r="B2942" s="120"/>
      <c r="C2942" s="168"/>
      <c r="D2942" s="127"/>
      <c r="E2942" s="141"/>
      <c r="F2942" s="141"/>
      <c r="G2942" s="141"/>
      <c r="H2942" s="120"/>
      <c r="I2942" s="127"/>
      <c r="J2942" s="127"/>
      <c r="K2942" s="120"/>
      <c r="L2942" s="127"/>
      <c r="M2942" s="127"/>
      <c r="N2942" s="120"/>
      <c r="O2942" s="127"/>
      <c r="P2942" s="127"/>
      <c r="Q2942" s="120"/>
      <c r="R2942" s="127"/>
      <c r="S2942" s="127"/>
      <c r="T2942" s="120"/>
      <c r="U2942" s="127"/>
      <c r="V2942" s="127"/>
      <c r="W2942" s="120"/>
      <c r="X2942" s="127"/>
      <c r="Y2942" s="127"/>
      <c r="Z2942" s="120"/>
      <c r="AA2942" s="127"/>
      <c r="AB2942" s="127"/>
      <c r="AC2942" s="120"/>
      <c r="AD2942" s="127"/>
      <c r="AE2942" s="127"/>
      <c r="AF2942" s="120"/>
      <c r="AG2942" s="127"/>
      <c r="AH2942" s="127"/>
      <c r="AI2942" s="120"/>
      <c r="AJ2942" s="127"/>
      <c r="AK2942" s="127"/>
      <c r="AL2942" s="120"/>
      <c r="AM2942" s="127"/>
      <c r="AN2942" s="127"/>
      <c r="AO2942" s="120"/>
      <c r="AP2942" s="127"/>
      <c r="AQ2942" s="127"/>
      <c r="AR2942" s="127"/>
      <c r="AS2942" s="127"/>
      <c r="AT2942" s="127"/>
      <c r="AU2942" s="120"/>
      <c r="AV2942" s="127"/>
      <c r="AW2942" s="127"/>
      <c r="AX2942" s="120"/>
      <c r="AY2942" s="127"/>
      <c r="AZ2942" s="127"/>
      <c r="BA2942" s="120"/>
      <c r="BB2942" s="127"/>
      <c r="BC2942" s="127"/>
      <c r="BD2942" s="120"/>
      <c r="BE2942" s="120"/>
      <c r="BF2942" s="120"/>
      <c r="BG2942" s="120"/>
      <c r="BH2942" s="120"/>
      <c r="BI2942" s="120"/>
      <c r="BJ2942" s="120"/>
      <c r="BK2942" s="128"/>
      <c r="BL2942" s="128"/>
    </row>
    <row r="2943" spans="1:64" x14ac:dyDescent="0.2">
      <c r="A2943" s="120"/>
      <c r="B2943" s="120"/>
      <c r="C2943" s="168"/>
      <c r="D2943" s="127"/>
      <c r="E2943" s="141"/>
      <c r="F2943" s="141"/>
      <c r="G2943" s="141"/>
      <c r="H2943" s="120"/>
      <c r="I2943" s="127"/>
      <c r="J2943" s="127"/>
      <c r="K2943" s="120"/>
      <c r="L2943" s="127"/>
      <c r="M2943" s="127"/>
      <c r="N2943" s="120"/>
      <c r="O2943" s="127"/>
      <c r="P2943" s="127"/>
      <c r="Q2943" s="120"/>
      <c r="R2943" s="127"/>
      <c r="S2943" s="127"/>
      <c r="T2943" s="120"/>
      <c r="U2943" s="127"/>
      <c r="V2943" s="127"/>
      <c r="W2943" s="120"/>
      <c r="X2943" s="127"/>
      <c r="Y2943" s="127"/>
      <c r="Z2943" s="120"/>
      <c r="AA2943" s="127"/>
      <c r="AB2943" s="127"/>
      <c r="AC2943" s="120"/>
      <c r="AD2943" s="127"/>
      <c r="AE2943" s="127"/>
      <c r="AF2943" s="120"/>
      <c r="AG2943" s="127"/>
      <c r="AH2943" s="127"/>
      <c r="AI2943" s="120"/>
      <c r="AJ2943" s="127"/>
      <c r="AK2943" s="127"/>
      <c r="AL2943" s="120"/>
      <c r="AM2943" s="127"/>
      <c r="AN2943" s="127"/>
      <c r="AO2943" s="120"/>
      <c r="AP2943" s="127"/>
      <c r="AQ2943" s="127"/>
      <c r="AR2943" s="127"/>
      <c r="AS2943" s="127"/>
      <c r="AT2943" s="127"/>
      <c r="AU2943" s="120"/>
      <c r="AV2943" s="127"/>
      <c r="AW2943" s="127"/>
      <c r="AX2943" s="120"/>
      <c r="AY2943" s="127"/>
      <c r="AZ2943" s="127"/>
      <c r="BA2943" s="120"/>
      <c r="BB2943" s="127"/>
      <c r="BC2943" s="127"/>
      <c r="BD2943" s="120"/>
      <c r="BE2943" s="120"/>
      <c r="BF2943" s="120"/>
      <c r="BG2943" s="120"/>
      <c r="BH2943" s="120"/>
      <c r="BI2943" s="120"/>
      <c r="BJ2943" s="120"/>
      <c r="BK2943" s="128"/>
      <c r="BL2943" s="128"/>
    </row>
    <row r="2944" spans="1:64" x14ac:dyDescent="0.2">
      <c r="A2944" s="120"/>
      <c r="B2944" s="120"/>
      <c r="C2944" s="168"/>
      <c r="D2944" s="127"/>
      <c r="E2944" s="141"/>
      <c r="F2944" s="141"/>
      <c r="G2944" s="141"/>
      <c r="H2944" s="120"/>
      <c r="I2944" s="127"/>
      <c r="J2944" s="127"/>
      <c r="K2944" s="120"/>
      <c r="L2944" s="127"/>
      <c r="M2944" s="127"/>
      <c r="N2944" s="120"/>
      <c r="O2944" s="127"/>
      <c r="P2944" s="127"/>
      <c r="Q2944" s="120"/>
      <c r="R2944" s="127"/>
      <c r="S2944" s="127"/>
      <c r="T2944" s="120"/>
      <c r="U2944" s="127"/>
      <c r="V2944" s="127"/>
      <c r="W2944" s="120"/>
      <c r="X2944" s="127"/>
      <c r="Y2944" s="127"/>
      <c r="Z2944" s="120"/>
      <c r="AA2944" s="127"/>
      <c r="AB2944" s="127"/>
      <c r="AC2944" s="120"/>
      <c r="AD2944" s="127"/>
      <c r="AE2944" s="127"/>
      <c r="AF2944" s="120"/>
      <c r="AG2944" s="127"/>
      <c r="AH2944" s="127"/>
      <c r="AI2944" s="120"/>
      <c r="AJ2944" s="127"/>
      <c r="AK2944" s="127"/>
      <c r="AL2944" s="120"/>
      <c r="AM2944" s="127"/>
      <c r="AN2944" s="127"/>
      <c r="AO2944" s="120"/>
      <c r="AP2944" s="127"/>
      <c r="AQ2944" s="127"/>
      <c r="AR2944" s="127"/>
      <c r="AS2944" s="127"/>
      <c r="AT2944" s="127"/>
      <c r="AU2944" s="120"/>
      <c r="AV2944" s="127"/>
      <c r="AW2944" s="127"/>
      <c r="AX2944" s="120"/>
      <c r="AY2944" s="127"/>
      <c r="AZ2944" s="127"/>
      <c r="BA2944" s="120"/>
      <c r="BB2944" s="127"/>
      <c r="BC2944" s="127"/>
      <c r="BD2944" s="120"/>
      <c r="BE2944" s="120"/>
      <c r="BF2944" s="120"/>
      <c r="BG2944" s="120"/>
      <c r="BH2944" s="120"/>
      <c r="BI2944" s="120"/>
      <c r="BJ2944" s="120"/>
      <c r="BK2944" s="128"/>
      <c r="BL2944" s="128"/>
    </row>
    <row r="2945" spans="1:64" x14ac:dyDescent="0.2">
      <c r="A2945" s="120"/>
      <c r="B2945" s="120"/>
      <c r="C2945" s="168"/>
      <c r="D2945" s="127"/>
      <c r="E2945" s="141"/>
      <c r="F2945" s="141"/>
      <c r="G2945" s="141"/>
      <c r="H2945" s="120"/>
      <c r="I2945" s="127"/>
      <c r="J2945" s="127"/>
      <c r="K2945" s="120"/>
      <c r="L2945" s="127"/>
      <c r="M2945" s="127"/>
      <c r="N2945" s="120"/>
      <c r="O2945" s="127"/>
      <c r="P2945" s="127"/>
      <c r="Q2945" s="120"/>
      <c r="R2945" s="127"/>
      <c r="S2945" s="127"/>
      <c r="T2945" s="120"/>
      <c r="U2945" s="127"/>
      <c r="V2945" s="127"/>
      <c r="W2945" s="120"/>
      <c r="X2945" s="127"/>
      <c r="Y2945" s="127"/>
      <c r="Z2945" s="120"/>
      <c r="AA2945" s="127"/>
      <c r="AB2945" s="127"/>
      <c r="AC2945" s="120"/>
      <c r="AD2945" s="127"/>
      <c r="AE2945" s="127"/>
      <c r="AF2945" s="120"/>
      <c r="AG2945" s="127"/>
      <c r="AH2945" s="127"/>
      <c r="AI2945" s="120"/>
      <c r="AJ2945" s="127"/>
      <c r="AK2945" s="127"/>
      <c r="AL2945" s="120"/>
      <c r="AM2945" s="127"/>
      <c r="AN2945" s="127"/>
      <c r="AO2945" s="120"/>
      <c r="AP2945" s="127"/>
      <c r="AQ2945" s="127"/>
      <c r="AR2945" s="127"/>
      <c r="AS2945" s="127"/>
      <c r="AT2945" s="127"/>
      <c r="AU2945" s="120"/>
      <c r="AV2945" s="127"/>
      <c r="AW2945" s="127"/>
      <c r="AX2945" s="120"/>
      <c r="AY2945" s="127"/>
      <c r="AZ2945" s="127"/>
      <c r="BA2945" s="120"/>
      <c r="BB2945" s="127"/>
      <c r="BC2945" s="127"/>
      <c r="BD2945" s="120"/>
      <c r="BE2945" s="120"/>
      <c r="BF2945" s="120"/>
      <c r="BG2945" s="120"/>
      <c r="BH2945" s="120"/>
      <c r="BI2945" s="120"/>
      <c r="BJ2945" s="120"/>
      <c r="BK2945" s="128"/>
      <c r="BL2945" s="128"/>
    </row>
    <row r="2946" spans="1:64" x14ac:dyDescent="0.2">
      <c r="A2946" s="120"/>
      <c r="B2946" s="120"/>
      <c r="C2946" s="168"/>
      <c r="D2946" s="127"/>
      <c r="E2946" s="141"/>
      <c r="F2946" s="141"/>
      <c r="G2946" s="141"/>
      <c r="H2946" s="120"/>
      <c r="I2946" s="127"/>
      <c r="J2946" s="127"/>
      <c r="K2946" s="120"/>
      <c r="L2946" s="127"/>
      <c r="M2946" s="127"/>
      <c r="N2946" s="120"/>
      <c r="O2946" s="127"/>
      <c r="P2946" s="127"/>
      <c r="Q2946" s="120"/>
      <c r="R2946" s="127"/>
      <c r="S2946" s="127"/>
      <c r="T2946" s="120"/>
      <c r="U2946" s="127"/>
      <c r="V2946" s="127"/>
      <c r="W2946" s="120"/>
      <c r="X2946" s="127"/>
      <c r="Y2946" s="127"/>
      <c r="Z2946" s="120"/>
      <c r="AA2946" s="127"/>
      <c r="AB2946" s="127"/>
      <c r="AC2946" s="120"/>
      <c r="AD2946" s="127"/>
      <c r="AE2946" s="127"/>
      <c r="AF2946" s="120"/>
      <c r="AG2946" s="127"/>
      <c r="AH2946" s="127"/>
      <c r="AI2946" s="120"/>
      <c r="AJ2946" s="127"/>
      <c r="AK2946" s="127"/>
      <c r="AL2946" s="120"/>
      <c r="AM2946" s="127"/>
      <c r="AN2946" s="127"/>
      <c r="AO2946" s="120"/>
      <c r="AP2946" s="127"/>
      <c r="AQ2946" s="127"/>
      <c r="AR2946" s="127"/>
      <c r="AS2946" s="127"/>
      <c r="AT2946" s="127"/>
      <c r="AU2946" s="120"/>
      <c r="AV2946" s="127"/>
      <c r="AW2946" s="127"/>
      <c r="AX2946" s="120"/>
      <c r="AY2946" s="127"/>
      <c r="AZ2946" s="127"/>
      <c r="BA2946" s="120"/>
      <c r="BB2946" s="127"/>
      <c r="BC2946" s="127"/>
      <c r="BD2946" s="120"/>
      <c r="BE2946" s="120"/>
      <c r="BF2946" s="120"/>
      <c r="BG2946" s="120"/>
      <c r="BH2946" s="120"/>
      <c r="BI2946" s="120"/>
      <c r="BJ2946" s="120"/>
      <c r="BK2946" s="128"/>
      <c r="BL2946" s="128"/>
    </row>
    <row r="2947" spans="1:64" x14ac:dyDescent="0.2">
      <c r="A2947" s="120"/>
      <c r="B2947" s="120"/>
      <c r="C2947" s="168"/>
      <c r="D2947" s="127"/>
      <c r="E2947" s="141"/>
      <c r="F2947" s="141"/>
      <c r="G2947" s="141"/>
      <c r="H2947" s="120"/>
      <c r="I2947" s="127"/>
      <c r="J2947" s="127"/>
      <c r="K2947" s="120"/>
      <c r="L2947" s="127"/>
      <c r="M2947" s="127"/>
      <c r="N2947" s="120"/>
      <c r="O2947" s="127"/>
      <c r="P2947" s="127"/>
      <c r="Q2947" s="120"/>
      <c r="R2947" s="127"/>
      <c r="S2947" s="127"/>
      <c r="T2947" s="120"/>
      <c r="U2947" s="127"/>
      <c r="V2947" s="127"/>
      <c r="W2947" s="120"/>
      <c r="X2947" s="127"/>
      <c r="Y2947" s="127"/>
      <c r="Z2947" s="120"/>
      <c r="AA2947" s="127"/>
      <c r="AB2947" s="127"/>
      <c r="AC2947" s="120"/>
      <c r="AD2947" s="127"/>
      <c r="AE2947" s="127"/>
      <c r="AF2947" s="120"/>
      <c r="AG2947" s="127"/>
      <c r="AH2947" s="127"/>
      <c r="AI2947" s="120"/>
      <c r="AJ2947" s="127"/>
      <c r="AK2947" s="127"/>
      <c r="AL2947" s="120"/>
      <c r="AM2947" s="127"/>
      <c r="AN2947" s="127"/>
      <c r="AO2947" s="120"/>
      <c r="AP2947" s="127"/>
      <c r="AQ2947" s="127"/>
      <c r="AR2947" s="127"/>
      <c r="AS2947" s="127"/>
      <c r="AT2947" s="127"/>
      <c r="AU2947" s="120"/>
      <c r="AV2947" s="127"/>
      <c r="AW2947" s="127"/>
      <c r="AX2947" s="120"/>
      <c r="AY2947" s="127"/>
      <c r="AZ2947" s="127"/>
      <c r="BA2947" s="120"/>
      <c r="BB2947" s="127"/>
      <c r="BC2947" s="127"/>
      <c r="BD2947" s="120"/>
      <c r="BE2947" s="120"/>
      <c r="BF2947" s="120"/>
      <c r="BG2947" s="120"/>
      <c r="BH2947" s="120"/>
      <c r="BI2947" s="120"/>
      <c r="BJ2947" s="120"/>
      <c r="BK2947" s="128"/>
      <c r="BL2947" s="128"/>
    </row>
    <row r="2948" spans="1:64" x14ac:dyDescent="0.2">
      <c r="A2948" s="120"/>
      <c r="B2948" s="120"/>
      <c r="C2948" s="168"/>
      <c r="D2948" s="127"/>
      <c r="E2948" s="141"/>
      <c r="F2948" s="141"/>
      <c r="G2948" s="141"/>
      <c r="H2948" s="120"/>
      <c r="I2948" s="127"/>
      <c r="J2948" s="127"/>
      <c r="K2948" s="120"/>
      <c r="L2948" s="127"/>
      <c r="M2948" s="127"/>
      <c r="N2948" s="120"/>
      <c r="O2948" s="127"/>
      <c r="P2948" s="127"/>
      <c r="Q2948" s="120"/>
      <c r="R2948" s="127"/>
      <c r="S2948" s="127"/>
      <c r="T2948" s="120"/>
      <c r="U2948" s="127"/>
      <c r="V2948" s="127"/>
      <c r="W2948" s="120"/>
      <c r="X2948" s="127"/>
      <c r="Y2948" s="127"/>
      <c r="Z2948" s="120"/>
      <c r="AA2948" s="127"/>
      <c r="AB2948" s="127"/>
      <c r="AC2948" s="120"/>
      <c r="AD2948" s="127"/>
      <c r="AE2948" s="127"/>
      <c r="AF2948" s="120"/>
      <c r="AG2948" s="127"/>
      <c r="AH2948" s="127"/>
      <c r="AI2948" s="120"/>
      <c r="AJ2948" s="127"/>
      <c r="AK2948" s="127"/>
      <c r="AL2948" s="120"/>
      <c r="AM2948" s="127"/>
      <c r="AN2948" s="127"/>
      <c r="AO2948" s="120"/>
      <c r="AP2948" s="127"/>
      <c r="AQ2948" s="127"/>
      <c r="AR2948" s="127"/>
      <c r="AS2948" s="127"/>
      <c r="AT2948" s="127"/>
      <c r="AU2948" s="120"/>
      <c r="AV2948" s="127"/>
      <c r="AW2948" s="127"/>
      <c r="AX2948" s="120"/>
      <c r="AY2948" s="127"/>
      <c r="AZ2948" s="127"/>
      <c r="BA2948" s="120"/>
      <c r="BB2948" s="127"/>
      <c r="BC2948" s="127"/>
      <c r="BD2948" s="120"/>
      <c r="BE2948" s="120"/>
      <c r="BF2948" s="120"/>
      <c r="BG2948" s="120"/>
      <c r="BH2948" s="120"/>
      <c r="BI2948" s="120"/>
      <c r="BJ2948" s="120"/>
      <c r="BK2948" s="128"/>
      <c r="BL2948" s="128"/>
    </row>
    <row r="2949" spans="1:64" x14ac:dyDescent="0.2">
      <c r="A2949" s="120"/>
      <c r="B2949" s="120"/>
      <c r="C2949" s="168"/>
      <c r="D2949" s="127"/>
      <c r="E2949" s="141"/>
      <c r="F2949" s="141"/>
      <c r="G2949" s="141"/>
      <c r="H2949" s="120"/>
      <c r="I2949" s="127"/>
      <c r="J2949" s="127"/>
      <c r="K2949" s="120"/>
      <c r="L2949" s="127"/>
      <c r="M2949" s="127"/>
      <c r="N2949" s="120"/>
      <c r="O2949" s="127"/>
      <c r="P2949" s="127"/>
      <c r="Q2949" s="120"/>
      <c r="R2949" s="127"/>
      <c r="S2949" s="127"/>
      <c r="T2949" s="120"/>
      <c r="U2949" s="127"/>
      <c r="V2949" s="127"/>
      <c r="W2949" s="120"/>
      <c r="X2949" s="127"/>
      <c r="Y2949" s="127"/>
      <c r="Z2949" s="120"/>
      <c r="AA2949" s="127"/>
      <c r="AB2949" s="127"/>
      <c r="AC2949" s="120"/>
      <c r="AD2949" s="127"/>
      <c r="AE2949" s="127"/>
      <c r="AF2949" s="120"/>
      <c r="AG2949" s="127"/>
      <c r="AH2949" s="127"/>
      <c r="AI2949" s="120"/>
      <c r="AJ2949" s="127"/>
      <c r="AK2949" s="127"/>
      <c r="AL2949" s="120"/>
      <c r="AM2949" s="127"/>
      <c r="AN2949" s="127"/>
      <c r="AO2949" s="120"/>
      <c r="AP2949" s="127"/>
      <c r="AQ2949" s="127"/>
      <c r="AR2949" s="127"/>
      <c r="AS2949" s="127"/>
      <c r="AT2949" s="127"/>
      <c r="AU2949" s="120"/>
      <c r="AV2949" s="127"/>
      <c r="AW2949" s="127"/>
      <c r="AX2949" s="120"/>
      <c r="AY2949" s="127"/>
      <c r="AZ2949" s="127"/>
      <c r="BA2949" s="120"/>
      <c r="BB2949" s="127"/>
      <c r="BC2949" s="127"/>
      <c r="BD2949" s="120"/>
      <c r="BE2949" s="120"/>
      <c r="BF2949" s="120"/>
      <c r="BG2949" s="120"/>
      <c r="BH2949" s="120"/>
      <c r="BI2949" s="120"/>
      <c r="BJ2949" s="120"/>
      <c r="BK2949" s="128"/>
      <c r="BL2949" s="128"/>
    </row>
    <row r="2950" spans="1:64" x14ac:dyDescent="0.2">
      <c r="A2950" s="120"/>
      <c r="B2950" s="120"/>
      <c r="C2950" s="168"/>
      <c r="D2950" s="127"/>
      <c r="E2950" s="141"/>
      <c r="F2950" s="141"/>
      <c r="G2950" s="141"/>
      <c r="H2950" s="120"/>
      <c r="I2950" s="127"/>
      <c r="J2950" s="127"/>
      <c r="K2950" s="120"/>
      <c r="L2950" s="127"/>
      <c r="M2950" s="127"/>
      <c r="N2950" s="120"/>
      <c r="O2950" s="127"/>
      <c r="P2950" s="127"/>
      <c r="Q2950" s="120"/>
      <c r="R2950" s="127"/>
      <c r="S2950" s="127"/>
      <c r="T2950" s="120"/>
      <c r="U2950" s="127"/>
      <c r="V2950" s="127"/>
      <c r="W2950" s="120"/>
      <c r="X2950" s="127"/>
      <c r="Y2950" s="127"/>
      <c r="Z2950" s="120"/>
      <c r="AA2950" s="127"/>
      <c r="AB2950" s="127"/>
      <c r="AC2950" s="120"/>
      <c r="AD2950" s="127"/>
      <c r="AE2950" s="127"/>
      <c r="AF2950" s="120"/>
      <c r="AG2950" s="127"/>
      <c r="AH2950" s="127"/>
      <c r="AI2950" s="120"/>
      <c r="AJ2950" s="127"/>
      <c r="AK2950" s="127"/>
      <c r="AL2950" s="120"/>
      <c r="AM2950" s="127"/>
      <c r="AN2950" s="127"/>
      <c r="AO2950" s="120"/>
      <c r="AP2950" s="127"/>
      <c r="AQ2950" s="127"/>
      <c r="AR2950" s="127"/>
      <c r="AS2950" s="127"/>
      <c r="AT2950" s="127"/>
      <c r="AU2950" s="120"/>
      <c r="AV2950" s="127"/>
      <c r="AW2950" s="127"/>
      <c r="AX2950" s="120"/>
      <c r="AY2950" s="127"/>
      <c r="AZ2950" s="127"/>
      <c r="BA2950" s="120"/>
      <c r="BB2950" s="127"/>
      <c r="BC2950" s="127"/>
      <c r="BD2950" s="120"/>
      <c r="BE2950" s="120"/>
      <c r="BF2950" s="120"/>
      <c r="BG2950" s="120"/>
      <c r="BH2950" s="120"/>
      <c r="BI2950" s="120"/>
      <c r="BJ2950" s="120"/>
      <c r="BK2950" s="128"/>
      <c r="BL2950" s="128"/>
    </row>
    <row r="2951" spans="1:64" x14ac:dyDescent="0.2">
      <c r="A2951" s="120"/>
      <c r="B2951" s="120"/>
      <c r="C2951" s="168"/>
      <c r="D2951" s="127"/>
      <c r="E2951" s="141"/>
      <c r="F2951" s="141"/>
      <c r="G2951" s="141"/>
      <c r="H2951" s="120"/>
      <c r="I2951" s="127"/>
      <c r="J2951" s="127"/>
      <c r="K2951" s="120"/>
      <c r="L2951" s="127"/>
      <c r="M2951" s="127"/>
      <c r="N2951" s="120"/>
      <c r="O2951" s="127"/>
      <c r="P2951" s="127"/>
      <c r="Q2951" s="120"/>
      <c r="R2951" s="127"/>
      <c r="S2951" s="127"/>
      <c r="T2951" s="120"/>
      <c r="U2951" s="127"/>
      <c r="V2951" s="127"/>
      <c r="W2951" s="120"/>
      <c r="X2951" s="127"/>
      <c r="Y2951" s="127"/>
      <c r="Z2951" s="120"/>
      <c r="AA2951" s="127"/>
      <c r="AB2951" s="127"/>
      <c r="AC2951" s="120"/>
      <c r="AD2951" s="127"/>
      <c r="AE2951" s="127"/>
      <c r="AF2951" s="120"/>
      <c r="AG2951" s="127"/>
      <c r="AH2951" s="127"/>
      <c r="AI2951" s="120"/>
      <c r="AJ2951" s="127"/>
      <c r="AK2951" s="127"/>
      <c r="AL2951" s="120"/>
      <c r="AM2951" s="127"/>
      <c r="AN2951" s="127"/>
      <c r="AO2951" s="120"/>
      <c r="AP2951" s="127"/>
      <c r="AQ2951" s="127"/>
      <c r="AR2951" s="127"/>
      <c r="AS2951" s="127"/>
      <c r="AT2951" s="127"/>
      <c r="AU2951" s="120"/>
      <c r="AV2951" s="127"/>
      <c r="AW2951" s="127"/>
      <c r="AX2951" s="120"/>
      <c r="AY2951" s="127"/>
      <c r="AZ2951" s="127"/>
      <c r="BA2951" s="120"/>
      <c r="BB2951" s="127"/>
      <c r="BC2951" s="127"/>
      <c r="BD2951" s="120"/>
      <c r="BE2951" s="120"/>
      <c r="BF2951" s="120"/>
      <c r="BG2951" s="120"/>
      <c r="BH2951" s="120"/>
      <c r="BI2951" s="120"/>
      <c r="BJ2951" s="120"/>
      <c r="BK2951" s="128"/>
      <c r="BL2951" s="128"/>
    </row>
    <row r="2952" spans="1:64" x14ac:dyDescent="0.2">
      <c r="A2952" s="120"/>
      <c r="B2952" s="120"/>
      <c r="C2952" s="168"/>
      <c r="D2952" s="127"/>
      <c r="E2952" s="141"/>
      <c r="F2952" s="141"/>
      <c r="G2952" s="141"/>
      <c r="H2952" s="120"/>
      <c r="I2952" s="127"/>
      <c r="J2952" s="127"/>
      <c r="K2952" s="120"/>
      <c r="L2952" s="127"/>
      <c r="M2952" s="127"/>
      <c r="N2952" s="120"/>
      <c r="O2952" s="127"/>
      <c r="P2952" s="127"/>
      <c r="Q2952" s="120"/>
      <c r="R2952" s="127"/>
      <c r="S2952" s="127"/>
      <c r="T2952" s="120"/>
      <c r="U2952" s="127"/>
      <c r="V2952" s="127"/>
      <c r="W2952" s="120"/>
      <c r="X2952" s="127"/>
      <c r="Y2952" s="127"/>
      <c r="Z2952" s="120"/>
      <c r="AA2952" s="127"/>
      <c r="AB2952" s="127"/>
      <c r="AC2952" s="120"/>
      <c r="AD2952" s="127"/>
      <c r="AE2952" s="127"/>
      <c r="AF2952" s="120"/>
      <c r="AG2952" s="127"/>
      <c r="AH2952" s="127"/>
      <c r="AI2952" s="120"/>
      <c r="AJ2952" s="127"/>
      <c r="AK2952" s="127"/>
      <c r="AL2952" s="120"/>
      <c r="AM2952" s="127"/>
      <c r="AN2952" s="127"/>
      <c r="AO2952" s="120"/>
      <c r="AP2952" s="127"/>
      <c r="AQ2952" s="127"/>
      <c r="AR2952" s="127"/>
      <c r="AS2952" s="127"/>
      <c r="AT2952" s="127"/>
      <c r="AU2952" s="120"/>
      <c r="AV2952" s="127"/>
      <c r="AW2952" s="127"/>
      <c r="AX2952" s="120"/>
      <c r="AY2952" s="127"/>
      <c r="AZ2952" s="127"/>
      <c r="BA2952" s="120"/>
      <c r="BB2952" s="127"/>
      <c r="BC2952" s="127"/>
      <c r="BD2952" s="120"/>
      <c r="BE2952" s="120"/>
      <c r="BF2952" s="120"/>
      <c r="BG2952" s="120"/>
      <c r="BH2952" s="120"/>
      <c r="BI2952" s="120"/>
      <c r="BJ2952" s="120"/>
      <c r="BK2952" s="128"/>
      <c r="BL2952" s="128"/>
    </row>
    <row r="2953" spans="1:64" x14ac:dyDescent="0.2">
      <c r="A2953" s="120"/>
      <c r="B2953" s="120"/>
      <c r="C2953" s="168"/>
      <c r="D2953" s="127"/>
      <c r="E2953" s="141"/>
      <c r="F2953" s="141"/>
      <c r="G2953" s="141"/>
      <c r="H2953" s="120"/>
      <c r="I2953" s="127"/>
      <c r="J2953" s="127"/>
      <c r="K2953" s="120"/>
      <c r="L2953" s="127"/>
      <c r="M2953" s="127"/>
      <c r="N2953" s="120"/>
      <c r="O2953" s="127"/>
      <c r="P2953" s="127"/>
      <c r="Q2953" s="120"/>
      <c r="R2953" s="127"/>
      <c r="S2953" s="127"/>
      <c r="T2953" s="120"/>
      <c r="U2953" s="127"/>
      <c r="V2953" s="127"/>
      <c r="W2953" s="120"/>
      <c r="X2953" s="127"/>
      <c r="Y2953" s="127"/>
      <c r="Z2953" s="120"/>
      <c r="AA2953" s="127"/>
      <c r="AB2953" s="127"/>
      <c r="AC2953" s="120"/>
      <c r="AD2953" s="127"/>
      <c r="AE2953" s="127"/>
      <c r="AF2953" s="120"/>
      <c r="AG2953" s="127"/>
      <c r="AH2953" s="127"/>
      <c r="AI2953" s="120"/>
      <c r="AJ2953" s="127"/>
      <c r="AK2953" s="127"/>
      <c r="AL2953" s="120"/>
      <c r="AM2953" s="127"/>
      <c r="AN2953" s="127"/>
      <c r="AO2953" s="120"/>
      <c r="AP2953" s="127"/>
      <c r="AQ2953" s="127"/>
      <c r="AR2953" s="127"/>
      <c r="AS2953" s="127"/>
      <c r="AT2953" s="127"/>
      <c r="AU2953" s="120"/>
      <c r="AV2953" s="127"/>
      <c r="AW2953" s="127"/>
      <c r="AX2953" s="120"/>
      <c r="AY2953" s="127"/>
      <c r="AZ2953" s="127"/>
      <c r="BA2953" s="120"/>
      <c r="BB2953" s="127"/>
      <c r="BC2953" s="127"/>
      <c r="BD2953" s="120"/>
      <c r="BE2953" s="120"/>
      <c r="BF2953" s="120"/>
      <c r="BG2953" s="120"/>
      <c r="BH2953" s="120"/>
      <c r="BI2953" s="120"/>
      <c r="BJ2953" s="120"/>
      <c r="BK2953" s="128"/>
      <c r="BL2953" s="128"/>
    </row>
    <row r="2954" spans="1:64" x14ac:dyDescent="0.2">
      <c r="A2954" s="120"/>
      <c r="B2954" s="120"/>
      <c r="C2954" s="168"/>
      <c r="D2954" s="127"/>
      <c r="E2954" s="141"/>
      <c r="F2954" s="141"/>
      <c r="G2954" s="141"/>
      <c r="H2954" s="120"/>
      <c r="I2954" s="127"/>
      <c r="J2954" s="127"/>
      <c r="K2954" s="120"/>
      <c r="L2954" s="127"/>
      <c r="M2954" s="127"/>
      <c r="N2954" s="120"/>
      <c r="O2954" s="127"/>
      <c r="P2954" s="127"/>
      <c r="Q2954" s="120"/>
      <c r="R2954" s="127"/>
      <c r="S2954" s="127"/>
      <c r="T2954" s="120"/>
      <c r="U2954" s="127"/>
      <c r="V2954" s="127"/>
      <c r="W2954" s="120"/>
      <c r="X2954" s="127"/>
      <c r="Y2954" s="127"/>
      <c r="Z2954" s="120"/>
      <c r="AA2954" s="127"/>
      <c r="AB2954" s="127"/>
      <c r="AC2954" s="120"/>
      <c r="AD2954" s="127"/>
      <c r="AE2954" s="127"/>
      <c r="AF2954" s="120"/>
      <c r="AG2954" s="127"/>
      <c r="AH2954" s="127"/>
      <c r="AI2954" s="120"/>
      <c r="AJ2954" s="127"/>
      <c r="AK2954" s="127"/>
      <c r="AL2954" s="120"/>
      <c r="AM2954" s="127"/>
      <c r="AN2954" s="127"/>
      <c r="AO2954" s="120"/>
      <c r="AP2954" s="127"/>
      <c r="AQ2954" s="127"/>
      <c r="AR2954" s="127"/>
      <c r="AS2954" s="127"/>
      <c r="AT2954" s="127"/>
      <c r="AU2954" s="120"/>
      <c r="AV2954" s="127"/>
      <c r="AW2954" s="127"/>
      <c r="AX2954" s="120"/>
      <c r="AY2954" s="127"/>
      <c r="AZ2954" s="127"/>
      <c r="BA2954" s="120"/>
      <c r="BB2954" s="127"/>
      <c r="BC2954" s="127"/>
      <c r="BD2954" s="120"/>
      <c r="BE2954" s="120"/>
      <c r="BF2954" s="120"/>
      <c r="BG2954" s="120"/>
      <c r="BH2954" s="120"/>
      <c r="BI2954" s="120"/>
      <c r="BJ2954" s="120"/>
      <c r="BK2954" s="128"/>
      <c r="BL2954" s="128"/>
    </row>
    <row r="2955" spans="1:64" x14ac:dyDescent="0.2">
      <c r="A2955" s="120"/>
      <c r="B2955" s="120"/>
      <c r="C2955" s="168"/>
      <c r="D2955" s="127"/>
      <c r="E2955" s="141"/>
      <c r="F2955" s="141"/>
      <c r="G2955" s="141"/>
      <c r="H2955" s="120"/>
      <c r="I2955" s="127"/>
      <c r="J2955" s="127"/>
      <c r="K2955" s="120"/>
      <c r="L2955" s="127"/>
      <c r="M2955" s="127"/>
      <c r="N2955" s="120"/>
      <c r="O2955" s="127"/>
      <c r="P2955" s="127"/>
      <c r="Q2955" s="120"/>
      <c r="R2955" s="127"/>
      <c r="S2955" s="127"/>
      <c r="T2955" s="120"/>
      <c r="U2955" s="127"/>
      <c r="V2955" s="127"/>
      <c r="W2955" s="120"/>
      <c r="X2955" s="127"/>
      <c r="Y2955" s="127"/>
      <c r="Z2955" s="120"/>
      <c r="AA2955" s="127"/>
      <c r="AB2955" s="127"/>
      <c r="AC2955" s="120"/>
      <c r="AD2955" s="127"/>
      <c r="AE2955" s="127"/>
      <c r="AF2955" s="120"/>
      <c r="AG2955" s="127"/>
      <c r="AH2955" s="127"/>
      <c r="AI2955" s="120"/>
      <c r="AJ2955" s="127"/>
      <c r="AK2955" s="127"/>
      <c r="AL2955" s="120"/>
      <c r="AM2955" s="127"/>
      <c r="AN2955" s="127"/>
      <c r="AO2955" s="120"/>
      <c r="AP2955" s="127"/>
      <c r="AQ2955" s="127"/>
      <c r="AR2955" s="127"/>
      <c r="AS2955" s="127"/>
      <c r="AT2955" s="127"/>
      <c r="AU2955" s="120"/>
      <c r="AV2955" s="127"/>
      <c r="AW2955" s="127"/>
      <c r="AX2955" s="120"/>
      <c r="AY2955" s="127"/>
      <c r="AZ2955" s="127"/>
      <c r="BA2955" s="120"/>
      <c r="BB2955" s="127"/>
      <c r="BC2955" s="127"/>
      <c r="BD2955" s="120"/>
      <c r="BE2955" s="120"/>
      <c r="BF2955" s="120"/>
      <c r="BG2955" s="120"/>
      <c r="BH2955" s="120"/>
      <c r="BI2955" s="120"/>
      <c r="BJ2955" s="120"/>
      <c r="BK2955" s="128"/>
      <c r="BL2955" s="128"/>
    </row>
    <row r="2956" spans="1:64" x14ac:dyDescent="0.2">
      <c r="A2956" s="120"/>
      <c r="B2956" s="120"/>
      <c r="C2956" s="168"/>
      <c r="D2956" s="127"/>
      <c r="E2956" s="141"/>
      <c r="F2956" s="141"/>
      <c r="G2956" s="141"/>
      <c r="H2956" s="120"/>
      <c r="I2956" s="127"/>
      <c r="J2956" s="127"/>
      <c r="K2956" s="120"/>
      <c r="L2956" s="127"/>
      <c r="M2956" s="127"/>
      <c r="N2956" s="120"/>
      <c r="O2956" s="127"/>
      <c r="P2956" s="127"/>
      <c r="Q2956" s="120"/>
      <c r="R2956" s="127"/>
      <c r="S2956" s="127"/>
      <c r="T2956" s="120"/>
      <c r="U2956" s="127"/>
      <c r="V2956" s="127"/>
      <c r="W2956" s="120"/>
      <c r="X2956" s="127"/>
      <c r="Y2956" s="127"/>
      <c r="Z2956" s="120"/>
      <c r="AA2956" s="127"/>
      <c r="AB2956" s="127"/>
      <c r="AC2956" s="120"/>
      <c r="AD2956" s="127"/>
      <c r="AE2956" s="127"/>
      <c r="AF2956" s="120"/>
      <c r="AG2956" s="127"/>
      <c r="AH2956" s="127"/>
      <c r="AI2956" s="120"/>
      <c r="AJ2956" s="127"/>
      <c r="AK2956" s="127"/>
      <c r="AL2956" s="120"/>
      <c r="AM2956" s="127"/>
      <c r="AN2956" s="127"/>
      <c r="AO2956" s="120"/>
      <c r="AP2956" s="127"/>
      <c r="AQ2956" s="127"/>
      <c r="AR2956" s="127"/>
      <c r="AS2956" s="127"/>
      <c r="AT2956" s="127"/>
      <c r="AU2956" s="120"/>
      <c r="AV2956" s="127"/>
      <c r="AW2956" s="127"/>
      <c r="AX2956" s="120"/>
      <c r="AY2956" s="127"/>
      <c r="AZ2956" s="127"/>
      <c r="BA2956" s="120"/>
      <c r="BB2956" s="127"/>
      <c r="BC2956" s="127"/>
      <c r="BD2956" s="120"/>
      <c r="BE2956" s="120"/>
      <c r="BF2956" s="120"/>
      <c r="BG2956" s="120"/>
      <c r="BH2956" s="120"/>
      <c r="BI2956" s="120"/>
      <c r="BJ2956" s="120"/>
      <c r="BK2956" s="128"/>
      <c r="BL2956" s="128"/>
    </row>
    <row r="2957" spans="1:64" x14ac:dyDescent="0.2">
      <c r="A2957" s="120"/>
      <c r="B2957" s="120"/>
      <c r="C2957" s="168"/>
      <c r="D2957" s="127"/>
      <c r="E2957" s="141"/>
      <c r="F2957" s="141"/>
      <c r="G2957" s="141"/>
      <c r="H2957" s="120"/>
      <c r="I2957" s="127"/>
      <c r="J2957" s="127"/>
      <c r="K2957" s="120"/>
      <c r="L2957" s="127"/>
      <c r="M2957" s="127"/>
      <c r="N2957" s="120"/>
      <c r="O2957" s="127"/>
      <c r="P2957" s="127"/>
      <c r="Q2957" s="120"/>
      <c r="R2957" s="127"/>
      <c r="S2957" s="127"/>
      <c r="T2957" s="120"/>
      <c r="U2957" s="127"/>
      <c r="V2957" s="127"/>
      <c r="W2957" s="120"/>
      <c r="X2957" s="127"/>
      <c r="Y2957" s="127"/>
      <c r="Z2957" s="120"/>
      <c r="AA2957" s="127"/>
      <c r="AB2957" s="127"/>
      <c r="AC2957" s="120"/>
      <c r="AD2957" s="127"/>
      <c r="AE2957" s="127"/>
      <c r="AF2957" s="120"/>
      <c r="AG2957" s="127"/>
      <c r="AH2957" s="127"/>
      <c r="AI2957" s="120"/>
      <c r="AJ2957" s="127"/>
      <c r="AK2957" s="127"/>
      <c r="AL2957" s="120"/>
      <c r="AM2957" s="127"/>
      <c r="AN2957" s="127"/>
      <c r="AO2957" s="120"/>
      <c r="AP2957" s="127"/>
      <c r="AQ2957" s="127"/>
      <c r="AR2957" s="127"/>
      <c r="AS2957" s="127"/>
      <c r="AT2957" s="127"/>
      <c r="AU2957" s="120"/>
      <c r="AV2957" s="127"/>
      <c r="AW2957" s="127"/>
      <c r="AX2957" s="120"/>
      <c r="AY2957" s="127"/>
      <c r="AZ2957" s="127"/>
      <c r="BA2957" s="120"/>
      <c r="BB2957" s="127"/>
      <c r="BC2957" s="127"/>
      <c r="BD2957" s="120"/>
      <c r="BE2957" s="120"/>
      <c r="BF2957" s="120"/>
      <c r="BG2957" s="120"/>
      <c r="BH2957" s="120"/>
      <c r="BI2957" s="120"/>
      <c r="BJ2957" s="120"/>
      <c r="BK2957" s="128"/>
      <c r="BL2957" s="128"/>
    </row>
    <row r="2958" spans="1:64" x14ac:dyDescent="0.2">
      <c r="A2958" s="120"/>
      <c r="B2958" s="120"/>
      <c r="C2958" s="168"/>
      <c r="D2958" s="127"/>
      <c r="E2958" s="141"/>
      <c r="F2958" s="141"/>
      <c r="G2958" s="141"/>
      <c r="H2958" s="120"/>
      <c r="I2958" s="127"/>
      <c r="J2958" s="127"/>
      <c r="K2958" s="120"/>
      <c r="L2958" s="127"/>
      <c r="M2958" s="127"/>
      <c r="N2958" s="120"/>
      <c r="O2958" s="127"/>
      <c r="P2958" s="127"/>
      <c r="Q2958" s="120"/>
      <c r="R2958" s="127"/>
      <c r="S2958" s="127"/>
      <c r="T2958" s="120"/>
      <c r="U2958" s="127"/>
      <c r="V2958" s="127"/>
      <c r="W2958" s="120"/>
      <c r="X2958" s="127"/>
      <c r="Y2958" s="127"/>
      <c r="Z2958" s="120"/>
      <c r="AA2958" s="127"/>
      <c r="AB2958" s="127"/>
      <c r="AC2958" s="120"/>
      <c r="AD2958" s="127"/>
      <c r="AE2958" s="127"/>
      <c r="AF2958" s="120"/>
      <c r="AG2958" s="127"/>
      <c r="AH2958" s="127"/>
      <c r="AI2958" s="120"/>
      <c r="AJ2958" s="127"/>
      <c r="AK2958" s="127"/>
      <c r="AL2958" s="120"/>
      <c r="AM2958" s="127"/>
      <c r="AN2958" s="127"/>
      <c r="AO2958" s="120"/>
      <c r="AP2958" s="127"/>
      <c r="AQ2958" s="127"/>
      <c r="AR2958" s="127"/>
      <c r="AS2958" s="127"/>
      <c r="AT2958" s="127"/>
      <c r="AU2958" s="120"/>
      <c r="AV2958" s="127"/>
      <c r="AW2958" s="127"/>
      <c r="AX2958" s="120"/>
      <c r="AY2958" s="127"/>
      <c r="AZ2958" s="127"/>
      <c r="BA2958" s="120"/>
      <c r="BB2958" s="127"/>
      <c r="BC2958" s="127"/>
      <c r="BD2958" s="120"/>
      <c r="BE2958" s="120"/>
      <c r="BF2958" s="120"/>
      <c r="BG2958" s="120"/>
      <c r="BH2958" s="120"/>
      <c r="BI2958" s="120"/>
      <c r="BJ2958" s="120"/>
      <c r="BK2958" s="128"/>
      <c r="BL2958" s="128"/>
    </row>
    <row r="2959" spans="1:64" x14ac:dyDescent="0.2">
      <c r="A2959" s="120"/>
      <c r="B2959" s="120"/>
      <c r="C2959" s="168"/>
      <c r="D2959" s="127"/>
      <c r="E2959" s="141"/>
      <c r="F2959" s="141"/>
      <c r="G2959" s="141"/>
      <c r="H2959" s="120"/>
      <c r="I2959" s="127"/>
      <c r="J2959" s="127"/>
      <c r="K2959" s="120"/>
      <c r="L2959" s="127"/>
      <c r="M2959" s="127"/>
      <c r="N2959" s="120"/>
      <c r="O2959" s="127"/>
      <c r="P2959" s="127"/>
      <c r="Q2959" s="120"/>
      <c r="R2959" s="127"/>
      <c r="S2959" s="127"/>
      <c r="T2959" s="120"/>
      <c r="U2959" s="127"/>
      <c r="V2959" s="127"/>
      <c r="W2959" s="120"/>
      <c r="X2959" s="127"/>
      <c r="Y2959" s="127"/>
      <c r="Z2959" s="120"/>
      <c r="AA2959" s="127"/>
      <c r="AB2959" s="127"/>
      <c r="AC2959" s="120"/>
      <c r="AD2959" s="127"/>
      <c r="AE2959" s="127"/>
      <c r="AF2959" s="120"/>
      <c r="AG2959" s="127"/>
      <c r="AH2959" s="127"/>
      <c r="AI2959" s="120"/>
      <c r="AJ2959" s="127"/>
      <c r="AK2959" s="127"/>
      <c r="AL2959" s="120"/>
      <c r="AM2959" s="127"/>
      <c r="AN2959" s="127"/>
      <c r="AO2959" s="120"/>
      <c r="AP2959" s="127"/>
      <c r="AQ2959" s="127"/>
      <c r="AR2959" s="127"/>
      <c r="AS2959" s="127"/>
      <c r="AT2959" s="127"/>
      <c r="AU2959" s="120"/>
      <c r="AV2959" s="127"/>
      <c r="AW2959" s="127"/>
      <c r="AX2959" s="120"/>
      <c r="AY2959" s="127"/>
      <c r="AZ2959" s="127"/>
      <c r="BA2959" s="120"/>
      <c r="BB2959" s="127"/>
      <c r="BC2959" s="127"/>
      <c r="BD2959" s="120"/>
      <c r="BE2959" s="120"/>
      <c r="BF2959" s="120"/>
      <c r="BG2959" s="120"/>
      <c r="BH2959" s="120"/>
      <c r="BI2959" s="120"/>
      <c r="BJ2959" s="120"/>
      <c r="BK2959" s="128"/>
      <c r="BL2959" s="128"/>
    </row>
    <row r="2960" spans="1:64" x14ac:dyDescent="0.2">
      <c r="A2960" s="120"/>
      <c r="B2960" s="120"/>
      <c r="C2960" s="168"/>
      <c r="D2960" s="127"/>
      <c r="E2960" s="141"/>
      <c r="F2960" s="141"/>
      <c r="G2960" s="141"/>
      <c r="H2960" s="120"/>
      <c r="I2960" s="127"/>
      <c r="J2960" s="127"/>
      <c r="K2960" s="120"/>
      <c r="L2960" s="127"/>
      <c r="M2960" s="127"/>
      <c r="N2960" s="120"/>
      <c r="O2960" s="127"/>
      <c r="P2960" s="127"/>
      <c r="Q2960" s="120"/>
      <c r="R2960" s="127"/>
      <c r="S2960" s="127"/>
      <c r="T2960" s="120"/>
      <c r="U2960" s="127"/>
      <c r="V2960" s="127"/>
      <c r="W2960" s="120"/>
      <c r="X2960" s="127"/>
      <c r="Y2960" s="127"/>
      <c r="Z2960" s="120"/>
      <c r="AA2960" s="127"/>
      <c r="AB2960" s="127"/>
      <c r="AC2960" s="120"/>
      <c r="AD2960" s="127"/>
      <c r="AE2960" s="127"/>
      <c r="AF2960" s="120"/>
      <c r="AG2960" s="127"/>
      <c r="AH2960" s="127"/>
      <c r="AI2960" s="120"/>
      <c r="AJ2960" s="127"/>
      <c r="AK2960" s="127"/>
      <c r="AL2960" s="120"/>
      <c r="AM2960" s="127"/>
      <c r="AN2960" s="127"/>
      <c r="AO2960" s="120"/>
      <c r="AP2960" s="127"/>
      <c r="AQ2960" s="127"/>
      <c r="AR2960" s="127"/>
      <c r="AS2960" s="127"/>
      <c r="AT2960" s="127"/>
      <c r="AU2960" s="120"/>
      <c r="AV2960" s="127"/>
      <c r="AW2960" s="127"/>
      <c r="AX2960" s="120"/>
      <c r="AY2960" s="127"/>
      <c r="AZ2960" s="127"/>
      <c r="BA2960" s="120"/>
      <c r="BB2960" s="127"/>
      <c r="BC2960" s="127"/>
      <c r="BD2960" s="120"/>
      <c r="BE2960" s="120"/>
      <c r="BF2960" s="120"/>
      <c r="BG2960" s="120"/>
      <c r="BH2960" s="120"/>
      <c r="BI2960" s="120"/>
      <c r="BJ2960" s="120"/>
      <c r="BK2960" s="128"/>
      <c r="BL2960" s="128"/>
    </row>
    <row r="2961" spans="1:64" x14ac:dyDescent="0.2">
      <c r="A2961" s="120"/>
      <c r="B2961" s="120"/>
      <c r="C2961" s="168"/>
      <c r="D2961" s="127"/>
      <c r="E2961" s="141"/>
      <c r="F2961" s="141"/>
      <c r="G2961" s="141"/>
      <c r="H2961" s="120"/>
      <c r="I2961" s="127"/>
      <c r="J2961" s="127"/>
      <c r="K2961" s="120"/>
      <c r="L2961" s="127"/>
      <c r="M2961" s="127"/>
      <c r="N2961" s="120"/>
      <c r="O2961" s="127"/>
      <c r="P2961" s="127"/>
      <c r="Q2961" s="120"/>
      <c r="R2961" s="127"/>
      <c r="S2961" s="127"/>
      <c r="T2961" s="120"/>
      <c r="U2961" s="127"/>
      <c r="V2961" s="127"/>
      <c r="W2961" s="120"/>
      <c r="X2961" s="127"/>
      <c r="Y2961" s="127"/>
      <c r="Z2961" s="120"/>
      <c r="AA2961" s="127"/>
      <c r="AB2961" s="127"/>
      <c r="AC2961" s="120"/>
      <c r="AD2961" s="127"/>
      <c r="AE2961" s="127"/>
      <c r="AF2961" s="120"/>
      <c r="AG2961" s="127"/>
      <c r="AH2961" s="127"/>
      <c r="AI2961" s="120"/>
      <c r="AJ2961" s="127"/>
      <c r="AK2961" s="127"/>
      <c r="AL2961" s="120"/>
      <c r="AM2961" s="127"/>
      <c r="AN2961" s="127"/>
      <c r="AO2961" s="120"/>
      <c r="AP2961" s="127"/>
      <c r="AQ2961" s="127"/>
      <c r="AR2961" s="127"/>
      <c r="AS2961" s="127"/>
      <c r="AT2961" s="127"/>
      <c r="AU2961" s="120"/>
      <c r="AV2961" s="127"/>
      <c r="AW2961" s="127"/>
      <c r="AX2961" s="120"/>
      <c r="AY2961" s="127"/>
      <c r="AZ2961" s="127"/>
      <c r="BA2961" s="120"/>
      <c r="BB2961" s="127"/>
      <c r="BC2961" s="127"/>
      <c r="BD2961" s="120"/>
      <c r="BE2961" s="120"/>
      <c r="BF2961" s="120"/>
      <c r="BG2961" s="120"/>
      <c r="BH2961" s="120"/>
      <c r="BI2961" s="120"/>
      <c r="BJ2961" s="120"/>
      <c r="BK2961" s="128"/>
      <c r="BL2961" s="128"/>
    </row>
    <row r="2962" spans="1:64" x14ac:dyDescent="0.2">
      <c r="A2962" s="120"/>
      <c r="B2962" s="120"/>
      <c r="C2962" s="168"/>
      <c r="D2962" s="127"/>
      <c r="E2962" s="141"/>
      <c r="F2962" s="141"/>
      <c r="G2962" s="141"/>
      <c r="H2962" s="120"/>
      <c r="I2962" s="127"/>
      <c r="J2962" s="127"/>
      <c r="K2962" s="120"/>
      <c r="L2962" s="127"/>
      <c r="M2962" s="127"/>
      <c r="N2962" s="120"/>
      <c r="O2962" s="127"/>
      <c r="P2962" s="127"/>
      <c r="Q2962" s="120"/>
      <c r="R2962" s="127"/>
      <c r="S2962" s="127"/>
      <c r="T2962" s="120"/>
      <c r="U2962" s="127"/>
      <c r="V2962" s="127"/>
      <c r="W2962" s="120"/>
      <c r="X2962" s="127"/>
      <c r="Y2962" s="127"/>
      <c r="Z2962" s="120"/>
      <c r="AA2962" s="127"/>
      <c r="AB2962" s="127"/>
      <c r="AC2962" s="120"/>
      <c r="AD2962" s="127"/>
      <c r="AE2962" s="127"/>
      <c r="AF2962" s="120"/>
      <c r="AG2962" s="127"/>
      <c r="AH2962" s="127"/>
      <c r="AI2962" s="120"/>
      <c r="AJ2962" s="127"/>
      <c r="AK2962" s="127"/>
      <c r="AL2962" s="120"/>
      <c r="AM2962" s="127"/>
      <c r="AN2962" s="127"/>
      <c r="AO2962" s="120"/>
      <c r="AP2962" s="127"/>
      <c r="AQ2962" s="127"/>
      <c r="AR2962" s="127"/>
      <c r="AS2962" s="127"/>
      <c r="AT2962" s="127"/>
      <c r="AU2962" s="120"/>
      <c r="AV2962" s="127"/>
      <c r="AW2962" s="127"/>
      <c r="AX2962" s="120"/>
      <c r="AY2962" s="127"/>
      <c r="AZ2962" s="127"/>
      <c r="BA2962" s="120"/>
      <c r="BB2962" s="127"/>
      <c r="BC2962" s="127"/>
      <c r="BD2962" s="120"/>
      <c r="BE2962" s="120"/>
      <c r="BF2962" s="120"/>
      <c r="BG2962" s="120"/>
      <c r="BH2962" s="120"/>
      <c r="BI2962" s="120"/>
      <c r="BJ2962" s="120"/>
      <c r="BK2962" s="128"/>
      <c r="BL2962" s="128"/>
    </row>
    <row r="2963" spans="1:64" x14ac:dyDescent="0.2">
      <c r="A2963" s="120"/>
      <c r="B2963" s="120"/>
      <c r="C2963" s="168"/>
      <c r="D2963" s="127"/>
      <c r="E2963" s="141"/>
      <c r="F2963" s="141"/>
      <c r="G2963" s="141"/>
      <c r="H2963" s="120"/>
      <c r="I2963" s="127"/>
      <c r="J2963" s="127"/>
      <c r="K2963" s="120"/>
      <c r="L2963" s="127"/>
      <c r="M2963" s="127"/>
      <c r="N2963" s="120"/>
      <c r="O2963" s="127"/>
      <c r="P2963" s="127"/>
      <c r="Q2963" s="120"/>
      <c r="R2963" s="127"/>
      <c r="S2963" s="127"/>
      <c r="T2963" s="120"/>
      <c r="U2963" s="127"/>
      <c r="V2963" s="127"/>
      <c r="W2963" s="120"/>
      <c r="X2963" s="127"/>
      <c r="Y2963" s="127"/>
      <c r="Z2963" s="120"/>
      <c r="AA2963" s="127"/>
      <c r="AB2963" s="127"/>
      <c r="AC2963" s="120"/>
      <c r="AD2963" s="127"/>
      <c r="AE2963" s="127"/>
      <c r="AF2963" s="120"/>
      <c r="AG2963" s="127"/>
      <c r="AH2963" s="127"/>
      <c r="AI2963" s="120"/>
      <c r="AJ2963" s="127"/>
      <c r="AK2963" s="127"/>
      <c r="AL2963" s="120"/>
      <c r="AM2963" s="127"/>
      <c r="AN2963" s="127"/>
      <c r="AO2963" s="120"/>
      <c r="AP2963" s="127"/>
      <c r="AQ2963" s="127"/>
      <c r="AR2963" s="127"/>
      <c r="AS2963" s="127"/>
      <c r="AT2963" s="127"/>
      <c r="AU2963" s="120"/>
      <c r="AV2963" s="127"/>
      <c r="AW2963" s="127"/>
      <c r="AX2963" s="120"/>
      <c r="AY2963" s="127"/>
      <c r="AZ2963" s="127"/>
      <c r="BA2963" s="120"/>
      <c r="BB2963" s="127"/>
      <c r="BC2963" s="127"/>
      <c r="BD2963" s="120"/>
      <c r="BE2963" s="120"/>
      <c r="BF2963" s="120"/>
      <c r="BG2963" s="120"/>
      <c r="BH2963" s="120"/>
      <c r="BI2963" s="120"/>
      <c r="BJ2963" s="120"/>
      <c r="BK2963" s="128"/>
      <c r="BL2963" s="128"/>
    </row>
    <row r="2964" spans="1:64" x14ac:dyDescent="0.2">
      <c r="A2964" s="120"/>
      <c r="B2964" s="120"/>
      <c r="C2964" s="168"/>
      <c r="D2964" s="127"/>
      <c r="E2964" s="141"/>
      <c r="F2964" s="141"/>
      <c r="G2964" s="141"/>
      <c r="H2964" s="120"/>
      <c r="I2964" s="127"/>
      <c r="J2964" s="127"/>
      <c r="K2964" s="120"/>
      <c r="L2964" s="127"/>
      <c r="M2964" s="127"/>
      <c r="N2964" s="120"/>
      <c r="O2964" s="127"/>
      <c r="P2964" s="127"/>
      <c r="Q2964" s="120"/>
      <c r="R2964" s="127"/>
      <c r="S2964" s="127"/>
      <c r="T2964" s="120"/>
      <c r="U2964" s="127"/>
      <c r="V2964" s="127"/>
      <c r="W2964" s="120"/>
      <c r="X2964" s="127"/>
      <c r="Y2964" s="127"/>
      <c r="Z2964" s="120"/>
      <c r="AA2964" s="127"/>
      <c r="AB2964" s="127"/>
      <c r="AC2964" s="120"/>
      <c r="AD2964" s="127"/>
      <c r="AE2964" s="127"/>
      <c r="AF2964" s="120"/>
      <c r="AG2964" s="127"/>
      <c r="AH2964" s="127"/>
      <c r="AI2964" s="120"/>
      <c r="AJ2964" s="127"/>
      <c r="AK2964" s="127"/>
      <c r="AL2964" s="120"/>
      <c r="AM2964" s="127"/>
      <c r="AN2964" s="127"/>
      <c r="AO2964" s="120"/>
      <c r="AP2964" s="127"/>
      <c r="AQ2964" s="127"/>
      <c r="AR2964" s="127"/>
      <c r="AS2964" s="127"/>
      <c r="AT2964" s="127"/>
      <c r="AU2964" s="120"/>
      <c r="AV2964" s="127"/>
      <c r="AW2964" s="127"/>
      <c r="AX2964" s="120"/>
      <c r="AY2964" s="127"/>
      <c r="AZ2964" s="127"/>
      <c r="BA2964" s="120"/>
      <c r="BB2964" s="127"/>
      <c r="BC2964" s="127"/>
      <c r="BD2964" s="120"/>
      <c r="BE2964" s="120"/>
      <c r="BF2964" s="120"/>
      <c r="BG2964" s="120"/>
      <c r="BH2964" s="120"/>
      <c r="BI2964" s="120"/>
      <c r="BJ2964" s="120"/>
      <c r="BK2964" s="128"/>
      <c r="BL2964" s="128"/>
    </row>
    <row r="2965" spans="1:64" x14ac:dyDescent="0.2">
      <c r="A2965" s="120"/>
      <c r="B2965" s="120"/>
      <c r="C2965" s="168"/>
      <c r="D2965" s="127"/>
      <c r="E2965" s="141"/>
      <c r="F2965" s="141"/>
      <c r="G2965" s="141"/>
      <c r="H2965" s="120"/>
      <c r="I2965" s="127"/>
      <c r="J2965" s="127"/>
      <c r="K2965" s="120"/>
      <c r="L2965" s="127"/>
      <c r="M2965" s="127"/>
      <c r="N2965" s="120"/>
      <c r="O2965" s="127"/>
      <c r="P2965" s="127"/>
      <c r="Q2965" s="120"/>
      <c r="R2965" s="127"/>
      <c r="S2965" s="127"/>
      <c r="T2965" s="120"/>
      <c r="U2965" s="127"/>
      <c r="V2965" s="127"/>
      <c r="W2965" s="120"/>
      <c r="X2965" s="127"/>
      <c r="Y2965" s="127"/>
      <c r="Z2965" s="120"/>
      <c r="AA2965" s="127"/>
      <c r="AB2965" s="127"/>
      <c r="AC2965" s="120"/>
      <c r="AD2965" s="127"/>
      <c r="AE2965" s="127"/>
      <c r="AF2965" s="120"/>
      <c r="AG2965" s="127"/>
      <c r="AH2965" s="127"/>
      <c r="AI2965" s="120"/>
      <c r="AJ2965" s="127"/>
      <c r="AK2965" s="127"/>
      <c r="AL2965" s="120"/>
      <c r="AM2965" s="127"/>
      <c r="AN2965" s="127"/>
      <c r="AO2965" s="120"/>
      <c r="AP2965" s="127"/>
      <c r="AQ2965" s="127"/>
      <c r="AR2965" s="127"/>
      <c r="AS2965" s="127"/>
      <c r="AT2965" s="127"/>
      <c r="AU2965" s="120"/>
      <c r="AV2965" s="127"/>
      <c r="AW2965" s="127"/>
      <c r="AX2965" s="120"/>
      <c r="AY2965" s="127"/>
      <c r="AZ2965" s="127"/>
      <c r="BA2965" s="120"/>
      <c r="BB2965" s="127"/>
      <c r="BC2965" s="127"/>
      <c r="BD2965" s="120"/>
      <c r="BE2965" s="120"/>
      <c r="BF2965" s="120"/>
      <c r="BG2965" s="120"/>
      <c r="BH2965" s="120"/>
      <c r="BI2965" s="120"/>
      <c r="BJ2965" s="120"/>
      <c r="BK2965" s="128"/>
      <c r="BL2965" s="128"/>
    </row>
    <row r="2966" spans="1:64" x14ac:dyDescent="0.2">
      <c r="A2966" s="120"/>
      <c r="B2966" s="120"/>
      <c r="C2966" s="168"/>
      <c r="D2966" s="127"/>
      <c r="E2966" s="141"/>
      <c r="F2966" s="141"/>
      <c r="G2966" s="141"/>
      <c r="H2966" s="120"/>
      <c r="I2966" s="127"/>
      <c r="J2966" s="127"/>
      <c r="K2966" s="120"/>
      <c r="L2966" s="127"/>
      <c r="M2966" s="127"/>
      <c r="N2966" s="120"/>
      <c r="O2966" s="127"/>
      <c r="P2966" s="127"/>
      <c r="Q2966" s="120"/>
      <c r="R2966" s="127"/>
      <c r="S2966" s="127"/>
      <c r="T2966" s="120"/>
      <c r="U2966" s="127"/>
      <c r="V2966" s="127"/>
      <c r="W2966" s="120"/>
      <c r="X2966" s="127"/>
      <c r="Y2966" s="127"/>
      <c r="Z2966" s="120"/>
      <c r="AA2966" s="127"/>
      <c r="AB2966" s="127"/>
      <c r="AC2966" s="120"/>
      <c r="AD2966" s="127"/>
      <c r="AE2966" s="127"/>
      <c r="AF2966" s="120"/>
      <c r="AG2966" s="127"/>
      <c r="AH2966" s="127"/>
      <c r="AI2966" s="120"/>
      <c r="AJ2966" s="127"/>
      <c r="AK2966" s="127"/>
      <c r="AL2966" s="120"/>
      <c r="AM2966" s="127"/>
      <c r="AN2966" s="127"/>
      <c r="AO2966" s="120"/>
      <c r="AP2966" s="127"/>
      <c r="AQ2966" s="127"/>
      <c r="AR2966" s="127"/>
      <c r="AS2966" s="127"/>
      <c r="AT2966" s="127"/>
      <c r="AU2966" s="120"/>
      <c r="AV2966" s="127"/>
      <c r="AW2966" s="127"/>
      <c r="AX2966" s="120"/>
      <c r="AY2966" s="127"/>
      <c r="AZ2966" s="127"/>
      <c r="BA2966" s="120"/>
      <c r="BB2966" s="127"/>
      <c r="BC2966" s="127"/>
      <c r="BD2966" s="120"/>
      <c r="BE2966" s="120"/>
      <c r="BF2966" s="120"/>
      <c r="BG2966" s="120"/>
      <c r="BH2966" s="120"/>
      <c r="BI2966" s="120"/>
      <c r="BJ2966" s="120"/>
      <c r="BK2966" s="128"/>
      <c r="BL2966" s="128"/>
    </row>
    <row r="2967" spans="1:64" x14ac:dyDescent="0.2">
      <c r="A2967" s="120"/>
      <c r="B2967" s="120"/>
      <c r="C2967" s="168"/>
      <c r="D2967" s="127"/>
      <c r="E2967" s="141"/>
      <c r="F2967" s="141"/>
      <c r="G2967" s="141"/>
      <c r="H2967" s="120"/>
      <c r="I2967" s="127"/>
      <c r="J2967" s="127"/>
      <c r="K2967" s="120"/>
      <c r="L2967" s="127"/>
      <c r="M2967" s="127"/>
      <c r="N2967" s="120"/>
      <c r="O2967" s="127"/>
      <c r="P2967" s="127"/>
      <c r="Q2967" s="120"/>
      <c r="R2967" s="127"/>
      <c r="S2967" s="127"/>
      <c r="T2967" s="120"/>
      <c r="U2967" s="127"/>
      <c r="V2967" s="127"/>
      <c r="W2967" s="120"/>
      <c r="X2967" s="127"/>
      <c r="Y2967" s="127"/>
      <c r="Z2967" s="120"/>
      <c r="AA2967" s="127"/>
      <c r="AB2967" s="127"/>
      <c r="AC2967" s="120"/>
      <c r="AD2967" s="127"/>
      <c r="AE2967" s="127"/>
      <c r="AF2967" s="120"/>
      <c r="AG2967" s="127"/>
      <c r="AH2967" s="127"/>
      <c r="AI2967" s="120"/>
      <c r="AJ2967" s="127"/>
      <c r="AK2967" s="127"/>
      <c r="AL2967" s="120"/>
      <c r="AM2967" s="127"/>
      <c r="AN2967" s="127"/>
      <c r="AO2967" s="120"/>
      <c r="AP2967" s="127"/>
      <c r="AQ2967" s="127"/>
      <c r="AR2967" s="127"/>
      <c r="AS2967" s="127"/>
      <c r="AT2967" s="127"/>
      <c r="AU2967" s="120"/>
      <c r="AV2967" s="127"/>
      <c r="AW2967" s="127"/>
      <c r="AX2967" s="120"/>
      <c r="AY2967" s="127"/>
      <c r="AZ2967" s="127"/>
      <c r="BA2967" s="120"/>
      <c r="BB2967" s="127"/>
      <c r="BC2967" s="127"/>
      <c r="BD2967" s="120"/>
      <c r="BE2967" s="120"/>
      <c r="BF2967" s="120"/>
      <c r="BG2967" s="120"/>
      <c r="BH2967" s="120"/>
      <c r="BI2967" s="120"/>
      <c r="BJ2967" s="120"/>
      <c r="BK2967" s="128"/>
      <c r="BL2967" s="128"/>
    </row>
    <row r="2968" spans="1:64" x14ac:dyDescent="0.2">
      <c r="A2968" s="120"/>
      <c r="B2968" s="120"/>
      <c r="C2968" s="168"/>
      <c r="D2968" s="127"/>
      <c r="E2968" s="141"/>
      <c r="F2968" s="141"/>
      <c r="G2968" s="141"/>
      <c r="H2968" s="120"/>
      <c r="I2968" s="127"/>
      <c r="J2968" s="127"/>
      <c r="K2968" s="120"/>
      <c r="L2968" s="127"/>
      <c r="M2968" s="127"/>
      <c r="N2968" s="120"/>
      <c r="O2968" s="127"/>
      <c r="P2968" s="127"/>
      <c r="Q2968" s="120"/>
      <c r="R2968" s="127"/>
      <c r="S2968" s="127"/>
      <c r="T2968" s="120"/>
      <c r="U2968" s="127"/>
      <c r="V2968" s="127"/>
      <c r="W2968" s="120"/>
      <c r="X2968" s="127"/>
      <c r="Y2968" s="127"/>
      <c r="Z2968" s="120"/>
      <c r="AA2968" s="127"/>
      <c r="AB2968" s="127"/>
      <c r="AC2968" s="120"/>
      <c r="AD2968" s="127"/>
      <c r="AE2968" s="127"/>
      <c r="AF2968" s="120"/>
      <c r="AG2968" s="127"/>
      <c r="AH2968" s="127"/>
      <c r="AI2968" s="120"/>
      <c r="AJ2968" s="127"/>
      <c r="AK2968" s="127"/>
      <c r="AL2968" s="120"/>
      <c r="AM2968" s="127"/>
      <c r="AN2968" s="127"/>
      <c r="AO2968" s="120"/>
      <c r="AP2968" s="127"/>
      <c r="AQ2968" s="127"/>
      <c r="AR2968" s="127"/>
      <c r="AS2968" s="127"/>
      <c r="AT2968" s="127"/>
      <c r="AU2968" s="120"/>
      <c r="AV2968" s="127"/>
      <c r="AW2968" s="127"/>
      <c r="AX2968" s="120"/>
      <c r="AY2968" s="127"/>
      <c r="AZ2968" s="127"/>
      <c r="BA2968" s="120"/>
      <c r="BB2968" s="127"/>
      <c r="BC2968" s="127"/>
      <c r="BD2968" s="120"/>
      <c r="BE2968" s="120"/>
      <c r="BF2968" s="120"/>
      <c r="BG2968" s="120"/>
      <c r="BH2968" s="120"/>
      <c r="BI2968" s="120"/>
      <c r="BJ2968" s="120"/>
      <c r="BK2968" s="128"/>
      <c r="BL2968" s="128"/>
    </row>
    <row r="2969" spans="1:64" x14ac:dyDescent="0.2">
      <c r="A2969" s="120"/>
      <c r="B2969" s="120"/>
      <c r="C2969" s="168"/>
      <c r="D2969" s="127"/>
      <c r="E2969" s="141"/>
      <c r="F2969" s="141"/>
      <c r="G2969" s="141"/>
      <c r="H2969" s="120"/>
      <c r="I2969" s="127"/>
      <c r="J2969" s="127"/>
      <c r="K2969" s="120"/>
      <c r="L2969" s="127"/>
      <c r="M2969" s="127"/>
      <c r="N2969" s="120"/>
      <c r="O2969" s="127"/>
      <c r="P2969" s="127"/>
      <c r="Q2969" s="120"/>
      <c r="R2969" s="127"/>
      <c r="S2969" s="127"/>
      <c r="T2969" s="120"/>
      <c r="U2969" s="127"/>
      <c r="V2969" s="127"/>
      <c r="W2969" s="120"/>
      <c r="X2969" s="127"/>
      <c r="Y2969" s="127"/>
      <c r="Z2969" s="120"/>
      <c r="AA2969" s="127"/>
      <c r="AB2969" s="127"/>
      <c r="AC2969" s="120"/>
      <c r="AD2969" s="127"/>
      <c r="AE2969" s="127"/>
      <c r="AF2969" s="120"/>
      <c r="AG2969" s="127"/>
      <c r="AH2969" s="127"/>
      <c r="AI2969" s="120"/>
      <c r="AJ2969" s="127"/>
      <c r="AK2969" s="127"/>
      <c r="AL2969" s="120"/>
      <c r="AM2969" s="127"/>
      <c r="AN2969" s="127"/>
      <c r="AO2969" s="120"/>
      <c r="AP2969" s="127"/>
      <c r="AQ2969" s="127"/>
      <c r="AR2969" s="127"/>
      <c r="AS2969" s="127"/>
      <c r="AT2969" s="127"/>
      <c r="AU2969" s="120"/>
      <c r="AV2969" s="127"/>
      <c r="AW2969" s="127"/>
      <c r="AX2969" s="120"/>
      <c r="AY2969" s="127"/>
      <c r="AZ2969" s="127"/>
      <c r="BA2969" s="120"/>
      <c r="BB2969" s="127"/>
      <c r="BC2969" s="127"/>
      <c r="BD2969" s="120"/>
      <c r="BE2969" s="120"/>
      <c r="BF2969" s="120"/>
      <c r="BG2969" s="120"/>
      <c r="BH2969" s="120"/>
      <c r="BI2969" s="120"/>
      <c r="BJ2969" s="120"/>
      <c r="BK2969" s="128"/>
      <c r="BL2969" s="128"/>
    </row>
    <row r="2970" spans="1:64" x14ac:dyDescent="0.2">
      <c r="A2970" s="120"/>
      <c r="B2970" s="120"/>
      <c r="C2970" s="168"/>
      <c r="D2970" s="127"/>
      <c r="E2970" s="141"/>
      <c r="F2970" s="141"/>
      <c r="G2970" s="141"/>
      <c r="H2970" s="120"/>
      <c r="I2970" s="127"/>
      <c r="J2970" s="127"/>
      <c r="K2970" s="120"/>
      <c r="L2970" s="127"/>
      <c r="M2970" s="127"/>
      <c r="N2970" s="120"/>
      <c r="O2970" s="127"/>
      <c r="P2970" s="127"/>
      <c r="Q2970" s="120"/>
      <c r="R2970" s="127"/>
      <c r="S2970" s="127"/>
      <c r="T2970" s="120"/>
      <c r="U2970" s="127"/>
      <c r="V2970" s="127"/>
      <c r="W2970" s="120"/>
      <c r="X2970" s="127"/>
      <c r="Y2970" s="127"/>
      <c r="Z2970" s="120"/>
      <c r="AA2970" s="127"/>
      <c r="AB2970" s="127"/>
      <c r="AC2970" s="120"/>
      <c r="AD2970" s="127"/>
      <c r="AE2970" s="127"/>
      <c r="AF2970" s="120"/>
      <c r="AG2970" s="127"/>
      <c r="AH2970" s="127"/>
      <c r="AI2970" s="120"/>
      <c r="AJ2970" s="127"/>
      <c r="AK2970" s="127"/>
      <c r="AL2970" s="120"/>
      <c r="AM2970" s="127"/>
      <c r="AN2970" s="127"/>
      <c r="AO2970" s="120"/>
      <c r="AP2970" s="127"/>
      <c r="AQ2970" s="127"/>
      <c r="AR2970" s="127"/>
      <c r="AS2970" s="127"/>
      <c r="AT2970" s="127"/>
      <c r="AU2970" s="120"/>
      <c r="AV2970" s="127"/>
      <c r="AW2970" s="127"/>
      <c r="AX2970" s="120"/>
      <c r="AY2970" s="127"/>
      <c r="AZ2970" s="127"/>
      <c r="BA2970" s="120"/>
      <c r="BB2970" s="127"/>
      <c r="BC2970" s="127"/>
      <c r="BD2970" s="120"/>
      <c r="BE2970" s="120"/>
      <c r="BF2970" s="120"/>
      <c r="BG2970" s="120"/>
      <c r="BH2970" s="120"/>
      <c r="BI2970" s="120"/>
      <c r="BJ2970" s="120"/>
      <c r="BK2970" s="128"/>
      <c r="BL2970" s="128"/>
    </row>
    <row r="2971" spans="1:64" x14ac:dyDescent="0.2">
      <c r="A2971" s="120"/>
      <c r="B2971" s="120"/>
      <c r="C2971" s="168"/>
      <c r="D2971" s="127"/>
      <c r="E2971" s="141"/>
      <c r="F2971" s="141"/>
      <c r="G2971" s="141"/>
      <c r="H2971" s="120"/>
      <c r="I2971" s="127"/>
      <c r="J2971" s="127"/>
      <c r="K2971" s="120"/>
      <c r="L2971" s="127"/>
      <c r="M2971" s="127"/>
      <c r="N2971" s="120"/>
      <c r="O2971" s="127"/>
      <c r="P2971" s="127"/>
      <c r="Q2971" s="120"/>
      <c r="R2971" s="127"/>
      <c r="S2971" s="127"/>
      <c r="T2971" s="120"/>
      <c r="U2971" s="127"/>
      <c r="V2971" s="127"/>
      <c r="W2971" s="120"/>
      <c r="X2971" s="127"/>
      <c r="Y2971" s="127"/>
      <c r="Z2971" s="120"/>
      <c r="AA2971" s="127"/>
      <c r="AB2971" s="127"/>
      <c r="AC2971" s="120"/>
      <c r="AD2971" s="127"/>
      <c r="AE2971" s="127"/>
      <c r="AF2971" s="120"/>
      <c r="AG2971" s="127"/>
      <c r="AH2971" s="127"/>
      <c r="AI2971" s="120"/>
      <c r="AJ2971" s="127"/>
      <c r="AK2971" s="127"/>
      <c r="AL2971" s="120"/>
      <c r="AM2971" s="127"/>
      <c r="AN2971" s="127"/>
      <c r="AO2971" s="120"/>
      <c r="AP2971" s="127"/>
      <c r="AQ2971" s="127"/>
      <c r="AR2971" s="127"/>
      <c r="AS2971" s="127"/>
      <c r="AT2971" s="127"/>
      <c r="AU2971" s="120"/>
      <c r="AV2971" s="127"/>
      <c r="AW2971" s="127"/>
      <c r="AX2971" s="120"/>
      <c r="AY2971" s="127"/>
      <c r="AZ2971" s="127"/>
      <c r="BA2971" s="120"/>
      <c r="BB2971" s="127"/>
      <c r="BC2971" s="127"/>
      <c r="BD2971" s="120"/>
      <c r="BE2971" s="120"/>
      <c r="BF2971" s="120"/>
      <c r="BG2971" s="120"/>
      <c r="BH2971" s="120"/>
      <c r="BI2971" s="120"/>
      <c r="BJ2971" s="120"/>
      <c r="BK2971" s="128"/>
      <c r="BL2971" s="128"/>
    </row>
    <row r="2972" spans="1:64" x14ac:dyDescent="0.2">
      <c r="A2972" s="120"/>
      <c r="B2972" s="120"/>
      <c r="C2972" s="168"/>
      <c r="D2972" s="127"/>
      <c r="E2972" s="141"/>
      <c r="F2972" s="141"/>
      <c r="G2972" s="141"/>
      <c r="H2972" s="120"/>
      <c r="I2972" s="127"/>
      <c r="J2972" s="127"/>
      <c r="K2972" s="120"/>
      <c r="L2972" s="127"/>
      <c r="M2972" s="127"/>
      <c r="N2972" s="120"/>
      <c r="O2972" s="127"/>
      <c r="P2972" s="127"/>
      <c r="Q2972" s="120"/>
      <c r="R2972" s="127"/>
      <c r="S2972" s="127"/>
      <c r="T2972" s="120"/>
      <c r="U2972" s="127"/>
      <c r="V2972" s="127"/>
      <c r="W2972" s="120"/>
      <c r="X2972" s="127"/>
      <c r="Y2972" s="127"/>
      <c r="Z2972" s="120"/>
      <c r="AA2972" s="127"/>
      <c r="AB2972" s="127"/>
      <c r="AC2972" s="120"/>
      <c r="AD2972" s="127"/>
      <c r="AE2972" s="127"/>
      <c r="AF2972" s="120"/>
      <c r="AG2972" s="127"/>
      <c r="AH2972" s="127"/>
      <c r="AI2972" s="120"/>
      <c r="AJ2972" s="127"/>
      <c r="AK2972" s="127"/>
      <c r="AL2972" s="120"/>
      <c r="AM2972" s="127"/>
      <c r="AN2972" s="127"/>
      <c r="AO2972" s="120"/>
      <c r="AP2972" s="127"/>
      <c r="AQ2972" s="127"/>
      <c r="AR2972" s="127"/>
      <c r="AS2972" s="127"/>
      <c r="AT2972" s="127"/>
      <c r="AU2972" s="120"/>
      <c r="AV2972" s="127"/>
      <c r="AW2972" s="127"/>
      <c r="AX2972" s="120"/>
      <c r="AY2972" s="127"/>
      <c r="AZ2972" s="127"/>
      <c r="BA2972" s="120"/>
      <c r="BB2972" s="127"/>
      <c r="BC2972" s="127"/>
      <c r="BD2972" s="120"/>
      <c r="BE2972" s="120"/>
      <c r="BF2972" s="120"/>
      <c r="BG2972" s="120"/>
      <c r="BH2972" s="120"/>
      <c r="BI2972" s="120"/>
      <c r="BJ2972" s="120"/>
      <c r="BK2972" s="128"/>
      <c r="BL2972" s="128"/>
    </row>
    <row r="2973" spans="1:64" x14ac:dyDescent="0.2">
      <c r="A2973" s="120"/>
      <c r="B2973" s="120"/>
      <c r="C2973" s="168"/>
      <c r="D2973" s="127"/>
      <c r="E2973" s="141"/>
      <c r="F2973" s="141"/>
      <c r="G2973" s="141"/>
      <c r="H2973" s="120"/>
      <c r="I2973" s="127"/>
      <c r="J2973" s="127"/>
      <c r="K2973" s="120"/>
      <c r="L2973" s="127"/>
      <c r="M2973" s="127"/>
      <c r="N2973" s="120"/>
      <c r="O2973" s="127"/>
      <c r="P2973" s="127"/>
      <c r="Q2973" s="120"/>
      <c r="R2973" s="127"/>
      <c r="S2973" s="127"/>
      <c r="T2973" s="120"/>
      <c r="U2973" s="127"/>
      <c r="V2973" s="127"/>
      <c r="W2973" s="120"/>
      <c r="X2973" s="127"/>
      <c r="Y2973" s="127"/>
      <c r="Z2973" s="120"/>
      <c r="AA2973" s="127"/>
      <c r="AB2973" s="127"/>
      <c r="AC2973" s="120"/>
      <c r="AD2973" s="127"/>
      <c r="AE2973" s="127"/>
      <c r="AF2973" s="120"/>
      <c r="AG2973" s="127"/>
      <c r="AH2973" s="127"/>
      <c r="AI2973" s="120"/>
      <c r="AJ2973" s="127"/>
      <c r="AK2973" s="127"/>
      <c r="AL2973" s="120"/>
      <c r="AM2973" s="127"/>
      <c r="AN2973" s="127"/>
      <c r="AO2973" s="120"/>
      <c r="AP2973" s="127"/>
      <c r="AQ2973" s="127"/>
      <c r="AR2973" s="127"/>
      <c r="AS2973" s="127"/>
      <c r="AT2973" s="127"/>
      <c r="AU2973" s="120"/>
      <c r="AV2973" s="127"/>
      <c r="AW2973" s="127"/>
      <c r="AX2973" s="120"/>
      <c r="AY2973" s="127"/>
      <c r="AZ2973" s="127"/>
      <c r="BA2973" s="120"/>
      <c r="BB2973" s="127"/>
      <c r="BC2973" s="127"/>
      <c r="BD2973" s="120"/>
      <c r="BE2973" s="120"/>
      <c r="BF2973" s="120"/>
      <c r="BG2973" s="120"/>
      <c r="BH2973" s="120"/>
      <c r="BI2973" s="120"/>
      <c r="BJ2973" s="120"/>
      <c r="BK2973" s="128"/>
      <c r="BL2973" s="128"/>
    </row>
    <row r="2974" spans="1:64" x14ac:dyDescent="0.2">
      <c r="A2974" s="120"/>
      <c r="B2974" s="120"/>
      <c r="C2974" s="168"/>
      <c r="D2974" s="127"/>
      <c r="E2974" s="141"/>
      <c r="F2974" s="141"/>
      <c r="G2974" s="141"/>
      <c r="H2974" s="120"/>
      <c r="I2974" s="127"/>
      <c r="J2974" s="127"/>
      <c r="K2974" s="120"/>
      <c r="L2974" s="127"/>
      <c r="M2974" s="127"/>
      <c r="N2974" s="120"/>
      <c r="O2974" s="127"/>
      <c r="P2974" s="127"/>
      <c r="Q2974" s="120"/>
      <c r="R2974" s="127"/>
      <c r="S2974" s="127"/>
      <c r="T2974" s="120"/>
      <c r="U2974" s="127"/>
      <c r="V2974" s="127"/>
      <c r="W2974" s="120"/>
      <c r="X2974" s="127"/>
      <c r="Y2974" s="127"/>
      <c r="Z2974" s="120"/>
      <c r="AA2974" s="127"/>
      <c r="AB2974" s="127"/>
      <c r="AC2974" s="120"/>
      <c r="AD2974" s="127"/>
      <c r="AE2974" s="127"/>
      <c r="AF2974" s="120"/>
      <c r="AG2974" s="127"/>
      <c r="AH2974" s="127"/>
      <c r="AI2974" s="120"/>
      <c r="AJ2974" s="127"/>
      <c r="AK2974" s="127"/>
      <c r="AL2974" s="120"/>
      <c r="AM2974" s="127"/>
      <c r="AN2974" s="127"/>
      <c r="AO2974" s="120"/>
      <c r="AP2974" s="127"/>
      <c r="AQ2974" s="127"/>
      <c r="AR2974" s="127"/>
      <c r="AS2974" s="127"/>
      <c r="AT2974" s="127"/>
      <c r="AU2974" s="120"/>
      <c r="AV2974" s="127"/>
      <c r="AW2974" s="127"/>
      <c r="AX2974" s="120"/>
      <c r="AY2974" s="127"/>
      <c r="AZ2974" s="127"/>
      <c r="BA2974" s="120"/>
      <c r="BB2974" s="127"/>
      <c r="BC2974" s="127"/>
      <c r="BD2974" s="120"/>
      <c r="BE2974" s="120"/>
      <c r="BF2974" s="120"/>
      <c r="BG2974" s="120"/>
      <c r="BH2974" s="120"/>
      <c r="BI2974" s="120"/>
      <c r="BJ2974" s="120"/>
      <c r="BK2974" s="128"/>
      <c r="BL2974" s="128"/>
    </row>
    <row r="2975" spans="1:64" x14ac:dyDescent="0.2">
      <c r="A2975" s="120"/>
      <c r="B2975" s="120"/>
      <c r="C2975" s="168"/>
      <c r="D2975" s="127"/>
      <c r="E2975" s="141"/>
      <c r="F2975" s="141"/>
      <c r="G2975" s="141"/>
      <c r="H2975" s="120"/>
      <c r="I2975" s="127"/>
      <c r="J2975" s="127"/>
      <c r="K2975" s="120"/>
      <c r="L2975" s="127"/>
      <c r="M2975" s="127"/>
      <c r="N2975" s="120"/>
      <c r="O2975" s="127"/>
      <c r="P2975" s="127"/>
      <c r="Q2975" s="120"/>
      <c r="R2975" s="127"/>
      <c r="S2975" s="127"/>
      <c r="T2975" s="120"/>
      <c r="U2975" s="127"/>
      <c r="V2975" s="127"/>
      <c r="W2975" s="120"/>
      <c r="X2975" s="127"/>
      <c r="Y2975" s="127"/>
      <c r="Z2975" s="120"/>
      <c r="AA2975" s="127"/>
      <c r="AB2975" s="127"/>
      <c r="AC2975" s="120"/>
      <c r="AD2975" s="127"/>
      <c r="AE2975" s="127"/>
      <c r="AF2975" s="120"/>
      <c r="AG2975" s="127"/>
      <c r="AH2975" s="127"/>
      <c r="AI2975" s="120"/>
      <c r="AJ2975" s="127"/>
      <c r="AK2975" s="127"/>
      <c r="AL2975" s="120"/>
      <c r="AM2975" s="127"/>
      <c r="AN2975" s="127"/>
      <c r="AO2975" s="120"/>
      <c r="AP2975" s="127"/>
      <c r="AQ2975" s="127"/>
      <c r="AR2975" s="127"/>
      <c r="AS2975" s="127"/>
      <c r="AT2975" s="127"/>
      <c r="AU2975" s="120"/>
      <c r="AV2975" s="127"/>
      <c r="AW2975" s="127"/>
      <c r="AX2975" s="120"/>
      <c r="AY2975" s="127"/>
      <c r="AZ2975" s="127"/>
      <c r="BA2975" s="120"/>
      <c r="BB2975" s="127"/>
      <c r="BC2975" s="127"/>
      <c r="BD2975" s="120"/>
      <c r="BE2975" s="120"/>
      <c r="BF2975" s="120"/>
      <c r="BG2975" s="120"/>
      <c r="BH2975" s="120"/>
      <c r="BI2975" s="120"/>
      <c r="BJ2975" s="120"/>
      <c r="BK2975" s="128"/>
      <c r="BL2975" s="128"/>
    </row>
    <row r="2976" spans="1:64" x14ac:dyDescent="0.2">
      <c r="A2976" s="120"/>
      <c r="B2976" s="120"/>
      <c r="C2976" s="168"/>
      <c r="D2976" s="127"/>
      <c r="E2976" s="141"/>
      <c r="F2976" s="141"/>
      <c r="G2976" s="141"/>
      <c r="H2976" s="120"/>
      <c r="I2976" s="127"/>
      <c r="J2976" s="127"/>
      <c r="K2976" s="120"/>
      <c r="L2976" s="127"/>
      <c r="M2976" s="127"/>
      <c r="N2976" s="120"/>
      <c r="O2976" s="127"/>
      <c r="P2976" s="127"/>
      <c r="Q2976" s="120"/>
      <c r="R2976" s="127"/>
      <c r="S2976" s="127"/>
      <c r="T2976" s="120"/>
      <c r="U2976" s="127"/>
      <c r="V2976" s="127"/>
      <c r="W2976" s="120"/>
      <c r="X2976" s="127"/>
      <c r="Y2976" s="127"/>
      <c r="Z2976" s="120"/>
      <c r="AA2976" s="127"/>
      <c r="AB2976" s="127"/>
      <c r="AC2976" s="120"/>
      <c r="AD2976" s="127"/>
      <c r="AE2976" s="127"/>
      <c r="AF2976" s="120"/>
      <c r="AG2976" s="127"/>
      <c r="AH2976" s="127"/>
      <c r="AI2976" s="120"/>
      <c r="AJ2976" s="127"/>
      <c r="AK2976" s="127"/>
      <c r="AL2976" s="120"/>
      <c r="AM2976" s="127"/>
      <c r="AN2976" s="127"/>
      <c r="AO2976" s="120"/>
      <c r="AP2976" s="127"/>
      <c r="AQ2976" s="127"/>
      <c r="AR2976" s="127"/>
      <c r="AS2976" s="127"/>
      <c r="AT2976" s="127"/>
      <c r="AU2976" s="120"/>
      <c r="AV2976" s="127"/>
      <c r="AW2976" s="127"/>
      <c r="AX2976" s="120"/>
      <c r="AY2976" s="127"/>
      <c r="AZ2976" s="127"/>
      <c r="BA2976" s="120"/>
      <c r="BB2976" s="127"/>
      <c r="BC2976" s="127"/>
      <c r="BD2976" s="120"/>
      <c r="BE2976" s="120"/>
      <c r="BF2976" s="120"/>
      <c r="BG2976" s="120"/>
      <c r="BH2976" s="120"/>
      <c r="BI2976" s="120"/>
      <c r="BJ2976" s="120"/>
      <c r="BK2976" s="128"/>
      <c r="BL2976" s="128"/>
    </row>
    <row r="2977" spans="1:64" x14ac:dyDescent="0.2">
      <c r="A2977" s="120"/>
      <c r="B2977" s="120"/>
      <c r="C2977" s="168"/>
      <c r="D2977" s="127"/>
      <c r="E2977" s="141"/>
      <c r="F2977" s="141"/>
      <c r="G2977" s="141"/>
      <c r="H2977" s="120"/>
      <c r="I2977" s="127"/>
      <c r="J2977" s="127"/>
      <c r="K2977" s="120"/>
      <c r="L2977" s="127"/>
      <c r="M2977" s="127"/>
      <c r="N2977" s="120"/>
      <c r="O2977" s="127"/>
      <c r="P2977" s="127"/>
      <c r="Q2977" s="120"/>
      <c r="R2977" s="127"/>
      <c r="S2977" s="127"/>
      <c r="T2977" s="120"/>
      <c r="U2977" s="127"/>
      <c r="V2977" s="127"/>
      <c r="W2977" s="120"/>
      <c r="X2977" s="127"/>
      <c r="Y2977" s="127"/>
      <c r="Z2977" s="120"/>
      <c r="AA2977" s="127"/>
      <c r="AB2977" s="127"/>
      <c r="AC2977" s="120"/>
      <c r="AD2977" s="127"/>
      <c r="AE2977" s="127"/>
      <c r="AF2977" s="120"/>
      <c r="AG2977" s="127"/>
      <c r="AH2977" s="127"/>
      <c r="AI2977" s="120"/>
      <c r="AJ2977" s="127"/>
      <c r="AK2977" s="127"/>
      <c r="AL2977" s="120"/>
      <c r="AM2977" s="127"/>
      <c r="AN2977" s="127"/>
      <c r="AO2977" s="120"/>
      <c r="AP2977" s="127"/>
      <c r="AQ2977" s="127"/>
      <c r="AR2977" s="127"/>
      <c r="AS2977" s="127"/>
      <c r="AT2977" s="127"/>
      <c r="AU2977" s="120"/>
      <c r="AV2977" s="127"/>
      <c r="AW2977" s="127"/>
      <c r="AX2977" s="120"/>
      <c r="AY2977" s="127"/>
      <c r="AZ2977" s="127"/>
      <c r="BA2977" s="120"/>
      <c r="BB2977" s="127"/>
      <c r="BC2977" s="127"/>
      <c r="BD2977" s="120"/>
      <c r="BE2977" s="120"/>
      <c r="BF2977" s="120"/>
      <c r="BG2977" s="120"/>
      <c r="BH2977" s="120"/>
      <c r="BI2977" s="120"/>
      <c r="BJ2977" s="120"/>
      <c r="BK2977" s="128"/>
      <c r="BL2977" s="128"/>
    </row>
    <row r="2978" spans="1:64" x14ac:dyDescent="0.2">
      <c r="A2978" s="120"/>
      <c r="B2978" s="120"/>
      <c r="C2978" s="168"/>
      <c r="D2978" s="127"/>
      <c r="E2978" s="141"/>
      <c r="F2978" s="141"/>
      <c r="G2978" s="141"/>
      <c r="H2978" s="120"/>
      <c r="I2978" s="127"/>
      <c r="J2978" s="127"/>
      <c r="K2978" s="120"/>
      <c r="L2978" s="127"/>
      <c r="M2978" s="127"/>
      <c r="N2978" s="120"/>
      <c r="O2978" s="127"/>
      <c r="P2978" s="127"/>
      <c r="Q2978" s="120"/>
      <c r="R2978" s="127"/>
      <c r="S2978" s="127"/>
      <c r="T2978" s="120"/>
      <c r="U2978" s="127"/>
      <c r="V2978" s="127"/>
      <c r="W2978" s="120"/>
      <c r="X2978" s="127"/>
      <c r="Y2978" s="127"/>
      <c r="Z2978" s="120"/>
      <c r="AA2978" s="127"/>
      <c r="AB2978" s="127"/>
      <c r="AC2978" s="120"/>
      <c r="AD2978" s="127"/>
      <c r="AE2978" s="127"/>
      <c r="AF2978" s="120"/>
      <c r="AG2978" s="127"/>
      <c r="AH2978" s="127"/>
      <c r="AI2978" s="120"/>
      <c r="AJ2978" s="127"/>
      <c r="AK2978" s="127"/>
      <c r="AL2978" s="120"/>
      <c r="AM2978" s="127"/>
      <c r="AN2978" s="127"/>
      <c r="AO2978" s="120"/>
      <c r="AP2978" s="127"/>
      <c r="AQ2978" s="127"/>
      <c r="AR2978" s="127"/>
      <c r="AS2978" s="127"/>
      <c r="AT2978" s="127"/>
      <c r="AU2978" s="120"/>
      <c r="AV2978" s="127"/>
      <c r="AW2978" s="127"/>
      <c r="AX2978" s="120"/>
      <c r="AY2978" s="127"/>
      <c r="AZ2978" s="127"/>
      <c r="BA2978" s="120"/>
      <c r="BB2978" s="127"/>
      <c r="BC2978" s="127"/>
      <c r="BD2978" s="120"/>
      <c r="BE2978" s="120"/>
      <c r="BF2978" s="120"/>
      <c r="BG2978" s="120"/>
      <c r="BH2978" s="120"/>
      <c r="BI2978" s="120"/>
      <c r="BJ2978" s="120"/>
      <c r="BK2978" s="128"/>
      <c r="BL2978" s="128"/>
    </row>
    <row r="2979" spans="1:64" x14ac:dyDescent="0.2">
      <c r="A2979" s="120"/>
      <c r="B2979" s="120"/>
      <c r="C2979" s="168"/>
      <c r="D2979" s="127"/>
      <c r="E2979" s="141"/>
      <c r="F2979" s="141"/>
      <c r="G2979" s="141"/>
      <c r="H2979" s="120"/>
      <c r="I2979" s="127"/>
      <c r="J2979" s="127"/>
      <c r="K2979" s="120"/>
      <c r="L2979" s="127"/>
      <c r="M2979" s="127"/>
      <c r="N2979" s="120"/>
      <c r="O2979" s="127"/>
      <c r="P2979" s="127"/>
      <c r="Q2979" s="120"/>
      <c r="R2979" s="127"/>
      <c r="S2979" s="127"/>
      <c r="T2979" s="120"/>
      <c r="U2979" s="127"/>
      <c r="V2979" s="127"/>
      <c r="W2979" s="120"/>
      <c r="X2979" s="127"/>
      <c r="Y2979" s="127"/>
      <c r="Z2979" s="120"/>
      <c r="AA2979" s="127"/>
      <c r="AB2979" s="127"/>
      <c r="AC2979" s="120"/>
      <c r="AD2979" s="127"/>
      <c r="AE2979" s="127"/>
      <c r="AF2979" s="120"/>
      <c r="AG2979" s="127"/>
      <c r="AH2979" s="127"/>
      <c r="AI2979" s="120"/>
      <c r="AJ2979" s="127"/>
      <c r="AK2979" s="127"/>
      <c r="AL2979" s="120"/>
      <c r="AM2979" s="127"/>
      <c r="AN2979" s="127"/>
      <c r="AO2979" s="120"/>
      <c r="AP2979" s="127"/>
      <c r="AQ2979" s="127"/>
      <c r="AR2979" s="127"/>
      <c r="AS2979" s="127"/>
      <c r="AT2979" s="127"/>
      <c r="AU2979" s="120"/>
      <c r="AV2979" s="127"/>
      <c r="AW2979" s="127"/>
      <c r="AX2979" s="120"/>
      <c r="AY2979" s="127"/>
      <c r="AZ2979" s="127"/>
      <c r="BA2979" s="120"/>
      <c r="BB2979" s="127"/>
      <c r="BC2979" s="127"/>
      <c r="BD2979" s="120"/>
      <c r="BE2979" s="120"/>
      <c r="BF2979" s="120"/>
      <c r="BG2979" s="120"/>
      <c r="BH2979" s="120"/>
      <c r="BI2979" s="120"/>
      <c r="BJ2979" s="120"/>
      <c r="BK2979" s="128"/>
      <c r="BL2979" s="128"/>
    </row>
    <row r="2980" spans="1:64" x14ac:dyDescent="0.2">
      <c r="A2980" s="120"/>
      <c r="B2980" s="120"/>
      <c r="C2980" s="168"/>
      <c r="D2980" s="127"/>
      <c r="E2980" s="141"/>
      <c r="F2980" s="141"/>
      <c r="G2980" s="141"/>
      <c r="H2980" s="120"/>
      <c r="I2980" s="127"/>
      <c r="J2980" s="127"/>
      <c r="K2980" s="120"/>
      <c r="L2980" s="127"/>
      <c r="M2980" s="127"/>
      <c r="N2980" s="120"/>
      <c r="O2980" s="127"/>
      <c r="P2980" s="127"/>
      <c r="Q2980" s="120"/>
      <c r="R2980" s="127"/>
      <c r="S2980" s="127"/>
      <c r="T2980" s="120"/>
      <c r="U2980" s="127"/>
      <c r="V2980" s="127"/>
      <c r="W2980" s="120"/>
      <c r="X2980" s="127"/>
      <c r="Y2980" s="127"/>
      <c r="Z2980" s="120"/>
      <c r="AA2980" s="127"/>
      <c r="AB2980" s="127"/>
      <c r="AC2980" s="120"/>
      <c r="AD2980" s="127"/>
      <c r="AE2980" s="127"/>
      <c r="AF2980" s="120"/>
      <c r="AG2980" s="127"/>
      <c r="AH2980" s="127"/>
      <c r="AI2980" s="120"/>
      <c r="AJ2980" s="127"/>
      <c r="AK2980" s="127"/>
      <c r="AL2980" s="120"/>
      <c r="AM2980" s="127"/>
      <c r="AN2980" s="127"/>
      <c r="AO2980" s="120"/>
      <c r="AP2980" s="127"/>
      <c r="AQ2980" s="127"/>
      <c r="AR2980" s="127"/>
      <c r="AS2980" s="127"/>
      <c r="AT2980" s="127"/>
      <c r="AU2980" s="120"/>
      <c r="AV2980" s="127"/>
      <c r="AW2980" s="127"/>
      <c r="AX2980" s="120"/>
      <c r="AY2980" s="127"/>
      <c r="AZ2980" s="127"/>
      <c r="BA2980" s="120"/>
      <c r="BB2980" s="127"/>
      <c r="BC2980" s="127"/>
      <c r="BD2980" s="120"/>
      <c r="BE2980" s="120"/>
      <c r="BF2980" s="120"/>
      <c r="BG2980" s="120"/>
      <c r="BH2980" s="120"/>
      <c r="BI2980" s="120"/>
      <c r="BJ2980" s="120"/>
      <c r="BK2980" s="128"/>
      <c r="BL2980" s="128"/>
    </row>
    <row r="2981" spans="1:64" x14ac:dyDescent="0.2">
      <c r="A2981" s="120"/>
      <c r="B2981" s="120"/>
      <c r="C2981" s="168"/>
      <c r="D2981" s="127"/>
      <c r="E2981" s="141"/>
      <c r="F2981" s="141"/>
      <c r="G2981" s="141"/>
      <c r="H2981" s="120"/>
      <c r="I2981" s="127"/>
      <c r="J2981" s="127"/>
      <c r="K2981" s="120"/>
      <c r="L2981" s="127"/>
      <c r="M2981" s="127"/>
      <c r="N2981" s="120"/>
      <c r="O2981" s="127"/>
      <c r="P2981" s="127"/>
      <c r="Q2981" s="120"/>
      <c r="R2981" s="127"/>
      <c r="S2981" s="127"/>
      <c r="T2981" s="120"/>
      <c r="U2981" s="127"/>
      <c r="V2981" s="127"/>
      <c r="W2981" s="120"/>
      <c r="X2981" s="127"/>
      <c r="Y2981" s="127"/>
      <c r="Z2981" s="120"/>
      <c r="AA2981" s="127"/>
      <c r="AB2981" s="127"/>
      <c r="AC2981" s="120"/>
      <c r="AD2981" s="127"/>
      <c r="AE2981" s="127"/>
      <c r="AF2981" s="120"/>
      <c r="AG2981" s="127"/>
      <c r="AH2981" s="127"/>
      <c r="AI2981" s="120"/>
      <c r="AJ2981" s="127"/>
      <c r="AK2981" s="127"/>
      <c r="AL2981" s="120"/>
      <c r="AM2981" s="127"/>
      <c r="AN2981" s="127"/>
      <c r="AO2981" s="120"/>
      <c r="AP2981" s="127"/>
      <c r="AQ2981" s="127"/>
      <c r="AR2981" s="127"/>
      <c r="AS2981" s="127"/>
      <c r="AT2981" s="127"/>
      <c r="AU2981" s="120"/>
      <c r="AV2981" s="127"/>
      <c r="AW2981" s="127"/>
      <c r="AX2981" s="120"/>
      <c r="AY2981" s="127"/>
      <c r="AZ2981" s="127"/>
      <c r="BA2981" s="120"/>
      <c r="BB2981" s="127"/>
      <c r="BC2981" s="127"/>
      <c r="BD2981" s="120"/>
      <c r="BE2981" s="120"/>
      <c r="BF2981" s="120"/>
      <c r="BG2981" s="120"/>
      <c r="BH2981" s="120"/>
      <c r="BI2981" s="120"/>
      <c r="BJ2981" s="120"/>
      <c r="BK2981" s="128"/>
      <c r="BL2981" s="128"/>
    </row>
    <row r="2982" spans="1:64" x14ac:dyDescent="0.2">
      <c r="A2982" s="120"/>
      <c r="B2982" s="120"/>
      <c r="C2982" s="168"/>
      <c r="D2982" s="127"/>
      <c r="E2982" s="141"/>
      <c r="F2982" s="141"/>
      <c r="G2982" s="141"/>
      <c r="H2982" s="120"/>
      <c r="I2982" s="127"/>
      <c r="J2982" s="127"/>
      <c r="K2982" s="120"/>
      <c r="L2982" s="127"/>
      <c r="M2982" s="127"/>
      <c r="N2982" s="120"/>
      <c r="O2982" s="127"/>
      <c r="P2982" s="127"/>
      <c r="Q2982" s="120"/>
      <c r="R2982" s="127"/>
      <c r="S2982" s="127"/>
      <c r="T2982" s="120"/>
      <c r="U2982" s="127"/>
      <c r="V2982" s="127"/>
      <c r="W2982" s="120"/>
      <c r="X2982" s="127"/>
      <c r="Y2982" s="127"/>
      <c r="Z2982" s="120"/>
      <c r="AA2982" s="127"/>
      <c r="AB2982" s="127"/>
      <c r="AC2982" s="120"/>
      <c r="AD2982" s="127"/>
      <c r="AE2982" s="127"/>
      <c r="AF2982" s="120"/>
      <c r="AG2982" s="127"/>
      <c r="AH2982" s="127"/>
      <c r="AI2982" s="120"/>
      <c r="AJ2982" s="127"/>
      <c r="AK2982" s="127"/>
      <c r="AL2982" s="120"/>
      <c r="AM2982" s="127"/>
      <c r="AN2982" s="127"/>
      <c r="AO2982" s="120"/>
      <c r="AP2982" s="127"/>
      <c r="AQ2982" s="127"/>
      <c r="AR2982" s="127"/>
      <c r="AS2982" s="127"/>
      <c r="AT2982" s="127"/>
      <c r="AU2982" s="120"/>
      <c r="AV2982" s="127"/>
      <c r="AW2982" s="127"/>
      <c r="AX2982" s="120"/>
      <c r="AY2982" s="127"/>
      <c r="AZ2982" s="127"/>
      <c r="BA2982" s="120"/>
      <c r="BB2982" s="127"/>
      <c r="BC2982" s="127"/>
      <c r="BD2982" s="120"/>
      <c r="BE2982" s="120"/>
      <c r="BF2982" s="120"/>
      <c r="BG2982" s="120"/>
      <c r="BH2982" s="120"/>
      <c r="BI2982" s="120"/>
      <c r="BJ2982" s="120"/>
      <c r="BK2982" s="128"/>
      <c r="BL2982" s="128"/>
    </row>
    <row r="2983" spans="1:64" x14ac:dyDescent="0.2">
      <c r="A2983" s="120"/>
      <c r="B2983" s="120"/>
      <c r="C2983" s="168"/>
      <c r="D2983" s="127"/>
      <c r="E2983" s="141"/>
      <c r="F2983" s="141"/>
      <c r="G2983" s="141"/>
      <c r="H2983" s="120"/>
      <c r="I2983" s="127"/>
      <c r="J2983" s="127"/>
      <c r="K2983" s="120"/>
      <c r="L2983" s="127"/>
      <c r="M2983" s="127"/>
      <c r="N2983" s="120"/>
      <c r="O2983" s="127"/>
      <c r="P2983" s="127"/>
      <c r="Q2983" s="120"/>
      <c r="R2983" s="127"/>
      <c r="S2983" s="127"/>
      <c r="T2983" s="120"/>
      <c r="U2983" s="127"/>
      <c r="V2983" s="127"/>
      <c r="W2983" s="120"/>
      <c r="X2983" s="127"/>
      <c r="Y2983" s="127"/>
      <c r="Z2983" s="120"/>
      <c r="AA2983" s="127"/>
      <c r="AB2983" s="127"/>
      <c r="AC2983" s="120"/>
      <c r="AD2983" s="127"/>
      <c r="AE2983" s="127"/>
      <c r="AF2983" s="120"/>
      <c r="AG2983" s="127"/>
      <c r="AH2983" s="127"/>
      <c r="AI2983" s="120"/>
      <c r="AJ2983" s="127"/>
      <c r="AK2983" s="127"/>
      <c r="AL2983" s="120"/>
      <c r="AM2983" s="127"/>
      <c r="AN2983" s="127"/>
      <c r="AO2983" s="120"/>
      <c r="AP2983" s="127"/>
      <c r="AQ2983" s="127"/>
      <c r="AR2983" s="127"/>
      <c r="AS2983" s="127"/>
      <c r="AT2983" s="127"/>
      <c r="AU2983" s="120"/>
      <c r="AV2983" s="127"/>
      <c r="AW2983" s="127"/>
      <c r="AX2983" s="120"/>
      <c r="AY2983" s="127"/>
      <c r="AZ2983" s="127"/>
      <c r="BA2983" s="120"/>
      <c r="BB2983" s="127"/>
      <c r="BC2983" s="127"/>
      <c r="BD2983" s="120"/>
      <c r="BE2983" s="120"/>
      <c r="BF2983" s="120"/>
      <c r="BG2983" s="120"/>
      <c r="BH2983" s="120"/>
      <c r="BI2983" s="120"/>
      <c r="BJ2983" s="120"/>
      <c r="BK2983" s="128"/>
      <c r="BL2983" s="128"/>
    </row>
    <row r="2984" spans="1:64" x14ac:dyDescent="0.2">
      <c r="A2984" s="120"/>
      <c r="B2984" s="120"/>
      <c r="C2984" s="168"/>
      <c r="D2984" s="127"/>
      <c r="E2984" s="141"/>
      <c r="F2984" s="141"/>
      <c r="G2984" s="141"/>
      <c r="H2984" s="120"/>
      <c r="I2984" s="127"/>
      <c r="J2984" s="127"/>
      <c r="K2984" s="120"/>
      <c r="L2984" s="127"/>
      <c r="M2984" s="127"/>
      <c r="N2984" s="120"/>
      <c r="O2984" s="127"/>
      <c r="P2984" s="127"/>
      <c r="Q2984" s="120"/>
      <c r="R2984" s="127"/>
      <c r="S2984" s="127"/>
      <c r="T2984" s="120"/>
      <c r="U2984" s="127"/>
      <c r="V2984" s="127"/>
      <c r="W2984" s="120"/>
      <c r="X2984" s="127"/>
      <c r="Y2984" s="127"/>
      <c r="Z2984" s="120"/>
      <c r="AA2984" s="127"/>
      <c r="AB2984" s="127"/>
      <c r="AC2984" s="120"/>
      <c r="AD2984" s="127"/>
      <c r="AE2984" s="127"/>
      <c r="AF2984" s="120"/>
      <c r="AG2984" s="127"/>
      <c r="AH2984" s="127"/>
      <c r="AI2984" s="120"/>
      <c r="AJ2984" s="127"/>
      <c r="AK2984" s="127"/>
      <c r="AL2984" s="120"/>
      <c r="AM2984" s="127"/>
      <c r="AN2984" s="127"/>
      <c r="AO2984" s="120"/>
      <c r="AP2984" s="127"/>
      <c r="AQ2984" s="127"/>
      <c r="AR2984" s="127"/>
      <c r="AS2984" s="127"/>
      <c r="AT2984" s="127"/>
      <c r="AU2984" s="120"/>
      <c r="AV2984" s="127"/>
      <c r="AW2984" s="127"/>
      <c r="AX2984" s="120"/>
      <c r="AY2984" s="127"/>
      <c r="AZ2984" s="127"/>
      <c r="BA2984" s="120"/>
      <c r="BB2984" s="127"/>
      <c r="BC2984" s="127"/>
      <c r="BD2984" s="120"/>
      <c r="BE2984" s="120"/>
      <c r="BF2984" s="120"/>
      <c r="BG2984" s="120"/>
      <c r="BH2984" s="120"/>
      <c r="BI2984" s="120"/>
      <c r="BJ2984" s="120"/>
      <c r="BK2984" s="128"/>
      <c r="BL2984" s="128"/>
    </row>
    <row r="2985" spans="1:64" x14ac:dyDescent="0.2">
      <c r="A2985" s="120"/>
      <c r="B2985" s="120"/>
      <c r="C2985" s="168"/>
      <c r="D2985" s="127"/>
      <c r="E2985" s="141"/>
      <c r="F2985" s="141"/>
      <c r="G2985" s="141"/>
      <c r="H2985" s="120"/>
      <c r="I2985" s="127"/>
      <c r="J2985" s="127"/>
      <c r="K2985" s="120"/>
      <c r="L2985" s="127"/>
      <c r="M2985" s="127"/>
      <c r="N2985" s="120"/>
      <c r="O2985" s="127"/>
      <c r="P2985" s="127"/>
      <c r="Q2985" s="120"/>
      <c r="R2985" s="127"/>
      <c r="S2985" s="127"/>
      <c r="T2985" s="120"/>
      <c r="U2985" s="127"/>
      <c r="V2985" s="127"/>
      <c r="W2985" s="120"/>
      <c r="X2985" s="127"/>
      <c r="Y2985" s="127"/>
      <c r="Z2985" s="120"/>
      <c r="AA2985" s="127"/>
      <c r="AB2985" s="127"/>
      <c r="AC2985" s="120"/>
      <c r="AD2985" s="127"/>
      <c r="AE2985" s="127"/>
      <c r="AF2985" s="120"/>
      <c r="AG2985" s="127"/>
      <c r="AH2985" s="127"/>
      <c r="AI2985" s="120"/>
      <c r="AJ2985" s="127"/>
      <c r="AK2985" s="127"/>
      <c r="AL2985" s="120"/>
      <c r="AM2985" s="127"/>
      <c r="AN2985" s="127"/>
      <c r="AO2985" s="120"/>
      <c r="AP2985" s="127"/>
      <c r="AQ2985" s="127"/>
      <c r="AR2985" s="127"/>
      <c r="AS2985" s="127"/>
      <c r="AT2985" s="127"/>
      <c r="AU2985" s="120"/>
      <c r="AV2985" s="127"/>
      <c r="AW2985" s="127"/>
      <c r="AX2985" s="120"/>
      <c r="AY2985" s="127"/>
      <c r="AZ2985" s="127"/>
      <c r="BA2985" s="120"/>
      <c r="BB2985" s="127"/>
      <c r="BC2985" s="127"/>
      <c r="BD2985" s="120"/>
      <c r="BE2985" s="120"/>
      <c r="BF2985" s="120"/>
      <c r="BG2985" s="120"/>
      <c r="BH2985" s="120"/>
      <c r="BI2985" s="120"/>
      <c r="BJ2985" s="120"/>
      <c r="BK2985" s="128"/>
      <c r="BL2985" s="128"/>
    </row>
    <row r="2986" spans="1:64" x14ac:dyDescent="0.2">
      <c r="A2986" s="120"/>
      <c r="B2986" s="120"/>
      <c r="C2986" s="168"/>
      <c r="D2986" s="127"/>
      <c r="E2986" s="141"/>
      <c r="F2986" s="141"/>
      <c r="G2986" s="141"/>
      <c r="H2986" s="120"/>
      <c r="I2986" s="127"/>
      <c r="J2986" s="127"/>
      <c r="K2986" s="120"/>
      <c r="L2986" s="127"/>
      <c r="M2986" s="127"/>
      <c r="N2986" s="120"/>
      <c r="O2986" s="127"/>
      <c r="P2986" s="127"/>
      <c r="Q2986" s="120"/>
      <c r="R2986" s="127"/>
      <c r="S2986" s="127"/>
      <c r="T2986" s="120"/>
      <c r="U2986" s="127"/>
      <c r="V2986" s="127"/>
      <c r="W2986" s="120"/>
      <c r="X2986" s="127"/>
      <c r="Y2986" s="127"/>
      <c r="Z2986" s="120"/>
      <c r="AA2986" s="127"/>
      <c r="AB2986" s="127"/>
      <c r="AC2986" s="120"/>
      <c r="AD2986" s="127"/>
      <c r="AE2986" s="127"/>
      <c r="AF2986" s="120"/>
      <c r="AG2986" s="127"/>
      <c r="AH2986" s="127"/>
      <c r="AI2986" s="120"/>
      <c r="AJ2986" s="127"/>
      <c r="AK2986" s="127"/>
      <c r="AL2986" s="120"/>
      <c r="AM2986" s="127"/>
      <c r="AN2986" s="127"/>
      <c r="AO2986" s="120"/>
      <c r="AP2986" s="127"/>
      <c r="AQ2986" s="127"/>
      <c r="AR2986" s="127"/>
      <c r="AS2986" s="127"/>
      <c r="AT2986" s="127"/>
      <c r="AU2986" s="120"/>
      <c r="AV2986" s="127"/>
      <c r="AW2986" s="127"/>
      <c r="AX2986" s="120"/>
      <c r="AY2986" s="127"/>
      <c r="AZ2986" s="127"/>
      <c r="BA2986" s="120"/>
      <c r="BB2986" s="127"/>
      <c r="BC2986" s="127"/>
      <c r="BD2986" s="120"/>
      <c r="BE2986" s="120"/>
      <c r="BF2986" s="120"/>
      <c r="BG2986" s="120"/>
      <c r="BH2986" s="120"/>
      <c r="BI2986" s="120"/>
      <c r="BJ2986" s="120"/>
      <c r="BK2986" s="128"/>
      <c r="BL2986" s="128"/>
    </row>
    <row r="2987" spans="1:64" x14ac:dyDescent="0.2">
      <c r="A2987" s="120"/>
      <c r="B2987" s="120"/>
      <c r="C2987" s="168"/>
      <c r="D2987" s="127"/>
      <c r="E2987" s="141"/>
      <c r="F2987" s="141"/>
      <c r="G2987" s="141"/>
      <c r="H2987" s="120"/>
      <c r="I2987" s="127"/>
      <c r="J2987" s="127"/>
      <c r="K2987" s="120"/>
      <c r="L2987" s="127"/>
      <c r="M2987" s="127"/>
      <c r="N2987" s="120"/>
      <c r="O2987" s="127"/>
      <c r="P2987" s="127"/>
      <c r="Q2987" s="120"/>
      <c r="R2987" s="127"/>
      <c r="S2987" s="127"/>
      <c r="T2987" s="120"/>
      <c r="U2987" s="127"/>
      <c r="V2987" s="127"/>
      <c r="W2987" s="120"/>
      <c r="X2987" s="127"/>
      <c r="Y2987" s="127"/>
      <c r="Z2987" s="120"/>
      <c r="AA2987" s="127"/>
      <c r="AB2987" s="127"/>
      <c r="AC2987" s="120"/>
      <c r="AD2987" s="127"/>
      <c r="AE2987" s="127"/>
      <c r="AF2987" s="120"/>
      <c r="AG2987" s="127"/>
      <c r="AH2987" s="127"/>
      <c r="AI2987" s="120"/>
      <c r="AJ2987" s="127"/>
      <c r="AK2987" s="127"/>
      <c r="AL2987" s="120"/>
      <c r="AM2987" s="127"/>
      <c r="AN2987" s="127"/>
      <c r="AO2987" s="120"/>
      <c r="AP2987" s="127"/>
      <c r="AQ2987" s="127"/>
      <c r="AR2987" s="127"/>
      <c r="AS2987" s="127"/>
      <c r="AT2987" s="127"/>
      <c r="AU2987" s="120"/>
      <c r="AV2987" s="127"/>
      <c r="AW2987" s="127"/>
      <c r="AX2987" s="120"/>
      <c r="AY2987" s="127"/>
      <c r="AZ2987" s="127"/>
      <c r="BA2987" s="120"/>
      <c r="BB2987" s="127"/>
      <c r="BC2987" s="127"/>
      <c r="BD2987" s="120"/>
      <c r="BE2987" s="120"/>
      <c r="BF2987" s="120"/>
      <c r="BG2987" s="120"/>
      <c r="BH2987" s="120"/>
      <c r="BI2987" s="120"/>
      <c r="BJ2987" s="120"/>
      <c r="BK2987" s="128"/>
      <c r="BL2987" s="128"/>
    </row>
    <row r="2988" spans="1:64" x14ac:dyDescent="0.2">
      <c r="A2988" s="120"/>
      <c r="B2988" s="120"/>
      <c r="C2988" s="168"/>
      <c r="D2988" s="127"/>
      <c r="E2988" s="141"/>
      <c r="F2988" s="141"/>
      <c r="G2988" s="141"/>
      <c r="H2988" s="120"/>
      <c r="I2988" s="127"/>
      <c r="J2988" s="127"/>
      <c r="K2988" s="120"/>
      <c r="L2988" s="127"/>
      <c r="M2988" s="127"/>
      <c r="N2988" s="120"/>
      <c r="O2988" s="127"/>
      <c r="P2988" s="127"/>
      <c r="Q2988" s="120"/>
      <c r="R2988" s="127"/>
      <c r="S2988" s="127"/>
      <c r="T2988" s="120"/>
      <c r="U2988" s="127"/>
      <c r="V2988" s="127"/>
      <c r="W2988" s="120"/>
      <c r="X2988" s="127"/>
      <c r="Y2988" s="127"/>
      <c r="Z2988" s="120"/>
      <c r="AA2988" s="127"/>
      <c r="AB2988" s="127"/>
      <c r="AC2988" s="120"/>
      <c r="AD2988" s="127"/>
      <c r="AE2988" s="127"/>
      <c r="AF2988" s="120"/>
      <c r="AG2988" s="127"/>
      <c r="AH2988" s="127"/>
      <c r="AI2988" s="120"/>
      <c r="AJ2988" s="127"/>
      <c r="AK2988" s="127"/>
      <c r="AL2988" s="120"/>
      <c r="AM2988" s="127"/>
      <c r="AN2988" s="127"/>
      <c r="AO2988" s="120"/>
      <c r="AP2988" s="127"/>
      <c r="AQ2988" s="127"/>
      <c r="AR2988" s="127"/>
      <c r="AS2988" s="127"/>
      <c r="AT2988" s="127"/>
      <c r="AU2988" s="120"/>
      <c r="AV2988" s="127"/>
      <c r="AW2988" s="127"/>
      <c r="AX2988" s="120"/>
      <c r="AY2988" s="127"/>
      <c r="AZ2988" s="127"/>
      <c r="BA2988" s="120"/>
      <c r="BB2988" s="127"/>
      <c r="BC2988" s="127"/>
      <c r="BD2988" s="120"/>
      <c r="BE2988" s="120"/>
      <c r="BF2988" s="120"/>
      <c r="BG2988" s="120"/>
      <c r="BH2988" s="120"/>
      <c r="BI2988" s="120"/>
      <c r="BJ2988" s="120"/>
      <c r="BK2988" s="128"/>
      <c r="BL2988" s="128"/>
    </row>
    <row r="2989" spans="1:64" x14ac:dyDescent="0.2">
      <c r="A2989" s="120"/>
      <c r="B2989" s="120"/>
      <c r="C2989" s="168"/>
      <c r="D2989" s="127"/>
      <c r="E2989" s="141"/>
      <c r="F2989" s="141"/>
      <c r="G2989" s="141"/>
      <c r="H2989" s="120"/>
      <c r="I2989" s="127"/>
      <c r="J2989" s="127"/>
      <c r="K2989" s="120"/>
      <c r="L2989" s="127"/>
      <c r="M2989" s="127"/>
      <c r="N2989" s="120"/>
      <c r="O2989" s="127"/>
      <c r="P2989" s="127"/>
      <c r="Q2989" s="120"/>
      <c r="R2989" s="127"/>
      <c r="S2989" s="127"/>
      <c r="T2989" s="120"/>
      <c r="U2989" s="127"/>
      <c r="V2989" s="127"/>
      <c r="W2989" s="120"/>
      <c r="X2989" s="127"/>
      <c r="Y2989" s="127"/>
      <c r="Z2989" s="120"/>
      <c r="AA2989" s="127"/>
      <c r="AB2989" s="127"/>
      <c r="AC2989" s="120"/>
      <c r="AD2989" s="127"/>
      <c r="AE2989" s="127"/>
      <c r="AF2989" s="120"/>
      <c r="AG2989" s="127"/>
      <c r="AH2989" s="127"/>
      <c r="AI2989" s="120"/>
      <c r="AJ2989" s="127"/>
      <c r="AK2989" s="127"/>
      <c r="AL2989" s="120"/>
      <c r="AM2989" s="127"/>
      <c r="AN2989" s="127"/>
      <c r="AO2989" s="120"/>
      <c r="AP2989" s="127"/>
      <c r="AQ2989" s="127"/>
      <c r="AR2989" s="127"/>
      <c r="AS2989" s="127"/>
      <c r="AT2989" s="127"/>
      <c r="AU2989" s="120"/>
      <c r="AV2989" s="127"/>
      <c r="AW2989" s="127"/>
      <c r="AX2989" s="120"/>
      <c r="AY2989" s="127"/>
      <c r="AZ2989" s="127"/>
      <c r="BA2989" s="120"/>
      <c r="BB2989" s="127"/>
      <c r="BC2989" s="127"/>
      <c r="BD2989" s="120"/>
      <c r="BE2989" s="120"/>
      <c r="BF2989" s="120"/>
      <c r="BG2989" s="120"/>
      <c r="BH2989" s="120"/>
      <c r="BI2989" s="120"/>
      <c r="BJ2989" s="120"/>
      <c r="BK2989" s="128"/>
      <c r="BL2989" s="128"/>
    </row>
    <row r="2990" spans="1:64" x14ac:dyDescent="0.2">
      <c r="A2990" s="120"/>
      <c r="B2990" s="120"/>
      <c r="C2990" s="168"/>
      <c r="D2990" s="127"/>
      <c r="E2990" s="141"/>
      <c r="F2990" s="141"/>
      <c r="G2990" s="141"/>
      <c r="H2990" s="120"/>
      <c r="I2990" s="127"/>
      <c r="J2990" s="127"/>
      <c r="K2990" s="120"/>
      <c r="L2990" s="127"/>
      <c r="M2990" s="127"/>
      <c r="N2990" s="120"/>
      <c r="O2990" s="127"/>
      <c r="P2990" s="127"/>
      <c r="Q2990" s="120"/>
      <c r="R2990" s="127"/>
      <c r="S2990" s="127"/>
      <c r="T2990" s="120"/>
      <c r="U2990" s="127"/>
      <c r="V2990" s="127"/>
      <c r="W2990" s="120"/>
      <c r="X2990" s="127"/>
      <c r="Y2990" s="127"/>
      <c r="Z2990" s="120"/>
      <c r="AA2990" s="127"/>
      <c r="AB2990" s="127"/>
      <c r="AC2990" s="120"/>
      <c r="AD2990" s="127"/>
      <c r="AE2990" s="127"/>
      <c r="AF2990" s="120"/>
      <c r="AG2990" s="127"/>
      <c r="AH2990" s="127"/>
      <c r="AI2990" s="120"/>
      <c r="AJ2990" s="127"/>
      <c r="AK2990" s="127"/>
      <c r="AL2990" s="120"/>
      <c r="AM2990" s="127"/>
      <c r="AN2990" s="127"/>
      <c r="AO2990" s="120"/>
      <c r="AP2990" s="127"/>
      <c r="AQ2990" s="127"/>
      <c r="AR2990" s="127"/>
      <c r="AS2990" s="127"/>
      <c r="AT2990" s="127"/>
      <c r="AU2990" s="120"/>
      <c r="AV2990" s="127"/>
      <c r="AW2990" s="127"/>
      <c r="AX2990" s="120"/>
      <c r="AY2990" s="127"/>
      <c r="AZ2990" s="127"/>
      <c r="BA2990" s="120"/>
      <c r="BB2990" s="127"/>
      <c r="BC2990" s="127"/>
      <c r="BD2990" s="120"/>
      <c r="BE2990" s="120"/>
      <c r="BF2990" s="120"/>
      <c r="BG2990" s="120"/>
      <c r="BH2990" s="120"/>
      <c r="BI2990" s="120"/>
      <c r="BJ2990" s="120"/>
      <c r="BK2990" s="128"/>
      <c r="BL2990" s="128"/>
    </row>
    <row r="2991" spans="1:64" x14ac:dyDescent="0.2">
      <c r="A2991" s="120"/>
      <c r="B2991" s="120"/>
      <c r="C2991" s="168"/>
      <c r="D2991" s="127"/>
      <c r="E2991" s="141"/>
      <c r="F2991" s="141"/>
      <c r="G2991" s="141"/>
      <c r="H2991" s="120"/>
      <c r="I2991" s="127"/>
      <c r="J2991" s="127"/>
      <c r="K2991" s="120"/>
      <c r="L2991" s="127"/>
      <c r="M2991" s="127"/>
      <c r="N2991" s="120"/>
      <c r="O2991" s="127"/>
      <c r="P2991" s="127"/>
      <c r="Q2991" s="120"/>
      <c r="R2991" s="127"/>
      <c r="S2991" s="127"/>
      <c r="T2991" s="120"/>
      <c r="U2991" s="127"/>
      <c r="V2991" s="127"/>
      <c r="W2991" s="120"/>
      <c r="X2991" s="127"/>
      <c r="Y2991" s="127"/>
      <c r="Z2991" s="120"/>
      <c r="AA2991" s="127"/>
      <c r="AB2991" s="127"/>
      <c r="AC2991" s="120"/>
      <c r="AD2991" s="127"/>
      <c r="AE2991" s="127"/>
      <c r="AF2991" s="120"/>
      <c r="AG2991" s="127"/>
      <c r="AH2991" s="127"/>
      <c r="AI2991" s="120"/>
      <c r="AJ2991" s="127"/>
      <c r="AK2991" s="127"/>
      <c r="AL2991" s="120"/>
      <c r="AM2991" s="127"/>
      <c r="AN2991" s="127"/>
      <c r="AO2991" s="120"/>
      <c r="AP2991" s="127"/>
      <c r="AQ2991" s="127"/>
      <c r="AR2991" s="127"/>
      <c r="AS2991" s="127"/>
      <c r="AT2991" s="127"/>
      <c r="AU2991" s="120"/>
      <c r="AV2991" s="127"/>
      <c r="AW2991" s="127"/>
      <c r="AX2991" s="120"/>
      <c r="AY2991" s="127"/>
      <c r="AZ2991" s="127"/>
      <c r="BA2991" s="120"/>
      <c r="BB2991" s="127"/>
      <c r="BC2991" s="127"/>
      <c r="BD2991" s="120"/>
      <c r="BE2991" s="120"/>
      <c r="BF2991" s="120"/>
      <c r="BG2991" s="120"/>
      <c r="BH2991" s="120"/>
      <c r="BI2991" s="120"/>
      <c r="BJ2991" s="120"/>
      <c r="BK2991" s="128"/>
      <c r="BL2991" s="128"/>
    </row>
    <row r="2992" spans="1:64" x14ac:dyDescent="0.2">
      <c r="A2992" s="120"/>
      <c r="B2992" s="120"/>
      <c r="C2992" s="168"/>
      <c r="D2992" s="127"/>
      <c r="E2992" s="141"/>
      <c r="F2992" s="141"/>
      <c r="G2992" s="141"/>
      <c r="H2992" s="120"/>
      <c r="I2992" s="127"/>
      <c r="J2992" s="127"/>
      <c r="K2992" s="120"/>
      <c r="L2992" s="127"/>
      <c r="M2992" s="127"/>
      <c r="N2992" s="120"/>
      <c r="O2992" s="127"/>
      <c r="P2992" s="127"/>
      <c r="Q2992" s="120"/>
      <c r="R2992" s="127"/>
      <c r="S2992" s="127"/>
      <c r="T2992" s="120"/>
      <c r="U2992" s="127"/>
      <c r="V2992" s="127"/>
      <c r="W2992" s="120"/>
      <c r="X2992" s="127"/>
      <c r="Y2992" s="127"/>
      <c r="Z2992" s="120"/>
      <c r="AA2992" s="127"/>
      <c r="AB2992" s="127"/>
      <c r="AC2992" s="120"/>
      <c r="AD2992" s="127"/>
      <c r="AE2992" s="127"/>
      <c r="AF2992" s="120"/>
      <c r="AG2992" s="127"/>
      <c r="AH2992" s="127"/>
      <c r="AI2992" s="120"/>
      <c r="AJ2992" s="127"/>
      <c r="AK2992" s="127"/>
      <c r="AL2992" s="120"/>
      <c r="AM2992" s="127"/>
      <c r="AN2992" s="127"/>
      <c r="AO2992" s="120"/>
      <c r="AP2992" s="127"/>
      <c r="AQ2992" s="127"/>
      <c r="AR2992" s="127"/>
      <c r="AS2992" s="127"/>
      <c r="AT2992" s="127"/>
      <c r="AU2992" s="120"/>
      <c r="AV2992" s="127"/>
      <c r="AW2992" s="127"/>
      <c r="AX2992" s="120"/>
      <c r="AY2992" s="127"/>
      <c r="AZ2992" s="127"/>
      <c r="BA2992" s="120"/>
      <c r="BB2992" s="127"/>
      <c r="BC2992" s="127"/>
      <c r="BD2992" s="120"/>
      <c r="BE2992" s="120"/>
      <c r="BF2992" s="120"/>
      <c r="BG2992" s="120"/>
      <c r="BH2992" s="120"/>
      <c r="BI2992" s="120"/>
      <c r="BJ2992" s="120"/>
      <c r="BK2992" s="128"/>
      <c r="BL2992" s="128"/>
    </row>
    <row r="2993" spans="1:64" x14ac:dyDescent="0.2">
      <c r="A2993" s="120"/>
      <c r="B2993" s="120"/>
      <c r="C2993" s="168"/>
      <c r="D2993" s="127"/>
      <c r="E2993" s="141"/>
      <c r="F2993" s="141"/>
      <c r="G2993" s="141"/>
      <c r="H2993" s="120"/>
      <c r="I2993" s="127"/>
      <c r="J2993" s="127"/>
      <c r="K2993" s="120"/>
      <c r="L2993" s="127"/>
      <c r="M2993" s="127"/>
      <c r="N2993" s="120"/>
      <c r="O2993" s="127"/>
      <c r="P2993" s="127"/>
      <c r="Q2993" s="120"/>
      <c r="R2993" s="127"/>
      <c r="S2993" s="127"/>
      <c r="T2993" s="120"/>
      <c r="U2993" s="127"/>
      <c r="V2993" s="127"/>
      <c r="W2993" s="120"/>
      <c r="X2993" s="127"/>
      <c r="Y2993" s="127"/>
      <c r="Z2993" s="120"/>
      <c r="AA2993" s="127"/>
      <c r="AB2993" s="127"/>
      <c r="AC2993" s="120"/>
      <c r="AD2993" s="127"/>
      <c r="AE2993" s="127"/>
      <c r="AF2993" s="120"/>
      <c r="AG2993" s="127"/>
      <c r="AH2993" s="127"/>
      <c r="AI2993" s="120"/>
      <c r="AJ2993" s="127"/>
      <c r="AK2993" s="127"/>
      <c r="AL2993" s="120"/>
      <c r="AM2993" s="127"/>
      <c r="AN2993" s="127"/>
      <c r="AO2993" s="120"/>
      <c r="AP2993" s="127"/>
      <c r="AQ2993" s="127"/>
      <c r="AR2993" s="127"/>
      <c r="AS2993" s="127"/>
      <c r="AT2993" s="127"/>
      <c r="AU2993" s="120"/>
      <c r="AV2993" s="127"/>
      <c r="AW2993" s="127"/>
      <c r="AX2993" s="120"/>
      <c r="AY2993" s="127"/>
      <c r="AZ2993" s="127"/>
      <c r="BA2993" s="120"/>
      <c r="BB2993" s="127"/>
      <c r="BC2993" s="127"/>
      <c r="BD2993" s="120"/>
      <c r="BE2993" s="120"/>
      <c r="BF2993" s="120"/>
      <c r="BG2993" s="120"/>
      <c r="BH2993" s="120"/>
      <c r="BI2993" s="120"/>
      <c r="BJ2993" s="120"/>
      <c r="BK2993" s="128"/>
      <c r="BL2993" s="128"/>
    </row>
    <row r="2994" spans="1:64" x14ac:dyDescent="0.2">
      <c r="A2994" s="120"/>
      <c r="B2994" s="120"/>
      <c r="C2994" s="168"/>
      <c r="D2994" s="127"/>
      <c r="E2994" s="141"/>
      <c r="F2994" s="141"/>
      <c r="G2994" s="141"/>
      <c r="H2994" s="120"/>
      <c r="I2994" s="127"/>
      <c r="J2994" s="127"/>
      <c r="K2994" s="120"/>
      <c r="L2994" s="127"/>
      <c r="M2994" s="127"/>
      <c r="N2994" s="120"/>
      <c r="O2994" s="127"/>
      <c r="P2994" s="127"/>
      <c r="Q2994" s="120"/>
      <c r="R2994" s="127"/>
      <c r="S2994" s="127"/>
      <c r="T2994" s="120"/>
      <c r="U2994" s="127"/>
      <c r="V2994" s="127"/>
      <c r="W2994" s="120"/>
      <c r="X2994" s="127"/>
      <c r="Y2994" s="127"/>
      <c r="Z2994" s="120"/>
      <c r="AA2994" s="127"/>
      <c r="AB2994" s="127"/>
      <c r="AC2994" s="120"/>
      <c r="AD2994" s="127"/>
      <c r="AE2994" s="127"/>
      <c r="AF2994" s="120"/>
      <c r="AG2994" s="127"/>
      <c r="AH2994" s="127"/>
      <c r="AI2994" s="120"/>
      <c r="AJ2994" s="127"/>
      <c r="AK2994" s="127"/>
      <c r="AL2994" s="120"/>
      <c r="AM2994" s="127"/>
      <c r="AN2994" s="127"/>
      <c r="AO2994" s="120"/>
      <c r="AP2994" s="127"/>
      <c r="AQ2994" s="127"/>
      <c r="AR2994" s="127"/>
      <c r="AS2994" s="127"/>
      <c r="AT2994" s="127"/>
      <c r="AU2994" s="120"/>
      <c r="AV2994" s="127"/>
      <c r="AW2994" s="127"/>
      <c r="AX2994" s="120"/>
      <c r="AY2994" s="127"/>
      <c r="AZ2994" s="127"/>
      <c r="BA2994" s="120"/>
      <c r="BB2994" s="127"/>
      <c r="BC2994" s="127"/>
      <c r="BD2994" s="120"/>
      <c r="BE2994" s="120"/>
      <c r="BF2994" s="120"/>
      <c r="BG2994" s="120"/>
      <c r="BH2994" s="120"/>
      <c r="BI2994" s="120"/>
      <c r="BJ2994" s="120"/>
      <c r="BK2994" s="128"/>
      <c r="BL2994" s="128"/>
    </row>
    <row r="2995" spans="1:64" x14ac:dyDescent="0.2">
      <c r="A2995" s="120"/>
      <c r="B2995" s="120"/>
      <c r="C2995" s="168"/>
      <c r="D2995" s="127"/>
      <c r="E2995" s="141"/>
      <c r="F2995" s="141"/>
      <c r="G2995" s="141"/>
      <c r="H2995" s="120"/>
      <c r="I2995" s="127"/>
      <c r="J2995" s="127"/>
      <c r="K2995" s="120"/>
      <c r="L2995" s="127"/>
      <c r="M2995" s="127"/>
      <c r="N2995" s="120"/>
      <c r="O2995" s="127"/>
      <c r="P2995" s="127"/>
      <c r="Q2995" s="120"/>
      <c r="R2995" s="127"/>
      <c r="S2995" s="127"/>
      <c r="T2995" s="120"/>
      <c r="U2995" s="127"/>
      <c r="V2995" s="127"/>
      <c r="W2995" s="120"/>
      <c r="X2995" s="127"/>
      <c r="Y2995" s="127"/>
      <c r="Z2995" s="120"/>
      <c r="AA2995" s="127"/>
      <c r="AB2995" s="127"/>
      <c r="AC2995" s="120"/>
      <c r="AD2995" s="127"/>
      <c r="AE2995" s="127"/>
      <c r="AF2995" s="120"/>
      <c r="AG2995" s="127"/>
      <c r="AH2995" s="127"/>
      <c r="AI2995" s="120"/>
      <c r="AJ2995" s="127"/>
      <c r="AK2995" s="127"/>
      <c r="AL2995" s="120"/>
      <c r="AM2995" s="127"/>
      <c r="AN2995" s="127"/>
      <c r="AO2995" s="120"/>
      <c r="AP2995" s="127"/>
      <c r="AQ2995" s="127"/>
      <c r="AR2995" s="127"/>
      <c r="AS2995" s="127"/>
      <c r="AT2995" s="127"/>
      <c r="AU2995" s="120"/>
      <c r="AV2995" s="127"/>
      <c r="AW2995" s="127"/>
      <c r="AX2995" s="120"/>
      <c r="AY2995" s="127"/>
      <c r="AZ2995" s="127"/>
      <c r="BA2995" s="120"/>
      <c r="BB2995" s="127"/>
      <c r="BC2995" s="127"/>
      <c r="BD2995" s="120"/>
      <c r="BE2995" s="120"/>
      <c r="BF2995" s="120"/>
      <c r="BG2995" s="120"/>
      <c r="BH2995" s="120"/>
      <c r="BI2995" s="120"/>
      <c r="BJ2995" s="120"/>
      <c r="BK2995" s="128"/>
      <c r="BL2995" s="128"/>
    </row>
    <row r="2996" spans="1:64" x14ac:dyDescent="0.2">
      <c r="A2996" s="120"/>
      <c r="B2996" s="120"/>
      <c r="C2996" s="168"/>
      <c r="D2996" s="127"/>
      <c r="E2996" s="141"/>
      <c r="F2996" s="141"/>
      <c r="G2996" s="141"/>
      <c r="H2996" s="120"/>
      <c r="I2996" s="127"/>
      <c r="J2996" s="127"/>
      <c r="K2996" s="120"/>
      <c r="L2996" s="127"/>
      <c r="M2996" s="127"/>
      <c r="N2996" s="120"/>
      <c r="O2996" s="127"/>
      <c r="P2996" s="127"/>
      <c r="Q2996" s="120"/>
      <c r="R2996" s="127"/>
      <c r="S2996" s="127"/>
      <c r="T2996" s="120"/>
      <c r="U2996" s="127"/>
      <c r="V2996" s="127"/>
      <c r="W2996" s="120"/>
      <c r="X2996" s="127"/>
      <c r="Y2996" s="127"/>
      <c r="Z2996" s="120"/>
      <c r="AA2996" s="127"/>
      <c r="AB2996" s="127"/>
      <c r="AC2996" s="120"/>
      <c r="AD2996" s="127"/>
      <c r="AE2996" s="127"/>
      <c r="AF2996" s="120"/>
      <c r="AG2996" s="127"/>
      <c r="AH2996" s="127"/>
      <c r="AI2996" s="120"/>
      <c r="AJ2996" s="127"/>
      <c r="AK2996" s="127"/>
      <c r="AL2996" s="120"/>
      <c r="AM2996" s="127"/>
      <c r="AN2996" s="127"/>
      <c r="AO2996" s="120"/>
      <c r="AP2996" s="127"/>
      <c r="AQ2996" s="127"/>
      <c r="AR2996" s="127"/>
      <c r="AS2996" s="127"/>
      <c r="AT2996" s="127"/>
      <c r="AU2996" s="120"/>
      <c r="AV2996" s="127"/>
      <c r="AW2996" s="127"/>
      <c r="AX2996" s="120"/>
      <c r="AY2996" s="127"/>
      <c r="AZ2996" s="127"/>
      <c r="BA2996" s="120"/>
      <c r="BB2996" s="127"/>
      <c r="BC2996" s="127"/>
      <c r="BD2996" s="120"/>
      <c r="BE2996" s="120"/>
      <c r="BF2996" s="120"/>
      <c r="BG2996" s="120"/>
      <c r="BH2996" s="120"/>
      <c r="BI2996" s="120"/>
      <c r="BJ2996" s="120"/>
      <c r="BK2996" s="128"/>
      <c r="BL2996" s="128"/>
    </row>
    <row r="2997" spans="1:64" x14ac:dyDescent="0.2">
      <c r="A2997" s="120"/>
      <c r="B2997" s="120"/>
      <c r="C2997" s="168"/>
      <c r="D2997" s="127"/>
      <c r="E2997" s="141"/>
      <c r="F2997" s="141"/>
      <c r="G2997" s="141"/>
      <c r="H2997" s="120"/>
      <c r="I2997" s="127"/>
      <c r="J2997" s="127"/>
      <c r="K2997" s="120"/>
      <c r="L2997" s="127"/>
      <c r="M2997" s="127"/>
      <c r="N2997" s="120"/>
      <c r="O2997" s="127"/>
      <c r="P2997" s="127"/>
      <c r="Q2997" s="120"/>
      <c r="R2997" s="127"/>
      <c r="S2997" s="127"/>
      <c r="T2997" s="120"/>
      <c r="U2997" s="127"/>
      <c r="V2997" s="127"/>
      <c r="W2997" s="120"/>
      <c r="X2997" s="127"/>
      <c r="Y2997" s="127"/>
      <c r="Z2997" s="120"/>
      <c r="AA2997" s="127"/>
      <c r="AB2997" s="127"/>
      <c r="AC2997" s="120"/>
      <c r="AD2997" s="127"/>
      <c r="AE2997" s="127"/>
      <c r="AF2997" s="120"/>
      <c r="AG2997" s="127"/>
      <c r="AH2997" s="127"/>
      <c r="AI2997" s="120"/>
      <c r="AJ2997" s="127"/>
      <c r="AK2997" s="127"/>
      <c r="AL2997" s="120"/>
      <c r="AM2997" s="127"/>
      <c r="AN2997" s="127"/>
      <c r="AO2997" s="120"/>
      <c r="AP2997" s="127"/>
      <c r="AQ2997" s="127"/>
      <c r="AR2997" s="127"/>
      <c r="AS2997" s="127"/>
      <c r="AT2997" s="127"/>
      <c r="AU2997" s="120"/>
      <c r="AV2997" s="127"/>
      <c r="AW2997" s="127"/>
      <c r="AX2997" s="120"/>
      <c r="AY2997" s="127"/>
      <c r="AZ2997" s="127"/>
      <c r="BA2997" s="120"/>
      <c r="BB2997" s="127"/>
      <c r="BC2997" s="127"/>
      <c r="BD2997" s="120"/>
      <c r="BE2997" s="120"/>
      <c r="BF2997" s="120"/>
      <c r="BG2997" s="120"/>
      <c r="BH2997" s="120"/>
      <c r="BI2997" s="120"/>
      <c r="BJ2997" s="120"/>
      <c r="BK2997" s="128"/>
      <c r="BL2997" s="128"/>
    </row>
    <row r="2998" spans="1:64" x14ac:dyDescent="0.2">
      <c r="A2998" s="120"/>
      <c r="B2998" s="120"/>
      <c r="C2998" s="168"/>
      <c r="D2998" s="127"/>
      <c r="E2998" s="141"/>
      <c r="F2998" s="141"/>
      <c r="G2998" s="141"/>
      <c r="H2998" s="120"/>
      <c r="I2998" s="127"/>
      <c r="J2998" s="127"/>
      <c r="K2998" s="120"/>
      <c r="L2998" s="127"/>
      <c r="M2998" s="127"/>
      <c r="N2998" s="120"/>
      <c r="O2998" s="127"/>
      <c r="P2998" s="127"/>
      <c r="Q2998" s="120"/>
      <c r="R2998" s="127"/>
      <c r="S2998" s="127"/>
      <c r="T2998" s="120"/>
      <c r="U2998" s="127"/>
      <c r="V2998" s="127"/>
      <c r="W2998" s="120"/>
      <c r="X2998" s="127"/>
      <c r="Y2998" s="127"/>
      <c r="Z2998" s="120"/>
      <c r="AA2998" s="127"/>
      <c r="AB2998" s="127"/>
      <c r="AC2998" s="120"/>
      <c r="AD2998" s="127"/>
      <c r="AE2998" s="127"/>
      <c r="AF2998" s="120"/>
      <c r="AG2998" s="127"/>
      <c r="AH2998" s="127"/>
      <c r="AI2998" s="120"/>
      <c r="AJ2998" s="127"/>
      <c r="AK2998" s="127"/>
      <c r="AL2998" s="120"/>
      <c r="AM2998" s="127"/>
      <c r="AN2998" s="127"/>
      <c r="AO2998" s="120"/>
      <c r="AP2998" s="127"/>
      <c r="AQ2998" s="127"/>
      <c r="AR2998" s="127"/>
      <c r="AS2998" s="127"/>
      <c r="AT2998" s="127"/>
      <c r="AU2998" s="120"/>
      <c r="AV2998" s="127"/>
      <c r="AW2998" s="127"/>
      <c r="AX2998" s="120"/>
      <c r="AY2998" s="127"/>
      <c r="AZ2998" s="127"/>
      <c r="BA2998" s="120"/>
      <c r="BB2998" s="127"/>
      <c r="BC2998" s="127"/>
      <c r="BD2998" s="120"/>
      <c r="BE2998" s="120"/>
      <c r="BF2998" s="120"/>
      <c r="BG2998" s="120"/>
      <c r="BH2998" s="120"/>
      <c r="BI2998" s="120"/>
      <c r="BJ2998" s="120"/>
      <c r="BK2998" s="128"/>
      <c r="BL2998" s="128"/>
    </row>
    <row r="2999" spans="1:64" x14ac:dyDescent="0.2">
      <c r="A2999" s="120"/>
      <c r="B2999" s="120"/>
      <c r="C2999" s="168"/>
      <c r="D2999" s="127"/>
      <c r="E2999" s="141"/>
      <c r="F2999" s="141"/>
      <c r="G2999" s="141"/>
      <c r="H2999" s="120"/>
      <c r="I2999" s="127"/>
      <c r="J2999" s="127"/>
      <c r="K2999" s="120"/>
      <c r="L2999" s="127"/>
      <c r="M2999" s="127"/>
      <c r="N2999" s="120"/>
      <c r="O2999" s="127"/>
      <c r="P2999" s="127"/>
      <c r="Q2999" s="120"/>
      <c r="R2999" s="127"/>
      <c r="S2999" s="127"/>
      <c r="T2999" s="120"/>
      <c r="U2999" s="127"/>
      <c r="V2999" s="127"/>
      <c r="W2999" s="120"/>
      <c r="X2999" s="127"/>
      <c r="Y2999" s="127"/>
      <c r="Z2999" s="120"/>
      <c r="AA2999" s="127"/>
      <c r="AB2999" s="127"/>
      <c r="AC2999" s="120"/>
      <c r="AD2999" s="127"/>
      <c r="AE2999" s="127"/>
      <c r="AF2999" s="120"/>
      <c r="AG2999" s="127"/>
      <c r="AH2999" s="127"/>
      <c r="AI2999" s="120"/>
      <c r="AJ2999" s="127"/>
      <c r="AK2999" s="127"/>
      <c r="AL2999" s="120"/>
      <c r="AM2999" s="127"/>
      <c r="AN2999" s="127"/>
      <c r="AO2999" s="120"/>
      <c r="AP2999" s="127"/>
      <c r="AQ2999" s="127"/>
      <c r="AR2999" s="127"/>
      <c r="AS2999" s="127"/>
      <c r="AT2999" s="127"/>
      <c r="AU2999" s="120"/>
      <c r="AV2999" s="127"/>
      <c r="AW2999" s="127"/>
      <c r="AX2999" s="120"/>
      <c r="AY2999" s="127"/>
      <c r="AZ2999" s="127"/>
      <c r="BA2999" s="120"/>
      <c r="BB2999" s="127"/>
      <c r="BC2999" s="127"/>
      <c r="BD2999" s="120"/>
      <c r="BE2999" s="120"/>
      <c r="BF2999" s="120"/>
      <c r="BG2999" s="120"/>
      <c r="BH2999" s="120"/>
      <c r="BI2999" s="120"/>
      <c r="BJ2999" s="120"/>
      <c r="BK2999" s="128"/>
      <c r="BL2999" s="128"/>
    </row>
    <row r="3000" spans="1:64" x14ac:dyDescent="0.2">
      <c r="A3000" s="120"/>
      <c r="B3000" s="120"/>
      <c r="C3000" s="168"/>
      <c r="D3000" s="127"/>
      <c r="E3000" s="141"/>
      <c r="F3000" s="141"/>
      <c r="G3000" s="141"/>
      <c r="H3000" s="120"/>
      <c r="I3000" s="127"/>
      <c r="J3000" s="127"/>
      <c r="K3000" s="120"/>
      <c r="L3000" s="127"/>
      <c r="M3000" s="127"/>
      <c r="N3000" s="120"/>
      <c r="O3000" s="127"/>
      <c r="P3000" s="127"/>
      <c r="Q3000" s="120"/>
      <c r="R3000" s="127"/>
      <c r="S3000" s="127"/>
      <c r="T3000" s="120"/>
      <c r="U3000" s="127"/>
      <c r="V3000" s="127"/>
      <c r="W3000" s="120"/>
      <c r="X3000" s="127"/>
      <c r="Y3000" s="127"/>
      <c r="Z3000" s="120"/>
      <c r="AA3000" s="127"/>
      <c r="AB3000" s="127"/>
      <c r="AC3000" s="120"/>
      <c r="AD3000" s="127"/>
      <c r="AE3000" s="127"/>
      <c r="AF3000" s="120"/>
      <c r="AG3000" s="127"/>
      <c r="AH3000" s="127"/>
      <c r="AI3000" s="120"/>
      <c r="AJ3000" s="127"/>
      <c r="AK3000" s="127"/>
      <c r="AL3000" s="120"/>
      <c r="AM3000" s="127"/>
      <c r="AN3000" s="127"/>
      <c r="AO3000" s="120"/>
      <c r="AP3000" s="127"/>
      <c r="AQ3000" s="127"/>
      <c r="AR3000" s="127"/>
      <c r="AS3000" s="127"/>
      <c r="AT3000" s="127"/>
      <c r="AU3000" s="120"/>
      <c r="AV3000" s="127"/>
      <c r="AW3000" s="127"/>
      <c r="AX3000" s="120"/>
      <c r="AY3000" s="127"/>
      <c r="AZ3000" s="127"/>
      <c r="BA3000" s="120"/>
      <c r="BB3000" s="127"/>
      <c r="BC3000" s="127"/>
      <c r="BD3000" s="120"/>
      <c r="BE3000" s="120"/>
      <c r="BF3000" s="120"/>
      <c r="BG3000" s="120"/>
      <c r="BH3000" s="120"/>
      <c r="BI3000" s="120"/>
      <c r="BJ3000" s="120"/>
      <c r="BK3000" s="128"/>
      <c r="BL3000" s="128"/>
    </row>
    <row r="3001" spans="1:64" x14ac:dyDescent="0.2">
      <c r="A3001" s="120"/>
      <c r="B3001" s="120"/>
      <c r="C3001" s="168"/>
      <c r="D3001" s="127"/>
      <c r="E3001" s="141"/>
      <c r="F3001" s="141"/>
      <c r="G3001" s="141"/>
      <c r="H3001" s="120"/>
      <c r="I3001" s="127"/>
      <c r="J3001" s="127"/>
      <c r="K3001" s="120"/>
      <c r="L3001" s="127"/>
      <c r="M3001" s="127"/>
      <c r="N3001" s="120"/>
      <c r="O3001" s="127"/>
      <c r="P3001" s="127"/>
      <c r="Q3001" s="120"/>
      <c r="R3001" s="127"/>
      <c r="S3001" s="127"/>
      <c r="T3001" s="120"/>
      <c r="U3001" s="127"/>
      <c r="V3001" s="127"/>
      <c r="W3001" s="120"/>
      <c r="X3001" s="127"/>
      <c r="Y3001" s="127"/>
      <c r="Z3001" s="120"/>
      <c r="AA3001" s="127"/>
      <c r="AB3001" s="127"/>
      <c r="AC3001" s="120"/>
      <c r="AD3001" s="127"/>
      <c r="AE3001" s="127"/>
      <c r="AF3001" s="120"/>
      <c r="AG3001" s="127"/>
      <c r="AH3001" s="127"/>
      <c r="AI3001" s="120"/>
      <c r="AJ3001" s="127"/>
      <c r="AK3001" s="127"/>
      <c r="AL3001" s="120"/>
      <c r="AM3001" s="127"/>
      <c r="AN3001" s="127"/>
      <c r="AO3001" s="120"/>
      <c r="AP3001" s="127"/>
      <c r="AQ3001" s="127"/>
      <c r="AR3001" s="127"/>
      <c r="AS3001" s="127"/>
      <c r="AT3001" s="127"/>
      <c r="AU3001" s="120"/>
      <c r="AV3001" s="127"/>
      <c r="AW3001" s="127"/>
      <c r="AX3001" s="120"/>
      <c r="AY3001" s="127"/>
      <c r="AZ3001" s="127"/>
      <c r="BA3001" s="120"/>
      <c r="BB3001" s="127"/>
      <c r="BC3001" s="127"/>
      <c r="BD3001" s="120"/>
      <c r="BE3001" s="120"/>
      <c r="BF3001" s="120"/>
      <c r="BG3001" s="120"/>
      <c r="BH3001" s="120"/>
      <c r="BI3001" s="120"/>
      <c r="BJ3001" s="120"/>
      <c r="BK3001" s="128"/>
      <c r="BL3001" s="128"/>
    </row>
    <row r="3002" spans="1:64" x14ac:dyDescent="0.2">
      <c r="A3002" s="120"/>
      <c r="B3002" s="120"/>
      <c r="C3002" s="168"/>
      <c r="D3002" s="127"/>
      <c r="E3002" s="141"/>
      <c r="F3002" s="141"/>
      <c r="G3002" s="141"/>
      <c r="H3002" s="120"/>
      <c r="I3002" s="127"/>
      <c r="J3002" s="127"/>
      <c r="K3002" s="120"/>
      <c r="L3002" s="127"/>
      <c r="M3002" s="127"/>
      <c r="N3002" s="120"/>
      <c r="O3002" s="127"/>
      <c r="P3002" s="127"/>
      <c r="Q3002" s="120"/>
      <c r="R3002" s="127"/>
      <c r="S3002" s="127"/>
      <c r="T3002" s="120"/>
      <c r="U3002" s="127"/>
      <c r="V3002" s="127"/>
      <c r="W3002" s="120"/>
      <c r="X3002" s="127"/>
      <c r="Y3002" s="127"/>
      <c r="Z3002" s="120"/>
      <c r="AA3002" s="127"/>
      <c r="AB3002" s="127"/>
      <c r="AC3002" s="120"/>
      <c r="AD3002" s="127"/>
      <c r="AE3002" s="127"/>
      <c r="AF3002" s="120"/>
      <c r="AG3002" s="127"/>
      <c r="AH3002" s="127"/>
      <c r="AI3002" s="120"/>
      <c r="AJ3002" s="127"/>
      <c r="AK3002" s="127"/>
      <c r="AL3002" s="120"/>
      <c r="AM3002" s="127"/>
      <c r="AN3002" s="127"/>
      <c r="AO3002" s="120"/>
      <c r="AP3002" s="127"/>
      <c r="AQ3002" s="127"/>
      <c r="AR3002" s="127"/>
      <c r="AS3002" s="127"/>
      <c r="AT3002" s="127"/>
      <c r="AU3002" s="120"/>
      <c r="AV3002" s="127"/>
      <c r="AW3002" s="127"/>
      <c r="AX3002" s="120"/>
      <c r="AY3002" s="127"/>
      <c r="AZ3002" s="127"/>
      <c r="BA3002" s="120"/>
      <c r="BB3002" s="127"/>
      <c r="BC3002" s="127"/>
      <c r="BD3002" s="120"/>
      <c r="BE3002" s="120"/>
      <c r="BF3002" s="120"/>
      <c r="BG3002" s="120"/>
      <c r="BH3002" s="120"/>
      <c r="BI3002" s="120"/>
      <c r="BJ3002" s="120"/>
      <c r="BK3002" s="128"/>
      <c r="BL3002" s="128"/>
    </row>
    <row r="3003" spans="1:64" x14ac:dyDescent="0.2">
      <c r="A3003" s="120"/>
      <c r="B3003" s="120"/>
      <c r="C3003" s="168"/>
      <c r="D3003" s="127"/>
      <c r="E3003" s="141"/>
      <c r="F3003" s="141"/>
      <c r="G3003" s="141"/>
      <c r="H3003" s="120"/>
      <c r="I3003" s="127"/>
      <c r="J3003" s="127"/>
      <c r="K3003" s="120"/>
      <c r="L3003" s="127"/>
      <c r="M3003" s="127"/>
      <c r="N3003" s="120"/>
      <c r="O3003" s="127"/>
      <c r="P3003" s="127"/>
      <c r="Q3003" s="120"/>
      <c r="R3003" s="127"/>
      <c r="S3003" s="127"/>
      <c r="T3003" s="120"/>
      <c r="U3003" s="127"/>
      <c r="V3003" s="127"/>
      <c r="W3003" s="120"/>
      <c r="X3003" s="127"/>
      <c r="Y3003" s="127"/>
      <c r="Z3003" s="120"/>
      <c r="AA3003" s="127"/>
      <c r="AB3003" s="127"/>
      <c r="AC3003" s="120"/>
      <c r="AD3003" s="127"/>
      <c r="AE3003" s="127"/>
      <c r="AF3003" s="120"/>
      <c r="AG3003" s="127"/>
      <c r="AH3003" s="127"/>
      <c r="AI3003" s="120"/>
      <c r="AJ3003" s="127"/>
      <c r="AK3003" s="127"/>
      <c r="AL3003" s="120"/>
      <c r="AM3003" s="127"/>
      <c r="AN3003" s="127"/>
      <c r="AO3003" s="120"/>
      <c r="AP3003" s="127"/>
      <c r="AQ3003" s="127"/>
      <c r="AR3003" s="127"/>
      <c r="AS3003" s="127"/>
      <c r="AT3003" s="127"/>
      <c r="AU3003" s="120"/>
      <c r="AV3003" s="127"/>
      <c r="AW3003" s="127"/>
      <c r="AX3003" s="120"/>
      <c r="AY3003" s="127"/>
      <c r="AZ3003" s="127"/>
      <c r="BA3003" s="120"/>
      <c r="BB3003" s="127"/>
      <c r="BC3003" s="127"/>
      <c r="BD3003" s="120"/>
      <c r="BE3003" s="120"/>
      <c r="BF3003" s="120"/>
      <c r="BG3003" s="120"/>
      <c r="BH3003" s="120"/>
      <c r="BI3003" s="120"/>
      <c r="BJ3003" s="120"/>
      <c r="BK3003" s="128"/>
      <c r="BL3003" s="128"/>
    </row>
    <row r="3004" spans="1:64" x14ac:dyDescent="0.2">
      <c r="A3004" s="120"/>
      <c r="B3004" s="120"/>
      <c r="C3004" s="168"/>
      <c r="D3004" s="127"/>
      <c r="E3004" s="141"/>
      <c r="F3004" s="141"/>
      <c r="G3004" s="141"/>
      <c r="H3004" s="120"/>
      <c r="I3004" s="127"/>
      <c r="J3004" s="127"/>
      <c r="K3004" s="120"/>
      <c r="L3004" s="127"/>
      <c r="M3004" s="127"/>
      <c r="N3004" s="120"/>
      <c r="O3004" s="127"/>
      <c r="P3004" s="127"/>
      <c r="Q3004" s="120"/>
      <c r="R3004" s="127"/>
      <c r="S3004" s="127"/>
      <c r="T3004" s="120"/>
      <c r="U3004" s="127"/>
      <c r="V3004" s="127"/>
      <c r="W3004" s="120"/>
      <c r="X3004" s="127"/>
      <c r="Y3004" s="127"/>
      <c r="Z3004" s="120"/>
      <c r="AA3004" s="127"/>
      <c r="AB3004" s="127"/>
      <c r="AC3004" s="120"/>
      <c r="AD3004" s="127"/>
      <c r="AE3004" s="127"/>
      <c r="AF3004" s="120"/>
      <c r="AG3004" s="127"/>
      <c r="AH3004" s="127"/>
      <c r="AI3004" s="120"/>
      <c r="AJ3004" s="127"/>
      <c r="AK3004" s="127"/>
      <c r="AL3004" s="120"/>
      <c r="AM3004" s="127"/>
      <c r="AN3004" s="127"/>
      <c r="AO3004" s="120"/>
      <c r="AP3004" s="127"/>
      <c r="AQ3004" s="127"/>
      <c r="AR3004" s="127"/>
      <c r="AS3004" s="127"/>
      <c r="AT3004" s="127"/>
      <c r="AU3004" s="120"/>
      <c r="AV3004" s="127"/>
      <c r="AW3004" s="127"/>
      <c r="AX3004" s="120"/>
      <c r="AY3004" s="127"/>
      <c r="AZ3004" s="127"/>
      <c r="BA3004" s="120"/>
      <c r="BB3004" s="127"/>
      <c r="BC3004" s="127"/>
      <c r="BD3004" s="120"/>
      <c r="BE3004" s="120"/>
      <c r="BF3004" s="120"/>
      <c r="BG3004" s="120"/>
      <c r="BH3004" s="120"/>
      <c r="BI3004" s="120"/>
      <c r="BJ3004" s="120"/>
      <c r="BK3004" s="128"/>
      <c r="BL3004" s="128"/>
    </row>
    <row r="3005" spans="1:64" x14ac:dyDescent="0.2">
      <c r="A3005" s="120"/>
      <c r="B3005" s="120"/>
      <c r="C3005" s="168"/>
      <c r="D3005" s="127"/>
      <c r="E3005" s="141"/>
      <c r="F3005" s="141"/>
      <c r="G3005" s="141"/>
      <c r="H3005" s="120"/>
      <c r="I3005" s="127"/>
      <c r="J3005" s="127"/>
      <c r="K3005" s="120"/>
      <c r="L3005" s="127"/>
      <c r="M3005" s="127"/>
      <c r="N3005" s="120"/>
      <c r="O3005" s="127"/>
      <c r="P3005" s="127"/>
      <c r="Q3005" s="120"/>
      <c r="R3005" s="127"/>
      <c r="S3005" s="127"/>
      <c r="T3005" s="120"/>
      <c r="U3005" s="127"/>
      <c r="V3005" s="127"/>
      <c r="W3005" s="120"/>
      <c r="X3005" s="127"/>
      <c r="Y3005" s="127"/>
      <c r="Z3005" s="120"/>
      <c r="AA3005" s="127"/>
      <c r="AB3005" s="127"/>
      <c r="AC3005" s="120"/>
      <c r="AD3005" s="127"/>
      <c r="AE3005" s="127"/>
      <c r="AF3005" s="120"/>
      <c r="AG3005" s="127"/>
      <c r="AH3005" s="127"/>
      <c r="AI3005" s="120"/>
      <c r="AJ3005" s="127"/>
      <c r="AK3005" s="127"/>
      <c r="AL3005" s="120"/>
      <c r="AM3005" s="127"/>
      <c r="AN3005" s="127"/>
      <c r="AO3005" s="120"/>
      <c r="AP3005" s="127"/>
      <c r="AQ3005" s="127"/>
      <c r="AR3005" s="127"/>
      <c r="AS3005" s="127"/>
      <c r="AT3005" s="127"/>
      <c r="AU3005" s="120"/>
      <c r="AV3005" s="127"/>
      <c r="AW3005" s="127"/>
      <c r="AX3005" s="120"/>
      <c r="AY3005" s="127"/>
      <c r="AZ3005" s="127"/>
      <c r="BA3005" s="120"/>
      <c r="BB3005" s="127"/>
      <c r="BC3005" s="127"/>
      <c r="BD3005" s="120"/>
      <c r="BE3005" s="120"/>
      <c r="BF3005" s="120"/>
      <c r="BG3005" s="120"/>
      <c r="BH3005" s="120"/>
      <c r="BI3005" s="120"/>
      <c r="BJ3005" s="120"/>
      <c r="BK3005" s="128"/>
      <c r="BL3005" s="128"/>
    </row>
    <row r="3006" spans="1:64" x14ac:dyDescent="0.2">
      <c r="A3006" s="120"/>
      <c r="B3006" s="120"/>
      <c r="C3006" s="168"/>
      <c r="D3006" s="127"/>
      <c r="E3006" s="141"/>
      <c r="F3006" s="141"/>
      <c r="G3006" s="141"/>
      <c r="H3006" s="120"/>
      <c r="I3006" s="127"/>
      <c r="J3006" s="127"/>
      <c r="K3006" s="120"/>
      <c r="L3006" s="127"/>
      <c r="M3006" s="127"/>
      <c r="N3006" s="120"/>
      <c r="O3006" s="127"/>
      <c r="P3006" s="127"/>
      <c r="Q3006" s="120"/>
      <c r="R3006" s="127"/>
      <c r="S3006" s="127"/>
      <c r="T3006" s="120"/>
      <c r="U3006" s="127"/>
      <c r="V3006" s="127"/>
      <c r="W3006" s="120"/>
      <c r="X3006" s="127"/>
      <c r="Y3006" s="127"/>
      <c r="Z3006" s="120"/>
      <c r="AA3006" s="127"/>
      <c r="AB3006" s="127"/>
      <c r="AC3006" s="120"/>
      <c r="AD3006" s="127"/>
      <c r="AE3006" s="127"/>
      <c r="AF3006" s="120"/>
      <c r="AG3006" s="127"/>
      <c r="AH3006" s="127"/>
      <c r="AI3006" s="120"/>
      <c r="AJ3006" s="127"/>
      <c r="AK3006" s="127"/>
      <c r="AL3006" s="120"/>
      <c r="AM3006" s="127"/>
      <c r="AN3006" s="127"/>
      <c r="AO3006" s="120"/>
      <c r="AP3006" s="127"/>
      <c r="AQ3006" s="127"/>
      <c r="AR3006" s="127"/>
      <c r="AS3006" s="127"/>
      <c r="AT3006" s="127"/>
      <c r="AU3006" s="120"/>
      <c r="AV3006" s="127"/>
      <c r="AW3006" s="127"/>
      <c r="AX3006" s="120"/>
      <c r="AY3006" s="127"/>
      <c r="AZ3006" s="127"/>
      <c r="BA3006" s="120"/>
      <c r="BB3006" s="127"/>
      <c r="BC3006" s="127"/>
      <c r="BD3006" s="120"/>
      <c r="BE3006" s="120"/>
      <c r="BF3006" s="120"/>
      <c r="BG3006" s="120"/>
      <c r="BH3006" s="120"/>
      <c r="BI3006" s="120"/>
      <c r="BJ3006" s="120"/>
      <c r="BK3006" s="128"/>
      <c r="BL3006" s="128"/>
    </row>
    <row r="3007" spans="1:64" x14ac:dyDescent="0.2">
      <c r="A3007" s="120"/>
      <c r="B3007" s="120"/>
      <c r="C3007" s="168"/>
      <c r="D3007" s="127"/>
      <c r="E3007" s="141"/>
      <c r="F3007" s="141"/>
      <c r="G3007" s="141"/>
      <c r="H3007" s="120"/>
      <c r="I3007" s="127"/>
      <c r="J3007" s="127"/>
      <c r="K3007" s="120"/>
      <c r="L3007" s="127"/>
      <c r="M3007" s="127"/>
      <c r="N3007" s="120"/>
      <c r="O3007" s="127"/>
      <c r="P3007" s="127"/>
      <c r="Q3007" s="120"/>
      <c r="R3007" s="127"/>
      <c r="S3007" s="127"/>
      <c r="T3007" s="120"/>
      <c r="U3007" s="127"/>
      <c r="V3007" s="127"/>
      <c r="W3007" s="120"/>
      <c r="X3007" s="127"/>
      <c r="Y3007" s="127"/>
      <c r="Z3007" s="120"/>
      <c r="AA3007" s="127"/>
      <c r="AB3007" s="127"/>
      <c r="AC3007" s="120"/>
      <c r="AD3007" s="127"/>
      <c r="AE3007" s="127"/>
      <c r="AF3007" s="120"/>
      <c r="AG3007" s="127"/>
      <c r="AH3007" s="127"/>
      <c r="AI3007" s="120"/>
      <c r="AJ3007" s="127"/>
      <c r="AK3007" s="127"/>
      <c r="AL3007" s="120"/>
      <c r="AM3007" s="127"/>
      <c r="AN3007" s="127"/>
      <c r="AO3007" s="120"/>
      <c r="AP3007" s="127"/>
      <c r="AQ3007" s="127"/>
      <c r="AR3007" s="127"/>
      <c r="AS3007" s="127"/>
      <c r="AT3007" s="127"/>
      <c r="AU3007" s="120"/>
      <c r="AV3007" s="127"/>
      <c r="AW3007" s="127"/>
      <c r="AX3007" s="120"/>
      <c r="AY3007" s="127"/>
      <c r="AZ3007" s="127"/>
      <c r="BA3007" s="120"/>
      <c r="BB3007" s="127"/>
      <c r="BC3007" s="127"/>
      <c r="BD3007" s="120"/>
      <c r="BE3007" s="120"/>
      <c r="BF3007" s="120"/>
      <c r="BG3007" s="120"/>
      <c r="BH3007" s="120"/>
      <c r="BI3007" s="120"/>
      <c r="BJ3007" s="120"/>
      <c r="BK3007" s="128"/>
      <c r="BL3007" s="128"/>
    </row>
    <row r="3008" spans="1:64" x14ac:dyDescent="0.2">
      <c r="A3008" s="120"/>
      <c r="B3008" s="120"/>
      <c r="C3008" s="168"/>
      <c r="D3008" s="127"/>
      <c r="E3008" s="141"/>
      <c r="F3008" s="141"/>
      <c r="G3008" s="141"/>
      <c r="H3008" s="120"/>
      <c r="I3008" s="127"/>
      <c r="J3008" s="127"/>
      <c r="K3008" s="120"/>
      <c r="L3008" s="127"/>
      <c r="M3008" s="127"/>
      <c r="N3008" s="120"/>
      <c r="O3008" s="127"/>
      <c r="P3008" s="127"/>
      <c r="Q3008" s="120"/>
      <c r="R3008" s="127"/>
      <c r="S3008" s="127"/>
      <c r="T3008" s="120"/>
      <c r="U3008" s="127"/>
      <c r="V3008" s="127"/>
      <c r="W3008" s="120"/>
      <c r="X3008" s="127"/>
      <c r="Y3008" s="127"/>
      <c r="Z3008" s="120"/>
      <c r="AA3008" s="127"/>
      <c r="AB3008" s="127"/>
      <c r="AC3008" s="120"/>
      <c r="AD3008" s="127"/>
      <c r="AE3008" s="127"/>
      <c r="AF3008" s="120"/>
      <c r="AG3008" s="127"/>
      <c r="AH3008" s="127"/>
      <c r="AI3008" s="120"/>
      <c r="AJ3008" s="127"/>
      <c r="AK3008" s="127"/>
      <c r="AL3008" s="120"/>
      <c r="AM3008" s="127"/>
      <c r="AN3008" s="127"/>
      <c r="AO3008" s="120"/>
      <c r="AP3008" s="127"/>
      <c r="AQ3008" s="127"/>
      <c r="AR3008" s="127"/>
      <c r="AS3008" s="127"/>
      <c r="AT3008" s="127"/>
      <c r="AU3008" s="120"/>
      <c r="AV3008" s="127"/>
      <c r="AW3008" s="127"/>
      <c r="AX3008" s="120"/>
      <c r="AY3008" s="127"/>
      <c r="AZ3008" s="127"/>
      <c r="BA3008" s="120"/>
      <c r="BB3008" s="127"/>
      <c r="BC3008" s="127"/>
      <c r="BD3008" s="120"/>
      <c r="BE3008" s="120"/>
      <c r="BF3008" s="120"/>
      <c r="BG3008" s="120"/>
      <c r="BH3008" s="120"/>
      <c r="BI3008" s="120"/>
      <c r="BJ3008" s="120"/>
      <c r="BK3008" s="128"/>
      <c r="BL3008" s="128"/>
    </row>
    <row r="3009" spans="1:64" x14ac:dyDescent="0.2">
      <c r="A3009" s="120"/>
      <c r="B3009" s="120"/>
      <c r="C3009" s="168"/>
      <c r="D3009" s="127"/>
      <c r="E3009" s="141"/>
      <c r="F3009" s="141"/>
      <c r="G3009" s="141"/>
      <c r="H3009" s="120"/>
      <c r="I3009" s="127"/>
      <c r="J3009" s="127"/>
      <c r="K3009" s="120"/>
      <c r="L3009" s="127"/>
      <c r="M3009" s="127"/>
      <c r="N3009" s="120"/>
      <c r="O3009" s="127"/>
      <c r="P3009" s="127"/>
      <c r="Q3009" s="120"/>
      <c r="R3009" s="127"/>
      <c r="S3009" s="127"/>
      <c r="T3009" s="120"/>
      <c r="U3009" s="127"/>
      <c r="V3009" s="127"/>
      <c r="W3009" s="120"/>
      <c r="X3009" s="127"/>
      <c r="Y3009" s="127"/>
      <c r="Z3009" s="120"/>
      <c r="AA3009" s="127"/>
      <c r="AB3009" s="127"/>
      <c r="AC3009" s="120"/>
      <c r="AD3009" s="127"/>
      <c r="AE3009" s="127"/>
      <c r="AF3009" s="120"/>
      <c r="AG3009" s="127"/>
      <c r="AH3009" s="127"/>
      <c r="AI3009" s="120"/>
      <c r="AJ3009" s="127"/>
      <c r="AK3009" s="127"/>
      <c r="AL3009" s="120"/>
      <c r="AM3009" s="127"/>
      <c r="AN3009" s="127"/>
      <c r="AO3009" s="120"/>
      <c r="AP3009" s="127"/>
      <c r="AQ3009" s="127"/>
      <c r="AR3009" s="127"/>
      <c r="AS3009" s="127"/>
      <c r="AT3009" s="127"/>
      <c r="AU3009" s="120"/>
      <c r="AV3009" s="127"/>
      <c r="AW3009" s="127"/>
      <c r="AX3009" s="120"/>
      <c r="AY3009" s="127"/>
      <c r="AZ3009" s="127"/>
      <c r="BA3009" s="120"/>
      <c r="BB3009" s="127"/>
      <c r="BC3009" s="127"/>
      <c r="BD3009" s="120"/>
      <c r="BE3009" s="120"/>
      <c r="BF3009" s="120"/>
      <c r="BG3009" s="120"/>
      <c r="BH3009" s="120"/>
      <c r="BI3009" s="120"/>
      <c r="BJ3009" s="120"/>
      <c r="BK3009" s="128"/>
      <c r="BL3009" s="128"/>
    </row>
    <row r="3010" spans="1:64" x14ac:dyDescent="0.2">
      <c r="A3010" s="120"/>
      <c r="B3010" s="120"/>
      <c r="C3010" s="168"/>
      <c r="D3010" s="127"/>
      <c r="E3010" s="141"/>
      <c r="F3010" s="141"/>
      <c r="G3010" s="141"/>
      <c r="H3010" s="120"/>
      <c r="I3010" s="127"/>
      <c r="J3010" s="127"/>
      <c r="K3010" s="120"/>
      <c r="L3010" s="127"/>
      <c r="M3010" s="127"/>
      <c r="N3010" s="120"/>
      <c r="O3010" s="127"/>
      <c r="P3010" s="127"/>
      <c r="Q3010" s="120"/>
      <c r="R3010" s="127"/>
      <c r="S3010" s="127"/>
      <c r="T3010" s="120"/>
      <c r="U3010" s="127"/>
      <c r="V3010" s="127"/>
      <c r="W3010" s="120"/>
      <c r="X3010" s="127"/>
      <c r="Y3010" s="127"/>
      <c r="Z3010" s="120"/>
      <c r="AA3010" s="127"/>
      <c r="AB3010" s="127"/>
      <c r="AC3010" s="120"/>
      <c r="AD3010" s="127"/>
      <c r="AE3010" s="127"/>
      <c r="AF3010" s="120"/>
      <c r="AG3010" s="127"/>
      <c r="AH3010" s="127"/>
      <c r="AI3010" s="120"/>
      <c r="AJ3010" s="127"/>
      <c r="AK3010" s="127"/>
      <c r="AL3010" s="120"/>
      <c r="AM3010" s="127"/>
      <c r="AN3010" s="127"/>
      <c r="AO3010" s="120"/>
      <c r="AP3010" s="127"/>
      <c r="AQ3010" s="127"/>
      <c r="AR3010" s="127"/>
      <c r="AS3010" s="127"/>
      <c r="AT3010" s="127"/>
      <c r="AU3010" s="120"/>
      <c r="AV3010" s="127"/>
      <c r="AW3010" s="127"/>
      <c r="AX3010" s="120"/>
      <c r="AY3010" s="127"/>
      <c r="AZ3010" s="127"/>
      <c r="BA3010" s="120"/>
      <c r="BB3010" s="127"/>
      <c r="BC3010" s="127"/>
      <c r="BD3010" s="120"/>
      <c r="BE3010" s="120"/>
      <c r="BF3010" s="120"/>
      <c r="BG3010" s="120"/>
      <c r="BH3010" s="120"/>
      <c r="BI3010" s="120"/>
      <c r="BJ3010" s="120"/>
      <c r="BK3010" s="128"/>
      <c r="BL3010" s="128"/>
    </row>
    <row r="3011" spans="1:64" x14ac:dyDescent="0.2">
      <c r="A3011" s="120"/>
      <c r="B3011" s="120"/>
      <c r="C3011" s="168"/>
      <c r="D3011" s="127"/>
      <c r="E3011" s="141"/>
      <c r="F3011" s="141"/>
      <c r="G3011" s="141"/>
      <c r="H3011" s="120"/>
      <c r="I3011" s="127"/>
      <c r="J3011" s="127"/>
      <c r="K3011" s="120"/>
      <c r="L3011" s="127"/>
      <c r="M3011" s="127"/>
      <c r="N3011" s="120"/>
      <c r="O3011" s="127"/>
      <c r="P3011" s="127"/>
      <c r="Q3011" s="120"/>
      <c r="R3011" s="127"/>
      <c r="S3011" s="127"/>
      <c r="T3011" s="120"/>
      <c r="U3011" s="127"/>
      <c r="V3011" s="127"/>
      <c r="W3011" s="120"/>
      <c r="X3011" s="127"/>
      <c r="Y3011" s="127"/>
      <c r="Z3011" s="120"/>
      <c r="AA3011" s="127"/>
      <c r="AB3011" s="127"/>
      <c r="AC3011" s="120"/>
      <c r="AD3011" s="127"/>
      <c r="AE3011" s="127"/>
      <c r="AF3011" s="120"/>
      <c r="AG3011" s="127"/>
      <c r="AH3011" s="127"/>
      <c r="AI3011" s="120"/>
      <c r="AJ3011" s="127"/>
      <c r="AK3011" s="127"/>
      <c r="AL3011" s="120"/>
      <c r="AM3011" s="127"/>
      <c r="AN3011" s="127"/>
      <c r="AO3011" s="120"/>
      <c r="AP3011" s="127"/>
      <c r="AQ3011" s="127"/>
      <c r="AR3011" s="127"/>
      <c r="AS3011" s="127"/>
      <c r="AT3011" s="127"/>
      <c r="AU3011" s="120"/>
      <c r="AV3011" s="127"/>
      <c r="AW3011" s="127"/>
      <c r="AX3011" s="120"/>
      <c r="AY3011" s="127"/>
      <c r="AZ3011" s="127"/>
      <c r="BA3011" s="120"/>
      <c r="BB3011" s="127"/>
      <c r="BC3011" s="127"/>
      <c r="BD3011" s="120"/>
      <c r="BE3011" s="120"/>
      <c r="BF3011" s="120"/>
      <c r="BG3011" s="120"/>
      <c r="BH3011" s="120"/>
      <c r="BI3011" s="120"/>
      <c r="BJ3011" s="120"/>
      <c r="BK3011" s="128"/>
      <c r="BL3011" s="128"/>
    </row>
    <row r="3012" spans="1:64" x14ac:dyDescent="0.2">
      <c r="A3012" s="120"/>
      <c r="B3012" s="120"/>
      <c r="C3012" s="168"/>
      <c r="D3012" s="127"/>
      <c r="E3012" s="141"/>
      <c r="F3012" s="141"/>
      <c r="G3012" s="141"/>
      <c r="H3012" s="120"/>
      <c r="I3012" s="127"/>
      <c r="J3012" s="127"/>
      <c r="K3012" s="120"/>
      <c r="L3012" s="127"/>
      <c r="M3012" s="127"/>
      <c r="N3012" s="120"/>
      <c r="O3012" s="127"/>
      <c r="P3012" s="127"/>
      <c r="Q3012" s="120"/>
      <c r="R3012" s="127"/>
      <c r="S3012" s="127"/>
      <c r="T3012" s="120"/>
      <c r="U3012" s="127"/>
      <c r="V3012" s="127"/>
      <c r="W3012" s="120"/>
      <c r="X3012" s="127"/>
      <c r="Y3012" s="127"/>
      <c r="Z3012" s="120"/>
      <c r="AA3012" s="127"/>
      <c r="AB3012" s="127"/>
      <c r="AC3012" s="120"/>
      <c r="AD3012" s="127"/>
      <c r="AE3012" s="127"/>
      <c r="AF3012" s="120"/>
      <c r="AG3012" s="127"/>
      <c r="AH3012" s="127"/>
      <c r="AI3012" s="120"/>
      <c r="AJ3012" s="127"/>
      <c r="AK3012" s="127"/>
      <c r="AL3012" s="120"/>
      <c r="AM3012" s="127"/>
      <c r="AN3012" s="127"/>
      <c r="AO3012" s="120"/>
      <c r="AP3012" s="127"/>
      <c r="AQ3012" s="127"/>
      <c r="AR3012" s="127"/>
      <c r="AS3012" s="127"/>
      <c r="AT3012" s="127"/>
      <c r="AU3012" s="120"/>
      <c r="AV3012" s="127"/>
      <c r="AW3012" s="127"/>
      <c r="AX3012" s="120"/>
      <c r="AY3012" s="127"/>
      <c r="AZ3012" s="127"/>
      <c r="BA3012" s="120"/>
      <c r="BB3012" s="127"/>
      <c r="BC3012" s="127"/>
      <c r="BD3012" s="120"/>
      <c r="BE3012" s="120"/>
      <c r="BF3012" s="120"/>
      <c r="BG3012" s="120"/>
      <c r="BH3012" s="120"/>
      <c r="BI3012" s="120"/>
      <c r="BJ3012" s="120"/>
      <c r="BK3012" s="128"/>
      <c r="BL3012" s="128"/>
    </row>
    <row r="3013" spans="1:64" x14ac:dyDescent="0.2">
      <c r="A3013" s="120"/>
      <c r="B3013" s="120"/>
      <c r="C3013" s="168"/>
      <c r="D3013" s="127"/>
      <c r="E3013" s="141"/>
      <c r="F3013" s="141"/>
      <c r="G3013" s="141"/>
      <c r="H3013" s="120"/>
      <c r="I3013" s="127"/>
      <c r="J3013" s="127"/>
      <c r="K3013" s="120"/>
      <c r="L3013" s="127"/>
      <c r="M3013" s="127"/>
      <c r="N3013" s="120"/>
      <c r="O3013" s="127"/>
      <c r="P3013" s="127"/>
      <c r="Q3013" s="120"/>
      <c r="R3013" s="127"/>
      <c r="S3013" s="127"/>
      <c r="T3013" s="120"/>
      <c r="U3013" s="127"/>
      <c r="V3013" s="127"/>
      <c r="W3013" s="120"/>
      <c r="X3013" s="127"/>
      <c r="Y3013" s="127"/>
      <c r="Z3013" s="120"/>
      <c r="AA3013" s="127"/>
      <c r="AB3013" s="127"/>
      <c r="AC3013" s="120"/>
      <c r="AD3013" s="127"/>
      <c r="AE3013" s="127"/>
      <c r="AF3013" s="120"/>
      <c r="AG3013" s="127"/>
      <c r="AH3013" s="127"/>
      <c r="AI3013" s="120"/>
      <c r="AJ3013" s="127"/>
      <c r="AK3013" s="127"/>
      <c r="AL3013" s="120"/>
      <c r="AM3013" s="127"/>
      <c r="AN3013" s="127"/>
      <c r="AO3013" s="120"/>
      <c r="AP3013" s="127"/>
      <c r="AQ3013" s="127"/>
      <c r="AR3013" s="127"/>
      <c r="AS3013" s="127"/>
      <c r="AT3013" s="127"/>
      <c r="AU3013" s="120"/>
      <c r="AV3013" s="127"/>
      <c r="AW3013" s="127"/>
      <c r="AX3013" s="120"/>
      <c r="AY3013" s="127"/>
      <c r="AZ3013" s="127"/>
      <c r="BA3013" s="120"/>
      <c r="BB3013" s="127"/>
      <c r="BC3013" s="127"/>
      <c r="BD3013" s="120"/>
      <c r="BE3013" s="120"/>
      <c r="BF3013" s="120"/>
      <c r="BG3013" s="120"/>
      <c r="BH3013" s="120"/>
      <c r="BI3013" s="120"/>
      <c r="BJ3013" s="120"/>
      <c r="BK3013" s="128"/>
      <c r="BL3013" s="128"/>
    </row>
    <row r="3014" spans="1:64" x14ac:dyDescent="0.2">
      <c r="A3014" s="120"/>
      <c r="B3014" s="120"/>
      <c r="C3014" s="168"/>
      <c r="D3014" s="127"/>
      <c r="E3014" s="141"/>
      <c r="F3014" s="141"/>
      <c r="G3014" s="141"/>
      <c r="H3014" s="120"/>
      <c r="I3014" s="127"/>
      <c r="J3014" s="127"/>
      <c r="K3014" s="120"/>
      <c r="L3014" s="127"/>
      <c r="M3014" s="127"/>
      <c r="N3014" s="120"/>
      <c r="O3014" s="127"/>
      <c r="P3014" s="127"/>
      <c r="Q3014" s="120"/>
      <c r="R3014" s="127"/>
      <c r="S3014" s="127"/>
      <c r="T3014" s="120"/>
      <c r="U3014" s="127"/>
      <c r="V3014" s="127"/>
      <c r="W3014" s="120"/>
      <c r="X3014" s="127"/>
      <c r="Y3014" s="127"/>
      <c r="Z3014" s="120"/>
      <c r="AA3014" s="127"/>
      <c r="AB3014" s="127"/>
      <c r="AC3014" s="120"/>
      <c r="AD3014" s="127"/>
      <c r="AE3014" s="127"/>
      <c r="AF3014" s="120"/>
      <c r="AG3014" s="127"/>
      <c r="AH3014" s="127"/>
      <c r="AI3014" s="120"/>
      <c r="AJ3014" s="127"/>
      <c r="AK3014" s="127"/>
      <c r="AL3014" s="120"/>
      <c r="AM3014" s="127"/>
      <c r="AN3014" s="127"/>
      <c r="AO3014" s="120"/>
      <c r="AP3014" s="127"/>
      <c r="AQ3014" s="127"/>
      <c r="AR3014" s="127"/>
      <c r="AS3014" s="127"/>
      <c r="AT3014" s="127"/>
      <c r="AU3014" s="120"/>
      <c r="AV3014" s="127"/>
      <c r="AW3014" s="127"/>
      <c r="AX3014" s="120"/>
      <c r="AY3014" s="127"/>
      <c r="AZ3014" s="127"/>
      <c r="BA3014" s="120"/>
      <c r="BB3014" s="127"/>
      <c r="BC3014" s="127"/>
      <c r="BD3014" s="120"/>
      <c r="BE3014" s="120"/>
      <c r="BF3014" s="120"/>
      <c r="BG3014" s="120"/>
      <c r="BH3014" s="120"/>
      <c r="BI3014" s="120"/>
      <c r="BJ3014" s="120"/>
      <c r="BK3014" s="128"/>
      <c r="BL3014" s="128"/>
    </row>
    <row r="3015" spans="1:64" x14ac:dyDescent="0.2">
      <c r="A3015" s="120"/>
      <c r="B3015" s="120"/>
      <c r="C3015" s="168"/>
      <c r="D3015" s="127"/>
      <c r="E3015" s="141"/>
      <c r="F3015" s="141"/>
      <c r="G3015" s="141"/>
      <c r="H3015" s="120"/>
      <c r="I3015" s="127"/>
      <c r="J3015" s="127"/>
      <c r="K3015" s="120"/>
      <c r="L3015" s="127"/>
      <c r="M3015" s="127"/>
      <c r="N3015" s="120"/>
      <c r="O3015" s="127"/>
      <c r="P3015" s="127"/>
      <c r="Q3015" s="120"/>
      <c r="R3015" s="127"/>
      <c r="S3015" s="127"/>
      <c r="T3015" s="120"/>
      <c r="U3015" s="127"/>
      <c r="V3015" s="127"/>
      <c r="W3015" s="120"/>
      <c r="X3015" s="127"/>
      <c r="Y3015" s="127"/>
      <c r="Z3015" s="120"/>
      <c r="AA3015" s="127"/>
      <c r="AB3015" s="127"/>
      <c r="AC3015" s="120"/>
      <c r="AD3015" s="127"/>
      <c r="AE3015" s="127"/>
      <c r="AF3015" s="120"/>
      <c r="AG3015" s="127"/>
      <c r="AH3015" s="127"/>
      <c r="AI3015" s="120"/>
      <c r="AJ3015" s="127"/>
      <c r="AK3015" s="127"/>
      <c r="AL3015" s="120"/>
      <c r="AM3015" s="127"/>
      <c r="AN3015" s="127"/>
      <c r="AO3015" s="120"/>
      <c r="AP3015" s="127"/>
      <c r="AQ3015" s="127"/>
      <c r="AR3015" s="127"/>
      <c r="AS3015" s="127"/>
      <c r="AT3015" s="127"/>
      <c r="AU3015" s="120"/>
      <c r="AV3015" s="127"/>
      <c r="AW3015" s="127"/>
      <c r="AX3015" s="120"/>
      <c r="AY3015" s="127"/>
      <c r="AZ3015" s="127"/>
      <c r="BA3015" s="120"/>
      <c r="BB3015" s="127"/>
      <c r="BC3015" s="127"/>
      <c r="BD3015" s="120"/>
      <c r="BE3015" s="120"/>
      <c r="BF3015" s="120"/>
      <c r="BG3015" s="120"/>
      <c r="BH3015" s="120"/>
      <c r="BI3015" s="120"/>
      <c r="BJ3015" s="120"/>
      <c r="BK3015" s="128"/>
      <c r="BL3015" s="128"/>
    </row>
    <row r="3016" spans="1:64" x14ac:dyDescent="0.2">
      <c r="A3016" s="120"/>
      <c r="B3016" s="120"/>
      <c r="C3016" s="168"/>
      <c r="D3016" s="127"/>
      <c r="E3016" s="141"/>
      <c r="F3016" s="141"/>
      <c r="G3016" s="141"/>
      <c r="H3016" s="120"/>
      <c r="I3016" s="127"/>
      <c r="J3016" s="127"/>
      <c r="K3016" s="120"/>
      <c r="L3016" s="127"/>
      <c r="M3016" s="127"/>
      <c r="N3016" s="120"/>
      <c r="O3016" s="127"/>
      <c r="P3016" s="127"/>
      <c r="Q3016" s="120"/>
      <c r="R3016" s="127"/>
      <c r="S3016" s="127"/>
      <c r="T3016" s="120"/>
      <c r="U3016" s="127"/>
      <c r="V3016" s="127"/>
      <c r="W3016" s="120"/>
      <c r="X3016" s="127"/>
      <c r="Y3016" s="127"/>
      <c r="Z3016" s="120"/>
      <c r="AA3016" s="127"/>
      <c r="AB3016" s="127"/>
      <c r="AC3016" s="120"/>
      <c r="AD3016" s="127"/>
      <c r="AE3016" s="127"/>
      <c r="AF3016" s="120"/>
      <c r="AG3016" s="127"/>
      <c r="AH3016" s="127"/>
      <c r="AI3016" s="120"/>
      <c r="AJ3016" s="127"/>
      <c r="AK3016" s="127"/>
      <c r="AL3016" s="120"/>
      <c r="AM3016" s="127"/>
      <c r="AN3016" s="127"/>
      <c r="AO3016" s="120"/>
      <c r="AP3016" s="127"/>
      <c r="AQ3016" s="127"/>
      <c r="AR3016" s="127"/>
      <c r="AS3016" s="127"/>
      <c r="AT3016" s="127"/>
      <c r="AU3016" s="120"/>
      <c r="AV3016" s="127"/>
      <c r="AW3016" s="127"/>
      <c r="AX3016" s="120"/>
      <c r="AY3016" s="127"/>
      <c r="AZ3016" s="127"/>
      <c r="BA3016" s="120"/>
      <c r="BB3016" s="127"/>
      <c r="BC3016" s="127"/>
      <c r="BD3016" s="120"/>
      <c r="BE3016" s="120"/>
      <c r="BF3016" s="120"/>
      <c r="BG3016" s="120"/>
      <c r="BH3016" s="120"/>
      <c r="BI3016" s="120"/>
      <c r="BJ3016" s="120"/>
      <c r="BK3016" s="128"/>
      <c r="BL3016" s="128"/>
    </row>
    <row r="3017" spans="1:64" x14ac:dyDescent="0.2">
      <c r="A3017" s="120"/>
      <c r="B3017" s="120"/>
      <c r="C3017" s="168"/>
      <c r="D3017" s="127"/>
      <c r="E3017" s="141"/>
      <c r="F3017" s="141"/>
      <c r="G3017" s="141"/>
      <c r="H3017" s="120"/>
      <c r="I3017" s="127"/>
      <c r="J3017" s="127"/>
      <c r="K3017" s="120"/>
      <c r="L3017" s="127"/>
      <c r="M3017" s="127"/>
      <c r="N3017" s="120"/>
      <c r="O3017" s="127"/>
      <c r="P3017" s="127"/>
      <c r="Q3017" s="120"/>
      <c r="R3017" s="127"/>
      <c r="S3017" s="127"/>
      <c r="T3017" s="120"/>
      <c r="U3017" s="127"/>
      <c r="V3017" s="127"/>
      <c r="W3017" s="120"/>
      <c r="X3017" s="127"/>
      <c r="Y3017" s="127"/>
      <c r="Z3017" s="120"/>
      <c r="AA3017" s="127"/>
      <c r="AB3017" s="127"/>
      <c r="AC3017" s="120"/>
      <c r="AD3017" s="127"/>
      <c r="AE3017" s="127"/>
      <c r="AF3017" s="120"/>
      <c r="AG3017" s="127"/>
      <c r="AH3017" s="127"/>
      <c r="AI3017" s="120"/>
      <c r="AJ3017" s="127"/>
      <c r="AK3017" s="127"/>
      <c r="AL3017" s="120"/>
      <c r="AM3017" s="127"/>
      <c r="AN3017" s="127"/>
      <c r="AO3017" s="120"/>
      <c r="AP3017" s="127"/>
      <c r="AQ3017" s="127"/>
      <c r="AR3017" s="127"/>
      <c r="AS3017" s="127"/>
      <c r="AT3017" s="127"/>
      <c r="AU3017" s="120"/>
      <c r="AV3017" s="127"/>
      <c r="AW3017" s="127"/>
      <c r="AX3017" s="120"/>
      <c r="AY3017" s="127"/>
      <c r="AZ3017" s="127"/>
      <c r="BA3017" s="120"/>
      <c r="BB3017" s="127"/>
      <c r="BC3017" s="127"/>
      <c r="BD3017" s="120"/>
      <c r="BE3017" s="120"/>
      <c r="BF3017" s="120"/>
      <c r="BG3017" s="120"/>
      <c r="BH3017" s="120"/>
      <c r="BI3017" s="120"/>
      <c r="BJ3017" s="120"/>
      <c r="BK3017" s="128"/>
      <c r="BL3017" s="128"/>
    </row>
    <row r="3018" spans="1:64" x14ac:dyDescent="0.2">
      <c r="A3018" s="120"/>
      <c r="B3018" s="120"/>
      <c r="C3018" s="168"/>
      <c r="D3018" s="127"/>
      <c r="E3018" s="141"/>
      <c r="F3018" s="141"/>
      <c r="G3018" s="141"/>
      <c r="H3018" s="120"/>
      <c r="I3018" s="127"/>
      <c r="J3018" s="127"/>
      <c r="K3018" s="120"/>
      <c r="L3018" s="127"/>
      <c r="M3018" s="127"/>
      <c r="N3018" s="120"/>
      <c r="O3018" s="127"/>
      <c r="P3018" s="127"/>
      <c r="Q3018" s="120"/>
      <c r="R3018" s="127"/>
      <c r="S3018" s="127"/>
      <c r="T3018" s="120"/>
      <c r="U3018" s="127"/>
      <c r="V3018" s="127"/>
      <c r="W3018" s="120"/>
      <c r="X3018" s="127"/>
      <c r="Y3018" s="127"/>
      <c r="Z3018" s="120"/>
      <c r="AA3018" s="127"/>
      <c r="AB3018" s="127"/>
      <c r="AC3018" s="120"/>
      <c r="AD3018" s="127"/>
      <c r="AE3018" s="127"/>
      <c r="AF3018" s="120"/>
      <c r="AG3018" s="127"/>
      <c r="AH3018" s="127"/>
      <c r="AI3018" s="120"/>
      <c r="AJ3018" s="127"/>
      <c r="AK3018" s="127"/>
      <c r="AL3018" s="120"/>
      <c r="AM3018" s="127"/>
      <c r="AN3018" s="127"/>
      <c r="AO3018" s="120"/>
      <c r="AP3018" s="127"/>
      <c r="AQ3018" s="127"/>
      <c r="AR3018" s="127"/>
      <c r="AS3018" s="127"/>
      <c r="AT3018" s="127"/>
      <c r="AU3018" s="120"/>
      <c r="AV3018" s="127"/>
      <c r="AW3018" s="127"/>
      <c r="AX3018" s="120"/>
      <c r="AY3018" s="127"/>
      <c r="AZ3018" s="127"/>
      <c r="BA3018" s="120"/>
      <c r="BB3018" s="127"/>
      <c r="BC3018" s="127"/>
      <c r="BD3018" s="120"/>
      <c r="BE3018" s="120"/>
      <c r="BF3018" s="120"/>
      <c r="BG3018" s="120"/>
      <c r="BH3018" s="120"/>
      <c r="BI3018" s="120"/>
      <c r="BJ3018" s="120"/>
      <c r="BK3018" s="128"/>
      <c r="BL3018" s="128"/>
    </row>
    <row r="3019" spans="1:64" x14ac:dyDescent="0.2">
      <c r="A3019" s="120"/>
      <c r="B3019" s="120"/>
      <c r="C3019" s="168"/>
      <c r="D3019" s="127"/>
      <c r="E3019" s="141"/>
      <c r="F3019" s="141"/>
      <c r="G3019" s="141"/>
      <c r="H3019" s="120"/>
      <c r="I3019" s="127"/>
      <c r="J3019" s="127"/>
      <c r="K3019" s="120"/>
      <c r="L3019" s="127"/>
      <c r="M3019" s="127"/>
      <c r="N3019" s="120"/>
      <c r="O3019" s="127"/>
      <c r="P3019" s="127"/>
      <c r="Q3019" s="120"/>
      <c r="R3019" s="127"/>
      <c r="S3019" s="127"/>
      <c r="T3019" s="120"/>
      <c r="U3019" s="127"/>
      <c r="V3019" s="127"/>
      <c r="W3019" s="120"/>
      <c r="X3019" s="127"/>
      <c r="Y3019" s="127"/>
      <c r="Z3019" s="120"/>
      <c r="AA3019" s="127"/>
      <c r="AB3019" s="127"/>
      <c r="AC3019" s="120"/>
      <c r="AD3019" s="127"/>
      <c r="AE3019" s="127"/>
      <c r="AF3019" s="120"/>
      <c r="AG3019" s="127"/>
      <c r="AH3019" s="127"/>
      <c r="AI3019" s="120"/>
      <c r="AJ3019" s="127"/>
      <c r="AK3019" s="127"/>
      <c r="AL3019" s="120"/>
      <c r="AM3019" s="127"/>
      <c r="AN3019" s="127"/>
      <c r="AO3019" s="120"/>
      <c r="AP3019" s="127"/>
      <c r="AQ3019" s="127"/>
      <c r="AR3019" s="127"/>
      <c r="AS3019" s="127"/>
      <c r="AT3019" s="127"/>
      <c r="AU3019" s="120"/>
      <c r="AV3019" s="127"/>
      <c r="AW3019" s="127"/>
      <c r="AX3019" s="120"/>
      <c r="AY3019" s="127"/>
      <c r="AZ3019" s="127"/>
      <c r="BA3019" s="120"/>
      <c r="BB3019" s="127"/>
      <c r="BC3019" s="127"/>
      <c r="BD3019" s="120"/>
      <c r="BE3019" s="120"/>
      <c r="BF3019" s="120"/>
      <c r="BG3019" s="120"/>
      <c r="BH3019" s="120"/>
      <c r="BI3019" s="120"/>
      <c r="BJ3019" s="120"/>
      <c r="BK3019" s="128"/>
      <c r="BL3019" s="128"/>
    </row>
    <row r="3020" spans="1:64" x14ac:dyDescent="0.2">
      <c r="A3020" s="120"/>
      <c r="B3020" s="120"/>
      <c r="C3020" s="168"/>
      <c r="D3020" s="127"/>
      <c r="E3020" s="141"/>
      <c r="F3020" s="141"/>
      <c r="G3020" s="141"/>
      <c r="H3020" s="120"/>
      <c r="I3020" s="127"/>
      <c r="J3020" s="127"/>
      <c r="K3020" s="120"/>
      <c r="L3020" s="127"/>
      <c r="M3020" s="127"/>
      <c r="N3020" s="120"/>
      <c r="O3020" s="127"/>
      <c r="P3020" s="127"/>
      <c r="Q3020" s="120"/>
      <c r="R3020" s="127"/>
      <c r="S3020" s="127"/>
      <c r="T3020" s="120"/>
      <c r="U3020" s="127"/>
      <c r="V3020" s="127"/>
      <c r="W3020" s="120"/>
      <c r="X3020" s="127"/>
      <c r="Y3020" s="127"/>
      <c r="Z3020" s="120"/>
      <c r="AA3020" s="127"/>
      <c r="AB3020" s="127"/>
      <c r="AC3020" s="120"/>
      <c r="AD3020" s="127"/>
      <c r="AE3020" s="127"/>
      <c r="AF3020" s="120"/>
      <c r="AG3020" s="127"/>
      <c r="AH3020" s="127"/>
      <c r="AI3020" s="120"/>
      <c r="AJ3020" s="127"/>
      <c r="AK3020" s="127"/>
      <c r="AL3020" s="120"/>
      <c r="AM3020" s="127"/>
      <c r="AN3020" s="127"/>
      <c r="AO3020" s="120"/>
      <c r="AP3020" s="127"/>
      <c r="AQ3020" s="127"/>
      <c r="AR3020" s="127"/>
      <c r="AS3020" s="127"/>
      <c r="AT3020" s="127"/>
      <c r="AU3020" s="120"/>
      <c r="AV3020" s="127"/>
      <c r="AW3020" s="127"/>
      <c r="AX3020" s="120"/>
      <c r="AY3020" s="127"/>
      <c r="AZ3020" s="127"/>
      <c r="BA3020" s="120"/>
      <c r="BB3020" s="127"/>
      <c r="BC3020" s="127"/>
      <c r="BD3020" s="120"/>
      <c r="BE3020" s="120"/>
      <c r="BF3020" s="120"/>
      <c r="BG3020" s="120"/>
      <c r="BH3020" s="120"/>
      <c r="BI3020" s="120"/>
      <c r="BJ3020" s="120"/>
      <c r="BK3020" s="128"/>
      <c r="BL3020" s="128"/>
    </row>
    <row r="3021" spans="1:64" x14ac:dyDescent="0.2">
      <c r="A3021" s="120"/>
      <c r="B3021" s="120"/>
      <c r="C3021" s="168"/>
      <c r="D3021" s="127"/>
      <c r="E3021" s="141"/>
      <c r="F3021" s="141"/>
      <c r="G3021" s="141"/>
      <c r="H3021" s="120"/>
      <c r="I3021" s="127"/>
      <c r="J3021" s="127"/>
      <c r="K3021" s="120"/>
      <c r="L3021" s="127"/>
      <c r="M3021" s="127"/>
      <c r="N3021" s="120"/>
      <c r="O3021" s="127"/>
      <c r="P3021" s="127"/>
      <c r="Q3021" s="120"/>
      <c r="R3021" s="127"/>
      <c r="S3021" s="127"/>
      <c r="T3021" s="120"/>
      <c r="U3021" s="127"/>
      <c r="V3021" s="127"/>
      <c r="W3021" s="120"/>
      <c r="X3021" s="127"/>
      <c r="Y3021" s="127"/>
      <c r="Z3021" s="120"/>
      <c r="AA3021" s="127"/>
      <c r="AB3021" s="127"/>
      <c r="AC3021" s="120"/>
      <c r="AD3021" s="127"/>
      <c r="AE3021" s="127"/>
      <c r="AF3021" s="120"/>
      <c r="AG3021" s="127"/>
      <c r="AH3021" s="127"/>
      <c r="AI3021" s="120"/>
      <c r="AJ3021" s="127"/>
      <c r="AK3021" s="127"/>
      <c r="AL3021" s="120"/>
      <c r="AM3021" s="127"/>
      <c r="AN3021" s="127"/>
      <c r="AO3021" s="120"/>
      <c r="AP3021" s="127"/>
      <c r="AQ3021" s="127"/>
      <c r="AR3021" s="127"/>
      <c r="AS3021" s="127"/>
      <c r="AT3021" s="127"/>
      <c r="AU3021" s="120"/>
      <c r="AV3021" s="127"/>
      <c r="AW3021" s="127"/>
      <c r="AX3021" s="120"/>
      <c r="AY3021" s="127"/>
      <c r="AZ3021" s="127"/>
      <c r="BA3021" s="120"/>
      <c r="BB3021" s="127"/>
      <c r="BC3021" s="127"/>
      <c r="BD3021" s="120"/>
      <c r="BE3021" s="120"/>
      <c r="BF3021" s="120"/>
      <c r="BG3021" s="120"/>
      <c r="BH3021" s="120"/>
      <c r="BI3021" s="120"/>
      <c r="BJ3021" s="120"/>
      <c r="BK3021" s="128"/>
      <c r="BL3021" s="128"/>
    </row>
    <row r="3022" spans="1:64" x14ac:dyDescent="0.2">
      <c r="A3022" s="120"/>
      <c r="B3022" s="120"/>
      <c r="C3022" s="168"/>
      <c r="D3022" s="127"/>
      <c r="E3022" s="141"/>
      <c r="F3022" s="141"/>
      <c r="G3022" s="141"/>
      <c r="H3022" s="120"/>
      <c r="I3022" s="127"/>
      <c r="J3022" s="127"/>
      <c r="K3022" s="120"/>
      <c r="L3022" s="127"/>
      <c r="M3022" s="127"/>
      <c r="N3022" s="120"/>
      <c r="O3022" s="127"/>
      <c r="P3022" s="127"/>
      <c r="Q3022" s="120"/>
      <c r="R3022" s="127"/>
      <c r="S3022" s="127"/>
      <c r="T3022" s="120"/>
      <c r="U3022" s="127"/>
      <c r="V3022" s="127"/>
      <c r="W3022" s="120"/>
      <c r="X3022" s="127"/>
      <c r="Y3022" s="127"/>
      <c r="Z3022" s="120"/>
      <c r="AA3022" s="127"/>
      <c r="AB3022" s="127"/>
      <c r="AC3022" s="120"/>
      <c r="AD3022" s="127"/>
      <c r="AE3022" s="127"/>
      <c r="AF3022" s="120"/>
      <c r="AG3022" s="127"/>
      <c r="AH3022" s="127"/>
      <c r="AI3022" s="120"/>
      <c r="AJ3022" s="127"/>
      <c r="AK3022" s="127"/>
      <c r="AL3022" s="120"/>
      <c r="AM3022" s="127"/>
      <c r="AN3022" s="127"/>
      <c r="AO3022" s="120"/>
      <c r="AP3022" s="127"/>
      <c r="AQ3022" s="127"/>
      <c r="AR3022" s="127"/>
      <c r="AS3022" s="127"/>
      <c r="AT3022" s="127"/>
      <c r="AU3022" s="120"/>
      <c r="AV3022" s="127"/>
      <c r="AW3022" s="127"/>
      <c r="AX3022" s="120"/>
      <c r="AY3022" s="127"/>
      <c r="AZ3022" s="127"/>
      <c r="BA3022" s="120"/>
      <c r="BB3022" s="127"/>
      <c r="BC3022" s="127"/>
      <c r="BD3022" s="120"/>
      <c r="BE3022" s="120"/>
      <c r="BF3022" s="120"/>
      <c r="BG3022" s="120"/>
      <c r="BH3022" s="120"/>
      <c r="BI3022" s="120"/>
      <c r="BJ3022" s="120"/>
      <c r="BK3022" s="128"/>
      <c r="BL3022" s="128"/>
    </row>
    <row r="3023" spans="1:64" x14ac:dyDescent="0.2">
      <c r="A3023" s="120"/>
      <c r="B3023" s="120"/>
      <c r="C3023" s="168"/>
      <c r="D3023" s="127"/>
      <c r="E3023" s="141"/>
      <c r="F3023" s="141"/>
      <c r="G3023" s="141"/>
      <c r="H3023" s="120"/>
      <c r="I3023" s="127"/>
      <c r="J3023" s="127"/>
      <c r="K3023" s="120"/>
      <c r="L3023" s="127"/>
      <c r="M3023" s="127"/>
      <c r="N3023" s="120"/>
      <c r="O3023" s="127"/>
      <c r="P3023" s="127"/>
      <c r="Q3023" s="120"/>
      <c r="R3023" s="127"/>
      <c r="S3023" s="127"/>
      <c r="T3023" s="120"/>
      <c r="U3023" s="127"/>
      <c r="V3023" s="127"/>
      <c r="W3023" s="120"/>
      <c r="X3023" s="127"/>
      <c r="Y3023" s="127"/>
      <c r="Z3023" s="120"/>
      <c r="AA3023" s="127"/>
      <c r="AB3023" s="127"/>
      <c r="AC3023" s="120"/>
      <c r="AD3023" s="127"/>
      <c r="AE3023" s="127"/>
      <c r="AF3023" s="120"/>
      <c r="AG3023" s="127"/>
      <c r="AH3023" s="127"/>
      <c r="AI3023" s="120"/>
      <c r="AJ3023" s="127"/>
      <c r="AK3023" s="127"/>
      <c r="AL3023" s="120"/>
      <c r="AM3023" s="127"/>
      <c r="AN3023" s="127"/>
      <c r="AO3023" s="120"/>
      <c r="AP3023" s="127"/>
      <c r="AQ3023" s="127"/>
      <c r="AR3023" s="127"/>
      <c r="AS3023" s="127"/>
      <c r="AT3023" s="127"/>
      <c r="AU3023" s="120"/>
      <c r="AV3023" s="127"/>
      <c r="AW3023" s="127"/>
      <c r="AX3023" s="120"/>
      <c r="AY3023" s="127"/>
      <c r="AZ3023" s="127"/>
      <c r="BA3023" s="120"/>
      <c r="BB3023" s="127"/>
      <c r="BC3023" s="127"/>
      <c r="BD3023" s="120"/>
      <c r="BE3023" s="120"/>
      <c r="BF3023" s="120"/>
      <c r="BG3023" s="120"/>
      <c r="BH3023" s="120"/>
      <c r="BI3023" s="120"/>
      <c r="BJ3023" s="120"/>
      <c r="BK3023" s="128"/>
      <c r="BL3023" s="128"/>
    </row>
    <row r="3024" spans="1:64" x14ac:dyDescent="0.2">
      <c r="A3024" s="120"/>
      <c r="B3024" s="120"/>
      <c r="C3024" s="168"/>
      <c r="D3024" s="127"/>
      <c r="E3024" s="141"/>
      <c r="F3024" s="141"/>
      <c r="G3024" s="141"/>
      <c r="H3024" s="120"/>
      <c r="I3024" s="127"/>
      <c r="J3024" s="127"/>
      <c r="K3024" s="120"/>
      <c r="L3024" s="127"/>
      <c r="M3024" s="127"/>
      <c r="N3024" s="120"/>
      <c r="O3024" s="127"/>
      <c r="P3024" s="127"/>
      <c r="Q3024" s="120"/>
      <c r="R3024" s="127"/>
      <c r="S3024" s="127"/>
      <c r="T3024" s="120"/>
      <c r="U3024" s="127"/>
      <c r="V3024" s="127"/>
      <c r="W3024" s="120"/>
      <c r="X3024" s="127"/>
      <c r="Y3024" s="127"/>
      <c r="Z3024" s="120"/>
      <c r="AA3024" s="127"/>
      <c r="AB3024" s="127"/>
      <c r="AC3024" s="120"/>
      <c r="AD3024" s="127"/>
      <c r="AE3024" s="127"/>
      <c r="AF3024" s="120"/>
      <c r="AG3024" s="127"/>
      <c r="AH3024" s="127"/>
      <c r="AI3024" s="120"/>
      <c r="AJ3024" s="127"/>
      <c r="AK3024" s="127"/>
      <c r="AL3024" s="120"/>
      <c r="AM3024" s="127"/>
      <c r="AN3024" s="127"/>
      <c r="AO3024" s="120"/>
      <c r="AP3024" s="127"/>
      <c r="AQ3024" s="127"/>
      <c r="AR3024" s="127"/>
      <c r="AS3024" s="127"/>
      <c r="AT3024" s="127"/>
      <c r="AU3024" s="120"/>
      <c r="AV3024" s="127"/>
      <c r="AW3024" s="127"/>
      <c r="AX3024" s="120"/>
      <c r="AY3024" s="127"/>
      <c r="AZ3024" s="127"/>
      <c r="BA3024" s="120"/>
      <c r="BB3024" s="127"/>
      <c r="BC3024" s="127"/>
      <c r="BD3024" s="120"/>
      <c r="BE3024" s="120"/>
      <c r="BF3024" s="120"/>
      <c r="BG3024" s="120"/>
      <c r="BH3024" s="120"/>
      <c r="BI3024" s="120"/>
      <c r="BJ3024" s="120"/>
      <c r="BK3024" s="128"/>
      <c r="BL3024" s="128"/>
    </row>
    <row r="3025" spans="1:64" x14ac:dyDescent="0.2">
      <c r="A3025" s="120"/>
      <c r="B3025" s="120"/>
      <c r="C3025" s="168"/>
      <c r="D3025" s="127"/>
      <c r="E3025" s="141"/>
      <c r="F3025" s="141"/>
      <c r="G3025" s="141"/>
      <c r="H3025" s="120"/>
      <c r="I3025" s="127"/>
      <c r="J3025" s="127"/>
      <c r="K3025" s="120"/>
      <c r="L3025" s="127"/>
      <c r="M3025" s="127"/>
      <c r="N3025" s="120"/>
      <c r="O3025" s="127"/>
      <c r="P3025" s="127"/>
      <c r="Q3025" s="120"/>
      <c r="R3025" s="127"/>
      <c r="S3025" s="127"/>
      <c r="T3025" s="120"/>
      <c r="U3025" s="127"/>
      <c r="V3025" s="127"/>
      <c r="W3025" s="120"/>
      <c r="X3025" s="127"/>
      <c r="Y3025" s="127"/>
      <c r="Z3025" s="120"/>
      <c r="AA3025" s="127"/>
      <c r="AB3025" s="127"/>
      <c r="AC3025" s="120"/>
      <c r="AD3025" s="127"/>
      <c r="AE3025" s="127"/>
      <c r="AF3025" s="120"/>
      <c r="AG3025" s="127"/>
      <c r="AH3025" s="127"/>
      <c r="AI3025" s="120"/>
      <c r="AJ3025" s="127"/>
      <c r="AK3025" s="127"/>
      <c r="AL3025" s="120"/>
      <c r="AM3025" s="127"/>
      <c r="AN3025" s="127"/>
      <c r="AO3025" s="120"/>
      <c r="AP3025" s="127"/>
      <c r="AQ3025" s="127"/>
      <c r="AR3025" s="127"/>
      <c r="AS3025" s="127"/>
      <c r="AT3025" s="127"/>
      <c r="AU3025" s="120"/>
      <c r="AV3025" s="127"/>
      <c r="AW3025" s="127"/>
      <c r="AX3025" s="120"/>
      <c r="AY3025" s="127"/>
      <c r="AZ3025" s="127"/>
      <c r="BA3025" s="120"/>
      <c r="BB3025" s="127"/>
      <c r="BC3025" s="127"/>
      <c r="BD3025" s="120"/>
      <c r="BE3025" s="120"/>
      <c r="BF3025" s="120"/>
      <c r="BG3025" s="120"/>
      <c r="BH3025" s="120"/>
      <c r="BI3025" s="120"/>
      <c r="BJ3025" s="120"/>
      <c r="BK3025" s="128"/>
      <c r="BL3025" s="128"/>
    </row>
    <row r="3026" spans="1:64" x14ac:dyDescent="0.2">
      <c r="A3026" s="120"/>
      <c r="B3026" s="120"/>
      <c r="C3026" s="168"/>
      <c r="D3026" s="127"/>
      <c r="E3026" s="141"/>
      <c r="F3026" s="141"/>
      <c r="G3026" s="141"/>
      <c r="H3026" s="120"/>
      <c r="I3026" s="127"/>
      <c r="J3026" s="127"/>
      <c r="K3026" s="120"/>
      <c r="L3026" s="127"/>
      <c r="M3026" s="127"/>
      <c r="N3026" s="120"/>
      <c r="O3026" s="127"/>
      <c r="P3026" s="127"/>
      <c r="Q3026" s="120"/>
      <c r="R3026" s="127"/>
      <c r="S3026" s="127"/>
      <c r="T3026" s="120"/>
      <c r="U3026" s="127"/>
      <c r="V3026" s="127"/>
      <c r="W3026" s="120"/>
      <c r="X3026" s="127"/>
      <c r="Y3026" s="127"/>
      <c r="Z3026" s="120"/>
      <c r="AA3026" s="127"/>
      <c r="AB3026" s="127"/>
      <c r="AC3026" s="120"/>
      <c r="AD3026" s="127"/>
      <c r="AE3026" s="127"/>
      <c r="AF3026" s="120"/>
      <c r="AG3026" s="127"/>
      <c r="AH3026" s="127"/>
      <c r="AI3026" s="120"/>
      <c r="AJ3026" s="127"/>
      <c r="AK3026" s="127"/>
      <c r="AL3026" s="120"/>
      <c r="AM3026" s="127"/>
      <c r="AN3026" s="127"/>
      <c r="AO3026" s="120"/>
      <c r="AP3026" s="127"/>
      <c r="AQ3026" s="127"/>
      <c r="AR3026" s="127"/>
      <c r="AS3026" s="127"/>
      <c r="AT3026" s="127"/>
      <c r="AU3026" s="120"/>
      <c r="AV3026" s="127"/>
      <c r="AW3026" s="127"/>
      <c r="AX3026" s="120"/>
      <c r="AY3026" s="127"/>
      <c r="AZ3026" s="127"/>
      <c r="BA3026" s="120"/>
      <c r="BB3026" s="127"/>
      <c r="BC3026" s="127"/>
      <c r="BD3026" s="120"/>
      <c r="BE3026" s="120"/>
      <c r="BF3026" s="120"/>
      <c r="BG3026" s="120"/>
      <c r="BH3026" s="120"/>
      <c r="BI3026" s="120"/>
      <c r="BJ3026" s="120"/>
      <c r="BK3026" s="128"/>
      <c r="BL3026" s="128"/>
    </row>
    <row r="3027" spans="1:64" x14ac:dyDescent="0.2">
      <c r="A3027" s="120"/>
      <c r="B3027" s="120"/>
      <c r="C3027" s="168"/>
      <c r="D3027" s="127"/>
      <c r="E3027" s="141"/>
      <c r="F3027" s="141"/>
      <c r="G3027" s="141"/>
      <c r="H3027" s="120"/>
      <c r="I3027" s="127"/>
      <c r="J3027" s="127"/>
      <c r="K3027" s="120"/>
      <c r="L3027" s="127"/>
      <c r="M3027" s="127"/>
      <c r="N3027" s="120"/>
      <c r="O3027" s="127"/>
      <c r="P3027" s="127"/>
      <c r="Q3027" s="120"/>
      <c r="R3027" s="127"/>
      <c r="S3027" s="127"/>
      <c r="T3027" s="120"/>
      <c r="U3027" s="127"/>
      <c r="V3027" s="127"/>
      <c r="W3027" s="120"/>
      <c r="X3027" s="127"/>
      <c r="Y3027" s="127"/>
      <c r="Z3027" s="120"/>
      <c r="AA3027" s="127"/>
      <c r="AB3027" s="127"/>
      <c r="AC3027" s="120"/>
      <c r="AD3027" s="127"/>
      <c r="AE3027" s="127"/>
      <c r="AF3027" s="120"/>
      <c r="AG3027" s="127"/>
      <c r="AH3027" s="127"/>
      <c r="AI3027" s="120"/>
      <c r="AJ3027" s="127"/>
      <c r="AK3027" s="127"/>
      <c r="AL3027" s="120"/>
      <c r="AM3027" s="127"/>
      <c r="AN3027" s="127"/>
      <c r="AO3027" s="120"/>
      <c r="AP3027" s="127"/>
      <c r="AQ3027" s="127"/>
      <c r="AR3027" s="127"/>
      <c r="AS3027" s="127"/>
      <c r="AT3027" s="127"/>
      <c r="AU3027" s="120"/>
      <c r="AV3027" s="127"/>
      <c r="AW3027" s="127"/>
      <c r="AX3027" s="120"/>
      <c r="AY3027" s="127"/>
      <c r="AZ3027" s="127"/>
      <c r="BA3027" s="120"/>
      <c r="BB3027" s="127"/>
      <c r="BC3027" s="127"/>
      <c r="BD3027" s="120"/>
      <c r="BE3027" s="120"/>
      <c r="BF3027" s="120"/>
      <c r="BG3027" s="120"/>
      <c r="BH3027" s="120"/>
      <c r="BI3027" s="120"/>
      <c r="BJ3027" s="120"/>
      <c r="BK3027" s="128"/>
      <c r="BL3027" s="128"/>
    </row>
    <row r="3028" spans="1:64" x14ac:dyDescent="0.2">
      <c r="A3028" s="120"/>
      <c r="B3028" s="120"/>
      <c r="C3028" s="168"/>
      <c r="D3028" s="127"/>
      <c r="E3028" s="141"/>
      <c r="F3028" s="141"/>
      <c r="G3028" s="141"/>
      <c r="H3028" s="120"/>
      <c r="I3028" s="127"/>
      <c r="J3028" s="127"/>
      <c r="K3028" s="120"/>
      <c r="L3028" s="127"/>
      <c r="M3028" s="127"/>
      <c r="N3028" s="120"/>
      <c r="O3028" s="127"/>
      <c r="P3028" s="127"/>
      <c r="Q3028" s="120"/>
      <c r="R3028" s="127"/>
      <c r="S3028" s="127"/>
      <c r="T3028" s="120"/>
      <c r="U3028" s="127"/>
      <c r="V3028" s="127"/>
      <c r="W3028" s="120"/>
      <c r="X3028" s="127"/>
      <c r="Y3028" s="127"/>
      <c r="Z3028" s="120"/>
      <c r="AA3028" s="127"/>
      <c r="AB3028" s="127"/>
      <c r="AC3028" s="120"/>
      <c r="AD3028" s="127"/>
      <c r="AE3028" s="127"/>
      <c r="AF3028" s="120"/>
      <c r="AG3028" s="127"/>
      <c r="AH3028" s="127"/>
      <c r="AI3028" s="120"/>
      <c r="AJ3028" s="127"/>
      <c r="AK3028" s="127"/>
      <c r="AL3028" s="120"/>
      <c r="AM3028" s="127"/>
      <c r="AN3028" s="127"/>
      <c r="AO3028" s="120"/>
      <c r="AP3028" s="127"/>
      <c r="AQ3028" s="127"/>
      <c r="AR3028" s="127"/>
      <c r="AS3028" s="127"/>
      <c r="AT3028" s="127"/>
      <c r="AU3028" s="120"/>
      <c r="AV3028" s="127"/>
      <c r="AW3028" s="127"/>
      <c r="AX3028" s="120"/>
      <c r="AY3028" s="127"/>
      <c r="AZ3028" s="127"/>
      <c r="BA3028" s="120"/>
      <c r="BB3028" s="127"/>
      <c r="BC3028" s="127"/>
      <c r="BD3028" s="120"/>
      <c r="BE3028" s="120"/>
      <c r="BF3028" s="120"/>
      <c r="BG3028" s="120"/>
      <c r="BH3028" s="120"/>
      <c r="BI3028" s="120"/>
      <c r="BJ3028" s="120"/>
      <c r="BK3028" s="128"/>
      <c r="BL3028" s="128"/>
    </row>
    <row r="3029" spans="1:64" x14ac:dyDescent="0.2">
      <c r="A3029" s="120"/>
      <c r="B3029" s="120"/>
      <c r="C3029" s="168"/>
      <c r="D3029" s="127"/>
      <c r="E3029" s="141"/>
      <c r="F3029" s="141"/>
      <c r="G3029" s="141"/>
      <c r="H3029" s="120"/>
      <c r="I3029" s="127"/>
      <c r="J3029" s="127"/>
      <c r="K3029" s="120"/>
      <c r="L3029" s="127"/>
      <c r="M3029" s="127"/>
      <c r="N3029" s="120"/>
      <c r="O3029" s="127"/>
      <c r="P3029" s="127"/>
      <c r="Q3029" s="120"/>
      <c r="R3029" s="127"/>
      <c r="S3029" s="127"/>
      <c r="T3029" s="120"/>
      <c r="U3029" s="127"/>
      <c r="V3029" s="127"/>
      <c r="W3029" s="120"/>
      <c r="X3029" s="127"/>
      <c r="Y3029" s="127"/>
      <c r="Z3029" s="120"/>
      <c r="AA3029" s="127"/>
      <c r="AB3029" s="127"/>
      <c r="AC3029" s="120"/>
      <c r="AD3029" s="127"/>
      <c r="AE3029" s="127"/>
      <c r="AF3029" s="120"/>
      <c r="AG3029" s="127"/>
      <c r="AH3029" s="127"/>
      <c r="AI3029" s="120"/>
      <c r="AJ3029" s="127"/>
      <c r="AK3029" s="127"/>
      <c r="AL3029" s="120"/>
      <c r="AM3029" s="127"/>
      <c r="AN3029" s="127"/>
      <c r="AO3029" s="120"/>
      <c r="AP3029" s="127"/>
      <c r="AQ3029" s="127"/>
      <c r="AR3029" s="127"/>
      <c r="AS3029" s="127"/>
      <c r="AT3029" s="127"/>
      <c r="AU3029" s="120"/>
      <c r="AV3029" s="127"/>
      <c r="AW3029" s="127"/>
      <c r="AX3029" s="120"/>
      <c r="AY3029" s="127"/>
      <c r="AZ3029" s="127"/>
      <c r="BA3029" s="120"/>
      <c r="BB3029" s="127"/>
      <c r="BC3029" s="127"/>
      <c r="BD3029" s="120"/>
      <c r="BE3029" s="120"/>
      <c r="BF3029" s="120"/>
      <c r="BG3029" s="120"/>
      <c r="BH3029" s="120"/>
      <c r="BI3029" s="120"/>
      <c r="BJ3029" s="120"/>
      <c r="BK3029" s="128"/>
      <c r="BL3029" s="128"/>
    </row>
    <row r="3030" spans="1:64" x14ac:dyDescent="0.2">
      <c r="A3030" s="120"/>
      <c r="B3030" s="120"/>
      <c r="C3030" s="168"/>
      <c r="D3030" s="127"/>
      <c r="E3030" s="141"/>
      <c r="F3030" s="141"/>
      <c r="G3030" s="141"/>
      <c r="H3030" s="120"/>
      <c r="I3030" s="127"/>
      <c r="J3030" s="127"/>
      <c r="K3030" s="120"/>
      <c r="L3030" s="127"/>
      <c r="M3030" s="127"/>
      <c r="N3030" s="120"/>
      <c r="O3030" s="127"/>
      <c r="P3030" s="127"/>
      <c r="Q3030" s="120"/>
      <c r="R3030" s="127"/>
      <c r="S3030" s="127"/>
      <c r="T3030" s="120"/>
      <c r="U3030" s="127"/>
      <c r="V3030" s="127"/>
      <c r="W3030" s="120"/>
      <c r="X3030" s="127"/>
      <c r="Y3030" s="127"/>
      <c r="Z3030" s="120"/>
      <c r="AA3030" s="127"/>
      <c r="AB3030" s="127"/>
      <c r="AC3030" s="120"/>
      <c r="AD3030" s="127"/>
      <c r="AE3030" s="127"/>
      <c r="AF3030" s="120"/>
      <c r="AG3030" s="127"/>
      <c r="AH3030" s="127"/>
      <c r="AI3030" s="120"/>
      <c r="AJ3030" s="127"/>
      <c r="AK3030" s="127"/>
      <c r="AL3030" s="120"/>
      <c r="AM3030" s="127"/>
      <c r="AN3030" s="127"/>
      <c r="AO3030" s="120"/>
      <c r="AP3030" s="127"/>
      <c r="AQ3030" s="127"/>
      <c r="AR3030" s="127"/>
      <c r="AS3030" s="127"/>
      <c r="AT3030" s="127"/>
      <c r="AU3030" s="120"/>
      <c r="AV3030" s="127"/>
      <c r="AW3030" s="127"/>
      <c r="AX3030" s="120"/>
      <c r="AY3030" s="127"/>
      <c r="AZ3030" s="127"/>
      <c r="BA3030" s="120"/>
      <c r="BB3030" s="127"/>
      <c r="BC3030" s="127"/>
      <c r="BD3030" s="120"/>
      <c r="BE3030" s="120"/>
      <c r="BF3030" s="120"/>
      <c r="BG3030" s="120"/>
      <c r="BH3030" s="120"/>
      <c r="BI3030" s="120"/>
      <c r="BJ3030" s="120"/>
      <c r="BK3030" s="128"/>
      <c r="BL3030" s="128"/>
    </row>
    <row r="3031" spans="1:64" x14ac:dyDescent="0.2">
      <c r="A3031" s="120"/>
      <c r="B3031" s="120"/>
      <c r="C3031" s="168"/>
      <c r="D3031" s="127"/>
      <c r="E3031" s="141"/>
      <c r="F3031" s="141"/>
      <c r="G3031" s="141"/>
      <c r="H3031" s="120"/>
      <c r="I3031" s="127"/>
      <c r="J3031" s="127"/>
      <c r="K3031" s="120"/>
      <c r="L3031" s="127"/>
      <c r="M3031" s="127"/>
      <c r="N3031" s="120"/>
      <c r="O3031" s="127"/>
      <c r="P3031" s="127"/>
      <c r="Q3031" s="120"/>
      <c r="R3031" s="127"/>
      <c r="S3031" s="127"/>
      <c r="T3031" s="120"/>
      <c r="U3031" s="127"/>
      <c r="V3031" s="127"/>
      <c r="W3031" s="120"/>
      <c r="X3031" s="127"/>
      <c r="Y3031" s="127"/>
      <c r="Z3031" s="120"/>
      <c r="AA3031" s="127"/>
      <c r="AB3031" s="127"/>
      <c r="AC3031" s="120"/>
      <c r="AD3031" s="127"/>
      <c r="AE3031" s="127"/>
      <c r="AF3031" s="120"/>
      <c r="AG3031" s="127"/>
      <c r="AH3031" s="127"/>
      <c r="AI3031" s="120"/>
      <c r="AJ3031" s="127"/>
      <c r="AK3031" s="127"/>
      <c r="AL3031" s="120"/>
      <c r="AM3031" s="127"/>
      <c r="AN3031" s="127"/>
      <c r="AO3031" s="120"/>
      <c r="AP3031" s="127"/>
      <c r="AQ3031" s="127"/>
      <c r="AR3031" s="127"/>
      <c r="AS3031" s="127"/>
      <c r="AT3031" s="127"/>
      <c r="AU3031" s="120"/>
      <c r="AV3031" s="127"/>
      <c r="AW3031" s="127"/>
      <c r="AX3031" s="120"/>
      <c r="AY3031" s="127"/>
      <c r="AZ3031" s="127"/>
      <c r="BA3031" s="120"/>
      <c r="BB3031" s="127"/>
      <c r="BC3031" s="127"/>
      <c r="BD3031" s="120"/>
      <c r="BE3031" s="120"/>
      <c r="BF3031" s="120"/>
      <c r="BG3031" s="120"/>
      <c r="BH3031" s="120"/>
      <c r="BI3031" s="120"/>
      <c r="BJ3031" s="120"/>
      <c r="BK3031" s="128"/>
      <c r="BL3031" s="128"/>
    </row>
    <row r="3032" spans="1:64" x14ac:dyDescent="0.2">
      <c r="A3032" s="120"/>
      <c r="B3032" s="120"/>
      <c r="C3032" s="168"/>
      <c r="D3032" s="127"/>
      <c r="E3032" s="141"/>
      <c r="F3032" s="141"/>
      <c r="G3032" s="141"/>
      <c r="H3032" s="120"/>
      <c r="I3032" s="127"/>
      <c r="J3032" s="127"/>
      <c r="K3032" s="120"/>
      <c r="L3032" s="127"/>
      <c r="M3032" s="127"/>
      <c r="N3032" s="120"/>
      <c r="O3032" s="127"/>
      <c r="P3032" s="127"/>
      <c r="Q3032" s="120"/>
      <c r="R3032" s="127"/>
      <c r="S3032" s="127"/>
      <c r="T3032" s="120"/>
      <c r="U3032" s="127"/>
      <c r="V3032" s="127"/>
      <c r="W3032" s="120"/>
      <c r="X3032" s="127"/>
      <c r="Y3032" s="127"/>
      <c r="Z3032" s="120"/>
      <c r="AA3032" s="127"/>
      <c r="AB3032" s="127"/>
      <c r="AC3032" s="120"/>
      <c r="AD3032" s="127"/>
      <c r="AE3032" s="127"/>
      <c r="AF3032" s="120"/>
      <c r="AG3032" s="127"/>
      <c r="AH3032" s="127"/>
      <c r="AI3032" s="120"/>
      <c r="AJ3032" s="127"/>
      <c r="AK3032" s="127"/>
      <c r="AL3032" s="120"/>
      <c r="AM3032" s="127"/>
      <c r="AN3032" s="127"/>
      <c r="AO3032" s="120"/>
      <c r="AP3032" s="127"/>
      <c r="AQ3032" s="127"/>
      <c r="AR3032" s="127"/>
      <c r="AS3032" s="127"/>
      <c r="AT3032" s="127"/>
      <c r="AU3032" s="120"/>
      <c r="AV3032" s="127"/>
      <c r="AW3032" s="127"/>
      <c r="AX3032" s="120"/>
      <c r="AY3032" s="127"/>
      <c r="AZ3032" s="127"/>
      <c r="BA3032" s="120"/>
      <c r="BB3032" s="127"/>
      <c r="BC3032" s="127"/>
      <c r="BD3032" s="120"/>
      <c r="BE3032" s="120"/>
      <c r="BF3032" s="120"/>
      <c r="BG3032" s="120"/>
      <c r="BH3032" s="120"/>
      <c r="BI3032" s="120"/>
      <c r="BJ3032" s="120"/>
      <c r="BK3032" s="128"/>
      <c r="BL3032" s="128"/>
    </row>
    <row r="3033" spans="1:64" x14ac:dyDescent="0.2">
      <c r="A3033" s="120"/>
      <c r="B3033" s="120"/>
      <c r="C3033" s="168"/>
      <c r="D3033" s="127"/>
      <c r="E3033" s="141"/>
      <c r="F3033" s="141"/>
      <c r="G3033" s="141"/>
      <c r="H3033" s="120"/>
      <c r="I3033" s="127"/>
      <c r="J3033" s="127"/>
      <c r="K3033" s="120"/>
      <c r="L3033" s="127"/>
      <c r="M3033" s="127"/>
      <c r="N3033" s="120"/>
      <c r="O3033" s="127"/>
      <c r="P3033" s="127"/>
      <c r="Q3033" s="120"/>
      <c r="R3033" s="127"/>
      <c r="S3033" s="127"/>
      <c r="T3033" s="120"/>
      <c r="U3033" s="127"/>
      <c r="V3033" s="127"/>
      <c r="W3033" s="120"/>
      <c r="X3033" s="127"/>
      <c r="Y3033" s="127"/>
      <c r="Z3033" s="120"/>
      <c r="AA3033" s="127"/>
      <c r="AB3033" s="127"/>
      <c r="AC3033" s="120"/>
      <c r="AD3033" s="127"/>
      <c r="AE3033" s="127"/>
      <c r="AF3033" s="120"/>
      <c r="AG3033" s="127"/>
      <c r="AH3033" s="127"/>
      <c r="AI3033" s="120"/>
      <c r="AJ3033" s="127"/>
      <c r="AK3033" s="127"/>
      <c r="AL3033" s="120"/>
      <c r="AM3033" s="127"/>
      <c r="AN3033" s="127"/>
      <c r="AO3033" s="120"/>
      <c r="AP3033" s="127"/>
      <c r="AQ3033" s="127"/>
      <c r="AR3033" s="127"/>
      <c r="AS3033" s="127"/>
      <c r="AT3033" s="127"/>
      <c r="AU3033" s="120"/>
      <c r="AV3033" s="127"/>
      <c r="AW3033" s="127"/>
      <c r="AX3033" s="120"/>
      <c r="AY3033" s="127"/>
      <c r="AZ3033" s="127"/>
      <c r="BA3033" s="120"/>
      <c r="BB3033" s="127"/>
      <c r="BC3033" s="127"/>
      <c r="BD3033" s="120"/>
      <c r="BE3033" s="120"/>
      <c r="BF3033" s="120"/>
      <c r="BG3033" s="120"/>
      <c r="BH3033" s="120"/>
      <c r="BI3033" s="120"/>
      <c r="BJ3033" s="120"/>
      <c r="BK3033" s="128"/>
      <c r="BL3033" s="128"/>
    </row>
    <row r="3034" spans="1:64" x14ac:dyDescent="0.2">
      <c r="A3034" s="120"/>
      <c r="B3034" s="120"/>
      <c r="C3034" s="168"/>
      <c r="D3034" s="127"/>
      <c r="E3034" s="141"/>
      <c r="F3034" s="141"/>
      <c r="G3034" s="141"/>
      <c r="H3034" s="120"/>
      <c r="I3034" s="127"/>
      <c r="J3034" s="127"/>
      <c r="K3034" s="120"/>
      <c r="L3034" s="127"/>
      <c r="M3034" s="127"/>
      <c r="N3034" s="120"/>
      <c r="O3034" s="127"/>
      <c r="P3034" s="127"/>
      <c r="Q3034" s="120"/>
      <c r="R3034" s="127"/>
      <c r="S3034" s="127"/>
      <c r="T3034" s="120"/>
      <c r="U3034" s="127"/>
      <c r="V3034" s="127"/>
      <c r="W3034" s="120"/>
      <c r="X3034" s="127"/>
      <c r="Y3034" s="127"/>
      <c r="Z3034" s="120"/>
      <c r="AA3034" s="127"/>
      <c r="AB3034" s="127"/>
      <c r="AC3034" s="120"/>
      <c r="AD3034" s="127"/>
      <c r="AE3034" s="127"/>
      <c r="AF3034" s="120"/>
      <c r="AG3034" s="127"/>
      <c r="AH3034" s="127"/>
      <c r="AI3034" s="120"/>
      <c r="AJ3034" s="127"/>
      <c r="AK3034" s="127"/>
      <c r="AL3034" s="120"/>
      <c r="AM3034" s="127"/>
      <c r="AN3034" s="127"/>
      <c r="AO3034" s="120"/>
      <c r="AP3034" s="127"/>
      <c r="AQ3034" s="127"/>
      <c r="AR3034" s="127"/>
      <c r="AS3034" s="127"/>
      <c r="AT3034" s="127"/>
      <c r="AU3034" s="120"/>
      <c r="AV3034" s="127"/>
      <c r="AW3034" s="127"/>
      <c r="AX3034" s="120"/>
      <c r="AY3034" s="127"/>
      <c r="AZ3034" s="127"/>
      <c r="BA3034" s="120"/>
      <c r="BB3034" s="127"/>
      <c r="BC3034" s="127"/>
      <c r="BD3034" s="120"/>
      <c r="BE3034" s="120"/>
      <c r="BF3034" s="120"/>
      <c r="BG3034" s="120"/>
      <c r="BH3034" s="120"/>
      <c r="BI3034" s="120"/>
      <c r="BJ3034" s="120"/>
      <c r="BK3034" s="128"/>
      <c r="BL3034" s="128"/>
    </row>
    <row r="3035" spans="1:64" x14ac:dyDescent="0.2">
      <c r="A3035" s="120"/>
      <c r="B3035" s="120"/>
      <c r="C3035" s="168"/>
      <c r="D3035" s="127"/>
      <c r="E3035" s="141"/>
      <c r="F3035" s="141"/>
      <c r="G3035" s="141"/>
      <c r="H3035" s="120"/>
      <c r="I3035" s="127"/>
      <c r="J3035" s="127"/>
      <c r="K3035" s="120"/>
      <c r="L3035" s="127"/>
      <c r="M3035" s="127"/>
      <c r="N3035" s="120"/>
      <c r="O3035" s="127"/>
      <c r="P3035" s="127"/>
      <c r="Q3035" s="120"/>
      <c r="R3035" s="127"/>
      <c r="S3035" s="127"/>
      <c r="T3035" s="120"/>
      <c r="U3035" s="127"/>
      <c r="V3035" s="127"/>
      <c r="W3035" s="120"/>
      <c r="X3035" s="127"/>
      <c r="Y3035" s="127"/>
      <c r="Z3035" s="120"/>
      <c r="AA3035" s="127"/>
      <c r="AB3035" s="127"/>
      <c r="AC3035" s="120"/>
      <c r="AD3035" s="127"/>
      <c r="AE3035" s="127"/>
      <c r="AF3035" s="120"/>
      <c r="AG3035" s="127"/>
      <c r="AH3035" s="127"/>
      <c r="AI3035" s="120"/>
      <c r="AJ3035" s="127"/>
      <c r="AK3035" s="127"/>
      <c r="AL3035" s="120"/>
      <c r="AM3035" s="127"/>
      <c r="AN3035" s="127"/>
      <c r="AO3035" s="120"/>
      <c r="AP3035" s="127"/>
      <c r="AQ3035" s="127"/>
      <c r="AR3035" s="127"/>
      <c r="AS3035" s="127"/>
      <c r="AT3035" s="127"/>
      <c r="AU3035" s="120"/>
      <c r="AV3035" s="127"/>
      <c r="AW3035" s="127"/>
      <c r="AX3035" s="120"/>
      <c r="AY3035" s="127"/>
      <c r="AZ3035" s="127"/>
      <c r="BA3035" s="120"/>
      <c r="BB3035" s="127"/>
      <c r="BC3035" s="127"/>
      <c r="BD3035" s="120"/>
      <c r="BE3035" s="120"/>
      <c r="BF3035" s="120"/>
      <c r="BG3035" s="120"/>
      <c r="BH3035" s="120"/>
      <c r="BI3035" s="120"/>
      <c r="BJ3035" s="120"/>
      <c r="BK3035" s="128"/>
      <c r="BL3035" s="128"/>
    </row>
    <row r="3036" spans="1:64" x14ac:dyDescent="0.2">
      <c r="A3036" s="120"/>
      <c r="B3036" s="120"/>
      <c r="C3036" s="168"/>
      <c r="D3036" s="127"/>
      <c r="E3036" s="141"/>
      <c r="F3036" s="141"/>
      <c r="G3036" s="141"/>
      <c r="H3036" s="120"/>
      <c r="I3036" s="127"/>
      <c r="J3036" s="127"/>
      <c r="K3036" s="120"/>
      <c r="L3036" s="127"/>
      <c r="M3036" s="127"/>
      <c r="N3036" s="120"/>
      <c r="O3036" s="127"/>
      <c r="P3036" s="127"/>
      <c r="Q3036" s="120"/>
      <c r="R3036" s="127"/>
      <c r="S3036" s="127"/>
      <c r="T3036" s="120"/>
      <c r="U3036" s="127"/>
      <c r="V3036" s="127"/>
      <c r="W3036" s="120"/>
      <c r="X3036" s="127"/>
      <c r="Y3036" s="127"/>
      <c r="Z3036" s="120"/>
      <c r="AA3036" s="127"/>
      <c r="AB3036" s="127"/>
      <c r="AC3036" s="120"/>
      <c r="AD3036" s="127"/>
      <c r="AE3036" s="127"/>
      <c r="AF3036" s="120"/>
      <c r="AG3036" s="127"/>
      <c r="AH3036" s="127"/>
      <c r="AI3036" s="120"/>
      <c r="AJ3036" s="127"/>
      <c r="AK3036" s="127"/>
      <c r="AL3036" s="120"/>
      <c r="AM3036" s="127"/>
      <c r="AN3036" s="127"/>
      <c r="AO3036" s="120"/>
      <c r="AP3036" s="127"/>
      <c r="AQ3036" s="127"/>
      <c r="AR3036" s="127"/>
      <c r="AS3036" s="127"/>
      <c r="AT3036" s="127"/>
      <c r="AU3036" s="120"/>
      <c r="AV3036" s="127"/>
      <c r="AW3036" s="127"/>
      <c r="AX3036" s="120"/>
      <c r="AY3036" s="127"/>
      <c r="AZ3036" s="127"/>
      <c r="BA3036" s="120"/>
      <c r="BB3036" s="127"/>
      <c r="BC3036" s="127"/>
      <c r="BD3036" s="120"/>
      <c r="BE3036" s="120"/>
      <c r="BF3036" s="120"/>
      <c r="BG3036" s="120"/>
      <c r="BH3036" s="120"/>
      <c r="BI3036" s="120"/>
      <c r="BJ3036" s="120"/>
      <c r="BK3036" s="128"/>
      <c r="BL3036" s="128"/>
    </row>
    <row r="3037" spans="1:64" x14ac:dyDescent="0.2">
      <c r="A3037" s="120"/>
      <c r="B3037" s="120"/>
      <c r="C3037" s="168"/>
      <c r="D3037" s="127"/>
      <c r="E3037" s="141"/>
      <c r="F3037" s="141"/>
      <c r="G3037" s="141"/>
      <c r="H3037" s="120"/>
      <c r="I3037" s="127"/>
      <c r="J3037" s="127"/>
      <c r="K3037" s="120"/>
      <c r="L3037" s="127"/>
      <c r="M3037" s="127"/>
      <c r="N3037" s="120"/>
      <c r="O3037" s="127"/>
      <c r="P3037" s="127"/>
      <c r="Q3037" s="120"/>
      <c r="R3037" s="127"/>
      <c r="S3037" s="127"/>
      <c r="T3037" s="120"/>
      <c r="U3037" s="127"/>
      <c r="V3037" s="127"/>
      <c r="W3037" s="120"/>
      <c r="X3037" s="127"/>
      <c r="Y3037" s="127"/>
      <c r="Z3037" s="120"/>
      <c r="AA3037" s="127"/>
      <c r="AB3037" s="127"/>
      <c r="AC3037" s="120"/>
      <c r="AD3037" s="127"/>
      <c r="AE3037" s="127"/>
      <c r="AF3037" s="120"/>
      <c r="AG3037" s="127"/>
      <c r="AH3037" s="127"/>
      <c r="AI3037" s="120"/>
      <c r="AJ3037" s="127"/>
      <c r="AK3037" s="127"/>
      <c r="AL3037" s="120"/>
      <c r="AM3037" s="127"/>
      <c r="AN3037" s="127"/>
      <c r="AO3037" s="120"/>
      <c r="AP3037" s="127"/>
      <c r="AQ3037" s="127"/>
      <c r="AR3037" s="127"/>
      <c r="AS3037" s="127"/>
      <c r="AT3037" s="127"/>
      <c r="AU3037" s="120"/>
      <c r="AV3037" s="127"/>
      <c r="AW3037" s="127"/>
      <c r="AX3037" s="120"/>
      <c r="AY3037" s="127"/>
      <c r="AZ3037" s="127"/>
      <c r="BA3037" s="120"/>
      <c r="BB3037" s="127"/>
      <c r="BC3037" s="127"/>
      <c r="BD3037" s="120"/>
      <c r="BE3037" s="120"/>
      <c r="BF3037" s="120"/>
      <c r="BG3037" s="120"/>
      <c r="BH3037" s="120"/>
      <c r="BI3037" s="120"/>
      <c r="BJ3037" s="120"/>
      <c r="BK3037" s="128"/>
      <c r="BL3037" s="128"/>
    </row>
    <row r="3038" spans="1:64" x14ac:dyDescent="0.2">
      <c r="A3038" s="120"/>
      <c r="B3038" s="120"/>
      <c r="C3038" s="168"/>
      <c r="D3038" s="127"/>
      <c r="E3038" s="141"/>
      <c r="F3038" s="141"/>
      <c r="G3038" s="141"/>
      <c r="H3038" s="120"/>
      <c r="I3038" s="127"/>
      <c r="J3038" s="127"/>
      <c r="K3038" s="120"/>
      <c r="L3038" s="127"/>
      <c r="M3038" s="127"/>
      <c r="N3038" s="120"/>
      <c r="O3038" s="127"/>
      <c r="P3038" s="127"/>
      <c r="Q3038" s="120"/>
      <c r="R3038" s="127"/>
      <c r="S3038" s="127"/>
      <c r="T3038" s="120"/>
      <c r="U3038" s="127"/>
      <c r="V3038" s="127"/>
      <c r="W3038" s="120"/>
      <c r="X3038" s="127"/>
      <c r="Y3038" s="127"/>
      <c r="Z3038" s="120"/>
      <c r="AA3038" s="127"/>
      <c r="AB3038" s="127"/>
      <c r="AC3038" s="120"/>
      <c r="AD3038" s="127"/>
      <c r="AE3038" s="127"/>
      <c r="AF3038" s="120"/>
      <c r="AG3038" s="127"/>
      <c r="AH3038" s="127"/>
      <c r="AI3038" s="120"/>
      <c r="AJ3038" s="127"/>
      <c r="AK3038" s="127"/>
      <c r="AL3038" s="120"/>
      <c r="AM3038" s="127"/>
      <c r="AN3038" s="127"/>
      <c r="AO3038" s="120"/>
      <c r="AP3038" s="127"/>
      <c r="AQ3038" s="127"/>
      <c r="AR3038" s="127"/>
      <c r="AS3038" s="127"/>
      <c r="AT3038" s="127"/>
      <c r="AU3038" s="120"/>
      <c r="AV3038" s="127"/>
      <c r="AW3038" s="127"/>
      <c r="AX3038" s="120"/>
      <c r="AY3038" s="127"/>
      <c r="AZ3038" s="127"/>
      <c r="BA3038" s="120"/>
      <c r="BB3038" s="127"/>
      <c r="BC3038" s="127"/>
      <c r="BD3038" s="120"/>
      <c r="BE3038" s="120"/>
      <c r="BF3038" s="120"/>
      <c r="BG3038" s="120"/>
      <c r="BH3038" s="120"/>
      <c r="BI3038" s="120"/>
      <c r="BJ3038" s="120"/>
      <c r="BK3038" s="128"/>
      <c r="BL3038" s="128"/>
    </row>
    <row r="3039" spans="1:64" x14ac:dyDescent="0.2">
      <c r="A3039" s="120"/>
      <c r="B3039" s="120"/>
      <c r="C3039" s="168"/>
      <c r="D3039" s="127"/>
      <c r="E3039" s="141"/>
      <c r="F3039" s="141"/>
      <c r="G3039" s="141"/>
      <c r="H3039" s="120"/>
      <c r="I3039" s="127"/>
      <c r="J3039" s="127"/>
      <c r="K3039" s="120"/>
      <c r="L3039" s="127"/>
      <c r="M3039" s="127"/>
      <c r="N3039" s="120"/>
      <c r="O3039" s="127"/>
      <c r="P3039" s="127"/>
      <c r="Q3039" s="120"/>
      <c r="R3039" s="127"/>
      <c r="S3039" s="127"/>
      <c r="T3039" s="120"/>
      <c r="U3039" s="127"/>
      <c r="V3039" s="127"/>
      <c r="W3039" s="120"/>
      <c r="X3039" s="127"/>
      <c r="Y3039" s="127"/>
      <c r="Z3039" s="120"/>
      <c r="AA3039" s="127"/>
      <c r="AB3039" s="127"/>
      <c r="AC3039" s="120"/>
      <c r="AD3039" s="127"/>
      <c r="AE3039" s="127"/>
      <c r="AF3039" s="120"/>
      <c r="AG3039" s="127"/>
      <c r="AH3039" s="127"/>
      <c r="AI3039" s="120"/>
      <c r="AJ3039" s="127"/>
      <c r="AK3039" s="127"/>
      <c r="AL3039" s="120"/>
      <c r="AM3039" s="127"/>
      <c r="AN3039" s="127"/>
      <c r="AO3039" s="120"/>
      <c r="AP3039" s="127"/>
      <c r="AQ3039" s="127"/>
      <c r="AR3039" s="127"/>
      <c r="AS3039" s="127"/>
      <c r="AT3039" s="127"/>
      <c r="AU3039" s="120"/>
      <c r="AV3039" s="127"/>
      <c r="AW3039" s="127"/>
      <c r="AX3039" s="120"/>
      <c r="AY3039" s="127"/>
      <c r="AZ3039" s="127"/>
      <c r="BA3039" s="120"/>
      <c r="BB3039" s="127"/>
      <c r="BC3039" s="127"/>
      <c r="BD3039" s="120"/>
      <c r="BE3039" s="120"/>
      <c r="BF3039" s="120"/>
      <c r="BG3039" s="120"/>
      <c r="BH3039" s="120"/>
      <c r="BI3039" s="120"/>
      <c r="BJ3039" s="120"/>
      <c r="BK3039" s="128"/>
      <c r="BL3039" s="128"/>
    </row>
    <row r="3040" spans="1:64" x14ac:dyDescent="0.2">
      <c r="A3040" s="120"/>
      <c r="B3040" s="120"/>
      <c r="C3040" s="168"/>
      <c r="D3040" s="127"/>
      <c r="E3040" s="141"/>
      <c r="F3040" s="141"/>
      <c r="G3040" s="141"/>
      <c r="H3040" s="120"/>
      <c r="I3040" s="127"/>
      <c r="J3040" s="127"/>
      <c r="K3040" s="120"/>
      <c r="L3040" s="127"/>
      <c r="M3040" s="127"/>
      <c r="N3040" s="120"/>
      <c r="O3040" s="127"/>
      <c r="P3040" s="127"/>
      <c r="Q3040" s="120"/>
      <c r="R3040" s="127"/>
      <c r="S3040" s="127"/>
      <c r="T3040" s="120"/>
      <c r="U3040" s="127"/>
      <c r="V3040" s="127"/>
      <c r="W3040" s="120"/>
      <c r="X3040" s="127"/>
      <c r="Y3040" s="127"/>
      <c r="Z3040" s="120"/>
      <c r="AA3040" s="127"/>
      <c r="AB3040" s="127"/>
      <c r="AC3040" s="120"/>
      <c r="AD3040" s="127"/>
      <c r="AE3040" s="127"/>
      <c r="AF3040" s="120"/>
      <c r="AG3040" s="127"/>
      <c r="AH3040" s="127"/>
      <c r="AI3040" s="120"/>
      <c r="AJ3040" s="127"/>
      <c r="AK3040" s="127"/>
      <c r="AL3040" s="120"/>
      <c r="AM3040" s="127"/>
      <c r="AN3040" s="127"/>
      <c r="AO3040" s="120"/>
      <c r="AP3040" s="127"/>
      <c r="AQ3040" s="127"/>
      <c r="AR3040" s="127"/>
      <c r="AS3040" s="127"/>
      <c r="AT3040" s="127"/>
      <c r="AU3040" s="120"/>
      <c r="AV3040" s="127"/>
      <c r="AW3040" s="127"/>
      <c r="AX3040" s="120"/>
      <c r="AY3040" s="127"/>
      <c r="AZ3040" s="127"/>
      <c r="BA3040" s="120"/>
      <c r="BB3040" s="127"/>
      <c r="BC3040" s="127"/>
      <c r="BD3040" s="120"/>
      <c r="BE3040" s="120"/>
      <c r="BF3040" s="120"/>
      <c r="BG3040" s="120"/>
      <c r="BH3040" s="120"/>
      <c r="BI3040" s="120"/>
      <c r="BJ3040" s="120"/>
      <c r="BK3040" s="128"/>
      <c r="BL3040" s="128"/>
    </row>
    <row r="3041" spans="1:64" x14ac:dyDescent="0.2">
      <c r="A3041" s="120"/>
      <c r="B3041" s="120"/>
      <c r="C3041" s="168"/>
      <c r="D3041" s="127"/>
      <c r="E3041" s="141"/>
      <c r="F3041" s="141"/>
      <c r="G3041" s="141"/>
      <c r="H3041" s="120"/>
      <c r="I3041" s="127"/>
      <c r="J3041" s="127"/>
      <c r="K3041" s="120"/>
      <c r="L3041" s="127"/>
      <c r="M3041" s="127"/>
      <c r="N3041" s="120"/>
      <c r="O3041" s="127"/>
      <c r="P3041" s="127"/>
      <c r="Q3041" s="120"/>
      <c r="R3041" s="127"/>
      <c r="S3041" s="127"/>
      <c r="T3041" s="120"/>
      <c r="U3041" s="127"/>
      <c r="V3041" s="127"/>
      <c r="W3041" s="120"/>
      <c r="X3041" s="127"/>
      <c r="Y3041" s="127"/>
      <c r="Z3041" s="120"/>
      <c r="AA3041" s="127"/>
      <c r="AB3041" s="127"/>
      <c r="AC3041" s="120"/>
      <c r="AD3041" s="127"/>
      <c r="AE3041" s="127"/>
      <c r="AF3041" s="120"/>
      <c r="AG3041" s="127"/>
      <c r="AH3041" s="127"/>
      <c r="AI3041" s="120"/>
      <c r="AJ3041" s="127"/>
      <c r="AK3041" s="127"/>
      <c r="AL3041" s="120"/>
      <c r="AM3041" s="127"/>
      <c r="AN3041" s="127"/>
      <c r="AO3041" s="120"/>
      <c r="AP3041" s="127"/>
      <c r="AQ3041" s="127"/>
      <c r="AR3041" s="127"/>
      <c r="AS3041" s="127"/>
      <c r="AT3041" s="127"/>
      <c r="AU3041" s="120"/>
      <c r="AV3041" s="127"/>
      <c r="AW3041" s="127"/>
      <c r="AX3041" s="120"/>
      <c r="AY3041" s="127"/>
      <c r="AZ3041" s="127"/>
      <c r="BA3041" s="120"/>
      <c r="BB3041" s="127"/>
      <c r="BC3041" s="127"/>
      <c r="BD3041" s="120"/>
      <c r="BE3041" s="120"/>
      <c r="BF3041" s="120"/>
      <c r="BG3041" s="120"/>
      <c r="BH3041" s="120"/>
      <c r="BI3041" s="120"/>
      <c r="BJ3041" s="120"/>
      <c r="BK3041" s="128"/>
      <c r="BL3041" s="128"/>
    </row>
    <row r="3042" spans="1:64" x14ac:dyDescent="0.2">
      <c r="A3042" s="120"/>
      <c r="B3042" s="120"/>
      <c r="C3042" s="168"/>
      <c r="D3042" s="127"/>
      <c r="E3042" s="141"/>
      <c r="F3042" s="141"/>
      <c r="G3042" s="141"/>
      <c r="H3042" s="120"/>
      <c r="I3042" s="127"/>
      <c r="J3042" s="127"/>
      <c r="K3042" s="120"/>
      <c r="L3042" s="127"/>
      <c r="M3042" s="127"/>
      <c r="N3042" s="120"/>
      <c r="O3042" s="127"/>
      <c r="P3042" s="127"/>
      <c r="Q3042" s="120"/>
      <c r="R3042" s="127"/>
      <c r="S3042" s="127"/>
      <c r="T3042" s="120"/>
      <c r="U3042" s="127"/>
      <c r="V3042" s="127"/>
      <c r="W3042" s="120"/>
      <c r="X3042" s="127"/>
      <c r="Y3042" s="127"/>
      <c r="Z3042" s="120"/>
      <c r="AA3042" s="127"/>
      <c r="AB3042" s="127"/>
      <c r="AC3042" s="120"/>
      <c r="AD3042" s="127"/>
      <c r="AE3042" s="127"/>
      <c r="AF3042" s="120"/>
      <c r="AG3042" s="127"/>
      <c r="AH3042" s="127"/>
      <c r="AI3042" s="120"/>
      <c r="AJ3042" s="127"/>
      <c r="AK3042" s="127"/>
      <c r="AL3042" s="120"/>
      <c r="AM3042" s="127"/>
      <c r="AN3042" s="127"/>
      <c r="AO3042" s="120"/>
      <c r="AP3042" s="127"/>
      <c r="AQ3042" s="127"/>
      <c r="AR3042" s="127"/>
      <c r="AS3042" s="127"/>
      <c r="AT3042" s="127"/>
      <c r="AU3042" s="120"/>
      <c r="AV3042" s="127"/>
      <c r="AW3042" s="127"/>
      <c r="AX3042" s="120"/>
      <c r="AY3042" s="127"/>
      <c r="AZ3042" s="127"/>
      <c r="BA3042" s="120"/>
      <c r="BB3042" s="127"/>
      <c r="BC3042" s="127"/>
      <c r="BD3042" s="120"/>
      <c r="BE3042" s="120"/>
      <c r="BF3042" s="120"/>
      <c r="BG3042" s="120"/>
      <c r="BH3042" s="120"/>
      <c r="BI3042" s="120"/>
      <c r="BJ3042" s="120"/>
      <c r="BK3042" s="128"/>
      <c r="BL3042" s="128"/>
    </row>
    <row r="3043" spans="1:64" x14ac:dyDescent="0.2">
      <c r="A3043" s="120"/>
      <c r="B3043" s="120"/>
      <c r="C3043" s="168"/>
      <c r="D3043" s="127"/>
      <c r="E3043" s="141"/>
      <c r="F3043" s="141"/>
      <c r="G3043" s="141"/>
      <c r="H3043" s="120"/>
      <c r="I3043" s="127"/>
      <c r="J3043" s="127"/>
      <c r="K3043" s="120"/>
      <c r="L3043" s="127"/>
      <c r="M3043" s="127"/>
      <c r="N3043" s="120"/>
      <c r="O3043" s="127"/>
      <c r="P3043" s="127"/>
      <c r="Q3043" s="120"/>
      <c r="R3043" s="127"/>
      <c r="S3043" s="127"/>
      <c r="T3043" s="120"/>
      <c r="U3043" s="127"/>
      <c r="V3043" s="127"/>
      <c r="W3043" s="120"/>
      <c r="X3043" s="127"/>
      <c r="Y3043" s="127"/>
      <c r="Z3043" s="120"/>
      <c r="AA3043" s="127"/>
      <c r="AB3043" s="127"/>
      <c r="AC3043" s="120"/>
      <c r="AD3043" s="127"/>
      <c r="AE3043" s="127"/>
      <c r="AF3043" s="120"/>
      <c r="AG3043" s="127"/>
      <c r="AH3043" s="127"/>
      <c r="AI3043" s="120"/>
      <c r="AJ3043" s="127"/>
      <c r="AK3043" s="127"/>
      <c r="AL3043" s="120"/>
      <c r="AM3043" s="127"/>
      <c r="AN3043" s="127"/>
      <c r="AO3043" s="120"/>
      <c r="AP3043" s="127"/>
      <c r="AQ3043" s="127"/>
      <c r="AR3043" s="127"/>
      <c r="AS3043" s="127"/>
      <c r="AT3043" s="127"/>
      <c r="AU3043" s="120"/>
      <c r="AV3043" s="127"/>
      <c r="AW3043" s="127"/>
      <c r="AX3043" s="120"/>
      <c r="AY3043" s="127"/>
      <c r="AZ3043" s="127"/>
      <c r="BA3043" s="120"/>
      <c r="BB3043" s="127"/>
      <c r="BC3043" s="127"/>
      <c r="BD3043" s="120"/>
      <c r="BE3043" s="120"/>
      <c r="BF3043" s="120"/>
      <c r="BG3043" s="120"/>
      <c r="BH3043" s="120"/>
      <c r="BI3043" s="120"/>
      <c r="BJ3043" s="120"/>
      <c r="BK3043" s="128"/>
      <c r="BL3043" s="128"/>
    </row>
    <row r="3044" spans="1:64" x14ac:dyDescent="0.2">
      <c r="A3044" s="120"/>
      <c r="B3044" s="120"/>
      <c r="C3044" s="168"/>
      <c r="D3044" s="127"/>
      <c r="E3044" s="141"/>
      <c r="F3044" s="141"/>
      <c r="G3044" s="141"/>
      <c r="H3044" s="120"/>
      <c r="I3044" s="127"/>
      <c r="J3044" s="127"/>
      <c r="K3044" s="120"/>
      <c r="L3044" s="127"/>
      <c r="M3044" s="127"/>
      <c r="N3044" s="120"/>
      <c r="O3044" s="127"/>
      <c r="P3044" s="127"/>
      <c r="Q3044" s="120"/>
      <c r="R3044" s="127"/>
      <c r="S3044" s="127"/>
      <c r="T3044" s="120"/>
      <c r="U3044" s="127"/>
      <c r="V3044" s="127"/>
      <c r="W3044" s="120"/>
      <c r="X3044" s="127"/>
      <c r="Y3044" s="127"/>
      <c r="Z3044" s="120"/>
      <c r="AA3044" s="127"/>
      <c r="AB3044" s="127"/>
      <c r="AC3044" s="120"/>
      <c r="AD3044" s="127"/>
      <c r="AE3044" s="127"/>
      <c r="AF3044" s="120"/>
      <c r="AG3044" s="127"/>
      <c r="AH3044" s="127"/>
      <c r="AI3044" s="120"/>
      <c r="AJ3044" s="127"/>
      <c r="AK3044" s="127"/>
      <c r="AL3044" s="120"/>
      <c r="AM3044" s="127"/>
      <c r="AN3044" s="127"/>
      <c r="AO3044" s="120"/>
      <c r="AP3044" s="127"/>
      <c r="AQ3044" s="127"/>
      <c r="AR3044" s="127"/>
      <c r="AS3044" s="127"/>
      <c r="AT3044" s="127"/>
      <c r="AU3044" s="120"/>
      <c r="AV3044" s="127"/>
      <c r="AW3044" s="127"/>
      <c r="AX3044" s="120"/>
      <c r="AY3044" s="127"/>
      <c r="AZ3044" s="127"/>
      <c r="BA3044" s="120"/>
      <c r="BB3044" s="127"/>
      <c r="BC3044" s="127"/>
      <c r="BD3044" s="120"/>
      <c r="BE3044" s="120"/>
      <c r="BF3044" s="120"/>
      <c r="BG3044" s="120"/>
      <c r="BH3044" s="120"/>
      <c r="BI3044" s="120"/>
      <c r="BJ3044" s="120"/>
      <c r="BK3044" s="128"/>
      <c r="BL3044" s="128"/>
    </row>
    <row r="3045" spans="1:64" x14ac:dyDescent="0.2">
      <c r="A3045" s="120"/>
      <c r="B3045" s="120"/>
      <c r="C3045" s="168"/>
      <c r="D3045" s="127"/>
      <c r="E3045" s="141"/>
      <c r="F3045" s="141"/>
      <c r="G3045" s="141"/>
      <c r="H3045" s="120"/>
      <c r="I3045" s="127"/>
      <c r="J3045" s="127"/>
      <c r="K3045" s="120"/>
      <c r="L3045" s="127"/>
      <c r="M3045" s="127"/>
      <c r="N3045" s="120"/>
      <c r="O3045" s="127"/>
      <c r="P3045" s="127"/>
      <c r="Q3045" s="120"/>
      <c r="R3045" s="127"/>
      <c r="S3045" s="127"/>
      <c r="T3045" s="120"/>
      <c r="U3045" s="127"/>
      <c r="V3045" s="127"/>
      <c r="W3045" s="120"/>
      <c r="X3045" s="127"/>
      <c r="Y3045" s="127"/>
      <c r="Z3045" s="120"/>
      <c r="AA3045" s="127"/>
      <c r="AB3045" s="127"/>
      <c r="AC3045" s="120"/>
      <c r="AD3045" s="127"/>
      <c r="AE3045" s="127"/>
      <c r="AF3045" s="120"/>
      <c r="AG3045" s="127"/>
      <c r="AH3045" s="127"/>
      <c r="AI3045" s="120"/>
      <c r="AJ3045" s="127"/>
      <c r="AK3045" s="127"/>
      <c r="AL3045" s="120"/>
      <c r="AM3045" s="127"/>
      <c r="AN3045" s="127"/>
      <c r="AO3045" s="120"/>
      <c r="AP3045" s="127"/>
      <c r="AQ3045" s="127"/>
      <c r="AR3045" s="127"/>
      <c r="AS3045" s="127"/>
      <c r="AT3045" s="127"/>
      <c r="AU3045" s="120"/>
      <c r="AV3045" s="127"/>
      <c r="AW3045" s="127"/>
      <c r="AX3045" s="120"/>
      <c r="AY3045" s="127"/>
      <c r="AZ3045" s="127"/>
      <c r="BA3045" s="120"/>
      <c r="BB3045" s="127"/>
      <c r="BC3045" s="127"/>
      <c r="BD3045" s="120"/>
      <c r="BE3045" s="120"/>
      <c r="BF3045" s="120"/>
      <c r="BG3045" s="120"/>
      <c r="BH3045" s="120"/>
      <c r="BI3045" s="120"/>
      <c r="BJ3045" s="120"/>
      <c r="BK3045" s="128"/>
      <c r="BL3045" s="128"/>
    </row>
    <row r="3046" spans="1:64" x14ac:dyDescent="0.2">
      <c r="A3046" s="120"/>
      <c r="B3046" s="120"/>
      <c r="C3046" s="168"/>
      <c r="D3046" s="127"/>
      <c r="E3046" s="141"/>
      <c r="F3046" s="141"/>
      <c r="G3046" s="141"/>
      <c r="H3046" s="120"/>
      <c r="I3046" s="127"/>
      <c r="J3046" s="127"/>
      <c r="K3046" s="120"/>
      <c r="L3046" s="127"/>
      <c r="M3046" s="127"/>
      <c r="N3046" s="120"/>
      <c r="O3046" s="127"/>
      <c r="P3046" s="127"/>
      <c r="Q3046" s="120"/>
      <c r="R3046" s="127"/>
      <c r="S3046" s="127"/>
      <c r="T3046" s="120"/>
      <c r="U3046" s="127"/>
      <c r="V3046" s="127"/>
      <c r="W3046" s="120"/>
      <c r="X3046" s="127"/>
      <c r="Y3046" s="127"/>
      <c r="Z3046" s="120"/>
      <c r="AA3046" s="127"/>
      <c r="AB3046" s="127"/>
      <c r="AC3046" s="120"/>
      <c r="AD3046" s="127"/>
      <c r="AE3046" s="127"/>
      <c r="AF3046" s="120"/>
      <c r="AG3046" s="127"/>
      <c r="AH3046" s="127"/>
      <c r="AI3046" s="120"/>
      <c r="AJ3046" s="127"/>
      <c r="AK3046" s="127"/>
      <c r="AL3046" s="120"/>
      <c r="AM3046" s="127"/>
      <c r="AN3046" s="127"/>
      <c r="AO3046" s="120"/>
      <c r="AP3046" s="127"/>
      <c r="AQ3046" s="127"/>
      <c r="AR3046" s="127"/>
      <c r="AS3046" s="127"/>
      <c r="AT3046" s="127"/>
      <c r="AU3046" s="120"/>
      <c r="AV3046" s="127"/>
      <c r="AW3046" s="127"/>
      <c r="AX3046" s="120"/>
      <c r="AY3046" s="127"/>
      <c r="AZ3046" s="127"/>
      <c r="BA3046" s="120"/>
      <c r="BB3046" s="127"/>
      <c r="BC3046" s="127"/>
      <c r="BD3046" s="120"/>
      <c r="BE3046" s="120"/>
      <c r="BF3046" s="120"/>
      <c r="BG3046" s="120"/>
      <c r="BH3046" s="120"/>
      <c r="BI3046" s="120"/>
      <c r="BJ3046" s="120"/>
      <c r="BK3046" s="128"/>
      <c r="BL3046" s="128"/>
    </row>
    <row r="3047" spans="1:64" x14ac:dyDescent="0.2">
      <c r="A3047" s="120"/>
      <c r="B3047" s="120"/>
      <c r="C3047" s="168"/>
      <c r="D3047" s="127"/>
      <c r="E3047" s="141"/>
      <c r="F3047" s="141"/>
      <c r="G3047" s="141"/>
      <c r="H3047" s="120"/>
      <c r="I3047" s="127"/>
      <c r="J3047" s="127"/>
      <c r="K3047" s="120"/>
      <c r="L3047" s="127"/>
      <c r="M3047" s="127"/>
      <c r="N3047" s="120"/>
      <c r="O3047" s="127"/>
      <c r="P3047" s="127"/>
      <c r="Q3047" s="120"/>
      <c r="R3047" s="127"/>
      <c r="S3047" s="127"/>
      <c r="T3047" s="120"/>
      <c r="U3047" s="127"/>
      <c r="V3047" s="127"/>
      <c r="W3047" s="120"/>
      <c r="X3047" s="127"/>
      <c r="Y3047" s="127"/>
      <c r="Z3047" s="120"/>
      <c r="AA3047" s="127"/>
      <c r="AB3047" s="127"/>
      <c r="AC3047" s="120"/>
      <c r="AD3047" s="127"/>
      <c r="AE3047" s="127"/>
      <c r="AF3047" s="120"/>
      <c r="AG3047" s="127"/>
      <c r="AH3047" s="127"/>
      <c r="AI3047" s="120"/>
      <c r="AJ3047" s="127"/>
      <c r="AK3047" s="127"/>
      <c r="AL3047" s="120"/>
      <c r="AM3047" s="127"/>
      <c r="AN3047" s="127"/>
      <c r="AO3047" s="120"/>
      <c r="AP3047" s="127"/>
      <c r="AQ3047" s="127"/>
      <c r="AR3047" s="127"/>
      <c r="AS3047" s="127"/>
      <c r="AT3047" s="127"/>
      <c r="AU3047" s="120"/>
      <c r="AV3047" s="127"/>
      <c r="AW3047" s="127"/>
      <c r="AX3047" s="120"/>
      <c r="AY3047" s="127"/>
      <c r="AZ3047" s="127"/>
      <c r="BA3047" s="120"/>
      <c r="BB3047" s="127"/>
      <c r="BC3047" s="127"/>
      <c r="BD3047" s="120"/>
      <c r="BE3047" s="120"/>
      <c r="BF3047" s="120"/>
      <c r="BG3047" s="120"/>
      <c r="BH3047" s="120"/>
      <c r="BI3047" s="120"/>
      <c r="BJ3047" s="120"/>
      <c r="BK3047" s="128"/>
      <c r="BL3047" s="128"/>
    </row>
    <row r="3048" spans="1:64" x14ac:dyDescent="0.2">
      <c r="A3048" s="120"/>
      <c r="B3048" s="120"/>
      <c r="C3048" s="168"/>
      <c r="D3048" s="127"/>
      <c r="E3048" s="141"/>
      <c r="F3048" s="141"/>
      <c r="G3048" s="141"/>
      <c r="H3048" s="120"/>
      <c r="I3048" s="127"/>
      <c r="J3048" s="127"/>
      <c r="K3048" s="120"/>
      <c r="L3048" s="127"/>
      <c r="M3048" s="127"/>
      <c r="N3048" s="120"/>
      <c r="O3048" s="127"/>
      <c r="P3048" s="127"/>
      <c r="Q3048" s="120"/>
      <c r="R3048" s="127"/>
      <c r="S3048" s="127"/>
      <c r="T3048" s="120"/>
      <c r="U3048" s="127"/>
      <c r="V3048" s="127"/>
      <c r="W3048" s="120"/>
      <c r="X3048" s="127"/>
      <c r="Y3048" s="127"/>
      <c r="Z3048" s="120"/>
      <c r="AA3048" s="127"/>
      <c r="AB3048" s="127"/>
      <c r="AC3048" s="120"/>
      <c r="AD3048" s="127"/>
      <c r="AE3048" s="127"/>
      <c r="AF3048" s="120"/>
      <c r="AG3048" s="127"/>
      <c r="AH3048" s="127"/>
      <c r="AI3048" s="120"/>
      <c r="AJ3048" s="127"/>
      <c r="AK3048" s="127"/>
      <c r="AL3048" s="120"/>
      <c r="AM3048" s="127"/>
      <c r="AN3048" s="127"/>
      <c r="AO3048" s="120"/>
      <c r="AP3048" s="127"/>
      <c r="AQ3048" s="127"/>
      <c r="AR3048" s="127"/>
      <c r="AS3048" s="127"/>
      <c r="AT3048" s="127"/>
      <c r="AU3048" s="120"/>
      <c r="AV3048" s="127"/>
      <c r="AW3048" s="127"/>
      <c r="AX3048" s="120"/>
      <c r="AY3048" s="127"/>
      <c r="AZ3048" s="127"/>
      <c r="BA3048" s="120"/>
      <c r="BB3048" s="127"/>
      <c r="BC3048" s="127"/>
      <c r="BD3048" s="120"/>
      <c r="BE3048" s="120"/>
      <c r="BF3048" s="120"/>
      <c r="BG3048" s="120"/>
      <c r="BH3048" s="120"/>
      <c r="BI3048" s="120"/>
      <c r="BJ3048" s="120"/>
      <c r="BK3048" s="128"/>
      <c r="BL3048" s="128"/>
    </row>
    <row r="3049" spans="1:64" x14ac:dyDescent="0.2">
      <c r="A3049" s="120"/>
      <c r="B3049" s="120"/>
      <c r="C3049" s="168"/>
      <c r="D3049" s="127"/>
      <c r="E3049" s="141"/>
      <c r="F3049" s="141"/>
      <c r="G3049" s="141"/>
      <c r="H3049" s="120"/>
      <c r="I3049" s="127"/>
      <c r="J3049" s="127"/>
      <c r="K3049" s="120"/>
      <c r="L3049" s="127"/>
      <c r="M3049" s="127"/>
      <c r="N3049" s="120"/>
      <c r="O3049" s="127"/>
      <c r="P3049" s="127"/>
      <c r="Q3049" s="120"/>
      <c r="R3049" s="127"/>
      <c r="S3049" s="127"/>
      <c r="T3049" s="120"/>
      <c r="U3049" s="127"/>
      <c r="V3049" s="127"/>
      <c r="W3049" s="120"/>
      <c r="X3049" s="127"/>
      <c r="Y3049" s="127"/>
      <c r="Z3049" s="120"/>
      <c r="AA3049" s="127"/>
      <c r="AB3049" s="127"/>
      <c r="AC3049" s="120"/>
      <c r="AD3049" s="127"/>
      <c r="AE3049" s="127"/>
      <c r="AF3049" s="120"/>
      <c r="AG3049" s="127"/>
      <c r="AH3049" s="127"/>
      <c r="AI3049" s="120"/>
      <c r="AJ3049" s="127"/>
      <c r="AK3049" s="127"/>
      <c r="AL3049" s="120"/>
      <c r="AM3049" s="127"/>
      <c r="AN3049" s="127"/>
      <c r="AO3049" s="120"/>
      <c r="AP3049" s="127"/>
      <c r="AQ3049" s="127"/>
      <c r="AR3049" s="127"/>
      <c r="AS3049" s="127"/>
      <c r="AT3049" s="127"/>
      <c r="AU3049" s="120"/>
      <c r="AV3049" s="127"/>
      <c r="AW3049" s="127"/>
      <c r="AX3049" s="120"/>
      <c r="AY3049" s="127"/>
      <c r="AZ3049" s="127"/>
      <c r="BA3049" s="120"/>
      <c r="BB3049" s="127"/>
      <c r="BC3049" s="127"/>
      <c r="BD3049" s="120"/>
      <c r="BE3049" s="120"/>
      <c r="BF3049" s="120"/>
      <c r="BG3049" s="120"/>
      <c r="BH3049" s="120"/>
      <c r="BI3049" s="120"/>
      <c r="BJ3049" s="120"/>
      <c r="BK3049" s="128"/>
      <c r="BL3049" s="128"/>
    </row>
    <row r="3050" spans="1:64" x14ac:dyDescent="0.2">
      <c r="A3050" s="120"/>
      <c r="B3050" s="120"/>
      <c r="C3050" s="168"/>
      <c r="D3050" s="127"/>
      <c r="E3050" s="141"/>
      <c r="F3050" s="141"/>
      <c r="G3050" s="141"/>
      <c r="H3050" s="120"/>
      <c r="I3050" s="127"/>
      <c r="J3050" s="127"/>
      <c r="K3050" s="120"/>
      <c r="L3050" s="127"/>
      <c r="M3050" s="127"/>
      <c r="N3050" s="120"/>
      <c r="O3050" s="127"/>
      <c r="P3050" s="127"/>
      <c r="Q3050" s="120"/>
      <c r="R3050" s="127"/>
      <c r="S3050" s="127"/>
      <c r="T3050" s="120"/>
      <c r="U3050" s="127"/>
      <c r="V3050" s="127"/>
      <c r="W3050" s="120"/>
      <c r="X3050" s="127"/>
      <c r="Y3050" s="127"/>
      <c r="Z3050" s="120"/>
      <c r="AA3050" s="127"/>
      <c r="AB3050" s="127"/>
      <c r="AC3050" s="120"/>
      <c r="AD3050" s="127"/>
      <c r="AE3050" s="127"/>
      <c r="AF3050" s="120"/>
      <c r="AG3050" s="127"/>
      <c r="AH3050" s="127"/>
      <c r="AI3050" s="120"/>
      <c r="AJ3050" s="127"/>
      <c r="AK3050" s="127"/>
      <c r="AL3050" s="120"/>
      <c r="AM3050" s="127"/>
      <c r="AN3050" s="127"/>
      <c r="AO3050" s="120"/>
      <c r="AP3050" s="127"/>
      <c r="AQ3050" s="127"/>
      <c r="AR3050" s="127"/>
      <c r="AS3050" s="127"/>
      <c r="AT3050" s="127"/>
      <c r="AU3050" s="120"/>
      <c r="AV3050" s="127"/>
      <c r="AW3050" s="127"/>
      <c r="AX3050" s="120"/>
      <c r="AY3050" s="127"/>
      <c r="AZ3050" s="127"/>
      <c r="BA3050" s="120"/>
      <c r="BB3050" s="127"/>
      <c r="BC3050" s="127"/>
      <c r="BD3050" s="120"/>
      <c r="BE3050" s="120"/>
      <c r="BF3050" s="120"/>
      <c r="BG3050" s="120"/>
      <c r="BH3050" s="120"/>
      <c r="BI3050" s="120"/>
      <c r="BJ3050" s="120"/>
      <c r="BK3050" s="128"/>
      <c r="BL3050" s="128"/>
    </row>
    <row r="3051" spans="1:64" x14ac:dyDescent="0.2">
      <c r="A3051" s="120"/>
      <c r="B3051" s="120"/>
      <c r="C3051" s="168"/>
      <c r="D3051" s="127"/>
      <c r="E3051" s="141"/>
      <c r="F3051" s="141"/>
      <c r="G3051" s="141"/>
      <c r="H3051" s="120"/>
      <c r="I3051" s="127"/>
      <c r="J3051" s="127"/>
      <c r="K3051" s="120"/>
      <c r="L3051" s="127"/>
      <c r="M3051" s="127"/>
      <c r="N3051" s="120"/>
      <c r="O3051" s="127"/>
      <c r="P3051" s="127"/>
      <c r="Q3051" s="120"/>
      <c r="R3051" s="127"/>
      <c r="S3051" s="127"/>
      <c r="T3051" s="120"/>
      <c r="U3051" s="127"/>
      <c r="V3051" s="127"/>
      <c r="W3051" s="120"/>
      <c r="X3051" s="127"/>
      <c r="Y3051" s="127"/>
      <c r="Z3051" s="120"/>
      <c r="AA3051" s="127"/>
      <c r="AB3051" s="127"/>
      <c r="AC3051" s="120"/>
      <c r="AD3051" s="127"/>
      <c r="AE3051" s="127"/>
      <c r="AF3051" s="120"/>
      <c r="AG3051" s="127"/>
      <c r="AH3051" s="127"/>
      <c r="AI3051" s="120"/>
      <c r="AJ3051" s="127"/>
      <c r="AK3051" s="127"/>
      <c r="AL3051" s="120"/>
      <c r="AM3051" s="127"/>
      <c r="AN3051" s="127"/>
      <c r="AO3051" s="120"/>
      <c r="AP3051" s="127"/>
      <c r="AQ3051" s="127"/>
      <c r="AR3051" s="127"/>
      <c r="AS3051" s="127"/>
      <c r="AT3051" s="127"/>
      <c r="AU3051" s="120"/>
      <c r="AV3051" s="127"/>
      <c r="AW3051" s="127"/>
      <c r="AX3051" s="120"/>
      <c r="AY3051" s="127"/>
      <c r="AZ3051" s="127"/>
      <c r="BA3051" s="120"/>
      <c r="BB3051" s="127"/>
      <c r="BC3051" s="127"/>
      <c r="BD3051" s="120"/>
      <c r="BE3051" s="120"/>
      <c r="BF3051" s="120"/>
      <c r="BG3051" s="120"/>
      <c r="BH3051" s="120"/>
      <c r="BI3051" s="120"/>
      <c r="BJ3051" s="120"/>
      <c r="BK3051" s="128"/>
      <c r="BL3051" s="128"/>
    </row>
    <row r="3052" spans="1:64" x14ac:dyDescent="0.2">
      <c r="A3052" s="120"/>
      <c r="B3052" s="120"/>
      <c r="C3052" s="168"/>
      <c r="D3052" s="127"/>
      <c r="E3052" s="141"/>
      <c r="F3052" s="141"/>
      <c r="G3052" s="141"/>
      <c r="H3052" s="120"/>
      <c r="I3052" s="127"/>
      <c r="J3052" s="127"/>
      <c r="K3052" s="120"/>
      <c r="L3052" s="127"/>
      <c r="M3052" s="127"/>
      <c r="N3052" s="120"/>
      <c r="O3052" s="127"/>
      <c r="P3052" s="127"/>
      <c r="Q3052" s="120"/>
      <c r="R3052" s="127"/>
      <c r="S3052" s="127"/>
      <c r="T3052" s="120"/>
      <c r="U3052" s="127"/>
      <c r="V3052" s="127"/>
      <c r="W3052" s="120"/>
      <c r="X3052" s="127"/>
      <c r="Y3052" s="127"/>
      <c r="Z3052" s="120"/>
      <c r="AA3052" s="127"/>
      <c r="AB3052" s="127"/>
      <c r="AC3052" s="120"/>
      <c r="AD3052" s="127"/>
      <c r="AE3052" s="127"/>
      <c r="AF3052" s="120"/>
      <c r="AG3052" s="127"/>
      <c r="AH3052" s="127"/>
      <c r="AI3052" s="120"/>
      <c r="AJ3052" s="127"/>
      <c r="AK3052" s="127"/>
      <c r="AL3052" s="120"/>
      <c r="AM3052" s="127"/>
      <c r="AN3052" s="127"/>
      <c r="AO3052" s="120"/>
      <c r="AP3052" s="127"/>
      <c r="AQ3052" s="127"/>
      <c r="AR3052" s="127"/>
      <c r="AS3052" s="127"/>
      <c r="AT3052" s="127"/>
      <c r="AU3052" s="120"/>
      <c r="AV3052" s="127"/>
      <c r="AW3052" s="127"/>
      <c r="AX3052" s="120"/>
      <c r="AY3052" s="127"/>
      <c r="AZ3052" s="127"/>
      <c r="BA3052" s="120"/>
      <c r="BB3052" s="127"/>
      <c r="BC3052" s="127"/>
      <c r="BD3052" s="120"/>
      <c r="BE3052" s="120"/>
      <c r="BF3052" s="120"/>
      <c r="BG3052" s="120"/>
      <c r="BH3052" s="120"/>
      <c r="BI3052" s="120"/>
      <c r="BJ3052" s="120"/>
      <c r="BK3052" s="128"/>
      <c r="BL3052" s="128"/>
    </row>
    <row r="3053" spans="1:64" x14ac:dyDescent="0.2">
      <c r="A3053" s="120"/>
      <c r="B3053" s="120"/>
      <c r="C3053" s="168"/>
      <c r="D3053" s="127"/>
      <c r="E3053" s="141"/>
      <c r="F3053" s="141"/>
      <c r="G3053" s="141"/>
      <c r="H3053" s="120"/>
      <c r="I3053" s="127"/>
      <c r="J3053" s="127"/>
      <c r="K3053" s="120"/>
      <c r="L3053" s="127"/>
      <c r="M3053" s="127"/>
      <c r="N3053" s="120"/>
      <c r="O3053" s="127"/>
      <c r="P3053" s="127"/>
      <c r="Q3053" s="120"/>
      <c r="R3053" s="127"/>
      <c r="S3053" s="127"/>
      <c r="T3053" s="120"/>
      <c r="U3053" s="127"/>
      <c r="V3053" s="127"/>
      <c r="W3053" s="120"/>
      <c r="X3053" s="127"/>
      <c r="Y3053" s="127"/>
      <c r="Z3053" s="120"/>
      <c r="AA3053" s="127"/>
      <c r="AB3053" s="127"/>
      <c r="AC3053" s="120"/>
      <c r="AD3053" s="127"/>
      <c r="AE3053" s="127"/>
      <c r="AF3053" s="120"/>
      <c r="AG3053" s="127"/>
      <c r="AH3053" s="127"/>
      <c r="AI3053" s="120"/>
      <c r="AJ3053" s="127"/>
      <c r="AK3053" s="127"/>
      <c r="AL3053" s="120"/>
      <c r="AM3053" s="127"/>
      <c r="AN3053" s="127"/>
      <c r="AO3053" s="120"/>
      <c r="AP3053" s="127"/>
      <c r="AQ3053" s="127"/>
      <c r="AR3053" s="127"/>
      <c r="AS3053" s="127"/>
      <c r="AT3053" s="127"/>
      <c r="AU3053" s="120"/>
      <c r="AV3053" s="127"/>
      <c r="AW3053" s="127"/>
      <c r="AX3053" s="120"/>
      <c r="AY3053" s="127"/>
      <c r="AZ3053" s="127"/>
      <c r="BA3053" s="120"/>
      <c r="BB3053" s="127"/>
      <c r="BC3053" s="127"/>
      <c r="BD3053" s="120"/>
      <c r="BE3053" s="120"/>
      <c r="BF3053" s="120"/>
      <c r="BG3053" s="120"/>
      <c r="BH3053" s="120"/>
      <c r="BI3053" s="120"/>
      <c r="BJ3053" s="120"/>
      <c r="BK3053" s="128"/>
      <c r="BL3053" s="128"/>
    </row>
    <row r="3054" spans="1:64" x14ac:dyDescent="0.2">
      <c r="A3054" s="120"/>
      <c r="B3054" s="120"/>
      <c r="C3054" s="168"/>
      <c r="D3054" s="127"/>
      <c r="E3054" s="141"/>
      <c r="F3054" s="141"/>
      <c r="G3054" s="141"/>
      <c r="H3054" s="120"/>
      <c r="I3054" s="127"/>
      <c r="J3054" s="127"/>
      <c r="K3054" s="120"/>
      <c r="L3054" s="127"/>
      <c r="M3054" s="127"/>
      <c r="N3054" s="120"/>
      <c r="O3054" s="127"/>
      <c r="P3054" s="127"/>
      <c r="Q3054" s="120"/>
      <c r="R3054" s="127"/>
      <c r="S3054" s="127"/>
      <c r="T3054" s="120"/>
      <c r="U3054" s="127"/>
      <c r="V3054" s="127"/>
      <c r="W3054" s="120"/>
      <c r="X3054" s="127"/>
      <c r="Y3054" s="127"/>
      <c r="Z3054" s="120"/>
      <c r="AA3054" s="127"/>
      <c r="AB3054" s="127"/>
      <c r="AC3054" s="120"/>
      <c r="AD3054" s="127"/>
      <c r="AE3054" s="127"/>
      <c r="AF3054" s="120"/>
      <c r="AG3054" s="127"/>
      <c r="AH3054" s="127"/>
      <c r="AI3054" s="120"/>
      <c r="AJ3054" s="127"/>
      <c r="AK3054" s="127"/>
      <c r="AL3054" s="120"/>
      <c r="AM3054" s="127"/>
      <c r="AN3054" s="127"/>
      <c r="AO3054" s="120"/>
      <c r="AP3054" s="127"/>
      <c r="AQ3054" s="127"/>
      <c r="AR3054" s="127"/>
      <c r="AS3054" s="127"/>
      <c r="AT3054" s="127"/>
      <c r="AU3054" s="120"/>
      <c r="AV3054" s="127"/>
      <c r="AW3054" s="127"/>
      <c r="AX3054" s="120"/>
      <c r="AY3054" s="127"/>
      <c r="AZ3054" s="127"/>
      <c r="BA3054" s="120"/>
      <c r="BB3054" s="127"/>
      <c r="BC3054" s="127"/>
      <c r="BD3054" s="120"/>
      <c r="BE3054" s="120"/>
      <c r="BF3054" s="120"/>
      <c r="BG3054" s="120"/>
      <c r="BH3054" s="120"/>
      <c r="BI3054" s="120"/>
      <c r="BJ3054" s="120"/>
      <c r="BK3054" s="128"/>
      <c r="BL3054" s="128"/>
    </row>
    <row r="3055" spans="1:64" x14ac:dyDescent="0.2">
      <c r="A3055" s="120"/>
      <c r="B3055" s="120"/>
      <c r="C3055" s="168"/>
      <c r="D3055" s="127"/>
      <c r="E3055" s="141"/>
      <c r="F3055" s="141"/>
      <c r="G3055" s="141"/>
      <c r="H3055" s="120"/>
      <c r="I3055" s="127"/>
      <c r="J3055" s="127"/>
      <c r="K3055" s="120"/>
      <c r="L3055" s="127"/>
      <c r="M3055" s="127"/>
      <c r="N3055" s="120"/>
      <c r="O3055" s="127"/>
      <c r="P3055" s="127"/>
      <c r="Q3055" s="120"/>
      <c r="R3055" s="127"/>
      <c r="S3055" s="127"/>
      <c r="T3055" s="120"/>
      <c r="U3055" s="127"/>
      <c r="V3055" s="127"/>
      <c r="W3055" s="120"/>
      <c r="X3055" s="127"/>
      <c r="Y3055" s="127"/>
      <c r="Z3055" s="120"/>
      <c r="AA3055" s="127"/>
      <c r="AB3055" s="127"/>
      <c r="AC3055" s="120"/>
      <c r="AD3055" s="127"/>
      <c r="AE3055" s="127"/>
      <c r="AF3055" s="120"/>
      <c r="AG3055" s="127"/>
      <c r="AH3055" s="127"/>
      <c r="AI3055" s="120"/>
      <c r="AJ3055" s="127"/>
      <c r="AK3055" s="127"/>
      <c r="AL3055" s="120"/>
      <c r="AM3055" s="127"/>
      <c r="AN3055" s="127"/>
      <c r="AO3055" s="120"/>
      <c r="AP3055" s="127"/>
      <c r="AQ3055" s="127"/>
      <c r="AR3055" s="127"/>
      <c r="AS3055" s="127"/>
      <c r="AT3055" s="127"/>
      <c r="AU3055" s="120"/>
      <c r="AV3055" s="127"/>
      <c r="AW3055" s="127"/>
      <c r="AX3055" s="120"/>
      <c r="AY3055" s="127"/>
      <c r="AZ3055" s="127"/>
      <c r="BA3055" s="120"/>
      <c r="BB3055" s="127"/>
      <c r="BC3055" s="127"/>
      <c r="BD3055" s="120"/>
      <c r="BE3055" s="120"/>
      <c r="BF3055" s="120"/>
      <c r="BG3055" s="120"/>
      <c r="BH3055" s="120"/>
      <c r="BI3055" s="120"/>
      <c r="BJ3055" s="120"/>
      <c r="BK3055" s="128"/>
      <c r="BL3055" s="128"/>
    </row>
    <row r="3056" spans="1:64" x14ac:dyDescent="0.2">
      <c r="A3056" s="120"/>
      <c r="B3056" s="120"/>
      <c r="C3056" s="168"/>
      <c r="D3056" s="127"/>
      <c r="E3056" s="141"/>
      <c r="F3056" s="141"/>
      <c r="G3056" s="141"/>
      <c r="H3056" s="120"/>
      <c r="I3056" s="127"/>
      <c r="J3056" s="127"/>
      <c r="K3056" s="120"/>
      <c r="L3056" s="127"/>
      <c r="M3056" s="127"/>
      <c r="N3056" s="120"/>
      <c r="O3056" s="127"/>
      <c r="P3056" s="127"/>
      <c r="Q3056" s="120"/>
      <c r="R3056" s="127"/>
      <c r="S3056" s="127"/>
      <c r="T3056" s="120"/>
      <c r="U3056" s="127"/>
      <c r="V3056" s="127"/>
      <c r="W3056" s="120"/>
      <c r="X3056" s="127"/>
      <c r="Y3056" s="127"/>
      <c r="Z3056" s="120"/>
      <c r="AA3056" s="127"/>
      <c r="AB3056" s="127"/>
      <c r="AC3056" s="120"/>
      <c r="AD3056" s="127"/>
      <c r="AE3056" s="127"/>
      <c r="AF3056" s="120"/>
      <c r="AG3056" s="127"/>
      <c r="AH3056" s="127"/>
      <c r="AI3056" s="120"/>
      <c r="AJ3056" s="127"/>
      <c r="AK3056" s="127"/>
      <c r="AL3056" s="120"/>
      <c r="AM3056" s="127"/>
      <c r="AN3056" s="127"/>
      <c r="AO3056" s="120"/>
      <c r="AP3056" s="127"/>
      <c r="AQ3056" s="127"/>
      <c r="AR3056" s="127"/>
      <c r="AS3056" s="127"/>
      <c r="AT3056" s="127"/>
      <c r="AU3056" s="120"/>
      <c r="AV3056" s="127"/>
      <c r="AW3056" s="127"/>
      <c r="AX3056" s="120"/>
      <c r="AY3056" s="127"/>
      <c r="AZ3056" s="127"/>
      <c r="BA3056" s="120"/>
      <c r="BB3056" s="127"/>
      <c r="BC3056" s="127"/>
      <c r="BD3056" s="120"/>
      <c r="BE3056" s="120"/>
      <c r="BF3056" s="120"/>
      <c r="BG3056" s="120"/>
      <c r="BH3056" s="120"/>
      <c r="BI3056" s="120"/>
      <c r="BJ3056" s="120"/>
      <c r="BK3056" s="128"/>
      <c r="BL3056" s="128"/>
    </row>
    <row r="3057" spans="1:64" x14ac:dyDescent="0.2">
      <c r="A3057" s="120"/>
      <c r="B3057" s="120"/>
      <c r="C3057" s="168"/>
      <c r="D3057" s="127"/>
      <c r="E3057" s="141"/>
      <c r="F3057" s="141"/>
      <c r="G3057" s="141"/>
      <c r="H3057" s="120"/>
      <c r="I3057" s="127"/>
      <c r="J3057" s="127"/>
      <c r="K3057" s="120"/>
      <c r="L3057" s="127"/>
      <c r="M3057" s="127"/>
      <c r="N3057" s="120"/>
      <c r="O3057" s="127"/>
      <c r="P3057" s="127"/>
      <c r="Q3057" s="120"/>
      <c r="R3057" s="127"/>
      <c r="S3057" s="127"/>
      <c r="T3057" s="120"/>
      <c r="U3057" s="127"/>
      <c r="V3057" s="127"/>
      <c r="W3057" s="120"/>
      <c r="X3057" s="127"/>
      <c r="Y3057" s="127"/>
      <c r="Z3057" s="120"/>
      <c r="AA3057" s="127"/>
      <c r="AB3057" s="127"/>
      <c r="AC3057" s="120"/>
      <c r="AD3057" s="127"/>
      <c r="AE3057" s="127"/>
      <c r="AF3057" s="120"/>
      <c r="AG3057" s="127"/>
      <c r="AH3057" s="127"/>
      <c r="AI3057" s="120"/>
      <c r="AJ3057" s="127"/>
      <c r="AK3057" s="127"/>
      <c r="AL3057" s="120"/>
      <c r="AM3057" s="127"/>
      <c r="AN3057" s="127"/>
      <c r="AO3057" s="120"/>
      <c r="AP3057" s="127"/>
      <c r="AQ3057" s="127"/>
      <c r="AR3057" s="127"/>
      <c r="AS3057" s="127"/>
      <c r="AT3057" s="127"/>
      <c r="AU3057" s="120"/>
      <c r="AV3057" s="127"/>
      <c r="AW3057" s="127"/>
      <c r="AX3057" s="120"/>
      <c r="AY3057" s="127"/>
      <c r="AZ3057" s="127"/>
      <c r="BA3057" s="120"/>
      <c r="BB3057" s="127"/>
      <c r="BC3057" s="127"/>
      <c r="BD3057" s="120"/>
      <c r="BE3057" s="120"/>
      <c r="BF3057" s="120"/>
      <c r="BG3057" s="120"/>
      <c r="BH3057" s="120"/>
      <c r="BI3057" s="120"/>
      <c r="BJ3057" s="120"/>
      <c r="BK3057" s="128"/>
      <c r="BL3057" s="128"/>
    </row>
    <row r="3058" spans="1:64" x14ac:dyDescent="0.2">
      <c r="A3058" s="120"/>
      <c r="B3058" s="120"/>
      <c r="C3058" s="168"/>
      <c r="D3058" s="127"/>
      <c r="E3058" s="141"/>
      <c r="F3058" s="141"/>
      <c r="G3058" s="141"/>
      <c r="H3058" s="120"/>
      <c r="I3058" s="127"/>
      <c r="J3058" s="127"/>
      <c r="K3058" s="120"/>
      <c r="L3058" s="127"/>
      <c r="M3058" s="127"/>
      <c r="N3058" s="120"/>
      <c r="O3058" s="127"/>
      <c r="P3058" s="127"/>
      <c r="Q3058" s="120"/>
      <c r="R3058" s="127"/>
      <c r="S3058" s="127"/>
      <c r="T3058" s="120"/>
      <c r="U3058" s="127"/>
      <c r="V3058" s="127"/>
      <c r="W3058" s="120"/>
      <c r="X3058" s="127"/>
      <c r="Y3058" s="127"/>
      <c r="Z3058" s="120"/>
      <c r="AA3058" s="127"/>
      <c r="AB3058" s="127"/>
      <c r="AC3058" s="120"/>
      <c r="AD3058" s="127"/>
      <c r="AE3058" s="127"/>
      <c r="AF3058" s="120"/>
      <c r="AG3058" s="127"/>
      <c r="AH3058" s="127"/>
      <c r="AI3058" s="120"/>
      <c r="AJ3058" s="127"/>
      <c r="AK3058" s="127"/>
      <c r="AL3058" s="120"/>
      <c r="AM3058" s="127"/>
      <c r="AN3058" s="127"/>
      <c r="AO3058" s="120"/>
      <c r="AP3058" s="127"/>
      <c r="AQ3058" s="127"/>
      <c r="AR3058" s="127"/>
      <c r="AS3058" s="127"/>
      <c r="AT3058" s="127"/>
      <c r="AU3058" s="120"/>
      <c r="AV3058" s="127"/>
      <c r="AW3058" s="127"/>
      <c r="AX3058" s="120"/>
      <c r="AY3058" s="127"/>
      <c r="AZ3058" s="127"/>
      <c r="BA3058" s="120"/>
      <c r="BB3058" s="127"/>
      <c r="BC3058" s="127"/>
      <c r="BD3058" s="120"/>
      <c r="BE3058" s="120"/>
      <c r="BF3058" s="120"/>
      <c r="BG3058" s="120"/>
      <c r="BH3058" s="120"/>
      <c r="BI3058" s="120"/>
      <c r="BJ3058" s="120"/>
      <c r="BK3058" s="128"/>
      <c r="BL3058" s="128"/>
    </row>
    <row r="3059" spans="1:64" x14ac:dyDescent="0.2">
      <c r="A3059" s="120"/>
      <c r="B3059" s="120"/>
      <c r="C3059" s="168"/>
      <c r="D3059" s="127"/>
      <c r="E3059" s="141"/>
      <c r="F3059" s="141"/>
      <c r="G3059" s="141"/>
      <c r="H3059" s="120"/>
      <c r="I3059" s="127"/>
      <c r="J3059" s="127"/>
      <c r="K3059" s="120"/>
      <c r="L3059" s="127"/>
      <c r="M3059" s="127"/>
      <c r="N3059" s="120"/>
      <c r="O3059" s="127"/>
      <c r="P3059" s="127"/>
      <c r="Q3059" s="120"/>
      <c r="R3059" s="127"/>
      <c r="S3059" s="127"/>
      <c r="T3059" s="120"/>
      <c r="U3059" s="127"/>
      <c r="V3059" s="127"/>
      <c r="W3059" s="120"/>
      <c r="X3059" s="127"/>
      <c r="Y3059" s="127"/>
      <c r="Z3059" s="120"/>
      <c r="AA3059" s="127"/>
      <c r="AB3059" s="127"/>
      <c r="AC3059" s="120"/>
      <c r="AD3059" s="127"/>
      <c r="AE3059" s="127"/>
      <c r="AF3059" s="120"/>
      <c r="AG3059" s="127"/>
      <c r="AH3059" s="127"/>
      <c r="AI3059" s="120"/>
      <c r="AJ3059" s="127"/>
      <c r="AK3059" s="127"/>
      <c r="AL3059" s="120"/>
      <c r="AM3059" s="127"/>
      <c r="AN3059" s="127"/>
      <c r="AO3059" s="120"/>
      <c r="AP3059" s="127"/>
      <c r="AQ3059" s="127"/>
      <c r="AR3059" s="127"/>
      <c r="AS3059" s="127"/>
      <c r="AT3059" s="127"/>
      <c r="AU3059" s="120"/>
      <c r="AV3059" s="127"/>
      <c r="AW3059" s="127"/>
      <c r="AX3059" s="120"/>
      <c r="AY3059" s="127"/>
      <c r="AZ3059" s="127"/>
      <c r="BA3059" s="120"/>
      <c r="BB3059" s="127"/>
      <c r="BC3059" s="127"/>
      <c r="BD3059" s="120"/>
      <c r="BE3059" s="120"/>
      <c r="BF3059" s="120"/>
      <c r="BG3059" s="120"/>
      <c r="BH3059" s="120"/>
      <c r="BI3059" s="120"/>
      <c r="BJ3059" s="120"/>
      <c r="BK3059" s="128"/>
      <c r="BL3059" s="128"/>
    </row>
    <row r="3060" spans="1:64" x14ac:dyDescent="0.2">
      <c r="A3060" s="120"/>
      <c r="B3060" s="120"/>
      <c r="C3060" s="168"/>
      <c r="D3060" s="127"/>
      <c r="E3060" s="141"/>
      <c r="F3060" s="141"/>
      <c r="G3060" s="141"/>
      <c r="H3060" s="120"/>
      <c r="I3060" s="127"/>
      <c r="J3060" s="127"/>
      <c r="K3060" s="120"/>
      <c r="L3060" s="127"/>
      <c r="M3060" s="127"/>
      <c r="N3060" s="120"/>
      <c r="O3060" s="127"/>
      <c r="P3060" s="127"/>
      <c r="Q3060" s="120"/>
      <c r="R3060" s="127"/>
      <c r="S3060" s="127"/>
      <c r="T3060" s="120"/>
      <c r="U3060" s="127"/>
      <c r="V3060" s="127"/>
      <c r="W3060" s="120"/>
      <c r="X3060" s="127"/>
      <c r="Y3060" s="127"/>
      <c r="Z3060" s="120"/>
      <c r="AA3060" s="127"/>
      <c r="AB3060" s="127"/>
      <c r="AC3060" s="120"/>
      <c r="AD3060" s="127"/>
      <c r="AE3060" s="127"/>
      <c r="AF3060" s="120"/>
      <c r="AG3060" s="127"/>
      <c r="AH3060" s="127"/>
      <c r="AI3060" s="120"/>
      <c r="AJ3060" s="127"/>
      <c r="AK3060" s="127"/>
      <c r="AL3060" s="120"/>
      <c r="AM3060" s="127"/>
      <c r="AN3060" s="127"/>
      <c r="AO3060" s="120"/>
      <c r="AP3060" s="127"/>
      <c r="AQ3060" s="127"/>
      <c r="AR3060" s="127"/>
      <c r="AS3060" s="127"/>
      <c r="AT3060" s="127"/>
      <c r="AU3060" s="120"/>
      <c r="AV3060" s="127"/>
      <c r="AW3060" s="127"/>
      <c r="AX3060" s="120"/>
      <c r="AY3060" s="127"/>
      <c r="AZ3060" s="127"/>
      <c r="BA3060" s="120"/>
      <c r="BB3060" s="127"/>
      <c r="BC3060" s="127"/>
      <c r="BD3060" s="120"/>
      <c r="BE3060" s="120"/>
      <c r="BF3060" s="120"/>
      <c r="BG3060" s="120"/>
      <c r="BH3060" s="120"/>
      <c r="BI3060" s="120"/>
      <c r="BJ3060" s="120"/>
      <c r="BK3060" s="128"/>
      <c r="BL3060" s="128"/>
    </row>
    <row r="3061" spans="1:64" x14ac:dyDescent="0.2">
      <c r="A3061" s="120"/>
      <c r="B3061" s="120"/>
      <c r="C3061" s="168"/>
      <c r="D3061" s="127"/>
      <c r="E3061" s="141"/>
      <c r="F3061" s="141"/>
      <c r="G3061" s="141"/>
      <c r="H3061" s="120"/>
      <c r="I3061" s="127"/>
      <c r="J3061" s="127"/>
      <c r="K3061" s="120"/>
      <c r="L3061" s="127"/>
      <c r="M3061" s="127"/>
      <c r="N3061" s="120"/>
      <c r="O3061" s="127"/>
      <c r="P3061" s="127"/>
      <c r="Q3061" s="120"/>
      <c r="R3061" s="127"/>
      <c r="S3061" s="127"/>
      <c r="T3061" s="120"/>
      <c r="U3061" s="127"/>
      <c r="V3061" s="127"/>
      <c r="W3061" s="120"/>
      <c r="X3061" s="127"/>
      <c r="Y3061" s="127"/>
      <c r="Z3061" s="120"/>
      <c r="AA3061" s="127"/>
      <c r="AB3061" s="127"/>
      <c r="AC3061" s="120"/>
      <c r="AD3061" s="127"/>
      <c r="AE3061" s="127"/>
      <c r="AF3061" s="120"/>
      <c r="AG3061" s="127"/>
      <c r="AH3061" s="127"/>
      <c r="AI3061" s="120"/>
      <c r="AJ3061" s="127"/>
      <c r="AK3061" s="127"/>
      <c r="AL3061" s="120"/>
      <c r="AM3061" s="127"/>
      <c r="AN3061" s="127"/>
      <c r="AO3061" s="120"/>
      <c r="AP3061" s="127"/>
      <c r="AQ3061" s="127"/>
      <c r="AR3061" s="127"/>
      <c r="AS3061" s="127"/>
      <c r="AT3061" s="127"/>
      <c r="AU3061" s="120"/>
      <c r="AV3061" s="127"/>
      <c r="AW3061" s="127"/>
      <c r="AX3061" s="120"/>
      <c r="AY3061" s="127"/>
      <c r="AZ3061" s="127"/>
      <c r="BA3061" s="120"/>
      <c r="BB3061" s="127"/>
      <c r="BC3061" s="127"/>
      <c r="BD3061" s="120"/>
      <c r="BE3061" s="120"/>
      <c r="BF3061" s="120"/>
      <c r="BG3061" s="120"/>
      <c r="BH3061" s="120"/>
      <c r="BI3061" s="120"/>
      <c r="BJ3061" s="120"/>
      <c r="BK3061" s="128"/>
      <c r="BL3061" s="128"/>
    </row>
    <row r="3062" spans="1:64" x14ac:dyDescent="0.2">
      <c r="A3062" s="120"/>
      <c r="B3062" s="120"/>
      <c r="C3062" s="168"/>
      <c r="D3062" s="127"/>
      <c r="E3062" s="141"/>
      <c r="F3062" s="141"/>
      <c r="G3062" s="141"/>
      <c r="H3062" s="120"/>
      <c r="I3062" s="127"/>
      <c r="J3062" s="127"/>
      <c r="K3062" s="120"/>
      <c r="L3062" s="127"/>
      <c r="M3062" s="127"/>
      <c r="N3062" s="120"/>
      <c r="O3062" s="127"/>
      <c r="P3062" s="127"/>
      <c r="Q3062" s="120"/>
      <c r="R3062" s="127"/>
      <c r="S3062" s="127"/>
      <c r="T3062" s="120"/>
      <c r="U3062" s="127"/>
      <c r="V3062" s="127"/>
      <c r="W3062" s="120"/>
      <c r="X3062" s="127"/>
      <c r="Y3062" s="127"/>
      <c r="Z3062" s="120"/>
      <c r="AA3062" s="127"/>
      <c r="AB3062" s="127"/>
      <c r="AC3062" s="120"/>
      <c r="AD3062" s="127"/>
      <c r="AE3062" s="127"/>
      <c r="AF3062" s="120"/>
      <c r="AG3062" s="127"/>
      <c r="AH3062" s="127"/>
      <c r="AI3062" s="120"/>
      <c r="AJ3062" s="127"/>
      <c r="AK3062" s="127"/>
      <c r="AL3062" s="120"/>
      <c r="AM3062" s="127"/>
      <c r="AN3062" s="127"/>
      <c r="AO3062" s="120"/>
      <c r="AP3062" s="127"/>
      <c r="AQ3062" s="127"/>
      <c r="AR3062" s="127"/>
      <c r="AS3062" s="127"/>
      <c r="AT3062" s="127"/>
      <c r="AU3062" s="120"/>
      <c r="AV3062" s="127"/>
      <c r="AW3062" s="127"/>
      <c r="AX3062" s="120"/>
      <c r="AY3062" s="127"/>
      <c r="AZ3062" s="127"/>
      <c r="BA3062" s="120"/>
      <c r="BB3062" s="127"/>
      <c r="BC3062" s="127"/>
      <c r="BD3062" s="120"/>
      <c r="BE3062" s="120"/>
      <c r="BF3062" s="120"/>
      <c r="BG3062" s="120"/>
      <c r="BH3062" s="120"/>
      <c r="BI3062" s="120"/>
      <c r="BJ3062" s="120"/>
      <c r="BK3062" s="128"/>
      <c r="BL3062" s="128"/>
    </row>
    <row r="3063" spans="1:64" x14ac:dyDescent="0.2">
      <c r="A3063" s="120"/>
      <c r="B3063" s="120"/>
      <c r="C3063" s="168"/>
      <c r="D3063" s="127"/>
      <c r="E3063" s="141"/>
      <c r="F3063" s="141"/>
      <c r="G3063" s="141"/>
      <c r="H3063" s="120"/>
      <c r="I3063" s="127"/>
      <c r="J3063" s="127"/>
      <c r="K3063" s="120"/>
      <c r="L3063" s="127"/>
      <c r="M3063" s="127"/>
      <c r="N3063" s="120"/>
      <c r="O3063" s="127"/>
      <c r="P3063" s="127"/>
      <c r="Q3063" s="120"/>
      <c r="R3063" s="127"/>
      <c r="S3063" s="127"/>
      <c r="T3063" s="120"/>
      <c r="U3063" s="127"/>
      <c r="V3063" s="127"/>
      <c r="W3063" s="120"/>
      <c r="X3063" s="127"/>
      <c r="Y3063" s="127"/>
      <c r="Z3063" s="120"/>
      <c r="AA3063" s="127"/>
      <c r="AB3063" s="127"/>
      <c r="AC3063" s="120"/>
      <c r="AD3063" s="127"/>
      <c r="AE3063" s="127"/>
      <c r="AF3063" s="120"/>
      <c r="AG3063" s="127"/>
      <c r="AH3063" s="127"/>
      <c r="AI3063" s="120"/>
      <c r="AJ3063" s="127"/>
      <c r="AK3063" s="127"/>
      <c r="AL3063" s="120"/>
      <c r="AM3063" s="127"/>
      <c r="AN3063" s="127"/>
      <c r="AO3063" s="120"/>
      <c r="AP3063" s="127"/>
      <c r="AQ3063" s="127"/>
      <c r="AR3063" s="127"/>
      <c r="AS3063" s="127"/>
      <c r="AT3063" s="127"/>
      <c r="AU3063" s="120"/>
      <c r="AV3063" s="127"/>
      <c r="AW3063" s="127"/>
      <c r="AX3063" s="120"/>
      <c r="AY3063" s="127"/>
      <c r="AZ3063" s="127"/>
      <c r="BA3063" s="120"/>
      <c r="BB3063" s="127"/>
      <c r="BC3063" s="127"/>
      <c r="BD3063" s="120"/>
      <c r="BE3063" s="120"/>
      <c r="BF3063" s="120"/>
      <c r="BG3063" s="120"/>
      <c r="BH3063" s="120"/>
      <c r="BI3063" s="120"/>
      <c r="BJ3063" s="120"/>
      <c r="BK3063" s="128"/>
      <c r="BL3063" s="128"/>
    </row>
    <row r="3064" spans="1:64" x14ac:dyDescent="0.2">
      <c r="A3064" s="120"/>
      <c r="B3064" s="120"/>
      <c r="C3064" s="168"/>
      <c r="D3064" s="127"/>
      <c r="E3064" s="141"/>
      <c r="F3064" s="141"/>
      <c r="G3064" s="141"/>
      <c r="H3064" s="120"/>
      <c r="I3064" s="127"/>
      <c r="J3064" s="127"/>
      <c r="K3064" s="120"/>
      <c r="L3064" s="127"/>
      <c r="M3064" s="127"/>
      <c r="N3064" s="120"/>
      <c r="O3064" s="127"/>
      <c r="P3064" s="127"/>
      <c r="Q3064" s="120"/>
      <c r="R3064" s="127"/>
      <c r="S3064" s="127"/>
      <c r="T3064" s="120"/>
      <c r="U3064" s="127"/>
      <c r="V3064" s="127"/>
      <c r="W3064" s="120"/>
      <c r="X3064" s="127"/>
      <c r="Y3064" s="127"/>
      <c r="Z3064" s="120"/>
      <c r="AA3064" s="127"/>
      <c r="AB3064" s="127"/>
      <c r="AC3064" s="120"/>
      <c r="AD3064" s="127"/>
      <c r="AE3064" s="127"/>
      <c r="AF3064" s="120"/>
      <c r="AG3064" s="127"/>
      <c r="AH3064" s="127"/>
      <c r="AI3064" s="120"/>
      <c r="AJ3064" s="127"/>
      <c r="AK3064" s="127"/>
      <c r="AL3064" s="120"/>
      <c r="AM3064" s="127"/>
      <c r="AN3064" s="127"/>
      <c r="AO3064" s="120"/>
      <c r="AP3064" s="127"/>
      <c r="AQ3064" s="127"/>
      <c r="AR3064" s="127"/>
      <c r="AS3064" s="127"/>
      <c r="AT3064" s="127"/>
      <c r="AU3064" s="120"/>
      <c r="AV3064" s="127"/>
      <c r="AW3064" s="127"/>
      <c r="AX3064" s="120"/>
      <c r="AY3064" s="127"/>
      <c r="AZ3064" s="127"/>
      <c r="BA3064" s="120"/>
      <c r="BB3064" s="127"/>
      <c r="BC3064" s="127"/>
      <c r="BD3064" s="120"/>
      <c r="BE3064" s="120"/>
      <c r="BF3064" s="120"/>
      <c r="BG3064" s="120"/>
      <c r="BH3064" s="120"/>
      <c r="BI3064" s="120"/>
      <c r="BJ3064" s="120"/>
      <c r="BK3064" s="128"/>
      <c r="BL3064" s="128"/>
    </row>
    <row r="3065" spans="1:64" x14ac:dyDescent="0.2">
      <c r="A3065" s="120"/>
      <c r="B3065" s="120"/>
      <c r="C3065" s="168"/>
      <c r="D3065" s="127"/>
      <c r="E3065" s="141"/>
      <c r="F3065" s="141"/>
      <c r="G3065" s="141"/>
      <c r="H3065" s="120"/>
      <c r="I3065" s="127"/>
      <c r="J3065" s="127"/>
      <c r="K3065" s="120"/>
      <c r="L3065" s="127"/>
      <c r="M3065" s="127"/>
      <c r="N3065" s="120"/>
      <c r="O3065" s="127"/>
      <c r="P3065" s="127"/>
      <c r="Q3065" s="120"/>
      <c r="R3065" s="127"/>
      <c r="S3065" s="127"/>
      <c r="T3065" s="120"/>
      <c r="U3065" s="127"/>
      <c r="V3065" s="127"/>
      <c r="W3065" s="120"/>
      <c r="X3065" s="127"/>
      <c r="Y3065" s="127"/>
      <c r="Z3065" s="120"/>
      <c r="AA3065" s="127"/>
      <c r="AB3065" s="127"/>
      <c r="AC3065" s="120"/>
      <c r="AD3065" s="127"/>
      <c r="AE3065" s="127"/>
      <c r="AF3065" s="120"/>
      <c r="AG3065" s="127"/>
      <c r="AH3065" s="127"/>
      <c r="AI3065" s="120"/>
      <c r="AJ3065" s="127"/>
      <c r="AK3065" s="127"/>
      <c r="AL3065" s="120"/>
      <c r="AM3065" s="127"/>
      <c r="AN3065" s="127"/>
      <c r="AO3065" s="120"/>
      <c r="AP3065" s="127"/>
      <c r="AQ3065" s="127"/>
      <c r="AR3065" s="127"/>
      <c r="AS3065" s="127"/>
      <c r="AT3065" s="127"/>
      <c r="AU3065" s="120"/>
      <c r="AV3065" s="127"/>
      <c r="AW3065" s="127"/>
      <c r="AX3065" s="120"/>
      <c r="AY3065" s="127"/>
      <c r="AZ3065" s="127"/>
      <c r="BA3065" s="120"/>
      <c r="BB3065" s="127"/>
      <c r="BC3065" s="127"/>
      <c r="BD3065" s="120"/>
      <c r="BE3065" s="120"/>
      <c r="BF3065" s="120"/>
      <c r="BG3065" s="120"/>
      <c r="BH3065" s="120"/>
      <c r="BI3065" s="120"/>
      <c r="BJ3065" s="120"/>
      <c r="BK3065" s="128"/>
      <c r="BL3065" s="128"/>
    </row>
    <row r="3066" spans="1:64" x14ac:dyDescent="0.2">
      <c r="A3066" s="120"/>
      <c r="B3066" s="120"/>
      <c r="C3066" s="168"/>
      <c r="D3066" s="127"/>
      <c r="E3066" s="141"/>
      <c r="F3066" s="141"/>
      <c r="G3066" s="141"/>
      <c r="H3066" s="120"/>
      <c r="I3066" s="127"/>
      <c r="J3066" s="127"/>
      <c r="K3066" s="120"/>
      <c r="L3066" s="127"/>
      <c r="M3066" s="127"/>
      <c r="N3066" s="120"/>
      <c r="O3066" s="127"/>
      <c r="P3066" s="127"/>
      <c r="Q3066" s="120"/>
      <c r="R3066" s="127"/>
      <c r="S3066" s="127"/>
      <c r="T3066" s="120"/>
      <c r="U3066" s="127"/>
      <c r="V3066" s="127"/>
      <c r="W3066" s="120"/>
      <c r="X3066" s="127"/>
      <c r="Y3066" s="127"/>
      <c r="Z3066" s="120"/>
      <c r="AA3066" s="127"/>
      <c r="AB3066" s="127"/>
      <c r="AC3066" s="120"/>
      <c r="AD3066" s="127"/>
      <c r="AE3066" s="127"/>
      <c r="AF3066" s="120"/>
      <c r="AG3066" s="127"/>
      <c r="AH3066" s="127"/>
      <c r="AI3066" s="120"/>
      <c r="AJ3066" s="127"/>
      <c r="AK3066" s="127"/>
      <c r="AL3066" s="120"/>
      <c r="AM3066" s="127"/>
      <c r="AN3066" s="127"/>
      <c r="AO3066" s="120"/>
      <c r="AP3066" s="127"/>
      <c r="AQ3066" s="127"/>
      <c r="AR3066" s="127"/>
      <c r="AS3066" s="127"/>
      <c r="AT3066" s="127"/>
      <c r="AU3066" s="120"/>
      <c r="AV3066" s="127"/>
      <c r="AW3066" s="127"/>
      <c r="AX3066" s="120"/>
      <c r="AY3066" s="127"/>
      <c r="AZ3066" s="127"/>
      <c r="BA3066" s="120"/>
      <c r="BB3066" s="127"/>
      <c r="BC3066" s="127"/>
      <c r="BD3066" s="120"/>
      <c r="BE3066" s="120"/>
      <c r="BF3066" s="120"/>
      <c r="BG3066" s="120"/>
      <c r="BH3066" s="120"/>
      <c r="BI3066" s="120"/>
      <c r="BJ3066" s="120"/>
      <c r="BK3066" s="128"/>
      <c r="BL3066" s="128"/>
    </row>
    <row r="3067" spans="1:64" x14ac:dyDescent="0.2">
      <c r="A3067" s="120"/>
      <c r="B3067" s="120"/>
      <c r="C3067" s="168"/>
      <c r="D3067" s="127"/>
      <c r="E3067" s="141"/>
      <c r="F3067" s="141"/>
      <c r="G3067" s="141"/>
      <c r="H3067" s="120"/>
      <c r="I3067" s="127"/>
      <c r="J3067" s="127"/>
      <c r="K3067" s="120"/>
      <c r="L3067" s="127"/>
      <c r="M3067" s="127"/>
      <c r="N3067" s="120"/>
      <c r="O3067" s="127"/>
      <c r="P3067" s="127"/>
      <c r="Q3067" s="120"/>
      <c r="R3067" s="127"/>
      <c r="S3067" s="127"/>
      <c r="T3067" s="120"/>
      <c r="U3067" s="127"/>
      <c r="V3067" s="127"/>
      <c r="W3067" s="120"/>
      <c r="X3067" s="127"/>
      <c r="Y3067" s="127"/>
      <c r="Z3067" s="120"/>
      <c r="AA3067" s="127"/>
      <c r="AB3067" s="127"/>
      <c r="AC3067" s="120"/>
      <c r="AD3067" s="127"/>
      <c r="AE3067" s="127"/>
      <c r="AF3067" s="120"/>
      <c r="AG3067" s="127"/>
      <c r="AH3067" s="127"/>
      <c r="AI3067" s="120"/>
      <c r="AJ3067" s="127"/>
      <c r="AK3067" s="127"/>
      <c r="AL3067" s="120"/>
      <c r="AM3067" s="127"/>
      <c r="AN3067" s="127"/>
      <c r="AO3067" s="120"/>
      <c r="AP3067" s="127"/>
      <c r="AQ3067" s="127"/>
      <c r="AR3067" s="127"/>
      <c r="AS3067" s="127"/>
      <c r="AT3067" s="127"/>
      <c r="AU3067" s="120"/>
      <c r="AV3067" s="127"/>
      <c r="AW3067" s="127"/>
      <c r="AX3067" s="120"/>
      <c r="AY3067" s="127"/>
      <c r="AZ3067" s="127"/>
      <c r="BA3067" s="120"/>
      <c r="BB3067" s="127"/>
      <c r="BC3067" s="127"/>
      <c r="BD3067" s="120"/>
      <c r="BE3067" s="120"/>
      <c r="BF3067" s="120"/>
      <c r="BG3067" s="120"/>
      <c r="BH3067" s="120"/>
      <c r="BI3067" s="120"/>
      <c r="BJ3067" s="120"/>
      <c r="BK3067" s="128"/>
      <c r="BL3067" s="128"/>
    </row>
    <row r="3068" spans="1:64" x14ac:dyDescent="0.2">
      <c r="A3068" s="120"/>
      <c r="B3068" s="120"/>
      <c r="C3068" s="168"/>
      <c r="D3068" s="127"/>
      <c r="E3068" s="141"/>
      <c r="F3068" s="141"/>
      <c r="G3068" s="141"/>
      <c r="H3068" s="120"/>
      <c r="I3068" s="127"/>
      <c r="J3068" s="127"/>
      <c r="K3068" s="120"/>
      <c r="L3068" s="127"/>
      <c r="M3068" s="127"/>
      <c r="N3068" s="120"/>
      <c r="O3068" s="127"/>
      <c r="P3068" s="127"/>
      <c r="Q3068" s="120"/>
      <c r="R3068" s="127"/>
      <c r="S3068" s="127"/>
      <c r="T3068" s="120"/>
      <c r="U3068" s="127"/>
      <c r="V3068" s="127"/>
      <c r="W3068" s="120"/>
      <c r="X3068" s="127"/>
      <c r="Y3068" s="127"/>
      <c r="Z3068" s="120"/>
      <c r="AA3068" s="127"/>
      <c r="AB3068" s="127"/>
      <c r="AC3068" s="120"/>
      <c r="AD3068" s="127"/>
      <c r="AE3068" s="127"/>
      <c r="AF3068" s="120"/>
      <c r="AG3068" s="127"/>
      <c r="AH3068" s="127"/>
      <c r="AI3068" s="120"/>
      <c r="AJ3068" s="127"/>
      <c r="AK3068" s="127"/>
      <c r="AL3068" s="120"/>
      <c r="AM3068" s="127"/>
      <c r="AN3068" s="127"/>
      <c r="AO3068" s="120"/>
      <c r="AP3068" s="127"/>
      <c r="AQ3068" s="127"/>
      <c r="AR3068" s="127"/>
      <c r="AS3068" s="127"/>
      <c r="AT3068" s="127"/>
      <c r="AU3068" s="120"/>
      <c r="AV3068" s="127"/>
      <c r="AW3068" s="127"/>
      <c r="AX3068" s="120"/>
      <c r="AY3068" s="127"/>
      <c r="AZ3068" s="127"/>
      <c r="BA3068" s="120"/>
      <c r="BB3068" s="127"/>
      <c r="BC3068" s="127"/>
      <c r="BD3068" s="120"/>
      <c r="BE3068" s="120"/>
      <c r="BF3068" s="120"/>
      <c r="BG3068" s="120"/>
      <c r="BH3068" s="120"/>
      <c r="BI3068" s="120"/>
      <c r="BJ3068" s="120"/>
      <c r="BK3068" s="128"/>
      <c r="BL3068" s="128"/>
    </row>
    <row r="3069" spans="1:64" x14ac:dyDescent="0.2">
      <c r="A3069" s="120"/>
      <c r="B3069" s="120"/>
      <c r="C3069" s="168"/>
      <c r="D3069" s="127"/>
      <c r="E3069" s="141"/>
      <c r="F3069" s="141"/>
      <c r="G3069" s="141"/>
      <c r="H3069" s="120"/>
      <c r="I3069" s="127"/>
      <c r="J3069" s="127"/>
      <c r="K3069" s="120"/>
      <c r="L3069" s="127"/>
      <c r="M3069" s="127"/>
      <c r="N3069" s="120"/>
      <c r="O3069" s="127"/>
      <c r="P3069" s="127"/>
      <c r="Q3069" s="120"/>
      <c r="R3069" s="127"/>
      <c r="S3069" s="127"/>
      <c r="T3069" s="120"/>
      <c r="U3069" s="127"/>
      <c r="V3069" s="127"/>
      <c r="W3069" s="120"/>
      <c r="X3069" s="127"/>
      <c r="Y3069" s="127"/>
      <c r="Z3069" s="120"/>
      <c r="AA3069" s="127"/>
      <c r="AB3069" s="127"/>
      <c r="AC3069" s="120"/>
      <c r="AD3069" s="127"/>
      <c r="AE3069" s="127"/>
      <c r="AF3069" s="120"/>
      <c r="AG3069" s="127"/>
      <c r="AH3069" s="127"/>
      <c r="AI3069" s="120"/>
      <c r="AJ3069" s="127"/>
      <c r="AK3069" s="127"/>
      <c r="AL3069" s="120"/>
      <c r="AM3069" s="127"/>
      <c r="AN3069" s="127"/>
      <c r="AO3069" s="120"/>
      <c r="AP3069" s="127"/>
      <c r="AQ3069" s="127"/>
      <c r="AR3069" s="127"/>
      <c r="AS3069" s="127"/>
      <c r="AT3069" s="127"/>
      <c r="AU3069" s="120"/>
      <c r="AV3069" s="127"/>
      <c r="AW3069" s="127"/>
      <c r="AX3069" s="120"/>
      <c r="AY3069" s="127"/>
      <c r="AZ3069" s="127"/>
      <c r="BA3069" s="120"/>
      <c r="BB3069" s="127"/>
      <c r="BC3069" s="127"/>
      <c r="BD3069" s="120"/>
      <c r="BE3069" s="120"/>
      <c r="BF3069" s="120"/>
      <c r="BG3069" s="120"/>
      <c r="BH3069" s="120"/>
      <c r="BI3069" s="120"/>
      <c r="BJ3069" s="120"/>
      <c r="BK3069" s="128"/>
      <c r="BL3069" s="128"/>
    </row>
    <row r="3070" spans="1:64" x14ac:dyDescent="0.2">
      <c r="A3070" s="120"/>
      <c r="B3070" s="120"/>
      <c r="C3070" s="168"/>
      <c r="D3070" s="127"/>
      <c r="E3070" s="141"/>
      <c r="F3070" s="141"/>
      <c r="G3070" s="141"/>
      <c r="H3070" s="120"/>
      <c r="I3070" s="127"/>
      <c r="J3070" s="127"/>
      <c r="K3070" s="120"/>
      <c r="L3070" s="127"/>
      <c r="M3070" s="127"/>
      <c r="N3070" s="120"/>
      <c r="O3070" s="127"/>
      <c r="P3070" s="127"/>
      <c r="Q3070" s="120"/>
      <c r="R3070" s="127"/>
      <c r="S3070" s="127"/>
      <c r="T3070" s="120"/>
      <c r="U3070" s="127"/>
      <c r="V3070" s="127"/>
      <c r="W3070" s="120"/>
      <c r="X3070" s="127"/>
      <c r="Y3070" s="127"/>
      <c r="Z3070" s="120"/>
      <c r="AA3070" s="127"/>
      <c r="AB3070" s="127"/>
      <c r="AC3070" s="120"/>
      <c r="AD3070" s="127"/>
      <c r="AE3070" s="127"/>
      <c r="AF3070" s="120"/>
      <c r="AG3070" s="127"/>
      <c r="AH3070" s="127"/>
      <c r="AI3070" s="120"/>
      <c r="AJ3070" s="127"/>
      <c r="AK3070" s="127"/>
      <c r="AL3070" s="120"/>
      <c r="AM3070" s="127"/>
      <c r="AN3070" s="127"/>
      <c r="AO3070" s="120"/>
      <c r="AP3070" s="127"/>
      <c r="AQ3070" s="127"/>
      <c r="AR3070" s="127"/>
      <c r="AS3070" s="127"/>
      <c r="AT3070" s="127"/>
      <c r="AU3070" s="120"/>
      <c r="AV3070" s="127"/>
      <c r="AW3070" s="127"/>
      <c r="AX3070" s="120"/>
      <c r="AY3070" s="127"/>
      <c r="AZ3070" s="127"/>
      <c r="BA3070" s="120"/>
      <c r="BB3070" s="127"/>
      <c r="BC3070" s="127"/>
      <c r="BD3070" s="120"/>
      <c r="BE3070" s="120"/>
      <c r="BF3070" s="120"/>
      <c r="BG3070" s="120"/>
      <c r="BH3070" s="120"/>
      <c r="BI3070" s="120"/>
      <c r="BJ3070" s="120"/>
      <c r="BK3070" s="128"/>
      <c r="BL3070" s="128"/>
    </row>
    <row r="3071" spans="1:64" x14ac:dyDescent="0.2">
      <c r="A3071" s="120"/>
      <c r="B3071" s="120"/>
      <c r="C3071" s="168"/>
      <c r="D3071" s="127"/>
      <c r="E3071" s="141"/>
      <c r="F3071" s="141"/>
      <c r="G3071" s="141"/>
      <c r="H3071" s="120"/>
      <c r="I3071" s="127"/>
      <c r="J3071" s="127"/>
      <c r="K3071" s="120"/>
      <c r="L3071" s="127"/>
      <c r="M3071" s="127"/>
      <c r="N3071" s="120"/>
      <c r="O3071" s="127"/>
      <c r="P3071" s="127"/>
      <c r="Q3071" s="120"/>
      <c r="R3071" s="127"/>
      <c r="S3071" s="127"/>
      <c r="T3071" s="120"/>
      <c r="U3071" s="127"/>
      <c r="V3071" s="127"/>
      <c r="W3071" s="120"/>
      <c r="X3071" s="127"/>
      <c r="Y3071" s="127"/>
      <c r="Z3071" s="120"/>
      <c r="AA3071" s="127"/>
      <c r="AB3071" s="127"/>
      <c r="AC3071" s="120"/>
      <c r="AD3071" s="127"/>
      <c r="AE3071" s="127"/>
      <c r="AF3071" s="120"/>
      <c r="AG3071" s="127"/>
      <c r="AH3071" s="127"/>
      <c r="AI3071" s="120"/>
      <c r="AJ3071" s="127"/>
      <c r="AK3071" s="127"/>
      <c r="AL3071" s="120"/>
      <c r="AM3071" s="127"/>
      <c r="AN3071" s="127"/>
      <c r="AO3071" s="120"/>
      <c r="AP3071" s="127"/>
      <c r="AQ3071" s="127"/>
      <c r="AR3071" s="127"/>
      <c r="AS3071" s="127"/>
      <c r="AT3071" s="127"/>
      <c r="AU3071" s="120"/>
      <c r="AV3071" s="127"/>
      <c r="AW3071" s="127"/>
      <c r="AX3071" s="120"/>
      <c r="AY3071" s="127"/>
      <c r="AZ3071" s="127"/>
      <c r="BA3071" s="120"/>
      <c r="BB3071" s="127"/>
      <c r="BC3071" s="127"/>
      <c r="BD3071" s="120"/>
      <c r="BE3071" s="120"/>
      <c r="BF3071" s="120"/>
      <c r="BG3071" s="120"/>
      <c r="BH3071" s="120"/>
      <c r="BI3071" s="120"/>
      <c r="BJ3071" s="120"/>
      <c r="BK3071" s="128"/>
      <c r="BL3071" s="128"/>
    </row>
    <row r="3072" spans="1:64" x14ac:dyDescent="0.2">
      <c r="A3072" s="120"/>
      <c r="B3072" s="120"/>
      <c r="C3072" s="168"/>
      <c r="D3072" s="127"/>
      <c r="E3072" s="141"/>
      <c r="F3072" s="141"/>
      <c r="G3072" s="141"/>
      <c r="H3072" s="120"/>
      <c r="I3072" s="127"/>
      <c r="J3072" s="127"/>
      <c r="K3072" s="120"/>
      <c r="L3072" s="127"/>
      <c r="M3072" s="127"/>
      <c r="N3072" s="120"/>
      <c r="O3072" s="127"/>
      <c r="P3072" s="127"/>
      <c r="Q3072" s="120"/>
      <c r="R3072" s="127"/>
      <c r="S3072" s="127"/>
      <c r="T3072" s="120"/>
      <c r="U3072" s="127"/>
      <c r="V3072" s="127"/>
      <c r="W3072" s="120"/>
      <c r="X3072" s="127"/>
      <c r="Y3072" s="127"/>
      <c r="Z3072" s="120"/>
      <c r="AA3072" s="127"/>
      <c r="AB3072" s="127"/>
      <c r="AC3072" s="120"/>
      <c r="AD3072" s="127"/>
      <c r="AE3072" s="127"/>
      <c r="AF3072" s="120"/>
      <c r="AG3072" s="127"/>
      <c r="AH3072" s="127"/>
      <c r="AI3072" s="120"/>
      <c r="AJ3072" s="127"/>
      <c r="AK3072" s="127"/>
      <c r="AL3072" s="120"/>
      <c r="AM3072" s="127"/>
      <c r="AN3072" s="127"/>
      <c r="AO3072" s="120"/>
      <c r="AP3072" s="127"/>
      <c r="AQ3072" s="127"/>
      <c r="AR3072" s="127"/>
      <c r="AS3072" s="127"/>
      <c r="AT3072" s="127"/>
      <c r="AU3072" s="120"/>
      <c r="AV3072" s="127"/>
      <c r="AW3072" s="127"/>
      <c r="AX3072" s="120"/>
      <c r="AY3072" s="127"/>
      <c r="AZ3072" s="127"/>
      <c r="BA3072" s="120"/>
      <c r="BB3072" s="127"/>
      <c r="BC3072" s="127"/>
      <c r="BD3072" s="120"/>
      <c r="BE3072" s="120"/>
      <c r="BF3072" s="120"/>
      <c r="BG3072" s="120"/>
      <c r="BH3072" s="120"/>
      <c r="BI3072" s="120"/>
      <c r="BJ3072" s="120"/>
      <c r="BK3072" s="128"/>
      <c r="BL3072" s="128"/>
    </row>
    <row r="3073" spans="1:64" x14ac:dyDescent="0.2">
      <c r="A3073" s="120"/>
      <c r="B3073" s="120"/>
      <c r="C3073" s="168"/>
      <c r="D3073" s="127"/>
      <c r="E3073" s="141"/>
      <c r="F3073" s="141"/>
      <c r="G3073" s="141"/>
      <c r="H3073" s="120"/>
      <c r="I3073" s="127"/>
      <c r="J3073" s="127"/>
      <c r="K3073" s="120"/>
      <c r="L3073" s="127"/>
      <c r="M3073" s="127"/>
      <c r="N3073" s="120"/>
      <c r="O3073" s="127"/>
      <c r="P3073" s="127"/>
      <c r="Q3073" s="120"/>
      <c r="R3073" s="127"/>
      <c r="S3073" s="127"/>
      <c r="T3073" s="120"/>
      <c r="U3073" s="127"/>
      <c r="V3073" s="127"/>
      <c r="W3073" s="120"/>
      <c r="X3073" s="127"/>
      <c r="Y3073" s="127"/>
      <c r="Z3073" s="120"/>
      <c r="AA3073" s="127"/>
      <c r="AB3073" s="127"/>
      <c r="AC3073" s="120"/>
      <c r="AD3073" s="127"/>
      <c r="AE3073" s="127"/>
      <c r="AF3073" s="120"/>
      <c r="AG3073" s="127"/>
      <c r="AH3073" s="127"/>
      <c r="AI3073" s="120"/>
      <c r="AJ3073" s="127"/>
      <c r="AK3073" s="127"/>
      <c r="AL3073" s="120"/>
      <c r="AM3073" s="127"/>
      <c r="AN3073" s="127"/>
      <c r="AO3073" s="120"/>
      <c r="AP3073" s="127"/>
      <c r="AQ3073" s="127"/>
      <c r="AR3073" s="127"/>
      <c r="AS3073" s="127"/>
      <c r="AT3073" s="127"/>
      <c r="AU3073" s="120"/>
      <c r="AV3073" s="127"/>
      <c r="AW3073" s="127"/>
      <c r="AX3073" s="120"/>
      <c r="AY3073" s="127"/>
      <c r="AZ3073" s="127"/>
      <c r="BA3073" s="120"/>
      <c r="BB3073" s="127"/>
      <c r="BC3073" s="127"/>
      <c r="BD3073" s="120"/>
      <c r="BE3073" s="120"/>
      <c r="BF3073" s="120"/>
      <c r="BG3073" s="120"/>
      <c r="BH3073" s="120"/>
      <c r="BI3073" s="120"/>
      <c r="BJ3073" s="120"/>
      <c r="BK3073" s="128"/>
      <c r="BL3073" s="128"/>
    </row>
    <row r="3074" spans="1:64" x14ac:dyDescent="0.2">
      <c r="A3074" s="120"/>
      <c r="B3074" s="120"/>
      <c r="C3074" s="168"/>
      <c r="D3074" s="127"/>
      <c r="E3074" s="141"/>
      <c r="F3074" s="141"/>
      <c r="G3074" s="141"/>
      <c r="H3074" s="120"/>
      <c r="I3074" s="127"/>
      <c r="J3074" s="127"/>
      <c r="K3074" s="120"/>
      <c r="L3074" s="127"/>
      <c r="M3074" s="127"/>
      <c r="N3074" s="120"/>
      <c r="O3074" s="127"/>
      <c r="P3074" s="127"/>
      <c r="Q3074" s="120"/>
      <c r="R3074" s="127"/>
      <c r="S3074" s="127"/>
      <c r="T3074" s="120"/>
      <c r="U3074" s="127"/>
      <c r="V3074" s="127"/>
      <c r="W3074" s="120"/>
      <c r="X3074" s="127"/>
      <c r="Y3074" s="127"/>
      <c r="Z3074" s="120"/>
      <c r="AA3074" s="127"/>
      <c r="AB3074" s="127"/>
      <c r="AC3074" s="120"/>
      <c r="AD3074" s="127"/>
      <c r="AE3074" s="127"/>
      <c r="AF3074" s="120"/>
      <c r="AG3074" s="127"/>
      <c r="AH3074" s="127"/>
      <c r="AI3074" s="120"/>
      <c r="AJ3074" s="127"/>
      <c r="AK3074" s="127"/>
      <c r="AL3074" s="120"/>
      <c r="AM3074" s="127"/>
      <c r="AN3074" s="127"/>
      <c r="AO3074" s="120"/>
      <c r="AP3074" s="127"/>
      <c r="AQ3074" s="127"/>
      <c r="AR3074" s="127"/>
      <c r="AS3074" s="127"/>
      <c r="AT3074" s="127"/>
      <c r="AU3074" s="120"/>
      <c r="AV3074" s="127"/>
      <c r="AW3074" s="127"/>
      <c r="AX3074" s="120"/>
      <c r="AY3074" s="127"/>
      <c r="AZ3074" s="127"/>
      <c r="BA3074" s="120"/>
      <c r="BB3074" s="127"/>
      <c r="BC3074" s="127"/>
      <c r="BD3074" s="120"/>
      <c r="BE3074" s="120"/>
      <c r="BF3074" s="120"/>
      <c r="BG3074" s="120"/>
      <c r="BH3074" s="120"/>
      <c r="BI3074" s="120"/>
      <c r="BJ3074" s="120"/>
      <c r="BK3074" s="128"/>
      <c r="BL3074" s="128"/>
    </row>
    <row r="3075" spans="1:64" x14ac:dyDescent="0.2">
      <c r="A3075" s="120"/>
      <c r="B3075" s="120"/>
      <c r="C3075" s="168"/>
      <c r="D3075" s="127"/>
      <c r="E3075" s="141"/>
      <c r="F3075" s="141"/>
      <c r="G3075" s="141"/>
      <c r="H3075" s="120"/>
      <c r="I3075" s="127"/>
      <c r="J3075" s="127"/>
      <c r="K3075" s="120"/>
      <c r="L3075" s="127"/>
      <c r="M3075" s="127"/>
      <c r="N3075" s="120"/>
      <c r="O3075" s="127"/>
      <c r="P3075" s="127"/>
      <c r="Q3075" s="120"/>
      <c r="R3075" s="127"/>
      <c r="S3075" s="127"/>
      <c r="T3075" s="120"/>
      <c r="U3075" s="127"/>
      <c r="V3075" s="127"/>
      <c r="W3075" s="120"/>
      <c r="X3075" s="127"/>
      <c r="Y3075" s="127"/>
      <c r="Z3075" s="120"/>
      <c r="AA3075" s="127"/>
      <c r="AB3075" s="127"/>
      <c r="AC3075" s="120"/>
      <c r="AD3075" s="127"/>
      <c r="AE3075" s="127"/>
      <c r="AF3075" s="120"/>
      <c r="AG3075" s="127"/>
      <c r="AH3075" s="127"/>
      <c r="AI3075" s="120"/>
      <c r="AJ3075" s="127"/>
      <c r="AK3075" s="127"/>
      <c r="AL3075" s="120"/>
      <c r="AM3075" s="127"/>
      <c r="AN3075" s="127"/>
      <c r="AO3075" s="120"/>
      <c r="AP3075" s="127"/>
      <c r="AQ3075" s="127"/>
      <c r="AR3075" s="127"/>
      <c r="AS3075" s="127"/>
      <c r="AT3075" s="127"/>
      <c r="AU3075" s="120"/>
      <c r="AV3075" s="127"/>
      <c r="AW3075" s="127"/>
      <c r="AX3075" s="120"/>
      <c r="AY3075" s="127"/>
      <c r="AZ3075" s="127"/>
      <c r="BA3075" s="120"/>
      <c r="BB3075" s="127"/>
      <c r="BC3075" s="127"/>
      <c r="BD3075" s="120"/>
      <c r="BE3075" s="120"/>
      <c r="BF3075" s="120"/>
      <c r="BG3075" s="120"/>
      <c r="BH3075" s="120"/>
      <c r="BI3075" s="120"/>
      <c r="BJ3075" s="120"/>
      <c r="BK3075" s="128"/>
      <c r="BL3075" s="128"/>
    </row>
    <row r="3076" spans="1:64" x14ac:dyDescent="0.2">
      <c r="A3076" s="120"/>
      <c r="B3076" s="120"/>
      <c r="C3076" s="168"/>
      <c r="D3076" s="127"/>
      <c r="E3076" s="141"/>
      <c r="F3076" s="141"/>
      <c r="G3076" s="141"/>
      <c r="H3076" s="120"/>
      <c r="I3076" s="127"/>
      <c r="J3076" s="127"/>
      <c r="K3076" s="120"/>
      <c r="L3076" s="127"/>
      <c r="M3076" s="127"/>
      <c r="N3076" s="120"/>
      <c r="O3076" s="127"/>
      <c r="P3076" s="127"/>
      <c r="Q3076" s="120"/>
      <c r="R3076" s="127"/>
      <c r="S3076" s="127"/>
      <c r="T3076" s="120"/>
      <c r="U3076" s="127"/>
      <c r="V3076" s="127"/>
      <c r="W3076" s="120"/>
      <c r="X3076" s="127"/>
      <c r="Y3076" s="127"/>
      <c r="Z3076" s="120"/>
      <c r="AA3076" s="127"/>
      <c r="AB3076" s="127"/>
      <c r="AC3076" s="120"/>
      <c r="AD3076" s="127"/>
      <c r="AE3076" s="127"/>
      <c r="AF3076" s="120"/>
      <c r="AG3076" s="127"/>
      <c r="AH3076" s="127"/>
      <c r="AI3076" s="120"/>
      <c r="AJ3076" s="127"/>
      <c r="AK3076" s="127"/>
      <c r="AL3076" s="120"/>
      <c r="AM3076" s="127"/>
      <c r="AN3076" s="127"/>
      <c r="AO3076" s="120"/>
      <c r="AP3076" s="127"/>
      <c r="AQ3076" s="127"/>
      <c r="AR3076" s="127"/>
      <c r="AS3076" s="127"/>
      <c r="AT3076" s="127"/>
      <c r="AU3076" s="120"/>
      <c r="AV3076" s="127"/>
      <c r="AW3076" s="127"/>
      <c r="AX3076" s="120"/>
      <c r="AY3076" s="127"/>
      <c r="AZ3076" s="127"/>
      <c r="BA3076" s="120"/>
      <c r="BB3076" s="127"/>
      <c r="BC3076" s="127"/>
      <c r="BD3076" s="120"/>
      <c r="BE3076" s="120"/>
      <c r="BF3076" s="120"/>
      <c r="BG3076" s="120"/>
      <c r="BH3076" s="120"/>
      <c r="BI3076" s="120"/>
      <c r="BJ3076" s="120"/>
      <c r="BK3076" s="128"/>
      <c r="BL3076" s="128"/>
    </row>
    <row r="3077" spans="1:64" x14ac:dyDescent="0.2">
      <c r="A3077" s="120"/>
      <c r="B3077" s="120"/>
      <c r="C3077" s="168"/>
      <c r="D3077" s="127"/>
      <c r="E3077" s="141"/>
      <c r="F3077" s="141"/>
      <c r="G3077" s="141"/>
      <c r="H3077" s="120"/>
      <c r="I3077" s="127"/>
      <c r="J3077" s="127"/>
      <c r="K3077" s="120"/>
      <c r="L3077" s="127"/>
      <c r="M3077" s="127"/>
      <c r="N3077" s="120"/>
      <c r="O3077" s="127"/>
      <c r="P3077" s="127"/>
      <c r="Q3077" s="120"/>
      <c r="R3077" s="127"/>
      <c r="S3077" s="127"/>
      <c r="T3077" s="120"/>
      <c r="U3077" s="127"/>
      <c r="V3077" s="127"/>
      <c r="W3077" s="120"/>
      <c r="X3077" s="127"/>
      <c r="Y3077" s="127"/>
      <c r="Z3077" s="120"/>
      <c r="AA3077" s="127"/>
      <c r="AB3077" s="127"/>
      <c r="AC3077" s="120"/>
      <c r="AD3077" s="127"/>
      <c r="AE3077" s="127"/>
      <c r="AF3077" s="120"/>
      <c r="AG3077" s="127"/>
      <c r="AH3077" s="127"/>
      <c r="AI3077" s="120"/>
      <c r="AJ3077" s="127"/>
      <c r="AK3077" s="127"/>
      <c r="AL3077" s="120"/>
      <c r="AM3077" s="127"/>
      <c r="AN3077" s="127"/>
      <c r="AO3077" s="120"/>
      <c r="AP3077" s="127"/>
      <c r="AQ3077" s="127"/>
      <c r="AR3077" s="127"/>
      <c r="AS3077" s="127"/>
      <c r="AT3077" s="127"/>
      <c r="AU3077" s="120"/>
      <c r="AV3077" s="127"/>
      <c r="AW3077" s="127"/>
      <c r="AX3077" s="120"/>
      <c r="AY3077" s="127"/>
      <c r="AZ3077" s="127"/>
      <c r="BA3077" s="120"/>
      <c r="BB3077" s="127"/>
      <c r="BC3077" s="127"/>
      <c r="BD3077" s="120"/>
      <c r="BE3077" s="120"/>
      <c r="BF3077" s="120"/>
      <c r="BG3077" s="120"/>
      <c r="BH3077" s="120"/>
      <c r="BI3077" s="120"/>
      <c r="BJ3077" s="120"/>
      <c r="BK3077" s="128"/>
      <c r="BL3077" s="128"/>
    </row>
    <row r="3078" spans="1:64" x14ac:dyDescent="0.2">
      <c r="A3078" s="120"/>
      <c r="B3078" s="120"/>
      <c r="C3078" s="168"/>
      <c r="D3078" s="127"/>
      <c r="E3078" s="141"/>
      <c r="F3078" s="141"/>
      <c r="G3078" s="141"/>
      <c r="H3078" s="120"/>
      <c r="I3078" s="127"/>
      <c r="J3078" s="127"/>
      <c r="K3078" s="120"/>
      <c r="L3078" s="127"/>
      <c r="M3078" s="127"/>
      <c r="N3078" s="120"/>
      <c r="O3078" s="127"/>
      <c r="P3078" s="127"/>
      <c r="Q3078" s="120"/>
      <c r="R3078" s="127"/>
      <c r="S3078" s="127"/>
      <c r="T3078" s="120"/>
      <c r="U3078" s="127"/>
      <c r="V3078" s="127"/>
      <c r="W3078" s="120"/>
      <c r="X3078" s="127"/>
      <c r="Y3078" s="127"/>
      <c r="Z3078" s="120"/>
      <c r="AA3078" s="127"/>
      <c r="AB3078" s="127"/>
      <c r="AC3078" s="120"/>
      <c r="AD3078" s="127"/>
      <c r="AE3078" s="127"/>
      <c r="AF3078" s="120"/>
      <c r="AG3078" s="127"/>
      <c r="AH3078" s="127"/>
      <c r="AI3078" s="120"/>
      <c r="AJ3078" s="127"/>
      <c r="AK3078" s="127"/>
      <c r="AL3078" s="120"/>
      <c r="AM3078" s="127"/>
      <c r="AN3078" s="127"/>
      <c r="AO3078" s="120"/>
      <c r="AP3078" s="127"/>
      <c r="AQ3078" s="127"/>
      <c r="AR3078" s="127"/>
      <c r="AS3078" s="127"/>
      <c r="AT3078" s="127"/>
      <c r="AU3078" s="120"/>
      <c r="AV3078" s="127"/>
      <c r="AW3078" s="127"/>
      <c r="AX3078" s="120"/>
      <c r="AY3078" s="127"/>
      <c r="AZ3078" s="127"/>
      <c r="BA3078" s="120"/>
      <c r="BB3078" s="127"/>
      <c r="BC3078" s="127"/>
      <c r="BD3078" s="120"/>
      <c r="BE3078" s="120"/>
      <c r="BF3078" s="120"/>
      <c r="BG3078" s="120"/>
      <c r="BH3078" s="120"/>
      <c r="BI3078" s="120"/>
      <c r="BJ3078" s="120"/>
      <c r="BK3078" s="128"/>
      <c r="BL3078" s="128"/>
    </row>
    <row r="3079" spans="1:64" x14ac:dyDescent="0.2">
      <c r="A3079" s="120"/>
      <c r="B3079" s="120"/>
      <c r="C3079" s="168"/>
      <c r="D3079" s="127"/>
      <c r="E3079" s="141"/>
      <c r="F3079" s="141"/>
      <c r="G3079" s="141"/>
      <c r="H3079" s="120"/>
      <c r="I3079" s="127"/>
      <c r="J3079" s="127"/>
      <c r="K3079" s="120"/>
      <c r="L3079" s="127"/>
      <c r="M3079" s="127"/>
      <c r="N3079" s="120"/>
      <c r="O3079" s="127"/>
      <c r="P3079" s="127"/>
      <c r="Q3079" s="120"/>
      <c r="R3079" s="127"/>
      <c r="S3079" s="127"/>
      <c r="T3079" s="120"/>
      <c r="U3079" s="127"/>
      <c r="V3079" s="127"/>
      <c r="W3079" s="120"/>
      <c r="X3079" s="127"/>
      <c r="Y3079" s="127"/>
      <c r="Z3079" s="120"/>
      <c r="AA3079" s="127"/>
      <c r="AB3079" s="127"/>
      <c r="AC3079" s="120"/>
      <c r="AD3079" s="127"/>
      <c r="AE3079" s="127"/>
      <c r="AF3079" s="120"/>
      <c r="AG3079" s="127"/>
      <c r="AH3079" s="127"/>
      <c r="AI3079" s="120"/>
      <c r="AJ3079" s="127"/>
      <c r="AK3079" s="127"/>
      <c r="AL3079" s="120"/>
      <c r="AM3079" s="127"/>
      <c r="AN3079" s="127"/>
      <c r="AO3079" s="120"/>
      <c r="AP3079" s="127"/>
      <c r="AQ3079" s="127"/>
      <c r="AR3079" s="127"/>
      <c r="AS3079" s="127"/>
      <c r="AT3079" s="127"/>
      <c r="AU3079" s="120"/>
      <c r="AV3079" s="127"/>
      <c r="AW3079" s="127"/>
      <c r="AX3079" s="120"/>
      <c r="AY3079" s="127"/>
      <c r="AZ3079" s="127"/>
      <c r="BA3079" s="120"/>
      <c r="BB3079" s="127"/>
      <c r="BC3079" s="127"/>
      <c r="BD3079" s="120"/>
      <c r="BE3079" s="120"/>
      <c r="BF3079" s="120"/>
      <c r="BG3079" s="120"/>
      <c r="BH3079" s="120"/>
      <c r="BI3079" s="120"/>
      <c r="BJ3079" s="120"/>
      <c r="BK3079" s="128"/>
      <c r="BL3079" s="128"/>
    </row>
    <row r="3080" spans="1:64" x14ac:dyDescent="0.2">
      <c r="A3080" s="120"/>
      <c r="B3080" s="120"/>
      <c r="C3080" s="168"/>
      <c r="D3080" s="127"/>
      <c r="E3080" s="141"/>
      <c r="F3080" s="141"/>
      <c r="G3080" s="141"/>
      <c r="H3080" s="120"/>
      <c r="I3080" s="127"/>
      <c r="J3080" s="127"/>
      <c r="K3080" s="120"/>
      <c r="L3080" s="127"/>
      <c r="M3080" s="127"/>
      <c r="N3080" s="120"/>
      <c r="O3080" s="127"/>
      <c r="P3080" s="127"/>
      <c r="Q3080" s="120"/>
      <c r="R3080" s="127"/>
      <c r="S3080" s="127"/>
      <c r="T3080" s="120"/>
      <c r="U3080" s="127"/>
      <c r="V3080" s="127"/>
      <c r="W3080" s="120"/>
      <c r="X3080" s="127"/>
      <c r="Y3080" s="127"/>
      <c r="Z3080" s="120"/>
      <c r="AA3080" s="127"/>
      <c r="AB3080" s="127"/>
      <c r="AC3080" s="120"/>
      <c r="AD3080" s="127"/>
      <c r="AE3080" s="127"/>
      <c r="AF3080" s="120"/>
      <c r="AG3080" s="127"/>
      <c r="AH3080" s="127"/>
      <c r="AI3080" s="120"/>
      <c r="AJ3080" s="127"/>
      <c r="AK3080" s="127"/>
      <c r="AL3080" s="120"/>
      <c r="AM3080" s="127"/>
      <c r="AN3080" s="127"/>
      <c r="AO3080" s="120"/>
      <c r="AP3080" s="127"/>
      <c r="AQ3080" s="127"/>
      <c r="AR3080" s="127"/>
      <c r="AS3080" s="127"/>
      <c r="AT3080" s="127"/>
      <c r="AU3080" s="120"/>
      <c r="AV3080" s="127"/>
      <c r="AW3080" s="127"/>
      <c r="AX3080" s="120"/>
      <c r="AY3080" s="127"/>
      <c r="AZ3080" s="127"/>
      <c r="BA3080" s="120"/>
      <c r="BB3080" s="127"/>
      <c r="BC3080" s="127"/>
      <c r="BD3080" s="120"/>
      <c r="BE3080" s="120"/>
      <c r="BF3080" s="120"/>
      <c r="BG3080" s="120"/>
      <c r="BH3080" s="120"/>
      <c r="BI3080" s="120"/>
      <c r="BJ3080" s="120"/>
      <c r="BK3080" s="128"/>
      <c r="BL3080" s="128"/>
    </row>
    <row r="3081" spans="1:64" x14ac:dyDescent="0.2">
      <c r="A3081" s="120"/>
      <c r="B3081" s="120"/>
      <c r="C3081" s="168"/>
      <c r="D3081" s="127"/>
      <c r="E3081" s="141"/>
      <c r="F3081" s="141"/>
      <c r="G3081" s="141"/>
      <c r="H3081" s="120"/>
      <c r="I3081" s="127"/>
      <c r="J3081" s="127"/>
      <c r="K3081" s="120"/>
      <c r="L3081" s="127"/>
      <c r="M3081" s="127"/>
      <c r="N3081" s="120"/>
      <c r="O3081" s="127"/>
      <c r="P3081" s="127"/>
      <c r="Q3081" s="120"/>
      <c r="R3081" s="127"/>
      <c r="S3081" s="127"/>
      <c r="T3081" s="120"/>
      <c r="U3081" s="127"/>
      <c r="V3081" s="127"/>
      <c r="W3081" s="120"/>
      <c r="X3081" s="127"/>
      <c r="Y3081" s="127"/>
      <c r="Z3081" s="120"/>
      <c r="AA3081" s="127"/>
      <c r="AB3081" s="127"/>
      <c r="AC3081" s="120"/>
      <c r="AD3081" s="127"/>
      <c r="AE3081" s="127"/>
      <c r="AF3081" s="120"/>
      <c r="AG3081" s="127"/>
      <c r="AH3081" s="127"/>
      <c r="AI3081" s="120"/>
      <c r="AJ3081" s="127"/>
      <c r="AK3081" s="127"/>
      <c r="AL3081" s="120"/>
      <c r="AM3081" s="127"/>
      <c r="AN3081" s="127"/>
      <c r="AO3081" s="120"/>
      <c r="AP3081" s="127"/>
      <c r="AQ3081" s="127"/>
      <c r="AR3081" s="127"/>
      <c r="AS3081" s="127"/>
      <c r="AT3081" s="127"/>
      <c r="AU3081" s="120"/>
      <c r="AV3081" s="127"/>
      <c r="AW3081" s="127"/>
      <c r="AX3081" s="120"/>
      <c r="AY3081" s="127"/>
      <c r="AZ3081" s="127"/>
      <c r="BA3081" s="120"/>
      <c r="BB3081" s="127"/>
      <c r="BC3081" s="127"/>
      <c r="BD3081" s="120"/>
      <c r="BE3081" s="120"/>
      <c r="BF3081" s="120"/>
      <c r="BG3081" s="120"/>
      <c r="BH3081" s="120"/>
      <c r="BI3081" s="120"/>
      <c r="BJ3081" s="120"/>
      <c r="BK3081" s="128"/>
      <c r="BL3081" s="128"/>
    </row>
    <row r="3082" spans="1:64" x14ac:dyDescent="0.2">
      <c r="A3082" s="120"/>
      <c r="B3082" s="120"/>
      <c r="C3082" s="168"/>
      <c r="D3082" s="127"/>
      <c r="E3082" s="141"/>
      <c r="F3082" s="141"/>
      <c r="G3082" s="141"/>
      <c r="H3082" s="120"/>
      <c r="I3082" s="127"/>
      <c r="J3082" s="127"/>
      <c r="K3082" s="120"/>
      <c r="L3082" s="127"/>
      <c r="M3082" s="127"/>
      <c r="N3082" s="120"/>
      <c r="O3082" s="127"/>
      <c r="P3082" s="127"/>
      <c r="Q3082" s="120"/>
      <c r="R3082" s="127"/>
      <c r="S3082" s="127"/>
      <c r="T3082" s="120"/>
      <c r="U3082" s="127"/>
      <c r="V3082" s="127"/>
      <c r="W3082" s="120"/>
      <c r="X3082" s="127"/>
      <c r="Y3082" s="127"/>
      <c r="Z3082" s="120"/>
      <c r="AA3082" s="127"/>
      <c r="AB3082" s="127"/>
      <c r="AC3082" s="120"/>
      <c r="AD3082" s="127"/>
      <c r="AE3082" s="127"/>
      <c r="AF3082" s="120"/>
      <c r="AG3082" s="127"/>
      <c r="AH3082" s="127"/>
      <c r="AI3082" s="120"/>
      <c r="AJ3082" s="127"/>
      <c r="AK3082" s="127"/>
      <c r="AL3082" s="120"/>
      <c r="AM3082" s="127"/>
      <c r="AN3082" s="127"/>
      <c r="AO3082" s="120"/>
      <c r="AP3082" s="127"/>
      <c r="AQ3082" s="127"/>
      <c r="AR3082" s="127"/>
      <c r="AS3082" s="127"/>
      <c r="AT3082" s="127"/>
      <c r="AU3082" s="120"/>
      <c r="AV3082" s="127"/>
      <c r="AW3082" s="127"/>
      <c r="AX3082" s="120"/>
      <c r="AY3082" s="127"/>
      <c r="AZ3082" s="127"/>
      <c r="BA3082" s="120"/>
      <c r="BB3082" s="127"/>
      <c r="BC3082" s="127"/>
      <c r="BD3082" s="120"/>
      <c r="BE3082" s="120"/>
      <c r="BF3082" s="120"/>
      <c r="BG3082" s="120"/>
      <c r="BH3082" s="120"/>
      <c r="BI3082" s="120"/>
      <c r="BJ3082" s="120"/>
      <c r="BK3082" s="128"/>
      <c r="BL3082" s="128"/>
    </row>
    <row r="3083" spans="1:64" x14ac:dyDescent="0.2">
      <c r="A3083" s="120"/>
      <c r="B3083" s="120"/>
      <c r="C3083" s="168"/>
      <c r="D3083" s="127"/>
      <c r="E3083" s="141"/>
      <c r="F3083" s="141"/>
      <c r="G3083" s="141"/>
      <c r="H3083" s="120"/>
      <c r="I3083" s="127"/>
      <c r="J3083" s="127"/>
      <c r="K3083" s="120"/>
      <c r="L3083" s="127"/>
      <c r="M3083" s="127"/>
      <c r="N3083" s="120"/>
      <c r="O3083" s="127"/>
      <c r="P3083" s="127"/>
      <c r="Q3083" s="120"/>
      <c r="R3083" s="127"/>
      <c r="S3083" s="127"/>
      <c r="T3083" s="120"/>
      <c r="U3083" s="127"/>
      <c r="V3083" s="127"/>
      <c r="W3083" s="120"/>
      <c r="X3083" s="127"/>
      <c r="Y3083" s="127"/>
      <c r="Z3083" s="120"/>
      <c r="AA3083" s="127"/>
      <c r="AB3083" s="127"/>
      <c r="AC3083" s="120"/>
      <c r="AD3083" s="127"/>
      <c r="AE3083" s="127"/>
      <c r="AF3083" s="120"/>
      <c r="AG3083" s="127"/>
      <c r="AH3083" s="127"/>
      <c r="AI3083" s="120"/>
      <c r="AJ3083" s="127"/>
      <c r="AK3083" s="127"/>
      <c r="AL3083" s="120"/>
      <c r="AM3083" s="127"/>
      <c r="AN3083" s="127"/>
      <c r="AO3083" s="120"/>
      <c r="AP3083" s="127"/>
      <c r="AQ3083" s="127"/>
      <c r="AR3083" s="127"/>
      <c r="AS3083" s="127"/>
      <c r="AT3083" s="127"/>
      <c r="AU3083" s="120"/>
      <c r="AV3083" s="127"/>
      <c r="AW3083" s="127"/>
      <c r="AX3083" s="120"/>
      <c r="AY3083" s="127"/>
      <c r="AZ3083" s="127"/>
      <c r="BA3083" s="120"/>
      <c r="BB3083" s="127"/>
      <c r="BC3083" s="127"/>
      <c r="BD3083" s="120"/>
      <c r="BE3083" s="120"/>
      <c r="BF3083" s="120"/>
      <c r="BG3083" s="120"/>
      <c r="BH3083" s="120"/>
      <c r="BI3083" s="120"/>
      <c r="BJ3083" s="120"/>
      <c r="BK3083" s="128"/>
      <c r="BL3083" s="128"/>
    </row>
    <row r="3084" spans="1:64" x14ac:dyDescent="0.2">
      <c r="A3084" s="120"/>
      <c r="B3084" s="120"/>
      <c r="C3084" s="168"/>
      <c r="D3084" s="127"/>
      <c r="E3084" s="141"/>
      <c r="F3084" s="141"/>
      <c r="G3084" s="141"/>
      <c r="H3084" s="120"/>
      <c r="I3084" s="127"/>
      <c r="J3084" s="127"/>
      <c r="K3084" s="120"/>
      <c r="L3084" s="127"/>
      <c r="M3084" s="127"/>
      <c r="N3084" s="120"/>
      <c r="O3084" s="127"/>
      <c r="P3084" s="127"/>
      <c r="Q3084" s="120"/>
      <c r="R3084" s="127"/>
      <c r="S3084" s="127"/>
      <c r="T3084" s="120"/>
      <c r="U3084" s="127"/>
      <c r="V3084" s="127"/>
      <c r="W3084" s="120"/>
      <c r="X3084" s="127"/>
      <c r="Y3084" s="127"/>
      <c r="Z3084" s="120"/>
      <c r="AA3084" s="127"/>
      <c r="AB3084" s="127"/>
      <c r="AC3084" s="120"/>
      <c r="AD3084" s="127"/>
      <c r="AE3084" s="127"/>
      <c r="AF3084" s="120"/>
      <c r="AG3084" s="127"/>
      <c r="AH3084" s="127"/>
      <c r="AI3084" s="120"/>
      <c r="AJ3084" s="127"/>
      <c r="AK3084" s="127"/>
      <c r="AL3084" s="120"/>
      <c r="AM3084" s="127"/>
      <c r="AN3084" s="127"/>
      <c r="AO3084" s="120"/>
      <c r="AP3084" s="127"/>
      <c r="AQ3084" s="127"/>
      <c r="AR3084" s="127"/>
      <c r="AS3084" s="127"/>
      <c r="AT3084" s="127"/>
      <c r="AU3084" s="120"/>
      <c r="AV3084" s="127"/>
      <c r="AW3084" s="127"/>
      <c r="AX3084" s="120"/>
      <c r="AY3084" s="127"/>
      <c r="AZ3084" s="127"/>
      <c r="BA3084" s="120"/>
      <c r="BB3084" s="127"/>
      <c r="BC3084" s="127"/>
      <c r="BD3084" s="120"/>
      <c r="BE3084" s="120"/>
      <c r="BF3084" s="120"/>
      <c r="BG3084" s="120"/>
      <c r="BH3084" s="120"/>
      <c r="BI3084" s="120"/>
      <c r="BJ3084" s="120"/>
      <c r="BK3084" s="128"/>
      <c r="BL3084" s="128"/>
    </row>
    <row r="3085" spans="1:64" x14ac:dyDescent="0.2">
      <c r="A3085" s="120"/>
      <c r="B3085" s="120"/>
      <c r="C3085" s="168"/>
      <c r="D3085" s="127"/>
      <c r="E3085" s="141"/>
      <c r="F3085" s="141"/>
      <c r="G3085" s="141"/>
      <c r="H3085" s="120"/>
      <c r="I3085" s="127"/>
      <c r="J3085" s="127"/>
      <c r="K3085" s="120"/>
      <c r="L3085" s="127"/>
      <c r="M3085" s="127"/>
      <c r="N3085" s="120"/>
      <c r="O3085" s="127"/>
      <c r="P3085" s="127"/>
      <c r="Q3085" s="120"/>
      <c r="R3085" s="127"/>
      <c r="S3085" s="127"/>
      <c r="T3085" s="120"/>
      <c r="U3085" s="127"/>
      <c r="V3085" s="127"/>
      <c r="W3085" s="120"/>
      <c r="X3085" s="127"/>
      <c r="Y3085" s="127"/>
      <c r="Z3085" s="120"/>
      <c r="AA3085" s="127"/>
      <c r="AB3085" s="127"/>
      <c r="AC3085" s="120"/>
      <c r="AD3085" s="127"/>
      <c r="AE3085" s="127"/>
      <c r="AF3085" s="120"/>
      <c r="AG3085" s="127"/>
      <c r="AH3085" s="127"/>
      <c r="AI3085" s="120"/>
      <c r="AJ3085" s="127"/>
      <c r="AK3085" s="127"/>
      <c r="AL3085" s="120"/>
      <c r="AM3085" s="127"/>
      <c r="AN3085" s="127"/>
      <c r="AO3085" s="120"/>
      <c r="AP3085" s="127"/>
      <c r="AQ3085" s="127"/>
      <c r="AR3085" s="127"/>
      <c r="AS3085" s="127"/>
      <c r="AT3085" s="127"/>
      <c r="AU3085" s="120"/>
      <c r="AV3085" s="127"/>
      <c r="AW3085" s="127"/>
      <c r="AX3085" s="120"/>
      <c r="AY3085" s="127"/>
      <c r="AZ3085" s="127"/>
      <c r="BA3085" s="120"/>
      <c r="BB3085" s="127"/>
      <c r="BC3085" s="127"/>
      <c r="BD3085" s="120"/>
      <c r="BE3085" s="120"/>
      <c r="BF3085" s="120"/>
      <c r="BG3085" s="120"/>
      <c r="BH3085" s="120"/>
      <c r="BI3085" s="120"/>
      <c r="BJ3085" s="120"/>
      <c r="BK3085" s="128"/>
      <c r="BL3085" s="128"/>
    </row>
    <row r="3086" spans="1:64" x14ac:dyDescent="0.2">
      <c r="A3086" s="120"/>
      <c r="B3086" s="120"/>
      <c r="C3086" s="168"/>
      <c r="D3086" s="127"/>
      <c r="E3086" s="141"/>
      <c r="F3086" s="141"/>
      <c r="G3086" s="141"/>
      <c r="H3086" s="120"/>
      <c r="I3086" s="127"/>
      <c r="J3086" s="127"/>
      <c r="K3086" s="120"/>
      <c r="L3086" s="127"/>
      <c r="M3086" s="127"/>
      <c r="N3086" s="120"/>
      <c r="O3086" s="127"/>
      <c r="P3086" s="127"/>
      <c r="Q3086" s="120"/>
      <c r="R3086" s="127"/>
      <c r="S3086" s="127"/>
      <c r="T3086" s="120"/>
      <c r="U3086" s="127"/>
      <c r="V3086" s="127"/>
      <c r="W3086" s="120"/>
      <c r="X3086" s="127"/>
      <c r="Y3086" s="127"/>
      <c r="Z3086" s="120"/>
      <c r="AA3086" s="127"/>
      <c r="AB3086" s="127"/>
      <c r="AC3086" s="120"/>
      <c r="AD3086" s="127"/>
      <c r="AE3086" s="127"/>
      <c r="AF3086" s="120"/>
      <c r="AG3086" s="127"/>
      <c r="AH3086" s="127"/>
      <c r="AI3086" s="120"/>
      <c r="AJ3086" s="127"/>
      <c r="AK3086" s="127"/>
      <c r="AL3086" s="120"/>
      <c r="AM3086" s="127"/>
      <c r="AN3086" s="127"/>
      <c r="AO3086" s="120"/>
      <c r="AP3086" s="127"/>
      <c r="AQ3086" s="127"/>
      <c r="AR3086" s="127"/>
      <c r="AS3086" s="127"/>
      <c r="AT3086" s="127"/>
      <c r="AU3086" s="120"/>
      <c r="AV3086" s="127"/>
      <c r="AW3086" s="127"/>
      <c r="AX3086" s="120"/>
      <c r="AY3086" s="127"/>
      <c r="AZ3086" s="127"/>
      <c r="BA3086" s="120"/>
      <c r="BB3086" s="127"/>
      <c r="BC3086" s="127"/>
      <c r="BD3086" s="120"/>
      <c r="BE3086" s="120"/>
      <c r="BF3086" s="120"/>
      <c r="BG3086" s="120"/>
      <c r="BH3086" s="120"/>
      <c r="BI3086" s="120"/>
      <c r="BJ3086" s="120"/>
      <c r="BK3086" s="128"/>
      <c r="BL3086" s="128"/>
    </row>
    <row r="3087" spans="1:64" x14ac:dyDescent="0.2">
      <c r="A3087" s="120"/>
      <c r="B3087" s="120"/>
      <c r="C3087" s="168"/>
      <c r="D3087" s="127"/>
      <c r="E3087" s="141"/>
      <c r="F3087" s="141"/>
      <c r="G3087" s="141"/>
      <c r="H3087" s="120"/>
      <c r="I3087" s="127"/>
      <c r="J3087" s="127"/>
      <c r="K3087" s="120"/>
      <c r="L3087" s="127"/>
      <c r="M3087" s="127"/>
      <c r="N3087" s="120"/>
      <c r="O3087" s="127"/>
      <c r="P3087" s="127"/>
      <c r="Q3087" s="120"/>
      <c r="R3087" s="127"/>
      <c r="S3087" s="127"/>
      <c r="T3087" s="120"/>
      <c r="U3087" s="127"/>
      <c r="V3087" s="127"/>
      <c r="W3087" s="120"/>
      <c r="X3087" s="127"/>
      <c r="Y3087" s="127"/>
      <c r="Z3087" s="120"/>
      <c r="AA3087" s="127"/>
      <c r="AB3087" s="127"/>
      <c r="AC3087" s="120"/>
      <c r="AD3087" s="127"/>
      <c r="AE3087" s="127"/>
      <c r="AF3087" s="120"/>
      <c r="AG3087" s="127"/>
      <c r="AH3087" s="127"/>
      <c r="AI3087" s="120"/>
      <c r="AJ3087" s="127"/>
      <c r="AK3087" s="127"/>
      <c r="AL3087" s="120"/>
      <c r="AM3087" s="127"/>
      <c r="AN3087" s="127"/>
      <c r="AO3087" s="120"/>
      <c r="AP3087" s="127"/>
      <c r="AQ3087" s="127"/>
      <c r="AR3087" s="127"/>
      <c r="AS3087" s="127"/>
      <c r="AT3087" s="127"/>
      <c r="AU3087" s="120"/>
      <c r="AV3087" s="127"/>
      <c r="AW3087" s="127"/>
      <c r="AX3087" s="120"/>
      <c r="AY3087" s="127"/>
      <c r="AZ3087" s="127"/>
      <c r="BA3087" s="120"/>
      <c r="BB3087" s="127"/>
      <c r="BC3087" s="127"/>
      <c r="BD3087" s="120"/>
      <c r="BE3087" s="120"/>
      <c r="BF3087" s="120"/>
      <c r="BG3087" s="120"/>
      <c r="BH3087" s="120"/>
      <c r="BI3087" s="120"/>
      <c r="BJ3087" s="120"/>
      <c r="BK3087" s="128"/>
      <c r="BL3087" s="128"/>
    </row>
    <row r="3088" spans="1:64" x14ac:dyDescent="0.2">
      <c r="A3088" s="120"/>
      <c r="B3088" s="120"/>
      <c r="C3088" s="168"/>
      <c r="D3088" s="127"/>
      <c r="E3088" s="141"/>
      <c r="F3088" s="141"/>
      <c r="G3088" s="141"/>
      <c r="H3088" s="120"/>
      <c r="I3088" s="127"/>
      <c r="J3088" s="127"/>
      <c r="K3088" s="120"/>
      <c r="L3088" s="127"/>
      <c r="M3088" s="127"/>
      <c r="N3088" s="120"/>
      <c r="O3088" s="127"/>
      <c r="P3088" s="127"/>
      <c r="Q3088" s="120"/>
      <c r="R3088" s="127"/>
      <c r="S3088" s="127"/>
      <c r="T3088" s="120"/>
      <c r="U3088" s="127"/>
      <c r="V3088" s="127"/>
      <c r="W3088" s="120"/>
      <c r="X3088" s="127"/>
      <c r="Y3088" s="127"/>
      <c r="Z3088" s="120"/>
      <c r="AA3088" s="127"/>
      <c r="AB3088" s="127"/>
      <c r="AC3088" s="120"/>
      <c r="AD3088" s="127"/>
      <c r="AE3088" s="127"/>
      <c r="AF3088" s="120"/>
      <c r="AG3088" s="127"/>
      <c r="AH3088" s="127"/>
      <c r="AI3088" s="120"/>
      <c r="AJ3088" s="127"/>
      <c r="AK3088" s="127"/>
      <c r="AL3088" s="120"/>
      <c r="AM3088" s="127"/>
      <c r="AN3088" s="127"/>
      <c r="AO3088" s="120"/>
      <c r="AP3088" s="127"/>
      <c r="AQ3088" s="127"/>
      <c r="AR3088" s="127"/>
      <c r="AS3088" s="127"/>
      <c r="AT3088" s="127"/>
      <c r="AU3088" s="120"/>
      <c r="AV3088" s="127"/>
      <c r="AW3088" s="127"/>
      <c r="AX3088" s="120"/>
      <c r="AY3088" s="127"/>
      <c r="AZ3088" s="127"/>
      <c r="BA3088" s="120"/>
      <c r="BB3088" s="127"/>
      <c r="BC3088" s="127"/>
      <c r="BD3088" s="120"/>
      <c r="BE3088" s="120"/>
      <c r="BF3088" s="120"/>
      <c r="BG3088" s="120"/>
      <c r="BH3088" s="120"/>
      <c r="BI3088" s="120"/>
      <c r="BJ3088" s="120"/>
      <c r="BK3088" s="128"/>
      <c r="BL3088" s="128"/>
    </row>
    <row r="3089" spans="1:64" x14ac:dyDescent="0.2">
      <c r="A3089" s="120"/>
      <c r="B3089" s="120"/>
      <c r="C3089" s="168"/>
      <c r="D3089" s="127"/>
      <c r="E3089" s="141"/>
      <c r="F3089" s="141"/>
      <c r="G3089" s="141"/>
      <c r="H3089" s="120"/>
      <c r="I3089" s="127"/>
      <c r="J3089" s="127"/>
      <c r="K3089" s="120"/>
      <c r="L3089" s="127"/>
      <c r="M3089" s="127"/>
      <c r="N3089" s="120"/>
      <c r="O3089" s="127"/>
      <c r="P3089" s="127"/>
      <c r="Q3089" s="120"/>
      <c r="R3089" s="127"/>
      <c r="S3089" s="127"/>
      <c r="T3089" s="120"/>
      <c r="U3089" s="127"/>
      <c r="V3089" s="127"/>
      <c r="W3089" s="120"/>
      <c r="X3089" s="127"/>
      <c r="Y3089" s="127"/>
      <c r="Z3089" s="120"/>
      <c r="AA3089" s="127"/>
      <c r="AB3089" s="127"/>
      <c r="AC3089" s="120"/>
      <c r="AD3089" s="127"/>
      <c r="AE3089" s="127"/>
      <c r="AF3089" s="120"/>
      <c r="AG3089" s="127"/>
      <c r="AH3089" s="127"/>
      <c r="AI3089" s="120"/>
      <c r="AJ3089" s="127"/>
      <c r="AK3089" s="127"/>
      <c r="AL3089" s="120"/>
      <c r="AM3089" s="127"/>
      <c r="AN3089" s="127"/>
      <c r="AO3089" s="120"/>
      <c r="AP3089" s="127"/>
      <c r="AQ3089" s="127"/>
      <c r="AR3089" s="127"/>
      <c r="AS3089" s="127"/>
      <c r="AT3089" s="127"/>
      <c r="AU3089" s="120"/>
      <c r="AV3089" s="127"/>
      <c r="AW3089" s="127"/>
      <c r="AX3089" s="120"/>
      <c r="AY3089" s="127"/>
      <c r="AZ3089" s="127"/>
      <c r="BA3089" s="120"/>
      <c r="BB3089" s="127"/>
      <c r="BC3089" s="127"/>
      <c r="BD3089" s="120"/>
      <c r="BE3089" s="120"/>
      <c r="BF3089" s="120"/>
      <c r="BG3089" s="120"/>
      <c r="BH3089" s="120"/>
      <c r="BI3089" s="120"/>
      <c r="BJ3089" s="120"/>
      <c r="BK3089" s="128"/>
      <c r="BL3089" s="128"/>
    </row>
    <row r="3090" spans="1:64" x14ac:dyDescent="0.2">
      <c r="A3090" s="120"/>
      <c r="B3090" s="120"/>
      <c r="C3090" s="168"/>
      <c r="D3090" s="127"/>
      <c r="E3090" s="141"/>
      <c r="F3090" s="141"/>
      <c r="G3090" s="141"/>
      <c r="H3090" s="120"/>
      <c r="I3090" s="127"/>
      <c r="J3090" s="127"/>
      <c r="K3090" s="120"/>
      <c r="L3090" s="127"/>
      <c r="M3090" s="127"/>
      <c r="N3090" s="120"/>
      <c r="O3090" s="127"/>
      <c r="P3090" s="127"/>
      <c r="Q3090" s="120"/>
      <c r="R3090" s="127"/>
      <c r="S3090" s="127"/>
      <c r="T3090" s="120"/>
      <c r="U3090" s="127"/>
      <c r="V3090" s="127"/>
      <c r="W3090" s="120"/>
      <c r="X3090" s="127"/>
      <c r="Y3090" s="127"/>
      <c r="Z3090" s="120"/>
      <c r="AA3090" s="127"/>
      <c r="AB3090" s="127"/>
      <c r="AC3090" s="120"/>
      <c r="AD3090" s="127"/>
      <c r="AE3090" s="127"/>
      <c r="AF3090" s="120"/>
      <c r="AG3090" s="127"/>
      <c r="AH3090" s="127"/>
      <c r="AI3090" s="120"/>
      <c r="AJ3090" s="127"/>
      <c r="AK3090" s="127"/>
      <c r="AL3090" s="120"/>
      <c r="AM3090" s="127"/>
      <c r="AN3090" s="127"/>
      <c r="AO3090" s="120"/>
      <c r="AP3090" s="127"/>
      <c r="AQ3090" s="127"/>
      <c r="AR3090" s="127"/>
      <c r="AS3090" s="127"/>
      <c r="AT3090" s="127"/>
      <c r="AU3090" s="120"/>
      <c r="AV3090" s="127"/>
      <c r="AW3090" s="127"/>
      <c r="AX3090" s="120"/>
      <c r="AY3090" s="127"/>
      <c r="AZ3090" s="127"/>
      <c r="BA3090" s="120"/>
      <c r="BB3090" s="127"/>
      <c r="BC3090" s="127"/>
      <c r="BD3090" s="120"/>
      <c r="BE3090" s="120"/>
      <c r="BF3090" s="120"/>
      <c r="BG3090" s="120"/>
      <c r="BH3090" s="120"/>
      <c r="BI3090" s="120"/>
      <c r="BJ3090" s="120"/>
      <c r="BK3090" s="128"/>
      <c r="BL3090" s="128"/>
    </row>
    <row r="3091" spans="1:64" x14ac:dyDescent="0.2">
      <c r="A3091" s="120"/>
      <c r="B3091" s="120"/>
      <c r="C3091" s="168"/>
      <c r="D3091" s="127"/>
      <c r="E3091" s="141"/>
      <c r="F3091" s="141"/>
      <c r="G3091" s="141"/>
      <c r="H3091" s="120"/>
      <c r="I3091" s="127"/>
      <c r="J3091" s="127"/>
      <c r="K3091" s="120"/>
      <c r="L3091" s="127"/>
      <c r="M3091" s="127"/>
      <c r="N3091" s="120"/>
      <c r="O3091" s="127"/>
      <c r="P3091" s="127"/>
      <c r="Q3091" s="120"/>
      <c r="R3091" s="127"/>
      <c r="S3091" s="127"/>
      <c r="T3091" s="120"/>
      <c r="U3091" s="127"/>
      <c r="V3091" s="127"/>
      <c r="W3091" s="120"/>
      <c r="X3091" s="127"/>
      <c r="Y3091" s="127"/>
      <c r="Z3091" s="120"/>
      <c r="AA3091" s="127"/>
      <c r="AB3091" s="127"/>
      <c r="AC3091" s="120"/>
      <c r="AD3091" s="127"/>
      <c r="AE3091" s="127"/>
      <c r="AF3091" s="120"/>
      <c r="AG3091" s="127"/>
      <c r="AH3091" s="127"/>
      <c r="AI3091" s="120"/>
      <c r="AJ3091" s="127"/>
      <c r="AK3091" s="127"/>
      <c r="AL3091" s="120"/>
      <c r="AM3091" s="127"/>
      <c r="AN3091" s="127"/>
      <c r="AO3091" s="120"/>
      <c r="AP3091" s="127"/>
      <c r="AQ3091" s="127"/>
      <c r="AR3091" s="127"/>
      <c r="AS3091" s="127"/>
      <c r="AT3091" s="127"/>
      <c r="AU3091" s="120"/>
      <c r="AV3091" s="127"/>
      <c r="AW3091" s="127"/>
      <c r="AX3091" s="120"/>
      <c r="AY3091" s="127"/>
      <c r="AZ3091" s="127"/>
      <c r="BA3091" s="120"/>
      <c r="BB3091" s="127"/>
      <c r="BC3091" s="127"/>
      <c r="BD3091" s="120"/>
      <c r="BE3091" s="120"/>
      <c r="BF3091" s="120"/>
      <c r="BG3091" s="120"/>
      <c r="BH3091" s="120"/>
      <c r="BI3091" s="120"/>
      <c r="BJ3091" s="120"/>
      <c r="BK3091" s="128"/>
      <c r="BL3091" s="128"/>
    </row>
    <row r="3092" spans="1:64" x14ac:dyDescent="0.2">
      <c r="A3092" s="120"/>
      <c r="B3092" s="120"/>
      <c r="C3092" s="168"/>
      <c r="D3092" s="127"/>
      <c r="E3092" s="141"/>
      <c r="F3092" s="141"/>
      <c r="G3092" s="141"/>
      <c r="H3092" s="120"/>
      <c r="I3092" s="127"/>
      <c r="J3092" s="127"/>
      <c r="K3092" s="120"/>
      <c r="L3092" s="127"/>
      <c r="M3092" s="127"/>
      <c r="N3092" s="120"/>
      <c r="O3092" s="127"/>
      <c r="P3092" s="127"/>
      <c r="Q3092" s="120"/>
      <c r="R3092" s="127"/>
      <c r="S3092" s="127"/>
      <c r="T3092" s="120"/>
      <c r="U3092" s="127"/>
      <c r="V3092" s="127"/>
      <c r="W3092" s="120"/>
      <c r="X3092" s="127"/>
      <c r="Y3092" s="127"/>
      <c r="Z3092" s="120"/>
      <c r="AA3092" s="127"/>
      <c r="AB3092" s="127"/>
      <c r="AC3092" s="120"/>
      <c r="AD3092" s="127"/>
      <c r="AE3092" s="127"/>
      <c r="AF3092" s="120"/>
      <c r="AG3092" s="127"/>
      <c r="AH3092" s="127"/>
      <c r="AI3092" s="120"/>
      <c r="AJ3092" s="127"/>
      <c r="AK3092" s="127"/>
      <c r="AL3092" s="120"/>
      <c r="AM3092" s="127"/>
      <c r="AN3092" s="127"/>
      <c r="AO3092" s="120"/>
      <c r="AP3092" s="127"/>
      <c r="AQ3092" s="127"/>
      <c r="AR3092" s="127"/>
      <c r="AS3092" s="127"/>
      <c r="AT3092" s="127"/>
      <c r="AU3092" s="120"/>
      <c r="AV3092" s="127"/>
      <c r="AW3092" s="127"/>
      <c r="AX3092" s="120"/>
      <c r="AY3092" s="127"/>
      <c r="AZ3092" s="127"/>
      <c r="BA3092" s="120"/>
      <c r="BB3092" s="127"/>
      <c r="BC3092" s="127"/>
      <c r="BD3092" s="120"/>
      <c r="BE3092" s="120"/>
      <c r="BF3092" s="120"/>
      <c r="BG3092" s="120"/>
      <c r="BH3092" s="120"/>
      <c r="BI3092" s="120"/>
      <c r="BJ3092" s="120"/>
      <c r="BK3092" s="128"/>
      <c r="BL3092" s="128"/>
    </row>
    <row r="3093" spans="1:64" x14ac:dyDescent="0.2">
      <c r="A3093" s="120"/>
      <c r="B3093" s="120"/>
      <c r="C3093" s="168"/>
      <c r="D3093" s="127"/>
      <c r="E3093" s="141"/>
      <c r="F3093" s="141"/>
      <c r="G3093" s="141"/>
      <c r="H3093" s="120"/>
      <c r="I3093" s="127"/>
      <c r="J3093" s="127"/>
      <c r="K3093" s="120"/>
      <c r="L3093" s="127"/>
      <c r="M3093" s="127"/>
      <c r="N3093" s="120"/>
      <c r="O3093" s="127"/>
      <c r="P3093" s="127"/>
      <c r="Q3093" s="120"/>
      <c r="R3093" s="127"/>
      <c r="S3093" s="127"/>
      <c r="T3093" s="120"/>
      <c r="U3093" s="127"/>
      <c r="V3093" s="127"/>
      <c r="W3093" s="120"/>
      <c r="X3093" s="127"/>
      <c r="Y3093" s="127"/>
      <c r="Z3093" s="120"/>
      <c r="AA3093" s="127"/>
      <c r="AB3093" s="127"/>
      <c r="AC3093" s="120"/>
      <c r="AD3093" s="127"/>
      <c r="AE3093" s="127"/>
      <c r="AF3093" s="120"/>
      <c r="AG3093" s="127"/>
      <c r="AH3093" s="127"/>
      <c r="AI3093" s="120"/>
      <c r="AJ3093" s="127"/>
      <c r="AK3093" s="127"/>
      <c r="AL3093" s="120"/>
      <c r="AM3093" s="127"/>
      <c r="AN3093" s="127"/>
      <c r="AO3093" s="120"/>
      <c r="AP3093" s="127"/>
      <c r="AQ3093" s="127"/>
      <c r="AR3093" s="127"/>
      <c r="AS3093" s="127"/>
      <c r="AT3093" s="127"/>
      <c r="AU3093" s="120"/>
      <c r="AV3093" s="127"/>
      <c r="AW3093" s="127"/>
      <c r="AX3093" s="120"/>
      <c r="AY3093" s="127"/>
      <c r="AZ3093" s="127"/>
      <c r="BA3093" s="120"/>
      <c r="BB3093" s="127"/>
      <c r="BC3093" s="127"/>
      <c r="BD3093" s="120"/>
      <c r="BE3093" s="120"/>
      <c r="BF3093" s="120"/>
      <c r="BG3093" s="120"/>
      <c r="BH3093" s="120"/>
      <c r="BI3093" s="120"/>
      <c r="BJ3093" s="120"/>
      <c r="BK3093" s="128"/>
      <c r="BL3093" s="128"/>
    </row>
    <row r="3094" spans="1:64" x14ac:dyDescent="0.2">
      <c r="A3094" s="120"/>
      <c r="B3094" s="120"/>
      <c r="C3094" s="168"/>
      <c r="D3094" s="127"/>
      <c r="E3094" s="141"/>
      <c r="F3094" s="141"/>
      <c r="G3094" s="141"/>
      <c r="H3094" s="120"/>
      <c r="I3094" s="127"/>
      <c r="J3094" s="127"/>
      <c r="K3094" s="120"/>
      <c r="L3094" s="127"/>
      <c r="M3094" s="127"/>
      <c r="N3094" s="120"/>
      <c r="O3094" s="127"/>
      <c r="P3094" s="127"/>
      <c r="Q3094" s="120"/>
      <c r="R3094" s="127"/>
      <c r="S3094" s="127"/>
      <c r="T3094" s="120"/>
      <c r="U3094" s="127"/>
      <c r="V3094" s="127"/>
      <c r="W3094" s="120"/>
      <c r="X3094" s="127"/>
      <c r="Y3094" s="127"/>
      <c r="Z3094" s="120"/>
      <c r="AA3094" s="127"/>
      <c r="AB3094" s="127"/>
      <c r="AC3094" s="120"/>
      <c r="AD3094" s="127"/>
      <c r="AE3094" s="127"/>
      <c r="AF3094" s="120"/>
      <c r="AG3094" s="127"/>
      <c r="AH3094" s="127"/>
      <c r="AI3094" s="120"/>
      <c r="AJ3094" s="127"/>
      <c r="AK3094" s="127"/>
      <c r="AL3094" s="120"/>
      <c r="AM3094" s="127"/>
      <c r="AN3094" s="127"/>
      <c r="AO3094" s="120"/>
      <c r="AP3094" s="127"/>
      <c r="AQ3094" s="127"/>
      <c r="AR3094" s="127"/>
      <c r="AS3094" s="127"/>
      <c r="AT3094" s="127"/>
      <c r="AU3094" s="120"/>
      <c r="AV3094" s="127"/>
      <c r="AW3094" s="127"/>
      <c r="AX3094" s="120"/>
      <c r="AY3094" s="127"/>
      <c r="AZ3094" s="127"/>
      <c r="BA3094" s="120"/>
      <c r="BB3094" s="127"/>
      <c r="BC3094" s="127"/>
      <c r="BD3094" s="120"/>
      <c r="BE3094" s="120"/>
      <c r="BF3094" s="120"/>
      <c r="BG3094" s="120"/>
      <c r="BH3094" s="120"/>
      <c r="BI3094" s="120"/>
      <c r="BJ3094" s="120"/>
      <c r="BK3094" s="128"/>
      <c r="BL3094" s="128"/>
    </row>
    <row r="3095" spans="1:64" x14ac:dyDescent="0.2">
      <c r="A3095" s="120"/>
      <c r="B3095" s="120"/>
      <c r="C3095" s="168"/>
      <c r="D3095" s="127"/>
      <c r="E3095" s="141"/>
      <c r="F3095" s="141"/>
      <c r="G3095" s="141"/>
      <c r="H3095" s="120"/>
      <c r="I3095" s="127"/>
      <c r="J3095" s="127"/>
      <c r="K3095" s="120"/>
      <c r="L3095" s="127"/>
      <c r="M3095" s="127"/>
      <c r="N3095" s="120"/>
      <c r="O3095" s="127"/>
      <c r="P3095" s="127"/>
      <c r="Q3095" s="120"/>
      <c r="R3095" s="127"/>
      <c r="S3095" s="127"/>
      <c r="T3095" s="120"/>
      <c r="U3095" s="127"/>
      <c r="V3095" s="127"/>
      <c r="W3095" s="120"/>
      <c r="X3095" s="127"/>
      <c r="Y3095" s="127"/>
      <c r="Z3095" s="120"/>
      <c r="AA3095" s="127"/>
      <c r="AB3095" s="127"/>
      <c r="AC3095" s="120"/>
      <c r="AD3095" s="127"/>
      <c r="AE3095" s="127"/>
      <c r="AF3095" s="120"/>
      <c r="AG3095" s="127"/>
      <c r="AH3095" s="127"/>
      <c r="AI3095" s="120"/>
      <c r="AJ3095" s="127"/>
      <c r="AK3095" s="127"/>
      <c r="AL3095" s="120"/>
      <c r="AM3095" s="127"/>
      <c r="AN3095" s="127"/>
      <c r="AO3095" s="120"/>
      <c r="AP3095" s="127"/>
      <c r="AQ3095" s="127"/>
      <c r="AR3095" s="127"/>
      <c r="AS3095" s="127"/>
      <c r="AT3095" s="127"/>
      <c r="AU3095" s="120"/>
      <c r="AV3095" s="127"/>
      <c r="AW3095" s="127"/>
      <c r="AX3095" s="120"/>
      <c r="AY3095" s="127"/>
      <c r="AZ3095" s="127"/>
      <c r="BA3095" s="120"/>
      <c r="BB3095" s="127"/>
      <c r="BC3095" s="127"/>
      <c r="BD3095" s="120"/>
      <c r="BE3095" s="120"/>
      <c r="BF3095" s="120"/>
      <c r="BG3095" s="120"/>
      <c r="BH3095" s="120"/>
      <c r="BI3095" s="120"/>
      <c r="BJ3095" s="120"/>
      <c r="BK3095" s="128"/>
      <c r="BL3095" s="128"/>
    </row>
    <row r="3096" spans="1:64" x14ac:dyDescent="0.2">
      <c r="A3096" s="120"/>
      <c r="B3096" s="120"/>
      <c r="C3096" s="168"/>
      <c r="D3096" s="127"/>
      <c r="E3096" s="141"/>
      <c r="F3096" s="141"/>
      <c r="G3096" s="141"/>
      <c r="H3096" s="120"/>
      <c r="I3096" s="127"/>
      <c r="J3096" s="127"/>
      <c r="K3096" s="120"/>
      <c r="L3096" s="127"/>
      <c r="M3096" s="127"/>
      <c r="N3096" s="120"/>
      <c r="O3096" s="127"/>
      <c r="P3096" s="127"/>
      <c r="Q3096" s="120"/>
      <c r="R3096" s="127"/>
      <c r="S3096" s="127"/>
      <c r="T3096" s="120"/>
      <c r="U3096" s="127"/>
      <c r="V3096" s="127"/>
      <c r="W3096" s="120"/>
      <c r="X3096" s="127"/>
      <c r="Y3096" s="127"/>
      <c r="Z3096" s="120"/>
      <c r="AA3096" s="127"/>
      <c r="AB3096" s="127"/>
      <c r="AC3096" s="120"/>
      <c r="AD3096" s="127"/>
      <c r="AE3096" s="127"/>
      <c r="AF3096" s="120"/>
      <c r="AG3096" s="127"/>
      <c r="AH3096" s="127"/>
      <c r="AI3096" s="120"/>
      <c r="AJ3096" s="127"/>
      <c r="AK3096" s="127"/>
      <c r="AL3096" s="120"/>
      <c r="AM3096" s="127"/>
      <c r="AN3096" s="127"/>
      <c r="AO3096" s="120"/>
      <c r="AP3096" s="127"/>
      <c r="AQ3096" s="127"/>
      <c r="AR3096" s="127"/>
      <c r="AS3096" s="127"/>
      <c r="AT3096" s="127"/>
      <c r="AU3096" s="120"/>
      <c r="AV3096" s="127"/>
      <c r="AW3096" s="127"/>
      <c r="AX3096" s="120"/>
      <c r="AY3096" s="127"/>
      <c r="AZ3096" s="127"/>
      <c r="BA3096" s="120"/>
      <c r="BB3096" s="127"/>
      <c r="BC3096" s="127"/>
      <c r="BD3096" s="120"/>
      <c r="BE3096" s="120"/>
      <c r="BF3096" s="120"/>
      <c r="BG3096" s="120"/>
      <c r="BH3096" s="120"/>
      <c r="BI3096" s="120"/>
      <c r="BJ3096" s="120"/>
      <c r="BK3096" s="128"/>
      <c r="BL3096" s="128"/>
    </row>
  </sheetData>
  <conditionalFormatting sqref="A428">
    <cfRule type="duplicateValues" dxfId="91" priority="3" stopIfTrue="1"/>
  </conditionalFormatting>
  <conditionalFormatting sqref="A863">
    <cfRule type="duplicateValues" dxfId="90" priority="1" stopIfTrue="1"/>
  </conditionalFormatting>
  <conditionalFormatting sqref="A1851:A1853 A2218:A65514">
    <cfRule type="duplicateValues" dxfId="89" priority="66945" stopIfTrue="1"/>
  </conditionalFormatting>
  <conditionalFormatting sqref="A2218:A1048576 A2:A858 A864:A1025 A860:A862 A1027:A1853">
    <cfRule type="duplicateValues" dxfId="88" priority="66947" stopIfTrue="1"/>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96E66-5CE2-44AD-98B8-61E8181FF231}">
  <sheetPr codeName="Sheet4"/>
  <dimension ref="A1:J1619"/>
  <sheetViews>
    <sheetView topLeftCell="A634" workbookViewId="0">
      <selection activeCell="A657" sqref="A657"/>
    </sheetView>
  </sheetViews>
  <sheetFormatPr defaultColWidth="8.85546875" defaultRowHeight="12.75" customHeight="1" x14ac:dyDescent="0.2"/>
  <cols>
    <col min="1" max="1" width="24" style="27" customWidth="1"/>
    <col min="2" max="2" width="10.85546875" style="27" customWidth="1"/>
    <col min="3" max="3" width="8.85546875" style="27"/>
    <col min="4" max="4" width="7.42578125" style="76" customWidth="1"/>
    <col min="5" max="5" width="5.42578125" style="76" customWidth="1"/>
    <col min="6" max="6" width="5.7109375" style="76" customWidth="1"/>
    <col min="7" max="7" width="6.5703125" style="76" customWidth="1"/>
    <col min="8" max="8" width="6.85546875" style="99" customWidth="1"/>
    <col min="9" max="9" width="10.85546875" style="76" customWidth="1"/>
    <col min="10" max="104" width="8.85546875" style="27"/>
    <col min="105" max="105" width="24" style="27" customWidth="1"/>
    <col min="106" max="108" width="8.85546875" style="27"/>
    <col min="109" max="109" width="12" style="27" customWidth="1"/>
    <col min="110" max="110" width="15.42578125" style="27" customWidth="1"/>
    <col min="111" max="16384" width="8.85546875" style="27"/>
  </cols>
  <sheetData>
    <row r="1" spans="1:10" ht="12.75" customHeight="1" x14ac:dyDescent="0.2">
      <c r="A1" s="25" t="s">
        <v>4036</v>
      </c>
      <c r="B1" s="25" t="s">
        <v>4490</v>
      </c>
      <c r="C1" s="25" t="s">
        <v>4037</v>
      </c>
      <c r="D1" s="26" t="s">
        <v>4485</v>
      </c>
      <c r="E1" s="26" t="s">
        <v>4486</v>
      </c>
      <c r="F1" s="26" t="s">
        <v>4487</v>
      </c>
      <c r="G1" s="26" t="s">
        <v>4038</v>
      </c>
      <c r="H1" s="93" t="s">
        <v>4491</v>
      </c>
      <c r="I1" s="26" t="s">
        <v>4493</v>
      </c>
      <c r="J1" s="88" t="s">
        <v>4494</v>
      </c>
    </row>
    <row r="2" spans="1:10" ht="12.75" customHeight="1" x14ac:dyDescent="0.25">
      <c r="A2" s="29" t="s">
        <v>3445</v>
      </c>
      <c r="B2" s="28" t="s">
        <v>31</v>
      </c>
      <c r="C2" s="28" t="s">
        <v>4039</v>
      </c>
      <c r="D2" s="83" t="s">
        <v>365</v>
      </c>
      <c r="E2" s="83"/>
      <c r="F2" s="85">
        <v>3</v>
      </c>
      <c r="G2" s="85"/>
      <c r="H2" s="94" t="str">
        <f>Table16[[#This Row],[Remove -]]&amp;(IF(Table16[[#This Row],[Pass]]&lt;&gt;"","-",""))&amp;Table16[[#This Row],[Pass]]&amp;" "&amp;Table16[[#This Row],[PassRush*]]&amp;(IF(Table16[[#This Row],[Secondar]]&lt;&gt;"","/ "&amp;Table16[[#This Row],[Secondar]]&amp;"-"&amp;Table16[[#This Row],[Pass]],""))</f>
        <v xml:space="preserve">0-3 </v>
      </c>
      <c r="I2" s="30" t="str">
        <f>IF(VLOOKUP(TRIM(A2),Rosters!C$1:C$2313,1,FALSE)=Table16[[#This Row],[Last]],"taken","AVAIL")</f>
        <v>taken</v>
      </c>
      <c r="J2" s="88" t="str">
        <f>IF(LEN(Table16[[#This Row],[Primary]]=3),SUBSTITUTE(Table16[[#This Row],[Primary]],"-",""),"")</f>
        <v>0</v>
      </c>
    </row>
    <row r="3" spans="1:10" ht="12.75" customHeight="1" x14ac:dyDescent="0.25">
      <c r="A3" s="38" t="s">
        <v>3461</v>
      </c>
      <c r="B3" s="37" t="s">
        <v>128</v>
      </c>
      <c r="C3" s="37" t="s">
        <v>4039</v>
      </c>
      <c r="D3" s="40">
        <v>0</v>
      </c>
      <c r="E3" s="40"/>
      <c r="F3" s="87">
        <v>0</v>
      </c>
      <c r="G3" s="39"/>
      <c r="H3" s="97" t="str">
        <f>Table16[[#This Row],[Remove -]]&amp;(IF(Table16[[#This Row],[Pass]]&lt;&gt;"","-",""))&amp;Table16[[#This Row],[Pass]]&amp;" "&amp;Table16[[#This Row],[PassRush*]]&amp;(IF(Table16[[#This Row],[Secondar]]&lt;&gt;"","/ "&amp;Table16[[#This Row],[Secondar]]&amp;"-"&amp;Table16[[#This Row],[Pass]],""))</f>
        <v xml:space="preserve">0-0 </v>
      </c>
      <c r="I3" s="30" t="str">
        <f>IF(VLOOKUP(TRIM(A3),Rosters!C$1:C$2313,1,FALSE)=Table16[[#This Row],[Last]],"taken","AVAIL")</f>
        <v>taken</v>
      </c>
      <c r="J3" s="88" t="str">
        <f>IF(LEN(Table16[[#This Row],[Primary]]=3),SUBSTITUTE(Table16[[#This Row],[Primary]],"-",""),"")</f>
        <v>0</v>
      </c>
    </row>
    <row r="4" spans="1:10" ht="12.75" customHeight="1" x14ac:dyDescent="0.25">
      <c r="A4" s="29" t="s">
        <v>2591</v>
      </c>
      <c r="B4" s="28" t="s">
        <v>366</v>
      </c>
      <c r="C4" s="28" t="s">
        <v>4039</v>
      </c>
      <c r="D4" s="31" t="s">
        <v>303</v>
      </c>
      <c r="E4" s="31"/>
      <c r="F4" s="7"/>
      <c r="G4" s="85"/>
      <c r="H4" s="94" t="str">
        <f>Table16[[#This Row],[Remove -]]&amp;(IF(Table16[[#This Row],[Pass]]&lt;&gt;"","-",""))&amp;Table16[[#This Row],[Pass]]&amp;" "&amp;Table16[[#This Row],[PassRush*]]&amp;(IF(Table16[[#This Row],[Secondar]]&lt;&gt;"","/ "&amp;Table16[[#This Row],[Secondar]]&amp;"-"&amp;Table16[[#This Row],[Pass]],""))</f>
        <v xml:space="preserve">66 </v>
      </c>
      <c r="I4" s="30" t="str">
        <f>IF(VLOOKUP(TRIM(A4),Rosters!C$1:C$2313,1,FALSE)=Table16[[#This Row],[Last]],"taken","AVAIL")</f>
        <v>taken</v>
      </c>
      <c r="J4" s="88" t="str">
        <f>IF(LEN(Table16[[#This Row],[Primary]]=3),SUBSTITUTE(Table16[[#This Row],[Primary]],"-",""),"")</f>
        <v>66</v>
      </c>
    </row>
    <row r="5" spans="1:10" ht="12.75" customHeight="1" x14ac:dyDescent="0.25">
      <c r="A5" s="29" t="s">
        <v>3056</v>
      </c>
      <c r="B5" s="28" t="s">
        <v>368</v>
      </c>
      <c r="C5" s="28" t="s">
        <v>4039</v>
      </c>
      <c r="D5" s="31" t="s">
        <v>227</v>
      </c>
      <c r="E5" s="31"/>
      <c r="F5" s="7"/>
      <c r="G5" s="85"/>
      <c r="H5" s="94" t="str">
        <f>Table16[[#This Row],[Remove -]]&amp;(IF(Table16[[#This Row],[Pass]]&lt;&gt;"","-",""))&amp;Table16[[#This Row],[Pass]]&amp;" "&amp;Table16[[#This Row],[PassRush*]]&amp;(IF(Table16[[#This Row],[Secondar]]&lt;&gt;"","/ "&amp;Table16[[#This Row],[Secondar]]&amp;"-"&amp;Table16[[#This Row],[Pass]],""))</f>
        <v xml:space="preserve">44 </v>
      </c>
      <c r="I5" s="30" t="str">
        <f>IF(VLOOKUP(TRIM(A5),Rosters!C$1:C$2313,1,FALSE)=Table16[[#This Row],[Last]],"taken","AVAIL")</f>
        <v>taken</v>
      </c>
      <c r="J5" s="88" t="str">
        <f>IF(LEN(Table16[[#This Row],[Primary]]=3),SUBSTITUTE(Table16[[#This Row],[Primary]],"-",""),"")</f>
        <v>44</v>
      </c>
    </row>
    <row r="6" spans="1:10" ht="12.75" customHeight="1" x14ac:dyDescent="0.25">
      <c r="A6" s="29" t="s">
        <v>801</v>
      </c>
      <c r="B6" s="28" t="s">
        <v>228</v>
      </c>
      <c r="C6" s="28" t="s">
        <v>4039</v>
      </c>
      <c r="D6" s="7">
        <v>0</v>
      </c>
      <c r="E6" s="7"/>
      <c r="F6" s="85">
        <v>7</v>
      </c>
      <c r="G6"/>
      <c r="H6" s="2" t="str">
        <f>Table16[[#This Row],[Remove -]]&amp;(IF(Table16[[#This Row],[Pass]]&lt;&gt;"","-",""))&amp;Table16[[#This Row],[Pass]]&amp;" "&amp;Table16[[#This Row],[PassRush*]]&amp;(IF(Table16[[#This Row],[Secondar]]&lt;&gt;"","/ "&amp;Table16[[#This Row],[Secondar]]&amp;"-"&amp;Table16[[#This Row],[Pass]],""))</f>
        <v xml:space="preserve">0-7 </v>
      </c>
      <c r="I6" s="30" t="str">
        <f>IF(VLOOKUP(TRIM(A6),Rosters!C$1:C$2313,1,FALSE)=Table16[[#This Row],[Last]],"taken","AVAIL")</f>
        <v>taken</v>
      </c>
      <c r="J6" s="88" t="str">
        <f>IF(LEN(Table16[[#This Row],[Primary]]=3),SUBSTITUTE(Table16[[#This Row],[Primary]],"-",""),"")</f>
        <v>0</v>
      </c>
    </row>
    <row r="7" spans="1:10" ht="12.75" customHeight="1" x14ac:dyDescent="0.25">
      <c r="A7" s="29" t="s">
        <v>1571</v>
      </c>
      <c r="B7" s="28" t="s">
        <v>42</v>
      </c>
      <c r="C7" s="28" t="s">
        <v>4039</v>
      </c>
      <c r="D7" s="83" t="s">
        <v>365</v>
      </c>
      <c r="E7" s="83"/>
      <c r="F7" s="85">
        <v>4</v>
      </c>
      <c r="G7" s="85"/>
      <c r="H7" s="94" t="str">
        <f>Table16[[#This Row],[Remove -]]&amp;(IF(Table16[[#This Row],[Pass]]&lt;&gt;"","-",""))&amp;Table16[[#This Row],[Pass]]&amp;" "&amp;Table16[[#This Row],[PassRush*]]&amp;(IF(Table16[[#This Row],[Secondar]]&lt;&gt;"","/ "&amp;Table16[[#This Row],[Secondar]]&amp;"-"&amp;Table16[[#This Row],[Pass]],""))</f>
        <v xml:space="preserve">0-4 </v>
      </c>
      <c r="I7" s="30" t="str">
        <f>IF(VLOOKUP(TRIM(A7),Rosters!C$1:C$2313,1,FALSE)=Table16[[#This Row],[Last]],"taken","AVAIL")</f>
        <v>taken</v>
      </c>
      <c r="J7" s="88" t="str">
        <f>IF(LEN(Table16[[#This Row],[Primary]]=3),SUBSTITUTE(Table16[[#This Row],[Primary]],"-",""),"")</f>
        <v>0</v>
      </c>
    </row>
    <row r="8" spans="1:10" ht="12.75" customHeight="1" x14ac:dyDescent="0.25">
      <c r="A8" s="29" t="s">
        <v>1971</v>
      </c>
      <c r="B8" s="28" t="s">
        <v>126</v>
      </c>
      <c r="C8" s="28" t="s">
        <v>4039</v>
      </c>
      <c r="D8" s="31" t="s">
        <v>227</v>
      </c>
      <c r="E8" s="31"/>
      <c r="F8" s="7">
        <v>4</v>
      </c>
      <c r="G8" s="7"/>
      <c r="H8" s="2" t="str">
        <f>Table16[[#This Row],[Remove -]]&amp;(IF(Table16[[#This Row],[Pass]]&lt;&gt;"","-",""))&amp;Table16[[#This Row],[Pass]]&amp;" "&amp;Table16[[#This Row],[PassRush*]]&amp;(IF(Table16[[#This Row],[Secondar]]&lt;&gt;"","/ "&amp;Table16[[#This Row],[Secondar]]&amp;"-"&amp;Table16[[#This Row],[Pass]],""))</f>
        <v xml:space="preserve">44-4 </v>
      </c>
      <c r="I8" s="30" t="str">
        <f>IF(VLOOKUP(TRIM(A8),Rosters!C$1:C$2313,1,FALSE)=Table16[[#This Row],[Last]],"taken","AVAIL")</f>
        <v>taken</v>
      </c>
      <c r="J8" s="88" t="str">
        <f>IF(LEN(Table16[[#This Row],[Primary]]=3),SUBSTITUTE(Table16[[#This Row],[Primary]],"-",""),"")</f>
        <v>44</v>
      </c>
    </row>
    <row r="9" spans="1:10" ht="12.75" customHeight="1" x14ac:dyDescent="0.25">
      <c r="A9" s="29" t="s">
        <v>3120</v>
      </c>
      <c r="B9" s="28" t="s">
        <v>332</v>
      </c>
      <c r="C9" s="28" t="s">
        <v>4039</v>
      </c>
      <c r="D9" s="7">
        <v>4</v>
      </c>
      <c r="E9" s="7"/>
      <c r="F9" s="85">
        <v>3</v>
      </c>
      <c r="G9"/>
      <c r="H9" s="2" t="str">
        <f>Table16[[#This Row],[Remove -]]&amp;(IF(Table16[[#This Row],[Pass]]&lt;&gt;"","-",""))&amp;Table16[[#This Row],[Pass]]&amp;" "&amp;Table16[[#This Row],[PassRush*]]&amp;(IF(Table16[[#This Row],[Secondar]]&lt;&gt;"","/ "&amp;Table16[[#This Row],[Secondar]]&amp;"-"&amp;Table16[[#This Row],[Pass]],""))</f>
        <v xml:space="preserve">4-3 </v>
      </c>
      <c r="I9" s="30" t="str">
        <f>IF(VLOOKUP(TRIM(A9),Rosters!C$1:C$2313,1,FALSE)=Table16[[#This Row],[Last]],"taken","AVAIL")</f>
        <v>taken</v>
      </c>
      <c r="J9" s="88" t="str">
        <f>IF(LEN(Table16[[#This Row],[Primary]]=3),SUBSTITUTE(Table16[[#This Row],[Primary]],"-",""),"")</f>
        <v>4</v>
      </c>
    </row>
    <row r="10" spans="1:10" ht="12.75" customHeight="1" x14ac:dyDescent="0.25">
      <c r="A10" s="29" t="s">
        <v>2627</v>
      </c>
      <c r="B10" s="28" t="s">
        <v>331</v>
      </c>
      <c r="C10" s="28" t="s">
        <v>4039</v>
      </c>
      <c r="D10" s="83" t="s">
        <v>365</v>
      </c>
      <c r="E10" s="83"/>
      <c r="F10" s="85">
        <v>2</v>
      </c>
      <c r="G10" s="85"/>
      <c r="H10" s="94" t="str">
        <f>Table16[[#This Row],[Remove -]]&amp;(IF(Table16[[#This Row],[Pass]]&lt;&gt;"","-",""))&amp;Table16[[#This Row],[Pass]]&amp;" "&amp;Table16[[#This Row],[PassRush*]]&amp;(IF(Table16[[#This Row],[Secondar]]&lt;&gt;"","/ "&amp;Table16[[#This Row],[Secondar]]&amp;"-"&amp;Table16[[#This Row],[Pass]],""))</f>
        <v xml:space="preserve">0-2 </v>
      </c>
      <c r="I10" s="30" t="e">
        <f>IF(VLOOKUP(TRIM(A10),Rosters!C$1:C$2313,1,FALSE)=Table16[[#This Row],[Last]],"taken","AVAIL")</f>
        <v>#N/A</v>
      </c>
      <c r="J10" s="88" t="str">
        <f>IF(LEN(Table16[[#This Row],[Primary]]=3),SUBSTITUTE(Table16[[#This Row],[Primary]],"-",""),"")</f>
        <v>0</v>
      </c>
    </row>
    <row r="11" spans="1:10" ht="12.75" customHeight="1" x14ac:dyDescent="0.25">
      <c r="A11" s="33" t="s">
        <v>2638</v>
      </c>
      <c r="B11" s="32" t="s">
        <v>4047</v>
      </c>
      <c r="C11" s="32" t="s">
        <v>4039</v>
      </c>
      <c r="D11" s="86">
        <v>0</v>
      </c>
      <c r="E11" s="86"/>
      <c r="F11" s="86">
        <v>0</v>
      </c>
      <c r="G11" s="79"/>
      <c r="H11" s="98" t="str">
        <f>Table16[[#This Row],[Remove -]]&amp;(IF(Table16[[#This Row],[Pass]]&lt;&gt;"","-",""))&amp;Table16[[#This Row],[Pass]]&amp;" "&amp;Table16[[#This Row],[PassRush*]]&amp;(IF(Table16[[#This Row],[Secondar]]&lt;&gt;"","/ "&amp;Table16[[#This Row],[Secondar]]&amp;"-"&amp;Table16[[#This Row],[Pass]],""))</f>
        <v xml:space="preserve">0-0 </v>
      </c>
      <c r="I11" s="30" t="str">
        <f>IF(VLOOKUP(TRIM(A11),Rosters!C$1:C$2313,1,FALSE)=Table16[[#This Row],[Last]],"taken","AVAIL")</f>
        <v>taken</v>
      </c>
      <c r="J11" s="88" t="str">
        <f>IF(LEN(Table16[[#This Row],[Primary]]=3),SUBSTITUTE(Table16[[#This Row],[Primary]],"-",""),"")</f>
        <v>0</v>
      </c>
    </row>
    <row r="12" spans="1:10" ht="12.75" customHeight="1" x14ac:dyDescent="0.25">
      <c r="A12" s="38" t="s">
        <v>2162</v>
      </c>
      <c r="B12" s="37" t="s">
        <v>344</v>
      </c>
      <c r="C12" s="37" t="s">
        <v>4039</v>
      </c>
      <c r="D12" s="87">
        <v>0</v>
      </c>
      <c r="E12" s="87"/>
      <c r="F12" s="87">
        <v>4</v>
      </c>
      <c r="G12" s="80"/>
      <c r="H12" s="96" t="str">
        <f>Table16[[#This Row],[Remove -]]&amp;(IF(Table16[[#This Row],[Pass]]&lt;&gt;"","-",""))&amp;Table16[[#This Row],[Pass]]&amp;" "&amp;Table16[[#This Row],[PassRush*]]&amp;(IF(Table16[[#This Row],[Secondar]]&lt;&gt;"","/ "&amp;Table16[[#This Row],[Secondar]]&amp;"-"&amp;Table16[[#This Row],[Pass]],""))</f>
        <v xml:space="preserve">0-4 </v>
      </c>
      <c r="I12" s="30" t="str">
        <f>IF(VLOOKUP(TRIM(A12),Rosters!C$1:C$2313,1,FALSE)=Table16[[#This Row],[Last]],"taken","AVAIL")</f>
        <v>taken</v>
      </c>
      <c r="J12" s="88" t="str">
        <f>IF(LEN(Table16[[#This Row],[Primary]]=3),SUBSTITUTE(Table16[[#This Row],[Primary]],"-",""),"")</f>
        <v>0</v>
      </c>
    </row>
    <row r="13" spans="1:10" ht="12.75" customHeight="1" x14ac:dyDescent="0.25">
      <c r="A13" s="33" t="s">
        <v>3134</v>
      </c>
      <c r="B13" s="32" t="s">
        <v>4522</v>
      </c>
      <c r="C13" s="32" t="s">
        <v>4039</v>
      </c>
      <c r="D13" s="86">
        <v>0</v>
      </c>
      <c r="E13" s="86"/>
      <c r="F13" s="86">
        <v>4</v>
      </c>
      <c r="G13" s="79"/>
      <c r="H13" s="95" t="str">
        <f>Table16[[#This Row],[Remove -]]&amp;(IF(Table16[[#This Row],[Pass]]&lt;&gt;"","-",""))&amp;Table16[[#This Row],[Pass]]&amp;" "&amp;Table16[[#This Row],[PassRush*]]&amp;(IF(Table16[[#This Row],[Secondar]]&lt;&gt;"","/ "&amp;Table16[[#This Row],[Secondar]]&amp;"-"&amp;Table16[[#This Row],[Pass]],""))</f>
        <v xml:space="preserve">0-4 </v>
      </c>
      <c r="I13" s="30" t="str">
        <f>IF(VLOOKUP(TRIM(A13),Rosters!C$1:C$2313,1,FALSE)=Table16[[#This Row],[Last]],"taken","AVAIL")</f>
        <v>taken</v>
      </c>
      <c r="J13" s="88" t="str">
        <f>IF(LEN(Table16[[#This Row],[Primary]]=3),SUBSTITUTE(Table16[[#This Row],[Primary]],"-",""),"")</f>
        <v>0</v>
      </c>
    </row>
    <row r="14" spans="1:10" ht="12.75" customHeight="1" x14ac:dyDescent="0.25">
      <c r="A14" s="29" t="s">
        <v>3148</v>
      </c>
      <c r="B14" s="28" t="s">
        <v>125</v>
      </c>
      <c r="C14" s="28" t="s">
        <v>4039</v>
      </c>
      <c r="D14" s="83" t="s">
        <v>349</v>
      </c>
      <c r="E14" s="83"/>
      <c r="F14" s="85">
        <v>0</v>
      </c>
      <c r="G14" s="85"/>
      <c r="H14" s="94" t="str">
        <f>Table16[[#This Row],[Remove -]]&amp;(IF(Table16[[#This Row],[Pass]]&lt;&gt;"","-",""))&amp;Table16[[#This Row],[Pass]]&amp;" "&amp;Table16[[#This Row],[PassRush*]]&amp;(IF(Table16[[#This Row],[Secondar]]&lt;&gt;"","/ "&amp;Table16[[#This Row],[Secondar]]&amp;"-"&amp;Table16[[#This Row],[Pass]],""))</f>
        <v xml:space="preserve">00-0 </v>
      </c>
      <c r="I14" s="30" t="str">
        <f>IF(VLOOKUP(TRIM(A14),Rosters!C$1:C$2313,1,FALSE)=Table16[[#This Row],[Last]],"taken","AVAIL")</f>
        <v>taken</v>
      </c>
      <c r="J14" s="88" t="str">
        <f>IF(LEN(Table16[[#This Row],[Primary]]=3),SUBSTITUTE(Table16[[#This Row],[Primary]],"-",""),"")</f>
        <v>00</v>
      </c>
    </row>
    <row r="15" spans="1:10" ht="12.75" customHeight="1" x14ac:dyDescent="0.25">
      <c r="A15" s="29" t="s">
        <v>6</v>
      </c>
      <c r="B15" s="28" t="s">
        <v>283</v>
      </c>
      <c r="C15" s="28" t="s">
        <v>4039</v>
      </c>
      <c r="D15" s="77"/>
      <c r="E15" s="77"/>
      <c r="F15" s="77"/>
      <c r="G15" s="77"/>
      <c r="H15" s="94" t="str">
        <f>Table16[[#This Row],[Remove -]]&amp;(IF(Table16[[#This Row],[Pass]]&lt;&gt;"","-",""))&amp;Table16[[#This Row],[Pass]]&amp;" "&amp;Table16[[#This Row],[PassRush*]]&amp;(IF(Table16[[#This Row],[Secondar]]&lt;&gt;"","/ "&amp;Table16[[#This Row],[Secondar]]&amp;"-"&amp;Table16[[#This Row],[Pass]],""))</f>
        <v xml:space="preserve"> </v>
      </c>
      <c r="I15" s="30" t="str">
        <f>IF(VLOOKUP(TRIM(A15),Rosters!C$1:C$2313,1,FALSE)=Table16[[#This Row],[Last]],"taken","AVAIL")</f>
        <v>taken</v>
      </c>
      <c r="J15" s="88" t="str">
        <f>IF(LEN(Table16[[#This Row],[Primary]]=3),SUBSTITUTE(Table16[[#This Row],[Primary]],"-",""),"")</f>
        <v/>
      </c>
    </row>
    <row r="16" spans="1:10" ht="12.75" customHeight="1" x14ac:dyDescent="0.25">
      <c r="A16" s="38" t="s">
        <v>4048</v>
      </c>
      <c r="B16" s="37" t="s">
        <v>344</v>
      </c>
      <c r="C16" s="37" t="s">
        <v>4039</v>
      </c>
      <c r="D16" s="40">
        <v>0</v>
      </c>
      <c r="E16" s="40"/>
      <c r="F16" s="87">
        <v>0</v>
      </c>
      <c r="G16" s="80"/>
      <c r="H16" s="97" t="str">
        <f>Table16[[#This Row],[Remove -]]&amp;(IF(Table16[[#This Row],[Pass]]&lt;&gt;"","-",""))&amp;Table16[[#This Row],[Pass]]&amp;" "&amp;Table16[[#This Row],[PassRush*]]&amp;(IF(Table16[[#This Row],[Secondar]]&lt;&gt;"","/ "&amp;Table16[[#This Row],[Secondar]]&amp;"-"&amp;Table16[[#This Row],[Pass]],""))</f>
        <v xml:space="preserve">0-0 </v>
      </c>
      <c r="I16" s="30" t="e">
        <f>IF(VLOOKUP(TRIM(A16),Rosters!C$1:C$2313,1,FALSE)=Table16[[#This Row],[Last]],"taken","AVAIL")</f>
        <v>#N/A</v>
      </c>
      <c r="J16" s="88" t="str">
        <f>IF(LEN(Table16[[#This Row],[Primary]]=3),SUBSTITUTE(Table16[[#This Row],[Primary]],"-",""),"")</f>
        <v>0</v>
      </c>
    </row>
    <row r="17" spans="1:10" ht="12.75" customHeight="1" x14ac:dyDescent="0.25">
      <c r="A17" s="29" t="s">
        <v>4050</v>
      </c>
      <c r="B17" s="28" t="s">
        <v>4043</v>
      </c>
      <c r="C17" s="28" t="s">
        <v>4039</v>
      </c>
      <c r="D17" s="83" t="s">
        <v>365</v>
      </c>
      <c r="E17" s="83"/>
      <c r="F17" s="85">
        <v>2</v>
      </c>
      <c r="G17" s="85"/>
      <c r="H17" s="94" t="str">
        <f>Table16[[#This Row],[Remove -]]&amp;(IF(Table16[[#This Row],[Pass]]&lt;&gt;"","-",""))&amp;Table16[[#This Row],[Pass]]&amp;" "&amp;Table16[[#This Row],[PassRush*]]&amp;(IF(Table16[[#This Row],[Secondar]]&lt;&gt;"","/ "&amp;Table16[[#This Row],[Secondar]]&amp;"-"&amp;Table16[[#This Row],[Pass]],""))</f>
        <v xml:space="preserve">0-2 </v>
      </c>
      <c r="I17" s="30" t="str">
        <f>IF(VLOOKUP(TRIM(A17),Rosters!C$1:C$2313,1,FALSE)=Table16[[#This Row],[Last]],"taken","AVAIL")</f>
        <v>taken</v>
      </c>
      <c r="J17" s="88" t="str">
        <f>IF(LEN(Table16[[#This Row],[Primary]]=3),SUBSTITUTE(Table16[[#This Row],[Primary]],"-",""),"")</f>
        <v>0</v>
      </c>
    </row>
    <row r="18" spans="1:10" ht="12.75" customHeight="1" x14ac:dyDescent="0.25">
      <c r="A18" s="29" t="s">
        <v>4045</v>
      </c>
      <c r="B18" s="28" t="s">
        <v>332</v>
      </c>
      <c r="C18" s="28" t="s">
        <v>4039</v>
      </c>
      <c r="D18" s="7">
        <v>0</v>
      </c>
      <c r="E18" s="7"/>
      <c r="F18" s="85">
        <v>2</v>
      </c>
      <c r="G18" s="77"/>
      <c r="H18" s="2" t="str">
        <f>Table16[[#This Row],[Remove -]]&amp;(IF(Table16[[#This Row],[Pass]]&lt;&gt;"","-",""))&amp;Table16[[#This Row],[Pass]]&amp;" "&amp;Table16[[#This Row],[PassRush*]]&amp;(IF(Table16[[#This Row],[Secondar]]&lt;&gt;"","/ "&amp;Table16[[#This Row],[Secondar]]&amp;"-"&amp;Table16[[#This Row],[Pass]],""))</f>
        <v xml:space="preserve">0-2 </v>
      </c>
      <c r="I18" s="30" t="str">
        <f>IF(VLOOKUP(TRIM(A18),Rosters!C$1:C$2313,1,FALSE)=Table16[[#This Row],[Last]],"taken","AVAIL")</f>
        <v>taken</v>
      </c>
      <c r="J18" s="88" t="str">
        <f>IF(LEN(Table16[[#This Row],[Primary]]=3),SUBSTITUTE(Table16[[#This Row],[Primary]],"-",""),"")</f>
        <v>0</v>
      </c>
    </row>
    <row r="19" spans="1:10" ht="12.75" customHeight="1" x14ac:dyDescent="0.25">
      <c r="A19" s="29" t="s">
        <v>1497</v>
      </c>
      <c r="B19" s="28" t="s">
        <v>16</v>
      </c>
      <c r="C19" s="28" t="s">
        <v>4039</v>
      </c>
      <c r="D19" s="85">
        <v>0</v>
      </c>
      <c r="E19" s="85"/>
      <c r="F19" s="85">
        <v>0</v>
      </c>
      <c r="G19" s="77"/>
      <c r="H19" s="2" t="str">
        <f>Table16[[#This Row],[Remove -]]&amp;(IF(Table16[[#This Row],[Pass]]&lt;&gt;"","-",""))&amp;Table16[[#This Row],[Pass]]&amp;" "&amp;Table16[[#This Row],[PassRush*]]&amp;(IF(Table16[[#This Row],[Secondar]]&lt;&gt;"","/ "&amp;Table16[[#This Row],[Secondar]]&amp;"-"&amp;Table16[[#This Row],[Pass]],""))</f>
        <v xml:space="preserve">0-0 </v>
      </c>
      <c r="I19" s="30" t="str">
        <f>IF(VLOOKUP(TRIM(A19),Rosters!C$1:C$2313,1,FALSE)=Table16[[#This Row],[Last]],"taken","AVAIL")</f>
        <v>taken</v>
      </c>
      <c r="J19" s="88" t="str">
        <f>IF(LEN(Table16[[#This Row],[Primary]]=3),SUBSTITUTE(Table16[[#This Row],[Primary]],"-",""),"")</f>
        <v>0</v>
      </c>
    </row>
    <row r="20" spans="1:10" ht="12.75" customHeight="1" x14ac:dyDescent="0.25">
      <c r="A20" s="29" t="s">
        <v>4051</v>
      </c>
      <c r="B20" s="28" t="s">
        <v>125</v>
      </c>
      <c r="C20" s="28" t="s">
        <v>4039</v>
      </c>
      <c r="D20" s="83" t="s">
        <v>349</v>
      </c>
      <c r="E20" s="83"/>
      <c r="F20" s="85">
        <v>9</v>
      </c>
      <c r="G20" s="85"/>
      <c r="H20" s="94" t="str">
        <f>Table16[[#This Row],[Remove -]]&amp;(IF(Table16[[#This Row],[Pass]]&lt;&gt;"","-",""))&amp;Table16[[#This Row],[Pass]]&amp;" "&amp;Table16[[#This Row],[PassRush*]]&amp;(IF(Table16[[#This Row],[Secondar]]&lt;&gt;"","/ "&amp;Table16[[#This Row],[Secondar]]&amp;"-"&amp;Table16[[#This Row],[Pass]],""))</f>
        <v xml:space="preserve">00-9 </v>
      </c>
      <c r="I20" s="30" t="str">
        <f>IF(VLOOKUP(TRIM(A20),Rosters!C$1:C$2313,1,FALSE)=Table16[[#This Row],[Last]],"taken","AVAIL")</f>
        <v>taken</v>
      </c>
      <c r="J20" s="88" t="str">
        <f>IF(LEN(Table16[[#This Row],[Primary]]=3),SUBSTITUTE(Table16[[#This Row],[Primary]],"-",""),"")</f>
        <v>00</v>
      </c>
    </row>
    <row r="21" spans="1:10" ht="12.75" customHeight="1" x14ac:dyDescent="0.25">
      <c r="A21" s="29" t="s">
        <v>1357</v>
      </c>
      <c r="B21" s="28" t="s">
        <v>323</v>
      </c>
      <c r="C21" s="28" t="s">
        <v>4039</v>
      </c>
      <c r="D21" s="83" t="s">
        <v>351</v>
      </c>
      <c r="E21" s="83"/>
      <c r="F21" s="85">
        <v>7</v>
      </c>
      <c r="G21" s="85"/>
      <c r="H21" s="94" t="str">
        <f>Table16[[#This Row],[Remove -]]&amp;(IF(Table16[[#This Row],[Pass]]&lt;&gt;"","-",""))&amp;Table16[[#This Row],[Pass]]&amp;" "&amp;Table16[[#This Row],[PassRush*]]&amp;(IF(Table16[[#This Row],[Secondar]]&lt;&gt;"","/ "&amp;Table16[[#This Row],[Secondar]]&amp;"-"&amp;Table16[[#This Row],[Pass]],""))</f>
        <v xml:space="preserve">04-7 </v>
      </c>
      <c r="I21" s="30" t="str">
        <f>IF(VLOOKUP(TRIM(A21),Rosters!C$1:C$2313,1,FALSE)=Table16[[#This Row],[Last]],"taken","AVAIL")</f>
        <v>taken</v>
      </c>
      <c r="J21" s="88" t="str">
        <f>IF(LEN(Table16[[#This Row],[Primary]]=3),SUBSTITUTE(Table16[[#This Row],[Primary]],"-",""),"")</f>
        <v>04</v>
      </c>
    </row>
    <row r="22" spans="1:10" ht="12.75" customHeight="1" x14ac:dyDescent="0.25">
      <c r="A22" s="29" t="s">
        <v>2872</v>
      </c>
      <c r="B22" s="28" t="s">
        <v>4041</v>
      </c>
      <c r="C22" s="28" t="s">
        <v>4039</v>
      </c>
      <c r="D22" s="77"/>
      <c r="E22" s="77"/>
      <c r="F22" s="77"/>
      <c r="G22" s="77"/>
      <c r="H22" s="94" t="str">
        <f>Table16[[#This Row],[Remove -]]&amp;(IF(Table16[[#This Row],[Pass]]&lt;&gt;"","-",""))&amp;Table16[[#This Row],[Pass]]&amp;" "&amp;Table16[[#This Row],[PassRush*]]&amp;(IF(Table16[[#This Row],[Secondar]]&lt;&gt;"","/ "&amp;Table16[[#This Row],[Secondar]]&amp;"-"&amp;Table16[[#This Row],[Pass]],""))</f>
        <v xml:space="preserve"> </v>
      </c>
      <c r="I22" s="30" t="str">
        <f>IF(VLOOKUP(TRIM(A22),Rosters!C$1:C$2313,1,FALSE)=Table16[[#This Row],[Last]],"taken","AVAIL")</f>
        <v>taken</v>
      </c>
      <c r="J22" s="88" t="str">
        <f>IF(LEN(Table16[[#This Row],[Primary]]=3),SUBSTITUTE(Table16[[#This Row],[Primary]],"-",""),"")</f>
        <v/>
      </c>
    </row>
    <row r="23" spans="1:10" ht="12.75" customHeight="1" x14ac:dyDescent="0.25">
      <c r="A23" s="29" t="s">
        <v>1426</v>
      </c>
      <c r="B23" s="28" t="s">
        <v>455</v>
      </c>
      <c r="C23" s="28" t="s">
        <v>4039</v>
      </c>
      <c r="D23" s="83" t="s">
        <v>480</v>
      </c>
      <c r="E23" s="83"/>
      <c r="F23" s="85">
        <v>0</v>
      </c>
      <c r="G23" s="85"/>
      <c r="H23" s="94" t="str">
        <f>Table16[[#This Row],[Remove -]]&amp;(IF(Table16[[#This Row],[Pass]]&lt;&gt;"","-",""))&amp;Table16[[#This Row],[Pass]]&amp;" "&amp;Table16[[#This Row],[PassRush*]]&amp;(IF(Table16[[#This Row],[Secondar]]&lt;&gt;"","/ "&amp;Table16[[#This Row],[Secondar]]&amp;"-"&amp;Table16[[#This Row],[Pass]],""))</f>
        <v xml:space="preserve">54-0 </v>
      </c>
      <c r="I23" s="30" t="str">
        <f>IF(VLOOKUP(TRIM(A23),Rosters!C$1:C$2313,1,FALSE)=Table16[[#This Row],[Last]],"taken","AVAIL")</f>
        <v>taken</v>
      </c>
      <c r="J23" s="88" t="str">
        <f>IF(LEN(Table16[[#This Row],[Primary]]=3),SUBSTITUTE(Table16[[#This Row],[Primary]],"-",""),"")</f>
        <v>54</v>
      </c>
    </row>
    <row r="24" spans="1:10" ht="12.75" customHeight="1" x14ac:dyDescent="0.25">
      <c r="A24" s="29" t="s">
        <v>926</v>
      </c>
      <c r="B24" s="28" t="s">
        <v>236</v>
      </c>
      <c r="C24" s="28" t="s">
        <v>4039</v>
      </c>
      <c r="D24" s="77"/>
      <c r="E24" s="77"/>
      <c r="F24" s="77"/>
      <c r="G24" s="77"/>
      <c r="H24" s="94" t="str">
        <f>Table16[[#This Row],[Remove -]]&amp;(IF(Table16[[#This Row],[Pass]]&lt;&gt;"","-",""))&amp;Table16[[#This Row],[Pass]]&amp;" "&amp;Table16[[#This Row],[PassRush*]]&amp;(IF(Table16[[#This Row],[Secondar]]&lt;&gt;"","/ "&amp;Table16[[#This Row],[Secondar]]&amp;"-"&amp;Table16[[#This Row],[Pass]],""))</f>
        <v xml:space="preserve"> </v>
      </c>
      <c r="I24" s="30" t="str">
        <f>IF(VLOOKUP(TRIM(A24),Rosters!C$1:C$2313,1,FALSE)=Table16[[#This Row],[Last]],"taken","AVAIL")</f>
        <v>taken</v>
      </c>
      <c r="J24" s="88" t="str">
        <f>IF(LEN(Table16[[#This Row],[Primary]]=3),SUBSTITUTE(Table16[[#This Row],[Primary]],"-",""),"")</f>
        <v/>
      </c>
    </row>
    <row r="25" spans="1:10" ht="12.75" customHeight="1" x14ac:dyDescent="0.25">
      <c r="A25" s="29" t="s">
        <v>1993</v>
      </c>
      <c r="B25" s="28" t="s">
        <v>505</v>
      </c>
      <c r="C25" s="28" t="s">
        <v>4039</v>
      </c>
      <c r="D25" s="7">
        <v>6</v>
      </c>
      <c r="E25" s="7"/>
      <c r="F25" s="85">
        <v>7</v>
      </c>
      <c r="G25"/>
      <c r="H25" s="2" t="str">
        <f>Table16[[#This Row],[Remove -]]&amp;(IF(Table16[[#This Row],[Pass]]&lt;&gt;"","-",""))&amp;Table16[[#This Row],[Pass]]&amp;" "&amp;Table16[[#This Row],[PassRush*]]&amp;(IF(Table16[[#This Row],[Secondar]]&lt;&gt;"","/ "&amp;Table16[[#This Row],[Secondar]]&amp;"-"&amp;Table16[[#This Row],[Pass]],""))</f>
        <v xml:space="preserve">6-7 </v>
      </c>
      <c r="I25" s="30" t="str">
        <f>IF(VLOOKUP(TRIM(A25),Rosters!C$1:C$2313,1,FALSE)=Table16[[#This Row],[Last]],"taken","AVAIL")</f>
        <v>taken</v>
      </c>
      <c r="J25" s="88" t="str">
        <f>IF(LEN(Table16[[#This Row],[Primary]]=3),SUBSTITUTE(Table16[[#This Row],[Primary]],"-",""),"")</f>
        <v>6</v>
      </c>
    </row>
    <row r="26" spans="1:10" ht="12.75" customHeight="1" x14ac:dyDescent="0.25">
      <c r="A26" s="29" t="s">
        <v>3696</v>
      </c>
      <c r="B26" s="28" t="s">
        <v>4523</v>
      </c>
      <c r="C26" s="28" t="s">
        <v>4039</v>
      </c>
      <c r="D26"/>
      <c r="E26"/>
      <c r="F26" s="77"/>
      <c r="G26" s="77"/>
      <c r="H26" s="94" t="str">
        <f>Table16[[#This Row],[Remove -]]&amp;(IF(Table16[[#This Row],[Pass]]&lt;&gt;"","-",""))&amp;Table16[[#This Row],[Pass]]&amp;" "&amp;Table16[[#This Row],[PassRush*]]&amp;(IF(Table16[[#This Row],[Secondar]]&lt;&gt;"","/ "&amp;Table16[[#This Row],[Secondar]]&amp;"-"&amp;Table16[[#This Row],[Pass]],""))</f>
        <v xml:space="preserve"> </v>
      </c>
      <c r="I26" s="30" t="str">
        <f>IF(VLOOKUP(TRIM(A26),Rosters!C$1:C$2313,1,FALSE)=Table16[[#This Row],[Last]],"taken","AVAIL")</f>
        <v>taken</v>
      </c>
      <c r="J26" s="88" t="str">
        <f>IF(LEN(Table16[[#This Row],[Primary]]=3),SUBSTITUTE(Table16[[#This Row],[Primary]],"-",""),"")</f>
        <v/>
      </c>
    </row>
    <row r="27" spans="1:10" ht="12.75" customHeight="1" x14ac:dyDescent="0.25">
      <c r="A27" s="29" t="s">
        <v>3715</v>
      </c>
      <c r="B27" s="28" t="s">
        <v>283</v>
      </c>
      <c r="C27" s="28" t="s">
        <v>4039</v>
      </c>
      <c r="D27"/>
      <c r="E27"/>
      <c r="F27" s="77"/>
      <c r="G27" s="77"/>
      <c r="H27" s="94" t="str">
        <f>Table16[[#This Row],[Remove -]]&amp;(IF(Table16[[#This Row],[Pass]]&lt;&gt;"","-",""))&amp;Table16[[#This Row],[Pass]]&amp;" "&amp;Table16[[#This Row],[PassRush*]]&amp;(IF(Table16[[#This Row],[Secondar]]&lt;&gt;"","/ "&amp;Table16[[#This Row],[Secondar]]&amp;"-"&amp;Table16[[#This Row],[Pass]],""))</f>
        <v xml:space="preserve"> </v>
      </c>
      <c r="I27" s="30" t="str">
        <f>IF(VLOOKUP(TRIM(A27),Rosters!C$1:C$2313,1,FALSE)=Table16[[#This Row],[Last]],"taken","AVAIL")</f>
        <v>taken</v>
      </c>
      <c r="J27" s="88" t="str">
        <f>IF(LEN(Table16[[#This Row],[Primary]]=3),SUBSTITUTE(Table16[[#This Row],[Primary]],"-",""),"")</f>
        <v/>
      </c>
    </row>
    <row r="28" spans="1:10" ht="12.75" customHeight="1" x14ac:dyDescent="0.25">
      <c r="A28" s="29" t="s">
        <v>4046</v>
      </c>
      <c r="B28" s="28" t="s">
        <v>331</v>
      </c>
      <c r="C28" s="28" t="s">
        <v>4039</v>
      </c>
      <c r="D28" s="7">
        <v>0</v>
      </c>
      <c r="E28" s="7"/>
      <c r="F28" s="85">
        <v>2</v>
      </c>
      <c r="G28" s="77"/>
      <c r="H28" s="2" t="str">
        <f>Table16[[#This Row],[Remove -]]&amp;(IF(Table16[[#This Row],[Pass]]&lt;&gt;"","-",""))&amp;Table16[[#This Row],[Pass]]&amp;" "&amp;Table16[[#This Row],[PassRush*]]&amp;(IF(Table16[[#This Row],[Secondar]]&lt;&gt;"","/ "&amp;Table16[[#This Row],[Secondar]]&amp;"-"&amp;Table16[[#This Row],[Pass]],""))</f>
        <v xml:space="preserve">0-2 </v>
      </c>
      <c r="I28" s="30" t="str">
        <f>IF(VLOOKUP(TRIM(A28),Rosters!C$1:C$2313,1,FALSE)=Table16[[#This Row],[Last]],"taken","AVAIL")</f>
        <v>taken</v>
      </c>
      <c r="J28" s="88" t="str">
        <f>IF(LEN(Table16[[#This Row],[Primary]]=3),SUBSTITUTE(Table16[[#This Row],[Primary]],"-",""),"")</f>
        <v>0</v>
      </c>
    </row>
    <row r="29" spans="1:10" ht="12.75" customHeight="1" x14ac:dyDescent="0.25">
      <c r="A29" s="29" t="s">
        <v>203</v>
      </c>
      <c r="B29" s="28" t="s">
        <v>364</v>
      </c>
      <c r="C29" s="28" t="s">
        <v>4039</v>
      </c>
      <c r="D29" s="83" t="s">
        <v>351</v>
      </c>
      <c r="E29" s="83"/>
      <c r="F29" s="85"/>
      <c r="G29" s="85"/>
      <c r="H29" s="94" t="str">
        <f>Table16[[#This Row],[Remove -]]&amp;(IF(Table16[[#This Row],[Pass]]&lt;&gt;"","-",""))&amp;Table16[[#This Row],[Pass]]&amp;" "&amp;Table16[[#This Row],[PassRush*]]&amp;(IF(Table16[[#This Row],[Secondar]]&lt;&gt;"","/ "&amp;Table16[[#This Row],[Secondar]]&amp;"-"&amp;Table16[[#This Row],[Pass]],""))</f>
        <v xml:space="preserve">04 </v>
      </c>
      <c r="I29" s="30" t="e">
        <f>IF(VLOOKUP(TRIM(A29),Rosters!C$1:C$2313,1,FALSE)=Table16[[#This Row],[Last]],"taken","AVAIL")</f>
        <v>#N/A</v>
      </c>
      <c r="J29" s="88" t="str">
        <f>IF(LEN(Table16[[#This Row],[Primary]]=3),SUBSTITUTE(Table16[[#This Row],[Primary]],"-",""),"")</f>
        <v>04</v>
      </c>
    </row>
    <row r="30" spans="1:10" ht="12.75" customHeight="1" x14ac:dyDescent="0.25">
      <c r="A30" s="29" t="s">
        <v>1117</v>
      </c>
      <c r="B30" s="28" t="s">
        <v>125</v>
      </c>
      <c r="C30" s="28" t="s">
        <v>4039</v>
      </c>
      <c r="D30" s="83" t="s">
        <v>351</v>
      </c>
      <c r="E30" s="83"/>
      <c r="F30" s="85">
        <v>5</v>
      </c>
      <c r="G30" s="85"/>
      <c r="H30" s="94" t="str">
        <f>Table16[[#This Row],[Remove -]]&amp;(IF(Table16[[#This Row],[Pass]]&lt;&gt;"","-",""))&amp;Table16[[#This Row],[Pass]]&amp;" "&amp;Table16[[#This Row],[PassRush*]]&amp;(IF(Table16[[#This Row],[Secondar]]&lt;&gt;"","/ "&amp;Table16[[#This Row],[Secondar]]&amp;"-"&amp;Table16[[#This Row],[Pass]],""))</f>
        <v xml:space="preserve">04-5 </v>
      </c>
      <c r="I30" s="30" t="str">
        <f>IF(VLOOKUP(TRIM(A30),Rosters!C$1:C$2313,1,FALSE)=Table16[[#This Row],[Last]],"taken","AVAIL")</f>
        <v>taken</v>
      </c>
      <c r="J30" s="88" t="str">
        <f>IF(LEN(Table16[[#This Row],[Primary]]=3),SUBSTITUTE(Table16[[#This Row],[Primary]],"-",""),"")</f>
        <v>04</v>
      </c>
    </row>
    <row r="31" spans="1:10" ht="12.75" customHeight="1" x14ac:dyDescent="0.25">
      <c r="A31" s="29" t="s">
        <v>3220</v>
      </c>
      <c r="B31" s="28" t="s">
        <v>4495</v>
      </c>
      <c r="C31" s="28" t="s">
        <v>4039</v>
      </c>
      <c r="D31" s="84"/>
      <c r="E31" s="84"/>
      <c r="F31" s="77"/>
      <c r="G31" s="77"/>
      <c r="H31" s="94" t="str">
        <f>Table16[[#This Row],[Remove -]]&amp;(IF(Table16[[#This Row],[Pass]]&lt;&gt;"","-",""))&amp;Table16[[#This Row],[Pass]]&amp;" "&amp;Table16[[#This Row],[PassRush*]]&amp;(IF(Table16[[#This Row],[Secondar]]&lt;&gt;"","/ "&amp;Table16[[#This Row],[Secondar]]&amp;"-"&amp;Table16[[#This Row],[Pass]],""))</f>
        <v xml:space="preserve"> </v>
      </c>
      <c r="I31" s="30" t="str">
        <f>IF(VLOOKUP(TRIM(A31),Rosters!C$1:C$2313,1,FALSE)=Table16[[#This Row],[Last]],"taken","AVAIL")</f>
        <v>taken</v>
      </c>
      <c r="J31" s="88" t="str">
        <f>IF(LEN(Table16[[#This Row],[Primary]]=3),SUBSTITUTE(Table16[[#This Row],[Primary]],"-",""),"")</f>
        <v/>
      </c>
    </row>
    <row r="32" spans="1:10" ht="12.75" customHeight="1" x14ac:dyDescent="0.25">
      <c r="A32" s="29" t="s">
        <v>793</v>
      </c>
      <c r="B32" s="28" t="s">
        <v>327</v>
      </c>
      <c r="C32" s="28" t="s">
        <v>4039</v>
      </c>
      <c r="D32" s="83" t="s">
        <v>328</v>
      </c>
      <c r="E32" s="83"/>
      <c r="F32" s="85"/>
      <c r="G32" s="85"/>
      <c r="H32" s="94" t="str">
        <f>Table16[[#This Row],[Remove -]]&amp;(IF(Table16[[#This Row],[Pass]]&lt;&gt;"","-",""))&amp;Table16[[#This Row],[Pass]]&amp;" "&amp;Table16[[#This Row],[PassRush*]]&amp;(IF(Table16[[#This Row],[Secondar]]&lt;&gt;"","/ "&amp;Table16[[#This Row],[Secondar]]&amp;"-"&amp;Table16[[#This Row],[Pass]],""))</f>
        <v xml:space="preserve">4 </v>
      </c>
      <c r="I32" s="30" t="str">
        <f>IF(VLOOKUP(TRIM(A32),Rosters!C$1:C$2313,1,FALSE)=Table16[[#This Row],[Last]],"taken","AVAIL")</f>
        <v>taken</v>
      </c>
      <c r="J32" s="88" t="str">
        <f>IF(LEN(Table16[[#This Row],[Primary]]=3),SUBSTITUTE(Table16[[#This Row],[Primary]],"-",""),"")</f>
        <v>4</v>
      </c>
    </row>
    <row r="33" spans="1:10" ht="12.75" customHeight="1" x14ac:dyDescent="0.25">
      <c r="A33" s="29" t="s">
        <v>2339</v>
      </c>
      <c r="B33" s="36" t="s">
        <v>4044</v>
      </c>
      <c r="C33" s="28" t="s">
        <v>4039</v>
      </c>
      <c r="D33" s="84"/>
      <c r="E33" s="77"/>
      <c r="F33" s="77"/>
      <c r="G33" s="77"/>
      <c r="H33" s="94" t="str">
        <f>Table16[[#This Row],[Remove -]]&amp;(IF(Table16[[#This Row],[Pass]]&lt;&gt;"","-",""))&amp;Table16[[#This Row],[Pass]]&amp;" "&amp;Table16[[#This Row],[PassRush*]]&amp;(IF(Table16[[#This Row],[Secondar]]&lt;&gt;"","/ "&amp;Table16[[#This Row],[Secondar]]&amp;"-"&amp;Table16[[#This Row],[Pass]],""))</f>
        <v xml:space="preserve"> </v>
      </c>
      <c r="I33" s="30" t="str">
        <f>IF(VLOOKUP(TRIM(A33),Rosters!C$1:C$2313,1,FALSE)=Table16[[#This Row],[Last]],"taken","AVAIL")</f>
        <v>taken</v>
      </c>
      <c r="J33" s="88" t="str">
        <f>IF(LEN(Table16[[#This Row],[Primary]]=3),SUBSTITUTE(Table16[[#This Row],[Primary]],"-",""),"")</f>
        <v/>
      </c>
    </row>
    <row r="34" spans="1:10" ht="12.75" customHeight="1" x14ac:dyDescent="0.25">
      <c r="A34" s="29" t="s">
        <v>1334</v>
      </c>
      <c r="B34" s="28" t="s">
        <v>4043</v>
      </c>
      <c r="C34" s="28" t="s">
        <v>4039</v>
      </c>
      <c r="D34" s="83" t="s">
        <v>365</v>
      </c>
      <c r="E34" s="83"/>
      <c r="F34" s="85">
        <v>2</v>
      </c>
      <c r="G34" s="85"/>
      <c r="H34" s="94" t="str">
        <f>Table16[[#This Row],[Remove -]]&amp;(IF(Table16[[#This Row],[Pass]]&lt;&gt;"","-",""))&amp;Table16[[#This Row],[Pass]]&amp;" "&amp;Table16[[#This Row],[PassRush*]]&amp;(IF(Table16[[#This Row],[Secondar]]&lt;&gt;"","/ "&amp;Table16[[#This Row],[Secondar]]&amp;"-"&amp;Table16[[#This Row],[Pass]],""))</f>
        <v xml:space="preserve">0-2 </v>
      </c>
      <c r="I34" s="30" t="str">
        <f>IF(VLOOKUP(TRIM(A34),Rosters!C$1:C$2313,1,FALSE)=Table16[[#This Row],[Last]],"taken","AVAIL")</f>
        <v>taken</v>
      </c>
      <c r="J34" s="88" t="str">
        <f>IF(LEN(Table16[[#This Row],[Primary]]=3),SUBSTITUTE(Table16[[#This Row],[Primary]],"-",""),"")</f>
        <v>0</v>
      </c>
    </row>
    <row r="35" spans="1:10" ht="12.75" customHeight="1" x14ac:dyDescent="0.25">
      <c r="A35" s="29" t="s">
        <v>3808</v>
      </c>
      <c r="B35" s="28" t="s">
        <v>171</v>
      </c>
      <c r="C35" s="28" t="s">
        <v>4039</v>
      </c>
      <c r="D35" s="31" t="s">
        <v>328</v>
      </c>
      <c r="E35" s="31"/>
      <c r="F35" s="7"/>
      <c r="G35" s="85"/>
      <c r="H35" s="94" t="str">
        <f>Table16[[#This Row],[Remove -]]&amp;(IF(Table16[[#This Row],[Pass]]&lt;&gt;"","-",""))&amp;Table16[[#This Row],[Pass]]&amp;" "&amp;Table16[[#This Row],[PassRush*]]&amp;(IF(Table16[[#This Row],[Secondar]]&lt;&gt;"","/ "&amp;Table16[[#This Row],[Secondar]]&amp;"-"&amp;Table16[[#This Row],[Pass]],""))</f>
        <v xml:space="preserve">4 </v>
      </c>
      <c r="I35" s="30" t="str">
        <f>IF(VLOOKUP(TRIM(A35),Rosters!C$1:C$2313,1,FALSE)=Table16[[#This Row],[Last]],"taken","AVAIL")</f>
        <v>taken</v>
      </c>
      <c r="J35" s="88" t="str">
        <f>IF(LEN(Table16[[#This Row],[Primary]]=3),SUBSTITUTE(Table16[[#This Row],[Primary]],"-",""),"")</f>
        <v>4</v>
      </c>
    </row>
    <row r="36" spans="1:10" ht="12.75" customHeight="1" x14ac:dyDescent="0.25">
      <c r="A36" s="29" t="s">
        <v>3256</v>
      </c>
      <c r="B36" s="28" t="s">
        <v>4042</v>
      </c>
      <c r="C36" s="28" t="s">
        <v>4039</v>
      </c>
      <c r="D36" s="7">
        <v>0</v>
      </c>
      <c r="E36" s="7">
        <v>4</v>
      </c>
      <c r="F36" s="85">
        <v>2</v>
      </c>
      <c r="G36" s="77"/>
      <c r="H36" s="2" t="str">
        <f>Table16[[#This Row],[Remove -]]&amp;(IF(Table16[[#This Row],[Pass]]&lt;&gt;"","-",""))&amp;Table16[[#This Row],[Pass]]&amp;" "&amp;Table16[[#This Row],[PassRush*]]&amp;(IF(Table16[[#This Row],[Secondar]]&lt;&gt;"","/ "&amp;Table16[[#This Row],[Secondar]]&amp;"-"&amp;Table16[[#This Row],[Pass]],""))</f>
        <v>0-2 / 4-2</v>
      </c>
      <c r="I36" s="30" t="str">
        <f>IF(VLOOKUP(TRIM(A36),Rosters!C$1:C$2313,1,FALSE)=Table16[[#This Row],[Last]],"taken","AVAIL")</f>
        <v>taken</v>
      </c>
      <c r="J36" s="88" t="str">
        <f>IF(LEN(Table16[[#This Row],[Primary]]=3),SUBSTITUTE(Table16[[#This Row],[Primary]],"-",""),"")</f>
        <v>0</v>
      </c>
    </row>
    <row r="37" spans="1:10" ht="12.75" customHeight="1" x14ac:dyDescent="0.25">
      <c r="A37" s="38" t="s">
        <v>3256</v>
      </c>
      <c r="B37" s="37" t="s">
        <v>4042</v>
      </c>
      <c r="C37" s="37" t="s">
        <v>4039</v>
      </c>
      <c r="D37" s="40">
        <v>0</v>
      </c>
      <c r="E37" s="40"/>
      <c r="F37" s="87">
        <v>2</v>
      </c>
      <c r="G37" s="80"/>
      <c r="H37" s="97" t="str">
        <f>Table16[[#This Row],[Remove -]]&amp;(IF(Table16[[#This Row],[Pass]]&lt;&gt;"","-",""))&amp;Table16[[#This Row],[Pass]]&amp;" "&amp;Table16[[#This Row],[PassRush*]]&amp;(IF(Table16[[#This Row],[Secondar]]&lt;&gt;"","/ "&amp;Table16[[#This Row],[Secondar]]&amp;"-"&amp;Table16[[#This Row],[Pass]],""))</f>
        <v xml:space="preserve">0-2 </v>
      </c>
      <c r="I37" s="30" t="str">
        <f>IF(VLOOKUP(TRIM(A37),Rosters!C$1:C$2313,1,FALSE)=Table16[[#This Row],[Last]],"taken","AVAIL")</f>
        <v>taken</v>
      </c>
      <c r="J37" s="88" t="str">
        <f>IF(LEN(Table16[[#This Row],[Primary]]=3),SUBSTITUTE(Table16[[#This Row],[Primary]],"-",""),"")</f>
        <v>0</v>
      </c>
    </row>
    <row r="38" spans="1:10" ht="12.75" customHeight="1" x14ac:dyDescent="0.25">
      <c r="A38" s="29" t="s">
        <v>3810</v>
      </c>
      <c r="B38" s="28" t="s">
        <v>4040</v>
      </c>
      <c r="C38" s="28" t="s">
        <v>4039</v>
      </c>
      <c r="D38" s="1"/>
      <c r="E38" s="1"/>
      <c r="F38"/>
      <c r="G38" s="77"/>
      <c r="H38" s="94" t="str">
        <f>Table16[[#This Row],[Remove -]]&amp;(IF(Table16[[#This Row],[Pass]]&lt;&gt;"","-",""))&amp;Table16[[#This Row],[Pass]]&amp;" "&amp;Table16[[#This Row],[PassRush*]]&amp;(IF(Table16[[#This Row],[Secondar]]&lt;&gt;"","/ "&amp;Table16[[#This Row],[Secondar]]&amp;"-"&amp;Table16[[#This Row],[Pass]],""))</f>
        <v xml:space="preserve"> </v>
      </c>
      <c r="I38" s="30" t="str">
        <f>IF(VLOOKUP(TRIM(A38),Rosters!C$1:C$2313,1,FALSE)=Table16[[#This Row],[Last]],"taken","AVAIL")</f>
        <v>taken</v>
      </c>
      <c r="J38" s="88" t="str">
        <f>IF(LEN(Table16[[#This Row],[Primary]]=3),SUBSTITUTE(Table16[[#This Row],[Primary]],"-",""),"")</f>
        <v/>
      </c>
    </row>
    <row r="39" spans="1:10" ht="12.75" customHeight="1" x14ac:dyDescent="0.25">
      <c r="A39" s="29" t="s">
        <v>77</v>
      </c>
      <c r="B39" s="28" t="s">
        <v>331</v>
      </c>
      <c r="C39" s="28" t="s">
        <v>4039</v>
      </c>
      <c r="D39" s="83" t="s">
        <v>365</v>
      </c>
      <c r="E39" s="83"/>
      <c r="F39" s="85">
        <v>0</v>
      </c>
      <c r="G39" s="85"/>
      <c r="H39" s="94" t="str">
        <f>Table16[[#This Row],[Remove -]]&amp;(IF(Table16[[#This Row],[Pass]]&lt;&gt;"","-",""))&amp;Table16[[#This Row],[Pass]]&amp;" "&amp;Table16[[#This Row],[PassRush*]]&amp;(IF(Table16[[#This Row],[Secondar]]&lt;&gt;"","/ "&amp;Table16[[#This Row],[Secondar]]&amp;"-"&amp;Table16[[#This Row],[Pass]],""))</f>
        <v xml:space="preserve">0-0 </v>
      </c>
      <c r="I39" s="30" t="str">
        <f>IF(VLOOKUP(TRIM(A39),Rosters!C$1:C$2313,1,FALSE)=Table16[[#This Row],[Last]],"taken","AVAIL")</f>
        <v>taken</v>
      </c>
      <c r="J39" s="88" t="str">
        <f>IF(LEN(Table16[[#This Row],[Primary]]=3),SUBSTITUTE(Table16[[#This Row],[Primary]],"-",""),"")</f>
        <v>0</v>
      </c>
    </row>
    <row r="40" spans="1:10" ht="12.75" customHeight="1" x14ac:dyDescent="0.25">
      <c r="A40" s="29" t="s">
        <v>1714</v>
      </c>
      <c r="B40" s="28" t="s">
        <v>40</v>
      </c>
      <c r="C40" s="28" t="s">
        <v>4039</v>
      </c>
      <c r="D40" s="83" t="s">
        <v>328</v>
      </c>
      <c r="E40" s="83"/>
      <c r="F40" s="85">
        <v>3</v>
      </c>
      <c r="G40" s="85"/>
      <c r="H40" s="94" t="str">
        <f>Table16[[#This Row],[Remove -]]&amp;(IF(Table16[[#This Row],[Pass]]&lt;&gt;"","-",""))&amp;Table16[[#This Row],[Pass]]&amp;" "&amp;Table16[[#This Row],[PassRush*]]&amp;(IF(Table16[[#This Row],[Secondar]]&lt;&gt;"","/ "&amp;Table16[[#This Row],[Secondar]]&amp;"-"&amp;Table16[[#This Row],[Pass]],""))</f>
        <v xml:space="preserve">4-3 </v>
      </c>
      <c r="I40" s="30" t="str">
        <f>IF(VLOOKUP(TRIM(A40),Rosters!C$1:C$2313,1,FALSE)=Table16[[#This Row],[Last]],"taken","AVAIL")</f>
        <v>taken</v>
      </c>
      <c r="J40" s="88" t="str">
        <f>IF(LEN(Table16[[#This Row],[Primary]]=3),SUBSTITUTE(Table16[[#This Row],[Primary]],"-",""),"")</f>
        <v>4</v>
      </c>
    </row>
    <row r="41" spans="1:10" ht="12.75" customHeight="1" x14ac:dyDescent="0.25">
      <c r="A41" s="29" t="s">
        <v>723</v>
      </c>
      <c r="B41" s="28" t="s">
        <v>529</v>
      </c>
      <c r="C41" s="28" t="s">
        <v>4039</v>
      </c>
      <c r="D41" s="31" t="s">
        <v>328</v>
      </c>
      <c r="E41" s="31"/>
      <c r="F41" s="7"/>
      <c r="G41" s="85"/>
      <c r="H41" s="94" t="str">
        <f>Table16[[#This Row],[Remove -]]&amp;(IF(Table16[[#This Row],[Pass]]&lt;&gt;"","-",""))&amp;Table16[[#This Row],[Pass]]&amp;" "&amp;Table16[[#This Row],[PassRush*]]&amp;(IF(Table16[[#This Row],[Secondar]]&lt;&gt;"","/ "&amp;Table16[[#This Row],[Secondar]]&amp;"-"&amp;Table16[[#This Row],[Pass]],""))</f>
        <v xml:space="preserve">4 </v>
      </c>
      <c r="I41" s="30" t="str">
        <f>IF(VLOOKUP(TRIM(A41),Rosters!C$1:C$2313,1,FALSE)=Table16[[#This Row],[Last]],"taken","AVAIL")</f>
        <v>taken</v>
      </c>
      <c r="J41" s="88" t="str">
        <f>IF(LEN(Table16[[#This Row],[Primary]]=3),SUBSTITUTE(Table16[[#This Row],[Primary]],"-",""),"")</f>
        <v>4</v>
      </c>
    </row>
    <row r="42" spans="1:10" ht="12.75" customHeight="1" x14ac:dyDescent="0.25">
      <c r="A42" s="29" t="s">
        <v>1533</v>
      </c>
      <c r="B42" s="28" t="s">
        <v>4043</v>
      </c>
      <c r="C42" s="28" t="s">
        <v>4039</v>
      </c>
      <c r="D42" s="83" t="s">
        <v>365</v>
      </c>
      <c r="E42" s="83"/>
      <c r="F42" s="85">
        <v>3</v>
      </c>
      <c r="G42" s="85"/>
      <c r="H42" s="94" t="str">
        <f>Table16[[#This Row],[Remove -]]&amp;(IF(Table16[[#This Row],[Pass]]&lt;&gt;"","-",""))&amp;Table16[[#This Row],[Pass]]&amp;" "&amp;Table16[[#This Row],[PassRush*]]&amp;(IF(Table16[[#This Row],[Secondar]]&lt;&gt;"","/ "&amp;Table16[[#This Row],[Secondar]]&amp;"-"&amp;Table16[[#This Row],[Pass]],""))</f>
        <v xml:space="preserve">0-3 </v>
      </c>
      <c r="I42" s="30" t="str">
        <f>IF(VLOOKUP(TRIM(A42),Rosters!C$1:C$2313,1,FALSE)=Table16[[#This Row],[Last]],"taken","AVAIL")</f>
        <v>taken</v>
      </c>
      <c r="J42" s="88" t="str">
        <f>IF(LEN(Table16[[#This Row],[Primary]]=3),SUBSTITUTE(Table16[[#This Row],[Primary]],"-",""),"")</f>
        <v>0</v>
      </c>
    </row>
    <row r="43" spans="1:10" ht="12.75" customHeight="1" x14ac:dyDescent="0.25">
      <c r="A43" s="29" t="s">
        <v>983</v>
      </c>
      <c r="B43" s="28" t="s">
        <v>507</v>
      </c>
      <c r="C43" s="28" t="s">
        <v>4039</v>
      </c>
      <c r="D43" s="7">
        <v>4</v>
      </c>
      <c r="E43" s="7"/>
      <c r="F43" s="85">
        <v>5</v>
      </c>
      <c r="G43" s="77"/>
      <c r="H43" s="2" t="str">
        <f>Table16[[#This Row],[Remove -]]&amp;(IF(Table16[[#This Row],[Pass]]&lt;&gt;"","-",""))&amp;Table16[[#This Row],[Pass]]&amp;" "&amp;Table16[[#This Row],[PassRush*]]&amp;(IF(Table16[[#This Row],[Secondar]]&lt;&gt;"","/ "&amp;Table16[[#This Row],[Secondar]]&amp;"-"&amp;Table16[[#This Row],[Pass]],""))</f>
        <v xml:space="preserve">4-5 </v>
      </c>
      <c r="I43" s="30" t="str">
        <f>IF(VLOOKUP(TRIM(A43),Rosters!C$1:C$2313,1,FALSE)=Table16[[#This Row],[Last]],"taken","AVAIL")</f>
        <v>taken</v>
      </c>
      <c r="J43" s="88" t="str">
        <f>IF(LEN(Table16[[#This Row],[Primary]]=3),SUBSTITUTE(Table16[[#This Row],[Primary]],"-",""),"")</f>
        <v>4</v>
      </c>
    </row>
    <row r="44" spans="1:10" ht="12.75" customHeight="1" x14ac:dyDescent="0.25">
      <c r="A44" s="29" t="s">
        <v>2784</v>
      </c>
      <c r="B44" s="28" t="s">
        <v>123</v>
      </c>
      <c r="C44" s="28" t="s">
        <v>4039</v>
      </c>
      <c r="D44" s="83" t="s">
        <v>351</v>
      </c>
      <c r="E44" s="83"/>
      <c r="F44" s="85">
        <v>12</v>
      </c>
      <c r="G44" s="85">
        <v>6</v>
      </c>
      <c r="H44" s="94" t="str">
        <f>Table16[[#This Row],[Remove -]]&amp;(IF(Table16[[#This Row],[Pass]]&lt;&gt;"","-",""))&amp;Table16[[#This Row],[Pass]]&amp;" "&amp;Table16[[#This Row],[PassRush*]]&amp;(IF(Table16[[#This Row],[Secondar]]&lt;&gt;"","/ "&amp;Table16[[#This Row],[Secondar]]&amp;"-"&amp;Table16[[#This Row],[Pass]],""))</f>
        <v>04-12 6</v>
      </c>
      <c r="I44" s="30" t="str">
        <f>IF(VLOOKUP(TRIM(A44),Rosters!C$1:C$2313,1,FALSE)=Table16[[#This Row],[Last]],"taken","AVAIL")</f>
        <v>taken</v>
      </c>
      <c r="J44" s="88" t="str">
        <f>IF(LEN(Table16[[#This Row],[Primary]]=3),SUBSTITUTE(Table16[[#This Row],[Primary]],"-",""),"")</f>
        <v>04</v>
      </c>
    </row>
    <row r="45" spans="1:10" ht="12.75" customHeight="1" x14ac:dyDescent="0.25">
      <c r="A45" s="29" t="s">
        <v>4052</v>
      </c>
      <c r="B45" s="28" t="s">
        <v>64</v>
      </c>
      <c r="C45" s="28" t="s">
        <v>4039</v>
      </c>
      <c r="D45" s="31" t="s">
        <v>479</v>
      </c>
      <c r="E45" s="31"/>
      <c r="F45" s="7">
        <v>4</v>
      </c>
      <c r="G45" s="85"/>
      <c r="H45" s="2" t="str">
        <f>Table16[[#This Row],[Remove -]]&amp;(IF(Table16[[#This Row],[Pass]]&lt;&gt;"","-",""))&amp;Table16[[#This Row],[Pass]]&amp;" "&amp;Table16[[#This Row],[PassRush*]]&amp;(IF(Table16[[#This Row],[Secondar]]&lt;&gt;"","/ "&amp;Table16[[#This Row],[Secondar]]&amp;"-"&amp;Table16[[#This Row],[Pass]],""))</f>
        <v xml:space="preserve">40-4 </v>
      </c>
      <c r="I45" s="30" t="str">
        <f>IF(VLOOKUP(TRIM(A45),Rosters!C$1:C$2313,1,FALSE)=Table16[[#This Row],[Last]],"taken","AVAIL")</f>
        <v>taken</v>
      </c>
      <c r="J45" s="88" t="str">
        <f>IF(LEN(Table16[[#This Row],[Primary]]=3),SUBSTITUTE(Table16[[#This Row],[Primary]],"-",""),"")</f>
        <v>40</v>
      </c>
    </row>
    <row r="46" spans="1:10" ht="12.75" customHeight="1" x14ac:dyDescent="0.25">
      <c r="A46" s="29" t="s">
        <v>4049</v>
      </c>
      <c r="B46" s="28" t="s">
        <v>193</v>
      </c>
      <c r="C46" s="28" t="s">
        <v>4039</v>
      </c>
      <c r="D46"/>
      <c r="E46"/>
      <c r="F46" s="77"/>
      <c r="G46" s="77"/>
      <c r="H46" s="94" t="str">
        <f>Table16[[#This Row],[Remove -]]&amp;(IF(Table16[[#This Row],[Pass]]&lt;&gt;"","-",""))&amp;Table16[[#This Row],[Pass]]&amp;" "&amp;Table16[[#This Row],[PassRush*]]&amp;(IF(Table16[[#This Row],[Secondar]]&lt;&gt;"","/ "&amp;Table16[[#This Row],[Secondar]]&amp;"-"&amp;Table16[[#This Row],[Pass]],""))</f>
        <v xml:space="preserve"> </v>
      </c>
      <c r="I46" s="30" t="str">
        <f>IF(VLOOKUP(TRIM(A46),Rosters!C$1:C$2313,1,FALSE)=Table16[[#This Row],[Last]],"taken","AVAIL")</f>
        <v>taken</v>
      </c>
      <c r="J46" s="88" t="str">
        <f>IF(LEN(Table16[[#This Row],[Primary]]=3),SUBSTITUTE(Table16[[#This Row],[Primary]],"-",""),"")</f>
        <v/>
      </c>
    </row>
    <row r="47" spans="1:10" ht="12.75" customHeight="1" x14ac:dyDescent="0.25">
      <c r="A47" s="29" t="s">
        <v>2367</v>
      </c>
      <c r="B47" s="28" t="s">
        <v>226</v>
      </c>
      <c r="C47" s="28" t="s">
        <v>4039</v>
      </c>
      <c r="D47" s="85">
        <v>0</v>
      </c>
      <c r="E47" s="85"/>
      <c r="F47" s="85">
        <v>4</v>
      </c>
      <c r="G47" s="77"/>
      <c r="H47" s="94" t="str">
        <f>Table16[[#This Row],[Remove -]]&amp;(IF(Table16[[#This Row],[Pass]]&lt;&gt;"","-",""))&amp;Table16[[#This Row],[Pass]]&amp;" "&amp;Table16[[#This Row],[PassRush*]]&amp;(IF(Table16[[#This Row],[Secondar]]&lt;&gt;"","/ "&amp;Table16[[#This Row],[Secondar]]&amp;"-"&amp;Table16[[#This Row],[Pass]],""))</f>
        <v xml:space="preserve">0-4 </v>
      </c>
      <c r="I47" s="30" t="str">
        <f>IF(VLOOKUP(TRIM(A47),Rosters!C$1:C$2313,1,FALSE)=Table16[[#This Row],[Last]],"taken","AVAIL")</f>
        <v>taken</v>
      </c>
      <c r="J47" s="88" t="str">
        <f>IF(LEN(Table16[[#This Row],[Primary]]=3),SUBSTITUTE(Table16[[#This Row],[Primary]],"-",""),"")</f>
        <v>0</v>
      </c>
    </row>
    <row r="48" spans="1:10" ht="12.75" customHeight="1" x14ac:dyDescent="0.25">
      <c r="A48" s="29" t="s">
        <v>3946</v>
      </c>
      <c r="B48" s="28" t="s">
        <v>364</v>
      </c>
      <c r="C48" s="28" t="s">
        <v>4039</v>
      </c>
      <c r="D48" s="83" t="s">
        <v>349</v>
      </c>
      <c r="E48" s="83"/>
      <c r="F48" s="85"/>
      <c r="G48" s="85"/>
      <c r="H48" s="94" t="str">
        <f>Table16[[#This Row],[Remove -]]&amp;(IF(Table16[[#This Row],[Pass]]&lt;&gt;"","-",""))&amp;Table16[[#This Row],[Pass]]&amp;" "&amp;Table16[[#This Row],[PassRush*]]&amp;(IF(Table16[[#This Row],[Secondar]]&lt;&gt;"","/ "&amp;Table16[[#This Row],[Secondar]]&amp;"-"&amp;Table16[[#This Row],[Pass]],""))</f>
        <v xml:space="preserve">00 </v>
      </c>
      <c r="I48" s="30" t="str">
        <f>IF(VLOOKUP(TRIM(A48),Rosters!C$1:C$2313,1,FALSE)=Table16[[#This Row],[Last]],"taken","AVAIL")</f>
        <v>taken</v>
      </c>
      <c r="J48" s="88" t="str">
        <f>IF(LEN(Table16[[#This Row],[Primary]]=3),SUBSTITUTE(Table16[[#This Row],[Primary]],"-",""),"")</f>
        <v>00</v>
      </c>
    </row>
    <row r="49" spans="1:10" ht="12.75" customHeight="1" x14ac:dyDescent="0.25">
      <c r="A49" s="29" t="s">
        <v>3947</v>
      </c>
      <c r="B49" s="28" t="s">
        <v>532</v>
      </c>
      <c r="C49" s="28" t="s">
        <v>4039</v>
      </c>
      <c r="D49" s="31" t="s">
        <v>227</v>
      </c>
      <c r="E49" s="31"/>
      <c r="F49" s="7"/>
      <c r="G49" s="85"/>
      <c r="H49" s="94" t="str">
        <f>Table16[[#This Row],[Remove -]]&amp;(IF(Table16[[#This Row],[Pass]]&lt;&gt;"","-",""))&amp;Table16[[#This Row],[Pass]]&amp;" "&amp;Table16[[#This Row],[PassRush*]]&amp;(IF(Table16[[#This Row],[Secondar]]&lt;&gt;"","/ "&amp;Table16[[#This Row],[Secondar]]&amp;"-"&amp;Table16[[#This Row],[Pass]],""))</f>
        <v xml:space="preserve">44 </v>
      </c>
      <c r="I49" s="30" t="str">
        <f>IF(VLOOKUP(TRIM(A49),Rosters!C$1:C$2313,1,FALSE)=Table16[[#This Row],[Last]],"taken","AVAIL")</f>
        <v>taken</v>
      </c>
      <c r="J49" s="88" t="str">
        <f>IF(LEN(Table16[[#This Row],[Primary]]=3),SUBSTITUTE(Table16[[#This Row],[Primary]],"-",""),"")</f>
        <v>44</v>
      </c>
    </row>
    <row r="50" spans="1:10" ht="12.75" customHeight="1" x14ac:dyDescent="0.25">
      <c r="A50" s="29" t="s">
        <v>2827</v>
      </c>
      <c r="B50" s="28" t="s">
        <v>387</v>
      </c>
      <c r="C50" s="28" t="s">
        <v>4039</v>
      </c>
      <c r="D50" s="83" t="s">
        <v>349</v>
      </c>
      <c r="E50" s="83"/>
      <c r="F50" s="85">
        <v>3</v>
      </c>
      <c r="G50" s="85"/>
      <c r="H50" s="94" t="str">
        <f>Table16[[#This Row],[Remove -]]&amp;(IF(Table16[[#This Row],[Pass]]&lt;&gt;"","-",""))&amp;Table16[[#This Row],[Pass]]&amp;" "&amp;Table16[[#This Row],[PassRush*]]&amp;(IF(Table16[[#This Row],[Secondar]]&lt;&gt;"","/ "&amp;Table16[[#This Row],[Secondar]]&amp;"-"&amp;Table16[[#This Row],[Pass]],""))</f>
        <v xml:space="preserve">00-3 </v>
      </c>
      <c r="I50" s="30" t="str">
        <f>IF(VLOOKUP(TRIM(A50),Rosters!C$1:C$2313,1,FALSE)=Table16[[#This Row],[Last]],"taken","AVAIL")</f>
        <v>taken</v>
      </c>
      <c r="J50" s="88" t="str">
        <f>IF(LEN(Table16[[#This Row],[Primary]]=3),SUBSTITUTE(Table16[[#This Row],[Primary]],"-",""),"")</f>
        <v>00</v>
      </c>
    </row>
    <row r="51" spans="1:10" ht="12.75" customHeight="1" x14ac:dyDescent="0.25">
      <c r="A51" s="33" t="s">
        <v>2385</v>
      </c>
      <c r="B51" s="32" t="s">
        <v>128</v>
      </c>
      <c r="C51" s="32" t="s">
        <v>4039</v>
      </c>
      <c r="D51" s="35">
        <v>6</v>
      </c>
      <c r="E51" s="35"/>
      <c r="F51" s="86">
        <v>0</v>
      </c>
      <c r="G51" s="79"/>
      <c r="H51" s="98" t="str">
        <f>Table16[[#This Row],[Remove -]]&amp;(IF(Table16[[#This Row],[Pass]]&lt;&gt;"","-",""))&amp;Table16[[#This Row],[Pass]]&amp;" "&amp;Table16[[#This Row],[PassRush*]]&amp;(IF(Table16[[#This Row],[Secondar]]&lt;&gt;"","/ "&amp;Table16[[#This Row],[Secondar]]&amp;"-"&amp;Table16[[#This Row],[Pass]],""))</f>
        <v xml:space="preserve">6-0 </v>
      </c>
      <c r="I51" s="30" t="str">
        <f>IF(VLOOKUP(TRIM(A51),Rosters!C$1:C$2313,1,FALSE)=Table16[[#This Row],[Last]],"taken","AVAIL")</f>
        <v>taken</v>
      </c>
      <c r="J51" s="88" t="str">
        <f>IF(LEN(Table16[[#This Row],[Primary]]=3),SUBSTITUTE(Table16[[#This Row],[Primary]],"-",""),"")</f>
        <v>6</v>
      </c>
    </row>
    <row r="52" spans="1:10" ht="12.75" customHeight="1" x14ac:dyDescent="0.25">
      <c r="A52" s="29" t="s">
        <v>1367</v>
      </c>
      <c r="B52" s="28" t="s">
        <v>368</v>
      </c>
      <c r="C52" s="28" t="s">
        <v>4053</v>
      </c>
      <c r="D52" s="83" t="s">
        <v>351</v>
      </c>
      <c r="E52" s="83"/>
      <c r="F52" s="85"/>
      <c r="G52" s="85"/>
      <c r="H52" s="94" t="str">
        <f>Table16[[#This Row],[Remove -]]&amp;(IF(Table16[[#This Row],[Pass]]&lt;&gt;"","-",""))&amp;Table16[[#This Row],[Pass]]&amp;" "&amp;Table16[[#This Row],[PassRush*]]&amp;(IF(Table16[[#This Row],[Secondar]]&lt;&gt;"","/ "&amp;Table16[[#This Row],[Secondar]]&amp;"-"&amp;Table16[[#This Row],[Pass]],""))</f>
        <v xml:space="preserve">04 </v>
      </c>
      <c r="I52" s="30" t="str">
        <f>IF(VLOOKUP(TRIM(A52),Rosters!C$1:C$2313,1,FALSE)=Table16[[#This Row],[Last]],"taken","AVAIL")</f>
        <v>taken</v>
      </c>
      <c r="J52" s="88" t="str">
        <f>IF(LEN(Table16[[#This Row],[Primary]]=3),SUBSTITUTE(Table16[[#This Row],[Primary]],"-",""),"")</f>
        <v>04</v>
      </c>
    </row>
    <row r="53" spans="1:10" ht="12.75" customHeight="1" x14ac:dyDescent="0.25">
      <c r="A53" s="29" t="s">
        <v>2552</v>
      </c>
      <c r="B53" s="28" t="s">
        <v>4043</v>
      </c>
      <c r="C53" s="28" t="s">
        <v>4053</v>
      </c>
      <c r="D53" s="83" t="s">
        <v>365</v>
      </c>
      <c r="E53" s="83"/>
      <c r="F53" s="85">
        <v>2</v>
      </c>
      <c r="G53" s="85"/>
      <c r="H53" s="94" t="str">
        <f>Table16[[#This Row],[Remove -]]&amp;(IF(Table16[[#This Row],[Pass]]&lt;&gt;"","-",""))&amp;Table16[[#This Row],[Pass]]&amp;" "&amp;Table16[[#This Row],[PassRush*]]&amp;(IF(Table16[[#This Row],[Secondar]]&lt;&gt;"","/ "&amp;Table16[[#This Row],[Secondar]]&amp;"-"&amp;Table16[[#This Row],[Pass]],""))</f>
        <v xml:space="preserve">0-2 </v>
      </c>
      <c r="I53" s="30" t="e">
        <f>IF(VLOOKUP(TRIM(A53),Rosters!C$1:C$2313,1,FALSE)=Table16[[#This Row],[Last]],"taken","AVAIL")</f>
        <v>#N/A</v>
      </c>
      <c r="J53" s="88" t="str">
        <f>IF(LEN(Table16[[#This Row],[Primary]]=3),SUBSTITUTE(Table16[[#This Row],[Primary]],"-",""),"")</f>
        <v>0</v>
      </c>
    </row>
    <row r="54" spans="1:10" ht="12.75" customHeight="1" x14ac:dyDescent="0.25">
      <c r="A54" s="29" t="s">
        <v>4060</v>
      </c>
      <c r="B54" s="28" t="s">
        <v>283</v>
      </c>
      <c r="C54" s="28" t="s">
        <v>4053</v>
      </c>
      <c r="D54"/>
      <c r="E54"/>
      <c r="F54" s="77"/>
      <c r="G54" s="77"/>
      <c r="H54" s="94" t="str">
        <f>Table16[[#This Row],[Remove -]]&amp;(IF(Table16[[#This Row],[Pass]]&lt;&gt;"","-",""))&amp;Table16[[#This Row],[Pass]]&amp;" "&amp;Table16[[#This Row],[PassRush*]]&amp;(IF(Table16[[#This Row],[Secondar]]&lt;&gt;"","/ "&amp;Table16[[#This Row],[Secondar]]&amp;"-"&amp;Table16[[#This Row],[Pass]],""))</f>
        <v xml:space="preserve"> </v>
      </c>
      <c r="I54" s="30" t="e">
        <f>IF(VLOOKUP(TRIM(A54),Rosters!C$1:C$2313,1,FALSE)=Table16[[#This Row],[Last]],"taken","AVAIL")</f>
        <v>#N/A</v>
      </c>
      <c r="J54" s="88" t="str">
        <f>IF(LEN(Table16[[#This Row],[Primary]]=3),SUBSTITUTE(Table16[[#This Row],[Primary]],"-",""),"")</f>
        <v/>
      </c>
    </row>
    <row r="55" spans="1:10" ht="12.75" customHeight="1" x14ac:dyDescent="0.25">
      <c r="A55" s="29" t="s">
        <v>726</v>
      </c>
      <c r="B55" s="28" t="s">
        <v>507</v>
      </c>
      <c r="C55" s="28" t="s">
        <v>4053</v>
      </c>
      <c r="D55" s="7">
        <v>0</v>
      </c>
      <c r="E55" s="7"/>
      <c r="F55" s="85">
        <v>5</v>
      </c>
      <c r="G55"/>
      <c r="H55" s="2" t="str">
        <f>Table16[[#This Row],[Remove -]]&amp;(IF(Table16[[#This Row],[Pass]]&lt;&gt;"","-",""))&amp;Table16[[#This Row],[Pass]]&amp;" "&amp;Table16[[#This Row],[PassRush*]]&amp;(IF(Table16[[#This Row],[Secondar]]&lt;&gt;"","/ "&amp;Table16[[#This Row],[Secondar]]&amp;"-"&amp;Table16[[#This Row],[Pass]],""))</f>
        <v xml:space="preserve">0-5 </v>
      </c>
      <c r="I55" s="30" t="str">
        <f>IF(VLOOKUP(TRIM(A55),Rosters!C$1:C$2313,1,FALSE)=Table16[[#This Row],[Last]],"taken","AVAIL")</f>
        <v>taken</v>
      </c>
      <c r="J55" s="88" t="str">
        <f>IF(LEN(Table16[[#This Row],[Primary]]=3),SUBSTITUTE(Table16[[#This Row],[Primary]],"-",""),"")</f>
        <v>0</v>
      </c>
    </row>
    <row r="56" spans="1:10" ht="12.75" customHeight="1" x14ac:dyDescent="0.25">
      <c r="A56" s="29" t="s">
        <v>3541</v>
      </c>
      <c r="B56" s="28" t="s">
        <v>331</v>
      </c>
      <c r="C56" s="28" t="s">
        <v>4053</v>
      </c>
      <c r="D56" s="83" t="s">
        <v>365</v>
      </c>
      <c r="E56" s="83"/>
      <c r="F56" s="85">
        <v>2</v>
      </c>
      <c r="G56" s="85"/>
      <c r="H56" s="94" t="str">
        <f>Table16[[#This Row],[Remove -]]&amp;(IF(Table16[[#This Row],[Pass]]&lt;&gt;"","-",""))&amp;Table16[[#This Row],[Pass]]&amp;" "&amp;Table16[[#This Row],[PassRush*]]&amp;(IF(Table16[[#This Row],[Secondar]]&lt;&gt;"","/ "&amp;Table16[[#This Row],[Secondar]]&amp;"-"&amp;Table16[[#This Row],[Pass]],""))</f>
        <v xml:space="preserve">0-2 </v>
      </c>
      <c r="I56" s="30" t="str">
        <f>IF(VLOOKUP(TRIM(A56),Rosters!C$1:C$2313,1,FALSE)=Table16[[#This Row],[Last]],"taken","AVAIL")</f>
        <v>taken</v>
      </c>
      <c r="J56" s="88" t="str">
        <f>IF(LEN(Table16[[#This Row],[Primary]]=3),SUBSTITUTE(Table16[[#This Row],[Primary]],"-",""),"")</f>
        <v>0</v>
      </c>
    </row>
    <row r="57" spans="1:10" ht="12.75" customHeight="1" x14ac:dyDescent="0.25">
      <c r="A57" s="29" t="s">
        <v>4063</v>
      </c>
      <c r="B57" s="28" t="s">
        <v>331</v>
      </c>
      <c r="C57" s="28" t="s">
        <v>4053</v>
      </c>
      <c r="D57" s="83" t="s">
        <v>328</v>
      </c>
      <c r="E57" s="83"/>
      <c r="F57" s="85">
        <v>0</v>
      </c>
      <c r="G57" s="85"/>
      <c r="H57" s="94" t="str">
        <f>Table16[[#This Row],[Remove -]]&amp;(IF(Table16[[#This Row],[Pass]]&lt;&gt;"","-",""))&amp;Table16[[#This Row],[Pass]]&amp;" "&amp;Table16[[#This Row],[PassRush*]]&amp;(IF(Table16[[#This Row],[Secondar]]&lt;&gt;"","/ "&amp;Table16[[#This Row],[Secondar]]&amp;"-"&amp;Table16[[#This Row],[Pass]],""))</f>
        <v xml:space="preserve">4-0 </v>
      </c>
      <c r="I57" s="30" t="str">
        <f>IF(VLOOKUP(TRIM(A57),Rosters!C$1:C$2313,1,FALSE)=Table16[[#This Row],[Last]],"taken","AVAIL")</f>
        <v>taken</v>
      </c>
      <c r="J57" s="88" t="str">
        <f>IF(LEN(Table16[[#This Row],[Primary]]=3),SUBSTITUTE(Table16[[#This Row],[Primary]],"-",""),"")</f>
        <v>4</v>
      </c>
    </row>
    <row r="58" spans="1:10" ht="12.75" customHeight="1" x14ac:dyDescent="0.25">
      <c r="A58" s="29" t="s">
        <v>1415</v>
      </c>
      <c r="B58" s="28" t="s">
        <v>228</v>
      </c>
      <c r="C58" s="28" t="s">
        <v>4053</v>
      </c>
      <c r="D58" s="83" t="s">
        <v>328</v>
      </c>
      <c r="E58" s="83"/>
      <c r="F58" s="85">
        <v>1</v>
      </c>
      <c r="G58" s="85"/>
      <c r="H58" s="94" t="str">
        <f>Table16[[#This Row],[Remove -]]&amp;(IF(Table16[[#This Row],[Pass]]&lt;&gt;"","-",""))&amp;Table16[[#This Row],[Pass]]&amp;" "&amp;Table16[[#This Row],[PassRush*]]&amp;(IF(Table16[[#This Row],[Secondar]]&lt;&gt;"","/ "&amp;Table16[[#This Row],[Secondar]]&amp;"-"&amp;Table16[[#This Row],[Pass]],""))</f>
        <v xml:space="preserve">4-1 </v>
      </c>
      <c r="I58" s="30" t="str">
        <f>IF(VLOOKUP(TRIM(A58),Rosters!C$1:C$2313,1,FALSE)=Table16[[#This Row],[Last]],"taken","AVAIL")</f>
        <v>taken</v>
      </c>
      <c r="J58" s="88" t="str">
        <f>IF(LEN(Table16[[#This Row],[Primary]]=3),SUBSTITUTE(Table16[[#This Row],[Primary]],"-",""),"")</f>
        <v>4</v>
      </c>
    </row>
    <row r="59" spans="1:10" ht="12.75" customHeight="1" x14ac:dyDescent="0.25">
      <c r="A59" s="29" t="s">
        <v>1267</v>
      </c>
      <c r="B59" s="28" t="s">
        <v>364</v>
      </c>
      <c r="C59" s="28" t="s">
        <v>4053</v>
      </c>
      <c r="D59" s="83" t="s">
        <v>351</v>
      </c>
      <c r="E59" s="83"/>
      <c r="F59" s="85"/>
      <c r="G59" s="85"/>
      <c r="H59" s="94" t="str">
        <f>Table16[[#This Row],[Remove -]]&amp;(IF(Table16[[#This Row],[Pass]]&lt;&gt;"","-",""))&amp;Table16[[#This Row],[Pass]]&amp;" "&amp;Table16[[#This Row],[PassRush*]]&amp;(IF(Table16[[#This Row],[Secondar]]&lt;&gt;"","/ "&amp;Table16[[#This Row],[Secondar]]&amp;"-"&amp;Table16[[#This Row],[Pass]],""))</f>
        <v xml:space="preserve">04 </v>
      </c>
      <c r="I59" s="30" t="str">
        <f>IF(VLOOKUP(TRIM(A59),Rosters!C$1:C$2313,1,FALSE)=Table16[[#This Row],[Last]],"taken","AVAIL")</f>
        <v>taken</v>
      </c>
      <c r="J59" s="88" t="str">
        <f>IF(LEN(Table16[[#This Row],[Primary]]=3),SUBSTITUTE(Table16[[#This Row],[Primary]],"-",""),"")</f>
        <v>04</v>
      </c>
    </row>
    <row r="60" spans="1:10" ht="12.75" customHeight="1" x14ac:dyDescent="0.25">
      <c r="A60" s="29" t="s">
        <v>1831</v>
      </c>
      <c r="B60" s="28" t="s">
        <v>42</v>
      </c>
      <c r="C60" s="28" t="s">
        <v>4053</v>
      </c>
      <c r="D60" s="83" t="s">
        <v>328</v>
      </c>
      <c r="E60" s="83"/>
      <c r="F60" s="85">
        <v>4</v>
      </c>
      <c r="G60" s="85"/>
      <c r="H60" s="2" t="str">
        <f>Table16[[#This Row],[Remove -]]&amp;(IF(Table16[[#This Row],[Pass]]&lt;&gt;"","-",""))&amp;Table16[[#This Row],[Pass]]&amp;" "&amp;Table16[[#This Row],[PassRush*]]&amp;(IF(Table16[[#This Row],[Secondar]]&lt;&gt;"","/ "&amp;Table16[[#This Row],[Secondar]]&amp;"-"&amp;Table16[[#This Row],[Pass]],""))</f>
        <v xml:space="preserve">4-4 </v>
      </c>
      <c r="I60" s="30" t="str">
        <f>IF(VLOOKUP(TRIM(A60),Rosters!C$1:C$2313,1,FALSE)=Table16[[#This Row],[Last]],"taken","AVAIL")</f>
        <v>taken</v>
      </c>
      <c r="J60" s="88" t="str">
        <f>IF(LEN(Table16[[#This Row],[Primary]]=3),SUBSTITUTE(Table16[[#This Row],[Primary]],"-",""),"")</f>
        <v>4</v>
      </c>
    </row>
    <row r="61" spans="1:10" ht="12.75" customHeight="1" x14ac:dyDescent="0.25">
      <c r="A61" s="29" t="s">
        <v>3610</v>
      </c>
      <c r="B61" s="28" t="s">
        <v>283</v>
      </c>
      <c r="C61" s="28" t="s">
        <v>4053</v>
      </c>
      <c r="D61" s="77"/>
      <c r="E61" s="77"/>
      <c r="F61" s="77"/>
      <c r="G61" s="77"/>
      <c r="H61" s="94" t="str">
        <f>Table16[[#This Row],[Remove -]]&amp;(IF(Table16[[#This Row],[Pass]]&lt;&gt;"","-",""))&amp;Table16[[#This Row],[Pass]]&amp;" "&amp;Table16[[#This Row],[PassRush*]]&amp;(IF(Table16[[#This Row],[Secondar]]&lt;&gt;"","/ "&amp;Table16[[#This Row],[Secondar]]&amp;"-"&amp;Table16[[#This Row],[Pass]],""))</f>
        <v xml:space="preserve"> </v>
      </c>
      <c r="I61" s="30" t="str">
        <f>IF(VLOOKUP(TRIM(A61),Rosters!C$1:C$2313,1,FALSE)=Table16[[#This Row],[Last]],"taken","AVAIL")</f>
        <v>taken</v>
      </c>
      <c r="J61" s="88" t="str">
        <f>IF(LEN(Table16[[#This Row],[Primary]]=3),SUBSTITUTE(Table16[[#This Row],[Primary]],"-",""),"")</f>
        <v/>
      </c>
    </row>
    <row r="62" spans="1:10" ht="12.75" customHeight="1" x14ac:dyDescent="0.25">
      <c r="A62" s="29" t="s">
        <v>3622</v>
      </c>
      <c r="B62" s="28" t="s">
        <v>4055</v>
      </c>
      <c r="C62" s="28" t="s">
        <v>4053</v>
      </c>
      <c r="D62" s="7">
        <v>0</v>
      </c>
      <c r="E62" s="7">
        <v>0</v>
      </c>
      <c r="F62" s="85">
        <v>2</v>
      </c>
      <c r="G62" s="77"/>
      <c r="H62" s="2" t="str">
        <f>Table16[[#This Row],[Remove -]]&amp;(IF(Table16[[#This Row],[Pass]]&lt;&gt;"","-",""))&amp;Table16[[#This Row],[Pass]]&amp;" "&amp;Table16[[#This Row],[PassRush*]]&amp;(IF(Table16[[#This Row],[Secondar]]&lt;&gt;"","/ "&amp;Table16[[#This Row],[Secondar]]&amp;"-"&amp;Table16[[#This Row],[Pass]],""))</f>
        <v>0-2 / 0-2</v>
      </c>
      <c r="I62" s="30" t="str">
        <f>IF(VLOOKUP(TRIM(A62),Rosters!C$1:C$2313,1,FALSE)=Table16[[#This Row],[Last]],"taken","AVAIL")</f>
        <v>taken</v>
      </c>
      <c r="J62" s="88" t="str">
        <f>IF(LEN(Table16[[#This Row],[Primary]]=3),SUBSTITUTE(Table16[[#This Row],[Primary]],"-",""),"")</f>
        <v>0</v>
      </c>
    </row>
    <row r="63" spans="1:10" ht="12.75" customHeight="1" x14ac:dyDescent="0.25">
      <c r="A63" s="33" t="s">
        <v>3622</v>
      </c>
      <c r="B63" s="32" t="s">
        <v>4055</v>
      </c>
      <c r="C63" s="32" t="s">
        <v>4053</v>
      </c>
      <c r="D63" s="35">
        <v>0</v>
      </c>
      <c r="E63" s="35"/>
      <c r="F63" s="86">
        <v>2</v>
      </c>
      <c r="G63" s="79"/>
      <c r="H63" s="98" t="str">
        <f>Table16[[#This Row],[Remove -]]&amp;(IF(Table16[[#This Row],[Pass]]&lt;&gt;"","-",""))&amp;Table16[[#This Row],[Pass]]&amp;" "&amp;Table16[[#This Row],[PassRush*]]&amp;(IF(Table16[[#This Row],[Secondar]]&lt;&gt;"","/ "&amp;Table16[[#This Row],[Secondar]]&amp;"-"&amp;Table16[[#This Row],[Pass]],""))</f>
        <v xml:space="preserve">0-2 </v>
      </c>
      <c r="I63" s="30" t="str">
        <f>IF(VLOOKUP(TRIM(A63),Rosters!C$1:C$2313,1,FALSE)=Table16[[#This Row],[Last]],"taken","AVAIL")</f>
        <v>taken</v>
      </c>
      <c r="J63" s="88" t="str">
        <f>IF(LEN(Table16[[#This Row],[Primary]]=3),SUBSTITUTE(Table16[[#This Row],[Primary]],"-",""),"")</f>
        <v>0</v>
      </c>
    </row>
    <row r="64" spans="1:10" ht="12.75" customHeight="1" x14ac:dyDescent="0.25">
      <c r="A64" s="38" t="s">
        <v>1430</v>
      </c>
      <c r="B64" s="37" t="s">
        <v>344</v>
      </c>
      <c r="C64" s="37" t="s">
        <v>4053</v>
      </c>
      <c r="D64" s="87">
        <v>0</v>
      </c>
      <c r="E64" s="87"/>
      <c r="F64" s="87">
        <v>4</v>
      </c>
      <c r="G64" s="80"/>
      <c r="H64" s="96" t="str">
        <f>Table16[[#This Row],[Remove -]]&amp;(IF(Table16[[#This Row],[Pass]]&lt;&gt;"","-",""))&amp;Table16[[#This Row],[Pass]]&amp;" "&amp;Table16[[#This Row],[PassRush*]]&amp;(IF(Table16[[#This Row],[Secondar]]&lt;&gt;"","/ "&amp;Table16[[#This Row],[Secondar]]&amp;"-"&amp;Table16[[#This Row],[Pass]],""))</f>
        <v xml:space="preserve">0-4 </v>
      </c>
      <c r="I64" s="30" t="str">
        <f>IF(VLOOKUP(TRIM(A64),Rosters!C$1:C$2313,1,FALSE)=Table16[[#This Row],[Last]],"taken","AVAIL")</f>
        <v>taken</v>
      </c>
      <c r="J64" s="88" t="str">
        <f>IF(LEN(Table16[[#This Row],[Primary]]=3),SUBSTITUTE(Table16[[#This Row],[Primary]],"-",""),"")</f>
        <v>0</v>
      </c>
    </row>
    <row r="65" spans="1:10" ht="12.75" customHeight="1" x14ac:dyDescent="0.25">
      <c r="A65" s="29" t="s">
        <v>4064</v>
      </c>
      <c r="B65" s="28" t="s">
        <v>364</v>
      </c>
      <c r="C65" s="28" t="s">
        <v>4053</v>
      </c>
      <c r="D65" s="83" t="s">
        <v>349</v>
      </c>
      <c r="E65" s="83"/>
      <c r="F65" s="85"/>
      <c r="G65" s="85"/>
      <c r="H65" s="94" t="str">
        <f>Table16[[#This Row],[Remove -]]&amp;(IF(Table16[[#This Row],[Pass]]&lt;&gt;"","-",""))&amp;Table16[[#This Row],[Pass]]&amp;" "&amp;Table16[[#This Row],[PassRush*]]&amp;(IF(Table16[[#This Row],[Secondar]]&lt;&gt;"","/ "&amp;Table16[[#This Row],[Secondar]]&amp;"-"&amp;Table16[[#This Row],[Pass]],""))</f>
        <v xml:space="preserve">00 </v>
      </c>
      <c r="I65" s="30" t="e">
        <f>IF(VLOOKUP(TRIM(A65),Rosters!C$1:C$2313,1,FALSE)=Table16[[#This Row],[Last]],"taken","AVAIL")</f>
        <v>#N/A</v>
      </c>
      <c r="J65" s="88" t="str">
        <f>IF(LEN(Table16[[#This Row],[Primary]]=3),SUBSTITUTE(Table16[[#This Row],[Primary]],"-",""),"")</f>
        <v>00</v>
      </c>
    </row>
    <row r="66" spans="1:10" ht="12.75" customHeight="1" x14ac:dyDescent="0.25">
      <c r="A66" s="29" t="s">
        <v>2687</v>
      </c>
      <c r="B66" s="28" t="s">
        <v>4043</v>
      </c>
      <c r="C66" s="28" t="s">
        <v>4053</v>
      </c>
      <c r="D66" s="83" t="s">
        <v>365</v>
      </c>
      <c r="E66" s="83"/>
      <c r="F66" s="85">
        <v>4</v>
      </c>
      <c r="G66" s="85"/>
      <c r="H66" s="94" t="str">
        <f>Table16[[#This Row],[Remove -]]&amp;(IF(Table16[[#This Row],[Pass]]&lt;&gt;"","-",""))&amp;Table16[[#This Row],[Pass]]&amp;" "&amp;Table16[[#This Row],[PassRush*]]&amp;(IF(Table16[[#This Row],[Secondar]]&lt;&gt;"","/ "&amp;Table16[[#This Row],[Secondar]]&amp;"-"&amp;Table16[[#This Row],[Pass]],""))</f>
        <v xml:space="preserve">0-4 </v>
      </c>
      <c r="I66" s="30" t="str">
        <f>IF(VLOOKUP(TRIM(A66),Rosters!C$1:C$2313,1,FALSE)=Table16[[#This Row],[Last]],"taken","AVAIL")</f>
        <v>taken</v>
      </c>
      <c r="J66" s="88" t="str">
        <f>IF(LEN(Table16[[#This Row],[Primary]]=3),SUBSTITUTE(Table16[[#This Row],[Primary]],"-",""),"")</f>
        <v>0</v>
      </c>
    </row>
    <row r="67" spans="1:10" ht="12.75" customHeight="1" x14ac:dyDescent="0.25">
      <c r="A67" s="29" t="s">
        <v>4066</v>
      </c>
      <c r="B67" s="28" t="s">
        <v>4065</v>
      </c>
      <c r="C67" s="28" t="s">
        <v>4053</v>
      </c>
      <c r="D67" s="83" t="s">
        <v>351</v>
      </c>
      <c r="E67" s="83" t="s">
        <v>351</v>
      </c>
      <c r="F67" s="85">
        <v>3</v>
      </c>
      <c r="G67" s="85"/>
      <c r="H67" s="94" t="str">
        <f>Table16[[#This Row],[Remove -]]&amp;(IF(Table16[[#This Row],[Pass]]&lt;&gt;"","-",""))&amp;Table16[[#This Row],[Pass]]&amp;" "&amp;Table16[[#This Row],[PassRush*]]&amp;(IF(Table16[[#This Row],[Secondar]]&lt;&gt;"","/ "&amp;Table16[[#This Row],[Secondar]]&amp;"-"&amp;Table16[[#This Row],[Pass]],""))</f>
        <v>04-3 / 0-4-3</v>
      </c>
      <c r="I67" s="30" t="str">
        <f>IF(VLOOKUP(TRIM(A67),Rosters!C$1:C$2313,1,FALSE)=Table16[[#This Row],[Last]],"taken","AVAIL")</f>
        <v>taken</v>
      </c>
      <c r="J67" s="88" t="str">
        <f>IF(LEN(Table16[[#This Row],[Primary]]=3),SUBSTITUTE(Table16[[#This Row],[Primary]],"-",""),"")</f>
        <v>04</v>
      </c>
    </row>
    <row r="68" spans="1:10" ht="12.75" customHeight="1" x14ac:dyDescent="0.25">
      <c r="A68" s="29" t="s">
        <v>4057</v>
      </c>
      <c r="B68" s="28" t="s">
        <v>4056</v>
      </c>
      <c r="C68" s="28" t="s">
        <v>4053</v>
      </c>
      <c r="D68" s="85">
        <v>0</v>
      </c>
      <c r="E68" s="85">
        <v>0</v>
      </c>
      <c r="F68" s="85">
        <v>0</v>
      </c>
      <c r="G68" s="77"/>
      <c r="H68" s="2" t="str">
        <f>Table16[[#This Row],[Remove -]]&amp;(IF(Table16[[#This Row],[Pass]]&lt;&gt;"","-",""))&amp;Table16[[#This Row],[Pass]]&amp;" "&amp;Table16[[#This Row],[PassRush*]]&amp;(IF(Table16[[#This Row],[Secondar]]&lt;&gt;"","/ "&amp;Table16[[#This Row],[Secondar]]&amp;"-"&amp;Table16[[#This Row],[Pass]],""))</f>
        <v>0-0 / 0-0</v>
      </c>
      <c r="I68" s="30" t="str">
        <f>IF(VLOOKUP(TRIM(A68),Rosters!C$1:C$2313,1,FALSE)=Table16[[#This Row],[Last]],"taken","AVAIL")</f>
        <v>taken</v>
      </c>
      <c r="J68" s="88" t="str">
        <f>IF(LEN(Table16[[#This Row],[Primary]]=3),SUBSTITUTE(Table16[[#This Row],[Primary]],"-",""),"")</f>
        <v>0</v>
      </c>
    </row>
    <row r="69" spans="1:10" ht="12.75" customHeight="1" x14ac:dyDescent="0.25">
      <c r="A69" s="38" t="s">
        <v>3661</v>
      </c>
      <c r="B69" s="37" t="s">
        <v>344</v>
      </c>
      <c r="C69" s="37" t="s">
        <v>4053</v>
      </c>
      <c r="D69" s="87">
        <v>0</v>
      </c>
      <c r="E69" s="87"/>
      <c r="F69" s="87">
        <v>0</v>
      </c>
      <c r="G69" s="80"/>
      <c r="H69" s="97" t="str">
        <f>Table16[[#This Row],[Remove -]]&amp;(IF(Table16[[#This Row],[Pass]]&lt;&gt;"","-",""))&amp;Table16[[#This Row],[Pass]]&amp;" "&amp;Table16[[#This Row],[PassRush*]]&amp;(IF(Table16[[#This Row],[Secondar]]&lt;&gt;"","/ "&amp;Table16[[#This Row],[Secondar]]&amp;"-"&amp;Table16[[#This Row],[Pass]],""))</f>
        <v xml:space="preserve">0-0 </v>
      </c>
      <c r="I69" s="30" t="str">
        <f>IF(VLOOKUP(TRIM(A69),Rosters!C$1:C$2313,1,FALSE)=Table16[[#This Row],[Last]],"taken","AVAIL")</f>
        <v>taken</v>
      </c>
      <c r="J69" s="88" t="str">
        <f>IF(LEN(Table16[[#This Row],[Primary]]=3),SUBSTITUTE(Table16[[#This Row],[Primary]],"-",""),"")</f>
        <v>0</v>
      </c>
    </row>
    <row r="70" spans="1:10" ht="12.75" customHeight="1" x14ac:dyDescent="0.25">
      <c r="A70" s="29" t="s">
        <v>4061</v>
      </c>
      <c r="B70" s="36" t="s">
        <v>4044</v>
      </c>
      <c r="C70" s="28" t="s">
        <v>4053</v>
      </c>
      <c r="D70" s="84"/>
      <c r="E70" s="77"/>
      <c r="F70" s="77"/>
      <c r="G70" s="77"/>
      <c r="H70" s="94" t="str">
        <f>Table16[[#This Row],[Remove -]]&amp;(IF(Table16[[#This Row],[Pass]]&lt;&gt;"","-",""))&amp;Table16[[#This Row],[Pass]]&amp;" "&amp;Table16[[#This Row],[PassRush*]]&amp;(IF(Table16[[#This Row],[Secondar]]&lt;&gt;"","/ "&amp;Table16[[#This Row],[Secondar]]&amp;"-"&amp;Table16[[#This Row],[Pass]],""))</f>
        <v xml:space="preserve"> </v>
      </c>
      <c r="I70" s="30" t="str">
        <f>IF(VLOOKUP(TRIM(A70),Rosters!C$1:C$2313,1,FALSE)=Table16[[#This Row],[Last]],"taken","AVAIL")</f>
        <v>taken</v>
      </c>
      <c r="J70" s="88" t="str">
        <f>IF(LEN(Table16[[#This Row],[Primary]]=3),SUBSTITUTE(Table16[[#This Row],[Primary]],"-",""),"")</f>
        <v/>
      </c>
    </row>
    <row r="71" spans="1:10" ht="12.75" customHeight="1" x14ac:dyDescent="0.25">
      <c r="A71" s="33" t="s">
        <v>3691</v>
      </c>
      <c r="B71" s="32" t="s">
        <v>4054</v>
      </c>
      <c r="C71" s="32" t="s">
        <v>4053</v>
      </c>
      <c r="D71" s="35">
        <v>0</v>
      </c>
      <c r="E71" s="35"/>
      <c r="F71" s="86">
        <v>5</v>
      </c>
      <c r="G71" s="34"/>
      <c r="H71" s="98" t="str">
        <f>Table16[[#This Row],[Remove -]]&amp;(IF(Table16[[#This Row],[Pass]]&lt;&gt;"","-",""))&amp;Table16[[#This Row],[Pass]]&amp;" "&amp;Table16[[#This Row],[PassRush*]]&amp;(IF(Table16[[#This Row],[Secondar]]&lt;&gt;"","/ "&amp;Table16[[#This Row],[Secondar]]&amp;"-"&amp;Table16[[#This Row],[Pass]],""))</f>
        <v xml:space="preserve">0-5 </v>
      </c>
      <c r="I71" s="30" t="str">
        <f>IF(VLOOKUP(TRIM(A71),Rosters!C$1:C$2313,1,FALSE)=Table16[[#This Row],[Last]],"taken","AVAIL")</f>
        <v>taken</v>
      </c>
      <c r="J71" s="88" t="str">
        <f>IF(LEN(Table16[[#This Row],[Primary]]=3),SUBSTITUTE(Table16[[#This Row],[Primary]],"-",""),"")</f>
        <v>0</v>
      </c>
    </row>
    <row r="72" spans="1:10" ht="12.75" customHeight="1" x14ac:dyDescent="0.25">
      <c r="A72" s="29" t="s">
        <v>1368</v>
      </c>
      <c r="B72" s="28" t="s">
        <v>505</v>
      </c>
      <c r="C72" s="28" t="s">
        <v>4053</v>
      </c>
      <c r="D72" s="31" t="s">
        <v>129</v>
      </c>
      <c r="E72" s="31"/>
      <c r="F72" s="7">
        <v>5</v>
      </c>
      <c r="G72" s="7"/>
      <c r="H72" s="2" t="str">
        <f>Table16[[#This Row],[Remove -]]&amp;(IF(Table16[[#This Row],[Pass]]&lt;&gt;"","-",""))&amp;Table16[[#This Row],[Pass]]&amp;" "&amp;Table16[[#This Row],[PassRush*]]&amp;(IF(Table16[[#This Row],[Secondar]]&lt;&gt;"","/ "&amp;Table16[[#This Row],[Secondar]]&amp;"-"&amp;Table16[[#This Row],[Pass]],""))</f>
        <v xml:space="preserve">6-5 </v>
      </c>
      <c r="I72" s="30" t="str">
        <f>IF(VLOOKUP(TRIM(A72),Rosters!C$1:C$2313,1,FALSE)=Table16[[#This Row],[Last]],"taken","AVAIL")</f>
        <v>taken</v>
      </c>
      <c r="J72" s="88" t="str">
        <f>IF(LEN(Table16[[#This Row],[Primary]]=3),SUBSTITUTE(Table16[[#This Row],[Primary]],"-",""),"")</f>
        <v>6</v>
      </c>
    </row>
    <row r="73" spans="1:10" ht="12.75" customHeight="1" x14ac:dyDescent="0.25">
      <c r="A73" s="29" t="s">
        <v>1972</v>
      </c>
      <c r="B73" s="28" t="s">
        <v>540</v>
      </c>
      <c r="C73" s="28" t="s">
        <v>4053</v>
      </c>
      <c r="D73" s="31" t="s">
        <v>480</v>
      </c>
      <c r="E73" s="31"/>
      <c r="F73" s="7">
        <v>7</v>
      </c>
      <c r="G73" s="7"/>
      <c r="H73" s="2" t="str">
        <f>Table16[[#This Row],[Remove -]]&amp;(IF(Table16[[#This Row],[Pass]]&lt;&gt;"","-",""))&amp;Table16[[#This Row],[Pass]]&amp;" "&amp;Table16[[#This Row],[PassRush*]]&amp;(IF(Table16[[#This Row],[Secondar]]&lt;&gt;"","/ "&amp;Table16[[#This Row],[Secondar]]&amp;"-"&amp;Table16[[#This Row],[Pass]],""))</f>
        <v xml:space="preserve">54-7 </v>
      </c>
      <c r="I73" s="30" t="str">
        <f>IF(VLOOKUP(TRIM(A73),Rosters!C$1:C$2313,1,FALSE)=Table16[[#This Row],[Last]],"taken","AVAIL")</f>
        <v>taken</v>
      </c>
      <c r="J73" s="88" t="str">
        <f>IF(LEN(Table16[[#This Row],[Primary]]=3),SUBSTITUTE(Table16[[#This Row],[Primary]],"-",""),"")</f>
        <v>54</v>
      </c>
    </row>
    <row r="74" spans="1:10" ht="12.75" customHeight="1" x14ac:dyDescent="0.25">
      <c r="A74" s="29" t="s">
        <v>715</v>
      </c>
      <c r="B74" s="28" t="s">
        <v>236</v>
      </c>
      <c r="C74" s="28" t="s">
        <v>4053</v>
      </c>
      <c r="D74"/>
      <c r="E74"/>
      <c r="F74" s="77"/>
      <c r="G74" s="77"/>
      <c r="H74" s="94" t="str">
        <f>Table16[[#This Row],[Remove -]]&amp;(IF(Table16[[#This Row],[Pass]]&lt;&gt;"","-",""))&amp;Table16[[#This Row],[Pass]]&amp;" "&amp;Table16[[#This Row],[PassRush*]]&amp;(IF(Table16[[#This Row],[Secondar]]&lt;&gt;"","/ "&amp;Table16[[#This Row],[Secondar]]&amp;"-"&amp;Table16[[#This Row],[Pass]],""))</f>
        <v xml:space="preserve"> </v>
      </c>
      <c r="I74" s="30" t="str">
        <f>IF(VLOOKUP(TRIM(A74),Rosters!C$1:C$2313,1,FALSE)=Table16[[#This Row],[Last]],"taken","AVAIL")</f>
        <v>taken</v>
      </c>
      <c r="J74" s="88" t="str">
        <f>IF(LEN(Table16[[#This Row],[Primary]]=3),SUBSTITUTE(Table16[[#This Row],[Primary]],"-",""),"")</f>
        <v/>
      </c>
    </row>
    <row r="75" spans="1:10" ht="12.75" customHeight="1" x14ac:dyDescent="0.25">
      <c r="A75" s="29" t="s">
        <v>3738</v>
      </c>
      <c r="B75" s="28" t="s">
        <v>4041</v>
      </c>
      <c r="C75" s="28" t="s">
        <v>4053</v>
      </c>
      <c r="D75" s="77"/>
      <c r="E75" s="77"/>
      <c r="F75" s="77"/>
      <c r="G75" s="77"/>
      <c r="H75" s="94" t="str">
        <f>Table16[[#This Row],[Remove -]]&amp;(IF(Table16[[#This Row],[Pass]]&lt;&gt;"","-",""))&amp;Table16[[#This Row],[Pass]]&amp;" "&amp;Table16[[#This Row],[PassRush*]]&amp;(IF(Table16[[#This Row],[Secondar]]&lt;&gt;"","/ "&amp;Table16[[#This Row],[Secondar]]&amp;"-"&amp;Table16[[#This Row],[Pass]],""))</f>
        <v xml:space="preserve"> </v>
      </c>
      <c r="I75" s="30" t="str">
        <f>IF(VLOOKUP(TRIM(A75),Rosters!C$1:C$2313,1,FALSE)=Table16[[#This Row],[Last]],"taken","AVAIL")</f>
        <v>taken</v>
      </c>
      <c r="J75" s="88" t="str">
        <f>IF(LEN(Table16[[#This Row],[Primary]]=3),SUBSTITUTE(Table16[[#This Row],[Primary]],"-",""),"")</f>
        <v/>
      </c>
    </row>
    <row r="76" spans="1:10" ht="12.75" customHeight="1" x14ac:dyDescent="0.25">
      <c r="A76" s="29" t="s">
        <v>3751</v>
      </c>
      <c r="B76" s="28" t="s">
        <v>226</v>
      </c>
      <c r="C76" s="28" t="s">
        <v>4053</v>
      </c>
      <c r="D76" s="85">
        <v>5</v>
      </c>
      <c r="E76" s="85"/>
      <c r="F76" s="85">
        <v>3</v>
      </c>
      <c r="G76" s="77"/>
      <c r="H76" s="2" t="str">
        <f>Table16[[#This Row],[Remove -]]&amp;(IF(Table16[[#This Row],[Pass]]&lt;&gt;"","-",""))&amp;Table16[[#This Row],[Pass]]&amp;" "&amp;Table16[[#This Row],[PassRush*]]&amp;(IF(Table16[[#This Row],[Secondar]]&lt;&gt;"","/ "&amp;Table16[[#This Row],[Secondar]]&amp;"-"&amp;Table16[[#This Row],[Pass]],""))</f>
        <v xml:space="preserve">5-3 </v>
      </c>
      <c r="I76" s="30" t="str">
        <f>IF(VLOOKUP(TRIM(A76),Rosters!C$1:C$2313,1,FALSE)=Table16[[#This Row],[Last]],"taken","AVAIL")</f>
        <v>taken</v>
      </c>
      <c r="J76" s="88" t="str">
        <f>IF(LEN(Table16[[#This Row],[Primary]]=3),SUBSTITUTE(Table16[[#This Row],[Primary]],"-",""),"")</f>
        <v>5</v>
      </c>
    </row>
    <row r="77" spans="1:10" ht="12.75" customHeight="1" x14ac:dyDescent="0.25">
      <c r="A77" s="29" t="s">
        <v>423</v>
      </c>
      <c r="B77" s="28" t="s">
        <v>332</v>
      </c>
      <c r="C77" s="28" t="s">
        <v>4053</v>
      </c>
      <c r="D77" s="85">
        <v>5</v>
      </c>
      <c r="E77" s="85"/>
      <c r="F77" s="85">
        <v>4</v>
      </c>
      <c r="G77" s="77"/>
      <c r="H77" s="94" t="str">
        <f>Table16[[#This Row],[Remove -]]&amp;(IF(Table16[[#This Row],[Pass]]&lt;&gt;"","-",""))&amp;Table16[[#This Row],[Pass]]&amp;" "&amp;Table16[[#This Row],[PassRush*]]&amp;(IF(Table16[[#This Row],[Secondar]]&lt;&gt;"","/ "&amp;Table16[[#This Row],[Secondar]]&amp;"-"&amp;Table16[[#This Row],[Pass]],""))</f>
        <v xml:space="preserve">5-4 </v>
      </c>
      <c r="I77" s="30" t="str">
        <f>IF(VLOOKUP(TRIM(A77),Rosters!C$1:C$2313,1,FALSE)=Table16[[#This Row],[Last]],"taken","AVAIL")</f>
        <v>taken</v>
      </c>
      <c r="J77" s="88" t="str">
        <f>IF(LEN(Table16[[#This Row],[Primary]]=3),SUBSTITUTE(Table16[[#This Row],[Primary]],"-",""),"")</f>
        <v>5</v>
      </c>
    </row>
    <row r="78" spans="1:10" ht="12.75" customHeight="1" x14ac:dyDescent="0.25">
      <c r="A78" s="29" t="s">
        <v>1264</v>
      </c>
      <c r="B78" s="28" t="s">
        <v>505</v>
      </c>
      <c r="C78" s="28" t="s">
        <v>4053</v>
      </c>
      <c r="D78" s="85">
        <v>4</v>
      </c>
      <c r="E78" s="85"/>
      <c r="F78" s="85">
        <v>7</v>
      </c>
      <c r="G78" s="77"/>
      <c r="H78" s="2" t="str">
        <f>Table16[[#This Row],[Remove -]]&amp;(IF(Table16[[#This Row],[Pass]]&lt;&gt;"","-",""))&amp;Table16[[#This Row],[Pass]]&amp;" "&amp;Table16[[#This Row],[PassRush*]]&amp;(IF(Table16[[#This Row],[Secondar]]&lt;&gt;"","/ "&amp;Table16[[#This Row],[Secondar]]&amp;"-"&amp;Table16[[#This Row],[Pass]],""))</f>
        <v xml:space="preserve">4-7 </v>
      </c>
      <c r="I78" s="30" t="str">
        <f>IF(VLOOKUP(TRIM(A78),Rosters!C$1:C$2313,1,FALSE)=Table16[[#This Row],[Last]],"taken","AVAIL")</f>
        <v>taken</v>
      </c>
      <c r="J78" s="88" t="str">
        <f>IF(LEN(Table16[[#This Row],[Primary]]=3),SUBSTITUTE(Table16[[#This Row],[Primary]],"-",""),"")</f>
        <v>4</v>
      </c>
    </row>
    <row r="79" spans="1:10" ht="12.75" customHeight="1" x14ac:dyDescent="0.25">
      <c r="A79" s="29" t="s">
        <v>2744</v>
      </c>
      <c r="B79" s="28" t="s">
        <v>16</v>
      </c>
      <c r="C79" s="28" t="s">
        <v>4053</v>
      </c>
      <c r="D79" s="7">
        <v>0</v>
      </c>
      <c r="E79" s="7"/>
      <c r="F79" s="85">
        <v>0</v>
      </c>
      <c r="G79" s="77"/>
      <c r="H79" s="2" t="str">
        <f>Table16[[#This Row],[Remove -]]&amp;(IF(Table16[[#This Row],[Pass]]&lt;&gt;"","-",""))&amp;Table16[[#This Row],[Pass]]&amp;" "&amp;Table16[[#This Row],[PassRush*]]&amp;(IF(Table16[[#This Row],[Secondar]]&lt;&gt;"","/ "&amp;Table16[[#This Row],[Secondar]]&amp;"-"&amp;Table16[[#This Row],[Pass]],""))</f>
        <v xml:space="preserve">0-0 </v>
      </c>
      <c r="I79" s="30" t="str">
        <f>IF(VLOOKUP(TRIM(A79),Rosters!C$1:C$2313,1,FALSE)=Table16[[#This Row],[Last]],"taken","AVAIL")</f>
        <v>taken</v>
      </c>
      <c r="J79" s="88" t="str">
        <f>IF(LEN(Table16[[#This Row],[Primary]]=3),SUBSTITUTE(Table16[[#This Row],[Primary]],"-",""),"")</f>
        <v>0</v>
      </c>
    </row>
    <row r="80" spans="1:10" ht="12.75" customHeight="1" x14ac:dyDescent="0.25">
      <c r="A80" s="29" t="s">
        <v>3775</v>
      </c>
      <c r="B80" s="28" t="s">
        <v>228</v>
      </c>
      <c r="C80" s="28" t="s">
        <v>4053</v>
      </c>
      <c r="D80" s="85">
        <v>4</v>
      </c>
      <c r="E80" s="85"/>
      <c r="F80" s="85">
        <v>4</v>
      </c>
      <c r="G80" s="77"/>
      <c r="H80" s="94" t="str">
        <f>Table16[[#This Row],[Remove -]]&amp;(IF(Table16[[#This Row],[Pass]]&lt;&gt;"","-",""))&amp;Table16[[#This Row],[Pass]]&amp;" "&amp;Table16[[#This Row],[PassRush*]]&amp;(IF(Table16[[#This Row],[Secondar]]&lt;&gt;"","/ "&amp;Table16[[#This Row],[Secondar]]&amp;"-"&amp;Table16[[#This Row],[Pass]],""))</f>
        <v xml:space="preserve">4-4 </v>
      </c>
      <c r="I80" s="30" t="str">
        <f>IF(VLOOKUP(TRIM(A80),Rosters!C$1:C$2313,1,FALSE)=Table16[[#This Row],[Last]],"taken","AVAIL")</f>
        <v>taken</v>
      </c>
      <c r="J80" s="88" t="str">
        <f>IF(LEN(Table16[[#This Row],[Primary]]=3),SUBSTITUTE(Table16[[#This Row],[Primary]],"-",""),"")</f>
        <v>4</v>
      </c>
    </row>
    <row r="81" spans="1:10" ht="12.75" customHeight="1" x14ac:dyDescent="0.25">
      <c r="A81" s="29" t="s">
        <v>4068</v>
      </c>
      <c r="B81" s="28" t="s">
        <v>4067</v>
      </c>
      <c r="C81" s="28" t="s">
        <v>4053</v>
      </c>
      <c r="D81" s="83" t="s">
        <v>365</v>
      </c>
      <c r="E81" s="83" t="s">
        <v>365</v>
      </c>
      <c r="F81" s="85">
        <v>4</v>
      </c>
      <c r="G81" s="85"/>
      <c r="H81" s="94" t="str">
        <f>Table16[[#This Row],[Remove -]]&amp;(IF(Table16[[#This Row],[Pass]]&lt;&gt;"","-",""))&amp;Table16[[#This Row],[Pass]]&amp;" "&amp;Table16[[#This Row],[PassRush*]]&amp;(IF(Table16[[#This Row],[Secondar]]&lt;&gt;"","/ "&amp;Table16[[#This Row],[Secondar]]&amp;"-"&amp;Table16[[#This Row],[Pass]],""))</f>
        <v>0-4 / 0-4</v>
      </c>
      <c r="I81" s="30" t="str">
        <f>IF(VLOOKUP(TRIM(A81),Rosters!C$1:C$2313,1,FALSE)=Table16[[#This Row],[Last]],"taken","AVAIL")</f>
        <v>taken</v>
      </c>
      <c r="J81" s="88" t="str">
        <f>IF(LEN(Table16[[#This Row],[Primary]]=3),SUBSTITUTE(Table16[[#This Row],[Primary]],"-",""),"")</f>
        <v>0</v>
      </c>
    </row>
    <row r="82" spans="1:10" ht="12.75" customHeight="1" x14ac:dyDescent="0.25">
      <c r="A82" s="29" t="s">
        <v>1974</v>
      </c>
      <c r="B82" s="28" t="s">
        <v>366</v>
      </c>
      <c r="C82" s="28" t="s">
        <v>4053</v>
      </c>
      <c r="D82" s="31" t="s">
        <v>225</v>
      </c>
      <c r="E82" s="31"/>
      <c r="F82" s="7"/>
      <c r="G82" s="85"/>
      <c r="H82" s="94" t="str">
        <f>Table16[[#This Row],[Remove -]]&amp;(IF(Table16[[#This Row],[Pass]]&lt;&gt;"","-",""))&amp;Table16[[#This Row],[Pass]]&amp;" "&amp;Table16[[#This Row],[PassRush*]]&amp;(IF(Table16[[#This Row],[Secondar]]&lt;&gt;"","/ "&amp;Table16[[#This Row],[Secondar]]&amp;"-"&amp;Table16[[#This Row],[Pass]],""))</f>
        <v xml:space="preserve">45 </v>
      </c>
      <c r="I82" s="30" t="str">
        <f>IF(VLOOKUP(TRIM(A82),Rosters!C$1:C$2313,1,FALSE)=Table16[[#This Row],[Last]],"taken","AVAIL")</f>
        <v>taken</v>
      </c>
      <c r="J82" s="88" t="str">
        <f>IF(LEN(Table16[[#This Row],[Primary]]=3),SUBSTITUTE(Table16[[#This Row],[Primary]],"-",""),"")</f>
        <v>45</v>
      </c>
    </row>
    <row r="83" spans="1:10" ht="12.75" customHeight="1" x14ac:dyDescent="0.25">
      <c r="A83" s="29" t="s">
        <v>1976</v>
      </c>
      <c r="B83" s="28" t="s">
        <v>364</v>
      </c>
      <c r="C83" s="28" t="s">
        <v>4053</v>
      </c>
      <c r="D83" s="83" t="s">
        <v>349</v>
      </c>
      <c r="E83" s="83"/>
      <c r="F83" s="85"/>
      <c r="G83" s="85"/>
      <c r="H83" s="94" t="str">
        <f>Table16[[#This Row],[Remove -]]&amp;(IF(Table16[[#This Row],[Pass]]&lt;&gt;"","-",""))&amp;Table16[[#This Row],[Pass]]&amp;" "&amp;Table16[[#This Row],[PassRush*]]&amp;(IF(Table16[[#This Row],[Secondar]]&lt;&gt;"","/ "&amp;Table16[[#This Row],[Secondar]]&amp;"-"&amp;Table16[[#This Row],[Pass]],""))</f>
        <v xml:space="preserve">00 </v>
      </c>
      <c r="I83" s="30" t="str">
        <f>IF(VLOOKUP(TRIM(A83),Rosters!C$1:C$2313,1,FALSE)=Table16[[#This Row],[Last]],"taken","AVAIL")</f>
        <v>taken</v>
      </c>
      <c r="J83" s="88" t="str">
        <f>IF(LEN(Table16[[#This Row],[Primary]]=3),SUBSTITUTE(Table16[[#This Row],[Primary]],"-",""),"")</f>
        <v>00</v>
      </c>
    </row>
    <row r="84" spans="1:10" ht="12.75" customHeight="1" x14ac:dyDescent="0.25">
      <c r="A84" s="29" t="s">
        <v>3271</v>
      </c>
      <c r="B84" s="28" t="s">
        <v>364</v>
      </c>
      <c r="C84" s="28" t="s">
        <v>4053</v>
      </c>
      <c r="D84" s="83" t="s">
        <v>349</v>
      </c>
      <c r="E84" s="83"/>
      <c r="F84" s="85"/>
      <c r="G84" s="85"/>
      <c r="H84" s="94" t="str">
        <f>Table16[[#This Row],[Remove -]]&amp;(IF(Table16[[#This Row],[Pass]]&lt;&gt;"","-",""))&amp;Table16[[#This Row],[Pass]]&amp;" "&amp;Table16[[#This Row],[PassRush*]]&amp;(IF(Table16[[#This Row],[Secondar]]&lt;&gt;"","/ "&amp;Table16[[#This Row],[Secondar]]&amp;"-"&amp;Table16[[#This Row],[Pass]],""))</f>
        <v xml:space="preserve">00 </v>
      </c>
      <c r="I84" s="30" t="str">
        <f>IF(VLOOKUP(TRIM(A84),Rosters!C$1:C$2313,1,FALSE)=Table16[[#This Row],[Last]],"taken","AVAIL")</f>
        <v>taken</v>
      </c>
      <c r="J84" s="88" t="str">
        <f>IF(LEN(Table16[[#This Row],[Primary]]=3),SUBSTITUTE(Table16[[#This Row],[Primary]],"-",""),"")</f>
        <v>00</v>
      </c>
    </row>
    <row r="85" spans="1:10" ht="12.75" customHeight="1" x14ac:dyDescent="0.25">
      <c r="A85" s="29" t="s">
        <v>3828</v>
      </c>
      <c r="B85" s="28" t="s">
        <v>235</v>
      </c>
      <c r="C85" s="28" t="s">
        <v>4053</v>
      </c>
      <c r="D85" s="31" t="s">
        <v>227</v>
      </c>
      <c r="E85" s="31"/>
      <c r="F85" s="7">
        <v>5</v>
      </c>
      <c r="G85" s="85"/>
      <c r="H85" s="2" t="str">
        <f>Table16[[#This Row],[Remove -]]&amp;(IF(Table16[[#This Row],[Pass]]&lt;&gt;"","-",""))&amp;Table16[[#This Row],[Pass]]&amp;" "&amp;Table16[[#This Row],[PassRush*]]&amp;(IF(Table16[[#This Row],[Secondar]]&lt;&gt;"","/ "&amp;Table16[[#This Row],[Secondar]]&amp;"-"&amp;Table16[[#This Row],[Pass]],""))</f>
        <v xml:space="preserve">44-5 </v>
      </c>
      <c r="I85" s="30" t="str">
        <f>IF(VLOOKUP(TRIM(A85),Rosters!C$1:C$2313,1,FALSE)=Table16[[#This Row],[Last]],"taken","AVAIL")</f>
        <v>taken</v>
      </c>
      <c r="J85" s="88" t="str">
        <f>IF(LEN(Table16[[#This Row],[Primary]]=3),SUBSTITUTE(Table16[[#This Row],[Primary]],"-",""),"")</f>
        <v>44</v>
      </c>
    </row>
    <row r="86" spans="1:10" ht="12.75" customHeight="1" x14ac:dyDescent="0.25">
      <c r="A86" s="38" t="s">
        <v>4062</v>
      </c>
      <c r="B86" s="37" t="s">
        <v>4496</v>
      </c>
      <c r="C86" s="37" t="s">
        <v>4053</v>
      </c>
      <c r="D86" s="1"/>
      <c r="E86"/>
      <c r="F86" s="77"/>
      <c r="G86" s="77"/>
      <c r="H86" s="94" t="str">
        <f>Table16[[#This Row],[Remove -]]&amp;(IF(Table16[[#This Row],[Pass]]&lt;&gt;"","-",""))&amp;Table16[[#This Row],[Pass]]&amp;" "&amp;Table16[[#This Row],[PassRush*]]&amp;(IF(Table16[[#This Row],[Secondar]]&lt;&gt;"","/ "&amp;Table16[[#This Row],[Secondar]]&amp;"-"&amp;Table16[[#This Row],[Pass]],""))</f>
        <v xml:space="preserve"> </v>
      </c>
      <c r="I86" s="30" t="str">
        <f>IF(VLOOKUP(TRIM(A86),Rosters!C$1:C$2313,1,FALSE)=Table16[[#This Row],[Last]],"taken","AVAIL")</f>
        <v>taken</v>
      </c>
      <c r="J86" s="88" t="str">
        <f>IF(LEN(Table16[[#This Row],[Primary]]=3),SUBSTITUTE(Table16[[#This Row],[Primary]],"-",""),"")</f>
        <v/>
      </c>
    </row>
    <row r="87" spans="1:10" ht="12.75" customHeight="1" x14ac:dyDescent="0.25">
      <c r="A87" s="29" t="s">
        <v>929</v>
      </c>
      <c r="B87" s="28" t="s">
        <v>387</v>
      </c>
      <c r="C87" s="28" t="s">
        <v>4053</v>
      </c>
      <c r="D87" s="83" t="s">
        <v>349</v>
      </c>
      <c r="E87" s="83"/>
      <c r="F87" s="85">
        <v>0</v>
      </c>
      <c r="G87" s="85"/>
      <c r="H87" s="94" t="str">
        <f>Table16[[#This Row],[Remove -]]&amp;(IF(Table16[[#This Row],[Pass]]&lt;&gt;"","-",""))&amp;Table16[[#This Row],[Pass]]&amp;" "&amp;Table16[[#This Row],[PassRush*]]&amp;(IF(Table16[[#This Row],[Secondar]]&lt;&gt;"","/ "&amp;Table16[[#This Row],[Secondar]]&amp;"-"&amp;Table16[[#This Row],[Pass]],""))</f>
        <v xml:space="preserve">00-0 </v>
      </c>
      <c r="I87" s="30" t="str">
        <f>IF(VLOOKUP(TRIM(A87),Rosters!C$1:C$2313,1,FALSE)=Table16[[#This Row],[Last]],"taken","AVAIL")</f>
        <v>taken</v>
      </c>
      <c r="J87" s="88" t="str">
        <f>IF(LEN(Table16[[#This Row],[Primary]]=3),SUBSTITUTE(Table16[[#This Row],[Primary]],"-",""),"")</f>
        <v>00</v>
      </c>
    </row>
    <row r="88" spans="1:10" ht="12.75" customHeight="1" x14ac:dyDescent="0.25">
      <c r="A88" s="29" t="s">
        <v>3295</v>
      </c>
      <c r="B88" s="28" t="s">
        <v>279</v>
      </c>
      <c r="C88" s="28" t="s">
        <v>4053</v>
      </c>
      <c r="D88"/>
      <c r="E88"/>
      <c r="F88" s="77"/>
      <c r="G88" s="77"/>
      <c r="H88" s="94" t="str">
        <f>Table16[[#This Row],[Remove -]]&amp;(IF(Table16[[#This Row],[Pass]]&lt;&gt;"","-",""))&amp;Table16[[#This Row],[Pass]]&amp;" "&amp;Table16[[#This Row],[PassRush*]]&amp;(IF(Table16[[#This Row],[Secondar]]&lt;&gt;"","/ "&amp;Table16[[#This Row],[Secondar]]&amp;"-"&amp;Table16[[#This Row],[Pass]],""))</f>
        <v xml:space="preserve"> </v>
      </c>
      <c r="I88" s="30" t="str">
        <f>IF(VLOOKUP(TRIM(A88),Rosters!C$1:C$2313,1,FALSE)=Table16[[#This Row],[Last]],"taken","AVAIL")</f>
        <v>taken</v>
      </c>
      <c r="J88" s="88" t="str">
        <f>IF(LEN(Table16[[#This Row],[Primary]]=3),SUBSTITUTE(Table16[[#This Row],[Primary]],"-",""),"")</f>
        <v/>
      </c>
    </row>
    <row r="89" spans="1:10" ht="12.75" customHeight="1" x14ac:dyDescent="0.25">
      <c r="A89" s="29" t="s">
        <v>4069</v>
      </c>
      <c r="B89" s="28" t="s">
        <v>125</v>
      </c>
      <c r="C89" s="28" t="s">
        <v>4053</v>
      </c>
      <c r="D89" s="83" t="s">
        <v>349</v>
      </c>
      <c r="E89" s="83"/>
      <c r="F89" s="85">
        <v>0</v>
      </c>
      <c r="G89" s="85"/>
      <c r="H89" s="94" t="str">
        <f>Table16[[#This Row],[Remove -]]&amp;(IF(Table16[[#This Row],[Pass]]&lt;&gt;"","-",""))&amp;Table16[[#This Row],[Pass]]&amp;" "&amp;Table16[[#This Row],[PassRush*]]&amp;(IF(Table16[[#This Row],[Secondar]]&lt;&gt;"","/ "&amp;Table16[[#This Row],[Secondar]]&amp;"-"&amp;Table16[[#This Row],[Pass]],""))</f>
        <v xml:space="preserve">00-0 </v>
      </c>
      <c r="I89" s="30" t="e">
        <f>IF(VLOOKUP(TRIM(A89),Rosters!C$1:C$2313,1,FALSE)=Table16[[#This Row],[Last]],"taken","AVAIL")</f>
        <v>#N/A</v>
      </c>
      <c r="J89" s="88" t="str">
        <f>IF(LEN(Table16[[#This Row],[Primary]]=3),SUBSTITUTE(Table16[[#This Row],[Primary]],"-",""),"")</f>
        <v>00</v>
      </c>
    </row>
    <row r="90" spans="1:10" ht="12.75" customHeight="1" x14ac:dyDescent="0.25">
      <c r="A90" s="29" t="s">
        <v>197</v>
      </c>
      <c r="B90" s="28" t="s">
        <v>193</v>
      </c>
      <c r="C90" s="28" t="s">
        <v>4053</v>
      </c>
      <c r="D90"/>
      <c r="E90"/>
      <c r="F90" s="77"/>
      <c r="G90" s="77"/>
      <c r="H90" s="94" t="str">
        <f>Table16[[#This Row],[Remove -]]&amp;(IF(Table16[[#This Row],[Pass]]&lt;&gt;"","-",""))&amp;Table16[[#This Row],[Pass]]&amp;" "&amp;Table16[[#This Row],[PassRush*]]&amp;(IF(Table16[[#This Row],[Secondar]]&lt;&gt;"","/ "&amp;Table16[[#This Row],[Secondar]]&amp;"-"&amp;Table16[[#This Row],[Pass]],""))</f>
        <v xml:space="preserve"> </v>
      </c>
      <c r="I90" s="30" t="str">
        <f>IF(VLOOKUP(TRIM(A90),Rosters!C$1:C$2313,1,FALSE)=Table16[[#This Row],[Last]],"taken","AVAIL")</f>
        <v>taken</v>
      </c>
      <c r="J90" s="88" t="str">
        <f>IF(LEN(Table16[[#This Row],[Primary]]=3),SUBSTITUTE(Table16[[#This Row],[Primary]],"-",""),"")</f>
        <v/>
      </c>
    </row>
    <row r="91" spans="1:10" ht="12.75" customHeight="1" x14ac:dyDescent="0.25">
      <c r="A91" s="29" t="s">
        <v>159</v>
      </c>
      <c r="B91" s="28" t="s">
        <v>193</v>
      </c>
      <c r="C91" s="28" t="s">
        <v>4053</v>
      </c>
      <c r="D91"/>
      <c r="E91"/>
      <c r="F91" s="77"/>
      <c r="G91" s="77"/>
      <c r="H91" s="94" t="str">
        <f>Table16[[#This Row],[Remove -]]&amp;(IF(Table16[[#This Row],[Pass]]&lt;&gt;"","-",""))&amp;Table16[[#This Row],[Pass]]&amp;" "&amp;Table16[[#This Row],[PassRush*]]&amp;(IF(Table16[[#This Row],[Secondar]]&lt;&gt;"","/ "&amp;Table16[[#This Row],[Secondar]]&amp;"-"&amp;Table16[[#This Row],[Pass]],""))</f>
        <v xml:space="preserve"> </v>
      </c>
      <c r="I91" s="30" t="str">
        <f>IF(VLOOKUP(TRIM(A91),Rosters!C$1:C$2313,1,FALSE)=Table16[[#This Row],[Last]],"taken","AVAIL")</f>
        <v>taken</v>
      </c>
      <c r="J91" s="88" t="str">
        <f>IF(LEN(Table16[[#This Row],[Primary]]=3),SUBSTITUTE(Table16[[#This Row],[Primary]],"-",""),"")</f>
        <v/>
      </c>
    </row>
    <row r="92" spans="1:10" ht="12.75" customHeight="1" x14ac:dyDescent="0.25">
      <c r="A92" s="29" t="s">
        <v>3894</v>
      </c>
      <c r="B92" s="28" t="s">
        <v>327</v>
      </c>
      <c r="C92" s="28" t="s">
        <v>4053</v>
      </c>
      <c r="D92" s="83" t="s">
        <v>365</v>
      </c>
      <c r="E92" s="83"/>
      <c r="F92" s="85"/>
      <c r="G92" s="85"/>
      <c r="H92" s="94" t="str">
        <f>Table16[[#This Row],[Remove -]]&amp;(IF(Table16[[#This Row],[Pass]]&lt;&gt;"","-",""))&amp;Table16[[#This Row],[Pass]]&amp;" "&amp;Table16[[#This Row],[PassRush*]]&amp;(IF(Table16[[#This Row],[Secondar]]&lt;&gt;"","/ "&amp;Table16[[#This Row],[Secondar]]&amp;"-"&amp;Table16[[#This Row],[Pass]],""))</f>
        <v xml:space="preserve">0 </v>
      </c>
      <c r="I92" s="30" t="str">
        <f>IF(VLOOKUP(TRIM(A92),Rosters!C$1:C$2313,1,FALSE)=Table16[[#This Row],[Last]],"taken","AVAIL")</f>
        <v>taken</v>
      </c>
      <c r="J92" s="88" t="str">
        <f>IF(LEN(Table16[[#This Row],[Primary]]=3),SUBSTITUTE(Table16[[#This Row],[Primary]],"-",""),"")</f>
        <v>0</v>
      </c>
    </row>
    <row r="93" spans="1:10" ht="12.75" customHeight="1" x14ac:dyDescent="0.25">
      <c r="A93" s="38" t="s">
        <v>3307</v>
      </c>
      <c r="B93" s="37" t="s">
        <v>344</v>
      </c>
      <c r="C93" s="37" t="s">
        <v>4053</v>
      </c>
      <c r="D93" s="40">
        <v>0</v>
      </c>
      <c r="E93" s="40"/>
      <c r="F93" s="87">
        <v>0</v>
      </c>
      <c r="G93" s="80"/>
      <c r="H93" s="97" t="str">
        <f>Table16[[#This Row],[Remove -]]&amp;(IF(Table16[[#This Row],[Pass]]&lt;&gt;"","-",""))&amp;Table16[[#This Row],[Pass]]&amp;" "&amp;Table16[[#This Row],[PassRush*]]&amp;(IF(Table16[[#This Row],[Secondar]]&lt;&gt;"","/ "&amp;Table16[[#This Row],[Secondar]]&amp;"-"&amp;Table16[[#This Row],[Pass]],""))</f>
        <v xml:space="preserve">0-0 </v>
      </c>
      <c r="I93" s="30" t="str">
        <f>IF(VLOOKUP(TRIM(A93),Rosters!C$1:C$2313,1,FALSE)=Table16[[#This Row],[Last]],"taken","AVAIL")</f>
        <v>taken</v>
      </c>
      <c r="J93" s="88" t="str">
        <f>IF(LEN(Table16[[#This Row],[Primary]]=3),SUBSTITUTE(Table16[[#This Row],[Primary]],"-",""),"")</f>
        <v>0</v>
      </c>
    </row>
    <row r="94" spans="1:10" ht="12.75" customHeight="1" x14ac:dyDescent="0.25">
      <c r="A94" s="38" t="s">
        <v>2914</v>
      </c>
      <c r="B94" s="37" t="s">
        <v>110</v>
      </c>
      <c r="C94" s="37" t="s">
        <v>4053</v>
      </c>
      <c r="D94" s="40">
        <v>4</v>
      </c>
      <c r="E94" s="40"/>
      <c r="F94" s="87">
        <v>2</v>
      </c>
      <c r="G94" s="80"/>
      <c r="H94" s="97" t="str">
        <f>Table16[[#This Row],[Remove -]]&amp;(IF(Table16[[#This Row],[Pass]]&lt;&gt;"","-",""))&amp;Table16[[#This Row],[Pass]]&amp;" "&amp;Table16[[#This Row],[PassRush*]]&amp;(IF(Table16[[#This Row],[Secondar]]&lt;&gt;"","/ "&amp;Table16[[#This Row],[Secondar]]&amp;"-"&amp;Table16[[#This Row],[Pass]],""))</f>
        <v xml:space="preserve">4-2 </v>
      </c>
      <c r="I94" s="30" t="str">
        <f>IF(VLOOKUP(TRIM(A94),Rosters!C$1:C$2313,1,FALSE)=Table16[[#This Row],[Last]],"taken","AVAIL")</f>
        <v>taken</v>
      </c>
      <c r="J94" s="88" t="str">
        <f>IF(LEN(Table16[[#This Row],[Primary]]=3),SUBSTITUTE(Table16[[#This Row],[Primary]],"-",""),"")</f>
        <v>4</v>
      </c>
    </row>
    <row r="95" spans="1:10" ht="12.75" customHeight="1" x14ac:dyDescent="0.25">
      <c r="A95" s="33" t="s">
        <v>1341</v>
      </c>
      <c r="B95" s="32" t="s">
        <v>128</v>
      </c>
      <c r="C95" s="32" t="s">
        <v>4053</v>
      </c>
      <c r="D95" s="35">
        <v>6</v>
      </c>
      <c r="E95" s="35"/>
      <c r="F95" s="86">
        <v>0</v>
      </c>
      <c r="G95" s="79"/>
      <c r="H95" s="98" t="str">
        <f>Table16[[#This Row],[Remove -]]&amp;(IF(Table16[[#This Row],[Pass]]&lt;&gt;"","-",""))&amp;Table16[[#This Row],[Pass]]&amp;" "&amp;Table16[[#This Row],[PassRush*]]&amp;(IF(Table16[[#This Row],[Secondar]]&lt;&gt;"","/ "&amp;Table16[[#This Row],[Secondar]]&amp;"-"&amp;Table16[[#This Row],[Pass]],""))</f>
        <v xml:space="preserve">6-0 </v>
      </c>
      <c r="I95" s="30" t="str">
        <f>IF(VLOOKUP(TRIM(A95),Rosters!C$1:C$2313,1,FALSE)=Table16[[#This Row],[Last]],"taken","AVAIL")</f>
        <v>taken</v>
      </c>
      <c r="J95" s="88" t="str">
        <f>IF(LEN(Table16[[#This Row],[Primary]]=3),SUBSTITUTE(Table16[[#This Row],[Primary]],"-",""),"")</f>
        <v>6</v>
      </c>
    </row>
    <row r="96" spans="1:10" ht="12.75" customHeight="1" x14ac:dyDescent="0.25">
      <c r="A96" s="29" t="s">
        <v>4070</v>
      </c>
      <c r="B96" s="28" t="s">
        <v>529</v>
      </c>
      <c r="C96" s="28" t="s">
        <v>4053</v>
      </c>
      <c r="D96" s="31" t="s">
        <v>328</v>
      </c>
      <c r="E96" s="31"/>
      <c r="F96" s="7"/>
      <c r="G96" s="85"/>
      <c r="H96" s="94" t="str">
        <f>Table16[[#This Row],[Remove -]]&amp;(IF(Table16[[#This Row],[Pass]]&lt;&gt;"","-",""))&amp;Table16[[#This Row],[Pass]]&amp;" "&amp;Table16[[#This Row],[PassRush*]]&amp;(IF(Table16[[#This Row],[Secondar]]&lt;&gt;"","/ "&amp;Table16[[#This Row],[Secondar]]&amp;"-"&amp;Table16[[#This Row],[Pass]],""))</f>
        <v xml:space="preserve">4 </v>
      </c>
      <c r="I96" s="30" t="str">
        <f>IF(VLOOKUP(TRIM(A96),Rosters!C$1:C$2313,1,FALSE)=Table16[[#This Row],[Last]],"taken","AVAIL")</f>
        <v>taken</v>
      </c>
      <c r="J96" s="88" t="str">
        <f>IF(LEN(Table16[[#This Row],[Primary]]=3),SUBSTITUTE(Table16[[#This Row],[Primary]],"-",""),"")</f>
        <v>4</v>
      </c>
    </row>
    <row r="97" spans="1:10" ht="12.75" customHeight="1" x14ac:dyDescent="0.25">
      <c r="A97" s="29" t="s">
        <v>3954</v>
      </c>
      <c r="B97" s="28" t="s">
        <v>4043</v>
      </c>
      <c r="C97" s="28" t="s">
        <v>4053</v>
      </c>
      <c r="D97" s="83" t="s">
        <v>365</v>
      </c>
      <c r="E97" s="83"/>
      <c r="F97" s="85">
        <v>2</v>
      </c>
      <c r="G97" s="85"/>
      <c r="H97" s="94" t="str">
        <f>Table16[[#This Row],[Remove -]]&amp;(IF(Table16[[#This Row],[Pass]]&lt;&gt;"","-",""))&amp;Table16[[#This Row],[Pass]]&amp;" "&amp;Table16[[#This Row],[PassRush*]]&amp;(IF(Table16[[#This Row],[Secondar]]&lt;&gt;"","/ "&amp;Table16[[#This Row],[Secondar]]&amp;"-"&amp;Table16[[#This Row],[Pass]],""))</f>
        <v xml:space="preserve">0-2 </v>
      </c>
      <c r="I97" s="30" t="str">
        <f>IF(VLOOKUP(TRIM(A97),Rosters!C$1:C$2313,1,FALSE)=Table16[[#This Row],[Last]],"taken","AVAIL")</f>
        <v>taken</v>
      </c>
      <c r="J97" s="88" t="str">
        <f>IF(LEN(Table16[[#This Row],[Primary]]=3),SUBSTITUTE(Table16[[#This Row],[Primary]],"-",""),"")</f>
        <v>0</v>
      </c>
    </row>
    <row r="98" spans="1:10" ht="12.75" customHeight="1" x14ac:dyDescent="0.25">
      <c r="A98" s="29" t="s">
        <v>4071</v>
      </c>
      <c r="B98" s="28" t="s">
        <v>52</v>
      </c>
      <c r="C98" s="28" t="s">
        <v>4053</v>
      </c>
      <c r="D98" s="83" t="s">
        <v>9</v>
      </c>
      <c r="E98" s="83"/>
      <c r="F98" s="85">
        <v>0</v>
      </c>
      <c r="G98" s="85"/>
      <c r="H98" s="94" t="str">
        <f>Table16[[#This Row],[Remove -]]&amp;(IF(Table16[[#This Row],[Pass]]&lt;&gt;"","-",""))&amp;Table16[[#This Row],[Pass]]&amp;" "&amp;Table16[[#This Row],[PassRush*]]&amp;(IF(Table16[[#This Row],[Secondar]]&lt;&gt;"","/ "&amp;Table16[[#This Row],[Secondar]]&amp;"-"&amp;Table16[[#This Row],[Pass]],""))</f>
        <v xml:space="preserve">60-0 </v>
      </c>
      <c r="I98" s="30" t="str">
        <f>IF(VLOOKUP(TRIM(A98),Rosters!C$1:C$2313,1,FALSE)=Table16[[#This Row],[Last]],"taken","AVAIL")</f>
        <v>taken</v>
      </c>
      <c r="J98" s="88" t="str">
        <f>IF(LEN(Table16[[#This Row],[Primary]]=3),SUBSTITUTE(Table16[[#This Row],[Primary]],"-",""),"")</f>
        <v>60</v>
      </c>
    </row>
    <row r="99" spans="1:10" ht="12.75" customHeight="1" x14ac:dyDescent="0.25">
      <c r="A99" s="29" t="s">
        <v>1998</v>
      </c>
      <c r="B99" s="28" t="s">
        <v>4058</v>
      </c>
      <c r="C99" s="28" t="s">
        <v>4053</v>
      </c>
      <c r="D99" s="7">
        <v>0</v>
      </c>
      <c r="E99" s="7">
        <v>4</v>
      </c>
      <c r="F99" s="85">
        <v>0</v>
      </c>
      <c r="G99" s="77"/>
      <c r="H99" s="2" t="str">
        <f>Table16[[#This Row],[Remove -]]&amp;(IF(Table16[[#This Row],[Pass]]&lt;&gt;"","-",""))&amp;Table16[[#This Row],[Pass]]&amp;" "&amp;Table16[[#This Row],[PassRush*]]&amp;(IF(Table16[[#This Row],[Secondar]]&lt;&gt;"","/ "&amp;Table16[[#This Row],[Secondar]]&amp;"-"&amp;Table16[[#This Row],[Pass]],""))</f>
        <v>0-0 / 4-0</v>
      </c>
      <c r="I99" s="30" t="str">
        <f>IF(VLOOKUP(TRIM(A99),Rosters!C$1:C$2313,1,FALSE)=Table16[[#This Row],[Last]],"taken","AVAIL")</f>
        <v>taken</v>
      </c>
      <c r="J99" s="88" t="str">
        <f>IF(LEN(Table16[[#This Row],[Primary]]=3),SUBSTITUTE(Table16[[#This Row],[Primary]],"-",""),"")</f>
        <v>0</v>
      </c>
    </row>
    <row r="100" spans="1:10" ht="12.75" customHeight="1" x14ac:dyDescent="0.25">
      <c r="A100" s="33" t="s">
        <v>1998</v>
      </c>
      <c r="B100" s="32" t="s">
        <v>4058</v>
      </c>
      <c r="C100" s="32" t="s">
        <v>4053</v>
      </c>
      <c r="D100" s="35">
        <v>0</v>
      </c>
      <c r="E100" s="35"/>
      <c r="F100" s="86">
        <v>0</v>
      </c>
      <c r="G100" s="79"/>
      <c r="H100" s="98" t="str">
        <f>Table16[[#This Row],[Remove -]]&amp;(IF(Table16[[#This Row],[Pass]]&lt;&gt;"","-",""))&amp;Table16[[#This Row],[Pass]]&amp;" "&amp;Table16[[#This Row],[PassRush*]]&amp;(IF(Table16[[#This Row],[Secondar]]&lt;&gt;"","/ "&amp;Table16[[#This Row],[Secondar]]&amp;"-"&amp;Table16[[#This Row],[Pass]],""))</f>
        <v xml:space="preserve">0-0 </v>
      </c>
      <c r="I100" s="30" t="str">
        <f>IF(VLOOKUP(TRIM(A100),Rosters!C$1:C$2313,1,FALSE)=Table16[[#This Row],[Last]],"taken","AVAIL")</f>
        <v>taken</v>
      </c>
      <c r="J100" s="88" t="str">
        <f>IF(LEN(Table16[[#This Row],[Primary]]=3),SUBSTITUTE(Table16[[#This Row],[Primary]],"-",""),"")</f>
        <v>0</v>
      </c>
    </row>
    <row r="101" spans="1:10" ht="12.75" customHeight="1" x14ac:dyDescent="0.25">
      <c r="A101" s="29" t="s">
        <v>2918</v>
      </c>
      <c r="B101" s="28" t="s">
        <v>364</v>
      </c>
      <c r="C101" s="28" t="s">
        <v>4053</v>
      </c>
      <c r="D101" s="83" t="s">
        <v>349</v>
      </c>
      <c r="E101" s="83"/>
      <c r="F101" s="85"/>
      <c r="G101" s="85"/>
      <c r="H101" s="94" t="str">
        <f>Table16[[#This Row],[Remove -]]&amp;(IF(Table16[[#This Row],[Pass]]&lt;&gt;"","-",""))&amp;Table16[[#This Row],[Pass]]&amp;" "&amp;Table16[[#This Row],[PassRush*]]&amp;(IF(Table16[[#This Row],[Secondar]]&lt;&gt;"","/ "&amp;Table16[[#This Row],[Secondar]]&amp;"-"&amp;Table16[[#This Row],[Pass]],""))</f>
        <v xml:space="preserve">00 </v>
      </c>
      <c r="I101" s="30" t="e">
        <f>IF(VLOOKUP(TRIM(A101),Rosters!C$1:C$2313,1,FALSE)=Table16[[#This Row],[Last]],"taken","AVAIL")</f>
        <v>#N/A</v>
      </c>
      <c r="J101" s="88" t="str">
        <f>IF(LEN(Table16[[#This Row],[Primary]]=3),SUBSTITUTE(Table16[[#This Row],[Primary]],"-",""),"")</f>
        <v>00</v>
      </c>
    </row>
    <row r="102" spans="1:10" ht="12.75" customHeight="1" x14ac:dyDescent="0.25">
      <c r="A102" s="29" t="s">
        <v>4059</v>
      </c>
      <c r="B102" s="28" t="s">
        <v>283</v>
      </c>
      <c r="C102" s="28" t="s">
        <v>4053</v>
      </c>
      <c r="D102"/>
      <c r="E102"/>
      <c r="F102" s="77"/>
      <c r="G102" s="77"/>
      <c r="H102" s="94" t="str">
        <f>Table16[[#This Row],[Remove -]]&amp;(IF(Table16[[#This Row],[Pass]]&lt;&gt;"","-",""))&amp;Table16[[#This Row],[Pass]]&amp;" "&amp;Table16[[#This Row],[PassRush*]]&amp;(IF(Table16[[#This Row],[Secondar]]&lt;&gt;"","/ "&amp;Table16[[#This Row],[Secondar]]&amp;"-"&amp;Table16[[#This Row],[Pass]],""))</f>
        <v xml:space="preserve"> </v>
      </c>
      <c r="I102" s="30" t="str">
        <f>IF(VLOOKUP(TRIM(A102),Rosters!C$1:C$2313,1,FALSE)=Table16[[#This Row],[Last]],"taken","AVAIL")</f>
        <v>taken</v>
      </c>
      <c r="J102" s="88" t="str">
        <f>IF(LEN(Table16[[#This Row],[Primary]]=3),SUBSTITUTE(Table16[[#This Row],[Primary]],"-",""),"")</f>
        <v/>
      </c>
    </row>
    <row r="103" spans="1:10" ht="12.75" customHeight="1" x14ac:dyDescent="0.25">
      <c r="A103" s="38" t="s">
        <v>3071</v>
      </c>
      <c r="B103" s="37" t="s">
        <v>4047</v>
      </c>
      <c r="C103" s="37" t="s">
        <v>4072</v>
      </c>
      <c r="D103" s="40">
        <v>5</v>
      </c>
      <c r="E103" s="40"/>
      <c r="F103" s="87">
        <v>0</v>
      </c>
      <c r="G103" s="39"/>
      <c r="H103" s="97" t="str">
        <f>Table16[[#This Row],[Remove -]]&amp;(IF(Table16[[#This Row],[Pass]]&lt;&gt;"","-",""))&amp;Table16[[#This Row],[Pass]]&amp;" "&amp;Table16[[#This Row],[PassRush*]]&amp;(IF(Table16[[#This Row],[Secondar]]&lt;&gt;"","/ "&amp;Table16[[#This Row],[Secondar]]&amp;"-"&amp;Table16[[#This Row],[Pass]],""))</f>
        <v xml:space="preserve">5-0 </v>
      </c>
      <c r="I103" s="30" t="str">
        <f>IF(VLOOKUP(TRIM(A103),Rosters!C$1:C$2313,1,FALSE)=Table16[[#This Row],[Last]],"taken","AVAIL")</f>
        <v>taken</v>
      </c>
      <c r="J103" s="88" t="str">
        <f>IF(LEN(Table16[[#This Row],[Primary]]=3),SUBSTITUTE(Table16[[#This Row],[Primary]],"-",""),"")</f>
        <v>5</v>
      </c>
    </row>
    <row r="104" spans="1:10" ht="12.75" customHeight="1" x14ac:dyDescent="0.25">
      <c r="A104" s="29" t="s">
        <v>3079</v>
      </c>
      <c r="B104" s="28" t="s">
        <v>364</v>
      </c>
      <c r="C104" s="28" t="s">
        <v>4072</v>
      </c>
      <c r="D104" s="31" t="s">
        <v>227</v>
      </c>
      <c r="E104" s="31"/>
      <c r="F104" s="7"/>
      <c r="G104" s="85"/>
      <c r="H104" s="94" t="str">
        <f>Table16[[#This Row],[Remove -]]&amp;(IF(Table16[[#This Row],[Pass]]&lt;&gt;"","-",""))&amp;Table16[[#This Row],[Pass]]&amp;" "&amp;Table16[[#This Row],[PassRush*]]&amp;(IF(Table16[[#This Row],[Secondar]]&lt;&gt;"","/ "&amp;Table16[[#This Row],[Secondar]]&amp;"-"&amp;Table16[[#This Row],[Pass]],""))</f>
        <v xml:space="preserve">44 </v>
      </c>
      <c r="I104" s="30" t="str">
        <f>IF(VLOOKUP(TRIM(A104),Rosters!C$1:C$2313,1,FALSE)=Table16[[#This Row],[Last]],"taken","AVAIL")</f>
        <v>taken</v>
      </c>
      <c r="J104" s="88" t="str">
        <f>IF(LEN(Table16[[#This Row],[Primary]]=3),SUBSTITUTE(Table16[[#This Row],[Primary]],"-",""),"")</f>
        <v>44</v>
      </c>
    </row>
    <row r="105" spans="1:10" ht="12.75" customHeight="1" x14ac:dyDescent="0.25">
      <c r="A105" s="29" t="s">
        <v>3090</v>
      </c>
      <c r="B105" s="28" t="s">
        <v>387</v>
      </c>
      <c r="C105" s="28" t="s">
        <v>4072</v>
      </c>
      <c r="D105" s="83" t="s">
        <v>349</v>
      </c>
      <c r="E105" s="83"/>
      <c r="F105" s="85">
        <v>5</v>
      </c>
      <c r="G105" s="85"/>
      <c r="H105" s="94" t="str">
        <f>Table16[[#This Row],[Remove -]]&amp;(IF(Table16[[#This Row],[Pass]]&lt;&gt;"","-",""))&amp;Table16[[#This Row],[Pass]]&amp;" "&amp;Table16[[#This Row],[PassRush*]]&amp;(IF(Table16[[#This Row],[Secondar]]&lt;&gt;"","/ "&amp;Table16[[#This Row],[Secondar]]&amp;"-"&amp;Table16[[#This Row],[Pass]],""))</f>
        <v xml:space="preserve">00-5 </v>
      </c>
      <c r="I105" s="30" t="str">
        <f>IF(VLOOKUP(TRIM(A105),Rosters!C$1:C$2313,1,FALSE)=Table16[[#This Row],[Last]],"taken","AVAIL")</f>
        <v>taken</v>
      </c>
      <c r="J105" s="88" t="str">
        <f>IF(LEN(Table16[[#This Row],[Primary]]=3),SUBSTITUTE(Table16[[#This Row],[Primary]],"-",""),"")</f>
        <v>00</v>
      </c>
    </row>
    <row r="106" spans="1:10" ht="12.75" customHeight="1" x14ac:dyDescent="0.25">
      <c r="A106" s="29" t="s">
        <v>2606</v>
      </c>
      <c r="B106" s="28" t="s">
        <v>125</v>
      </c>
      <c r="C106" s="28" t="s">
        <v>4072</v>
      </c>
      <c r="D106" s="83" t="s">
        <v>347</v>
      </c>
      <c r="E106" s="83"/>
      <c r="F106" s="85">
        <v>5</v>
      </c>
      <c r="G106" s="85"/>
      <c r="H106" s="94" t="str">
        <f>Table16[[#This Row],[Remove -]]&amp;(IF(Table16[[#This Row],[Pass]]&lt;&gt;"","-",""))&amp;Table16[[#This Row],[Pass]]&amp;" "&amp;Table16[[#This Row],[PassRush*]]&amp;(IF(Table16[[#This Row],[Secondar]]&lt;&gt;"","/ "&amp;Table16[[#This Row],[Secondar]]&amp;"-"&amp;Table16[[#This Row],[Pass]],""))</f>
        <v xml:space="preserve">05-5 </v>
      </c>
      <c r="I106" s="30" t="str">
        <f>IF(VLOOKUP(TRIM(A106),Rosters!C$1:C$2313,1,FALSE)=Table16[[#This Row],[Last]],"taken","AVAIL")</f>
        <v>taken</v>
      </c>
      <c r="J106" s="88" t="str">
        <f>IF(LEN(Table16[[#This Row],[Primary]]=3),SUBSTITUTE(Table16[[#This Row],[Primary]],"-",""),"")</f>
        <v>05</v>
      </c>
    </row>
    <row r="107" spans="1:10" ht="12.75" customHeight="1" x14ac:dyDescent="0.25">
      <c r="A107" s="29" t="s">
        <v>3499</v>
      </c>
      <c r="B107" s="28" t="s">
        <v>279</v>
      </c>
      <c r="C107" s="28" t="s">
        <v>4072</v>
      </c>
      <c r="D107"/>
      <c r="E107"/>
      <c r="F107" s="77"/>
      <c r="G107" s="77"/>
      <c r="H107" s="94" t="str">
        <f>Table16[[#This Row],[Remove -]]&amp;(IF(Table16[[#This Row],[Pass]]&lt;&gt;"","-",""))&amp;Table16[[#This Row],[Pass]]&amp;" "&amp;Table16[[#This Row],[PassRush*]]&amp;(IF(Table16[[#This Row],[Secondar]]&lt;&gt;"","/ "&amp;Table16[[#This Row],[Secondar]]&amp;"-"&amp;Table16[[#This Row],[Pass]],""))</f>
        <v xml:space="preserve"> </v>
      </c>
      <c r="I107" s="30" t="str">
        <f>IF(VLOOKUP(TRIM(A107),Rosters!C$1:C$2313,1,FALSE)=Table16[[#This Row],[Last]],"taken","AVAIL")</f>
        <v>taken</v>
      </c>
      <c r="J107" s="88" t="str">
        <f>IF(LEN(Table16[[#This Row],[Primary]]=3),SUBSTITUTE(Table16[[#This Row],[Primary]],"-",""),"")</f>
        <v/>
      </c>
    </row>
    <row r="108" spans="1:10" ht="12.75" customHeight="1" x14ac:dyDescent="0.25">
      <c r="A108" s="33" t="s">
        <v>1475</v>
      </c>
      <c r="B108" s="32" t="s">
        <v>128</v>
      </c>
      <c r="C108" s="32" t="s">
        <v>4072</v>
      </c>
      <c r="D108" s="35">
        <v>6</v>
      </c>
      <c r="E108" s="35"/>
      <c r="F108" s="86">
        <v>0</v>
      </c>
      <c r="G108" s="34"/>
      <c r="H108" s="98" t="str">
        <f>Table16[[#This Row],[Remove -]]&amp;(IF(Table16[[#This Row],[Pass]]&lt;&gt;"","-",""))&amp;Table16[[#This Row],[Pass]]&amp;" "&amp;Table16[[#This Row],[PassRush*]]&amp;(IF(Table16[[#This Row],[Secondar]]&lt;&gt;"","/ "&amp;Table16[[#This Row],[Secondar]]&amp;"-"&amp;Table16[[#This Row],[Pass]],""))</f>
        <v xml:space="preserve">6-0 </v>
      </c>
      <c r="I108" s="30" t="str">
        <f>IF(VLOOKUP(TRIM(A108),Rosters!C$1:C$2313,1,FALSE)=Table16[[#This Row],[Last]],"taken","AVAIL")</f>
        <v>taken</v>
      </c>
      <c r="J108" s="88" t="str">
        <f>IF(LEN(Table16[[#This Row],[Primary]]=3),SUBSTITUTE(Table16[[#This Row],[Primary]],"-",""),"")</f>
        <v>6</v>
      </c>
    </row>
    <row r="109" spans="1:10" ht="12.75" customHeight="1" x14ac:dyDescent="0.25">
      <c r="A109" s="29" t="s">
        <v>3092</v>
      </c>
      <c r="B109" s="28" t="s">
        <v>507</v>
      </c>
      <c r="C109" s="28" t="s">
        <v>4072</v>
      </c>
      <c r="D109" s="7">
        <v>4</v>
      </c>
      <c r="E109" s="7"/>
      <c r="F109" s="85">
        <v>5</v>
      </c>
      <c r="G109"/>
      <c r="H109" s="2" t="str">
        <f>Table16[[#This Row],[Remove -]]&amp;(IF(Table16[[#This Row],[Pass]]&lt;&gt;"","-",""))&amp;Table16[[#This Row],[Pass]]&amp;" "&amp;Table16[[#This Row],[PassRush*]]&amp;(IF(Table16[[#This Row],[Secondar]]&lt;&gt;"","/ "&amp;Table16[[#This Row],[Secondar]]&amp;"-"&amp;Table16[[#This Row],[Pass]],""))</f>
        <v xml:space="preserve">4-5 </v>
      </c>
      <c r="I109" s="30" t="str">
        <f>IF(VLOOKUP(TRIM(A109),Rosters!C$1:C$2313,1,FALSE)=Table16[[#This Row],[Last]],"taken","AVAIL")</f>
        <v>taken</v>
      </c>
      <c r="J109" s="88" t="str">
        <f>IF(LEN(Table16[[#This Row],[Primary]]=3),SUBSTITUTE(Table16[[#This Row],[Primary]],"-",""),"")</f>
        <v>4</v>
      </c>
    </row>
    <row r="110" spans="1:10" ht="12.75" customHeight="1" x14ac:dyDescent="0.25">
      <c r="A110" s="29" t="s">
        <v>4081</v>
      </c>
      <c r="B110" s="28" t="s">
        <v>4058</v>
      </c>
      <c r="C110" s="28" t="s">
        <v>4072</v>
      </c>
      <c r="D110" s="7">
        <v>0</v>
      </c>
      <c r="E110" s="7">
        <v>4</v>
      </c>
      <c r="F110" s="85">
        <v>2</v>
      </c>
      <c r="G110" s="77"/>
      <c r="H110" s="2" t="str">
        <f>Table16[[#This Row],[Remove -]]&amp;(IF(Table16[[#This Row],[Pass]]&lt;&gt;"","-",""))&amp;Table16[[#This Row],[Pass]]&amp;" "&amp;Table16[[#This Row],[PassRush*]]&amp;(IF(Table16[[#This Row],[Secondar]]&lt;&gt;"","/ "&amp;Table16[[#This Row],[Secondar]]&amp;"-"&amp;Table16[[#This Row],[Pass]],""))</f>
        <v>0-2 / 4-2</v>
      </c>
      <c r="I110" s="30" t="str">
        <f>IF(VLOOKUP(TRIM(A110),Rosters!C$1:C$2313,1,FALSE)=Table16[[#This Row],[Last]],"taken","AVAIL")</f>
        <v>taken</v>
      </c>
      <c r="J110" s="88" t="str">
        <f>IF(LEN(Table16[[#This Row],[Primary]]=3),SUBSTITUTE(Table16[[#This Row],[Primary]],"-",""),"")</f>
        <v>0</v>
      </c>
    </row>
    <row r="111" spans="1:10" ht="12.75" customHeight="1" x14ac:dyDescent="0.25">
      <c r="A111" s="38" t="s">
        <v>4081</v>
      </c>
      <c r="B111" s="37" t="s">
        <v>4058</v>
      </c>
      <c r="C111" s="37" t="s">
        <v>4072</v>
      </c>
      <c r="D111" s="40">
        <v>0</v>
      </c>
      <c r="E111" s="40"/>
      <c r="F111" s="87">
        <v>2</v>
      </c>
      <c r="G111" s="80"/>
      <c r="H111" s="96" t="str">
        <f>Table16[[#This Row],[Remove -]]&amp;(IF(Table16[[#This Row],[Pass]]&lt;&gt;"","-",""))&amp;Table16[[#This Row],[Pass]]&amp;" "&amp;Table16[[#This Row],[PassRush*]]&amp;(IF(Table16[[#This Row],[Secondar]]&lt;&gt;"","/ "&amp;Table16[[#This Row],[Secondar]]&amp;"-"&amp;Table16[[#This Row],[Pass]],""))</f>
        <v xml:space="preserve">0-2 </v>
      </c>
      <c r="I111" s="30" t="str">
        <f>IF(VLOOKUP(TRIM(A111),Rosters!C$1:C$2313,1,FALSE)=Table16[[#This Row],[Last]],"taken","AVAIL")</f>
        <v>taken</v>
      </c>
      <c r="J111" s="88" t="str">
        <f>IF(LEN(Table16[[#This Row],[Primary]]=3),SUBSTITUTE(Table16[[#This Row],[Primary]],"-",""),"")</f>
        <v>0</v>
      </c>
    </row>
    <row r="112" spans="1:10" ht="12.75" customHeight="1" x14ac:dyDescent="0.25">
      <c r="A112" s="29" t="s">
        <v>4076</v>
      </c>
      <c r="B112" s="28" t="s">
        <v>505</v>
      </c>
      <c r="C112" s="28" t="s">
        <v>4072</v>
      </c>
      <c r="D112" s="7">
        <v>6</v>
      </c>
      <c r="E112" s="7"/>
      <c r="F112" s="85">
        <v>5</v>
      </c>
      <c r="G112" s="77"/>
      <c r="H112" s="2" t="str">
        <f>Table16[[#This Row],[Remove -]]&amp;(IF(Table16[[#This Row],[Pass]]&lt;&gt;"","-",""))&amp;Table16[[#This Row],[Pass]]&amp;" "&amp;Table16[[#This Row],[PassRush*]]&amp;(IF(Table16[[#This Row],[Secondar]]&lt;&gt;"","/ "&amp;Table16[[#This Row],[Secondar]]&amp;"-"&amp;Table16[[#This Row],[Pass]],""))</f>
        <v xml:space="preserve">6-5 </v>
      </c>
      <c r="I112" s="30" t="str">
        <f>IF(VLOOKUP(TRIM(A112),Rosters!C$1:C$2313,1,FALSE)=Table16[[#This Row],[Last]],"taken","AVAIL")</f>
        <v>taken</v>
      </c>
      <c r="J112" s="88" t="str">
        <f>IF(LEN(Table16[[#This Row],[Primary]]=3),SUBSTITUTE(Table16[[#This Row],[Primary]],"-",""),"")</f>
        <v>6</v>
      </c>
    </row>
    <row r="113" spans="1:10" ht="12.75" customHeight="1" x14ac:dyDescent="0.25">
      <c r="A113" s="29" t="s">
        <v>3509</v>
      </c>
      <c r="B113" s="28" t="s">
        <v>236</v>
      </c>
      <c r="C113" s="28" t="s">
        <v>4072</v>
      </c>
      <c r="D113"/>
      <c r="E113"/>
      <c r="F113" s="77"/>
      <c r="G113" s="77"/>
      <c r="H113" s="94" t="str">
        <f>Table16[[#This Row],[Remove -]]&amp;(IF(Table16[[#This Row],[Pass]]&lt;&gt;"","-",""))&amp;Table16[[#This Row],[Pass]]&amp;" "&amp;Table16[[#This Row],[PassRush*]]&amp;(IF(Table16[[#This Row],[Secondar]]&lt;&gt;"","/ "&amp;Table16[[#This Row],[Secondar]]&amp;"-"&amp;Table16[[#This Row],[Pass]],""))</f>
        <v xml:space="preserve"> </v>
      </c>
      <c r="I113" s="30" t="str">
        <f>IF(VLOOKUP(TRIM(A113),Rosters!C$1:C$2313,1,FALSE)=Table16[[#This Row],[Last]],"taken","AVAIL")</f>
        <v>taken</v>
      </c>
      <c r="J113" s="88" t="str">
        <f>IF(LEN(Table16[[#This Row],[Primary]]=3),SUBSTITUTE(Table16[[#This Row],[Primary]],"-",""),"")</f>
        <v/>
      </c>
    </row>
    <row r="114" spans="1:10" ht="12.75" customHeight="1" x14ac:dyDescent="0.25">
      <c r="A114" s="29" t="s">
        <v>211</v>
      </c>
      <c r="B114" s="28" t="s">
        <v>42</v>
      </c>
      <c r="C114" s="28" t="s">
        <v>4072</v>
      </c>
      <c r="D114" s="31" t="s">
        <v>129</v>
      </c>
      <c r="E114" s="31"/>
      <c r="F114" s="7">
        <v>4</v>
      </c>
      <c r="G114" s="7"/>
      <c r="H114" s="2" t="str">
        <f>Table16[[#This Row],[Remove -]]&amp;(IF(Table16[[#This Row],[Pass]]&lt;&gt;"","-",""))&amp;Table16[[#This Row],[Pass]]&amp;" "&amp;Table16[[#This Row],[PassRush*]]&amp;(IF(Table16[[#This Row],[Secondar]]&lt;&gt;"","/ "&amp;Table16[[#This Row],[Secondar]]&amp;"-"&amp;Table16[[#This Row],[Pass]],""))</f>
        <v xml:space="preserve">6-4 </v>
      </c>
      <c r="I114" s="30" t="str">
        <f>IF(VLOOKUP(TRIM(A114),Rosters!C$1:C$2313,1,FALSE)=Table16[[#This Row],[Last]],"taken","AVAIL")</f>
        <v>taken</v>
      </c>
      <c r="J114" s="88" t="str">
        <f>IF(LEN(Table16[[#This Row],[Primary]]=3),SUBSTITUTE(Table16[[#This Row],[Primary]],"-",""),"")</f>
        <v>6</v>
      </c>
    </row>
    <row r="115" spans="1:10" ht="12.75" customHeight="1" x14ac:dyDescent="0.25">
      <c r="A115" s="29" t="s">
        <v>2617</v>
      </c>
      <c r="B115" s="28" t="s">
        <v>366</v>
      </c>
      <c r="C115" s="28" t="s">
        <v>4072</v>
      </c>
      <c r="D115" s="31" t="s">
        <v>480</v>
      </c>
      <c r="E115" s="31"/>
      <c r="F115" s="7"/>
      <c r="G115" s="85"/>
      <c r="H115" s="94" t="str">
        <f>Table16[[#This Row],[Remove -]]&amp;(IF(Table16[[#This Row],[Pass]]&lt;&gt;"","-",""))&amp;Table16[[#This Row],[Pass]]&amp;" "&amp;Table16[[#This Row],[PassRush*]]&amp;(IF(Table16[[#This Row],[Secondar]]&lt;&gt;"","/ "&amp;Table16[[#This Row],[Secondar]]&amp;"-"&amp;Table16[[#This Row],[Pass]],""))</f>
        <v xml:space="preserve">54 </v>
      </c>
      <c r="I115" s="30" t="str">
        <f>IF(VLOOKUP(TRIM(A115),Rosters!C$1:C$2313,1,FALSE)=Table16[[#This Row],[Last]],"taken","AVAIL")</f>
        <v>taken</v>
      </c>
      <c r="J115" s="88" t="str">
        <f>IF(LEN(Table16[[#This Row],[Primary]]=3),SUBSTITUTE(Table16[[#This Row],[Primary]],"-",""),"")</f>
        <v>54</v>
      </c>
    </row>
    <row r="116" spans="1:10" ht="12.75" customHeight="1" x14ac:dyDescent="0.25">
      <c r="A116" s="29" t="s">
        <v>4082</v>
      </c>
      <c r="B116" s="28" t="s">
        <v>332</v>
      </c>
      <c r="C116" s="28" t="s">
        <v>4072</v>
      </c>
      <c r="D116" s="7">
        <v>0</v>
      </c>
      <c r="E116" s="7"/>
      <c r="F116" s="85">
        <v>2</v>
      </c>
      <c r="G116" s="77"/>
      <c r="H116" s="2" t="str">
        <f>Table16[[#This Row],[Remove -]]&amp;(IF(Table16[[#This Row],[Pass]]&lt;&gt;"","-",""))&amp;Table16[[#This Row],[Pass]]&amp;" "&amp;Table16[[#This Row],[PassRush*]]&amp;(IF(Table16[[#This Row],[Secondar]]&lt;&gt;"","/ "&amp;Table16[[#This Row],[Secondar]]&amp;"-"&amp;Table16[[#This Row],[Pass]],""))</f>
        <v xml:space="preserve">0-2 </v>
      </c>
      <c r="I116" s="30" t="str">
        <f>IF(VLOOKUP(TRIM(A116),Rosters!C$1:C$2313,1,FALSE)=Table16[[#This Row],[Last]],"taken","AVAIL")</f>
        <v>taken</v>
      </c>
      <c r="J116" s="88" t="str">
        <f>IF(LEN(Table16[[#This Row],[Primary]]=3),SUBSTITUTE(Table16[[#This Row],[Primary]],"-",""),"")</f>
        <v>0</v>
      </c>
    </row>
    <row r="117" spans="1:10" ht="12.75" customHeight="1" x14ac:dyDescent="0.25">
      <c r="A117" s="29" t="s">
        <v>2326</v>
      </c>
      <c r="B117" s="28" t="s">
        <v>364</v>
      </c>
      <c r="C117" s="28" t="s">
        <v>4072</v>
      </c>
      <c r="D117" s="83" t="s">
        <v>347</v>
      </c>
      <c r="E117" s="83"/>
      <c r="F117" s="85"/>
      <c r="G117" s="85"/>
      <c r="H117" s="94" t="str">
        <f>Table16[[#This Row],[Remove -]]&amp;(IF(Table16[[#This Row],[Pass]]&lt;&gt;"","-",""))&amp;Table16[[#This Row],[Pass]]&amp;" "&amp;Table16[[#This Row],[PassRush*]]&amp;(IF(Table16[[#This Row],[Secondar]]&lt;&gt;"","/ "&amp;Table16[[#This Row],[Secondar]]&amp;"-"&amp;Table16[[#This Row],[Pass]],""))</f>
        <v xml:space="preserve">05 </v>
      </c>
      <c r="I117" s="30" t="e">
        <f>IF(VLOOKUP(TRIM(A117),Rosters!C$1:C$2313,1,FALSE)=Table16[[#This Row],[Last]],"taken","AVAIL")</f>
        <v>#N/A</v>
      </c>
      <c r="J117" s="88" t="str">
        <f>IF(LEN(Table16[[#This Row],[Primary]]=3),SUBSTITUTE(Table16[[#This Row],[Primary]],"-",""),"")</f>
        <v>05</v>
      </c>
    </row>
    <row r="118" spans="1:10" ht="12.75" customHeight="1" x14ac:dyDescent="0.25">
      <c r="A118" s="38" t="s">
        <v>4085</v>
      </c>
      <c r="B118" s="37" t="s">
        <v>344</v>
      </c>
      <c r="C118" s="37" t="s">
        <v>4072</v>
      </c>
      <c r="D118" s="87">
        <v>0</v>
      </c>
      <c r="E118" s="87"/>
      <c r="F118" s="87">
        <v>4</v>
      </c>
      <c r="G118" s="80"/>
      <c r="H118" s="96" t="str">
        <f>Table16[[#This Row],[Remove -]]&amp;(IF(Table16[[#This Row],[Pass]]&lt;&gt;"","-",""))&amp;Table16[[#This Row],[Pass]]&amp;" "&amp;Table16[[#This Row],[PassRush*]]&amp;(IF(Table16[[#This Row],[Secondar]]&lt;&gt;"","/ "&amp;Table16[[#This Row],[Secondar]]&amp;"-"&amp;Table16[[#This Row],[Pass]],""))</f>
        <v xml:space="preserve">0-4 </v>
      </c>
      <c r="I118" s="30" t="str">
        <f>IF(VLOOKUP(TRIM(A118),Rosters!C$1:C$2313,1,FALSE)=Table16[[#This Row],[Last]],"taken","AVAIL")</f>
        <v>taken</v>
      </c>
      <c r="J118" s="88" t="str">
        <f>IF(LEN(Table16[[#This Row],[Primary]]=3),SUBSTITUTE(Table16[[#This Row],[Primary]],"-",""),"")</f>
        <v>0</v>
      </c>
    </row>
    <row r="119" spans="1:10" ht="12.75" customHeight="1" x14ac:dyDescent="0.25">
      <c r="A119" s="29" t="s">
        <v>4086</v>
      </c>
      <c r="B119" s="28" t="s">
        <v>4497</v>
      </c>
      <c r="C119" s="28" t="s">
        <v>4072</v>
      </c>
      <c r="D119" s="77"/>
      <c r="E119" s="77"/>
      <c r="F119" s="77"/>
      <c r="G119" s="77"/>
      <c r="H119" s="94" t="str">
        <f>Table16[[#This Row],[Remove -]]&amp;(IF(Table16[[#This Row],[Pass]]&lt;&gt;"","-",""))&amp;Table16[[#This Row],[Pass]]&amp;" "&amp;Table16[[#This Row],[PassRush*]]&amp;(IF(Table16[[#This Row],[Secondar]]&lt;&gt;"","/ "&amp;Table16[[#This Row],[Secondar]]&amp;"-"&amp;Table16[[#This Row],[Pass]],""))</f>
        <v xml:space="preserve"> </v>
      </c>
      <c r="I119" s="30" t="str">
        <f>IF(VLOOKUP(TRIM(A119),Rosters!C$1:C$2313,1,FALSE)=Table16[[#This Row],[Last]],"taken","AVAIL")</f>
        <v>taken</v>
      </c>
      <c r="J119" s="88" t="str">
        <f>IF(LEN(Table16[[#This Row],[Primary]]=3),SUBSTITUTE(Table16[[#This Row],[Primary]],"-",""),"")</f>
        <v/>
      </c>
    </row>
    <row r="120" spans="1:10" ht="12.75" customHeight="1" x14ac:dyDescent="0.25">
      <c r="A120" s="33" t="s">
        <v>3139</v>
      </c>
      <c r="B120" s="32" t="s">
        <v>344</v>
      </c>
      <c r="C120" s="32" t="s">
        <v>4072</v>
      </c>
      <c r="D120" s="86">
        <v>0</v>
      </c>
      <c r="E120" s="86"/>
      <c r="F120" s="86">
        <v>0</v>
      </c>
      <c r="G120" s="79"/>
      <c r="H120" s="98" t="str">
        <f>Table16[[#This Row],[Remove -]]&amp;(IF(Table16[[#This Row],[Pass]]&lt;&gt;"","-",""))&amp;Table16[[#This Row],[Pass]]&amp;" "&amp;Table16[[#This Row],[PassRush*]]&amp;(IF(Table16[[#This Row],[Secondar]]&lt;&gt;"","/ "&amp;Table16[[#This Row],[Secondar]]&amp;"-"&amp;Table16[[#This Row],[Pass]],""))</f>
        <v xml:space="preserve">0-0 </v>
      </c>
      <c r="I120" s="30" t="str">
        <f>IF(VLOOKUP(TRIM(A120),Rosters!C$1:C$2313,1,FALSE)=Table16[[#This Row],[Last]],"taken","AVAIL")</f>
        <v>taken</v>
      </c>
      <c r="J120" s="88" t="str">
        <f>IF(LEN(Table16[[#This Row],[Primary]]=3),SUBSTITUTE(Table16[[#This Row],[Primary]],"-",""),"")</f>
        <v>0</v>
      </c>
    </row>
    <row r="121" spans="1:10" ht="12.75" customHeight="1" x14ac:dyDescent="0.25">
      <c r="A121" s="29" t="s">
        <v>3585</v>
      </c>
      <c r="B121" s="28" t="s">
        <v>368</v>
      </c>
      <c r="C121" s="28" t="s">
        <v>4072</v>
      </c>
      <c r="D121" s="83" t="s">
        <v>225</v>
      </c>
      <c r="E121" s="83"/>
      <c r="F121" s="85"/>
      <c r="G121" s="85"/>
      <c r="H121" s="94" t="str">
        <f>Table16[[#This Row],[Remove -]]&amp;(IF(Table16[[#This Row],[Pass]]&lt;&gt;"","-",""))&amp;Table16[[#This Row],[Pass]]&amp;" "&amp;Table16[[#This Row],[PassRush*]]&amp;(IF(Table16[[#This Row],[Secondar]]&lt;&gt;"","/ "&amp;Table16[[#This Row],[Secondar]]&amp;"-"&amp;Table16[[#This Row],[Pass]],""))</f>
        <v xml:space="preserve">45 </v>
      </c>
      <c r="I121" s="30" t="str">
        <f>IF(VLOOKUP(TRIM(A121),Rosters!C$1:C$2313,1,FALSE)=Table16[[#This Row],[Last]],"taken","AVAIL")</f>
        <v>taken</v>
      </c>
      <c r="J121" s="88" t="str">
        <f>IF(LEN(Table16[[#This Row],[Primary]]=3),SUBSTITUTE(Table16[[#This Row],[Primary]],"-",""),"")</f>
        <v>45</v>
      </c>
    </row>
    <row r="122" spans="1:10" ht="12.75" customHeight="1" x14ac:dyDescent="0.25">
      <c r="A122" s="29" t="s">
        <v>1208</v>
      </c>
      <c r="B122" s="28" t="s">
        <v>331</v>
      </c>
      <c r="C122" s="28" t="s">
        <v>4072</v>
      </c>
      <c r="D122" s="83" t="s">
        <v>365</v>
      </c>
      <c r="E122" s="83"/>
      <c r="F122" s="85">
        <v>0</v>
      </c>
      <c r="G122" s="85"/>
      <c r="H122" s="94" t="str">
        <f>Table16[[#This Row],[Remove -]]&amp;(IF(Table16[[#This Row],[Pass]]&lt;&gt;"","-",""))&amp;Table16[[#This Row],[Pass]]&amp;" "&amp;Table16[[#This Row],[PassRush*]]&amp;(IF(Table16[[#This Row],[Secondar]]&lt;&gt;"","/ "&amp;Table16[[#This Row],[Secondar]]&amp;"-"&amp;Table16[[#This Row],[Pass]],""))</f>
        <v xml:space="preserve">0-0 </v>
      </c>
      <c r="I122" s="30" t="e">
        <f>IF(VLOOKUP(TRIM(A122),Rosters!C$1:C$2313,1,FALSE)=Table16[[#This Row],[Last]],"taken","AVAIL")</f>
        <v>#N/A</v>
      </c>
      <c r="J122" s="88" t="str">
        <f>IF(LEN(Table16[[#This Row],[Primary]]=3),SUBSTITUTE(Table16[[#This Row],[Primary]],"-",""),"")</f>
        <v>0</v>
      </c>
    </row>
    <row r="123" spans="1:10" ht="12.75" customHeight="1" x14ac:dyDescent="0.25">
      <c r="A123" s="29" t="s">
        <v>3594</v>
      </c>
      <c r="B123" s="28" t="s">
        <v>125</v>
      </c>
      <c r="C123" s="28" t="s">
        <v>4072</v>
      </c>
      <c r="D123" s="83" t="s">
        <v>351</v>
      </c>
      <c r="E123" s="83"/>
      <c r="F123" s="85">
        <v>5</v>
      </c>
      <c r="G123" s="85"/>
      <c r="H123" s="94" t="str">
        <f>Table16[[#This Row],[Remove -]]&amp;(IF(Table16[[#This Row],[Pass]]&lt;&gt;"","-",""))&amp;Table16[[#This Row],[Pass]]&amp;" "&amp;Table16[[#This Row],[PassRush*]]&amp;(IF(Table16[[#This Row],[Secondar]]&lt;&gt;"","/ "&amp;Table16[[#This Row],[Secondar]]&amp;"-"&amp;Table16[[#This Row],[Pass]],""))</f>
        <v xml:space="preserve">04-5 </v>
      </c>
      <c r="I123" s="30" t="str">
        <f>IF(VLOOKUP(TRIM(A123),Rosters!C$1:C$2313,1,FALSE)=Table16[[#This Row],[Last]],"taken","AVAIL")</f>
        <v>taken</v>
      </c>
      <c r="J123" s="88" t="str">
        <f>IF(LEN(Table16[[#This Row],[Primary]]=3),SUBSTITUTE(Table16[[#This Row],[Primary]],"-",""),"")</f>
        <v>04</v>
      </c>
    </row>
    <row r="124" spans="1:10" ht="12.75" customHeight="1" x14ac:dyDescent="0.25">
      <c r="A124" s="74" t="s">
        <v>937</v>
      </c>
      <c r="B124" s="28" t="s">
        <v>4078</v>
      </c>
      <c r="C124" s="28" t="s">
        <v>4072</v>
      </c>
      <c r="D124" s="85">
        <v>4</v>
      </c>
      <c r="E124" s="85">
        <v>4</v>
      </c>
      <c r="F124" s="85">
        <v>3</v>
      </c>
      <c r="G124" s="77"/>
      <c r="H124" s="2" t="str">
        <f>Table16[[#This Row],[Remove -]]&amp;(IF(Table16[[#This Row],[Pass]]&lt;&gt;"","-",""))&amp;Table16[[#This Row],[Pass]]&amp;" "&amp;Table16[[#This Row],[PassRush*]]&amp;(IF(Table16[[#This Row],[Secondar]]&lt;&gt;"","/ "&amp;Table16[[#This Row],[Secondar]]&amp;"-"&amp;Table16[[#This Row],[Pass]],""))</f>
        <v>4-3 / 4-3</v>
      </c>
      <c r="I124" s="30" t="str">
        <f>IF(VLOOKUP(TRIM(A124),Rosters!C$1:C$2313,1,FALSE)=Table16[[#This Row],[Last]],"taken","AVAIL")</f>
        <v>taken</v>
      </c>
      <c r="J124" s="88" t="str">
        <f>IF(LEN(Table16[[#This Row],[Primary]]=3),SUBSTITUTE(Table16[[#This Row],[Primary]],"-",""),"")</f>
        <v>4</v>
      </c>
    </row>
    <row r="125" spans="1:10" ht="12.75" customHeight="1" x14ac:dyDescent="0.25">
      <c r="A125" s="77" t="s">
        <v>1701</v>
      </c>
      <c r="B125" s="28" t="s">
        <v>455</v>
      </c>
      <c r="C125" s="28" t="s">
        <v>4072</v>
      </c>
      <c r="D125" s="83" t="s">
        <v>302</v>
      </c>
      <c r="E125" s="83"/>
      <c r="F125" s="85">
        <v>0</v>
      </c>
      <c r="G125" s="85"/>
      <c r="H125" s="94" t="str">
        <f>Table16[[#This Row],[Remove -]]&amp;(IF(Table16[[#This Row],[Pass]]&lt;&gt;"","-",""))&amp;Table16[[#This Row],[Pass]]&amp;" "&amp;Table16[[#This Row],[PassRush*]]&amp;(IF(Table16[[#This Row],[Secondar]]&lt;&gt;"","/ "&amp;Table16[[#This Row],[Secondar]]&amp;"-"&amp;Table16[[#This Row],[Pass]],""))</f>
        <v xml:space="preserve">56-0 </v>
      </c>
      <c r="I125" s="30" t="str">
        <f>IF(VLOOKUP(TRIM(A125),Rosters!C$1:C$2313,1,FALSE)=Table16[[#This Row],[Last]],"taken","AVAIL")</f>
        <v>taken</v>
      </c>
      <c r="J125" s="88" t="str">
        <f>IF(LEN(Table16[[#This Row],[Primary]]=3),SUBSTITUTE(Table16[[#This Row],[Primary]],"-",""),"")</f>
        <v>56</v>
      </c>
    </row>
    <row r="126" spans="1:10" ht="12.75" customHeight="1" x14ac:dyDescent="0.25">
      <c r="A126" s="103" t="s">
        <v>2068</v>
      </c>
      <c r="B126" s="28" t="s">
        <v>193</v>
      </c>
      <c r="C126" s="28" t="s">
        <v>4072</v>
      </c>
      <c r="D126"/>
      <c r="E126"/>
      <c r="F126" s="77"/>
      <c r="G126" s="77"/>
      <c r="H126" s="94" t="str">
        <f>Table16[[#This Row],[Remove -]]&amp;(IF(Table16[[#This Row],[Pass]]&lt;&gt;"","-",""))&amp;Table16[[#This Row],[Pass]]&amp;" "&amp;Table16[[#This Row],[PassRush*]]&amp;(IF(Table16[[#This Row],[Secondar]]&lt;&gt;"","/ "&amp;Table16[[#This Row],[Secondar]]&amp;"-"&amp;Table16[[#This Row],[Pass]],""))</f>
        <v xml:space="preserve"> </v>
      </c>
      <c r="I126" s="30" t="str">
        <f>IF(VLOOKUP(TRIM(A126),Rosters!C$1:C$2313,1,FALSE)=Table16[[#This Row],[Last]],"taken","AVAIL")</f>
        <v>taken</v>
      </c>
      <c r="J126" s="88" t="str">
        <f>IF(LEN(Table16[[#This Row],[Primary]]=3),SUBSTITUTE(Table16[[#This Row],[Primary]],"-",""),"")</f>
        <v/>
      </c>
    </row>
    <row r="127" spans="1:10" ht="12.75" customHeight="1" x14ac:dyDescent="0.25">
      <c r="A127" s="29" t="s">
        <v>3641</v>
      </c>
      <c r="B127" s="28" t="s">
        <v>364</v>
      </c>
      <c r="C127" s="28" t="s">
        <v>4072</v>
      </c>
      <c r="D127" s="83" t="s">
        <v>351</v>
      </c>
      <c r="E127" s="83"/>
      <c r="F127" s="85"/>
      <c r="G127" s="85"/>
      <c r="H127" s="94" t="str">
        <f>Table16[[#This Row],[Remove -]]&amp;(IF(Table16[[#This Row],[Pass]]&lt;&gt;"","-",""))&amp;Table16[[#This Row],[Pass]]&amp;" "&amp;Table16[[#This Row],[PassRush*]]&amp;(IF(Table16[[#This Row],[Secondar]]&lt;&gt;"","/ "&amp;Table16[[#This Row],[Secondar]]&amp;"-"&amp;Table16[[#This Row],[Pass]],""))</f>
        <v xml:space="preserve">04 </v>
      </c>
      <c r="I127" s="30" t="str">
        <f>IF(VLOOKUP(TRIM(A127),Rosters!C$1:C$2313,1,FALSE)=Table16[[#This Row],[Last]],"taken","AVAIL")</f>
        <v>taken</v>
      </c>
      <c r="J127" s="88" t="str">
        <f>IF(LEN(Table16[[#This Row],[Primary]]=3),SUBSTITUTE(Table16[[#This Row],[Primary]],"-",""),"")</f>
        <v>04</v>
      </c>
    </row>
    <row r="128" spans="1:10" ht="12.75" customHeight="1" x14ac:dyDescent="0.25">
      <c r="A128" s="29" t="s">
        <v>4088</v>
      </c>
      <c r="B128" s="28" t="s">
        <v>387</v>
      </c>
      <c r="C128" s="28" t="s">
        <v>4072</v>
      </c>
      <c r="D128" s="83" t="s">
        <v>351</v>
      </c>
      <c r="E128" s="83"/>
      <c r="F128" s="85">
        <v>0</v>
      </c>
      <c r="G128" s="85"/>
      <c r="H128" s="94" t="str">
        <f>Table16[[#This Row],[Remove -]]&amp;(IF(Table16[[#This Row],[Pass]]&lt;&gt;"","-",""))&amp;Table16[[#This Row],[Pass]]&amp;" "&amp;Table16[[#This Row],[PassRush*]]&amp;(IF(Table16[[#This Row],[Secondar]]&lt;&gt;"","/ "&amp;Table16[[#This Row],[Secondar]]&amp;"-"&amp;Table16[[#This Row],[Pass]],""))</f>
        <v xml:space="preserve">04-0 </v>
      </c>
      <c r="I128" s="30" t="str">
        <f>IF(VLOOKUP(TRIM(A128),Rosters!C$1:C$2313,1,FALSE)=Table16[[#This Row],[Last]],"taken","AVAIL")</f>
        <v>taken</v>
      </c>
      <c r="J128" s="88" t="str">
        <f>IF(LEN(Table16[[#This Row],[Primary]]=3),SUBSTITUTE(Table16[[#This Row],[Primary]],"-",""),"")</f>
        <v>04</v>
      </c>
    </row>
    <row r="129" spans="1:10" ht="12.75" customHeight="1" x14ac:dyDescent="0.25">
      <c r="A129" s="38" t="s">
        <v>3663</v>
      </c>
      <c r="B129" s="37" t="s">
        <v>344</v>
      </c>
      <c r="C129" s="37" t="s">
        <v>4072</v>
      </c>
      <c r="D129" s="87">
        <v>0</v>
      </c>
      <c r="E129" s="87"/>
      <c r="F129" s="87">
        <v>0</v>
      </c>
      <c r="G129" s="80"/>
      <c r="H129" s="97" t="str">
        <f>Table16[[#This Row],[Remove -]]&amp;(IF(Table16[[#This Row],[Pass]]&lt;&gt;"","-",""))&amp;Table16[[#This Row],[Pass]]&amp;" "&amp;Table16[[#This Row],[PassRush*]]&amp;(IF(Table16[[#This Row],[Secondar]]&lt;&gt;"","/ "&amp;Table16[[#This Row],[Secondar]]&amp;"-"&amp;Table16[[#This Row],[Pass]],""))</f>
        <v xml:space="preserve">0-0 </v>
      </c>
      <c r="I129" s="30" t="str">
        <f>IF(VLOOKUP(TRIM(A129),Rosters!C$1:C$2313,1,FALSE)=Table16[[#This Row],[Last]],"taken","AVAIL")</f>
        <v>taken</v>
      </c>
      <c r="J129" s="88" t="str">
        <f>IF(LEN(Table16[[#This Row],[Primary]]=3),SUBSTITUTE(Table16[[#This Row],[Primary]],"-",""),"")</f>
        <v>0</v>
      </c>
    </row>
    <row r="130" spans="1:10" ht="12.75" customHeight="1" x14ac:dyDescent="0.25">
      <c r="A130" s="29" t="s">
        <v>2697</v>
      </c>
      <c r="B130" s="28" t="s">
        <v>327</v>
      </c>
      <c r="C130" s="28" t="s">
        <v>4072</v>
      </c>
      <c r="D130" s="31" t="s">
        <v>129</v>
      </c>
      <c r="E130" s="31"/>
      <c r="F130" s="7"/>
      <c r="G130" s="85"/>
      <c r="H130" s="94" t="str">
        <f>Table16[[#This Row],[Remove -]]&amp;(IF(Table16[[#This Row],[Pass]]&lt;&gt;"","-",""))&amp;Table16[[#This Row],[Pass]]&amp;" "&amp;Table16[[#This Row],[PassRush*]]&amp;(IF(Table16[[#This Row],[Secondar]]&lt;&gt;"","/ "&amp;Table16[[#This Row],[Secondar]]&amp;"-"&amp;Table16[[#This Row],[Pass]],""))</f>
        <v xml:space="preserve">6 </v>
      </c>
      <c r="I130" s="30" t="str">
        <f>IF(VLOOKUP(TRIM(A130),Rosters!C$1:C$2313,1,FALSE)=Table16[[#This Row],[Last]],"taken","AVAIL")</f>
        <v>taken</v>
      </c>
      <c r="J130" s="88" t="str">
        <f>IF(LEN(Table16[[#This Row],[Primary]]=3),SUBSTITUTE(Table16[[#This Row],[Primary]],"-",""),"")</f>
        <v>6</v>
      </c>
    </row>
    <row r="131" spans="1:10" ht="12.75" customHeight="1" x14ac:dyDescent="0.25">
      <c r="A131" s="38" t="s">
        <v>716</v>
      </c>
      <c r="B131" s="37" t="s">
        <v>344</v>
      </c>
      <c r="C131" s="37" t="s">
        <v>4072</v>
      </c>
      <c r="D131" s="87">
        <v>0</v>
      </c>
      <c r="E131" s="87"/>
      <c r="F131" s="87">
        <v>4</v>
      </c>
      <c r="G131" s="80"/>
      <c r="H131" s="96" t="str">
        <f>Table16[[#This Row],[Remove -]]&amp;(IF(Table16[[#This Row],[Pass]]&lt;&gt;"","-",""))&amp;Table16[[#This Row],[Pass]]&amp;" "&amp;Table16[[#This Row],[PassRush*]]&amp;(IF(Table16[[#This Row],[Secondar]]&lt;&gt;"","/ "&amp;Table16[[#This Row],[Secondar]]&amp;"-"&amp;Table16[[#This Row],[Pass]],""))</f>
        <v xml:space="preserve">0-4 </v>
      </c>
      <c r="I131" s="30" t="str">
        <f>IF(VLOOKUP(TRIM(A131),Rosters!C$1:C$2313,1,FALSE)=Table16[[#This Row],[Last]],"taken","AVAIL")</f>
        <v>taken</v>
      </c>
      <c r="J131" s="88" t="str">
        <f>IF(LEN(Table16[[#This Row],[Primary]]=3),SUBSTITUTE(Table16[[#This Row],[Primary]],"-",""),"")</f>
        <v>0</v>
      </c>
    </row>
    <row r="132" spans="1:10" ht="12.75" customHeight="1" x14ac:dyDescent="0.25">
      <c r="A132" s="77" t="s">
        <v>3377</v>
      </c>
      <c r="B132" s="28" t="s">
        <v>4040</v>
      </c>
      <c r="C132" s="28" t="s">
        <v>4072</v>
      </c>
      <c r="D132"/>
      <c r="E132"/>
      <c r="F132" s="77"/>
      <c r="G132" s="77"/>
      <c r="H132" s="94" t="str">
        <f>Table16[[#This Row],[Remove -]]&amp;(IF(Table16[[#This Row],[Pass]]&lt;&gt;"","-",""))&amp;Table16[[#This Row],[Pass]]&amp;" "&amp;Table16[[#This Row],[PassRush*]]&amp;(IF(Table16[[#This Row],[Secondar]]&lt;&gt;"","/ "&amp;Table16[[#This Row],[Secondar]]&amp;"-"&amp;Table16[[#This Row],[Pass]],""))</f>
        <v xml:space="preserve"> </v>
      </c>
      <c r="I132" s="30" t="str">
        <f>IF(VLOOKUP(TRIM(A132),Rosters!C$1:C$2313,1,FALSE)=Table16[[#This Row],[Last]],"taken","AVAIL")</f>
        <v>taken</v>
      </c>
      <c r="J132" s="88" t="str">
        <f>IF(LEN(Table16[[#This Row],[Primary]]=3),SUBSTITUTE(Table16[[#This Row],[Primary]],"-",""),"")</f>
        <v/>
      </c>
    </row>
    <row r="133" spans="1:10" ht="12.75" customHeight="1" x14ac:dyDescent="0.25">
      <c r="A133" s="29" t="s">
        <v>1770</v>
      </c>
      <c r="B133" s="28" t="s">
        <v>123</v>
      </c>
      <c r="C133" s="28" t="s">
        <v>4072</v>
      </c>
      <c r="D133" s="83" t="s">
        <v>56</v>
      </c>
      <c r="E133" s="83"/>
      <c r="F133" s="85">
        <v>10</v>
      </c>
      <c r="G133" s="85"/>
      <c r="H133" s="2" t="str">
        <f>Table16[[#This Row],[Remove -]]&amp;(IF(Table16[[#This Row],[Pass]]&lt;&gt;"","-",""))&amp;Table16[[#This Row],[Pass]]&amp;" "&amp;Table16[[#This Row],[PassRush*]]&amp;(IF(Table16[[#This Row],[Secondar]]&lt;&gt;"","/ "&amp;Table16[[#This Row],[Secondar]]&amp;"-"&amp;Table16[[#This Row],[Pass]],""))</f>
        <v xml:space="preserve">55-10 </v>
      </c>
      <c r="I133" s="30" t="str">
        <f>IF(VLOOKUP(TRIM(A133),Rosters!C$1:C$2313,1,FALSE)=Table16[[#This Row],[Last]],"taken","AVAIL")</f>
        <v>taken</v>
      </c>
      <c r="J133" s="88" t="str">
        <f>IF(LEN(Table16[[#This Row],[Primary]]=3),SUBSTITUTE(Table16[[#This Row],[Primary]],"-",""),"")</f>
        <v>55</v>
      </c>
    </row>
    <row r="134" spans="1:10" ht="12.75" customHeight="1" x14ac:dyDescent="0.25">
      <c r="A134" s="29" t="s">
        <v>298</v>
      </c>
      <c r="B134" s="36" t="s">
        <v>4044</v>
      </c>
      <c r="C134" s="28" t="s">
        <v>4072</v>
      </c>
      <c r="D134" s="84"/>
      <c r="E134" s="77"/>
      <c r="F134" s="77"/>
      <c r="G134" s="77"/>
      <c r="H134" s="94" t="str">
        <f>Table16[[#This Row],[Remove -]]&amp;(IF(Table16[[#This Row],[Pass]]&lt;&gt;"","-",""))&amp;Table16[[#This Row],[Pass]]&amp;" "&amp;Table16[[#This Row],[PassRush*]]&amp;(IF(Table16[[#This Row],[Secondar]]&lt;&gt;"","/ "&amp;Table16[[#This Row],[Secondar]]&amp;"-"&amp;Table16[[#This Row],[Pass]],""))</f>
        <v xml:space="preserve"> </v>
      </c>
      <c r="I134" s="30" t="str">
        <f>IF(VLOOKUP(TRIM(A134),Rosters!C$1:C$2313,1,FALSE)=Table16[[#This Row],[Last]],"taken","AVAIL")</f>
        <v>taken</v>
      </c>
      <c r="J134" s="88" t="str">
        <f>IF(LEN(Table16[[#This Row],[Primary]]=3),SUBSTITUTE(Table16[[#This Row],[Primary]],"-",""),"")</f>
        <v/>
      </c>
    </row>
    <row r="135" spans="1:10" ht="12.75" customHeight="1" x14ac:dyDescent="0.25">
      <c r="A135" s="29" t="s">
        <v>1709</v>
      </c>
      <c r="B135" s="28" t="s">
        <v>364</v>
      </c>
      <c r="C135" s="28" t="s">
        <v>4072</v>
      </c>
      <c r="D135" s="83" t="s">
        <v>349</v>
      </c>
      <c r="E135" s="83"/>
      <c r="F135" s="85"/>
      <c r="G135" s="85"/>
      <c r="H135" s="94" t="str">
        <f>Table16[[#This Row],[Remove -]]&amp;(IF(Table16[[#This Row],[Pass]]&lt;&gt;"","-",""))&amp;Table16[[#This Row],[Pass]]&amp;" "&amp;Table16[[#This Row],[PassRush*]]&amp;(IF(Table16[[#This Row],[Secondar]]&lt;&gt;"","/ "&amp;Table16[[#This Row],[Secondar]]&amp;"-"&amp;Table16[[#This Row],[Pass]],""))</f>
        <v xml:space="preserve">00 </v>
      </c>
      <c r="I135" s="30" t="str">
        <f>IF(VLOOKUP(TRIM(A135),Rosters!C$1:C$2313,1,FALSE)=Table16[[#This Row],[Last]],"taken","AVAIL")</f>
        <v>taken</v>
      </c>
      <c r="J135" s="88" t="str">
        <f>IF(LEN(Table16[[#This Row],[Primary]]=3),SUBSTITUTE(Table16[[#This Row],[Primary]],"-",""),"")</f>
        <v>00</v>
      </c>
    </row>
    <row r="136" spans="1:10" ht="12.75" customHeight="1" x14ac:dyDescent="0.25">
      <c r="A136" s="29" t="s">
        <v>4089</v>
      </c>
      <c r="B136" s="28" t="s">
        <v>331</v>
      </c>
      <c r="C136" s="28" t="s">
        <v>4072</v>
      </c>
      <c r="D136" s="83" t="s">
        <v>328</v>
      </c>
      <c r="E136" s="83"/>
      <c r="F136" s="85">
        <v>1</v>
      </c>
      <c r="G136" s="85"/>
      <c r="H136" s="94" t="str">
        <f>Table16[[#This Row],[Remove -]]&amp;(IF(Table16[[#This Row],[Pass]]&lt;&gt;"","-",""))&amp;Table16[[#This Row],[Pass]]&amp;" "&amp;Table16[[#This Row],[PassRush*]]&amp;(IF(Table16[[#This Row],[Secondar]]&lt;&gt;"","/ "&amp;Table16[[#This Row],[Secondar]]&amp;"-"&amp;Table16[[#This Row],[Pass]],""))</f>
        <v xml:space="preserve">4-1 </v>
      </c>
      <c r="I136" s="30" t="str">
        <f>IF(VLOOKUP(TRIM(A136),Rosters!C$1:C$2313,1,FALSE)=Table16[[#This Row],[Last]],"taken","AVAIL")</f>
        <v>taken</v>
      </c>
      <c r="J136" s="88" t="str">
        <f>IF(LEN(Table16[[#This Row],[Primary]]=3),SUBSTITUTE(Table16[[#This Row],[Primary]],"-",""),"")</f>
        <v>4</v>
      </c>
    </row>
    <row r="137" spans="1:10" ht="12.75" customHeight="1" x14ac:dyDescent="0.25">
      <c r="A137" s="29" t="s">
        <v>686</v>
      </c>
      <c r="B137" s="28" t="s">
        <v>323</v>
      </c>
      <c r="C137" s="28" t="s">
        <v>4072</v>
      </c>
      <c r="D137" s="83" t="s">
        <v>347</v>
      </c>
      <c r="E137" s="83"/>
      <c r="F137" s="85">
        <v>7</v>
      </c>
      <c r="G137" s="85"/>
      <c r="H137" s="94" t="str">
        <f>Table16[[#This Row],[Remove -]]&amp;(IF(Table16[[#This Row],[Pass]]&lt;&gt;"","-",""))&amp;Table16[[#This Row],[Pass]]&amp;" "&amp;Table16[[#This Row],[PassRush*]]&amp;(IF(Table16[[#This Row],[Secondar]]&lt;&gt;"","/ "&amp;Table16[[#This Row],[Secondar]]&amp;"-"&amp;Table16[[#This Row],[Pass]],""))</f>
        <v xml:space="preserve">05-7 </v>
      </c>
      <c r="I137" s="30" t="str">
        <f>IF(VLOOKUP(TRIM(A137),Rosters!C$1:C$2313,1,FALSE)=Table16[[#This Row],[Last]],"taken","AVAIL")</f>
        <v>taken</v>
      </c>
      <c r="J137" s="88" t="str">
        <f>IF(LEN(Table16[[#This Row],[Primary]]=3),SUBSTITUTE(Table16[[#This Row],[Primary]],"-",""),"")</f>
        <v>05</v>
      </c>
    </row>
    <row r="138" spans="1:10" ht="12.75" customHeight="1" x14ac:dyDescent="0.25">
      <c r="A138" s="29" t="s">
        <v>3782</v>
      </c>
      <c r="B138" s="28" t="s">
        <v>4073</v>
      </c>
      <c r="C138" s="28" t="s">
        <v>4072</v>
      </c>
      <c r="D138" s="7">
        <v>4</v>
      </c>
      <c r="E138" s="7">
        <v>0</v>
      </c>
      <c r="F138" s="85">
        <v>5</v>
      </c>
      <c r="G138" s="77"/>
      <c r="H138" s="2" t="str">
        <f>Table16[[#This Row],[Remove -]]&amp;(IF(Table16[[#This Row],[Pass]]&lt;&gt;"","-",""))&amp;Table16[[#This Row],[Pass]]&amp;" "&amp;Table16[[#This Row],[PassRush*]]&amp;(IF(Table16[[#This Row],[Secondar]]&lt;&gt;"","/ "&amp;Table16[[#This Row],[Secondar]]&amp;"-"&amp;Table16[[#This Row],[Pass]],""))</f>
        <v>4-5 / 0-5</v>
      </c>
      <c r="I138" s="30" t="str">
        <f>IF(VLOOKUP(TRIM(A138),Rosters!C$1:C$2313,1,FALSE)=Table16[[#This Row],[Last]],"taken","AVAIL")</f>
        <v>taken</v>
      </c>
      <c r="J138" s="88" t="str">
        <f>IF(LEN(Table16[[#This Row],[Primary]]=3),SUBSTITUTE(Table16[[#This Row],[Primary]],"-",""),"")</f>
        <v>4</v>
      </c>
    </row>
    <row r="139" spans="1:10" ht="12.75" customHeight="1" x14ac:dyDescent="0.25">
      <c r="A139" s="29" t="s">
        <v>1838</v>
      </c>
      <c r="B139" s="28" t="s">
        <v>4075</v>
      </c>
      <c r="C139" s="28" t="s">
        <v>4072</v>
      </c>
      <c r="D139" s="83" t="s">
        <v>349</v>
      </c>
      <c r="E139" s="83" t="s">
        <v>365</v>
      </c>
      <c r="F139" s="85">
        <v>12</v>
      </c>
      <c r="G139" s="85">
        <v>1</v>
      </c>
      <c r="H139" s="94" t="str">
        <f>Table16[[#This Row],[Remove -]]&amp;(IF(Table16[[#This Row],[Pass]]&lt;&gt;"","-",""))&amp;Table16[[#This Row],[Pass]]&amp;" "&amp;Table16[[#This Row],[PassRush*]]&amp;(IF(Table16[[#This Row],[Secondar]]&lt;&gt;"","/ "&amp;Table16[[#This Row],[Secondar]]&amp;"-"&amp;Table16[[#This Row],[Pass]],""))</f>
        <v>00-12 1/ 0-12</v>
      </c>
      <c r="I139" s="30" t="str">
        <f>IF(VLOOKUP(TRIM(A139),Rosters!C$1:C$2313,1,FALSE)=Table16[[#This Row],[Last]],"taken","AVAIL")</f>
        <v>taken</v>
      </c>
      <c r="J139" s="88" t="str">
        <f>IF(LEN(Table16[[#This Row],[Primary]]=3),SUBSTITUTE(Table16[[#This Row],[Primary]],"-",""),"")</f>
        <v>00</v>
      </c>
    </row>
    <row r="140" spans="1:10" ht="12.75" customHeight="1" x14ac:dyDescent="0.25">
      <c r="A140" s="29" t="s">
        <v>1528</v>
      </c>
      <c r="B140" s="28" t="s">
        <v>529</v>
      </c>
      <c r="C140" s="28" t="s">
        <v>4072</v>
      </c>
      <c r="D140" s="31" t="s">
        <v>60</v>
      </c>
      <c r="E140" s="31"/>
      <c r="F140" s="7"/>
      <c r="G140" s="85"/>
      <c r="H140" s="94" t="str">
        <f>Table16[[#This Row],[Remove -]]&amp;(IF(Table16[[#This Row],[Pass]]&lt;&gt;"","-",""))&amp;Table16[[#This Row],[Pass]]&amp;" "&amp;Table16[[#This Row],[PassRush*]]&amp;(IF(Table16[[#This Row],[Secondar]]&lt;&gt;"","/ "&amp;Table16[[#This Row],[Secondar]]&amp;"-"&amp;Table16[[#This Row],[Pass]],""))</f>
        <v xml:space="preserve">5 </v>
      </c>
      <c r="I140" s="30" t="str">
        <f>IF(VLOOKUP(TRIM(A140),Rosters!C$1:C$2313,1,FALSE)=Table16[[#This Row],[Last]],"taken","AVAIL")</f>
        <v>taken</v>
      </c>
      <c r="J140" s="88" t="str">
        <f>IF(LEN(Table16[[#This Row],[Primary]]=3),SUBSTITUTE(Table16[[#This Row],[Primary]],"-",""),"")</f>
        <v>5</v>
      </c>
    </row>
    <row r="141" spans="1:10" ht="12.75" customHeight="1" x14ac:dyDescent="0.25">
      <c r="A141" s="29" t="s">
        <v>4084</v>
      </c>
      <c r="B141" s="28" t="s">
        <v>4083</v>
      </c>
      <c r="C141" s="28" t="s">
        <v>4072</v>
      </c>
      <c r="D141" s="7">
        <v>0</v>
      </c>
      <c r="E141" s="7">
        <v>0</v>
      </c>
      <c r="F141" s="85">
        <v>2</v>
      </c>
      <c r="G141" s="77"/>
      <c r="H141" s="94" t="str">
        <f>Table16[[#This Row],[Remove -]]&amp;(IF(Table16[[#This Row],[Pass]]&lt;&gt;"","-",""))&amp;Table16[[#This Row],[Pass]]&amp;" "&amp;Table16[[#This Row],[PassRush*]]&amp;(IF(Table16[[#This Row],[Secondar]]&lt;&gt;"","/ "&amp;Table16[[#This Row],[Secondar]]&amp;"-"&amp;Table16[[#This Row],[Pass]],""))</f>
        <v>0-2 / 0-2</v>
      </c>
      <c r="I141" s="30" t="str">
        <f>IF(VLOOKUP(TRIM(A141),Rosters!C$1:C$2313,1,FALSE)=Table16[[#This Row],[Last]],"taken","AVAIL")</f>
        <v>taken</v>
      </c>
      <c r="J141" s="88" t="str">
        <f>IF(LEN(Table16[[#This Row],[Primary]]=3),SUBSTITUTE(Table16[[#This Row],[Primary]],"-",""),"")</f>
        <v>0</v>
      </c>
    </row>
    <row r="142" spans="1:10" ht="12.75" customHeight="1" x14ac:dyDescent="0.25">
      <c r="A142" s="29" t="s">
        <v>4080</v>
      </c>
      <c r="B142" s="28" t="s">
        <v>4079</v>
      </c>
      <c r="C142" s="28" t="s">
        <v>4072</v>
      </c>
      <c r="D142" s="85">
        <v>4</v>
      </c>
      <c r="E142" s="85">
        <v>4</v>
      </c>
      <c r="F142" s="85">
        <v>4</v>
      </c>
      <c r="G142" s="77"/>
      <c r="H142" s="94" t="str">
        <f>Table16[[#This Row],[Remove -]]&amp;(IF(Table16[[#This Row],[Pass]]&lt;&gt;"","-",""))&amp;Table16[[#This Row],[Pass]]&amp;" "&amp;Table16[[#This Row],[PassRush*]]&amp;(IF(Table16[[#This Row],[Secondar]]&lt;&gt;"","/ "&amp;Table16[[#This Row],[Secondar]]&amp;"-"&amp;Table16[[#This Row],[Pass]],""))</f>
        <v>4-4 / 4-4</v>
      </c>
      <c r="I142" s="30" t="str">
        <f>IF(VLOOKUP(TRIM(A142),Rosters!C$1:C$2313,1,FALSE)=Table16[[#This Row],[Last]],"taken","AVAIL")</f>
        <v>taken</v>
      </c>
      <c r="J142" s="88" t="str">
        <f>IF(LEN(Table16[[#This Row],[Primary]]=3),SUBSTITUTE(Table16[[#This Row],[Primary]],"-",""),"")</f>
        <v>4</v>
      </c>
    </row>
    <row r="143" spans="1:10" ht="12.75" customHeight="1" x14ac:dyDescent="0.25">
      <c r="A143" s="33" t="s">
        <v>4080</v>
      </c>
      <c r="B143" s="32" t="s">
        <v>4079</v>
      </c>
      <c r="C143" s="32" t="s">
        <v>4072</v>
      </c>
      <c r="D143" s="86">
        <v>4</v>
      </c>
      <c r="E143" s="86"/>
      <c r="F143" s="86">
        <v>4</v>
      </c>
      <c r="G143" s="79"/>
      <c r="H143" s="95" t="str">
        <f>Table16[[#This Row],[Remove -]]&amp;(IF(Table16[[#This Row],[Pass]]&lt;&gt;"","-",""))&amp;Table16[[#This Row],[Pass]]&amp;" "&amp;Table16[[#This Row],[PassRush*]]&amp;(IF(Table16[[#This Row],[Secondar]]&lt;&gt;"","/ "&amp;Table16[[#This Row],[Secondar]]&amp;"-"&amp;Table16[[#This Row],[Pass]],""))</f>
        <v xml:space="preserve">4-4 </v>
      </c>
      <c r="I143" s="30" t="str">
        <f>IF(VLOOKUP(TRIM(A143),Rosters!C$1:C$2313,1,FALSE)=Table16[[#This Row],[Last]],"taken","AVAIL")</f>
        <v>taken</v>
      </c>
      <c r="J143" s="88" t="str">
        <f>IF(LEN(Table16[[#This Row],[Primary]]=3),SUBSTITUTE(Table16[[#This Row],[Primary]],"-",""),"")</f>
        <v>4</v>
      </c>
    </row>
    <row r="144" spans="1:10" ht="12.75" customHeight="1" x14ac:dyDescent="0.25">
      <c r="A144" s="38" t="s">
        <v>4087</v>
      </c>
      <c r="B144" s="37" t="s">
        <v>248</v>
      </c>
      <c r="C144" s="37" t="s">
        <v>4072</v>
      </c>
      <c r="D144" s="1"/>
      <c r="E144"/>
      <c r="F144" s="77"/>
      <c r="G144" s="77"/>
      <c r="H144" s="94" t="str">
        <f>Table16[[#This Row],[Remove -]]&amp;(IF(Table16[[#This Row],[Pass]]&lt;&gt;"","-",""))&amp;Table16[[#This Row],[Pass]]&amp;" "&amp;Table16[[#This Row],[PassRush*]]&amp;(IF(Table16[[#This Row],[Secondar]]&lt;&gt;"","/ "&amp;Table16[[#This Row],[Secondar]]&amp;"-"&amp;Table16[[#This Row],[Pass]],""))</f>
        <v xml:space="preserve"> </v>
      </c>
      <c r="I144" s="30" t="str">
        <f>IF(VLOOKUP(TRIM(A144),Rosters!C$1:C$2313,1,FALSE)=Table16[[#This Row],[Last]],"taken","AVAIL")</f>
        <v>taken</v>
      </c>
      <c r="J144" s="88" t="str">
        <f>IF(LEN(Table16[[#This Row],[Primary]]=3),SUBSTITUTE(Table16[[#This Row],[Primary]],"-",""),"")</f>
        <v/>
      </c>
    </row>
    <row r="145" spans="1:10" ht="12.75" customHeight="1" x14ac:dyDescent="0.25">
      <c r="A145" s="29" t="s">
        <v>4090</v>
      </c>
      <c r="B145" s="28" t="s">
        <v>126</v>
      </c>
      <c r="C145" s="28" t="s">
        <v>4072</v>
      </c>
      <c r="D145" s="83" t="s">
        <v>347</v>
      </c>
      <c r="E145" s="83"/>
      <c r="F145" s="85">
        <v>7</v>
      </c>
      <c r="G145" s="85"/>
      <c r="H145" s="94" t="str">
        <f>Table16[[#This Row],[Remove -]]&amp;(IF(Table16[[#This Row],[Pass]]&lt;&gt;"","-",""))&amp;Table16[[#This Row],[Pass]]&amp;" "&amp;Table16[[#This Row],[PassRush*]]&amp;(IF(Table16[[#This Row],[Secondar]]&lt;&gt;"","/ "&amp;Table16[[#This Row],[Secondar]]&amp;"-"&amp;Table16[[#This Row],[Pass]],""))</f>
        <v xml:space="preserve">05-7 </v>
      </c>
      <c r="I145" s="30" t="str">
        <f>IF(VLOOKUP(TRIM(A145),Rosters!C$1:C$2313,1,FALSE)=Table16[[#This Row],[Last]],"taken","AVAIL")</f>
        <v>taken</v>
      </c>
      <c r="J145" s="88" t="str">
        <f>IF(LEN(Table16[[#This Row],[Primary]]=3),SUBSTITUTE(Table16[[#This Row],[Primary]],"-",""),"")</f>
        <v>05</v>
      </c>
    </row>
    <row r="146" spans="1:10" ht="12.75" customHeight="1" x14ac:dyDescent="0.25">
      <c r="A146" s="33" t="s">
        <v>2883</v>
      </c>
      <c r="B146" s="32" t="s">
        <v>4077</v>
      </c>
      <c r="C146" s="32" t="s">
        <v>4072</v>
      </c>
      <c r="D146" s="35">
        <v>6</v>
      </c>
      <c r="E146" s="35"/>
      <c r="F146" s="86">
        <v>5</v>
      </c>
      <c r="G146" s="79"/>
      <c r="H146" s="98" t="str">
        <f>Table16[[#This Row],[Remove -]]&amp;(IF(Table16[[#This Row],[Pass]]&lt;&gt;"","-",""))&amp;Table16[[#This Row],[Pass]]&amp;" "&amp;Table16[[#This Row],[PassRush*]]&amp;(IF(Table16[[#This Row],[Secondar]]&lt;&gt;"","/ "&amp;Table16[[#This Row],[Secondar]]&amp;"-"&amp;Table16[[#This Row],[Pass]],""))</f>
        <v xml:space="preserve">6-5 </v>
      </c>
      <c r="I146" s="30" t="str">
        <f>IF(VLOOKUP(TRIM(A146),Rosters!C$1:C$2313,1,FALSE)=Table16[[#This Row],[Last]],"taken","AVAIL")</f>
        <v>taken</v>
      </c>
      <c r="J146" s="88" t="str">
        <f>IF(LEN(Table16[[#This Row],[Primary]]=3),SUBSTITUTE(Table16[[#This Row],[Primary]],"-",""),"")</f>
        <v>6</v>
      </c>
    </row>
    <row r="147" spans="1:10" ht="12.75" customHeight="1" x14ac:dyDescent="0.25">
      <c r="A147" s="29" t="s">
        <v>2807</v>
      </c>
      <c r="B147" s="28" t="s">
        <v>4074</v>
      </c>
      <c r="C147" s="28" t="s">
        <v>4072</v>
      </c>
      <c r="D147" s="7">
        <v>0</v>
      </c>
      <c r="E147" s="7">
        <v>4</v>
      </c>
      <c r="F147" s="85">
        <v>2</v>
      </c>
      <c r="G147" s="77"/>
      <c r="H147" s="2" t="str">
        <f>Table16[[#This Row],[Remove -]]&amp;(IF(Table16[[#This Row],[Pass]]&lt;&gt;"","-",""))&amp;Table16[[#This Row],[Pass]]&amp;" "&amp;Table16[[#This Row],[PassRush*]]&amp;(IF(Table16[[#This Row],[Secondar]]&lt;&gt;"","/ "&amp;Table16[[#This Row],[Secondar]]&amp;"-"&amp;Table16[[#This Row],[Pass]],""))</f>
        <v>0-2 / 4-2</v>
      </c>
      <c r="I147" s="30" t="str">
        <f>IF(VLOOKUP(TRIM(A147),Rosters!C$1:C$2313,1,FALSE)=Table16[[#This Row],[Last]],"taken","AVAIL")</f>
        <v>taken</v>
      </c>
      <c r="J147" s="88" t="str">
        <f>IF(LEN(Table16[[#This Row],[Primary]]=3),SUBSTITUTE(Table16[[#This Row],[Primary]],"-",""),"")</f>
        <v>0</v>
      </c>
    </row>
    <row r="148" spans="1:10" ht="12.75" customHeight="1" x14ac:dyDescent="0.25">
      <c r="A148" s="33" t="s">
        <v>2807</v>
      </c>
      <c r="B148" s="32" t="s">
        <v>4074</v>
      </c>
      <c r="C148" s="32" t="s">
        <v>4072</v>
      </c>
      <c r="D148" s="35">
        <v>0</v>
      </c>
      <c r="E148" s="35"/>
      <c r="F148" s="86">
        <v>2</v>
      </c>
      <c r="G148" s="79"/>
      <c r="H148" s="98" t="str">
        <f>Table16[[#This Row],[Remove -]]&amp;(IF(Table16[[#This Row],[Pass]]&lt;&gt;"","-",""))&amp;Table16[[#This Row],[Pass]]&amp;" "&amp;Table16[[#This Row],[PassRush*]]&amp;(IF(Table16[[#This Row],[Secondar]]&lt;&gt;"","/ "&amp;Table16[[#This Row],[Secondar]]&amp;"-"&amp;Table16[[#This Row],[Pass]],""))</f>
        <v xml:space="preserve">0-2 </v>
      </c>
      <c r="I148" s="30" t="str">
        <f>IF(VLOOKUP(TRIM(A148),Rosters!C$1:C$2313,1,FALSE)=Table16[[#This Row],[Last]],"taken","AVAIL")</f>
        <v>taken</v>
      </c>
      <c r="J148" s="88" t="str">
        <f>IF(LEN(Table16[[#This Row],[Primary]]=3),SUBSTITUTE(Table16[[#This Row],[Primary]],"-",""),"")</f>
        <v>0</v>
      </c>
    </row>
    <row r="149" spans="1:10" ht="12.75" customHeight="1" x14ac:dyDescent="0.25">
      <c r="A149" s="29" t="s">
        <v>675</v>
      </c>
      <c r="B149" s="28" t="s">
        <v>171</v>
      </c>
      <c r="C149" s="28" t="s">
        <v>4072</v>
      </c>
      <c r="D149" s="31" t="s">
        <v>60</v>
      </c>
      <c r="E149" s="31"/>
      <c r="F149" s="7"/>
      <c r="G149" s="85"/>
      <c r="H149" s="94" t="str">
        <f>Table16[[#This Row],[Remove -]]&amp;(IF(Table16[[#This Row],[Pass]]&lt;&gt;"","-",""))&amp;Table16[[#This Row],[Pass]]&amp;" "&amp;Table16[[#This Row],[PassRush*]]&amp;(IF(Table16[[#This Row],[Secondar]]&lt;&gt;"","/ "&amp;Table16[[#This Row],[Secondar]]&amp;"-"&amp;Table16[[#This Row],[Pass]],""))</f>
        <v xml:space="preserve">5 </v>
      </c>
      <c r="I149" s="30" t="str">
        <f>IF(VLOOKUP(TRIM(A149),Rosters!C$1:C$2313,1,FALSE)=Table16[[#This Row],[Last]],"taken","AVAIL")</f>
        <v>taken</v>
      </c>
      <c r="J149" s="88" t="str">
        <f>IF(LEN(Table16[[#This Row],[Primary]]=3),SUBSTITUTE(Table16[[#This Row],[Primary]],"-",""),"")</f>
        <v>5</v>
      </c>
    </row>
    <row r="150" spans="1:10" ht="12.75" customHeight="1" x14ac:dyDescent="0.25">
      <c r="A150" s="29" t="s">
        <v>1411</v>
      </c>
      <c r="B150" s="28" t="s">
        <v>283</v>
      </c>
      <c r="C150" s="28" t="s">
        <v>4072</v>
      </c>
      <c r="D150"/>
      <c r="E150"/>
      <c r="F150" s="77"/>
      <c r="G150" s="77"/>
      <c r="H150" s="94" t="str">
        <f>Table16[[#This Row],[Remove -]]&amp;(IF(Table16[[#This Row],[Pass]]&lt;&gt;"","-",""))&amp;Table16[[#This Row],[Pass]]&amp;" "&amp;Table16[[#This Row],[PassRush*]]&amp;(IF(Table16[[#This Row],[Secondar]]&lt;&gt;"","/ "&amp;Table16[[#This Row],[Secondar]]&amp;"-"&amp;Table16[[#This Row],[Pass]],""))</f>
        <v xml:space="preserve"> </v>
      </c>
      <c r="I150" s="30" t="str">
        <f>IF(VLOOKUP(TRIM(A150),Rosters!C$1:C$2313,1,FALSE)=Table16[[#This Row],[Last]],"taken","AVAIL")</f>
        <v>taken</v>
      </c>
      <c r="J150" s="88" t="str">
        <f>IF(LEN(Table16[[#This Row],[Primary]]=3),SUBSTITUTE(Table16[[#This Row],[Primary]],"-",""),"")</f>
        <v/>
      </c>
    </row>
    <row r="151" spans="1:10" ht="12.75" customHeight="1" x14ac:dyDescent="0.25">
      <c r="A151" s="29" t="s">
        <v>882</v>
      </c>
      <c r="B151" s="28" t="s">
        <v>4041</v>
      </c>
      <c r="C151" s="28" t="s">
        <v>4072</v>
      </c>
      <c r="D151"/>
      <c r="E151"/>
      <c r="F151" s="77"/>
      <c r="G151" s="77"/>
      <c r="H151" s="94" t="str">
        <f>Table16[[#This Row],[Remove -]]&amp;(IF(Table16[[#This Row],[Pass]]&lt;&gt;"","-",""))&amp;Table16[[#This Row],[Pass]]&amp;" "&amp;Table16[[#This Row],[PassRush*]]&amp;(IF(Table16[[#This Row],[Secondar]]&lt;&gt;"","/ "&amp;Table16[[#This Row],[Secondar]]&amp;"-"&amp;Table16[[#This Row],[Pass]],""))</f>
        <v xml:space="preserve"> </v>
      </c>
      <c r="I151" s="30" t="str">
        <f>IF(VLOOKUP(TRIM(A151),Rosters!C$1:C$2313,1,FALSE)=Table16[[#This Row],[Last]],"taken","AVAIL")</f>
        <v>taken</v>
      </c>
      <c r="J151" s="88" t="str">
        <f>IF(LEN(Table16[[#This Row],[Primary]]=3),SUBSTITUTE(Table16[[#This Row],[Primary]],"-",""),"")</f>
        <v/>
      </c>
    </row>
    <row r="152" spans="1:10" ht="12.75" customHeight="1" x14ac:dyDescent="0.25">
      <c r="A152" s="29" t="s">
        <v>1883</v>
      </c>
      <c r="B152" s="28" t="s">
        <v>4091</v>
      </c>
      <c r="C152" s="28" t="s">
        <v>4072</v>
      </c>
      <c r="D152" s="83" t="s">
        <v>328</v>
      </c>
      <c r="E152" s="92" t="s">
        <v>1059</v>
      </c>
      <c r="F152" s="85">
        <v>3</v>
      </c>
      <c r="G152" s="85"/>
      <c r="H152" s="94" t="str">
        <f>Table16[[#This Row],[Remove -]]&amp;(IF(Table16[[#This Row],[Pass]]&lt;&gt;"","-",""))&amp;Table16[[#This Row],[Pass]]&amp;" "&amp;Table16[[#This Row],[PassRush*]]&amp;(IF(Table16[[#This Row],[Secondar]]&lt;&gt;"","/ "&amp;Table16[[#This Row],[Secondar]]&amp;"-"&amp;Table16[[#This Row],[Pass]],""))</f>
        <v>4-3 / 04-3</v>
      </c>
      <c r="I152" s="30" t="str">
        <f>IF(VLOOKUP(TRIM(A152),Rosters!C$1:C$2313,1,FALSE)=Table16[[#This Row],[Last]],"taken","AVAIL")</f>
        <v>taken</v>
      </c>
      <c r="J152" s="88" t="str">
        <f>IF(LEN(Table16[[#This Row],[Primary]]=3),SUBSTITUTE(Table16[[#This Row],[Primary]],"-",""),"")</f>
        <v>4</v>
      </c>
    </row>
    <row r="153" spans="1:10" ht="12.75" customHeight="1" x14ac:dyDescent="0.25">
      <c r="A153" s="29" t="s">
        <v>4092</v>
      </c>
      <c r="B153" s="28" t="s">
        <v>4043</v>
      </c>
      <c r="C153" s="28" t="s">
        <v>4072</v>
      </c>
      <c r="D153" s="83" t="s">
        <v>365</v>
      </c>
      <c r="E153" s="83"/>
      <c r="F153" s="85">
        <v>0</v>
      </c>
      <c r="G153" s="85"/>
      <c r="H153" s="94" t="str">
        <f>Table16[[#This Row],[Remove -]]&amp;(IF(Table16[[#This Row],[Pass]]&lt;&gt;"","-",""))&amp;Table16[[#This Row],[Pass]]&amp;" "&amp;Table16[[#This Row],[PassRush*]]&amp;(IF(Table16[[#This Row],[Secondar]]&lt;&gt;"","/ "&amp;Table16[[#This Row],[Secondar]]&amp;"-"&amp;Table16[[#This Row],[Pass]],""))</f>
        <v xml:space="preserve">0-0 </v>
      </c>
      <c r="I153" s="30" t="e">
        <f>IF(VLOOKUP(TRIM(A153),Rosters!C$1:C$2313,1,FALSE)=Table16[[#This Row],[Last]],"taken","AVAIL")</f>
        <v>#N/A</v>
      </c>
      <c r="J153" s="88" t="str">
        <f>IF(LEN(Table16[[#This Row],[Primary]]=3),SUBSTITUTE(Table16[[#This Row],[Primary]],"-",""),"")</f>
        <v>0</v>
      </c>
    </row>
    <row r="154" spans="1:10" ht="12.75" customHeight="1" x14ac:dyDescent="0.25">
      <c r="A154" s="41" t="s">
        <v>915</v>
      </c>
      <c r="B154" s="28" t="s">
        <v>40</v>
      </c>
      <c r="C154" s="28" t="s">
        <v>4072</v>
      </c>
      <c r="D154" s="83" t="s">
        <v>60</v>
      </c>
      <c r="E154" s="83"/>
      <c r="F154" s="85">
        <v>0</v>
      </c>
      <c r="G154" s="85"/>
      <c r="H154" s="94" t="str">
        <f>Table16[[#This Row],[Remove -]]&amp;(IF(Table16[[#This Row],[Pass]]&lt;&gt;"","-",""))&amp;Table16[[#This Row],[Pass]]&amp;" "&amp;Table16[[#This Row],[PassRush*]]&amp;(IF(Table16[[#This Row],[Secondar]]&lt;&gt;"","/ "&amp;Table16[[#This Row],[Secondar]]&amp;"-"&amp;Table16[[#This Row],[Pass]],""))</f>
        <v xml:space="preserve">5-0 </v>
      </c>
      <c r="I154" s="30" t="str">
        <f>IF(VLOOKUP(TRIM(A154),Rosters!C$1:C$2313,1,FALSE)=Table16[[#This Row],[Last]],"taken","AVAIL")</f>
        <v>taken</v>
      </c>
      <c r="J154" s="88" t="str">
        <f>IF(LEN(Table16[[#This Row],[Primary]]=3),SUBSTITUTE(Table16[[#This Row],[Primary]],"-",""),"")</f>
        <v>5</v>
      </c>
    </row>
    <row r="155" spans="1:10" ht="12.75" customHeight="1" x14ac:dyDescent="0.25">
      <c r="A155" s="29" t="s">
        <v>822</v>
      </c>
      <c r="B155" s="28" t="s">
        <v>31</v>
      </c>
      <c r="C155" s="28" t="s">
        <v>4072</v>
      </c>
      <c r="D155" s="83" t="s">
        <v>129</v>
      </c>
      <c r="E155" s="83"/>
      <c r="F155" s="85">
        <v>1</v>
      </c>
      <c r="G155" s="85"/>
      <c r="H155" s="94" t="str">
        <f>Table16[[#This Row],[Remove -]]&amp;(IF(Table16[[#This Row],[Pass]]&lt;&gt;"","-",""))&amp;Table16[[#This Row],[Pass]]&amp;" "&amp;Table16[[#This Row],[PassRush*]]&amp;(IF(Table16[[#This Row],[Secondar]]&lt;&gt;"","/ "&amp;Table16[[#This Row],[Secondar]]&amp;"-"&amp;Table16[[#This Row],[Pass]],""))</f>
        <v xml:space="preserve">6-1 </v>
      </c>
      <c r="I155" s="30" t="str">
        <f>IF(VLOOKUP(TRIM(A155),Rosters!C$1:C$2313,1,FALSE)=Table16[[#This Row],[Last]],"taken","AVAIL")</f>
        <v>taken</v>
      </c>
      <c r="J155" s="88" t="str">
        <f>IF(LEN(Table16[[#This Row],[Primary]]=3),SUBSTITUTE(Table16[[#This Row],[Primary]],"-",""),"")</f>
        <v>6</v>
      </c>
    </row>
    <row r="156" spans="1:10" ht="12.75" customHeight="1" x14ac:dyDescent="0.25">
      <c r="A156" s="29" t="s">
        <v>695</v>
      </c>
      <c r="B156" s="28" t="s">
        <v>42</v>
      </c>
      <c r="C156" s="28" t="s">
        <v>4093</v>
      </c>
      <c r="D156" s="83" t="s">
        <v>365</v>
      </c>
      <c r="E156" s="83"/>
      <c r="F156" s="85">
        <v>5</v>
      </c>
      <c r="G156" s="85"/>
      <c r="H156" s="94" t="str">
        <f>Table16[[#This Row],[Remove -]]&amp;(IF(Table16[[#This Row],[Pass]]&lt;&gt;"","-",""))&amp;Table16[[#This Row],[Pass]]&amp;" "&amp;Table16[[#This Row],[PassRush*]]&amp;(IF(Table16[[#This Row],[Secondar]]&lt;&gt;"","/ "&amp;Table16[[#This Row],[Secondar]]&amp;"-"&amp;Table16[[#This Row],[Pass]],""))</f>
        <v xml:space="preserve">0-5 </v>
      </c>
      <c r="I156" s="30" t="str">
        <f>IF(VLOOKUP(TRIM(A156),Rosters!C$1:C$2313,1,FALSE)=Table16[[#This Row],[Last]],"taken","AVAIL")</f>
        <v>taken</v>
      </c>
      <c r="J156" s="88" t="str">
        <f>IF(LEN(Table16[[#This Row],[Primary]]=3),SUBSTITUTE(Table16[[#This Row],[Primary]],"-",""),"")</f>
        <v>0</v>
      </c>
    </row>
    <row r="157" spans="1:10" ht="12.75" customHeight="1" x14ac:dyDescent="0.25">
      <c r="A157" s="29" t="s">
        <v>3365</v>
      </c>
      <c r="B157" s="28" t="s">
        <v>4040</v>
      </c>
      <c r="C157" s="28" t="s">
        <v>4093</v>
      </c>
      <c r="D157"/>
      <c r="E157"/>
      <c r="F157" s="77"/>
      <c r="G157" s="77"/>
      <c r="H157" s="94" t="str">
        <f>Table16[[#This Row],[Remove -]]&amp;(IF(Table16[[#This Row],[Pass]]&lt;&gt;"","-",""))&amp;Table16[[#This Row],[Pass]]&amp;" "&amp;Table16[[#This Row],[PassRush*]]&amp;(IF(Table16[[#This Row],[Secondar]]&lt;&gt;"","/ "&amp;Table16[[#This Row],[Secondar]]&amp;"-"&amp;Table16[[#This Row],[Pass]],""))</f>
        <v xml:space="preserve"> </v>
      </c>
      <c r="I157" s="30" t="str">
        <f>IF(VLOOKUP(TRIM(A157),Rosters!C$1:C$2313,1,FALSE)=Table16[[#This Row],[Last]],"taken","AVAIL")</f>
        <v>taken</v>
      </c>
      <c r="J157" s="88" t="str">
        <f>IF(LEN(Table16[[#This Row],[Primary]]=3),SUBSTITUTE(Table16[[#This Row],[Primary]],"-",""),"")</f>
        <v/>
      </c>
    </row>
    <row r="158" spans="1:10" ht="12.75" customHeight="1" x14ac:dyDescent="0.25">
      <c r="A158" s="29" t="s">
        <v>1696</v>
      </c>
      <c r="B158" s="28" t="s">
        <v>193</v>
      </c>
      <c r="C158" s="28" t="s">
        <v>4093</v>
      </c>
      <c r="D158"/>
      <c r="E158"/>
      <c r="F158" s="77"/>
      <c r="G158" s="77"/>
      <c r="H158" s="94" t="str">
        <f>Table16[[#This Row],[Remove -]]&amp;(IF(Table16[[#This Row],[Pass]]&lt;&gt;"","-",""))&amp;Table16[[#This Row],[Pass]]&amp;" "&amp;Table16[[#This Row],[PassRush*]]&amp;(IF(Table16[[#This Row],[Secondar]]&lt;&gt;"","/ "&amp;Table16[[#This Row],[Secondar]]&amp;"-"&amp;Table16[[#This Row],[Pass]],""))</f>
        <v xml:space="preserve"> </v>
      </c>
      <c r="I158" s="30" t="e">
        <f>IF(VLOOKUP(TRIM(A158),Rosters!C$1:C$2313,1,FALSE)=Table16[[#This Row],[Last]],"taken","AVAIL")</f>
        <v>#N/A</v>
      </c>
      <c r="J158" s="88" t="str">
        <f>IF(LEN(Table16[[#This Row],[Primary]]=3),SUBSTITUTE(Table16[[#This Row],[Primary]],"-",""),"")</f>
        <v/>
      </c>
    </row>
    <row r="159" spans="1:10" ht="12.75" customHeight="1" x14ac:dyDescent="0.25">
      <c r="A159" s="29" t="s">
        <v>4099</v>
      </c>
      <c r="B159" s="28" t="s">
        <v>4041</v>
      </c>
      <c r="C159" s="28" t="s">
        <v>4093</v>
      </c>
      <c r="D159"/>
      <c r="E159"/>
      <c r="F159" s="77"/>
      <c r="G159" s="77"/>
      <c r="H159" s="94" t="str">
        <f>Table16[[#This Row],[Remove -]]&amp;(IF(Table16[[#This Row],[Pass]]&lt;&gt;"","-",""))&amp;Table16[[#This Row],[Pass]]&amp;" "&amp;Table16[[#This Row],[PassRush*]]&amp;(IF(Table16[[#This Row],[Secondar]]&lt;&gt;"","/ "&amp;Table16[[#This Row],[Secondar]]&amp;"-"&amp;Table16[[#This Row],[Pass]],""))</f>
        <v xml:space="preserve"> </v>
      </c>
      <c r="I159" s="30" t="str">
        <f>IF(VLOOKUP(TRIM(A159),Rosters!C$1:C$2313,1,FALSE)=Table16[[#This Row],[Last]],"taken","AVAIL")</f>
        <v>taken</v>
      </c>
      <c r="J159" s="88" t="str">
        <f>IF(LEN(Table16[[#This Row],[Primary]]=3),SUBSTITUTE(Table16[[#This Row],[Primary]],"-",""),"")</f>
        <v/>
      </c>
    </row>
    <row r="160" spans="1:10" ht="12.75" customHeight="1" x14ac:dyDescent="0.25">
      <c r="A160" s="29" t="s">
        <v>3478</v>
      </c>
      <c r="B160" s="28" t="s">
        <v>4095</v>
      </c>
      <c r="C160" s="28" t="s">
        <v>4093</v>
      </c>
      <c r="D160" s="7">
        <v>0</v>
      </c>
      <c r="E160" s="7">
        <v>0</v>
      </c>
      <c r="F160" s="85">
        <v>5</v>
      </c>
      <c r="G160" s="77"/>
      <c r="H160" s="94" t="str">
        <f>Table16[[#This Row],[Remove -]]&amp;(IF(Table16[[#This Row],[Pass]]&lt;&gt;"","-",""))&amp;Table16[[#This Row],[Pass]]&amp;" "&amp;Table16[[#This Row],[PassRush*]]&amp;(IF(Table16[[#This Row],[Secondar]]&lt;&gt;"","/ "&amp;Table16[[#This Row],[Secondar]]&amp;"-"&amp;Table16[[#This Row],[Pass]],""))</f>
        <v>0-5 / 0-5</v>
      </c>
      <c r="I160" s="30" t="str">
        <f>IF(VLOOKUP(TRIM(A160),Rosters!C$1:C$2313,1,FALSE)=Table16[[#This Row],[Last]],"taken","AVAIL")</f>
        <v>taken</v>
      </c>
      <c r="J160" s="88" t="str">
        <f>IF(LEN(Table16[[#This Row],[Primary]]=3),SUBSTITUTE(Table16[[#This Row],[Primary]],"-",""),"")</f>
        <v>0</v>
      </c>
    </row>
    <row r="161" spans="1:10" ht="12.75" customHeight="1" x14ac:dyDescent="0.25">
      <c r="A161" s="29" t="s">
        <v>967</v>
      </c>
      <c r="B161" s="28" t="s">
        <v>283</v>
      </c>
      <c r="C161" s="28" t="s">
        <v>4093</v>
      </c>
      <c r="D161"/>
      <c r="E161"/>
      <c r="F161" s="77"/>
      <c r="G161" s="77"/>
      <c r="H161" s="94" t="str">
        <f>Table16[[#This Row],[Remove -]]&amp;(IF(Table16[[#This Row],[Pass]]&lt;&gt;"","-",""))&amp;Table16[[#This Row],[Pass]]&amp;" "&amp;Table16[[#This Row],[PassRush*]]&amp;(IF(Table16[[#This Row],[Secondar]]&lt;&gt;"","/ "&amp;Table16[[#This Row],[Secondar]]&amp;"-"&amp;Table16[[#This Row],[Pass]],""))</f>
        <v xml:space="preserve"> </v>
      </c>
      <c r="I161" s="30" t="str">
        <f>IF(VLOOKUP(TRIM(A161),Rosters!C$1:C$2313,1,FALSE)=Table16[[#This Row],[Last]],"taken","AVAIL")</f>
        <v>taken</v>
      </c>
      <c r="J161" s="88" t="str">
        <f>IF(LEN(Table16[[#This Row],[Primary]]=3),SUBSTITUTE(Table16[[#This Row],[Primary]],"-",""),"")</f>
        <v/>
      </c>
    </row>
    <row r="162" spans="1:10" ht="12.75" customHeight="1" x14ac:dyDescent="0.25">
      <c r="A162" s="29" t="s">
        <v>3411</v>
      </c>
      <c r="B162" s="28" t="s">
        <v>507</v>
      </c>
      <c r="C162" s="28" t="s">
        <v>4093</v>
      </c>
      <c r="D162" s="85">
        <v>4</v>
      </c>
      <c r="E162" s="85"/>
      <c r="F162" s="85">
        <v>4</v>
      </c>
      <c r="G162" s="77"/>
      <c r="H162" s="94" t="str">
        <f>Table16[[#This Row],[Remove -]]&amp;(IF(Table16[[#This Row],[Pass]]&lt;&gt;"","-",""))&amp;Table16[[#This Row],[Pass]]&amp;" "&amp;Table16[[#This Row],[PassRush*]]&amp;(IF(Table16[[#This Row],[Secondar]]&lt;&gt;"","/ "&amp;Table16[[#This Row],[Secondar]]&amp;"-"&amp;Table16[[#This Row],[Pass]],""))</f>
        <v xml:space="preserve">4-4 </v>
      </c>
      <c r="I162" s="30" t="str">
        <f>IF(VLOOKUP(TRIM(A162),Rosters!C$1:C$2313,1,FALSE)=Table16[[#This Row],[Last]],"taken","AVAIL")</f>
        <v>taken</v>
      </c>
      <c r="J162" s="88" t="str">
        <f>IF(LEN(Table16[[#This Row],[Primary]]=3),SUBSTITUTE(Table16[[#This Row],[Primary]],"-",""),"")</f>
        <v>4</v>
      </c>
    </row>
    <row r="163" spans="1:10" ht="12.75" customHeight="1" x14ac:dyDescent="0.25">
      <c r="A163" s="29" t="s">
        <v>3396</v>
      </c>
      <c r="B163" s="36" t="s">
        <v>4044</v>
      </c>
      <c r="C163" s="28" t="s">
        <v>4093</v>
      </c>
      <c r="D163"/>
      <c r="E163"/>
      <c r="F163" s="77"/>
      <c r="G163" s="77"/>
      <c r="H163" s="94" t="str">
        <f>Table16[[#This Row],[Remove -]]&amp;(IF(Table16[[#This Row],[Pass]]&lt;&gt;"","-",""))&amp;Table16[[#This Row],[Pass]]&amp;" "&amp;Table16[[#This Row],[PassRush*]]&amp;(IF(Table16[[#This Row],[Secondar]]&lt;&gt;"","/ "&amp;Table16[[#This Row],[Secondar]]&amp;"-"&amp;Table16[[#This Row],[Pass]],""))</f>
        <v xml:space="preserve"> </v>
      </c>
      <c r="I163" s="30" t="str">
        <f>IF(VLOOKUP(TRIM(A163),Rosters!C$1:C$2313,1,FALSE)=Table16[[#This Row],[Last]],"taken","AVAIL")</f>
        <v>taken</v>
      </c>
      <c r="J163" s="88" t="str">
        <f>IF(LEN(Table16[[#This Row],[Primary]]=3),SUBSTITUTE(Table16[[#This Row],[Primary]],"-",""),"")</f>
        <v/>
      </c>
    </row>
    <row r="164" spans="1:10" ht="12.75" customHeight="1" x14ac:dyDescent="0.25">
      <c r="A164" s="29" t="s">
        <v>1268</v>
      </c>
      <c r="B164" s="28" t="s">
        <v>283</v>
      </c>
      <c r="C164" s="28" t="s">
        <v>4093</v>
      </c>
      <c r="D164"/>
      <c r="E164"/>
      <c r="F164" s="77"/>
      <c r="G164" s="77"/>
      <c r="H164" s="94" t="str">
        <f>Table16[[#This Row],[Remove -]]&amp;(IF(Table16[[#This Row],[Pass]]&lt;&gt;"","-",""))&amp;Table16[[#This Row],[Pass]]&amp;" "&amp;Table16[[#This Row],[PassRush*]]&amp;(IF(Table16[[#This Row],[Secondar]]&lt;&gt;"","/ "&amp;Table16[[#This Row],[Secondar]]&amp;"-"&amp;Table16[[#This Row],[Pass]],""))</f>
        <v xml:space="preserve"> </v>
      </c>
      <c r="I164" s="30" t="str">
        <f>IF(VLOOKUP(TRIM(A164),Rosters!C$1:C$2313,1,FALSE)=Table16[[#This Row],[Last]],"taken","AVAIL")</f>
        <v>taken</v>
      </c>
      <c r="J164" s="88" t="str">
        <f>IF(LEN(Table16[[#This Row],[Primary]]=3),SUBSTITUTE(Table16[[#This Row],[Primary]],"-",""),"")</f>
        <v/>
      </c>
    </row>
    <row r="165" spans="1:10" ht="12.75" customHeight="1" x14ac:dyDescent="0.25">
      <c r="A165" s="29" t="s">
        <v>1984</v>
      </c>
      <c r="B165" s="28" t="s">
        <v>505</v>
      </c>
      <c r="C165" s="28" t="s">
        <v>4093</v>
      </c>
      <c r="D165" s="83" t="s">
        <v>328</v>
      </c>
      <c r="E165" s="83"/>
      <c r="F165" s="85">
        <v>0</v>
      </c>
      <c r="G165" s="85"/>
      <c r="H165" s="94" t="str">
        <f>Table16[[#This Row],[Remove -]]&amp;(IF(Table16[[#This Row],[Pass]]&lt;&gt;"","-",""))&amp;Table16[[#This Row],[Pass]]&amp;" "&amp;Table16[[#This Row],[PassRush*]]&amp;(IF(Table16[[#This Row],[Secondar]]&lt;&gt;"","/ "&amp;Table16[[#This Row],[Secondar]]&amp;"-"&amp;Table16[[#This Row],[Pass]],""))</f>
        <v xml:space="preserve">4-0 </v>
      </c>
      <c r="I165" s="30" t="str">
        <f>IF(VLOOKUP(TRIM(A165),Rosters!C$1:C$2313,1,FALSE)=Table16[[#This Row],[Last]],"taken","AVAIL")</f>
        <v>taken</v>
      </c>
      <c r="J165" s="88" t="str">
        <f>IF(LEN(Table16[[#This Row],[Primary]]=3),SUBSTITUTE(Table16[[#This Row],[Primary]],"-",""),"")</f>
        <v>4</v>
      </c>
    </row>
    <row r="166" spans="1:10" ht="12.75" customHeight="1" x14ac:dyDescent="0.25">
      <c r="A166" s="29" t="s">
        <v>4098</v>
      </c>
      <c r="B166" s="28" t="s">
        <v>236</v>
      </c>
      <c r="C166" s="28" t="s">
        <v>4093</v>
      </c>
      <c r="D166" s="77"/>
      <c r="E166" s="77"/>
      <c r="F166" s="77"/>
      <c r="G166" s="77"/>
      <c r="H166" s="94" t="str">
        <f>Table16[[#This Row],[Remove -]]&amp;(IF(Table16[[#This Row],[Pass]]&lt;&gt;"","-",""))&amp;Table16[[#This Row],[Pass]]&amp;" "&amp;Table16[[#This Row],[PassRush*]]&amp;(IF(Table16[[#This Row],[Secondar]]&lt;&gt;"","/ "&amp;Table16[[#This Row],[Secondar]]&amp;"-"&amp;Table16[[#This Row],[Pass]],""))</f>
        <v xml:space="preserve"> </v>
      </c>
      <c r="I166" s="30" t="str">
        <f>IF(VLOOKUP(TRIM(A166),Rosters!C$1:C$2313,1,FALSE)=Table16[[#This Row],[Last]],"taken","AVAIL")</f>
        <v>taken</v>
      </c>
      <c r="J166" s="88" t="str">
        <f>IF(LEN(Table16[[#This Row],[Primary]]=3),SUBSTITUTE(Table16[[#This Row],[Primary]],"-",""),"")</f>
        <v/>
      </c>
    </row>
    <row r="167" spans="1:10" ht="12.75" customHeight="1" x14ac:dyDescent="0.25">
      <c r="A167" s="29" t="s">
        <v>2645</v>
      </c>
      <c r="B167" s="28" t="s">
        <v>505</v>
      </c>
      <c r="C167" s="28" t="s">
        <v>4093</v>
      </c>
      <c r="D167" s="85">
        <v>5</v>
      </c>
      <c r="E167" s="85"/>
      <c r="F167" s="85">
        <v>7</v>
      </c>
      <c r="G167" s="77"/>
      <c r="H167" s="94" t="str">
        <f>Table16[[#This Row],[Remove -]]&amp;(IF(Table16[[#This Row],[Pass]]&lt;&gt;"","-",""))&amp;Table16[[#This Row],[Pass]]&amp;" "&amp;Table16[[#This Row],[PassRush*]]&amp;(IF(Table16[[#This Row],[Secondar]]&lt;&gt;"","/ "&amp;Table16[[#This Row],[Secondar]]&amp;"-"&amp;Table16[[#This Row],[Pass]],""))</f>
        <v xml:space="preserve">5-7 </v>
      </c>
      <c r="I167" s="30" t="str">
        <f>IF(VLOOKUP(TRIM(A167),Rosters!C$1:C$2313,1,FALSE)=Table16[[#This Row],[Last]],"taken","AVAIL")</f>
        <v>taken</v>
      </c>
      <c r="J167" s="88" t="str">
        <f>IF(LEN(Table16[[#This Row],[Primary]]=3),SUBSTITUTE(Table16[[#This Row],[Primary]],"-",""),"")</f>
        <v>5</v>
      </c>
    </row>
    <row r="168" spans="1:10" ht="12.75" customHeight="1" x14ac:dyDescent="0.25">
      <c r="A168" s="29" t="s">
        <v>1279</v>
      </c>
      <c r="B168" s="28" t="s">
        <v>16</v>
      </c>
      <c r="C168" s="28" t="s">
        <v>4093</v>
      </c>
      <c r="D168" s="85">
        <v>0</v>
      </c>
      <c r="E168" s="85"/>
      <c r="F168" s="85">
        <v>0</v>
      </c>
      <c r="G168" s="77"/>
      <c r="H168" s="94" t="str">
        <f>Table16[[#This Row],[Remove -]]&amp;(IF(Table16[[#This Row],[Pass]]&lt;&gt;"","-",""))&amp;Table16[[#This Row],[Pass]]&amp;" "&amp;Table16[[#This Row],[PassRush*]]&amp;(IF(Table16[[#This Row],[Secondar]]&lt;&gt;"","/ "&amp;Table16[[#This Row],[Secondar]]&amp;"-"&amp;Table16[[#This Row],[Pass]],""))</f>
        <v xml:space="preserve">0-0 </v>
      </c>
      <c r="I168" s="30" t="e">
        <f>IF(VLOOKUP(TRIM(A168),Rosters!C$1:C$2313,1,FALSE)=Table16[[#This Row],[Last]],"taken","AVAIL")</f>
        <v>#N/A</v>
      </c>
      <c r="J168" s="88" t="str">
        <f>IF(LEN(Table16[[#This Row],[Primary]]=3),SUBSTITUTE(Table16[[#This Row],[Primary]],"-",""),"")</f>
        <v>0</v>
      </c>
    </row>
    <row r="169" spans="1:10" ht="12.75" customHeight="1" x14ac:dyDescent="0.25">
      <c r="A169" s="29" t="s">
        <v>1583</v>
      </c>
      <c r="B169" s="28" t="s">
        <v>279</v>
      </c>
      <c r="C169" s="28" t="s">
        <v>4093</v>
      </c>
      <c r="D169" s="77"/>
      <c r="E169" s="77"/>
      <c r="F169" s="77"/>
      <c r="G169" s="77"/>
      <c r="H169" s="94" t="str">
        <f>Table16[[#This Row],[Remove -]]&amp;(IF(Table16[[#This Row],[Pass]]&lt;&gt;"","-",""))&amp;Table16[[#This Row],[Pass]]&amp;" "&amp;Table16[[#This Row],[PassRush*]]&amp;(IF(Table16[[#This Row],[Secondar]]&lt;&gt;"","/ "&amp;Table16[[#This Row],[Secondar]]&amp;"-"&amp;Table16[[#This Row],[Pass]],""))</f>
        <v xml:space="preserve"> </v>
      </c>
      <c r="I169" s="30" t="str">
        <f>IF(VLOOKUP(TRIM(A169),Rosters!C$1:C$2313,1,FALSE)=Table16[[#This Row],[Last]],"taken","AVAIL")</f>
        <v>taken</v>
      </c>
      <c r="J169" s="88" t="str">
        <f>IF(LEN(Table16[[#This Row],[Primary]]=3),SUBSTITUTE(Table16[[#This Row],[Primary]],"-",""),"")</f>
        <v/>
      </c>
    </row>
    <row r="170" spans="1:10" ht="12.75" customHeight="1" x14ac:dyDescent="0.25">
      <c r="A170" s="29" t="s">
        <v>4100</v>
      </c>
      <c r="B170" s="28" t="s">
        <v>64</v>
      </c>
      <c r="C170" s="28" t="s">
        <v>4093</v>
      </c>
      <c r="D170" s="83" t="s">
        <v>349</v>
      </c>
      <c r="E170" s="83"/>
      <c r="F170" s="85">
        <v>3</v>
      </c>
      <c r="G170" s="85"/>
      <c r="H170" s="94" t="str">
        <f>Table16[[#This Row],[Remove -]]&amp;(IF(Table16[[#This Row],[Pass]]&lt;&gt;"","-",""))&amp;Table16[[#This Row],[Pass]]&amp;" "&amp;Table16[[#This Row],[PassRush*]]&amp;(IF(Table16[[#This Row],[Secondar]]&lt;&gt;"","/ "&amp;Table16[[#This Row],[Secondar]]&amp;"-"&amp;Table16[[#This Row],[Pass]],""))</f>
        <v xml:space="preserve">00-3 </v>
      </c>
      <c r="I170" s="30" t="str">
        <f>IF(VLOOKUP(TRIM(A170),Rosters!C$1:C$2313,1,FALSE)=Table16[[#This Row],[Last]],"taken","AVAIL")</f>
        <v>taken</v>
      </c>
      <c r="J170" s="88" t="str">
        <f>IF(LEN(Table16[[#This Row],[Primary]]=3),SUBSTITUTE(Table16[[#This Row],[Primary]],"-",""),"")</f>
        <v>00</v>
      </c>
    </row>
    <row r="171" spans="1:10" ht="12.75" customHeight="1" x14ac:dyDescent="0.25">
      <c r="A171" s="29" t="s">
        <v>3137</v>
      </c>
      <c r="B171" s="28" t="s">
        <v>540</v>
      </c>
      <c r="C171" s="28" t="s">
        <v>4093</v>
      </c>
      <c r="D171" s="83" t="s">
        <v>38</v>
      </c>
      <c r="E171" s="83"/>
      <c r="F171" s="85">
        <v>5</v>
      </c>
      <c r="G171" s="85"/>
      <c r="H171" s="2" t="str">
        <f>Table16[[#This Row],[Remove -]]&amp;(IF(Table16[[#This Row],[Pass]]&lt;&gt;"","-",""))&amp;Table16[[#This Row],[Pass]]&amp;" "&amp;Table16[[#This Row],[PassRush*]]&amp;(IF(Table16[[#This Row],[Secondar]]&lt;&gt;"","/ "&amp;Table16[[#This Row],[Secondar]]&amp;"-"&amp;Table16[[#This Row],[Pass]],""))</f>
        <v xml:space="preserve">46-5 </v>
      </c>
      <c r="I171" s="30" t="str">
        <f>IF(VLOOKUP(TRIM(A171),Rosters!C$1:C$2313,1,FALSE)=Table16[[#This Row],[Last]],"taken","AVAIL")</f>
        <v>taken</v>
      </c>
      <c r="J171" s="88" t="str">
        <f>IF(LEN(Table16[[#This Row],[Primary]]=3),SUBSTITUTE(Table16[[#This Row],[Primary]],"-",""),"")</f>
        <v>46</v>
      </c>
    </row>
    <row r="172" spans="1:10" ht="12.75" customHeight="1" x14ac:dyDescent="0.25">
      <c r="A172" s="29" t="s">
        <v>4101</v>
      </c>
      <c r="B172" s="28" t="s">
        <v>4043</v>
      </c>
      <c r="C172" s="28" t="s">
        <v>4093</v>
      </c>
      <c r="D172" s="83" t="s">
        <v>365</v>
      </c>
      <c r="E172" s="83"/>
      <c r="F172" s="85">
        <v>1</v>
      </c>
      <c r="G172" s="85"/>
      <c r="H172" s="94" t="str">
        <f>Table16[[#This Row],[Remove -]]&amp;(IF(Table16[[#This Row],[Pass]]&lt;&gt;"","-",""))&amp;Table16[[#This Row],[Pass]]&amp;" "&amp;Table16[[#This Row],[PassRush*]]&amp;(IF(Table16[[#This Row],[Secondar]]&lt;&gt;"","/ "&amp;Table16[[#This Row],[Secondar]]&amp;"-"&amp;Table16[[#This Row],[Pass]],""))</f>
        <v xml:space="preserve">0-1 </v>
      </c>
      <c r="I172" s="30" t="str">
        <f>IF(VLOOKUP(TRIM(A172),Rosters!C$1:C$2313,1,FALSE)=Table16[[#This Row],[Last]],"taken","AVAIL")</f>
        <v>taken</v>
      </c>
      <c r="J172" s="88" t="str">
        <f>IF(LEN(Table16[[#This Row],[Primary]]=3),SUBSTITUTE(Table16[[#This Row],[Primary]],"-",""),"")</f>
        <v>0</v>
      </c>
    </row>
    <row r="173" spans="1:10" ht="12.75" customHeight="1" x14ac:dyDescent="0.25">
      <c r="A173" s="29" t="s">
        <v>1555</v>
      </c>
      <c r="B173" s="28" t="s">
        <v>4094</v>
      </c>
      <c r="C173" s="28" t="s">
        <v>4093</v>
      </c>
      <c r="D173" s="85">
        <v>5</v>
      </c>
      <c r="E173" s="85">
        <v>0</v>
      </c>
      <c r="F173" s="85">
        <v>2</v>
      </c>
      <c r="G173" s="77"/>
      <c r="H173" s="94" t="str">
        <f>Table16[[#This Row],[Remove -]]&amp;(IF(Table16[[#This Row],[Pass]]&lt;&gt;"","-",""))&amp;Table16[[#This Row],[Pass]]&amp;" "&amp;Table16[[#This Row],[PassRush*]]&amp;(IF(Table16[[#This Row],[Secondar]]&lt;&gt;"","/ "&amp;Table16[[#This Row],[Secondar]]&amp;"-"&amp;Table16[[#This Row],[Pass]],""))</f>
        <v>5-2 / 0-2</v>
      </c>
      <c r="I173" s="30" t="str">
        <f>IF(VLOOKUP(TRIM(A173),Rosters!C$1:C$2313,1,FALSE)=Table16[[#This Row],[Last]],"taken","AVAIL")</f>
        <v>taken</v>
      </c>
      <c r="J173" s="88" t="str">
        <f>IF(LEN(Table16[[#This Row],[Primary]]=3),SUBSTITUTE(Table16[[#This Row],[Primary]],"-",""),"")</f>
        <v>5</v>
      </c>
    </row>
    <row r="174" spans="1:10" ht="12.75" customHeight="1" x14ac:dyDescent="0.25">
      <c r="A174" s="29" t="s">
        <v>3603</v>
      </c>
      <c r="B174" s="28" t="s">
        <v>16</v>
      </c>
      <c r="C174" s="28" t="s">
        <v>4093</v>
      </c>
      <c r="D174" s="85">
        <v>0</v>
      </c>
      <c r="E174" s="85"/>
      <c r="F174" s="85">
        <v>2</v>
      </c>
      <c r="G174" s="77"/>
      <c r="H174" s="94" t="str">
        <f>Table16[[#This Row],[Remove -]]&amp;(IF(Table16[[#This Row],[Pass]]&lt;&gt;"","-",""))&amp;Table16[[#This Row],[Pass]]&amp;" "&amp;Table16[[#This Row],[PassRush*]]&amp;(IF(Table16[[#This Row],[Secondar]]&lt;&gt;"","/ "&amp;Table16[[#This Row],[Secondar]]&amp;"-"&amp;Table16[[#This Row],[Pass]],""))</f>
        <v xml:space="preserve">0-2 </v>
      </c>
      <c r="I174" s="30" t="str">
        <f>IF(VLOOKUP(TRIM(A174),Rosters!C$1:C$2313,1,FALSE)=Table16[[#This Row],[Last]],"taken","AVAIL")</f>
        <v>taken</v>
      </c>
      <c r="J174" s="88" t="str">
        <f>IF(LEN(Table16[[#This Row],[Primary]]=3),SUBSTITUTE(Table16[[#This Row],[Primary]],"-",""),"")</f>
        <v>0</v>
      </c>
    </row>
    <row r="175" spans="1:10" ht="12.75" customHeight="1" x14ac:dyDescent="0.25">
      <c r="A175" s="29" t="s">
        <v>618</v>
      </c>
      <c r="B175" s="28" t="s">
        <v>31</v>
      </c>
      <c r="C175" s="28" t="s">
        <v>4093</v>
      </c>
      <c r="D175" s="31" t="s">
        <v>328</v>
      </c>
      <c r="E175" s="31"/>
      <c r="F175" s="7">
        <v>5</v>
      </c>
      <c r="G175" s="7"/>
      <c r="H175" s="2" t="str">
        <f>Table16[[#This Row],[Remove -]]&amp;(IF(Table16[[#This Row],[Pass]]&lt;&gt;"","-",""))&amp;Table16[[#This Row],[Pass]]&amp;" "&amp;Table16[[#This Row],[PassRush*]]&amp;(IF(Table16[[#This Row],[Secondar]]&lt;&gt;"","/ "&amp;Table16[[#This Row],[Secondar]]&amp;"-"&amp;Table16[[#This Row],[Pass]],""))</f>
        <v xml:space="preserve">4-5 </v>
      </c>
      <c r="I175" s="30" t="str">
        <f>IF(VLOOKUP(TRIM(A175),Rosters!C$1:C$2313,1,FALSE)=Table16[[#This Row],[Last]],"taken","AVAIL")</f>
        <v>taken</v>
      </c>
      <c r="J175" s="88" t="str">
        <f>IF(LEN(Table16[[#This Row],[Primary]]=3),SUBSTITUTE(Table16[[#This Row],[Primary]],"-",""),"")</f>
        <v>4</v>
      </c>
    </row>
    <row r="176" spans="1:10" ht="12.75" customHeight="1" x14ac:dyDescent="0.25">
      <c r="A176" s="29" t="s">
        <v>975</v>
      </c>
      <c r="B176" s="28" t="s">
        <v>368</v>
      </c>
      <c r="C176" s="28" t="s">
        <v>4093</v>
      </c>
      <c r="D176" s="31" t="s">
        <v>302</v>
      </c>
      <c r="E176" s="31"/>
      <c r="F176" s="7"/>
      <c r="G176" s="85"/>
      <c r="H176" s="94" t="str">
        <f>Table16[[#This Row],[Remove -]]&amp;(IF(Table16[[#This Row],[Pass]]&lt;&gt;"","-",""))&amp;Table16[[#This Row],[Pass]]&amp;" "&amp;Table16[[#This Row],[PassRush*]]&amp;(IF(Table16[[#This Row],[Secondar]]&lt;&gt;"","/ "&amp;Table16[[#This Row],[Secondar]]&amp;"-"&amp;Table16[[#This Row],[Pass]],""))</f>
        <v xml:space="preserve">56 </v>
      </c>
      <c r="I176" s="30" t="str">
        <f>IF(VLOOKUP(TRIM(A176),Rosters!C$1:C$2313,1,FALSE)=Table16[[#This Row],[Last]],"taken","AVAIL")</f>
        <v>taken</v>
      </c>
      <c r="J176" s="88" t="str">
        <f>IF(LEN(Table16[[#This Row],[Primary]]=3),SUBSTITUTE(Table16[[#This Row],[Primary]],"-",""),"")</f>
        <v>56</v>
      </c>
    </row>
    <row r="177" spans="1:10" ht="12.75" customHeight="1" x14ac:dyDescent="0.25">
      <c r="A177" s="29" t="s">
        <v>4102</v>
      </c>
      <c r="B177" s="28" t="s">
        <v>364</v>
      </c>
      <c r="C177" s="28" t="s">
        <v>4093</v>
      </c>
      <c r="D177" s="83" t="s">
        <v>351</v>
      </c>
      <c r="E177" s="83"/>
      <c r="F177" s="85"/>
      <c r="G177" s="85"/>
      <c r="H177" s="94" t="str">
        <f>Table16[[#This Row],[Remove -]]&amp;(IF(Table16[[#This Row],[Pass]]&lt;&gt;"","-",""))&amp;Table16[[#This Row],[Pass]]&amp;" "&amp;Table16[[#This Row],[PassRush*]]&amp;(IF(Table16[[#This Row],[Secondar]]&lt;&gt;"","/ "&amp;Table16[[#This Row],[Secondar]]&amp;"-"&amp;Table16[[#This Row],[Pass]],""))</f>
        <v xml:space="preserve">04 </v>
      </c>
      <c r="I177" s="30" t="str">
        <f>IF(VLOOKUP(TRIM(A177),Rosters!C$1:C$2313,1,FALSE)=Table16[[#This Row],[Last]],"taken","AVAIL")</f>
        <v>taken</v>
      </c>
      <c r="J177" s="88" t="str">
        <f>IF(LEN(Table16[[#This Row],[Primary]]=3),SUBSTITUTE(Table16[[#This Row],[Primary]],"-",""),"")</f>
        <v>04</v>
      </c>
    </row>
    <row r="178" spans="1:10" ht="12.75" customHeight="1" x14ac:dyDescent="0.25">
      <c r="A178" s="29" t="s">
        <v>2010</v>
      </c>
      <c r="B178" s="28" t="s">
        <v>331</v>
      </c>
      <c r="C178" s="28" t="s">
        <v>4093</v>
      </c>
      <c r="D178" s="83" t="s">
        <v>365</v>
      </c>
      <c r="E178" s="83"/>
      <c r="F178" s="85">
        <v>3</v>
      </c>
      <c r="G178" s="85"/>
      <c r="H178" s="94" t="str">
        <f>Table16[[#This Row],[Remove -]]&amp;(IF(Table16[[#This Row],[Pass]]&lt;&gt;"","-",""))&amp;Table16[[#This Row],[Pass]]&amp;" "&amp;Table16[[#This Row],[PassRush*]]&amp;(IF(Table16[[#This Row],[Secondar]]&lt;&gt;"","/ "&amp;Table16[[#This Row],[Secondar]]&amp;"-"&amp;Table16[[#This Row],[Pass]],""))</f>
        <v xml:space="preserve">0-3 </v>
      </c>
      <c r="I178" s="30" t="str">
        <f>IF(VLOOKUP(TRIM(A178),Rosters!C$1:C$2313,1,FALSE)=Table16[[#This Row],[Last]],"taken","AVAIL")</f>
        <v>taken</v>
      </c>
      <c r="J178" s="88" t="str">
        <f>IF(LEN(Table16[[#This Row],[Primary]]=3),SUBSTITUTE(Table16[[#This Row],[Primary]],"-",""),"")</f>
        <v>0</v>
      </c>
    </row>
    <row r="179" spans="1:10" ht="12.75" customHeight="1" x14ac:dyDescent="0.25">
      <c r="A179" s="29" t="s">
        <v>3711</v>
      </c>
      <c r="B179" s="28" t="s">
        <v>4043</v>
      </c>
      <c r="C179" s="28" t="s">
        <v>4093</v>
      </c>
      <c r="D179" s="83" t="s">
        <v>365</v>
      </c>
      <c r="E179" s="83"/>
      <c r="F179" s="85">
        <v>1</v>
      </c>
      <c r="G179" s="85"/>
      <c r="H179" s="94" t="str">
        <f>Table16[[#This Row],[Remove -]]&amp;(IF(Table16[[#This Row],[Pass]]&lt;&gt;"","-",""))&amp;Table16[[#This Row],[Pass]]&amp;" "&amp;Table16[[#This Row],[PassRush*]]&amp;(IF(Table16[[#This Row],[Secondar]]&lt;&gt;"","/ "&amp;Table16[[#This Row],[Secondar]]&amp;"-"&amp;Table16[[#This Row],[Pass]],""))</f>
        <v xml:space="preserve">0-1 </v>
      </c>
      <c r="I179" s="30" t="str">
        <f>IF(VLOOKUP(TRIM(A179),Rosters!C$1:C$2313,1,FALSE)=Table16[[#This Row],[Last]],"taken","AVAIL")</f>
        <v>taken</v>
      </c>
      <c r="J179" s="88" t="str">
        <f>IF(LEN(Table16[[#This Row],[Primary]]=3),SUBSTITUTE(Table16[[#This Row],[Primary]],"-",""),"")</f>
        <v>0</v>
      </c>
    </row>
    <row r="180" spans="1:10" ht="12.75" customHeight="1" x14ac:dyDescent="0.25">
      <c r="A180" s="29" t="s">
        <v>3210</v>
      </c>
      <c r="B180" s="28" t="s">
        <v>364</v>
      </c>
      <c r="C180" s="28" t="s">
        <v>4093</v>
      </c>
      <c r="D180" s="31" t="s">
        <v>349</v>
      </c>
      <c r="E180" s="31"/>
      <c r="F180" s="7"/>
      <c r="G180" s="85"/>
      <c r="H180" s="94" t="str">
        <f>Table16[[#This Row],[Remove -]]&amp;(IF(Table16[[#This Row],[Pass]]&lt;&gt;"","-",""))&amp;Table16[[#This Row],[Pass]]&amp;" "&amp;Table16[[#This Row],[PassRush*]]&amp;(IF(Table16[[#This Row],[Secondar]]&lt;&gt;"","/ "&amp;Table16[[#This Row],[Secondar]]&amp;"-"&amp;Table16[[#This Row],[Pass]],""))</f>
        <v xml:space="preserve">00 </v>
      </c>
      <c r="I180" s="30" t="str">
        <f>IF(VLOOKUP(TRIM(A180),Rosters!C$1:C$2313,1,FALSE)=Table16[[#This Row],[Last]],"taken","AVAIL")</f>
        <v>taken</v>
      </c>
      <c r="J180" s="88" t="str">
        <f>IF(LEN(Table16[[#This Row],[Primary]]=3),SUBSTITUTE(Table16[[#This Row],[Primary]],"-",""),"")</f>
        <v>00</v>
      </c>
    </row>
    <row r="181" spans="1:10" ht="12.75" customHeight="1" x14ac:dyDescent="0.25">
      <c r="A181" s="29" t="s">
        <v>960</v>
      </c>
      <c r="B181" s="28" t="s">
        <v>235</v>
      </c>
      <c r="C181" s="28" t="s">
        <v>4093</v>
      </c>
      <c r="D181" s="31" t="s">
        <v>479</v>
      </c>
      <c r="E181" s="31"/>
      <c r="F181" s="7">
        <v>8</v>
      </c>
      <c r="G181" s="85"/>
      <c r="H181" s="2" t="str">
        <f>Table16[[#This Row],[Remove -]]&amp;(IF(Table16[[#This Row],[Pass]]&lt;&gt;"","-",""))&amp;Table16[[#This Row],[Pass]]&amp;" "&amp;Table16[[#This Row],[PassRush*]]&amp;(IF(Table16[[#This Row],[Secondar]]&lt;&gt;"","/ "&amp;Table16[[#This Row],[Secondar]]&amp;"-"&amp;Table16[[#This Row],[Pass]],""))</f>
        <v xml:space="preserve">40-8 </v>
      </c>
      <c r="I181" s="30" t="str">
        <f>IF(VLOOKUP(TRIM(A181),Rosters!C$1:C$2313,1,FALSE)=Table16[[#This Row],[Last]],"taken","AVAIL")</f>
        <v>taken</v>
      </c>
      <c r="J181" s="88" t="str">
        <f>IF(LEN(Table16[[#This Row],[Primary]]=3),SUBSTITUTE(Table16[[#This Row],[Primary]],"-",""),"")</f>
        <v>40</v>
      </c>
    </row>
    <row r="182" spans="1:10" ht="12.75" customHeight="1" x14ac:dyDescent="0.25">
      <c r="A182" s="38" t="s">
        <v>3737</v>
      </c>
      <c r="B182" s="37" t="s">
        <v>4047</v>
      </c>
      <c r="C182" s="37" t="s">
        <v>4093</v>
      </c>
      <c r="D182" s="87">
        <v>5</v>
      </c>
      <c r="E182" s="87"/>
      <c r="F182" s="87">
        <v>0</v>
      </c>
      <c r="G182" s="80"/>
      <c r="H182" s="96" t="str">
        <f>Table16[[#This Row],[Remove -]]&amp;(IF(Table16[[#This Row],[Pass]]&lt;&gt;"","-",""))&amp;Table16[[#This Row],[Pass]]&amp;" "&amp;Table16[[#This Row],[PassRush*]]&amp;(IF(Table16[[#This Row],[Secondar]]&lt;&gt;"","/ "&amp;Table16[[#This Row],[Secondar]]&amp;"-"&amp;Table16[[#This Row],[Pass]],""))</f>
        <v xml:space="preserve">5-0 </v>
      </c>
      <c r="I182" s="30" t="str">
        <f>IF(VLOOKUP(TRIM(A182),Rosters!C$1:C$2313,1,FALSE)=Table16[[#This Row],[Last]],"taken","AVAIL")</f>
        <v>taken</v>
      </c>
      <c r="J182" s="88" t="str">
        <f>IF(LEN(Table16[[#This Row],[Primary]]=3),SUBSTITUTE(Table16[[#This Row],[Primary]],"-",""),"")</f>
        <v>5</v>
      </c>
    </row>
    <row r="183" spans="1:10" ht="12.75" customHeight="1" x14ac:dyDescent="0.25">
      <c r="A183" s="38" t="s">
        <v>1482</v>
      </c>
      <c r="B183" s="37" t="s">
        <v>4047</v>
      </c>
      <c r="C183" s="37" t="s">
        <v>4093</v>
      </c>
      <c r="D183" s="87">
        <v>5</v>
      </c>
      <c r="E183" s="87"/>
      <c r="F183" s="87">
        <v>0</v>
      </c>
      <c r="G183" s="80"/>
      <c r="H183" s="96" t="str">
        <f>Table16[[#This Row],[Remove -]]&amp;(IF(Table16[[#This Row],[Pass]]&lt;&gt;"","-",""))&amp;Table16[[#This Row],[Pass]]&amp;" "&amp;Table16[[#This Row],[PassRush*]]&amp;(IF(Table16[[#This Row],[Secondar]]&lt;&gt;"","/ "&amp;Table16[[#This Row],[Secondar]]&amp;"-"&amp;Table16[[#This Row],[Pass]],""))</f>
        <v xml:space="preserve">5-0 </v>
      </c>
      <c r="I183" s="30" t="str">
        <f>IF(VLOOKUP(TRIM(A183),Rosters!C$1:C$2313,1,FALSE)=Table16[[#This Row],[Last]],"taken","AVAIL")</f>
        <v>taken</v>
      </c>
      <c r="J183" s="88" t="str">
        <f>IF(LEN(Table16[[#This Row],[Primary]]=3),SUBSTITUTE(Table16[[#This Row],[Primary]],"-",""),"")</f>
        <v>5</v>
      </c>
    </row>
    <row r="184" spans="1:10" ht="12.75" customHeight="1" x14ac:dyDescent="0.25">
      <c r="A184" s="29" t="s">
        <v>3237</v>
      </c>
      <c r="B184" s="28" t="s">
        <v>364</v>
      </c>
      <c r="C184" s="28" t="s">
        <v>4093</v>
      </c>
      <c r="D184" s="31" t="s">
        <v>349</v>
      </c>
      <c r="E184" s="31"/>
      <c r="F184" s="7"/>
      <c r="G184" s="85"/>
      <c r="H184" s="94" t="str">
        <f>Table16[[#This Row],[Remove -]]&amp;(IF(Table16[[#This Row],[Pass]]&lt;&gt;"","-",""))&amp;Table16[[#This Row],[Pass]]&amp;" "&amp;Table16[[#This Row],[PassRush*]]&amp;(IF(Table16[[#This Row],[Secondar]]&lt;&gt;"","/ "&amp;Table16[[#This Row],[Secondar]]&amp;"-"&amp;Table16[[#This Row],[Pass]],""))</f>
        <v xml:space="preserve">00 </v>
      </c>
      <c r="I184" s="30" t="e">
        <f>IF(VLOOKUP(TRIM(A184),Rosters!C$1:C$2313,1,FALSE)=Table16[[#This Row],[Last]],"taken","AVAIL")</f>
        <v>#N/A</v>
      </c>
      <c r="J184" s="88" t="str">
        <f>IF(LEN(Table16[[#This Row],[Primary]]=3),SUBSTITUTE(Table16[[#This Row],[Primary]],"-",""),"")</f>
        <v>00</v>
      </c>
    </row>
    <row r="185" spans="1:10" ht="12.75" customHeight="1" x14ac:dyDescent="0.25">
      <c r="A185" s="29" t="s">
        <v>1761</v>
      </c>
      <c r="B185" s="28" t="s">
        <v>387</v>
      </c>
      <c r="C185" s="28" t="s">
        <v>4093</v>
      </c>
      <c r="D185" s="83" t="s">
        <v>349</v>
      </c>
      <c r="E185" s="83"/>
      <c r="F185" s="85">
        <v>0</v>
      </c>
      <c r="G185" s="85"/>
      <c r="H185" s="94" t="str">
        <f>Table16[[#This Row],[Remove -]]&amp;(IF(Table16[[#This Row],[Pass]]&lt;&gt;"","-",""))&amp;Table16[[#This Row],[Pass]]&amp;" "&amp;Table16[[#This Row],[PassRush*]]&amp;(IF(Table16[[#This Row],[Secondar]]&lt;&gt;"","/ "&amp;Table16[[#This Row],[Secondar]]&amp;"-"&amp;Table16[[#This Row],[Pass]],""))</f>
        <v xml:space="preserve">00-0 </v>
      </c>
      <c r="I185" s="30" t="str">
        <f>IF(VLOOKUP(TRIM(A185),Rosters!C$1:C$2313,1,FALSE)=Table16[[#This Row],[Last]],"taken","AVAIL")</f>
        <v>taken</v>
      </c>
      <c r="J185" s="88" t="str">
        <f>IF(LEN(Table16[[#This Row],[Primary]]=3),SUBSTITUTE(Table16[[#This Row],[Primary]],"-",""),"")</f>
        <v>00</v>
      </c>
    </row>
    <row r="186" spans="1:10" ht="12.75" customHeight="1" x14ac:dyDescent="0.25">
      <c r="A186" s="29" t="s">
        <v>2859</v>
      </c>
      <c r="B186" s="28" t="s">
        <v>4492</v>
      </c>
      <c r="C186" s="28" t="s">
        <v>4093</v>
      </c>
      <c r="D186"/>
      <c r="E186"/>
      <c r="F186" s="77"/>
      <c r="G186" s="77"/>
      <c r="H186" s="94" t="str">
        <f>Table16[[#This Row],[Remove -]]&amp;(IF(Table16[[#This Row],[Pass]]&lt;&gt;"","-",""))&amp;Table16[[#This Row],[Pass]]&amp;" "&amp;Table16[[#This Row],[PassRush*]]&amp;(IF(Table16[[#This Row],[Secondar]]&lt;&gt;"","/ "&amp;Table16[[#This Row],[Secondar]]&amp;"-"&amp;Table16[[#This Row],[Pass]],""))</f>
        <v xml:space="preserve"> </v>
      </c>
      <c r="I186" s="30" t="str">
        <f>IF(VLOOKUP(TRIM(A186),Rosters!C$1:C$2313,1,FALSE)=Table16[[#This Row],[Last]],"taken","AVAIL")</f>
        <v>taken</v>
      </c>
      <c r="J186" s="88" t="str">
        <f>IF(LEN(Table16[[#This Row],[Primary]]=3),SUBSTITUTE(Table16[[#This Row],[Primary]],"-",""),"")</f>
        <v/>
      </c>
    </row>
    <row r="187" spans="1:10" ht="12.75" customHeight="1" x14ac:dyDescent="0.25">
      <c r="A187" s="29" t="s">
        <v>2753</v>
      </c>
      <c r="B187" s="28" t="s">
        <v>52</v>
      </c>
      <c r="C187" s="28" t="s">
        <v>4093</v>
      </c>
      <c r="D187" s="31" t="s">
        <v>476</v>
      </c>
      <c r="E187" s="31"/>
      <c r="F187" s="7">
        <v>6</v>
      </c>
      <c r="G187" s="85"/>
      <c r="H187" s="2" t="str">
        <f>Table16[[#This Row],[Remove -]]&amp;(IF(Table16[[#This Row],[Pass]]&lt;&gt;"","-",""))&amp;Table16[[#This Row],[Pass]]&amp;" "&amp;Table16[[#This Row],[PassRush*]]&amp;(IF(Table16[[#This Row],[Secondar]]&lt;&gt;"","/ "&amp;Table16[[#This Row],[Secondar]]&amp;"-"&amp;Table16[[#This Row],[Pass]],""))</f>
        <v xml:space="preserve">50-6 </v>
      </c>
      <c r="I187" s="30" t="str">
        <f>IF(VLOOKUP(TRIM(A187),Rosters!C$1:C$2313,1,FALSE)=Table16[[#This Row],[Last]],"taken","AVAIL")</f>
        <v>taken</v>
      </c>
      <c r="J187" s="88" t="str">
        <f>IF(LEN(Table16[[#This Row],[Primary]]=3),SUBSTITUTE(Table16[[#This Row],[Primary]],"-",""),"")</f>
        <v>50</v>
      </c>
    </row>
    <row r="188" spans="1:10" ht="12.75" customHeight="1" x14ac:dyDescent="0.25">
      <c r="A188" s="29" t="s">
        <v>1522</v>
      </c>
      <c r="B188" s="28" t="s">
        <v>332</v>
      </c>
      <c r="C188" s="28" t="s">
        <v>4093</v>
      </c>
      <c r="D188" s="7">
        <v>4</v>
      </c>
      <c r="E188" s="7"/>
      <c r="F188" s="85">
        <v>7</v>
      </c>
      <c r="G188" s="77"/>
      <c r="H188" s="94" t="str">
        <f>Table16[[#This Row],[Remove -]]&amp;(IF(Table16[[#This Row],[Pass]]&lt;&gt;"","-",""))&amp;Table16[[#This Row],[Pass]]&amp;" "&amp;Table16[[#This Row],[PassRush*]]&amp;(IF(Table16[[#This Row],[Secondar]]&lt;&gt;"","/ "&amp;Table16[[#This Row],[Secondar]]&amp;"-"&amp;Table16[[#This Row],[Pass]],""))</f>
        <v xml:space="preserve">4-7 </v>
      </c>
      <c r="I188" s="30" t="str">
        <f>IF(VLOOKUP(TRIM(A188),Rosters!C$1:C$2313,1,FALSE)=Table16[[#This Row],[Last]],"taken","AVAIL")</f>
        <v>taken</v>
      </c>
      <c r="J188" s="88" t="str">
        <f>IF(LEN(Table16[[#This Row],[Primary]]=3),SUBSTITUTE(Table16[[#This Row],[Primary]],"-",""),"")</f>
        <v>4</v>
      </c>
    </row>
    <row r="189" spans="1:10" ht="12.75" customHeight="1" x14ac:dyDescent="0.25">
      <c r="A189" s="33" t="s">
        <v>4096</v>
      </c>
      <c r="B189" s="32" t="s">
        <v>344</v>
      </c>
      <c r="C189" s="32" t="s">
        <v>4093</v>
      </c>
      <c r="D189" s="86">
        <v>0</v>
      </c>
      <c r="E189" s="86"/>
      <c r="F189" s="86">
        <v>4</v>
      </c>
      <c r="G189" s="79"/>
      <c r="H189" s="95" t="str">
        <f>Table16[[#This Row],[Remove -]]&amp;(IF(Table16[[#This Row],[Pass]]&lt;&gt;"","-",""))&amp;Table16[[#This Row],[Pass]]&amp;" "&amp;Table16[[#This Row],[PassRush*]]&amp;(IF(Table16[[#This Row],[Secondar]]&lt;&gt;"","/ "&amp;Table16[[#This Row],[Secondar]]&amp;"-"&amp;Table16[[#This Row],[Pass]],""))</f>
        <v xml:space="preserve">0-4 </v>
      </c>
      <c r="I189" s="30" t="str">
        <f>IF(VLOOKUP(TRIM(A189),Rosters!C$1:C$2313,1,FALSE)=Table16[[#This Row],[Last]],"taken","AVAIL")</f>
        <v>taken</v>
      </c>
      <c r="J189" s="88" t="str">
        <f>IF(LEN(Table16[[#This Row],[Primary]]=3),SUBSTITUTE(Table16[[#This Row],[Primary]],"-",""),"")</f>
        <v>0</v>
      </c>
    </row>
    <row r="190" spans="1:10" ht="12.75" customHeight="1" x14ac:dyDescent="0.25">
      <c r="A190" s="29" t="s">
        <v>1145</v>
      </c>
      <c r="B190" s="28" t="s">
        <v>4091</v>
      </c>
      <c r="C190" s="28" t="s">
        <v>4093</v>
      </c>
      <c r="D190" s="83" t="s">
        <v>365</v>
      </c>
      <c r="E190" s="92" t="s">
        <v>1061</v>
      </c>
      <c r="F190" s="85">
        <v>2</v>
      </c>
      <c r="G190" s="85"/>
      <c r="H190" s="94" t="str">
        <f>Table16[[#This Row],[Remove -]]&amp;(IF(Table16[[#This Row],[Pass]]&lt;&gt;"","-",""))&amp;Table16[[#This Row],[Pass]]&amp;" "&amp;Table16[[#This Row],[PassRush*]]&amp;(IF(Table16[[#This Row],[Secondar]]&lt;&gt;"","/ "&amp;Table16[[#This Row],[Secondar]]&amp;"-"&amp;Table16[[#This Row],[Pass]],""))</f>
        <v>0-2 / 00-2</v>
      </c>
      <c r="I190" s="30" t="e">
        <f>IF(VLOOKUP(TRIM(A190),Rosters!C$1:C$2313,1,FALSE)=Table16[[#This Row],[Last]],"taken","AVAIL")</f>
        <v>#N/A</v>
      </c>
      <c r="J190" s="88" t="str">
        <f>IF(LEN(Table16[[#This Row],[Primary]]=3),SUBSTITUTE(Table16[[#This Row],[Primary]],"-",""),"")</f>
        <v>0</v>
      </c>
    </row>
    <row r="191" spans="1:10" ht="12.75" customHeight="1" x14ac:dyDescent="0.25">
      <c r="A191" s="29" t="s">
        <v>3814</v>
      </c>
      <c r="B191" s="28" t="s">
        <v>364</v>
      </c>
      <c r="C191" s="28" t="s">
        <v>4093</v>
      </c>
      <c r="D191" s="83" t="s">
        <v>351</v>
      </c>
      <c r="E191" s="83"/>
      <c r="F191" s="85"/>
      <c r="G191" s="85"/>
      <c r="H191" s="94" t="str">
        <f>Table16[[#This Row],[Remove -]]&amp;(IF(Table16[[#This Row],[Pass]]&lt;&gt;"","-",""))&amp;Table16[[#This Row],[Pass]]&amp;" "&amp;Table16[[#This Row],[PassRush*]]&amp;(IF(Table16[[#This Row],[Secondar]]&lt;&gt;"","/ "&amp;Table16[[#This Row],[Secondar]]&amp;"-"&amp;Table16[[#This Row],[Pass]],""))</f>
        <v xml:space="preserve">04 </v>
      </c>
      <c r="I191" s="30" t="str">
        <f>IF(VLOOKUP(TRIM(A191),Rosters!C$1:C$2313,1,FALSE)=Table16[[#This Row],[Last]],"taken","AVAIL")</f>
        <v>taken</v>
      </c>
      <c r="J191" s="88" t="str">
        <f>IF(LEN(Table16[[#This Row],[Primary]]=3),SUBSTITUTE(Table16[[#This Row],[Primary]],"-",""),"")</f>
        <v>04</v>
      </c>
    </row>
    <row r="192" spans="1:10" ht="12.75" customHeight="1" x14ac:dyDescent="0.25">
      <c r="A192" s="29" t="s">
        <v>1373</v>
      </c>
      <c r="B192" s="28" t="s">
        <v>171</v>
      </c>
      <c r="C192" s="28" t="s">
        <v>4093</v>
      </c>
      <c r="D192" s="31" t="s">
        <v>328</v>
      </c>
      <c r="E192" s="31"/>
      <c r="F192" s="7"/>
      <c r="G192" s="85"/>
      <c r="H192" s="94" t="str">
        <f>Table16[[#This Row],[Remove -]]&amp;(IF(Table16[[#This Row],[Pass]]&lt;&gt;"","-",""))&amp;Table16[[#This Row],[Pass]]&amp;" "&amp;Table16[[#This Row],[PassRush*]]&amp;(IF(Table16[[#This Row],[Secondar]]&lt;&gt;"","/ "&amp;Table16[[#This Row],[Secondar]]&amp;"-"&amp;Table16[[#This Row],[Pass]],""))</f>
        <v xml:space="preserve">4 </v>
      </c>
      <c r="I192" s="30" t="str">
        <f>IF(VLOOKUP(TRIM(A192),Rosters!C$1:C$2313,1,FALSE)=Table16[[#This Row],[Last]],"taken","AVAIL")</f>
        <v>taken</v>
      </c>
      <c r="J192" s="88" t="str">
        <f>IF(LEN(Table16[[#This Row],[Primary]]=3),SUBSTITUTE(Table16[[#This Row],[Primary]],"-",""),"")</f>
        <v>4</v>
      </c>
    </row>
    <row r="193" spans="1:10" ht="12.75" customHeight="1" x14ac:dyDescent="0.25">
      <c r="A193" s="29" t="s">
        <v>1455</v>
      </c>
      <c r="B193" s="28" t="s">
        <v>331</v>
      </c>
      <c r="C193" s="28" t="s">
        <v>4093</v>
      </c>
      <c r="D193" s="85">
        <v>4</v>
      </c>
      <c r="E193" s="85"/>
      <c r="F193" s="85">
        <v>4</v>
      </c>
      <c r="G193" s="77"/>
      <c r="H193" s="94" t="str">
        <f>Table16[[#This Row],[Remove -]]&amp;(IF(Table16[[#This Row],[Pass]]&lt;&gt;"","-",""))&amp;Table16[[#This Row],[Pass]]&amp;" "&amp;Table16[[#This Row],[PassRush*]]&amp;(IF(Table16[[#This Row],[Secondar]]&lt;&gt;"","/ "&amp;Table16[[#This Row],[Secondar]]&amp;"-"&amp;Table16[[#This Row],[Pass]],""))</f>
        <v xml:space="preserve">4-4 </v>
      </c>
      <c r="I193" s="30" t="str">
        <f>IF(VLOOKUP(TRIM(A193),Rosters!C$1:C$2313,1,FALSE)=Table16[[#This Row],[Last]],"taken","AVAIL")</f>
        <v>taken</v>
      </c>
      <c r="J193" s="88" t="str">
        <f>IF(LEN(Table16[[#This Row],[Primary]]=3),SUBSTITUTE(Table16[[#This Row],[Primary]],"-",""),"")</f>
        <v>4</v>
      </c>
    </row>
    <row r="194" spans="1:10" ht="12.75" customHeight="1" x14ac:dyDescent="0.25">
      <c r="A194" s="29" t="s">
        <v>3825</v>
      </c>
      <c r="B194" s="28" t="s">
        <v>228</v>
      </c>
      <c r="C194" s="28" t="s">
        <v>4093</v>
      </c>
      <c r="D194" s="83" t="s">
        <v>365</v>
      </c>
      <c r="E194" s="83"/>
      <c r="F194" s="85">
        <v>3</v>
      </c>
      <c r="G194" s="85"/>
      <c r="H194" s="94" t="str">
        <f>Table16[[#This Row],[Remove -]]&amp;(IF(Table16[[#This Row],[Pass]]&lt;&gt;"","-",""))&amp;Table16[[#This Row],[Pass]]&amp;" "&amp;Table16[[#This Row],[PassRush*]]&amp;(IF(Table16[[#This Row],[Secondar]]&lt;&gt;"","/ "&amp;Table16[[#This Row],[Secondar]]&amp;"-"&amp;Table16[[#This Row],[Pass]],""))</f>
        <v xml:space="preserve">0-3 </v>
      </c>
      <c r="I194" s="30" t="str">
        <f>IF(VLOOKUP(TRIM(A194),Rosters!C$1:C$2313,1,FALSE)=Table16[[#This Row],[Last]],"taken","AVAIL")</f>
        <v>taken</v>
      </c>
      <c r="J194" s="88" t="str">
        <f>IF(LEN(Table16[[#This Row],[Primary]]=3),SUBSTITUTE(Table16[[#This Row],[Primary]],"-",""),"")</f>
        <v>0</v>
      </c>
    </row>
    <row r="195" spans="1:10" ht="12.75" customHeight="1" x14ac:dyDescent="0.25">
      <c r="A195" s="29" t="s">
        <v>3285</v>
      </c>
      <c r="B195" s="28" t="s">
        <v>331</v>
      </c>
      <c r="C195" s="28" t="s">
        <v>4093</v>
      </c>
      <c r="D195" s="83" t="s">
        <v>365</v>
      </c>
      <c r="E195" s="83"/>
      <c r="F195" s="85">
        <v>0</v>
      </c>
      <c r="G195" s="85"/>
      <c r="H195" s="94" t="str">
        <f>Table16[[#This Row],[Remove -]]&amp;(IF(Table16[[#This Row],[Pass]]&lt;&gt;"","-",""))&amp;Table16[[#This Row],[Pass]]&amp;" "&amp;Table16[[#This Row],[PassRush*]]&amp;(IF(Table16[[#This Row],[Secondar]]&lt;&gt;"","/ "&amp;Table16[[#This Row],[Secondar]]&amp;"-"&amp;Table16[[#This Row],[Pass]],""))</f>
        <v xml:space="preserve">0-0 </v>
      </c>
      <c r="I195" s="30" t="str">
        <f>IF(VLOOKUP(TRIM(A195),Rosters!C$1:C$2313,1,FALSE)=Table16[[#This Row],[Last]],"taken","AVAIL")</f>
        <v>taken</v>
      </c>
      <c r="J195" s="88" t="str">
        <f>IF(LEN(Table16[[#This Row],[Primary]]=3),SUBSTITUTE(Table16[[#This Row],[Primary]],"-",""),"")</f>
        <v>0</v>
      </c>
    </row>
    <row r="196" spans="1:10" ht="12.75" customHeight="1" x14ac:dyDescent="0.25">
      <c r="A196" s="29" t="s">
        <v>2450</v>
      </c>
      <c r="B196" s="28" t="s">
        <v>366</v>
      </c>
      <c r="C196" s="28" t="s">
        <v>4093</v>
      </c>
      <c r="D196" s="31" t="s">
        <v>56</v>
      </c>
      <c r="E196" s="31"/>
      <c r="F196" s="7"/>
      <c r="G196" s="85"/>
      <c r="H196" s="94" t="str">
        <f>Table16[[#This Row],[Remove -]]&amp;(IF(Table16[[#This Row],[Pass]]&lt;&gt;"","-",""))&amp;Table16[[#This Row],[Pass]]&amp;" "&amp;Table16[[#This Row],[PassRush*]]&amp;(IF(Table16[[#This Row],[Secondar]]&lt;&gt;"","/ "&amp;Table16[[#This Row],[Secondar]]&amp;"-"&amp;Table16[[#This Row],[Pass]],""))</f>
        <v xml:space="preserve">55 </v>
      </c>
      <c r="I196" s="30" t="str">
        <f>IF(VLOOKUP(TRIM(A196),Rosters!C$1:C$2313,1,FALSE)=Table16[[#This Row],[Last]],"taken","AVAIL")</f>
        <v>taken</v>
      </c>
      <c r="J196" s="88" t="str">
        <f>IF(LEN(Table16[[#This Row],[Primary]]=3),SUBSTITUTE(Table16[[#This Row],[Primary]],"-",""),"")</f>
        <v>55</v>
      </c>
    </row>
    <row r="197" spans="1:10" ht="12.75" customHeight="1" x14ac:dyDescent="0.25">
      <c r="A197" s="33" t="s">
        <v>569</v>
      </c>
      <c r="B197" s="32" t="s">
        <v>4498</v>
      </c>
      <c r="C197" s="32" t="s">
        <v>4093</v>
      </c>
      <c r="D197" s="1"/>
      <c r="E197"/>
      <c r="F197" s="77"/>
      <c r="G197" s="77"/>
      <c r="H197" s="94" t="str">
        <f>Table16[[#This Row],[Remove -]]&amp;(IF(Table16[[#This Row],[Pass]]&lt;&gt;"","-",""))&amp;Table16[[#This Row],[Pass]]&amp;" "&amp;Table16[[#This Row],[PassRush*]]&amp;(IF(Table16[[#This Row],[Secondar]]&lt;&gt;"","/ "&amp;Table16[[#This Row],[Secondar]]&amp;"-"&amp;Table16[[#This Row],[Pass]],""))</f>
        <v xml:space="preserve"> </v>
      </c>
      <c r="I197" s="30" t="str">
        <f>IF(VLOOKUP(TRIM(A197),Rosters!C$1:C$2313,1,FALSE)=Table16[[#This Row],[Last]],"taken","AVAIL")</f>
        <v>taken</v>
      </c>
      <c r="J197" s="88" t="str">
        <f>IF(LEN(Table16[[#This Row],[Primary]]=3),SUBSTITUTE(Table16[[#This Row],[Primary]],"-",""),"")</f>
        <v/>
      </c>
    </row>
    <row r="198" spans="1:10" ht="12.75" customHeight="1" x14ac:dyDescent="0.25">
      <c r="A198" s="38" t="s">
        <v>3901</v>
      </c>
      <c r="B198" s="37" t="s">
        <v>344</v>
      </c>
      <c r="C198" s="37" t="s">
        <v>4093</v>
      </c>
      <c r="D198" s="40">
        <v>4</v>
      </c>
      <c r="E198" s="40"/>
      <c r="F198" s="87">
        <v>2</v>
      </c>
      <c r="G198" s="80"/>
      <c r="H198" s="96" t="str">
        <f>Table16[[#This Row],[Remove -]]&amp;(IF(Table16[[#This Row],[Pass]]&lt;&gt;"","-",""))&amp;Table16[[#This Row],[Pass]]&amp;" "&amp;Table16[[#This Row],[PassRush*]]&amp;(IF(Table16[[#This Row],[Secondar]]&lt;&gt;"","/ "&amp;Table16[[#This Row],[Secondar]]&amp;"-"&amp;Table16[[#This Row],[Pass]],""))</f>
        <v xml:space="preserve">4-2 </v>
      </c>
      <c r="I198" s="30" t="str">
        <f>IF(VLOOKUP(TRIM(A198),Rosters!C$1:C$2313,1,FALSE)=Table16[[#This Row],[Last]],"taken","AVAIL")</f>
        <v>taken</v>
      </c>
      <c r="J198" s="88" t="str">
        <f>IF(LEN(Table16[[#This Row],[Primary]]=3),SUBSTITUTE(Table16[[#This Row],[Primary]],"-",""),"")</f>
        <v>4</v>
      </c>
    </row>
    <row r="199" spans="1:10" ht="12.75" customHeight="1" x14ac:dyDescent="0.25">
      <c r="A199" s="29" t="s">
        <v>2475</v>
      </c>
      <c r="B199" s="28" t="s">
        <v>64</v>
      </c>
      <c r="C199" s="28" t="s">
        <v>4093</v>
      </c>
      <c r="D199" s="83" t="s">
        <v>349</v>
      </c>
      <c r="E199" s="83"/>
      <c r="F199" s="85">
        <v>0</v>
      </c>
      <c r="G199" s="85"/>
      <c r="H199" s="94" t="str">
        <f>Table16[[#This Row],[Remove -]]&amp;(IF(Table16[[#This Row],[Pass]]&lt;&gt;"","-",""))&amp;Table16[[#This Row],[Pass]]&amp;" "&amp;Table16[[#This Row],[PassRush*]]&amp;(IF(Table16[[#This Row],[Secondar]]&lt;&gt;"","/ "&amp;Table16[[#This Row],[Secondar]]&amp;"-"&amp;Table16[[#This Row],[Pass]],""))</f>
        <v xml:space="preserve">00-0 </v>
      </c>
      <c r="I199" s="30" t="str">
        <f>IF(VLOOKUP(TRIM(A199),Rosters!C$1:C$2313,1,FALSE)=Table16[[#This Row],[Last]],"taken","AVAIL")</f>
        <v>taken</v>
      </c>
      <c r="J199" s="88" t="str">
        <f>IF(LEN(Table16[[#This Row],[Primary]]=3),SUBSTITUTE(Table16[[#This Row],[Primary]],"-",""),"")</f>
        <v>00</v>
      </c>
    </row>
    <row r="200" spans="1:10" ht="12.75" customHeight="1" x14ac:dyDescent="0.25">
      <c r="A200" s="38" t="s">
        <v>2915</v>
      </c>
      <c r="B200" s="37" t="s">
        <v>128</v>
      </c>
      <c r="C200" s="37" t="s">
        <v>4093</v>
      </c>
      <c r="D200" s="40">
        <v>6</v>
      </c>
      <c r="E200" s="40"/>
      <c r="F200" s="87">
        <v>0</v>
      </c>
      <c r="G200" s="80"/>
      <c r="H200" s="96" t="str">
        <f>Table16[[#This Row],[Remove -]]&amp;(IF(Table16[[#This Row],[Pass]]&lt;&gt;"","-",""))&amp;Table16[[#This Row],[Pass]]&amp;" "&amp;Table16[[#This Row],[PassRush*]]&amp;(IF(Table16[[#This Row],[Secondar]]&lt;&gt;"","/ "&amp;Table16[[#This Row],[Secondar]]&amp;"-"&amp;Table16[[#This Row],[Pass]],""))</f>
        <v xml:space="preserve">6-0 </v>
      </c>
      <c r="I200" s="30" t="str">
        <f>IF(VLOOKUP(TRIM(A200),Rosters!C$1:C$2313,1,FALSE)=Table16[[#This Row],[Last]],"taken","AVAIL")</f>
        <v>taken</v>
      </c>
      <c r="J200" s="88" t="str">
        <f>IF(LEN(Table16[[#This Row],[Primary]]=3),SUBSTITUTE(Table16[[#This Row],[Primary]],"-",""),"")</f>
        <v>6</v>
      </c>
    </row>
    <row r="201" spans="1:10" ht="12.75" customHeight="1" x14ac:dyDescent="0.25">
      <c r="A201" s="29" t="s">
        <v>3345</v>
      </c>
      <c r="B201" s="28" t="s">
        <v>327</v>
      </c>
      <c r="C201" s="28" t="s">
        <v>4093</v>
      </c>
      <c r="D201" s="31" t="s">
        <v>328</v>
      </c>
      <c r="E201" s="31"/>
      <c r="F201" s="7"/>
      <c r="G201" s="85"/>
      <c r="H201" s="94" t="str">
        <f>Table16[[#This Row],[Remove -]]&amp;(IF(Table16[[#This Row],[Pass]]&lt;&gt;"","-",""))&amp;Table16[[#This Row],[Pass]]&amp;" "&amp;Table16[[#This Row],[PassRush*]]&amp;(IF(Table16[[#This Row],[Secondar]]&lt;&gt;"","/ "&amp;Table16[[#This Row],[Secondar]]&amp;"-"&amp;Table16[[#This Row],[Pass]],""))</f>
        <v xml:space="preserve">4 </v>
      </c>
      <c r="I201" s="30" t="str">
        <f>IF(VLOOKUP(TRIM(A201),Rosters!C$1:C$2313,1,FALSE)=Table16[[#This Row],[Last]],"taken","AVAIL")</f>
        <v>taken</v>
      </c>
      <c r="J201" s="88" t="str">
        <f>IF(LEN(Table16[[#This Row],[Primary]]=3),SUBSTITUTE(Table16[[#This Row],[Primary]],"-",""),"")</f>
        <v>4</v>
      </c>
    </row>
    <row r="202" spans="1:10" ht="12.75" customHeight="1" x14ac:dyDescent="0.25">
      <c r="A202" s="29" t="s">
        <v>2839</v>
      </c>
      <c r="B202" s="28" t="s">
        <v>529</v>
      </c>
      <c r="C202" s="28" t="s">
        <v>4093</v>
      </c>
      <c r="D202" s="31" t="s">
        <v>129</v>
      </c>
      <c r="E202" s="31"/>
      <c r="F202" s="7"/>
      <c r="G202" s="85"/>
      <c r="H202" s="94" t="str">
        <f>Table16[[#This Row],[Remove -]]&amp;(IF(Table16[[#This Row],[Pass]]&lt;&gt;"","-",""))&amp;Table16[[#This Row],[Pass]]&amp;" "&amp;Table16[[#This Row],[PassRush*]]&amp;(IF(Table16[[#This Row],[Secondar]]&lt;&gt;"","/ "&amp;Table16[[#This Row],[Secondar]]&amp;"-"&amp;Table16[[#This Row],[Pass]],""))</f>
        <v xml:space="preserve">6 </v>
      </c>
      <c r="I202" s="30" t="str">
        <f>IF(VLOOKUP(TRIM(A202),Rosters!C$1:C$2313,1,FALSE)=Table16[[#This Row],[Last]],"taken","AVAIL")</f>
        <v>taken</v>
      </c>
      <c r="J202" s="88" t="str">
        <f>IF(LEN(Table16[[#This Row],[Primary]]=3),SUBSTITUTE(Table16[[#This Row],[Primary]],"-",""),"")</f>
        <v>6</v>
      </c>
    </row>
    <row r="203" spans="1:10" ht="12.75" customHeight="1" x14ac:dyDescent="0.25">
      <c r="A203" s="38" t="s">
        <v>4097</v>
      </c>
      <c r="B203" s="37" t="s">
        <v>344</v>
      </c>
      <c r="C203" s="37" t="s">
        <v>4093</v>
      </c>
      <c r="D203" s="40">
        <v>0</v>
      </c>
      <c r="E203" s="40"/>
      <c r="F203" s="87">
        <v>0</v>
      </c>
      <c r="G203" s="80"/>
      <c r="H203" s="96" t="str">
        <f>Table16[[#This Row],[Remove -]]&amp;(IF(Table16[[#This Row],[Pass]]&lt;&gt;"","-",""))&amp;Table16[[#This Row],[Pass]]&amp;" "&amp;Table16[[#This Row],[PassRush*]]&amp;(IF(Table16[[#This Row],[Secondar]]&lt;&gt;"","/ "&amp;Table16[[#This Row],[Secondar]]&amp;"-"&amp;Table16[[#This Row],[Pass]],""))</f>
        <v xml:space="preserve">0-0 </v>
      </c>
      <c r="I203" s="30" t="str">
        <f>IF(VLOOKUP(TRIM(A203),Rosters!C$1:C$2313,1,FALSE)=Table16[[#This Row],[Last]],"taken","AVAIL")</f>
        <v>taken</v>
      </c>
      <c r="J203" s="88" t="str">
        <f>IF(LEN(Table16[[#This Row],[Primary]]=3),SUBSTITUTE(Table16[[#This Row],[Primary]],"-",""),"")</f>
        <v>0</v>
      </c>
    </row>
    <row r="204" spans="1:10" ht="12.75" customHeight="1" x14ac:dyDescent="0.25">
      <c r="A204" s="29" t="s">
        <v>1614</v>
      </c>
      <c r="B204" s="28" t="s">
        <v>228</v>
      </c>
      <c r="C204" s="28" t="s">
        <v>4093</v>
      </c>
      <c r="D204" s="7">
        <v>5</v>
      </c>
      <c r="E204" s="7"/>
      <c r="F204" s="85">
        <v>7</v>
      </c>
      <c r="G204" s="77"/>
      <c r="H204" s="94" t="str">
        <f>Table16[[#This Row],[Remove -]]&amp;(IF(Table16[[#This Row],[Pass]]&lt;&gt;"","-",""))&amp;Table16[[#This Row],[Pass]]&amp;" "&amp;Table16[[#This Row],[PassRush*]]&amp;(IF(Table16[[#This Row],[Secondar]]&lt;&gt;"","/ "&amp;Table16[[#This Row],[Secondar]]&amp;"-"&amp;Table16[[#This Row],[Pass]],""))</f>
        <v xml:space="preserve">5-7 </v>
      </c>
      <c r="I204" s="30" t="str">
        <f>IF(VLOOKUP(TRIM(A204),Rosters!C$1:C$2313,1,FALSE)=Table16[[#This Row],[Last]],"taken","AVAIL")</f>
        <v>taken</v>
      </c>
      <c r="J204" s="88" t="str">
        <f>IF(LEN(Table16[[#This Row],[Primary]]=3),SUBSTITUTE(Table16[[#This Row],[Primary]],"-",""),"")</f>
        <v>5</v>
      </c>
    </row>
    <row r="205" spans="1:10" ht="12.75" customHeight="1" x14ac:dyDescent="0.25">
      <c r="A205" s="29" t="s">
        <v>913</v>
      </c>
      <c r="B205" s="28" t="s">
        <v>16</v>
      </c>
      <c r="C205" s="28" t="s">
        <v>4093</v>
      </c>
      <c r="D205" s="7">
        <v>0</v>
      </c>
      <c r="E205" s="7"/>
      <c r="F205" s="85">
        <v>2</v>
      </c>
      <c r="G205" s="77"/>
      <c r="H205" s="94" t="str">
        <f>Table16[[#This Row],[Remove -]]&amp;(IF(Table16[[#This Row],[Pass]]&lt;&gt;"","-",""))&amp;Table16[[#This Row],[Pass]]&amp;" "&amp;Table16[[#This Row],[PassRush*]]&amp;(IF(Table16[[#This Row],[Secondar]]&lt;&gt;"","/ "&amp;Table16[[#This Row],[Secondar]]&amp;"-"&amp;Table16[[#This Row],[Pass]],""))</f>
        <v xml:space="preserve">0-2 </v>
      </c>
      <c r="I205" s="30" t="str">
        <f>IF(VLOOKUP(TRIM(A205),Rosters!C$1:C$2313,1,FALSE)=Table16[[#This Row],[Last]],"taken","AVAIL")</f>
        <v>taken</v>
      </c>
      <c r="J205" s="88" t="str">
        <f>IF(LEN(Table16[[#This Row],[Primary]]=3),SUBSTITUTE(Table16[[#This Row],[Primary]],"-",""),"")</f>
        <v>0</v>
      </c>
    </row>
    <row r="206" spans="1:10" ht="12.75" customHeight="1" x14ac:dyDescent="0.25">
      <c r="A206" s="29" t="s">
        <v>4103</v>
      </c>
      <c r="B206" s="28" t="s">
        <v>331</v>
      </c>
      <c r="C206" s="28" t="s">
        <v>4093</v>
      </c>
      <c r="D206" s="83" t="s">
        <v>365</v>
      </c>
      <c r="E206" s="83"/>
      <c r="F206" s="85">
        <v>1</v>
      </c>
      <c r="G206" s="85"/>
      <c r="H206" s="94" t="str">
        <f>Table16[[#This Row],[Remove -]]&amp;(IF(Table16[[#This Row],[Pass]]&lt;&gt;"","-",""))&amp;Table16[[#This Row],[Pass]]&amp;" "&amp;Table16[[#This Row],[PassRush*]]&amp;(IF(Table16[[#This Row],[Secondar]]&lt;&gt;"","/ "&amp;Table16[[#This Row],[Secondar]]&amp;"-"&amp;Table16[[#This Row],[Pass]],""))</f>
        <v xml:space="preserve">0-1 </v>
      </c>
      <c r="I206" s="30" t="e">
        <f>IF(VLOOKUP(TRIM(A206),Rosters!C$1:C$2313,1,FALSE)=Table16[[#This Row],[Last]],"taken","AVAIL")</f>
        <v>#N/A</v>
      </c>
      <c r="J206" s="88" t="str">
        <f>IF(LEN(Table16[[#This Row],[Primary]]=3),SUBSTITUTE(Table16[[#This Row],[Primary]],"-",""),"")</f>
        <v>0</v>
      </c>
    </row>
    <row r="207" spans="1:10" ht="12.75" customHeight="1" x14ac:dyDescent="0.25">
      <c r="A207" s="29" t="s">
        <v>1751</v>
      </c>
      <c r="B207" s="28" t="s">
        <v>279</v>
      </c>
      <c r="C207" s="28" t="s">
        <v>4104</v>
      </c>
      <c r="D207"/>
      <c r="E207"/>
      <c r="F207" s="77"/>
      <c r="G207" s="77"/>
      <c r="H207" s="94" t="str">
        <f>Table16[[#This Row],[Remove -]]&amp;(IF(Table16[[#This Row],[Pass]]&lt;&gt;"","-",""))&amp;Table16[[#This Row],[Pass]]&amp;" "&amp;Table16[[#This Row],[PassRush*]]&amp;(IF(Table16[[#This Row],[Secondar]]&lt;&gt;"","/ "&amp;Table16[[#This Row],[Secondar]]&amp;"-"&amp;Table16[[#This Row],[Pass]],""))</f>
        <v xml:space="preserve"> </v>
      </c>
      <c r="I207" s="30" t="str">
        <f>IF(VLOOKUP(TRIM(A207),Rosters!C$1:C$2313,1,FALSE)=Table16[[#This Row],[Last]],"taken","AVAIL")</f>
        <v>taken</v>
      </c>
      <c r="J207" s="88" t="str">
        <f>IF(LEN(Table16[[#This Row],[Primary]]=3),SUBSTITUTE(Table16[[#This Row],[Primary]],"-",""),"")</f>
        <v/>
      </c>
    </row>
    <row r="208" spans="1:10" ht="12.75" customHeight="1" x14ac:dyDescent="0.25">
      <c r="A208" s="38" t="s">
        <v>3457</v>
      </c>
      <c r="B208" s="37" t="s">
        <v>110</v>
      </c>
      <c r="C208" s="37" t="s">
        <v>4104</v>
      </c>
      <c r="D208" s="40">
        <v>4</v>
      </c>
      <c r="E208" s="40"/>
      <c r="F208" s="87">
        <v>5</v>
      </c>
      <c r="G208" s="80"/>
      <c r="H208" s="96" t="str">
        <f>Table16[[#This Row],[Remove -]]&amp;(IF(Table16[[#This Row],[Pass]]&lt;&gt;"","-",""))&amp;Table16[[#This Row],[Pass]]&amp;" "&amp;Table16[[#This Row],[PassRush*]]&amp;(IF(Table16[[#This Row],[Secondar]]&lt;&gt;"","/ "&amp;Table16[[#This Row],[Secondar]]&amp;"-"&amp;Table16[[#This Row],[Pass]],""))</f>
        <v xml:space="preserve">4-5 </v>
      </c>
      <c r="I208" s="30" t="str">
        <f>IF(VLOOKUP(TRIM(A208),Rosters!C$1:C$2313,1,FALSE)=Table16[[#This Row],[Last]],"taken","AVAIL")</f>
        <v>taken</v>
      </c>
      <c r="J208" s="88" t="str">
        <f>IF(LEN(Table16[[#This Row],[Primary]]=3),SUBSTITUTE(Table16[[#This Row],[Primary]],"-",""),"")</f>
        <v>4</v>
      </c>
    </row>
    <row r="209" spans="1:10" ht="12.75" customHeight="1" x14ac:dyDescent="0.25">
      <c r="A209" s="29" t="s">
        <v>1080</v>
      </c>
      <c r="B209" s="28" t="s">
        <v>368</v>
      </c>
      <c r="C209" s="28" t="s">
        <v>4104</v>
      </c>
      <c r="D209" s="31" t="s">
        <v>227</v>
      </c>
      <c r="E209" s="31"/>
      <c r="F209" s="7"/>
      <c r="G209" s="85"/>
      <c r="H209" s="94" t="str">
        <f>Table16[[#This Row],[Remove -]]&amp;(IF(Table16[[#This Row],[Pass]]&lt;&gt;"","-",""))&amp;Table16[[#This Row],[Pass]]&amp;" "&amp;Table16[[#This Row],[PassRush*]]&amp;(IF(Table16[[#This Row],[Secondar]]&lt;&gt;"","/ "&amp;Table16[[#This Row],[Secondar]]&amp;"-"&amp;Table16[[#This Row],[Pass]],""))</f>
        <v xml:space="preserve">44 </v>
      </c>
      <c r="I209" s="30" t="str">
        <f>IF(VLOOKUP(TRIM(A209),Rosters!C$1:C$2313,1,FALSE)=Table16[[#This Row],[Last]],"taken","AVAIL")</f>
        <v>taken</v>
      </c>
      <c r="J209" s="88" t="str">
        <f>IF(LEN(Table16[[#This Row],[Primary]]=3),SUBSTITUTE(Table16[[#This Row],[Primary]],"-",""),"")</f>
        <v>44</v>
      </c>
    </row>
    <row r="210" spans="1:10" ht="12.75" customHeight="1" x14ac:dyDescent="0.25">
      <c r="A210" s="29" t="s">
        <v>2443</v>
      </c>
      <c r="B210" s="28" t="s">
        <v>193</v>
      </c>
      <c r="C210" s="28" t="s">
        <v>4104</v>
      </c>
      <c r="D210"/>
      <c r="E210"/>
      <c r="F210" s="77"/>
      <c r="G210" s="77"/>
      <c r="H210" s="94" t="str">
        <f>Table16[[#This Row],[Remove -]]&amp;(IF(Table16[[#This Row],[Pass]]&lt;&gt;"","-",""))&amp;Table16[[#This Row],[Pass]]&amp;" "&amp;Table16[[#This Row],[PassRush*]]&amp;(IF(Table16[[#This Row],[Secondar]]&lt;&gt;"","/ "&amp;Table16[[#This Row],[Secondar]]&amp;"-"&amp;Table16[[#This Row],[Pass]],""))</f>
        <v xml:space="preserve"> </v>
      </c>
      <c r="I210" s="30" t="str">
        <f>IF(VLOOKUP(TRIM(A210),Rosters!C$1:C$2313,1,FALSE)=Table16[[#This Row],[Last]],"taken","AVAIL")</f>
        <v>taken</v>
      </c>
      <c r="J210" s="88" t="str">
        <f>IF(LEN(Table16[[#This Row],[Primary]]=3),SUBSTITUTE(Table16[[#This Row],[Primary]],"-",""),"")</f>
        <v/>
      </c>
    </row>
    <row r="211" spans="1:10" ht="12.75" customHeight="1" x14ac:dyDescent="0.25">
      <c r="A211" s="29" t="s">
        <v>4109</v>
      </c>
      <c r="B211" s="28" t="s">
        <v>228</v>
      </c>
      <c r="C211" s="28" t="s">
        <v>4104</v>
      </c>
      <c r="D211" s="83" t="s">
        <v>328</v>
      </c>
      <c r="E211" s="83"/>
      <c r="F211" s="85">
        <v>3</v>
      </c>
      <c r="G211" s="85"/>
      <c r="H211" s="94" t="str">
        <f>Table16[[#This Row],[Remove -]]&amp;(IF(Table16[[#This Row],[Pass]]&lt;&gt;"","-",""))&amp;Table16[[#This Row],[Pass]]&amp;" "&amp;Table16[[#This Row],[PassRush*]]&amp;(IF(Table16[[#This Row],[Secondar]]&lt;&gt;"","/ "&amp;Table16[[#This Row],[Secondar]]&amp;"-"&amp;Table16[[#This Row],[Pass]],""))</f>
        <v xml:space="preserve">4-3 </v>
      </c>
      <c r="I211" s="30" t="str">
        <f>IF(VLOOKUP(TRIM(A211),Rosters!C$1:C$2313,1,FALSE)=Table16[[#This Row],[Last]],"taken","AVAIL")</f>
        <v>taken</v>
      </c>
      <c r="J211" s="88" t="str">
        <f>IF(LEN(Table16[[#This Row],[Primary]]=3),SUBSTITUTE(Table16[[#This Row],[Primary]],"-",""),"")</f>
        <v>4</v>
      </c>
    </row>
    <row r="212" spans="1:10" ht="12.75" customHeight="1" x14ac:dyDescent="0.25">
      <c r="A212" s="29" t="s">
        <v>3515</v>
      </c>
      <c r="B212" s="28" t="s">
        <v>4105</v>
      </c>
      <c r="C212" s="28" t="s">
        <v>4104</v>
      </c>
      <c r="D212" s="31" t="s">
        <v>328</v>
      </c>
      <c r="E212" s="91" t="s">
        <v>1059</v>
      </c>
      <c r="F212" s="7">
        <v>10</v>
      </c>
      <c r="G212" s="7"/>
      <c r="H212" s="2" t="str">
        <f>Table16[[#This Row],[Remove -]]&amp;(IF(Table16[[#This Row],[Pass]]&lt;&gt;"","-",""))&amp;Table16[[#This Row],[Pass]]&amp;" "&amp;Table16[[#This Row],[PassRush*]]&amp;(IF(Table16[[#This Row],[Secondar]]&lt;&gt;"","/ "&amp;Table16[[#This Row],[Secondar]]&amp;"-"&amp;Table16[[#This Row],[Pass]],""))</f>
        <v>4-10 / 04-10</v>
      </c>
      <c r="I212" s="30" t="str">
        <f>IF(VLOOKUP(TRIM(A212),Rosters!C$1:C$2313,1,FALSE)=Table16[[#This Row],[Last]],"taken","AVAIL")</f>
        <v>taken</v>
      </c>
      <c r="J212" s="88" t="str">
        <f>IF(LEN(Table16[[#This Row],[Primary]]=3),SUBSTITUTE(Table16[[#This Row],[Primary]],"-",""),"")</f>
        <v>4</v>
      </c>
    </row>
    <row r="213" spans="1:10" ht="12.75" customHeight="1" x14ac:dyDescent="0.25">
      <c r="A213" s="29" t="s">
        <v>1750</v>
      </c>
      <c r="B213" s="28" t="s">
        <v>366</v>
      </c>
      <c r="C213" s="28" t="s">
        <v>4104</v>
      </c>
      <c r="D213" s="31" t="s">
        <v>479</v>
      </c>
      <c r="E213" s="31"/>
      <c r="F213" s="7"/>
      <c r="G213" s="85"/>
      <c r="H213" s="94" t="str">
        <f>Table16[[#This Row],[Remove -]]&amp;(IF(Table16[[#This Row],[Pass]]&lt;&gt;"","-",""))&amp;Table16[[#This Row],[Pass]]&amp;" "&amp;Table16[[#This Row],[PassRush*]]&amp;(IF(Table16[[#This Row],[Secondar]]&lt;&gt;"","/ "&amp;Table16[[#This Row],[Secondar]]&amp;"-"&amp;Table16[[#This Row],[Pass]],""))</f>
        <v xml:space="preserve">40 </v>
      </c>
      <c r="I213" s="30" t="str">
        <f>IF(VLOOKUP(TRIM(A213),Rosters!C$1:C$2313,1,FALSE)=Table16[[#This Row],[Last]],"taken","AVAIL")</f>
        <v>taken</v>
      </c>
      <c r="J213" s="88" t="str">
        <f>IF(LEN(Table16[[#This Row],[Primary]]=3),SUBSTITUTE(Table16[[#This Row],[Primary]],"-",""),"")</f>
        <v>40</v>
      </c>
    </row>
    <row r="214" spans="1:10" ht="12.75" customHeight="1" x14ac:dyDescent="0.25">
      <c r="A214" s="33" t="s">
        <v>3103</v>
      </c>
      <c r="B214" s="32" t="s">
        <v>370</v>
      </c>
      <c r="C214" s="32" t="s">
        <v>4104</v>
      </c>
      <c r="D214" s="1"/>
      <c r="E214"/>
      <c r="F214" s="77"/>
      <c r="G214" s="77"/>
      <c r="H214" s="94" t="str">
        <f>Table16[[#This Row],[Remove -]]&amp;(IF(Table16[[#This Row],[Pass]]&lt;&gt;"","-",""))&amp;Table16[[#This Row],[Pass]]&amp;" "&amp;Table16[[#This Row],[PassRush*]]&amp;(IF(Table16[[#This Row],[Secondar]]&lt;&gt;"","/ "&amp;Table16[[#This Row],[Secondar]]&amp;"-"&amp;Table16[[#This Row],[Pass]],""))</f>
        <v xml:space="preserve"> </v>
      </c>
      <c r="I214" s="30" t="str">
        <f>IF(VLOOKUP(TRIM(A214),Rosters!C$1:C$2313,1,FALSE)=Table16[[#This Row],[Last]],"taken","AVAIL")</f>
        <v>taken</v>
      </c>
      <c r="J214" s="88" t="str">
        <f>IF(LEN(Table16[[#This Row],[Primary]]=3),SUBSTITUTE(Table16[[#This Row],[Primary]],"-",""),"")</f>
        <v/>
      </c>
    </row>
    <row r="215" spans="1:10" ht="12.75" customHeight="1" x14ac:dyDescent="0.25">
      <c r="A215" s="29" t="s">
        <v>3109</v>
      </c>
      <c r="B215" s="28" t="s">
        <v>540</v>
      </c>
      <c r="C215" s="28" t="s">
        <v>4104</v>
      </c>
      <c r="D215" s="83" t="s">
        <v>227</v>
      </c>
      <c r="E215" s="83"/>
      <c r="F215" s="85">
        <v>0</v>
      </c>
      <c r="G215" s="85"/>
      <c r="H215" s="94" t="str">
        <f>Table16[[#This Row],[Remove -]]&amp;(IF(Table16[[#This Row],[Pass]]&lt;&gt;"","-",""))&amp;Table16[[#This Row],[Pass]]&amp;" "&amp;Table16[[#This Row],[PassRush*]]&amp;(IF(Table16[[#This Row],[Secondar]]&lt;&gt;"","/ "&amp;Table16[[#This Row],[Secondar]]&amp;"-"&amp;Table16[[#This Row],[Pass]],""))</f>
        <v xml:space="preserve">44-0 </v>
      </c>
      <c r="I215" s="30" t="str">
        <f>IF(VLOOKUP(TRIM(A215),Rosters!C$1:C$2313,1,FALSE)=Table16[[#This Row],[Last]],"taken","AVAIL")</f>
        <v>taken</v>
      </c>
      <c r="J215" s="88" t="str">
        <f>IF(LEN(Table16[[#This Row],[Primary]]=3),SUBSTITUTE(Table16[[#This Row],[Primary]],"-",""),"")</f>
        <v>44</v>
      </c>
    </row>
    <row r="216" spans="1:10" ht="12.75" customHeight="1" x14ac:dyDescent="0.25">
      <c r="A216" s="29" t="s">
        <v>4108</v>
      </c>
      <c r="B216" s="36" t="s">
        <v>4044</v>
      </c>
      <c r="C216" s="28" t="s">
        <v>4104</v>
      </c>
      <c r="D216" s="1"/>
      <c r="E216"/>
      <c r="F216" s="77"/>
      <c r="G216" s="77"/>
      <c r="H216" s="94" t="str">
        <f>Table16[[#This Row],[Remove -]]&amp;(IF(Table16[[#This Row],[Pass]]&lt;&gt;"","-",""))&amp;Table16[[#This Row],[Pass]]&amp;" "&amp;Table16[[#This Row],[PassRush*]]&amp;(IF(Table16[[#This Row],[Secondar]]&lt;&gt;"","/ "&amp;Table16[[#This Row],[Secondar]]&amp;"-"&amp;Table16[[#This Row],[Pass]],""))</f>
        <v xml:space="preserve"> </v>
      </c>
      <c r="I216" s="30" t="str">
        <f>IF(VLOOKUP(TRIM(A216),Rosters!C$1:C$2313,1,FALSE)=Table16[[#This Row],[Last]],"taken","AVAIL")</f>
        <v>taken</v>
      </c>
      <c r="J216" s="88" t="str">
        <f>IF(LEN(Table16[[#This Row],[Primary]]=3),SUBSTITUTE(Table16[[#This Row],[Primary]],"-",""),"")</f>
        <v/>
      </c>
    </row>
    <row r="217" spans="1:10" ht="12.75" customHeight="1" x14ac:dyDescent="0.25">
      <c r="A217" s="29" t="s">
        <v>4111</v>
      </c>
      <c r="B217" s="28" t="s">
        <v>4110</v>
      </c>
      <c r="C217" s="28" t="s">
        <v>4104</v>
      </c>
      <c r="D217" s="83" t="s">
        <v>227</v>
      </c>
      <c r="E217" s="83" t="s">
        <v>227</v>
      </c>
      <c r="F217" s="85">
        <v>3</v>
      </c>
      <c r="G217" s="85"/>
      <c r="H217" s="94" t="str">
        <f>Table16[[#This Row],[Remove -]]&amp;(IF(Table16[[#This Row],[Pass]]&lt;&gt;"","-",""))&amp;Table16[[#This Row],[Pass]]&amp;" "&amp;Table16[[#This Row],[PassRush*]]&amp;(IF(Table16[[#This Row],[Secondar]]&lt;&gt;"","/ "&amp;Table16[[#This Row],[Secondar]]&amp;"-"&amp;Table16[[#This Row],[Pass]],""))</f>
        <v>44-3 / 4-4-3</v>
      </c>
      <c r="I217" s="30" t="str">
        <f>IF(VLOOKUP(TRIM(A217),Rosters!C$1:C$2313,1,FALSE)=Table16[[#This Row],[Last]],"taken","AVAIL")</f>
        <v>taken</v>
      </c>
      <c r="J217" s="88" t="str">
        <f>IF(LEN(Table16[[#This Row],[Primary]]=3),SUBSTITUTE(Table16[[#This Row],[Primary]],"-",""),"")</f>
        <v>44</v>
      </c>
    </row>
    <row r="218" spans="1:10" ht="12.75" customHeight="1" x14ac:dyDescent="0.25">
      <c r="A218" s="29" t="s">
        <v>2016</v>
      </c>
      <c r="B218" s="28" t="s">
        <v>4524</v>
      </c>
      <c r="C218" s="28" t="s">
        <v>4104</v>
      </c>
      <c r="D218"/>
      <c r="E218"/>
      <c r="F218" s="77"/>
      <c r="G218" s="77"/>
      <c r="H218" s="94" t="str">
        <f>Table16[[#This Row],[Remove -]]&amp;(IF(Table16[[#This Row],[Pass]]&lt;&gt;"","-",""))&amp;Table16[[#This Row],[Pass]]&amp;" "&amp;Table16[[#This Row],[PassRush*]]&amp;(IF(Table16[[#This Row],[Secondar]]&lt;&gt;"","/ "&amp;Table16[[#This Row],[Secondar]]&amp;"-"&amp;Table16[[#This Row],[Pass]],""))</f>
        <v xml:space="preserve"> </v>
      </c>
      <c r="I218" s="30" t="str">
        <f>IF(VLOOKUP(TRIM(A218),Rosters!C$1:C$2313,1,FALSE)=Table16[[#This Row],[Last]],"taken","AVAIL")</f>
        <v>taken</v>
      </c>
      <c r="J218" s="88" t="str">
        <f>IF(LEN(Table16[[#This Row],[Primary]]=3),SUBSTITUTE(Table16[[#This Row],[Primary]],"-",""),"")</f>
        <v/>
      </c>
    </row>
    <row r="219" spans="1:10" ht="12.75" customHeight="1" x14ac:dyDescent="0.25">
      <c r="A219" s="29" t="s">
        <v>3550</v>
      </c>
      <c r="B219" s="28" t="s">
        <v>331</v>
      </c>
      <c r="C219" s="28" t="s">
        <v>4104</v>
      </c>
      <c r="D219" s="85">
        <v>0</v>
      </c>
      <c r="E219" s="85"/>
      <c r="F219" s="85">
        <v>0</v>
      </c>
      <c r="G219" s="77"/>
      <c r="H219" s="94" t="str">
        <f>Table16[[#This Row],[Remove -]]&amp;(IF(Table16[[#This Row],[Pass]]&lt;&gt;"","-",""))&amp;Table16[[#This Row],[Pass]]&amp;" "&amp;Table16[[#This Row],[PassRush*]]&amp;(IF(Table16[[#This Row],[Secondar]]&lt;&gt;"","/ "&amp;Table16[[#This Row],[Secondar]]&amp;"-"&amp;Table16[[#This Row],[Pass]],""))</f>
        <v xml:space="preserve">0-0 </v>
      </c>
      <c r="I219" s="30" t="str">
        <f>IF(VLOOKUP(TRIM(A219),Rosters!C$1:C$2313,1,FALSE)=Table16[[#This Row],[Last]],"taken","AVAIL")</f>
        <v>taken</v>
      </c>
      <c r="J219" s="88" t="str">
        <f>IF(LEN(Table16[[#This Row],[Primary]]=3),SUBSTITUTE(Table16[[#This Row],[Primary]],"-",""),"")</f>
        <v>0</v>
      </c>
    </row>
    <row r="220" spans="1:10" ht="12.75" customHeight="1" x14ac:dyDescent="0.25">
      <c r="A220" s="33" t="s">
        <v>2023</v>
      </c>
      <c r="B220" s="32" t="s">
        <v>344</v>
      </c>
      <c r="C220" s="32" t="s">
        <v>4104</v>
      </c>
      <c r="D220" s="86">
        <v>4</v>
      </c>
      <c r="E220" s="86"/>
      <c r="F220" s="86">
        <v>4</v>
      </c>
      <c r="G220" s="79"/>
      <c r="H220" s="95" t="str">
        <f>Table16[[#This Row],[Remove -]]&amp;(IF(Table16[[#This Row],[Pass]]&lt;&gt;"","-",""))&amp;Table16[[#This Row],[Pass]]&amp;" "&amp;Table16[[#This Row],[PassRush*]]&amp;(IF(Table16[[#This Row],[Secondar]]&lt;&gt;"","/ "&amp;Table16[[#This Row],[Secondar]]&amp;"-"&amp;Table16[[#This Row],[Pass]],""))</f>
        <v xml:space="preserve">4-4 </v>
      </c>
      <c r="I220" s="30" t="str">
        <f>IF(VLOOKUP(TRIM(A220),Rosters!C$1:C$2313,1,FALSE)=Table16[[#This Row],[Last]],"taken","AVAIL")</f>
        <v>taken</v>
      </c>
      <c r="J220" s="88" t="str">
        <f>IF(LEN(Table16[[#This Row],[Primary]]=3),SUBSTITUTE(Table16[[#This Row],[Primary]],"-",""),"")</f>
        <v>4</v>
      </c>
    </row>
    <row r="221" spans="1:10" ht="12.75" customHeight="1" x14ac:dyDescent="0.25">
      <c r="A221" s="29" t="s">
        <v>2648</v>
      </c>
      <c r="B221" s="28" t="s">
        <v>327</v>
      </c>
      <c r="C221" s="28" t="s">
        <v>4104</v>
      </c>
      <c r="D221" s="83" t="s">
        <v>365</v>
      </c>
      <c r="E221" s="83"/>
      <c r="F221" s="85"/>
      <c r="G221" s="85"/>
      <c r="H221" s="94" t="str">
        <f>Table16[[#This Row],[Remove -]]&amp;(IF(Table16[[#This Row],[Pass]]&lt;&gt;"","-",""))&amp;Table16[[#This Row],[Pass]]&amp;" "&amp;Table16[[#This Row],[PassRush*]]&amp;(IF(Table16[[#This Row],[Secondar]]&lt;&gt;"","/ "&amp;Table16[[#This Row],[Secondar]]&amp;"-"&amp;Table16[[#This Row],[Pass]],""))</f>
        <v xml:space="preserve">0 </v>
      </c>
      <c r="I221" s="30" t="str">
        <f>IF(VLOOKUP(TRIM(A221),Rosters!C$1:C$2313,1,FALSE)=Table16[[#This Row],[Last]],"taken","AVAIL")</f>
        <v>taken</v>
      </c>
      <c r="J221" s="88" t="str">
        <f>IF(LEN(Table16[[#This Row],[Primary]]=3),SUBSTITUTE(Table16[[#This Row],[Primary]],"-",""),"")</f>
        <v>0</v>
      </c>
    </row>
    <row r="222" spans="1:10" ht="12.75" customHeight="1" x14ac:dyDescent="0.25">
      <c r="A222" s="29" t="s">
        <v>3142</v>
      </c>
      <c r="B222" s="28" t="s">
        <v>171</v>
      </c>
      <c r="C222" s="28" t="s">
        <v>4104</v>
      </c>
      <c r="D222" s="83" t="s">
        <v>328</v>
      </c>
      <c r="E222" s="83"/>
      <c r="F222" s="85"/>
      <c r="G222" s="85"/>
      <c r="H222" s="94" t="str">
        <f>Table16[[#This Row],[Remove -]]&amp;(IF(Table16[[#This Row],[Pass]]&lt;&gt;"","-",""))&amp;Table16[[#This Row],[Pass]]&amp;" "&amp;Table16[[#This Row],[PassRush*]]&amp;(IF(Table16[[#This Row],[Secondar]]&lt;&gt;"","/ "&amp;Table16[[#This Row],[Secondar]]&amp;"-"&amp;Table16[[#This Row],[Pass]],""))</f>
        <v xml:space="preserve">4 </v>
      </c>
      <c r="I222" s="30" t="str">
        <f>IF(VLOOKUP(TRIM(A222),Rosters!C$1:C$2313,1,FALSE)=Table16[[#This Row],[Last]],"taken","AVAIL")</f>
        <v>taken</v>
      </c>
      <c r="J222" s="88" t="str">
        <f>IF(LEN(Table16[[#This Row],[Primary]]=3),SUBSTITUTE(Table16[[#This Row],[Primary]],"-",""),"")</f>
        <v>4</v>
      </c>
    </row>
    <row r="223" spans="1:10" ht="12.75" customHeight="1" x14ac:dyDescent="0.25">
      <c r="A223" s="42" t="s">
        <v>4112</v>
      </c>
      <c r="B223" s="28" t="s">
        <v>364</v>
      </c>
      <c r="C223" s="28" t="s">
        <v>4104</v>
      </c>
      <c r="D223" s="83" t="s">
        <v>351</v>
      </c>
      <c r="E223" s="83"/>
      <c r="F223" s="85"/>
      <c r="G223" s="85"/>
      <c r="H223" s="94" t="str">
        <f>Table16[[#This Row],[Remove -]]&amp;(IF(Table16[[#This Row],[Pass]]&lt;&gt;"","-",""))&amp;Table16[[#This Row],[Pass]]&amp;" "&amp;Table16[[#This Row],[PassRush*]]&amp;(IF(Table16[[#This Row],[Secondar]]&lt;&gt;"","/ "&amp;Table16[[#This Row],[Secondar]]&amp;"-"&amp;Table16[[#This Row],[Pass]],""))</f>
        <v xml:space="preserve">04 </v>
      </c>
      <c r="I223" s="30" t="e">
        <f>IF(VLOOKUP(TRIM(A223),Rosters!C$1:C$2313,1,FALSE)=Table16[[#This Row],[Last]],"taken","AVAIL")</f>
        <v>#N/A</v>
      </c>
      <c r="J223" s="88" t="str">
        <f>IF(LEN(Table16[[#This Row],[Primary]]=3),SUBSTITUTE(Table16[[#This Row],[Primary]],"-",""),"")</f>
        <v>04</v>
      </c>
    </row>
    <row r="224" spans="1:10" ht="12.75" customHeight="1" x14ac:dyDescent="0.25">
      <c r="A224" s="29" t="s">
        <v>4113</v>
      </c>
      <c r="B224" s="28" t="s">
        <v>4043</v>
      </c>
      <c r="C224" s="28" t="s">
        <v>4104</v>
      </c>
      <c r="D224" s="83" t="s">
        <v>365</v>
      </c>
      <c r="E224" s="83"/>
      <c r="F224" s="85">
        <v>4</v>
      </c>
      <c r="G224" s="85"/>
      <c r="H224" s="94" t="str">
        <f>Table16[[#This Row],[Remove -]]&amp;(IF(Table16[[#This Row],[Pass]]&lt;&gt;"","-",""))&amp;Table16[[#This Row],[Pass]]&amp;" "&amp;Table16[[#This Row],[PassRush*]]&amp;(IF(Table16[[#This Row],[Secondar]]&lt;&gt;"","/ "&amp;Table16[[#This Row],[Secondar]]&amp;"-"&amp;Table16[[#This Row],[Pass]],""))</f>
        <v xml:space="preserve">0-4 </v>
      </c>
      <c r="I224" s="30" t="str">
        <f>IF(VLOOKUP(TRIM(A224),Rosters!C$1:C$2313,1,FALSE)=Table16[[#This Row],[Last]],"taken","AVAIL")</f>
        <v>taken</v>
      </c>
      <c r="J224" s="88" t="str">
        <f>IF(LEN(Table16[[#This Row],[Primary]]=3),SUBSTITUTE(Table16[[#This Row],[Primary]],"-",""),"")</f>
        <v>0</v>
      </c>
    </row>
    <row r="225" spans="1:10" ht="12.75" customHeight="1" x14ac:dyDescent="0.25">
      <c r="A225" s="29" t="s">
        <v>4114</v>
      </c>
      <c r="B225" s="28" t="s">
        <v>331</v>
      </c>
      <c r="C225" s="28" t="s">
        <v>4104</v>
      </c>
      <c r="D225" s="83" t="s">
        <v>365</v>
      </c>
      <c r="E225" s="83"/>
      <c r="F225" s="85">
        <v>0</v>
      </c>
      <c r="G225" s="85"/>
      <c r="H225" s="94" t="str">
        <f>Table16[[#This Row],[Remove -]]&amp;(IF(Table16[[#This Row],[Pass]]&lt;&gt;"","-",""))&amp;Table16[[#This Row],[Pass]]&amp;" "&amp;Table16[[#This Row],[PassRush*]]&amp;(IF(Table16[[#This Row],[Secondar]]&lt;&gt;"","/ "&amp;Table16[[#This Row],[Secondar]]&amp;"-"&amp;Table16[[#This Row],[Pass]],""))</f>
        <v xml:space="preserve">0-0 </v>
      </c>
      <c r="I225" s="30" t="e">
        <f>IF(VLOOKUP(TRIM(A225),Rosters!C$1:C$2313,1,FALSE)=Table16[[#This Row],[Last]],"taken","AVAIL")</f>
        <v>#N/A</v>
      </c>
      <c r="J225" s="88" t="str">
        <f>IF(LEN(Table16[[#This Row],[Primary]]=3),SUBSTITUTE(Table16[[#This Row],[Primary]],"-",""),"")</f>
        <v>0</v>
      </c>
    </row>
    <row r="226" spans="1:10" ht="12.75" customHeight="1" x14ac:dyDescent="0.25">
      <c r="A226" s="29" t="s">
        <v>4115</v>
      </c>
      <c r="B226" s="28" t="s">
        <v>364</v>
      </c>
      <c r="C226" s="28" t="s">
        <v>4104</v>
      </c>
      <c r="D226" s="83" t="s">
        <v>351</v>
      </c>
      <c r="E226" s="83"/>
      <c r="F226" s="85"/>
      <c r="G226" s="85"/>
      <c r="H226" s="94" t="str">
        <f>Table16[[#This Row],[Remove -]]&amp;(IF(Table16[[#This Row],[Pass]]&lt;&gt;"","-",""))&amp;Table16[[#This Row],[Pass]]&amp;" "&amp;Table16[[#This Row],[PassRush*]]&amp;(IF(Table16[[#This Row],[Secondar]]&lt;&gt;"","/ "&amp;Table16[[#This Row],[Secondar]]&amp;"-"&amp;Table16[[#This Row],[Pass]],""))</f>
        <v xml:space="preserve">04 </v>
      </c>
      <c r="I226" s="30" t="e">
        <f>IF(VLOOKUP(TRIM(A226),Rosters!C$1:C$2313,1,FALSE)=Table16[[#This Row],[Last]],"taken","AVAIL")</f>
        <v>#N/A</v>
      </c>
      <c r="J226" s="88" t="str">
        <f>IF(LEN(Table16[[#This Row],[Primary]]=3),SUBSTITUTE(Table16[[#This Row],[Primary]],"-",""),"")</f>
        <v>04</v>
      </c>
    </row>
    <row r="227" spans="1:10" ht="12.75" customHeight="1" x14ac:dyDescent="0.25">
      <c r="A227" s="29" t="s">
        <v>3176</v>
      </c>
      <c r="B227" s="28" t="s">
        <v>4091</v>
      </c>
      <c r="C227" s="28" t="s">
        <v>4104</v>
      </c>
      <c r="D227" s="83" t="s">
        <v>365</v>
      </c>
      <c r="E227" s="83" t="s">
        <v>365</v>
      </c>
      <c r="F227" s="85">
        <v>5</v>
      </c>
      <c r="G227" s="85"/>
      <c r="H227" s="94" t="str">
        <f>Table16[[#This Row],[Remove -]]&amp;(IF(Table16[[#This Row],[Pass]]&lt;&gt;"","-",""))&amp;Table16[[#This Row],[Pass]]&amp;" "&amp;Table16[[#This Row],[PassRush*]]&amp;(IF(Table16[[#This Row],[Secondar]]&lt;&gt;"","/ "&amp;Table16[[#This Row],[Secondar]]&amp;"-"&amp;Table16[[#This Row],[Pass]],""))</f>
        <v>0-5 / 0-5</v>
      </c>
      <c r="I227" s="30" t="str">
        <f>IF(VLOOKUP(TRIM(A227),Rosters!C$1:C$2313,1,FALSE)=Table16[[#This Row],[Last]],"taken","AVAIL")</f>
        <v>taken</v>
      </c>
      <c r="J227" s="88" t="str">
        <f>IF(LEN(Table16[[#This Row],[Primary]]=3),SUBSTITUTE(Table16[[#This Row],[Primary]],"-",""),"")</f>
        <v>0</v>
      </c>
    </row>
    <row r="228" spans="1:10" ht="12.75" customHeight="1" x14ac:dyDescent="0.25">
      <c r="A228" s="29" t="s">
        <v>3195</v>
      </c>
      <c r="B228" s="28" t="s">
        <v>529</v>
      </c>
      <c r="C228" s="28" t="s">
        <v>4104</v>
      </c>
      <c r="D228" s="31" t="s">
        <v>60</v>
      </c>
      <c r="E228" s="31"/>
      <c r="F228" s="7"/>
      <c r="G228" s="85"/>
      <c r="H228" s="94" t="str">
        <f>Table16[[#This Row],[Remove -]]&amp;(IF(Table16[[#This Row],[Pass]]&lt;&gt;"","-",""))&amp;Table16[[#This Row],[Pass]]&amp;" "&amp;Table16[[#This Row],[PassRush*]]&amp;(IF(Table16[[#This Row],[Secondar]]&lt;&gt;"","/ "&amp;Table16[[#This Row],[Secondar]]&amp;"-"&amp;Table16[[#This Row],[Pass]],""))</f>
        <v xml:space="preserve">5 </v>
      </c>
      <c r="I228" s="30" t="str">
        <f>IF(VLOOKUP(TRIM(A228),Rosters!C$1:C$2313,1,FALSE)=Table16[[#This Row],[Last]],"taken","AVAIL")</f>
        <v>taken</v>
      </c>
      <c r="J228" s="88" t="str">
        <f>IF(LEN(Table16[[#This Row],[Primary]]=3),SUBSTITUTE(Table16[[#This Row],[Primary]],"-",""),"")</f>
        <v>5</v>
      </c>
    </row>
    <row r="229" spans="1:10" ht="12.75" customHeight="1" x14ac:dyDescent="0.25">
      <c r="A229" s="29" t="s">
        <v>1181</v>
      </c>
      <c r="B229" s="28" t="s">
        <v>331</v>
      </c>
      <c r="C229" s="28" t="s">
        <v>4104</v>
      </c>
      <c r="D229" s="83" t="s">
        <v>365</v>
      </c>
      <c r="E229" s="83"/>
      <c r="F229" s="85">
        <v>3</v>
      </c>
      <c r="G229" s="85"/>
      <c r="H229" s="94" t="str">
        <f>Table16[[#This Row],[Remove -]]&amp;(IF(Table16[[#This Row],[Pass]]&lt;&gt;"","-",""))&amp;Table16[[#This Row],[Pass]]&amp;" "&amp;Table16[[#This Row],[PassRush*]]&amp;(IF(Table16[[#This Row],[Secondar]]&lt;&gt;"","/ "&amp;Table16[[#This Row],[Secondar]]&amp;"-"&amp;Table16[[#This Row],[Pass]],""))</f>
        <v xml:space="preserve">0-3 </v>
      </c>
      <c r="I229" s="30" t="str">
        <f>IF(VLOOKUP(TRIM(A229),Rosters!C$1:C$2313,1,FALSE)=Table16[[#This Row],[Last]],"taken","AVAIL")</f>
        <v>taken</v>
      </c>
      <c r="J229" s="88" t="str">
        <f>IF(LEN(Table16[[#This Row],[Primary]]=3),SUBSTITUTE(Table16[[#This Row],[Primary]],"-",""),"")</f>
        <v>0</v>
      </c>
    </row>
    <row r="230" spans="1:10" ht="12.75" customHeight="1" x14ac:dyDescent="0.25">
      <c r="A230" s="29" t="s">
        <v>4116</v>
      </c>
      <c r="B230" s="28" t="s">
        <v>4043</v>
      </c>
      <c r="C230" s="28" t="s">
        <v>4104</v>
      </c>
      <c r="D230" s="83" t="s">
        <v>365</v>
      </c>
      <c r="E230" s="83"/>
      <c r="F230" s="85">
        <v>0</v>
      </c>
      <c r="G230" s="85"/>
      <c r="H230" s="94" t="str">
        <f>Table16[[#This Row],[Remove -]]&amp;(IF(Table16[[#This Row],[Pass]]&lt;&gt;"","-",""))&amp;Table16[[#This Row],[Pass]]&amp;" "&amp;Table16[[#This Row],[PassRush*]]&amp;(IF(Table16[[#This Row],[Secondar]]&lt;&gt;"","/ "&amp;Table16[[#This Row],[Secondar]]&amp;"-"&amp;Table16[[#This Row],[Pass]],""))</f>
        <v xml:space="preserve">0-0 </v>
      </c>
      <c r="I230" s="30" t="e">
        <f>IF(VLOOKUP(TRIM(A230),Rosters!C$1:C$2313,1,FALSE)=Table16[[#This Row],[Last]],"taken","AVAIL")</f>
        <v>#N/A</v>
      </c>
      <c r="J230" s="88" t="str">
        <f>IF(LEN(Table16[[#This Row],[Primary]]=3),SUBSTITUTE(Table16[[#This Row],[Primary]],"-",""),"")</f>
        <v>0</v>
      </c>
    </row>
    <row r="231" spans="1:10" ht="12.75" customHeight="1" x14ac:dyDescent="0.25">
      <c r="A231" s="29" t="s">
        <v>1983</v>
      </c>
      <c r="B231" s="28" t="s">
        <v>4056</v>
      </c>
      <c r="C231" s="28" t="s">
        <v>4104</v>
      </c>
      <c r="D231" s="85">
        <v>0</v>
      </c>
      <c r="E231" s="85">
        <v>0</v>
      </c>
      <c r="F231" s="85">
        <v>0</v>
      </c>
      <c r="G231" s="77"/>
      <c r="H231" s="94" t="str">
        <f>Table16[[#This Row],[Remove -]]&amp;(IF(Table16[[#This Row],[Pass]]&lt;&gt;"","-",""))&amp;Table16[[#This Row],[Pass]]&amp;" "&amp;Table16[[#This Row],[PassRush*]]&amp;(IF(Table16[[#This Row],[Secondar]]&lt;&gt;"","/ "&amp;Table16[[#This Row],[Secondar]]&amp;"-"&amp;Table16[[#This Row],[Pass]],""))</f>
        <v>0-0 / 0-0</v>
      </c>
      <c r="I231" s="30" t="str">
        <f>IF(VLOOKUP(TRIM(A231),Rosters!C$1:C$2313,1,FALSE)=Table16[[#This Row],[Last]],"taken","AVAIL")</f>
        <v>taken</v>
      </c>
      <c r="J231" s="88" t="str">
        <f>IF(LEN(Table16[[#This Row],[Primary]]=3),SUBSTITUTE(Table16[[#This Row],[Primary]],"-",""),"")</f>
        <v>0</v>
      </c>
    </row>
    <row r="232" spans="1:10" ht="12.75" customHeight="1" x14ac:dyDescent="0.25">
      <c r="A232" s="29" t="s">
        <v>3753</v>
      </c>
      <c r="B232" s="28" t="s">
        <v>4058</v>
      </c>
      <c r="C232" s="28" t="s">
        <v>4104</v>
      </c>
      <c r="D232" s="85">
        <v>0</v>
      </c>
      <c r="E232" s="85">
        <v>4</v>
      </c>
      <c r="F232" s="85">
        <v>0</v>
      </c>
      <c r="G232" s="77"/>
      <c r="H232" s="94" t="str">
        <f>Table16[[#This Row],[Remove -]]&amp;(IF(Table16[[#This Row],[Pass]]&lt;&gt;"","-",""))&amp;Table16[[#This Row],[Pass]]&amp;" "&amp;Table16[[#This Row],[PassRush*]]&amp;(IF(Table16[[#This Row],[Secondar]]&lt;&gt;"","/ "&amp;Table16[[#This Row],[Secondar]]&amp;"-"&amp;Table16[[#This Row],[Pass]],""))</f>
        <v>0-0 / 4-0</v>
      </c>
      <c r="I232" s="30" t="str">
        <f>IF(VLOOKUP(TRIM(A232),Rosters!C$1:C$2313,1,FALSE)=Table16[[#This Row],[Last]],"taken","AVAIL")</f>
        <v>taken</v>
      </c>
      <c r="J232" s="88" t="str">
        <f>IF(LEN(Table16[[#This Row],[Primary]]=3),SUBSTITUTE(Table16[[#This Row],[Primary]],"-",""),"")</f>
        <v>0</v>
      </c>
    </row>
    <row r="233" spans="1:10" ht="12.75" customHeight="1" x14ac:dyDescent="0.25">
      <c r="A233" s="38" t="s">
        <v>3753</v>
      </c>
      <c r="B233" s="37" t="s">
        <v>4058</v>
      </c>
      <c r="C233" s="37" t="s">
        <v>4104</v>
      </c>
      <c r="D233" s="87">
        <v>0</v>
      </c>
      <c r="E233" s="87"/>
      <c r="F233" s="87">
        <v>0</v>
      </c>
      <c r="G233" s="80"/>
      <c r="H233" s="96" t="str">
        <f>Table16[[#This Row],[Remove -]]&amp;(IF(Table16[[#This Row],[Pass]]&lt;&gt;"","-",""))&amp;Table16[[#This Row],[Pass]]&amp;" "&amp;Table16[[#This Row],[PassRush*]]&amp;(IF(Table16[[#This Row],[Secondar]]&lt;&gt;"","/ "&amp;Table16[[#This Row],[Secondar]]&amp;"-"&amp;Table16[[#This Row],[Pass]],""))</f>
        <v xml:space="preserve">0-0 </v>
      </c>
      <c r="I233" s="30" t="str">
        <f>IF(VLOOKUP(TRIM(A233),Rosters!C$1:C$2313,1,FALSE)=Table16[[#This Row],[Last]],"taken","AVAIL")</f>
        <v>taken</v>
      </c>
      <c r="J233" s="88" t="str">
        <f>IF(LEN(Table16[[#This Row],[Primary]]=3),SUBSTITUTE(Table16[[#This Row],[Primary]],"-",""),"")</f>
        <v>0</v>
      </c>
    </row>
    <row r="234" spans="1:10" ht="12.75" customHeight="1" x14ac:dyDescent="0.25">
      <c r="A234" s="33" t="s">
        <v>1979</v>
      </c>
      <c r="B234" s="32" t="s">
        <v>128</v>
      </c>
      <c r="C234" s="32" t="s">
        <v>4104</v>
      </c>
      <c r="D234" s="86">
        <v>5</v>
      </c>
      <c r="E234" s="86"/>
      <c r="F234" s="86">
        <v>0</v>
      </c>
      <c r="G234" s="79"/>
      <c r="H234" s="95" t="str">
        <f>Table16[[#This Row],[Remove -]]&amp;(IF(Table16[[#This Row],[Pass]]&lt;&gt;"","-",""))&amp;Table16[[#This Row],[Pass]]&amp;" "&amp;Table16[[#This Row],[PassRush*]]&amp;(IF(Table16[[#This Row],[Secondar]]&lt;&gt;"","/ "&amp;Table16[[#This Row],[Secondar]]&amp;"-"&amp;Table16[[#This Row],[Pass]],""))</f>
        <v xml:space="preserve">5-0 </v>
      </c>
      <c r="I234" s="30" t="str">
        <f>IF(VLOOKUP(TRIM(A234),Rosters!C$1:C$2313,1,FALSE)=Table16[[#This Row],[Last]],"taken","AVAIL")</f>
        <v>taken</v>
      </c>
      <c r="J234" s="88" t="str">
        <f>IF(LEN(Table16[[#This Row],[Primary]]=3),SUBSTITUTE(Table16[[#This Row],[Primary]],"-",""),"")</f>
        <v>5</v>
      </c>
    </row>
    <row r="235" spans="1:10" ht="12.75" customHeight="1" x14ac:dyDescent="0.25">
      <c r="A235" s="38" t="s">
        <v>2741</v>
      </c>
      <c r="B235" s="37" t="s">
        <v>344</v>
      </c>
      <c r="C235" s="37" t="s">
        <v>4104</v>
      </c>
      <c r="D235" s="87">
        <v>0</v>
      </c>
      <c r="E235" s="87"/>
      <c r="F235" s="87">
        <v>4</v>
      </c>
      <c r="G235" s="80"/>
      <c r="H235" s="96" t="str">
        <f>Table16[[#This Row],[Remove -]]&amp;(IF(Table16[[#This Row],[Pass]]&lt;&gt;"","-",""))&amp;Table16[[#This Row],[Pass]]&amp;" "&amp;Table16[[#This Row],[PassRush*]]&amp;(IF(Table16[[#This Row],[Secondar]]&lt;&gt;"","/ "&amp;Table16[[#This Row],[Secondar]]&amp;"-"&amp;Table16[[#This Row],[Pass]],""))</f>
        <v xml:space="preserve">0-4 </v>
      </c>
      <c r="I235" s="30" t="str">
        <f>IF(VLOOKUP(TRIM(A235),Rosters!C$1:C$2313,1,FALSE)=Table16[[#This Row],[Last]],"taken","AVAIL")</f>
        <v>taken</v>
      </c>
      <c r="J235" s="88" t="str">
        <f>IF(LEN(Table16[[#This Row],[Primary]]=3),SUBSTITUTE(Table16[[#This Row],[Primary]],"-",""),"")</f>
        <v>0</v>
      </c>
    </row>
    <row r="236" spans="1:10" ht="12.75" customHeight="1" x14ac:dyDescent="0.25">
      <c r="A236" s="29" t="s">
        <v>1479</v>
      </c>
      <c r="B236" s="28" t="s">
        <v>226</v>
      </c>
      <c r="C236" s="28" t="s">
        <v>4104</v>
      </c>
      <c r="D236" s="85">
        <v>0</v>
      </c>
      <c r="E236" s="85"/>
      <c r="F236" s="85">
        <v>4</v>
      </c>
      <c r="G236" s="77"/>
      <c r="H236" s="94" t="str">
        <f>Table16[[#This Row],[Remove -]]&amp;(IF(Table16[[#This Row],[Pass]]&lt;&gt;"","-",""))&amp;Table16[[#This Row],[Pass]]&amp;" "&amp;Table16[[#This Row],[PassRush*]]&amp;(IF(Table16[[#This Row],[Secondar]]&lt;&gt;"","/ "&amp;Table16[[#This Row],[Secondar]]&amp;"-"&amp;Table16[[#This Row],[Pass]],""))</f>
        <v xml:space="preserve">0-4 </v>
      </c>
      <c r="I236" s="30" t="str">
        <f>IF(VLOOKUP(TRIM(A236),Rosters!C$1:C$2313,1,FALSE)=Table16[[#This Row],[Last]],"taken","AVAIL")</f>
        <v>taken</v>
      </c>
      <c r="J236" s="88" t="str">
        <f>IF(LEN(Table16[[#This Row],[Primary]]=3),SUBSTITUTE(Table16[[#This Row],[Primary]],"-",""),"")</f>
        <v>0</v>
      </c>
    </row>
    <row r="237" spans="1:10" ht="12.75" customHeight="1" x14ac:dyDescent="0.25">
      <c r="A237" s="29" t="s">
        <v>3249</v>
      </c>
      <c r="B237" s="28" t="s">
        <v>236</v>
      </c>
      <c r="C237" s="28" t="s">
        <v>4104</v>
      </c>
      <c r="D237"/>
      <c r="E237"/>
      <c r="F237" s="77"/>
      <c r="G237" s="77"/>
      <c r="H237" s="94" t="str">
        <f>Table16[[#This Row],[Remove -]]&amp;(IF(Table16[[#This Row],[Pass]]&lt;&gt;"","-",""))&amp;Table16[[#This Row],[Pass]]&amp;" "&amp;Table16[[#This Row],[PassRush*]]&amp;(IF(Table16[[#This Row],[Secondar]]&lt;&gt;"","/ "&amp;Table16[[#This Row],[Secondar]]&amp;"-"&amp;Table16[[#This Row],[Pass]],""))</f>
        <v xml:space="preserve"> </v>
      </c>
      <c r="I237" s="30" t="str">
        <f>IF(VLOOKUP(TRIM(A237),Rosters!C$1:C$2313,1,FALSE)=Table16[[#This Row],[Last]],"taken","AVAIL")</f>
        <v>taken</v>
      </c>
      <c r="J237" s="88" t="str">
        <f>IF(LEN(Table16[[#This Row],[Primary]]=3),SUBSTITUTE(Table16[[#This Row],[Primary]],"-",""),"")</f>
        <v/>
      </c>
    </row>
    <row r="238" spans="1:10" ht="12.75" customHeight="1" x14ac:dyDescent="0.25">
      <c r="A238" s="29" t="s">
        <v>2759</v>
      </c>
      <c r="B238" s="28" t="s">
        <v>228</v>
      </c>
      <c r="C238" s="28" t="s">
        <v>4104</v>
      </c>
      <c r="D238" s="7">
        <v>5</v>
      </c>
      <c r="E238" s="7"/>
      <c r="F238" s="85">
        <v>7</v>
      </c>
      <c r="G238" s="77"/>
      <c r="H238" s="94" t="str">
        <f>Table16[[#This Row],[Remove -]]&amp;(IF(Table16[[#This Row],[Pass]]&lt;&gt;"","-",""))&amp;Table16[[#This Row],[Pass]]&amp;" "&amp;Table16[[#This Row],[PassRush*]]&amp;(IF(Table16[[#This Row],[Secondar]]&lt;&gt;"","/ "&amp;Table16[[#This Row],[Secondar]]&amp;"-"&amp;Table16[[#This Row],[Pass]],""))</f>
        <v xml:space="preserve">5-7 </v>
      </c>
      <c r="I238" s="30" t="str">
        <f>IF(VLOOKUP(TRIM(A238),Rosters!C$1:C$2313,1,FALSE)=Table16[[#This Row],[Last]],"taken","AVAIL")</f>
        <v>taken</v>
      </c>
      <c r="J238" s="88" t="str">
        <f>IF(LEN(Table16[[#This Row],[Primary]]=3),SUBSTITUTE(Table16[[#This Row],[Primary]],"-",""),"")</f>
        <v>5</v>
      </c>
    </row>
    <row r="239" spans="1:10" ht="12.75" customHeight="1" x14ac:dyDescent="0.25">
      <c r="A239" s="29" t="s">
        <v>3267</v>
      </c>
      <c r="B239" s="28" t="s">
        <v>4043</v>
      </c>
      <c r="C239" s="28" t="s">
        <v>4104</v>
      </c>
      <c r="D239" s="83" t="s">
        <v>365</v>
      </c>
      <c r="E239" s="83"/>
      <c r="F239" s="85">
        <v>7</v>
      </c>
      <c r="G239" s="85"/>
      <c r="H239" s="94" t="str">
        <f>Table16[[#This Row],[Remove -]]&amp;(IF(Table16[[#This Row],[Pass]]&lt;&gt;"","-",""))&amp;Table16[[#This Row],[Pass]]&amp;" "&amp;Table16[[#This Row],[PassRush*]]&amp;(IF(Table16[[#This Row],[Secondar]]&lt;&gt;"","/ "&amp;Table16[[#This Row],[Secondar]]&amp;"-"&amp;Table16[[#This Row],[Pass]],""))</f>
        <v xml:space="preserve">0-7 </v>
      </c>
      <c r="I239" s="30" t="str">
        <f>IF(VLOOKUP(TRIM(A239),Rosters!C$1:C$2313,1,FALSE)=Table16[[#This Row],[Last]],"taken","AVAIL")</f>
        <v>taken</v>
      </c>
      <c r="J239" s="88" t="str">
        <f>IF(LEN(Table16[[#This Row],[Primary]]=3),SUBSTITUTE(Table16[[#This Row],[Primary]],"-",""),"")</f>
        <v>0</v>
      </c>
    </row>
    <row r="240" spans="1:10" ht="12.75" customHeight="1" x14ac:dyDescent="0.25">
      <c r="A240" s="29" t="s">
        <v>600</v>
      </c>
      <c r="B240" s="28" t="s">
        <v>505</v>
      </c>
      <c r="C240" s="28" t="s">
        <v>4104</v>
      </c>
      <c r="D240" s="7">
        <v>4</v>
      </c>
      <c r="E240" s="7"/>
      <c r="F240" s="85">
        <v>5</v>
      </c>
      <c r="G240" s="77"/>
      <c r="H240" s="94" t="str">
        <f>Table16[[#This Row],[Remove -]]&amp;(IF(Table16[[#This Row],[Pass]]&lt;&gt;"","-",""))&amp;Table16[[#This Row],[Pass]]&amp;" "&amp;Table16[[#This Row],[PassRush*]]&amp;(IF(Table16[[#This Row],[Secondar]]&lt;&gt;"","/ "&amp;Table16[[#This Row],[Secondar]]&amp;"-"&amp;Table16[[#This Row],[Pass]],""))</f>
        <v xml:space="preserve">4-5 </v>
      </c>
      <c r="I240" s="30" t="str">
        <f>IF(VLOOKUP(TRIM(A240),Rosters!C$1:C$2313,1,FALSE)=Table16[[#This Row],[Last]],"taken","AVAIL")</f>
        <v>taken</v>
      </c>
      <c r="J240" s="88" t="str">
        <f>IF(LEN(Table16[[#This Row],[Primary]]=3),SUBSTITUTE(Table16[[#This Row],[Primary]],"-",""),"")</f>
        <v>4</v>
      </c>
    </row>
    <row r="241" spans="1:10" ht="12.75" customHeight="1" x14ac:dyDescent="0.25">
      <c r="A241" s="29" t="s">
        <v>1496</v>
      </c>
      <c r="B241" s="28" t="s">
        <v>332</v>
      </c>
      <c r="C241" s="28" t="s">
        <v>4104</v>
      </c>
      <c r="D241" s="85">
        <v>4</v>
      </c>
      <c r="E241" s="85"/>
      <c r="F241" s="85">
        <v>4</v>
      </c>
      <c r="G241" s="77"/>
      <c r="H241" s="94" t="str">
        <f>Table16[[#This Row],[Remove -]]&amp;(IF(Table16[[#This Row],[Pass]]&lt;&gt;"","-",""))&amp;Table16[[#This Row],[Pass]]&amp;" "&amp;Table16[[#This Row],[PassRush*]]&amp;(IF(Table16[[#This Row],[Secondar]]&lt;&gt;"","/ "&amp;Table16[[#This Row],[Secondar]]&amp;"-"&amp;Table16[[#This Row],[Pass]],""))</f>
        <v xml:space="preserve">4-4 </v>
      </c>
      <c r="I241" s="30" t="str">
        <f>IF(VLOOKUP(TRIM(A241),Rosters!C$1:C$2313,1,FALSE)=Table16[[#This Row],[Last]],"taken","AVAIL")</f>
        <v>taken</v>
      </c>
      <c r="J241" s="88" t="str">
        <f>IF(LEN(Table16[[#This Row],[Primary]]=3),SUBSTITUTE(Table16[[#This Row],[Primary]],"-",""),"")</f>
        <v>4</v>
      </c>
    </row>
    <row r="242" spans="1:10" ht="12.75" customHeight="1" x14ac:dyDescent="0.25">
      <c r="A242" s="29" t="s">
        <v>4117</v>
      </c>
      <c r="B242" s="28" t="s">
        <v>364</v>
      </c>
      <c r="C242" s="28" t="s">
        <v>4104</v>
      </c>
      <c r="D242" s="31" t="s">
        <v>349</v>
      </c>
      <c r="E242" s="31"/>
      <c r="F242" s="7"/>
      <c r="G242" s="85"/>
      <c r="H242" s="94" t="str">
        <f>Table16[[#This Row],[Remove -]]&amp;(IF(Table16[[#This Row],[Pass]]&lt;&gt;"","-",""))&amp;Table16[[#This Row],[Pass]]&amp;" "&amp;Table16[[#This Row],[PassRush*]]&amp;(IF(Table16[[#This Row],[Secondar]]&lt;&gt;"","/ "&amp;Table16[[#This Row],[Secondar]]&amp;"-"&amp;Table16[[#This Row],[Pass]],""))</f>
        <v xml:space="preserve">00 </v>
      </c>
      <c r="I242" s="30" t="e">
        <f>IF(VLOOKUP(TRIM(A242),Rosters!C$1:C$2313,1,FALSE)=Table16[[#This Row],[Last]],"taken","AVAIL")</f>
        <v>#N/A</v>
      </c>
      <c r="J242" s="88" t="str">
        <f>IF(LEN(Table16[[#This Row],[Primary]]=3),SUBSTITUTE(Table16[[#This Row],[Primary]],"-",""),"")</f>
        <v>00</v>
      </c>
    </row>
    <row r="243" spans="1:10" ht="12.75" customHeight="1" x14ac:dyDescent="0.25">
      <c r="A243" s="29" t="s">
        <v>1830</v>
      </c>
      <c r="B243" s="28" t="s">
        <v>507</v>
      </c>
      <c r="C243" s="28" t="s">
        <v>4104</v>
      </c>
      <c r="D243" s="7">
        <v>4</v>
      </c>
      <c r="E243" s="7"/>
      <c r="F243" s="85">
        <v>3</v>
      </c>
      <c r="G243" s="77"/>
      <c r="H243" s="94" t="str">
        <f>Table16[[#This Row],[Remove -]]&amp;(IF(Table16[[#This Row],[Pass]]&lt;&gt;"","-",""))&amp;Table16[[#This Row],[Pass]]&amp;" "&amp;Table16[[#This Row],[PassRush*]]&amp;(IF(Table16[[#This Row],[Secondar]]&lt;&gt;"","/ "&amp;Table16[[#This Row],[Secondar]]&amp;"-"&amp;Table16[[#This Row],[Pass]],""))</f>
        <v xml:space="preserve">4-3 </v>
      </c>
      <c r="I243" s="30" t="str">
        <f>IF(VLOOKUP(TRIM(A243),Rosters!C$1:C$2313,1,FALSE)=Table16[[#This Row],[Last]],"taken","AVAIL")</f>
        <v>taken</v>
      </c>
      <c r="J243" s="88" t="str">
        <f>IF(LEN(Table16[[#This Row],[Primary]]=3),SUBSTITUTE(Table16[[#This Row],[Primary]],"-",""),"")</f>
        <v>4</v>
      </c>
    </row>
    <row r="244" spans="1:10" ht="12.75" customHeight="1" x14ac:dyDescent="0.25">
      <c r="A244" s="29" t="s">
        <v>4118</v>
      </c>
      <c r="B244" s="28" t="s">
        <v>505</v>
      </c>
      <c r="C244" s="28" t="s">
        <v>4104</v>
      </c>
      <c r="D244" s="31" t="s">
        <v>328</v>
      </c>
      <c r="E244" s="31"/>
      <c r="F244" s="7">
        <v>2</v>
      </c>
      <c r="G244" s="85"/>
      <c r="H244" s="2" t="str">
        <f>Table16[[#This Row],[Remove -]]&amp;(IF(Table16[[#This Row],[Pass]]&lt;&gt;"","-",""))&amp;Table16[[#This Row],[Pass]]&amp;" "&amp;Table16[[#This Row],[PassRush*]]&amp;(IF(Table16[[#This Row],[Secondar]]&lt;&gt;"","/ "&amp;Table16[[#This Row],[Secondar]]&amp;"-"&amp;Table16[[#This Row],[Pass]],""))</f>
        <v xml:space="preserve">4-2 </v>
      </c>
      <c r="I244" s="30" t="str">
        <f>IF(VLOOKUP(TRIM(A244),Rosters!C$1:C$2313,1,FALSE)=Table16[[#This Row],[Last]],"taken","AVAIL")</f>
        <v>taken</v>
      </c>
      <c r="J244" s="88" t="str">
        <f>IF(LEN(Table16[[#This Row],[Primary]]=3),SUBSTITUTE(Table16[[#This Row],[Primary]],"-",""),"")</f>
        <v>4</v>
      </c>
    </row>
    <row r="245" spans="1:10" ht="12.75" customHeight="1" x14ac:dyDescent="0.25">
      <c r="A245" s="33" t="s">
        <v>2801</v>
      </c>
      <c r="B245" s="32" t="s">
        <v>4472</v>
      </c>
      <c r="C245" s="32" t="s">
        <v>4104</v>
      </c>
      <c r="D245" s="35">
        <v>0</v>
      </c>
      <c r="E245" s="35"/>
      <c r="F245" s="86">
        <v>0</v>
      </c>
      <c r="G245" s="79"/>
      <c r="H245" s="95" t="str">
        <f>Table16[[#This Row],[Remove -]]&amp;(IF(Table16[[#This Row],[Pass]]&lt;&gt;"","-",""))&amp;Table16[[#This Row],[Pass]]&amp;" "&amp;Table16[[#This Row],[PassRush*]]&amp;(IF(Table16[[#This Row],[Secondar]]&lt;&gt;"","/ "&amp;Table16[[#This Row],[Secondar]]&amp;"-"&amp;Table16[[#This Row],[Pass]],""))</f>
        <v xml:space="preserve">0-0 </v>
      </c>
      <c r="I245" s="30" t="str">
        <f>IF(VLOOKUP(TRIM(A245),Rosters!C$1:C$2313,1,FALSE)=Table16[[#This Row],[Last]],"taken","AVAIL")</f>
        <v>taken</v>
      </c>
      <c r="J245" s="88" t="str">
        <f>IF(LEN(Table16[[#This Row],[Primary]]=3),SUBSTITUTE(Table16[[#This Row],[Primary]],"-",""),"")</f>
        <v>0</v>
      </c>
    </row>
    <row r="246" spans="1:10" ht="12.75" customHeight="1" x14ac:dyDescent="0.25">
      <c r="A246" s="29" t="s">
        <v>2801</v>
      </c>
      <c r="B246" s="28" t="s">
        <v>4472</v>
      </c>
      <c r="C246" s="28" t="s">
        <v>4104</v>
      </c>
      <c r="D246"/>
      <c r="E246"/>
      <c r="F246" s="77"/>
      <c r="G246" s="77"/>
      <c r="H246" s="94" t="str">
        <f>Table16[[#This Row],[Remove -]]&amp;(IF(Table16[[#This Row],[Pass]]&lt;&gt;"","-",""))&amp;Table16[[#This Row],[Pass]]&amp;" "&amp;Table16[[#This Row],[PassRush*]]&amp;(IF(Table16[[#This Row],[Secondar]]&lt;&gt;"","/ "&amp;Table16[[#This Row],[Secondar]]&amp;"-"&amp;Table16[[#This Row],[Pass]],""))</f>
        <v xml:space="preserve"> </v>
      </c>
      <c r="I246" s="30" t="str">
        <f>IF(VLOOKUP(TRIM(A246),Rosters!C$1:C$2313,1,FALSE)=Table16[[#This Row],[Last]],"taken","AVAIL")</f>
        <v>taken</v>
      </c>
      <c r="J246" s="88" t="str">
        <f>IF(LEN(Table16[[#This Row],[Primary]]=3),SUBSTITUTE(Table16[[#This Row],[Primary]],"-",""),"")</f>
        <v/>
      </c>
    </row>
    <row r="247" spans="1:10" ht="12.75" customHeight="1" x14ac:dyDescent="0.25">
      <c r="A247" s="29" t="s">
        <v>1495</v>
      </c>
      <c r="B247" s="28" t="s">
        <v>4083</v>
      </c>
      <c r="C247" s="28" t="s">
        <v>4104</v>
      </c>
      <c r="D247" s="7">
        <v>0</v>
      </c>
      <c r="E247" s="7">
        <v>0</v>
      </c>
      <c r="F247" s="85">
        <v>0</v>
      </c>
      <c r="G247" s="77"/>
      <c r="H247" s="94" t="str">
        <f>Table16[[#This Row],[Remove -]]&amp;(IF(Table16[[#This Row],[Pass]]&lt;&gt;"","-",""))&amp;Table16[[#This Row],[Pass]]&amp;" "&amp;Table16[[#This Row],[PassRush*]]&amp;(IF(Table16[[#This Row],[Secondar]]&lt;&gt;"","/ "&amp;Table16[[#This Row],[Secondar]]&amp;"-"&amp;Table16[[#This Row],[Pass]],""))</f>
        <v>0-0 / 0-0</v>
      </c>
      <c r="I247" s="30" t="str">
        <f>IF(VLOOKUP(TRIM(A247),Rosters!C$1:C$2313,1,FALSE)=Table16[[#This Row],[Last]],"taken","AVAIL")</f>
        <v>taken</v>
      </c>
      <c r="J247" s="88" t="str">
        <f>IF(LEN(Table16[[#This Row],[Primary]]=3),SUBSTITUTE(Table16[[#This Row],[Primary]],"-",""),"")</f>
        <v>0</v>
      </c>
    </row>
    <row r="248" spans="1:10" ht="12.75" customHeight="1" x14ac:dyDescent="0.25">
      <c r="A248" s="29" t="s">
        <v>3301</v>
      </c>
      <c r="B248" s="28" t="s">
        <v>331</v>
      </c>
      <c r="C248" s="28" t="s">
        <v>4104</v>
      </c>
      <c r="D248" s="7">
        <v>0</v>
      </c>
      <c r="E248" s="7"/>
      <c r="F248" s="85">
        <v>0</v>
      </c>
      <c r="G248" s="77"/>
      <c r="H248" s="94" t="str">
        <f>Table16[[#This Row],[Remove -]]&amp;(IF(Table16[[#This Row],[Pass]]&lt;&gt;"","-",""))&amp;Table16[[#This Row],[Pass]]&amp;" "&amp;Table16[[#This Row],[PassRush*]]&amp;(IF(Table16[[#This Row],[Secondar]]&lt;&gt;"","/ "&amp;Table16[[#This Row],[Secondar]]&amp;"-"&amp;Table16[[#This Row],[Pass]],""))</f>
        <v xml:space="preserve">0-0 </v>
      </c>
      <c r="I248" s="30" t="e">
        <f>IF(VLOOKUP(TRIM(A248),Rosters!C$1:C$2313,1,FALSE)=Table16[[#This Row],[Last]],"taken","AVAIL")</f>
        <v>#N/A</v>
      </c>
      <c r="J248" s="88" t="str">
        <f>IF(LEN(Table16[[#This Row],[Primary]]=3),SUBSTITUTE(Table16[[#This Row],[Primary]],"-",""),"")</f>
        <v>0</v>
      </c>
    </row>
    <row r="249" spans="1:10" ht="12.75" customHeight="1" x14ac:dyDescent="0.25">
      <c r="A249" s="29" t="s">
        <v>3907</v>
      </c>
      <c r="B249" s="28" t="s">
        <v>4041</v>
      </c>
      <c r="C249" s="28" t="s">
        <v>4104</v>
      </c>
      <c r="D249"/>
      <c r="E249"/>
      <c r="F249" s="77"/>
      <c r="G249" s="77"/>
      <c r="H249" s="94" t="str">
        <f>Table16[[#This Row],[Remove -]]&amp;(IF(Table16[[#This Row],[Pass]]&lt;&gt;"","-",""))&amp;Table16[[#This Row],[Pass]]&amp;" "&amp;Table16[[#This Row],[PassRush*]]&amp;(IF(Table16[[#This Row],[Secondar]]&lt;&gt;"","/ "&amp;Table16[[#This Row],[Secondar]]&amp;"-"&amp;Table16[[#This Row],[Pass]],""))</f>
        <v xml:space="preserve"> </v>
      </c>
      <c r="I249" s="30" t="str">
        <f>IF(VLOOKUP(TRIM(A249),Rosters!C$1:C$2313,1,FALSE)=Table16[[#This Row],[Last]],"taken","AVAIL")</f>
        <v>taken</v>
      </c>
      <c r="J249" s="88" t="str">
        <f>IF(LEN(Table16[[#This Row],[Primary]]=3),SUBSTITUTE(Table16[[#This Row],[Primary]],"-",""),"")</f>
        <v/>
      </c>
    </row>
    <row r="250" spans="1:10" ht="12.75" customHeight="1" x14ac:dyDescent="0.25">
      <c r="A250" s="38" t="s">
        <v>4106</v>
      </c>
      <c r="B250" s="37" t="s">
        <v>344</v>
      </c>
      <c r="C250" s="37" t="s">
        <v>4104</v>
      </c>
      <c r="D250" s="40">
        <v>0</v>
      </c>
      <c r="E250" s="40"/>
      <c r="F250" s="87">
        <v>0</v>
      </c>
      <c r="G250" s="80"/>
      <c r="H250" s="96" t="str">
        <f>Table16[[#This Row],[Remove -]]&amp;(IF(Table16[[#This Row],[Pass]]&lt;&gt;"","-",""))&amp;Table16[[#This Row],[Pass]]&amp;" "&amp;Table16[[#This Row],[PassRush*]]&amp;(IF(Table16[[#This Row],[Secondar]]&lt;&gt;"","/ "&amp;Table16[[#This Row],[Secondar]]&amp;"-"&amp;Table16[[#This Row],[Pass]],""))</f>
        <v xml:space="preserve">0-0 </v>
      </c>
      <c r="I250" s="30" t="str">
        <f>IF(VLOOKUP(TRIM(A250),Rosters!C$1:C$2313,1,FALSE)=Table16[[#This Row],[Last]],"taken","AVAIL")</f>
        <v>taken</v>
      </c>
      <c r="J250" s="88" t="str">
        <f>IF(LEN(Table16[[#This Row],[Primary]]=3),SUBSTITUTE(Table16[[#This Row],[Primary]],"-",""),"")</f>
        <v>0</v>
      </c>
    </row>
    <row r="251" spans="1:10" ht="12.75" customHeight="1" x14ac:dyDescent="0.25">
      <c r="A251" s="29" t="s">
        <v>3405</v>
      </c>
      <c r="B251" s="28" t="s">
        <v>125</v>
      </c>
      <c r="C251" s="28" t="s">
        <v>4104</v>
      </c>
      <c r="D251" s="83" t="s">
        <v>349</v>
      </c>
      <c r="E251" s="83"/>
      <c r="F251" s="85">
        <v>0</v>
      </c>
      <c r="G251" s="85"/>
      <c r="H251" s="94" t="str">
        <f>Table16[[#This Row],[Remove -]]&amp;(IF(Table16[[#This Row],[Pass]]&lt;&gt;"","-",""))&amp;Table16[[#This Row],[Pass]]&amp;" "&amp;Table16[[#This Row],[PassRush*]]&amp;(IF(Table16[[#This Row],[Secondar]]&lt;&gt;"","/ "&amp;Table16[[#This Row],[Secondar]]&amp;"-"&amp;Table16[[#This Row],[Pass]],""))</f>
        <v xml:space="preserve">00-0 </v>
      </c>
      <c r="I251" s="30" t="e">
        <f>IF(VLOOKUP(TRIM(A251),Rosters!C$1:C$2313,1,FALSE)=Table16[[#This Row],[Last]],"taken","AVAIL")</f>
        <v>#N/A</v>
      </c>
      <c r="J251" s="88" t="str">
        <f>IF(LEN(Table16[[#This Row],[Primary]]=3),SUBSTITUTE(Table16[[#This Row],[Primary]],"-",""),"")</f>
        <v>00</v>
      </c>
    </row>
    <row r="252" spans="1:10" ht="12.75" customHeight="1" x14ac:dyDescent="0.25">
      <c r="A252" s="38" t="s">
        <v>3327</v>
      </c>
      <c r="B252" s="37" t="s">
        <v>4054</v>
      </c>
      <c r="C252" s="37" t="s">
        <v>4104</v>
      </c>
      <c r="D252" s="40">
        <v>0</v>
      </c>
      <c r="E252" s="40"/>
      <c r="F252" s="87">
        <v>5</v>
      </c>
      <c r="G252" s="80"/>
      <c r="H252" s="96" t="str">
        <f>Table16[[#This Row],[Remove -]]&amp;(IF(Table16[[#This Row],[Pass]]&lt;&gt;"","-",""))&amp;Table16[[#This Row],[Pass]]&amp;" "&amp;Table16[[#This Row],[PassRush*]]&amp;(IF(Table16[[#This Row],[Secondar]]&lt;&gt;"","/ "&amp;Table16[[#This Row],[Secondar]]&amp;"-"&amp;Table16[[#This Row],[Pass]],""))</f>
        <v xml:space="preserve">0-5 </v>
      </c>
      <c r="I252" s="30" t="str">
        <f>IF(VLOOKUP(TRIM(A252),Rosters!C$1:C$2313,1,FALSE)=Table16[[#This Row],[Last]],"taken","AVAIL")</f>
        <v>taken</v>
      </c>
      <c r="J252" s="88" t="str">
        <f>IF(LEN(Table16[[#This Row],[Primary]]=3),SUBSTITUTE(Table16[[#This Row],[Primary]],"-",""),"")</f>
        <v>0</v>
      </c>
    </row>
    <row r="253" spans="1:10" ht="12.75" customHeight="1" x14ac:dyDescent="0.25">
      <c r="A253" s="29" t="s">
        <v>1369</v>
      </c>
      <c r="B253" s="28" t="s">
        <v>52</v>
      </c>
      <c r="C253" s="28" t="s">
        <v>4104</v>
      </c>
      <c r="D253" s="83" t="s">
        <v>56</v>
      </c>
      <c r="E253" s="83"/>
      <c r="F253" s="85">
        <v>0</v>
      </c>
      <c r="G253" s="85"/>
      <c r="H253" s="94" t="str">
        <f>Table16[[#This Row],[Remove -]]&amp;(IF(Table16[[#This Row],[Pass]]&lt;&gt;"","-",""))&amp;Table16[[#This Row],[Pass]]&amp;" "&amp;Table16[[#This Row],[PassRush*]]&amp;(IF(Table16[[#This Row],[Secondar]]&lt;&gt;"","/ "&amp;Table16[[#This Row],[Secondar]]&amp;"-"&amp;Table16[[#This Row],[Pass]],""))</f>
        <v xml:space="preserve">55-0 </v>
      </c>
      <c r="I253" s="30" t="str">
        <f>IF(VLOOKUP(TRIM(A253),Rosters!C$1:C$2313,1,FALSE)=Table16[[#This Row],[Last]],"taken","AVAIL")</f>
        <v>taken</v>
      </c>
      <c r="J253" s="88" t="str">
        <f>IF(LEN(Table16[[#This Row],[Primary]]=3),SUBSTITUTE(Table16[[#This Row],[Primary]],"-",""),"")</f>
        <v>55</v>
      </c>
    </row>
    <row r="254" spans="1:10" ht="12.75" customHeight="1" x14ac:dyDescent="0.25">
      <c r="A254" s="29" t="s">
        <v>4107</v>
      </c>
      <c r="B254" s="28" t="s">
        <v>193</v>
      </c>
      <c r="C254" s="28" t="s">
        <v>4104</v>
      </c>
      <c r="D254"/>
      <c r="E254"/>
      <c r="F254" s="77"/>
      <c r="G254" s="77"/>
      <c r="H254" s="94" t="str">
        <f>Table16[[#This Row],[Remove -]]&amp;(IF(Table16[[#This Row],[Pass]]&lt;&gt;"","-",""))&amp;Table16[[#This Row],[Pass]]&amp;" "&amp;Table16[[#This Row],[PassRush*]]&amp;(IF(Table16[[#This Row],[Secondar]]&lt;&gt;"","/ "&amp;Table16[[#This Row],[Secondar]]&amp;"-"&amp;Table16[[#This Row],[Pass]],""))</f>
        <v xml:space="preserve"> </v>
      </c>
      <c r="I254" s="30" t="str">
        <f>IF(VLOOKUP(TRIM(A254),Rosters!C$1:C$2313,1,FALSE)=Table16[[#This Row],[Last]],"taken","AVAIL")</f>
        <v>taken</v>
      </c>
      <c r="J254" s="88" t="str">
        <f>IF(LEN(Table16[[#This Row],[Primary]]=3),SUBSTITUTE(Table16[[#This Row],[Primary]],"-",""),"")</f>
        <v/>
      </c>
    </row>
    <row r="255" spans="1:10" ht="12.75" customHeight="1" x14ac:dyDescent="0.25">
      <c r="A255" s="29" t="s">
        <v>1960</v>
      </c>
      <c r="B255" s="28" t="s">
        <v>42</v>
      </c>
      <c r="C255" s="28" t="s">
        <v>4104</v>
      </c>
      <c r="D255" s="83" t="s">
        <v>328</v>
      </c>
      <c r="E255" s="83"/>
      <c r="F255" s="85">
        <v>0</v>
      </c>
      <c r="G255" s="85"/>
      <c r="H255" s="94" t="str">
        <f>Table16[[#This Row],[Remove -]]&amp;(IF(Table16[[#This Row],[Pass]]&lt;&gt;"","-",""))&amp;Table16[[#This Row],[Pass]]&amp;" "&amp;Table16[[#This Row],[PassRush*]]&amp;(IF(Table16[[#This Row],[Secondar]]&lt;&gt;"","/ "&amp;Table16[[#This Row],[Secondar]]&amp;"-"&amp;Table16[[#This Row],[Pass]],""))</f>
        <v xml:space="preserve">4-0 </v>
      </c>
      <c r="I255" s="30" t="str">
        <f>IF(VLOOKUP(TRIM(A255),Rosters!C$1:C$2313,1,FALSE)=Table16[[#This Row],[Last]],"taken","AVAIL")</f>
        <v>taken</v>
      </c>
      <c r="J255" s="88" t="str">
        <f>IF(LEN(Table16[[#This Row],[Primary]]=3),SUBSTITUTE(Table16[[#This Row],[Primary]],"-",""),"")</f>
        <v>4</v>
      </c>
    </row>
    <row r="256" spans="1:10" ht="12.75" customHeight="1" x14ac:dyDescent="0.25">
      <c r="A256" s="29" t="s">
        <v>971</v>
      </c>
      <c r="B256" s="28" t="s">
        <v>64</v>
      </c>
      <c r="C256" s="28" t="s">
        <v>4104</v>
      </c>
      <c r="D256" s="83" t="s">
        <v>349</v>
      </c>
      <c r="E256" s="83"/>
      <c r="F256" s="85">
        <v>0</v>
      </c>
      <c r="G256" s="85"/>
      <c r="H256" s="94" t="str">
        <f>Table16[[#This Row],[Remove -]]&amp;(IF(Table16[[#This Row],[Pass]]&lt;&gt;"","-",""))&amp;Table16[[#This Row],[Pass]]&amp;" "&amp;Table16[[#This Row],[PassRush*]]&amp;(IF(Table16[[#This Row],[Secondar]]&lt;&gt;"","/ "&amp;Table16[[#This Row],[Secondar]]&amp;"-"&amp;Table16[[#This Row],[Pass]],""))</f>
        <v xml:space="preserve">00-0 </v>
      </c>
      <c r="I256" s="30" t="str">
        <f>IF(VLOOKUP(TRIM(A256),Rosters!C$1:C$2313,1,FALSE)=Table16[[#This Row],[Last]],"taken","AVAIL")</f>
        <v>taken</v>
      </c>
      <c r="J256" s="88" t="str">
        <f>IF(LEN(Table16[[#This Row],[Primary]]=3),SUBSTITUTE(Table16[[#This Row],[Primary]],"-",""),"")</f>
        <v>00</v>
      </c>
    </row>
    <row r="257" spans="1:10" ht="12.75" customHeight="1" x14ac:dyDescent="0.25">
      <c r="A257" s="29" t="s">
        <v>4009</v>
      </c>
      <c r="B257" s="28" t="s">
        <v>283</v>
      </c>
      <c r="C257" s="28" t="s">
        <v>4104</v>
      </c>
      <c r="D257"/>
      <c r="E257"/>
      <c r="F257" s="77"/>
      <c r="G257" s="77"/>
      <c r="H257" s="94" t="str">
        <f>Table16[[#This Row],[Remove -]]&amp;(IF(Table16[[#This Row],[Pass]]&lt;&gt;"","-",""))&amp;Table16[[#This Row],[Pass]]&amp;" "&amp;Table16[[#This Row],[PassRush*]]&amp;(IF(Table16[[#This Row],[Secondar]]&lt;&gt;"","/ "&amp;Table16[[#This Row],[Secondar]]&amp;"-"&amp;Table16[[#This Row],[Pass]],""))</f>
        <v xml:space="preserve"> </v>
      </c>
      <c r="I257" s="30" t="e">
        <f>IF(VLOOKUP(TRIM(A257),Rosters!C$1:C$2313,1,FALSE)=Table16[[#This Row],[Last]],"taken","AVAIL")</f>
        <v>#N/A</v>
      </c>
      <c r="J257" s="88" t="str">
        <f>IF(LEN(Table16[[#This Row],[Primary]]=3),SUBSTITUTE(Table16[[#This Row],[Primary]],"-",""),"")</f>
        <v/>
      </c>
    </row>
    <row r="258" spans="1:10" ht="12.75" customHeight="1" x14ac:dyDescent="0.25">
      <c r="A258" s="29" t="s">
        <v>3475</v>
      </c>
      <c r="B258" s="28" t="s">
        <v>4123</v>
      </c>
      <c r="C258" s="28" t="s">
        <v>4120</v>
      </c>
      <c r="D258" s="7">
        <v>0</v>
      </c>
      <c r="E258" s="7">
        <v>0</v>
      </c>
      <c r="F258" s="7">
        <v>2</v>
      </c>
      <c r="G258" s="77"/>
      <c r="H258" s="94" t="str">
        <f>Table16[[#This Row],[Remove -]]&amp;(IF(Table16[[#This Row],[Pass]]&lt;&gt;"","-",""))&amp;Table16[[#This Row],[Pass]]&amp;" "&amp;Table16[[#This Row],[PassRush*]]&amp;(IF(Table16[[#This Row],[Secondar]]&lt;&gt;"","/ "&amp;Table16[[#This Row],[Secondar]]&amp;"-"&amp;Table16[[#This Row],[Pass]],""))</f>
        <v>0-2 / 0-2</v>
      </c>
      <c r="I258" s="30" t="str">
        <f>IF(VLOOKUP(TRIM(A258),Rosters!C$1:C$2313,1,FALSE)=Table16[[#This Row],[Last]],"taken","AVAIL")</f>
        <v>taken</v>
      </c>
      <c r="J258" s="88" t="str">
        <f>IF(LEN(Table16[[#This Row],[Primary]]=3),SUBSTITUTE(Table16[[#This Row],[Primary]],"-",""),"")</f>
        <v>0</v>
      </c>
    </row>
    <row r="259" spans="1:10" ht="12.75" customHeight="1" x14ac:dyDescent="0.25">
      <c r="A259" s="29" t="s">
        <v>1944</v>
      </c>
      <c r="B259" s="28" t="s">
        <v>364</v>
      </c>
      <c r="C259" s="28" t="s">
        <v>4120</v>
      </c>
      <c r="D259" s="31" t="s">
        <v>349</v>
      </c>
      <c r="E259" s="31"/>
      <c r="F259" s="7"/>
      <c r="G259" s="85"/>
      <c r="H259" s="94" t="str">
        <f>Table16[[#This Row],[Remove -]]&amp;(IF(Table16[[#This Row],[Pass]]&lt;&gt;"","-",""))&amp;Table16[[#This Row],[Pass]]&amp;" "&amp;Table16[[#This Row],[PassRush*]]&amp;(IF(Table16[[#This Row],[Secondar]]&lt;&gt;"","/ "&amp;Table16[[#This Row],[Secondar]]&amp;"-"&amp;Table16[[#This Row],[Pass]],""))</f>
        <v xml:space="preserve">00 </v>
      </c>
      <c r="I259" s="30" t="e">
        <f>IF(VLOOKUP(TRIM(A259),Rosters!C$1:C$2313,1,FALSE)=Table16[[#This Row],[Last]],"taken","AVAIL")</f>
        <v>#N/A</v>
      </c>
      <c r="J259" s="88" t="str">
        <f>IF(LEN(Table16[[#This Row],[Primary]]=3),SUBSTITUTE(Table16[[#This Row],[Primary]],"-",""),"")</f>
        <v>00</v>
      </c>
    </row>
    <row r="260" spans="1:10" ht="12.75" customHeight="1" x14ac:dyDescent="0.25">
      <c r="A260" s="38" t="s">
        <v>2621</v>
      </c>
      <c r="B260" s="37" t="s">
        <v>344</v>
      </c>
      <c r="C260" s="37" t="s">
        <v>4120</v>
      </c>
      <c r="D260" s="40">
        <v>0</v>
      </c>
      <c r="E260" s="40"/>
      <c r="F260" s="87">
        <v>5</v>
      </c>
      <c r="G260" s="80"/>
      <c r="H260" s="96" t="str">
        <f>Table16[[#This Row],[Remove -]]&amp;(IF(Table16[[#This Row],[Pass]]&lt;&gt;"","-",""))&amp;Table16[[#This Row],[Pass]]&amp;" "&amp;Table16[[#This Row],[PassRush*]]&amp;(IF(Table16[[#This Row],[Secondar]]&lt;&gt;"","/ "&amp;Table16[[#This Row],[Secondar]]&amp;"-"&amp;Table16[[#This Row],[Pass]],""))</f>
        <v xml:space="preserve">0-5 </v>
      </c>
      <c r="I260" s="30" t="str">
        <f>IF(VLOOKUP(TRIM(A260),Rosters!C$1:C$2313,1,FALSE)=Table16[[#This Row],[Last]],"taken","AVAIL")</f>
        <v>taken</v>
      </c>
      <c r="J260" s="88" t="str">
        <f>IF(LEN(Table16[[#This Row],[Primary]]=3),SUBSTITUTE(Table16[[#This Row],[Primary]],"-",""),"")</f>
        <v>0</v>
      </c>
    </row>
    <row r="261" spans="1:10" ht="12.75" customHeight="1" x14ac:dyDescent="0.25">
      <c r="A261" s="29" t="s">
        <v>3546</v>
      </c>
      <c r="B261" s="28" t="s">
        <v>4121</v>
      </c>
      <c r="C261" s="28" t="s">
        <v>4120</v>
      </c>
      <c r="D261" s="7">
        <v>0</v>
      </c>
      <c r="E261" s="7">
        <v>0</v>
      </c>
      <c r="F261" s="85">
        <v>0</v>
      </c>
      <c r="G261" s="77"/>
      <c r="H261" s="94" t="str">
        <f>Table16[[#This Row],[Remove -]]&amp;(IF(Table16[[#This Row],[Pass]]&lt;&gt;"","-",""))&amp;Table16[[#This Row],[Pass]]&amp;" "&amp;Table16[[#This Row],[PassRush*]]&amp;(IF(Table16[[#This Row],[Secondar]]&lt;&gt;"","/ "&amp;Table16[[#This Row],[Secondar]]&amp;"-"&amp;Table16[[#This Row],[Pass]],""))</f>
        <v>0-0 / 0-0</v>
      </c>
      <c r="I261" s="30" t="str">
        <f>IF(VLOOKUP(TRIM(A261),Rosters!C$1:C$2313,1,FALSE)=Table16[[#This Row],[Last]],"taken","AVAIL")</f>
        <v>taken</v>
      </c>
      <c r="J261" s="88" t="str">
        <f>IF(LEN(Table16[[#This Row],[Primary]]=3),SUBSTITUTE(Table16[[#This Row],[Primary]],"-",""),"")</f>
        <v>0</v>
      </c>
    </row>
    <row r="262" spans="1:10" ht="12.75" customHeight="1" x14ac:dyDescent="0.25">
      <c r="A262" s="38" t="s">
        <v>3546</v>
      </c>
      <c r="B262" s="37" t="s">
        <v>4121</v>
      </c>
      <c r="C262" s="37" t="s">
        <v>4120</v>
      </c>
      <c r="D262" s="40">
        <v>0</v>
      </c>
      <c r="E262" s="40"/>
      <c r="F262" s="87">
        <v>0</v>
      </c>
      <c r="G262" s="80"/>
      <c r="H262" s="96" t="str">
        <f>Table16[[#This Row],[Remove -]]&amp;(IF(Table16[[#This Row],[Pass]]&lt;&gt;"","-",""))&amp;Table16[[#This Row],[Pass]]&amp;" "&amp;Table16[[#This Row],[PassRush*]]&amp;(IF(Table16[[#This Row],[Secondar]]&lt;&gt;"","/ "&amp;Table16[[#This Row],[Secondar]]&amp;"-"&amp;Table16[[#This Row],[Pass]],""))</f>
        <v xml:space="preserve">0-0 </v>
      </c>
      <c r="I262" s="30" t="str">
        <f>IF(VLOOKUP(TRIM(A262),Rosters!C$1:C$2313,1,FALSE)=Table16[[#This Row],[Last]],"taken","AVAIL")</f>
        <v>taken</v>
      </c>
      <c r="J262" s="88" t="str">
        <f>IF(LEN(Table16[[#This Row],[Primary]]=3),SUBSTITUTE(Table16[[#This Row],[Primary]],"-",""),"")</f>
        <v>0</v>
      </c>
    </row>
    <row r="263" spans="1:10" ht="12.75" customHeight="1" x14ac:dyDescent="0.25">
      <c r="A263" s="29" t="s">
        <v>1468</v>
      </c>
      <c r="B263" s="28" t="s">
        <v>4043</v>
      </c>
      <c r="C263" s="28" t="s">
        <v>4120</v>
      </c>
      <c r="D263" s="83" t="s">
        <v>328</v>
      </c>
      <c r="E263" s="83"/>
      <c r="F263" s="85">
        <v>4</v>
      </c>
      <c r="G263" s="85"/>
      <c r="H263" s="2" t="str">
        <f>Table16[[#This Row],[Remove -]]&amp;(IF(Table16[[#This Row],[Pass]]&lt;&gt;"","-",""))&amp;Table16[[#This Row],[Pass]]&amp;" "&amp;Table16[[#This Row],[PassRush*]]&amp;(IF(Table16[[#This Row],[Secondar]]&lt;&gt;"","/ "&amp;Table16[[#This Row],[Secondar]]&amp;"-"&amp;Table16[[#This Row],[Pass]],""))</f>
        <v xml:space="preserve">4-4 </v>
      </c>
      <c r="I263" s="30" t="str">
        <f>IF(VLOOKUP(TRIM(A263),Rosters!C$1:C$2313,1,FALSE)=Table16[[#This Row],[Last]],"taken","AVAIL")</f>
        <v>taken</v>
      </c>
      <c r="J263" s="88" t="str">
        <f>IF(LEN(Table16[[#This Row],[Primary]]=3),SUBSTITUTE(Table16[[#This Row],[Primary]],"-",""),"")</f>
        <v>4</v>
      </c>
    </row>
    <row r="264" spans="1:10" ht="12.75" customHeight="1" x14ac:dyDescent="0.25">
      <c r="A264" s="29" t="s">
        <v>888</v>
      </c>
      <c r="B264" s="28" t="s">
        <v>193</v>
      </c>
      <c r="C264" s="28" t="s">
        <v>4120</v>
      </c>
      <c r="D264" s="77"/>
      <c r="E264" s="77"/>
      <c r="F264" s="77"/>
      <c r="G264" s="77"/>
      <c r="H264" s="94" t="str">
        <f>Table16[[#This Row],[Remove -]]&amp;(IF(Table16[[#This Row],[Pass]]&lt;&gt;"","-",""))&amp;Table16[[#This Row],[Pass]]&amp;" "&amp;Table16[[#This Row],[PassRush*]]&amp;(IF(Table16[[#This Row],[Secondar]]&lt;&gt;"","/ "&amp;Table16[[#This Row],[Secondar]]&amp;"-"&amp;Table16[[#This Row],[Pass]],""))</f>
        <v xml:space="preserve"> </v>
      </c>
      <c r="I264" s="30" t="str">
        <f>IF(VLOOKUP(TRIM(A264),Rosters!C$1:C$2313,1,FALSE)=Table16[[#This Row],[Last]],"taken","AVAIL")</f>
        <v>taken</v>
      </c>
      <c r="J264" s="88" t="str">
        <f>IF(LEN(Table16[[#This Row],[Primary]]=3),SUBSTITUTE(Table16[[#This Row],[Primary]],"-",""),"")</f>
        <v/>
      </c>
    </row>
    <row r="265" spans="1:10" ht="12.75" customHeight="1" x14ac:dyDescent="0.25">
      <c r="A265" s="74" t="s">
        <v>2531</v>
      </c>
      <c r="B265" s="28" t="s">
        <v>529</v>
      </c>
      <c r="C265" s="28" t="s">
        <v>4120</v>
      </c>
      <c r="D265" s="83" t="s">
        <v>60</v>
      </c>
      <c r="E265" s="83"/>
      <c r="F265" s="85"/>
      <c r="G265" s="85"/>
      <c r="H265" s="94" t="str">
        <f>Table16[[#This Row],[Remove -]]&amp;(IF(Table16[[#This Row],[Pass]]&lt;&gt;"","-",""))&amp;Table16[[#This Row],[Pass]]&amp;" "&amp;Table16[[#This Row],[PassRush*]]&amp;(IF(Table16[[#This Row],[Secondar]]&lt;&gt;"","/ "&amp;Table16[[#This Row],[Secondar]]&amp;"-"&amp;Table16[[#This Row],[Pass]],""))</f>
        <v xml:space="preserve">5 </v>
      </c>
      <c r="I265" s="30" t="str">
        <f>IF(VLOOKUP(TRIM(A265),Rosters!C$1:C$2313,1,FALSE)=Table16[[#This Row],[Last]],"taken","AVAIL")</f>
        <v>taken</v>
      </c>
      <c r="J265" s="88" t="str">
        <f>IF(LEN(Table16[[#This Row],[Primary]]=3),SUBSTITUTE(Table16[[#This Row],[Primary]],"-",""),"")</f>
        <v>5</v>
      </c>
    </row>
    <row r="266" spans="1:10" ht="12.75" customHeight="1" x14ac:dyDescent="0.25">
      <c r="A266" s="29" t="s">
        <v>91</v>
      </c>
      <c r="B266" s="28" t="s">
        <v>283</v>
      </c>
      <c r="C266" s="28" t="s">
        <v>4120</v>
      </c>
      <c r="D266" s="77"/>
      <c r="E266" s="77"/>
      <c r="F266" s="77"/>
      <c r="G266" s="77"/>
      <c r="H266" s="94" t="str">
        <f>Table16[[#This Row],[Remove -]]&amp;(IF(Table16[[#This Row],[Pass]]&lt;&gt;"","-",""))&amp;Table16[[#This Row],[Pass]]&amp;" "&amp;Table16[[#This Row],[PassRush*]]&amp;(IF(Table16[[#This Row],[Secondar]]&lt;&gt;"","/ "&amp;Table16[[#This Row],[Secondar]]&amp;"-"&amp;Table16[[#This Row],[Pass]],""))</f>
        <v xml:space="preserve"> </v>
      </c>
      <c r="I266" s="30" t="str">
        <f>IF(VLOOKUP(TRIM(A266),Rosters!C$1:C$2313,1,FALSE)=Table16[[#This Row],[Last]],"taken","AVAIL")</f>
        <v>taken</v>
      </c>
      <c r="J266" s="88" t="str">
        <f>IF(LEN(Table16[[#This Row],[Primary]]=3),SUBSTITUTE(Table16[[#This Row],[Primary]],"-",""),"")</f>
        <v/>
      </c>
    </row>
    <row r="267" spans="1:10" ht="12.75" customHeight="1" x14ac:dyDescent="0.25">
      <c r="A267" s="29" t="s">
        <v>798</v>
      </c>
      <c r="B267" s="28" t="s">
        <v>368</v>
      </c>
      <c r="C267" s="28" t="s">
        <v>4120</v>
      </c>
      <c r="D267" s="83" t="s">
        <v>225</v>
      </c>
      <c r="E267" s="83"/>
      <c r="F267" s="85"/>
      <c r="G267" s="85"/>
      <c r="H267" s="94" t="str">
        <f>Table16[[#This Row],[Remove -]]&amp;(IF(Table16[[#This Row],[Pass]]&lt;&gt;"","-",""))&amp;Table16[[#This Row],[Pass]]&amp;" "&amp;Table16[[#This Row],[PassRush*]]&amp;(IF(Table16[[#This Row],[Secondar]]&lt;&gt;"","/ "&amp;Table16[[#This Row],[Secondar]]&amp;"-"&amp;Table16[[#This Row],[Pass]],""))</f>
        <v xml:space="preserve">45 </v>
      </c>
      <c r="I267" s="30" t="str">
        <f>IF(VLOOKUP(TRIM(A267),Rosters!C$1:C$2313,1,FALSE)=Table16[[#This Row],[Last]],"taken","AVAIL")</f>
        <v>taken</v>
      </c>
      <c r="J267" s="88" t="str">
        <f>IF(LEN(Table16[[#This Row],[Primary]]=3),SUBSTITUTE(Table16[[#This Row],[Primary]],"-",""),"")</f>
        <v>45</v>
      </c>
    </row>
    <row r="268" spans="1:10" ht="12.75" customHeight="1" x14ac:dyDescent="0.25">
      <c r="A268" s="29" t="s">
        <v>4130</v>
      </c>
      <c r="B268" s="28" t="s">
        <v>4129</v>
      </c>
      <c r="C268" s="28" t="s">
        <v>4120</v>
      </c>
      <c r="D268" s="83" t="s">
        <v>349</v>
      </c>
      <c r="E268" s="83" t="s">
        <v>349</v>
      </c>
      <c r="F268" s="85"/>
      <c r="G268" s="85"/>
      <c r="H268" s="94" t="str">
        <f>Table16[[#This Row],[Remove -]]&amp;(IF(Table16[[#This Row],[Pass]]&lt;&gt;"","-",""))&amp;Table16[[#This Row],[Pass]]&amp;" "&amp;Table16[[#This Row],[PassRush*]]&amp;(IF(Table16[[#This Row],[Secondar]]&lt;&gt;"","/ "&amp;Table16[[#This Row],[Secondar]]&amp;"-"&amp;Table16[[#This Row],[Pass]],""))</f>
        <v>00 / 0-0-</v>
      </c>
      <c r="I268" s="30" t="str">
        <f>IF(VLOOKUP(TRIM(A268),Rosters!C$1:C$2313,1,FALSE)=Table16[[#This Row],[Last]],"taken","AVAIL")</f>
        <v>taken</v>
      </c>
      <c r="J268" s="88" t="str">
        <f>IF(LEN(Table16[[#This Row],[Primary]]=3),SUBSTITUTE(Table16[[#This Row],[Primary]],"-",""),"")</f>
        <v>00</v>
      </c>
    </row>
    <row r="269" spans="1:10" ht="12.75" customHeight="1" x14ac:dyDescent="0.25">
      <c r="A269" s="33" t="s">
        <v>591</v>
      </c>
      <c r="B269" s="32" t="s">
        <v>128</v>
      </c>
      <c r="C269" s="32" t="s">
        <v>4120</v>
      </c>
      <c r="D269" s="86">
        <v>0</v>
      </c>
      <c r="E269" s="86"/>
      <c r="F269" s="86">
        <v>0</v>
      </c>
      <c r="G269" s="79"/>
      <c r="H269" s="95" t="str">
        <f>Table16[[#This Row],[Remove -]]&amp;(IF(Table16[[#This Row],[Pass]]&lt;&gt;"","-",""))&amp;Table16[[#This Row],[Pass]]&amp;" "&amp;Table16[[#This Row],[PassRush*]]&amp;(IF(Table16[[#This Row],[Secondar]]&lt;&gt;"","/ "&amp;Table16[[#This Row],[Secondar]]&amp;"-"&amp;Table16[[#This Row],[Pass]],""))</f>
        <v xml:space="preserve">0-0 </v>
      </c>
      <c r="I269" s="30" t="str">
        <f>IF(VLOOKUP(TRIM(A269),Rosters!C$1:C$2313,1,FALSE)=Table16[[#This Row],[Last]],"taken","AVAIL")</f>
        <v>taken</v>
      </c>
      <c r="J269" s="88" t="str">
        <f>IF(LEN(Table16[[#This Row],[Primary]]=3),SUBSTITUTE(Table16[[#This Row],[Primary]],"-",""),"")</f>
        <v>0</v>
      </c>
    </row>
    <row r="270" spans="1:10" ht="12.75" customHeight="1" x14ac:dyDescent="0.25">
      <c r="A270" s="29" t="s">
        <v>4124</v>
      </c>
      <c r="B270" s="28" t="s">
        <v>16</v>
      </c>
      <c r="C270" s="28" t="s">
        <v>4120</v>
      </c>
      <c r="D270" s="85">
        <v>0</v>
      </c>
      <c r="E270" s="85"/>
      <c r="F270" s="85">
        <v>0</v>
      </c>
      <c r="G270" s="77"/>
      <c r="H270" s="94" t="str">
        <f>Table16[[#This Row],[Remove -]]&amp;(IF(Table16[[#This Row],[Pass]]&lt;&gt;"","-",""))&amp;Table16[[#This Row],[Pass]]&amp;" "&amp;Table16[[#This Row],[PassRush*]]&amp;(IF(Table16[[#This Row],[Secondar]]&lt;&gt;"","/ "&amp;Table16[[#This Row],[Secondar]]&amp;"-"&amp;Table16[[#This Row],[Pass]],""))</f>
        <v xml:space="preserve">0-0 </v>
      </c>
      <c r="I270" s="30" t="str">
        <f>IF(VLOOKUP(TRIM(A270),Rosters!C$1:C$2313,1,FALSE)=Table16[[#This Row],[Last]],"taken","AVAIL")</f>
        <v>taken</v>
      </c>
      <c r="J270" s="88" t="str">
        <f>IF(LEN(Table16[[#This Row],[Primary]]=3),SUBSTITUTE(Table16[[#This Row],[Primary]],"-",""),"")</f>
        <v>0</v>
      </c>
    </row>
    <row r="271" spans="1:10" ht="12.75" customHeight="1" x14ac:dyDescent="0.25">
      <c r="A271" s="38" t="s">
        <v>1322</v>
      </c>
      <c r="B271" s="37" t="s">
        <v>4047</v>
      </c>
      <c r="C271" s="37" t="s">
        <v>4120</v>
      </c>
      <c r="D271" s="87">
        <v>4</v>
      </c>
      <c r="E271" s="87"/>
      <c r="F271" s="87">
        <v>0</v>
      </c>
      <c r="G271" s="80"/>
      <c r="H271" s="96" t="str">
        <f>Table16[[#This Row],[Remove -]]&amp;(IF(Table16[[#This Row],[Pass]]&lt;&gt;"","-",""))&amp;Table16[[#This Row],[Pass]]&amp;" "&amp;Table16[[#This Row],[PassRush*]]&amp;(IF(Table16[[#This Row],[Secondar]]&lt;&gt;"","/ "&amp;Table16[[#This Row],[Secondar]]&amp;"-"&amp;Table16[[#This Row],[Pass]],""))</f>
        <v xml:space="preserve">4-0 </v>
      </c>
      <c r="I271" s="30" t="str">
        <f>IF(VLOOKUP(TRIM(A271),Rosters!C$1:C$2313,1,FALSE)=Table16[[#This Row],[Last]],"taken","AVAIL")</f>
        <v>taken</v>
      </c>
      <c r="J271" s="88" t="str">
        <f>IF(LEN(Table16[[#This Row],[Primary]]=3),SUBSTITUTE(Table16[[#This Row],[Primary]],"-",""),"")</f>
        <v>4</v>
      </c>
    </row>
    <row r="272" spans="1:10" ht="12.75" customHeight="1" x14ac:dyDescent="0.25">
      <c r="A272" s="33" t="s">
        <v>766</v>
      </c>
      <c r="B272" s="32" t="s">
        <v>87</v>
      </c>
      <c r="C272" s="32" t="s">
        <v>4120</v>
      </c>
      <c r="D272" s="84"/>
      <c r="E272" s="77"/>
      <c r="F272" s="77"/>
      <c r="G272" s="77"/>
      <c r="H272" s="94" t="str">
        <f>Table16[[#This Row],[Remove -]]&amp;(IF(Table16[[#This Row],[Pass]]&lt;&gt;"","-",""))&amp;Table16[[#This Row],[Pass]]&amp;" "&amp;Table16[[#This Row],[PassRush*]]&amp;(IF(Table16[[#This Row],[Secondar]]&lt;&gt;"","/ "&amp;Table16[[#This Row],[Secondar]]&amp;"-"&amp;Table16[[#This Row],[Pass]],""))</f>
        <v xml:space="preserve"> </v>
      </c>
      <c r="I272" s="30" t="str">
        <f>IF(VLOOKUP(TRIM(A272),Rosters!C$1:C$2313,1,FALSE)=Table16[[#This Row],[Last]],"taken","AVAIL")</f>
        <v>taken</v>
      </c>
      <c r="J272" s="88" t="str">
        <f>IF(LEN(Table16[[#This Row],[Primary]]=3),SUBSTITUTE(Table16[[#This Row],[Primary]],"-",""),"")</f>
        <v/>
      </c>
    </row>
    <row r="273" spans="1:10" ht="12.75" customHeight="1" x14ac:dyDescent="0.25">
      <c r="A273" s="29" t="s">
        <v>981</v>
      </c>
      <c r="B273" s="28" t="s">
        <v>31</v>
      </c>
      <c r="C273" s="28" t="s">
        <v>4120</v>
      </c>
      <c r="D273" s="83" t="s">
        <v>60</v>
      </c>
      <c r="E273" s="83"/>
      <c r="F273" s="85">
        <v>4</v>
      </c>
      <c r="G273" s="85"/>
      <c r="H273" s="94" t="str">
        <f>Table16[[#This Row],[Remove -]]&amp;(IF(Table16[[#This Row],[Pass]]&lt;&gt;"","-",""))&amp;Table16[[#This Row],[Pass]]&amp;" "&amp;Table16[[#This Row],[PassRush*]]&amp;(IF(Table16[[#This Row],[Secondar]]&lt;&gt;"","/ "&amp;Table16[[#This Row],[Secondar]]&amp;"-"&amp;Table16[[#This Row],[Pass]],""))</f>
        <v xml:space="preserve">5-4 </v>
      </c>
      <c r="I273" s="30" t="str">
        <f>IF(VLOOKUP(TRIM(A273),Rosters!C$1:C$2313,1,FALSE)=Table16[[#This Row],[Last]],"taken","AVAIL")</f>
        <v>taken</v>
      </c>
      <c r="J273" s="88" t="str">
        <f>IF(LEN(Table16[[#This Row],[Primary]]=3),SUBSTITUTE(Table16[[#This Row],[Primary]],"-",""),"")</f>
        <v>5</v>
      </c>
    </row>
    <row r="274" spans="1:10" ht="12.75" customHeight="1" x14ac:dyDescent="0.25">
      <c r="A274" s="29" t="s">
        <v>4131</v>
      </c>
      <c r="B274" s="28" t="s">
        <v>364</v>
      </c>
      <c r="C274" s="28" t="s">
        <v>4120</v>
      </c>
      <c r="D274" s="83" t="s">
        <v>349</v>
      </c>
      <c r="E274" s="83"/>
      <c r="F274" s="85"/>
      <c r="G274" s="85"/>
      <c r="H274" s="94" t="str">
        <f>Table16[[#This Row],[Remove -]]&amp;(IF(Table16[[#This Row],[Pass]]&lt;&gt;"","-",""))&amp;Table16[[#This Row],[Pass]]&amp;" "&amp;Table16[[#This Row],[PassRush*]]&amp;(IF(Table16[[#This Row],[Secondar]]&lt;&gt;"","/ "&amp;Table16[[#This Row],[Secondar]]&amp;"-"&amp;Table16[[#This Row],[Pass]],""))</f>
        <v xml:space="preserve">00 </v>
      </c>
      <c r="I274" s="30" t="str">
        <f>IF(VLOOKUP(TRIM(A274),Rosters!C$1:C$2313,1,FALSE)=Table16[[#This Row],[Last]],"taken","AVAIL")</f>
        <v>taken</v>
      </c>
      <c r="J274" s="88" t="str">
        <f>IF(LEN(Table16[[#This Row],[Primary]]=3),SUBSTITUTE(Table16[[#This Row],[Primary]],"-",""),"")</f>
        <v>00</v>
      </c>
    </row>
    <row r="275" spans="1:10" ht="12.75" customHeight="1" x14ac:dyDescent="0.25">
      <c r="A275" s="44" t="s">
        <v>2263</v>
      </c>
      <c r="B275" s="43" t="s">
        <v>226</v>
      </c>
      <c r="C275" s="43" t="s">
        <v>4120</v>
      </c>
      <c r="D275" s="109">
        <v>4</v>
      </c>
      <c r="E275" s="109"/>
      <c r="F275" s="109">
        <v>5</v>
      </c>
      <c r="G275" s="45"/>
      <c r="H275" s="94" t="str">
        <f>Table16[[#This Row],[Remove -]]&amp;(IF(Table16[[#This Row],[Pass]]&lt;&gt;"","-",""))&amp;Table16[[#This Row],[Pass]]&amp;" "&amp;Table16[[#This Row],[PassRush*]]&amp;(IF(Table16[[#This Row],[Secondar]]&lt;&gt;"","/ "&amp;Table16[[#This Row],[Secondar]]&amp;"-"&amp;Table16[[#This Row],[Pass]],""))</f>
        <v xml:space="preserve">4-5 </v>
      </c>
      <c r="I275" s="30" t="str">
        <f>IF(VLOOKUP(TRIM(A275),Rosters!C$1:C$2313,1,FALSE)=Table16[[#This Row],[Last]],"taken","AVAIL")</f>
        <v>taken</v>
      </c>
      <c r="J275" s="88" t="str">
        <f>IF(LEN(Table16[[#This Row],[Primary]]=3),SUBSTITUTE(Table16[[#This Row],[Primary]],"-",""),"")</f>
        <v>4</v>
      </c>
    </row>
    <row r="276" spans="1:10" ht="12.75" customHeight="1" x14ac:dyDescent="0.25">
      <c r="A276" s="77" t="s">
        <v>3194</v>
      </c>
      <c r="B276" s="77" t="s">
        <v>64</v>
      </c>
      <c r="C276" s="77" t="s">
        <v>4120</v>
      </c>
      <c r="D276" s="83" t="s">
        <v>349</v>
      </c>
      <c r="E276" s="83"/>
      <c r="F276" s="85">
        <v>0</v>
      </c>
      <c r="G276" s="85"/>
      <c r="H276" s="94" t="str">
        <f>Table16[[#This Row],[Remove -]]&amp;(IF(Table16[[#This Row],[Pass]]&lt;&gt;"","-",""))&amp;Table16[[#This Row],[Pass]]&amp;" "&amp;Table16[[#This Row],[PassRush*]]&amp;(IF(Table16[[#This Row],[Secondar]]&lt;&gt;"","/ "&amp;Table16[[#This Row],[Secondar]]&amp;"-"&amp;Table16[[#This Row],[Pass]],""))</f>
        <v xml:space="preserve">00-0 </v>
      </c>
      <c r="I276" s="30" t="str">
        <f>IF(VLOOKUP(TRIM(A276),Rosters!C$1:C$2313,1,FALSE)=Table16[[#This Row],[Last]],"taken","AVAIL")</f>
        <v>taken</v>
      </c>
      <c r="J276" s="88" t="str">
        <f>IF(LEN(Table16[[#This Row],[Primary]]=3),SUBSTITUTE(Table16[[#This Row],[Primary]],"-",""),"")</f>
        <v>00</v>
      </c>
    </row>
    <row r="277" spans="1:10" ht="12.75" customHeight="1" x14ac:dyDescent="0.25">
      <c r="A277" s="77" t="s">
        <v>2706</v>
      </c>
      <c r="B277" s="77" t="s">
        <v>366</v>
      </c>
      <c r="C277" s="77" t="s">
        <v>4120</v>
      </c>
      <c r="D277" s="31" t="s">
        <v>227</v>
      </c>
      <c r="E277" s="31"/>
      <c r="F277" s="7"/>
      <c r="G277" s="85"/>
      <c r="H277" s="94" t="str">
        <f>Table16[[#This Row],[Remove -]]&amp;(IF(Table16[[#This Row],[Pass]]&lt;&gt;"","-",""))&amp;Table16[[#This Row],[Pass]]&amp;" "&amp;Table16[[#This Row],[PassRush*]]&amp;(IF(Table16[[#This Row],[Secondar]]&lt;&gt;"","/ "&amp;Table16[[#This Row],[Secondar]]&amp;"-"&amp;Table16[[#This Row],[Pass]],""))</f>
        <v xml:space="preserve">44 </v>
      </c>
      <c r="I277" s="30" t="str">
        <f>IF(VLOOKUP(TRIM(A277),Rosters!C$1:C$2313,1,FALSE)=Table16[[#This Row],[Last]],"taken","AVAIL")</f>
        <v>taken</v>
      </c>
      <c r="J277" s="88" t="str">
        <f>IF(LEN(Table16[[#This Row],[Primary]]=3),SUBSTITUTE(Table16[[#This Row],[Primary]],"-",""),"")</f>
        <v>44</v>
      </c>
    </row>
    <row r="278" spans="1:10" ht="12.75" customHeight="1" x14ac:dyDescent="0.25">
      <c r="A278" s="77" t="s">
        <v>2905</v>
      </c>
      <c r="B278" s="77" t="s">
        <v>331</v>
      </c>
      <c r="C278" s="77" t="s">
        <v>4120</v>
      </c>
      <c r="D278" s="83" t="s">
        <v>328</v>
      </c>
      <c r="E278" s="83"/>
      <c r="F278" s="85">
        <v>0</v>
      </c>
      <c r="G278" s="85"/>
      <c r="H278" s="94" t="str">
        <f>Table16[[#This Row],[Remove -]]&amp;(IF(Table16[[#This Row],[Pass]]&lt;&gt;"","-",""))&amp;Table16[[#This Row],[Pass]]&amp;" "&amp;Table16[[#This Row],[PassRush*]]&amp;(IF(Table16[[#This Row],[Secondar]]&lt;&gt;"","/ "&amp;Table16[[#This Row],[Secondar]]&amp;"-"&amp;Table16[[#This Row],[Pass]],""))</f>
        <v xml:space="preserve">4-0 </v>
      </c>
      <c r="I278" s="30" t="str">
        <f>IF(VLOOKUP(TRIM(A278),Rosters!C$1:C$2313,1,FALSE)=Table16[[#This Row],[Last]],"taken","AVAIL")</f>
        <v>taken</v>
      </c>
      <c r="J278" s="88" t="str">
        <f>IF(LEN(Table16[[#This Row],[Primary]]=3),SUBSTITUTE(Table16[[#This Row],[Primary]],"-",""),"")</f>
        <v>4</v>
      </c>
    </row>
    <row r="279" spans="1:10" ht="12.75" customHeight="1" x14ac:dyDescent="0.25">
      <c r="A279" s="77" t="s">
        <v>4132</v>
      </c>
      <c r="B279" s="77" t="s">
        <v>327</v>
      </c>
      <c r="C279" s="77" t="s">
        <v>4120</v>
      </c>
      <c r="D279" s="83" t="s">
        <v>328</v>
      </c>
      <c r="E279" s="83"/>
      <c r="F279" s="85"/>
      <c r="G279" s="85"/>
      <c r="H279" s="94" t="str">
        <f>Table16[[#This Row],[Remove -]]&amp;(IF(Table16[[#This Row],[Pass]]&lt;&gt;"","-",""))&amp;Table16[[#This Row],[Pass]]&amp;" "&amp;Table16[[#This Row],[PassRush*]]&amp;(IF(Table16[[#This Row],[Secondar]]&lt;&gt;"","/ "&amp;Table16[[#This Row],[Secondar]]&amp;"-"&amp;Table16[[#This Row],[Pass]],""))</f>
        <v xml:space="preserve">4 </v>
      </c>
      <c r="I279" s="30" t="str">
        <f>IF(VLOOKUP(TRIM(A279),Rosters!C$1:C$2313,1,FALSE)=Table16[[#This Row],[Last]],"taken","AVAIL")</f>
        <v>taken</v>
      </c>
      <c r="J279" s="88" t="str">
        <f>IF(LEN(Table16[[#This Row],[Primary]]=3),SUBSTITUTE(Table16[[#This Row],[Primary]],"-",""),"")</f>
        <v>4</v>
      </c>
    </row>
    <row r="280" spans="1:10" ht="12.75" customHeight="1" x14ac:dyDescent="0.25">
      <c r="A280" s="80" t="s">
        <v>4125</v>
      </c>
      <c r="B280" s="80" t="s">
        <v>4054</v>
      </c>
      <c r="C280" s="80" t="s">
        <v>4120</v>
      </c>
      <c r="D280" s="87">
        <v>0</v>
      </c>
      <c r="E280" s="87"/>
      <c r="F280" s="87">
        <v>5</v>
      </c>
      <c r="G280" s="80"/>
      <c r="H280" s="96" t="str">
        <f>Table16[[#This Row],[Remove -]]&amp;(IF(Table16[[#This Row],[Pass]]&lt;&gt;"","-",""))&amp;Table16[[#This Row],[Pass]]&amp;" "&amp;Table16[[#This Row],[PassRush*]]&amp;(IF(Table16[[#This Row],[Secondar]]&lt;&gt;"","/ "&amp;Table16[[#This Row],[Secondar]]&amp;"-"&amp;Table16[[#This Row],[Pass]],""))</f>
        <v xml:space="preserve">0-5 </v>
      </c>
      <c r="I280" s="30" t="str">
        <f>IF(VLOOKUP(TRIM(A280),Rosters!C$1:C$2313,1,FALSE)=Table16[[#This Row],[Last]],"taken","AVAIL")</f>
        <v>taken</v>
      </c>
      <c r="J280" s="88" t="str">
        <f>IF(LEN(Table16[[#This Row],[Primary]]=3),SUBSTITUTE(Table16[[#This Row],[Primary]],"-",""),"")</f>
        <v>0</v>
      </c>
    </row>
    <row r="281" spans="1:10" ht="12.75" customHeight="1" x14ac:dyDescent="0.25">
      <c r="A281" s="77" t="s">
        <v>1332</v>
      </c>
      <c r="B281" s="77" t="s">
        <v>505</v>
      </c>
      <c r="C281" s="77" t="s">
        <v>4120</v>
      </c>
      <c r="D281" s="85">
        <v>4</v>
      </c>
      <c r="E281" s="85"/>
      <c r="F281" s="85">
        <v>7</v>
      </c>
      <c r="G281" s="77"/>
      <c r="H281" s="94" t="str">
        <f>Table16[[#This Row],[Remove -]]&amp;(IF(Table16[[#This Row],[Pass]]&lt;&gt;"","-",""))&amp;Table16[[#This Row],[Pass]]&amp;" "&amp;Table16[[#This Row],[PassRush*]]&amp;(IF(Table16[[#This Row],[Secondar]]&lt;&gt;"","/ "&amp;Table16[[#This Row],[Secondar]]&amp;"-"&amp;Table16[[#This Row],[Pass]],""))</f>
        <v xml:space="preserve">4-7 </v>
      </c>
      <c r="I281" s="30" t="str">
        <f>IF(VLOOKUP(TRIM(A281),Rosters!C$1:C$2313,1,FALSE)=Table16[[#This Row],[Last]],"taken","AVAIL")</f>
        <v>taken</v>
      </c>
      <c r="J281" s="88" t="str">
        <f>IF(LEN(Table16[[#This Row],[Primary]]=3),SUBSTITUTE(Table16[[#This Row],[Primary]],"-",""),"")</f>
        <v>4</v>
      </c>
    </row>
    <row r="282" spans="1:10" ht="12.75" customHeight="1" x14ac:dyDescent="0.25">
      <c r="A282" s="77" t="s">
        <v>1209</v>
      </c>
      <c r="B282" s="77" t="s">
        <v>323</v>
      </c>
      <c r="C282" s="77" t="s">
        <v>4120</v>
      </c>
      <c r="D282" s="83" t="s">
        <v>38</v>
      </c>
      <c r="E282" s="83"/>
      <c r="F282" s="85">
        <v>12</v>
      </c>
      <c r="G282" s="85">
        <v>2</v>
      </c>
      <c r="H282" s="2" t="str">
        <f>Table16[[#This Row],[Remove -]]&amp;(IF(Table16[[#This Row],[Pass]]&lt;&gt;"","-",""))&amp;Table16[[#This Row],[Pass]]&amp;" "&amp;Table16[[#This Row],[PassRush*]]&amp;(IF(Table16[[#This Row],[Secondar]]&lt;&gt;"","/ "&amp;Table16[[#This Row],[Secondar]]&amp;"-"&amp;Table16[[#This Row],[Pass]],""))</f>
        <v>46-12 2</v>
      </c>
      <c r="I282" s="30" t="str">
        <f>IF(VLOOKUP(TRIM(A282),Rosters!C$1:C$2313,1,FALSE)=Table16[[#This Row],[Last]],"taken","AVAIL")</f>
        <v>taken</v>
      </c>
      <c r="J282" s="88" t="str">
        <f>IF(LEN(Table16[[#This Row],[Primary]]=3),SUBSTITUTE(Table16[[#This Row],[Primary]],"-",""),"")</f>
        <v>46</v>
      </c>
    </row>
    <row r="283" spans="1:10" ht="12.75" customHeight="1" x14ac:dyDescent="0.25">
      <c r="A283" s="77" t="s">
        <v>847</v>
      </c>
      <c r="B283" s="77" t="s">
        <v>228</v>
      </c>
      <c r="C283" s="77" t="s">
        <v>4120</v>
      </c>
      <c r="D283" s="85">
        <v>4</v>
      </c>
      <c r="E283" s="85"/>
      <c r="F283" s="85">
        <v>5</v>
      </c>
      <c r="G283" s="77"/>
      <c r="H283" s="94" t="str">
        <f>Table16[[#This Row],[Remove -]]&amp;(IF(Table16[[#This Row],[Pass]]&lt;&gt;"","-",""))&amp;Table16[[#This Row],[Pass]]&amp;" "&amp;Table16[[#This Row],[PassRush*]]&amp;(IF(Table16[[#This Row],[Secondar]]&lt;&gt;"","/ "&amp;Table16[[#This Row],[Secondar]]&amp;"-"&amp;Table16[[#This Row],[Pass]],""))</f>
        <v xml:space="preserve">4-5 </v>
      </c>
      <c r="I283" s="30" t="str">
        <f>IF(VLOOKUP(TRIM(A283),Rosters!C$1:C$2313,1,FALSE)=Table16[[#This Row],[Last]],"taken","AVAIL")</f>
        <v>taken</v>
      </c>
      <c r="J283" s="88" t="str">
        <f>IF(LEN(Table16[[#This Row],[Primary]]=3),SUBSTITUTE(Table16[[#This Row],[Primary]],"-",""),"")</f>
        <v>4</v>
      </c>
    </row>
    <row r="284" spans="1:10" ht="12.75" customHeight="1" x14ac:dyDescent="0.25">
      <c r="A284" s="77" t="s">
        <v>1214</v>
      </c>
      <c r="B284" s="77" t="s">
        <v>331</v>
      </c>
      <c r="C284" s="77" t="s">
        <v>4120</v>
      </c>
      <c r="D284" s="83" t="s">
        <v>365</v>
      </c>
      <c r="E284" s="83"/>
      <c r="F284" s="85">
        <v>0</v>
      </c>
      <c r="G284" s="85"/>
      <c r="H284" s="94" t="str">
        <f>Table16[[#This Row],[Remove -]]&amp;(IF(Table16[[#This Row],[Pass]]&lt;&gt;"","-",""))&amp;Table16[[#This Row],[Pass]]&amp;" "&amp;Table16[[#This Row],[PassRush*]]&amp;(IF(Table16[[#This Row],[Secondar]]&lt;&gt;"","/ "&amp;Table16[[#This Row],[Secondar]]&amp;"-"&amp;Table16[[#This Row],[Pass]],""))</f>
        <v xml:space="preserve">0-0 </v>
      </c>
      <c r="I284" s="30" t="e">
        <f>IF(VLOOKUP(TRIM(A284),Rosters!C$1:C$2313,1,FALSE)=Table16[[#This Row],[Last]],"taken","AVAIL")</f>
        <v>#N/A</v>
      </c>
      <c r="J284" s="88" t="str">
        <f>IF(LEN(Table16[[#This Row],[Primary]]=3),SUBSTITUTE(Table16[[#This Row],[Primary]],"-",""),"")</f>
        <v>0</v>
      </c>
    </row>
    <row r="285" spans="1:10" ht="12.75" customHeight="1" x14ac:dyDescent="0.25">
      <c r="A285" s="77" t="s">
        <v>3246</v>
      </c>
      <c r="B285" s="77" t="s">
        <v>4492</v>
      </c>
      <c r="C285" s="77" t="s">
        <v>4120</v>
      </c>
      <c r="D285"/>
      <c r="E285"/>
      <c r="F285"/>
      <c r="G285" s="77"/>
      <c r="H285" s="94" t="str">
        <f>Table16[[#This Row],[Remove -]]&amp;(IF(Table16[[#This Row],[Pass]]&lt;&gt;"","-",""))&amp;Table16[[#This Row],[Pass]]&amp;" "&amp;Table16[[#This Row],[PassRush*]]&amp;(IF(Table16[[#This Row],[Secondar]]&lt;&gt;"","/ "&amp;Table16[[#This Row],[Secondar]]&amp;"-"&amp;Table16[[#This Row],[Pass]],""))</f>
        <v xml:space="preserve"> </v>
      </c>
      <c r="I285" s="30" t="str">
        <f>IF(VLOOKUP(TRIM(A285),Rosters!C$1:C$2313,1,FALSE)=Table16[[#This Row],[Last]],"taken","AVAIL")</f>
        <v>taken</v>
      </c>
      <c r="J285" s="88" t="str">
        <f>IF(LEN(Table16[[#This Row],[Primary]]=3),SUBSTITUTE(Table16[[#This Row],[Primary]],"-",""),"")</f>
        <v/>
      </c>
    </row>
    <row r="286" spans="1:10" ht="12.75" customHeight="1" x14ac:dyDescent="0.25">
      <c r="A286" s="77" t="s">
        <v>921</v>
      </c>
      <c r="B286" s="77" t="s">
        <v>125</v>
      </c>
      <c r="C286" s="77" t="s">
        <v>4120</v>
      </c>
      <c r="D286" s="31" t="s">
        <v>349</v>
      </c>
      <c r="E286" s="31"/>
      <c r="F286" s="7">
        <v>6</v>
      </c>
      <c r="G286" s="85"/>
      <c r="H286" s="2" t="str">
        <f>Table16[[#This Row],[Remove -]]&amp;(IF(Table16[[#This Row],[Pass]]&lt;&gt;"","-",""))&amp;Table16[[#This Row],[Pass]]&amp;" "&amp;Table16[[#This Row],[PassRush*]]&amp;(IF(Table16[[#This Row],[Secondar]]&lt;&gt;"","/ "&amp;Table16[[#This Row],[Secondar]]&amp;"-"&amp;Table16[[#This Row],[Pass]],""))</f>
        <v xml:space="preserve">00-6 </v>
      </c>
      <c r="I286" s="30" t="e">
        <f>IF(VLOOKUP(TRIM(A286),Rosters!C$1:C$2313,1,FALSE)=Table16[[#This Row],[Last]],"taken","AVAIL")</f>
        <v>#N/A</v>
      </c>
      <c r="J286" s="88" t="str">
        <f>IF(LEN(Table16[[#This Row],[Primary]]=3),SUBSTITUTE(Table16[[#This Row],[Primary]],"-",""),"")</f>
        <v>00</v>
      </c>
    </row>
    <row r="287" spans="1:10" ht="12.75" customHeight="1" x14ac:dyDescent="0.25">
      <c r="A287" s="79" t="s">
        <v>3794</v>
      </c>
      <c r="B287" s="79" t="s">
        <v>344</v>
      </c>
      <c r="C287" s="79" t="s">
        <v>4120</v>
      </c>
      <c r="D287" s="35">
        <v>0</v>
      </c>
      <c r="E287" s="35"/>
      <c r="F287" s="35">
        <v>5</v>
      </c>
      <c r="G287" s="79"/>
      <c r="H287" s="95" t="str">
        <f>Table16[[#This Row],[Remove -]]&amp;(IF(Table16[[#This Row],[Pass]]&lt;&gt;"","-",""))&amp;Table16[[#This Row],[Pass]]&amp;" "&amp;Table16[[#This Row],[PassRush*]]&amp;(IF(Table16[[#This Row],[Secondar]]&lt;&gt;"","/ "&amp;Table16[[#This Row],[Secondar]]&amp;"-"&amp;Table16[[#This Row],[Pass]],""))</f>
        <v xml:space="preserve">0-5 </v>
      </c>
      <c r="I287" s="30" t="str">
        <f>IF(VLOOKUP(TRIM(A287),Rosters!C$1:C$2313,1,FALSE)=Table16[[#This Row],[Last]],"taken","AVAIL")</f>
        <v>taken</v>
      </c>
      <c r="J287" s="88" t="str">
        <f>IF(LEN(Table16[[#This Row],[Primary]]=3),SUBSTITUTE(Table16[[#This Row],[Primary]],"-",""),"")</f>
        <v>0</v>
      </c>
    </row>
    <row r="288" spans="1:10" ht="12.75" customHeight="1" x14ac:dyDescent="0.25">
      <c r="A288" s="77" t="s">
        <v>4127</v>
      </c>
      <c r="B288" s="77" t="s">
        <v>279</v>
      </c>
      <c r="C288" s="77" t="s">
        <v>4120</v>
      </c>
      <c r="D288" s="77"/>
      <c r="E288" s="77"/>
      <c r="F288" s="77"/>
      <c r="G288" s="77"/>
      <c r="H288" s="94" t="str">
        <f>Table16[[#This Row],[Remove -]]&amp;(IF(Table16[[#This Row],[Pass]]&lt;&gt;"","-",""))&amp;Table16[[#This Row],[Pass]]&amp;" "&amp;Table16[[#This Row],[PassRush*]]&amp;(IF(Table16[[#This Row],[Secondar]]&lt;&gt;"","/ "&amp;Table16[[#This Row],[Secondar]]&amp;"-"&amp;Table16[[#This Row],[Pass]],""))</f>
        <v xml:space="preserve"> </v>
      </c>
      <c r="I288" s="30" t="str">
        <f>IF(VLOOKUP(TRIM(A288),Rosters!C$1:C$2313,1,FALSE)=Table16[[#This Row],[Last]],"taken","AVAIL")</f>
        <v>taken</v>
      </c>
      <c r="J288" s="88" t="str">
        <f>IF(LEN(Table16[[#This Row],[Primary]]=3),SUBSTITUTE(Table16[[#This Row],[Primary]],"-",""),"")</f>
        <v/>
      </c>
    </row>
    <row r="289" spans="1:10" ht="12.75" customHeight="1" x14ac:dyDescent="0.25">
      <c r="A289" s="77" t="s">
        <v>4122</v>
      </c>
      <c r="B289" s="77" t="s">
        <v>332</v>
      </c>
      <c r="C289" s="77" t="s">
        <v>4120</v>
      </c>
      <c r="D289" s="7">
        <v>4</v>
      </c>
      <c r="E289" s="7"/>
      <c r="F289" s="7">
        <v>3</v>
      </c>
      <c r="G289" s="77"/>
      <c r="H289" s="94" t="str">
        <f>Table16[[#This Row],[Remove -]]&amp;(IF(Table16[[#This Row],[Pass]]&lt;&gt;"","-",""))&amp;Table16[[#This Row],[Pass]]&amp;" "&amp;Table16[[#This Row],[PassRush*]]&amp;(IF(Table16[[#This Row],[Secondar]]&lt;&gt;"","/ "&amp;Table16[[#This Row],[Secondar]]&amp;"-"&amp;Table16[[#This Row],[Pass]],""))</f>
        <v xml:space="preserve">4-3 </v>
      </c>
      <c r="I289" s="30" t="str">
        <f>IF(VLOOKUP(TRIM(A289),Rosters!C$1:C$2313,1,FALSE)=Table16[[#This Row],[Last]],"taken","AVAIL")</f>
        <v>taken</v>
      </c>
      <c r="J289" s="88" t="str">
        <f>IF(LEN(Table16[[#This Row],[Primary]]=3),SUBSTITUTE(Table16[[#This Row],[Primary]],"-",""),"")</f>
        <v>4</v>
      </c>
    </row>
    <row r="290" spans="1:10" ht="12.75" customHeight="1" x14ac:dyDescent="0.25">
      <c r="A290" s="77" t="s">
        <v>3260</v>
      </c>
      <c r="B290" s="77" t="s">
        <v>40</v>
      </c>
      <c r="C290" s="77" t="s">
        <v>4120</v>
      </c>
      <c r="D290" s="31" t="s">
        <v>328</v>
      </c>
      <c r="E290" s="31"/>
      <c r="F290" s="7">
        <v>5</v>
      </c>
      <c r="G290" s="85"/>
      <c r="H290" s="2" t="str">
        <f>Table16[[#This Row],[Remove -]]&amp;(IF(Table16[[#This Row],[Pass]]&lt;&gt;"","-",""))&amp;Table16[[#This Row],[Pass]]&amp;" "&amp;Table16[[#This Row],[PassRush*]]&amp;(IF(Table16[[#This Row],[Secondar]]&lt;&gt;"","/ "&amp;Table16[[#This Row],[Secondar]]&amp;"-"&amp;Table16[[#This Row],[Pass]],""))</f>
        <v xml:space="preserve">4-5 </v>
      </c>
      <c r="I290" s="30" t="str">
        <f>IF(VLOOKUP(TRIM(A290),Rosters!C$1:C$2313,1,FALSE)=Table16[[#This Row],[Last]],"taken","AVAIL")</f>
        <v>taken</v>
      </c>
      <c r="J290" s="88" t="str">
        <f>IF(LEN(Table16[[#This Row],[Primary]]=3),SUBSTITUTE(Table16[[#This Row],[Primary]],"-",""),"")</f>
        <v>4</v>
      </c>
    </row>
    <row r="291" spans="1:10" ht="12.75" customHeight="1" x14ac:dyDescent="0.25">
      <c r="A291" s="77" t="s">
        <v>1248</v>
      </c>
      <c r="B291" s="85" t="s">
        <v>4044</v>
      </c>
      <c r="C291" s="77" t="s">
        <v>4120</v>
      </c>
      <c r="D291" s="1"/>
      <c r="E291"/>
      <c r="F291"/>
      <c r="G291" s="77"/>
      <c r="H291" s="94" t="str">
        <f>Table16[[#This Row],[Remove -]]&amp;(IF(Table16[[#This Row],[Pass]]&lt;&gt;"","-",""))&amp;Table16[[#This Row],[Pass]]&amp;" "&amp;Table16[[#This Row],[PassRush*]]&amp;(IF(Table16[[#This Row],[Secondar]]&lt;&gt;"","/ "&amp;Table16[[#This Row],[Secondar]]&amp;"-"&amp;Table16[[#This Row],[Pass]],""))</f>
        <v xml:space="preserve"> </v>
      </c>
      <c r="I291" s="30" t="str">
        <f>IF(VLOOKUP(TRIM(A291),Rosters!C$1:C$2313,1,FALSE)=Table16[[#This Row],[Last]],"taken","AVAIL")</f>
        <v>taken</v>
      </c>
      <c r="J291" s="88" t="str">
        <f>IF(LEN(Table16[[#This Row],[Primary]]=3),SUBSTITUTE(Table16[[#This Row],[Primary]],"-",""),"")</f>
        <v/>
      </c>
    </row>
    <row r="292" spans="1:10" ht="12.75" customHeight="1" x14ac:dyDescent="0.25">
      <c r="A292" s="79" t="s">
        <v>976</v>
      </c>
      <c r="B292" s="79" t="s">
        <v>4499</v>
      </c>
      <c r="C292" s="79" t="s">
        <v>4120</v>
      </c>
      <c r="D292" s="35">
        <v>0</v>
      </c>
      <c r="E292" s="35"/>
      <c r="F292" s="86">
        <v>0</v>
      </c>
      <c r="G292" s="79"/>
      <c r="H292" s="95" t="str">
        <f>Table16[[#This Row],[Remove -]]&amp;(IF(Table16[[#This Row],[Pass]]&lt;&gt;"","-",""))&amp;Table16[[#This Row],[Pass]]&amp;" "&amp;Table16[[#This Row],[PassRush*]]&amp;(IF(Table16[[#This Row],[Secondar]]&lt;&gt;"","/ "&amp;Table16[[#This Row],[Secondar]]&amp;"-"&amp;Table16[[#This Row],[Pass]],""))</f>
        <v xml:space="preserve">0-0 </v>
      </c>
      <c r="I292" s="30" t="str">
        <f>IF(VLOOKUP(TRIM(A292),Rosters!C$1:C$2313,1,FALSE)=Table16[[#This Row],[Last]],"taken","AVAIL")</f>
        <v>taken</v>
      </c>
      <c r="J292" s="88" t="str">
        <f>IF(LEN(Table16[[#This Row],[Primary]]=3),SUBSTITUTE(Table16[[#This Row],[Primary]],"-",""),"")</f>
        <v>0</v>
      </c>
    </row>
    <row r="293" spans="1:10" ht="12.75" customHeight="1" x14ac:dyDescent="0.25">
      <c r="A293" s="79" t="s">
        <v>4126</v>
      </c>
      <c r="B293" s="79" t="s">
        <v>344</v>
      </c>
      <c r="C293" s="79" t="s">
        <v>4120</v>
      </c>
      <c r="D293" s="86">
        <v>0</v>
      </c>
      <c r="E293" s="86"/>
      <c r="F293" s="86">
        <v>0</v>
      </c>
      <c r="G293" s="79"/>
      <c r="H293" s="95" t="str">
        <f>Table16[[#This Row],[Remove -]]&amp;(IF(Table16[[#This Row],[Pass]]&lt;&gt;"","-",""))&amp;Table16[[#This Row],[Pass]]&amp;" "&amp;Table16[[#This Row],[PassRush*]]&amp;(IF(Table16[[#This Row],[Secondar]]&lt;&gt;"","/ "&amp;Table16[[#This Row],[Secondar]]&amp;"-"&amp;Table16[[#This Row],[Pass]],""))</f>
        <v xml:space="preserve">0-0 </v>
      </c>
      <c r="I293" s="30" t="e">
        <f>IF(VLOOKUP(TRIM(A293),Rosters!C$1:C$2313,1,FALSE)=Table16[[#This Row],[Last]],"taken","AVAIL")</f>
        <v>#N/A</v>
      </c>
      <c r="J293" s="88" t="str">
        <f>IF(LEN(Table16[[#This Row],[Primary]]=3),SUBSTITUTE(Table16[[#This Row],[Primary]],"-",""),"")</f>
        <v>0</v>
      </c>
    </row>
    <row r="294" spans="1:10" ht="12.75" customHeight="1" x14ac:dyDescent="0.25">
      <c r="A294" s="77" t="s">
        <v>733</v>
      </c>
      <c r="B294" s="77" t="s">
        <v>123</v>
      </c>
      <c r="C294" s="77" t="s">
        <v>4120</v>
      </c>
      <c r="D294" s="83" t="s">
        <v>351</v>
      </c>
      <c r="E294" s="83"/>
      <c r="F294" s="85">
        <v>6</v>
      </c>
      <c r="G294" s="85"/>
      <c r="H294" s="94" t="str">
        <f>Table16[[#This Row],[Remove -]]&amp;(IF(Table16[[#This Row],[Pass]]&lt;&gt;"","-",""))&amp;Table16[[#This Row],[Pass]]&amp;" "&amp;Table16[[#This Row],[PassRush*]]&amp;(IF(Table16[[#This Row],[Secondar]]&lt;&gt;"","/ "&amp;Table16[[#This Row],[Secondar]]&amp;"-"&amp;Table16[[#This Row],[Pass]],""))</f>
        <v xml:space="preserve">04-6 </v>
      </c>
      <c r="I294" s="30" t="str">
        <f>IF(VLOOKUP(TRIM(A294),Rosters!C$1:C$2313,1,FALSE)=Table16[[#This Row],[Last]],"taken","AVAIL")</f>
        <v>taken</v>
      </c>
      <c r="J294" s="88" t="str">
        <f>IF(LEN(Table16[[#This Row],[Primary]]=3),SUBSTITUTE(Table16[[#This Row],[Primary]],"-",""),"")</f>
        <v>04</v>
      </c>
    </row>
    <row r="295" spans="1:10" ht="12.75" customHeight="1" x14ac:dyDescent="0.25">
      <c r="A295" s="55" t="s">
        <v>4133</v>
      </c>
      <c r="B295" s="54" t="s">
        <v>4043</v>
      </c>
      <c r="C295" s="54" t="s">
        <v>4120</v>
      </c>
      <c r="D295" s="59" t="s">
        <v>328</v>
      </c>
      <c r="E295" s="59"/>
      <c r="F295" s="60">
        <v>0</v>
      </c>
      <c r="G295" s="60"/>
      <c r="H295" s="94" t="str">
        <f>Table16[[#This Row],[Remove -]]&amp;(IF(Table16[[#This Row],[Pass]]&lt;&gt;"","-",""))&amp;Table16[[#This Row],[Pass]]&amp;" "&amp;Table16[[#This Row],[PassRush*]]&amp;(IF(Table16[[#This Row],[Secondar]]&lt;&gt;"","/ "&amp;Table16[[#This Row],[Secondar]]&amp;"-"&amp;Table16[[#This Row],[Pass]],""))</f>
        <v xml:space="preserve">4-0 </v>
      </c>
      <c r="I295" s="30" t="e">
        <f>IF(VLOOKUP(TRIM(A295),Rosters!C$1:C$2313,1,FALSE)=Table16[[#This Row],[Last]],"taken","AVAIL")</f>
        <v>#N/A</v>
      </c>
      <c r="J295" s="88" t="str">
        <f>IF(LEN(Table16[[#This Row],[Primary]]=3),SUBSTITUTE(Table16[[#This Row],[Primary]],"-",""),"")</f>
        <v>4</v>
      </c>
    </row>
    <row r="296" spans="1:10" ht="12.75" customHeight="1" x14ac:dyDescent="0.25">
      <c r="A296" s="55" t="s">
        <v>1184</v>
      </c>
      <c r="B296" s="54" t="s">
        <v>236</v>
      </c>
      <c r="C296" s="54" t="s">
        <v>4120</v>
      </c>
      <c r="D296" s="57"/>
      <c r="E296" s="57"/>
      <c r="F296" s="57"/>
      <c r="G296" s="57"/>
      <c r="H296" s="94" t="str">
        <f>Table16[[#This Row],[Remove -]]&amp;(IF(Table16[[#This Row],[Pass]]&lt;&gt;"","-",""))&amp;Table16[[#This Row],[Pass]]&amp;" "&amp;Table16[[#This Row],[PassRush*]]&amp;(IF(Table16[[#This Row],[Secondar]]&lt;&gt;"","/ "&amp;Table16[[#This Row],[Secondar]]&amp;"-"&amp;Table16[[#This Row],[Pass]],""))</f>
        <v xml:space="preserve"> </v>
      </c>
      <c r="I296" s="30" t="str">
        <f>IF(VLOOKUP(TRIM(A296),Rosters!C$1:C$2313,1,FALSE)=Table16[[#This Row],[Last]],"taken","AVAIL")</f>
        <v>taken</v>
      </c>
      <c r="J296" s="88" t="str">
        <f>IF(LEN(Table16[[#This Row],[Primary]]=3),SUBSTITUTE(Table16[[#This Row],[Primary]],"-",""),"")</f>
        <v/>
      </c>
    </row>
    <row r="297" spans="1:10" ht="12.75" customHeight="1" x14ac:dyDescent="0.25">
      <c r="A297" s="55" t="s">
        <v>4128</v>
      </c>
      <c r="B297" s="54" t="s">
        <v>4041</v>
      </c>
      <c r="C297" s="54" t="s">
        <v>4120</v>
      </c>
      <c r="D297" s="57"/>
      <c r="E297" s="57"/>
      <c r="F297" s="57"/>
      <c r="G297" s="57"/>
      <c r="H297" s="94" t="str">
        <f>Table16[[#This Row],[Remove -]]&amp;(IF(Table16[[#This Row],[Pass]]&lt;&gt;"","-",""))&amp;Table16[[#This Row],[Pass]]&amp;" "&amp;Table16[[#This Row],[PassRush*]]&amp;(IF(Table16[[#This Row],[Secondar]]&lt;&gt;"","/ "&amp;Table16[[#This Row],[Secondar]]&amp;"-"&amp;Table16[[#This Row],[Pass]],""))</f>
        <v xml:space="preserve"> </v>
      </c>
      <c r="I297" s="30" t="str">
        <f>IF(VLOOKUP(TRIM(A297),Rosters!C$1:C$2313,1,FALSE)=Table16[[#This Row],[Last]],"taken","AVAIL")</f>
        <v>taken</v>
      </c>
      <c r="J297" s="88" t="str">
        <f>IF(LEN(Table16[[#This Row],[Primary]]=3),SUBSTITUTE(Table16[[#This Row],[Primary]],"-",""),"")</f>
        <v/>
      </c>
    </row>
    <row r="298" spans="1:10" ht="12.75" customHeight="1" x14ac:dyDescent="0.25">
      <c r="A298" s="55" t="s">
        <v>4134</v>
      </c>
      <c r="B298" s="54" t="s">
        <v>364</v>
      </c>
      <c r="C298" s="54" t="s">
        <v>4120</v>
      </c>
      <c r="D298" s="59" t="s">
        <v>349</v>
      </c>
      <c r="E298" s="59"/>
      <c r="F298" s="60"/>
      <c r="G298" s="60"/>
      <c r="H298" s="94" t="str">
        <f>Table16[[#This Row],[Remove -]]&amp;(IF(Table16[[#This Row],[Pass]]&lt;&gt;"","-",""))&amp;Table16[[#This Row],[Pass]]&amp;" "&amp;Table16[[#This Row],[PassRush*]]&amp;(IF(Table16[[#This Row],[Secondar]]&lt;&gt;"","/ "&amp;Table16[[#This Row],[Secondar]]&amp;"-"&amp;Table16[[#This Row],[Pass]],""))</f>
        <v xml:space="preserve">00 </v>
      </c>
      <c r="I298" s="30" t="e">
        <f>IF(VLOOKUP(TRIM(A298),Rosters!C$1:C$2313,1,FALSE)=Table16[[#This Row],[Last]],"taken","AVAIL")</f>
        <v>#N/A</v>
      </c>
      <c r="J298" s="88" t="str">
        <f>IF(LEN(Table16[[#This Row],[Primary]]=3),SUBSTITUTE(Table16[[#This Row],[Primary]],"-",""),"")</f>
        <v>00</v>
      </c>
    </row>
    <row r="299" spans="1:10" ht="12.75" customHeight="1" x14ac:dyDescent="0.25">
      <c r="A299" s="55" t="s">
        <v>689</v>
      </c>
      <c r="B299" s="54" t="s">
        <v>171</v>
      </c>
      <c r="C299" s="54" t="s">
        <v>4120</v>
      </c>
      <c r="D299" s="59" t="s">
        <v>60</v>
      </c>
      <c r="E299" s="59"/>
      <c r="F299" s="60"/>
      <c r="G299" s="60"/>
      <c r="H299" s="94" t="str">
        <f>Table16[[#This Row],[Remove -]]&amp;(IF(Table16[[#This Row],[Pass]]&lt;&gt;"","-",""))&amp;Table16[[#This Row],[Pass]]&amp;" "&amp;Table16[[#This Row],[PassRush*]]&amp;(IF(Table16[[#This Row],[Secondar]]&lt;&gt;"","/ "&amp;Table16[[#This Row],[Secondar]]&amp;"-"&amp;Table16[[#This Row],[Pass]],""))</f>
        <v xml:space="preserve">5 </v>
      </c>
      <c r="I299" s="30" t="str">
        <f>IF(VLOOKUP(TRIM(A299),Rosters!C$1:C$2313,1,FALSE)=Table16[[#This Row],[Last]],"taken","AVAIL")</f>
        <v>taken</v>
      </c>
      <c r="J299" s="88" t="str">
        <f>IF(LEN(Table16[[#This Row],[Primary]]=3),SUBSTITUTE(Table16[[#This Row],[Primary]],"-",""),"")</f>
        <v>5</v>
      </c>
    </row>
    <row r="300" spans="1:10" ht="12.75" customHeight="1" x14ac:dyDescent="0.25">
      <c r="A300" s="55" t="s">
        <v>3309</v>
      </c>
      <c r="B300" s="54" t="s">
        <v>455</v>
      </c>
      <c r="C300" s="54" t="s">
        <v>4120</v>
      </c>
      <c r="D300" s="59" t="s">
        <v>17</v>
      </c>
      <c r="E300" s="59"/>
      <c r="F300" s="60">
        <v>8</v>
      </c>
      <c r="G300" s="60"/>
      <c r="H300" s="2" t="str">
        <f>Table16[[#This Row],[Remove -]]&amp;(IF(Table16[[#This Row],[Pass]]&lt;&gt;"","-",""))&amp;Table16[[#This Row],[Pass]]&amp;" "&amp;Table16[[#This Row],[PassRush*]]&amp;(IF(Table16[[#This Row],[Secondar]]&lt;&gt;"","/ "&amp;Table16[[#This Row],[Secondar]]&amp;"-"&amp;Table16[[#This Row],[Pass]],""))</f>
        <v xml:space="preserve">64-8 </v>
      </c>
      <c r="I300" s="30" t="str">
        <f>IF(VLOOKUP(TRIM(A300),Rosters!C$1:C$2313,1,FALSE)=Table16[[#This Row],[Last]],"taken","AVAIL")</f>
        <v>taken</v>
      </c>
      <c r="J300" s="88" t="str">
        <f>IF(LEN(Table16[[#This Row],[Primary]]=3),SUBSTITUTE(Table16[[#This Row],[Primary]],"-",""),"")</f>
        <v>64</v>
      </c>
    </row>
    <row r="301" spans="1:10" ht="12.75" customHeight="1" x14ac:dyDescent="0.25">
      <c r="A301" s="55" t="s">
        <v>1936</v>
      </c>
      <c r="B301" s="54" t="s">
        <v>331</v>
      </c>
      <c r="C301" s="54" t="s">
        <v>4120</v>
      </c>
      <c r="D301" s="60">
        <v>0</v>
      </c>
      <c r="E301" s="60"/>
      <c r="F301" s="60">
        <v>0</v>
      </c>
      <c r="G301" s="57"/>
      <c r="H301" s="94" t="str">
        <f>Table16[[#This Row],[Remove -]]&amp;(IF(Table16[[#This Row],[Pass]]&lt;&gt;"","-",""))&amp;Table16[[#This Row],[Pass]]&amp;" "&amp;Table16[[#This Row],[PassRush*]]&amp;(IF(Table16[[#This Row],[Secondar]]&lt;&gt;"","/ "&amp;Table16[[#This Row],[Secondar]]&amp;"-"&amp;Table16[[#This Row],[Pass]],""))</f>
        <v xml:space="preserve">0-0 </v>
      </c>
      <c r="I301" s="30" t="str">
        <f>IF(VLOOKUP(TRIM(A301),Rosters!C$1:C$2313,1,FALSE)=Table16[[#This Row],[Last]],"taken","AVAIL")</f>
        <v>taken</v>
      </c>
      <c r="J301" s="88" t="str">
        <f>IF(LEN(Table16[[#This Row],[Primary]]=3),SUBSTITUTE(Table16[[#This Row],[Primary]],"-",""),"")</f>
        <v>0</v>
      </c>
    </row>
    <row r="302" spans="1:10" ht="12.75" customHeight="1" x14ac:dyDescent="0.25">
      <c r="A302" s="55" t="s">
        <v>821</v>
      </c>
      <c r="B302" s="54" t="s">
        <v>126</v>
      </c>
      <c r="C302" s="54" t="s">
        <v>4120</v>
      </c>
      <c r="D302" s="59" t="s">
        <v>351</v>
      </c>
      <c r="E302" s="59"/>
      <c r="F302" s="60">
        <v>5</v>
      </c>
      <c r="G302" s="60"/>
      <c r="H302" s="94" t="str">
        <f>Table16[[#This Row],[Remove -]]&amp;(IF(Table16[[#This Row],[Pass]]&lt;&gt;"","-",""))&amp;Table16[[#This Row],[Pass]]&amp;" "&amp;Table16[[#This Row],[PassRush*]]&amp;(IF(Table16[[#This Row],[Secondar]]&lt;&gt;"","/ "&amp;Table16[[#This Row],[Secondar]]&amp;"-"&amp;Table16[[#This Row],[Pass]],""))</f>
        <v xml:space="preserve">04-5 </v>
      </c>
      <c r="I302" s="30" t="str">
        <f>IF(VLOOKUP(TRIM(A302),Rosters!C$1:C$2313,1,FALSE)=Table16[[#This Row],[Last]],"taken","AVAIL")</f>
        <v>taken</v>
      </c>
      <c r="J302" s="88" t="str">
        <f>IF(LEN(Table16[[#This Row],[Primary]]=3),SUBSTITUTE(Table16[[#This Row],[Primary]],"-",""),"")</f>
        <v>04</v>
      </c>
    </row>
    <row r="303" spans="1:10" ht="12.75" customHeight="1" x14ac:dyDescent="0.25">
      <c r="A303" s="55" t="s">
        <v>2865</v>
      </c>
      <c r="B303" s="54" t="s">
        <v>193</v>
      </c>
      <c r="C303" s="54" t="s">
        <v>4120</v>
      </c>
      <c r="D303" s="57"/>
      <c r="E303" s="57"/>
      <c r="F303" s="57"/>
      <c r="G303" s="57"/>
      <c r="H303" s="94" t="str">
        <f>Table16[[#This Row],[Remove -]]&amp;(IF(Table16[[#This Row],[Pass]]&lt;&gt;"","-",""))&amp;Table16[[#This Row],[Pass]]&amp;" "&amp;Table16[[#This Row],[PassRush*]]&amp;(IF(Table16[[#This Row],[Secondar]]&lt;&gt;"","/ "&amp;Table16[[#This Row],[Secondar]]&amp;"-"&amp;Table16[[#This Row],[Pass]],""))</f>
        <v xml:space="preserve"> </v>
      </c>
      <c r="I303" s="30" t="str">
        <f>IF(VLOOKUP(TRIM(A303),Rosters!C$1:C$2313,1,FALSE)=Table16[[#This Row],[Last]],"taken","AVAIL")</f>
        <v>taken</v>
      </c>
      <c r="J303" s="88" t="str">
        <f>IF(LEN(Table16[[#This Row],[Primary]]=3),SUBSTITUTE(Table16[[#This Row],[Primary]],"-",""),"")</f>
        <v/>
      </c>
    </row>
    <row r="304" spans="1:10" ht="12.75" customHeight="1" x14ac:dyDescent="0.25">
      <c r="A304" s="55" t="s">
        <v>1477</v>
      </c>
      <c r="B304" s="54" t="s">
        <v>4043</v>
      </c>
      <c r="C304" s="54" t="s">
        <v>4120</v>
      </c>
      <c r="D304" s="59" t="s">
        <v>60</v>
      </c>
      <c r="E304" s="59"/>
      <c r="F304" s="60">
        <v>3</v>
      </c>
      <c r="G304" s="60"/>
      <c r="H304" s="94" t="str">
        <f>Table16[[#This Row],[Remove -]]&amp;(IF(Table16[[#This Row],[Pass]]&lt;&gt;"","-",""))&amp;Table16[[#This Row],[Pass]]&amp;" "&amp;Table16[[#This Row],[PassRush*]]&amp;(IF(Table16[[#This Row],[Secondar]]&lt;&gt;"","/ "&amp;Table16[[#This Row],[Secondar]]&amp;"-"&amp;Table16[[#This Row],[Pass]],""))</f>
        <v xml:space="preserve">5-3 </v>
      </c>
      <c r="I304" s="30" t="str">
        <f>IF(VLOOKUP(TRIM(A304),Rosters!C$1:C$2313,1,FALSE)=Table16[[#This Row],[Last]],"taken","AVAIL")</f>
        <v>taken</v>
      </c>
      <c r="J304" s="88" t="str">
        <f>IF(LEN(Table16[[#This Row],[Primary]]=3),SUBSTITUTE(Table16[[#This Row],[Primary]],"-",""),"")</f>
        <v>5</v>
      </c>
    </row>
    <row r="305" spans="1:10" ht="12.75" customHeight="1" x14ac:dyDescent="0.25">
      <c r="A305" s="55" t="s">
        <v>4135</v>
      </c>
      <c r="B305" s="54" t="s">
        <v>125</v>
      </c>
      <c r="C305" s="54" t="s">
        <v>4120</v>
      </c>
      <c r="D305" s="59" t="s">
        <v>351</v>
      </c>
      <c r="E305" s="59"/>
      <c r="F305" s="60">
        <v>5</v>
      </c>
      <c r="G305" s="60"/>
      <c r="H305" s="94" t="str">
        <f>Table16[[#This Row],[Remove -]]&amp;(IF(Table16[[#This Row],[Pass]]&lt;&gt;"","-",""))&amp;Table16[[#This Row],[Pass]]&amp;" "&amp;Table16[[#This Row],[PassRush*]]&amp;(IF(Table16[[#This Row],[Secondar]]&lt;&gt;"","/ "&amp;Table16[[#This Row],[Secondar]]&amp;"-"&amp;Table16[[#This Row],[Pass]],""))</f>
        <v xml:space="preserve">04-5 </v>
      </c>
      <c r="I305" s="30" t="str">
        <f>IF(VLOOKUP(TRIM(A305),Rosters!C$1:C$2313,1,FALSE)=Table16[[#This Row],[Last]],"taken","AVAIL")</f>
        <v>taken</v>
      </c>
      <c r="J305" s="88" t="str">
        <f>IF(LEN(Table16[[#This Row],[Primary]]=3),SUBSTITUTE(Table16[[#This Row],[Primary]],"-",""),"")</f>
        <v>04</v>
      </c>
    </row>
    <row r="306" spans="1:10" ht="12.75" customHeight="1" x14ac:dyDescent="0.25">
      <c r="A306" s="55" t="s">
        <v>4136</v>
      </c>
      <c r="B306" s="54" t="s">
        <v>364</v>
      </c>
      <c r="C306" s="54" t="s">
        <v>4120</v>
      </c>
      <c r="D306" s="59" t="s">
        <v>349</v>
      </c>
      <c r="E306" s="59"/>
      <c r="F306" s="60"/>
      <c r="G306" s="60"/>
      <c r="H306" s="94" t="str">
        <f>Table16[[#This Row],[Remove -]]&amp;(IF(Table16[[#This Row],[Pass]]&lt;&gt;"","-",""))&amp;Table16[[#This Row],[Pass]]&amp;" "&amp;Table16[[#This Row],[PassRush*]]&amp;(IF(Table16[[#This Row],[Secondar]]&lt;&gt;"","/ "&amp;Table16[[#This Row],[Secondar]]&amp;"-"&amp;Table16[[#This Row],[Pass]],""))</f>
        <v xml:space="preserve">00 </v>
      </c>
      <c r="I306" s="30" t="str">
        <f>IF(VLOOKUP(TRIM(A306),Rosters!C$1:C$2313,1,FALSE)=Table16[[#This Row],[Last]],"taken","AVAIL")</f>
        <v>taken</v>
      </c>
      <c r="J306" s="88" t="str">
        <f>IF(LEN(Table16[[#This Row],[Primary]]=3),SUBSTITUTE(Table16[[#This Row],[Primary]],"-",""),"")</f>
        <v>00</v>
      </c>
    </row>
    <row r="307" spans="1:10" ht="12.75" customHeight="1" x14ac:dyDescent="0.25">
      <c r="A307" s="55" t="s">
        <v>1941</v>
      </c>
      <c r="B307" s="54" t="s">
        <v>4119</v>
      </c>
      <c r="C307" s="54" t="s">
        <v>4120</v>
      </c>
      <c r="D307" s="60">
        <v>6</v>
      </c>
      <c r="E307" s="60">
        <v>5</v>
      </c>
      <c r="F307" s="60">
        <v>5</v>
      </c>
      <c r="G307" s="57"/>
      <c r="H307" s="94" t="str">
        <f>Table16[[#This Row],[Remove -]]&amp;(IF(Table16[[#This Row],[Pass]]&lt;&gt;"","-",""))&amp;Table16[[#This Row],[Pass]]&amp;" "&amp;Table16[[#This Row],[PassRush*]]&amp;(IF(Table16[[#This Row],[Secondar]]&lt;&gt;"","/ "&amp;Table16[[#This Row],[Secondar]]&amp;"-"&amp;Table16[[#This Row],[Pass]],""))</f>
        <v>6-5 / 5-5</v>
      </c>
      <c r="I307" s="30" t="str">
        <f>IF(VLOOKUP(TRIM(A307),Rosters!C$1:C$2313,1,FALSE)=Table16[[#This Row],[Last]],"taken","AVAIL")</f>
        <v>taken</v>
      </c>
      <c r="J307" s="88" t="str">
        <f>IF(LEN(Table16[[#This Row],[Primary]]=3),SUBSTITUTE(Table16[[#This Row],[Primary]],"-",""),"")</f>
        <v>6</v>
      </c>
    </row>
    <row r="308" spans="1:10" ht="12.75" customHeight="1" x14ac:dyDescent="0.25">
      <c r="A308" s="55" t="s">
        <v>4137</v>
      </c>
      <c r="B308" s="54" t="s">
        <v>387</v>
      </c>
      <c r="C308" s="54" t="s">
        <v>4120</v>
      </c>
      <c r="D308" s="59" t="s">
        <v>349</v>
      </c>
      <c r="E308" s="59"/>
      <c r="F308" s="60">
        <v>0</v>
      </c>
      <c r="G308" s="60"/>
      <c r="H308" s="94" t="str">
        <f>Table16[[#This Row],[Remove -]]&amp;(IF(Table16[[#This Row],[Pass]]&lt;&gt;"","-",""))&amp;Table16[[#This Row],[Pass]]&amp;" "&amp;Table16[[#This Row],[PassRush*]]&amp;(IF(Table16[[#This Row],[Secondar]]&lt;&gt;"","/ "&amp;Table16[[#This Row],[Secondar]]&amp;"-"&amp;Table16[[#This Row],[Pass]],""))</f>
        <v xml:space="preserve">00-0 </v>
      </c>
      <c r="I308" s="30" t="e">
        <f>IF(VLOOKUP(TRIM(A308),Rosters!C$1:C$2313,1,FALSE)=Table16[[#This Row],[Last]],"taken","AVAIL")</f>
        <v>#N/A</v>
      </c>
      <c r="J308" s="88" t="str">
        <f>IF(LEN(Table16[[#This Row],[Primary]]=3),SUBSTITUTE(Table16[[#This Row],[Primary]],"-",""),"")</f>
        <v>00</v>
      </c>
    </row>
    <row r="309" spans="1:10" ht="12.75" customHeight="1" x14ac:dyDescent="0.25">
      <c r="A309" s="55" t="s">
        <v>1237</v>
      </c>
      <c r="B309" s="54" t="s">
        <v>283</v>
      </c>
      <c r="C309" s="54" t="s">
        <v>4138</v>
      </c>
      <c r="D309" s="57"/>
      <c r="E309" s="57"/>
      <c r="F309" s="57"/>
      <c r="G309" s="57"/>
      <c r="H309" s="94" t="str">
        <f>Table16[[#This Row],[Remove -]]&amp;(IF(Table16[[#This Row],[Pass]]&lt;&gt;"","-",""))&amp;Table16[[#This Row],[Pass]]&amp;" "&amp;Table16[[#This Row],[PassRush*]]&amp;(IF(Table16[[#This Row],[Secondar]]&lt;&gt;"","/ "&amp;Table16[[#This Row],[Secondar]]&amp;"-"&amp;Table16[[#This Row],[Pass]],""))</f>
        <v xml:space="preserve"> </v>
      </c>
      <c r="I309" s="30" t="str">
        <f>IF(VLOOKUP(TRIM(A309),Rosters!C$1:C$2313,1,FALSE)=Table16[[#This Row],[Last]],"taken","AVAIL")</f>
        <v>taken</v>
      </c>
      <c r="J309" s="88" t="str">
        <f>IF(LEN(Table16[[#This Row],[Primary]]=3),SUBSTITUTE(Table16[[#This Row],[Primary]],"-",""),"")</f>
        <v/>
      </c>
    </row>
    <row r="310" spans="1:10" ht="12.75" customHeight="1" x14ac:dyDescent="0.25">
      <c r="A310" s="55" t="s">
        <v>2498</v>
      </c>
      <c r="B310" s="54" t="s">
        <v>507</v>
      </c>
      <c r="C310" s="54" t="s">
        <v>4138</v>
      </c>
      <c r="D310" s="60">
        <v>6</v>
      </c>
      <c r="E310" s="60"/>
      <c r="F310" s="60">
        <v>7</v>
      </c>
      <c r="G310" s="57"/>
      <c r="H310" s="94" t="str">
        <f>Table16[[#This Row],[Remove -]]&amp;(IF(Table16[[#This Row],[Pass]]&lt;&gt;"","-",""))&amp;Table16[[#This Row],[Pass]]&amp;" "&amp;Table16[[#This Row],[PassRush*]]&amp;(IF(Table16[[#This Row],[Secondar]]&lt;&gt;"","/ "&amp;Table16[[#This Row],[Secondar]]&amp;"-"&amp;Table16[[#This Row],[Pass]],""))</f>
        <v xml:space="preserve">6-7 </v>
      </c>
      <c r="I310" s="30" t="str">
        <f>IF(VLOOKUP(TRIM(A310),Rosters!C$1:C$2313,1,FALSE)=Table16[[#This Row],[Last]],"taken","AVAIL")</f>
        <v>taken</v>
      </c>
      <c r="J310" s="88" t="str">
        <f>IF(LEN(Table16[[#This Row],[Primary]]=3),SUBSTITUTE(Table16[[#This Row],[Primary]],"-",""),"")</f>
        <v>6</v>
      </c>
    </row>
    <row r="311" spans="1:10" ht="12.75" customHeight="1" x14ac:dyDescent="0.25">
      <c r="A311" s="47" t="s">
        <v>4141</v>
      </c>
      <c r="B311" s="46" t="s">
        <v>4054</v>
      </c>
      <c r="C311" s="46" t="s">
        <v>4138</v>
      </c>
      <c r="D311" s="49">
        <v>0</v>
      </c>
      <c r="E311" s="49"/>
      <c r="F311" s="49">
        <v>5</v>
      </c>
      <c r="G311" s="48"/>
      <c r="H311" s="96" t="str">
        <f>Table16[[#This Row],[Remove -]]&amp;(IF(Table16[[#This Row],[Pass]]&lt;&gt;"","-",""))&amp;Table16[[#This Row],[Pass]]&amp;" "&amp;Table16[[#This Row],[PassRush*]]&amp;(IF(Table16[[#This Row],[Secondar]]&lt;&gt;"","/ "&amp;Table16[[#This Row],[Secondar]]&amp;"-"&amp;Table16[[#This Row],[Pass]],""))</f>
        <v xml:space="preserve">0-5 </v>
      </c>
      <c r="I311" s="30" t="str">
        <f>IF(VLOOKUP(TRIM(A311),Rosters!C$1:C$2313,1,FALSE)=Table16[[#This Row],[Last]],"taken","AVAIL")</f>
        <v>taken</v>
      </c>
      <c r="J311" s="88" t="str">
        <f>IF(LEN(Table16[[#This Row],[Primary]]=3),SUBSTITUTE(Table16[[#This Row],[Primary]],"-",""),"")</f>
        <v>0</v>
      </c>
    </row>
    <row r="312" spans="1:10" ht="12.75" customHeight="1" x14ac:dyDescent="0.25">
      <c r="A312" s="51" t="s">
        <v>3117</v>
      </c>
      <c r="B312" s="50" t="s">
        <v>344</v>
      </c>
      <c r="C312" s="50" t="s">
        <v>4138</v>
      </c>
      <c r="D312" s="53">
        <v>0</v>
      </c>
      <c r="E312" s="53"/>
      <c r="F312" s="53">
        <v>5</v>
      </c>
      <c r="G312" s="52"/>
      <c r="H312" s="95" t="str">
        <f>Table16[[#This Row],[Remove -]]&amp;(IF(Table16[[#This Row],[Pass]]&lt;&gt;"","-",""))&amp;Table16[[#This Row],[Pass]]&amp;" "&amp;Table16[[#This Row],[PassRush*]]&amp;(IF(Table16[[#This Row],[Secondar]]&lt;&gt;"","/ "&amp;Table16[[#This Row],[Secondar]]&amp;"-"&amp;Table16[[#This Row],[Pass]],""))</f>
        <v xml:space="preserve">0-5 </v>
      </c>
      <c r="I312" s="30" t="str">
        <f>IF(VLOOKUP(TRIM(A312),Rosters!C$1:C$2313,1,FALSE)=Table16[[#This Row],[Last]],"taken","AVAIL")</f>
        <v>taken</v>
      </c>
      <c r="J312" s="88" t="str">
        <f>IF(LEN(Table16[[#This Row],[Primary]]=3),SUBSTITUTE(Table16[[#This Row],[Primary]],"-",""),"")</f>
        <v>0</v>
      </c>
    </row>
    <row r="313" spans="1:10" ht="12.75" customHeight="1" x14ac:dyDescent="0.25">
      <c r="A313" s="55" t="s">
        <v>719</v>
      </c>
      <c r="B313" s="54" t="s">
        <v>4043</v>
      </c>
      <c r="C313" s="54" t="s">
        <v>4138</v>
      </c>
      <c r="D313" s="59" t="s">
        <v>365</v>
      </c>
      <c r="E313" s="59"/>
      <c r="F313" s="60">
        <v>4</v>
      </c>
      <c r="G313" s="60"/>
      <c r="H313" s="94" t="str">
        <f>Table16[[#This Row],[Remove -]]&amp;(IF(Table16[[#This Row],[Pass]]&lt;&gt;"","-",""))&amp;Table16[[#This Row],[Pass]]&amp;" "&amp;Table16[[#This Row],[PassRush*]]&amp;(IF(Table16[[#This Row],[Secondar]]&lt;&gt;"","/ "&amp;Table16[[#This Row],[Secondar]]&amp;"-"&amp;Table16[[#This Row],[Pass]],""))</f>
        <v xml:space="preserve">0-4 </v>
      </c>
      <c r="I313" s="30" t="str">
        <f>IF(VLOOKUP(TRIM(A313),Rosters!C$1:C$2313,1,FALSE)=Table16[[#This Row],[Last]],"taken","AVAIL")</f>
        <v>taken</v>
      </c>
      <c r="J313" s="88" t="str">
        <f>IF(LEN(Table16[[#This Row],[Primary]]=3),SUBSTITUTE(Table16[[#This Row],[Primary]],"-",""),"")</f>
        <v>0</v>
      </c>
    </row>
    <row r="314" spans="1:10" ht="12.75" customHeight="1" x14ac:dyDescent="0.25">
      <c r="A314" s="55" t="s">
        <v>1813</v>
      </c>
      <c r="B314" s="54" t="s">
        <v>228</v>
      </c>
      <c r="C314" s="54" t="s">
        <v>4138</v>
      </c>
      <c r="D314" s="60">
        <v>5</v>
      </c>
      <c r="E314" s="60"/>
      <c r="F314" s="60">
        <v>7</v>
      </c>
      <c r="G314" s="57"/>
      <c r="H314" s="94" t="str">
        <f>Table16[[#This Row],[Remove -]]&amp;(IF(Table16[[#This Row],[Pass]]&lt;&gt;"","-",""))&amp;Table16[[#This Row],[Pass]]&amp;" "&amp;Table16[[#This Row],[PassRush*]]&amp;(IF(Table16[[#This Row],[Secondar]]&lt;&gt;"","/ "&amp;Table16[[#This Row],[Secondar]]&amp;"-"&amp;Table16[[#This Row],[Pass]],""))</f>
        <v xml:space="preserve">5-7 </v>
      </c>
      <c r="I314" s="30" t="str">
        <f>IF(VLOOKUP(TRIM(A314),Rosters!C$1:C$2313,1,FALSE)=Table16[[#This Row],[Last]],"taken","AVAIL")</f>
        <v>taken</v>
      </c>
      <c r="J314" s="88" t="str">
        <f>IF(LEN(Table16[[#This Row],[Primary]]=3),SUBSTITUTE(Table16[[#This Row],[Primary]],"-",""),"")</f>
        <v>5</v>
      </c>
    </row>
    <row r="315" spans="1:10" ht="12.75" customHeight="1" x14ac:dyDescent="0.25">
      <c r="A315" s="77" t="s">
        <v>3131</v>
      </c>
      <c r="B315" s="54" t="s">
        <v>64</v>
      </c>
      <c r="C315" s="54" t="s">
        <v>4138</v>
      </c>
      <c r="D315" s="59" t="s">
        <v>349</v>
      </c>
      <c r="E315" s="59"/>
      <c r="F315" s="60">
        <v>0</v>
      </c>
      <c r="G315" s="60"/>
      <c r="H315" s="94" t="str">
        <f>Table16[[#This Row],[Remove -]]&amp;(IF(Table16[[#This Row],[Pass]]&lt;&gt;"","-",""))&amp;Table16[[#This Row],[Pass]]&amp;" "&amp;Table16[[#This Row],[PassRush*]]&amp;(IF(Table16[[#This Row],[Secondar]]&lt;&gt;"","/ "&amp;Table16[[#This Row],[Secondar]]&amp;"-"&amp;Table16[[#This Row],[Pass]],""))</f>
        <v xml:space="preserve">00-0 </v>
      </c>
      <c r="I315" s="30" t="str">
        <f>IF(VLOOKUP(TRIM(A315),Rosters!C$1:C$2313,1,FALSE)=Table16[[#This Row],[Last]],"taken","AVAIL")</f>
        <v>taken</v>
      </c>
      <c r="J315" s="88" t="str">
        <f>IF(LEN(Table16[[#This Row],[Primary]]=3),SUBSTITUTE(Table16[[#This Row],[Primary]],"-",""),"")</f>
        <v>00</v>
      </c>
    </row>
    <row r="316" spans="1:10" ht="12.75" customHeight="1" x14ac:dyDescent="0.25">
      <c r="A316" s="55" t="s">
        <v>4144</v>
      </c>
      <c r="B316" s="54" t="s">
        <v>331</v>
      </c>
      <c r="C316" s="54" t="s">
        <v>4138</v>
      </c>
      <c r="D316" s="59" t="s">
        <v>365</v>
      </c>
      <c r="E316" s="59"/>
      <c r="F316" s="60">
        <v>0</v>
      </c>
      <c r="G316" s="60"/>
      <c r="H316" s="94" t="str">
        <f>Table16[[#This Row],[Remove -]]&amp;(IF(Table16[[#This Row],[Pass]]&lt;&gt;"","-",""))&amp;Table16[[#This Row],[Pass]]&amp;" "&amp;Table16[[#This Row],[PassRush*]]&amp;(IF(Table16[[#This Row],[Secondar]]&lt;&gt;"","/ "&amp;Table16[[#This Row],[Secondar]]&amp;"-"&amp;Table16[[#This Row],[Pass]],""))</f>
        <v xml:space="preserve">0-0 </v>
      </c>
      <c r="I316" s="30" t="str">
        <f>IF(VLOOKUP(TRIM(A316),Rosters!C$1:C$2313,1,FALSE)=Table16[[#This Row],[Last]],"taken","AVAIL")</f>
        <v>taken</v>
      </c>
      <c r="J316" s="88" t="str">
        <f>IF(LEN(Table16[[#This Row],[Primary]]=3),SUBSTITUTE(Table16[[#This Row],[Primary]],"-",""),"")</f>
        <v>0</v>
      </c>
    </row>
    <row r="317" spans="1:10" ht="12.75" customHeight="1" x14ac:dyDescent="0.25">
      <c r="A317" s="55" t="s">
        <v>2672</v>
      </c>
      <c r="B317" s="54" t="s">
        <v>42</v>
      </c>
      <c r="C317" s="54" t="s">
        <v>4138</v>
      </c>
      <c r="D317" s="59" t="s">
        <v>129</v>
      </c>
      <c r="E317" s="59"/>
      <c r="F317" s="60">
        <v>12</v>
      </c>
      <c r="G317" s="60">
        <v>1</v>
      </c>
      <c r="H317" s="94" t="str">
        <f>Table16[[#This Row],[Remove -]]&amp;(IF(Table16[[#This Row],[Pass]]&lt;&gt;"","-",""))&amp;Table16[[#This Row],[Pass]]&amp;" "&amp;Table16[[#This Row],[PassRush*]]&amp;(IF(Table16[[#This Row],[Secondar]]&lt;&gt;"","/ "&amp;Table16[[#This Row],[Secondar]]&amp;"-"&amp;Table16[[#This Row],[Pass]],""))</f>
        <v>6-12 1</v>
      </c>
      <c r="I317" s="30" t="str">
        <f>IF(VLOOKUP(TRIM(A317),Rosters!C$1:C$2313,1,FALSE)=Table16[[#This Row],[Last]],"taken","AVAIL")</f>
        <v>taken</v>
      </c>
      <c r="J317" s="88" t="str">
        <f>IF(LEN(Table16[[#This Row],[Primary]]=3),SUBSTITUTE(Table16[[#This Row],[Primary]],"-",""),"")</f>
        <v>6</v>
      </c>
    </row>
    <row r="318" spans="1:10" ht="12.75" customHeight="1" x14ac:dyDescent="0.25">
      <c r="A318" s="55" t="s">
        <v>3619</v>
      </c>
      <c r="B318" s="61" t="s">
        <v>4044</v>
      </c>
      <c r="C318" s="54" t="s">
        <v>4138</v>
      </c>
      <c r="D318" s="56"/>
      <c r="E318" s="57"/>
      <c r="F318" s="57"/>
      <c r="G318" s="57"/>
      <c r="H318" s="94" t="str">
        <f>Table16[[#This Row],[Remove -]]&amp;(IF(Table16[[#This Row],[Pass]]&lt;&gt;"","-",""))&amp;Table16[[#This Row],[Pass]]&amp;" "&amp;Table16[[#This Row],[PassRush*]]&amp;(IF(Table16[[#This Row],[Secondar]]&lt;&gt;"","/ "&amp;Table16[[#This Row],[Secondar]]&amp;"-"&amp;Table16[[#This Row],[Pass]],""))</f>
        <v xml:space="preserve"> </v>
      </c>
      <c r="I318" s="30" t="str">
        <f>IF(VLOOKUP(TRIM(A318),Rosters!C$1:C$2313,1,FALSE)=Table16[[#This Row],[Last]],"taken","AVAIL")</f>
        <v>taken</v>
      </c>
      <c r="J318" s="88" t="str">
        <f>IF(LEN(Table16[[#This Row],[Primary]]=3),SUBSTITUTE(Table16[[#This Row],[Primary]],"-",""),"")</f>
        <v/>
      </c>
    </row>
    <row r="319" spans="1:10" ht="12.75" customHeight="1" x14ac:dyDescent="0.25">
      <c r="A319" s="55" t="s">
        <v>2680</v>
      </c>
      <c r="B319" s="54" t="s">
        <v>540</v>
      </c>
      <c r="C319" s="54" t="s">
        <v>4138</v>
      </c>
      <c r="D319" s="59" t="s">
        <v>480</v>
      </c>
      <c r="E319" s="59"/>
      <c r="F319" s="60">
        <v>2</v>
      </c>
      <c r="G319" s="60"/>
      <c r="H319" s="94" t="str">
        <f>Table16[[#This Row],[Remove -]]&amp;(IF(Table16[[#This Row],[Pass]]&lt;&gt;"","-",""))&amp;Table16[[#This Row],[Pass]]&amp;" "&amp;Table16[[#This Row],[PassRush*]]&amp;(IF(Table16[[#This Row],[Secondar]]&lt;&gt;"","/ "&amp;Table16[[#This Row],[Secondar]]&amp;"-"&amp;Table16[[#This Row],[Pass]],""))</f>
        <v xml:space="preserve">54-2 </v>
      </c>
      <c r="I319" s="30" t="str">
        <f>IF(VLOOKUP(TRIM(A319),Rosters!C$1:C$2313,1,FALSE)=Table16[[#This Row],[Last]],"taken","AVAIL")</f>
        <v>taken</v>
      </c>
      <c r="J319" s="88" t="str">
        <f>IF(LEN(Table16[[#This Row],[Primary]]=3),SUBSTITUTE(Table16[[#This Row],[Primary]],"-",""),"")</f>
        <v>54</v>
      </c>
    </row>
    <row r="320" spans="1:10" ht="12.75" customHeight="1" x14ac:dyDescent="0.25">
      <c r="A320" s="55" t="s">
        <v>3635</v>
      </c>
      <c r="B320" s="54" t="s">
        <v>4043</v>
      </c>
      <c r="C320" s="54" t="s">
        <v>4138</v>
      </c>
      <c r="D320" s="59" t="s">
        <v>328</v>
      </c>
      <c r="E320" s="59"/>
      <c r="F320" s="60">
        <v>0</v>
      </c>
      <c r="G320" s="60"/>
      <c r="H320" s="94" t="str">
        <f>Table16[[#This Row],[Remove -]]&amp;(IF(Table16[[#This Row],[Pass]]&lt;&gt;"","-",""))&amp;Table16[[#This Row],[Pass]]&amp;" "&amp;Table16[[#This Row],[PassRush*]]&amp;(IF(Table16[[#This Row],[Secondar]]&lt;&gt;"","/ "&amp;Table16[[#This Row],[Secondar]]&amp;"-"&amp;Table16[[#This Row],[Pass]],""))</f>
        <v xml:space="preserve">4-0 </v>
      </c>
      <c r="I320" s="30" t="str">
        <f>IF(VLOOKUP(TRIM(A320),Rosters!C$1:C$2313,1,FALSE)=Table16[[#This Row],[Last]],"taken","AVAIL")</f>
        <v>taken</v>
      </c>
      <c r="J320" s="88" t="str">
        <f>IF(LEN(Table16[[#This Row],[Primary]]=3),SUBSTITUTE(Table16[[#This Row],[Primary]],"-",""),"")</f>
        <v>4</v>
      </c>
    </row>
    <row r="321" spans="1:10" ht="12.75" customHeight="1" x14ac:dyDescent="0.25">
      <c r="A321" s="55" t="s">
        <v>4140</v>
      </c>
      <c r="B321" s="54" t="s">
        <v>4056</v>
      </c>
      <c r="C321" s="54" t="s">
        <v>4138</v>
      </c>
      <c r="D321" s="60">
        <v>0</v>
      </c>
      <c r="E321" s="60">
        <v>0</v>
      </c>
      <c r="F321" s="60">
        <v>0</v>
      </c>
      <c r="G321" s="57"/>
      <c r="H321" s="94" t="str">
        <f>Table16[[#This Row],[Remove -]]&amp;(IF(Table16[[#This Row],[Pass]]&lt;&gt;"","-",""))&amp;Table16[[#This Row],[Pass]]&amp;" "&amp;Table16[[#This Row],[PassRush*]]&amp;(IF(Table16[[#This Row],[Secondar]]&lt;&gt;"","/ "&amp;Table16[[#This Row],[Secondar]]&amp;"-"&amp;Table16[[#This Row],[Pass]],""))</f>
        <v>0-0 / 0-0</v>
      </c>
      <c r="I321" s="30" t="str">
        <f>IF(VLOOKUP(TRIM(A321),Rosters!C$1:C$2313,1,FALSE)=Table16[[#This Row],[Last]],"taken","AVAIL")</f>
        <v>taken</v>
      </c>
      <c r="J321" s="88" t="str">
        <f>IF(LEN(Table16[[#This Row],[Primary]]=3),SUBSTITUTE(Table16[[#This Row],[Primary]],"-",""),"")</f>
        <v>0</v>
      </c>
    </row>
    <row r="322" spans="1:10" ht="12.75" customHeight="1" x14ac:dyDescent="0.25">
      <c r="A322" s="55" t="s">
        <v>3175</v>
      </c>
      <c r="B322" s="54" t="s">
        <v>366</v>
      </c>
      <c r="C322" s="54" t="s">
        <v>4138</v>
      </c>
      <c r="D322" s="59" t="s">
        <v>227</v>
      </c>
      <c r="E322" s="59"/>
      <c r="F322" s="60"/>
      <c r="G322" s="60"/>
      <c r="H322" s="94" t="str">
        <f>Table16[[#This Row],[Remove -]]&amp;(IF(Table16[[#This Row],[Pass]]&lt;&gt;"","-",""))&amp;Table16[[#This Row],[Pass]]&amp;" "&amp;Table16[[#This Row],[PassRush*]]&amp;(IF(Table16[[#This Row],[Secondar]]&lt;&gt;"","/ "&amp;Table16[[#This Row],[Secondar]]&amp;"-"&amp;Table16[[#This Row],[Pass]],""))</f>
        <v xml:space="preserve">44 </v>
      </c>
      <c r="I322" s="30" t="str">
        <f>IF(VLOOKUP(TRIM(A322),Rosters!C$1:C$2313,1,FALSE)=Table16[[#This Row],[Last]],"taken","AVAIL")</f>
        <v>taken</v>
      </c>
      <c r="J322" s="88" t="str">
        <f>IF(LEN(Table16[[#This Row],[Primary]]=3),SUBSTITUTE(Table16[[#This Row],[Primary]],"-",""),"")</f>
        <v>44</v>
      </c>
    </row>
    <row r="323" spans="1:10" ht="12.75" customHeight="1" x14ac:dyDescent="0.25">
      <c r="A323" s="55" t="s">
        <v>2691</v>
      </c>
      <c r="B323" s="54" t="s">
        <v>236</v>
      </c>
      <c r="C323" s="54" t="s">
        <v>4138</v>
      </c>
      <c r="D323" s="57"/>
      <c r="E323" s="57"/>
      <c r="F323" s="57"/>
      <c r="G323" s="57"/>
      <c r="H323" s="94" t="str">
        <f>Table16[[#This Row],[Remove -]]&amp;(IF(Table16[[#This Row],[Pass]]&lt;&gt;"","-",""))&amp;Table16[[#This Row],[Pass]]&amp;" "&amp;Table16[[#This Row],[PassRush*]]&amp;(IF(Table16[[#This Row],[Secondar]]&lt;&gt;"","/ "&amp;Table16[[#This Row],[Secondar]]&amp;"-"&amp;Table16[[#This Row],[Pass]],""))</f>
        <v xml:space="preserve"> </v>
      </c>
      <c r="I323" s="30" t="str">
        <f>IF(VLOOKUP(TRIM(A323),Rosters!C$1:C$2313,1,FALSE)=Table16[[#This Row],[Last]],"taken","AVAIL")</f>
        <v>taken</v>
      </c>
      <c r="J323" s="88" t="str">
        <f>IF(LEN(Table16[[#This Row],[Primary]]=3),SUBSTITUTE(Table16[[#This Row],[Primary]],"-",""),"")</f>
        <v/>
      </c>
    </row>
    <row r="324" spans="1:10" ht="12.75" customHeight="1" x14ac:dyDescent="0.25">
      <c r="A324" s="47" t="s">
        <v>1968</v>
      </c>
      <c r="B324" s="46" t="s">
        <v>128</v>
      </c>
      <c r="C324" s="46" t="s">
        <v>4138</v>
      </c>
      <c r="D324" s="49">
        <v>4</v>
      </c>
      <c r="E324" s="49"/>
      <c r="F324" s="49">
        <v>0</v>
      </c>
      <c r="G324" s="48"/>
      <c r="H324" s="96" t="str">
        <f>Table16[[#This Row],[Remove -]]&amp;(IF(Table16[[#This Row],[Pass]]&lt;&gt;"","-",""))&amp;Table16[[#This Row],[Pass]]&amp;" "&amp;Table16[[#This Row],[PassRush*]]&amp;(IF(Table16[[#This Row],[Secondar]]&lt;&gt;"","/ "&amp;Table16[[#This Row],[Secondar]]&amp;"-"&amp;Table16[[#This Row],[Pass]],""))</f>
        <v xml:space="preserve">4-0 </v>
      </c>
      <c r="I324" s="30" t="str">
        <f>IF(VLOOKUP(TRIM(A324),Rosters!C$1:C$2313,1,FALSE)=Table16[[#This Row],[Last]],"taken","AVAIL")</f>
        <v>taken</v>
      </c>
      <c r="J324" s="88" t="str">
        <f>IF(LEN(Table16[[#This Row],[Primary]]=3),SUBSTITUTE(Table16[[#This Row],[Primary]],"-",""),"")</f>
        <v>4</v>
      </c>
    </row>
    <row r="325" spans="1:10" ht="12.75" customHeight="1" x14ac:dyDescent="0.25">
      <c r="A325" s="55" t="s">
        <v>1325</v>
      </c>
      <c r="B325" s="54" t="s">
        <v>4083</v>
      </c>
      <c r="C325" s="54" t="s">
        <v>4138</v>
      </c>
      <c r="D325" s="60">
        <v>0</v>
      </c>
      <c r="E325" s="60">
        <v>0</v>
      </c>
      <c r="F325" s="60">
        <v>0</v>
      </c>
      <c r="G325" s="57"/>
      <c r="H325" s="94" t="str">
        <f>Table16[[#This Row],[Remove -]]&amp;(IF(Table16[[#This Row],[Pass]]&lt;&gt;"","-",""))&amp;Table16[[#This Row],[Pass]]&amp;" "&amp;Table16[[#This Row],[PassRush*]]&amp;(IF(Table16[[#This Row],[Secondar]]&lt;&gt;"","/ "&amp;Table16[[#This Row],[Secondar]]&amp;"-"&amp;Table16[[#This Row],[Pass]],""))</f>
        <v>0-0 / 0-0</v>
      </c>
      <c r="I325" s="30" t="str">
        <f>IF(VLOOKUP(TRIM(A325),Rosters!C$1:C$2313,1,FALSE)=Table16[[#This Row],[Last]],"taken","AVAIL")</f>
        <v>taken</v>
      </c>
      <c r="J325" s="88" t="str">
        <f>IF(LEN(Table16[[#This Row],[Primary]]=3),SUBSTITUTE(Table16[[#This Row],[Primary]],"-",""),"")</f>
        <v>0</v>
      </c>
    </row>
    <row r="326" spans="1:10" ht="12.75" customHeight="1" x14ac:dyDescent="0.25">
      <c r="A326" s="51" t="s">
        <v>2699</v>
      </c>
      <c r="B326" s="50" t="s">
        <v>344</v>
      </c>
      <c r="C326" s="50" t="s">
        <v>4138</v>
      </c>
      <c r="D326" s="53">
        <v>0</v>
      </c>
      <c r="E326" s="53"/>
      <c r="F326" s="53">
        <v>4</v>
      </c>
      <c r="G326" s="52"/>
      <c r="H326" s="95" t="str">
        <f>Table16[[#This Row],[Remove -]]&amp;(IF(Table16[[#This Row],[Pass]]&lt;&gt;"","-",""))&amp;Table16[[#This Row],[Pass]]&amp;" "&amp;Table16[[#This Row],[PassRush*]]&amp;(IF(Table16[[#This Row],[Secondar]]&lt;&gt;"","/ "&amp;Table16[[#This Row],[Secondar]]&amp;"-"&amp;Table16[[#This Row],[Pass]],""))</f>
        <v xml:space="preserve">0-4 </v>
      </c>
      <c r="I326" s="30" t="str">
        <f>IF(VLOOKUP(TRIM(A326),Rosters!C$1:C$2313,1,FALSE)=Table16[[#This Row],[Last]],"taken","AVAIL")</f>
        <v>taken</v>
      </c>
      <c r="J326" s="88" t="str">
        <f>IF(LEN(Table16[[#This Row],[Primary]]=3),SUBSTITUTE(Table16[[#This Row],[Primary]],"-",""),"")</f>
        <v>0</v>
      </c>
    </row>
    <row r="327" spans="1:10" ht="12.75" customHeight="1" x14ac:dyDescent="0.25">
      <c r="A327" s="55" t="s">
        <v>4145</v>
      </c>
      <c r="B327" s="54" t="s">
        <v>4043</v>
      </c>
      <c r="C327" s="54" t="s">
        <v>4138</v>
      </c>
      <c r="D327" s="59" t="s">
        <v>365</v>
      </c>
      <c r="E327" s="59"/>
      <c r="F327" s="60">
        <v>0</v>
      </c>
      <c r="G327" s="60"/>
      <c r="H327" s="94" t="str">
        <f>Table16[[#This Row],[Remove -]]&amp;(IF(Table16[[#This Row],[Pass]]&lt;&gt;"","-",""))&amp;Table16[[#This Row],[Pass]]&amp;" "&amp;Table16[[#This Row],[PassRush*]]&amp;(IF(Table16[[#This Row],[Secondar]]&lt;&gt;"","/ "&amp;Table16[[#This Row],[Secondar]]&amp;"-"&amp;Table16[[#This Row],[Pass]],""))</f>
        <v xml:space="preserve">0-0 </v>
      </c>
      <c r="I327" s="30" t="e">
        <f>IF(VLOOKUP(TRIM(A327),Rosters!C$1:C$2313,1,FALSE)=Table16[[#This Row],[Last]],"taken","AVAIL")</f>
        <v>#N/A</v>
      </c>
      <c r="J327" s="88" t="str">
        <f>IF(LEN(Table16[[#This Row],[Primary]]=3),SUBSTITUTE(Table16[[#This Row],[Primary]],"-",""),"")</f>
        <v>0</v>
      </c>
    </row>
    <row r="328" spans="1:10" ht="12.75" customHeight="1" x14ac:dyDescent="0.25">
      <c r="A328" s="55" t="s">
        <v>4146</v>
      </c>
      <c r="B328" s="54" t="s">
        <v>364</v>
      </c>
      <c r="C328" s="54" t="s">
        <v>4138</v>
      </c>
      <c r="D328" s="59" t="s">
        <v>349</v>
      </c>
      <c r="E328" s="59"/>
      <c r="F328" s="60"/>
      <c r="G328" s="60"/>
      <c r="H328" s="94" t="str">
        <f>Table16[[#This Row],[Remove -]]&amp;(IF(Table16[[#This Row],[Pass]]&lt;&gt;"","-",""))&amp;Table16[[#This Row],[Pass]]&amp;" "&amp;Table16[[#This Row],[PassRush*]]&amp;(IF(Table16[[#This Row],[Secondar]]&lt;&gt;"","/ "&amp;Table16[[#This Row],[Secondar]]&amp;"-"&amp;Table16[[#This Row],[Pass]],""))</f>
        <v xml:space="preserve">00 </v>
      </c>
      <c r="I328" s="30" t="e">
        <f>IF(VLOOKUP(TRIM(A328),Rosters!C$1:C$2313,1,FALSE)=Table16[[#This Row],[Last]],"taken","AVAIL")</f>
        <v>#N/A</v>
      </c>
      <c r="J328" s="88" t="str">
        <f>IF(LEN(Table16[[#This Row],[Primary]]=3),SUBSTITUTE(Table16[[#This Row],[Primary]],"-",""),"")</f>
        <v>00</v>
      </c>
    </row>
    <row r="329" spans="1:10" ht="12.75" customHeight="1" x14ac:dyDescent="0.25">
      <c r="A329" s="51" t="s">
        <v>1867</v>
      </c>
      <c r="B329" s="50" t="s">
        <v>110</v>
      </c>
      <c r="C329" s="50" t="s">
        <v>4138</v>
      </c>
      <c r="D329" s="53">
        <v>4</v>
      </c>
      <c r="E329" s="53"/>
      <c r="F329" s="53">
        <v>5</v>
      </c>
      <c r="G329" s="52"/>
      <c r="H329" s="95" t="str">
        <f>Table16[[#This Row],[Remove -]]&amp;(IF(Table16[[#This Row],[Pass]]&lt;&gt;"","-",""))&amp;Table16[[#This Row],[Pass]]&amp;" "&amp;Table16[[#This Row],[PassRush*]]&amp;(IF(Table16[[#This Row],[Secondar]]&lt;&gt;"","/ "&amp;Table16[[#This Row],[Secondar]]&amp;"-"&amp;Table16[[#This Row],[Pass]],""))</f>
        <v xml:space="preserve">4-5 </v>
      </c>
      <c r="I329" s="30" t="str">
        <f>IF(VLOOKUP(TRIM(A329),Rosters!C$1:C$2313,1,FALSE)=Table16[[#This Row],[Last]],"taken","AVAIL")</f>
        <v>taken</v>
      </c>
      <c r="J329" s="88" t="str">
        <f>IF(LEN(Table16[[#This Row],[Primary]]=3),SUBSTITUTE(Table16[[#This Row],[Primary]],"-",""),"")</f>
        <v>4</v>
      </c>
    </row>
    <row r="330" spans="1:10" ht="12.75" customHeight="1" x14ac:dyDescent="0.25">
      <c r="A330" s="51" t="s">
        <v>4142</v>
      </c>
      <c r="B330" s="50" t="s">
        <v>4522</v>
      </c>
      <c r="C330" s="50" t="s">
        <v>4138</v>
      </c>
      <c r="D330" s="53">
        <v>0</v>
      </c>
      <c r="E330" s="53"/>
      <c r="F330" s="53">
        <v>3</v>
      </c>
      <c r="G330" s="52"/>
      <c r="H330" s="95" t="str">
        <f>Table16[[#This Row],[Remove -]]&amp;(IF(Table16[[#This Row],[Pass]]&lt;&gt;"","-",""))&amp;Table16[[#This Row],[Pass]]&amp;" "&amp;Table16[[#This Row],[PassRush*]]&amp;(IF(Table16[[#This Row],[Secondar]]&lt;&gt;"","/ "&amp;Table16[[#This Row],[Secondar]]&amp;"-"&amp;Table16[[#This Row],[Pass]],""))</f>
        <v xml:space="preserve">0-3 </v>
      </c>
      <c r="I330" s="30" t="str">
        <f>IF(VLOOKUP(TRIM(A330),Rosters!C$1:C$2313,1,FALSE)=Table16[[#This Row],[Last]],"taken","AVAIL")</f>
        <v>taken</v>
      </c>
      <c r="J330" s="88" t="str">
        <f>IF(LEN(Table16[[#This Row],[Primary]]=3),SUBSTITUTE(Table16[[#This Row],[Primary]],"-",""),"")</f>
        <v>0</v>
      </c>
    </row>
    <row r="331" spans="1:10" ht="12.75" customHeight="1" x14ac:dyDescent="0.25">
      <c r="A331" s="55" t="s">
        <v>2466</v>
      </c>
      <c r="B331" s="54" t="s">
        <v>364</v>
      </c>
      <c r="C331" s="54" t="s">
        <v>4138</v>
      </c>
      <c r="D331" s="59" t="s">
        <v>349</v>
      </c>
      <c r="E331" s="59"/>
      <c r="F331" s="60"/>
      <c r="G331" s="60"/>
      <c r="H331" s="94" t="str">
        <f>Table16[[#This Row],[Remove -]]&amp;(IF(Table16[[#This Row],[Pass]]&lt;&gt;"","-",""))&amp;Table16[[#This Row],[Pass]]&amp;" "&amp;Table16[[#This Row],[PassRush*]]&amp;(IF(Table16[[#This Row],[Secondar]]&lt;&gt;"","/ "&amp;Table16[[#This Row],[Secondar]]&amp;"-"&amp;Table16[[#This Row],[Pass]],""))</f>
        <v xml:space="preserve">00 </v>
      </c>
      <c r="I331" s="30" t="str">
        <f>IF(VLOOKUP(TRIM(A331),Rosters!C$1:C$2313,1,FALSE)=Table16[[#This Row],[Last]],"taken","AVAIL")</f>
        <v>taken</v>
      </c>
      <c r="J331" s="88" t="str">
        <f>IF(LEN(Table16[[#This Row],[Primary]]=3),SUBSTITUTE(Table16[[#This Row],[Primary]],"-",""),"")</f>
        <v>00</v>
      </c>
    </row>
    <row r="332" spans="1:10" ht="12.75" customHeight="1" x14ac:dyDescent="0.25">
      <c r="A332" s="55" t="s">
        <v>1884</v>
      </c>
      <c r="B332" s="54" t="s">
        <v>366</v>
      </c>
      <c r="C332" s="54" t="s">
        <v>4138</v>
      </c>
      <c r="D332" s="59" t="s">
        <v>227</v>
      </c>
      <c r="E332" s="59"/>
      <c r="F332" s="60"/>
      <c r="G332" s="60"/>
      <c r="H332" s="94" t="str">
        <f>Table16[[#This Row],[Remove -]]&amp;(IF(Table16[[#This Row],[Pass]]&lt;&gt;"","-",""))&amp;Table16[[#This Row],[Pass]]&amp;" "&amp;Table16[[#This Row],[PassRush*]]&amp;(IF(Table16[[#This Row],[Secondar]]&lt;&gt;"","/ "&amp;Table16[[#This Row],[Secondar]]&amp;"-"&amp;Table16[[#This Row],[Pass]],""))</f>
        <v xml:space="preserve">44 </v>
      </c>
      <c r="I332" s="30" t="str">
        <f>IF(VLOOKUP(TRIM(A332),Rosters!C$1:C$2313,1,FALSE)=Table16[[#This Row],[Last]],"taken","AVAIL")</f>
        <v>taken</v>
      </c>
      <c r="J332" s="88" t="str">
        <f>IF(LEN(Table16[[#This Row],[Primary]]=3),SUBSTITUTE(Table16[[#This Row],[Primary]],"-",""),"")</f>
        <v>44</v>
      </c>
    </row>
    <row r="333" spans="1:10" ht="12.75" customHeight="1" x14ac:dyDescent="0.25">
      <c r="A333" s="55" t="s">
        <v>1030</v>
      </c>
      <c r="B333" s="54" t="s">
        <v>193</v>
      </c>
      <c r="C333" s="54" t="s">
        <v>4138</v>
      </c>
      <c r="D333" s="57"/>
      <c r="E333" s="57"/>
      <c r="F333" s="57"/>
      <c r="G333" s="57"/>
      <c r="H333" s="94" t="str">
        <f>Table16[[#This Row],[Remove -]]&amp;(IF(Table16[[#This Row],[Pass]]&lt;&gt;"","-",""))&amp;Table16[[#This Row],[Pass]]&amp;" "&amp;Table16[[#This Row],[PassRush*]]&amp;(IF(Table16[[#This Row],[Secondar]]&lt;&gt;"","/ "&amp;Table16[[#This Row],[Secondar]]&amp;"-"&amp;Table16[[#This Row],[Pass]],""))</f>
        <v xml:space="preserve"> </v>
      </c>
      <c r="I333" s="30" t="str">
        <f>IF(VLOOKUP(TRIM(A333),Rosters!C$1:C$2313,1,FALSE)=Table16[[#This Row],[Last]],"taken","AVAIL")</f>
        <v>taken</v>
      </c>
      <c r="J333" s="88" t="str">
        <f>IF(LEN(Table16[[#This Row],[Primary]]=3),SUBSTITUTE(Table16[[#This Row],[Primary]],"-",""),"")</f>
        <v/>
      </c>
    </row>
    <row r="334" spans="1:10" ht="12.75" customHeight="1" x14ac:dyDescent="0.25">
      <c r="A334" s="55" t="s">
        <v>1504</v>
      </c>
      <c r="B334" s="54" t="s">
        <v>4058</v>
      </c>
      <c r="C334" s="54" t="s">
        <v>4138</v>
      </c>
      <c r="D334" s="60">
        <v>0</v>
      </c>
      <c r="E334" s="60">
        <v>4</v>
      </c>
      <c r="F334" s="60">
        <v>0</v>
      </c>
      <c r="G334" s="57"/>
      <c r="H334" s="94" t="str">
        <f>Table16[[#This Row],[Remove -]]&amp;(IF(Table16[[#This Row],[Pass]]&lt;&gt;"","-",""))&amp;Table16[[#This Row],[Pass]]&amp;" "&amp;Table16[[#This Row],[PassRush*]]&amp;(IF(Table16[[#This Row],[Secondar]]&lt;&gt;"","/ "&amp;Table16[[#This Row],[Secondar]]&amp;"-"&amp;Table16[[#This Row],[Pass]],""))</f>
        <v>0-0 / 4-0</v>
      </c>
      <c r="I334" s="30" t="str">
        <f>IF(VLOOKUP(TRIM(A334),Rosters!C$1:C$2313,1,FALSE)=Table16[[#This Row],[Last]],"taken","AVAIL")</f>
        <v>taken</v>
      </c>
      <c r="J334" s="88" t="str">
        <f>IF(LEN(Table16[[#This Row],[Primary]]=3),SUBSTITUTE(Table16[[#This Row],[Primary]],"-",""),"")</f>
        <v>0</v>
      </c>
    </row>
    <row r="335" spans="1:10" ht="12.75" customHeight="1" x14ac:dyDescent="0.25">
      <c r="A335" s="51" t="s">
        <v>1504</v>
      </c>
      <c r="B335" s="50" t="s">
        <v>4058</v>
      </c>
      <c r="C335" s="50" t="s">
        <v>4138</v>
      </c>
      <c r="D335" s="53">
        <v>0</v>
      </c>
      <c r="E335" s="53"/>
      <c r="F335" s="53">
        <v>0</v>
      </c>
      <c r="G335" s="52"/>
      <c r="H335" s="95" t="str">
        <f>Table16[[#This Row],[Remove -]]&amp;(IF(Table16[[#This Row],[Pass]]&lt;&gt;"","-",""))&amp;Table16[[#This Row],[Pass]]&amp;" "&amp;Table16[[#This Row],[PassRush*]]&amp;(IF(Table16[[#This Row],[Secondar]]&lt;&gt;"","/ "&amp;Table16[[#This Row],[Secondar]]&amp;"-"&amp;Table16[[#This Row],[Pass]],""))</f>
        <v xml:space="preserve">0-0 </v>
      </c>
      <c r="I335" s="30" t="str">
        <f>IF(VLOOKUP(TRIM(A335),Rosters!C$1:C$2313,1,FALSE)=Table16[[#This Row],[Last]],"taken","AVAIL")</f>
        <v>taken</v>
      </c>
      <c r="J335" s="88" t="str">
        <f>IF(LEN(Table16[[#This Row],[Primary]]=3),SUBSTITUTE(Table16[[#This Row],[Primary]],"-",""),"")</f>
        <v>0</v>
      </c>
    </row>
    <row r="336" spans="1:10" ht="12.75" customHeight="1" x14ac:dyDescent="0.25">
      <c r="A336" s="55" t="s">
        <v>1194</v>
      </c>
      <c r="B336" s="54" t="s">
        <v>279</v>
      </c>
      <c r="C336" s="54" t="s">
        <v>4138</v>
      </c>
      <c r="D336" s="57"/>
      <c r="E336" s="57"/>
      <c r="F336" s="57"/>
      <c r="G336" s="57"/>
      <c r="H336" s="94" t="str">
        <f>Table16[[#This Row],[Remove -]]&amp;(IF(Table16[[#This Row],[Pass]]&lt;&gt;"","-",""))&amp;Table16[[#This Row],[Pass]]&amp;" "&amp;Table16[[#This Row],[PassRush*]]&amp;(IF(Table16[[#This Row],[Secondar]]&lt;&gt;"","/ "&amp;Table16[[#This Row],[Secondar]]&amp;"-"&amp;Table16[[#This Row],[Pass]],""))</f>
        <v xml:space="preserve"> </v>
      </c>
      <c r="I336" s="30" t="str">
        <f>IF(VLOOKUP(TRIM(A336),Rosters!C$1:C$2313,1,FALSE)=Table16[[#This Row],[Last]],"taken","AVAIL")</f>
        <v>taken</v>
      </c>
      <c r="J336" s="88" t="str">
        <f>IF(LEN(Table16[[#This Row],[Primary]]=3),SUBSTITUTE(Table16[[#This Row],[Primary]],"-",""),"")</f>
        <v/>
      </c>
    </row>
    <row r="337" spans="1:10" ht="12.75" customHeight="1" x14ac:dyDescent="0.25">
      <c r="A337" s="55" t="s">
        <v>3382</v>
      </c>
      <c r="B337" s="54" t="s">
        <v>193</v>
      </c>
      <c r="C337" s="54" t="s">
        <v>4138</v>
      </c>
      <c r="D337" s="57"/>
      <c r="E337" s="57"/>
      <c r="F337" s="57"/>
      <c r="G337" s="57"/>
      <c r="H337" s="94" t="str">
        <f>Table16[[#This Row],[Remove -]]&amp;(IF(Table16[[#This Row],[Pass]]&lt;&gt;"","-",""))&amp;Table16[[#This Row],[Pass]]&amp;" "&amp;Table16[[#This Row],[PassRush*]]&amp;(IF(Table16[[#This Row],[Secondar]]&lt;&gt;"","/ "&amp;Table16[[#This Row],[Secondar]]&amp;"-"&amp;Table16[[#This Row],[Pass]],""))</f>
        <v xml:space="preserve"> </v>
      </c>
      <c r="I337" s="30" t="str">
        <f>IF(VLOOKUP(TRIM(A337),Rosters!C$1:C$2313,1,FALSE)=Table16[[#This Row],[Last]],"taken","AVAIL")</f>
        <v>taken</v>
      </c>
      <c r="J337" s="88" t="str">
        <f>IF(LEN(Table16[[#This Row],[Primary]]=3),SUBSTITUTE(Table16[[#This Row],[Primary]],"-",""),"")</f>
        <v/>
      </c>
    </row>
    <row r="338" spans="1:10" ht="12.75" customHeight="1" x14ac:dyDescent="0.25">
      <c r="A338" s="55" t="s">
        <v>1389</v>
      </c>
      <c r="B338" s="54" t="s">
        <v>327</v>
      </c>
      <c r="C338" s="54" t="s">
        <v>4138</v>
      </c>
      <c r="D338" s="59" t="s">
        <v>60</v>
      </c>
      <c r="E338" s="59"/>
      <c r="F338" s="60"/>
      <c r="G338" s="60"/>
      <c r="H338" s="94" t="str">
        <f>Table16[[#This Row],[Remove -]]&amp;(IF(Table16[[#This Row],[Pass]]&lt;&gt;"","-",""))&amp;Table16[[#This Row],[Pass]]&amp;" "&amp;Table16[[#This Row],[PassRush*]]&amp;(IF(Table16[[#This Row],[Secondar]]&lt;&gt;"","/ "&amp;Table16[[#This Row],[Secondar]]&amp;"-"&amp;Table16[[#This Row],[Pass]],""))</f>
        <v xml:space="preserve">5 </v>
      </c>
      <c r="I338" s="30" t="str">
        <f>IF(VLOOKUP(TRIM(A338),Rosters!C$1:C$2313,1,FALSE)=Table16[[#This Row],[Last]],"taken","AVAIL")</f>
        <v>taken</v>
      </c>
      <c r="J338" s="88" t="str">
        <f>IF(LEN(Table16[[#This Row],[Primary]]=3),SUBSTITUTE(Table16[[#This Row],[Primary]],"-",""),"")</f>
        <v>5</v>
      </c>
    </row>
    <row r="339" spans="1:10" ht="12.75" customHeight="1" x14ac:dyDescent="0.25">
      <c r="A339" s="51" t="s">
        <v>2764</v>
      </c>
      <c r="B339" s="50" t="s">
        <v>128</v>
      </c>
      <c r="C339" s="50" t="s">
        <v>4138</v>
      </c>
      <c r="D339" s="53">
        <v>4</v>
      </c>
      <c r="E339" s="53"/>
      <c r="F339" s="53">
        <v>0</v>
      </c>
      <c r="G339" s="52"/>
      <c r="H339" s="95" t="str">
        <f>Table16[[#This Row],[Remove -]]&amp;(IF(Table16[[#This Row],[Pass]]&lt;&gt;"","-",""))&amp;Table16[[#This Row],[Pass]]&amp;" "&amp;Table16[[#This Row],[PassRush*]]&amp;(IF(Table16[[#This Row],[Secondar]]&lt;&gt;"","/ "&amp;Table16[[#This Row],[Secondar]]&amp;"-"&amp;Table16[[#This Row],[Pass]],""))</f>
        <v xml:space="preserve">4-0 </v>
      </c>
      <c r="I339" s="30" t="str">
        <f>IF(VLOOKUP(TRIM(A339),Rosters!C$1:C$2313,1,FALSE)=Table16[[#This Row],[Last]],"taken","AVAIL")</f>
        <v>taken</v>
      </c>
      <c r="J339" s="88" t="str">
        <f>IF(LEN(Table16[[#This Row],[Primary]]=3),SUBSTITUTE(Table16[[#This Row],[Primary]],"-",""),"")</f>
        <v>4</v>
      </c>
    </row>
    <row r="340" spans="1:10" ht="12.75" customHeight="1" x14ac:dyDescent="0.25">
      <c r="A340" s="55" t="s">
        <v>2769</v>
      </c>
      <c r="B340" s="54" t="s">
        <v>228</v>
      </c>
      <c r="C340" s="54" t="s">
        <v>4138</v>
      </c>
      <c r="D340" s="59" t="s">
        <v>365</v>
      </c>
      <c r="E340" s="59"/>
      <c r="F340" s="60">
        <v>3</v>
      </c>
      <c r="G340" s="60"/>
      <c r="H340" s="94" t="str">
        <f>Table16[[#This Row],[Remove -]]&amp;(IF(Table16[[#This Row],[Pass]]&lt;&gt;"","-",""))&amp;Table16[[#This Row],[Pass]]&amp;" "&amp;Table16[[#This Row],[PassRush*]]&amp;(IF(Table16[[#This Row],[Secondar]]&lt;&gt;"","/ "&amp;Table16[[#This Row],[Secondar]]&amp;"-"&amp;Table16[[#This Row],[Pass]],""))</f>
        <v xml:space="preserve">0-3 </v>
      </c>
      <c r="I340" s="30" t="str">
        <f>IF(VLOOKUP(TRIM(A340),Rosters!C$1:C$2313,1,FALSE)=Table16[[#This Row],[Last]],"taken","AVAIL")</f>
        <v>taken</v>
      </c>
      <c r="J340" s="88" t="str">
        <f>IF(LEN(Table16[[#This Row],[Primary]]=3),SUBSTITUTE(Table16[[#This Row],[Primary]],"-",""),"")</f>
        <v>0</v>
      </c>
    </row>
    <row r="341" spans="1:10" ht="12.75" customHeight="1" x14ac:dyDescent="0.25">
      <c r="A341" s="55" t="s">
        <v>1713</v>
      </c>
      <c r="B341" s="54" t="s">
        <v>4041</v>
      </c>
      <c r="C341" s="54" t="s">
        <v>4138</v>
      </c>
      <c r="D341" s="57"/>
      <c r="E341" s="57"/>
      <c r="F341" s="57"/>
      <c r="G341" s="57"/>
      <c r="H341" s="94" t="str">
        <f>Table16[[#This Row],[Remove -]]&amp;(IF(Table16[[#This Row],[Pass]]&lt;&gt;"","-",""))&amp;Table16[[#This Row],[Pass]]&amp;" "&amp;Table16[[#This Row],[PassRush*]]&amp;(IF(Table16[[#This Row],[Secondar]]&lt;&gt;"","/ "&amp;Table16[[#This Row],[Secondar]]&amp;"-"&amp;Table16[[#This Row],[Pass]],""))</f>
        <v xml:space="preserve"> </v>
      </c>
      <c r="I341" s="30" t="e">
        <f>IF(VLOOKUP(TRIM(A341),Rosters!C$1:C$2313,1,FALSE)=Table16[[#This Row],[Last]],"taken","AVAIL")</f>
        <v>#N/A</v>
      </c>
      <c r="J341" s="88" t="str">
        <f>IF(LEN(Table16[[#This Row],[Primary]]=3),SUBSTITUTE(Table16[[#This Row],[Primary]],"-",""),"")</f>
        <v/>
      </c>
    </row>
    <row r="342" spans="1:10" ht="12.75" customHeight="1" x14ac:dyDescent="0.25">
      <c r="A342" s="55" t="s">
        <v>4143</v>
      </c>
      <c r="B342" s="54" t="s">
        <v>4524</v>
      </c>
      <c r="C342" s="54" t="s">
        <v>4138</v>
      </c>
      <c r="D342" s="57"/>
      <c r="E342" s="57"/>
      <c r="F342" s="57"/>
      <c r="G342" s="57"/>
      <c r="H342" s="94" t="str">
        <f>Table16[[#This Row],[Remove -]]&amp;(IF(Table16[[#This Row],[Pass]]&lt;&gt;"","-",""))&amp;Table16[[#This Row],[Pass]]&amp;" "&amp;Table16[[#This Row],[PassRush*]]&amp;(IF(Table16[[#This Row],[Secondar]]&lt;&gt;"","/ "&amp;Table16[[#This Row],[Secondar]]&amp;"-"&amp;Table16[[#This Row],[Pass]],""))</f>
        <v xml:space="preserve"> </v>
      </c>
      <c r="I342" s="30" t="str">
        <f>IF(VLOOKUP(TRIM(A342),Rosters!C$1:C$2313,1,FALSE)=Table16[[#This Row],[Last]],"taken","AVAIL")</f>
        <v>taken</v>
      </c>
      <c r="J342" s="88" t="str">
        <f>IF(LEN(Table16[[#This Row],[Primary]]=3),SUBSTITUTE(Table16[[#This Row],[Primary]],"-",""),"")</f>
        <v/>
      </c>
    </row>
    <row r="343" spans="1:10" ht="12.75" customHeight="1" x14ac:dyDescent="0.25">
      <c r="A343" s="55" t="s">
        <v>3859</v>
      </c>
      <c r="B343" s="54" t="s">
        <v>364</v>
      </c>
      <c r="C343" s="54" t="s">
        <v>4138</v>
      </c>
      <c r="D343" s="59" t="s">
        <v>349</v>
      </c>
      <c r="E343" s="59"/>
      <c r="F343" s="60"/>
      <c r="G343" s="60"/>
      <c r="H343" s="94" t="str">
        <f>Table16[[#This Row],[Remove -]]&amp;(IF(Table16[[#This Row],[Pass]]&lt;&gt;"","-",""))&amp;Table16[[#This Row],[Pass]]&amp;" "&amp;Table16[[#This Row],[PassRush*]]&amp;(IF(Table16[[#This Row],[Secondar]]&lt;&gt;"","/ "&amp;Table16[[#This Row],[Secondar]]&amp;"-"&amp;Table16[[#This Row],[Pass]],""))</f>
        <v xml:space="preserve">00 </v>
      </c>
      <c r="I343" s="30" t="str">
        <f>IF(VLOOKUP(TRIM(A343),Rosters!C$1:C$2313,1,FALSE)=Table16[[#This Row],[Last]],"taken","AVAIL")</f>
        <v>taken</v>
      </c>
      <c r="J343" s="88" t="str">
        <f>IF(LEN(Table16[[#This Row],[Primary]]=3),SUBSTITUTE(Table16[[#This Row],[Primary]],"-",""),"")</f>
        <v>00</v>
      </c>
    </row>
    <row r="344" spans="1:10" ht="12.75" customHeight="1" x14ac:dyDescent="0.25">
      <c r="A344" s="55" t="s">
        <v>912</v>
      </c>
      <c r="B344" s="54" t="s">
        <v>505</v>
      </c>
      <c r="C344" s="54" t="s">
        <v>4138</v>
      </c>
      <c r="D344" s="59" t="s">
        <v>60</v>
      </c>
      <c r="E344" s="59"/>
      <c r="F344" s="60">
        <v>5</v>
      </c>
      <c r="G344" s="60"/>
      <c r="H344" s="94" t="str">
        <f>Table16[[#This Row],[Remove -]]&amp;(IF(Table16[[#This Row],[Pass]]&lt;&gt;"","-",""))&amp;Table16[[#This Row],[Pass]]&amp;" "&amp;Table16[[#This Row],[PassRush*]]&amp;(IF(Table16[[#This Row],[Secondar]]&lt;&gt;"","/ "&amp;Table16[[#This Row],[Secondar]]&amp;"-"&amp;Table16[[#This Row],[Pass]],""))</f>
        <v xml:space="preserve">5-5 </v>
      </c>
      <c r="I344" s="30" t="str">
        <f>IF(VLOOKUP(TRIM(A344),Rosters!C$1:C$2313,1,FALSE)=Table16[[#This Row],[Last]],"taken","AVAIL")</f>
        <v>taken</v>
      </c>
      <c r="J344" s="88" t="str">
        <f>IF(LEN(Table16[[#This Row],[Primary]]=3),SUBSTITUTE(Table16[[#This Row],[Primary]],"-",""),"")</f>
        <v>5</v>
      </c>
    </row>
    <row r="345" spans="1:10" ht="12.75" customHeight="1" x14ac:dyDescent="0.25">
      <c r="A345" s="55" t="s">
        <v>977</v>
      </c>
      <c r="B345" s="54" t="s">
        <v>368</v>
      </c>
      <c r="C345" s="54" t="s">
        <v>4138</v>
      </c>
      <c r="D345" s="59" t="s">
        <v>349</v>
      </c>
      <c r="E345" s="59"/>
      <c r="F345" s="60"/>
      <c r="G345" s="60"/>
      <c r="H345" s="94" t="str">
        <f>Table16[[#This Row],[Remove -]]&amp;(IF(Table16[[#This Row],[Pass]]&lt;&gt;"","-",""))&amp;Table16[[#This Row],[Pass]]&amp;" "&amp;Table16[[#This Row],[PassRush*]]&amp;(IF(Table16[[#This Row],[Secondar]]&lt;&gt;"","/ "&amp;Table16[[#This Row],[Secondar]]&amp;"-"&amp;Table16[[#This Row],[Pass]],""))</f>
        <v xml:space="preserve">00 </v>
      </c>
      <c r="I345" s="30" t="e">
        <f>IF(VLOOKUP(TRIM(A345),Rosters!C$1:C$2313,1,FALSE)=Table16[[#This Row],[Last]],"taken","AVAIL")</f>
        <v>#N/A</v>
      </c>
      <c r="J345" s="88" t="str">
        <f>IF(LEN(Table16[[#This Row],[Primary]]=3),SUBSTITUTE(Table16[[#This Row],[Primary]],"-",""),"")</f>
        <v>00</v>
      </c>
    </row>
    <row r="346" spans="1:10" ht="12.75" customHeight="1" x14ac:dyDescent="0.25">
      <c r="A346" s="55" t="s">
        <v>731</v>
      </c>
      <c r="B346" s="54" t="s">
        <v>235</v>
      </c>
      <c r="C346" s="54" t="s">
        <v>4138</v>
      </c>
      <c r="D346" s="59" t="s">
        <v>476</v>
      </c>
      <c r="E346" s="59"/>
      <c r="F346" s="60">
        <v>3</v>
      </c>
      <c r="G346" s="60"/>
      <c r="H346" s="94" t="str">
        <f>Table16[[#This Row],[Remove -]]&amp;(IF(Table16[[#This Row],[Pass]]&lt;&gt;"","-",""))&amp;Table16[[#This Row],[Pass]]&amp;" "&amp;Table16[[#This Row],[PassRush*]]&amp;(IF(Table16[[#This Row],[Secondar]]&lt;&gt;"","/ "&amp;Table16[[#This Row],[Secondar]]&amp;"-"&amp;Table16[[#This Row],[Pass]],""))</f>
        <v xml:space="preserve">50-3 </v>
      </c>
      <c r="I346" s="30" t="str">
        <f>IF(VLOOKUP(TRIM(A346),Rosters!C$1:C$2313,1,FALSE)=Table16[[#This Row],[Last]],"taken","AVAIL")</f>
        <v>taken</v>
      </c>
      <c r="J346" s="88" t="str">
        <f>IF(LEN(Table16[[#This Row],[Primary]]=3),SUBSTITUTE(Table16[[#This Row],[Primary]],"-",""),"")</f>
        <v>50</v>
      </c>
    </row>
    <row r="347" spans="1:10" ht="12.75" customHeight="1" x14ac:dyDescent="0.25">
      <c r="A347" s="55" t="s">
        <v>3319</v>
      </c>
      <c r="B347" s="54" t="s">
        <v>364</v>
      </c>
      <c r="C347" s="54" t="s">
        <v>4138</v>
      </c>
      <c r="D347" s="59" t="s">
        <v>349</v>
      </c>
      <c r="E347" s="59"/>
      <c r="F347" s="60"/>
      <c r="G347" s="60"/>
      <c r="H347" s="94" t="str">
        <f>Table16[[#This Row],[Remove -]]&amp;(IF(Table16[[#This Row],[Pass]]&lt;&gt;"","-",""))&amp;Table16[[#This Row],[Pass]]&amp;" "&amp;Table16[[#This Row],[PassRush*]]&amp;(IF(Table16[[#This Row],[Secondar]]&lt;&gt;"","/ "&amp;Table16[[#This Row],[Secondar]]&amp;"-"&amp;Table16[[#This Row],[Pass]],""))</f>
        <v xml:space="preserve">00 </v>
      </c>
      <c r="I347" s="30" t="str">
        <f>IF(VLOOKUP(TRIM(A347),Rosters!C$1:C$2313,1,FALSE)=Table16[[#This Row],[Last]],"taken","AVAIL")</f>
        <v>taken</v>
      </c>
      <c r="J347" s="88" t="str">
        <f>IF(LEN(Table16[[#This Row],[Primary]]=3),SUBSTITUTE(Table16[[#This Row],[Primary]],"-",""),"")</f>
        <v>00</v>
      </c>
    </row>
    <row r="348" spans="1:10" ht="12.75" customHeight="1" x14ac:dyDescent="0.25">
      <c r="A348" s="55" t="s">
        <v>3936</v>
      </c>
      <c r="B348" s="54" t="s">
        <v>52</v>
      </c>
      <c r="C348" s="54" t="s">
        <v>4138</v>
      </c>
      <c r="D348" s="59" t="s">
        <v>50</v>
      </c>
      <c r="E348" s="59"/>
      <c r="F348" s="60">
        <v>3</v>
      </c>
      <c r="G348" s="60"/>
      <c r="H348" s="94" t="str">
        <f>Table16[[#This Row],[Remove -]]&amp;(IF(Table16[[#This Row],[Pass]]&lt;&gt;"","-",""))&amp;Table16[[#This Row],[Pass]]&amp;" "&amp;Table16[[#This Row],[PassRush*]]&amp;(IF(Table16[[#This Row],[Secondar]]&lt;&gt;"","/ "&amp;Table16[[#This Row],[Secondar]]&amp;"-"&amp;Table16[[#This Row],[Pass]],""))</f>
        <v xml:space="preserve">06-3 </v>
      </c>
      <c r="I348" s="30" t="str">
        <f>IF(VLOOKUP(TRIM(A348),Rosters!C$1:C$2313,1,FALSE)=Table16[[#This Row],[Last]],"taken","AVAIL")</f>
        <v>taken</v>
      </c>
      <c r="J348" s="88" t="str">
        <f>IF(LEN(Table16[[#This Row],[Primary]]=3),SUBSTITUTE(Table16[[#This Row],[Primary]],"-",""),"")</f>
        <v>06</v>
      </c>
    </row>
    <row r="349" spans="1:10" ht="12.75" customHeight="1" x14ac:dyDescent="0.25">
      <c r="A349" s="55" t="s">
        <v>2820</v>
      </c>
      <c r="B349" s="54" t="s">
        <v>331</v>
      </c>
      <c r="C349" s="54" t="s">
        <v>4138</v>
      </c>
      <c r="D349" s="59" t="s">
        <v>365</v>
      </c>
      <c r="E349" s="59"/>
      <c r="F349" s="60">
        <v>0</v>
      </c>
      <c r="G349" s="60"/>
      <c r="H349" s="94" t="str">
        <f>Table16[[#This Row],[Remove -]]&amp;(IF(Table16[[#This Row],[Pass]]&lt;&gt;"","-",""))&amp;Table16[[#This Row],[Pass]]&amp;" "&amp;Table16[[#This Row],[PassRush*]]&amp;(IF(Table16[[#This Row],[Secondar]]&lt;&gt;"","/ "&amp;Table16[[#This Row],[Secondar]]&amp;"-"&amp;Table16[[#This Row],[Pass]],""))</f>
        <v xml:space="preserve">0-0 </v>
      </c>
      <c r="I349" s="30" t="str">
        <f>IF(VLOOKUP(TRIM(A349),Rosters!C$1:C$2313,1,FALSE)=Table16[[#This Row],[Last]],"taken","AVAIL")</f>
        <v>taken</v>
      </c>
      <c r="J349" s="88" t="str">
        <f>IF(LEN(Table16[[#This Row],[Primary]]=3),SUBSTITUTE(Table16[[#This Row],[Primary]],"-",""),"")</f>
        <v>0</v>
      </c>
    </row>
    <row r="350" spans="1:10" ht="12.75" customHeight="1" x14ac:dyDescent="0.25">
      <c r="A350" s="55" t="s">
        <v>3325</v>
      </c>
      <c r="B350" s="54" t="s">
        <v>226</v>
      </c>
      <c r="C350" s="54" t="s">
        <v>4138</v>
      </c>
      <c r="D350" s="60">
        <v>6</v>
      </c>
      <c r="E350" s="60"/>
      <c r="F350" s="60">
        <v>3</v>
      </c>
      <c r="G350" s="57"/>
      <c r="H350" s="94" t="str">
        <f>Table16[[#This Row],[Remove -]]&amp;(IF(Table16[[#This Row],[Pass]]&lt;&gt;"","-",""))&amp;Table16[[#This Row],[Pass]]&amp;" "&amp;Table16[[#This Row],[PassRush*]]&amp;(IF(Table16[[#This Row],[Secondar]]&lt;&gt;"","/ "&amp;Table16[[#This Row],[Secondar]]&amp;"-"&amp;Table16[[#This Row],[Pass]],""))</f>
        <v xml:space="preserve">6-3 </v>
      </c>
      <c r="I350" s="30" t="str">
        <f>IF(VLOOKUP(TRIM(A350),Rosters!C$1:C$2313,1,FALSE)=Table16[[#This Row],[Last]],"taken","AVAIL")</f>
        <v>taken</v>
      </c>
      <c r="J350" s="88" t="str">
        <f>IF(LEN(Table16[[#This Row],[Primary]]=3),SUBSTITUTE(Table16[[#This Row],[Primary]],"-",""),"")</f>
        <v>6</v>
      </c>
    </row>
    <row r="351" spans="1:10" ht="12.75" customHeight="1" x14ac:dyDescent="0.25">
      <c r="A351" s="55" t="s">
        <v>3944</v>
      </c>
      <c r="B351" s="54" t="s">
        <v>364</v>
      </c>
      <c r="C351" s="54" t="s">
        <v>4138</v>
      </c>
      <c r="D351" s="59" t="s">
        <v>349</v>
      </c>
      <c r="E351" s="59"/>
      <c r="F351" s="60"/>
      <c r="G351" s="60"/>
      <c r="H351" s="94" t="str">
        <f>Table16[[#This Row],[Remove -]]&amp;(IF(Table16[[#This Row],[Pass]]&lt;&gt;"","-",""))&amp;Table16[[#This Row],[Pass]]&amp;" "&amp;Table16[[#This Row],[PassRush*]]&amp;(IF(Table16[[#This Row],[Secondar]]&lt;&gt;"","/ "&amp;Table16[[#This Row],[Secondar]]&amp;"-"&amp;Table16[[#This Row],[Pass]],""))</f>
        <v xml:space="preserve">00 </v>
      </c>
      <c r="I351" s="30" t="e">
        <f>IF(VLOOKUP(TRIM(A351),Rosters!C$1:C$2313,1,FALSE)=Table16[[#This Row],[Last]],"taken","AVAIL")</f>
        <v>#N/A</v>
      </c>
      <c r="J351" s="88" t="str">
        <f>IF(LEN(Table16[[#This Row],[Primary]]=3),SUBSTITUTE(Table16[[#This Row],[Primary]],"-",""),"")</f>
        <v>00</v>
      </c>
    </row>
    <row r="352" spans="1:10" ht="12.75" customHeight="1" x14ac:dyDescent="0.25">
      <c r="A352" s="55" t="s">
        <v>3953</v>
      </c>
      <c r="B352" s="54" t="s">
        <v>332</v>
      </c>
      <c r="C352" s="54" t="s">
        <v>4138</v>
      </c>
      <c r="D352" s="60">
        <v>5</v>
      </c>
      <c r="E352" s="60"/>
      <c r="F352" s="60">
        <v>4</v>
      </c>
      <c r="G352" s="57"/>
      <c r="H352" s="94" t="str">
        <f>Table16[[#This Row],[Remove -]]&amp;(IF(Table16[[#This Row],[Pass]]&lt;&gt;"","-",""))&amp;Table16[[#This Row],[Pass]]&amp;" "&amp;Table16[[#This Row],[PassRush*]]&amp;(IF(Table16[[#This Row],[Secondar]]&lt;&gt;"","/ "&amp;Table16[[#This Row],[Secondar]]&amp;"-"&amp;Table16[[#This Row],[Pass]],""))</f>
        <v xml:space="preserve">5-4 </v>
      </c>
      <c r="I352" s="30" t="str">
        <f>IF(VLOOKUP(TRIM(A352),Rosters!C$1:C$2313,1,FALSE)=Table16[[#This Row],[Last]],"taken","AVAIL")</f>
        <v>taken</v>
      </c>
      <c r="J352" s="88" t="str">
        <f>IF(LEN(Table16[[#This Row],[Primary]]=3),SUBSTITUTE(Table16[[#This Row],[Primary]],"-",""),"")</f>
        <v>5</v>
      </c>
    </row>
    <row r="353" spans="1:10" ht="12.75" customHeight="1" x14ac:dyDescent="0.25">
      <c r="A353" s="55" t="s">
        <v>785</v>
      </c>
      <c r="B353" s="54" t="s">
        <v>31</v>
      </c>
      <c r="C353" s="54" t="s">
        <v>4138</v>
      </c>
      <c r="D353" s="59" t="s">
        <v>60</v>
      </c>
      <c r="E353" s="59"/>
      <c r="F353" s="60">
        <v>9</v>
      </c>
      <c r="G353" s="60"/>
      <c r="H353" s="94" t="str">
        <f>Table16[[#This Row],[Remove -]]&amp;(IF(Table16[[#This Row],[Pass]]&lt;&gt;"","-",""))&amp;Table16[[#This Row],[Pass]]&amp;" "&amp;Table16[[#This Row],[PassRush*]]&amp;(IF(Table16[[#This Row],[Secondar]]&lt;&gt;"","/ "&amp;Table16[[#This Row],[Secondar]]&amp;"-"&amp;Table16[[#This Row],[Pass]],""))</f>
        <v xml:space="preserve">5-9 </v>
      </c>
      <c r="I353" s="30" t="str">
        <f>IF(VLOOKUP(TRIM(A353),Rosters!C$1:C$2313,1,FALSE)=Table16[[#This Row],[Last]],"taken","AVAIL")</f>
        <v>taken</v>
      </c>
      <c r="J353" s="88" t="str">
        <f>IF(LEN(Table16[[#This Row],[Primary]]=3),SUBSTITUTE(Table16[[#This Row],[Primary]],"-",""),"")</f>
        <v>5</v>
      </c>
    </row>
    <row r="354" spans="1:10" ht="12.75" customHeight="1" x14ac:dyDescent="0.25">
      <c r="A354" s="55" t="s">
        <v>3348</v>
      </c>
      <c r="B354" s="54" t="s">
        <v>529</v>
      </c>
      <c r="C354" s="54" t="s">
        <v>4138</v>
      </c>
      <c r="D354" s="59" t="s">
        <v>60</v>
      </c>
      <c r="E354" s="59"/>
      <c r="F354" s="60"/>
      <c r="G354" s="60"/>
      <c r="H354" s="94" t="str">
        <f>Table16[[#This Row],[Remove -]]&amp;(IF(Table16[[#This Row],[Pass]]&lt;&gt;"","-",""))&amp;Table16[[#This Row],[Pass]]&amp;" "&amp;Table16[[#This Row],[PassRush*]]&amp;(IF(Table16[[#This Row],[Secondar]]&lt;&gt;"","/ "&amp;Table16[[#This Row],[Secondar]]&amp;"-"&amp;Table16[[#This Row],[Pass]],""))</f>
        <v xml:space="preserve">5 </v>
      </c>
      <c r="I354" s="30" t="str">
        <f>IF(VLOOKUP(TRIM(A354),Rosters!C$1:C$2313,1,FALSE)=Table16[[#This Row],[Last]],"taken","AVAIL")</f>
        <v>taken</v>
      </c>
      <c r="J354" s="88" t="str">
        <f>IF(LEN(Table16[[#This Row],[Primary]]=3),SUBSTITUTE(Table16[[#This Row],[Primary]],"-",""),"")</f>
        <v>5</v>
      </c>
    </row>
    <row r="355" spans="1:10" ht="12.75" customHeight="1" x14ac:dyDescent="0.25">
      <c r="A355" s="55" t="s">
        <v>4139</v>
      </c>
      <c r="B355" s="54" t="s">
        <v>505</v>
      </c>
      <c r="C355" s="54" t="s">
        <v>4138</v>
      </c>
      <c r="D355" s="60">
        <v>4</v>
      </c>
      <c r="E355" s="60"/>
      <c r="F355" s="60">
        <v>4</v>
      </c>
      <c r="G355" s="57"/>
      <c r="H355" s="94" t="str">
        <f>Table16[[#This Row],[Remove -]]&amp;(IF(Table16[[#This Row],[Pass]]&lt;&gt;"","-",""))&amp;Table16[[#This Row],[Pass]]&amp;" "&amp;Table16[[#This Row],[PassRush*]]&amp;(IF(Table16[[#This Row],[Secondar]]&lt;&gt;"","/ "&amp;Table16[[#This Row],[Secondar]]&amp;"-"&amp;Table16[[#This Row],[Pass]],""))</f>
        <v xml:space="preserve">4-4 </v>
      </c>
      <c r="I355" s="30" t="str">
        <f>IF(VLOOKUP(TRIM(A355),Rosters!C$1:C$2313,1,FALSE)=Table16[[#This Row],[Last]],"taken","AVAIL")</f>
        <v>taken</v>
      </c>
      <c r="J355" s="88" t="str">
        <f>IF(LEN(Table16[[#This Row],[Primary]]=3),SUBSTITUTE(Table16[[#This Row],[Primary]],"-",""),"")</f>
        <v>4</v>
      </c>
    </row>
    <row r="356" spans="1:10" ht="12.75" customHeight="1" x14ac:dyDescent="0.25">
      <c r="A356" s="55" t="s">
        <v>3999</v>
      </c>
      <c r="B356" s="54" t="s">
        <v>125</v>
      </c>
      <c r="C356" s="54" t="s">
        <v>4138</v>
      </c>
      <c r="D356" s="59" t="s">
        <v>349</v>
      </c>
      <c r="E356" s="59"/>
      <c r="F356" s="60">
        <v>0</v>
      </c>
      <c r="G356" s="60"/>
      <c r="H356" s="94" t="str">
        <f>Table16[[#This Row],[Remove -]]&amp;(IF(Table16[[#This Row],[Pass]]&lt;&gt;"","-",""))&amp;Table16[[#This Row],[Pass]]&amp;" "&amp;Table16[[#This Row],[PassRush*]]&amp;(IF(Table16[[#This Row],[Secondar]]&lt;&gt;"","/ "&amp;Table16[[#This Row],[Secondar]]&amp;"-"&amp;Table16[[#This Row],[Pass]],""))</f>
        <v xml:space="preserve">00-0 </v>
      </c>
      <c r="I356" s="30" t="str">
        <f>IF(VLOOKUP(TRIM(A356),Rosters!C$1:C$2313,1,FALSE)=Table16[[#This Row],[Last]],"taken","AVAIL")</f>
        <v>taken</v>
      </c>
      <c r="J356" s="88" t="str">
        <f>IF(LEN(Table16[[#This Row],[Primary]]=3),SUBSTITUTE(Table16[[#This Row],[Primary]],"-",""),"")</f>
        <v>00</v>
      </c>
    </row>
    <row r="357" spans="1:10" ht="12.75" customHeight="1" x14ac:dyDescent="0.25">
      <c r="A357" s="55" t="s">
        <v>4149</v>
      </c>
      <c r="B357" s="54" t="s">
        <v>4058</v>
      </c>
      <c r="C357" s="54" t="s">
        <v>4148</v>
      </c>
      <c r="D357" s="60">
        <v>0</v>
      </c>
      <c r="E357" s="60">
        <v>4</v>
      </c>
      <c r="F357" s="60">
        <v>0</v>
      </c>
      <c r="G357" s="57"/>
      <c r="H357" s="94" t="str">
        <f>Table16[[#This Row],[Remove -]]&amp;(IF(Table16[[#This Row],[Pass]]&lt;&gt;"","-",""))&amp;Table16[[#This Row],[Pass]]&amp;" "&amp;Table16[[#This Row],[PassRush*]]&amp;(IF(Table16[[#This Row],[Secondar]]&lt;&gt;"","/ "&amp;Table16[[#This Row],[Secondar]]&amp;"-"&amp;Table16[[#This Row],[Pass]],""))</f>
        <v>0-0 / 4-0</v>
      </c>
      <c r="I357" s="30" t="str">
        <f>IF(VLOOKUP(TRIM(A357),Rosters!C$1:C$2313,1,FALSE)=Table16[[#This Row],[Last]],"taken","AVAIL")</f>
        <v>taken</v>
      </c>
      <c r="J357" s="88" t="str">
        <f>IF(LEN(Table16[[#This Row],[Primary]]=3),SUBSTITUTE(Table16[[#This Row],[Primary]],"-",""),"")</f>
        <v>0</v>
      </c>
    </row>
    <row r="358" spans="1:10" ht="12.75" customHeight="1" x14ac:dyDescent="0.25">
      <c r="A358" s="51" t="s">
        <v>4149</v>
      </c>
      <c r="B358" s="50" t="s">
        <v>4058</v>
      </c>
      <c r="C358" s="50" t="s">
        <v>4148</v>
      </c>
      <c r="D358" s="53">
        <v>0</v>
      </c>
      <c r="E358" s="53"/>
      <c r="F358" s="53">
        <v>0</v>
      </c>
      <c r="G358" s="52"/>
      <c r="H358" s="95" t="str">
        <f>Table16[[#This Row],[Remove -]]&amp;(IF(Table16[[#This Row],[Pass]]&lt;&gt;"","-",""))&amp;Table16[[#This Row],[Pass]]&amp;" "&amp;Table16[[#This Row],[PassRush*]]&amp;(IF(Table16[[#This Row],[Secondar]]&lt;&gt;"","/ "&amp;Table16[[#This Row],[Secondar]]&amp;"-"&amp;Table16[[#This Row],[Pass]],""))</f>
        <v xml:space="preserve">0-0 </v>
      </c>
      <c r="I358" s="30" t="str">
        <f>IF(VLOOKUP(TRIM(A358),Rosters!C$1:C$2313,1,FALSE)=Table16[[#This Row],[Last]],"taken","AVAIL")</f>
        <v>taken</v>
      </c>
      <c r="J358" s="88" t="str">
        <f>IF(LEN(Table16[[#This Row],[Primary]]=3),SUBSTITUTE(Table16[[#This Row],[Primary]],"-",""),"")</f>
        <v>0</v>
      </c>
    </row>
    <row r="359" spans="1:10" ht="12.75" customHeight="1" x14ac:dyDescent="0.25">
      <c r="A359" s="55" t="s">
        <v>1957</v>
      </c>
      <c r="B359" s="54" t="s">
        <v>171</v>
      </c>
      <c r="C359" s="54" t="s">
        <v>4148</v>
      </c>
      <c r="D359" s="59" t="s">
        <v>328</v>
      </c>
      <c r="E359" s="59"/>
      <c r="F359" s="60"/>
      <c r="G359" s="60"/>
      <c r="H359" s="94" t="str">
        <f>Table16[[#This Row],[Remove -]]&amp;(IF(Table16[[#This Row],[Pass]]&lt;&gt;"","-",""))&amp;Table16[[#This Row],[Pass]]&amp;" "&amp;Table16[[#This Row],[PassRush*]]&amp;(IF(Table16[[#This Row],[Secondar]]&lt;&gt;"","/ "&amp;Table16[[#This Row],[Secondar]]&amp;"-"&amp;Table16[[#This Row],[Pass]],""))</f>
        <v xml:space="preserve">4 </v>
      </c>
      <c r="I359" s="30" t="str">
        <f>IF(VLOOKUP(TRIM(A359),Rosters!C$1:C$2313,1,FALSE)=Table16[[#This Row],[Last]],"taken","AVAIL")</f>
        <v>taken</v>
      </c>
      <c r="J359" s="88" t="str">
        <f>IF(LEN(Table16[[#This Row],[Primary]]=3),SUBSTITUTE(Table16[[#This Row],[Primary]],"-",""),"")</f>
        <v>4</v>
      </c>
    </row>
    <row r="360" spans="1:10" ht="12.75" customHeight="1" x14ac:dyDescent="0.25">
      <c r="A360" s="55" t="s">
        <v>3440</v>
      </c>
      <c r="B360" s="54" t="s">
        <v>193</v>
      </c>
      <c r="C360" s="54" t="s">
        <v>4148</v>
      </c>
      <c r="D360" s="57"/>
      <c r="E360" s="57"/>
      <c r="F360" s="57"/>
      <c r="G360" s="57"/>
      <c r="H360" s="94" t="str">
        <f>Table16[[#This Row],[Remove -]]&amp;(IF(Table16[[#This Row],[Pass]]&lt;&gt;"","-",""))&amp;Table16[[#This Row],[Pass]]&amp;" "&amp;Table16[[#This Row],[PassRush*]]&amp;(IF(Table16[[#This Row],[Secondar]]&lt;&gt;"","/ "&amp;Table16[[#This Row],[Secondar]]&amp;"-"&amp;Table16[[#This Row],[Pass]],""))</f>
        <v xml:space="preserve"> </v>
      </c>
      <c r="I360" s="30" t="str">
        <f>IF(VLOOKUP(TRIM(A360),Rosters!C$1:C$2313,1,FALSE)=Table16[[#This Row],[Last]],"taken","AVAIL")</f>
        <v>taken</v>
      </c>
      <c r="J360" s="88" t="str">
        <f>IF(LEN(Table16[[#This Row],[Primary]]=3),SUBSTITUTE(Table16[[#This Row],[Primary]],"-",""),"")</f>
        <v/>
      </c>
    </row>
    <row r="361" spans="1:10" ht="12.75" customHeight="1" x14ac:dyDescent="0.25">
      <c r="A361" s="55" t="s">
        <v>611</v>
      </c>
      <c r="B361" s="54" t="s">
        <v>331</v>
      </c>
      <c r="C361" s="54" t="s">
        <v>4148</v>
      </c>
      <c r="D361" s="59" t="s">
        <v>365</v>
      </c>
      <c r="E361" s="59"/>
      <c r="F361" s="60">
        <v>0</v>
      </c>
      <c r="G361" s="60"/>
      <c r="H361" s="94" t="str">
        <f>Table16[[#This Row],[Remove -]]&amp;(IF(Table16[[#This Row],[Pass]]&lt;&gt;"","-",""))&amp;Table16[[#This Row],[Pass]]&amp;" "&amp;Table16[[#This Row],[PassRush*]]&amp;(IF(Table16[[#This Row],[Secondar]]&lt;&gt;"","/ "&amp;Table16[[#This Row],[Secondar]]&amp;"-"&amp;Table16[[#This Row],[Pass]],""))</f>
        <v xml:space="preserve">0-0 </v>
      </c>
      <c r="I361" s="30" t="str">
        <f>IF(VLOOKUP(TRIM(A361),Rosters!C$1:C$2313,1,FALSE)=Table16[[#This Row],[Last]],"taken","AVAIL")</f>
        <v>taken</v>
      </c>
      <c r="J361" s="88" t="str">
        <f>IF(LEN(Table16[[#This Row],[Primary]]=3),SUBSTITUTE(Table16[[#This Row],[Primary]],"-",""),"")</f>
        <v>0</v>
      </c>
    </row>
    <row r="362" spans="1:10" ht="12.75" customHeight="1" x14ac:dyDescent="0.25">
      <c r="A362" s="55" t="s">
        <v>4153</v>
      </c>
      <c r="B362" s="54" t="s">
        <v>387</v>
      </c>
      <c r="C362" s="54" t="s">
        <v>4148</v>
      </c>
      <c r="D362" s="59" t="s">
        <v>349</v>
      </c>
      <c r="E362" s="59"/>
      <c r="F362" s="60">
        <v>0</v>
      </c>
      <c r="G362" s="60"/>
      <c r="H362" s="94" t="str">
        <f>Table16[[#This Row],[Remove -]]&amp;(IF(Table16[[#This Row],[Pass]]&lt;&gt;"","-",""))&amp;Table16[[#This Row],[Pass]]&amp;" "&amp;Table16[[#This Row],[PassRush*]]&amp;(IF(Table16[[#This Row],[Secondar]]&lt;&gt;"","/ "&amp;Table16[[#This Row],[Secondar]]&amp;"-"&amp;Table16[[#This Row],[Pass]],""))</f>
        <v xml:space="preserve">00-0 </v>
      </c>
      <c r="I362" s="30" t="str">
        <f>IF(VLOOKUP(TRIM(A362),Rosters!C$1:C$2313,1,FALSE)=Table16[[#This Row],[Last]],"taken","AVAIL")</f>
        <v>taken</v>
      </c>
      <c r="J362" s="88" t="str">
        <f>IF(LEN(Table16[[#This Row],[Primary]]=3),SUBSTITUTE(Table16[[#This Row],[Primary]],"-",""),"")</f>
        <v>00</v>
      </c>
    </row>
    <row r="363" spans="1:10" ht="12.75" customHeight="1" x14ac:dyDescent="0.25">
      <c r="A363" s="55" t="s">
        <v>3088</v>
      </c>
      <c r="B363" s="54" t="s">
        <v>368</v>
      </c>
      <c r="C363" s="54" t="s">
        <v>4148</v>
      </c>
      <c r="D363" s="59" t="s">
        <v>303</v>
      </c>
      <c r="E363" s="59"/>
      <c r="F363" s="60"/>
      <c r="G363" s="60"/>
      <c r="H363" s="94" t="str">
        <f>Table16[[#This Row],[Remove -]]&amp;(IF(Table16[[#This Row],[Pass]]&lt;&gt;"","-",""))&amp;Table16[[#This Row],[Pass]]&amp;" "&amp;Table16[[#This Row],[PassRush*]]&amp;(IF(Table16[[#This Row],[Secondar]]&lt;&gt;"","/ "&amp;Table16[[#This Row],[Secondar]]&amp;"-"&amp;Table16[[#This Row],[Pass]],""))</f>
        <v xml:space="preserve">66 </v>
      </c>
      <c r="I363" s="30" t="str">
        <f>IF(VLOOKUP(TRIM(A363),Rosters!C$1:C$2313,1,FALSE)=Table16[[#This Row],[Last]],"taken","AVAIL")</f>
        <v>taken</v>
      </c>
      <c r="J363" s="88" t="str">
        <f>IF(LEN(Table16[[#This Row],[Primary]]=3),SUBSTITUTE(Table16[[#This Row],[Primary]],"-",""),"")</f>
        <v>66</v>
      </c>
    </row>
    <row r="364" spans="1:10" ht="12.75" customHeight="1" x14ac:dyDescent="0.25">
      <c r="A364" s="55" t="s">
        <v>1967</v>
      </c>
      <c r="B364" s="54" t="s">
        <v>366</v>
      </c>
      <c r="C364" s="54" t="s">
        <v>4148</v>
      </c>
      <c r="D364" s="59" t="s">
        <v>225</v>
      </c>
      <c r="E364" s="59"/>
      <c r="F364" s="60"/>
      <c r="G364" s="60"/>
      <c r="H364" s="94" t="str">
        <f>Table16[[#This Row],[Remove -]]&amp;(IF(Table16[[#This Row],[Pass]]&lt;&gt;"","-",""))&amp;Table16[[#This Row],[Pass]]&amp;" "&amp;Table16[[#This Row],[PassRush*]]&amp;(IF(Table16[[#This Row],[Secondar]]&lt;&gt;"","/ "&amp;Table16[[#This Row],[Secondar]]&amp;"-"&amp;Table16[[#This Row],[Pass]],""))</f>
        <v xml:space="preserve">45 </v>
      </c>
      <c r="I364" s="30" t="str">
        <f>IF(VLOOKUP(TRIM(A364),Rosters!C$1:C$2313,1,FALSE)=Table16[[#This Row],[Last]],"taken","AVAIL")</f>
        <v>taken</v>
      </c>
      <c r="J364" s="88" t="str">
        <f>IF(LEN(Table16[[#This Row],[Primary]]=3),SUBSTITUTE(Table16[[#This Row],[Primary]],"-",""),"")</f>
        <v>45</v>
      </c>
    </row>
    <row r="365" spans="1:10" ht="12.75" customHeight="1" x14ac:dyDescent="0.25">
      <c r="A365" s="51" t="s">
        <v>916</v>
      </c>
      <c r="B365" s="50" t="s">
        <v>344</v>
      </c>
      <c r="C365" s="50" t="s">
        <v>4148</v>
      </c>
      <c r="D365" s="53">
        <v>0</v>
      </c>
      <c r="E365" s="53"/>
      <c r="F365" s="53">
        <v>4</v>
      </c>
      <c r="G365" s="52"/>
      <c r="H365" s="95" t="str">
        <f>Table16[[#This Row],[Remove -]]&amp;(IF(Table16[[#This Row],[Pass]]&lt;&gt;"","-",""))&amp;Table16[[#This Row],[Pass]]&amp;" "&amp;Table16[[#This Row],[PassRush*]]&amp;(IF(Table16[[#This Row],[Secondar]]&lt;&gt;"","/ "&amp;Table16[[#This Row],[Secondar]]&amp;"-"&amp;Table16[[#This Row],[Pass]],""))</f>
        <v xml:space="preserve">0-4 </v>
      </c>
      <c r="I365" s="30" t="str">
        <f>IF(VLOOKUP(TRIM(A365),Rosters!C$1:C$2313,1,FALSE)=Table16[[#This Row],[Last]],"taken","AVAIL")</f>
        <v>taken</v>
      </c>
      <c r="J365" s="88" t="str">
        <f>IF(LEN(Table16[[#This Row],[Primary]]=3),SUBSTITUTE(Table16[[#This Row],[Primary]],"-",""),"")</f>
        <v>0</v>
      </c>
    </row>
    <row r="366" spans="1:10" ht="12.75" customHeight="1" x14ac:dyDescent="0.25">
      <c r="A366" s="55" t="s">
        <v>4154</v>
      </c>
      <c r="B366" s="54" t="s">
        <v>4043</v>
      </c>
      <c r="C366" s="54" t="s">
        <v>4148</v>
      </c>
      <c r="D366" s="59" t="s">
        <v>365</v>
      </c>
      <c r="E366" s="59"/>
      <c r="F366" s="60">
        <v>0</v>
      </c>
      <c r="G366" s="60"/>
      <c r="H366" s="94" t="str">
        <f>Table16[[#This Row],[Remove -]]&amp;(IF(Table16[[#This Row],[Pass]]&lt;&gt;"","-",""))&amp;Table16[[#This Row],[Pass]]&amp;" "&amp;Table16[[#This Row],[PassRush*]]&amp;(IF(Table16[[#This Row],[Secondar]]&lt;&gt;"","/ "&amp;Table16[[#This Row],[Secondar]]&amp;"-"&amp;Table16[[#This Row],[Pass]],""))</f>
        <v xml:space="preserve">0-0 </v>
      </c>
      <c r="I366" s="30" t="e">
        <f>IF(VLOOKUP(TRIM(A366),Rosters!C$1:C$2313,1,FALSE)=Table16[[#This Row],[Last]],"taken","AVAIL")</f>
        <v>#N/A</v>
      </c>
      <c r="J366" s="88" t="str">
        <f>IF(LEN(Table16[[#This Row],[Primary]]=3),SUBSTITUTE(Table16[[#This Row],[Primary]],"-",""),"")</f>
        <v>0</v>
      </c>
    </row>
    <row r="367" spans="1:10" ht="12.75" customHeight="1" x14ac:dyDescent="0.25">
      <c r="A367" s="55" t="s">
        <v>1785</v>
      </c>
      <c r="B367" s="54" t="s">
        <v>283</v>
      </c>
      <c r="C367" s="54" t="s">
        <v>4148</v>
      </c>
      <c r="D367" s="57"/>
      <c r="E367" s="57"/>
      <c r="F367" s="57"/>
      <c r="G367" s="57"/>
      <c r="H367" s="94" t="str">
        <f>Table16[[#This Row],[Remove -]]&amp;(IF(Table16[[#This Row],[Pass]]&lt;&gt;"","-",""))&amp;Table16[[#This Row],[Pass]]&amp;" "&amp;Table16[[#This Row],[PassRush*]]&amp;(IF(Table16[[#This Row],[Secondar]]&lt;&gt;"","/ "&amp;Table16[[#This Row],[Secondar]]&amp;"-"&amp;Table16[[#This Row],[Pass]],""))</f>
        <v xml:space="preserve"> </v>
      </c>
      <c r="I367" s="30" t="str">
        <f>IF(VLOOKUP(TRIM(A367),Rosters!C$1:C$2313,1,FALSE)=Table16[[#This Row],[Last]],"taken","AVAIL")</f>
        <v>taken</v>
      </c>
      <c r="J367" s="88" t="str">
        <f>IF(LEN(Table16[[#This Row],[Primary]]=3),SUBSTITUTE(Table16[[#This Row],[Primary]],"-",""),"")</f>
        <v/>
      </c>
    </row>
    <row r="368" spans="1:10" ht="12.75" customHeight="1" x14ac:dyDescent="0.25">
      <c r="A368" s="55" t="s">
        <v>3094</v>
      </c>
      <c r="B368" s="54" t="s">
        <v>364</v>
      </c>
      <c r="C368" s="54" t="s">
        <v>4148</v>
      </c>
      <c r="D368" s="59" t="s">
        <v>349</v>
      </c>
      <c r="E368" s="59"/>
      <c r="F368" s="60"/>
      <c r="G368" s="60"/>
      <c r="H368" s="94" t="str">
        <f>Table16[[#This Row],[Remove -]]&amp;(IF(Table16[[#This Row],[Pass]]&lt;&gt;"","-",""))&amp;Table16[[#This Row],[Pass]]&amp;" "&amp;Table16[[#This Row],[PassRush*]]&amp;(IF(Table16[[#This Row],[Secondar]]&lt;&gt;"","/ "&amp;Table16[[#This Row],[Secondar]]&amp;"-"&amp;Table16[[#This Row],[Pass]],""))</f>
        <v xml:space="preserve">00 </v>
      </c>
      <c r="I368" s="30" t="e">
        <f>IF(VLOOKUP(TRIM(A368),Rosters!C$1:C$2313,1,FALSE)=Table16[[#This Row],[Last]],"taken","AVAIL")</f>
        <v>#N/A</v>
      </c>
      <c r="J368" s="88" t="str">
        <f>IF(LEN(Table16[[#This Row],[Primary]]=3),SUBSTITUTE(Table16[[#This Row],[Primary]],"-",""),"")</f>
        <v>00</v>
      </c>
    </row>
    <row r="369" spans="1:10" ht="12.75" customHeight="1" x14ac:dyDescent="0.25">
      <c r="A369" s="55" t="s">
        <v>1029</v>
      </c>
      <c r="B369" s="54" t="s">
        <v>4041</v>
      </c>
      <c r="C369" s="54" t="s">
        <v>4148</v>
      </c>
      <c r="D369" s="57"/>
      <c r="E369" s="57"/>
      <c r="F369" s="57"/>
      <c r="G369" s="57"/>
      <c r="H369" s="94" t="str">
        <f>Table16[[#This Row],[Remove -]]&amp;(IF(Table16[[#This Row],[Pass]]&lt;&gt;"","-",""))&amp;Table16[[#This Row],[Pass]]&amp;" "&amp;Table16[[#This Row],[PassRush*]]&amp;(IF(Table16[[#This Row],[Secondar]]&lt;&gt;"","/ "&amp;Table16[[#This Row],[Secondar]]&amp;"-"&amp;Table16[[#This Row],[Pass]],""))</f>
        <v xml:space="preserve"> </v>
      </c>
      <c r="I369" s="30" t="str">
        <f>IF(VLOOKUP(TRIM(A369),Rosters!C$1:C$2313,1,FALSE)=Table16[[#This Row],[Last]],"taken","AVAIL")</f>
        <v>taken</v>
      </c>
      <c r="J369" s="88" t="str">
        <f>IF(LEN(Table16[[#This Row],[Primary]]=3),SUBSTITUTE(Table16[[#This Row],[Primary]],"-",""),"")</f>
        <v/>
      </c>
    </row>
    <row r="370" spans="1:10" ht="12.75" customHeight="1" x14ac:dyDescent="0.25">
      <c r="A370" s="55" t="s">
        <v>4152</v>
      </c>
      <c r="B370" s="54" t="s">
        <v>193</v>
      </c>
      <c r="C370" s="54" t="s">
        <v>4148</v>
      </c>
      <c r="D370" s="57"/>
      <c r="E370" s="57"/>
      <c r="F370" s="57"/>
      <c r="G370" s="57"/>
      <c r="H370" s="94" t="str">
        <f>Table16[[#This Row],[Remove -]]&amp;(IF(Table16[[#This Row],[Pass]]&lt;&gt;"","-",""))&amp;Table16[[#This Row],[Pass]]&amp;" "&amp;Table16[[#This Row],[PassRush*]]&amp;(IF(Table16[[#This Row],[Secondar]]&lt;&gt;"","/ "&amp;Table16[[#This Row],[Secondar]]&amp;"-"&amp;Table16[[#This Row],[Pass]],""))</f>
        <v xml:space="preserve"> </v>
      </c>
      <c r="I370" s="30" t="str">
        <f>IF(VLOOKUP(TRIM(A370),Rosters!C$1:C$2313,1,FALSE)=Table16[[#This Row],[Last]],"taken","AVAIL")</f>
        <v>taken</v>
      </c>
      <c r="J370" s="88" t="str">
        <f>IF(LEN(Table16[[#This Row],[Primary]]=3),SUBSTITUTE(Table16[[#This Row],[Primary]],"-",""),"")</f>
        <v/>
      </c>
    </row>
    <row r="371" spans="1:10" ht="12.75" customHeight="1" x14ac:dyDescent="0.25">
      <c r="A371" s="55" t="s">
        <v>1312</v>
      </c>
      <c r="B371" s="54" t="s">
        <v>235</v>
      </c>
      <c r="C371" s="54" t="s">
        <v>4148</v>
      </c>
      <c r="D371" s="59" t="s">
        <v>479</v>
      </c>
      <c r="E371" s="59"/>
      <c r="F371" s="60">
        <v>3</v>
      </c>
      <c r="G371" s="60"/>
      <c r="H371" s="94" t="str">
        <f>Table16[[#This Row],[Remove -]]&amp;(IF(Table16[[#This Row],[Pass]]&lt;&gt;"","-",""))&amp;Table16[[#This Row],[Pass]]&amp;" "&amp;Table16[[#This Row],[PassRush*]]&amp;(IF(Table16[[#This Row],[Secondar]]&lt;&gt;"","/ "&amp;Table16[[#This Row],[Secondar]]&amp;"-"&amp;Table16[[#This Row],[Pass]],""))</f>
        <v xml:space="preserve">40-3 </v>
      </c>
      <c r="I371" s="30" t="str">
        <f>IF(VLOOKUP(TRIM(A371),Rosters!C$1:C$2313,1,FALSE)=Table16[[#This Row],[Last]],"taken","AVAIL")</f>
        <v>taken</v>
      </c>
      <c r="J371" s="88" t="str">
        <f>IF(LEN(Table16[[#This Row],[Primary]]=3),SUBSTITUTE(Table16[[#This Row],[Primary]],"-",""),"")</f>
        <v>40</v>
      </c>
    </row>
    <row r="372" spans="1:10" ht="12.75" customHeight="1" x14ac:dyDescent="0.25">
      <c r="A372" s="55" t="s">
        <v>3521</v>
      </c>
      <c r="B372" s="54" t="s">
        <v>16</v>
      </c>
      <c r="C372" s="54" t="s">
        <v>4148</v>
      </c>
      <c r="D372" s="60">
        <v>0</v>
      </c>
      <c r="E372" s="60"/>
      <c r="F372" s="60">
        <v>0</v>
      </c>
      <c r="G372" s="57"/>
      <c r="H372" s="94" t="str">
        <f>Table16[[#This Row],[Remove -]]&amp;(IF(Table16[[#This Row],[Pass]]&lt;&gt;"","-",""))&amp;Table16[[#This Row],[Pass]]&amp;" "&amp;Table16[[#This Row],[PassRush*]]&amp;(IF(Table16[[#This Row],[Secondar]]&lt;&gt;"","/ "&amp;Table16[[#This Row],[Secondar]]&amp;"-"&amp;Table16[[#This Row],[Pass]],""))</f>
        <v xml:space="preserve">0-0 </v>
      </c>
      <c r="I372" s="30" t="str">
        <f>IF(VLOOKUP(TRIM(A372),Rosters!C$1:C$2313,1,FALSE)=Table16[[#This Row],[Last]],"taken","AVAIL")</f>
        <v>taken</v>
      </c>
      <c r="J372" s="88" t="str">
        <f>IF(LEN(Table16[[#This Row],[Primary]]=3),SUBSTITUTE(Table16[[#This Row],[Primary]],"-",""),"")</f>
        <v>0</v>
      </c>
    </row>
    <row r="373" spans="1:10" ht="12.75" customHeight="1" x14ac:dyDescent="0.25">
      <c r="A373" s="47" t="s">
        <v>3527</v>
      </c>
      <c r="B373" s="46" t="s">
        <v>4047</v>
      </c>
      <c r="C373" s="46" t="s">
        <v>4148</v>
      </c>
      <c r="D373" s="49">
        <v>4</v>
      </c>
      <c r="E373" s="49"/>
      <c r="F373" s="49">
        <v>0</v>
      </c>
      <c r="G373" s="48"/>
      <c r="H373" s="96" t="str">
        <f>Table16[[#This Row],[Remove -]]&amp;(IF(Table16[[#This Row],[Pass]]&lt;&gt;"","-",""))&amp;Table16[[#This Row],[Pass]]&amp;" "&amp;Table16[[#This Row],[PassRush*]]&amp;(IF(Table16[[#This Row],[Secondar]]&lt;&gt;"","/ "&amp;Table16[[#This Row],[Secondar]]&amp;"-"&amp;Table16[[#This Row],[Pass]],""))</f>
        <v xml:space="preserve">4-0 </v>
      </c>
      <c r="I373" s="30" t="str">
        <f>IF(VLOOKUP(TRIM(A373),Rosters!C$1:C$2313,1,FALSE)=Table16[[#This Row],[Last]],"taken","AVAIL")</f>
        <v>taken</v>
      </c>
      <c r="J373" s="88" t="str">
        <f>IF(LEN(Table16[[#This Row],[Primary]]=3),SUBSTITUTE(Table16[[#This Row],[Primary]],"-",""),"")</f>
        <v>4</v>
      </c>
    </row>
    <row r="374" spans="1:10" ht="12.75" customHeight="1" x14ac:dyDescent="0.25">
      <c r="A374" s="55" t="s">
        <v>1509</v>
      </c>
      <c r="B374" s="54" t="s">
        <v>505</v>
      </c>
      <c r="C374" s="54" t="s">
        <v>4148</v>
      </c>
      <c r="D374" s="59" t="s">
        <v>328</v>
      </c>
      <c r="E374" s="59"/>
      <c r="F374" s="60">
        <v>0</v>
      </c>
      <c r="G374" s="60"/>
      <c r="H374" s="94" t="str">
        <f>Table16[[#This Row],[Remove -]]&amp;(IF(Table16[[#This Row],[Pass]]&lt;&gt;"","-",""))&amp;Table16[[#This Row],[Pass]]&amp;" "&amp;Table16[[#This Row],[PassRush*]]&amp;(IF(Table16[[#This Row],[Secondar]]&lt;&gt;"","/ "&amp;Table16[[#This Row],[Secondar]]&amp;"-"&amp;Table16[[#This Row],[Pass]],""))</f>
        <v xml:space="preserve">4-0 </v>
      </c>
      <c r="I374" s="30" t="str">
        <f>IF(VLOOKUP(TRIM(A374),Rosters!C$1:C$2313,1,FALSE)=Table16[[#This Row],[Last]],"taken","AVAIL")</f>
        <v>taken</v>
      </c>
      <c r="J374" s="88" t="str">
        <f>IF(LEN(Table16[[#This Row],[Primary]]=3),SUBSTITUTE(Table16[[#This Row],[Primary]],"-",""),"")</f>
        <v>4</v>
      </c>
    </row>
    <row r="375" spans="1:10" ht="0.95" customHeight="1" x14ac:dyDescent="0.25">
      <c r="A375" s="55" t="s">
        <v>838</v>
      </c>
      <c r="B375" s="54" t="s">
        <v>228</v>
      </c>
      <c r="C375" s="54" t="s">
        <v>4148</v>
      </c>
      <c r="D375" s="59" t="s">
        <v>328</v>
      </c>
      <c r="E375" s="59"/>
      <c r="F375" s="60">
        <v>0</v>
      </c>
      <c r="G375" s="60"/>
      <c r="H375" s="94" t="str">
        <f>Table16[[#This Row],[Remove -]]&amp;(IF(Table16[[#This Row],[Pass]]&lt;&gt;"","-",""))&amp;Table16[[#This Row],[Pass]]&amp;" "&amp;Table16[[#This Row],[PassRush*]]&amp;(IF(Table16[[#This Row],[Secondar]]&lt;&gt;"","/ "&amp;Table16[[#This Row],[Secondar]]&amp;"-"&amp;Table16[[#This Row],[Pass]],""))</f>
        <v xml:space="preserve">4-0 </v>
      </c>
      <c r="I375" s="30" t="str">
        <f>IF(VLOOKUP(TRIM(A375),Rosters!C$1:C$2313,1,FALSE)=Table16[[#This Row],[Last]],"taken","AVAIL")</f>
        <v>taken</v>
      </c>
      <c r="J375" s="88" t="str">
        <f>IF(LEN(Table16[[#This Row],[Primary]]=3),SUBSTITUTE(Table16[[#This Row],[Primary]],"-",""),"")</f>
        <v>4</v>
      </c>
    </row>
    <row r="376" spans="1:10" ht="12.75" customHeight="1" x14ac:dyDescent="0.25">
      <c r="A376" s="55" t="s">
        <v>4155</v>
      </c>
      <c r="B376" s="54" t="s">
        <v>387</v>
      </c>
      <c r="C376" s="54" t="s">
        <v>4148</v>
      </c>
      <c r="D376" s="59" t="s">
        <v>349</v>
      </c>
      <c r="E376" s="59"/>
      <c r="F376" s="60">
        <v>2</v>
      </c>
      <c r="G376" s="60"/>
      <c r="H376" s="94" t="str">
        <f>Table16[[#This Row],[Remove -]]&amp;(IF(Table16[[#This Row],[Pass]]&lt;&gt;"","-",""))&amp;Table16[[#This Row],[Pass]]&amp;" "&amp;Table16[[#This Row],[PassRush*]]&amp;(IF(Table16[[#This Row],[Secondar]]&lt;&gt;"","/ "&amp;Table16[[#This Row],[Secondar]]&amp;"-"&amp;Table16[[#This Row],[Pass]],""))</f>
        <v xml:space="preserve">00-2 </v>
      </c>
      <c r="I376" s="30" t="str">
        <f>IF(VLOOKUP(TRIM(A376),Rosters!C$1:C$2313,1,FALSE)=Table16[[#This Row],[Last]],"taken","AVAIL")</f>
        <v>taken</v>
      </c>
      <c r="J376" s="88" t="str">
        <f>IF(LEN(Table16[[#This Row],[Primary]]=3),SUBSTITUTE(Table16[[#This Row],[Primary]],"-",""),"")</f>
        <v>00</v>
      </c>
    </row>
    <row r="377" spans="1:10" ht="12.75" customHeight="1" x14ac:dyDescent="0.25">
      <c r="A377" s="55" t="s">
        <v>2072</v>
      </c>
      <c r="B377" s="54" t="s">
        <v>4500</v>
      </c>
      <c r="C377" s="54" t="s">
        <v>4148</v>
      </c>
      <c r="D377" s="57"/>
      <c r="E377" s="57"/>
      <c r="F377" s="57"/>
      <c r="G377" s="57"/>
      <c r="H377" s="94" t="str">
        <f>Table16[[#This Row],[Remove -]]&amp;(IF(Table16[[#This Row],[Pass]]&lt;&gt;"","-",""))&amp;Table16[[#This Row],[Pass]]&amp;" "&amp;Table16[[#This Row],[PassRush*]]&amp;(IF(Table16[[#This Row],[Secondar]]&lt;&gt;"","/ "&amp;Table16[[#This Row],[Secondar]]&amp;"-"&amp;Table16[[#This Row],[Pass]],""))</f>
        <v xml:space="preserve"> </v>
      </c>
      <c r="I377" s="30" t="str">
        <f>IF(VLOOKUP(TRIM(A377),Rosters!C$1:C$2313,1,FALSE)=Table16[[#This Row],[Last]],"taken","AVAIL")</f>
        <v>taken</v>
      </c>
      <c r="J377" s="88" t="str">
        <f>IF(LEN(Table16[[#This Row],[Primary]]=3),SUBSTITUTE(Table16[[#This Row],[Primary]],"-",""),"")</f>
        <v/>
      </c>
    </row>
    <row r="378" spans="1:10" ht="12.75" customHeight="1" x14ac:dyDescent="0.25">
      <c r="A378" s="55" t="s">
        <v>2656</v>
      </c>
      <c r="B378" s="54" t="s">
        <v>125</v>
      </c>
      <c r="C378" s="54" t="s">
        <v>4148</v>
      </c>
      <c r="D378" s="59" t="s">
        <v>349</v>
      </c>
      <c r="E378" s="59"/>
      <c r="F378" s="60">
        <v>4</v>
      </c>
      <c r="G378" s="60"/>
      <c r="H378" s="94" t="str">
        <f>Table16[[#This Row],[Remove -]]&amp;(IF(Table16[[#This Row],[Pass]]&lt;&gt;"","-",""))&amp;Table16[[#This Row],[Pass]]&amp;" "&amp;Table16[[#This Row],[PassRush*]]&amp;(IF(Table16[[#This Row],[Secondar]]&lt;&gt;"","/ "&amp;Table16[[#This Row],[Secondar]]&amp;"-"&amp;Table16[[#This Row],[Pass]],""))</f>
        <v xml:space="preserve">00-4 </v>
      </c>
      <c r="I378" s="30" t="str">
        <f>IF(VLOOKUP(TRIM(A378),Rosters!C$1:C$2313,1,FALSE)=Table16[[#This Row],[Last]],"taken","AVAIL")</f>
        <v>taken</v>
      </c>
      <c r="J378" s="88" t="str">
        <f>IF(LEN(Table16[[#This Row],[Primary]]=3),SUBSTITUTE(Table16[[#This Row],[Primary]],"-",""),"")</f>
        <v>00</v>
      </c>
    </row>
    <row r="379" spans="1:10" ht="12.75" customHeight="1" x14ac:dyDescent="0.25">
      <c r="A379" s="55" t="s">
        <v>3598</v>
      </c>
      <c r="B379" s="54" t="s">
        <v>193</v>
      </c>
      <c r="C379" s="54" t="s">
        <v>4148</v>
      </c>
      <c r="D379" s="57"/>
      <c r="E379" s="57"/>
      <c r="F379" s="57"/>
      <c r="G379" s="57"/>
      <c r="H379" s="94" t="str">
        <f>Table16[[#This Row],[Remove -]]&amp;(IF(Table16[[#This Row],[Pass]]&lt;&gt;"","-",""))&amp;Table16[[#This Row],[Pass]]&amp;" "&amp;Table16[[#This Row],[PassRush*]]&amp;(IF(Table16[[#This Row],[Secondar]]&lt;&gt;"","/ "&amp;Table16[[#This Row],[Secondar]]&amp;"-"&amp;Table16[[#This Row],[Pass]],""))</f>
        <v xml:space="preserve"> </v>
      </c>
      <c r="I379" s="30" t="e">
        <f>IF(VLOOKUP(TRIM(A379),Rosters!C$1:C$2313,1,FALSE)=Table16[[#This Row],[Last]],"taken","AVAIL")</f>
        <v>#N/A</v>
      </c>
      <c r="J379" s="88" t="str">
        <f>IF(LEN(Table16[[#This Row],[Primary]]=3),SUBSTITUTE(Table16[[#This Row],[Primary]],"-",""),"")</f>
        <v/>
      </c>
    </row>
    <row r="380" spans="1:10" ht="12.75" customHeight="1" x14ac:dyDescent="0.25">
      <c r="A380" s="55" t="s">
        <v>688</v>
      </c>
      <c r="B380" s="54" t="s">
        <v>236</v>
      </c>
      <c r="C380" s="54" t="s">
        <v>4148</v>
      </c>
      <c r="D380" s="57"/>
      <c r="E380" s="57"/>
      <c r="F380" s="57"/>
      <c r="G380" s="57"/>
      <c r="H380" s="94" t="str">
        <f>Table16[[#This Row],[Remove -]]&amp;(IF(Table16[[#This Row],[Pass]]&lt;&gt;"","-",""))&amp;Table16[[#This Row],[Pass]]&amp;" "&amp;Table16[[#This Row],[PassRush*]]&amp;(IF(Table16[[#This Row],[Secondar]]&lt;&gt;"","/ "&amp;Table16[[#This Row],[Secondar]]&amp;"-"&amp;Table16[[#This Row],[Pass]],""))</f>
        <v xml:space="preserve"> </v>
      </c>
      <c r="I380" s="30" t="str">
        <f>IF(VLOOKUP(TRIM(A380),Rosters!C$1:C$2313,1,FALSE)=Table16[[#This Row],[Last]],"taken","AVAIL")</f>
        <v>taken</v>
      </c>
      <c r="J380" s="88" t="str">
        <f>IF(LEN(Table16[[#This Row],[Primary]]=3),SUBSTITUTE(Table16[[#This Row],[Primary]],"-",""),"")</f>
        <v/>
      </c>
    </row>
    <row r="381" spans="1:10" ht="12.75" customHeight="1" x14ac:dyDescent="0.25">
      <c r="A381" s="55" t="s">
        <v>1418</v>
      </c>
      <c r="B381" s="54" t="s">
        <v>228</v>
      </c>
      <c r="C381" s="54" t="s">
        <v>4148</v>
      </c>
      <c r="D381" s="60">
        <v>4</v>
      </c>
      <c r="E381" s="60"/>
      <c r="F381" s="60">
        <v>4</v>
      </c>
      <c r="G381" s="57"/>
      <c r="H381" s="94" t="str">
        <f>Table16[[#This Row],[Remove -]]&amp;(IF(Table16[[#This Row],[Pass]]&lt;&gt;"","-",""))&amp;Table16[[#This Row],[Pass]]&amp;" "&amp;Table16[[#This Row],[PassRush*]]&amp;(IF(Table16[[#This Row],[Secondar]]&lt;&gt;"","/ "&amp;Table16[[#This Row],[Secondar]]&amp;"-"&amp;Table16[[#This Row],[Pass]],""))</f>
        <v xml:space="preserve">4-4 </v>
      </c>
      <c r="I381" s="30" t="str">
        <f>IF(VLOOKUP(TRIM(A381),Rosters!C$1:C$2313,1,FALSE)=Table16[[#This Row],[Last]],"taken","AVAIL")</f>
        <v>taken</v>
      </c>
      <c r="J381" s="88" t="str">
        <f>IF(LEN(Table16[[#This Row],[Primary]]=3),SUBSTITUTE(Table16[[#This Row],[Primary]],"-",""),"")</f>
        <v>4</v>
      </c>
    </row>
    <row r="382" spans="1:10" ht="12.75" customHeight="1" x14ac:dyDescent="0.25">
      <c r="A382" s="55" t="s">
        <v>4151</v>
      </c>
      <c r="B382" s="54" t="s">
        <v>279</v>
      </c>
      <c r="C382" s="54" t="s">
        <v>4148</v>
      </c>
      <c r="D382" s="57"/>
      <c r="E382" s="57"/>
      <c r="F382" s="57"/>
      <c r="G382" s="57"/>
      <c r="H382" s="94" t="str">
        <f>Table16[[#This Row],[Remove -]]&amp;(IF(Table16[[#This Row],[Pass]]&lt;&gt;"","-",""))&amp;Table16[[#This Row],[Pass]]&amp;" "&amp;Table16[[#This Row],[PassRush*]]&amp;(IF(Table16[[#This Row],[Secondar]]&lt;&gt;"","/ "&amp;Table16[[#This Row],[Secondar]]&amp;"-"&amp;Table16[[#This Row],[Pass]],""))</f>
        <v xml:space="preserve"> </v>
      </c>
      <c r="I382" s="30" t="str">
        <f>IF(VLOOKUP(TRIM(A382),Rosters!C$1:C$2313,1,FALSE)=Table16[[#This Row],[Last]],"taken","AVAIL")</f>
        <v>taken</v>
      </c>
      <c r="J382" s="88" t="str">
        <f>IF(LEN(Table16[[#This Row],[Primary]]=3),SUBSTITUTE(Table16[[#This Row],[Primary]],"-",""),"")</f>
        <v/>
      </c>
    </row>
    <row r="383" spans="1:10" ht="12.75" customHeight="1" x14ac:dyDescent="0.25">
      <c r="A383" s="55" t="s">
        <v>1784</v>
      </c>
      <c r="B383" s="54" t="s">
        <v>332</v>
      </c>
      <c r="C383" s="54" t="s">
        <v>4148</v>
      </c>
      <c r="D383" s="60">
        <v>4</v>
      </c>
      <c r="E383" s="60"/>
      <c r="F383" s="60">
        <v>5</v>
      </c>
      <c r="G383" s="57"/>
      <c r="H383" s="94" t="str">
        <f>Table16[[#This Row],[Remove -]]&amp;(IF(Table16[[#This Row],[Pass]]&lt;&gt;"","-",""))&amp;Table16[[#This Row],[Pass]]&amp;" "&amp;Table16[[#This Row],[PassRush*]]&amp;(IF(Table16[[#This Row],[Secondar]]&lt;&gt;"","/ "&amp;Table16[[#This Row],[Secondar]]&amp;"-"&amp;Table16[[#This Row],[Pass]],""))</f>
        <v xml:space="preserve">4-5 </v>
      </c>
      <c r="I383" s="30" t="str">
        <f>IF(VLOOKUP(TRIM(A383),Rosters!C$1:C$2313,1,FALSE)=Table16[[#This Row],[Last]],"taken","AVAIL")</f>
        <v>taken</v>
      </c>
      <c r="J383" s="88" t="str">
        <f>IF(LEN(Table16[[#This Row],[Primary]]=3),SUBSTITUTE(Table16[[#This Row],[Primary]],"-",""),"")</f>
        <v>4</v>
      </c>
    </row>
    <row r="384" spans="1:10" ht="12.75" customHeight="1" x14ac:dyDescent="0.25">
      <c r="A384" s="55" t="s">
        <v>3189</v>
      </c>
      <c r="B384" s="54" t="s">
        <v>31</v>
      </c>
      <c r="C384" s="54" t="s">
        <v>4148</v>
      </c>
      <c r="D384" s="59" t="s">
        <v>328</v>
      </c>
      <c r="E384" s="59"/>
      <c r="F384" s="60">
        <v>3</v>
      </c>
      <c r="G384" s="60"/>
      <c r="H384" s="94" t="str">
        <f>Table16[[#This Row],[Remove -]]&amp;(IF(Table16[[#This Row],[Pass]]&lt;&gt;"","-",""))&amp;Table16[[#This Row],[Pass]]&amp;" "&amp;Table16[[#This Row],[PassRush*]]&amp;(IF(Table16[[#This Row],[Secondar]]&lt;&gt;"","/ "&amp;Table16[[#This Row],[Secondar]]&amp;"-"&amp;Table16[[#This Row],[Pass]],""))</f>
        <v xml:space="preserve">4-3 </v>
      </c>
      <c r="I384" s="30" t="str">
        <f>IF(VLOOKUP(TRIM(A384),Rosters!C$1:C$2313,1,FALSE)=Table16[[#This Row],[Last]],"taken","AVAIL")</f>
        <v>taken</v>
      </c>
      <c r="J384" s="88" t="str">
        <f>IF(LEN(Table16[[#This Row],[Primary]]=3),SUBSTITUTE(Table16[[#This Row],[Primary]],"-",""),"")</f>
        <v>4</v>
      </c>
    </row>
    <row r="385" spans="1:10" ht="12.75" customHeight="1" x14ac:dyDescent="0.25">
      <c r="A385" s="55" t="s">
        <v>527</v>
      </c>
      <c r="B385" s="61" t="s">
        <v>4044</v>
      </c>
      <c r="C385" s="54" t="s">
        <v>4148</v>
      </c>
      <c r="D385" s="56"/>
      <c r="E385" s="57"/>
      <c r="F385" s="57"/>
      <c r="G385" s="57"/>
      <c r="H385" s="94" t="str">
        <f>Table16[[#This Row],[Remove -]]&amp;(IF(Table16[[#This Row],[Pass]]&lt;&gt;"","-",""))&amp;Table16[[#This Row],[Pass]]&amp;" "&amp;Table16[[#This Row],[PassRush*]]&amp;(IF(Table16[[#This Row],[Secondar]]&lt;&gt;"","/ "&amp;Table16[[#This Row],[Secondar]]&amp;"-"&amp;Table16[[#This Row],[Pass]],""))</f>
        <v xml:space="preserve"> </v>
      </c>
      <c r="I385" s="30" t="str">
        <f>IF(VLOOKUP(TRIM(A385),Rosters!C$1:C$2313,1,FALSE)=Table16[[#This Row],[Last]],"taken","AVAIL")</f>
        <v>taken</v>
      </c>
      <c r="J385" s="88" t="str">
        <f>IF(LEN(Table16[[#This Row],[Primary]]=3),SUBSTITUTE(Table16[[#This Row],[Primary]],"-",""),"")</f>
        <v/>
      </c>
    </row>
    <row r="386" spans="1:10" ht="12.75" customHeight="1" x14ac:dyDescent="0.25">
      <c r="A386" s="55" t="s">
        <v>918</v>
      </c>
      <c r="B386" s="54" t="s">
        <v>4156</v>
      </c>
      <c r="C386" s="54" t="s">
        <v>4148</v>
      </c>
      <c r="D386" s="59" t="s">
        <v>365</v>
      </c>
      <c r="E386" s="59" t="s">
        <v>365</v>
      </c>
      <c r="F386" s="60">
        <v>2</v>
      </c>
      <c r="G386" s="60"/>
      <c r="H386" s="94" t="str">
        <f>Table16[[#This Row],[Remove -]]&amp;(IF(Table16[[#This Row],[Pass]]&lt;&gt;"","-",""))&amp;Table16[[#This Row],[Pass]]&amp;" "&amp;Table16[[#This Row],[PassRush*]]&amp;(IF(Table16[[#This Row],[Secondar]]&lt;&gt;"","/ "&amp;Table16[[#This Row],[Secondar]]&amp;"-"&amp;Table16[[#This Row],[Pass]],""))</f>
        <v>0-2 / 0-2</v>
      </c>
      <c r="I386" s="30" t="str">
        <f>IF(VLOOKUP(TRIM(A386),Rosters!C$1:C$2313,1,FALSE)=Table16[[#This Row],[Last]],"taken","AVAIL")</f>
        <v>taken</v>
      </c>
      <c r="J386" s="88" t="str">
        <f>IF(LEN(Table16[[#This Row],[Primary]]=3),SUBSTITUTE(Table16[[#This Row],[Primary]],"-",""),"")</f>
        <v>0</v>
      </c>
    </row>
    <row r="387" spans="1:10" ht="12.75" customHeight="1" x14ac:dyDescent="0.25">
      <c r="A387" s="55" t="s">
        <v>2707</v>
      </c>
      <c r="B387" s="54" t="s">
        <v>327</v>
      </c>
      <c r="C387" s="54" t="s">
        <v>4148</v>
      </c>
      <c r="D387" s="59" t="s">
        <v>60</v>
      </c>
      <c r="E387" s="59"/>
      <c r="F387" s="60"/>
      <c r="G387" s="60"/>
      <c r="H387" s="94" t="str">
        <f>Table16[[#This Row],[Remove -]]&amp;(IF(Table16[[#This Row],[Pass]]&lt;&gt;"","-",""))&amp;Table16[[#This Row],[Pass]]&amp;" "&amp;Table16[[#This Row],[PassRush*]]&amp;(IF(Table16[[#This Row],[Secondar]]&lt;&gt;"","/ "&amp;Table16[[#This Row],[Secondar]]&amp;"-"&amp;Table16[[#This Row],[Pass]],""))</f>
        <v xml:space="preserve">5 </v>
      </c>
      <c r="I387" s="30" t="str">
        <f>IF(VLOOKUP(TRIM(A387),Rosters!C$1:C$2313,1,FALSE)=Table16[[#This Row],[Last]],"taken","AVAIL")</f>
        <v>taken</v>
      </c>
      <c r="J387" s="88" t="str">
        <f>IF(LEN(Table16[[#This Row],[Primary]]=3),SUBSTITUTE(Table16[[#This Row],[Primary]],"-",""),"")</f>
        <v>5</v>
      </c>
    </row>
    <row r="388" spans="1:10" ht="12.75" customHeight="1" x14ac:dyDescent="0.25">
      <c r="A388" s="55" t="s">
        <v>3714</v>
      </c>
      <c r="B388" s="54" t="s">
        <v>4121</v>
      </c>
      <c r="C388" s="54" t="s">
        <v>4148</v>
      </c>
      <c r="D388" s="60">
        <v>0</v>
      </c>
      <c r="E388" s="60">
        <v>0</v>
      </c>
      <c r="F388" s="60">
        <v>0</v>
      </c>
      <c r="G388" s="57"/>
      <c r="H388" s="94" t="str">
        <f>Table16[[#This Row],[Remove -]]&amp;(IF(Table16[[#This Row],[Pass]]&lt;&gt;"","-",""))&amp;Table16[[#This Row],[Pass]]&amp;" "&amp;Table16[[#This Row],[PassRush*]]&amp;(IF(Table16[[#This Row],[Secondar]]&lt;&gt;"","/ "&amp;Table16[[#This Row],[Secondar]]&amp;"-"&amp;Table16[[#This Row],[Pass]],""))</f>
        <v>0-0 / 0-0</v>
      </c>
      <c r="I388" s="30" t="str">
        <f>IF(VLOOKUP(TRIM(A388),Rosters!C$1:C$2313,1,FALSE)=Table16[[#This Row],[Last]],"taken","AVAIL")</f>
        <v>taken</v>
      </c>
      <c r="J388" s="88" t="str">
        <f>IF(LEN(Table16[[#This Row],[Primary]]=3),SUBSTITUTE(Table16[[#This Row],[Primary]],"-",""),"")</f>
        <v>0</v>
      </c>
    </row>
    <row r="389" spans="1:10" ht="12.75" customHeight="1" x14ac:dyDescent="0.25">
      <c r="A389" s="51" t="s">
        <v>3714</v>
      </c>
      <c r="B389" s="50" t="s">
        <v>4121</v>
      </c>
      <c r="C389" s="50" t="s">
        <v>4148</v>
      </c>
      <c r="D389" s="53">
        <v>0</v>
      </c>
      <c r="E389" s="53"/>
      <c r="F389" s="53">
        <v>0</v>
      </c>
      <c r="G389" s="52"/>
      <c r="H389" s="95" t="str">
        <f>Table16[[#This Row],[Remove -]]&amp;(IF(Table16[[#This Row],[Pass]]&lt;&gt;"","-",""))&amp;Table16[[#This Row],[Pass]]&amp;" "&amp;Table16[[#This Row],[PassRush*]]&amp;(IF(Table16[[#This Row],[Secondar]]&lt;&gt;"","/ "&amp;Table16[[#This Row],[Secondar]]&amp;"-"&amp;Table16[[#This Row],[Pass]],""))</f>
        <v xml:space="preserve">0-0 </v>
      </c>
      <c r="I389" s="30" t="str">
        <f>IF(VLOOKUP(TRIM(A389),Rosters!C$1:C$2313,1,FALSE)=Table16[[#This Row],[Last]],"taken","AVAIL")</f>
        <v>taken</v>
      </c>
      <c r="J389" s="88" t="str">
        <f>IF(LEN(Table16[[#This Row],[Primary]]=3),SUBSTITUTE(Table16[[#This Row],[Primary]],"-",""),"")</f>
        <v>0</v>
      </c>
    </row>
    <row r="390" spans="1:10" ht="12.75" customHeight="1" x14ac:dyDescent="0.25">
      <c r="A390" s="55" t="s">
        <v>3729</v>
      </c>
      <c r="B390" s="54" t="s">
        <v>507</v>
      </c>
      <c r="C390" s="54" t="s">
        <v>4148</v>
      </c>
      <c r="D390" s="60">
        <v>4</v>
      </c>
      <c r="E390" s="60"/>
      <c r="F390" s="60">
        <v>3</v>
      </c>
      <c r="G390" s="57"/>
      <c r="H390" s="94" t="str">
        <f>Table16[[#This Row],[Remove -]]&amp;(IF(Table16[[#This Row],[Pass]]&lt;&gt;"","-",""))&amp;Table16[[#This Row],[Pass]]&amp;" "&amp;Table16[[#This Row],[PassRush*]]&amp;(IF(Table16[[#This Row],[Secondar]]&lt;&gt;"","/ "&amp;Table16[[#This Row],[Secondar]]&amp;"-"&amp;Table16[[#This Row],[Pass]],""))</f>
        <v xml:space="preserve">4-3 </v>
      </c>
      <c r="I390" s="30" t="str">
        <f>IF(VLOOKUP(TRIM(A390),Rosters!C$1:C$2313,1,FALSE)=Table16[[#This Row],[Last]],"taken","AVAIL")</f>
        <v>taken</v>
      </c>
      <c r="J390" s="88" t="str">
        <f>IF(LEN(Table16[[#This Row],[Primary]]=3),SUBSTITUTE(Table16[[#This Row],[Primary]],"-",""),"")</f>
        <v>4</v>
      </c>
    </row>
    <row r="391" spans="1:10" ht="12.75" customHeight="1" x14ac:dyDescent="0.25">
      <c r="A391" s="55" t="s">
        <v>4157</v>
      </c>
      <c r="B391" s="54" t="s">
        <v>4043</v>
      </c>
      <c r="C391" s="54" t="s">
        <v>4148</v>
      </c>
      <c r="D391" s="59" t="s">
        <v>365</v>
      </c>
      <c r="E391" s="59"/>
      <c r="F391" s="60">
        <v>2</v>
      </c>
      <c r="G391" s="60"/>
      <c r="H391" s="94" t="str">
        <f>Table16[[#This Row],[Remove -]]&amp;(IF(Table16[[#This Row],[Pass]]&lt;&gt;"","-",""))&amp;Table16[[#This Row],[Pass]]&amp;" "&amp;Table16[[#This Row],[PassRush*]]&amp;(IF(Table16[[#This Row],[Secondar]]&lt;&gt;"","/ "&amp;Table16[[#This Row],[Secondar]]&amp;"-"&amp;Table16[[#This Row],[Pass]],""))</f>
        <v xml:space="preserve">0-2 </v>
      </c>
      <c r="I391" s="30" t="e">
        <f>IF(VLOOKUP(TRIM(A391),Rosters!C$1:C$2313,1,FALSE)=Table16[[#This Row],[Last]],"taken","AVAIL")</f>
        <v>#N/A</v>
      </c>
      <c r="J391" s="88" t="str">
        <f>IF(LEN(Table16[[#This Row],[Primary]]=3),SUBSTITUTE(Table16[[#This Row],[Primary]],"-",""),"")</f>
        <v>0</v>
      </c>
    </row>
    <row r="392" spans="1:10" ht="12.75" customHeight="1" x14ac:dyDescent="0.25">
      <c r="A392" s="55" t="s">
        <v>2730</v>
      </c>
      <c r="B392" s="54" t="s">
        <v>42</v>
      </c>
      <c r="C392" s="54" t="s">
        <v>4148</v>
      </c>
      <c r="D392" s="59" t="s">
        <v>328</v>
      </c>
      <c r="E392" s="59"/>
      <c r="F392" s="60">
        <v>6</v>
      </c>
      <c r="G392" s="60"/>
      <c r="H392" s="94" t="str">
        <f>Table16[[#This Row],[Remove -]]&amp;(IF(Table16[[#This Row],[Pass]]&lt;&gt;"","-",""))&amp;Table16[[#This Row],[Pass]]&amp;" "&amp;Table16[[#This Row],[PassRush*]]&amp;(IF(Table16[[#This Row],[Secondar]]&lt;&gt;"","/ "&amp;Table16[[#This Row],[Secondar]]&amp;"-"&amp;Table16[[#This Row],[Pass]],""))</f>
        <v xml:space="preserve">4-6 </v>
      </c>
      <c r="I392" s="30" t="str">
        <f>IF(VLOOKUP(TRIM(A392),Rosters!C$1:C$2313,1,FALSE)=Table16[[#This Row],[Last]],"taken","AVAIL")</f>
        <v>taken</v>
      </c>
      <c r="J392" s="88" t="str">
        <f>IF(LEN(Table16[[#This Row],[Primary]]=3),SUBSTITUTE(Table16[[#This Row],[Primary]],"-",""),"")</f>
        <v>4</v>
      </c>
    </row>
    <row r="393" spans="1:10" ht="12.75" customHeight="1" x14ac:dyDescent="0.25">
      <c r="A393" s="55" t="s">
        <v>4158</v>
      </c>
      <c r="B393" s="54" t="s">
        <v>331</v>
      </c>
      <c r="C393" s="54" t="s">
        <v>4148</v>
      </c>
      <c r="D393" s="59" t="s">
        <v>365</v>
      </c>
      <c r="E393" s="59"/>
      <c r="F393" s="60">
        <v>0</v>
      </c>
      <c r="G393" s="60"/>
      <c r="H393" s="94" t="str">
        <f>Table16[[#This Row],[Remove -]]&amp;(IF(Table16[[#This Row],[Pass]]&lt;&gt;"","-",""))&amp;Table16[[#This Row],[Pass]]&amp;" "&amp;Table16[[#This Row],[PassRush*]]&amp;(IF(Table16[[#This Row],[Secondar]]&lt;&gt;"","/ "&amp;Table16[[#This Row],[Secondar]]&amp;"-"&amp;Table16[[#This Row],[Pass]],""))</f>
        <v xml:space="preserve">0-0 </v>
      </c>
      <c r="I393" s="30" t="e">
        <f>IF(VLOOKUP(TRIM(A393),Rosters!C$1:C$2313,1,FALSE)=Table16[[#This Row],[Last]],"taken","AVAIL")</f>
        <v>#N/A</v>
      </c>
      <c r="J393" s="88" t="str">
        <f>IF(LEN(Table16[[#This Row],[Primary]]=3),SUBSTITUTE(Table16[[#This Row],[Primary]],"-",""),"")</f>
        <v>0</v>
      </c>
    </row>
    <row r="394" spans="1:10" ht="12.75" customHeight="1" x14ac:dyDescent="0.25">
      <c r="A394" s="51" t="s">
        <v>2754</v>
      </c>
      <c r="B394" s="50" t="s">
        <v>344</v>
      </c>
      <c r="C394" s="50" t="s">
        <v>4148</v>
      </c>
      <c r="D394" s="53">
        <v>0</v>
      </c>
      <c r="E394" s="53"/>
      <c r="F394" s="53">
        <v>3</v>
      </c>
      <c r="G394" s="52"/>
      <c r="H394" s="95" t="str">
        <f>Table16[[#This Row],[Remove -]]&amp;(IF(Table16[[#This Row],[Pass]]&lt;&gt;"","-",""))&amp;Table16[[#This Row],[Pass]]&amp;" "&amp;Table16[[#This Row],[PassRush*]]&amp;(IF(Table16[[#This Row],[Secondar]]&lt;&gt;"","/ "&amp;Table16[[#This Row],[Secondar]]&amp;"-"&amp;Table16[[#This Row],[Pass]],""))</f>
        <v xml:space="preserve">0-3 </v>
      </c>
      <c r="I394" s="30" t="str">
        <f>IF(VLOOKUP(TRIM(A394),Rosters!C$1:C$2313,1,FALSE)=Table16[[#This Row],[Last]],"taken","AVAIL")</f>
        <v>taken</v>
      </c>
      <c r="J394" s="88" t="str">
        <f>IF(LEN(Table16[[#This Row],[Primary]]=3),SUBSTITUTE(Table16[[#This Row],[Primary]],"-",""),"")</f>
        <v>0</v>
      </c>
    </row>
    <row r="395" spans="1:10" ht="12.75" customHeight="1" x14ac:dyDescent="0.25">
      <c r="A395" s="47" t="s">
        <v>2777</v>
      </c>
      <c r="B395" s="46" t="s">
        <v>344</v>
      </c>
      <c r="C395" s="46" t="s">
        <v>4148</v>
      </c>
      <c r="D395" s="49">
        <v>0</v>
      </c>
      <c r="E395" s="49"/>
      <c r="F395" s="49">
        <v>0</v>
      </c>
      <c r="G395" s="48"/>
      <c r="H395" s="96" t="str">
        <f>Table16[[#This Row],[Remove -]]&amp;(IF(Table16[[#This Row],[Pass]]&lt;&gt;"","-",""))&amp;Table16[[#This Row],[Pass]]&amp;" "&amp;Table16[[#This Row],[PassRush*]]&amp;(IF(Table16[[#This Row],[Secondar]]&lt;&gt;"","/ "&amp;Table16[[#This Row],[Secondar]]&amp;"-"&amp;Table16[[#This Row],[Pass]],""))</f>
        <v xml:space="preserve">0-0 </v>
      </c>
      <c r="I395" s="30" t="str">
        <f>IF(VLOOKUP(TRIM(A395),Rosters!C$1:C$2313,1,FALSE)=Table16[[#This Row],[Last]],"taken","AVAIL")</f>
        <v>taken</v>
      </c>
      <c r="J395" s="88" t="str">
        <f>IF(LEN(Table16[[#This Row],[Primary]]=3),SUBSTITUTE(Table16[[#This Row],[Primary]],"-",""),"")</f>
        <v>0</v>
      </c>
    </row>
    <row r="396" spans="1:10" ht="12.75" customHeight="1" x14ac:dyDescent="0.25">
      <c r="A396" s="55" t="s">
        <v>3284</v>
      </c>
      <c r="B396" s="54" t="s">
        <v>529</v>
      </c>
      <c r="C396" s="54" t="s">
        <v>4148</v>
      </c>
      <c r="D396" s="59" t="s">
        <v>328</v>
      </c>
      <c r="E396" s="59"/>
      <c r="F396" s="60"/>
      <c r="G396" s="60"/>
      <c r="H396" s="94" t="str">
        <f>Table16[[#This Row],[Remove -]]&amp;(IF(Table16[[#This Row],[Pass]]&lt;&gt;"","-",""))&amp;Table16[[#This Row],[Pass]]&amp;" "&amp;Table16[[#This Row],[PassRush*]]&amp;(IF(Table16[[#This Row],[Secondar]]&lt;&gt;"","/ "&amp;Table16[[#This Row],[Secondar]]&amp;"-"&amp;Table16[[#This Row],[Pass]],""))</f>
        <v xml:space="preserve">4 </v>
      </c>
      <c r="I396" s="30" t="str">
        <f>IF(VLOOKUP(TRIM(A396),Rosters!C$1:C$2313,1,FALSE)=Table16[[#This Row],[Last]],"taken","AVAIL")</f>
        <v>taken</v>
      </c>
      <c r="J396" s="88" t="str">
        <f>IF(LEN(Table16[[#This Row],[Primary]]=3),SUBSTITUTE(Table16[[#This Row],[Primary]],"-",""),"")</f>
        <v>4</v>
      </c>
    </row>
    <row r="397" spans="1:10" ht="12.75" customHeight="1" x14ac:dyDescent="0.25">
      <c r="A397" s="55" t="s">
        <v>3847</v>
      </c>
      <c r="B397" s="54" t="s">
        <v>540</v>
      </c>
      <c r="C397" s="54" t="s">
        <v>4148</v>
      </c>
      <c r="D397" s="59" t="s">
        <v>479</v>
      </c>
      <c r="E397" s="59"/>
      <c r="F397" s="60">
        <v>0</v>
      </c>
      <c r="G397" s="60"/>
      <c r="H397" s="94" t="str">
        <f>Table16[[#This Row],[Remove -]]&amp;(IF(Table16[[#This Row],[Pass]]&lt;&gt;"","-",""))&amp;Table16[[#This Row],[Pass]]&amp;" "&amp;Table16[[#This Row],[PassRush*]]&amp;(IF(Table16[[#This Row],[Secondar]]&lt;&gt;"","/ "&amp;Table16[[#This Row],[Secondar]]&amp;"-"&amp;Table16[[#This Row],[Pass]],""))</f>
        <v xml:space="preserve">40-0 </v>
      </c>
      <c r="I397" s="30" t="str">
        <f>IF(VLOOKUP(TRIM(A397),Rosters!C$1:C$2313,1,FALSE)=Table16[[#This Row],[Last]],"taken","AVAIL")</f>
        <v>taken</v>
      </c>
      <c r="J397" s="88" t="str">
        <f>IF(LEN(Table16[[#This Row],[Primary]]=3),SUBSTITUTE(Table16[[#This Row],[Primary]],"-",""),"")</f>
        <v>40</v>
      </c>
    </row>
    <row r="398" spans="1:10" ht="12.75" customHeight="1" x14ac:dyDescent="0.25">
      <c r="A398" s="55" t="s">
        <v>3286</v>
      </c>
      <c r="B398" s="54" t="s">
        <v>4056</v>
      </c>
      <c r="C398" s="54" t="s">
        <v>4148</v>
      </c>
      <c r="D398" s="60">
        <v>0</v>
      </c>
      <c r="E398" s="60">
        <v>0</v>
      </c>
      <c r="F398" s="60">
        <v>0</v>
      </c>
      <c r="G398" s="57"/>
      <c r="H398" s="94" t="str">
        <f>Table16[[#This Row],[Remove -]]&amp;(IF(Table16[[#This Row],[Pass]]&lt;&gt;"","-",""))&amp;Table16[[#This Row],[Pass]]&amp;" "&amp;Table16[[#This Row],[PassRush*]]&amp;(IF(Table16[[#This Row],[Secondar]]&lt;&gt;"","/ "&amp;Table16[[#This Row],[Secondar]]&amp;"-"&amp;Table16[[#This Row],[Pass]],""))</f>
        <v>0-0 / 0-0</v>
      </c>
      <c r="I398" s="30" t="str">
        <f>IF(VLOOKUP(TRIM(A398),Rosters!C$1:C$2313,1,FALSE)=Table16[[#This Row],[Last]],"taken","AVAIL")</f>
        <v>taken</v>
      </c>
      <c r="J398" s="88" t="str">
        <f>IF(LEN(Table16[[#This Row],[Primary]]=3),SUBSTITUTE(Table16[[#This Row],[Primary]],"-",""),"")</f>
        <v>0</v>
      </c>
    </row>
    <row r="399" spans="1:10" ht="12.75" customHeight="1" x14ac:dyDescent="0.25">
      <c r="A399" s="55" t="s">
        <v>2788</v>
      </c>
      <c r="B399" s="54" t="s">
        <v>16</v>
      </c>
      <c r="C399" s="54" t="s">
        <v>4148</v>
      </c>
      <c r="D399" s="60">
        <v>4</v>
      </c>
      <c r="E399" s="60"/>
      <c r="F399" s="60">
        <v>0</v>
      </c>
      <c r="G399" s="57"/>
      <c r="H399" s="94" t="str">
        <f>Table16[[#This Row],[Remove -]]&amp;(IF(Table16[[#This Row],[Pass]]&lt;&gt;"","-",""))&amp;Table16[[#This Row],[Pass]]&amp;" "&amp;Table16[[#This Row],[PassRush*]]&amp;(IF(Table16[[#This Row],[Secondar]]&lt;&gt;"","/ "&amp;Table16[[#This Row],[Secondar]]&amp;"-"&amp;Table16[[#This Row],[Pass]],""))</f>
        <v xml:space="preserve">4-0 </v>
      </c>
      <c r="I399" s="30" t="str">
        <f>IF(VLOOKUP(TRIM(A399),Rosters!C$1:C$2313,1,FALSE)=Table16[[#This Row],[Last]],"taken","AVAIL")</f>
        <v>taken</v>
      </c>
      <c r="J399" s="88" t="str">
        <f>IF(LEN(Table16[[#This Row],[Primary]]=3),SUBSTITUTE(Table16[[#This Row],[Primary]],"-",""),"")</f>
        <v>4</v>
      </c>
    </row>
    <row r="400" spans="1:10" ht="12.75" customHeight="1" x14ac:dyDescent="0.25">
      <c r="A400" s="47" t="s">
        <v>3878</v>
      </c>
      <c r="B400" s="46" t="s">
        <v>128</v>
      </c>
      <c r="C400" s="46" t="s">
        <v>4148</v>
      </c>
      <c r="D400" s="49">
        <v>5</v>
      </c>
      <c r="E400" s="49"/>
      <c r="F400" s="49">
        <v>0</v>
      </c>
      <c r="G400" s="48"/>
      <c r="H400" s="96" t="str">
        <f>Table16[[#This Row],[Remove -]]&amp;(IF(Table16[[#This Row],[Pass]]&lt;&gt;"","-",""))&amp;Table16[[#This Row],[Pass]]&amp;" "&amp;Table16[[#This Row],[PassRush*]]&amp;(IF(Table16[[#This Row],[Secondar]]&lt;&gt;"","/ "&amp;Table16[[#This Row],[Secondar]]&amp;"-"&amp;Table16[[#This Row],[Pass]],""))</f>
        <v xml:space="preserve">5-0 </v>
      </c>
      <c r="I400" s="30" t="str">
        <f>IF(VLOOKUP(TRIM(A400),Rosters!C$1:C$2313,1,FALSE)=Table16[[#This Row],[Last]],"taken","AVAIL")</f>
        <v>taken</v>
      </c>
      <c r="J400" s="88" t="str">
        <f>IF(LEN(Table16[[#This Row],[Primary]]=3),SUBSTITUTE(Table16[[#This Row],[Primary]],"-",""),"")</f>
        <v>5</v>
      </c>
    </row>
    <row r="401" spans="1:10" ht="12.75" customHeight="1" x14ac:dyDescent="0.25">
      <c r="A401" s="55" t="s">
        <v>1815</v>
      </c>
      <c r="B401" s="54" t="s">
        <v>364</v>
      </c>
      <c r="C401" s="54" t="s">
        <v>4148</v>
      </c>
      <c r="D401" s="59" t="s">
        <v>349</v>
      </c>
      <c r="E401" s="59"/>
      <c r="F401" s="60"/>
      <c r="G401" s="60"/>
      <c r="H401" s="94" t="str">
        <f>Table16[[#This Row],[Remove -]]&amp;(IF(Table16[[#This Row],[Pass]]&lt;&gt;"","-",""))&amp;Table16[[#This Row],[Pass]]&amp;" "&amp;Table16[[#This Row],[PassRush*]]&amp;(IF(Table16[[#This Row],[Secondar]]&lt;&gt;"","/ "&amp;Table16[[#This Row],[Secondar]]&amp;"-"&amp;Table16[[#This Row],[Pass]],""))</f>
        <v xml:space="preserve">00 </v>
      </c>
      <c r="I401" s="30" t="str">
        <f>IF(VLOOKUP(TRIM(A401),Rosters!C$1:C$2313,1,FALSE)=Table16[[#This Row],[Last]],"taken","AVAIL")</f>
        <v>taken</v>
      </c>
      <c r="J401" s="88" t="str">
        <f>IF(LEN(Table16[[#This Row],[Primary]]=3),SUBSTITUTE(Table16[[#This Row],[Primary]],"-",""),"")</f>
        <v>00</v>
      </c>
    </row>
    <row r="402" spans="1:10" ht="12.75" customHeight="1" x14ac:dyDescent="0.25">
      <c r="A402" s="55" t="s">
        <v>1570</v>
      </c>
      <c r="B402" s="54" t="s">
        <v>4147</v>
      </c>
      <c r="C402" s="54" t="s">
        <v>4148</v>
      </c>
      <c r="D402" s="60">
        <v>4</v>
      </c>
      <c r="E402" s="60">
        <v>0</v>
      </c>
      <c r="F402" s="60">
        <v>4</v>
      </c>
      <c r="G402" s="57"/>
      <c r="H402" s="94" t="str">
        <f>Table16[[#This Row],[Remove -]]&amp;(IF(Table16[[#This Row],[Pass]]&lt;&gt;"","-",""))&amp;Table16[[#This Row],[Pass]]&amp;" "&amp;Table16[[#This Row],[PassRush*]]&amp;(IF(Table16[[#This Row],[Secondar]]&lt;&gt;"","/ "&amp;Table16[[#This Row],[Secondar]]&amp;"-"&amp;Table16[[#This Row],[Pass]],""))</f>
        <v>4-4 / 0-4</v>
      </c>
      <c r="I402" s="30" t="str">
        <f>IF(VLOOKUP(TRIM(A402),Rosters!C$1:C$2313,1,FALSE)=Table16[[#This Row],[Last]],"taken","AVAIL")</f>
        <v>taken</v>
      </c>
      <c r="J402" s="88" t="str">
        <f>IF(LEN(Table16[[#This Row],[Primary]]=3),SUBSTITUTE(Table16[[#This Row],[Primary]],"-",""),"")</f>
        <v>4</v>
      </c>
    </row>
    <row r="403" spans="1:10" ht="12.75" customHeight="1" x14ac:dyDescent="0.25">
      <c r="A403" s="55" t="s">
        <v>1302</v>
      </c>
      <c r="B403" s="54" t="s">
        <v>16</v>
      </c>
      <c r="C403" s="54" t="s">
        <v>4148</v>
      </c>
      <c r="D403" s="60">
        <v>0</v>
      </c>
      <c r="E403" s="60"/>
      <c r="F403" s="60">
        <v>3</v>
      </c>
      <c r="G403" s="57"/>
      <c r="H403" s="94" t="str">
        <f>Table16[[#This Row],[Remove -]]&amp;(IF(Table16[[#This Row],[Pass]]&lt;&gt;"","-",""))&amp;Table16[[#This Row],[Pass]]&amp;" "&amp;Table16[[#This Row],[PassRush*]]&amp;(IF(Table16[[#This Row],[Secondar]]&lt;&gt;"","/ "&amp;Table16[[#This Row],[Secondar]]&amp;"-"&amp;Table16[[#This Row],[Pass]],""))</f>
        <v xml:space="preserve">0-3 </v>
      </c>
      <c r="I403" s="30" t="str">
        <f>IF(VLOOKUP(TRIM(A403),Rosters!C$1:C$2313,1,FALSE)=Table16[[#This Row],[Last]],"taken","AVAIL")</f>
        <v>taken</v>
      </c>
      <c r="J403" s="88" t="str">
        <f>IF(LEN(Table16[[#This Row],[Primary]]=3),SUBSTITUTE(Table16[[#This Row],[Primary]],"-",""),"")</f>
        <v>0</v>
      </c>
    </row>
    <row r="404" spans="1:10" ht="12.75" customHeight="1" x14ac:dyDescent="0.25">
      <c r="A404" s="47" t="s">
        <v>1777</v>
      </c>
      <c r="B404" s="46" t="s">
        <v>128</v>
      </c>
      <c r="C404" s="46" t="s">
        <v>4148</v>
      </c>
      <c r="D404" s="49">
        <v>0</v>
      </c>
      <c r="E404" s="49"/>
      <c r="F404" s="49">
        <v>0</v>
      </c>
      <c r="G404" s="48"/>
      <c r="H404" s="96" t="str">
        <f>Table16[[#This Row],[Remove -]]&amp;(IF(Table16[[#This Row],[Pass]]&lt;&gt;"","-",""))&amp;Table16[[#This Row],[Pass]]&amp;" "&amp;Table16[[#This Row],[PassRush*]]&amp;(IF(Table16[[#This Row],[Secondar]]&lt;&gt;"","/ "&amp;Table16[[#This Row],[Secondar]]&amp;"-"&amp;Table16[[#This Row],[Pass]],""))</f>
        <v xml:space="preserve">0-0 </v>
      </c>
      <c r="I404" s="30" t="str">
        <f>IF(VLOOKUP(TRIM(A404),Rosters!C$1:C$2313,1,FALSE)=Table16[[#This Row],[Last]],"taken","AVAIL")</f>
        <v>taken</v>
      </c>
      <c r="J404" s="88" t="str">
        <f>IF(LEN(Table16[[#This Row],[Primary]]=3),SUBSTITUTE(Table16[[#This Row],[Primary]],"-",""),"")</f>
        <v>0</v>
      </c>
    </row>
    <row r="405" spans="1:10" ht="12.75" customHeight="1" x14ac:dyDescent="0.25">
      <c r="A405" s="55" t="s">
        <v>4150</v>
      </c>
      <c r="B405" s="54" t="s">
        <v>505</v>
      </c>
      <c r="C405" s="54" t="s">
        <v>4148</v>
      </c>
      <c r="D405" s="60">
        <v>0</v>
      </c>
      <c r="E405" s="60"/>
      <c r="F405" s="60">
        <v>5</v>
      </c>
      <c r="G405" s="57"/>
      <c r="H405" s="94" t="str">
        <f>Table16[[#This Row],[Remove -]]&amp;(IF(Table16[[#This Row],[Pass]]&lt;&gt;"","-",""))&amp;Table16[[#This Row],[Pass]]&amp;" "&amp;Table16[[#This Row],[PassRush*]]&amp;(IF(Table16[[#This Row],[Secondar]]&lt;&gt;"","/ "&amp;Table16[[#This Row],[Secondar]]&amp;"-"&amp;Table16[[#This Row],[Pass]],""))</f>
        <v xml:space="preserve">0-5 </v>
      </c>
      <c r="I405" s="30" t="str">
        <f>IF(VLOOKUP(TRIM(A405),Rosters!C$1:C$2313,1,FALSE)=Table16[[#This Row],[Last]],"taken","AVAIL")</f>
        <v>taken</v>
      </c>
      <c r="J405" s="88" t="str">
        <f>IF(LEN(Table16[[#This Row],[Primary]]=3),SUBSTITUTE(Table16[[#This Row],[Primary]],"-",""),"")</f>
        <v>0</v>
      </c>
    </row>
    <row r="406" spans="1:10" ht="12.75" customHeight="1" x14ac:dyDescent="0.25">
      <c r="A406" s="55" t="s">
        <v>920</v>
      </c>
      <c r="B406" s="54" t="s">
        <v>364</v>
      </c>
      <c r="C406" s="54" t="s">
        <v>4148</v>
      </c>
      <c r="D406" s="59" t="s">
        <v>349</v>
      </c>
      <c r="E406" s="59"/>
      <c r="F406" s="60"/>
      <c r="G406" s="60"/>
      <c r="H406" s="94" t="str">
        <f>Table16[[#This Row],[Remove -]]&amp;(IF(Table16[[#This Row],[Pass]]&lt;&gt;"","-",""))&amp;Table16[[#This Row],[Pass]]&amp;" "&amp;Table16[[#This Row],[PassRush*]]&amp;(IF(Table16[[#This Row],[Secondar]]&lt;&gt;"","/ "&amp;Table16[[#This Row],[Secondar]]&amp;"-"&amp;Table16[[#This Row],[Pass]],""))</f>
        <v xml:space="preserve">00 </v>
      </c>
      <c r="I406" s="30" t="str">
        <f>IF(VLOOKUP(TRIM(A406),Rosters!C$1:C$2313,1,FALSE)=Table16[[#This Row],[Last]],"taken","AVAIL")</f>
        <v>taken</v>
      </c>
      <c r="J406" s="88" t="str">
        <f>IF(LEN(Table16[[#This Row],[Primary]]=3),SUBSTITUTE(Table16[[#This Row],[Primary]],"-",""),"")</f>
        <v>00</v>
      </c>
    </row>
    <row r="407" spans="1:10" ht="12.75" customHeight="1" x14ac:dyDescent="0.25">
      <c r="A407" s="55" t="s">
        <v>1361</v>
      </c>
      <c r="B407" s="54" t="s">
        <v>331</v>
      </c>
      <c r="C407" s="54" t="s">
        <v>4148</v>
      </c>
      <c r="D407" s="59" t="s">
        <v>365</v>
      </c>
      <c r="E407" s="59"/>
      <c r="F407" s="60">
        <v>2</v>
      </c>
      <c r="G407" s="60"/>
      <c r="H407" s="94" t="str">
        <f>Table16[[#This Row],[Remove -]]&amp;(IF(Table16[[#This Row],[Pass]]&lt;&gt;"","-",""))&amp;Table16[[#This Row],[Pass]]&amp;" "&amp;Table16[[#This Row],[PassRush*]]&amp;(IF(Table16[[#This Row],[Secondar]]&lt;&gt;"","/ "&amp;Table16[[#This Row],[Secondar]]&amp;"-"&amp;Table16[[#This Row],[Pass]],""))</f>
        <v xml:space="preserve">0-2 </v>
      </c>
      <c r="I407" s="30" t="str">
        <f>IF(VLOOKUP(TRIM(A407),Rosters!C$1:C$2313,1,FALSE)=Table16[[#This Row],[Last]],"taken","AVAIL")</f>
        <v>taken</v>
      </c>
      <c r="J407" s="88" t="str">
        <f>IF(LEN(Table16[[#This Row],[Primary]]=3),SUBSTITUTE(Table16[[#This Row],[Primary]],"-",""),"")</f>
        <v>0</v>
      </c>
    </row>
    <row r="408" spans="1:10" ht="12.75" customHeight="1" x14ac:dyDescent="0.25">
      <c r="A408" s="55" t="s">
        <v>3357</v>
      </c>
      <c r="B408" s="54" t="s">
        <v>4501</v>
      </c>
      <c r="C408" s="54" t="s">
        <v>4148</v>
      </c>
      <c r="D408" s="59" t="s">
        <v>349</v>
      </c>
      <c r="E408" s="59"/>
      <c r="F408" s="60"/>
      <c r="G408" s="60"/>
      <c r="H408" s="94" t="str">
        <f>Table16[[#This Row],[Remove -]]&amp;(IF(Table16[[#This Row],[Pass]]&lt;&gt;"","-",""))&amp;Table16[[#This Row],[Pass]]&amp;" "&amp;Table16[[#This Row],[PassRush*]]&amp;(IF(Table16[[#This Row],[Secondar]]&lt;&gt;"","/ "&amp;Table16[[#This Row],[Secondar]]&amp;"-"&amp;Table16[[#This Row],[Pass]],""))</f>
        <v xml:space="preserve">00 </v>
      </c>
      <c r="I408" s="30" t="str">
        <f>IF(VLOOKUP(TRIM(A408),Rosters!C$1:C$2313,1,FALSE)=Table16[[#This Row],[Last]],"taken","AVAIL")</f>
        <v>taken</v>
      </c>
      <c r="J408" s="88" t="str">
        <f>IF(LEN(Table16[[#This Row],[Primary]]=3),SUBSTITUTE(Table16[[#This Row],[Primary]],"-",""),"")</f>
        <v>00</v>
      </c>
    </row>
    <row r="409" spans="1:10" ht="12.75" customHeight="1" x14ac:dyDescent="0.25">
      <c r="A409" s="55" t="s">
        <v>4159</v>
      </c>
      <c r="B409" s="54" t="s">
        <v>52</v>
      </c>
      <c r="C409" s="54" t="s">
        <v>4148</v>
      </c>
      <c r="D409" s="59" t="s">
        <v>479</v>
      </c>
      <c r="E409" s="59"/>
      <c r="F409" s="60">
        <v>3</v>
      </c>
      <c r="G409" s="60"/>
      <c r="H409" s="94" t="str">
        <f>Table16[[#This Row],[Remove -]]&amp;(IF(Table16[[#This Row],[Pass]]&lt;&gt;"","-",""))&amp;Table16[[#This Row],[Pass]]&amp;" "&amp;Table16[[#This Row],[PassRush*]]&amp;(IF(Table16[[#This Row],[Secondar]]&lt;&gt;"","/ "&amp;Table16[[#This Row],[Secondar]]&amp;"-"&amp;Table16[[#This Row],[Pass]],""))</f>
        <v xml:space="preserve">40-3 </v>
      </c>
      <c r="I409" s="30" t="str">
        <f>IF(VLOOKUP(TRIM(A409),Rosters!C$1:C$2313,1,FALSE)=Table16[[#This Row],[Last]],"taken","AVAIL")</f>
        <v>taken</v>
      </c>
      <c r="J409" s="88" t="str">
        <f>IF(LEN(Table16[[#This Row],[Primary]]=3),SUBSTITUTE(Table16[[#This Row],[Primary]],"-",""),"")</f>
        <v>40</v>
      </c>
    </row>
    <row r="410" spans="1:10" ht="12.75" customHeight="1" x14ac:dyDescent="0.25">
      <c r="A410" s="55" t="s">
        <v>3075</v>
      </c>
      <c r="B410" s="54" t="s">
        <v>4043</v>
      </c>
      <c r="C410" s="54" t="s">
        <v>4160</v>
      </c>
      <c r="D410" s="59" t="s">
        <v>365</v>
      </c>
      <c r="E410" s="59"/>
      <c r="F410" s="60">
        <v>0</v>
      </c>
      <c r="G410" s="60"/>
      <c r="H410" s="94" t="str">
        <f>Table16[[#This Row],[Remove -]]&amp;(IF(Table16[[#This Row],[Pass]]&lt;&gt;"","-",""))&amp;Table16[[#This Row],[Pass]]&amp;" "&amp;Table16[[#This Row],[PassRush*]]&amp;(IF(Table16[[#This Row],[Secondar]]&lt;&gt;"","/ "&amp;Table16[[#This Row],[Secondar]]&amp;"-"&amp;Table16[[#This Row],[Pass]],""))</f>
        <v xml:space="preserve">0-0 </v>
      </c>
      <c r="I410" s="30" t="str">
        <f>IF(VLOOKUP(TRIM(A410),Rosters!C$1:C$2313,1,FALSE)=Table16[[#This Row],[Last]],"taken","AVAIL")</f>
        <v>taken</v>
      </c>
      <c r="J410" s="88" t="str">
        <f>IF(LEN(Table16[[#This Row],[Primary]]=3),SUBSTITUTE(Table16[[#This Row],[Primary]],"-",""),"")</f>
        <v>0</v>
      </c>
    </row>
    <row r="411" spans="1:10" ht="12.75" customHeight="1" x14ac:dyDescent="0.25">
      <c r="A411" s="55" t="s">
        <v>2590</v>
      </c>
      <c r="B411" s="54" t="s">
        <v>364</v>
      </c>
      <c r="C411" s="54" t="s">
        <v>4160</v>
      </c>
      <c r="D411" s="59" t="s">
        <v>349</v>
      </c>
      <c r="E411" s="59"/>
      <c r="F411" s="60"/>
      <c r="G411" s="60"/>
      <c r="H411" s="94" t="str">
        <f>Table16[[#This Row],[Remove -]]&amp;(IF(Table16[[#This Row],[Pass]]&lt;&gt;"","-",""))&amp;Table16[[#This Row],[Pass]]&amp;" "&amp;Table16[[#This Row],[PassRush*]]&amp;(IF(Table16[[#This Row],[Secondar]]&lt;&gt;"","/ "&amp;Table16[[#This Row],[Secondar]]&amp;"-"&amp;Table16[[#This Row],[Pass]],""))</f>
        <v xml:space="preserve">00 </v>
      </c>
      <c r="I411" s="30" t="str">
        <f>IF(VLOOKUP(TRIM(A411),Rosters!C$1:C$2313,1,FALSE)=Table16[[#This Row],[Last]],"taken","AVAIL")</f>
        <v>taken</v>
      </c>
      <c r="J411" s="88" t="str">
        <f>IF(LEN(Table16[[#This Row],[Primary]]=3),SUBSTITUTE(Table16[[#This Row],[Primary]],"-",""),"")</f>
        <v>00</v>
      </c>
    </row>
    <row r="412" spans="1:10" ht="12.75" customHeight="1" x14ac:dyDescent="0.25">
      <c r="A412" s="51" t="s">
        <v>1437</v>
      </c>
      <c r="B412" s="50" t="s">
        <v>4163</v>
      </c>
      <c r="C412" s="50" t="s">
        <v>4160</v>
      </c>
      <c r="D412" s="53">
        <v>4</v>
      </c>
      <c r="E412" s="53"/>
      <c r="F412" s="53">
        <v>0</v>
      </c>
      <c r="G412" s="52"/>
      <c r="H412" s="95" t="str">
        <f>Table16[[#This Row],[Remove -]]&amp;(IF(Table16[[#This Row],[Pass]]&lt;&gt;"","-",""))&amp;Table16[[#This Row],[Pass]]&amp;" "&amp;Table16[[#This Row],[PassRush*]]&amp;(IF(Table16[[#This Row],[Secondar]]&lt;&gt;"","/ "&amp;Table16[[#This Row],[Secondar]]&amp;"-"&amp;Table16[[#This Row],[Pass]],""))</f>
        <v xml:space="preserve">4-0 </v>
      </c>
      <c r="I412" s="30" t="e">
        <f>IF(VLOOKUP(TRIM(A412),Rosters!C$1:C$2313,1,FALSE)=Table16[[#This Row],[Last]],"taken","AVAIL")</f>
        <v>#N/A</v>
      </c>
      <c r="J412" s="88" t="str">
        <f>IF(LEN(Table16[[#This Row],[Primary]]=3),SUBSTITUTE(Table16[[#This Row],[Primary]],"-",""),"")</f>
        <v>4</v>
      </c>
    </row>
    <row r="413" spans="1:10" ht="12.75" customHeight="1" x14ac:dyDescent="0.25">
      <c r="A413" s="55" t="s">
        <v>4164</v>
      </c>
      <c r="B413" s="54" t="s">
        <v>332</v>
      </c>
      <c r="C413" s="54" t="s">
        <v>4160</v>
      </c>
      <c r="D413" s="60">
        <v>0</v>
      </c>
      <c r="E413" s="60"/>
      <c r="F413" s="60">
        <v>0</v>
      </c>
      <c r="G413" s="57"/>
      <c r="H413" s="94" t="str">
        <f>Table16[[#This Row],[Remove -]]&amp;(IF(Table16[[#This Row],[Pass]]&lt;&gt;"","-",""))&amp;Table16[[#This Row],[Pass]]&amp;" "&amp;Table16[[#This Row],[PassRush*]]&amp;(IF(Table16[[#This Row],[Secondar]]&lt;&gt;"","/ "&amp;Table16[[#This Row],[Secondar]]&amp;"-"&amp;Table16[[#This Row],[Pass]],""))</f>
        <v xml:space="preserve">0-0 </v>
      </c>
      <c r="I413" s="30" t="str">
        <f>IF(VLOOKUP(TRIM(A413),Rosters!C$1:C$2313,1,FALSE)=Table16[[#This Row],[Last]],"taken","AVAIL")</f>
        <v>taken</v>
      </c>
      <c r="J413" s="88" t="str">
        <f>IF(LEN(Table16[[#This Row],[Primary]]=3),SUBSTITUTE(Table16[[#This Row],[Primary]],"-",""),"")</f>
        <v>0</v>
      </c>
    </row>
    <row r="414" spans="1:10" ht="12.75" customHeight="1" x14ac:dyDescent="0.25">
      <c r="A414" s="55" t="s">
        <v>1888</v>
      </c>
      <c r="B414" s="54" t="s">
        <v>529</v>
      </c>
      <c r="C414" s="54" t="s">
        <v>4160</v>
      </c>
      <c r="D414" s="59" t="s">
        <v>365</v>
      </c>
      <c r="E414" s="59"/>
      <c r="F414" s="60"/>
      <c r="G414" s="60"/>
      <c r="H414" s="94" t="str">
        <f>Table16[[#This Row],[Remove -]]&amp;(IF(Table16[[#This Row],[Pass]]&lt;&gt;"","-",""))&amp;Table16[[#This Row],[Pass]]&amp;" "&amp;Table16[[#This Row],[PassRush*]]&amp;(IF(Table16[[#This Row],[Secondar]]&lt;&gt;"","/ "&amp;Table16[[#This Row],[Secondar]]&amp;"-"&amp;Table16[[#This Row],[Pass]],""))</f>
        <v xml:space="preserve">0 </v>
      </c>
      <c r="I414" s="30" t="str">
        <f>IF(VLOOKUP(TRIM(A414),Rosters!C$1:C$2313,1,FALSE)=Table16[[#This Row],[Last]],"taken","AVAIL")</f>
        <v>taken</v>
      </c>
      <c r="J414" s="88" t="str">
        <f>IF(LEN(Table16[[#This Row],[Primary]]=3),SUBSTITUTE(Table16[[#This Row],[Primary]],"-",""),"")</f>
        <v>0</v>
      </c>
    </row>
    <row r="415" spans="1:10" ht="12.75" customHeight="1" x14ac:dyDescent="0.25">
      <c r="A415" s="55" t="s">
        <v>4170</v>
      </c>
      <c r="B415" s="54" t="s">
        <v>283</v>
      </c>
      <c r="C415" s="54" t="s">
        <v>4160</v>
      </c>
      <c r="D415" s="57"/>
      <c r="E415" s="57"/>
      <c r="F415" s="57"/>
      <c r="G415" s="57"/>
      <c r="H415" s="94" t="str">
        <f>Table16[[#This Row],[Remove -]]&amp;(IF(Table16[[#This Row],[Pass]]&lt;&gt;"","-",""))&amp;Table16[[#This Row],[Pass]]&amp;" "&amp;Table16[[#This Row],[PassRush*]]&amp;(IF(Table16[[#This Row],[Secondar]]&lt;&gt;"","/ "&amp;Table16[[#This Row],[Secondar]]&amp;"-"&amp;Table16[[#This Row],[Pass]],""))</f>
        <v xml:space="preserve"> </v>
      </c>
      <c r="I415" s="30" t="str">
        <f>IF(VLOOKUP(TRIM(A415),Rosters!C$1:C$2313,1,FALSE)=Table16[[#This Row],[Last]],"taken","AVAIL")</f>
        <v>taken</v>
      </c>
      <c r="J415" s="88" t="str">
        <f>IF(LEN(Table16[[#This Row],[Primary]]=3),SUBSTITUTE(Table16[[#This Row],[Primary]],"-",""),"")</f>
        <v/>
      </c>
    </row>
    <row r="416" spans="1:10" ht="12.75" customHeight="1" x14ac:dyDescent="0.25">
      <c r="A416" s="55" t="s">
        <v>1556</v>
      </c>
      <c r="B416" s="54" t="s">
        <v>279</v>
      </c>
      <c r="C416" s="54" t="s">
        <v>4160</v>
      </c>
      <c r="D416" s="57"/>
      <c r="E416" s="57"/>
      <c r="F416" s="57"/>
      <c r="G416" s="57"/>
      <c r="H416" s="94" t="str">
        <f>Table16[[#This Row],[Remove -]]&amp;(IF(Table16[[#This Row],[Pass]]&lt;&gt;"","-",""))&amp;Table16[[#This Row],[Pass]]&amp;" "&amp;Table16[[#This Row],[PassRush*]]&amp;(IF(Table16[[#This Row],[Secondar]]&lt;&gt;"","/ "&amp;Table16[[#This Row],[Secondar]]&amp;"-"&amp;Table16[[#This Row],[Pass]],""))</f>
        <v xml:space="preserve"> </v>
      </c>
      <c r="I416" s="30" t="str">
        <f>IF(VLOOKUP(TRIM(A416),Rosters!C$1:C$2313,1,FALSE)=Table16[[#This Row],[Last]],"taken","AVAIL")</f>
        <v>taken</v>
      </c>
      <c r="J416" s="88" t="str">
        <f>IF(LEN(Table16[[#This Row],[Primary]]=3),SUBSTITUTE(Table16[[#This Row],[Primary]],"-",""),"")</f>
        <v/>
      </c>
    </row>
    <row r="417" spans="1:10" ht="12.75" customHeight="1" x14ac:dyDescent="0.25">
      <c r="A417" s="55" t="s">
        <v>830</v>
      </c>
      <c r="B417" s="54" t="s">
        <v>4043</v>
      </c>
      <c r="C417" s="54" t="s">
        <v>4160</v>
      </c>
      <c r="D417" s="59" t="s">
        <v>365</v>
      </c>
      <c r="E417" s="59"/>
      <c r="F417" s="60">
        <v>3</v>
      </c>
      <c r="G417" s="60"/>
      <c r="H417" s="94" t="str">
        <f>Table16[[#This Row],[Remove -]]&amp;(IF(Table16[[#This Row],[Pass]]&lt;&gt;"","-",""))&amp;Table16[[#This Row],[Pass]]&amp;" "&amp;Table16[[#This Row],[PassRush*]]&amp;(IF(Table16[[#This Row],[Secondar]]&lt;&gt;"","/ "&amp;Table16[[#This Row],[Secondar]]&amp;"-"&amp;Table16[[#This Row],[Pass]],""))</f>
        <v xml:space="preserve">0-3 </v>
      </c>
      <c r="I417" s="30" t="e">
        <f>IF(VLOOKUP(TRIM(A417),Rosters!C$1:C$2313,1,FALSE)=Table16[[#This Row],[Last]],"taken","AVAIL")</f>
        <v>#N/A</v>
      </c>
      <c r="J417" s="88" t="str">
        <f>IF(LEN(Table16[[#This Row],[Primary]]=3),SUBSTITUTE(Table16[[#This Row],[Primary]],"-",""),"")</f>
        <v>0</v>
      </c>
    </row>
    <row r="418" spans="1:10" ht="12.75" customHeight="1" x14ac:dyDescent="0.25">
      <c r="A418" s="55" t="s">
        <v>762</v>
      </c>
      <c r="B418" s="54" t="s">
        <v>193</v>
      </c>
      <c r="C418" s="54" t="s">
        <v>4160</v>
      </c>
      <c r="D418" s="57"/>
      <c r="E418" s="57"/>
      <c r="F418" s="57"/>
      <c r="G418" s="57"/>
      <c r="H418" s="94" t="str">
        <f>Table16[[#This Row],[Remove -]]&amp;(IF(Table16[[#This Row],[Pass]]&lt;&gt;"","-",""))&amp;Table16[[#This Row],[Pass]]&amp;" "&amp;Table16[[#This Row],[PassRush*]]&amp;(IF(Table16[[#This Row],[Secondar]]&lt;&gt;"","/ "&amp;Table16[[#This Row],[Secondar]]&amp;"-"&amp;Table16[[#This Row],[Pass]],""))</f>
        <v xml:space="preserve"> </v>
      </c>
      <c r="I418" s="30" t="str">
        <f>IF(VLOOKUP(TRIM(A418),Rosters!C$1:C$2313,1,FALSE)=Table16[[#This Row],[Last]],"taken","AVAIL")</f>
        <v>taken</v>
      </c>
      <c r="J418" s="88" t="str">
        <f>IF(LEN(Table16[[#This Row],[Primary]]=3),SUBSTITUTE(Table16[[#This Row],[Primary]],"-",""),"")</f>
        <v/>
      </c>
    </row>
    <row r="419" spans="1:10" ht="12.75" customHeight="1" x14ac:dyDescent="0.25">
      <c r="A419" s="63" t="s">
        <v>4173</v>
      </c>
      <c r="B419" s="62" t="s">
        <v>327</v>
      </c>
      <c r="C419" s="62" t="s">
        <v>4160</v>
      </c>
      <c r="D419" s="108" t="s">
        <v>328</v>
      </c>
      <c r="E419" s="108"/>
      <c r="F419" s="64"/>
      <c r="G419" s="64"/>
      <c r="H419" s="94" t="str">
        <f>Table16[[#This Row],[Remove -]]&amp;(IF(Table16[[#This Row],[Pass]]&lt;&gt;"","-",""))&amp;Table16[[#This Row],[Pass]]&amp;" "&amp;Table16[[#This Row],[PassRush*]]&amp;(IF(Table16[[#This Row],[Secondar]]&lt;&gt;"","/ "&amp;Table16[[#This Row],[Secondar]]&amp;"-"&amp;Table16[[#This Row],[Pass]],""))</f>
        <v xml:space="preserve">4 </v>
      </c>
      <c r="I419" s="30" t="str">
        <f>IF(VLOOKUP(TRIM(A419),Rosters!C$1:C$2313,1,FALSE)=Table16[[#This Row],[Last]],"taken","AVAIL")</f>
        <v>taken</v>
      </c>
      <c r="J419" s="88" t="str">
        <f>IF(LEN(Table16[[#This Row],[Primary]]=3),SUBSTITUTE(Table16[[#This Row],[Primary]],"-",""),"")</f>
        <v>4</v>
      </c>
    </row>
    <row r="420" spans="1:10" ht="12.75" customHeight="1" x14ac:dyDescent="0.25">
      <c r="A420" s="28" t="s">
        <v>4171</v>
      </c>
      <c r="B420" s="28" t="s">
        <v>193</v>
      </c>
      <c r="C420" s="28" t="s">
        <v>4160</v>
      </c>
      <c r="D420" s="77"/>
      <c r="E420" s="77"/>
      <c r="F420" s="77"/>
      <c r="G420" s="77"/>
      <c r="H420" s="94" t="str">
        <f>Table16[[#This Row],[Remove -]]&amp;(IF(Table16[[#This Row],[Pass]]&lt;&gt;"","-",""))&amp;Table16[[#This Row],[Pass]]&amp;" "&amp;Table16[[#This Row],[PassRush*]]&amp;(IF(Table16[[#This Row],[Secondar]]&lt;&gt;"","/ "&amp;Table16[[#This Row],[Secondar]]&amp;"-"&amp;Table16[[#This Row],[Pass]],""))</f>
        <v xml:space="preserve"> </v>
      </c>
      <c r="I420" s="30" t="e">
        <f>IF(VLOOKUP(TRIM(A420),Rosters!C$1:C$2313,1,FALSE)=Table16[[#This Row],[Last]],"taken","AVAIL")</f>
        <v>#N/A</v>
      </c>
      <c r="J420" s="88" t="str">
        <f>IF(LEN(Table16[[#This Row],[Primary]]=3),SUBSTITUTE(Table16[[#This Row],[Primary]],"-",""),"")</f>
        <v/>
      </c>
    </row>
    <row r="421" spans="1:10" ht="12.75" customHeight="1" x14ac:dyDescent="0.25">
      <c r="A421" s="32" t="s">
        <v>1891</v>
      </c>
      <c r="B421" s="32" t="s">
        <v>344</v>
      </c>
      <c r="C421" s="32" t="s">
        <v>4160</v>
      </c>
      <c r="D421" s="86">
        <v>4</v>
      </c>
      <c r="E421" s="86"/>
      <c r="F421" s="86">
        <v>5</v>
      </c>
      <c r="G421" s="79"/>
      <c r="H421" s="95" t="str">
        <f>Table16[[#This Row],[Remove -]]&amp;(IF(Table16[[#This Row],[Pass]]&lt;&gt;"","-",""))&amp;Table16[[#This Row],[Pass]]&amp;" "&amp;Table16[[#This Row],[PassRush*]]&amp;(IF(Table16[[#This Row],[Secondar]]&lt;&gt;"","/ "&amp;Table16[[#This Row],[Secondar]]&amp;"-"&amp;Table16[[#This Row],[Pass]],""))</f>
        <v xml:space="preserve">4-5 </v>
      </c>
      <c r="I421" s="30" t="str">
        <f>IF(VLOOKUP(TRIM(A421),Rosters!C$1:C$2313,1,FALSE)=Table16[[#This Row],[Last]],"taken","AVAIL")</f>
        <v>taken</v>
      </c>
      <c r="J421" s="88" t="str">
        <f>IF(LEN(Table16[[#This Row],[Primary]]=3),SUBSTITUTE(Table16[[#This Row],[Primary]],"-",""),"")</f>
        <v>4</v>
      </c>
    </row>
    <row r="422" spans="1:10" ht="12.75" customHeight="1" x14ac:dyDescent="0.25">
      <c r="A422" s="28" t="s">
        <v>1488</v>
      </c>
      <c r="B422" s="28" t="s">
        <v>331</v>
      </c>
      <c r="C422" s="28" t="s">
        <v>4160</v>
      </c>
      <c r="D422" s="85">
        <v>0</v>
      </c>
      <c r="E422" s="85"/>
      <c r="F422" s="85">
        <v>0</v>
      </c>
      <c r="G422" s="77"/>
      <c r="H422" s="94" t="str">
        <f>Table16[[#This Row],[Remove -]]&amp;(IF(Table16[[#This Row],[Pass]]&lt;&gt;"","-",""))&amp;Table16[[#This Row],[Pass]]&amp;" "&amp;Table16[[#This Row],[PassRush*]]&amp;(IF(Table16[[#This Row],[Secondar]]&lt;&gt;"","/ "&amp;Table16[[#This Row],[Secondar]]&amp;"-"&amp;Table16[[#This Row],[Pass]],""))</f>
        <v xml:space="preserve">0-0 </v>
      </c>
      <c r="I422" s="30" t="str">
        <f>IF(VLOOKUP(TRIM(A422),Rosters!C$1:C$2313,1,FALSE)=Table16[[#This Row],[Last]],"taken","AVAIL")</f>
        <v>taken</v>
      </c>
      <c r="J422" s="88" t="str">
        <f>IF(LEN(Table16[[#This Row],[Primary]]=3),SUBSTITUTE(Table16[[#This Row],[Primary]],"-",""),"")</f>
        <v>0</v>
      </c>
    </row>
    <row r="423" spans="1:10" ht="12.75" customHeight="1" x14ac:dyDescent="0.25">
      <c r="A423" s="28" t="s">
        <v>4174</v>
      </c>
      <c r="B423" s="28" t="s">
        <v>228</v>
      </c>
      <c r="C423" s="28" t="s">
        <v>4160</v>
      </c>
      <c r="D423" s="83" t="s">
        <v>365</v>
      </c>
      <c r="E423" s="83"/>
      <c r="F423" s="85">
        <v>2</v>
      </c>
      <c r="G423" s="85"/>
      <c r="H423" s="94" t="str">
        <f>Table16[[#This Row],[Remove -]]&amp;(IF(Table16[[#This Row],[Pass]]&lt;&gt;"","-",""))&amp;Table16[[#This Row],[Pass]]&amp;" "&amp;Table16[[#This Row],[PassRush*]]&amp;(IF(Table16[[#This Row],[Secondar]]&lt;&gt;"","/ "&amp;Table16[[#This Row],[Secondar]]&amp;"-"&amp;Table16[[#This Row],[Pass]],""))</f>
        <v xml:space="preserve">0-2 </v>
      </c>
      <c r="I423" s="30" t="str">
        <f>IF(VLOOKUP(TRIM(A423),Rosters!C$1:C$2313,1,FALSE)=Table16[[#This Row],[Last]],"taken","AVAIL")</f>
        <v>taken</v>
      </c>
      <c r="J423" s="88" t="str">
        <f>IF(LEN(Table16[[#This Row],[Primary]]=3),SUBSTITUTE(Table16[[#This Row],[Primary]],"-",""),"")</f>
        <v>0</v>
      </c>
    </row>
    <row r="424" spans="1:10" ht="12.75" customHeight="1" x14ac:dyDescent="0.25">
      <c r="A424" s="28" t="s">
        <v>3159</v>
      </c>
      <c r="B424" s="28" t="s">
        <v>236</v>
      </c>
      <c r="C424" s="28" t="s">
        <v>4160</v>
      </c>
      <c r="D424" s="77"/>
      <c r="E424" s="77"/>
      <c r="F424" s="77"/>
      <c r="G424" s="77"/>
      <c r="H424" s="94" t="str">
        <f>Table16[[#This Row],[Remove -]]&amp;(IF(Table16[[#This Row],[Pass]]&lt;&gt;"","-",""))&amp;Table16[[#This Row],[Pass]]&amp;" "&amp;Table16[[#This Row],[PassRush*]]&amp;(IF(Table16[[#This Row],[Secondar]]&lt;&gt;"","/ "&amp;Table16[[#This Row],[Secondar]]&amp;"-"&amp;Table16[[#This Row],[Pass]],""))</f>
        <v xml:space="preserve"> </v>
      </c>
      <c r="I424" s="30" t="str">
        <f>IF(VLOOKUP(TRIM(A424),Rosters!C$1:C$2313,1,FALSE)=Table16[[#This Row],[Last]],"taken","AVAIL")</f>
        <v>taken</v>
      </c>
      <c r="J424" s="88" t="str">
        <f>IF(LEN(Table16[[#This Row],[Primary]]=3),SUBSTITUTE(Table16[[#This Row],[Primary]],"-",""),"")</f>
        <v/>
      </c>
    </row>
    <row r="425" spans="1:10" ht="12.75" customHeight="1" x14ac:dyDescent="0.25">
      <c r="A425" s="28" t="s">
        <v>3618</v>
      </c>
      <c r="B425" s="28" t="s">
        <v>193</v>
      </c>
      <c r="C425" s="28" t="s">
        <v>4160</v>
      </c>
      <c r="D425"/>
      <c r="E425"/>
      <c r="F425"/>
      <c r="G425" s="77"/>
      <c r="H425" s="94" t="str">
        <f>Table16[[#This Row],[Remove -]]&amp;(IF(Table16[[#This Row],[Pass]]&lt;&gt;"","-",""))&amp;Table16[[#This Row],[Pass]]&amp;" "&amp;Table16[[#This Row],[PassRush*]]&amp;(IF(Table16[[#This Row],[Secondar]]&lt;&gt;"","/ "&amp;Table16[[#This Row],[Secondar]]&amp;"-"&amp;Table16[[#This Row],[Pass]],""))</f>
        <v xml:space="preserve"> </v>
      </c>
      <c r="I425" s="30" t="e">
        <f>IF(VLOOKUP(TRIM(A425),Rosters!C$1:C$2313,1,FALSE)=Table16[[#This Row],[Last]],"taken","AVAIL")</f>
        <v>#N/A</v>
      </c>
      <c r="J425" s="88" t="str">
        <f>IF(LEN(Table16[[#This Row],[Primary]]=3),SUBSTITUTE(Table16[[#This Row],[Primary]],"-",""),"")</f>
        <v/>
      </c>
    </row>
    <row r="426" spans="1:10" ht="12.75" customHeight="1" x14ac:dyDescent="0.25">
      <c r="A426" s="28" t="s">
        <v>1386</v>
      </c>
      <c r="B426" s="28" t="s">
        <v>4043</v>
      </c>
      <c r="C426" s="28" t="s">
        <v>4160</v>
      </c>
      <c r="D426" s="83" t="s">
        <v>365</v>
      </c>
      <c r="E426" s="83"/>
      <c r="F426" s="85">
        <v>5</v>
      </c>
      <c r="G426" s="85"/>
      <c r="H426" s="94" t="str">
        <f>Table16[[#This Row],[Remove -]]&amp;(IF(Table16[[#This Row],[Pass]]&lt;&gt;"","-",""))&amp;Table16[[#This Row],[Pass]]&amp;" "&amp;Table16[[#This Row],[PassRush*]]&amp;(IF(Table16[[#This Row],[Secondar]]&lt;&gt;"","/ "&amp;Table16[[#This Row],[Secondar]]&amp;"-"&amp;Table16[[#This Row],[Pass]],""))</f>
        <v xml:space="preserve">0-5 </v>
      </c>
      <c r="I426" s="30" t="str">
        <f>IF(VLOOKUP(TRIM(A426),Rosters!C$1:C$2313,1,FALSE)=Table16[[#This Row],[Last]],"taken","AVAIL")</f>
        <v>taken</v>
      </c>
      <c r="J426" s="88" t="str">
        <f>IF(LEN(Table16[[#This Row],[Primary]]=3),SUBSTITUTE(Table16[[#This Row],[Primary]],"-",""),"")</f>
        <v>0</v>
      </c>
    </row>
    <row r="427" spans="1:10" ht="12.75" customHeight="1" x14ac:dyDescent="0.25">
      <c r="A427" s="28" t="s">
        <v>4175</v>
      </c>
      <c r="B427" s="28" t="s">
        <v>331</v>
      </c>
      <c r="C427" s="28" t="s">
        <v>4160</v>
      </c>
      <c r="D427" s="83" t="s">
        <v>365</v>
      </c>
      <c r="E427" s="83"/>
      <c r="F427" s="85">
        <v>0</v>
      </c>
      <c r="G427" s="85"/>
      <c r="H427" s="94" t="str">
        <f>Table16[[#This Row],[Remove -]]&amp;(IF(Table16[[#This Row],[Pass]]&lt;&gt;"","-",""))&amp;Table16[[#This Row],[Pass]]&amp;" "&amp;Table16[[#This Row],[PassRush*]]&amp;(IF(Table16[[#This Row],[Secondar]]&lt;&gt;"","/ "&amp;Table16[[#This Row],[Secondar]]&amp;"-"&amp;Table16[[#This Row],[Pass]],""))</f>
        <v xml:space="preserve">0-0 </v>
      </c>
      <c r="I427" s="30" t="e">
        <f>IF(VLOOKUP(TRIM(A427),Rosters!C$1:C$2313,1,FALSE)=Table16[[#This Row],[Last]],"taken","AVAIL")</f>
        <v>#N/A</v>
      </c>
      <c r="J427" s="88" t="str">
        <f>IF(LEN(Table16[[#This Row],[Primary]]=3),SUBSTITUTE(Table16[[#This Row],[Primary]],"-",""),"")</f>
        <v>0</v>
      </c>
    </row>
    <row r="428" spans="1:10" ht="12.75" customHeight="1" x14ac:dyDescent="0.25">
      <c r="A428" s="28" t="s">
        <v>3668</v>
      </c>
      <c r="B428" s="28" t="s">
        <v>331</v>
      </c>
      <c r="C428" s="28" t="s">
        <v>4160</v>
      </c>
      <c r="D428" s="83" t="s">
        <v>365</v>
      </c>
      <c r="E428" s="83"/>
      <c r="F428" s="85">
        <v>0</v>
      </c>
      <c r="G428" s="85"/>
      <c r="H428" s="94" t="str">
        <f>Table16[[#This Row],[Remove -]]&amp;(IF(Table16[[#This Row],[Pass]]&lt;&gt;"","-",""))&amp;Table16[[#This Row],[Pass]]&amp;" "&amp;Table16[[#This Row],[PassRush*]]&amp;(IF(Table16[[#This Row],[Secondar]]&lt;&gt;"","/ "&amp;Table16[[#This Row],[Secondar]]&amp;"-"&amp;Table16[[#This Row],[Pass]],""))</f>
        <v xml:space="preserve">0-0 </v>
      </c>
      <c r="I428" s="30" t="str">
        <f>IF(VLOOKUP(TRIM(A428),Rosters!C$1:C$2313,1,FALSE)=Table16[[#This Row],[Last]],"taken","AVAIL")</f>
        <v>taken</v>
      </c>
      <c r="J428" s="88" t="str">
        <f>IF(LEN(Table16[[#This Row],[Primary]]=3),SUBSTITUTE(Table16[[#This Row],[Primary]],"-",""),"")</f>
        <v>0</v>
      </c>
    </row>
    <row r="429" spans="1:10" ht="12.75" customHeight="1" x14ac:dyDescent="0.25">
      <c r="A429" s="28" t="s">
        <v>3736</v>
      </c>
      <c r="B429" s="28" t="s">
        <v>505</v>
      </c>
      <c r="C429" s="28" t="s">
        <v>4160</v>
      </c>
      <c r="D429" s="85">
        <v>0</v>
      </c>
      <c r="E429" s="85"/>
      <c r="F429" s="85">
        <v>3</v>
      </c>
      <c r="G429" s="77"/>
      <c r="H429" s="94" t="str">
        <f>Table16[[#This Row],[Remove -]]&amp;(IF(Table16[[#This Row],[Pass]]&lt;&gt;"","-",""))&amp;Table16[[#This Row],[Pass]]&amp;" "&amp;Table16[[#This Row],[PassRush*]]&amp;(IF(Table16[[#This Row],[Secondar]]&lt;&gt;"","/ "&amp;Table16[[#This Row],[Secondar]]&amp;"-"&amp;Table16[[#This Row],[Pass]],""))</f>
        <v xml:space="preserve">0-3 </v>
      </c>
      <c r="I429" s="30" t="str">
        <f>IF(VLOOKUP(TRIM(A429),Rosters!C$1:C$2313,1,FALSE)=Table16[[#This Row],[Last]],"taken","AVAIL")</f>
        <v>taken</v>
      </c>
      <c r="J429" s="88" t="str">
        <f>IF(LEN(Table16[[#This Row],[Primary]]=3),SUBSTITUTE(Table16[[#This Row],[Primary]],"-",""),"")</f>
        <v>0</v>
      </c>
    </row>
    <row r="430" spans="1:10" ht="12.75" customHeight="1" x14ac:dyDescent="0.25">
      <c r="A430" s="28" t="s">
        <v>4169</v>
      </c>
      <c r="B430" s="28" t="s">
        <v>4500</v>
      </c>
      <c r="C430" s="28" t="s">
        <v>4160</v>
      </c>
      <c r="D430"/>
      <c r="E430"/>
      <c r="F430"/>
      <c r="G430" s="77"/>
      <c r="H430" s="94" t="str">
        <f>Table16[[#This Row],[Remove -]]&amp;(IF(Table16[[#This Row],[Pass]]&lt;&gt;"","-",""))&amp;Table16[[#This Row],[Pass]]&amp;" "&amp;Table16[[#This Row],[PassRush*]]&amp;(IF(Table16[[#This Row],[Secondar]]&lt;&gt;"","/ "&amp;Table16[[#This Row],[Secondar]]&amp;"-"&amp;Table16[[#This Row],[Pass]],""))</f>
        <v xml:space="preserve"> </v>
      </c>
      <c r="I430" s="30" t="str">
        <f>IF(VLOOKUP(TRIM(A430),Rosters!C$1:C$2313,1,FALSE)=Table16[[#This Row],[Last]],"taken","AVAIL")</f>
        <v>taken</v>
      </c>
      <c r="J430" s="88" t="str">
        <f>IF(LEN(Table16[[#This Row],[Primary]]=3),SUBSTITUTE(Table16[[#This Row],[Primary]],"-",""),"")</f>
        <v/>
      </c>
    </row>
    <row r="431" spans="1:10" ht="12.75" customHeight="1" x14ac:dyDescent="0.25">
      <c r="A431" s="28" t="s">
        <v>4161</v>
      </c>
      <c r="B431" s="28" t="s">
        <v>31</v>
      </c>
      <c r="C431" s="28" t="s">
        <v>4160</v>
      </c>
      <c r="D431" s="83" t="s">
        <v>129</v>
      </c>
      <c r="E431" s="83"/>
      <c r="F431" s="85">
        <v>8</v>
      </c>
      <c r="G431" s="85"/>
      <c r="H431" s="94" t="str">
        <f>Table16[[#This Row],[Remove -]]&amp;(IF(Table16[[#This Row],[Pass]]&lt;&gt;"","-",""))&amp;Table16[[#This Row],[Pass]]&amp;" "&amp;Table16[[#This Row],[PassRush*]]&amp;(IF(Table16[[#This Row],[Secondar]]&lt;&gt;"","/ "&amp;Table16[[#This Row],[Secondar]]&amp;"-"&amp;Table16[[#This Row],[Pass]],""))</f>
        <v xml:space="preserve">6-8 </v>
      </c>
      <c r="I431" s="30" t="str">
        <f>IF(VLOOKUP(TRIM(A431),Rosters!C$1:C$2313,1,FALSE)=Table16[[#This Row],[Last]],"taken","AVAIL")</f>
        <v>taken</v>
      </c>
      <c r="J431" s="88" t="str">
        <f>IF(LEN(Table16[[#This Row],[Primary]]=3),SUBSTITUTE(Table16[[#This Row],[Primary]],"-",""),"")</f>
        <v>6</v>
      </c>
    </row>
    <row r="432" spans="1:10" ht="12.75" customHeight="1" x14ac:dyDescent="0.25">
      <c r="A432" s="28" t="s">
        <v>584</v>
      </c>
      <c r="B432" s="28" t="s">
        <v>64</v>
      </c>
      <c r="C432" s="28" t="s">
        <v>4160</v>
      </c>
      <c r="D432" s="83" t="s">
        <v>349</v>
      </c>
      <c r="E432" s="83"/>
      <c r="F432" s="85">
        <v>0</v>
      </c>
      <c r="G432" s="85"/>
      <c r="H432" s="94" t="str">
        <f>Table16[[#This Row],[Remove -]]&amp;(IF(Table16[[#This Row],[Pass]]&lt;&gt;"","-",""))&amp;Table16[[#This Row],[Pass]]&amp;" "&amp;Table16[[#This Row],[PassRush*]]&amp;(IF(Table16[[#This Row],[Secondar]]&lt;&gt;"","/ "&amp;Table16[[#This Row],[Secondar]]&amp;"-"&amp;Table16[[#This Row],[Pass]],""))</f>
        <v xml:space="preserve">00-0 </v>
      </c>
      <c r="I432" s="30" t="str">
        <f>IF(VLOOKUP(TRIM(A432),Rosters!C$1:C$2313,1,FALSE)=Table16[[#This Row],[Last]],"taken","AVAIL")</f>
        <v>taken</v>
      </c>
      <c r="J432" s="88" t="str">
        <f>IF(LEN(Table16[[#This Row],[Primary]]=3),SUBSTITUTE(Table16[[#This Row],[Primary]],"-",""),"")</f>
        <v>00</v>
      </c>
    </row>
    <row r="433" spans="1:10" ht="12.75" customHeight="1" x14ac:dyDescent="0.25">
      <c r="A433" s="28" t="s">
        <v>2732</v>
      </c>
      <c r="B433" s="28" t="s">
        <v>364</v>
      </c>
      <c r="C433" s="28" t="s">
        <v>4160</v>
      </c>
      <c r="D433" s="83" t="s">
        <v>349</v>
      </c>
      <c r="E433" s="83"/>
      <c r="F433" s="85"/>
      <c r="G433" s="85"/>
      <c r="H433" s="94" t="str">
        <f>Table16[[#This Row],[Remove -]]&amp;(IF(Table16[[#This Row],[Pass]]&lt;&gt;"","-",""))&amp;Table16[[#This Row],[Pass]]&amp;" "&amp;Table16[[#This Row],[PassRush*]]&amp;(IF(Table16[[#This Row],[Secondar]]&lt;&gt;"","/ "&amp;Table16[[#This Row],[Secondar]]&amp;"-"&amp;Table16[[#This Row],[Pass]],""))</f>
        <v xml:space="preserve">00 </v>
      </c>
      <c r="I433" s="30" t="str">
        <f>IF(VLOOKUP(TRIM(A433),Rosters!C$1:C$2313,1,FALSE)=Table16[[#This Row],[Last]],"taken","AVAIL")</f>
        <v>taken</v>
      </c>
      <c r="J433" s="88" t="str">
        <f>IF(LEN(Table16[[#This Row],[Primary]]=3),SUBSTITUTE(Table16[[#This Row],[Primary]],"-",""),"")</f>
        <v>00</v>
      </c>
    </row>
    <row r="434" spans="1:10" ht="12.75" customHeight="1" x14ac:dyDescent="0.25">
      <c r="A434" s="28" t="s">
        <v>992</v>
      </c>
      <c r="B434" s="28" t="s">
        <v>4162</v>
      </c>
      <c r="C434" s="28" t="s">
        <v>4160</v>
      </c>
      <c r="D434" s="85">
        <v>0</v>
      </c>
      <c r="E434" s="85">
        <v>0</v>
      </c>
      <c r="F434" s="85">
        <v>2</v>
      </c>
      <c r="G434" s="77"/>
      <c r="H434" s="94" t="str">
        <f>Table16[[#This Row],[Remove -]]&amp;(IF(Table16[[#This Row],[Pass]]&lt;&gt;"","-",""))&amp;Table16[[#This Row],[Pass]]&amp;" "&amp;Table16[[#This Row],[PassRush*]]&amp;(IF(Table16[[#This Row],[Secondar]]&lt;&gt;"","/ "&amp;Table16[[#This Row],[Secondar]]&amp;"-"&amp;Table16[[#This Row],[Pass]],""))</f>
        <v>0-2 / 0-2</v>
      </c>
      <c r="I434" s="30" t="str">
        <f>IF(VLOOKUP(TRIM(A434),Rosters!C$1:C$2313,1,FALSE)=Table16[[#This Row],[Last]],"taken","AVAIL")</f>
        <v>taken</v>
      </c>
      <c r="J434" s="88" t="str">
        <f>IF(LEN(Table16[[#This Row],[Primary]]=3),SUBSTITUTE(Table16[[#This Row],[Primary]],"-",""),"")</f>
        <v>0</v>
      </c>
    </row>
    <row r="435" spans="1:10" ht="12.75" customHeight="1" x14ac:dyDescent="0.25">
      <c r="A435" s="28" t="s">
        <v>1085</v>
      </c>
      <c r="B435" s="28" t="s">
        <v>4147</v>
      </c>
      <c r="C435" s="28" t="s">
        <v>4160</v>
      </c>
      <c r="D435" s="85">
        <v>6</v>
      </c>
      <c r="E435" s="85">
        <v>4</v>
      </c>
      <c r="F435" s="85">
        <v>7</v>
      </c>
      <c r="G435" s="77"/>
      <c r="H435" s="94" t="str">
        <f>Table16[[#This Row],[Remove -]]&amp;(IF(Table16[[#This Row],[Pass]]&lt;&gt;"","-",""))&amp;Table16[[#This Row],[Pass]]&amp;" "&amp;Table16[[#This Row],[PassRush*]]&amp;(IF(Table16[[#This Row],[Secondar]]&lt;&gt;"","/ "&amp;Table16[[#This Row],[Secondar]]&amp;"-"&amp;Table16[[#This Row],[Pass]],""))</f>
        <v>6-7 / 4-7</v>
      </c>
      <c r="I435" s="30" t="str">
        <f>IF(VLOOKUP(TRIM(A435),Rosters!C$1:C$2313,1,FALSE)=Table16[[#This Row],[Last]],"taken","AVAIL")</f>
        <v>taken</v>
      </c>
      <c r="J435" s="88" t="str">
        <f>IF(LEN(Table16[[#This Row],[Primary]]=3),SUBSTITUTE(Table16[[#This Row],[Primary]],"-",""),"")</f>
        <v>6</v>
      </c>
    </row>
    <row r="436" spans="1:10" ht="12.75" customHeight="1" x14ac:dyDescent="0.25">
      <c r="A436" s="28" t="s">
        <v>4165</v>
      </c>
      <c r="B436" s="28" t="s">
        <v>16</v>
      </c>
      <c r="C436" s="28" t="s">
        <v>4160</v>
      </c>
      <c r="D436" s="7">
        <v>0</v>
      </c>
      <c r="E436" s="7"/>
      <c r="F436" s="7">
        <v>2</v>
      </c>
      <c r="G436" s="77"/>
      <c r="H436" s="94" t="str">
        <f>Table16[[#This Row],[Remove -]]&amp;(IF(Table16[[#This Row],[Pass]]&lt;&gt;"","-",""))&amp;Table16[[#This Row],[Pass]]&amp;" "&amp;Table16[[#This Row],[PassRush*]]&amp;(IF(Table16[[#This Row],[Secondar]]&lt;&gt;"","/ "&amp;Table16[[#This Row],[Secondar]]&amp;"-"&amp;Table16[[#This Row],[Pass]],""))</f>
        <v xml:space="preserve">0-2 </v>
      </c>
      <c r="I436" s="30" t="str">
        <f>IF(VLOOKUP(TRIM(A436),Rosters!C$1:C$2313,1,FALSE)=Table16[[#This Row],[Last]],"taken","AVAIL")</f>
        <v>taken</v>
      </c>
      <c r="J436" s="88" t="str">
        <f>IF(LEN(Table16[[#This Row],[Primary]]=3),SUBSTITUTE(Table16[[#This Row],[Primary]],"-",""),"")</f>
        <v>0</v>
      </c>
    </row>
    <row r="437" spans="1:10" ht="12.75" customHeight="1" x14ac:dyDescent="0.25">
      <c r="A437" s="28" t="s">
        <v>4172</v>
      </c>
      <c r="B437" s="36" t="s">
        <v>4044</v>
      </c>
      <c r="C437" s="28" t="s">
        <v>4160</v>
      </c>
      <c r="D437" s="1"/>
      <c r="E437"/>
      <c r="F437"/>
      <c r="G437" s="77"/>
      <c r="H437" s="94" t="str">
        <f>Table16[[#This Row],[Remove -]]&amp;(IF(Table16[[#This Row],[Pass]]&lt;&gt;"","-",""))&amp;Table16[[#This Row],[Pass]]&amp;" "&amp;Table16[[#This Row],[PassRush*]]&amp;(IF(Table16[[#This Row],[Secondar]]&lt;&gt;"","/ "&amp;Table16[[#This Row],[Secondar]]&amp;"-"&amp;Table16[[#This Row],[Pass]],""))</f>
        <v xml:space="preserve"> </v>
      </c>
      <c r="I437" s="30" t="str">
        <f>IF(VLOOKUP(TRIM(A437),Rosters!C$1:C$2313,1,FALSE)=Table16[[#This Row],[Last]],"taken","AVAIL")</f>
        <v>taken</v>
      </c>
      <c r="J437" s="88" t="str">
        <f>IF(LEN(Table16[[#This Row],[Primary]]=3),SUBSTITUTE(Table16[[#This Row],[Primary]],"-",""),"")</f>
        <v/>
      </c>
    </row>
    <row r="438" spans="1:10" ht="12.75" customHeight="1" x14ac:dyDescent="0.25">
      <c r="A438" s="28" t="s">
        <v>3833</v>
      </c>
      <c r="B438" s="28" t="s">
        <v>364</v>
      </c>
      <c r="C438" s="28" t="s">
        <v>4160</v>
      </c>
      <c r="D438" s="31" t="s">
        <v>349</v>
      </c>
      <c r="E438" s="31"/>
      <c r="F438" s="7"/>
      <c r="G438" s="85"/>
      <c r="H438" s="94" t="str">
        <f>Table16[[#This Row],[Remove -]]&amp;(IF(Table16[[#This Row],[Pass]]&lt;&gt;"","-",""))&amp;Table16[[#This Row],[Pass]]&amp;" "&amp;Table16[[#This Row],[PassRush*]]&amp;(IF(Table16[[#This Row],[Secondar]]&lt;&gt;"","/ "&amp;Table16[[#This Row],[Secondar]]&amp;"-"&amp;Table16[[#This Row],[Pass]],""))</f>
        <v xml:space="preserve">00 </v>
      </c>
      <c r="I438" s="30" t="str">
        <f>IF(VLOOKUP(TRIM(A438),Rosters!C$1:C$2313,1,FALSE)=Table16[[#This Row],[Last]],"taken","AVAIL")</f>
        <v>taken</v>
      </c>
      <c r="J438" s="88" t="str">
        <f>IF(LEN(Table16[[#This Row],[Primary]]=3),SUBSTITUTE(Table16[[#This Row],[Primary]],"-",""),"")</f>
        <v>00</v>
      </c>
    </row>
    <row r="439" spans="1:10" ht="12.75" customHeight="1" x14ac:dyDescent="0.25">
      <c r="A439" s="37" t="s">
        <v>3844</v>
      </c>
      <c r="B439" s="37" t="s">
        <v>4502</v>
      </c>
      <c r="C439" s="37" t="s">
        <v>4160</v>
      </c>
      <c r="D439" s="40">
        <v>0</v>
      </c>
      <c r="E439" s="40"/>
      <c r="F439" s="40">
        <v>0</v>
      </c>
      <c r="G439" s="80"/>
      <c r="H439" s="96" t="str">
        <f>Table16[[#This Row],[Remove -]]&amp;(IF(Table16[[#This Row],[Pass]]&lt;&gt;"","-",""))&amp;Table16[[#This Row],[Pass]]&amp;" "&amp;Table16[[#This Row],[PassRush*]]&amp;(IF(Table16[[#This Row],[Secondar]]&lt;&gt;"","/ "&amp;Table16[[#This Row],[Secondar]]&amp;"-"&amp;Table16[[#This Row],[Pass]],""))</f>
        <v xml:space="preserve">0-0 </v>
      </c>
      <c r="I439" s="30" t="str">
        <f>IF(VLOOKUP(TRIM(A439),Rosters!C$1:C$2313,1,FALSE)=Table16[[#This Row],[Last]],"taken","AVAIL")</f>
        <v>taken</v>
      </c>
      <c r="J439" s="88" t="str">
        <f>IF(LEN(Table16[[#This Row],[Primary]]=3),SUBSTITUTE(Table16[[#This Row],[Primary]],"-",""),"")</f>
        <v>0</v>
      </c>
    </row>
    <row r="440" spans="1:10" ht="12.75" customHeight="1" x14ac:dyDescent="0.25">
      <c r="A440" s="28" t="s">
        <v>2069</v>
      </c>
      <c r="B440" s="28" t="s">
        <v>193</v>
      </c>
      <c r="C440" s="28" t="s">
        <v>4160</v>
      </c>
      <c r="D440"/>
      <c r="E440"/>
      <c r="F440"/>
      <c r="G440" s="77"/>
      <c r="H440" s="94" t="str">
        <f>Table16[[#This Row],[Remove -]]&amp;(IF(Table16[[#This Row],[Pass]]&lt;&gt;"","-",""))&amp;Table16[[#This Row],[Pass]]&amp;" "&amp;Table16[[#This Row],[PassRush*]]&amp;(IF(Table16[[#This Row],[Secondar]]&lt;&gt;"","/ "&amp;Table16[[#This Row],[Secondar]]&amp;"-"&amp;Table16[[#This Row],[Pass]],""))</f>
        <v xml:space="preserve"> </v>
      </c>
      <c r="I440" s="30" t="str">
        <f>IF(VLOOKUP(TRIM(A440),Rosters!C$1:C$2313,1,FALSE)=Table16[[#This Row],[Last]],"taken","AVAIL")</f>
        <v>taken</v>
      </c>
      <c r="J440" s="88" t="str">
        <f>IF(LEN(Table16[[#This Row],[Primary]]=3),SUBSTITUTE(Table16[[#This Row],[Primary]],"-",""),"")</f>
        <v/>
      </c>
    </row>
    <row r="441" spans="1:10" ht="12.75" customHeight="1" x14ac:dyDescent="0.25">
      <c r="A441" s="28" t="s">
        <v>2025</v>
      </c>
      <c r="B441" s="28" t="s">
        <v>364</v>
      </c>
      <c r="C441" s="28" t="s">
        <v>4160</v>
      </c>
      <c r="D441" s="31" t="s">
        <v>349</v>
      </c>
      <c r="E441" s="31"/>
      <c r="F441" s="7"/>
      <c r="G441" s="85"/>
      <c r="H441" s="94" t="str">
        <f>Table16[[#This Row],[Remove -]]&amp;(IF(Table16[[#This Row],[Pass]]&lt;&gt;"","-",""))&amp;Table16[[#This Row],[Pass]]&amp;" "&amp;Table16[[#This Row],[PassRush*]]&amp;(IF(Table16[[#This Row],[Secondar]]&lt;&gt;"","/ "&amp;Table16[[#This Row],[Secondar]]&amp;"-"&amp;Table16[[#This Row],[Pass]],""))</f>
        <v xml:space="preserve">00 </v>
      </c>
      <c r="I441" s="30" t="e">
        <f>IF(VLOOKUP(TRIM(A441),Rosters!C$1:C$2313,1,FALSE)=Table16[[#This Row],[Last]],"taken","AVAIL")</f>
        <v>#N/A</v>
      </c>
      <c r="J441" s="88" t="str">
        <f>IF(LEN(Table16[[#This Row],[Primary]]=3),SUBSTITUTE(Table16[[#This Row],[Primary]],"-",""),"")</f>
        <v>00</v>
      </c>
    </row>
    <row r="442" spans="1:10" ht="12.75" customHeight="1" x14ac:dyDescent="0.25">
      <c r="A442" s="28" t="s">
        <v>4176</v>
      </c>
      <c r="B442" s="28" t="s">
        <v>364</v>
      </c>
      <c r="C442" s="28" t="s">
        <v>4160</v>
      </c>
      <c r="D442" s="31" t="s">
        <v>349</v>
      </c>
      <c r="E442" s="31"/>
      <c r="F442" s="7"/>
      <c r="G442" s="85"/>
      <c r="H442" s="94" t="str">
        <f>Table16[[#This Row],[Remove -]]&amp;(IF(Table16[[#This Row],[Pass]]&lt;&gt;"","-",""))&amp;Table16[[#This Row],[Pass]]&amp;" "&amp;Table16[[#This Row],[PassRush*]]&amp;(IF(Table16[[#This Row],[Secondar]]&lt;&gt;"","/ "&amp;Table16[[#This Row],[Secondar]]&amp;"-"&amp;Table16[[#This Row],[Pass]],""))</f>
        <v xml:space="preserve">00 </v>
      </c>
      <c r="I442" s="30" t="e">
        <f>IF(VLOOKUP(TRIM(A442),Rosters!C$1:C$2313,1,FALSE)=Table16[[#This Row],[Last]],"taken","AVAIL")</f>
        <v>#N/A</v>
      </c>
      <c r="J442" s="88" t="str">
        <f>IF(LEN(Table16[[#This Row],[Primary]]=3),SUBSTITUTE(Table16[[#This Row],[Primary]],"-",""),"")</f>
        <v>00</v>
      </c>
    </row>
    <row r="443" spans="1:10" ht="12.75" customHeight="1" x14ac:dyDescent="0.25">
      <c r="A443" s="37" t="s">
        <v>3300</v>
      </c>
      <c r="B443" s="37" t="s">
        <v>128</v>
      </c>
      <c r="C443" s="37" t="s">
        <v>4160</v>
      </c>
      <c r="D443" s="40">
        <v>5</v>
      </c>
      <c r="E443" s="40"/>
      <c r="F443" s="40">
        <v>0</v>
      </c>
      <c r="G443" s="80"/>
      <c r="H443" s="96" t="str">
        <f>Table16[[#This Row],[Remove -]]&amp;(IF(Table16[[#This Row],[Pass]]&lt;&gt;"","-",""))&amp;Table16[[#This Row],[Pass]]&amp;" "&amp;Table16[[#This Row],[PassRush*]]&amp;(IF(Table16[[#This Row],[Secondar]]&lt;&gt;"","/ "&amp;Table16[[#This Row],[Secondar]]&amp;"-"&amp;Table16[[#This Row],[Pass]],""))</f>
        <v xml:space="preserve">5-0 </v>
      </c>
      <c r="I443" s="30" t="str">
        <f>IF(VLOOKUP(TRIM(A443),Rosters!C$1:C$2313,1,FALSE)=Table16[[#This Row],[Last]],"taken","AVAIL")</f>
        <v>taken</v>
      </c>
      <c r="J443" s="88" t="str">
        <f>IF(LEN(Table16[[#This Row],[Primary]]=3),SUBSTITUTE(Table16[[#This Row],[Primary]],"-",""),"")</f>
        <v>5</v>
      </c>
    </row>
    <row r="444" spans="1:10" ht="12.75" customHeight="1" x14ac:dyDescent="0.25">
      <c r="A444" s="28" t="s">
        <v>4166</v>
      </c>
      <c r="B444" s="28" t="s">
        <v>4058</v>
      </c>
      <c r="C444" s="28" t="s">
        <v>4160</v>
      </c>
      <c r="D444" s="7">
        <v>0</v>
      </c>
      <c r="E444" s="7">
        <v>4</v>
      </c>
      <c r="F444" s="7">
        <v>0</v>
      </c>
      <c r="G444" s="77"/>
      <c r="H444" s="94" t="str">
        <f>Table16[[#This Row],[Remove -]]&amp;(IF(Table16[[#This Row],[Pass]]&lt;&gt;"","-",""))&amp;Table16[[#This Row],[Pass]]&amp;" "&amp;Table16[[#This Row],[PassRush*]]&amp;(IF(Table16[[#This Row],[Secondar]]&lt;&gt;"","/ "&amp;Table16[[#This Row],[Secondar]]&amp;"-"&amp;Table16[[#This Row],[Pass]],""))</f>
        <v>0-0 / 4-0</v>
      </c>
      <c r="I444" s="30" t="e">
        <f>IF(VLOOKUP(TRIM(A444),Rosters!C$1:C$2313,1,FALSE)=Table16[[#This Row],[Last]],"taken","AVAIL")</f>
        <v>#N/A</v>
      </c>
      <c r="J444" s="88" t="str">
        <f>IF(LEN(Table16[[#This Row],[Primary]]=3),SUBSTITUTE(Table16[[#This Row],[Primary]],"-",""),"")</f>
        <v>0</v>
      </c>
    </row>
    <row r="445" spans="1:10" ht="12.75" customHeight="1" x14ac:dyDescent="0.25">
      <c r="A445" s="32" t="s">
        <v>4166</v>
      </c>
      <c r="B445" s="32" t="s">
        <v>4058</v>
      </c>
      <c r="C445" s="32" t="s">
        <v>4160</v>
      </c>
      <c r="D445" s="35">
        <v>0</v>
      </c>
      <c r="E445" s="35"/>
      <c r="F445" s="35">
        <v>0</v>
      </c>
      <c r="G445" s="79"/>
      <c r="H445" s="95" t="str">
        <f>Table16[[#This Row],[Remove -]]&amp;(IF(Table16[[#This Row],[Pass]]&lt;&gt;"","-",""))&amp;Table16[[#This Row],[Pass]]&amp;" "&amp;Table16[[#This Row],[PassRush*]]&amp;(IF(Table16[[#This Row],[Secondar]]&lt;&gt;"","/ "&amp;Table16[[#This Row],[Secondar]]&amp;"-"&amp;Table16[[#This Row],[Pass]],""))</f>
        <v xml:space="preserve">0-0 </v>
      </c>
      <c r="I445" s="30" t="e">
        <f>IF(VLOOKUP(TRIM(A445),Rosters!C$1:C$2313,1,FALSE)=Table16[[#This Row],[Last]],"taken","AVAIL")</f>
        <v>#N/A</v>
      </c>
      <c r="J445" s="88" t="str">
        <f>IF(LEN(Table16[[#This Row],[Primary]]=3),SUBSTITUTE(Table16[[#This Row],[Primary]],"-",""),"")</f>
        <v>0</v>
      </c>
    </row>
    <row r="446" spans="1:10" ht="12.75" customHeight="1" x14ac:dyDescent="0.25">
      <c r="A446" s="28" t="s">
        <v>4178</v>
      </c>
      <c r="B446" s="28" t="s">
        <v>4177</v>
      </c>
      <c r="C446" s="28" t="s">
        <v>4160</v>
      </c>
      <c r="D446" s="31" t="s">
        <v>328</v>
      </c>
      <c r="E446" s="91" t="s">
        <v>1061</v>
      </c>
      <c r="F446" s="7">
        <v>6</v>
      </c>
      <c r="G446" s="85"/>
      <c r="H446" s="2" t="str">
        <f>Table16[[#This Row],[Remove -]]&amp;(IF(Table16[[#This Row],[Pass]]&lt;&gt;"","-",""))&amp;Table16[[#This Row],[Pass]]&amp;" "&amp;Table16[[#This Row],[PassRush*]]&amp;(IF(Table16[[#This Row],[Secondar]]&lt;&gt;"","/ "&amp;Table16[[#This Row],[Secondar]]&amp;"-"&amp;Table16[[#This Row],[Pass]],""))</f>
        <v>4-6 / 00-6</v>
      </c>
      <c r="I446" s="30" t="str">
        <f>IF(VLOOKUP(TRIM(A446),Rosters!C$1:C$2313,1,FALSE)=Table16[[#This Row],[Last]],"taken","AVAIL")</f>
        <v>taken</v>
      </c>
      <c r="J446" s="88" t="str">
        <f>IF(LEN(Table16[[#This Row],[Primary]]=3),SUBSTITUTE(Table16[[#This Row],[Primary]],"-",""),"")</f>
        <v>4</v>
      </c>
    </row>
    <row r="447" spans="1:10" ht="12.75" customHeight="1" x14ac:dyDescent="0.25">
      <c r="A447" s="28" t="s">
        <v>2809</v>
      </c>
      <c r="B447" s="28" t="s">
        <v>52</v>
      </c>
      <c r="C447" s="28" t="s">
        <v>4160</v>
      </c>
      <c r="D447" s="31" t="s">
        <v>479</v>
      </c>
      <c r="E447" s="31"/>
      <c r="F447" s="7">
        <v>5</v>
      </c>
      <c r="G447" s="85"/>
      <c r="H447" s="2" t="str">
        <f>Table16[[#This Row],[Remove -]]&amp;(IF(Table16[[#This Row],[Pass]]&lt;&gt;"","-",""))&amp;Table16[[#This Row],[Pass]]&amp;" "&amp;Table16[[#This Row],[PassRush*]]&amp;(IF(Table16[[#This Row],[Secondar]]&lt;&gt;"","/ "&amp;Table16[[#This Row],[Secondar]]&amp;"-"&amp;Table16[[#This Row],[Pass]],""))</f>
        <v xml:space="preserve">40-5 </v>
      </c>
      <c r="I447" s="30" t="str">
        <f>IF(VLOOKUP(TRIM(A447),Rosters!C$1:C$2313,1,FALSE)=Table16[[#This Row],[Last]],"taken","AVAIL")</f>
        <v>taken</v>
      </c>
      <c r="J447" s="88" t="str">
        <f>IF(LEN(Table16[[#This Row],[Primary]]=3),SUBSTITUTE(Table16[[#This Row],[Primary]],"-",""),"")</f>
        <v>40</v>
      </c>
    </row>
    <row r="448" spans="1:10" ht="12.75" customHeight="1" x14ac:dyDescent="0.25">
      <c r="A448" s="28" t="s">
        <v>4167</v>
      </c>
      <c r="B448" s="28" t="s">
        <v>228</v>
      </c>
      <c r="C448" s="28" t="s">
        <v>4160</v>
      </c>
      <c r="D448" s="7">
        <v>0</v>
      </c>
      <c r="E448" s="7"/>
      <c r="F448" s="7">
        <v>2</v>
      </c>
      <c r="G448" s="77"/>
      <c r="H448" s="94" t="str">
        <f>Table16[[#This Row],[Remove -]]&amp;(IF(Table16[[#This Row],[Pass]]&lt;&gt;"","-",""))&amp;Table16[[#This Row],[Pass]]&amp;" "&amp;Table16[[#This Row],[PassRush*]]&amp;(IF(Table16[[#This Row],[Secondar]]&lt;&gt;"","/ "&amp;Table16[[#This Row],[Secondar]]&amp;"-"&amp;Table16[[#This Row],[Pass]],""))</f>
        <v xml:space="preserve">0-2 </v>
      </c>
      <c r="I448" s="30" t="str">
        <f>IF(VLOOKUP(TRIM(A448),Rosters!C$1:C$2313,1,FALSE)=Table16[[#This Row],[Last]],"taken","AVAIL")</f>
        <v>taken</v>
      </c>
      <c r="J448" s="88" t="str">
        <f>IF(LEN(Table16[[#This Row],[Primary]]=3),SUBSTITUTE(Table16[[#This Row],[Primary]],"-",""),"")</f>
        <v>0</v>
      </c>
    </row>
    <row r="449" spans="1:10" ht="12.75" customHeight="1" x14ac:dyDescent="0.25">
      <c r="A449" s="81" t="s">
        <v>4179</v>
      </c>
      <c r="B449" s="28" t="s">
        <v>387</v>
      </c>
      <c r="C449" s="28" t="s">
        <v>4160</v>
      </c>
      <c r="D449" s="31" t="s">
        <v>349</v>
      </c>
      <c r="E449" s="31"/>
      <c r="F449" s="7">
        <v>0</v>
      </c>
      <c r="G449" s="85"/>
      <c r="H449" s="2" t="str">
        <f>Table16[[#This Row],[Remove -]]&amp;(IF(Table16[[#This Row],[Pass]]&lt;&gt;"","-",""))&amp;Table16[[#This Row],[Pass]]&amp;" "&amp;Table16[[#This Row],[PassRush*]]&amp;(IF(Table16[[#This Row],[Secondar]]&lt;&gt;"","/ "&amp;Table16[[#This Row],[Secondar]]&amp;"-"&amp;Table16[[#This Row],[Pass]],""))</f>
        <v xml:space="preserve">00-0 </v>
      </c>
      <c r="I449" s="30" t="e">
        <f>IF(VLOOKUP(TRIM(A449),Rosters!C$1:C$2313,1,FALSE)=Table16[[#This Row],[Last]],"taken","AVAIL")</f>
        <v>#N/A</v>
      </c>
      <c r="J449" s="88" t="str">
        <f>IF(LEN(Table16[[#This Row],[Primary]]=3),SUBSTITUTE(Table16[[#This Row],[Primary]],"-",""),"")</f>
        <v>00</v>
      </c>
    </row>
    <row r="450" spans="1:10" ht="12.75" customHeight="1" x14ac:dyDescent="0.25">
      <c r="A450" s="28" t="s">
        <v>1907</v>
      </c>
      <c r="B450" s="28" t="s">
        <v>4110</v>
      </c>
      <c r="C450" s="28" t="s">
        <v>4160</v>
      </c>
      <c r="D450" s="31" t="s">
        <v>349</v>
      </c>
      <c r="E450" s="31" t="s">
        <v>349</v>
      </c>
      <c r="F450" s="7">
        <v>0</v>
      </c>
      <c r="G450" s="85"/>
      <c r="H450" s="2" t="str">
        <f>Table16[[#This Row],[Remove -]]&amp;(IF(Table16[[#This Row],[Pass]]&lt;&gt;"","-",""))&amp;Table16[[#This Row],[Pass]]&amp;" "&amp;Table16[[#This Row],[PassRush*]]&amp;(IF(Table16[[#This Row],[Secondar]]&lt;&gt;"","/ "&amp;Table16[[#This Row],[Secondar]]&amp;"-"&amp;Table16[[#This Row],[Pass]],""))</f>
        <v>00-0 / 0-0-0</v>
      </c>
      <c r="I450" s="30" t="str">
        <f>IF(VLOOKUP(TRIM(A450),Rosters!C$1:C$2313,1,FALSE)=Table16[[#This Row],[Last]],"taken","AVAIL")</f>
        <v>taken</v>
      </c>
      <c r="J450" s="88" t="str">
        <f>IF(LEN(Table16[[#This Row],[Primary]]=3),SUBSTITUTE(Table16[[#This Row],[Primary]],"-",""),"")</f>
        <v>00</v>
      </c>
    </row>
    <row r="451" spans="1:10" ht="12.75" customHeight="1" x14ac:dyDescent="0.25">
      <c r="A451" s="28" t="s">
        <v>3340</v>
      </c>
      <c r="B451" s="28" t="s">
        <v>540</v>
      </c>
      <c r="C451" s="28" t="s">
        <v>4160</v>
      </c>
      <c r="D451" s="83" t="s">
        <v>351</v>
      </c>
      <c r="E451" s="83"/>
      <c r="F451" s="85">
        <v>4</v>
      </c>
      <c r="G451" s="85"/>
      <c r="H451" s="94" t="str">
        <f>Table16[[#This Row],[Remove -]]&amp;(IF(Table16[[#This Row],[Pass]]&lt;&gt;"","-",""))&amp;Table16[[#This Row],[Pass]]&amp;" "&amp;Table16[[#This Row],[PassRush*]]&amp;(IF(Table16[[#This Row],[Secondar]]&lt;&gt;"","/ "&amp;Table16[[#This Row],[Secondar]]&amp;"-"&amp;Table16[[#This Row],[Pass]],""))</f>
        <v xml:space="preserve">04-4 </v>
      </c>
      <c r="I451" s="30" t="str">
        <f>IF(VLOOKUP(TRIM(A451),Rosters!C$1:C$2313,1,FALSE)=Table16[[#This Row],[Last]],"taken","AVAIL")</f>
        <v>taken</v>
      </c>
      <c r="J451" s="88" t="str">
        <f>IF(LEN(Table16[[#This Row],[Primary]]=3),SUBSTITUTE(Table16[[#This Row],[Primary]],"-",""),"")</f>
        <v>04</v>
      </c>
    </row>
    <row r="452" spans="1:10" ht="12.75" customHeight="1" x14ac:dyDescent="0.25">
      <c r="A452" s="28" t="s">
        <v>3356</v>
      </c>
      <c r="B452" s="28" t="s">
        <v>507</v>
      </c>
      <c r="C452" s="28" t="s">
        <v>4160</v>
      </c>
      <c r="D452" s="7">
        <v>4</v>
      </c>
      <c r="E452" s="7"/>
      <c r="F452" s="7">
        <v>7</v>
      </c>
      <c r="G452" s="77"/>
      <c r="H452" s="94" t="str">
        <f>Table16[[#This Row],[Remove -]]&amp;(IF(Table16[[#This Row],[Pass]]&lt;&gt;"","-",""))&amp;Table16[[#This Row],[Pass]]&amp;" "&amp;Table16[[#This Row],[PassRush*]]&amp;(IF(Table16[[#This Row],[Secondar]]&lt;&gt;"","/ "&amp;Table16[[#This Row],[Secondar]]&amp;"-"&amp;Table16[[#This Row],[Pass]],""))</f>
        <v xml:space="preserve">4-7 </v>
      </c>
      <c r="I452" s="30" t="str">
        <f>IF(VLOOKUP(TRIM(A452),Rosters!C$1:C$2313,1,FALSE)=Table16[[#This Row],[Last]],"taken","AVAIL")</f>
        <v>taken</v>
      </c>
      <c r="J452" s="88" t="str">
        <f>IF(LEN(Table16[[#This Row],[Primary]]=3),SUBSTITUTE(Table16[[#This Row],[Primary]],"-",""),"")</f>
        <v>4</v>
      </c>
    </row>
    <row r="453" spans="1:10" ht="12.75" customHeight="1" x14ac:dyDescent="0.25">
      <c r="A453" s="28" t="s">
        <v>4168</v>
      </c>
      <c r="B453" s="28" t="s">
        <v>283</v>
      </c>
      <c r="C453" s="28" t="s">
        <v>4160</v>
      </c>
      <c r="D453"/>
      <c r="E453"/>
      <c r="F453"/>
      <c r="G453" s="77"/>
      <c r="H453" s="94" t="str">
        <f>Table16[[#This Row],[Remove -]]&amp;(IF(Table16[[#This Row],[Pass]]&lt;&gt;"","-",""))&amp;Table16[[#This Row],[Pass]]&amp;" "&amp;Table16[[#This Row],[PassRush*]]&amp;(IF(Table16[[#This Row],[Secondar]]&lt;&gt;"","/ "&amp;Table16[[#This Row],[Secondar]]&amp;"-"&amp;Table16[[#This Row],[Pass]],""))</f>
        <v xml:space="preserve"> </v>
      </c>
      <c r="I453" s="30" t="str">
        <f>IF(VLOOKUP(TRIM(A453),Rosters!C$1:C$2313,1,FALSE)=Table16[[#This Row],[Last]],"taken","AVAIL")</f>
        <v>taken</v>
      </c>
      <c r="J453" s="88" t="str">
        <f>IF(LEN(Table16[[#This Row],[Primary]]=3),SUBSTITUTE(Table16[[#This Row],[Primary]],"-",""),"")</f>
        <v/>
      </c>
    </row>
    <row r="454" spans="1:10" ht="12.75" customHeight="1" x14ac:dyDescent="0.25">
      <c r="A454" s="28" t="s">
        <v>4180</v>
      </c>
      <c r="B454" s="28" t="s">
        <v>366</v>
      </c>
      <c r="C454" s="28" t="s">
        <v>4160</v>
      </c>
      <c r="D454" s="31" t="s">
        <v>476</v>
      </c>
      <c r="E454" s="31"/>
      <c r="F454" s="7"/>
      <c r="G454" s="85"/>
      <c r="H454" s="94" t="str">
        <f>Table16[[#This Row],[Remove -]]&amp;(IF(Table16[[#This Row],[Pass]]&lt;&gt;"","-",""))&amp;Table16[[#This Row],[Pass]]&amp;" "&amp;Table16[[#This Row],[PassRush*]]&amp;(IF(Table16[[#This Row],[Secondar]]&lt;&gt;"","/ "&amp;Table16[[#This Row],[Secondar]]&amp;"-"&amp;Table16[[#This Row],[Pass]],""))</f>
        <v xml:space="preserve">50 </v>
      </c>
      <c r="I454" s="30" t="str">
        <f>IF(VLOOKUP(TRIM(A454),Rosters!C$1:C$2313,1,FALSE)=Table16[[#This Row],[Last]],"taken","AVAIL")</f>
        <v>taken</v>
      </c>
      <c r="J454" s="88" t="str">
        <f>IF(LEN(Table16[[#This Row],[Primary]]=3),SUBSTITUTE(Table16[[#This Row],[Primary]],"-",""),"")</f>
        <v>50</v>
      </c>
    </row>
    <row r="455" spans="1:10" ht="12.75" customHeight="1" x14ac:dyDescent="0.25">
      <c r="A455" s="28" t="s">
        <v>3361</v>
      </c>
      <c r="B455" s="28" t="s">
        <v>505</v>
      </c>
      <c r="C455" s="28" t="s">
        <v>4160</v>
      </c>
      <c r="D455" s="83" t="s">
        <v>328</v>
      </c>
      <c r="E455" s="83"/>
      <c r="F455" s="85">
        <v>2</v>
      </c>
      <c r="G455" s="85"/>
      <c r="H455" s="94" t="str">
        <f>Table16[[#This Row],[Remove -]]&amp;(IF(Table16[[#This Row],[Pass]]&lt;&gt;"","-",""))&amp;Table16[[#This Row],[Pass]]&amp;" "&amp;Table16[[#This Row],[PassRush*]]&amp;(IF(Table16[[#This Row],[Secondar]]&lt;&gt;"","/ "&amp;Table16[[#This Row],[Secondar]]&amp;"-"&amp;Table16[[#This Row],[Pass]],""))</f>
        <v xml:space="preserve">4-2 </v>
      </c>
      <c r="I455" s="30" t="str">
        <f>IF(VLOOKUP(TRIM(A455),Rosters!C$1:C$2313,1,FALSE)=Table16[[#This Row],[Last]],"taken","AVAIL")</f>
        <v>taken</v>
      </c>
      <c r="J455" s="88" t="str">
        <f>IF(LEN(Table16[[#This Row],[Primary]]=3),SUBSTITUTE(Table16[[#This Row],[Primary]],"-",""),"")</f>
        <v>4</v>
      </c>
    </row>
    <row r="456" spans="1:10" ht="12.75" customHeight="1" x14ac:dyDescent="0.25">
      <c r="A456" s="28" t="s">
        <v>2851</v>
      </c>
      <c r="B456" s="28" t="s">
        <v>368</v>
      </c>
      <c r="C456" s="28" t="s">
        <v>4160</v>
      </c>
      <c r="D456" s="31" t="s">
        <v>479</v>
      </c>
      <c r="E456" s="31"/>
      <c r="F456" s="7"/>
      <c r="G456" s="85"/>
      <c r="H456" s="94" t="str">
        <f>Table16[[#This Row],[Remove -]]&amp;(IF(Table16[[#This Row],[Pass]]&lt;&gt;"","-",""))&amp;Table16[[#This Row],[Pass]]&amp;" "&amp;Table16[[#This Row],[PassRush*]]&amp;(IF(Table16[[#This Row],[Secondar]]&lt;&gt;"","/ "&amp;Table16[[#This Row],[Secondar]]&amp;"-"&amp;Table16[[#This Row],[Pass]],""))</f>
        <v xml:space="preserve">40 </v>
      </c>
      <c r="I456" s="30" t="str">
        <f>IF(VLOOKUP(TRIM(A456),Rosters!C$1:C$2313,1,FALSE)=Table16[[#This Row],[Last]],"taken","AVAIL")</f>
        <v>taken</v>
      </c>
      <c r="J456" s="88" t="str">
        <f>IF(LEN(Table16[[#This Row],[Primary]]=3),SUBSTITUTE(Table16[[#This Row],[Primary]],"-",""),"")</f>
        <v>40</v>
      </c>
    </row>
    <row r="457" spans="1:10" ht="12.75" customHeight="1" x14ac:dyDescent="0.25">
      <c r="A457" s="28" t="s">
        <v>889</v>
      </c>
      <c r="B457" s="28" t="s">
        <v>4041</v>
      </c>
      <c r="C457" s="28" t="s">
        <v>4160</v>
      </c>
      <c r="D457" s="77"/>
      <c r="E457" s="77"/>
      <c r="F457" s="77"/>
      <c r="G457" s="77"/>
      <c r="H457" s="94" t="str">
        <f>Table16[[#This Row],[Remove -]]&amp;(IF(Table16[[#This Row],[Pass]]&lt;&gt;"","-",""))&amp;Table16[[#This Row],[Pass]]&amp;" "&amp;Table16[[#This Row],[PassRush*]]&amp;(IF(Table16[[#This Row],[Secondar]]&lt;&gt;"","/ "&amp;Table16[[#This Row],[Secondar]]&amp;"-"&amp;Table16[[#This Row],[Pass]],""))</f>
        <v xml:space="preserve"> </v>
      </c>
      <c r="I457" s="30" t="str">
        <f>IF(VLOOKUP(TRIM(A457),Rosters!C$1:C$2313,1,FALSE)=Table16[[#This Row],[Last]],"taken","AVAIL")</f>
        <v>taken</v>
      </c>
      <c r="J457" s="88" t="str">
        <f>IF(LEN(Table16[[#This Row],[Primary]]=3),SUBSTITUTE(Table16[[#This Row],[Primary]],"-",""),"")</f>
        <v/>
      </c>
    </row>
    <row r="458" spans="1:10" ht="12.75" customHeight="1" x14ac:dyDescent="0.25">
      <c r="A458" s="77" t="s">
        <v>1305</v>
      </c>
      <c r="B458" s="28" t="s">
        <v>4147</v>
      </c>
      <c r="C458" s="28" t="s">
        <v>229</v>
      </c>
      <c r="D458" s="85">
        <v>4</v>
      </c>
      <c r="E458" s="85">
        <v>0</v>
      </c>
      <c r="F458" s="85">
        <v>4</v>
      </c>
      <c r="G458" s="77"/>
      <c r="H458" s="94" t="str">
        <f>Table16[[#This Row],[Remove -]]&amp;(IF(Table16[[#This Row],[Pass]]&lt;&gt;"","-",""))&amp;Table16[[#This Row],[Pass]]&amp;" "&amp;Table16[[#This Row],[PassRush*]]&amp;(IF(Table16[[#This Row],[Secondar]]&lt;&gt;"","/ "&amp;Table16[[#This Row],[Secondar]]&amp;"-"&amp;Table16[[#This Row],[Pass]],""))</f>
        <v>4-4 / 0-4</v>
      </c>
      <c r="I458" s="30" t="str">
        <f>IF(VLOOKUP(TRIM(A458),Rosters!C$1:C$2313,1,FALSE)=Table16[[#This Row],[Last]],"taken","AVAIL")</f>
        <v>taken</v>
      </c>
      <c r="J458" s="88" t="str">
        <f>IF(LEN(Table16[[#This Row],[Primary]]=3),SUBSTITUTE(Table16[[#This Row],[Primary]],"-",""),"")</f>
        <v>4</v>
      </c>
    </row>
    <row r="459" spans="1:10" ht="12.75" customHeight="1" x14ac:dyDescent="0.25">
      <c r="A459" s="37" t="s">
        <v>2584</v>
      </c>
      <c r="B459" s="37" t="s">
        <v>4496</v>
      </c>
      <c r="C459" s="37" t="s">
        <v>229</v>
      </c>
      <c r="D459" s="1"/>
      <c r="E459"/>
      <c r="F459"/>
      <c r="G459" s="77"/>
      <c r="H459" s="94" t="str">
        <f>Table16[[#This Row],[Remove -]]&amp;(IF(Table16[[#This Row],[Pass]]&lt;&gt;"","-",""))&amp;Table16[[#This Row],[Pass]]&amp;" "&amp;Table16[[#This Row],[PassRush*]]&amp;(IF(Table16[[#This Row],[Secondar]]&lt;&gt;"","/ "&amp;Table16[[#This Row],[Secondar]]&amp;"-"&amp;Table16[[#This Row],[Pass]],""))</f>
        <v xml:space="preserve"> </v>
      </c>
      <c r="I459" s="30" t="str">
        <f>IF(VLOOKUP(TRIM(A459),Rosters!C$1:C$2313,1,FALSE)=Table16[[#This Row],[Last]],"taken","AVAIL")</f>
        <v>taken</v>
      </c>
      <c r="J459" s="88" t="str">
        <f>IF(LEN(Table16[[#This Row],[Primary]]=3),SUBSTITUTE(Table16[[#This Row],[Primary]],"-",""),"")</f>
        <v/>
      </c>
    </row>
    <row r="460" spans="1:10" ht="12.75" customHeight="1" x14ac:dyDescent="0.25">
      <c r="A460" s="28" t="s">
        <v>424</v>
      </c>
      <c r="B460" s="28" t="s">
        <v>283</v>
      </c>
      <c r="C460" s="28" t="s">
        <v>229</v>
      </c>
      <c r="D460"/>
      <c r="E460"/>
      <c r="F460"/>
      <c r="G460" s="77"/>
      <c r="H460" s="94" t="str">
        <f>Table16[[#This Row],[Remove -]]&amp;(IF(Table16[[#This Row],[Pass]]&lt;&gt;"","-",""))&amp;Table16[[#This Row],[Pass]]&amp;" "&amp;Table16[[#This Row],[PassRush*]]&amp;(IF(Table16[[#This Row],[Secondar]]&lt;&gt;"","/ "&amp;Table16[[#This Row],[Secondar]]&amp;"-"&amp;Table16[[#This Row],[Pass]],""))</f>
        <v xml:space="preserve"> </v>
      </c>
      <c r="I460" s="30" t="str">
        <f>IF(VLOOKUP(TRIM(A460),Rosters!C$1:C$2313,1,FALSE)=Table16[[#This Row],[Last]],"taken","AVAIL")</f>
        <v>taken</v>
      </c>
      <c r="J460" s="88" t="str">
        <f>IF(LEN(Table16[[#This Row],[Primary]]=3),SUBSTITUTE(Table16[[#This Row],[Primary]],"-",""),"")</f>
        <v/>
      </c>
    </row>
    <row r="461" spans="1:10" ht="12.75" customHeight="1" x14ac:dyDescent="0.25">
      <c r="A461" s="28" t="s">
        <v>4183</v>
      </c>
      <c r="B461" s="28" t="s">
        <v>4056</v>
      </c>
      <c r="C461" s="28" t="s">
        <v>229</v>
      </c>
      <c r="D461" s="7">
        <v>0</v>
      </c>
      <c r="E461" s="7">
        <v>0</v>
      </c>
      <c r="F461" s="7">
        <v>3</v>
      </c>
      <c r="G461" s="77"/>
      <c r="H461" s="94" t="str">
        <f>Table16[[#This Row],[Remove -]]&amp;(IF(Table16[[#This Row],[Pass]]&lt;&gt;"","-",""))&amp;Table16[[#This Row],[Pass]]&amp;" "&amp;Table16[[#This Row],[PassRush*]]&amp;(IF(Table16[[#This Row],[Secondar]]&lt;&gt;"","/ "&amp;Table16[[#This Row],[Secondar]]&amp;"-"&amp;Table16[[#This Row],[Pass]],""))</f>
        <v>0-3 / 0-3</v>
      </c>
      <c r="I461" s="30" t="str">
        <f>IF(VLOOKUP(TRIM(A461),Rosters!C$1:C$2313,1,FALSE)=Table16[[#This Row],[Last]],"taken","AVAIL")</f>
        <v>taken</v>
      </c>
      <c r="J461" s="88" t="str">
        <f>IF(LEN(Table16[[#This Row],[Primary]]=3),SUBSTITUTE(Table16[[#This Row],[Primary]],"-",""),"")</f>
        <v>0</v>
      </c>
    </row>
    <row r="462" spans="1:10" ht="12.75" customHeight="1" x14ac:dyDescent="0.25">
      <c r="A462" s="28" t="s">
        <v>4188</v>
      </c>
      <c r="B462" s="28" t="s">
        <v>4043</v>
      </c>
      <c r="C462" s="28" t="s">
        <v>229</v>
      </c>
      <c r="D462" s="83" t="s">
        <v>365</v>
      </c>
      <c r="E462" s="83"/>
      <c r="F462" s="85">
        <v>0</v>
      </c>
      <c r="G462" s="85"/>
      <c r="H462" s="94" t="str">
        <f>Table16[[#This Row],[Remove -]]&amp;(IF(Table16[[#This Row],[Pass]]&lt;&gt;"","-",""))&amp;Table16[[#This Row],[Pass]]&amp;" "&amp;Table16[[#This Row],[PassRush*]]&amp;(IF(Table16[[#This Row],[Secondar]]&lt;&gt;"","/ "&amp;Table16[[#This Row],[Secondar]]&amp;"-"&amp;Table16[[#This Row],[Pass]],""))</f>
        <v xml:space="preserve">0-0 </v>
      </c>
      <c r="I462" s="30" t="e">
        <f>IF(VLOOKUP(TRIM(A462),Rosters!C$1:C$2313,1,FALSE)=Table16[[#This Row],[Last]],"taken","AVAIL")</f>
        <v>#N/A</v>
      </c>
      <c r="J462" s="88" t="str">
        <f>IF(LEN(Table16[[#This Row],[Primary]]=3),SUBSTITUTE(Table16[[#This Row],[Primary]],"-",""),"")</f>
        <v>0</v>
      </c>
    </row>
    <row r="463" spans="1:10" ht="12.75" customHeight="1" x14ac:dyDescent="0.25">
      <c r="A463" s="37" t="s">
        <v>3100</v>
      </c>
      <c r="B463" s="37" t="s">
        <v>110</v>
      </c>
      <c r="C463" s="37" t="s">
        <v>229</v>
      </c>
      <c r="D463" s="40">
        <v>4</v>
      </c>
      <c r="E463" s="40"/>
      <c r="F463" s="40">
        <v>0</v>
      </c>
      <c r="G463" s="80"/>
      <c r="H463" s="96" t="str">
        <f>Table16[[#This Row],[Remove -]]&amp;(IF(Table16[[#This Row],[Pass]]&lt;&gt;"","-",""))&amp;Table16[[#This Row],[Pass]]&amp;" "&amp;Table16[[#This Row],[PassRush*]]&amp;(IF(Table16[[#This Row],[Secondar]]&lt;&gt;"","/ "&amp;Table16[[#This Row],[Secondar]]&amp;"-"&amp;Table16[[#This Row],[Pass]],""))</f>
        <v xml:space="preserve">4-0 </v>
      </c>
      <c r="I463" s="30" t="str">
        <f>IF(VLOOKUP(TRIM(A463),Rosters!C$1:C$2313,1,FALSE)=Table16[[#This Row],[Last]],"taken","AVAIL")</f>
        <v>taken</v>
      </c>
      <c r="J463" s="88" t="str">
        <f>IF(LEN(Table16[[#This Row],[Primary]]=3),SUBSTITUTE(Table16[[#This Row],[Primary]],"-",""),"")</f>
        <v>4</v>
      </c>
    </row>
    <row r="464" spans="1:10" ht="12.75" customHeight="1" x14ac:dyDescent="0.25">
      <c r="A464" s="28" t="s">
        <v>4186</v>
      </c>
      <c r="B464" s="28" t="s">
        <v>283</v>
      </c>
      <c r="C464" s="28" t="s">
        <v>229</v>
      </c>
      <c r="D464"/>
      <c r="E464"/>
      <c r="F464"/>
      <c r="G464" s="77"/>
      <c r="H464" s="94" t="str">
        <f>Table16[[#This Row],[Remove -]]&amp;(IF(Table16[[#This Row],[Pass]]&lt;&gt;"","-",""))&amp;Table16[[#This Row],[Pass]]&amp;" "&amp;Table16[[#This Row],[PassRush*]]&amp;(IF(Table16[[#This Row],[Secondar]]&lt;&gt;"","/ "&amp;Table16[[#This Row],[Secondar]]&amp;"-"&amp;Table16[[#This Row],[Pass]],""))</f>
        <v xml:space="preserve"> </v>
      </c>
      <c r="I464" s="30" t="str">
        <f>IF(VLOOKUP(TRIM(A464),Rosters!C$1:C$2313,1,FALSE)=Table16[[#This Row],[Last]],"taken","AVAIL")</f>
        <v>taken</v>
      </c>
      <c r="J464" s="88" t="str">
        <f>IF(LEN(Table16[[#This Row],[Primary]]=3),SUBSTITUTE(Table16[[#This Row],[Primary]],"-",""),"")</f>
        <v/>
      </c>
    </row>
    <row r="465" spans="1:10" ht="12.75" customHeight="1" x14ac:dyDescent="0.25">
      <c r="A465" s="28" t="s">
        <v>1546</v>
      </c>
      <c r="B465" s="28" t="s">
        <v>364</v>
      </c>
      <c r="C465" s="28" t="s">
        <v>229</v>
      </c>
      <c r="D465" s="31" t="s">
        <v>349</v>
      </c>
      <c r="E465" s="31"/>
      <c r="F465" s="7"/>
      <c r="G465" s="85"/>
      <c r="H465" s="94" t="str">
        <f>Table16[[#This Row],[Remove -]]&amp;(IF(Table16[[#This Row],[Pass]]&lt;&gt;"","-",""))&amp;Table16[[#This Row],[Pass]]&amp;" "&amp;Table16[[#This Row],[PassRush*]]&amp;(IF(Table16[[#This Row],[Secondar]]&lt;&gt;"","/ "&amp;Table16[[#This Row],[Secondar]]&amp;"-"&amp;Table16[[#This Row],[Pass]],""))</f>
        <v xml:space="preserve">00 </v>
      </c>
      <c r="I465" s="30" t="str">
        <f>IF(VLOOKUP(TRIM(A465),Rosters!C$1:C$2313,1,FALSE)=Table16[[#This Row],[Last]],"taken","AVAIL")</f>
        <v>taken</v>
      </c>
      <c r="J465" s="88" t="str">
        <f>IF(LEN(Table16[[#This Row],[Primary]]=3),SUBSTITUTE(Table16[[#This Row],[Primary]],"-",""),"")</f>
        <v>00</v>
      </c>
    </row>
    <row r="466" spans="1:10" ht="12.75" customHeight="1" x14ac:dyDescent="0.25">
      <c r="A466" s="28" t="s">
        <v>906</v>
      </c>
      <c r="B466" s="28" t="s">
        <v>52</v>
      </c>
      <c r="C466" s="28" t="s">
        <v>229</v>
      </c>
      <c r="D466" s="83" t="s">
        <v>227</v>
      </c>
      <c r="E466" s="83"/>
      <c r="F466" s="85">
        <v>3</v>
      </c>
      <c r="G466" s="85"/>
      <c r="H466" s="94" t="str">
        <f>Table16[[#This Row],[Remove -]]&amp;(IF(Table16[[#This Row],[Pass]]&lt;&gt;"","-",""))&amp;Table16[[#This Row],[Pass]]&amp;" "&amp;Table16[[#This Row],[PassRush*]]&amp;(IF(Table16[[#This Row],[Secondar]]&lt;&gt;"","/ "&amp;Table16[[#This Row],[Secondar]]&amp;"-"&amp;Table16[[#This Row],[Pass]],""))</f>
        <v xml:space="preserve">44-3 </v>
      </c>
      <c r="I466" s="30" t="str">
        <f>IF(VLOOKUP(TRIM(A466),Rosters!C$1:C$2313,1,FALSE)=Table16[[#This Row],[Last]],"taken","AVAIL")</f>
        <v>taken</v>
      </c>
      <c r="J466" s="88" t="str">
        <f>IF(LEN(Table16[[#This Row],[Primary]]=3),SUBSTITUTE(Table16[[#This Row],[Primary]],"-",""),"")</f>
        <v>44</v>
      </c>
    </row>
    <row r="467" spans="1:10" ht="12.75" customHeight="1" x14ac:dyDescent="0.25">
      <c r="A467" s="28" t="s">
        <v>3124</v>
      </c>
      <c r="B467" s="28" t="s">
        <v>228</v>
      </c>
      <c r="C467" s="28" t="s">
        <v>229</v>
      </c>
      <c r="D467" s="85">
        <v>4</v>
      </c>
      <c r="E467" s="85"/>
      <c r="F467" s="85">
        <v>4</v>
      </c>
      <c r="G467" s="77"/>
      <c r="H467" s="94" t="str">
        <f>Table16[[#This Row],[Remove -]]&amp;(IF(Table16[[#This Row],[Pass]]&lt;&gt;"","-",""))&amp;Table16[[#This Row],[Pass]]&amp;" "&amp;Table16[[#This Row],[PassRush*]]&amp;(IF(Table16[[#This Row],[Secondar]]&lt;&gt;"","/ "&amp;Table16[[#This Row],[Secondar]]&amp;"-"&amp;Table16[[#This Row],[Pass]],""))</f>
        <v xml:space="preserve">4-4 </v>
      </c>
      <c r="I467" s="30" t="str">
        <f>IF(VLOOKUP(TRIM(A467),Rosters!C$1:C$2313,1,FALSE)=Table16[[#This Row],[Last]],"taken","AVAIL")</f>
        <v>taken</v>
      </c>
      <c r="J467" s="88" t="str">
        <f>IF(LEN(Table16[[#This Row],[Primary]]=3),SUBSTITUTE(Table16[[#This Row],[Primary]],"-",""),"")</f>
        <v>4</v>
      </c>
    </row>
    <row r="468" spans="1:10" ht="12.75" customHeight="1" x14ac:dyDescent="0.25">
      <c r="A468" s="28" t="s">
        <v>1925</v>
      </c>
      <c r="B468" s="28" t="s">
        <v>4056</v>
      </c>
      <c r="C468" s="28" t="s">
        <v>229</v>
      </c>
      <c r="D468" s="85">
        <v>4</v>
      </c>
      <c r="E468" s="85">
        <v>0</v>
      </c>
      <c r="F468" s="85">
        <v>0</v>
      </c>
      <c r="G468" s="77"/>
      <c r="H468" s="94" t="str">
        <f>Table16[[#This Row],[Remove -]]&amp;(IF(Table16[[#This Row],[Pass]]&lt;&gt;"","-",""))&amp;Table16[[#This Row],[Pass]]&amp;" "&amp;Table16[[#This Row],[PassRush*]]&amp;(IF(Table16[[#This Row],[Secondar]]&lt;&gt;"","/ "&amp;Table16[[#This Row],[Secondar]]&amp;"-"&amp;Table16[[#This Row],[Pass]],""))</f>
        <v>4-0 / 0-0</v>
      </c>
      <c r="I468" s="30" t="str">
        <f>IF(VLOOKUP(TRIM(A468),Rosters!C$1:C$2313,1,FALSE)=Table16[[#This Row],[Last]],"taken","AVAIL")</f>
        <v>taken</v>
      </c>
      <c r="J468" s="88" t="str">
        <f>IF(LEN(Table16[[#This Row],[Primary]]=3),SUBSTITUTE(Table16[[#This Row],[Primary]],"-",""),"")</f>
        <v>4</v>
      </c>
    </row>
    <row r="469" spans="1:10" ht="12.75" customHeight="1" x14ac:dyDescent="0.25">
      <c r="A469" s="28" t="s">
        <v>665</v>
      </c>
      <c r="B469" s="28" t="s">
        <v>193</v>
      </c>
      <c r="C469" s="28" t="s">
        <v>229</v>
      </c>
      <c r="D469" s="77"/>
      <c r="E469" s="77"/>
      <c r="F469" s="77"/>
      <c r="G469" s="77"/>
      <c r="H469" s="94" t="str">
        <f>Table16[[#This Row],[Remove -]]&amp;(IF(Table16[[#This Row],[Pass]]&lt;&gt;"","-",""))&amp;Table16[[#This Row],[Pass]]&amp;" "&amp;Table16[[#This Row],[PassRush*]]&amp;(IF(Table16[[#This Row],[Secondar]]&lt;&gt;"","/ "&amp;Table16[[#This Row],[Secondar]]&amp;"-"&amp;Table16[[#This Row],[Pass]],""))</f>
        <v xml:space="preserve"> </v>
      </c>
      <c r="I469" s="30" t="str">
        <f>IF(VLOOKUP(TRIM(A469),Rosters!C$1:C$2313,1,FALSE)=Table16[[#This Row],[Last]],"taken","AVAIL")</f>
        <v>taken</v>
      </c>
      <c r="J469" s="88" t="str">
        <f>IF(LEN(Table16[[#This Row],[Primary]]=3),SUBSTITUTE(Table16[[#This Row],[Primary]],"-",""),"")</f>
        <v/>
      </c>
    </row>
    <row r="470" spans="1:10" ht="12.75" customHeight="1" x14ac:dyDescent="0.25">
      <c r="A470" s="28" t="s">
        <v>2642</v>
      </c>
      <c r="B470" s="28" t="s">
        <v>125</v>
      </c>
      <c r="C470" s="28" t="s">
        <v>229</v>
      </c>
      <c r="D470" s="83" t="s">
        <v>349</v>
      </c>
      <c r="E470" s="83"/>
      <c r="F470" s="85">
        <v>3</v>
      </c>
      <c r="G470" s="85"/>
      <c r="H470" s="94" t="str">
        <f>Table16[[#This Row],[Remove -]]&amp;(IF(Table16[[#This Row],[Pass]]&lt;&gt;"","-",""))&amp;Table16[[#This Row],[Pass]]&amp;" "&amp;Table16[[#This Row],[PassRush*]]&amp;(IF(Table16[[#This Row],[Secondar]]&lt;&gt;"","/ "&amp;Table16[[#This Row],[Secondar]]&amp;"-"&amp;Table16[[#This Row],[Pass]],""))</f>
        <v xml:space="preserve">00-3 </v>
      </c>
      <c r="I470" s="30" t="str">
        <f>IF(VLOOKUP(TRIM(A470),Rosters!C$1:C$2313,1,FALSE)=Table16[[#This Row],[Last]],"taken","AVAIL")</f>
        <v>taken</v>
      </c>
      <c r="J470" s="88" t="str">
        <f>IF(LEN(Table16[[#This Row],[Primary]]=3),SUBSTITUTE(Table16[[#This Row],[Primary]],"-",""),"")</f>
        <v>00</v>
      </c>
    </row>
    <row r="471" spans="1:10" ht="12.75" customHeight="1" x14ac:dyDescent="0.25">
      <c r="A471" s="28" t="s">
        <v>1929</v>
      </c>
      <c r="B471" s="28" t="s">
        <v>505</v>
      </c>
      <c r="C471" s="28" t="s">
        <v>229</v>
      </c>
      <c r="D471" s="85">
        <v>5</v>
      </c>
      <c r="E471" s="85"/>
      <c r="F471" s="85">
        <v>5</v>
      </c>
      <c r="G471" s="77"/>
      <c r="H471" s="94" t="str">
        <f>Table16[[#This Row],[Remove -]]&amp;(IF(Table16[[#This Row],[Pass]]&lt;&gt;"","-",""))&amp;Table16[[#This Row],[Pass]]&amp;" "&amp;Table16[[#This Row],[PassRush*]]&amp;(IF(Table16[[#This Row],[Secondar]]&lt;&gt;"","/ "&amp;Table16[[#This Row],[Secondar]]&amp;"-"&amp;Table16[[#This Row],[Pass]],""))</f>
        <v xml:space="preserve">5-5 </v>
      </c>
      <c r="I471" s="30" t="str">
        <f>IF(VLOOKUP(TRIM(A471),Rosters!C$1:C$2313,1,FALSE)=Table16[[#This Row],[Last]],"taken","AVAIL")</f>
        <v>taken</v>
      </c>
      <c r="J471" s="88" t="str">
        <f>IF(LEN(Table16[[#This Row],[Primary]]=3),SUBSTITUTE(Table16[[#This Row],[Primary]],"-",""),"")</f>
        <v>5</v>
      </c>
    </row>
    <row r="472" spans="1:10" ht="12.75" customHeight="1" x14ac:dyDescent="0.25">
      <c r="A472" s="28" t="s">
        <v>3152</v>
      </c>
      <c r="B472" s="28" t="s">
        <v>364</v>
      </c>
      <c r="C472" s="28" t="s">
        <v>229</v>
      </c>
      <c r="D472" s="83" t="s">
        <v>349</v>
      </c>
      <c r="E472" s="83"/>
      <c r="F472" s="85"/>
      <c r="G472" s="85"/>
      <c r="H472" s="94" t="str">
        <f>Table16[[#This Row],[Remove -]]&amp;(IF(Table16[[#This Row],[Pass]]&lt;&gt;"","-",""))&amp;Table16[[#This Row],[Pass]]&amp;" "&amp;Table16[[#This Row],[PassRush*]]&amp;(IF(Table16[[#This Row],[Secondar]]&lt;&gt;"","/ "&amp;Table16[[#This Row],[Secondar]]&amp;"-"&amp;Table16[[#This Row],[Pass]],""))</f>
        <v xml:space="preserve">00 </v>
      </c>
      <c r="I472" s="30" t="str">
        <f>IF(VLOOKUP(TRIM(A472),Rosters!C$1:C$2313,1,FALSE)=Table16[[#This Row],[Last]],"taken","AVAIL")</f>
        <v>taken</v>
      </c>
      <c r="J472" s="88" t="str">
        <f>IF(LEN(Table16[[#This Row],[Primary]]=3),SUBSTITUTE(Table16[[#This Row],[Primary]],"-",""),"")</f>
        <v>00</v>
      </c>
    </row>
    <row r="473" spans="1:10" ht="12.75" customHeight="1" x14ac:dyDescent="0.25">
      <c r="A473" s="28" t="s">
        <v>4187</v>
      </c>
      <c r="B473" s="36" t="s">
        <v>4044</v>
      </c>
      <c r="C473" s="28" t="s">
        <v>229</v>
      </c>
      <c r="D473"/>
      <c r="E473"/>
      <c r="F473"/>
      <c r="G473" s="77"/>
      <c r="H473" s="94" t="str">
        <f>Table16[[#This Row],[Remove -]]&amp;(IF(Table16[[#This Row],[Pass]]&lt;&gt;"","-",""))&amp;Table16[[#This Row],[Pass]]&amp;" "&amp;Table16[[#This Row],[PassRush*]]&amp;(IF(Table16[[#This Row],[Secondar]]&lt;&gt;"","/ "&amp;Table16[[#This Row],[Secondar]]&amp;"-"&amp;Table16[[#This Row],[Pass]],""))</f>
        <v xml:space="preserve"> </v>
      </c>
      <c r="I473" s="30" t="str">
        <f>IF(VLOOKUP(TRIM(A473),Rosters!C$1:C$2313,1,FALSE)=Table16[[#This Row],[Last]],"taken","AVAIL")</f>
        <v>taken</v>
      </c>
      <c r="J473" s="88" t="str">
        <f>IF(LEN(Table16[[#This Row],[Primary]]=3),SUBSTITUTE(Table16[[#This Row],[Primary]],"-",""),"")</f>
        <v/>
      </c>
    </row>
    <row r="474" spans="1:10" ht="12.75" customHeight="1" x14ac:dyDescent="0.25">
      <c r="A474" s="28" t="s">
        <v>2679</v>
      </c>
      <c r="B474" s="28" t="s">
        <v>236</v>
      </c>
      <c r="C474" s="28" t="s">
        <v>229</v>
      </c>
      <c r="D474" s="77"/>
      <c r="E474" s="77"/>
      <c r="F474" s="77"/>
      <c r="G474" s="77"/>
      <c r="H474" s="94" t="str">
        <f>Table16[[#This Row],[Remove -]]&amp;(IF(Table16[[#This Row],[Pass]]&lt;&gt;"","-",""))&amp;Table16[[#This Row],[Pass]]&amp;" "&amp;Table16[[#This Row],[PassRush*]]&amp;(IF(Table16[[#This Row],[Secondar]]&lt;&gt;"","/ "&amp;Table16[[#This Row],[Secondar]]&amp;"-"&amp;Table16[[#This Row],[Pass]],""))</f>
        <v xml:space="preserve"> </v>
      </c>
      <c r="I474" s="30" t="str">
        <f>IF(VLOOKUP(TRIM(A474),Rosters!C$1:C$2313,1,FALSE)=Table16[[#This Row],[Last]],"taken","AVAIL")</f>
        <v>taken</v>
      </c>
      <c r="J474" s="88" t="str">
        <f>IF(LEN(Table16[[#This Row],[Primary]]=3),SUBSTITUTE(Table16[[#This Row],[Primary]],"-",""),"")</f>
        <v/>
      </c>
    </row>
    <row r="475" spans="1:10" ht="12.75" customHeight="1" x14ac:dyDescent="0.25">
      <c r="A475" s="28" t="s">
        <v>589</v>
      </c>
      <c r="B475" s="28" t="s">
        <v>4043</v>
      </c>
      <c r="C475" s="28" t="s">
        <v>229</v>
      </c>
      <c r="D475" s="83" t="s">
        <v>365</v>
      </c>
      <c r="E475" s="83"/>
      <c r="F475" s="85">
        <v>7</v>
      </c>
      <c r="G475" s="85"/>
      <c r="H475" s="94" t="str">
        <f>Table16[[#This Row],[Remove -]]&amp;(IF(Table16[[#This Row],[Pass]]&lt;&gt;"","-",""))&amp;Table16[[#This Row],[Pass]]&amp;" "&amp;Table16[[#This Row],[PassRush*]]&amp;(IF(Table16[[#This Row],[Secondar]]&lt;&gt;"","/ "&amp;Table16[[#This Row],[Secondar]]&amp;"-"&amp;Table16[[#This Row],[Pass]],""))</f>
        <v xml:space="preserve">0-7 </v>
      </c>
      <c r="I475" s="30" t="str">
        <f>IF(VLOOKUP(TRIM(A475),Rosters!C$1:C$2313,1,FALSE)=Table16[[#This Row],[Last]],"taken","AVAIL")</f>
        <v>taken</v>
      </c>
      <c r="J475" s="88" t="str">
        <f>IF(LEN(Table16[[#This Row],[Primary]]=3),SUBSTITUTE(Table16[[#This Row],[Primary]],"-",""),"")</f>
        <v>0</v>
      </c>
    </row>
    <row r="476" spans="1:10" ht="12.75" customHeight="1" x14ac:dyDescent="0.25">
      <c r="A476" s="28" t="s">
        <v>3172</v>
      </c>
      <c r="B476" s="28" t="s">
        <v>331</v>
      </c>
      <c r="C476" s="28" t="s">
        <v>229</v>
      </c>
      <c r="D476" s="83" t="s">
        <v>365</v>
      </c>
      <c r="E476" s="83"/>
      <c r="F476" s="85">
        <v>0</v>
      </c>
      <c r="G476" s="85"/>
      <c r="H476" s="94" t="str">
        <f>Table16[[#This Row],[Remove -]]&amp;(IF(Table16[[#This Row],[Pass]]&lt;&gt;"","-",""))&amp;Table16[[#This Row],[Pass]]&amp;" "&amp;Table16[[#This Row],[PassRush*]]&amp;(IF(Table16[[#This Row],[Secondar]]&lt;&gt;"","/ "&amp;Table16[[#This Row],[Secondar]]&amp;"-"&amp;Table16[[#This Row],[Pass]],""))</f>
        <v xml:space="preserve">0-0 </v>
      </c>
      <c r="I476" s="30" t="str">
        <f>IF(VLOOKUP(TRIM(A476),Rosters!C$1:C$2313,1,FALSE)=Table16[[#This Row],[Last]],"taken","AVAIL")</f>
        <v>taken</v>
      </c>
      <c r="J476" s="88" t="str">
        <f>IF(LEN(Table16[[#This Row],[Primary]]=3),SUBSTITUTE(Table16[[#This Row],[Primary]],"-",""),"")</f>
        <v>0</v>
      </c>
    </row>
    <row r="477" spans="1:10" ht="12.75" customHeight="1" x14ac:dyDescent="0.25">
      <c r="A477" s="28" t="s">
        <v>908</v>
      </c>
      <c r="B477" s="28" t="s">
        <v>368</v>
      </c>
      <c r="C477" s="28" t="s">
        <v>229</v>
      </c>
      <c r="D477" s="83" t="s">
        <v>480</v>
      </c>
      <c r="E477" s="83"/>
      <c r="F477" s="85"/>
      <c r="G477" s="85"/>
      <c r="H477" s="94" t="str">
        <f>Table16[[#This Row],[Remove -]]&amp;(IF(Table16[[#This Row],[Pass]]&lt;&gt;"","-",""))&amp;Table16[[#This Row],[Pass]]&amp;" "&amp;Table16[[#This Row],[PassRush*]]&amp;(IF(Table16[[#This Row],[Secondar]]&lt;&gt;"","/ "&amp;Table16[[#This Row],[Secondar]]&amp;"-"&amp;Table16[[#This Row],[Pass]],""))</f>
        <v xml:space="preserve">54 </v>
      </c>
      <c r="I477" s="30" t="str">
        <f>IF(VLOOKUP(TRIM(A477),Rosters!C$1:C$2313,1,FALSE)=Table16[[#This Row],[Last]],"taken","AVAIL")</f>
        <v>taken</v>
      </c>
      <c r="J477" s="88" t="str">
        <f>IF(LEN(Table16[[#This Row],[Primary]]=3),SUBSTITUTE(Table16[[#This Row],[Primary]],"-",""),"")</f>
        <v>54</v>
      </c>
    </row>
    <row r="478" spans="1:10" ht="12.75" customHeight="1" x14ac:dyDescent="0.25">
      <c r="A478" s="28" t="s">
        <v>3646</v>
      </c>
      <c r="B478" s="28" t="s">
        <v>364</v>
      </c>
      <c r="C478" s="28" t="s">
        <v>229</v>
      </c>
      <c r="D478" s="83" t="s">
        <v>349</v>
      </c>
      <c r="E478" s="83"/>
      <c r="F478" s="85"/>
      <c r="G478" s="85"/>
      <c r="H478" s="94" t="str">
        <f>Table16[[#This Row],[Remove -]]&amp;(IF(Table16[[#This Row],[Pass]]&lt;&gt;"","-",""))&amp;Table16[[#This Row],[Pass]]&amp;" "&amp;Table16[[#This Row],[PassRush*]]&amp;(IF(Table16[[#This Row],[Secondar]]&lt;&gt;"","/ "&amp;Table16[[#This Row],[Secondar]]&amp;"-"&amp;Table16[[#This Row],[Pass]],""))</f>
        <v xml:space="preserve">00 </v>
      </c>
      <c r="I478" s="30" t="str">
        <f>IF(VLOOKUP(TRIM(A478),Rosters!C$1:C$2313,1,FALSE)=Table16[[#This Row],[Last]],"taken","AVAIL")</f>
        <v>taken</v>
      </c>
      <c r="J478" s="88" t="str">
        <f>IF(LEN(Table16[[#This Row],[Primary]]=3),SUBSTITUTE(Table16[[#This Row],[Primary]],"-",""),"")</f>
        <v>00</v>
      </c>
    </row>
    <row r="479" spans="1:10" ht="12.75" customHeight="1" x14ac:dyDescent="0.25">
      <c r="A479" s="32" t="s">
        <v>3671</v>
      </c>
      <c r="B479" s="32" t="s">
        <v>128</v>
      </c>
      <c r="C479" s="32" t="s">
        <v>229</v>
      </c>
      <c r="D479" s="86">
        <v>4</v>
      </c>
      <c r="E479" s="86"/>
      <c r="F479" s="86">
        <v>0</v>
      </c>
      <c r="G479" s="79"/>
      <c r="H479" s="95" t="str">
        <f>Table16[[#This Row],[Remove -]]&amp;(IF(Table16[[#This Row],[Pass]]&lt;&gt;"","-",""))&amp;Table16[[#This Row],[Pass]]&amp;" "&amp;Table16[[#This Row],[PassRush*]]&amp;(IF(Table16[[#This Row],[Secondar]]&lt;&gt;"","/ "&amp;Table16[[#This Row],[Secondar]]&amp;"-"&amp;Table16[[#This Row],[Pass]],""))</f>
        <v xml:space="preserve">4-0 </v>
      </c>
      <c r="I479" s="30" t="str">
        <f>IF(VLOOKUP(TRIM(A479),Rosters!C$1:C$2313,1,FALSE)=Table16[[#This Row],[Last]],"taken","AVAIL")</f>
        <v>taken</v>
      </c>
      <c r="J479" s="88" t="str">
        <f>IF(LEN(Table16[[#This Row],[Primary]]=3),SUBSTITUTE(Table16[[#This Row],[Primary]],"-",""),"")</f>
        <v>4</v>
      </c>
    </row>
    <row r="480" spans="1:10" ht="12.75" customHeight="1" x14ac:dyDescent="0.25">
      <c r="A480" s="28" t="s">
        <v>4182</v>
      </c>
      <c r="B480" s="28" t="s">
        <v>507</v>
      </c>
      <c r="C480" s="28" t="s">
        <v>229</v>
      </c>
      <c r="D480" s="7">
        <v>4</v>
      </c>
      <c r="E480" s="7"/>
      <c r="F480" s="7">
        <v>3</v>
      </c>
      <c r="G480" s="77"/>
      <c r="H480" s="94" t="str">
        <f>Table16[[#This Row],[Remove -]]&amp;(IF(Table16[[#This Row],[Pass]]&lt;&gt;"","-",""))&amp;Table16[[#This Row],[Pass]]&amp;" "&amp;Table16[[#This Row],[PassRush*]]&amp;(IF(Table16[[#This Row],[Secondar]]&lt;&gt;"","/ "&amp;Table16[[#This Row],[Secondar]]&amp;"-"&amp;Table16[[#This Row],[Pass]],""))</f>
        <v xml:space="preserve">4-3 </v>
      </c>
      <c r="I480" s="30" t="str">
        <f>IF(VLOOKUP(TRIM(A480),Rosters!C$1:C$2313,1,FALSE)=Table16[[#This Row],[Last]],"taken","AVAIL")</f>
        <v>taken</v>
      </c>
      <c r="J480" s="88" t="str">
        <f>IF(LEN(Table16[[#This Row],[Primary]]=3),SUBSTITUTE(Table16[[#This Row],[Primary]],"-",""),"")</f>
        <v>4</v>
      </c>
    </row>
    <row r="481" spans="1:10" ht="12.75" customHeight="1" x14ac:dyDescent="0.25">
      <c r="A481" s="32" t="s">
        <v>1561</v>
      </c>
      <c r="B481" s="32" t="s">
        <v>4054</v>
      </c>
      <c r="C481" s="32" t="s">
        <v>229</v>
      </c>
      <c r="D481" s="86">
        <v>0</v>
      </c>
      <c r="E481" s="86"/>
      <c r="F481" s="86">
        <v>2</v>
      </c>
      <c r="G481" s="79"/>
      <c r="H481" s="95" t="str">
        <f>Table16[[#This Row],[Remove -]]&amp;(IF(Table16[[#This Row],[Pass]]&lt;&gt;"","-",""))&amp;Table16[[#This Row],[Pass]]&amp;" "&amp;Table16[[#This Row],[PassRush*]]&amp;(IF(Table16[[#This Row],[Secondar]]&lt;&gt;"","/ "&amp;Table16[[#This Row],[Secondar]]&amp;"-"&amp;Table16[[#This Row],[Pass]],""))</f>
        <v xml:space="preserve">0-2 </v>
      </c>
      <c r="I481" s="30" t="str">
        <f>IF(VLOOKUP(TRIM(A481),Rosters!C$1:C$2313,1,FALSE)=Table16[[#This Row],[Last]],"taken","AVAIL")</f>
        <v>taken</v>
      </c>
      <c r="J481" s="88" t="str">
        <f>IF(LEN(Table16[[#This Row],[Primary]]=3),SUBSTITUTE(Table16[[#This Row],[Primary]],"-",""),"")</f>
        <v>0</v>
      </c>
    </row>
    <row r="482" spans="1:10" ht="12.75" customHeight="1" x14ac:dyDescent="0.25">
      <c r="A482" s="32" t="s">
        <v>3208</v>
      </c>
      <c r="B482" s="32" t="s">
        <v>344</v>
      </c>
      <c r="C482" s="32" t="s">
        <v>229</v>
      </c>
      <c r="D482" s="35">
        <v>0</v>
      </c>
      <c r="E482" s="35"/>
      <c r="F482" s="35">
        <v>5</v>
      </c>
      <c r="G482" s="79"/>
      <c r="H482" s="95" t="str">
        <f>Table16[[#This Row],[Remove -]]&amp;(IF(Table16[[#This Row],[Pass]]&lt;&gt;"","-",""))&amp;Table16[[#This Row],[Pass]]&amp;" "&amp;Table16[[#This Row],[PassRush*]]&amp;(IF(Table16[[#This Row],[Secondar]]&lt;&gt;"","/ "&amp;Table16[[#This Row],[Secondar]]&amp;"-"&amp;Table16[[#This Row],[Pass]],""))</f>
        <v xml:space="preserve">0-5 </v>
      </c>
      <c r="I482" s="30" t="str">
        <f>IF(VLOOKUP(TRIM(A482),Rosters!C$1:C$2313,1,FALSE)=Table16[[#This Row],[Last]],"taken","AVAIL")</f>
        <v>taken</v>
      </c>
      <c r="J482" s="88" t="str">
        <f>IF(LEN(Table16[[#This Row],[Primary]]=3),SUBSTITUTE(Table16[[#This Row],[Primary]],"-",""),"")</f>
        <v>0</v>
      </c>
    </row>
    <row r="483" spans="1:10" ht="12.75" customHeight="1" x14ac:dyDescent="0.25">
      <c r="A483" s="28" t="s">
        <v>1255</v>
      </c>
      <c r="B483" s="28" t="s">
        <v>235</v>
      </c>
      <c r="C483" s="28" t="s">
        <v>229</v>
      </c>
      <c r="D483" s="83" t="s">
        <v>351</v>
      </c>
      <c r="E483" s="83"/>
      <c r="F483" s="85">
        <v>0</v>
      </c>
      <c r="G483" s="85"/>
      <c r="H483" s="94" t="str">
        <f>Table16[[#This Row],[Remove -]]&amp;(IF(Table16[[#This Row],[Pass]]&lt;&gt;"","-",""))&amp;Table16[[#This Row],[Pass]]&amp;" "&amp;Table16[[#This Row],[PassRush*]]&amp;(IF(Table16[[#This Row],[Secondar]]&lt;&gt;"","/ "&amp;Table16[[#This Row],[Secondar]]&amp;"-"&amp;Table16[[#This Row],[Pass]],""))</f>
        <v xml:space="preserve">04-0 </v>
      </c>
      <c r="I483" s="30" t="str">
        <f>IF(VLOOKUP(TRIM(A483),Rosters!C$1:C$2313,1,FALSE)=Table16[[#This Row],[Last]],"taken","AVAIL")</f>
        <v>taken</v>
      </c>
      <c r="J483" s="88" t="str">
        <f>IF(LEN(Table16[[#This Row],[Primary]]=3),SUBSTITUTE(Table16[[#This Row],[Primary]],"-",""),"")</f>
        <v>04</v>
      </c>
    </row>
    <row r="484" spans="1:10" ht="12.75" customHeight="1" x14ac:dyDescent="0.25">
      <c r="A484" s="28" t="s">
        <v>792</v>
      </c>
      <c r="B484" s="28" t="s">
        <v>279</v>
      </c>
      <c r="C484" s="28" t="s">
        <v>229</v>
      </c>
      <c r="D484" s="77"/>
      <c r="E484" s="77"/>
      <c r="F484" s="77"/>
      <c r="G484" s="77"/>
      <c r="H484" s="94" t="str">
        <f>Table16[[#This Row],[Remove -]]&amp;(IF(Table16[[#This Row],[Pass]]&lt;&gt;"","-",""))&amp;Table16[[#This Row],[Pass]]&amp;" "&amp;Table16[[#This Row],[PassRush*]]&amp;(IF(Table16[[#This Row],[Secondar]]&lt;&gt;"","/ "&amp;Table16[[#This Row],[Secondar]]&amp;"-"&amp;Table16[[#This Row],[Pass]],""))</f>
        <v xml:space="preserve"> </v>
      </c>
      <c r="I484" s="30" t="str">
        <f>IF(VLOOKUP(TRIM(A484),Rosters!C$1:C$2313,1,FALSE)=Table16[[#This Row],[Last]],"taken","AVAIL")</f>
        <v>taken</v>
      </c>
      <c r="J484" s="88" t="str">
        <f>IF(LEN(Table16[[#This Row],[Primary]]=3),SUBSTITUTE(Table16[[#This Row],[Primary]],"-",""),"")</f>
        <v/>
      </c>
    </row>
    <row r="485" spans="1:10" ht="12.75" customHeight="1" x14ac:dyDescent="0.25">
      <c r="A485" s="28" t="s">
        <v>2052</v>
      </c>
      <c r="B485" s="28" t="s">
        <v>364</v>
      </c>
      <c r="C485" s="28" t="s">
        <v>229</v>
      </c>
      <c r="D485" s="83" t="s">
        <v>349</v>
      </c>
      <c r="E485" s="83"/>
      <c r="F485" s="85"/>
      <c r="G485" s="85"/>
      <c r="H485" s="94" t="str">
        <f>Table16[[#This Row],[Remove -]]&amp;(IF(Table16[[#This Row],[Pass]]&lt;&gt;"","-",""))&amp;Table16[[#This Row],[Pass]]&amp;" "&amp;Table16[[#This Row],[PassRush*]]&amp;(IF(Table16[[#This Row],[Secondar]]&lt;&gt;"","/ "&amp;Table16[[#This Row],[Secondar]]&amp;"-"&amp;Table16[[#This Row],[Pass]],""))</f>
        <v xml:space="preserve">00 </v>
      </c>
      <c r="I485" s="30" t="str">
        <f>IF(VLOOKUP(TRIM(A485),Rosters!C$1:C$2313,1,FALSE)=Table16[[#This Row],[Last]],"taken","AVAIL")</f>
        <v>taken</v>
      </c>
      <c r="J485" s="88" t="str">
        <f>IF(LEN(Table16[[#This Row],[Primary]]=3),SUBSTITUTE(Table16[[#This Row],[Primary]],"-",""),"")</f>
        <v>00</v>
      </c>
    </row>
    <row r="486" spans="1:10" ht="12.75" customHeight="1" x14ac:dyDescent="0.25">
      <c r="A486" s="28" t="s">
        <v>4184</v>
      </c>
      <c r="B486" s="28" t="s">
        <v>4058</v>
      </c>
      <c r="C486" s="28" t="s">
        <v>229</v>
      </c>
      <c r="D486" s="7">
        <v>0</v>
      </c>
      <c r="E486" s="7">
        <v>4</v>
      </c>
      <c r="F486" s="7">
        <v>0</v>
      </c>
      <c r="G486" s="77"/>
      <c r="H486" s="94" t="str">
        <f>Table16[[#This Row],[Remove -]]&amp;(IF(Table16[[#This Row],[Pass]]&lt;&gt;"","-",""))&amp;Table16[[#This Row],[Pass]]&amp;" "&amp;Table16[[#This Row],[PassRush*]]&amp;(IF(Table16[[#This Row],[Secondar]]&lt;&gt;"","/ "&amp;Table16[[#This Row],[Secondar]]&amp;"-"&amp;Table16[[#This Row],[Pass]],""))</f>
        <v>0-0 / 4-0</v>
      </c>
      <c r="I486" s="30" t="e">
        <f>IF(VLOOKUP(TRIM(A486),Rosters!C$1:C$2313,1,FALSE)=Table16[[#This Row],[Last]],"taken","AVAIL")</f>
        <v>#N/A</v>
      </c>
      <c r="J486" s="88" t="str">
        <f>IF(LEN(Table16[[#This Row],[Primary]]=3),SUBSTITUTE(Table16[[#This Row],[Primary]],"-",""),"")</f>
        <v>0</v>
      </c>
    </row>
    <row r="487" spans="1:10" ht="12.75" customHeight="1" x14ac:dyDescent="0.25">
      <c r="A487" s="32" t="s">
        <v>4184</v>
      </c>
      <c r="B487" s="32" t="s">
        <v>4058</v>
      </c>
      <c r="C487" s="32" t="s">
        <v>229</v>
      </c>
      <c r="D487" s="35">
        <v>0</v>
      </c>
      <c r="E487" s="35"/>
      <c r="F487" s="35">
        <v>0</v>
      </c>
      <c r="G487" s="79"/>
      <c r="H487" s="95" t="str">
        <f>Table16[[#This Row],[Remove -]]&amp;(IF(Table16[[#This Row],[Pass]]&lt;&gt;"","-",""))&amp;Table16[[#This Row],[Pass]]&amp;" "&amp;Table16[[#This Row],[PassRush*]]&amp;(IF(Table16[[#This Row],[Secondar]]&lt;&gt;"","/ "&amp;Table16[[#This Row],[Secondar]]&amp;"-"&amp;Table16[[#This Row],[Pass]],""))</f>
        <v xml:space="preserve">0-0 </v>
      </c>
      <c r="I487" s="30" t="e">
        <f>IF(VLOOKUP(TRIM(A487),Rosters!C$1:C$2313,1,FALSE)=Table16[[#This Row],[Last]],"taken","AVAIL")</f>
        <v>#N/A</v>
      </c>
      <c r="J487" s="88" t="str">
        <f>IF(LEN(Table16[[#This Row],[Primary]]=3),SUBSTITUTE(Table16[[#This Row],[Primary]],"-",""),"")</f>
        <v>0</v>
      </c>
    </row>
    <row r="488" spans="1:10" ht="12.75" customHeight="1" x14ac:dyDescent="0.25">
      <c r="A488" s="28" t="s">
        <v>4189</v>
      </c>
      <c r="B488" s="28" t="s">
        <v>364</v>
      </c>
      <c r="C488" s="28" t="s">
        <v>229</v>
      </c>
      <c r="D488" s="83" t="s">
        <v>351</v>
      </c>
      <c r="E488" s="83"/>
      <c r="F488" s="85"/>
      <c r="G488" s="85"/>
      <c r="H488" s="94" t="str">
        <f>Table16[[#This Row],[Remove -]]&amp;(IF(Table16[[#This Row],[Pass]]&lt;&gt;"","-",""))&amp;Table16[[#This Row],[Pass]]&amp;" "&amp;Table16[[#This Row],[PassRush*]]&amp;(IF(Table16[[#This Row],[Secondar]]&lt;&gt;"","/ "&amp;Table16[[#This Row],[Secondar]]&amp;"-"&amp;Table16[[#This Row],[Pass]],""))</f>
        <v xml:space="preserve">04 </v>
      </c>
      <c r="I488" s="30" t="str">
        <f>IF(VLOOKUP(TRIM(A488),Rosters!C$1:C$2313,1,FALSE)=Table16[[#This Row],[Last]],"taken","AVAIL")</f>
        <v>taken</v>
      </c>
      <c r="J488" s="88" t="str">
        <f>IF(LEN(Table16[[#This Row],[Primary]]=3),SUBSTITUTE(Table16[[#This Row],[Primary]],"-",""),"")</f>
        <v>04</v>
      </c>
    </row>
    <row r="489" spans="1:10" ht="12.75" customHeight="1" x14ac:dyDescent="0.25">
      <c r="A489" s="28" t="s">
        <v>4190</v>
      </c>
      <c r="B489" s="28" t="s">
        <v>4043</v>
      </c>
      <c r="C489" s="28" t="s">
        <v>229</v>
      </c>
      <c r="D489" s="83" t="s">
        <v>365</v>
      </c>
      <c r="E489" s="83"/>
      <c r="F489" s="85">
        <v>0</v>
      </c>
      <c r="G489" s="85"/>
      <c r="H489" s="94" t="str">
        <f>Table16[[#This Row],[Remove -]]&amp;(IF(Table16[[#This Row],[Pass]]&lt;&gt;"","-",""))&amp;Table16[[#This Row],[Pass]]&amp;" "&amp;Table16[[#This Row],[PassRush*]]&amp;(IF(Table16[[#This Row],[Secondar]]&lt;&gt;"","/ "&amp;Table16[[#This Row],[Secondar]]&amp;"-"&amp;Table16[[#This Row],[Pass]],""))</f>
        <v xml:space="preserve">0-0 </v>
      </c>
      <c r="I489" s="30" t="str">
        <f>IF(VLOOKUP(TRIM(A489),Rosters!C$1:C$2313,1,FALSE)=Table16[[#This Row],[Last]],"taken","AVAIL")</f>
        <v>taken</v>
      </c>
      <c r="J489" s="88" t="str">
        <f>IF(LEN(Table16[[#This Row],[Primary]]=3),SUBSTITUTE(Table16[[#This Row],[Primary]],"-",""),"")</f>
        <v>0</v>
      </c>
    </row>
    <row r="490" spans="1:10" ht="12.75" customHeight="1" x14ac:dyDescent="0.25">
      <c r="A490" s="28" t="s">
        <v>1912</v>
      </c>
      <c r="B490" s="28" t="s">
        <v>42</v>
      </c>
      <c r="C490" s="28" t="s">
        <v>229</v>
      </c>
      <c r="D490" s="83" t="s">
        <v>365</v>
      </c>
      <c r="E490" s="83"/>
      <c r="F490" s="85">
        <v>11</v>
      </c>
      <c r="G490" s="85"/>
      <c r="H490" s="94" t="str">
        <f>Table16[[#This Row],[Remove -]]&amp;(IF(Table16[[#This Row],[Pass]]&lt;&gt;"","-",""))&amp;Table16[[#This Row],[Pass]]&amp;" "&amp;Table16[[#This Row],[PassRush*]]&amp;(IF(Table16[[#This Row],[Secondar]]&lt;&gt;"","/ "&amp;Table16[[#This Row],[Secondar]]&amp;"-"&amp;Table16[[#This Row],[Pass]],""))</f>
        <v xml:space="preserve">0-11 </v>
      </c>
      <c r="I490" s="30" t="str">
        <f>IF(VLOOKUP(TRIM(A490),Rosters!C$1:C$2313,1,FALSE)=Table16[[#This Row],[Last]],"taken","AVAIL")</f>
        <v>taken</v>
      </c>
      <c r="J490" s="88" t="str">
        <f>IF(LEN(Table16[[#This Row],[Primary]]=3),SUBSTITUTE(Table16[[#This Row],[Primary]],"-",""),"")</f>
        <v>0</v>
      </c>
    </row>
    <row r="491" spans="1:10" ht="12.75" customHeight="1" x14ac:dyDescent="0.25">
      <c r="A491" s="77" t="s">
        <v>3830</v>
      </c>
      <c r="B491" s="28" t="s">
        <v>327</v>
      </c>
      <c r="C491" s="28" t="s">
        <v>229</v>
      </c>
      <c r="D491" s="83" t="s">
        <v>365</v>
      </c>
      <c r="E491" s="83"/>
      <c r="F491" s="85"/>
      <c r="G491" s="85"/>
      <c r="H491" s="94" t="str">
        <f>Table16[[#This Row],[Remove -]]&amp;(IF(Table16[[#This Row],[Pass]]&lt;&gt;"","-",""))&amp;Table16[[#This Row],[Pass]]&amp;" "&amp;Table16[[#This Row],[PassRush*]]&amp;(IF(Table16[[#This Row],[Secondar]]&lt;&gt;"","/ "&amp;Table16[[#This Row],[Secondar]]&amp;"-"&amp;Table16[[#This Row],[Pass]],""))</f>
        <v xml:space="preserve">0 </v>
      </c>
      <c r="I491" s="30" t="str">
        <f>IF(VLOOKUP(TRIM(A491),Rosters!C$1:C$2313,1,FALSE)=Table16[[#This Row],[Last]],"taken","AVAIL")</f>
        <v>taken</v>
      </c>
      <c r="J491" s="88" t="str">
        <f>IF(LEN(Table16[[#This Row],[Primary]]=3),SUBSTITUTE(Table16[[#This Row],[Primary]],"-",""),"")</f>
        <v>0</v>
      </c>
    </row>
    <row r="492" spans="1:10" ht="12.75" customHeight="1" x14ac:dyDescent="0.25">
      <c r="A492" s="28" t="s">
        <v>4191</v>
      </c>
      <c r="B492" s="28" t="s">
        <v>228</v>
      </c>
      <c r="C492" s="28" t="s">
        <v>229</v>
      </c>
      <c r="D492" s="83" t="s">
        <v>365</v>
      </c>
      <c r="E492" s="83"/>
      <c r="F492" s="85">
        <v>2</v>
      </c>
      <c r="G492" s="85"/>
      <c r="H492" s="94" t="str">
        <f>Table16[[#This Row],[Remove -]]&amp;(IF(Table16[[#This Row],[Pass]]&lt;&gt;"","-",""))&amp;Table16[[#This Row],[Pass]]&amp;" "&amp;Table16[[#This Row],[PassRush*]]&amp;(IF(Table16[[#This Row],[Secondar]]&lt;&gt;"","/ "&amp;Table16[[#This Row],[Secondar]]&amp;"-"&amp;Table16[[#This Row],[Pass]],""))</f>
        <v xml:space="preserve">0-2 </v>
      </c>
      <c r="I492" s="30" t="str">
        <f>IF(VLOOKUP(TRIM(A492),Rosters!C$1:C$2313,1,FALSE)=Table16[[#This Row],[Last]],"taken","AVAIL")</f>
        <v>taken</v>
      </c>
      <c r="J492" s="88" t="str">
        <f>IF(LEN(Table16[[#This Row],[Primary]]=3),SUBSTITUTE(Table16[[#This Row],[Primary]],"-",""),"")</f>
        <v>0</v>
      </c>
    </row>
    <row r="493" spans="1:10" ht="12.75" customHeight="1" x14ac:dyDescent="0.25">
      <c r="A493" s="37" t="s">
        <v>249</v>
      </c>
      <c r="B493" s="37" t="s">
        <v>344</v>
      </c>
      <c r="C493" s="37" t="s">
        <v>229</v>
      </c>
      <c r="D493" s="40">
        <v>0</v>
      </c>
      <c r="E493" s="40"/>
      <c r="F493" s="40">
        <v>3</v>
      </c>
      <c r="G493" s="80"/>
      <c r="H493" s="96" t="str">
        <f>Table16[[#This Row],[Remove -]]&amp;(IF(Table16[[#This Row],[Pass]]&lt;&gt;"","-",""))&amp;Table16[[#This Row],[Pass]]&amp;" "&amp;Table16[[#This Row],[PassRush*]]&amp;(IF(Table16[[#This Row],[Secondar]]&lt;&gt;"","/ "&amp;Table16[[#This Row],[Secondar]]&amp;"-"&amp;Table16[[#This Row],[Pass]],""))</f>
        <v xml:space="preserve">0-3 </v>
      </c>
      <c r="I493" s="30" t="str">
        <f>IF(VLOOKUP(TRIM(A493),Rosters!C$1:C$2313,1,FALSE)=Table16[[#This Row],[Last]],"taken","AVAIL")</f>
        <v>taken</v>
      </c>
      <c r="J493" s="88" t="str">
        <f>IF(LEN(Table16[[#This Row],[Primary]]=3),SUBSTITUTE(Table16[[#This Row],[Primary]],"-",""),"")</f>
        <v>0</v>
      </c>
    </row>
    <row r="494" spans="1:10" ht="12.75" customHeight="1" x14ac:dyDescent="0.25">
      <c r="A494" s="28" t="s">
        <v>499</v>
      </c>
      <c r="B494" s="28" t="s">
        <v>4041</v>
      </c>
      <c r="C494" s="28" t="s">
        <v>229</v>
      </c>
      <c r="D494"/>
      <c r="E494"/>
      <c r="F494"/>
      <c r="G494" s="77"/>
      <c r="H494" s="94" t="str">
        <f>Table16[[#This Row],[Remove -]]&amp;(IF(Table16[[#This Row],[Pass]]&lt;&gt;"","-",""))&amp;Table16[[#This Row],[Pass]]&amp;" "&amp;Table16[[#This Row],[PassRush*]]&amp;(IF(Table16[[#This Row],[Secondar]]&lt;&gt;"","/ "&amp;Table16[[#This Row],[Secondar]]&amp;"-"&amp;Table16[[#This Row],[Pass]],""))</f>
        <v xml:space="preserve"> </v>
      </c>
      <c r="I494" s="30" t="str">
        <f>IF(VLOOKUP(TRIM(A494),Rosters!C$1:C$2313,1,FALSE)=Table16[[#This Row],[Last]],"taken","AVAIL")</f>
        <v>taken</v>
      </c>
      <c r="J494" s="88" t="str">
        <f>IF(LEN(Table16[[#This Row],[Primary]]=3),SUBSTITUTE(Table16[[#This Row],[Primary]],"-",""),"")</f>
        <v/>
      </c>
    </row>
    <row r="495" spans="1:10" ht="12.75" customHeight="1" x14ac:dyDescent="0.25">
      <c r="A495" s="28" t="s">
        <v>2781</v>
      </c>
      <c r="B495" s="28" t="s">
        <v>64</v>
      </c>
      <c r="C495" s="28" t="s">
        <v>229</v>
      </c>
      <c r="D495" s="83" t="s">
        <v>349</v>
      </c>
      <c r="E495" s="83"/>
      <c r="F495" s="85">
        <v>3</v>
      </c>
      <c r="G495" s="85"/>
      <c r="H495" s="94" t="str">
        <f>Table16[[#This Row],[Remove -]]&amp;(IF(Table16[[#This Row],[Pass]]&lt;&gt;"","-",""))&amp;Table16[[#This Row],[Pass]]&amp;" "&amp;Table16[[#This Row],[PassRush*]]&amp;(IF(Table16[[#This Row],[Secondar]]&lt;&gt;"","/ "&amp;Table16[[#This Row],[Secondar]]&amp;"-"&amp;Table16[[#This Row],[Pass]],""))</f>
        <v xml:space="preserve">00-3 </v>
      </c>
      <c r="I495" s="30" t="str">
        <f>IF(VLOOKUP(TRIM(A495),Rosters!C$1:C$2313,1,FALSE)=Table16[[#This Row],[Last]],"taken","AVAIL")</f>
        <v>taken</v>
      </c>
      <c r="J495" s="88" t="str">
        <f>IF(LEN(Table16[[#This Row],[Primary]]=3),SUBSTITUTE(Table16[[#This Row],[Primary]],"-",""),"")</f>
        <v>00</v>
      </c>
    </row>
    <row r="496" spans="1:10" ht="12.75" customHeight="1" x14ac:dyDescent="0.25">
      <c r="A496" s="28" t="s">
        <v>3290</v>
      </c>
      <c r="B496" s="28" t="s">
        <v>332</v>
      </c>
      <c r="C496" s="28" t="s">
        <v>229</v>
      </c>
      <c r="D496" s="7">
        <v>6</v>
      </c>
      <c r="E496" s="7"/>
      <c r="F496" s="7">
        <v>7</v>
      </c>
      <c r="G496" s="77"/>
      <c r="H496" s="94" t="str">
        <f>Table16[[#This Row],[Remove -]]&amp;(IF(Table16[[#This Row],[Pass]]&lt;&gt;"","-",""))&amp;Table16[[#This Row],[Pass]]&amp;" "&amp;Table16[[#This Row],[PassRush*]]&amp;(IF(Table16[[#This Row],[Secondar]]&lt;&gt;"","/ "&amp;Table16[[#This Row],[Secondar]]&amp;"-"&amp;Table16[[#This Row],[Pass]],""))</f>
        <v xml:space="preserve">6-7 </v>
      </c>
      <c r="I496" s="30" t="str">
        <f>IF(VLOOKUP(TRIM(A496),Rosters!C$1:C$2313,1,FALSE)=Table16[[#This Row],[Last]],"taken","AVAIL")</f>
        <v>taken</v>
      </c>
      <c r="J496" s="88" t="str">
        <f>IF(LEN(Table16[[#This Row],[Primary]]=3),SUBSTITUTE(Table16[[#This Row],[Primary]],"-",""),"")</f>
        <v>6</v>
      </c>
    </row>
    <row r="497" spans="1:10" ht="12.75" customHeight="1" x14ac:dyDescent="0.25">
      <c r="A497" s="28" t="s">
        <v>2789</v>
      </c>
      <c r="B497" s="28" t="s">
        <v>64</v>
      </c>
      <c r="C497" s="28" t="s">
        <v>229</v>
      </c>
      <c r="D497" s="31" t="s">
        <v>349</v>
      </c>
      <c r="E497" s="31"/>
      <c r="F497" s="7">
        <v>0</v>
      </c>
      <c r="G497" s="85"/>
      <c r="H497" s="2" t="str">
        <f>Table16[[#This Row],[Remove -]]&amp;(IF(Table16[[#This Row],[Pass]]&lt;&gt;"","-",""))&amp;Table16[[#This Row],[Pass]]&amp;" "&amp;Table16[[#This Row],[PassRush*]]&amp;(IF(Table16[[#This Row],[Secondar]]&lt;&gt;"","/ "&amp;Table16[[#This Row],[Secondar]]&amp;"-"&amp;Table16[[#This Row],[Pass]],""))</f>
        <v xml:space="preserve">00-0 </v>
      </c>
      <c r="I497" s="30" t="str">
        <f>IF(VLOOKUP(TRIM(A497),Rosters!C$1:C$2313,1,FALSE)=Table16[[#This Row],[Last]],"taken","AVAIL")</f>
        <v>taken</v>
      </c>
      <c r="J497" s="88" t="str">
        <f>IF(LEN(Table16[[#This Row],[Primary]]=3),SUBSTITUTE(Table16[[#This Row],[Primary]],"-",""),"")</f>
        <v>00</v>
      </c>
    </row>
    <row r="498" spans="1:10" ht="12.75" customHeight="1" x14ac:dyDescent="0.25">
      <c r="A498" s="28" t="s">
        <v>1747</v>
      </c>
      <c r="B498" s="28" t="s">
        <v>529</v>
      </c>
      <c r="C498" s="28" t="s">
        <v>229</v>
      </c>
      <c r="D498" s="83" t="s">
        <v>365</v>
      </c>
      <c r="E498" s="83"/>
      <c r="F498" s="85"/>
      <c r="G498" s="85"/>
      <c r="H498" s="94" t="str">
        <f>Table16[[#This Row],[Remove -]]&amp;(IF(Table16[[#This Row],[Pass]]&lt;&gt;"","-",""))&amp;Table16[[#This Row],[Pass]]&amp;" "&amp;Table16[[#This Row],[PassRush*]]&amp;(IF(Table16[[#This Row],[Secondar]]&lt;&gt;"","/ "&amp;Table16[[#This Row],[Secondar]]&amp;"-"&amp;Table16[[#This Row],[Pass]],""))</f>
        <v xml:space="preserve">0 </v>
      </c>
      <c r="I498" s="30" t="str">
        <f>IF(VLOOKUP(TRIM(A498),Rosters!C$1:C$2313,1,FALSE)=Table16[[#This Row],[Last]],"taken","AVAIL")</f>
        <v>taken</v>
      </c>
      <c r="J498" s="88" t="str">
        <f>IF(LEN(Table16[[#This Row],[Primary]]=3),SUBSTITUTE(Table16[[#This Row],[Primary]],"-",""),"")</f>
        <v>0</v>
      </c>
    </row>
    <row r="499" spans="1:10" ht="12.75" customHeight="1" x14ac:dyDescent="0.25">
      <c r="A499" s="28" t="s">
        <v>795</v>
      </c>
      <c r="B499" s="28" t="s">
        <v>283</v>
      </c>
      <c r="C499" s="28" t="s">
        <v>229</v>
      </c>
      <c r="D499"/>
      <c r="E499"/>
      <c r="F499"/>
      <c r="G499" s="77"/>
      <c r="H499" s="94" t="str">
        <f>Table16[[#This Row],[Remove -]]&amp;(IF(Table16[[#This Row],[Pass]]&lt;&gt;"","-",""))&amp;Table16[[#This Row],[Pass]]&amp;" "&amp;Table16[[#This Row],[PassRush*]]&amp;(IF(Table16[[#This Row],[Secondar]]&lt;&gt;"","/ "&amp;Table16[[#This Row],[Secondar]]&amp;"-"&amp;Table16[[#This Row],[Pass]],""))</f>
        <v xml:space="preserve"> </v>
      </c>
      <c r="I499" s="30" t="str">
        <f>IF(VLOOKUP(TRIM(A499),Rosters!C$1:C$2313,1,FALSE)=Table16[[#This Row],[Last]],"taken","AVAIL")</f>
        <v>taken</v>
      </c>
      <c r="J499" s="88" t="str">
        <f>IF(LEN(Table16[[#This Row],[Primary]]=3),SUBSTITUTE(Table16[[#This Row],[Primary]],"-",""),"")</f>
        <v/>
      </c>
    </row>
    <row r="500" spans="1:10" ht="12.75" customHeight="1" x14ac:dyDescent="0.25">
      <c r="A500" s="28" t="s">
        <v>1490</v>
      </c>
      <c r="B500" s="28" t="s">
        <v>505</v>
      </c>
      <c r="C500" s="28" t="s">
        <v>229</v>
      </c>
      <c r="D500" s="83" t="s">
        <v>365</v>
      </c>
      <c r="E500" s="83"/>
      <c r="F500" s="85">
        <v>2</v>
      </c>
      <c r="G500" s="85"/>
      <c r="H500" s="94" t="str">
        <f>Table16[[#This Row],[Remove -]]&amp;(IF(Table16[[#This Row],[Pass]]&lt;&gt;"","-",""))&amp;Table16[[#This Row],[Pass]]&amp;" "&amp;Table16[[#This Row],[PassRush*]]&amp;(IF(Table16[[#This Row],[Secondar]]&lt;&gt;"","/ "&amp;Table16[[#This Row],[Secondar]]&amp;"-"&amp;Table16[[#This Row],[Pass]],""))</f>
        <v xml:space="preserve">0-2 </v>
      </c>
      <c r="I500" s="30" t="str">
        <f>IF(VLOOKUP(TRIM(A500),Rosters!C$1:C$2313,1,FALSE)=Table16[[#This Row],[Last]],"taken","AVAIL")</f>
        <v>taken</v>
      </c>
      <c r="J500" s="88" t="str">
        <f>IF(LEN(Table16[[#This Row],[Primary]]=3),SUBSTITUTE(Table16[[#This Row],[Primary]],"-",""),"")</f>
        <v>0</v>
      </c>
    </row>
    <row r="501" spans="1:10" ht="12.75" customHeight="1" x14ac:dyDescent="0.25">
      <c r="A501" s="28" t="s">
        <v>428</v>
      </c>
      <c r="B501" s="28" t="s">
        <v>193</v>
      </c>
      <c r="C501" s="28" t="s">
        <v>229</v>
      </c>
      <c r="D501"/>
      <c r="E501"/>
      <c r="F501"/>
      <c r="G501" s="77"/>
      <c r="H501" s="94" t="str">
        <f>Table16[[#This Row],[Remove -]]&amp;(IF(Table16[[#This Row],[Pass]]&lt;&gt;"","-",""))&amp;Table16[[#This Row],[Pass]]&amp;" "&amp;Table16[[#This Row],[PassRush*]]&amp;(IF(Table16[[#This Row],[Secondar]]&lt;&gt;"","/ "&amp;Table16[[#This Row],[Secondar]]&amp;"-"&amp;Table16[[#This Row],[Pass]],""))</f>
        <v xml:space="preserve"> </v>
      </c>
      <c r="I501" s="30" t="str">
        <f>IF(VLOOKUP(TRIM(A501),Rosters!C$1:C$2313,1,FALSE)=Table16[[#This Row],[Last]],"taken","AVAIL")</f>
        <v>taken</v>
      </c>
      <c r="J501" s="88" t="str">
        <f>IF(LEN(Table16[[#This Row],[Primary]]=3),SUBSTITUTE(Table16[[#This Row],[Primary]],"-",""),"")</f>
        <v/>
      </c>
    </row>
    <row r="502" spans="1:10" ht="12.75" customHeight="1" x14ac:dyDescent="0.25">
      <c r="A502" s="28" t="s">
        <v>3930</v>
      </c>
      <c r="B502" s="28" t="s">
        <v>331</v>
      </c>
      <c r="C502" s="28" t="s">
        <v>229</v>
      </c>
      <c r="D502" s="83" t="s">
        <v>365</v>
      </c>
      <c r="E502" s="83"/>
      <c r="F502" s="85">
        <v>2</v>
      </c>
      <c r="G502" s="85"/>
      <c r="H502" s="94" t="str">
        <f>Table16[[#This Row],[Remove -]]&amp;(IF(Table16[[#This Row],[Pass]]&lt;&gt;"","-",""))&amp;Table16[[#This Row],[Pass]]&amp;" "&amp;Table16[[#This Row],[PassRush*]]&amp;(IF(Table16[[#This Row],[Secondar]]&lt;&gt;"","/ "&amp;Table16[[#This Row],[Secondar]]&amp;"-"&amp;Table16[[#This Row],[Pass]],""))</f>
        <v xml:space="preserve">0-2 </v>
      </c>
      <c r="I502" s="30" t="str">
        <f>IF(VLOOKUP(TRIM(A502),Rosters!C$1:C$2313,1,FALSE)=Table16[[#This Row],[Last]],"taken","AVAIL")</f>
        <v>taken</v>
      </c>
      <c r="J502" s="88" t="str">
        <f>IF(LEN(Table16[[#This Row],[Primary]]=3),SUBSTITUTE(Table16[[#This Row],[Primary]],"-",""),"")</f>
        <v>0</v>
      </c>
    </row>
    <row r="503" spans="1:10" ht="12.75" customHeight="1" x14ac:dyDescent="0.25">
      <c r="A503" s="37" t="s">
        <v>4185</v>
      </c>
      <c r="B503" s="37" t="s">
        <v>344</v>
      </c>
      <c r="C503" s="37" t="s">
        <v>229</v>
      </c>
      <c r="D503" s="40">
        <v>0</v>
      </c>
      <c r="E503" s="40"/>
      <c r="F503" s="40">
        <v>0</v>
      </c>
      <c r="G503" s="80"/>
      <c r="H503" s="96" t="str">
        <f>Table16[[#This Row],[Remove -]]&amp;(IF(Table16[[#This Row],[Pass]]&lt;&gt;"","-",""))&amp;Table16[[#This Row],[Pass]]&amp;" "&amp;Table16[[#This Row],[PassRush*]]&amp;(IF(Table16[[#This Row],[Secondar]]&lt;&gt;"","/ "&amp;Table16[[#This Row],[Secondar]]&amp;"-"&amp;Table16[[#This Row],[Pass]],""))</f>
        <v xml:space="preserve">0-0 </v>
      </c>
      <c r="I503" s="30" t="str">
        <f>IF(VLOOKUP(TRIM(A503),Rosters!C$1:C$2313,1,FALSE)=Table16[[#This Row],[Last]],"taken","AVAIL")</f>
        <v>taken</v>
      </c>
      <c r="J503" s="88" t="str">
        <f>IF(LEN(Table16[[#This Row],[Primary]]=3),SUBSTITUTE(Table16[[#This Row],[Primary]],"-",""),"")</f>
        <v>0</v>
      </c>
    </row>
    <row r="504" spans="1:10" ht="12.75" customHeight="1" x14ac:dyDescent="0.25">
      <c r="A504" s="28" t="s">
        <v>3938</v>
      </c>
      <c r="B504" s="28" t="s">
        <v>540</v>
      </c>
      <c r="C504" s="28" t="s">
        <v>229</v>
      </c>
      <c r="D504" s="83" t="s">
        <v>351</v>
      </c>
      <c r="E504" s="83"/>
      <c r="F504" s="85">
        <v>0</v>
      </c>
      <c r="G504" s="85"/>
      <c r="H504" s="94" t="str">
        <f>Table16[[#This Row],[Remove -]]&amp;(IF(Table16[[#This Row],[Pass]]&lt;&gt;"","-",""))&amp;Table16[[#This Row],[Pass]]&amp;" "&amp;Table16[[#This Row],[PassRush*]]&amp;(IF(Table16[[#This Row],[Secondar]]&lt;&gt;"","/ "&amp;Table16[[#This Row],[Secondar]]&amp;"-"&amp;Table16[[#This Row],[Pass]],""))</f>
        <v xml:space="preserve">04-0 </v>
      </c>
      <c r="I504" s="30" t="str">
        <f>IF(VLOOKUP(TRIM(A504),Rosters!C$1:C$2313,1,FALSE)=Table16[[#This Row],[Last]],"taken","AVAIL")</f>
        <v>taken</v>
      </c>
      <c r="J504" s="88" t="str">
        <f>IF(LEN(Table16[[#This Row],[Primary]]=3),SUBSTITUTE(Table16[[#This Row],[Primary]],"-",""),"")</f>
        <v>04</v>
      </c>
    </row>
    <row r="505" spans="1:10" ht="12.75" customHeight="1" x14ac:dyDescent="0.25">
      <c r="A505" s="28" t="s">
        <v>1896</v>
      </c>
      <c r="B505" s="28" t="s">
        <v>4083</v>
      </c>
      <c r="C505" s="28" t="s">
        <v>229</v>
      </c>
      <c r="D505" s="7">
        <v>0</v>
      </c>
      <c r="E505" s="7">
        <v>0</v>
      </c>
      <c r="F505" s="7">
        <v>2</v>
      </c>
      <c r="G505" s="77"/>
      <c r="H505" s="94" t="str">
        <f>Table16[[#This Row],[Remove -]]&amp;(IF(Table16[[#This Row],[Pass]]&lt;&gt;"","-",""))&amp;Table16[[#This Row],[Pass]]&amp;" "&amp;Table16[[#This Row],[PassRush*]]&amp;(IF(Table16[[#This Row],[Secondar]]&lt;&gt;"","/ "&amp;Table16[[#This Row],[Secondar]]&amp;"-"&amp;Table16[[#This Row],[Pass]],""))</f>
        <v>0-2 / 0-2</v>
      </c>
      <c r="I505" s="30" t="str">
        <f>IF(VLOOKUP(TRIM(A505),Rosters!C$1:C$2313,1,FALSE)=Table16[[#This Row],[Last]],"taken","AVAIL")</f>
        <v>taken</v>
      </c>
      <c r="J505" s="88" t="str">
        <f>IF(LEN(Table16[[#This Row],[Primary]]=3),SUBSTITUTE(Table16[[#This Row],[Primary]],"-",""),"")</f>
        <v>0</v>
      </c>
    </row>
    <row r="506" spans="1:10" ht="12.75" customHeight="1" x14ac:dyDescent="0.25">
      <c r="A506" s="28" t="s">
        <v>3344</v>
      </c>
      <c r="B506" s="28" t="s">
        <v>366</v>
      </c>
      <c r="C506" s="28" t="s">
        <v>229</v>
      </c>
      <c r="D506" s="83" t="s">
        <v>351</v>
      </c>
      <c r="E506" s="83"/>
      <c r="F506" s="85"/>
      <c r="G506" s="85"/>
      <c r="H506" s="94" t="str">
        <f>Table16[[#This Row],[Remove -]]&amp;(IF(Table16[[#This Row],[Pass]]&lt;&gt;"","-",""))&amp;Table16[[#This Row],[Pass]]&amp;" "&amp;Table16[[#This Row],[PassRush*]]&amp;(IF(Table16[[#This Row],[Secondar]]&lt;&gt;"","/ "&amp;Table16[[#This Row],[Secondar]]&amp;"-"&amp;Table16[[#This Row],[Pass]],""))</f>
        <v xml:space="preserve">04 </v>
      </c>
      <c r="I506" s="30" t="str">
        <f>IF(VLOOKUP(TRIM(A506),Rosters!C$1:C$2313,1,FALSE)=Table16[[#This Row],[Last]],"taken","AVAIL")</f>
        <v>taken</v>
      </c>
      <c r="J506" s="88" t="str">
        <f>IF(LEN(Table16[[#This Row],[Primary]]=3),SUBSTITUTE(Table16[[#This Row],[Primary]],"-",""),"")</f>
        <v>04</v>
      </c>
    </row>
    <row r="507" spans="1:10" ht="12.75" customHeight="1" x14ac:dyDescent="0.25">
      <c r="A507" s="28" t="s">
        <v>1529</v>
      </c>
      <c r="B507" s="28" t="s">
        <v>4181</v>
      </c>
      <c r="C507" s="28" t="s">
        <v>229</v>
      </c>
      <c r="D507" s="31" t="s">
        <v>328</v>
      </c>
      <c r="E507" s="31" t="s">
        <v>328</v>
      </c>
      <c r="F507" s="7">
        <v>2</v>
      </c>
      <c r="G507" s="85"/>
      <c r="H507" s="2" t="str">
        <f>Table16[[#This Row],[Remove -]]&amp;(IF(Table16[[#This Row],[Pass]]&lt;&gt;"","-",""))&amp;Table16[[#This Row],[Pass]]&amp;" "&amp;Table16[[#This Row],[PassRush*]]&amp;(IF(Table16[[#This Row],[Secondar]]&lt;&gt;"","/ "&amp;Table16[[#This Row],[Secondar]]&amp;"-"&amp;Table16[[#This Row],[Pass]],""))</f>
        <v>4-2 / 4-2</v>
      </c>
      <c r="I507" s="30" t="str">
        <f>IF(VLOOKUP(TRIM(A507),Rosters!C$1:C$2313,1,FALSE)=Table16[[#This Row],[Last]],"taken","AVAIL")</f>
        <v>taken</v>
      </c>
      <c r="J507" s="88" t="str">
        <f>IF(LEN(Table16[[#This Row],[Primary]]=3),SUBSTITUTE(Table16[[#This Row],[Primary]],"-",""),"")</f>
        <v>4</v>
      </c>
    </row>
    <row r="508" spans="1:10" ht="12.75" customHeight="1" x14ac:dyDescent="0.25">
      <c r="A508" s="28" t="s">
        <v>4201</v>
      </c>
      <c r="B508" s="28" t="s">
        <v>331</v>
      </c>
      <c r="C508" s="28" t="s">
        <v>4192</v>
      </c>
      <c r="D508" s="83" t="s">
        <v>365</v>
      </c>
      <c r="E508" s="83"/>
      <c r="F508" s="85">
        <v>0</v>
      </c>
      <c r="G508" s="85"/>
      <c r="H508" s="94" t="str">
        <f>Table16[[#This Row],[Remove -]]&amp;(IF(Table16[[#This Row],[Pass]]&lt;&gt;"","-",""))&amp;Table16[[#This Row],[Pass]]&amp;" "&amp;Table16[[#This Row],[PassRush*]]&amp;(IF(Table16[[#This Row],[Secondar]]&lt;&gt;"","/ "&amp;Table16[[#This Row],[Secondar]]&amp;"-"&amp;Table16[[#This Row],[Pass]],""))</f>
        <v xml:space="preserve">0-0 </v>
      </c>
      <c r="I508" s="30" t="str">
        <f>IF(VLOOKUP(TRIM(A508),Rosters!C$1:C$2313,1,FALSE)=Table16[[#This Row],[Last]],"taken","AVAIL")</f>
        <v>taken</v>
      </c>
      <c r="J508" s="88" t="str">
        <f>IF(LEN(Table16[[#This Row],[Primary]]=3),SUBSTITUTE(Table16[[#This Row],[Primary]],"-",""),"")</f>
        <v>0</v>
      </c>
    </row>
    <row r="509" spans="1:10" ht="12.75" customHeight="1" x14ac:dyDescent="0.25">
      <c r="A509" s="28" t="s">
        <v>4194</v>
      </c>
      <c r="B509" s="28" t="s">
        <v>331</v>
      </c>
      <c r="C509" s="28" t="s">
        <v>4192</v>
      </c>
      <c r="D509" s="7">
        <v>0</v>
      </c>
      <c r="E509" s="7"/>
      <c r="F509" s="7">
        <v>0</v>
      </c>
      <c r="G509" s="77"/>
      <c r="H509" s="94" t="str">
        <f>Table16[[#This Row],[Remove -]]&amp;(IF(Table16[[#This Row],[Pass]]&lt;&gt;"","-",""))&amp;Table16[[#This Row],[Pass]]&amp;" "&amp;Table16[[#This Row],[PassRush*]]&amp;(IF(Table16[[#This Row],[Secondar]]&lt;&gt;"","/ "&amp;Table16[[#This Row],[Secondar]]&amp;"-"&amp;Table16[[#This Row],[Pass]],""))</f>
        <v xml:space="preserve">0-0 </v>
      </c>
      <c r="I509" s="30" t="str">
        <f>IF(VLOOKUP(TRIM(A509),Rosters!C$1:C$2313,1,FALSE)=Table16[[#This Row],[Last]],"taken","AVAIL")</f>
        <v>taken</v>
      </c>
      <c r="J509" s="88" t="str">
        <f>IF(LEN(Table16[[#This Row],[Primary]]=3),SUBSTITUTE(Table16[[#This Row],[Primary]],"-",""),"")</f>
        <v>0</v>
      </c>
    </row>
    <row r="510" spans="1:10" ht="12.75" customHeight="1" x14ac:dyDescent="0.25">
      <c r="A510" s="28" t="s">
        <v>1281</v>
      </c>
      <c r="B510" s="28" t="s">
        <v>125</v>
      </c>
      <c r="C510" s="28" t="s">
        <v>4192</v>
      </c>
      <c r="D510" s="31" t="s">
        <v>349</v>
      </c>
      <c r="E510" s="31"/>
      <c r="F510" s="7">
        <v>8</v>
      </c>
      <c r="G510" s="7"/>
      <c r="H510" s="2" t="str">
        <f>Table16[[#This Row],[Remove -]]&amp;(IF(Table16[[#This Row],[Pass]]&lt;&gt;"","-",""))&amp;Table16[[#This Row],[Pass]]&amp;" "&amp;Table16[[#This Row],[PassRush*]]&amp;(IF(Table16[[#This Row],[Secondar]]&lt;&gt;"","/ "&amp;Table16[[#This Row],[Secondar]]&amp;"-"&amp;Table16[[#This Row],[Pass]],""))</f>
        <v xml:space="preserve">00-8 </v>
      </c>
      <c r="I510" s="30" t="str">
        <f>IF(VLOOKUP(TRIM(A510),Rosters!C$1:C$2313,1,FALSE)=Table16[[#This Row],[Last]],"taken","AVAIL")</f>
        <v>taken</v>
      </c>
      <c r="J510" s="88" t="str">
        <f>IF(LEN(Table16[[#This Row],[Primary]]=3),SUBSTITUTE(Table16[[#This Row],[Primary]],"-",""),"")</f>
        <v>00</v>
      </c>
    </row>
    <row r="511" spans="1:10" ht="12.75" customHeight="1" x14ac:dyDescent="0.25">
      <c r="A511" s="28" t="s">
        <v>4202</v>
      </c>
      <c r="B511" s="28" t="s">
        <v>364</v>
      </c>
      <c r="C511" s="28" t="s">
        <v>4192</v>
      </c>
      <c r="D511" s="83" t="s">
        <v>351</v>
      </c>
      <c r="E511" s="83"/>
      <c r="F511" s="85"/>
      <c r="G511" s="85"/>
      <c r="H511" s="94" t="str">
        <f>Table16[[#This Row],[Remove -]]&amp;(IF(Table16[[#This Row],[Pass]]&lt;&gt;"","-",""))&amp;Table16[[#This Row],[Pass]]&amp;" "&amp;Table16[[#This Row],[PassRush*]]&amp;(IF(Table16[[#This Row],[Secondar]]&lt;&gt;"","/ "&amp;Table16[[#This Row],[Secondar]]&amp;"-"&amp;Table16[[#This Row],[Pass]],""))</f>
        <v xml:space="preserve">04 </v>
      </c>
      <c r="I511" s="30" t="str">
        <f>IF(VLOOKUP(TRIM(A511),Rosters!C$1:C$2313,1,FALSE)=Table16[[#This Row],[Last]],"taken","AVAIL")</f>
        <v>taken</v>
      </c>
      <c r="J511" s="88" t="str">
        <f>IF(LEN(Table16[[#This Row],[Primary]]=3),SUBSTITUTE(Table16[[#This Row],[Primary]],"-",""),"")</f>
        <v>04</v>
      </c>
    </row>
    <row r="512" spans="1:10" ht="12.75" customHeight="1" x14ac:dyDescent="0.25">
      <c r="A512" s="28" t="s">
        <v>3479</v>
      </c>
      <c r="B512" s="28" t="s">
        <v>364</v>
      </c>
      <c r="C512" s="28" t="s">
        <v>4192</v>
      </c>
      <c r="D512" s="31" t="s">
        <v>349</v>
      </c>
      <c r="E512" s="31"/>
      <c r="F512" s="7"/>
      <c r="G512" s="85"/>
      <c r="H512" s="94" t="str">
        <f>Table16[[#This Row],[Remove -]]&amp;(IF(Table16[[#This Row],[Pass]]&lt;&gt;"","-",""))&amp;Table16[[#This Row],[Pass]]&amp;" "&amp;Table16[[#This Row],[PassRush*]]&amp;(IF(Table16[[#This Row],[Secondar]]&lt;&gt;"","/ "&amp;Table16[[#This Row],[Secondar]]&amp;"-"&amp;Table16[[#This Row],[Pass]],""))</f>
        <v xml:space="preserve">00 </v>
      </c>
      <c r="I512" s="30" t="e">
        <f>IF(VLOOKUP(TRIM(A512),Rosters!C$1:C$2313,1,FALSE)=Table16[[#This Row],[Last]],"taken","AVAIL")</f>
        <v>#N/A</v>
      </c>
      <c r="J512" s="88" t="str">
        <f>IF(LEN(Table16[[#This Row],[Primary]]=3),SUBSTITUTE(Table16[[#This Row],[Primary]],"-",""),"")</f>
        <v>00</v>
      </c>
    </row>
    <row r="513" spans="1:10" ht="12.75" customHeight="1" x14ac:dyDescent="0.25">
      <c r="A513" s="105" t="s">
        <v>2989</v>
      </c>
      <c r="B513" s="28" t="s">
        <v>505</v>
      </c>
      <c r="C513" s="28" t="s">
        <v>4192</v>
      </c>
      <c r="D513" s="7">
        <v>6</v>
      </c>
      <c r="E513" s="7"/>
      <c r="F513" s="7">
        <v>7</v>
      </c>
      <c r="G513" s="77"/>
      <c r="H513" s="94" t="str">
        <f>Table16[[#This Row],[Remove -]]&amp;(IF(Table16[[#This Row],[Pass]]&lt;&gt;"","-",""))&amp;Table16[[#This Row],[Pass]]&amp;" "&amp;Table16[[#This Row],[PassRush*]]&amp;(IF(Table16[[#This Row],[Secondar]]&lt;&gt;"","/ "&amp;Table16[[#This Row],[Secondar]]&amp;"-"&amp;Table16[[#This Row],[Pass]],""))</f>
        <v xml:space="preserve">6-7 </v>
      </c>
      <c r="I513" s="30" t="str">
        <f>IF(VLOOKUP(TRIM(A513),Rosters!C$1:C$2313,1,FALSE)=Table16[[#This Row],[Last]],"taken","AVAIL")</f>
        <v>taken</v>
      </c>
      <c r="J513" s="88" t="str">
        <f>IF(LEN(Table16[[#This Row],[Primary]]=3),SUBSTITUTE(Table16[[#This Row],[Primary]],"-",""),"")</f>
        <v>6</v>
      </c>
    </row>
    <row r="514" spans="1:10" ht="12.75" customHeight="1" x14ac:dyDescent="0.25">
      <c r="A514" s="28" t="s">
        <v>1171</v>
      </c>
      <c r="B514" s="28" t="s">
        <v>529</v>
      </c>
      <c r="C514" s="28" t="s">
        <v>4192</v>
      </c>
      <c r="D514" s="31" t="s">
        <v>328</v>
      </c>
      <c r="E514" s="31"/>
      <c r="F514" s="7"/>
      <c r="G514" s="85"/>
      <c r="H514" s="94" t="str">
        <f>Table16[[#This Row],[Remove -]]&amp;(IF(Table16[[#This Row],[Pass]]&lt;&gt;"","-",""))&amp;Table16[[#This Row],[Pass]]&amp;" "&amp;Table16[[#This Row],[PassRush*]]&amp;(IF(Table16[[#This Row],[Secondar]]&lt;&gt;"","/ "&amp;Table16[[#This Row],[Secondar]]&amp;"-"&amp;Table16[[#This Row],[Pass]],""))</f>
        <v xml:space="preserve">4 </v>
      </c>
      <c r="I514" s="30" t="str">
        <f>IF(VLOOKUP(TRIM(A514),Rosters!C$1:C$2313,1,FALSE)=Table16[[#This Row],[Last]],"taken","AVAIL")</f>
        <v>taken</v>
      </c>
      <c r="J514" s="88" t="str">
        <f>IF(LEN(Table16[[#This Row],[Primary]]=3),SUBSTITUTE(Table16[[#This Row],[Primary]],"-",""),"")</f>
        <v>4</v>
      </c>
    </row>
    <row r="515" spans="1:10" ht="12.75" customHeight="1" x14ac:dyDescent="0.25">
      <c r="A515" s="28" t="s">
        <v>1382</v>
      </c>
      <c r="B515" s="28" t="s">
        <v>171</v>
      </c>
      <c r="C515" s="28" t="s">
        <v>4192</v>
      </c>
      <c r="D515" s="31" t="s">
        <v>129</v>
      </c>
      <c r="E515" s="31"/>
      <c r="F515" s="7"/>
      <c r="G515" s="85"/>
      <c r="H515" s="94" t="str">
        <f>Table16[[#This Row],[Remove -]]&amp;(IF(Table16[[#This Row],[Pass]]&lt;&gt;"","-",""))&amp;Table16[[#This Row],[Pass]]&amp;" "&amp;Table16[[#This Row],[PassRush*]]&amp;(IF(Table16[[#This Row],[Secondar]]&lt;&gt;"","/ "&amp;Table16[[#This Row],[Secondar]]&amp;"-"&amp;Table16[[#This Row],[Pass]],""))</f>
        <v xml:space="preserve">6 </v>
      </c>
      <c r="I515" s="30" t="str">
        <f>IF(VLOOKUP(TRIM(A515),Rosters!C$1:C$2313,1,FALSE)=Table16[[#This Row],[Last]],"taken","AVAIL")</f>
        <v>taken</v>
      </c>
      <c r="J515" s="88" t="str">
        <f>IF(LEN(Table16[[#This Row],[Primary]]=3),SUBSTITUTE(Table16[[#This Row],[Primary]],"-",""),"")</f>
        <v>6</v>
      </c>
    </row>
    <row r="516" spans="1:10" ht="12.75" customHeight="1" x14ac:dyDescent="0.25">
      <c r="A516" s="28" t="s">
        <v>1562</v>
      </c>
      <c r="B516" s="28" t="s">
        <v>4075</v>
      </c>
      <c r="C516" s="28" t="s">
        <v>4192</v>
      </c>
      <c r="D516" s="83" t="s">
        <v>351</v>
      </c>
      <c r="E516" s="83" t="s">
        <v>365</v>
      </c>
      <c r="F516" s="85">
        <v>4</v>
      </c>
      <c r="G516" s="85"/>
      <c r="H516" s="94" t="str">
        <f>Table16[[#This Row],[Remove -]]&amp;(IF(Table16[[#This Row],[Pass]]&lt;&gt;"","-",""))&amp;Table16[[#This Row],[Pass]]&amp;" "&amp;Table16[[#This Row],[PassRush*]]&amp;(IF(Table16[[#This Row],[Secondar]]&lt;&gt;"","/ "&amp;Table16[[#This Row],[Secondar]]&amp;"-"&amp;Table16[[#This Row],[Pass]],""))</f>
        <v>04-4 / 0-4</v>
      </c>
      <c r="I516" s="30" t="str">
        <f>IF(VLOOKUP(TRIM(A516),Rosters!C$1:C$2313,1,FALSE)=Table16[[#This Row],[Last]],"taken","AVAIL")</f>
        <v>taken</v>
      </c>
      <c r="J516" s="88" t="str">
        <f>IF(LEN(Table16[[#This Row],[Primary]]=3),SUBSTITUTE(Table16[[#This Row],[Primary]],"-",""),"")</f>
        <v>04</v>
      </c>
    </row>
    <row r="517" spans="1:10" ht="12.75" customHeight="1" x14ac:dyDescent="0.25">
      <c r="A517" s="28" t="s">
        <v>3114</v>
      </c>
      <c r="B517" s="28" t="s">
        <v>123</v>
      </c>
      <c r="C517" s="28" t="s">
        <v>4192</v>
      </c>
      <c r="D517" s="31" t="s">
        <v>38</v>
      </c>
      <c r="E517" s="31"/>
      <c r="F517" s="7">
        <v>11</v>
      </c>
      <c r="G517" s="7"/>
      <c r="H517" s="2" t="str">
        <f>Table16[[#This Row],[Remove -]]&amp;(IF(Table16[[#This Row],[Pass]]&lt;&gt;"","-",""))&amp;Table16[[#This Row],[Pass]]&amp;" "&amp;Table16[[#This Row],[PassRush*]]&amp;(IF(Table16[[#This Row],[Secondar]]&lt;&gt;"","/ "&amp;Table16[[#This Row],[Secondar]]&amp;"-"&amp;Table16[[#This Row],[Pass]],""))</f>
        <v xml:space="preserve">46-11 </v>
      </c>
      <c r="I517" s="30" t="str">
        <f>IF(VLOOKUP(TRIM(A517),Rosters!C$1:C$2313,1,FALSE)=Table16[[#This Row],[Last]],"taken","AVAIL")</f>
        <v>taken</v>
      </c>
      <c r="J517" s="88" t="str">
        <f>IF(LEN(Table16[[#This Row],[Primary]]=3),SUBSTITUTE(Table16[[#This Row],[Primary]],"-",""),"")</f>
        <v>46</v>
      </c>
    </row>
    <row r="518" spans="1:10" ht="12.75" customHeight="1" x14ac:dyDescent="0.25">
      <c r="A518" s="32" t="s">
        <v>4200</v>
      </c>
      <c r="B518" s="32" t="s">
        <v>370</v>
      </c>
      <c r="C518" s="32" t="s">
        <v>4192</v>
      </c>
      <c r="D518" s="1"/>
      <c r="E518"/>
      <c r="F518"/>
      <c r="G518" s="77"/>
      <c r="H518" s="94" t="str">
        <f>Table16[[#This Row],[Remove -]]&amp;(IF(Table16[[#This Row],[Pass]]&lt;&gt;"","-",""))&amp;Table16[[#This Row],[Pass]]&amp;" "&amp;Table16[[#This Row],[PassRush*]]&amp;(IF(Table16[[#This Row],[Secondar]]&lt;&gt;"","/ "&amp;Table16[[#This Row],[Secondar]]&amp;"-"&amp;Table16[[#This Row],[Pass]],""))</f>
        <v xml:space="preserve"> </v>
      </c>
      <c r="I518" s="30" t="str">
        <f>IF(VLOOKUP(TRIM(A518),Rosters!C$1:C$2313,1,FALSE)=Table16[[#This Row],[Last]],"taken","AVAIL")</f>
        <v>taken</v>
      </c>
      <c r="J518" s="88" t="str">
        <f>IF(LEN(Table16[[#This Row],[Primary]]=3),SUBSTITUTE(Table16[[#This Row],[Primary]],"-",""),"")</f>
        <v/>
      </c>
    </row>
    <row r="519" spans="1:10" ht="12.75" customHeight="1" x14ac:dyDescent="0.25">
      <c r="A519" s="28" t="s">
        <v>4195</v>
      </c>
      <c r="B519" s="28" t="s">
        <v>332</v>
      </c>
      <c r="C519" s="28" t="s">
        <v>4192</v>
      </c>
      <c r="D519" s="85">
        <v>0</v>
      </c>
      <c r="E519" s="85"/>
      <c r="F519" s="85">
        <v>2</v>
      </c>
      <c r="G519" s="77"/>
      <c r="H519" s="94" t="str">
        <f>Table16[[#This Row],[Remove -]]&amp;(IF(Table16[[#This Row],[Pass]]&lt;&gt;"","-",""))&amp;Table16[[#This Row],[Pass]]&amp;" "&amp;Table16[[#This Row],[PassRush*]]&amp;(IF(Table16[[#This Row],[Secondar]]&lt;&gt;"","/ "&amp;Table16[[#This Row],[Secondar]]&amp;"-"&amp;Table16[[#This Row],[Pass]],""))</f>
        <v xml:space="preserve">0-2 </v>
      </c>
      <c r="I519" s="30" t="str">
        <f>IF(VLOOKUP(TRIM(A519),Rosters!C$1:C$2313,1,FALSE)=Table16[[#This Row],[Last]],"taken","AVAIL")</f>
        <v>taken</v>
      </c>
      <c r="J519" s="88" t="str">
        <f>IF(LEN(Table16[[#This Row],[Primary]]=3),SUBSTITUTE(Table16[[#This Row],[Primary]],"-",""),"")</f>
        <v>0</v>
      </c>
    </row>
    <row r="520" spans="1:10" ht="12.75" customHeight="1" x14ac:dyDescent="0.25">
      <c r="A520" s="28" t="s">
        <v>4203</v>
      </c>
      <c r="B520" s="28" t="s">
        <v>364</v>
      </c>
      <c r="C520" s="28" t="s">
        <v>4192</v>
      </c>
      <c r="D520" s="83" t="s">
        <v>349</v>
      </c>
      <c r="E520" s="83"/>
      <c r="F520" s="85"/>
      <c r="G520" s="85"/>
      <c r="H520" s="94" t="str">
        <f>Table16[[#This Row],[Remove -]]&amp;(IF(Table16[[#This Row],[Pass]]&lt;&gt;"","-",""))&amp;Table16[[#This Row],[Pass]]&amp;" "&amp;Table16[[#This Row],[PassRush*]]&amp;(IF(Table16[[#This Row],[Secondar]]&lt;&gt;"","/ "&amp;Table16[[#This Row],[Secondar]]&amp;"-"&amp;Table16[[#This Row],[Pass]],""))</f>
        <v xml:space="preserve">00 </v>
      </c>
      <c r="I520" s="30" t="str">
        <f>IF(VLOOKUP(TRIM(A520),Rosters!C$1:C$2313,1,FALSE)=Table16[[#This Row],[Last]],"taken","AVAIL")</f>
        <v>taken</v>
      </c>
      <c r="J520" s="88" t="str">
        <f>IF(LEN(Table16[[#This Row],[Primary]]=3),SUBSTITUTE(Table16[[#This Row],[Primary]],"-",""),"")</f>
        <v>00</v>
      </c>
    </row>
    <row r="521" spans="1:10" ht="12.75" customHeight="1" x14ac:dyDescent="0.25">
      <c r="A521" s="28" t="s">
        <v>673</v>
      </c>
      <c r="B521" s="28" t="s">
        <v>331</v>
      </c>
      <c r="C521" s="28" t="s">
        <v>4192</v>
      </c>
      <c r="D521" s="85">
        <v>0</v>
      </c>
      <c r="E521" s="85"/>
      <c r="F521" s="85">
        <v>0</v>
      </c>
      <c r="G521" s="77"/>
      <c r="H521" s="94" t="str">
        <f>Table16[[#This Row],[Remove -]]&amp;(IF(Table16[[#This Row],[Pass]]&lt;&gt;"","-",""))&amp;Table16[[#This Row],[Pass]]&amp;" "&amp;Table16[[#This Row],[PassRush*]]&amp;(IF(Table16[[#This Row],[Secondar]]&lt;&gt;"","/ "&amp;Table16[[#This Row],[Secondar]]&amp;"-"&amp;Table16[[#This Row],[Pass]],""))</f>
        <v xml:space="preserve">0-0 </v>
      </c>
      <c r="I521" s="30" t="str">
        <f>IF(VLOOKUP(TRIM(A521),Rosters!C$1:C$2313,1,FALSE)=Table16[[#This Row],[Last]],"taken","AVAIL")</f>
        <v>taken</v>
      </c>
      <c r="J521" s="88" t="str">
        <f>IF(LEN(Table16[[#This Row],[Primary]]=3),SUBSTITUTE(Table16[[#This Row],[Primary]],"-",""),"")</f>
        <v>0</v>
      </c>
    </row>
    <row r="522" spans="1:10" ht="12.75" customHeight="1" x14ac:dyDescent="0.25">
      <c r="A522" s="28" t="s">
        <v>3373</v>
      </c>
      <c r="B522" s="28" t="s">
        <v>193</v>
      </c>
      <c r="C522" s="28" t="s">
        <v>4192</v>
      </c>
      <c r="D522" s="77"/>
      <c r="E522" s="77"/>
      <c r="F522" s="77"/>
      <c r="G522" s="77"/>
      <c r="H522" s="94" t="str">
        <f>Table16[[#This Row],[Remove -]]&amp;(IF(Table16[[#This Row],[Pass]]&lt;&gt;"","-",""))&amp;Table16[[#This Row],[Pass]]&amp;" "&amp;Table16[[#This Row],[PassRush*]]&amp;(IF(Table16[[#This Row],[Secondar]]&lt;&gt;"","/ "&amp;Table16[[#This Row],[Secondar]]&amp;"-"&amp;Table16[[#This Row],[Pass]],""))</f>
        <v xml:space="preserve"> </v>
      </c>
      <c r="I522" s="30" t="str">
        <f>IF(VLOOKUP(TRIM(A522),Rosters!C$1:C$2313,1,FALSE)=Table16[[#This Row],[Last]],"taken","AVAIL")</f>
        <v>taken</v>
      </c>
      <c r="J522" s="88" t="str">
        <f>IF(LEN(Table16[[#This Row],[Primary]]=3),SUBSTITUTE(Table16[[#This Row],[Primary]],"-",""),"")</f>
        <v/>
      </c>
    </row>
    <row r="523" spans="1:10" ht="12.75" customHeight="1" x14ac:dyDescent="0.25">
      <c r="A523" s="32" t="s">
        <v>3590</v>
      </c>
      <c r="B523" s="32" t="s">
        <v>128</v>
      </c>
      <c r="C523" s="32" t="s">
        <v>4192</v>
      </c>
      <c r="D523" s="86">
        <v>4</v>
      </c>
      <c r="E523" s="86"/>
      <c r="F523" s="86">
        <v>0</v>
      </c>
      <c r="G523" s="79"/>
      <c r="H523" s="95" t="str">
        <f>Table16[[#This Row],[Remove -]]&amp;(IF(Table16[[#This Row],[Pass]]&lt;&gt;"","-",""))&amp;Table16[[#This Row],[Pass]]&amp;" "&amp;Table16[[#This Row],[PassRush*]]&amp;(IF(Table16[[#This Row],[Secondar]]&lt;&gt;"","/ "&amp;Table16[[#This Row],[Secondar]]&amp;"-"&amp;Table16[[#This Row],[Pass]],""))</f>
        <v xml:space="preserve">4-0 </v>
      </c>
      <c r="I523" s="30" t="str">
        <f>IF(VLOOKUP(TRIM(A523),Rosters!C$1:C$2313,1,FALSE)=Table16[[#This Row],[Last]],"taken","AVAIL")</f>
        <v>taken</v>
      </c>
      <c r="J523" s="88" t="str">
        <f>IF(LEN(Table16[[#This Row],[Primary]]=3),SUBSTITUTE(Table16[[#This Row],[Primary]],"-",""),"")</f>
        <v>4</v>
      </c>
    </row>
    <row r="524" spans="1:10" ht="12.75" customHeight="1" x14ac:dyDescent="0.25">
      <c r="A524" s="32" t="s">
        <v>3157</v>
      </c>
      <c r="B524" s="32" t="s">
        <v>344</v>
      </c>
      <c r="C524" s="32" t="s">
        <v>4192</v>
      </c>
      <c r="D524" s="86">
        <v>0</v>
      </c>
      <c r="E524" s="86"/>
      <c r="F524" s="86">
        <v>2</v>
      </c>
      <c r="G524" s="79"/>
      <c r="H524" s="95" t="str">
        <f>Table16[[#This Row],[Remove -]]&amp;(IF(Table16[[#This Row],[Pass]]&lt;&gt;"","-",""))&amp;Table16[[#This Row],[Pass]]&amp;" "&amp;Table16[[#This Row],[PassRush*]]&amp;(IF(Table16[[#This Row],[Secondar]]&lt;&gt;"","/ "&amp;Table16[[#This Row],[Secondar]]&amp;"-"&amp;Table16[[#This Row],[Pass]],""))</f>
        <v xml:space="preserve">0-2 </v>
      </c>
      <c r="I524" s="30" t="str">
        <f>IF(VLOOKUP(TRIM(A524),Rosters!C$1:C$2313,1,FALSE)=Table16[[#This Row],[Last]],"taken","AVAIL")</f>
        <v>taken</v>
      </c>
      <c r="J524" s="88" t="str">
        <f>IF(LEN(Table16[[#This Row],[Primary]]=3),SUBSTITUTE(Table16[[#This Row],[Primary]],"-",""),"")</f>
        <v>0</v>
      </c>
    </row>
    <row r="525" spans="1:10" ht="12.75" customHeight="1" x14ac:dyDescent="0.25">
      <c r="A525" s="28" t="s">
        <v>1924</v>
      </c>
      <c r="B525" s="28" t="s">
        <v>226</v>
      </c>
      <c r="C525" s="28" t="s">
        <v>4192</v>
      </c>
      <c r="D525" s="85">
        <v>5</v>
      </c>
      <c r="E525" s="85"/>
      <c r="F525" s="85">
        <v>5</v>
      </c>
      <c r="G525" s="77"/>
      <c r="H525" s="94" t="str">
        <f>Table16[[#This Row],[Remove -]]&amp;(IF(Table16[[#This Row],[Pass]]&lt;&gt;"","-",""))&amp;Table16[[#This Row],[Pass]]&amp;" "&amp;Table16[[#This Row],[PassRush*]]&amp;(IF(Table16[[#This Row],[Secondar]]&lt;&gt;"","/ "&amp;Table16[[#This Row],[Secondar]]&amp;"-"&amp;Table16[[#This Row],[Pass]],""))</f>
        <v xml:space="preserve">5-5 </v>
      </c>
      <c r="I525" s="30" t="str">
        <f>IF(VLOOKUP(TRIM(A525),Rosters!C$1:C$2313,1,FALSE)=Table16[[#This Row],[Last]],"taken","AVAIL")</f>
        <v>taken</v>
      </c>
      <c r="J525" s="88" t="str">
        <f>IF(LEN(Table16[[#This Row],[Primary]]=3),SUBSTITUTE(Table16[[#This Row],[Primary]],"-",""),"")</f>
        <v>5</v>
      </c>
    </row>
    <row r="526" spans="1:10" ht="12.75" customHeight="1" x14ac:dyDescent="0.25">
      <c r="A526" s="37" t="s">
        <v>1564</v>
      </c>
      <c r="B526" s="37" t="s">
        <v>344</v>
      </c>
      <c r="C526" s="37" t="s">
        <v>4192</v>
      </c>
      <c r="D526" s="87">
        <v>0</v>
      </c>
      <c r="E526" s="87"/>
      <c r="F526" s="87">
        <v>0</v>
      </c>
      <c r="G526" s="80"/>
      <c r="H526" s="96" t="str">
        <f>Table16[[#This Row],[Remove -]]&amp;(IF(Table16[[#This Row],[Pass]]&lt;&gt;"","-",""))&amp;Table16[[#This Row],[Pass]]&amp;" "&amp;Table16[[#This Row],[PassRush*]]&amp;(IF(Table16[[#This Row],[Secondar]]&lt;&gt;"","/ "&amp;Table16[[#This Row],[Secondar]]&amp;"-"&amp;Table16[[#This Row],[Pass]],""))</f>
        <v xml:space="preserve">0-0 </v>
      </c>
      <c r="I526" s="30" t="str">
        <f>IF(VLOOKUP(TRIM(A526),Rosters!C$1:C$2313,1,FALSE)=Table16[[#This Row],[Last]],"taken","AVAIL")</f>
        <v>taken</v>
      </c>
      <c r="J526" s="88" t="str">
        <f>IF(LEN(Table16[[#This Row],[Primary]]=3),SUBSTITUTE(Table16[[#This Row],[Primary]],"-",""),"")</f>
        <v>0</v>
      </c>
    </row>
    <row r="527" spans="1:10" ht="12.75" customHeight="1" x14ac:dyDescent="0.25">
      <c r="A527" s="28" t="s">
        <v>3171</v>
      </c>
      <c r="B527" s="28" t="s">
        <v>283</v>
      </c>
      <c r="C527" s="28" t="s">
        <v>4192</v>
      </c>
      <c r="D527" s="77"/>
      <c r="E527" s="77"/>
      <c r="F527" s="77"/>
      <c r="G527" s="77"/>
      <c r="H527" s="94" t="str">
        <f>Table16[[#This Row],[Remove -]]&amp;(IF(Table16[[#This Row],[Pass]]&lt;&gt;"","-",""))&amp;Table16[[#This Row],[Pass]]&amp;" "&amp;Table16[[#This Row],[PassRush*]]&amp;(IF(Table16[[#This Row],[Secondar]]&lt;&gt;"","/ "&amp;Table16[[#This Row],[Secondar]]&amp;"-"&amp;Table16[[#This Row],[Pass]],""))</f>
        <v xml:space="preserve"> </v>
      </c>
      <c r="I527" s="30" t="str">
        <f>IF(VLOOKUP(TRIM(A527),Rosters!C$1:C$2313,1,FALSE)=Table16[[#This Row],[Last]],"taken","AVAIL")</f>
        <v>taken</v>
      </c>
      <c r="J527" s="88" t="str">
        <f>IF(LEN(Table16[[#This Row],[Primary]]=3),SUBSTITUTE(Table16[[#This Row],[Primary]],"-",""),"")</f>
        <v/>
      </c>
    </row>
    <row r="528" spans="1:10" ht="12.75" customHeight="1" x14ac:dyDescent="0.25">
      <c r="A528" s="28" t="s">
        <v>4198</v>
      </c>
      <c r="B528" s="28" t="s">
        <v>283</v>
      </c>
      <c r="C528" s="28" t="s">
        <v>4192</v>
      </c>
      <c r="D528" s="77"/>
      <c r="E528" s="77"/>
      <c r="F528" s="77"/>
      <c r="G528" s="77"/>
      <c r="H528" s="94" t="str">
        <f>Table16[[#This Row],[Remove -]]&amp;(IF(Table16[[#This Row],[Pass]]&lt;&gt;"","-",""))&amp;Table16[[#This Row],[Pass]]&amp;" "&amp;Table16[[#This Row],[PassRush*]]&amp;(IF(Table16[[#This Row],[Secondar]]&lt;&gt;"","/ "&amp;Table16[[#This Row],[Secondar]]&amp;"-"&amp;Table16[[#This Row],[Pass]],""))</f>
        <v xml:space="preserve"> </v>
      </c>
      <c r="I528" s="30" t="str">
        <f>IF(VLOOKUP(TRIM(A528),Rosters!C$1:C$2313,1,FALSE)=Table16[[#This Row],[Last]],"taken","AVAIL")</f>
        <v>taken</v>
      </c>
      <c r="J528" s="88" t="str">
        <f>IF(LEN(Table16[[#This Row],[Primary]]=3),SUBSTITUTE(Table16[[#This Row],[Primary]],"-",""),"")</f>
        <v/>
      </c>
    </row>
    <row r="529" spans="1:10" ht="12.75" customHeight="1" x14ac:dyDescent="0.25">
      <c r="A529" s="28" t="s">
        <v>2903</v>
      </c>
      <c r="B529" s="28" t="s">
        <v>42</v>
      </c>
      <c r="C529" s="28" t="s">
        <v>4192</v>
      </c>
      <c r="D529" s="83" t="s">
        <v>60</v>
      </c>
      <c r="E529" s="83"/>
      <c r="F529" s="85">
        <v>3</v>
      </c>
      <c r="G529" s="85"/>
      <c r="H529" s="94" t="str">
        <f>Table16[[#This Row],[Remove -]]&amp;(IF(Table16[[#This Row],[Pass]]&lt;&gt;"","-",""))&amp;Table16[[#This Row],[Pass]]&amp;" "&amp;Table16[[#This Row],[PassRush*]]&amp;(IF(Table16[[#This Row],[Secondar]]&lt;&gt;"","/ "&amp;Table16[[#This Row],[Secondar]]&amp;"-"&amp;Table16[[#This Row],[Pass]],""))</f>
        <v xml:space="preserve">5-3 </v>
      </c>
      <c r="I529" s="30" t="str">
        <f>IF(VLOOKUP(TRIM(A529),Rosters!C$1:C$2313,1,FALSE)=Table16[[#This Row],[Last]],"taken","AVAIL")</f>
        <v>taken</v>
      </c>
      <c r="J529" s="88" t="str">
        <f>IF(LEN(Table16[[#This Row],[Primary]]=3),SUBSTITUTE(Table16[[#This Row],[Primary]],"-",""),"")</f>
        <v>5</v>
      </c>
    </row>
    <row r="530" spans="1:10" ht="12.75" customHeight="1" x14ac:dyDescent="0.25">
      <c r="A530" s="28" t="s">
        <v>617</v>
      </c>
      <c r="B530" s="28" t="s">
        <v>366</v>
      </c>
      <c r="C530" s="28" t="s">
        <v>4192</v>
      </c>
      <c r="D530" s="31" t="s">
        <v>56</v>
      </c>
      <c r="E530" s="31"/>
      <c r="F530" s="7"/>
      <c r="G530" s="85"/>
      <c r="H530" s="94" t="str">
        <f>Table16[[#This Row],[Remove -]]&amp;(IF(Table16[[#This Row],[Pass]]&lt;&gt;"","-",""))&amp;Table16[[#This Row],[Pass]]&amp;" "&amp;Table16[[#This Row],[PassRush*]]&amp;(IF(Table16[[#This Row],[Secondar]]&lt;&gt;"","/ "&amp;Table16[[#This Row],[Secondar]]&amp;"-"&amp;Table16[[#This Row],[Pass]],""))</f>
        <v xml:space="preserve">55 </v>
      </c>
      <c r="I530" s="30" t="str">
        <f>IF(VLOOKUP(TRIM(A530),Rosters!C$1:C$2313,1,FALSE)=Table16[[#This Row],[Last]],"taken","AVAIL")</f>
        <v>taken</v>
      </c>
      <c r="J530" s="88" t="str">
        <f>IF(LEN(Table16[[#This Row],[Primary]]=3),SUBSTITUTE(Table16[[#This Row],[Primary]],"-",""),"")</f>
        <v>55</v>
      </c>
    </row>
    <row r="531" spans="1:10" ht="12.75" customHeight="1" x14ac:dyDescent="0.25">
      <c r="A531" s="28" t="s">
        <v>4197</v>
      </c>
      <c r="B531" s="28" t="s">
        <v>236</v>
      </c>
      <c r="C531" s="28" t="s">
        <v>4192</v>
      </c>
      <c r="D531"/>
      <c r="E531"/>
      <c r="F531"/>
      <c r="G531" s="77"/>
      <c r="H531" s="94" t="str">
        <f>Table16[[#This Row],[Remove -]]&amp;(IF(Table16[[#This Row],[Pass]]&lt;&gt;"","-",""))&amp;Table16[[#This Row],[Pass]]&amp;" "&amp;Table16[[#This Row],[PassRush*]]&amp;(IF(Table16[[#This Row],[Secondar]]&lt;&gt;"","/ "&amp;Table16[[#This Row],[Secondar]]&amp;"-"&amp;Table16[[#This Row],[Pass]],""))</f>
        <v xml:space="preserve"> </v>
      </c>
      <c r="I531" s="30" t="str">
        <f>IF(VLOOKUP(TRIM(A531),Rosters!C$1:C$2313,1,FALSE)=Table16[[#This Row],[Last]],"taken","AVAIL")</f>
        <v>taken</v>
      </c>
      <c r="J531" s="88" t="str">
        <f>IF(LEN(Table16[[#This Row],[Primary]]=3),SUBSTITUTE(Table16[[#This Row],[Primary]],"-",""),"")</f>
        <v/>
      </c>
    </row>
    <row r="532" spans="1:10" ht="12.75" customHeight="1" x14ac:dyDescent="0.25">
      <c r="A532" s="28" t="s">
        <v>3205</v>
      </c>
      <c r="B532" s="28" t="s">
        <v>455</v>
      </c>
      <c r="C532" s="28" t="s">
        <v>4192</v>
      </c>
      <c r="D532" s="31" t="s">
        <v>56</v>
      </c>
      <c r="E532" s="31"/>
      <c r="F532" s="7">
        <v>5</v>
      </c>
      <c r="G532" s="7"/>
      <c r="H532" s="2" t="str">
        <f>Table16[[#This Row],[Remove -]]&amp;(IF(Table16[[#This Row],[Pass]]&lt;&gt;"","-",""))&amp;Table16[[#This Row],[Pass]]&amp;" "&amp;Table16[[#This Row],[PassRush*]]&amp;(IF(Table16[[#This Row],[Secondar]]&lt;&gt;"","/ "&amp;Table16[[#This Row],[Secondar]]&amp;"-"&amp;Table16[[#This Row],[Pass]],""))</f>
        <v xml:space="preserve">55-5 </v>
      </c>
      <c r="I532" s="30" t="str">
        <f>IF(VLOOKUP(TRIM(A532),Rosters!C$1:C$2313,1,FALSE)=Table16[[#This Row],[Last]],"taken","AVAIL")</f>
        <v>taken</v>
      </c>
      <c r="J532" s="88" t="str">
        <f>IF(LEN(Table16[[#This Row],[Primary]]=3),SUBSTITUTE(Table16[[#This Row],[Primary]],"-",""),"")</f>
        <v>55</v>
      </c>
    </row>
    <row r="533" spans="1:10" ht="12.75" customHeight="1" x14ac:dyDescent="0.25">
      <c r="A533" s="28" t="s">
        <v>3710</v>
      </c>
      <c r="B533" s="28" t="s">
        <v>126</v>
      </c>
      <c r="C533" s="28" t="s">
        <v>4192</v>
      </c>
      <c r="D533" s="31" t="s">
        <v>480</v>
      </c>
      <c r="E533" s="31"/>
      <c r="F533" s="7">
        <v>4</v>
      </c>
      <c r="G533" s="7"/>
      <c r="H533" s="2" t="str">
        <f>Table16[[#This Row],[Remove -]]&amp;(IF(Table16[[#This Row],[Pass]]&lt;&gt;"","-",""))&amp;Table16[[#This Row],[Pass]]&amp;" "&amp;Table16[[#This Row],[PassRush*]]&amp;(IF(Table16[[#This Row],[Secondar]]&lt;&gt;"","/ "&amp;Table16[[#This Row],[Secondar]]&amp;"-"&amp;Table16[[#This Row],[Pass]],""))</f>
        <v xml:space="preserve">54-4 </v>
      </c>
      <c r="I533" s="30" t="str">
        <f>IF(VLOOKUP(TRIM(A533),Rosters!C$1:C$2313,1,FALSE)=Table16[[#This Row],[Last]],"taken","AVAIL")</f>
        <v>taken</v>
      </c>
      <c r="J533" s="88" t="str">
        <f>IF(LEN(Table16[[#This Row],[Primary]]=3),SUBSTITUTE(Table16[[#This Row],[Primary]],"-",""),"")</f>
        <v>54</v>
      </c>
    </row>
    <row r="534" spans="1:10" ht="12.75" customHeight="1" x14ac:dyDescent="0.25">
      <c r="A534" s="28" t="s">
        <v>3726</v>
      </c>
      <c r="B534" s="28" t="s">
        <v>31</v>
      </c>
      <c r="C534" s="28" t="s">
        <v>4192</v>
      </c>
      <c r="D534" s="31" t="s">
        <v>328</v>
      </c>
      <c r="E534" s="31"/>
      <c r="F534" s="7">
        <v>7</v>
      </c>
      <c r="G534" s="7"/>
      <c r="H534" s="2" t="str">
        <f>Table16[[#This Row],[Remove -]]&amp;(IF(Table16[[#This Row],[Pass]]&lt;&gt;"","-",""))&amp;Table16[[#This Row],[Pass]]&amp;" "&amp;Table16[[#This Row],[PassRush*]]&amp;(IF(Table16[[#This Row],[Secondar]]&lt;&gt;"","/ "&amp;Table16[[#This Row],[Secondar]]&amp;"-"&amp;Table16[[#This Row],[Pass]],""))</f>
        <v xml:space="preserve">4-7 </v>
      </c>
      <c r="I534" s="30" t="str">
        <f>IF(VLOOKUP(TRIM(A534),Rosters!C$1:C$2313,1,FALSE)=Table16[[#This Row],[Last]],"taken","AVAIL")</f>
        <v>taken</v>
      </c>
      <c r="J534" s="88" t="str">
        <f>IF(LEN(Table16[[#This Row],[Primary]]=3),SUBSTITUTE(Table16[[#This Row],[Primary]],"-",""),"")</f>
        <v>4</v>
      </c>
    </row>
    <row r="535" spans="1:10" ht="12.75" customHeight="1" x14ac:dyDescent="0.25">
      <c r="A535" s="28" t="s">
        <v>3211</v>
      </c>
      <c r="B535" s="28" t="s">
        <v>64</v>
      </c>
      <c r="C535" s="28" t="s">
        <v>4192</v>
      </c>
      <c r="D535" s="31" t="s">
        <v>349</v>
      </c>
      <c r="E535" s="31"/>
      <c r="F535" s="7">
        <v>0</v>
      </c>
      <c r="G535" s="85"/>
      <c r="H535" s="2" t="str">
        <f>Table16[[#This Row],[Remove -]]&amp;(IF(Table16[[#This Row],[Pass]]&lt;&gt;"","-",""))&amp;Table16[[#This Row],[Pass]]&amp;" "&amp;Table16[[#This Row],[PassRush*]]&amp;(IF(Table16[[#This Row],[Secondar]]&lt;&gt;"","/ "&amp;Table16[[#This Row],[Secondar]]&amp;"-"&amp;Table16[[#This Row],[Pass]],""))</f>
        <v xml:space="preserve">00-0 </v>
      </c>
      <c r="I535" s="30" t="e">
        <f>IF(VLOOKUP(TRIM(A535),Rosters!C$1:C$2313,1,FALSE)=Table16[[#This Row],[Last]],"taken","AVAIL")</f>
        <v>#N/A</v>
      </c>
      <c r="J535" s="88" t="str">
        <f>IF(LEN(Table16[[#This Row],[Primary]]=3),SUBSTITUTE(Table16[[#This Row],[Primary]],"-",""),"")</f>
        <v>00</v>
      </c>
    </row>
    <row r="536" spans="1:10" ht="12.75" customHeight="1" x14ac:dyDescent="0.25">
      <c r="A536" s="37" t="s">
        <v>3232</v>
      </c>
      <c r="B536" s="37" t="s">
        <v>344</v>
      </c>
      <c r="C536" s="37" t="s">
        <v>4192</v>
      </c>
      <c r="D536" s="87">
        <v>0</v>
      </c>
      <c r="E536" s="87"/>
      <c r="F536" s="87">
        <v>0</v>
      </c>
      <c r="G536" s="80"/>
      <c r="H536" s="96" t="str">
        <f>Table16[[#This Row],[Remove -]]&amp;(IF(Table16[[#This Row],[Pass]]&lt;&gt;"","-",""))&amp;Table16[[#This Row],[Pass]]&amp;" "&amp;Table16[[#This Row],[PassRush*]]&amp;(IF(Table16[[#This Row],[Secondar]]&lt;&gt;"","/ "&amp;Table16[[#This Row],[Secondar]]&amp;"-"&amp;Table16[[#This Row],[Pass]],""))</f>
        <v xml:space="preserve">0-0 </v>
      </c>
      <c r="I536" s="30" t="str">
        <f>IF(VLOOKUP(TRIM(A536),Rosters!C$1:C$2313,1,FALSE)=Table16[[#This Row],[Last]],"taken","AVAIL")</f>
        <v>taken</v>
      </c>
      <c r="J536" s="88" t="str">
        <f>IF(LEN(Table16[[#This Row],[Primary]]=3),SUBSTITUTE(Table16[[#This Row],[Primary]],"-",""),"")</f>
        <v>0</v>
      </c>
    </row>
    <row r="537" spans="1:10" ht="12.75" customHeight="1" x14ac:dyDescent="0.25">
      <c r="A537" s="28" t="s">
        <v>3754</v>
      </c>
      <c r="B537" s="28" t="s">
        <v>193</v>
      </c>
      <c r="C537" s="28" t="s">
        <v>4192</v>
      </c>
      <c r="D537" s="77"/>
      <c r="E537" s="77"/>
      <c r="F537" s="77"/>
      <c r="G537" s="77"/>
      <c r="H537" s="94" t="str">
        <f>Table16[[#This Row],[Remove -]]&amp;(IF(Table16[[#This Row],[Pass]]&lt;&gt;"","-",""))&amp;Table16[[#This Row],[Pass]]&amp;" "&amp;Table16[[#This Row],[PassRush*]]&amp;(IF(Table16[[#This Row],[Secondar]]&lt;&gt;"","/ "&amp;Table16[[#This Row],[Secondar]]&amp;"-"&amp;Table16[[#This Row],[Pass]],""))</f>
        <v xml:space="preserve"> </v>
      </c>
      <c r="I537" s="30" t="str">
        <f>IF(VLOOKUP(TRIM(A537),Rosters!C$1:C$2313,1,FALSE)=Table16[[#This Row],[Last]],"taken","AVAIL")</f>
        <v>taken</v>
      </c>
      <c r="J537" s="88" t="str">
        <f>IF(LEN(Table16[[#This Row],[Primary]]=3),SUBSTITUTE(Table16[[#This Row],[Primary]],"-",""),"")</f>
        <v/>
      </c>
    </row>
    <row r="538" spans="1:10" ht="12.75" customHeight="1" x14ac:dyDescent="0.25">
      <c r="A538" s="28" t="s">
        <v>3763</v>
      </c>
      <c r="B538" s="28" t="s">
        <v>364</v>
      </c>
      <c r="C538" s="28" t="s">
        <v>4192</v>
      </c>
      <c r="D538" s="31" t="s">
        <v>349</v>
      </c>
      <c r="E538" s="31"/>
      <c r="F538" s="7"/>
      <c r="G538" s="85"/>
      <c r="H538" s="94" t="str">
        <f>Table16[[#This Row],[Remove -]]&amp;(IF(Table16[[#This Row],[Pass]]&lt;&gt;"","-",""))&amp;Table16[[#This Row],[Pass]]&amp;" "&amp;Table16[[#This Row],[PassRush*]]&amp;(IF(Table16[[#This Row],[Secondar]]&lt;&gt;"","/ "&amp;Table16[[#This Row],[Secondar]]&amp;"-"&amp;Table16[[#This Row],[Pass]],""))</f>
        <v xml:space="preserve">00 </v>
      </c>
      <c r="I538" s="30" t="e">
        <f>IF(VLOOKUP(TRIM(A538),Rosters!C$1:C$2313,1,FALSE)=Table16[[#This Row],[Last]],"taken","AVAIL")</f>
        <v>#N/A</v>
      </c>
      <c r="J538" s="88" t="str">
        <f>IF(LEN(Table16[[#This Row],[Primary]]=3),SUBSTITUTE(Table16[[#This Row],[Primary]],"-",""),"")</f>
        <v>00</v>
      </c>
    </row>
    <row r="539" spans="1:10" ht="12.75" customHeight="1" x14ac:dyDescent="0.25">
      <c r="A539" s="28" t="s">
        <v>1027</v>
      </c>
      <c r="B539" s="36" t="s">
        <v>4044</v>
      </c>
      <c r="C539" s="28" t="s">
        <v>4192</v>
      </c>
      <c r="D539" s="84"/>
      <c r="E539" s="77"/>
      <c r="F539" s="77"/>
      <c r="G539" s="77"/>
      <c r="H539" s="94" t="str">
        <f>Table16[[#This Row],[Remove -]]&amp;(IF(Table16[[#This Row],[Pass]]&lt;&gt;"","-",""))&amp;Table16[[#This Row],[Pass]]&amp;" "&amp;Table16[[#This Row],[PassRush*]]&amp;(IF(Table16[[#This Row],[Secondar]]&lt;&gt;"","/ "&amp;Table16[[#This Row],[Secondar]]&amp;"-"&amp;Table16[[#This Row],[Pass]],""))</f>
        <v xml:space="preserve"> </v>
      </c>
      <c r="I539" s="30" t="e">
        <f>IF(VLOOKUP(TRIM(A539),Rosters!C$1:C$2313,1,FALSE)=Table16[[#This Row],[Last]],"taken","AVAIL")</f>
        <v>#N/A</v>
      </c>
      <c r="J539" s="88" t="str">
        <f>IF(LEN(Table16[[#This Row],[Primary]]=3),SUBSTITUTE(Table16[[#This Row],[Primary]],"-",""),"")</f>
        <v/>
      </c>
    </row>
    <row r="540" spans="1:10" ht="12.75" customHeight="1" x14ac:dyDescent="0.25">
      <c r="A540" s="28" t="s">
        <v>1645</v>
      </c>
      <c r="B540" s="28" t="s">
        <v>4041</v>
      </c>
      <c r="C540" s="28" t="s">
        <v>4192</v>
      </c>
      <c r="D540"/>
      <c r="E540"/>
      <c r="F540"/>
      <c r="G540" s="77"/>
      <c r="H540" s="94" t="str">
        <f>Table16[[#This Row],[Remove -]]&amp;(IF(Table16[[#This Row],[Pass]]&lt;&gt;"","-",""))&amp;Table16[[#This Row],[Pass]]&amp;" "&amp;Table16[[#This Row],[PassRush*]]&amp;(IF(Table16[[#This Row],[Secondar]]&lt;&gt;"","/ "&amp;Table16[[#This Row],[Secondar]]&amp;"-"&amp;Table16[[#This Row],[Pass]],""))</f>
        <v xml:space="preserve"> </v>
      </c>
      <c r="I540" s="30" t="str">
        <f>IF(VLOOKUP(TRIM(A540),Rosters!C$1:C$2313,1,FALSE)=Table16[[#This Row],[Last]],"taken","AVAIL")</f>
        <v>taken</v>
      </c>
      <c r="J540" s="88" t="str">
        <f>IF(LEN(Table16[[#This Row],[Primary]]=3),SUBSTITUTE(Table16[[#This Row],[Primary]],"-",""),"")</f>
        <v/>
      </c>
    </row>
    <row r="541" spans="1:10" ht="12.75" customHeight="1" x14ac:dyDescent="0.25">
      <c r="A541" s="28" t="s">
        <v>4204</v>
      </c>
      <c r="B541" s="28" t="s">
        <v>364</v>
      </c>
      <c r="C541" s="28" t="s">
        <v>4192</v>
      </c>
      <c r="D541" s="31" t="s">
        <v>349</v>
      </c>
      <c r="E541" s="31"/>
      <c r="F541" s="7"/>
      <c r="G541" s="85"/>
      <c r="H541" s="94" t="str">
        <f>Table16[[#This Row],[Remove -]]&amp;(IF(Table16[[#This Row],[Pass]]&lt;&gt;"","-",""))&amp;Table16[[#This Row],[Pass]]&amp;" "&amp;Table16[[#This Row],[PassRush*]]&amp;(IF(Table16[[#This Row],[Secondar]]&lt;&gt;"","/ "&amp;Table16[[#This Row],[Secondar]]&amp;"-"&amp;Table16[[#This Row],[Pass]],""))</f>
        <v xml:space="preserve">00 </v>
      </c>
      <c r="I541" s="30" t="e">
        <f>IF(VLOOKUP(TRIM(A541),Rosters!C$1:C$2313,1,FALSE)=Table16[[#This Row],[Last]],"taken","AVAIL")</f>
        <v>#N/A</v>
      </c>
      <c r="J541" s="88" t="str">
        <f>IF(LEN(Table16[[#This Row],[Primary]]=3),SUBSTITUTE(Table16[[#This Row],[Primary]],"-",""),"")</f>
        <v>00</v>
      </c>
    </row>
    <row r="542" spans="1:10" ht="12.75" customHeight="1" x14ac:dyDescent="0.25">
      <c r="A542" s="28" t="s">
        <v>4196</v>
      </c>
      <c r="B542" s="28" t="s">
        <v>16</v>
      </c>
      <c r="C542" s="28" t="s">
        <v>4192</v>
      </c>
      <c r="D542" s="7">
        <v>0</v>
      </c>
      <c r="E542" s="7"/>
      <c r="F542" s="7">
        <v>0</v>
      </c>
      <c r="G542" s="77"/>
      <c r="H542" s="94" t="str">
        <f>Table16[[#This Row],[Remove -]]&amp;(IF(Table16[[#This Row],[Pass]]&lt;&gt;"","-",""))&amp;Table16[[#This Row],[Pass]]&amp;" "&amp;Table16[[#This Row],[PassRush*]]&amp;(IF(Table16[[#This Row],[Secondar]]&lt;&gt;"","/ "&amp;Table16[[#This Row],[Secondar]]&amp;"-"&amp;Table16[[#This Row],[Pass]],""))</f>
        <v xml:space="preserve">0-0 </v>
      </c>
      <c r="I542" s="30" t="str">
        <f>IF(VLOOKUP(TRIM(A542),Rosters!C$1:C$2313,1,FALSE)=Table16[[#This Row],[Last]],"taken","AVAIL")</f>
        <v>taken</v>
      </c>
      <c r="J542" s="88" t="str">
        <f>IF(LEN(Table16[[#This Row],[Primary]]=3),SUBSTITUTE(Table16[[#This Row],[Primary]],"-",""),"")</f>
        <v>0</v>
      </c>
    </row>
    <row r="543" spans="1:10" ht="12.75" customHeight="1" x14ac:dyDescent="0.25">
      <c r="A543" s="28" t="s">
        <v>4205</v>
      </c>
      <c r="B543" s="28" t="s">
        <v>327</v>
      </c>
      <c r="C543" s="28" t="s">
        <v>4192</v>
      </c>
      <c r="D543" s="83" t="s">
        <v>365</v>
      </c>
      <c r="E543" s="83"/>
      <c r="F543" s="85"/>
      <c r="G543" s="85"/>
      <c r="H543" s="94" t="str">
        <f>Table16[[#This Row],[Remove -]]&amp;(IF(Table16[[#This Row],[Pass]]&lt;&gt;"","-",""))&amp;Table16[[#This Row],[Pass]]&amp;" "&amp;Table16[[#This Row],[PassRush*]]&amp;(IF(Table16[[#This Row],[Secondar]]&lt;&gt;"","/ "&amp;Table16[[#This Row],[Secondar]]&amp;"-"&amp;Table16[[#This Row],[Pass]],""))</f>
        <v xml:space="preserve">0 </v>
      </c>
      <c r="I543" s="30" t="str">
        <f>IF(VLOOKUP(TRIM(A543),Rosters!C$1:C$2313,1,FALSE)=Table16[[#This Row],[Last]],"taken","AVAIL")</f>
        <v>taken</v>
      </c>
      <c r="J543" s="88" t="str">
        <f>IF(LEN(Table16[[#This Row],[Primary]]=3),SUBSTITUTE(Table16[[#This Row],[Primary]],"-",""),"")</f>
        <v>0</v>
      </c>
    </row>
    <row r="544" spans="1:10" ht="12.75" customHeight="1" x14ac:dyDescent="0.25">
      <c r="A544" s="32" t="s">
        <v>4193</v>
      </c>
      <c r="B544" s="32" t="s">
        <v>4047</v>
      </c>
      <c r="C544" s="32" t="s">
        <v>4192</v>
      </c>
      <c r="D544" s="35">
        <v>5</v>
      </c>
      <c r="E544" s="35"/>
      <c r="F544" s="35">
        <v>0</v>
      </c>
      <c r="G544" s="79"/>
      <c r="H544" s="95" t="str">
        <f>Table16[[#This Row],[Remove -]]&amp;(IF(Table16[[#This Row],[Pass]]&lt;&gt;"","-",""))&amp;Table16[[#This Row],[Pass]]&amp;" "&amp;Table16[[#This Row],[PassRush*]]&amp;(IF(Table16[[#This Row],[Secondar]]&lt;&gt;"","/ "&amp;Table16[[#This Row],[Secondar]]&amp;"-"&amp;Table16[[#This Row],[Pass]],""))</f>
        <v xml:space="preserve">5-0 </v>
      </c>
      <c r="I544" s="30" t="str">
        <f>IF(VLOOKUP(TRIM(A544),Rosters!C$1:C$2313,1,FALSE)=Table16[[#This Row],[Last]],"taken","AVAIL")</f>
        <v>taken</v>
      </c>
      <c r="J544" s="88" t="str">
        <f>IF(LEN(Table16[[#This Row],[Primary]]=3),SUBSTITUTE(Table16[[#This Row],[Primary]],"-",""),"")</f>
        <v>5</v>
      </c>
    </row>
    <row r="545" spans="1:10" ht="12.75" customHeight="1" x14ac:dyDescent="0.25">
      <c r="A545" s="28" t="s">
        <v>1877</v>
      </c>
      <c r="B545" s="28" t="s">
        <v>364</v>
      </c>
      <c r="C545" s="28" t="s">
        <v>4192</v>
      </c>
      <c r="D545" s="83" t="s">
        <v>351</v>
      </c>
      <c r="E545" s="83"/>
      <c r="F545" s="85"/>
      <c r="G545" s="85"/>
      <c r="H545" s="94" t="str">
        <f>Table16[[#This Row],[Remove -]]&amp;(IF(Table16[[#This Row],[Pass]]&lt;&gt;"","-",""))&amp;Table16[[#This Row],[Pass]]&amp;" "&amp;Table16[[#This Row],[PassRush*]]&amp;(IF(Table16[[#This Row],[Secondar]]&lt;&gt;"","/ "&amp;Table16[[#This Row],[Secondar]]&amp;"-"&amp;Table16[[#This Row],[Pass]],""))</f>
        <v xml:space="preserve">04 </v>
      </c>
      <c r="I545" s="30" t="e">
        <f>IF(VLOOKUP(TRIM(A545),Rosters!C$1:C$2313,1,FALSE)=Table16[[#This Row],[Last]],"taken","AVAIL")</f>
        <v>#N/A</v>
      </c>
      <c r="J545" s="88" t="str">
        <f>IF(LEN(Table16[[#This Row],[Primary]]=3),SUBSTITUTE(Table16[[#This Row],[Primary]],"-",""),"")</f>
        <v>04</v>
      </c>
    </row>
    <row r="546" spans="1:10" ht="12.75" customHeight="1" x14ac:dyDescent="0.25">
      <c r="A546" s="28" t="s">
        <v>3276</v>
      </c>
      <c r="B546" s="28" t="s">
        <v>279</v>
      </c>
      <c r="C546" s="28" t="s">
        <v>4192</v>
      </c>
      <c r="D546"/>
      <c r="E546"/>
      <c r="F546"/>
      <c r="G546" s="77"/>
      <c r="H546" s="94" t="str">
        <f>Table16[[#This Row],[Remove -]]&amp;(IF(Table16[[#This Row],[Pass]]&lt;&gt;"","-",""))&amp;Table16[[#This Row],[Pass]]&amp;" "&amp;Table16[[#This Row],[PassRush*]]&amp;(IF(Table16[[#This Row],[Secondar]]&lt;&gt;"","/ "&amp;Table16[[#This Row],[Secondar]]&amp;"-"&amp;Table16[[#This Row],[Pass]],""))</f>
        <v xml:space="preserve"> </v>
      </c>
      <c r="I546" s="30" t="str">
        <f>IF(VLOOKUP(TRIM(A546),Rosters!C$1:C$2313,1,FALSE)=Table16[[#This Row],[Last]],"taken","AVAIL")</f>
        <v>taken</v>
      </c>
      <c r="J546" s="88" t="str">
        <f>IF(LEN(Table16[[#This Row],[Primary]]=3),SUBSTITUTE(Table16[[#This Row],[Primary]],"-",""),"")</f>
        <v/>
      </c>
    </row>
    <row r="547" spans="1:10" ht="12.75" customHeight="1" x14ac:dyDescent="0.25">
      <c r="A547" s="28" t="s">
        <v>3861</v>
      </c>
      <c r="B547" s="28" t="s">
        <v>323</v>
      </c>
      <c r="C547" s="28" t="s">
        <v>4192</v>
      </c>
      <c r="D547" s="83" t="s">
        <v>351</v>
      </c>
      <c r="E547" s="83"/>
      <c r="F547" s="85">
        <v>11</v>
      </c>
      <c r="G547" s="85"/>
      <c r="H547" s="94" t="str">
        <f>Table16[[#This Row],[Remove -]]&amp;(IF(Table16[[#This Row],[Pass]]&lt;&gt;"","-",""))&amp;Table16[[#This Row],[Pass]]&amp;" "&amp;Table16[[#This Row],[PassRush*]]&amp;(IF(Table16[[#This Row],[Secondar]]&lt;&gt;"","/ "&amp;Table16[[#This Row],[Secondar]]&amp;"-"&amp;Table16[[#This Row],[Pass]],""))</f>
        <v xml:space="preserve">04-11 </v>
      </c>
      <c r="I547" s="30" t="str">
        <f>IF(VLOOKUP(TRIM(A547),Rosters!C$1:C$2313,1,FALSE)=Table16[[#This Row],[Last]],"taken","AVAIL")</f>
        <v>taken</v>
      </c>
      <c r="J547" s="88" t="str">
        <f>IF(LEN(Table16[[#This Row],[Primary]]=3),SUBSTITUTE(Table16[[#This Row],[Primary]],"-",""),"")</f>
        <v>04</v>
      </c>
    </row>
    <row r="548" spans="1:10" ht="12.75" customHeight="1" x14ac:dyDescent="0.25">
      <c r="A548" s="77" t="s">
        <v>3868</v>
      </c>
      <c r="B548" s="28" t="s">
        <v>507</v>
      </c>
      <c r="C548" s="28" t="s">
        <v>4192</v>
      </c>
      <c r="D548" s="7">
        <v>0</v>
      </c>
      <c r="E548" s="7"/>
      <c r="F548" s="7">
        <v>7</v>
      </c>
      <c r="G548" s="77"/>
      <c r="H548" s="94" t="str">
        <f>Table16[[#This Row],[Remove -]]&amp;(IF(Table16[[#This Row],[Pass]]&lt;&gt;"","-",""))&amp;Table16[[#This Row],[Pass]]&amp;" "&amp;Table16[[#This Row],[PassRush*]]&amp;(IF(Table16[[#This Row],[Secondar]]&lt;&gt;"","/ "&amp;Table16[[#This Row],[Secondar]]&amp;"-"&amp;Table16[[#This Row],[Pass]],""))</f>
        <v xml:space="preserve">0-7 </v>
      </c>
      <c r="I548" s="30" t="str">
        <f>IF(VLOOKUP(TRIM(A548),Rosters!C$1:C$2313,1,FALSE)=Table16[[#This Row],[Last]],"taken","AVAIL")</f>
        <v>taken</v>
      </c>
      <c r="J548" s="88" t="str">
        <f>IF(LEN(Table16[[#This Row],[Primary]]=3),SUBSTITUTE(Table16[[#This Row],[Primary]],"-",""),"")</f>
        <v>0</v>
      </c>
    </row>
    <row r="549" spans="1:10" ht="12.75" customHeight="1" x14ac:dyDescent="0.25">
      <c r="A549" s="28" t="s">
        <v>3872</v>
      </c>
      <c r="B549" s="28" t="s">
        <v>331</v>
      </c>
      <c r="C549" s="28" t="s">
        <v>4192</v>
      </c>
      <c r="D549" s="7">
        <v>0</v>
      </c>
      <c r="E549" s="7"/>
      <c r="F549" s="7">
        <v>0</v>
      </c>
      <c r="G549" s="77"/>
      <c r="H549" s="94" t="str">
        <f>Table16[[#This Row],[Remove -]]&amp;(IF(Table16[[#This Row],[Pass]]&lt;&gt;"","-",""))&amp;Table16[[#This Row],[Pass]]&amp;" "&amp;Table16[[#This Row],[PassRush*]]&amp;(IF(Table16[[#This Row],[Secondar]]&lt;&gt;"","/ "&amp;Table16[[#This Row],[Secondar]]&amp;"-"&amp;Table16[[#This Row],[Pass]],""))</f>
        <v xml:space="preserve">0-0 </v>
      </c>
      <c r="I549" s="30" t="str">
        <f>IF(VLOOKUP(TRIM(A549),Rosters!C$1:C$2313,1,FALSE)=Table16[[#This Row],[Last]],"taken","AVAIL")</f>
        <v>taken</v>
      </c>
      <c r="J549" s="88" t="str">
        <f>IF(LEN(Table16[[#This Row],[Primary]]=3),SUBSTITUTE(Table16[[#This Row],[Primary]],"-",""),"")</f>
        <v>0</v>
      </c>
    </row>
    <row r="550" spans="1:10" ht="12.75" customHeight="1" x14ac:dyDescent="0.25">
      <c r="A550" s="28" t="s">
        <v>4199</v>
      </c>
      <c r="B550" s="28" t="s">
        <v>193</v>
      </c>
      <c r="C550" s="28" t="s">
        <v>4192</v>
      </c>
      <c r="D550"/>
      <c r="E550"/>
      <c r="F550"/>
      <c r="G550" s="77"/>
      <c r="H550" s="94" t="str">
        <f>Table16[[#This Row],[Remove -]]&amp;(IF(Table16[[#This Row],[Pass]]&lt;&gt;"","-",""))&amp;Table16[[#This Row],[Pass]]&amp;" "&amp;Table16[[#This Row],[PassRush*]]&amp;(IF(Table16[[#This Row],[Secondar]]&lt;&gt;"","/ "&amp;Table16[[#This Row],[Secondar]]&amp;"-"&amp;Table16[[#This Row],[Pass]],""))</f>
        <v xml:space="preserve"> </v>
      </c>
      <c r="I550" s="30" t="e">
        <f>IF(VLOOKUP(TRIM(A550),Rosters!C$1:C$2313,1,FALSE)=Table16[[#This Row],[Last]],"taken","AVAIL")</f>
        <v>#N/A</v>
      </c>
      <c r="J550" s="88" t="str">
        <f>IF(LEN(Table16[[#This Row],[Primary]]=3),SUBSTITUTE(Table16[[#This Row],[Primary]],"-",""),"")</f>
        <v/>
      </c>
    </row>
    <row r="551" spans="1:10" ht="12.75" customHeight="1" x14ac:dyDescent="0.25">
      <c r="A551" s="28" t="s">
        <v>3890</v>
      </c>
      <c r="B551" s="28" t="s">
        <v>4056</v>
      </c>
      <c r="C551" s="28" t="s">
        <v>4192</v>
      </c>
      <c r="D551" s="7">
        <v>0</v>
      </c>
      <c r="E551" s="7">
        <v>0</v>
      </c>
      <c r="F551" s="7">
        <v>0</v>
      </c>
      <c r="G551" s="77"/>
      <c r="H551" s="94" t="str">
        <f>Table16[[#This Row],[Remove -]]&amp;(IF(Table16[[#This Row],[Pass]]&lt;&gt;"","-",""))&amp;Table16[[#This Row],[Pass]]&amp;" "&amp;Table16[[#This Row],[PassRush*]]&amp;(IF(Table16[[#This Row],[Secondar]]&lt;&gt;"","/ "&amp;Table16[[#This Row],[Secondar]]&amp;"-"&amp;Table16[[#This Row],[Pass]],""))</f>
        <v>0-0 / 0-0</v>
      </c>
      <c r="I551" s="30" t="str">
        <f>IF(VLOOKUP(TRIM(A551),Rosters!C$1:C$2313,1,FALSE)=Table16[[#This Row],[Last]],"taken","AVAIL")</f>
        <v>taken</v>
      </c>
      <c r="J551" s="88" t="str">
        <f>IF(LEN(Table16[[#This Row],[Primary]]=3),SUBSTITUTE(Table16[[#This Row],[Primary]],"-",""),"")</f>
        <v>0</v>
      </c>
    </row>
    <row r="552" spans="1:10" ht="12.75" customHeight="1" x14ac:dyDescent="0.25">
      <c r="A552" s="28" t="s">
        <v>1873</v>
      </c>
      <c r="B552" s="28" t="s">
        <v>368</v>
      </c>
      <c r="C552" s="28" t="s">
        <v>4192</v>
      </c>
      <c r="D552" s="31" t="s">
        <v>35</v>
      </c>
      <c r="E552" s="31"/>
      <c r="F552" s="7"/>
      <c r="G552" s="85"/>
      <c r="H552" s="94" t="str">
        <f>Table16[[#This Row],[Remove -]]&amp;(IF(Table16[[#This Row],[Pass]]&lt;&gt;"","-",""))&amp;Table16[[#This Row],[Pass]]&amp;" "&amp;Table16[[#This Row],[PassRush*]]&amp;(IF(Table16[[#This Row],[Secondar]]&lt;&gt;"","/ "&amp;Table16[[#This Row],[Secondar]]&amp;"-"&amp;Table16[[#This Row],[Pass]],""))</f>
        <v xml:space="preserve">65 </v>
      </c>
      <c r="I552" s="30" t="str">
        <f>IF(VLOOKUP(TRIM(A552),Rosters!C$1:C$2313,1,FALSE)=Table16[[#This Row],[Last]],"taken","AVAIL")</f>
        <v>taken</v>
      </c>
      <c r="J552" s="88" t="str">
        <f>IF(LEN(Table16[[#This Row],[Primary]]=3),SUBSTITUTE(Table16[[#This Row],[Primary]],"-",""),"")</f>
        <v>65</v>
      </c>
    </row>
    <row r="553" spans="1:10" ht="12.75" customHeight="1" x14ac:dyDescent="0.25">
      <c r="A553" s="32" t="s">
        <v>3925</v>
      </c>
      <c r="B553" s="32" t="s">
        <v>4525</v>
      </c>
      <c r="C553" s="32" t="s">
        <v>4192</v>
      </c>
      <c r="D553" s="1"/>
      <c r="E553"/>
      <c r="F553"/>
      <c r="G553" s="77"/>
      <c r="H553" s="94" t="str">
        <f>Table16[[#This Row],[Remove -]]&amp;(IF(Table16[[#This Row],[Pass]]&lt;&gt;"","-",""))&amp;Table16[[#This Row],[Pass]]&amp;" "&amp;Table16[[#This Row],[PassRush*]]&amp;(IF(Table16[[#This Row],[Secondar]]&lt;&gt;"","/ "&amp;Table16[[#This Row],[Secondar]]&amp;"-"&amp;Table16[[#This Row],[Pass]],""))</f>
        <v xml:space="preserve"> </v>
      </c>
      <c r="I553" s="30" t="str">
        <f>IF(VLOOKUP(TRIM(A553),Rosters!C$1:C$2313,1,FALSE)=Table16[[#This Row],[Last]],"taken","AVAIL")</f>
        <v>taken</v>
      </c>
      <c r="J553" s="88" t="str">
        <f>IF(LEN(Table16[[#This Row],[Primary]]=3),SUBSTITUTE(Table16[[#This Row],[Primary]],"-",""),"")</f>
        <v/>
      </c>
    </row>
    <row r="554" spans="1:10" ht="12.75" customHeight="1" x14ac:dyDescent="0.25">
      <c r="A554" s="28" t="s">
        <v>4206</v>
      </c>
      <c r="B554" s="28" t="s">
        <v>64</v>
      </c>
      <c r="C554" s="28" t="s">
        <v>4192</v>
      </c>
      <c r="D554" s="31" t="s">
        <v>349</v>
      </c>
      <c r="E554" s="31"/>
      <c r="F554" s="7">
        <v>0</v>
      </c>
      <c r="G554" s="85"/>
      <c r="H554" s="2" t="str">
        <f>Table16[[#This Row],[Remove -]]&amp;(IF(Table16[[#This Row],[Pass]]&lt;&gt;"","-",""))&amp;Table16[[#This Row],[Pass]]&amp;" "&amp;Table16[[#This Row],[PassRush*]]&amp;(IF(Table16[[#This Row],[Secondar]]&lt;&gt;"","/ "&amp;Table16[[#This Row],[Secondar]]&amp;"-"&amp;Table16[[#This Row],[Pass]],""))</f>
        <v xml:space="preserve">00-0 </v>
      </c>
      <c r="I554" s="30" t="str">
        <f>IF(VLOOKUP(TRIM(A554),Rosters!C$1:C$2313,1,FALSE)=Table16[[#This Row],[Last]],"taken","AVAIL")</f>
        <v>taken</v>
      </c>
      <c r="J554" s="88" t="str">
        <f>IF(LEN(Table16[[#This Row],[Primary]]=3),SUBSTITUTE(Table16[[#This Row],[Primary]],"-",""),"")</f>
        <v>00</v>
      </c>
    </row>
    <row r="555" spans="1:10" ht="12.75" customHeight="1" x14ac:dyDescent="0.25">
      <c r="A555" s="37" t="s">
        <v>2829</v>
      </c>
      <c r="B555" s="37" t="s">
        <v>4054</v>
      </c>
      <c r="C555" s="37" t="s">
        <v>4192</v>
      </c>
      <c r="D555" s="87">
        <v>0</v>
      </c>
      <c r="E555" s="87"/>
      <c r="F555" s="87">
        <v>2</v>
      </c>
      <c r="G555" s="80"/>
      <c r="H555" s="96" t="str">
        <f>Table16[[#This Row],[Remove -]]&amp;(IF(Table16[[#This Row],[Pass]]&lt;&gt;"","-",""))&amp;Table16[[#This Row],[Pass]]&amp;" "&amp;Table16[[#This Row],[PassRush*]]&amp;(IF(Table16[[#This Row],[Secondar]]&lt;&gt;"","/ "&amp;Table16[[#This Row],[Secondar]]&amp;"-"&amp;Table16[[#This Row],[Pass]],""))</f>
        <v xml:space="preserve">0-2 </v>
      </c>
      <c r="I555" s="30" t="str">
        <f>IF(VLOOKUP(TRIM(A555),Rosters!C$1:C$2313,1,FALSE)=Table16[[#This Row],[Last]],"taken","AVAIL")</f>
        <v>taken</v>
      </c>
      <c r="J555" s="88" t="str">
        <f>IF(LEN(Table16[[#This Row],[Primary]]=3),SUBSTITUTE(Table16[[#This Row],[Primary]],"-",""),"")</f>
        <v>0</v>
      </c>
    </row>
    <row r="556" spans="1:10" ht="12.75" customHeight="1" x14ac:dyDescent="0.25">
      <c r="A556" s="28" t="s">
        <v>2831</v>
      </c>
      <c r="B556" s="28" t="s">
        <v>4043</v>
      </c>
      <c r="C556" s="28" t="s">
        <v>4192</v>
      </c>
      <c r="D556" s="83" t="s">
        <v>365</v>
      </c>
      <c r="E556" s="83"/>
      <c r="F556" s="85">
        <v>5</v>
      </c>
      <c r="G556" s="85"/>
      <c r="H556" s="94" t="str">
        <f>Table16[[#This Row],[Remove -]]&amp;(IF(Table16[[#This Row],[Pass]]&lt;&gt;"","-",""))&amp;Table16[[#This Row],[Pass]]&amp;" "&amp;Table16[[#This Row],[PassRush*]]&amp;(IF(Table16[[#This Row],[Secondar]]&lt;&gt;"","/ "&amp;Table16[[#This Row],[Secondar]]&amp;"-"&amp;Table16[[#This Row],[Pass]],""))</f>
        <v xml:space="preserve">0-5 </v>
      </c>
      <c r="I556" s="30" t="str">
        <f>IF(VLOOKUP(TRIM(A556),Rosters!C$1:C$2313,1,FALSE)=Table16[[#This Row],[Last]],"taken","AVAIL")</f>
        <v>taken</v>
      </c>
      <c r="J556" s="88" t="str">
        <f>IF(LEN(Table16[[#This Row],[Primary]]=3),SUBSTITUTE(Table16[[#This Row],[Primary]],"-",""),"")</f>
        <v>0</v>
      </c>
    </row>
    <row r="557" spans="1:10" ht="12.75" customHeight="1" x14ac:dyDescent="0.25">
      <c r="A557" s="28" t="s">
        <v>2841</v>
      </c>
      <c r="B557" s="28" t="s">
        <v>228</v>
      </c>
      <c r="C557" s="28" t="s">
        <v>4192</v>
      </c>
      <c r="D557" s="7">
        <v>0</v>
      </c>
      <c r="E557" s="7"/>
      <c r="F557" s="7">
        <v>3</v>
      </c>
      <c r="G557" s="77"/>
      <c r="H557" s="94" t="str">
        <f>Table16[[#This Row],[Remove -]]&amp;(IF(Table16[[#This Row],[Pass]]&lt;&gt;"","-",""))&amp;Table16[[#This Row],[Pass]]&amp;" "&amp;Table16[[#This Row],[PassRush*]]&amp;(IF(Table16[[#This Row],[Secondar]]&lt;&gt;"","/ "&amp;Table16[[#This Row],[Secondar]]&amp;"-"&amp;Table16[[#This Row],[Pass]],""))</f>
        <v xml:space="preserve">0-3 </v>
      </c>
      <c r="I557" s="30" t="str">
        <f>IF(VLOOKUP(TRIM(A557),Rosters!C$1:C$2313,1,FALSE)=Table16[[#This Row],[Last]],"taken","AVAIL")</f>
        <v>taken</v>
      </c>
      <c r="J557" s="88" t="str">
        <f>IF(LEN(Table16[[#This Row],[Primary]]=3),SUBSTITUTE(Table16[[#This Row],[Primary]],"-",""),"")</f>
        <v>0</v>
      </c>
    </row>
    <row r="558" spans="1:10" ht="12.75" customHeight="1" x14ac:dyDescent="0.25">
      <c r="A558" s="28" t="s">
        <v>4207</v>
      </c>
      <c r="B558" s="28" t="s">
        <v>40</v>
      </c>
      <c r="C558" s="28" t="s">
        <v>4192</v>
      </c>
      <c r="D558" s="31" t="s">
        <v>328</v>
      </c>
      <c r="E558" s="31"/>
      <c r="F558" s="7">
        <v>2</v>
      </c>
      <c r="G558" s="85"/>
      <c r="H558" s="2" t="str">
        <f>Table16[[#This Row],[Remove -]]&amp;(IF(Table16[[#This Row],[Pass]]&lt;&gt;"","-",""))&amp;Table16[[#This Row],[Pass]]&amp;" "&amp;Table16[[#This Row],[PassRush*]]&amp;(IF(Table16[[#This Row],[Secondar]]&lt;&gt;"","/ "&amp;Table16[[#This Row],[Secondar]]&amp;"-"&amp;Table16[[#This Row],[Pass]],""))</f>
        <v xml:space="preserve">4-2 </v>
      </c>
      <c r="I558" s="30" t="str">
        <f>IF(VLOOKUP(TRIM(A558),Rosters!C$1:C$2313,1,FALSE)=Table16[[#This Row],[Last]],"taken","AVAIL")</f>
        <v>taken</v>
      </c>
      <c r="J558" s="88" t="str">
        <f>IF(LEN(Table16[[#This Row],[Primary]]=3),SUBSTITUTE(Table16[[#This Row],[Primary]],"-",""),"")</f>
        <v>4</v>
      </c>
    </row>
    <row r="559" spans="1:10" ht="12.75" customHeight="1" x14ac:dyDescent="0.25">
      <c r="A559" s="28" t="s">
        <v>931</v>
      </c>
      <c r="B559" s="28" t="s">
        <v>331</v>
      </c>
      <c r="C559" s="28" t="s">
        <v>4192</v>
      </c>
      <c r="D559" s="83" t="s">
        <v>365</v>
      </c>
      <c r="E559" s="83"/>
      <c r="F559" s="85">
        <v>0</v>
      </c>
      <c r="G559" s="85"/>
      <c r="H559" s="94" t="str">
        <f>Table16[[#This Row],[Remove -]]&amp;(IF(Table16[[#This Row],[Pass]]&lt;&gt;"","-",""))&amp;Table16[[#This Row],[Pass]]&amp;" "&amp;Table16[[#This Row],[PassRush*]]&amp;(IF(Table16[[#This Row],[Secondar]]&lt;&gt;"","/ "&amp;Table16[[#This Row],[Secondar]]&amp;"-"&amp;Table16[[#This Row],[Pass]],""))</f>
        <v xml:space="preserve">0-0 </v>
      </c>
      <c r="I559" s="30" t="e">
        <f>IF(VLOOKUP(TRIM(A559),Rosters!C$1:C$2313,1,FALSE)=Table16[[#This Row],[Last]],"taken","AVAIL")</f>
        <v>#N/A</v>
      </c>
      <c r="J559" s="88" t="str">
        <f>IF(LEN(Table16[[#This Row],[Primary]]=3),SUBSTITUTE(Table16[[#This Row],[Primary]],"-",""),"")</f>
        <v>0</v>
      </c>
    </row>
    <row r="560" spans="1:10" ht="12.75" customHeight="1" x14ac:dyDescent="0.25">
      <c r="A560" s="28" t="s">
        <v>1286</v>
      </c>
      <c r="B560" s="28" t="s">
        <v>236</v>
      </c>
      <c r="C560" s="28" t="s">
        <v>4208</v>
      </c>
      <c r="D560" s="77"/>
      <c r="E560" s="77"/>
      <c r="F560" s="77"/>
      <c r="G560" s="77"/>
      <c r="H560" s="94" t="str">
        <f>Table16[[#This Row],[Remove -]]&amp;(IF(Table16[[#This Row],[Pass]]&lt;&gt;"","-",""))&amp;Table16[[#This Row],[Pass]]&amp;" "&amp;Table16[[#This Row],[PassRush*]]&amp;(IF(Table16[[#This Row],[Secondar]]&lt;&gt;"","/ "&amp;Table16[[#This Row],[Secondar]]&amp;"-"&amp;Table16[[#This Row],[Pass]],""))</f>
        <v xml:space="preserve"> </v>
      </c>
      <c r="I560" s="30" t="str">
        <f>IF(VLOOKUP(TRIM(A560),Rosters!C$1:C$2313,1,FALSE)=Table16[[#This Row],[Last]],"taken","AVAIL")</f>
        <v>taken</v>
      </c>
      <c r="J560" s="88" t="str">
        <f>IF(LEN(Table16[[#This Row],[Primary]]=3),SUBSTITUTE(Table16[[#This Row],[Primary]],"-",""),"")</f>
        <v/>
      </c>
    </row>
    <row r="561" spans="1:10" ht="12.75" customHeight="1" x14ac:dyDescent="0.25">
      <c r="A561" s="28" t="s">
        <v>2582</v>
      </c>
      <c r="B561" s="28" t="s">
        <v>331</v>
      </c>
      <c r="C561" s="28" t="s">
        <v>4208</v>
      </c>
      <c r="D561" s="83" t="s">
        <v>365</v>
      </c>
      <c r="E561" s="83"/>
      <c r="F561" s="85">
        <v>0</v>
      </c>
      <c r="G561" s="85"/>
      <c r="H561" s="94" t="str">
        <f>Table16[[#This Row],[Remove -]]&amp;(IF(Table16[[#This Row],[Pass]]&lt;&gt;"","-",""))&amp;Table16[[#This Row],[Pass]]&amp;" "&amp;Table16[[#This Row],[PassRush*]]&amp;(IF(Table16[[#This Row],[Secondar]]&lt;&gt;"","/ "&amp;Table16[[#This Row],[Secondar]]&amp;"-"&amp;Table16[[#This Row],[Pass]],""))</f>
        <v xml:space="preserve">0-0 </v>
      </c>
      <c r="I561" s="30" t="str">
        <f>IF(VLOOKUP(TRIM(A561),Rosters!C$1:C$2313,1,FALSE)=Table16[[#This Row],[Last]],"taken","AVAIL")</f>
        <v>taken</v>
      </c>
      <c r="J561" s="88" t="str">
        <f>IF(LEN(Table16[[#This Row],[Primary]]=3),SUBSTITUTE(Table16[[#This Row],[Primary]],"-",""),"")</f>
        <v>0</v>
      </c>
    </row>
    <row r="562" spans="1:10" ht="12.75" customHeight="1" x14ac:dyDescent="0.25">
      <c r="A562" s="28" t="s">
        <v>3068</v>
      </c>
      <c r="B562" s="28" t="s">
        <v>529</v>
      </c>
      <c r="C562" s="28" t="s">
        <v>4208</v>
      </c>
      <c r="D562" s="83" t="s">
        <v>129</v>
      </c>
      <c r="E562" s="83"/>
      <c r="F562" s="85"/>
      <c r="G562" s="85"/>
      <c r="H562" s="94" t="str">
        <f>Table16[[#This Row],[Remove -]]&amp;(IF(Table16[[#This Row],[Pass]]&lt;&gt;"","-",""))&amp;Table16[[#This Row],[Pass]]&amp;" "&amp;Table16[[#This Row],[PassRush*]]&amp;(IF(Table16[[#This Row],[Secondar]]&lt;&gt;"","/ "&amp;Table16[[#This Row],[Secondar]]&amp;"-"&amp;Table16[[#This Row],[Pass]],""))</f>
        <v xml:space="preserve">6 </v>
      </c>
      <c r="I562" s="30" t="str">
        <f>IF(VLOOKUP(TRIM(A562),Rosters!C$1:C$2313,1,FALSE)=Table16[[#This Row],[Last]],"taken","AVAIL")</f>
        <v>taken</v>
      </c>
      <c r="J562" s="88" t="str">
        <f>IF(LEN(Table16[[#This Row],[Primary]]=3),SUBSTITUTE(Table16[[#This Row],[Primary]],"-",""),"")</f>
        <v>6</v>
      </c>
    </row>
    <row r="563" spans="1:10" ht="12.75" customHeight="1" x14ac:dyDescent="0.25">
      <c r="A563" s="28" t="s">
        <v>1380</v>
      </c>
      <c r="B563" s="28" t="s">
        <v>366</v>
      </c>
      <c r="C563" s="28" t="s">
        <v>4208</v>
      </c>
      <c r="D563" s="83" t="s">
        <v>17</v>
      </c>
      <c r="E563" s="83"/>
      <c r="F563" s="85"/>
      <c r="G563" s="85"/>
      <c r="H563" s="94" t="str">
        <f>Table16[[#This Row],[Remove -]]&amp;(IF(Table16[[#This Row],[Pass]]&lt;&gt;"","-",""))&amp;Table16[[#This Row],[Pass]]&amp;" "&amp;Table16[[#This Row],[PassRush*]]&amp;(IF(Table16[[#This Row],[Secondar]]&lt;&gt;"","/ "&amp;Table16[[#This Row],[Secondar]]&amp;"-"&amp;Table16[[#This Row],[Pass]],""))</f>
        <v xml:space="preserve">64 </v>
      </c>
      <c r="I563" s="30" t="str">
        <f>IF(VLOOKUP(TRIM(A563),Rosters!C$1:C$2313,1,FALSE)=Table16[[#This Row],[Last]],"taken","AVAIL")</f>
        <v>taken</v>
      </c>
      <c r="J563" s="88" t="str">
        <f>IF(LEN(Table16[[#This Row],[Primary]]=3),SUBSTITUTE(Table16[[#This Row],[Primary]],"-",""),"")</f>
        <v>64</v>
      </c>
    </row>
    <row r="564" spans="1:10" ht="12.75" customHeight="1" x14ac:dyDescent="0.25">
      <c r="A564" s="32" t="s">
        <v>988</v>
      </c>
      <c r="B564" s="32" t="s">
        <v>87</v>
      </c>
      <c r="C564" s="32" t="s">
        <v>4208</v>
      </c>
      <c r="D564" s="84"/>
      <c r="E564" s="77"/>
      <c r="F564" s="77"/>
      <c r="G564" s="77"/>
      <c r="H564" s="94" t="str">
        <f>Table16[[#This Row],[Remove -]]&amp;(IF(Table16[[#This Row],[Pass]]&lt;&gt;"","-",""))&amp;Table16[[#This Row],[Pass]]&amp;" "&amp;Table16[[#This Row],[PassRush*]]&amp;(IF(Table16[[#This Row],[Secondar]]&lt;&gt;"","/ "&amp;Table16[[#This Row],[Secondar]]&amp;"-"&amp;Table16[[#This Row],[Pass]],""))</f>
        <v xml:space="preserve"> </v>
      </c>
      <c r="I564" s="30" t="str">
        <f>IF(VLOOKUP(TRIM(A564),Rosters!C$1:C$2313,1,FALSE)=Table16[[#This Row],[Last]],"taken","AVAIL")</f>
        <v>taken</v>
      </c>
      <c r="J564" s="88" t="str">
        <f>IF(LEN(Table16[[#This Row],[Primary]]=3),SUBSTITUTE(Table16[[#This Row],[Primary]],"-",""),"")</f>
        <v/>
      </c>
    </row>
    <row r="565" spans="1:10" ht="12.75" customHeight="1" x14ac:dyDescent="0.25">
      <c r="A565" s="28" t="s">
        <v>973</v>
      </c>
      <c r="B565" s="28" t="s">
        <v>505</v>
      </c>
      <c r="C565" s="28" t="s">
        <v>4208</v>
      </c>
      <c r="D565" s="85">
        <v>6</v>
      </c>
      <c r="E565" s="85"/>
      <c r="F565" s="85">
        <v>7</v>
      </c>
      <c r="G565" s="77"/>
      <c r="H565" s="94" t="str">
        <f>Table16[[#This Row],[Remove -]]&amp;(IF(Table16[[#This Row],[Pass]]&lt;&gt;"","-",""))&amp;Table16[[#This Row],[Pass]]&amp;" "&amp;Table16[[#This Row],[PassRush*]]&amp;(IF(Table16[[#This Row],[Secondar]]&lt;&gt;"","/ "&amp;Table16[[#This Row],[Secondar]]&amp;"-"&amp;Table16[[#This Row],[Pass]],""))</f>
        <v xml:space="preserve">6-7 </v>
      </c>
      <c r="I565" s="30" t="str">
        <f>IF(VLOOKUP(TRIM(A565),Rosters!C$1:C$2313,1,FALSE)=Table16[[#This Row],[Last]],"taken","AVAIL")</f>
        <v>taken</v>
      </c>
      <c r="J565" s="88" t="str">
        <f>IF(LEN(Table16[[#This Row],[Primary]]=3),SUBSTITUTE(Table16[[#This Row],[Primary]],"-",""),"")</f>
        <v>6</v>
      </c>
    </row>
    <row r="566" spans="1:10" ht="12.75" customHeight="1" x14ac:dyDescent="0.25">
      <c r="A566" s="28" t="s">
        <v>4215</v>
      </c>
      <c r="B566" s="28" t="s">
        <v>126</v>
      </c>
      <c r="C566" s="28" t="s">
        <v>4208</v>
      </c>
      <c r="D566" s="83" t="s">
        <v>347</v>
      </c>
      <c r="E566" s="83"/>
      <c r="F566" s="85">
        <v>4</v>
      </c>
      <c r="G566" s="85"/>
      <c r="H566" s="94" t="str">
        <f>Table16[[#This Row],[Remove -]]&amp;(IF(Table16[[#This Row],[Pass]]&lt;&gt;"","-",""))&amp;Table16[[#This Row],[Pass]]&amp;" "&amp;Table16[[#This Row],[PassRush*]]&amp;(IF(Table16[[#This Row],[Secondar]]&lt;&gt;"","/ "&amp;Table16[[#This Row],[Secondar]]&amp;"-"&amp;Table16[[#This Row],[Pass]],""))</f>
        <v xml:space="preserve">05-4 </v>
      </c>
      <c r="I566" s="30" t="str">
        <f>IF(VLOOKUP(TRIM(A566),Rosters!C$1:C$2313,1,FALSE)=Table16[[#This Row],[Last]],"taken","AVAIL")</f>
        <v>taken</v>
      </c>
      <c r="J566" s="88" t="str">
        <f>IF(LEN(Table16[[#This Row],[Primary]]=3),SUBSTITUTE(Table16[[#This Row],[Primary]],"-",""),"")</f>
        <v>05</v>
      </c>
    </row>
    <row r="567" spans="1:10" ht="12.75" customHeight="1" x14ac:dyDescent="0.25">
      <c r="A567" s="55" t="s">
        <v>3500</v>
      </c>
      <c r="B567" s="54" t="s">
        <v>193</v>
      </c>
      <c r="C567" s="54" t="s">
        <v>4208</v>
      </c>
      <c r="D567" s="57"/>
      <c r="E567" s="57"/>
      <c r="F567" s="57"/>
      <c r="G567" s="57"/>
      <c r="H567" s="94" t="str">
        <f>Table16[[#This Row],[Remove -]]&amp;(IF(Table16[[#This Row],[Pass]]&lt;&gt;"","-",""))&amp;Table16[[#This Row],[Pass]]&amp;" "&amp;Table16[[#This Row],[PassRush*]]&amp;(IF(Table16[[#This Row],[Secondar]]&lt;&gt;"","/ "&amp;Table16[[#This Row],[Secondar]]&amp;"-"&amp;Table16[[#This Row],[Pass]],""))</f>
        <v xml:space="preserve"> </v>
      </c>
      <c r="I567" s="30" t="e">
        <f>IF(VLOOKUP(TRIM(A567),Rosters!C$1:C$2313,1,FALSE)=Table16[[#This Row],[Last]],"taken","AVAIL")</f>
        <v>#N/A</v>
      </c>
      <c r="J567" s="88" t="str">
        <f>IF(LEN(Table16[[#This Row],[Primary]]=3),SUBSTITUTE(Table16[[#This Row],[Primary]],"-",""),"")</f>
        <v/>
      </c>
    </row>
    <row r="568" spans="1:10" ht="12.75" customHeight="1" x14ac:dyDescent="0.25">
      <c r="A568" s="55" t="s">
        <v>3098</v>
      </c>
      <c r="B568" s="54" t="s">
        <v>387</v>
      </c>
      <c r="C568" s="54" t="s">
        <v>4208</v>
      </c>
      <c r="D568" s="59" t="s">
        <v>349</v>
      </c>
      <c r="E568" s="59"/>
      <c r="F568" s="60">
        <v>0</v>
      </c>
      <c r="G568" s="60"/>
      <c r="H568" s="2" t="str">
        <f>Table16[[#This Row],[Remove -]]&amp;(IF(Table16[[#This Row],[Pass]]&lt;&gt;"","-",""))&amp;Table16[[#This Row],[Pass]]&amp;" "&amp;Table16[[#This Row],[PassRush*]]&amp;(IF(Table16[[#This Row],[Secondar]]&lt;&gt;"","/ "&amp;Table16[[#This Row],[Secondar]]&amp;"-"&amp;Table16[[#This Row],[Pass]],""))</f>
        <v xml:space="preserve">00-0 </v>
      </c>
      <c r="I568" s="30" t="str">
        <f>IF(VLOOKUP(TRIM(A568),Rosters!C$1:C$2313,1,FALSE)=Table16[[#This Row],[Last]],"taken","AVAIL")</f>
        <v>taken</v>
      </c>
      <c r="J568" s="88" t="str">
        <f>IF(LEN(Table16[[#This Row],[Primary]]=3),SUBSTITUTE(Table16[[#This Row],[Primary]],"-",""),"")</f>
        <v>00</v>
      </c>
    </row>
    <row r="569" spans="1:10" ht="12.75" customHeight="1" x14ac:dyDescent="0.25">
      <c r="A569" s="55" t="s">
        <v>1937</v>
      </c>
      <c r="B569" s="54" t="s">
        <v>40</v>
      </c>
      <c r="C569" s="54" t="s">
        <v>4208</v>
      </c>
      <c r="D569" s="59" t="s">
        <v>60</v>
      </c>
      <c r="E569" s="59"/>
      <c r="F569" s="60">
        <v>2</v>
      </c>
      <c r="G569" s="60"/>
      <c r="H569" s="94" t="str">
        <f>Table16[[#This Row],[Remove -]]&amp;(IF(Table16[[#This Row],[Pass]]&lt;&gt;"","-",""))&amp;Table16[[#This Row],[Pass]]&amp;" "&amp;Table16[[#This Row],[PassRush*]]&amp;(IF(Table16[[#This Row],[Secondar]]&lt;&gt;"","/ "&amp;Table16[[#This Row],[Secondar]]&amp;"-"&amp;Table16[[#This Row],[Pass]],""))</f>
        <v xml:space="preserve">5-2 </v>
      </c>
      <c r="I569" s="30" t="str">
        <f>IF(VLOOKUP(TRIM(A569),Rosters!C$1:C$2313,1,FALSE)=Table16[[#This Row],[Last]],"taken","AVAIL")</f>
        <v>taken</v>
      </c>
      <c r="J569" s="88" t="str">
        <f>IF(LEN(Table16[[#This Row],[Primary]]=3),SUBSTITUTE(Table16[[#This Row],[Primary]],"-",""),"")</f>
        <v>5</v>
      </c>
    </row>
    <row r="570" spans="1:10" ht="12.75" customHeight="1" x14ac:dyDescent="0.25">
      <c r="A570" s="55" t="s">
        <v>269</v>
      </c>
      <c r="B570" s="54" t="s">
        <v>4041</v>
      </c>
      <c r="C570" s="54" t="s">
        <v>4208</v>
      </c>
      <c r="D570" s="57"/>
      <c r="E570" s="57"/>
      <c r="F570" s="57"/>
      <c r="G570" s="57"/>
      <c r="H570" s="94" t="str">
        <f>Table16[[#This Row],[Remove -]]&amp;(IF(Table16[[#This Row],[Pass]]&lt;&gt;"","-",""))&amp;Table16[[#This Row],[Pass]]&amp;" "&amp;Table16[[#This Row],[PassRush*]]&amp;(IF(Table16[[#This Row],[Secondar]]&lt;&gt;"","/ "&amp;Table16[[#This Row],[Secondar]]&amp;"-"&amp;Table16[[#This Row],[Pass]],""))</f>
        <v xml:space="preserve"> </v>
      </c>
      <c r="I570" s="30" t="str">
        <f>IF(VLOOKUP(TRIM(A570),Rosters!C$1:C$2313,1,FALSE)=Table16[[#This Row],[Last]],"taken","AVAIL")</f>
        <v>taken</v>
      </c>
      <c r="J570" s="88" t="str">
        <f>IF(LEN(Table16[[#This Row],[Primary]]=3),SUBSTITUTE(Table16[[#This Row],[Primary]],"-",""),"")</f>
        <v/>
      </c>
    </row>
    <row r="571" spans="1:10" ht="12.75" customHeight="1" x14ac:dyDescent="0.25">
      <c r="A571" s="51" t="s">
        <v>4213</v>
      </c>
      <c r="B571" s="50" t="s">
        <v>344</v>
      </c>
      <c r="C571" s="50" t="s">
        <v>4208</v>
      </c>
      <c r="D571" s="53">
        <v>0</v>
      </c>
      <c r="E571" s="53"/>
      <c r="F571" s="53">
        <v>0</v>
      </c>
      <c r="G571" s="52"/>
      <c r="H571" s="95" t="str">
        <f>Table16[[#This Row],[Remove -]]&amp;(IF(Table16[[#This Row],[Pass]]&lt;&gt;"","-",""))&amp;Table16[[#This Row],[Pass]]&amp;" "&amp;Table16[[#This Row],[PassRush*]]&amp;(IF(Table16[[#This Row],[Secondar]]&lt;&gt;"","/ "&amp;Table16[[#This Row],[Secondar]]&amp;"-"&amp;Table16[[#This Row],[Pass]],""))</f>
        <v xml:space="preserve">0-0 </v>
      </c>
      <c r="I571" s="30" t="str">
        <f>IF(VLOOKUP(TRIM(A571),Rosters!C$1:C$2313,1,FALSE)=Table16[[#This Row],[Last]],"taken","AVAIL")</f>
        <v>taken</v>
      </c>
      <c r="J571" s="88" t="str">
        <f>IF(LEN(Table16[[#This Row],[Primary]]=3),SUBSTITUTE(Table16[[#This Row],[Primary]],"-",""),"")</f>
        <v>0</v>
      </c>
    </row>
    <row r="572" spans="1:10" ht="12.75" customHeight="1" x14ac:dyDescent="0.25">
      <c r="A572" s="51" t="s">
        <v>2075</v>
      </c>
      <c r="B572" s="50" t="s">
        <v>4526</v>
      </c>
      <c r="C572" s="50" t="s">
        <v>4208</v>
      </c>
      <c r="D572" s="53">
        <v>0</v>
      </c>
      <c r="E572" s="53"/>
      <c r="F572" s="53">
        <v>0</v>
      </c>
      <c r="G572" s="52"/>
      <c r="H572" s="95" t="str">
        <f>Table16[[#This Row],[Remove -]]&amp;(IF(Table16[[#This Row],[Pass]]&lt;&gt;"","-",""))&amp;Table16[[#This Row],[Pass]]&amp;" "&amp;Table16[[#This Row],[PassRush*]]&amp;(IF(Table16[[#This Row],[Secondar]]&lt;&gt;"","/ "&amp;Table16[[#This Row],[Secondar]]&amp;"-"&amp;Table16[[#This Row],[Pass]],""))</f>
        <v xml:space="preserve">0-0 </v>
      </c>
      <c r="I572" s="30" t="str">
        <f>IF(VLOOKUP(TRIM(A572),Rosters!C$1:C$2313,1,FALSE)=Table16[[#This Row],[Last]],"taken","AVAIL")</f>
        <v>taken</v>
      </c>
      <c r="J572" s="88" t="str">
        <f>IF(LEN(Table16[[#This Row],[Primary]]=3),SUBSTITUTE(Table16[[#This Row],[Primary]],"-",""),"")</f>
        <v>0</v>
      </c>
    </row>
    <row r="573" spans="1:10" ht="12.75" customHeight="1" x14ac:dyDescent="0.25">
      <c r="A573" s="55" t="s">
        <v>3613</v>
      </c>
      <c r="B573" s="54" t="s">
        <v>125</v>
      </c>
      <c r="C573" s="54" t="s">
        <v>4208</v>
      </c>
      <c r="D573" s="59" t="s">
        <v>349</v>
      </c>
      <c r="E573" s="59"/>
      <c r="F573" s="60">
        <v>8</v>
      </c>
      <c r="G573" s="60"/>
      <c r="H573" s="94" t="str">
        <f>Table16[[#This Row],[Remove -]]&amp;(IF(Table16[[#This Row],[Pass]]&lt;&gt;"","-",""))&amp;Table16[[#This Row],[Pass]]&amp;" "&amp;Table16[[#This Row],[PassRush*]]&amp;(IF(Table16[[#This Row],[Secondar]]&lt;&gt;"","/ "&amp;Table16[[#This Row],[Secondar]]&amp;"-"&amp;Table16[[#This Row],[Pass]],""))</f>
        <v xml:space="preserve">00-8 </v>
      </c>
      <c r="I573" s="30" t="str">
        <f>IF(VLOOKUP(TRIM(A573),Rosters!C$1:C$2313,1,FALSE)=Table16[[#This Row],[Last]],"taken","AVAIL")</f>
        <v>taken</v>
      </c>
      <c r="J573" s="88" t="str">
        <f>IF(LEN(Table16[[#This Row],[Primary]]=3),SUBSTITUTE(Table16[[#This Row],[Primary]],"-",""),"")</f>
        <v>00</v>
      </c>
    </row>
    <row r="574" spans="1:10" ht="12.75" customHeight="1" x14ac:dyDescent="0.25">
      <c r="A574" s="55" t="s">
        <v>3165</v>
      </c>
      <c r="B574" s="54" t="s">
        <v>364</v>
      </c>
      <c r="C574" s="54" t="s">
        <v>4208</v>
      </c>
      <c r="D574" s="59" t="s">
        <v>349</v>
      </c>
      <c r="E574" s="59"/>
      <c r="F574" s="60"/>
      <c r="G574" s="60"/>
      <c r="H574" s="94" t="str">
        <f>Table16[[#This Row],[Remove -]]&amp;(IF(Table16[[#This Row],[Pass]]&lt;&gt;"","-",""))&amp;Table16[[#This Row],[Pass]]&amp;" "&amp;Table16[[#This Row],[PassRush*]]&amp;(IF(Table16[[#This Row],[Secondar]]&lt;&gt;"","/ "&amp;Table16[[#This Row],[Secondar]]&amp;"-"&amp;Table16[[#This Row],[Pass]],""))</f>
        <v xml:space="preserve">00 </v>
      </c>
      <c r="I574" s="30" t="str">
        <f>IF(VLOOKUP(TRIM(A574),Rosters!C$1:C$2313,1,FALSE)=Table16[[#This Row],[Last]],"taken","AVAIL")</f>
        <v>taken</v>
      </c>
      <c r="J574" s="88" t="str">
        <f>IF(LEN(Table16[[#This Row],[Primary]]=3),SUBSTITUTE(Table16[[#This Row],[Primary]],"-",""),"")</f>
        <v>00</v>
      </c>
    </row>
    <row r="575" spans="1:10" ht="12.75" customHeight="1" x14ac:dyDescent="0.25">
      <c r="A575" s="55" t="s">
        <v>3677</v>
      </c>
      <c r="B575" s="54" t="s">
        <v>364</v>
      </c>
      <c r="C575" s="54" t="s">
        <v>4208</v>
      </c>
      <c r="D575" s="59" t="s">
        <v>349</v>
      </c>
      <c r="E575" s="59"/>
      <c r="F575" s="60"/>
      <c r="G575" s="60"/>
      <c r="H575" s="94" t="str">
        <f>Table16[[#This Row],[Remove -]]&amp;(IF(Table16[[#This Row],[Pass]]&lt;&gt;"","-",""))&amp;Table16[[#This Row],[Pass]]&amp;" "&amp;Table16[[#This Row],[PassRush*]]&amp;(IF(Table16[[#This Row],[Secondar]]&lt;&gt;"","/ "&amp;Table16[[#This Row],[Secondar]]&amp;"-"&amp;Table16[[#This Row],[Pass]],""))</f>
        <v xml:space="preserve">00 </v>
      </c>
      <c r="I575" s="30" t="str">
        <f>IF(VLOOKUP(TRIM(A575),Rosters!C$1:C$2313,1,FALSE)=Table16[[#This Row],[Last]],"taken","AVAIL")</f>
        <v>taken</v>
      </c>
      <c r="J575" s="88" t="str">
        <f>IF(LEN(Table16[[#This Row],[Primary]]=3),SUBSTITUTE(Table16[[#This Row],[Primary]],"-",""),"")</f>
        <v>00</v>
      </c>
    </row>
    <row r="576" spans="1:10" ht="12.75" customHeight="1" x14ac:dyDescent="0.25">
      <c r="A576" s="55" t="s">
        <v>3197</v>
      </c>
      <c r="B576" s="54" t="s">
        <v>364</v>
      </c>
      <c r="C576" s="54" t="s">
        <v>4208</v>
      </c>
      <c r="D576" s="59" t="s">
        <v>349</v>
      </c>
      <c r="E576" s="59"/>
      <c r="F576" s="60"/>
      <c r="G576" s="60"/>
      <c r="H576" s="94" t="str">
        <f>Table16[[#This Row],[Remove -]]&amp;(IF(Table16[[#This Row],[Pass]]&lt;&gt;"","-",""))&amp;Table16[[#This Row],[Pass]]&amp;" "&amp;Table16[[#This Row],[PassRush*]]&amp;(IF(Table16[[#This Row],[Secondar]]&lt;&gt;"","/ "&amp;Table16[[#This Row],[Secondar]]&amp;"-"&amp;Table16[[#This Row],[Pass]],""))</f>
        <v xml:space="preserve">00 </v>
      </c>
      <c r="I576" s="30" t="str">
        <f>IF(VLOOKUP(TRIM(A576),Rosters!C$1:C$2313,1,FALSE)=Table16[[#This Row],[Last]],"taken","AVAIL")</f>
        <v>taken</v>
      </c>
      <c r="J576" s="88" t="str">
        <f>IF(LEN(Table16[[#This Row],[Primary]]=3),SUBSTITUTE(Table16[[#This Row],[Primary]],"-",""),"")</f>
        <v>00</v>
      </c>
    </row>
    <row r="577" spans="1:10" ht="12.75" customHeight="1" x14ac:dyDescent="0.25">
      <c r="A577" s="55" t="s">
        <v>3707</v>
      </c>
      <c r="B577" s="54" t="s">
        <v>4209</v>
      </c>
      <c r="C577" s="54" t="s">
        <v>4208</v>
      </c>
      <c r="D577" s="60">
        <v>6</v>
      </c>
      <c r="E577" s="60">
        <v>0</v>
      </c>
      <c r="F577" s="60">
        <v>7</v>
      </c>
      <c r="G577" s="57"/>
      <c r="H577" s="94" t="str">
        <f>Table16[[#This Row],[Remove -]]&amp;(IF(Table16[[#This Row],[Pass]]&lt;&gt;"","-",""))&amp;Table16[[#This Row],[Pass]]&amp;" "&amp;Table16[[#This Row],[PassRush*]]&amp;(IF(Table16[[#This Row],[Secondar]]&lt;&gt;"","/ "&amp;Table16[[#This Row],[Secondar]]&amp;"-"&amp;Table16[[#This Row],[Pass]],""))</f>
        <v>6-7 / 0-7</v>
      </c>
      <c r="I577" s="30" t="str">
        <f>IF(VLOOKUP(TRIM(A577),Rosters!C$1:C$2313,1,FALSE)=Table16[[#This Row],[Last]],"taken","AVAIL")</f>
        <v>taken</v>
      </c>
      <c r="J577" s="88" t="str">
        <f>IF(LEN(Table16[[#This Row],[Primary]]=3),SUBSTITUTE(Table16[[#This Row],[Primary]],"-",""),"")</f>
        <v>6</v>
      </c>
    </row>
    <row r="578" spans="1:10" ht="12.75" customHeight="1" x14ac:dyDescent="0.25">
      <c r="A578" s="51" t="s">
        <v>2712</v>
      </c>
      <c r="B578" s="50" t="s">
        <v>344</v>
      </c>
      <c r="C578" s="50" t="s">
        <v>4208</v>
      </c>
      <c r="D578" s="53">
        <v>0</v>
      </c>
      <c r="E578" s="53"/>
      <c r="F578" s="53">
        <v>0</v>
      </c>
      <c r="G578" s="52"/>
      <c r="H578" s="95" t="str">
        <f>Table16[[#This Row],[Remove -]]&amp;(IF(Table16[[#This Row],[Pass]]&lt;&gt;"","-",""))&amp;Table16[[#This Row],[Pass]]&amp;" "&amp;Table16[[#This Row],[PassRush*]]&amp;(IF(Table16[[#This Row],[Secondar]]&lt;&gt;"","/ "&amp;Table16[[#This Row],[Secondar]]&amp;"-"&amp;Table16[[#This Row],[Pass]],""))</f>
        <v xml:space="preserve">0-0 </v>
      </c>
      <c r="I578" s="30" t="str">
        <f>IF(VLOOKUP(TRIM(A578),Rosters!C$1:C$2313,1,FALSE)=Table16[[#This Row],[Last]],"taken","AVAIL")</f>
        <v>taken</v>
      </c>
      <c r="J578" s="88" t="str">
        <f>IF(LEN(Table16[[#This Row],[Primary]]=3),SUBSTITUTE(Table16[[#This Row],[Primary]],"-",""),"")</f>
        <v>0</v>
      </c>
    </row>
    <row r="579" spans="1:10" ht="12.75" customHeight="1" x14ac:dyDescent="0.25">
      <c r="A579" s="55" t="s">
        <v>3733</v>
      </c>
      <c r="B579" s="54" t="s">
        <v>42</v>
      </c>
      <c r="C579" s="54" t="s">
        <v>4208</v>
      </c>
      <c r="D579" s="59" t="s">
        <v>328</v>
      </c>
      <c r="E579" s="59"/>
      <c r="F579" s="60">
        <v>4</v>
      </c>
      <c r="G579" s="60"/>
      <c r="H579" s="94" t="str">
        <f>Table16[[#This Row],[Remove -]]&amp;(IF(Table16[[#This Row],[Pass]]&lt;&gt;"","-",""))&amp;Table16[[#This Row],[Pass]]&amp;" "&amp;Table16[[#This Row],[PassRush*]]&amp;(IF(Table16[[#This Row],[Secondar]]&lt;&gt;"","/ "&amp;Table16[[#This Row],[Secondar]]&amp;"-"&amp;Table16[[#This Row],[Pass]],""))</f>
        <v xml:space="preserve">4-4 </v>
      </c>
      <c r="I579" s="30" t="str">
        <f>IF(VLOOKUP(TRIM(A579),Rosters!C$1:C$2313,1,FALSE)=Table16[[#This Row],[Last]],"taken","AVAIL")</f>
        <v>taken</v>
      </c>
      <c r="J579" s="88" t="str">
        <f>IF(LEN(Table16[[#This Row],[Primary]]=3),SUBSTITUTE(Table16[[#This Row],[Primary]],"-",""),"")</f>
        <v>4</v>
      </c>
    </row>
    <row r="580" spans="1:10" ht="12.75" customHeight="1" x14ac:dyDescent="0.25">
      <c r="A580" s="55" t="s">
        <v>2724</v>
      </c>
      <c r="B580" s="54" t="s">
        <v>327</v>
      </c>
      <c r="C580" s="54" t="s">
        <v>4208</v>
      </c>
      <c r="D580" s="59" t="s">
        <v>365</v>
      </c>
      <c r="E580" s="59"/>
      <c r="F580" s="60"/>
      <c r="G580" s="60"/>
      <c r="H580" s="94" t="str">
        <f>Table16[[#This Row],[Remove -]]&amp;(IF(Table16[[#This Row],[Pass]]&lt;&gt;"","-",""))&amp;Table16[[#This Row],[Pass]]&amp;" "&amp;Table16[[#This Row],[PassRush*]]&amp;(IF(Table16[[#This Row],[Secondar]]&lt;&gt;"","/ "&amp;Table16[[#This Row],[Secondar]]&amp;"-"&amp;Table16[[#This Row],[Pass]],""))</f>
        <v xml:space="preserve">0 </v>
      </c>
      <c r="I580" s="30" t="str">
        <f>IF(VLOOKUP(TRIM(A580),Rosters!C$1:C$2313,1,FALSE)=Table16[[#This Row],[Last]],"taken","AVAIL")</f>
        <v>taken</v>
      </c>
      <c r="J580" s="88" t="str">
        <f>IF(LEN(Table16[[#This Row],[Primary]]=3),SUBSTITUTE(Table16[[#This Row],[Primary]],"-",""),"")</f>
        <v>0</v>
      </c>
    </row>
    <row r="581" spans="1:10" ht="12.75" customHeight="1" x14ac:dyDescent="0.25">
      <c r="A581" s="55" t="s">
        <v>2098</v>
      </c>
      <c r="B581" s="54" t="s">
        <v>455</v>
      </c>
      <c r="C581" s="54" t="s">
        <v>4208</v>
      </c>
      <c r="D581" s="59" t="s">
        <v>227</v>
      </c>
      <c r="E581" s="59"/>
      <c r="F581" s="60">
        <v>5</v>
      </c>
      <c r="G581" s="60"/>
      <c r="H581" s="94" t="str">
        <f>Table16[[#This Row],[Remove -]]&amp;(IF(Table16[[#This Row],[Pass]]&lt;&gt;"","-",""))&amp;Table16[[#This Row],[Pass]]&amp;" "&amp;Table16[[#This Row],[PassRush*]]&amp;(IF(Table16[[#This Row],[Secondar]]&lt;&gt;"","/ "&amp;Table16[[#This Row],[Secondar]]&amp;"-"&amp;Table16[[#This Row],[Pass]],""))</f>
        <v xml:space="preserve">44-5 </v>
      </c>
      <c r="I581" s="30" t="str">
        <f>IF(VLOOKUP(TRIM(A581),Rosters!C$1:C$2313,1,FALSE)=Table16[[#This Row],[Last]],"taken","AVAIL")</f>
        <v>taken</v>
      </c>
      <c r="J581" s="88" t="str">
        <f>IF(LEN(Table16[[#This Row],[Primary]]=3),SUBSTITUTE(Table16[[#This Row],[Primary]],"-",""),"")</f>
        <v>44</v>
      </c>
    </row>
    <row r="582" spans="1:10" ht="12.75" customHeight="1" x14ac:dyDescent="0.25">
      <c r="A582" s="55" t="s">
        <v>3224</v>
      </c>
      <c r="B582" s="54" t="s">
        <v>4156</v>
      </c>
      <c r="C582" s="54" t="s">
        <v>4208</v>
      </c>
      <c r="D582" s="59" t="s">
        <v>328</v>
      </c>
      <c r="E582" s="59" t="s">
        <v>328</v>
      </c>
      <c r="F582" s="60">
        <v>0</v>
      </c>
      <c r="G582" s="60"/>
      <c r="H582" s="94" t="str">
        <f>Table16[[#This Row],[Remove -]]&amp;(IF(Table16[[#This Row],[Pass]]&lt;&gt;"","-",""))&amp;Table16[[#This Row],[Pass]]&amp;" "&amp;Table16[[#This Row],[PassRush*]]&amp;(IF(Table16[[#This Row],[Secondar]]&lt;&gt;"","/ "&amp;Table16[[#This Row],[Secondar]]&amp;"-"&amp;Table16[[#This Row],[Pass]],""))</f>
        <v>4-0 / 4-0</v>
      </c>
      <c r="I582" s="30" t="str">
        <f>IF(VLOOKUP(TRIM(A582),Rosters!C$1:C$2313,1,FALSE)=Table16[[#This Row],[Last]],"taken","AVAIL")</f>
        <v>taken</v>
      </c>
      <c r="J582" s="88" t="str">
        <f>IF(LEN(Table16[[#This Row],[Primary]]=3),SUBSTITUTE(Table16[[#This Row],[Primary]],"-",""),"")</f>
        <v>4</v>
      </c>
    </row>
    <row r="583" spans="1:10" ht="12.75" customHeight="1" x14ac:dyDescent="0.25">
      <c r="A583" s="55" t="s">
        <v>3745</v>
      </c>
      <c r="B583" s="54" t="s">
        <v>283</v>
      </c>
      <c r="C583" s="54" t="s">
        <v>4208</v>
      </c>
      <c r="D583" s="57"/>
      <c r="E583" s="57"/>
      <c r="F583" s="57"/>
      <c r="G583" s="57"/>
      <c r="H583" s="94" t="str">
        <f>Table16[[#This Row],[Remove -]]&amp;(IF(Table16[[#This Row],[Pass]]&lt;&gt;"","-",""))&amp;Table16[[#This Row],[Pass]]&amp;" "&amp;Table16[[#This Row],[PassRush*]]&amp;(IF(Table16[[#This Row],[Secondar]]&lt;&gt;"","/ "&amp;Table16[[#This Row],[Secondar]]&amp;"-"&amp;Table16[[#This Row],[Pass]],""))</f>
        <v xml:space="preserve"> </v>
      </c>
      <c r="I583" s="30" t="str">
        <f>IF(VLOOKUP(TRIM(A583),Rosters!C$1:C$2313,1,FALSE)=Table16[[#This Row],[Last]],"taken","AVAIL")</f>
        <v>taken</v>
      </c>
      <c r="J583" s="88" t="str">
        <f>IF(LEN(Table16[[#This Row],[Primary]]=3),SUBSTITUTE(Table16[[#This Row],[Primary]],"-",""),"")</f>
        <v/>
      </c>
    </row>
    <row r="584" spans="1:10" ht="12.75" customHeight="1" x14ac:dyDescent="0.25">
      <c r="A584" s="51" t="s">
        <v>182</v>
      </c>
      <c r="B584" s="50" t="s">
        <v>128</v>
      </c>
      <c r="C584" s="50" t="s">
        <v>4208</v>
      </c>
      <c r="D584" s="53">
        <v>5</v>
      </c>
      <c r="E584" s="53"/>
      <c r="F584" s="53">
        <v>0</v>
      </c>
      <c r="G584" s="52"/>
      <c r="H584" s="95" t="str">
        <f>Table16[[#This Row],[Remove -]]&amp;(IF(Table16[[#This Row],[Pass]]&lt;&gt;"","-",""))&amp;Table16[[#This Row],[Pass]]&amp;" "&amp;Table16[[#This Row],[PassRush*]]&amp;(IF(Table16[[#This Row],[Secondar]]&lt;&gt;"","/ "&amp;Table16[[#This Row],[Secondar]]&amp;"-"&amp;Table16[[#This Row],[Pass]],""))</f>
        <v xml:space="preserve">5-0 </v>
      </c>
      <c r="I584" s="30" t="str">
        <f>IF(VLOOKUP(TRIM(A584),Rosters!C$1:C$2313,1,FALSE)=Table16[[#This Row],[Last]],"taken","AVAIL")</f>
        <v>taken</v>
      </c>
      <c r="J584" s="88" t="str">
        <f>IF(LEN(Table16[[#This Row],[Primary]]=3),SUBSTITUTE(Table16[[#This Row],[Primary]],"-",""),"")</f>
        <v>5</v>
      </c>
    </row>
    <row r="585" spans="1:10" ht="12.75" customHeight="1" x14ac:dyDescent="0.25">
      <c r="A585" s="55" t="s">
        <v>1095</v>
      </c>
      <c r="B585" s="54" t="s">
        <v>332</v>
      </c>
      <c r="C585" s="54" t="s">
        <v>4208</v>
      </c>
      <c r="D585" s="60">
        <v>6</v>
      </c>
      <c r="E585" s="60"/>
      <c r="F585" s="60">
        <v>7</v>
      </c>
      <c r="G585" s="57"/>
      <c r="H585" s="94" t="str">
        <f>Table16[[#This Row],[Remove -]]&amp;(IF(Table16[[#This Row],[Pass]]&lt;&gt;"","-",""))&amp;Table16[[#This Row],[Pass]]&amp;" "&amp;Table16[[#This Row],[PassRush*]]&amp;(IF(Table16[[#This Row],[Secondar]]&lt;&gt;"","/ "&amp;Table16[[#This Row],[Secondar]]&amp;"-"&amp;Table16[[#This Row],[Pass]],""))</f>
        <v xml:space="preserve">6-7 </v>
      </c>
      <c r="I585" s="30" t="str">
        <f>IF(VLOOKUP(TRIM(A585),Rosters!C$1:C$2313,1,FALSE)=Table16[[#This Row],[Last]],"taken","AVAIL")</f>
        <v>taken</v>
      </c>
      <c r="J585" s="88" t="str">
        <f>IF(LEN(Table16[[#This Row],[Primary]]=3),SUBSTITUTE(Table16[[#This Row],[Primary]],"-",""),"")</f>
        <v>6</v>
      </c>
    </row>
    <row r="586" spans="1:10" ht="12.75" customHeight="1" x14ac:dyDescent="0.25">
      <c r="A586" s="55" t="s">
        <v>1934</v>
      </c>
      <c r="B586" s="54" t="s">
        <v>31</v>
      </c>
      <c r="C586" s="54" t="s">
        <v>4208</v>
      </c>
      <c r="D586" s="59" t="s">
        <v>328</v>
      </c>
      <c r="E586" s="59"/>
      <c r="F586" s="60">
        <v>3</v>
      </c>
      <c r="G586" s="60"/>
      <c r="H586" s="94" t="str">
        <f>Table16[[#This Row],[Remove -]]&amp;(IF(Table16[[#This Row],[Pass]]&lt;&gt;"","-",""))&amp;Table16[[#This Row],[Pass]]&amp;" "&amp;Table16[[#This Row],[PassRush*]]&amp;(IF(Table16[[#This Row],[Secondar]]&lt;&gt;"","/ "&amp;Table16[[#This Row],[Secondar]]&amp;"-"&amp;Table16[[#This Row],[Pass]],""))</f>
        <v xml:space="preserve">4-3 </v>
      </c>
      <c r="I586" s="30" t="str">
        <f>IF(VLOOKUP(TRIM(A586),Rosters!C$1:C$2313,1,FALSE)=Table16[[#This Row],[Last]],"taken","AVAIL")</f>
        <v>taken</v>
      </c>
      <c r="J586" s="88" t="str">
        <f>IF(LEN(Table16[[#This Row],[Primary]]=3),SUBSTITUTE(Table16[[#This Row],[Primary]],"-",""),"")</f>
        <v>4</v>
      </c>
    </row>
    <row r="587" spans="1:10" ht="12.75" customHeight="1" x14ac:dyDescent="0.25">
      <c r="A587" s="55" t="s">
        <v>4216</v>
      </c>
      <c r="B587" s="54" t="s">
        <v>387</v>
      </c>
      <c r="C587" s="54" t="s">
        <v>4208</v>
      </c>
      <c r="D587" s="59" t="s">
        <v>351</v>
      </c>
      <c r="E587" s="59"/>
      <c r="F587" s="60">
        <v>4</v>
      </c>
      <c r="G587" s="60"/>
      <c r="H587" s="94" t="str">
        <f>Table16[[#This Row],[Remove -]]&amp;(IF(Table16[[#This Row],[Pass]]&lt;&gt;"","-",""))&amp;Table16[[#This Row],[Pass]]&amp;" "&amp;Table16[[#This Row],[PassRush*]]&amp;(IF(Table16[[#This Row],[Secondar]]&lt;&gt;"","/ "&amp;Table16[[#This Row],[Secondar]]&amp;"-"&amp;Table16[[#This Row],[Pass]],""))</f>
        <v xml:space="preserve">04-4 </v>
      </c>
      <c r="I587" s="30" t="str">
        <f>IF(VLOOKUP(TRIM(A587),Rosters!C$1:C$2313,1,FALSE)=Table16[[#This Row],[Last]],"taken","AVAIL")</f>
        <v>taken</v>
      </c>
      <c r="J587" s="88" t="str">
        <f>IF(LEN(Table16[[#This Row],[Primary]]=3),SUBSTITUTE(Table16[[#This Row],[Primary]],"-",""),"")</f>
        <v>04</v>
      </c>
    </row>
    <row r="588" spans="1:10" ht="12.75" customHeight="1" x14ac:dyDescent="0.25">
      <c r="A588" s="55" t="s">
        <v>4211</v>
      </c>
      <c r="B588" s="54" t="s">
        <v>331</v>
      </c>
      <c r="C588" s="54" t="s">
        <v>4208</v>
      </c>
      <c r="D588" s="60">
        <v>0</v>
      </c>
      <c r="E588" s="60"/>
      <c r="F588" s="60">
        <v>0</v>
      </c>
      <c r="G588" s="57"/>
      <c r="H588" s="94" t="str">
        <f>Table16[[#This Row],[Remove -]]&amp;(IF(Table16[[#This Row],[Pass]]&lt;&gt;"","-",""))&amp;Table16[[#This Row],[Pass]]&amp;" "&amp;Table16[[#This Row],[PassRush*]]&amp;(IF(Table16[[#This Row],[Secondar]]&lt;&gt;"","/ "&amp;Table16[[#This Row],[Secondar]]&amp;"-"&amp;Table16[[#This Row],[Pass]],""))</f>
        <v xml:space="preserve">0-0 </v>
      </c>
      <c r="I588" s="30" t="str">
        <f>IF(VLOOKUP(TRIM(A588),Rosters!C$1:C$2313,1,FALSE)=Table16[[#This Row],[Last]],"taken","AVAIL")</f>
        <v>taken</v>
      </c>
      <c r="J588" s="88" t="str">
        <f>IF(LEN(Table16[[#This Row],[Primary]]=3),SUBSTITUTE(Table16[[#This Row],[Primary]],"-",""),"")</f>
        <v>0</v>
      </c>
    </row>
    <row r="589" spans="1:10" ht="12.75" customHeight="1" x14ac:dyDescent="0.25">
      <c r="A589" s="55" t="s">
        <v>2770</v>
      </c>
      <c r="B589" s="54" t="s">
        <v>4147</v>
      </c>
      <c r="C589" s="54" t="s">
        <v>4208</v>
      </c>
      <c r="D589" s="60">
        <v>4</v>
      </c>
      <c r="E589" s="60">
        <v>0</v>
      </c>
      <c r="F589" s="60">
        <v>3</v>
      </c>
      <c r="G589" s="57"/>
      <c r="H589" s="94" t="str">
        <f>Table16[[#This Row],[Remove -]]&amp;(IF(Table16[[#This Row],[Pass]]&lt;&gt;"","-",""))&amp;Table16[[#This Row],[Pass]]&amp;" "&amp;Table16[[#This Row],[PassRush*]]&amp;(IF(Table16[[#This Row],[Secondar]]&lt;&gt;"","/ "&amp;Table16[[#This Row],[Secondar]]&amp;"-"&amp;Table16[[#This Row],[Pass]],""))</f>
        <v>4-3 / 0-3</v>
      </c>
      <c r="I589" s="30" t="str">
        <f>IF(VLOOKUP(TRIM(A589),Rosters!C$1:C$2313,1,FALSE)=Table16[[#This Row],[Last]],"taken","AVAIL")</f>
        <v>taken</v>
      </c>
      <c r="J589" s="88" t="str">
        <f>IF(LEN(Table16[[#This Row],[Primary]]=3),SUBSTITUTE(Table16[[#This Row],[Primary]],"-",""),"")</f>
        <v>4</v>
      </c>
    </row>
    <row r="590" spans="1:10" ht="12.75" customHeight="1" x14ac:dyDescent="0.25">
      <c r="A590" s="55" t="s">
        <v>4217</v>
      </c>
      <c r="B590" s="54" t="s">
        <v>64</v>
      </c>
      <c r="C590" s="54" t="s">
        <v>4208</v>
      </c>
      <c r="D590" s="59" t="s">
        <v>349</v>
      </c>
      <c r="E590" s="59"/>
      <c r="F590" s="60">
        <v>0</v>
      </c>
      <c r="G590" s="60"/>
      <c r="H590" s="94" t="str">
        <f>Table16[[#This Row],[Remove -]]&amp;(IF(Table16[[#This Row],[Pass]]&lt;&gt;"","-",""))&amp;Table16[[#This Row],[Pass]]&amp;" "&amp;Table16[[#This Row],[PassRush*]]&amp;(IF(Table16[[#This Row],[Secondar]]&lt;&gt;"","/ "&amp;Table16[[#This Row],[Secondar]]&amp;"-"&amp;Table16[[#This Row],[Pass]],""))</f>
        <v xml:space="preserve">00-0 </v>
      </c>
      <c r="I590" s="30" t="e">
        <f>IF(VLOOKUP(TRIM(A590),Rosters!C$1:C$2313,1,FALSE)=Table16[[#This Row],[Last]],"taken","AVAIL")</f>
        <v>#N/A</v>
      </c>
      <c r="J590" s="88" t="str">
        <f>IF(LEN(Table16[[#This Row],[Primary]]=3),SUBSTITUTE(Table16[[#This Row],[Primary]],"-",""),"")</f>
        <v>00</v>
      </c>
    </row>
    <row r="591" spans="1:10" ht="12.75" customHeight="1" x14ac:dyDescent="0.25">
      <c r="A591" s="55" t="s">
        <v>3857</v>
      </c>
      <c r="B591" s="54" t="s">
        <v>364</v>
      </c>
      <c r="C591" s="54" t="s">
        <v>4208</v>
      </c>
      <c r="D591" s="59" t="s">
        <v>349</v>
      </c>
      <c r="E591" s="59"/>
      <c r="F591" s="60"/>
      <c r="G591" s="60"/>
      <c r="H591" s="94" t="str">
        <f>Table16[[#This Row],[Remove -]]&amp;(IF(Table16[[#This Row],[Pass]]&lt;&gt;"","-",""))&amp;Table16[[#This Row],[Pass]]&amp;" "&amp;Table16[[#This Row],[PassRush*]]&amp;(IF(Table16[[#This Row],[Secondar]]&lt;&gt;"","/ "&amp;Table16[[#This Row],[Secondar]]&amp;"-"&amp;Table16[[#This Row],[Pass]],""))</f>
        <v xml:space="preserve">00 </v>
      </c>
      <c r="I591" s="30" t="e">
        <f>IF(VLOOKUP(TRIM(A591),Rosters!C$1:C$2313,1,FALSE)=Table16[[#This Row],[Last]],"taken","AVAIL")</f>
        <v>#N/A</v>
      </c>
      <c r="J591" s="88" t="str">
        <f>IF(LEN(Table16[[#This Row],[Primary]]=3),SUBSTITUTE(Table16[[#This Row],[Primary]],"-",""),"")</f>
        <v>00</v>
      </c>
    </row>
    <row r="592" spans="1:10" ht="12.75" customHeight="1" x14ac:dyDescent="0.25">
      <c r="A592" s="55" t="s">
        <v>537</v>
      </c>
      <c r="B592" s="54" t="s">
        <v>193</v>
      </c>
      <c r="C592" s="54" t="s">
        <v>4208</v>
      </c>
      <c r="D592" s="57"/>
      <c r="E592" s="57"/>
      <c r="F592" s="57"/>
      <c r="G592" s="57"/>
      <c r="H592" s="94" t="str">
        <f>Table16[[#This Row],[Remove -]]&amp;(IF(Table16[[#This Row],[Pass]]&lt;&gt;"","-",""))&amp;Table16[[#This Row],[Pass]]&amp;" "&amp;Table16[[#This Row],[PassRush*]]&amp;(IF(Table16[[#This Row],[Secondar]]&lt;&gt;"","/ "&amp;Table16[[#This Row],[Secondar]]&amp;"-"&amp;Table16[[#This Row],[Pass]],""))</f>
        <v xml:space="preserve"> </v>
      </c>
      <c r="I592" s="30" t="str">
        <f>IF(VLOOKUP(TRIM(A592),Rosters!C$1:C$2313,1,FALSE)=Table16[[#This Row],[Last]],"taken","AVAIL")</f>
        <v>taken</v>
      </c>
      <c r="J592" s="88" t="str">
        <f>IF(LEN(Table16[[#This Row],[Primary]]=3),SUBSTITUTE(Table16[[#This Row],[Primary]],"-",""),"")</f>
        <v/>
      </c>
    </row>
    <row r="593" spans="1:10" ht="12.75" customHeight="1" x14ac:dyDescent="0.25">
      <c r="A593" s="55" t="s">
        <v>4212</v>
      </c>
      <c r="B593" s="54" t="s">
        <v>4083</v>
      </c>
      <c r="C593" s="54" t="s">
        <v>4208</v>
      </c>
      <c r="D593" s="60">
        <v>0</v>
      </c>
      <c r="E593" s="60">
        <v>0</v>
      </c>
      <c r="F593" s="60">
        <v>0</v>
      </c>
      <c r="G593" s="57"/>
      <c r="H593" s="94" t="str">
        <f>Table16[[#This Row],[Remove -]]&amp;(IF(Table16[[#This Row],[Pass]]&lt;&gt;"","-",""))&amp;Table16[[#This Row],[Pass]]&amp;" "&amp;Table16[[#This Row],[PassRush*]]&amp;(IF(Table16[[#This Row],[Secondar]]&lt;&gt;"","/ "&amp;Table16[[#This Row],[Secondar]]&amp;"-"&amp;Table16[[#This Row],[Pass]],""))</f>
        <v>0-0 / 0-0</v>
      </c>
      <c r="I593" s="30" t="str">
        <f>IF(VLOOKUP(TRIM(A593),Rosters!C$1:C$2313,1,FALSE)=Table16[[#This Row],[Last]],"taken","AVAIL")</f>
        <v>taken</v>
      </c>
      <c r="J593" s="88" t="str">
        <f>IF(LEN(Table16[[#This Row],[Primary]]=3),SUBSTITUTE(Table16[[#This Row],[Primary]],"-",""),"")</f>
        <v>0</v>
      </c>
    </row>
    <row r="594" spans="1:10" ht="12.75" customHeight="1" x14ac:dyDescent="0.25">
      <c r="A594" s="55" t="s">
        <v>3884</v>
      </c>
      <c r="B594" s="54" t="s">
        <v>368</v>
      </c>
      <c r="C594" s="54" t="s">
        <v>4208</v>
      </c>
      <c r="D594" s="59" t="s">
        <v>480</v>
      </c>
      <c r="E594" s="59"/>
      <c r="F594" s="60"/>
      <c r="G594" s="60"/>
      <c r="H594" s="94" t="str">
        <f>Table16[[#This Row],[Remove -]]&amp;(IF(Table16[[#This Row],[Pass]]&lt;&gt;"","-",""))&amp;Table16[[#This Row],[Pass]]&amp;" "&amp;Table16[[#This Row],[PassRush*]]&amp;(IF(Table16[[#This Row],[Secondar]]&lt;&gt;"","/ "&amp;Table16[[#This Row],[Secondar]]&amp;"-"&amp;Table16[[#This Row],[Pass]],""))</f>
        <v xml:space="preserve">54 </v>
      </c>
      <c r="I594" s="30" t="str">
        <f>IF(VLOOKUP(TRIM(A594),Rosters!C$1:C$2313,1,FALSE)=Table16[[#This Row],[Last]],"taken","AVAIL")</f>
        <v>taken</v>
      </c>
      <c r="J594" s="88" t="str">
        <f>IF(LEN(Table16[[#This Row],[Primary]]=3),SUBSTITUTE(Table16[[#This Row],[Primary]],"-",""),"")</f>
        <v>54</v>
      </c>
    </row>
    <row r="595" spans="1:10" ht="12.75" customHeight="1" x14ac:dyDescent="0.25">
      <c r="A595" s="55" t="s">
        <v>3401</v>
      </c>
      <c r="B595" s="61" t="s">
        <v>4044</v>
      </c>
      <c r="C595" s="54" t="s">
        <v>4208</v>
      </c>
      <c r="D595" s="56"/>
      <c r="E595" s="57"/>
      <c r="F595" s="57"/>
      <c r="G595" s="57"/>
      <c r="H595" s="94" t="str">
        <f>Table16[[#This Row],[Remove -]]&amp;(IF(Table16[[#This Row],[Pass]]&lt;&gt;"","-",""))&amp;Table16[[#This Row],[Pass]]&amp;" "&amp;Table16[[#This Row],[PassRush*]]&amp;(IF(Table16[[#This Row],[Secondar]]&lt;&gt;"","/ "&amp;Table16[[#This Row],[Secondar]]&amp;"-"&amp;Table16[[#This Row],[Pass]],""))</f>
        <v xml:space="preserve"> </v>
      </c>
      <c r="I595" s="30" t="str">
        <f>IF(VLOOKUP(TRIM(A595),Rosters!C$1:C$2313,1,FALSE)=Table16[[#This Row],[Last]],"taken","AVAIL")</f>
        <v>taken</v>
      </c>
      <c r="J595" s="88" t="str">
        <f>IF(LEN(Table16[[#This Row],[Primary]]=3),SUBSTITUTE(Table16[[#This Row],[Primary]],"-",""),"")</f>
        <v/>
      </c>
    </row>
    <row r="596" spans="1:10" ht="12.75" customHeight="1" x14ac:dyDescent="0.25">
      <c r="A596" s="55" t="s">
        <v>4218</v>
      </c>
      <c r="B596" s="54" t="s">
        <v>364</v>
      </c>
      <c r="C596" s="54" t="s">
        <v>4208</v>
      </c>
      <c r="D596" s="59" t="s">
        <v>349</v>
      </c>
      <c r="E596" s="59"/>
      <c r="F596" s="60"/>
      <c r="G596" s="60"/>
      <c r="H596" s="94" t="str">
        <f>Table16[[#This Row],[Remove -]]&amp;(IF(Table16[[#This Row],[Pass]]&lt;&gt;"","-",""))&amp;Table16[[#This Row],[Pass]]&amp;" "&amp;Table16[[#This Row],[PassRush*]]&amp;(IF(Table16[[#This Row],[Secondar]]&lt;&gt;"","/ "&amp;Table16[[#This Row],[Secondar]]&amp;"-"&amp;Table16[[#This Row],[Pass]],""))</f>
        <v xml:space="preserve">00 </v>
      </c>
      <c r="I596" s="30" t="e">
        <f>IF(VLOOKUP(TRIM(A596),Rosters!C$1:C$2313,1,FALSE)=Table16[[#This Row],[Last]],"taken","AVAIL")</f>
        <v>#N/A</v>
      </c>
      <c r="J596" s="88" t="str">
        <f>IF(LEN(Table16[[#This Row],[Primary]]=3),SUBSTITUTE(Table16[[#This Row],[Primary]],"-",""),"")</f>
        <v>00</v>
      </c>
    </row>
    <row r="597" spans="1:10" ht="12.75" customHeight="1" x14ac:dyDescent="0.25">
      <c r="A597" s="47" t="s">
        <v>4019</v>
      </c>
      <c r="B597" s="46" t="s">
        <v>370</v>
      </c>
      <c r="C597" s="46" t="s">
        <v>4208</v>
      </c>
      <c r="D597" s="56"/>
      <c r="E597" s="57"/>
      <c r="F597" s="57"/>
      <c r="G597" s="57"/>
      <c r="H597" s="94" t="str">
        <f>Table16[[#This Row],[Remove -]]&amp;(IF(Table16[[#This Row],[Pass]]&lt;&gt;"","-",""))&amp;Table16[[#This Row],[Pass]]&amp;" "&amp;Table16[[#This Row],[PassRush*]]&amp;(IF(Table16[[#This Row],[Secondar]]&lt;&gt;"","/ "&amp;Table16[[#This Row],[Secondar]]&amp;"-"&amp;Table16[[#This Row],[Pass]],""))</f>
        <v xml:space="preserve"> </v>
      </c>
      <c r="I597" s="30" t="str">
        <f>IF(VLOOKUP(TRIM(A597),Rosters!C$1:C$2313,1,FALSE)=Table16[[#This Row],[Last]],"taken","AVAIL")</f>
        <v>taken</v>
      </c>
      <c r="J597" s="88" t="str">
        <f>IF(LEN(Table16[[#This Row],[Primary]]=3),SUBSTITUTE(Table16[[#This Row],[Primary]],"-",""),"")</f>
        <v/>
      </c>
    </row>
    <row r="598" spans="1:10" ht="12.75" customHeight="1" x14ac:dyDescent="0.25">
      <c r="A598" s="55" t="s">
        <v>1461</v>
      </c>
      <c r="B598" s="54" t="s">
        <v>323</v>
      </c>
      <c r="C598" s="54" t="s">
        <v>4208</v>
      </c>
      <c r="D598" s="59" t="s">
        <v>351</v>
      </c>
      <c r="E598" s="59"/>
      <c r="F598" s="60">
        <v>7</v>
      </c>
      <c r="G598" s="60"/>
      <c r="H598" s="94" t="str">
        <f>Table16[[#This Row],[Remove -]]&amp;(IF(Table16[[#This Row],[Pass]]&lt;&gt;"","-",""))&amp;Table16[[#This Row],[Pass]]&amp;" "&amp;Table16[[#This Row],[PassRush*]]&amp;(IF(Table16[[#This Row],[Secondar]]&lt;&gt;"","/ "&amp;Table16[[#This Row],[Secondar]]&amp;"-"&amp;Table16[[#This Row],[Pass]],""))</f>
        <v xml:space="preserve">04-7 </v>
      </c>
      <c r="I598" s="30" t="str">
        <f>IF(VLOOKUP(TRIM(A598),Rosters!C$1:C$2313,1,FALSE)=Table16[[#This Row],[Last]],"taken","AVAIL")</f>
        <v>taken</v>
      </c>
      <c r="J598" s="88" t="str">
        <f>IF(LEN(Table16[[#This Row],[Primary]]=3),SUBSTITUTE(Table16[[#This Row],[Primary]],"-",""),"")</f>
        <v>04</v>
      </c>
    </row>
    <row r="599" spans="1:10" ht="12.75" customHeight="1" x14ac:dyDescent="0.25">
      <c r="A599" s="55" t="s">
        <v>1478</v>
      </c>
      <c r="B599" s="54" t="s">
        <v>123</v>
      </c>
      <c r="C599" s="54" t="s">
        <v>4208</v>
      </c>
      <c r="D599" s="59" t="s">
        <v>347</v>
      </c>
      <c r="E599" s="59"/>
      <c r="F599" s="60">
        <v>12</v>
      </c>
      <c r="G599" s="60">
        <v>7</v>
      </c>
      <c r="H599" s="94" t="str">
        <f>Table16[[#This Row],[Remove -]]&amp;(IF(Table16[[#This Row],[Pass]]&lt;&gt;"","-",""))&amp;Table16[[#This Row],[Pass]]&amp;" "&amp;Table16[[#This Row],[PassRush*]]&amp;(IF(Table16[[#This Row],[Secondar]]&lt;&gt;"","/ "&amp;Table16[[#This Row],[Secondar]]&amp;"-"&amp;Table16[[#This Row],[Pass]],""))</f>
        <v>05-12 7</v>
      </c>
      <c r="I599" s="30" t="str">
        <f>IF(VLOOKUP(TRIM(A599),Rosters!C$1:C$2313,1,FALSE)=Table16[[#This Row],[Last]],"taken","AVAIL")</f>
        <v>taken</v>
      </c>
      <c r="J599" s="88" t="str">
        <f>IF(LEN(Table16[[#This Row],[Primary]]=3),SUBSTITUTE(Table16[[#This Row],[Primary]],"-",""),"")</f>
        <v>05</v>
      </c>
    </row>
    <row r="600" spans="1:10" ht="12.75" customHeight="1" x14ac:dyDescent="0.25">
      <c r="A600" s="47" t="s">
        <v>4210</v>
      </c>
      <c r="B600" s="46" t="s">
        <v>4047</v>
      </c>
      <c r="C600" s="46" t="s">
        <v>4208</v>
      </c>
      <c r="D600" s="49">
        <v>4</v>
      </c>
      <c r="E600" s="49"/>
      <c r="F600" s="49">
        <v>0</v>
      </c>
      <c r="G600" s="48"/>
      <c r="H600" s="96" t="str">
        <f>Table16[[#This Row],[Remove -]]&amp;(IF(Table16[[#This Row],[Pass]]&lt;&gt;"","-",""))&amp;Table16[[#This Row],[Pass]]&amp;" "&amp;Table16[[#This Row],[PassRush*]]&amp;(IF(Table16[[#This Row],[Secondar]]&lt;&gt;"","/ "&amp;Table16[[#This Row],[Secondar]]&amp;"-"&amp;Table16[[#This Row],[Pass]],""))</f>
        <v xml:space="preserve">4-0 </v>
      </c>
      <c r="I600" s="30" t="str">
        <f>IF(VLOOKUP(TRIM(A600),Rosters!C$1:C$2313,1,FALSE)=Table16[[#This Row],[Last]],"taken","AVAIL")</f>
        <v>taken</v>
      </c>
      <c r="J600" s="88" t="str">
        <f>IF(LEN(Table16[[#This Row],[Primary]]=3),SUBSTITUTE(Table16[[#This Row],[Primary]],"-",""),"")</f>
        <v>4</v>
      </c>
    </row>
    <row r="601" spans="1:10" ht="12.75" customHeight="1" x14ac:dyDescent="0.25">
      <c r="A601" s="55" t="s">
        <v>3322</v>
      </c>
      <c r="B601" s="54" t="s">
        <v>171</v>
      </c>
      <c r="C601" s="54" t="s">
        <v>4208</v>
      </c>
      <c r="D601" s="59" t="s">
        <v>479</v>
      </c>
      <c r="E601" s="59"/>
      <c r="F601" s="60"/>
      <c r="G601" s="60"/>
      <c r="H601" s="94" t="str">
        <f>Table16[[#This Row],[Remove -]]&amp;(IF(Table16[[#This Row],[Pass]]&lt;&gt;"","-",""))&amp;Table16[[#This Row],[Pass]]&amp;" "&amp;Table16[[#This Row],[PassRush*]]&amp;(IF(Table16[[#This Row],[Secondar]]&lt;&gt;"","/ "&amp;Table16[[#This Row],[Secondar]]&amp;"-"&amp;Table16[[#This Row],[Pass]],""))</f>
        <v xml:space="preserve">40 </v>
      </c>
      <c r="I601" s="30" t="str">
        <f>IF(VLOOKUP(TRIM(A601),Rosters!C$1:C$2313,1,FALSE)=Table16[[#This Row],[Last]],"taken","AVAIL")</f>
        <v>taken</v>
      </c>
      <c r="J601" s="88" t="str">
        <f>IF(LEN(Table16[[#This Row],[Primary]]=3),SUBSTITUTE(Table16[[#This Row],[Primary]],"-",""),"")</f>
        <v>40</v>
      </c>
    </row>
    <row r="602" spans="1:10" ht="12.75" customHeight="1" x14ac:dyDescent="0.25">
      <c r="A602" s="55" t="s">
        <v>4219</v>
      </c>
      <c r="B602" s="54" t="s">
        <v>64</v>
      </c>
      <c r="C602" s="54" t="s">
        <v>4208</v>
      </c>
      <c r="D602" s="59" t="s">
        <v>351</v>
      </c>
      <c r="E602" s="59"/>
      <c r="F602" s="60">
        <v>0</v>
      </c>
      <c r="G602" s="60"/>
      <c r="H602" s="94" t="str">
        <f>Table16[[#This Row],[Remove -]]&amp;(IF(Table16[[#This Row],[Pass]]&lt;&gt;"","-",""))&amp;Table16[[#This Row],[Pass]]&amp;" "&amp;Table16[[#This Row],[PassRush*]]&amp;(IF(Table16[[#This Row],[Secondar]]&lt;&gt;"","/ "&amp;Table16[[#This Row],[Secondar]]&amp;"-"&amp;Table16[[#This Row],[Pass]],""))</f>
        <v xml:space="preserve">04-0 </v>
      </c>
      <c r="I602" s="30" t="str">
        <f>IF(VLOOKUP(TRIM(A602),Rosters!C$1:C$2313,1,FALSE)=Table16[[#This Row],[Last]],"taken","AVAIL")</f>
        <v>taken</v>
      </c>
      <c r="J602" s="88" t="str">
        <f>IF(LEN(Table16[[#This Row],[Primary]]=3),SUBSTITUTE(Table16[[#This Row],[Primary]],"-",""),"")</f>
        <v>04</v>
      </c>
    </row>
    <row r="603" spans="1:10" ht="12.75" customHeight="1" x14ac:dyDescent="0.25">
      <c r="A603" s="55" t="s">
        <v>974</v>
      </c>
      <c r="B603" s="54" t="s">
        <v>16</v>
      </c>
      <c r="C603" s="54" t="s">
        <v>4208</v>
      </c>
      <c r="D603" s="60">
        <v>0</v>
      </c>
      <c r="E603" s="60"/>
      <c r="F603" s="60">
        <v>2</v>
      </c>
      <c r="G603" s="57"/>
      <c r="H603" s="94" t="str">
        <f>Table16[[#This Row],[Remove -]]&amp;(IF(Table16[[#This Row],[Pass]]&lt;&gt;"","-",""))&amp;Table16[[#This Row],[Pass]]&amp;" "&amp;Table16[[#This Row],[PassRush*]]&amp;(IF(Table16[[#This Row],[Secondar]]&lt;&gt;"","/ "&amp;Table16[[#This Row],[Secondar]]&amp;"-"&amp;Table16[[#This Row],[Pass]],""))</f>
        <v xml:space="preserve">0-2 </v>
      </c>
      <c r="I603" s="30" t="str">
        <f>IF(VLOOKUP(TRIM(A603),Rosters!C$1:C$2313,1,FALSE)=Table16[[#This Row],[Last]],"taken","AVAIL")</f>
        <v>taken</v>
      </c>
      <c r="J603" s="88" t="str">
        <f>IF(LEN(Table16[[#This Row],[Primary]]=3),SUBSTITUTE(Table16[[#This Row],[Primary]],"-",""),"")</f>
        <v>0</v>
      </c>
    </row>
    <row r="604" spans="1:10" ht="12.75" customHeight="1" x14ac:dyDescent="0.25">
      <c r="A604" s="55" t="s">
        <v>4214</v>
      </c>
      <c r="B604" s="54" t="s">
        <v>283</v>
      </c>
      <c r="C604" s="54" t="s">
        <v>4208</v>
      </c>
      <c r="D604" s="57"/>
      <c r="E604" s="57"/>
      <c r="F604" s="57"/>
      <c r="G604" s="57"/>
      <c r="H604" s="94" t="str">
        <f>Table16[[#This Row],[Remove -]]&amp;(IF(Table16[[#This Row],[Pass]]&lt;&gt;"","-",""))&amp;Table16[[#This Row],[Pass]]&amp;" "&amp;Table16[[#This Row],[PassRush*]]&amp;(IF(Table16[[#This Row],[Secondar]]&lt;&gt;"","/ "&amp;Table16[[#This Row],[Secondar]]&amp;"-"&amp;Table16[[#This Row],[Pass]],""))</f>
        <v xml:space="preserve"> </v>
      </c>
      <c r="I604" s="30" t="str">
        <f>IF(VLOOKUP(TRIM(A604),Rosters!C$1:C$2313,1,FALSE)=Table16[[#This Row],[Last]],"taken","AVAIL")</f>
        <v>taken</v>
      </c>
      <c r="J604" s="88" t="str">
        <f>IF(LEN(Table16[[#This Row],[Primary]]=3),SUBSTITUTE(Table16[[#This Row],[Primary]],"-",""),"")</f>
        <v/>
      </c>
    </row>
    <row r="605" spans="1:10" ht="12.75" customHeight="1" x14ac:dyDescent="0.25">
      <c r="A605" s="51" t="s">
        <v>3335</v>
      </c>
      <c r="B605" s="50" t="s">
        <v>4054</v>
      </c>
      <c r="C605" s="50" t="s">
        <v>4208</v>
      </c>
      <c r="D605" s="53">
        <v>0</v>
      </c>
      <c r="E605" s="53"/>
      <c r="F605" s="53">
        <v>4</v>
      </c>
      <c r="G605" s="52"/>
      <c r="H605" s="95" t="str">
        <f>Table16[[#This Row],[Remove -]]&amp;(IF(Table16[[#This Row],[Pass]]&lt;&gt;"","-",""))&amp;Table16[[#This Row],[Pass]]&amp;" "&amp;Table16[[#This Row],[PassRush*]]&amp;(IF(Table16[[#This Row],[Secondar]]&lt;&gt;"","/ "&amp;Table16[[#This Row],[Secondar]]&amp;"-"&amp;Table16[[#This Row],[Pass]],""))</f>
        <v xml:space="preserve">0-4 </v>
      </c>
      <c r="I605" s="30" t="str">
        <f>IF(VLOOKUP(TRIM(A605),Rosters!C$1:C$2313,1,FALSE)=Table16[[#This Row],[Last]],"taken","AVAIL")</f>
        <v>taken</v>
      </c>
      <c r="J605" s="88" t="str">
        <f>IF(LEN(Table16[[#This Row],[Primary]]=3),SUBSTITUTE(Table16[[#This Row],[Primary]],"-",""),"")</f>
        <v>0</v>
      </c>
    </row>
    <row r="606" spans="1:10" ht="12.75" customHeight="1" x14ac:dyDescent="0.25">
      <c r="A606" s="55" t="s">
        <v>1261</v>
      </c>
      <c r="B606" s="54" t="s">
        <v>4078</v>
      </c>
      <c r="C606" s="54" t="s">
        <v>4208</v>
      </c>
      <c r="D606" s="60">
        <v>4</v>
      </c>
      <c r="E606" s="60">
        <v>0</v>
      </c>
      <c r="F606" s="60">
        <v>5</v>
      </c>
      <c r="G606" s="57"/>
      <c r="H606" s="94" t="str">
        <f>Table16[[#This Row],[Remove -]]&amp;(IF(Table16[[#This Row],[Pass]]&lt;&gt;"","-",""))&amp;Table16[[#This Row],[Pass]]&amp;" "&amp;Table16[[#This Row],[PassRush*]]&amp;(IF(Table16[[#This Row],[Secondar]]&lt;&gt;"","/ "&amp;Table16[[#This Row],[Secondar]]&amp;"-"&amp;Table16[[#This Row],[Pass]],""))</f>
        <v>4-5 / 0-5</v>
      </c>
      <c r="I606" s="30" t="str">
        <f>IF(VLOOKUP(TRIM(A606),Rosters!C$1:C$2313,1,FALSE)=Table16[[#This Row],[Last]],"taken","AVAIL")</f>
        <v>taken</v>
      </c>
      <c r="J606" s="88" t="str">
        <f>IF(LEN(Table16[[#This Row],[Primary]]=3),SUBSTITUTE(Table16[[#This Row],[Primary]],"-",""),"")</f>
        <v>4</v>
      </c>
    </row>
    <row r="607" spans="1:10" ht="12.75" customHeight="1" x14ac:dyDescent="0.25">
      <c r="A607" s="102" t="s">
        <v>3339</v>
      </c>
      <c r="B607" s="54" t="s">
        <v>279</v>
      </c>
      <c r="C607" s="54" t="s">
        <v>4208</v>
      </c>
      <c r="D607" s="57"/>
      <c r="E607" s="57"/>
      <c r="F607" s="57"/>
      <c r="G607" s="57"/>
      <c r="H607" s="94" t="str">
        <f>Table16[[#This Row],[Remove -]]&amp;(IF(Table16[[#This Row],[Pass]]&lt;&gt;"","-",""))&amp;Table16[[#This Row],[Pass]]&amp;" "&amp;Table16[[#This Row],[PassRush*]]&amp;(IF(Table16[[#This Row],[Secondar]]&lt;&gt;"","/ "&amp;Table16[[#This Row],[Secondar]]&amp;"-"&amp;Table16[[#This Row],[Pass]],""))</f>
        <v xml:space="preserve"> </v>
      </c>
      <c r="I607" s="30" t="str">
        <f>IF(VLOOKUP(TRIM(A607),Rosters!C$1:C$2313,1,FALSE)=Table16[[#This Row],[Last]],"taken","AVAIL")</f>
        <v>taken</v>
      </c>
      <c r="J607" s="88" t="str">
        <f>IF(LEN(Table16[[#This Row],[Primary]]=3),SUBSTITUTE(Table16[[#This Row],[Primary]],"-",""),"")</f>
        <v/>
      </c>
    </row>
    <row r="608" spans="1:10" ht="12.75" customHeight="1" x14ac:dyDescent="0.25">
      <c r="A608" s="106" t="s">
        <v>914</v>
      </c>
      <c r="B608" s="54" t="s">
        <v>4058</v>
      </c>
      <c r="C608" s="54" t="s">
        <v>4208</v>
      </c>
      <c r="D608" s="60">
        <v>4</v>
      </c>
      <c r="E608" s="60">
        <v>4</v>
      </c>
      <c r="F608" s="60">
        <v>3</v>
      </c>
      <c r="G608" s="57"/>
      <c r="H608" s="94" t="str">
        <f>Table16[[#This Row],[Remove -]]&amp;(IF(Table16[[#This Row],[Pass]]&lt;&gt;"","-",""))&amp;Table16[[#This Row],[Pass]]&amp;" "&amp;Table16[[#This Row],[PassRush*]]&amp;(IF(Table16[[#This Row],[Secondar]]&lt;&gt;"","/ "&amp;Table16[[#This Row],[Secondar]]&amp;"-"&amp;Table16[[#This Row],[Pass]],""))</f>
        <v>4-3 / 4-3</v>
      </c>
      <c r="I608" s="30" t="str">
        <f>IF(VLOOKUP(TRIM(A608),Rosters!C$1:C$2313,1,FALSE)=Table16[[#This Row],[Last]],"taken","AVAIL")</f>
        <v>taken</v>
      </c>
      <c r="J608" s="88" t="str">
        <f>IF(LEN(Table16[[#This Row],[Primary]]=3),SUBSTITUTE(Table16[[#This Row],[Primary]],"-",""),"")</f>
        <v>4</v>
      </c>
    </row>
    <row r="609" spans="1:10" ht="12.75" customHeight="1" x14ac:dyDescent="0.25">
      <c r="A609" s="47" t="s">
        <v>2842</v>
      </c>
      <c r="B609" s="46" t="s">
        <v>344</v>
      </c>
      <c r="C609" s="46" t="s">
        <v>4208</v>
      </c>
      <c r="D609" s="49">
        <v>0</v>
      </c>
      <c r="E609" s="49"/>
      <c r="F609" s="49">
        <v>4</v>
      </c>
      <c r="G609" s="48"/>
      <c r="H609" s="96" t="str">
        <f>Table16[[#This Row],[Remove -]]&amp;(IF(Table16[[#This Row],[Pass]]&lt;&gt;"","-",""))&amp;Table16[[#This Row],[Pass]]&amp;" "&amp;Table16[[#This Row],[PassRush*]]&amp;(IF(Table16[[#This Row],[Secondar]]&lt;&gt;"","/ "&amp;Table16[[#This Row],[Secondar]]&amp;"-"&amp;Table16[[#This Row],[Pass]],""))</f>
        <v xml:space="preserve">0-4 </v>
      </c>
      <c r="I609" s="30" t="str">
        <f>IF(VLOOKUP(TRIM(A609),Rosters!C$1:C$2313,1,FALSE)=Table16[[#This Row],[Last]],"taken","AVAIL")</f>
        <v>taken</v>
      </c>
      <c r="J609" s="88" t="str">
        <f>IF(LEN(Table16[[#This Row],[Primary]]=3),SUBSTITUTE(Table16[[#This Row],[Primary]],"-",""),"")</f>
        <v>0</v>
      </c>
    </row>
    <row r="610" spans="1:10" ht="12.75" customHeight="1" x14ac:dyDescent="0.25">
      <c r="A610" s="55" t="s">
        <v>4220</v>
      </c>
      <c r="B610" s="54" t="s">
        <v>4043</v>
      </c>
      <c r="C610" s="54" t="s">
        <v>4208</v>
      </c>
      <c r="D610" s="59" t="s">
        <v>365</v>
      </c>
      <c r="E610" s="59"/>
      <c r="F610" s="60">
        <v>0</v>
      </c>
      <c r="G610" s="60"/>
      <c r="H610" s="94" t="str">
        <f>Table16[[#This Row],[Remove -]]&amp;(IF(Table16[[#This Row],[Pass]]&lt;&gt;"","-",""))&amp;Table16[[#This Row],[Pass]]&amp;" "&amp;Table16[[#This Row],[PassRush*]]&amp;(IF(Table16[[#This Row],[Secondar]]&lt;&gt;"","/ "&amp;Table16[[#This Row],[Secondar]]&amp;"-"&amp;Table16[[#This Row],[Pass]],""))</f>
        <v xml:space="preserve">0-0 </v>
      </c>
      <c r="I610" s="30" t="e">
        <f>IF(VLOOKUP(TRIM(A610),Rosters!C$1:C$2313,1,FALSE)=Table16[[#This Row],[Last]],"taken","AVAIL")</f>
        <v>#N/A</v>
      </c>
      <c r="J610" s="88" t="str">
        <f>IF(LEN(Table16[[#This Row],[Primary]]=3),SUBSTITUTE(Table16[[#This Row],[Primary]],"-",""),"")</f>
        <v>0</v>
      </c>
    </row>
    <row r="611" spans="1:10" ht="12.75" customHeight="1" x14ac:dyDescent="0.25">
      <c r="A611" s="55" t="s">
        <v>3430</v>
      </c>
      <c r="B611" s="54" t="s">
        <v>455</v>
      </c>
      <c r="C611" s="54" t="s">
        <v>4221</v>
      </c>
      <c r="D611" s="59" t="s">
        <v>351</v>
      </c>
      <c r="E611" s="59"/>
      <c r="F611" s="60">
        <v>5</v>
      </c>
      <c r="G611" s="60"/>
      <c r="H611" s="94" t="str">
        <f>Table16[[#This Row],[Remove -]]&amp;(IF(Table16[[#This Row],[Pass]]&lt;&gt;"","-",""))&amp;Table16[[#This Row],[Pass]]&amp;" "&amp;Table16[[#This Row],[PassRush*]]&amp;(IF(Table16[[#This Row],[Secondar]]&lt;&gt;"","/ "&amp;Table16[[#This Row],[Secondar]]&amp;"-"&amp;Table16[[#This Row],[Pass]],""))</f>
        <v xml:space="preserve">04-5 </v>
      </c>
      <c r="I611" s="30" t="str">
        <f>IF(VLOOKUP(TRIM(A611),Rosters!C$1:C$2313,1,FALSE)=Table16[[#This Row],[Last]],"taken","AVAIL")</f>
        <v>taken</v>
      </c>
      <c r="J611" s="88" t="str">
        <f>IF(LEN(Table16[[#This Row],[Primary]]=3),SUBSTITUTE(Table16[[#This Row],[Primary]],"-",""),"")</f>
        <v>04</v>
      </c>
    </row>
    <row r="612" spans="1:10" ht="12.75" customHeight="1" x14ac:dyDescent="0.25">
      <c r="A612" s="47" t="s">
        <v>3066</v>
      </c>
      <c r="B612" s="46" t="s">
        <v>4047</v>
      </c>
      <c r="C612" s="46" t="s">
        <v>4221</v>
      </c>
      <c r="D612" s="49">
        <v>0</v>
      </c>
      <c r="E612" s="49"/>
      <c r="F612" s="49">
        <v>0</v>
      </c>
      <c r="G612" s="48"/>
      <c r="H612" s="96" t="str">
        <f>Table16[[#This Row],[Remove -]]&amp;(IF(Table16[[#This Row],[Pass]]&lt;&gt;"","-",""))&amp;Table16[[#This Row],[Pass]]&amp;" "&amp;Table16[[#This Row],[PassRush*]]&amp;(IF(Table16[[#This Row],[Secondar]]&lt;&gt;"","/ "&amp;Table16[[#This Row],[Secondar]]&amp;"-"&amp;Table16[[#This Row],[Pass]],""))</f>
        <v xml:space="preserve">0-0 </v>
      </c>
      <c r="I612" s="30" t="str">
        <f>IF(VLOOKUP(TRIM(A612),Rosters!C$1:C$2313,1,FALSE)=Table16[[#This Row],[Last]],"taken","AVAIL")</f>
        <v>taken</v>
      </c>
      <c r="J612" s="88" t="str">
        <f>IF(LEN(Table16[[#This Row],[Primary]]=3),SUBSTITUTE(Table16[[#This Row],[Primary]],"-",""),"")</f>
        <v>0</v>
      </c>
    </row>
    <row r="613" spans="1:10" ht="12.75" customHeight="1" x14ac:dyDescent="0.25">
      <c r="A613" s="55" t="s">
        <v>4229</v>
      </c>
      <c r="B613" s="54" t="s">
        <v>331</v>
      </c>
      <c r="C613" s="54" t="s">
        <v>4221</v>
      </c>
      <c r="D613" s="59" t="s">
        <v>365</v>
      </c>
      <c r="E613" s="59"/>
      <c r="F613" s="60">
        <v>0</v>
      </c>
      <c r="G613" s="60"/>
      <c r="H613" s="94" t="str">
        <f>Table16[[#This Row],[Remove -]]&amp;(IF(Table16[[#This Row],[Pass]]&lt;&gt;"","-",""))&amp;Table16[[#This Row],[Pass]]&amp;" "&amp;Table16[[#This Row],[PassRush*]]&amp;(IF(Table16[[#This Row],[Secondar]]&lt;&gt;"","/ "&amp;Table16[[#This Row],[Secondar]]&amp;"-"&amp;Table16[[#This Row],[Pass]],""))</f>
        <v xml:space="preserve">0-0 </v>
      </c>
      <c r="I613" s="30" t="e">
        <f>IF(VLOOKUP(TRIM(A613),Rosters!C$1:C$2313,1,FALSE)=Table16[[#This Row],[Last]],"taken","AVAIL")</f>
        <v>#N/A</v>
      </c>
      <c r="J613" s="88" t="str">
        <f>IF(LEN(Table16[[#This Row],[Primary]]=3),SUBSTITUTE(Table16[[#This Row],[Primary]],"-",""),"")</f>
        <v>0</v>
      </c>
    </row>
    <row r="614" spans="1:10" ht="12.75" customHeight="1" x14ac:dyDescent="0.25">
      <c r="A614" s="55" t="s">
        <v>1651</v>
      </c>
      <c r="B614" s="61" t="s">
        <v>4044</v>
      </c>
      <c r="C614" s="54" t="s">
        <v>4221</v>
      </c>
      <c r="D614" s="56"/>
      <c r="E614" s="57"/>
      <c r="F614" s="57"/>
      <c r="G614" s="57"/>
      <c r="H614" s="94" t="str">
        <f>Table16[[#This Row],[Remove -]]&amp;(IF(Table16[[#This Row],[Pass]]&lt;&gt;"","-",""))&amp;Table16[[#This Row],[Pass]]&amp;" "&amp;Table16[[#This Row],[PassRush*]]&amp;(IF(Table16[[#This Row],[Secondar]]&lt;&gt;"","/ "&amp;Table16[[#This Row],[Secondar]]&amp;"-"&amp;Table16[[#This Row],[Pass]],""))</f>
        <v xml:space="preserve"> </v>
      </c>
      <c r="I614" s="30" t="str">
        <f>IF(VLOOKUP(TRIM(A614),Rosters!C$1:C$2313,1,FALSE)=Table16[[#This Row],[Last]],"taken","AVAIL")</f>
        <v>taken</v>
      </c>
      <c r="J614" s="88" t="str">
        <f>IF(LEN(Table16[[#This Row],[Primary]]=3),SUBSTITUTE(Table16[[#This Row],[Primary]],"-",""),"")</f>
        <v/>
      </c>
    </row>
    <row r="615" spans="1:10" ht="12.75" customHeight="1" x14ac:dyDescent="0.25">
      <c r="A615" s="55" t="s">
        <v>4230</v>
      </c>
      <c r="B615" s="54" t="s">
        <v>331</v>
      </c>
      <c r="C615" s="54" t="s">
        <v>4221</v>
      </c>
      <c r="D615" s="59" t="s">
        <v>365</v>
      </c>
      <c r="E615" s="59"/>
      <c r="F615" s="60">
        <v>0</v>
      </c>
      <c r="G615" s="60"/>
      <c r="H615" s="94" t="str">
        <f>Table16[[#This Row],[Remove -]]&amp;(IF(Table16[[#This Row],[Pass]]&lt;&gt;"","-",""))&amp;Table16[[#This Row],[Pass]]&amp;" "&amp;Table16[[#This Row],[PassRush*]]&amp;(IF(Table16[[#This Row],[Secondar]]&lt;&gt;"","/ "&amp;Table16[[#This Row],[Secondar]]&amp;"-"&amp;Table16[[#This Row],[Pass]],""))</f>
        <v xml:space="preserve">0-0 </v>
      </c>
      <c r="I615" s="30" t="str">
        <f>IF(VLOOKUP(TRIM(A615),Rosters!C$1:C$2313,1,FALSE)=Table16[[#This Row],[Last]],"taken","AVAIL")</f>
        <v>taken</v>
      </c>
      <c r="J615" s="88" t="str">
        <f>IF(LEN(Table16[[#This Row],[Primary]]=3),SUBSTITUTE(Table16[[#This Row],[Primary]],"-",""),"")</f>
        <v>0</v>
      </c>
    </row>
    <row r="616" spans="1:10" ht="12.75" customHeight="1" x14ac:dyDescent="0.25">
      <c r="A616" s="47" t="s">
        <v>4225</v>
      </c>
      <c r="B616" s="46" t="s">
        <v>4054</v>
      </c>
      <c r="C616" s="46" t="s">
        <v>4221</v>
      </c>
      <c r="D616" s="49">
        <v>5</v>
      </c>
      <c r="E616" s="49"/>
      <c r="F616" s="49">
        <v>4</v>
      </c>
      <c r="G616" s="48"/>
      <c r="H616" s="96" t="str">
        <f>Table16[[#This Row],[Remove -]]&amp;(IF(Table16[[#This Row],[Pass]]&lt;&gt;"","-",""))&amp;Table16[[#This Row],[Pass]]&amp;" "&amp;Table16[[#This Row],[PassRush*]]&amp;(IF(Table16[[#This Row],[Secondar]]&lt;&gt;"","/ "&amp;Table16[[#This Row],[Secondar]]&amp;"-"&amp;Table16[[#This Row],[Pass]],""))</f>
        <v xml:space="preserve">5-4 </v>
      </c>
      <c r="I616" s="30" t="str">
        <f>IF(VLOOKUP(TRIM(A616),Rosters!C$1:C$2313,1,FALSE)=Table16[[#This Row],[Last]],"taken","AVAIL")</f>
        <v>taken</v>
      </c>
      <c r="J616" s="88" t="str">
        <f>IF(LEN(Table16[[#This Row],[Primary]]=3),SUBSTITUTE(Table16[[#This Row],[Primary]],"-",""),"")</f>
        <v>5</v>
      </c>
    </row>
    <row r="617" spans="1:10" ht="12.75" customHeight="1" x14ac:dyDescent="0.25">
      <c r="A617" s="47" t="s">
        <v>3108</v>
      </c>
      <c r="B617" s="46" t="s">
        <v>4527</v>
      </c>
      <c r="C617" s="46" t="s">
        <v>4221</v>
      </c>
      <c r="D617" s="56"/>
      <c r="E617" s="57"/>
      <c r="F617" s="57"/>
      <c r="G617" s="57"/>
      <c r="H617" s="94" t="str">
        <f>Table16[[#This Row],[Remove -]]&amp;(IF(Table16[[#This Row],[Pass]]&lt;&gt;"","-",""))&amp;Table16[[#This Row],[Pass]]&amp;" "&amp;Table16[[#This Row],[PassRush*]]&amp;(IF(Table16[[#This Row],[Secondar]]&lt;&gt;"","/ "&amp;Table16[[#This Row],[Secondar]]&amp;"-"&amp;Table16[[#This Row],[Pass]],""))</f>
        <v xml:space="preserve"> </v>
      </c>
      <c r="I617" s="30" t="str">
        <f>IF(VLOOKUP(TRIM(A617),Rosters!C$1:C$2313,1,FALSE)=Table16[[#This Row],[Last]],"taken","AVAIL")</f>
        <v>taken</v>
      </c>
      <c r="J617" s="88" t="str">
        <f>IF(LEN(Table16[[#This Row],[Primary]]=3),SUBSTITUTE(Table16[[#This Row],[Primary]],"-",""),"")</f>
        <v/>
      </c>
    </row>
    <row r="618" spans="1:10" ht="12.75" customHeight="1" x14ac:dyDescent="0.25">
      <c r="A618" s="55" t="s">
        <v>711</v>
      </c>
      <c r="B618" s="54" t="s">
        <v>283</v>
      </c>
      <c r="C618" s="54" t="s">
        <v>4221</v>
      </c>
      <c r="D618" s="57"/>
      <c r="E618" s="57"/>
      <c r="F618" s="57"/>
      <c r="G618" s="57"/>
      <c r="H618" s="94" t="str">
        <f>Table16[[#This Row],[Remove -]]&amp;(IF(Table16[[#This Row],[Pass]]&lt;&gt;"","-",""))&amp;Table16[[#This Row],[Pass]]&amp;" "&amp;Table16[[#This Row],[PassRush*]]&amp;(IF(Table16[[#This Row],[Secondar]]&lt;&gt;"","/ "&amp;Table16[[#This Row],[Secondar]]&amp;"-"&amp;Table16[[#This Row],[Pass]],""))</f>
        <v xml:space="preserve"> </v>
      </c>
      <c r="I618" s="30" t="str">
        <f>IF(VLOOKUP(TRIM(A618),Rosters!C$1:C$2313,1,FALSE)=Table16[[#This Row],[Last]],"taken","AVAIL")</f>
        <v>taken</v>
      </c>
      <c r="J618" s="88" t="str">
        <f>IF(LEN(Table16[[#This Row],[Primary]]=3),SUBSTITUTE(Table16[[#This Row],[Primary]],"-",""),"")</f>
        <v/>
      </c>
    </row>
    <row r="619" spans="1:10" ht="12.75" customHeight="1" x14ac:dyDescent="0.25">
      <c r="A619" s="55" t="s">
        <v>1112</v>
      </c>
      <c r="B619" s="54" t="s">
        <v>279</v>
      </c>
      <c r="C619" s="54" t="s">
        <v>4221</v>
      </c>
      <c r="D619" s="57"/>
      <c r="E619" s="57"/>
      <c r="F619" s="57"/>
      <c r="G619" s="57"/>
      <c r="H619" s="94" t="str">
        <f>Table16[[#This Row],[Remove -]]&amp;(IF(Table16[[#This Row],[Pass]]&lt;&gt;"","-",""))&amp;Table16[[#This Row],[Pass]]&amp;" "&amp;Table16[[#This Row],[PassRush*]]&amp;(IF(Table16[[#This Row],[Secondar]]&lt;&gt;"","/ "&amp;Table16[[#This Row],[Secondar]]&amp;"-"&amp;Table16[[#This Row],[Pass]],""))</f>
        <v xml:space="preserve"> </v>
      </c>
      <c r="I619" s="30" t="str">
        <f>IF(VLOOKUP(TRIM(A619),Rosters!C$1:C$2313,1,FALSE)=Table16[[#This Row],[Last]],"taken","AVAIL")</f>
        <v>taken</v>
      </c>
      <c r="J619" s="88" t="str">
        <f>IF(LEN(Table16[[#This Row],[Primary]]=3),SUBSTITUTE(Table16[[#This Row],[Primary]],"-",""),"")</f>
        <v/>
      </c>
    </row>
    <row r="620" spans="1:10" ht="12.75" customHeight="1" x14ac:dyDescent="0.25">
      <c r="A620" s="55" t="s">
        <v>3123</v>
      </c>
      <c r="B620" s="54" t="s">
        <v>4492</v>
      </c>
      <c r="C620" s="54" t="s">
        <v>4221</v>
      </c>
      <c r="D620" s="57"/>
      <c r="E620" s="57"/>
      <c r="F620" s="57"/>
      <c r="G620" s="57"/>
      <c r="H620" s="94" t="str">
        <f>Table16[[#This Row],[Remove -]]&amp;(IF(Table16[[#This Row],[Pass]]&lt;&gt;"","-",""))&amp;Table16[[#This Row],[Pass]]&amp;" "&amp;Table16[[#This Row],[PassRush*]]&amp;(IF(Table16[[#This Row],[Secondar]]&lt;&gt;"","/ "&amp;Table16[[#This Row],[Secondar]]&amp;"-"&amp;Table16[[#This Row],[Pass]],""))</f>
        <v xml:space="preserve"> </v>
      </c>
      <c r="I620" s="30" t="str">
        <f>IF(VLOOKUP(TRIM(A620),Rosters!C$1:C$2313,1,FALSE)=Table16[[#This Row],[Last]],"taken","AVAIL")</f>
        <v>taken</v>
      </c>
      <c r="J620" s="88" t="str">
        <f>IF(LEN(Table16[[#This Row],[Primary]]=3),SUBSTITUTE(Table16[[#This Row],[Primary]],"-",""),"")</f>
        <v/>
      </c>
    </row>
    <row r="621" spans="1:10" ht="12.75" customHeight="1" x14ac:dyDescent="0.25">
      <c r="A621" s="55" t="s">
        <v>3549</v>
      </c>
      <c r="B621" s="54" t="s">
        <v>364</v>
      </c>
      <c r="C621" s="54" t="s">
        <v>4221</v>
      </c>
      <c r="D621" s="59" t="s">
        <v>349</v>
      </c>
      <c r="E621" s="59"/>
      <c r="F621" s="60"/>
      <c r="G621" s="60"/>
      <c r="H621" s="94" t="str">
        <f>Table16[[#This Row],[Remove -]]&amp;(IF(Table16[[#This Row],[Pass]]&lt;&gt;"","-",""))&amp;Table16[[#This Row],[Pass]]&amp;" "&amp;Table16[[#This Row],[PassRush*]]&amp;(IF(Table16[[#This Row],[Secondar]]&lt;&gt;"","/ "&amp;Table16[[#This Row],[Secondar]]&amp;"-"&amp;Table16[[#This Row],[Pass]],""))</f>
        <v xml:space="preserve">00 </v>
      </c>
      <c r="I621" s="30" t="e">
        <f>IF(VLOOKUP(TRIM(A621),Rosters!C$1:C$2313,1,FALSE)=Table16[[#This Row],[Last]],"taken","AVAIL")</f>
        <v>#N/A</v>
      </c>
      <c r="J621" s="88" t="str">
        <f>IF(LEN(Table16[[#This Row],[Primary]]=3),SUBSTITUTE(Table16[[#This Row],[Primary]],"-",""),"")</f>
        <v>00</v>
      </c>
    </row>
    <row r="622" spans="1:10" ht="12.75" customHeight="1" x14ac:dyDescent="0.25">
      <c r="A622" s="55" t="s">
        <v>2637</v>
      </c>
      <c r="B622" s="54" t="s">
        <v>126</v>
      </c>
      <c r="C622" s="54" t="s">
        <v>4221</v>
      </c>
      <c r="D622" s="59" t="s">
        <v>225</v>
      </c>
      <c r="E622" s="59"/>
      <c r="F622" s="60">
        <v>6</v>
      </c>
      <c r="G622" s="60"/>
      <c r="H622" s="94" t="str">
        <f>Table16[[#This Row],[Remove -]]&amp;(IF(Table16[[#This Row],[Pass]]&lt;&gt;"","-",""))&amp;Table16[[#This Row],[Pass]]&amp;" "&amp;Table16[[#This Row],[PassRush*]]&amp;(IF(Table16[[#This Row],[Secondar]]&lt;&gt;"","/ "&amp;Table16[[#This Row],[Secondar]]&amp;"-"&amp;Table16[[#This Row],[Pass]],""))</f>
        <v xml:space="preserve">45-6 </v>
      </c>
      <c r="I622" s="30" t="str">
        <f>IF(VLOOKUP(TRIM(A622),Rosters!C$1:C$2313,1,FALSE)=Table16[[#This Row],[Last]],"taken","AVAIL")</f>
        <v>taken</v>
      </c>
      <c r="J622" s="88" t="str">
        <f>IF(LEN(Table16[[#This Row],[Primary]]=3),SUBSTITUTE(Table16[[#This Row],[Primary]],"-",""),"")</f>
        <v>45</v>
      </c>
    </row>
    <row r="623" spans="1:10" ht="12.75" customHeight="1" x14ac:dyDescent="0.25">
      <c r="A623" s="55" t="s">
        <v>1508</v>
      </c>
      <c r="B623" s="54" t="s">
        <v>40</v>
      </c>
      <c r="C623" s="54" t="s">
        <v>4221</v>
      </c>
      <c r="D623" s="59" t="s">
        <v>328</v>
      </c>
      <c r="E623" s="59"/>
      <c r="F623" s="60">
        <v>0</v>
      </c>
      <c r="G623" s="60"/>
      <c r="H623" s="94" t="str">
        <f>Table16[[#This Row],[Remove -]]&amp;(IF(Table16[[#This Row],[Pass]]&lt;&gt;"","-",""))&amp;Table16[[#This Row],[Pass]]&amp;" "&amp;Table16[[#This Row],[PassRush*]]&amp;(IF(Table16[[#This Row],[Secondar]]&lt;&gt;"","/ "&amp;Table16[[#This Row],[Secondar]]&amp;"-"&amp;Table16[[#This Row],[Pass]],""))</f>
        <v xml:space="preserve">4-0 </v>
      </c>
      <c r="I623" s="30" t="str">
        <f>IF(VLOOKUP(TRIM(A623),Rosters!C$1:C$2313,1,FALSE)=Table16[[#This Row],[Last]],"taken","AVAIL")</f>
        <v>taken</v>
      </c>
      <c r="J623" s="88" t="str">
        <f>IF(LEN(Table16[[#This Row],[Primary]]=3),SUBSTITUTE(Table16[[#This Row],[Primary]],"-",""),"")</f>
        <v>4</v>
      </c>
    </row>
    <row r="624" spans="1:10" ht="12.75" customHeight="1" x14ac:dyDescent="0.25">
      <c r="A624" s="55" t="s">
        <v>2871</v>
      </c>
      <c r="B624" s="54" t="s">
        <v>4041</v>
      </c>
      <c r="C624" s="54" t="s">
        <v>4221</v>
      </c>
      <c r="D624" s="57"/>
      <c r="E624" s="57"/>
      <c r="F624" s="57"/>
      <c r="G624" s="57"/>
      <c r="H624" s="94" t="str">
        <f>Table16[[#This Row],[Remove -]]&amp;(IF(Table16[[#This Row],[Pass]]&lt;&gt;"","-",""))&amp;Table16[[#This Row],[Pass]]&amp;" "&amp;Table16[[#This Row],[PassRush*]]&amp;(IF(Table16[[#This Row],[Secondar]]&lt;&gt;"","/ "&amp;Table16[[#This Row],[Secondar]]&amp;"-"&amp;Table16[[#This Row],[Pass]],""))</f>
        <v xml:space="preserve"> </v>
      </c>
      <c r="I624" s="30" t="str">
        <f>IF(VLOOKUP(TRIM(A624),Rosters!C$1:C$2313,1,FALSE)=Table16[[#This Row],[Last]],"taken","AVAIL")</f>
        <v>taken</v>
      </c>
      <c r="J624" s="88" t="str">
        <f>IF(LEN(Table16[[#This Row],[Primary]]=3),SUBSTITUTE(Table16[[#This Row],[Primary]],"-",""),"")</f>
        <v/>
      </c>
    </row>
    <row r="625" spans="1:10" ht="12.75" customHeight="1" x14ac:dyDescent="0.25">
      <c r="A625" s="47" t="s">
        <v>1353</v>
      </c>
      <c r="B625" s="46" t="s">
        <v>128</v>
      </c>
      <c r="C625" s="46" t="s">
        <v>4221</v>
      </c>
      <c r="D625" s="49">
        <v>5</v>
      </c>
      <c r="E625" s="49"/>
      <c r="F625" s="49">
        <v>0</v>
      </c>
      <c r="G625" s="48"/>
      <c r="H625" s="96" t="str">
        <f>Table16[[#This Row],[Remove -]]&amp;(IF(Table16[[#This Row],[Pass]]&lt;&gt;"","-",""))&amp;Table16[[#This Row],[Pass]]&amp;" "&amp;Table16[[#This Row],[PassRush*]]&amp;(IF(Table16[[#This Row],[Secondar]]&lt;&gt;"","/ "&amp;Table16[[#This Row],[Secondar]]&amp;"-"&amp;Table16[[#This Row],[Pass]],""))</f>
        <v xml:space="preserve">5-0 </v>
      </c>
      <c r="I625" s="30" t="str">
        <f>IF(VLOOKUP(TRIM(A625),Rosters!C$1:C$2313,1,FALSE)=Table16[[#This Row],[Last]],"taken","AVAIL")</f>
        <v>taken</v>
      </c>
      <c r="J625" s="88" t="str">
        <f>IF(LEN(Table16[[#This Row],[Primary]]=3),SUBSTITUTE(Table16[[#This Row],[Primary]],"-",""),"")</f>
        <v>5</v>
      </c>
    </row>
    <row r="626" spans="1:10" ht="12.75" customHeight="1" x14ac:dyDescent="0.25">
      <c r="A626" s="106" t="s">
        <v>1809</v>
      </c>
      <c r="B626" s="54" t="s">
        <v>236</v>
      </c>
      <c r="C626" s="54" t="s">
        <v>4221</v>
      </c>
      <c r="D626" s="57"/>
      <c r="E626" s="57"/>
      <c r="F626" s="57"/>
      <c r="G626" s="57"/>
      <c r="H626" s="94" t="str">
        <f>Table16[[#This Row],[Remove -]]&amp;(IF(Table16[[#This Row],[Pass]]&lt;&gt;"","-",""))&amp;Table16[[#This Row],[Pass]]&amp;" "&amp;Table16[[#This Row],[PassRush*]]&amp;(IF(Table16[[#This Row],[Secondar]]&lt;&gt;"","/ "&amp;Table16[[#This Row],[Secondar]]&amp;"-"&amp;Table16[[#This Row],[Pass]],""))</f>
        <v xml:space="preserve"> </v>
      </c>
      <c r="I626" s="30" t="str">
        <f>IF(VLOOKUP(TRIM(A626),Rosters!C$1:C$2313,1,FALSE)=Table16[[#This Row],[Last]],"taken","AVAIL")</f>
        <v>taken</v>
      </c>
      <c r="J626" s="88" t="str">
        <f>IF(LEN(Table16[[#This Row],[Primary]]=3),SUBSTITUTE(Table16[[#This Row],[Primary]],"-",""),"")</f>
        <v/>
      </c>
    </row>
    <row r="627" spans="1:10" ht="12.75" customHeight="1" x14ac:dyDescent="0.25">
      <c r="A627" s="55" t="s">
        <v>1275</v>
      </c>
      <c r="B627" s="54" t="s">
        <v>4147</v>
      </c>
      <c r="C627" s="54" t="s">
        <v>4221</v>
      </c>
      <c r="D627" s="60">
        <v>0</v>
      </c>
      <c r="E627" s="60">
        <v>0</v>
      </c>
      <c r="F627" s="60">
        <v>3</v>
      </c>
      <c r="G627" s="57"/>
      <c r="H627" s="94" t="str">
        <f>Table16[[#This Row],[Remove -]]&amp;(IF(Table16[[#This Row],[Pass]]&lt;&gt;"","-",""))&amp;Table16[[#This Row],[Pass]]&amp;" "&amp;Table16[[#This Row],[PassRush*]]&amp;(IF(Table16[[#This Row],[Secondar]]&lt;&gt;"","/ "&amp;Table16[[#This Row],[Secondar]]&amp;"-"&amp;Table16[[#This Row],[Pass]],""))</f>
        <v>0-3 / 0-3</v>
      </c>
      <c r="I627" s="30" t="str">
        <f>IF(VLOOKUP(TRIM(A627),Rosters!C$1:C$2313,1,FALSE)=Table16[[#This Row],[Last]],"taken","AVAIL")</f>
        <v>taken</v>
      </c>
      <c r="J627" s="88" t="str">
        <f>IF(LEN(Table16[[#This Row],[Primary]]=3),SUBSTITUTE(Table16[[#This Row],[Primary]],"-",""),"")</f>
        <v>0</v>
      </c>
    </row>
    <row r="628" spans="1:10" ht="12.75" customHeight="1" x14ac:dyDescent="0.25">
      <c r="A628" s="55" t="s">
        <v>1191</v>
      </c>
      <c r="B628" s="54" t="s">
        <v>364</v>
      </c>
      <c r="C628" s="54" t="s">
        <v>4221</v>
      </c>
      <c r="D628" s="59" t="s">
        <v>349</v>
      </c>
      <c r="E628" s="59"/>
      <c r="F628" s="60"/>
      <c r="G628" s="60"/>
      <c r="H628" s="94" t="str">
        <f>Table16[[#This Row],[Remove -]]&amp;(IF(Table16[[#This Row],[Pass]]&lt;&gt;"","-",""))&amp;Table16[[#This Row],[Pass]]&amp;" "&amp;Table16[[#This Row],[PassRush*]]&amp;(IF(Table16[[#This Row],[Secondar]]&lt;&gt;"","/ "&amp;Table16[[#This Row],[Secondar]]&amp;"-"&amp;Table16[[#This Row],[Pass]],""))</f>
        <v xml:space="preserve">00 </v>
      </c>
      <c r="I628" s="30" t="str">
        <f>IF(VLOOKUP(TRIM(A628),Rosters!C$1:C$2313,1,FALSE)=Table16[[#This Row],[Last]],"taken","AVAIL")</f>
        <v>taken</v>
      </c>
      <c r="J628" s="88" t="str">
        <f>IF(LEN(Table16[[#This Row],[Primary]]=3),SUBSTITUTE(Table16[[#This Row],[Primary]],"-",""),"")</f>
        <v>00</v>
      </c>
    </row>
    <row r="629" spans="1:10" ht="12.75" customHeight="1" x14ac:dyDescent="0.25">
      <c r="A629" s="55" t="s">
        <v>4231</v>
      </c>
      <c r="B629" s="54" t="s">
        <v>64</v>
      </c>
      <c r="C629" s="54" t="s">
        <v>4221</v>
      </c>
      <c r="D629" s="59" t="s">
        <v>349</v>
      </c>
      <c r="E629" s="59"/>
      <c r="F629" s="60">
        <v>4</v>
      </c>
      <c r="G629" s="60"/>
      <c r="H629" s="94" t="str">
        <f>Table16[[#This Row],[Remove -]]&amp;(IF(Table16[[#This Row],[Pass]]&lt;&gt;"","-",""))&amp;Table16[[#This Row],[Pass]]&amp;" "&amp;Table16[[#This Row],[PassRush*]]&amp;(IF(Table16[[#This Row],[Secondar]]&lt;&gt;"","/ "&amp;Table16[[#This Row],[Secondar]]&amp;"-"&amp;Table16[[#This Row],[Pass]],""))</f>
        <v xml:space="preserve">00-4 </v>
      </c>
      <c r="I629" s="30" t="str">
        <f>IF(VLOOKUP(TRIM(A629),Rosters!C$1:C$2313,1,FALSE)=Table16[[#This Row],[Last]],"taken","AVAIL")</f>
        <v>taken</v>
      </c>
      <c r="J629" s="88" t="str">
        <f>IF(LEN(Table16[[#This Row],[Primary]]=3),SUBSTITUTE(Table16[[#This Row],[Primary]],"-",""),"")</f>
        <v>00</v>
      </c>
    </row>
    <row r="630" spans="1:10" ht="12.75" customHeight="1" x14ac:dyDescent="0.25">
      <c r="A630" s="55" t="s">
        <v>4232</v>
      </c>
      <c r="B630" s="54" t="s">
        <v>331</v>
      </c>
      <c r="C630" s="54" t="s">
        <v>4221</v>
      </c>
      <c r="D630" s="59" t="s">
        <v>365</v>
      </c>
      <c r="E630" s="59"/>
      <c r="F630" s="60">
        <v>2</v>
      </c>
      <c r="G630" s="60"/>
      <c r="H630" s="94" t="str">
        <f>Table16[[#This Row],[Remove -]]&amp;(IF(Table16[[#This Row],[Pass]]&lt;&gt;"","-",""))&amp;Table16[[#This Row],[Pass]]&amp;" "&amp;Table16[[#This Row],[PassRush*]]&amp;(IF(Table16[[#This Row],[Secondar]]&lt;&gt;"","/ "&amp;Table16[[#This Row],[Secondar]]&amp;"-"&amp;Table16[[#This Row],[Pass]],""))</f>
        <v xml:space="preserve">0-2 </v>
      </c>
      <c r="I630" s="30" t="e">
        <f>IF(VLOOKUP(TRIM(A630),Rosters!C$1:C$2313,1,FALSE)=Table16[[#This Row],[Last]],"taken","AVAIL")</f>
        <v>#N/A</v>
      </c>
      <c r="J630" s="88" t="str">
        <f>IF(LEN(Table16[[#This Row],[Primary]]=3),SUBSTITUTE(Table16[[#This Row],[Primary]],"-",""),"")</f>
        <v>0</v>
      </c>
    </row>
    <row r="631" spans="1:10" ht="12.75" customHeight="1" x14ac:dyDescent="0.25">
      <c r="A631" s="55" t="s">
        <v>4228</v>
      </c>
      <c r="B631" s="54" t="s">
        <v>283</v>
      </c>
      <c r="C631" s="54" t="s">
        <v>4221</v>
      </c>
      <c r="D631" s="57"/>
      <c r="E631" s="57"/>
      <c r="F631" s="57"/>
      <c r="G631" s="57"/>
      <c r="H631" s="94" t="str">
        <f>Table16[[#This Row],[Remove -]]&amp;(IF(Table16[[#This Row],[Pass]]&lt;&gt;"","-",""))&amp;Table16[[#This Row],[Pass]]&amp;" "&amp;Table16[[#This Row],[PassRush*]]&amp;(IF(Table16[[#This Row],[Secondar]]&lt;&gt;"","/ "&amp;Table16[[#This Row],[Secondar]]&amp;"-"&amp;Table16[[#This Row],[Pass]],""))</f>
        <v xml:space="preserve"> </v>
      </c>
      <c r="I631" s="30" t="e">
        <f>IF(VLOOKUP(TRIM(A631),Rosters!C$1:C$2313,1,FALSE)=Table16[[#This Row],[Last]],"taken","AVAIL")</f>
        <v>#N/A</v>
      </c>
      <c r="J631" s="88" t="str">
        <f>IF(LEN(Table16[[#This Row],[Primary]]=3),SUBSTITUTE(Table16[[#This Row],[Primary]],"-",""),"")</f>
        <v/>
      </c>
    </row>
    <row r="632" spans="1:10" ht="12.75" customHeight="1" x14ac:dyDescent="0.25">
      <c r="A632" s="55" t="s">
        <v>1992</v>
      </c>
      <c r="B632" s="54" t="s">
        <v>529</v>
      </c>
      <c r="C632" s="54" t="s">
        <v>4221</v>
      </c>
      <c r="D632" s="59" t="s">
        <v>365</v>
      </c>
      <c r="E632" s="59"/>
      <c r="F632" s="60"/>
      <c r="G632" s="60"/>
      <c r="H632" s="94" t="str">
        <f>Table16[[#This Row],[Remove -]]&amp;(IF(Table16[[#This Row],[Pass]]&lt;&gt;"","-",""))&amp;Table16[[#This Row],[Pass]]&amp;" "&amp;Table16[[#This Row],[PassRush*]]&amp;(IF(Table16[[#This Row],[Secondar]]&lt;&gt;"","/ "&amp;Table16[[#This Row],[Secondar]]&amp;"-"&amp;Table16[[#This Row],[Pass]],""))</f>
        <v xml:space="preserve">0 </v>
      </c>
      <c r="I632" s="30" t="str">
        <f>IF(VLOOKUP(TRIM(A632),Rosters!C$1:C$2313,1,FALSE)=Table16[[#This Row],[Last]],"taken","AVAIL")</f>
        <v>taken</v>
      </c>
      <c r="J632" s="88" t="str">
        <f>IF(LEN(Table16[[#This Row],[Primary]]=3),SUBSTITUTE(Table16[[#This Row],[Primary]],"-",""),"")</f>
        <v>0</v>
      </c>
    </row>
    <row r="633" spans="1:10" ht="12.75" customHeight="1" x14ac:dyDescent="0.25">
      <c r="A633" s="55" t="s">
        <v>3685</v>
      </c>
      <c r="B633" s="54" t="s">
        <v>4078</v>
      </c>
      <c r="C633" s="54" t="s">
        <v>4221</v>
      </c>
      <c r="D633" s="60">
        <v>4</v>
      </c>
      <c r="E633" s="60">
        <v>0</v>
      </c>
      <c r="F633" s="60">
        <v>4</v>
      </c>
      <c r="G633" s="57"/>
      <c r="H633" s="94" t="str">
        <f>Table16[[#This Row],[Remove -]]&amp;(IF(Table16[[#This Row],[Pass]]&lt;&gt;"","-",""))&amp;Table16[[#This Row],[Pass]]&amp;" "&amp;Table16[[#This Row],[PassRush*]]&amp;(IF(Table16[[#This Row],[Secondar]]&lt;&gt;"","/ "&amp;Table16[[#This Row],[Secondar]]&amp;"-"&amp;Table16[[#This Row],[Pass]],""))</f>
        <v>4-4 / 0-4</v>
      </c>
      <c r="I633" s="30" t="str">
        <f>IF(VLOOKUP(TRIM(A633),Rosters!C$1:C$2313,1,FALSE)=Table16[[#This Row],[Last]],"taken","AVAIL")</f>
        <v>taken</v>
      </c>
      <c r="J633" s="88" t="str">
        <f>IF(LEN(Table16[[#This Row],[Primary]]=3),SUBSTITUTE(Table16[[#This Row],[Primary]],"-",""),"")</f>
        <v>4</v>
      </c>
    </row>
    <row r="634" spans="1:10" ht="12.75" customHeight="1" x14ac:dyDescent="0.25">
      <c r="A634" s="47" t="s">
        <v>4227</v>
      </c>
      <c r="B634" s="46" t="s">
        <v>344</v>
      </c>
      <c r="C634" s="46" t="s">
        <v>4221</v>
      </c>
      <c r="D634" s="49">
        <v>0</v>
      </c>
      <c r="E634" s="49"/>
      <c r="F634" s="49">
        <v>3</v>
      </c>
      <c r="G634" s="48"/>
      <c r="H634" s="96" t="str">
        <f>Table16[[#This Row],[Remove -]]&amp;(IF(Table16[[#This Row],[Pass]]&lt;&gt;"","-",""))&amp;Table16[[#This Row],[Pass]]&amp;" "&amp;Table16[[#This Row],[PassRush*]]&amp;(IF(Table16[[#This Row],[Secondar]]&lt;&gt;"","/ "&amp;Table16[[#This Row],[Secondar]]&amp;"-"&amp;Table16[[#This Row],[Pass]],""))</f>
        <v xml:space="preserve">0-3 </v>
      </c>
      <c r="I634" s="30" t="str">
        <f>IF(VLOOKUP(TRIM(A634),Rosters!C$1:C$2313,1,FALSE)=Table16[[#This Row],[Last]],"taken","AVAIL")</f>
        <v>taken</v>
      </c>
      <c r="J634" s="88" t="str">
        <f>IF(LEN(Table16[[#This Row],[Primary]]=3),SUBSTITUTE(Table16[[#This Row],[Primary]],"-",""),"")</f>
        <v>0</v>
      </c>
    </row>
    <row r="635" spans="1:10" ht="12.75" customHeight="1" x14ac:dyDescent="0.25">
      <c r="A635" s="55" t="s">
        <v>3709</v>
      </c>
      <c r="B635" s="54" t="s">
        <v>4223</v>
      </c>
      <c r="C635" s="54" t="s">
        <v>4221</v>
      </c>
      <c r="D635" s="59" t="s">
        <v>1066</v>
      </c>
      <c r="E635" s="59" t="s">
        <v>1066</v>
      </c>
      <c r="F635" s="60">
        <v>0</v>
      </c>
      <c r="G635" s="60"/>
      <c r="H635" s="94" t="str">
        <f>Table16[[#This Row],[Remove -]]&amp;(IF(Table16[[#This Row],[Pass]]&lt;&gt;"","-",""))&amp;Table16[[#This Row],[Pass]]&amp;" "&amp;Table16[[#This Row],[PassRush*]]&amp;(IF(Table16[[#This Row],[Secondar]]&lt;&gt;"","/ "&amp;Table16[[#This Row],[Secondar]]&amp;"-"&amp;Table16[[#This Row],[Pass]],""))</f>
        <v>40-0 / 40-0</v>
      </c>
      <c r="I635" s="30" t="str">
        <f>IF(VLOOKUP(TRIM(A635),Rosters!C$1:C$2313,1,FALSE)=Table16[[#This Row],[Last]],"taken","AVAIL")</f>
        <v>taken</v>
      </c>
      <c r="J635" s="88" t="str">
        <f>IF(LEN(Table16[[#This Row],[Primary]]=3),SUBSTITUTE(Table16[[#This Row],[Primary]],"-",""),"")</f>
        <v>40</v>
      </c>
    </row>
    <row r="636" spans="1:10" ht="12.75" customHeight="1" x14ac:dyDescent="0.25">
      <c r="A636" s="58" t="s">
        <v>4226</v>
      </c>
      <c r="B636" s="46" t="s">
        <v>344</v>
      </c>
      <c r="C636" s="46" t="s">
        <v>4221</v>
      </c>
      <c r="D636" s="49">
        <v>0</v>
      </c>
      <c r="E636" s="49"/>
      <c r="F636" s="49">
        <v>3</v>
      </c>
      <c r="G636" s="48"/>
      <c r="H636" s="96" t="str">
        <f>Table16[[#This Row],[Remove -]]&amp;(IF(Table16[[#This Row],[Pass]]&lt;&gt;"","-",""))&amp;Table16[[#This Row],[Pass]]&amp;" "&amp;Table16[[#This Row],[PassRush*]]&amp;(IF(Table16[[#This Row],[Secondar]]&lt;&gt;"","/ "&amp;Table16[[#This Row],[Secondar]]&amp;"-"&amp;Table16[[#This Row],[Pass]],""))</f>
        <v xml:space="preserve">0-3 </v>
      </c>
      <c r="I636" s="30" t="str">
        <f>IF(VLOOKUP(TRIM(A636),Rosters!C$1:C$2313,1,FALSE)=Table16[[#This Row],[Last]],"taken","AVAIL")</f>
        <v>taken</v>
      </c>
      <c r="J636" s="88" t="str">
        <f>IF(LEN(Table16[[#This Row],[Primary]]=3),SUBSTITUTE(Table16[[#This Row],[Primary]],"-",""),"")</f>
        <v>0</v>
      </c>
    </row>
    <row r="637" spans="1:10" ht="12.75" customHeight="1" x14ac:dyDescent="0.25">
      <c r="A637" s="51" t="s">
        <v>1489</v>
      </c>
      <c r="B637" s="50" t="s">
        <v>344</v>
      </c>
      <c r="C637" s="50" t="s">
        <v>4221</v>
      </c>
      <c r="D637" s="53">
        <v>0</v>
      </c>
      <c r="E637" s="53"/>
      <c r="F637" s="53">
        <v>2</v>
      </c>
      <c r="G637" s="52"/>
      <c r="H637" s="95" t="str">
        <f>Table16[[#This Row],[Remove -]]&amp;(IF(Table16[[#This Row],[Pass]]&lt;&gt;"","-",""))&amp;Table16[[#This Row],[Pass]]&amp;" "&amp;Table16[[#This Row],[PassRush*]]&amp;(IF(Table16[[#This Row],[Secondar]]&lt;&gt;"","/ "&amp;Table16[[#This Row],[Secondar]]&amp;"-"&amp;Table16[[#This Row],[Pass]],""))</f>
        <v xml:space="preserve">0-2 </v>
      </c>
      <c r="I637" s="30" t="str">
        <f>IF(VLOOKUP(TRIM(A637),Rosters!C$1:C$2313,1,FALSE)=Table16[[#This Row],[Last]],"taken","AVAIL")</f>
        <v>taken</v>
      </c>
      <c r="J637" s="88" t="str">
        <f>IF(LEN(Table16[[#This Row],[Primary]]=3),SUBSTITUTE(Table16[[#This Row],[Primary]],"-",""),"")</f>
        <v>0</v>
      </c>
    </row>
    <row r="638" spans="1:10" ht="12.75" customHeight="1" x14ac:dyDescent="0.25">
      <c r="A638" s="55" t="s">
        <v>3720</v>
      </c>
      <c r="B638" s="54" t="s">
        <v>4058</v>
      </c>
      <c r="C638" s="54" t="s">
        <v>4221</v>
      </c>
      <c r="D638" s="60">
        <v>0</v>
      </c>
      <c r="E638" s="60">
        <v>4</v>
      </c>
      <c r="F638" s="60">
        <v>2</v>
      </c>
      <c r="G638" s="57"/>
      <c r="H638" s="94" t="str">
        <f>Table16[[#This Row],[Remove -]]&amp;(IF(Table16[[#This Row],[Pass]]&lt;&gt;"","-",""))&amp;Table16[[#This Row],[Pass]]&amp;" "&amp;Table16[[#This Row],[PassRush*]]&amp;(IF(Table16[[#This Row],[Secondar]]&lt;&gt;"","/ "&amp;Table16[[#This Row],[Secondar]]&amp;"-"&amp;Table16[[#This Row],[Pass]],""))</f>
        <v>0-2 / 4-2</v>
      </c>
      <c r="I638" s="30" t="e">
        <f>IF(VLOOKUP(TRIM(A638),Rosters!C$1:C$2313,1,FALSE)=Table16[[#This Row],[Last]],"taken","AVAIL")</f>
        <v>#N/A</v>
      </c>
      <c r="J638" s="88" t="str">
        <f>IF(LEN(Table16[[#This Row],[Primary]]=3),SUBSTITUTE(Table16[[#This Row],[Primary]],"-",""),"")</f>
        <v>0</v>
      </c>
    </row>
    <row r="639" spans="1:10" ht="12.75" customHeight="1" x14ac:dyDescent="0.25">
      <c r="A639" s="47" t="s">
        <v>3720</v>
      </c>
      <c r="B639" s="46" t="s">
        <v>4058</v>
      </c>
      <c r="C639" s="46" t="s">
        <v>4221</v>
      </c>
      <c r="D639" s="49">
        <v>0</v>
      </c>
      <c r="E639" s="49"/>
      <c r="F639" s="49">
        <v>2</v>
      </c>
      <c r="G639" s="48"/>
      <c r="H639" s="96" t="str">
        <f>Table16[[#This Row],[Remove -]]&amp;(IF(Table16[[#This Row],[Pass]]&lt;&gt;"","-",""))&amp;Table16[[#This Row],[Pass]]&amp;" "&amp;Table16[[#This Row],[PassRush*]]&amp;(IF(Table16[[#This Row],[Secondar]]&lt;&gt;"","/ "&amp;Table16[[#This Row],[Secondar]]&amp;"-"&amp;Table16[[#This Row],[Pass]],""))</f>
        <v xml:space="preserve">0-2 </v>
      </c>
      <c r="I639" s="30" t="e">
        <f>IF(VLOOKUP(TRIM(A639),Rosters!C$1:C$2313,1,FALSE)=Table16[[#This Row],[Last]],"taken","AVAIL")</f>
        <v>#N/A</v>
      </c>
      <c r="J639" s="88" t="str">
        <f>IF(LEN(Table16[[#This Row],[Primary]]=3),SUBSTITUTE(Table16[[#This Row],[Primary]],"-",""),"")</f>
        <v>0</v>
      </c>
    </row>
    <row r="640" spans="1:10" ht="12.75" customHeight="1" x14ac:dyDescent="0.25">
      <c r="A640" s="55" t="s">
        <v>1331</v>
      </c>
      <c r="B640" s="54" t="s">
        <v>16</v>
      </c>
      <c r="C640" s="54" t="s">
        <v>4221</v>
      </c>
      <c r="D640" s="60">
        <v>0</v>
      </c>
      <c r="E640" s="60"/>
      <c r="F640" s="60">
        <v>0</v>
      </c>
      <c r="G640" s="57"/>
      <c r="H640" s="94" t="str">
        <f>Table16[[#This Row],[Remove -]]&amp;(IF(Table16[[#This Row],[Pass]]&lt;&gt;"","-",""))&amp;Table16[[#This Row],[Pass]]&amp;" "&amp;Table16[[#This Row],[PassRush*]]&amp;(IF(Table16[[#This Row],[Secondar]]&lt;&gt;"","/ "&amp;Table16[[#This Row],[Secondar]]&amp;"-"&amp;Table16[[#This Row],[Pass]],""))</f>
        <v xml:space="preserve">0-0 </v>
      </c>
      <c r="I640" s="30" t="str">
        <f>IF(VLOOKUP(TRIM(A640),Rosters!C$1:C$2313,1,FALSE)=Table16[[#This Row],[Last]],"taken","AVAIL")</f>
        <v>taken</v>
      </c>
      <c r="J640" s="88" t="str">
        <f>IF(LEN(Table16[[#This Row],[Primary]]=3),SUBSTITUTE(Table16[[#This Row],[Primary]],"-",""),"")</f>
        <v>0</v>
      </c>
    </row>
    <row r="641" spans="1:10" ht="12.75" customHeight="1" x14ac:dyDescent="0.25">
      <c r="A641" s="55" t="s">
        <v>750</v>
      </c>
      <c r="B641" s="54" t="s">
        <v>4156</v>
      </c>
      <c r="C641" s="54" t="s">
        <v>4221</v>
      </c>
      <c r="D641" s="59" t="s">
        <v>365</v>
      </c>
      <c r="E641" s="59" t="s">
        <v>365</v>
      </c>
      <c r="F641" s="60">
        <v>2</v>
      </c>
      <c r="G641" s="60"/>
      <c r="H641" s="94" t="str">
        <f>Table16[[#This Row],[Remove -]]&amp;(IF(Table16[[#This Row],[Pass]]&lt;&gt;"","-",""))&amp;Table16[[#This Row],[Pass]]&amp;" "&amp;Table16[[#This Row],[PassRush*]]&amp;(IF(Table16[[#This Row],[Secondar]]&lt;&gt;"","/ "&amp;Table16[[#This Row],[Secondar]]&amp;"-"&amp;Table16[[#This Row],[Pass]],""))</f>
        <v>0-2 / 0-2</v>
      </c>
      <c r="I641" s="30" t="e">
        <f>IF(VLOOKUP(TRIM(A641),Rosters!C$1:C$2313,1,FALSE)=Table16[[#This Row],[Last]],"taken","AVAIL")</f>
        <v>#N/A</v>
      </c>
      <c r="J641" s="88" t="str">
        <f>IF(LEN(Table16[[#This Row],[Primary]]=3),SUBSTITUTE(Table16[[#This Row],[Primary]],"-",""),"")</f>
        <v>0</v>
      </c>
    </row>
    <row r="642" spans="1:10" ht="12.75" customHeight="1" x14ac:dyDescent="0.25">
      <c r="A642" s="55" t="s">
        <v>3238</v>
      </c>
      <c r="B642" s="54" t="s">
        <v>4075</v>
      </c>
      <c r="C642" s="54" t="s">
        <v>4221</v>
      </c>
      <c r="D642" s="59" t="s">
        <v>349</v>
      </c>
      <c r="E642" s="59" t="s">
        <v>365</v>
      </c>
      <c r="F642" s="60">
        <v>6</v>
      </c>
      <c r="G642" s="60"/>
      <c r="H642" s="94" t="str">
        <f>Table16[[#This Row],[Remove -]]&amp;(IF(Table16[[#This Row],[Pass]]&lt;&gt;"","-",""))&amp;Table16[[#This Row],[Pass]]&amp;" "&amp;Table16[[#This Row],[PassRush*]]&amp;(IF(Table16[[#This Row],[Secondar]]&lt;&gt;"","/ "&amp;Table16[[#This Row],[Secondar]]&amp;"-"&amp;Table16[[#This Row],[Pass]],""))</f>
        <v>00-6 / 0-6</v>
      </c>
      <c r="I642" s="30" t="str">
        <f>IF(VLOOKUP(TRIM(A642),Rosters!C$1:C$2313,1,FALSE)=Table16[[#This Row],[Last]],"taken","AVAIL")</f>
        <v>taken</v>
      </c>
      <c r="J642" s="88" t="str">
        <f>IF(LEN(Table16[[#This Row],[Primary]]=3),SUBSTITUTE(Table16[[#This Row],[Primary]],"-",""),"")</f>
        <v>00</v>
      </c>
    </row>
    <row r="643" spans="1:10" ht="12.75" customHeight="1" x14ac:dyDescent="0.25">
      <c r="A643" s="55" t="s">
        <v>2738</v>
      </c>
      <c r="B643" s="54" t="s">
        <v>332</v>
      </c>
      <c r="C643" s="54" t="s">
        <v>4221</v>
      </c>
      <c r="D643" s="60">
        <v>0</v>
      </c>
      <c r="E643" s="60"/>
      <c r="F643" s="60">
        <v>3</v>
      </c>
      <c r="G643" s="57"/>
      <c r="H643" s="94" t="str">
        <f>Table16[[#This Row],[Remove -]]&amp;(IF(Table16[[#This Row],[Pass]]&lt;&gt;"","-",""))&amp;Table16[[#This Row],[Pass]]&amp;" "&amp;Table16[[#This Row],[PassRush*]]&amp;(IF(Table16[[#This Row],[Secondar]]&lt;&gt;"","/ "&amp;Table16[[#This Row],[Secondar]]&amp;"-"&amp;Table16[[#This Row],[Pass]],""))</f>
        <v xml:space="preserve">0-3 </v>
      </c>
      <c r="I643" s="30" t="str">
        <f>IF(VLOOKUP(TRIM(A643),Rosters!C$1:C$2313,1,FALSE)=Table16[[#This Row],[Last]],"taken","AVAIL")</f>
        <v>taken</v>
      </c>
      <c r="J643" s="88" t="str">
        <f>IF(LEN(Table16[[#This Row],[Primary]]=3),SUBSTITUTE(Table16[[#This Row],[Primary]],"-",""),"")</f>
        <v>0</v>
      </c>
    </row>
    <row r="644" spans="1:10" ht="12.75" customHeight="1" x14ac:dyDescent="0.25">
      <c r="A644" s="55" t="s">
        <v>1641</v>
      </c>
      <c r="B644" s="54" t="s">
        <v>193</v>
      </c>
      <c r="C644" s="54" t="s">
        <v>4221</v>
      </c>
      <c r="D644" s="57"/>
      <c r="E644" s="57"/>
      <c r="F644" s="57"/>
      <c r="G644" s="57"/>
      <c r="H644" s="94" t="str">
        <f>Table16[[#This Row],[Remove -]]&amp;(IF(Table16[[#This Row],[Pass]]&lt;&gt;"","-",""))&amp;Table16[[#This Row],[Pass]]&amp;" "&amp;Table16[[#This Row],[PassRush*]]&amp;(IF(Table16[[#This Row],[Secondar]]&lt;&gt;"","/ "&amp;Table16[[#This Row],[Secondar]]&amp;"-"&amp;Table16[[#This Row],[Pass]],""))</f>
        <v xml:space="preserve"> </v>
      </c>
      <c r="I644" s="30" t="str">
        <f>IF(VLOOKUP(TRIM(A644),Rosters!C$1:C$2313,1,FALSE)=Table16[[#This Row],[Last]],"taken","AVAIL")</f>
        <v>taken</v>
      </c>
      <c r="J644" s="88" t="str">
        <f>IF(LEN(Table16[[#This Row],[Primary]]=3),SUBSTITUTE(Table16[[#This Row],[Primary]],"-",""),"")</f>
        <v/>
      </c>
    </row>
    <row r="645" spans="1:10" ht="12.75" customHeight="1" x14ac:dyDescent="0.25">
      <c r="A645" s="55" t="s">
        <v>806</v>
      </c>
      <c r="B645" s="54" t="s">
        <v>123</v>
      </c>
      <c r="C645" s="54" t="s">
        <v>4221</v>
      </c>
      <c r="D645" s="59" t="s">
        <v>349</v>
      </c>
      <c r="E645" s="59"/>
      <c r="F645" s="60">
        <v>7</v>
      </c>
      <c r="G645" s="60"/>
      <c r="H645" s="94" t="str">
        <f>Table16[[#This Row],[Remove -]]&amp;(IF(Table16[[#This Row],[Pass]]&lt;&gt;"","-",""))&amp;Table16[[#This Row],[Pass]]&amp;" "&amp;Table16[[#This Row],[PassRush*]]&amp;(IF(Table16[[#This Row],[Secondar]]&lt;&gt;"","/ "&amp;Table16[[#This Row],[Secondar]]&amp;"-"&amp;Table16[[#This Row],[Pass]],""))</f>
        <v xml:space="preserve">00-7 </v>
      </c>
      <c r="I645" s="30" t="str">
        <f>IF(VLOOKUP(TRIM(A645),Rosters!C$1:C$2313,1,FALSE)=Table16[[#This Row],[Last]],"taken","AVAIL")</f>
        <v>taken</v>
      </c>
      <c r="J645" s="88" t="str">
        <f>IF(LEN(Table16[[#This Row],[Primary]]=3),SUBSTITUTE(Table16[[#This Row],[Primary]],"-",""),"")</f>
        <v>00</v>
      </c>
    </row>
    <row r="646" spans="1:10" ht="12.75" customHeight="1" x14ac:dyDescent="0.25">
      <c r="A646" s="55" t="s">
        <v>4233</v>
      </c>
      <c r="B646" s="54" t="s">
        <v>364</v>
      </c>
      <c r="C646" s="54" t="s">
        <v>4221</v>
      </c>
      <c r="D646" s="59" t="s">
        <v>349</v>
      </c>
      <c r="E646" s="59"/>
      <c r="F646" s="60"/>
      <c r="G646" s="60"/>
      <c r="H646" s="94" t="str">
        <f>Table16[[#This Row],[Remove -]]&amp;(IF(Table16[[#This Row],[Pass]]&lt;&gt;"","-",""))&amp;Table16[[#This Row],[Pass]]&amp;" "&amp;Table16[[#This Row],[PassRush*]]&amp;(IF(Table16[[#This Row],[Secondar]]&lt;&gt;"","/ "&amp;Table16[[#This Row],[Secondar]]&amp;"-"&amp;Table16[[#This Row],[Pass]],""))</f>
        <v xml:space="preserve">00 </v>
      </c>
      <c r="I646" s="30" t="e">
        <f>IF(VLOOKUP(TRIM(A646),Rosters!C$1:C$2313,1,FALSE)=Table16[[#This Row],[Last]],"taken","AVAIL")</f>
        <v>#N/A</v>
      </c>
      <c r="J646" s="88" t="str">
        <f>IF(LEN(Table16[[#This Row],[Primary]]=3),SUBSTITUTE(Table16[[#This Row],[Primary]],"-",""),"")</f>
        <v>00</v>
      </c>
    </row>
    <row r="647" spans="1:10" ht="12.75" customHeight="1" x14ac:dyDescent="0.25">
      <c r="A647" s="55" t="s">
        <v>1845</v>
      </c>
      <c r="B647" s="54" t="s">
        <v>368</v>
      </c>
      <c r="C647" s="54" t="s">
        <v>4221</v>
      </c>
      <c r="D647" s="59" t="s">
        <v>351</v>
      </c>
      <c r="E647" s="59"/>
      <c r="F647" s="60"/>
      <c r="G647" s="60"/>
      <c r="H647" s="94" t="str">
        <f>Table16[[#This Row],[Remove -]]&amp;(IF(Table16[[#This Row],[Pass]]&lt;&gt;"","-",""))&amp;Table16[[#This Row],[Pass]]&amp;" "&amp;Table16[[#This Row],[PassRush*]]&amp;(IF(Table16[[#This Row],[Secondar]]&lt;&gt;"","/ "&amp;Table16[[#This Row],[Secondar]]&amp;"-"&amp;Table16[[#This Row],[Pass]],""))</f>
        <v xml:space="preserve">04 </v>
      </c>
      <c r="I647" s="30" t="str">
        <f>IF(VLOOKUP(TRIM(A647),Rosters!C$1:C$2313,1,FALSE)=Table16[[#This Row],[Last]],"taken","AVAIL")</f>
        <v>taken</v>
      </c>
      <c r="J647" s="88" t="str">
        <f>IF(LEN(Table16[[#This Row],[Primary]]=3),SUBSTITUTE(Table16[[#This Row],[Primary]],"-",""),"")</f>
        <v>04</v>
      </c>
    </row>
    <row r="648" spans="1:10" ht="12.75" customHeight="1" x14ac:dyDescent="0.25">
      <c r="A648" s="77" t="s">
        <v>3829</v>
      </c>
      <c r="B648" s="54" t="s">
        <v>4043</v>
      </c>
      <c r="C648" s="54" t="s">
        <v>4221</v>
      </c>
      <c r="D648" s="59" t="s">
        <v>365</v>
      </c>
      <c r="E648" s="59"/>
      <c r="F648" s="60">
        <v>5</v>
      </c>
      <c r="G648" s="60"/>
      <c r="H648" s="94" t="str">
        <f>Table16[[#This Row],[Remove -]]&amp;(IF(Table16[[#This Row],[Pass]]&lt;&gt;"","-",""))&amp;Table16[[#This Row],[Pass]]&amp;" "&amp;Table16[[#This Row],[PassRush*]]&amp;(IF(Table16[[#This Row],[Secondar]]&lt;&gt;"","/ "&amp;Table16[[#This Row],[Secondar]]&amp;"-"&amp;Table16[[#This Row],[Pass]],""))</f>
        <v xml:space="preserve">0-5 </v>
      </c>
      <c r="I648" s="30" t="str">
        <f>IF(VLOOKUP(TRIM(A648),Rosters!C$1:C$2313,1,FALSE)=Table16[[#This Row],[Last]],"taken","AVAIL")</f>
        <v>taken</v>
      </c>
      <c r="J648" s="88" t="str">
        <f>IF(LEN(Table16[[#This Row],[Primary]]=3),SUBSTITUTE(Table16[[#This Row],[Primary]],"-",""),"")</f>
        <v>0</v>
      </c>
    </row>
    <row r="649" spans="1:10" ht="12.75" customHeight="1" x14ac:dyDescent="0.25">
      <c r="A649" s="47" t="s">
        <v>2003</v>
      </c>
      <c r="B649" s="46" t="s">
        <v>370</v>
      </c>
      <c r="C649" s="46" t="s">
        <v>4221</v>
      </c>
      <c r="D649" s="56"/>
      <c r="E649" s="57"/>
      <c r="F649" s="57"/>
      <c r="G649" s="57"/>
      <c r="H649" s="94" t="str">
        <f>Table16[[#This Row],[Remove -]]&amp;(IF(Table16[[#This Row],[Pass]]&lt;&gt;"","-",""))&amp;Table16[[#This Row],[Pass]]&amp;" "&amp;Table16[[#This Row],[PassRush*]]&amp;(IF(Table16[[#This Row],[Secondar]]&lt;&gt;"","/ "&amp;Table16[[#This Row],[Secondar]]&amp;"-"&amp;Table16[[#This Row],[Pass]],""))</f>
        <v xml:space="preserve"> </v>
      </c>
      <c r="I649" s="30" t="str">
        <f>IF(VLOOKUP(TRIM(A649),Rosters!C$1:C$2313,1,FALSE)=Table16[[#This Row],[Last]],"taken","AVAIL")</f>
        <v>taken</v>
      </c>
      <c r="J649" s="88" t="str">
        <f>IF(LEN(Table16[[#This Row],[Primary]]=3),SUBSTITUTE(Table16[[#This Row],[Primary]],"-",""),"")</f>
        <v/>
      </c>
    </row>
    <row r="650" spans="1:10" ht="12.75" customHeight="1" x14ac:dyDescent="0.25">
      <c r="A650" s="55" t="s">
        <v>1549</v>
      </c>
      <c r="B650" s="54" t="s">
        <v>4056</v>
      </c>
      <c r="C650" s="54" t="s">
        <v>4221</v>
      </c>
      <c r="D650" s="60">
        <v>0</v>
      </c>
      <c r="E650" s="60">
        <v>0</v>
      </c>
      <c r="F650" s="60">
        <v>0</v>
      </c>
      <c r="G650" s="57"/>
      <c r="H650" s="94" t="str">
        <f>Table16[[#This Row],[Remove -]]&amp;(IF(Table16[[#This Row],[Pass]]&lt;&gt;"","-",""))&amp;Table16[[#This Row],[Pass]]&amp;" "&amp;Table16[[#This Row],[PassRush*]]&amp;(IF(Table16[[#This Row],[Secondar]]&lt;&gt;"","/ "&amp;Table16[[#This Row],[Secondar]]&amp;"-"&amp;Table16[[#This Row],[Pass]],""))</f>
        <v>0-0 / 0-0</v>
      </c>
      <c r="I650" s="30" t="str">
        <f>IF(VLOOKUP(TRIM(A650),Rosters!C$1:C$2313,1,FALSE)=Table16[[#This Row],[Last]],"taken","AVAIL")</f>
        <v>taken</v>
      </c>
      <c r="J650" s="88" t="str">
        <f>IF(LEN(Table16[[#This Row],[Primary]]=3),SUBSTITUTE(Table16[[#This Row],[Primary]],"-",""),"")</f>
        <v>0</v>
      </c>
    </row>
    <row r="651" spans="1:10" ht="12.75" customHeight="1" x14ac:dyDescent="0.25">
      <c r="A651" s="55" t="s">
        <v>4234</v>
      </c>
      <c r="B651" s="54" t="s">
        <v>364</v>
      </c>
      <c r="C651" s="54" t="s">
        <v>4221</v>
      </c>
      <c r="D651" s="59" t="s">
        <v>349</v>
      </c>
      <c r="E651" s="59"/>
      <c r="F651" s="60"/>
      <c r="G651" s="60"/>
      <c r="H651" s="94" t="str">
        <f>Table16[[#This Row],[Remove -]]&amp;(IF(Table16[[#This Row],[Pass]]&lt;&gt;"","-",""))&amp;Table16[[#This Row],[Pass]]&amp;" "&amp;Table16[[#This Row],[PassRush*]]&amp;(IF(Table16[[#This Row],[Secondar]]&lt;&gt;"","/ "&amp;Table16[[#This Row],[Secondar]]&amp;"-"&amp;Table16[[#This Row],[Pass]],""))</f>
        <v xml:space="preserve">00 </v>
      </c>
      <c r="I651" s="30" t="str">
        <f>IF(VLOOKUP(TRIM(A651),Rosters!C$1:C$2313,1,FALSE)=Table16[[#This Row],[Last]],"taken","AVAIL")</f>
        <v>taken</v>
      </c>
      <c r="J651" s="88" t="str">
        <f>IF(LEN(Table16[[#This Row],[Primary]]=3),SUBSTITUTE(Table16[[#This Row],[Primary]],"-",""),"")</f>
        <v>00</v>
      </c>
    </row>
    <row r="652" spans="1:10" ht="12.75" customHeight="1" x14ac:dyDescent="0.25">
      <c r="A652" s="55" t="s">
        <v>3294</v>
      </c>
      <c r="B652" s="54" t="s">
        <v>366</v>
      </c>
      <c r="C652" s="54" t="s">
        <v>4221</v>
      </c>
      <c r="D652" s="59" t="s">
        <v>479</v>
      </c>
      <c r="E652" s="59"/>
      <c r="F652" s="60"/>
      <c r="G652" s="60"/>
      <c r="H652" s="94" t="str">
        <f>Table16[[#This Row],[Remove -]]&amp;(IF(Table16[[#This Row],[Pass]]&lt;&gt;"","-",""))&amp;Table16[[#This Row],[Pass]]&amp;" "&amp;Table16[[#This Row],[PassRush*]]&amp;(IF(Table16[[#This Row],[Secondar]]&lt;&gt;"","/ "&amp;Table16[[#This Row],[Secondar]]&amp;"-"&amp;Table16[[#This Row],[Pass]],""))</f>
        <v xml:space="preserve">40 </v>
      </c>
      <c r="I652" s="30" t="str">
        <f>IF(VLOOKUP(TRIM(A652),Rosters!C$1:C$2313,1,FALSE)=Table16[[#This Row],[Last]],"taken","AVAIL")</f>
        <v>taken</v>
      </c>
      <c r="J652" s="88" t="str">
        <f>IF(LEN(Table16[[#This Row],[Primary]]=3),SUBSTITUTE(Table16[[#This Row],[Primary]],"-",""),"")</f>
        <v>40</v>
      </c>
    </row>
    <row r="653" spans="1:10" ht="12.75" customHeight="1" x14ac:dyDescent="0.25">
      <c r="A653" s="55" t="s">
        <v>1168</v>
      </c>
      <c r="B653" s="54" t="s">
        <v>327</v>
      </c>
      <c r="C653" s="54" t="s">
        <v>4221</v>
      </c>
      <c r="D653" s="59" t="s">
        <v>60</v>
      </c>
      <c r="E653" s="59"/>
      <c r="F653" s="60"/>
      <c r="G653" s="60"/>
      <c r="H653" s="94" t="str">
        <f>Table16[[#This Row],[Remove -]]&amp;(IF(Table16[[#This Row],[Pass]]&lt;&gt;"","-",""))&amp;Table16[[#This Row],[Pass]]&amp;" "&amp;Table16[[#This Row],[PassRush*]]&amp;(IF(Table16[[#This Row],[Secondar]]&lt;&gt;"","/ "&amp;Table16[[#This Row],[Secondar]]&amp;"-"&amp;Table16[[#This Row],[Pass]],""))</f>
        <v xml:space="preserve">5 </v>
      </c>
      <c r="I653" s="30" t="str">
        <f>IF(VLOOKUP(TRIM(A653),Rosters!C$1:C$2313,1,FALSE)=Table16[[#This Row],[Last]],"taken","AVAIL")</f>
        <v>taken</v>
      </c>
      <c r="J653" s="88" t="str">
        <f>IF(LEN(Table16[[#This Row],[Primary]]=3),SUBSTITUTE(Table16[[#This Row],[Primary]],"-",""),"")</f>
        <v>5</v>
      </c>
    </row>
    <row r="654" spans="1:10" ht="12.75" customHeight="1" x14ac:dyDescent="0.25">
      <c r="A654" s="55" t="s">
        <v>1805</v>
      </c>
      <c r="B654" s="54" t="s">
        <v>125</v>
      </c>
      <c r="C654" s="54" t="s">
        <v>4221</v>
      </c>
      <c r="D654" s="59" t="s">
        <v>349</v>
      </c>
      <c r="E654" s="59"/>
      <c r="F654" s="60">
        <v>0</v>
      </c>
      <c r="G654" s="60"/>
      <c r="H654" s="94" t="str">
        <f>Table16[[#This Row],[Remove -]]&amp;(IF(Table16[[#This Row],[Pass]]&lt;&gt;"","-",""))&amp;Table16[[#This Row],[Pass]]&amp;" "&amp;Table16[[#This Row],[PassRush*]]&amp;(IF(Table16[[#This Row],[Secondar]]&lt;&gt;"","/ "&amp;Table16[[#This Row],[Secondar]]&amp;"-"&amp;Table16[[#This Row],[Pass]],""))</f>
        <v xml:space="preserve">00-0 </v>
      </c>
      <c r="I654" s="30" t="e">
        <f>IF(VLOOKUP(TRIM(A654),Rosters!C$1:C$2313,1,FALSE)=Table16[[#This Row],[Last]],"taken","AVAIL")</f>
        <v>#N/A</v>
      </c>
      <c r="J654" s="88" t="str">
        <f>IF(LEN(Table16[[#This Row],[Primary]]=3),SUBSTITUTE(Table16[[#This Row],[Primary]],"-",""),"")</f>
        <v>00</v>
      </c>
    </row>
    <row r="655" spans="1:10" ht="12.75" customHeight="1" x14ac:dyDescent="0.25">
      <c r="A655" s="55" t="s">
        <v>3888</v>
      </c>
      <c r="B655" s="54" t="s">
        <v>4222</v>
      </c>
      <c r="C655" s="54" t="s">
        <v>4221</v>
      </c>
      <c r="D655" s="60">
        <v>0</v>
      </c>
      <c r="E655" s="60">
        <v>0</v>
      </c>
      <c r="F655" s="60">
        <v>2</v>
      </c>
      <c r="G655" s="57"/>
      <c r="H655" s="94" t="str">
        <f>Table16[[#This Row],[Remove -]]&amp;(IF(Table16[[#This Row],[Pass]]&lt;&gt;"","-",""))&amp;Table16[[#This Row],[Pass]]&amp;" "&amp;Table16[[#This Row],[PassRush*]]&amp;(IF(Table16[[#This Row],[Secondar]]&lt;&gt;"","/ "&amp;Table16[[#This Row],[Secondar]]&amp;"-"&amp;Table16[[#This Row],[Pass]],""))</f>
        <v>0-2 / 0-2</v>
      </c>
      <c r="I655" s="30" t="str">
        <f>IF(VLOOKUP(TRIM(A655),Rosters!C$1:C$2313,1,FALSE)=Table16[[#This Row],[Last]],"taken","AVAIL")</f>
        <v>taken</v>
      </c>
      <c r="J655" s="88" t="str">
        <f>IF(LEN(Table16[[#This Row],[Primary]]=3),SUBSTITUTE(Table16[[#This Row],[Primary]],"-",""),"")</f>
        <v>0</v>
      </c>
    </row>
    <row r="656" spans="1:10" ht="12.75" customHeight="1" x14ac:dyDescent="0.25">
      <c r="A656" s="106" t="s">
        <v>2882</v>
      </c>
      <c r="B656" s="54" t="s">
        <v>364</v>
      </c>
      <c r="C656" s="54" t="s">
        <v>4221</v>
      </c>
      <c r="D656" s="59" t="s">
        <v>349</v>
      </c>
      <c r="E656" s="59"/>
      <c r="F656" s="60"/>
      <c r="G656" s="60"/>
      <c r="H656" s="94" t="str">
        <f>Table16[[#This Row],[Remove -]]&amp;(IF(Table16[[#This Row],[Pass]]&lt;&gt;"","-",""))&amp;Table16[[#This Row],[Pass]]&amp;" "&amp;Table16[[#This Row],[PassRush*]]&amp;(IF(Table16[[#This Row],[Secondar]]&lt;&gt;"","/ "&amp;Table16[[#This Row],[Secondar]]&amp;"-"&amp;Table16[[#This Row],[Pass]],""))</f>
        <v xml:space="preserve">00 </v>
      </c>
      <c r="I656" s="30" t="e">
        <f>IF(VLOOKUP(TRIM(A656),Rosters!C$1:C$2313,1,FALSE)=Table16[[#This Row],[Last]],"taken","AVAIL")</f>
        <v>#N/A</v>
      </c>
      <c r="J656" s="88" t="str">
        <f>IF(LEN(Table16[[#This Row],[Primary]]=3),SUBSTITUTE(Table16[[#This Row],[Primary]],"-",""),"")</f>
        <v>00</v>
      </c>
    </row>
    <row r="657" spans="1:10" ht="12.75" customHeight="1" x14ac:dyDescent="0.25">
      <c r="A657" s="55" t="s">
        <v>2212</v>
      </c>
      <c r="B657" s="54" t="s">
        <v>4224</v>
      </c>
      <c r="C657" s="54" t="s">
        <v>4221</v>
      </c>
      <c r="D657" s="60">
        <v>6</v>
      </c>
      <c r="E657" s="60">
        <v>0</v>
      </c>
      <c r="F657" s="60">
        <v>5</v>
      </c>
      <c r="G657" s="57"/>
      <c r="H657" s="94" t="str">
        <f>Table16[[#This Row],[Remove -]]&amp;(IF(Table16[[#This Row],[Pass]]&lt;&gt;"","-",""))&amp;Table16[[#This Row],[Pass]]&amp;" "&amp;Table16[[#This Row],[PassRush*]]&amp;(IF(Table16[[#This Row],[Secondar]]&lt;&gt;"","/ "&amp;Table16[[#This Row],[Secondar]]&amp;"-"&amp;Table16[[#This Row],[Pass]],""))</f>
        <v>6-5 / 0-5</v>
      </c>
      <c r="I657" s="30" t="str">
        <f>IF(VLOOKUP(TRIM(A657),Rosters!C$1:C$2313,1,FALSE)=Table16[[#This Row],[Last]],"taken","AVAIL")</f>
        <v>taken</v>
      </c>
      <c r="J657" s="88" t="str">
        <f>IF(LEN(Table16[[#This Row],[Primary]]=3),SUBSTITUTE(Table16[[#This Row],[Primary]],"-",""),"")</f>
        <v>6</v>
      </c>
    </row>
    <row r="658" spans="1:10" ht="12.75" customHeight="1" x14ac:dyDescent="0.25">
      <c r="A658" s="55" t="s">
        <v>2834</v>
      </c>
      <c r="B658" s="54" t="s">
        <v>42</v>
      </c>
      <c r="C658" s="54" t="s">
        <v>4221</v>
      </c>
      <c r="D658" s="59" t="s">
        <v>328</v>
      </c>
      <c r="E658" s="59"/>
      <c r="F658" s="60">
        <v>3</v>
      </c>
      <c r="G658" s="60"/>
      <c r="H658" s="94" t="str">
        <f>Table16[[#This Row],[Remove -]]&amp;(IF(Table16[[#This Row],[Pass]]&lt;&gt;"","-",""))&amp;Table16[[#This Row],[Pass]]&amp;" "&amp;Table16[[#This Row],[PassRush*]]&amp;(IF(Table16[[#This Row],[Secondar]]&lt;&gt;"","/ "&amp;Table16[[#This Row],[Secondar]]&amp;"-"&amp;Table16[[#This Row],[Pass]],""))</f>
        <v xml:space="preserve">4-3 </v>
      </c>
      <c r="I658" s="30" t="str">
        <f>IF(VLOOKUP(TRIM(A658),Rosters!C$1:C$2313,1,FALSE)=Table16[[#This Row],[Last]],"taken","AVAIL")</f>
        <v>taken</v>
      </c>
      <c r="J658" s="88" t="str">
        <f>IF(LEN(Table16[[#This Row],[Primary]]=3),SUBSTITUTE(Table16[[#This Row],[Primary]],"-",""),"")</f>
        <v>4</v>
      </c>
    </row>
    <row r="659" spans="1:10" ht="12.75" customHeight="1" x14ac:dyDescent="0.25">
      <c r="A659" s="55" t="s">
        <v>2867</v>
      </c>
      <c r="B659" s="54" t="s">
        <v>193</v>
      </c>
      <c r="C659" s="54" t="s">
        <v>4221</v>
      </c>
      <c r="D659" s="57"/>
      <c r="E659" s="57"/>
      <c r="F659" s="57"/>
      <c r="G659" s="57"/>
      <c r="H659" s="94" t="str">
        <f>Table16[[#This Row],[Remove -]]&amp;(IF(Table16[[#This Row],[Pass]]&lt;&gt;"","-",""))&amp;Table16[[#This Row],[Pass]]&amp;" "&amp;Table16[[#This Row],[PassRush*]]&amp;(IF(Table16[[#This Row],[Secondar]]&lt;&gt;"","/ "&amp;Table16[[#This Row],[Secondar]]&amp;"-"&amp;Table16[[#This Row],[Pass]],""))</f>
        <v xml:space="preserve"> </v>
      </c>
      <c r="I659" s="30" t="str">
        <f>IF(VLOOKUP(TRIM(A659),Rosters!C$1:C$2313,1,FALSE)=Table16[[#This Row],[Last]],"taken","AVAIL")</f>
        <v>taken</v>
      </c>
      <c r="J659" s="88" t="str">
        <f>IF(LEN(Table16[[#This Row],[Primary]]=3),SUBSTITUTE(Table16[[#This Row],[Primary]],"-",""),"")</f>
        <v/>
      </c>
    </row>
    <row r="660" spans="1:10" ht="12.75" customHeight="1" x14ac:dyDescent="0.25">
      <c r="A660" s="55" t="s">
        <v>2290</v>
      </c>
      <c r="B660" s="54" t="s">
        <v>31</v>
      </c>
      <c r="C660" s="54" t="s">
        <v>4221</v>
      </c>
      <c r="D660" s="59" t="s">
        <v>129</v>
      </c>
      <c r="E660" s="59"/>
      <c r="F660" s="60">
        <v>6</v>
      </c>
      <c r="G660" s="60"/>
      <c r="H660" s="94" t="str">
        <f>Table16[[#This Row],[Remove -]]&amp;(IF(Table16[[#This Row],[Pass]]&lt;&gt;"","-",""))&amp;Table16[[#This Row],[Pass]]&amp;" "&amp;Table16[[#This Row],[PassRush*]]&amp;(IF(Table16[[#This Row],[Secondar]]&lt;&gt;"","/ "&amp;Table16[[#This Row],[Secondar]]&amp;"-"&amp;Table16[[#This Row],[Pass]],""))</f>
        <v xml:space="preserve">6-6 </v>
      </c>
      <c r="I660" s="30" t="str">
        <f>IF(VLOOKUP(TRIM(A660),Rosters!C$1:C$2313,1,FALSE)=Table16[[#This Row],[Last]],"taken","AVAIL")</f>
        <v>taken</v>
      </c>
      <c r="J660" s="88" t="str">
        <f>IF(LEN(Table16[[#This Row],[Primary]]=3),SUBSTITUTE(Table16[[#This Row],[Primary]],"-",""),"")</f>
        <v>6</v>
      </c>
    </row>
    <row r="661" spans="1:10" ht="12.75" customHeight="1" x14ac:dyDescent="0.25">
      <c r="A661" s="51" t="s">
        <v>3437</v>
      </c>
      <c r="B661" s="50" t="s">
        <v>4047</v>
      </c>
      <c r="C661" s="50" t="s">
        <v>4235</v>
      </c>
      <c r="D661" s="53">
        <v>6</v>
      </c>
      <c r="E661" s="53"/>
      <c r="F661" s="53">
        <v>0</v>
      </c>
      <c r="G661" s="52"/>
      <c r="H661" s="95" t="str">
        <f>Table16[[#This Row],[Remove -]]&amp;(IF(Table16[[#This Row],[Pass]]&lt;&gt;"","-",""))&amp;Table16[[#This Row],[Pass]]&amp;" "&amp;Table16[[#This Row],[PassRush*]]&amp;(IF(Table16[[#This Row],[Secondar]]&lt;&gt;"","/ "&amp;Table16[[#This Row],[Secondar]]&amp;"-"&amp;Table16[[#This Row],[Pass]],""))</f>
        <v xml:space="preserve">6-0 </v>
      </c>
      <c r="I661" s="30" t="str">
        <f>IF(VLOOKUP(TRIM(A661),Rosters!C$1:C$2313,1,FALSE)=Table16[[#This Row],[Last]],"taken","AVAIL")</f>
        <v>taken</v>
      </c>
      <c r="J661" s="88" t="str">
        <f>IF(LEN(Table16[[#This Row],[Primary]]=3),SUBSTITUTE(Table16[[#This Row],[Primary]],"-",""),"")</f>
        <v>6</v>
      </c>
    </row>
    <row r="662" spans="1:10" ht="12.75" customHeight="1" x14ac:dyDescent="0.25">
      <c r="A662" s="55" t="s">
        <v>1308</v>
      </c>
      <c r="B662" s="54" t="s">
        <v>31</v>
      </c>
      <c r="C662" s="54" t="s">
        <v>4235</v>
      </c>
      <c r="D662" s="59" t="s">
        <v>328</v>
      </c>
      <c r="E662" s="59"/>
      <c r="F662" s="60">
        <v>9</v>
      </c>
      <c r="G662" s="60"/>
      <c r="H662" s="94" t="str">
        <f>Table16[[#This Row],[Remove -]]&amp;(IF(Table16[[#This Row],[Pass]]&lt;&gt;"","-",""))&amp;Table16[[#This Row],[Pass]]&amp;" "&amp;Table16[[#This Row],[PassRush*]]&amp;(IF(Table16[[#This Row],[Secondar]]&lt;&gt;"","/ "&amp;Table16[[#This Row],[Secondar]]&amp;"-"&amp;Table16[[#This Row],[Pass]],""))</f>
        <v xml:space="preserve">4-9 </v>
      </c>
      <c r="I662" s="30" t="str">
        <f>IF(VLOOKUP(TRIM(A662),Rosters!C$1:C$2313,1,FALSE)=Table16[[#This Row],[Last]],"taken","AVAIL")</f>
        <v>taken</v>
      </c>
      <c r="J662" s="88" t="str">
        <f>IF(LEN(Table16[[#This Row],[Primary]]=3),SUBSTITUTE(Table16[[#This Row],[Primary]],"-",""),"")</f>
        <v>4</v>
      </c>
    </row>
    <row r="663" spans="1:10" ht="12.75" customHeight="1" x14ac:dyDescent="0.25">
      <c r="A663" s="55" t="s">
        <v>3470</v>
      </c>
      <c r="B663" s="54" t="s">
        <v>331</v>
      </c>
      <c r="C663" s="54" t="s">
        <v>4235</v>
      </c>
      <c r="D663" s="59" t="s">
        <v>365</v>
      </c>
      <c r="E663" s="59"/>
      <c r="F663" s="60">
        <v>0</v>
      </c>
      <c r="G663" s="60"/>
      <c r="H663" s="94" t="str">
        <f>Table16[[#This Row],[Remove -]]&amp;(IF(Table16[[#This Row],[Pass]]&lt;&gt;"","-",""))&amp;Table16[[#This Row],[Pass]]&amp;" "&amp;Table16[[#This Row],[PassRush*]]&amp;(IF(Table16[[#This Row],[Secondar]]&lt;&gt;"","/ "&amp;Table16[[#This Row],[Secondar]]&amp;"-"&amp;Table16[[#This Row],[Pass]],""))</f>
        <v xml:space="preserve">0-0 </v>
      </c>
      <c r="I663" s="30" t="str">
        <f>IF(VLOOKUP(TRIM(A663),Rosters!C$1:C$2313,1,FALSE)=Table16[[#This Row],[Last]],"taken","AVAIL")</f>
        <v>taken</v>
      </c>
      <c r="J663" s="88" t="str">
        <f>IF(LEN(Table16[[#This Row],[Primary]]=3),SUBSTITUTE(Table16[[#This Row],[Primary]],"-",""),"")</f>
        <v>0</v>
      </c>
    </row>
    <row r="664" spans="1:10" ht="12.75" customHeight="1" x14ac:dyDescent="0.25">
      <c r="A664" s="55" t="s">
        <v>4242</v>
      </c>
      <c r="B664" s="54" t="s">
        <v>368</v>
      </c>
      <c r="C664" s="54" t="s">
        <v>4235</v>
      </c>
      <c r="D664" s="59" t="s">
        <v>225</v>
      </c>
      <c r="E664" s="59"/>
      <c r="F664" s="60"/>
      <c r="G664" s="60"/>
      <c r="H664" s="94" t="str">
        <f>Table16[[#This Row],[Remove -]]&amp;(IF(Table16[[#This Row],[Pass]]&lt;&gt;"","-",""))&amp;Table16[[#This Row],[Pass]]&amp;" "&amp;Table16[[#This Row],[PassRush*]]&amp;(IF(Table16[[#This Row],[Secondar]]&lt;&gt;"","/ "&amp;Table16[[#This Row],[Secondar]]&amp;"-"&amp;Table16[[#This Row],[Pass]],""))</f>
        <v xml:space="preserve">45 </v>
      </c>
      <c r="I664" s="30" t="str">
        <f>IF(VLOOKUP(TRIM(A664),Rosters!C$1:C$2313,1,FALSE)=Table16[[#This Row],[Last]],"taken","AVAIL")</f>
        <v>taken</v>
      </c>
      <c r="J664" s="88" t="str">
        <f>IF(LEN(Table16[[#This Row],[Primary]]=3),SUBSTITUTE(Table16[[#This Row],[Primary]],"-",""),"")</f>
        <v>45</v>
      </c>
    </row>
    <row r="665" spans="1:10" ht="12.75" customHeight="1" x14ac:dyDescent="0.25">
      <c r="A665" s="55" t="s">
        <v>4241</v>
      </c>
      <c r="B665" s="54" t="s">
        <v>4041</v>
      </c>
      <c r="C665" s="54" t="s">
        <v>4235</v>
      </c>
      <c r="D665" s="57"/>
      <c r="E665" s="57"/>
      <c r="F665" s="57"/>
      <c r="G665" s="57"/>
      <c r="H665" s="94" t="str">
        <f>Table16[[#This Row],[Remove -]]&amp;(IF(Table16[[#This Row],[Pass]]&lt;&gt;"","-",""))&amp;Table16[[#This Row],[Pass]]&amp;" "&amp;Table16[[#This Row],[PassRush*]]&amp;(IF(Table16[[#This Row],[Secondar]]&lt;&gt;"","/ "&amp;Table16[[#This Row],[Secondar]]&amp;"-"&amp;Table16[[#This Row],[Pass]],""))</f>
        <v xml:space="preserve"> </v>
      </c>
      <c r="I665" s="30" t="str">
        <f>IF(VLOOKUP(TRIM(A665),Rosters!C$1:C$2313,1,FALSE)=Table16[[#This Row],[Last]],"taken","AVAIL")</f>
        <v>taken</v>
      </c>
      <c r="J665" s="88" t="str">
        <f>IF(LEN(Table16[[#This Row],[Primary]]=3),SUBSTITUTE(Table16[[#This Row],[Primary]],"-",""),"")</f>
        <v/>
      </c>
    </row>
    <row r="666" spans="1:10" ht="12.75" customHeight="1" x14ac:dyDescent="0.25">
      <c r="A666" s="55" t="s">
        <v>2084</v>
      </c>
      <c r="B666" s="54" t="s">
        <v>193</v>
      </c>
      <c r="C666" s="54" t="s">
        <v>4235</v>
      </c>
      <c r="D666" s="57"/>
      <c r="E666" s="57"/>
      <c r="F666" s="57"/>
      <c r="G666" s="57"/>
      <c r="H666" s="94" t="str">
        <f>Table16[[#This Row],[Remove -]]&amp;(IF(Table16[[#This Row],[Pass]]&lt;&gt;"","-",""))&amp;Table16[[#This Row],[Pass]]&amp;" "&amp;Table16[[#This Row],[PassRush*]]&amp;(IF(Table16[[#This Row],[Secondar]]&lt;&gt;"","/ "&amp;Table16[[#This Row],[Secondar]]&amp;"-"&amp;Table16[[#This Row],[Pass]],""))</f>
        <v xml:space="preserve"> </v>
      </c>
      <c r="I666" s="30" t="str">
        <f>IF(VLOOKUP(TRIM(A666),Rosters!C$1:C$2313,1,FALSE)=Table16[[#This Row],[Last]],"taken","AVAIL")</f>
        <v>taken</v>
      </c>
      <c r="J666" s="88" t="str">
        <f>IF(LEN(Table16[[#This Row],[Primary]]=3),SUBSTITUTE(Table16[[#This Row],[Primary]],"-",""),"")</f>
        <v/>
      </c>
    </row>
    <row r="667" spans="1:10" ht="12.75" customHeight="1" x14ac:dyDescent="0.25">
      <c r="A667" s="55" t="s">
        <v>2021</v>
      </c>
      <c r="B667" s="54" t="s">
        <v>505</v>
      </c>
      <c r="C667" s="54" t="s">
        <v>4235</v>
      </c>
      <c r="D667" s="59" t="s">
        <v>129</v>
      </c>
      <c r="E667" s="59"/>
      <c r="F667" s="60">
        <v>11</v>
      </c>
      <c r="G667" s="60"/>
      <c r="H667" s="2" t="str">
        <f>Table16[[#This Row],[Remove -]]&amp;(IF(Table16[[#This Row],[Pass]]&lt;&gt;"","-",""))&amp;Table16[[#This Row],[Pass]]&amp;" "&amp;Table16[[#This Row],[PassRush*]]&amp;(IF(Table16[[#This Row],[Secondar]]&lt;&gt;"","/ "&amp;Table16[[#This Row],[Secondar]]&amp;"-"&amp;Table16[[#This Row],[Pass]],""))</f>
        <v xml:space="preserve">6-11 </v>
      </c>
      <c r="I667" s="30" t="str">
        <f>IF(VLOOKUP(TRIM(A667),Rosters!C$1:C$2313,1,FALSE)=Table16[[#This Row],[Last]],"taken","AVAIL")</f>
        <v>taken</v>
      </c>
      <c r="J667" s="88" t="str">
        <f>IF(LEN(Table16[[#This Row],[Primary]]=3),SUBSTITUTE(Table16[[#This Row],[Primary]],"-",""),"")</f>
        <v>6</v>
      </c>
    </row>
    <row r="668" spans="1:10" ht="12.75" customHeight="1" x14ac:dyDescent="0.25">
      <c r="A668" s="47" t="s">
        <v>1423</v>
      </c>
      <c r="B668" s="46" t="s">
        <v>4047</v>
      </c>
      <c r="C668" s="46" t="s">
        <v>4235</v>
      </c>
      <c r="D668" s="49">
        <v>5</v>
      </c>
      <c r="E668" s="49"/>
      <c r="F668" s="49">
        <v>0</v>
      </c>
      <c r="G668" s="48"/>
      <c r="H668" s="96" t="str">
        <f>Table16[[#This Row],[Remove -]]&amp;(IF(Table16[[#This Row],[Pass]]&lt;&gt;"","-",""))&amp;Table16[[#This Row],[Pass]]&amp;" "&amp;Table16[[#This Row],[PassRush*]]&amp;(IF(Table16[[#This Row],[Secondar]]&lt;&gt;"","/ "&amp;Table16[[#This Row],[Secondar]]&amp;"-"&amp;Table16[[#This Row],[Pass]],""))</f>
        <v xml:space="preserve">5-0 </v>
      </c>
      <c r="I668" s="30" t="str">
        <f>IF(VLOOKUP(TRIM(A668),Rosters!C$1:C$2313,1,FALSE)=Table16[[#This Row],[Last]],"taken","AVAIL")</f>
        <v>taken</v>
      </c>
      <c r="J668" s="88" t="str">
        <f>IF(LEN(Table16[[#This Row],[Primary]]=3),SUBSTITUTE(Table16[[#This Row],[Primary]],"-",""),"")</f>
        <v>5</v>
      </c>
    </row>
    <row r="669" spans="1:10" ht="12.75" customHeight="1" x14ac:dyDescent="0.25">
      <c r="A669" s="55" t="s">
        <v>1211</v>
      </c>
      <c r="B669" s="54" t="s">
        <v>364</v>
      </c>
      <c r="C669" s="54" t="s">
        <v>4235</v>
      </c>
      <c r="D669" s="59" t="s">
        <v>50</v>
      </c>
      <c r="E669" s="59"/>
      <c r="F669" s="60"/>
      <c r="G669" s="60"/>
      <c r="H669" s="94" t="str">
        <f>Table16[[#This Row],[Remove -]]&amp;(IF(Table16[[#This Row],[Pass]]&lt;&gt;"","-",""))&amp;Table16[[#This Row],[Pass]]&amp;" "&amp;Table16[[#This Row],[PassRush*]]&amp;(IF(Table16[[#This Row],[Secondar]]&lt;&gt;"","/ "&amp;Table16[[#This Row],[Secondar]]&amp;"-"&amp;Table16[[#This Row],[Pass]],""))</f>
        <v xml:space="preserve">06 </v>
      </c>
      <c r="I669" s="30" t="str">
        <f>IF(VLOOKUP(TRIM(A669),Rosters!C$1:C$2313,1,FALSE)=Table16[[#This Row],[Last]],"taken","AVAIL")</f>
        <v>taken</v>
      </c>
      <c r="J669" s="88" t="str">
        <f>IF(LEN(Table16[[#This Row],[Primary]]=3),SUBSTITUTE(Table16[[#This Row],[Primary]],"-",""),"")</f>
        <v>06</v>
      </c>
    </row>
    <row r="670" spans="1:10" ht="12.75" customHeight="1" x14ac:dyDescent="0.25">
      <c r="A670" s="55" t="s">
        <v>693</v>
      </c>
      <c r="B670" s="54" t="s">
        <v>505</v>
      </c>
      <c r="C670" s="54" t="s">
        <v>4235</v>
      </c>
      <c r="D670" s="60">
        <v>5</v>
      </c>
      <c r="E670" s="60"/>
      <c r="F670" s="60">
        <v>7</v>
      </c>
      <c r="G670" s="57"/>
      <c r="H670" s="94" t="str">
        <f>Table16[[#This Row],[Remove -]]&amp;(IF(Table16[[#This Row],[Pass]]&lt;&gt;"","-",""))&amp;Table16[[#This Row],[Pass]]&amp;" "&amp;Table16[[#This Row],[PassRush*]]&amp;(IF(Table16[[#This Row],[Secondar]]&lt;&gt;"","/ "&amp;Table16[[#This Row],[Secondar]]&amp;"-"&amp;Table16[[#This Row],[Pass]],""))</f>
        <v xml:space="preserve">5-7 </v>
      </c>
      <c r="I670" s="30" t="str">
        <f>IF(VLOOKUP(TRIM(A670),Rosters!C$1:C$2313,1,FALSE)=Table16[[#This Row],[Last]],"taken","AVAIL")</f>
        <v>taken</v>
      </c>
      <c r="J670" s="88" t="str">
        <f>IF(LEN(Table16[[#This Row],[Primary]]=3),SUBSTITUTE(Table16[[#This Row],[Primary]],"-",""),"")</f>
        <v>5</v>
      </c>
    </row>
    <row r="671" spans="1:10" ht="12.75" customHeight="1" x14ac:dyDescent="0.25">
      <c r="A671" s="55" t="s">
        <v>1825</v>
      </c>
      <c r="B671" s="54" t="s">
        <v>331</v>
      </c>
      <c r="C671" s="54" t="s">
        <v>4235</v>
      </c>
      <c r="D671" s="60">
        <v>0</v>
      </c>
      <c r="E671" s="60"/>
      <c r="F671" s="60">
        <v>0</v>
      </c>
      <c r="G671" s="57"/>
      <c r="H671" s="94" t="str">
        <f>Table16[[#This Row],[Remove -]]&amp;(IF(Table16[[#This Row],[Pass]]&lt;&gt;"","-",""))&amp;Table16[[#This Row],[Pass]]&amp;" "&amp;Table16[[#This Row],[PassRush*]]&amp;(IF(Table16[[#This Row],[Secondar]]&lt;&gt;"","/ "&amp;Table16[[#This Row],[Secondar]]&amp;"-"&amp;Table16[[#This Row],[Pass]],""))</f>
        <v xml:space="preserve">0-0 </v>
      </c>
      <c r="I671" s="30" t="e">
        <f>IF(VLOOKUP(TRIM(A671),Rosters!C$1:C$2313,1,FALSE)=Table16[[#This Row],[Last]],"taken","AVAIL")</f>
        <v>#N/A</v>
      </c>
      <c r="J671" s="88" t="str">
        <f>IF(LEN(Table16[[#This Row],[Primary]]=3),SUBSTITUTE(Table16[[#This Row],[Primary]],"-",""),"")</f>
        <v>0</v>
      </c>
    </row>
    <row r="672" spans="1:10" ht="12.75" customHeight="1" x14ac:dyDescent="0.25">
      <c r="A672" s="55" t="s">
        <v>4243</v>
      </c>
      <c r="B672" s="54" t="s">
        <v>331</v>
      </c>
      <c r="C672" s="54" t="s">
        <v>4235</v>
      </c>
      <c r="D672" s="59" t="s">
        <v>365</v>
      </c>
      <c r="E672" s="59"/>
      <c r="F672" s="60">
        <v>0</v>
      </c>
      <c r="G672" s="60"/>
      <c r="H672" s="94" t="str">
        <f>Table16[[#This Row],[Remove -]]&amp;(IF(Table16[[#This Row],[Pass]]&lt;&gt;"","-",""))&amp;Table16[[#This Row],[Pass]]&amp;" "&amp;Table16[[#This Row],[PassRush*]]&amp;(IF(Table16[[#This Row],[Secondar]]&lt;&gt;"","/ "&amp;Table16[[#This Row],[Secondar]]&amp;"-"&amp;Table16[[#This Row],[Pass]],""))</f>
        <v xml:space="preserve">0-0 </v>
      </c>
      <c r="I672" s="30" t="e">
        <f>IF(VLOOKUP(TRIM(A672),Rosters!C$1:C$2313,1,FALSE)=Table16[[#This Row],[Last]],"taken","AVAIL")</f>
        <v>#N/A</v>
      </c>
      <c r="J672" s="88" t="str">
        <f>IF(LEN(Table16[[#This Row],[Primary]]=3),SUBSTITUTE(Table16[[#This Row],[Primary]],"-",""),"")</f>
        <v>0</v>
      </c>
    </row>
    <row r="673" spans="1:10" ht="12.75" customHeight="1" x14ac:dyDescent="0.25">
      <c r="A673" s="47" t="s">
        <v>1317</v>
      </c>
      <c r="B673" s="46" t="s">
        <v>4047</v>
      </c>
      <c r="C673" s="46" t="s">
        <v>4235</v>
      </c>
      <c r="D673" s="49">
        <v>6</v>
      </c>
      <c r="E673" s="49"/>
      <c r="F673" s="49">
        <v>0</v>
      </c>
      <c r="G673" s="48"/>
      <c r="H673" s="96" t="str">
        <f>Table16[[#This Row],[Remove -]]&amp;(IF(Table16[[#This Row],[Pass]]&lt;&gt;"","-",""))&amp;Table16[[#This Row],[Pass]]&amp;" "&amp;Table16[[#This Row],[PassRush*]]&amp;(IF(Table16[[#This Row],[Secondar]]&lt;&gt;"","/ "&amp;Table16[[#This Row],[Secondar]]&amp;"-"&amp;Table16[[#This Row],[Pass]],""))</f>
        <v xml:space="preserve">6-0 </v>
      </c>
      <c r="I673" s="30" t="str">
        <f>IF(VLOOKUP(TRIM(A673),Rosters!C$1:C$2313,1,FALSE)=Table16[[#This Row],[Last]],"taken","AVAIL")</f>
        <v>taken</v>
      </c>
      <c r="J673" s="88" t="str">
        <f>IF(LEN(Table16[[#This Row],[Primary]]=3),SUBSTITUTE(Table16[[#This Row],[Primary]],"-",""),"")</f>
        <v>6</v>
      </c>
    </row>
    <row r="674" spans="1:10" ht="12.75" customHeight="1" x14ac:dyDescent="0.25">
      <c r="A674" s="55" t="s">
        <v>4240</v>
      </c>
      <c r="B674" s="54" t="s">
        <v>283</v>
      </c>
      <c r="C674" s="54" t="s">
        <v>4235</v>
      </c>
      <c r="D674" s="57"/>
      <c r="E674" s="57"/>
      <c r="F674" s="57"/>
      <c r="G674" s="57"/>
      <c r="H674" s="94" t="str">
        <f>Table16[[#This Row],[Remove -]]&amp;(IF(Table16[[#This Row],[Pass]]&lt;&gt;"","-",""))&amp;Table16[[#This Row],[Pass]]&amp;" "&amp;Table16[[#This Row],[PassRush*]]&amp;(IF(Table16[[#This Row],[Secondar]]&lt;&gt;"","/ "&amp;Table16[[#This Row],[Secondar]]&amp;"-"&amp;Table16[[#This Row],[Pass]],""))</f>
        <v xml:space="preserve"> </v>
      </c>
      <c r="I674" s="30" t="str">
        <f>IF(VLOOKUP(TRIM(A674),Rosters!C$1:C$2313,1,FALSE)=Table16[[#This Row],[Last]],"taken","AVAIL")</f>
        <v>taken</v>
      </c>
      <c r="J674" s="88" t="str">
        <f>IF(LEN(Table16[[#This Row],[Primary]]=3),SUBSTITUTE(Table16[[#This Row],[Primary]],"-",""),"")</f>
        <v/>
      </c>
    </row>
    <row r="675" spans="1:10" ht="12.75" customHeight="1" x14ac:dyDescent="0.25">
      <c r="A675" s="55" t="s">
        <v>3155</v>
      </c>
      <c r="B675" s="54" t="s">
        <v>125</v>
      </c>
      <c r="C675" s="54" t="s">
        <v>4235</v>
      </c>
      <c r="D675" s="59" t="s">
        <v>349</v>
      </c>
      <c r="E675" s="59"/>
      <c r="F675" s="60">
        <v>0</v>
      </c>
      <c r="G675" s="60"/>
      <c r="H675" s="2" t="str">
        <f>Table16[[#This Row],[Remove -]]&amp;(IF(Table16[[#This Row],[Pass]]&lt;&gt;"","-",""))&amp;Table16[[#This Row],[Pass]]&amp;" "&amp;Table16[[#This Row],[PassRush*]]&amp;(IF(Table16[[#This Row],[Secondar]]&lt;&gt;"","/ "&amp;Table16[[#This Row],[Secondar]]&amp;"-"&amp;Table16[[#This Row],[Pass]],""))</f>
        <v xml:space="preserve">00-0 </v>
      </c>
      <c r="I675" s="30" t="str">
        <f>IF(VLOOKUP(TRIM(A675),Rosters!C$1:C$2313,1,FALSE)=Table16[[#This Row],[Last]],"taken","AVAIL")</f>
        <v>taken</v>
      </c>
      <c r="J675" s="88" t="str">
        <f>IF(LEN(Table16[[#This Row],[Primary]]=3),SUBSTITUTE(Table16[[#This Row],[Primary]],"-",""),"")</f>
        <v>00</v>
      </c>
    </row>
    <row r="676" spans="1:10" ht="12.75" customHeight="1" x14ac:dyDescent="0.25">
      <c r="A676" s="55" t="s">
        <v>1444</v>
      </c>
      <c r="B676" s="54" t="s">
        <v>226</v>
      </c>
      <c r="C676" s="54" t="s">
        <v>4235</v>
      </c>
      <c r="D676" s="60">
        <v>4</v>
      </c>
      <c r="E676" s="60"/>
      <c r="F676" s="60">
        <v>3</v>
      </c>
      <c r="G676" s="57"/>
      <c r="H676" s="94" t="str">
        <f>Table16[[#This Row],[Remove -]]&amp;(IF(Table16[[#This Row],[Pass]]&lt;&gt;"","-",""))&amp;Table16[[#This Row],[Pass]]&amp;" "&amp;Table16[[#This Row],[PassRush*]]&amp;(IF(Table16[[#This Row],[Secondar]]&lt;&gt;"","/ "&amp;Table16[[#This Row],[Secondar]]&amp;"-"&amp;Table16[[#This Row],[Pass]],""))</f>
        <v xml:space="preserve">4-3 </v>
      </c>
      <c r="I676" s="30" t="str">
        <f>IF(VLOOKUP(TRIM(A676),Rosters!C$1:C$2313,1,FALSE)=Table16[[#This Row],[Last]],"taken","AVAIL")</f>
        <v>taken</v>
      </c>
      <c r="J676" s="88" t="str">
        <f>IF(LEN(Table16[[#This Row],[Primary]]=3),SUBSTITUTE(Table16[[#This Row],[Primary]],"-",""),"")</f>
        <v>4</v>
      </c>
    </row>
    <row r="677" spans="1:10" ht="12.75" customHeight="1" x14ac:dyDescent="0.25">
      <c r="A677" s="55" t="s">
        <v>1890</v>
      </c>
      <c r="B677" s="54" t="s">
        <v>331</v>
      </c>
      <c r="C677" s="54" t="s">
        <v>4235</v>
      </c>
      <c r="D677" s="60">
        <v>4</v>
      </c>
      <c r="E677" s="60"/>
      <c r="F677" s="60">
        <v>0</v>
      </c>
      <c r="G677" s="57"/>
      <c r="H677" s="94" t="str">
        <f>Table16[[#This Row],[Remove -]]&amp;(IF(Table16[[#This Row],[Pass]]&lt;&gt;"","-",""))&amp;Table16[[#This Row],[Pass]]&amp;" "&amp;Table16[[#This Row],[PassRush*]]&amp;(IF(Table16[[#This Row],[Secondar]]&lt;&gt;"","/ "&amp;Table16[[#This Row],[Secondar]]&amp;"-"&amp;Table16[[#This Row],[Pass]],""))</f>
        <v xml:space="preserve">4-0 </v>
      </c>
      <c r="I677" s="30" t="e">
        <f>IF(VLOOKUP(TRIM(A677),Rosters!C$1:C$2313,1,FALSE)=Table16[[#This Row],[Last]],"taken","AVAIL")</f>
        <v>#N/A</v>
      </c>
      <c r="J677" s="88" t="str">
        <f>IF(LEN(Table16[[#This Row],[Primary]]=3),SUBSTITUTE(Table16[[#This Row],[Primary]],"-",""),"")</f>
        <v>4</v>
      </c>
    </row>
    <row r="678" spans="1:10" ht="12.75" customHeight="1" x14ac:dyDescent="0.25">
      <c r="A678" s="55" t="s">
        <v>808</v>
      </c>
      <c r="B678" s="54" t="s">
        <v>236</v>
      </c>
      <c r="C678" s="54" t="s">
        <v>4235</v>
      </c>
      <c r="D678" s="57"/>
      <c r="E678" s="57"/>
      <c r="F678" s="57"/>
      <c r="G678" s="57"/>
      <c r="H678" s="94" t="str">
        <f>Table16[[#This Row],[Remove -]]&amp;(IF(Table16[[#This Row],[Pass]]&lt;&gt;"","-",""))&amp;Table16[[#This Row],[Pass]]&amp;" "&amp;Table16[[#This Row],[PassRush*]]&amp;(IF(Table16[[#This Row],[Secondar]]&lt;&gt;"","/ "&amp;Table16[[#This Row],[Secondar]]&amp;"-"&amp;Table16[[#This Row],[Pass]],""))</f>
        <v xml:space="preserve"> </v>
      </c>
      <c r="I678" s="30" t="str">
        <f>IF(VLOOKUP(TRIM(A678),Rosters!C$1:C$2313,1,FALSE)=Table16[[#This Row],[Last]],"taken","AVAIL")</f>
        <v>taken</v>
      </c>
      <c r="J678" s="88" t="str">
        <f>IF(LEN(Table16[[#This Row],[Primary]]=3),SUBSTITUTE(Table16[[#This Row],[Primary]],"-",""),"")</f>
        <v/>
      </c>
    </row>
    <row r="679" spans="1:10" ht="12.75" customHeight="1" x14ac:dyDescent="0.25">
      <c r="A679" s="51" t="s">
        <v>3185</v>
      </c>
      <c r="B679" s="50" t="s">
        <v>4503</v>
      </c>
      <c r="C679" s="50" t="s">
        <v>4235</v>
      </c>
      <c r="D679" s="53">
        <v>0</v>
      </c>
      <c r="E679" s="53"/>
      <c r="F679" s="53">
        <v>0</v>
      </c>
      <c r="G679" s="52"/>
      <c r="H679" s="95" t="str">
        <f>Table16[[#This Row],[Remove -]]&amp;(IF(Table16[[#This Row],[Pass]]&lt;&gt;"","-",""))&amp;Table16[[#This Row],[Pass]]&amp;" "&amp;Table16[[#This Row],[PassRush*]]&amp;(IF(Table16[[#This Row],[Secondar]]&lt;&gt;"","/ "&amp;Table16[[#This Row],[Secondar]]&amp;"-"&amp;Table16[[#This Row],[Pass]],""))</f>
        <v xml:space="preserve">0-0 </v>
      </c>
      <c r="I679" s="30" t="str">
        <f>IF(VLOOKUP(TRIM(A679),Rosters!C$1:C$2313,1,FALSE)=Table16[[#This Row],[Last]],"taken","AVAIL")</f>
        <v>taken</v>
      </c>
      <c r="J679" s="88" t="str">
        <f>IF(LEN(Table16[[#This Row],[Primary]]=3),SUBSTITUTE(Table16[[#This Row],[Primary]],"-",""),"")</f>
        <v>0</v>
      </c>
    </row>
    <row r="680" spans="1:10" ht="12.75" customHeight="1" x14ac:dyDescent="0.25">
      <c r="A680" s="55" t="s">
        <v>2693</v>
      </c>
      <c r="B680" s="54" t="s">
        <v>331</v>
      </c>
      <c r="C680" s="54" t="s">
        <v>4235</v>
      </c>
      <c r="D680" s="60">
        <v>0</v>
      </c>
      <c r="E680" s="60"/>
      <c r="F680" s="60">
        <v>0</v>
      </c>
      <c r="G680" s="57"/>
      <c r="H680" s="94" t="str">
        <f>Table16[[#This Row],[Remove -]]&amp;(IF(Table16[[#This Row],[Pass]]&lt;&gt;"","-",""))&amp;Table16[[#This Row],[Pass]]&amp;" "&amp;Table16[[#This Row],[PassRush*]]&amp;(IF(Table16[[#This Row],[Secondar]]&lt;&gt;"","/ "&amp;Table16[[#This Row],[Secondar]]&amp;"-"&amp;Table16[[#This Row],[Pass]],""))</f>
        <v xml:space="preserve">0-0 </v>
      </c>
      <c r="I680" s="30" t="e">
        <f>IF(VLOOKUP(TRIM(A680),Rosters!C$1:C$2313,1,FALSE)=Table16[[#This Row],[Last]],"taken","AVAIL")</f>
        <v>#N/A</v>
      </c>
      <c r="J680" s="88" t="str">
        <f>IF(LEN(Table16[[#This Row],[Primary]]=3),SUBSTITUTE(Table16[[#This Row],[Primary]],"-",""),"")</f>
        <v>0</v>
      </c>
    </row>
    <row r="681" spans="1:10" ht="12.75" customHeight="1" x14ac:dyDescent="0.25">
      <c r="A681" s="55" t="s">
        <v>701</v>
      </c>
      <c r="B681" s="54" t="s">
        <v>42</v>
      </c>
      <c r="C681" s="54" t="s">
        <v>4235</v>
      </c>
      <c r="D681" s="59" t="s">
        <v>328</v>
      </c>
      <c r="E681" s="59"/>
      <c r="F681" s="60">
        <v>9</v>
      </c>
      <c r="G681" s="60"/>
      <c r="H681" s="2" t="str">
        <f>Table16[[#This Row],[Remove -]]&amp;(IF(Table16[[#This Row],[Pass]]&lt;&gt;"","-",""))&amp;Table16[[#This Row],[Pass]]&amp;" "&amp;Table16[[#This Row],[PassRush*]]&amp;(IF(Table16[[#This Row],[Secondar]]&lt;&gt;"","/ "&amp;Table16[[#This Row],[Secondar]]&amp;"-"&amp;Table16[[#This Row],[Pass]],""))</f>
        <v xml:space="preserve">4-9 </v>
      </c>
      <c r="I681" s="30" t="str">
        <f>IF(VLOOKUP(TRIM(A681),Rosters!C$1:C$2313,1,FALSE)=Table16[[#This Row],[Last]],"taken","AVAIL")</f>
        <v>taken</v>
      </c>
      <c r="J681" s="88" t="str">
        <f>IF(LEN(Table16[[#This Row],[Primary]]=3),SUBSTITUTE(Table16[[#This Row],[Primary]],"-",""),"")</f>
        <v>4</v>
      </c>
    </row>
    <row r="682" spans="1:10" ht="12.75" customHeight="1" x14ac:dyDescent="0.25">
      <c r="A682" s="55" t="s">
        <v>2008</v>
      </c>
      <c r="B682" s="54" t="s">
        <v>16</v>
      </c>
      <c r="C682" s="54" t="s">
        <v>4235</v>
      </c>
      <c r="D682" s="60">
        <v>0</v>
      </c>
      <c r="E682" s="60"/>
      <c r="F682" s="60">
        <v>0</v>
      </c>
      <c r="G682" s="57"/>
      <c r="H682" s="94" t="str">
        <f>Table16[[#This Row],[Remove -]]&amp;(IF(Table16[[#This Row],[Pass]]&lt;&gt;"","-",""))&amp;Table16[[#This Row],[Pass]]&amp;" "&amp;Table16[[#This Row],[PassRush*]]&amp;(IF(Table16[[#This Row],[Secondar]]&lt;&gt;"","/ "&amp;Table16[[#This Row],[Secondar]]&amp;"-"&amp;Table16[[#This Row],[Pass]],""))</f>
        <v xml:space="preserve">0-0 </v>
      </c>
      <c r="I682" s="30" t="str">
        <f>IF(VLOOKUP(TRIM(A682),Rosters!C$1:C$2313,1,FALSE)=Table16[[#This Row],[Last]],"taken","AVAIL")</f>
        <v>taken</v>
      </c>
      <c r="J682" s="88" t="str">
        <f>IF(LEN(Table16[[#This Row],[Primary]]=3),SUBSTITUTE(Table16[[#This Row],[Primary]],"-",""),"")</f>
        <v>0</v>
      </c>
    </row>
    <row r="683" spans="1:10" ht="12.75" customHeight="1" x14ac:dyDescent="0.25">
      <c r="A683" s="55" t="s">
        <v>3718</v>
      </c>
      <c r="B683" s="54" t="s">
        <v>283</v>
      </c>
      <c r="C683" s="54" t="s">
        <v>4235</v>
      </c>
      <c r="D683" s="57"/>
      <c r="E683" s="57"/>
      <c r="F683" s="57"/>
      <c r="G683" s="57"/>
      <c r="H683" s="94" t="str">
        <f>Table16[[#This Row],[Remove -]]&amp;(IF(Table16[[#This Row],[Pass]]&lt;&gt;"","-",""))&amp;Table16[[#This Row],[Pass]]&amp;" "&amp;Table16[[#This Row],[PassRush*]]&amp;(IF(Table16[[#This Row],[Secondar]]&lt;&gt;"","/ "&amp;Table16[[#This Row],[Secondar]]&amp;"-"&amp;Table16[[#This Row],[Pass]],""))</f>
        <v xml:space="preserve"> </v>
      </c>
      <c r="I683" s="30" t="str">
        <f>IF(VLOOKUP(TRIM(A683),Rosters!C$1:C$2313,1,FALSE)=Table16[[#This Row],[Last]],"taken","AVAIL")</f>
        <v>taken</v>
      </c>
      <c r="J683" s="88" t="str">
        <f>IF(LEN(Table16[[#This Row],[Primary]]=3),SUBSTITUTE(Table16[[#This Row],[Primary]],"-",""),"")</f>
        <v/>
      </c>
    </row>
    <row r="684" spans="1:10" ht="12.75" customHeight="1" x14ac:dyDescent="0.25">
      <c r="A684" s="63" t="s">
        <v>1826</v>
      </c>
      <c r="B684" s="62" t="s">
        <v>332</v>
      </c>
      <c r="C684" s="62" t="s">
        <v>4235</v>
      </c>
      <c r="D684" s="64">
        <v>6</v>
      </c>
      <c r="E684" s="64"/>
      <c r="F684" s="64">
        <v>5</v>
      </c>
      <c r="G684" s="65"/>
      <c r="H684" s="94" t="str">
        <f>Table16[[#This Row],[Remove -]]&amp;(IF(Table16[[#This Row],[Pass]]&lt;&gt;"","-",""))&amp;Table16[[#This Row],[Pass]]&amp;" "&amp;Table16[[#This Row],[PassRush*]]&amp;(IF(Table16[[#This Row],[Secondar]]&lt;&gt;"","/ "&amp;Table16[[#This Row],[Secondar]]&amp;"-"&amp;Table16[[#This Row],[Pass]],""))</f>
        <v xml:space="preserve">6-5 </v>
      </c>
      <c r="I684" s="30" t="str">
        <f>IF(VLOOKUP(TRIM(A684),Rosters!C$1:C$2313,1,FALSE)=Table16[[#This Row],[Last]],"taken","AVAIL")</f>
        <v>taken</v>
      </c>
      <c r="J684" s="88" t="str">
        <f>IF(LEN(Table16[[#This Row],[Primary]]=3),SUBSTITUTE(Table16[[#This Row],[Primary]],"-",""),"")</f>
        <v>6</v>
      </c>
    </row>
    <row r="685" spans="1:10" ht="12.75" customHeight="1" x14ac:dyDescent="0.25">
      <c r="A685" s="28" t="s">
        <v>3228</v>
      </c>
      <c r="B685" s="28" t="s">
        <v>52</v>
      </c>
      <c r="C685" s="28" t="s">
        <v>4235</v>
      </c>
      <c r="D685" s="83" t="s">
        <v>303</v>
      </c>
      <c r="E685" s="83"/>
      <c r="F685" s="85">
        <v>6</v>
      </c>
      <c r="G685" s="85"/>
      <c r="H685" s="2" t="str">
        <f>Table16[[#This Row],[Remove -]]&amp;(IF(Table16[[#This Row],[Pass]]&lt;&gt;"","-",""))&amp;Table16[[#This Row],[Pass]]&amp;" "&amp;Table16[[#This Row],[PassRush*]]&amp;(IF(Table16[[#This Row],[Secondar]]&lt;&gt;"","/ "&amp;Table16[[#This Row],[Secondar]]&amp;"-"&amp;Table16[[#This Row],[Pass]],""))</f>
        <v xml:space="preserve">66-6 </v>
      </c>
      <c r="I685" s="30" t="str">
        <f>IF(VLOOKUP(TRIM(A685),Rosters!C$1:C$2313,1,FALSE)=Table16[[#This Row],[Last]],"taken","AVAIL")</f>
        <v>taken</v>
      </c>
      <c r="J685" s="88" t="str">
        <f>IF(LEN(Table16[[#This Row],[Primary]]=3),SUBSTITUTE(Table16[[#This Row],[Primary]],"-",""),"")</f>
        <v>66</v>
      </c>
    </row>
    <row r="686" spans="1:10" ht="12.75" customHeight="1" x14ac:dyDescent="0.25">
      <c r="A686" s="28" t="s">
        <v>3230</v>
      </c>
      <c r="B686" s="28" t="s">
        <v>4156</v>
      </c>
      <c r="C686" s="28" t="s">
        <v>4235</v>
      </c>
      <c r="D686" s="83" t="s">
        <v>365</v>
      </c>
      <c r="E686" s="83" t="s">
        <v>365</v>
      </c>
      <c r="F686" s="85">
        <v>5</v>
      </c>
      <c r="G686" s="85"/>
      <c r="H686" s="94" t="str">
        <f>Table16[[#This Row],[Remove -]]&amp;(IF(Table16[[#This Row],[Pass]]&lt;&gt;"","-",""))&amp;Table16[[#This Row],[Pass]]&amp;" "&amp;Table16[[#This Row],[PassRush*]]&amp;(IF(Table16[[#This Row],[Secondar]]&lt;&gt;"","/ "&amp;Table16[[#This Row],[Secondar]]&amp;"-"&amp;Table16[[#This Row],[Pass]],""))</f>
        <v>0-5 / 0-5</v>
      </c>
      <c r="I686" s="30" t="str">
        <f>IF(VLOOKUP(TRIM(A686),Rosters!C$1:C$2313,1,FALSE)=Table16[[#This Row],[Last]],"taken","AVAIL")</f>
        <v>taken</v>
      </c>
      <c r="J686" s="88" t="str">
        <f>IF(LEN(Table16[[#This Row],[Primary]]=3),SUBSTITUTE(Table16[[#This Row],[Primary]],"-",""),"")</f>
        <v>0</v>
      </c>
    </row>
    <row r="687" spans="1:10" ht="12.75" customHeight="1" x14ac:dyDescent="0.25">
      <c r="A687" s="28" t="s">
        <v>2757</v>
      </c>
      <c r="B687" s="28" t="s">
        <v>171</v>
      </c>
      <c r="C687" s="28" t="s">
        <v>4235</v>
      </c>
      <c r="D687" s="31" t="s">
        <v>60</v>
      </c>
      <c r="E687" s="31"/>
      <c r="F687" s="7"/>
      <c r="G687" s="85"/>
      <c r="H687" s="94" t="str">
        <f>Table16[[#This Row],[Remove -]]&amp;(IF(Table16[[#This Row],[Pass]]&lt;&gt;"","-",""))&amp;Table16[[#This Row],[Pass]]&amp;" "&amp;Table16[[#This Row],[PassRush*]]&amp;(IF(Table16[[#This Row],[Secondar]]&lt;&gt;"","/ "&amp;Table16[[#This Row],[Secondar]]&amp;"-"&amp;Table16[[#This Row],[Pass]],""))</f>
        <v xml:space="preserve">5 </v>
      </c>
      <c r="I687" s="30" t="str">
        <f>IF(VLOOKUP(TRIM(A687),Rosters!C$1:C$2313,1,FALSE)=Table16[[#This Row],[Last]],"taken","AVAIL")</f>
        <v>taken</v>
      </c>
      <c r="J687" s="88" t="str">
        <f>IF(LEN(Table16[[#This Row],[Primary]]=3),SUBSTITUTE(Table16[[#This Row],[Primary]],"-",""),"")</f>
        <v>5</v>
      </c>
    </row>
    <row r="688" spans="1:10" ht="12.75" customHeight="1" x14ac:dyDescent="0.25">
      <c r="A688" s="28" t="s">
        <v>3254</v>
      </c>
      <c r="B688" s="28" t="s">
        <v>331</v>
      </c>
      <c r="C688" s="28" t="s">
        <v>4235</v>
      </c>
      <c r="D688" s="83" t="s">
        <v>328</v>
      </c>
      <c r="E688" s="83"/>
      <c r="F688" s="85">
        <v>3</v>
      </c>
      <c r="G688" s="85"/>
      <c r="H688" s="94" t="str">
        <f>Table16[[#This Row],[Remove -]]&amp;(IF(Table16[[#This Row],[Pass]]&lt;&gt;"","-",""))&amp;Table16[[#This Row],[Pass]]&amp;" "&amp;Table16[[#This Row],[PassRush*]]&amp;(IF(Table16[[#This Row],[Secondar]]&lt;&gt;"","/ "&amp;Table16[[#This Row],[Secondar]]&amp;"-"&amp;Table16[[#This Row],[Pass]],""))</f>
        <v xml:space="preserve">4-3 </v>
      </c>
      <c r="I688" s="30" t="str">
        <f>IF(VLOOKUP(TRIM(A688),Rosters!C$1:C$2313,1,FALSE)=Table16[[#This Row],[Last]],"taken","AVAIL")</f>
        <v>taken</v>
      </c>
      <c r="J688" s="88" t="str">
        <f>IF(LEN(Table16[[#This Row],[Primary]]=3),SUBSTITUTE(Table16[[#This Row],[Primary]],"-",""),"")</f>
        <v>4</v>
      </c>
    </row>
    <row r="689" spans="1:10" ht="12.75" customHeight="1" x14ac:dyDescent="0.25">
      <c r="A689" s="28" t="s">
        <v>3258</v>
      </c>
      <c r="B689" s="28" t="s">
        <v>507</v>
      </c>
      <c r="C689" s="28" t="s">
        <v>4235</v>
      </c>
      <c r="D689" s="85">
        <v>6</v>
      </c>
      <c r="E689" s="85"/>
      <c r="F689" s="85">
        <v>7</v>
      </c>
      <c r="G689" s="77"/>
      <c r="H689" s="94" t="str">
        <f>Table16[[#This Row],[Remove -]]&amp;(IF(Table16[[#This Row],[Pass]]&lt;&gt;"","-",""))&amp;Table16[[#This Row],[Pass]]&amp;" "&amp;Table16[[#This Row],[PassRush*]]&amp;(IF(Table16[[#This Row],[Secondar]]&lt;&gt;"","/ "&amp;Table16[[#This Row],[Secondar]]&amp;"-"&amp;Table16[[#This Row],[Pass]],""))</f>
        <v xml:space="preserve">6-7 </v>
      </c>
      <c r="I689" s="30" t="str">
        <f>IF(VLOOKUP(TRIM(A689),Rosters!C$1:C$2313,1,FALSE)=Table16[[#This Row],[Last]],"taken","AVAIL")</f>
        <v>taken</v>
      </c>
      <c r="J689" s="88" t="str">
        <f>IF(LEN(Table16[[#This Row],[Primary]]=3),SUBSTITUTE(Table16[[#This Row],[Primary]],"-",""),"")</f>
        <v>6</v>
      </c>
    </row>
    <row r="690" spans="1:10" ht="12.75" customHeight="1" x14ac:dyDescent="0.25">
      <c r="A690" s="28" t="s">
        <v>3269</v>
      </c>
      <c r="B690" s="28" t="s">
        <v>364</v>
      </c>
      <c r="C690" s="28" t="s">
        <v>4235</v>
      </c>
      <c r="D690" s="31" t="s">
        <v>349</v>
      </c>
      <c r="E690" s="31"/>
      <c r="F690" s="7"/>
      <c r="G690" s="85"/>
      <c r="H690" s="94" t="str">
        <f>Table16[[#This Row],[Remove -]]&amp;(IF(Table16[[#This Row],[Pass]]&lt;&gt;"","-",""))&amp;Table16[[#This Row],[Pass]]&amp;" "&amp;Table16[[#This Row],[PassRush*]]&amp;(IF(Table16[[#This Row],[Secondar]]&lt;&gt;"","/ "&amp;Table16[[#This Row],[Secondar]]&amp;"-"&amp;Table16[[#This Row],[Pass]],""))</f>
        <v xml:space="preserve">00 </v>
      </c>
      <c r="I690" s="30" t="e">
        <f>IF(VLOOKUP(TRIM(A690),Rosters!C$1:C$2313,1,FALSE)=Table16[[#This Row],[Last]],"taken","AVAIL")</f>
        <v>#N/A</v>
      </c>
      <c r="J690" s="88" t="str">
        <f>IF(LEN(Table16[[#This Row],[Primary]]=3),SUBSTITUTE(Table16[[#This Row],[Primary]],"-",""),"")</f>
        <v>00</v>
      </c>
    </row>
    <row r="691" spans="1:10" ht="12.75" customHeight="1" x14ac:dyDescent="0.25">
      <c r="A691" s="28" t="s">
        <v>3823</v>
      </c>
      <c r="B691" s="28" t="s">
        <v>235</v>
      </c>
      <c r="C691" s="28" t="s">
        <v>4235</v>
      </c>
      <c r="D691" s="83" t="s">
        <v>476</v>
      </c>
      <c r="E691" s="83"/>
      <c r="F691" s="85">
        <v>0</v>
      </c>
      <c r="G691" s="85"/>
      <c r="H691" s="94" t="str">
        <f>Table16[[#This Row],[Remove -]]&amp;(IF(Table16[[#This Row],[Pass]]&lt;&gt;"","-",""))&amp;Table16[[#This Row],[Pass]]&amp;" "&amp;Table16[[#This Row],[PassRush*]]&amp;(IF(Table16[[#This Row],[Secondar]]&lt;&gt;"","/ "&amp;Table16[[#This Row],[Secondar]]&amp;"-"&amp;Table16[[#This Row],[Pass]],""))</f>
        <v xml:space="preserve">50-0 </v>
      </c>
      <c r="I691" s="30" t="str">
        <f>IF(VLOOKUP(TRIM(A691),Rosters!C$1:C$2313,1,FALSE)=Table16[[#This Row],[Last]],"taken","AVAIL")</f>
        <v>taken</v>
      </c>
      <c r="J691" s="88" t="str">
        <f>IF(LEN(Table16[[#This Row],[Primary]]=3),SUBSTITUTE(Table16[[#This Row],[Primary]],"-",""),"")</f>
        <v>50</v>
      </c>
    </row>
    <row r="692" spans="1:10" ht="12.75" customHeight="1" x14ac:dyDescent="0.25">
      <c r="A692" s="28" t="s">
        <v>3275</v>
      </c>
      <c r="B692" s="28" t="s">
        <v>279</v>
      </c>
      <c r="C692" s="28" t="s">
        <v>4235</v>
      </c>
      <c r="D692" s="77"/>
      <c r="E692" s="77"/>
      <c r="F692" s="77"/>
      <c r="G692" s="77"/>
      <c r="H692" s="94" t="str">
        <f>Table16[[#This Row],[Remove -]]&amp;(IF(Table16[[#This Row],[Pass]]&lt;&gt;"","-",""))&amp;Table16[[#This Row],[Pass]]&amp;" "&amp;Table16[[#This Row],[PassRush*]]&amp;(IF(Table16[[#This Row],[Secondar]]&lt;&gt;"","/ "&amp;Table16[[#This Row],[Secondar]]&amp;"-"&amp;Table16[[#This Row],[Pass]],""))</f>
        <v xml:space="preserve"> </v>
      </c>
      <c r="I692" s="30" t="str">
        <f>IF(VLOOKUP(TRIM(A692),Rosters!C$1:C$2313,1,FALSE)=Table16[[#This Row],[Last]],"taken","AVAIL")</f>
        <v>taken</v>
      </c>
      <c r="J692" s="88" t="str">
        <f>IF(LEN(Table16[[#This Row],[Primary]]=3),SUBSTITUTE(Table16[[#This Row],[Primary]],"-",""),"")</f>
        <v/>
      </c>
    </row>
    <row r="693" spans="1:10" ht="12.75" customHeight="1" x14ac:dyDescent="0.25">
      <c r="A693" s="28" t="s">
        <v>4236</v>
      </c>
      <c r="B693" s="28" t="s">
        <v>4074</v>
      </c>
      <c r="C693" s="28" t="s">
        <v>4235</v>
      </c>
      <c r="D693" s="7">
        <v>0</v>
      </c>
      <c r="E693" s="7">
        <v>4</v>
      </c>
      <c r="F693" s="7">
        <v>0</v>
      </c>
      <c r="G693" s="77"/>
      <c r="H693" s="94" t="str">
        <f>Table16[[#This Row],[Remove -]]&amp;(IF(Table16[[#This Row],[Pass]]&lt;&gt;"","-",""))&amp;Table16[[#This Row],[Pass]]&amp;" "&amp;Table16[[#This Row],[PassRush*]]&amp;(IF(Table16[[#This Row],[Secondar]]&lt;&gt;"","/ "&amp;Table16[[#This Row],[Secondar]]&amp;"-"&amp;Table16[[#This Row],[Pass]],""))</f>
        <v>0-0 / 4-0</v>
      </c>
      <c r="I693" s="30" t="str">
        <f>IF(VLOOKUP(TRIM(A693),Rosters!C$1:C$2313,1,FALSE)=Table16[[#This Row],[Last]],"taken","AVAIL")</f>
        <v>taken</v>
      </c>
      <c r="J693" s="88" t="str">
        <f>IF(LEN(Table16[[#This Row],[Primary]]=3),SUBSTITUTE(Table16[[#This Row],[Primary]],"-",""),"")</f>
        <v>0</v>
      </c>
    </row>
    <row r="694" spans="1:10" ht="12.75" customHeight="1" x14ac:dyDescent="0.25">
      <c r="A694" s="37" t="s">
        <v>4236</v>
      </c>
      <c r="B694" s="37" t="s">
        <v>4074</v>
      </c>
      <c r="C694" s="37" t="s">
        <v>4235</v>
      </c>
      <c r="D694" s="40">
        <v>0</v>
      </c>
      <c r="E694" s="40"/>
      <c r="F694" s="40">
        <v>0</v>
      </c>
      <c r="G694" s="80"/>
      <c r="H694" s="96" t="str">
        <f>Table16[[#This Row],[Remove -]]&amp;(IF(Table16[[#This Row],[Pass]]&lt;&gt;"","-",""))&amp;Table16[[#This Row],[Pass]]&amp;" "&amp;Table16[[#This Row],[PassRush*]]&amp;(IF(Table16[[#This Row],[Secondar]]&lt;&gt;"","/ "&amp;Table16[[#This Row],[Secondar]]&amp;"-"&amp;Table16[[#This Row],[Pass]],""))</f>
        <v xml:space="preserve">0-0 </v>
      </c>
      <c r="I694" s="30" t="str">
        <f>IF(VLOOKUP(TRIM(A694),Rosters!C$1:C$2313,1,FALSE)=Table16[[#This Row],[Last]],"taken","AVAIL")</f>
        <v>taken</v>
      </c>
      <c r="J694" s="88" t="str">
        <f>IF(LEN(Table16[[#This Row],[Primary]]=3),SUBSTITUTE(Table16[[#This Row],[Primary]],"-",""),"")</f>
        <v>0</v>
      </c>
    </row>
    <row r="695" spans="1:10" ht="12.75" customHeight="1" x14ac:dyDescent="0.25">
      <c r="A695" s="28" t="s">
        <v>4239</v>
      </c>
      <c r="B695" s="28" t="s">
        <v>4238</v>
      </c>
      <c r="C695" s="28" t="s">
        <v>4235</v>
      </c>
      <c r="D695"/>
      <c r="E695"/>
      <c r="F695"/>
      <c r="G695" s="77"/>
      <c r="H695" s="94" t="str">
        <f>Table16[[#This Row],[Remove -]]&amp;(IF(Table16[[#This Row],[Pass]]&lt;&gt;"","-",""))&amp;Table16[[#This Row],[Pass]]&amp;" "&amp;Table16[[#This Row],[PassRush*]]&amp;(IF(Table16[[#This Row],[Secondar]]&lt;&gt;"","/ "&amp;Table16[[#This Row],[Secondar]]&amp;"-"&amp;Table16[[#This Row],[Pass]],""))</f>
        <v xml:space="preserve"> </v>
      </c>
      <c r="I695" s="30" t="str">
        <f>IF(VLOOKUP(TRIM(A695),Rosters!C$1:C$2313,1,FALSE)=Table16[[#This Row],[Last]],"taken","AVAIL")</f>
        <v>taken</v>
      </c>
      <c r="J695" s="88" t="str">
        <f>IF(LEN(Table16[[#This Row],[Primary]]=3),SUBSTITUTE(Table16[[#This Row],[Primary]],"-",""),"")</f>
        <v/>
      </c>
    </row>
    <row r="696" spans="1:10" ht="12.75" customHeight="1" x14ac:dyDescent="0.25">
      <c r="A696" s="28" t="s">
        <v>978</v>
      </c>
      <c r="B696" s="28" t="s">
        <v>327</v>
      </c>
      <c r="C696" s="28" t="s">
        <v>4235</v>
      </c>
      <c r="D696" s="83" t="s">
        <v>60</v>
      </c>
      <c r="E696" s="83"/>
      <c r="F696" s="85"/>
      <c r="G696" s="85"/>
      <c r="H696" s="94" t="str">
        <f>Table16[[#This Row],[Remove -]]&amp;(IF(Table16[[#This Row],[Pass]]&lt;&gt;"","-",""))&amp;Table16[[#This Row],[Pass]]&amp;" "&amp;Table16[[#This Row],[PassRush*]]&amp;(IF(Table16[[#This Row],[Secondar]]&lt;&gt;"","/ "&amp;Table16[[#This Row],[Secondar]]&amp;"-"&amp;Table16[[#This Row],[Pass]],""))</f>
        <v xml:space="preserve">5 </v>
      </c>
      <c r="I696" s="30" t="str">
        <f>IF(VLOOKUP(TRIM(A696),Rosters!C$1:C$2313,1,FALSE)=Table16[[#This Row],[Last]],"taken","AVAIL")</f>
        <v>taken</v>
      </c>
      <c r="J696" s="88" t="str">
        <f>IF(LEN(Table16[[#This Row],[Primary]]=3),SUBSTITUTE(Table16[[#This Row],[Primary]],"-",""),"")</f>
        <v>5</v>
      </c>
    </row>
    <row r="697" spans="1:10" ht="12.75" customHeight="1" x14ac:dyDescent="0.25">
      <c r="A697" s="28" t="s">
        <v>475</v>
      </c>
      <c r="B697" s="28" t="s">
        <v>193</v>
      </c>
      <c r="C697" s="28" t="s">
        <v>4235</v>
      </c>
      <c r="D697"/>
      <c r="E697"/>
      <c r="F697"/>
      <c r="G697" s="77"/>
      <c r="H697" s="94" t="str">
        <f>Table16[[#This Row],[Remove -]]&amp;(IF(Table16[[#This Row],[Pass]]&lt;&gt;"","-",""))&amp;Table16[[#This Row],[Pass]]&amp;" "&amp;Table16[[#This Row],[PassRush*]]&amp;(IF(Table16[[#This Row],[Secondar]]&lt;&gt;"","/ "&amp;Table16[[#This Row],[Secondar]]&amp;"-"&amp;Table16[[#This Row],[Pass]],""))</f>
        <v xml:space="preserve"> </v>
      </c>
      <c r="I697" s="30" t="str">
        <f>IF(VLOOKUP(TRIM(A697),Rosters!C$1:C$2313,1,FALSE)=Table16[[#This Row],[Last]],"taken","AVAIL")</f>
        <v>taken</v>
      </c>
      <c r="J697" s="88" t="str">
        <f>IF(LEN(Table16[[#This Row],[Primary]]=3),SUBSTITUTE(Table16[[#This Row],[Primary]],"-",""),"")</f>
        <v/>
      </c>
    </row>
    <row r="698" spans="1:10" ht="12.75" customHeight="1" x14ac:dyDescent="0.25">
      <c r="A698" s="28" t="s">
        <v>4244</v>
      </c>
      <c r="B698" s="28" t="s">
        <v>4528</v>
      </c>
      <c r="C698" s="28" t="s">
        <v>4235</v>
      </c>
      <c r="D698" s="31" t="s">
        <v>349</v>
      </c>
      <c r="E698" s="31"/>
      <c r="F698" s="7"/>
      <c r="G698" s="85"/>
      <c r="H698" s="94" t="str">
        <f>Table16[[#This Row],[Remove -]]&amp;(IF(Table16[[#This Row],[Pass]]&lt;&gt;"","-",""))&amp;Table16[[#This Row],[Pass]]&amp;" "&amp;Table16[[#This Row],[PassRush*]]&amp;(IF(Table16[[#This Row],[Secondar]]&lt;&gt;"","/ "&amp;Table16[[#This Row],[Secondar]]&amp;"-"&amp;Table16[[#This Row],[Pass]],""))</f>
        <v xml:space="preserve">00 </v>
      </c>
      <c r="I698" s="30" t="str">
        <f>IF(VLOOKUP(TRIM(A698),Rosters!C$1:C$2313,1,FALSE)=Table16[[#This Row],[Last]],"taken","AVAIL")</f>
        <v>taken</v>
      </c>
      <c r="J698" s="88" t="str">
        <f>IF(LEN(Table16[[#This Row],[Primary]]=3),SUBSTITUTE(Table16[[#This Row],[Primary]],"-",""),"")</f>
        <v>00</v>
      </c>
    </row>
    <row r="699" spans="1:10" ht="12.75" customHeight="1" x14ac:dyDescent="0.25">
      <c r="A699" s="28" t="s">
        <v>2875</v>
      </c>
      <c r="B699" s="36" t="s">
        <v>4044</v>
      </c>
      <c r="C699" s="28" t="s">
        <v>4235</v>
      </c>
      <c r="D699" s="1"/>
      <c r="E699"/>
      <c r="F699"/>
      <c r="G699" s="77"/>
      <c r="H699" s="94" t="str">
        <f>Table16[[#This Row],[Remove -]]&amp;(IF(Table16[[#This Row],[Pass]]&lt;&gt;"","-",""))&amp;Table16[[#This Row],[Pass]]&amp;" "&amp;Table16[[#This Row],[PassRush*]]&amp;(IF(Table16[[#This Row],[Secondar]]&lt;&gt;"","/ "&amp;Table16[[#This Row],[Secondar]]&amp;"-"&amp;Table16[[#This Row],[Pass]],""))</f>
        <v xml:space="preserve"> </v>
      </c>
      <c r="I699" s="30" t="str">
        <f>IF(VLOOKUP(TRIM(A699),Rosters!C$1:C$2313,1,FALSE)=Table16[[#This Row],[Last]],"taken","AVAIL")</f>
        <v>taken</v>
      </c>
      <c r="J699" s="88" t="str">
        <f>IF(LEN(Table16[[#This Row],[Primary]]=3),SUBSTITUTE(Table16[[#This Row],[Primary]],"-",""),"")</f>
        <v/>
      </c>
    </row>
    <row r="700" spans="1:10" ht="12.75" customHeight="1" x14ac:dyDescent="0.25">
      <c r="A700" s="28" t="s">
        <v>3306</v>
      </c>
      <c r="B700" s="28" t="s">
        <v>228</v>
      </c>
      <c r="C700" s="28" t="s">
        <v>4235</v>
      </c>
      <c r="D700" s="7">
        <v>5</v>
      </c>
      <c r="E700" s="7"/>
      <c r="F700" s="7">
        <v>7</v>
      </c>
      <c r="G700" s="77"/>
      <c r="H700" s="94" t="str">
        <f>Table16[[#This Row],[Remove -]]&amp;(IF(Table16[[#This Row],[Pass]]&lt;&gt;"","-",""))&amp;Table16[[#This Row],[Pass]]&amp;" "&amp;Table16[[#This Row],[PassRush*]]&amp;(IF(Table16[[#This Row],[Secondar]]&lt;&gt;"","/ "&amp;Table16[[#This Row],[Secondar]]&amp;"-"&amp;Table16[[#This Row],[Pass]],""))</f>
        <v xml:space="preserve">5-7 </v>
      </c>
      <c r="I700" s="30" t="str">
        <f>IF(VLOOKUP(TRIM(A700),Rosters!C$1:C$2313,1,FALSE)=Table16[[#This Row],[Last]],"taken","AVAIL")</f>
        <v>taken</v>
      </c>
      <c r="J700" s="88" t="str">
        <f>IF(LEN(Table16[[#This Row],[Primary]]=3),SUBSTITUTE(Table16[[#This Row],[Primary]],"-",""),"")</f>
        <v>5</v>
      </c>
    </row>
    <row r="701" spans="1:10" ht="12.75" customHeight="1" x14ac:dyDescent="0.25">
      <c r="A701" s="37" t="s">
        <v>3311</v>
      </c>
      <c r="B701" s="37" t="s">
        <v>370</v>
      </c>
      <c r="C701" s="37" t="s">
        <v>4235</v>
      </c>
      <c r="D701" s="1"/>
      <c r="E701"/>
      <c r="F701"/>
      <c r="G701" s="77"/>
      <c r="H701" s="94" t="str">
        <f>Table16[[#This Row],[Remove -]]&amp;(IF(Table16[[#This Row],[Pass]]&lt;&gt;"","-",""))&amp;Table16[[#This Row],[Pass]]&amp;" "&amp;Table16[[#This Row],[PassRush*]]&amp;(IF(Table16[[#This Row],[Secondar]]&lt;&gt;"","/ "&amp;Table16[[#This Row],[Secondar]]&amp;"-"&amp;Table16[[#This Row],[Pass]],""))</f>
        <v xml:space="preserve"> </v>
      </c>
      <c r="I701" s="30" t="str">
        <f>IF(VLOOKUP(TRIM(A701),Rosters!C$1:C$2313,1,FALSE)=Table16[[#This Row],[Last]],"taken","AVAIL")</f>
        <v>taken</v>
      </c>
      <c r="J701" s="88" t="str">
        <f>IF(LEN(Table16[[#This Row],[Primary]]=3),SUBSTITUTE(Table16[[#This Row],[Primary]],"-",""),"")</f>
        <v/>
      </c>
    </row>
    <row r="702" spans="1:10" ht="12.75" customHeight="1" x14ac:dyDescent="0.25">
      <c r="A702" s="28" t="s">
        <v>3924</v>
      </c>
      <c r="B702" s="28" t="s">
        <v>64</v>
      </c>
      <c r="C702" s="28" t="s">
        <v>4235</v>
      </c>
      <c r="D702" s="31" t="s">
        <v>349</v>
      </c>
      <c r="E702" s="31"/>
      <c r="F702" s="7">
        <v>0</v>
      </c>
      <c r="G702" s="85"/>
      <c r="H702" s="2" t="str">
        <f>Table16[[#This Row],[Remove -]]&amp;(IF(Table16[[#This Row],[Pass]]&lt;&gt;"","-",""))&amp;Table16[[#This Row],[Pass]]&amp;" "&amp;Table16[[#This Row],[PassRush*]]&amp;(IF(Table16[[#This Row],[Secondar]]&lt;&gt;"","/ "&amp;Table16[[#This Row],[Secondar]]&amp;"-"&amp;Table16[[#This Row],[Pass]],""))</f>
        <v xml:space="preserve">00-0 </v>
      </c>
      <c r="I702" s="30" t="str">
        <f>IF(VLOOKUP(TRIM(A702),Rosters!C$1:C$2313,1,FALSE)=Table16[[#This Row],[Last]],"taken","AVAIL")</f>
        <v>taken</v>
      </c>
      <c r="J702" s="88" t="str">
        <f>IF(LEN(Table16[[#This Row],[Primary]]=3),SUBSTITUTE(Table16[[#This Row],[Primary]],"-",""),"")</f>
        <v>00</v>
      </c>
    </row>
    <row r="703" spans="1:10" ht="12.75" customHeight="1" x14ac:dyDescent="0.25">
      <c r="A703" s="28" t="s">
        <v>3318</v>
      </c>
      <c r="B703" s="28" t="s">
        <v>331</v>
      </c>
      <c r="C703" s="28" t="s">
        <v>4235</v>
      </c>
      <c r="D703" s="83" t="s">
        <v>365</v>
      </c>
      <c r="E703" s="83"/>
      <c r="F703" s="85">
        <v>2</v>
      </c>
      <c r="G703" s="85"/>
      <c r="H703" s="94" t="str">
        <f>Table16[[#This Row],[Remove -]]&amp;(IF(Table16[[#This Row],[Pass]]&lt;&gt;"","-",""))&amp;Table16[[#This Row],[Pass]]&amp;" "&amp;Table16[[#This Row],[PassRush*]]&amp;(IF(Table16[[#This Row],[Secondar]]&lt;&gt;"","/ "&amp;Table16[[#This Row],[Secondar]]&amp;"-"&amp;Table16[[#This Row],[Pass]],""))</f>
        <v xml:space="preserve">0-2 </v>
      </c>
      <c r="I703" s="30" t="e">
        <f>IF(VLOOKUP(TRIM(A703),Rosters!C$1:C$2313,1,FALSE)=Table16[[#This Row],[Last]],"taken","AVAIL")</f>
        <v>#N/A</v>
      </c>
      <c r="J703" s="88" t="str">
        <f>IF(LEN(Table16[[#This Row],[Primary]]=3),SUBSTITUTE(Table16[[#This Row],[Primary]],"-",""),"")</f>
        <v>0</v>
      </c>
    </row>
    <row r="704" spans="1:10" ht="12.75" customHeight="1" x14ac:dyDescent="0.25">
      <c r="A704" s="28" t="s">
        <v>2814</v>
      </c>
      <c r="B704" s="28" t="s">
        <v>228</v>
      </c>
      <c r="C704" s="28" t="s">
        <v>4235</v>
      </c>
      <c r="D704" s="83" t="s">
        <v>60</v>
      </c>
      <c r="E704" s="83"/>
      <c r="F704" s="85">
        <v>2</v>
      </c>
      <c r="G704" s="85"/>
      <c r="H704" s="94" t="str">
        <f>Table16[[#This Row],[Remove -]]&amp;(IF(Table16[[#This Row],[Pass]]&lt;&gt;"","-",""))&amp;Table16[[#This Row],[Pass]]&amp;" "&amp;Table16[[#This Row],[PassRush*]]&amp;(IF(Table16[[#This Row],[Secondar]]&lt;&gt;"","/ "&amp;Table16[[#This Row],[Secondar]]&amp;"-"&amp;Table16[[#This Row],[Pass]],""))</f>
        <v xml:space="preserve">5-2 </v>
      </c>
      <c r="I704" s="30" t="str">
        <f>IF(VLOOKUP(TRIM(A704),Rosters!C$1:C$2313,1,FALSE)=Table16[[#This Row],[Last]],"taken","AVAIL")</f>
        <v>taken</v>
      </c>
      <c r="J704" s="88" t="str">
        <f>IF(LEN(Table16[[#This Row],[Primary]]=3),SUBSTITUTE(Table16[[#This Row],[Primary]],"-",""),"")</f>
        <v>5</v>
      </c>
    </row>
    <row r="705" spans="1:10" ht="12.75" customHeight="1" x14ac:dyDescent="0.25">
      <c r="A705" s="37" t="s">
        <v>4237</v>
      </c>
      <c r="B705" s="37" t="s">
        <v>344</v>
      </c>
      <c r="C705" s="37" t="s">
        <v>4235</v>
      </c>
      <c r="D705" s="40">
        <v>0</v>
      </c>
      <c r="E705" s="40"/>
      <c r="F705" s="40">
        <v>0</v>
      </c>
      <c r="G705" s="80"/>
      <c r="H705" s="96" t="str">
        <f>Table16[[#This Row],[Remove -]]&amp;(IF(Table16[[#This Row],[Pass]]&lt;&gt;"","-",""))&amp;Table16[[#This Row],[Pass]]&amp;" "&amp;Table16[[#This Row],[PassRush*]]&amp;(IF(Table16[[#This Row],[Secondar]]&lt;&gt;"","/ "&amp;Table16[[#This Row],[Secondar]]&amp;"-"&amp;Table16[[#This Row],[Pass]],""))</f>
        <v xml:space="preserve">0-0 </v>
      </c>
      <c r="I705" s="30" t="str">
        <f>IF(VLOOKUP(TRIM(A705),Rosters!C$1:C$2313,1,FALSE)=Table16[[#This Row],[Last]],"taken","AVAIL")</f>
        <v>taken</v>
      </c>
      <c r="J705" s="88" t="str">
        <f>IF(LEN(Table16[[#This Row],[Primary]]=3),SUBSTITUTE(Table16[[#This Row],[Primary]],"-",""),"")</f>
        <v>0</v>
      </c>
    </row>
    <row r="706" spans="1:10" ht="12.75" customHeight="1" x14ac:dyDescent="0.25">
      <c r="A706" s="28" t="s">
        <v>3338</v>
      </c>
      <c r="B706" s="28" t="s">
        <v>4043</v>
      </c>
      <c r="C706" s="28" t="s">
        <v>4235</v>
      </c>
      <c r="D706" s="83" t="s">
        <v>365</v>
      </c>
      <c r="E706" s="83"/>
      <c r="F706" s="85">
        <v>2</v>
      </c>
      <c r="G706" s="85"/>
      <c r="H706" s="94" t="str">
        <f>Table16[[#This Row],[Remove -]]&amp;(IF(Table16[[#This Row],[Pass]]&lt;&gt;"","-",""))&amp;Table16[[#This Row],[Pass]]&amp;" "&amp;Table16[[#This Row],[PassRush*]]&amp;(IF(Table16[[#This Row],[Secondar]]&lt;&gt;"","/ "&amp;Table16[[#This Row],[Secondar]]&amp;"-"&amp;Table16[[#This Row],[Pass]],""))</f>
        <v xml:space="preserve">0-2 </v>
      </c>
      <c r="I706" s="30" t="str">
        <f>IF(VLOOKUP(TRIM(A706),Rosters!C$1:C$2313,1,FALSE)=Table16[[#This Row],[Last]],"taken","AVAIL")</f>
        <v>taken</v>
      </c>
      <c r="J706" s="88" t="str">
        <f>IF(LEN(Table16[[#This Row],[Primary]]=3),SUBSTITUTE(Table16[[#This Row],[Primary]],"-",""),"")</f>
        <v>0</v>
      </c>
    </row>
    <row r="707" spans="1:10" ht="12.75" customHeight="1" x14ac:dyDescent="0.25">
      <c r="A707" s="77" t="s">
        <v>2830</v>
      </c>
      <c r="B707" s="28" t="s">
        <v>540</v>
      </c>
      <c r="C707" s="28" t="s">
        <v>4235</v>
      </c>
      <c r="D707" s="83" t="s">
        <v>479</v>
      </c>
      <c r="E707" s="83"/>
      <c r="F707" s="85">
        <v>0</v>
      </c>
      <c r="G707" s="85"/>
      <c r="H707" s="94" t="str">
        <f>Table16[[#This Row],[Remove -]]&amp;(IF(Table16[[#This Row],[Pass]]&lt;&gt;"","-",""))&amp;Table16[[#This Row],[Pass]]&amp;" "&amp;Table16[[#This Row],[PassRush*]]&amp;(IF(Table16[[#This Row],[Secondar]]&lt;&gt;"","/ "&amp;Table16[[#This Row],[Secondar]]&amp;"-"&amp;Table16[[#This Row],[Pass]],""))</f>
        <v xml:space="preserve">40-0 </v>
      </c>
      <c r="I707" s="30" t="str">
        <f>IF(VLOOKUP(TRIM(A707),Rosters!C$1:C$2313,1,FALSE)=Table16[[#This Row],[Last]],"taken","AVAIL")</f>
        <v>taken</v>
      </c>
      <c r="J707" s="88" t="str">
        <f>IF(LEN(Table16[[#This Row],[Primary]]=3),SUBSTITUTE(Table16[[#This Row],[Primary]],"-",""),"")</f>
        <v>40</v>
      </c>
    </row>
    <row r="708" spans="1:10" ht="12.75" customHeight="1" x14ac:dyDescent="0.25">
      <c r="A708" s="28" t="s">
        <v>3061</v>
      </c>
      <c r="B708" s="28" t="s">
        <v>331</v>
      </c>
      <c r="C708" s="28" t="s">
        <v>4235</v>
      </c>
      <c r="D708" s="7">
        <v>0</v>
      </c>
      <c r="E708" s="7"/>
      <c r="F708" s="7">
        <v>0</v>
      </c>
      <c r="G708" s="77"/>
      <c r="H708" s="94" t="str">
        <f>Table16[[#This Row],[Remove -]]&amp;(IF(Table16[[#This Row],[Pass]]&lt;&gt;"","-",""))&amp;Table16[[#This Row],[Pass]]&amp;" "&amp;Table16[[#This Row],[PassRush*]]&amp;(IF(Table16[[#This Row],[Secondar]]&lt;&gt;"","/ "&amp;Table16[[#This Row],[Secondar]]&amp;"-"&amp;Table16[[#This Row],[Pass]],""))</f>
        <v xml:space="preserve">0-0 </v>
      </c>
      <c r="I708" s="30" t="e">
        <f>IF(VLOOKUP(TRIM(A708),Rosters!C$1:C$2313,1,FALSE)=Table16[[#This Row],[Last]],"taken","AVAIL")</f>
        <v>#N/A</v>
      </c>
      <c r="J708" s="88" t="str">
        <f>IF(LEN(Table16[[#This Row],[Primary]]=3),SUBSTITUTE(Table16[[#This Row],[Primary]],"-",""),"")</f>
        <v>0</v>
      </c>
    </row>
    <row r="709" spans="1:10" ht="12.75" customHeight="1" x14ac:dyDescent="0.25">
      <c r="A709" s="32" t="s">
        <v>3354</v>
      </c>
      <c r="B709" s="32" t="s">
        <v>344</v>
      </c>
      <c r="C709" s="32" t="s">
        <v>4235</v>
      </c>
      <c r="D709" s="35">
        <v>0</v>
      </c>
      <c r="E709" s="35"/>
      <c r="F709" s="35">
        <v>0</v>
      </c>
      <c r="G709" s="79"/>
      <c r="H709" s="95" t="str">
        <f>Table16[[#This Row],[Remove -]]&amp;(IF(Table16[[#This Row],[Pass]]&lt;&gt;"","-",""))&amp;Table16[[#This Row],[Pass]]&amp;" "&amp;Table16[[#This Row],[PassRush*]]&amp;(IF(Table16[[#This Row],[Secondar]]&lt;&gt;"","/ "&amp;Table16[[#This Row],[Secondar]]&amp;"-"&amp;Table16[[#This Row],[Pass]],""))</f>
        <v xml:space="preserve">0-0 </v>
      </c>
      <c r="I709" s="30" t="str">
        <f>IF(VLOOKUP(TRIM(A709),Rosters!C$1:C$2313,1,FALSE)=Table16[[#This Row],[Last]],"taken","AVAIL")</f>
        <v>taken</v>
      </c>
      <c r="J709" s="88" t="str">
        <f>IF(LEN(Table16[[#This Row],[Primary]]=3),SUBSTITUTE(Table16[[#This Row],[Primary]],"-",""),"")</f>
        <v>0</v>
      </c>
    </row>
    <row r="710" spans="1:10" ht="12.75" customHeight="1" x14ac:dyDescent="0.25">
      <c r="A710" s="28" t="s">
        <v>3998</v>
      </c>
      <c r="B710" s="28" t="s">
        <v>366</v>
      </c>
      <c r="C710" s="28" t="s">
        <v>4235</v>
      </c>
      <c r="D710" s="83" t="s">
        <v>225</v>
      </c>
      <c r="E710" s="83"/>
      <c r="F710" s="85"/>
      <c r="G710" s="85"/>
      <c r="H710" s="94" t="str">
        <f>Table16[[#This Row],[Remove -]]&amp;(IF(Table16[[#This Row],[Pass]]&lt;&gt;"","-",""))&amp;Table16[[#This Row],[Pass]]&amp;" "&amp;Table16[[#This Row],[PassRush*]]&amp;(IF(Table16[[#This Row],[Secondar]]&lt;&gt;"","/ "&amp;Table16[[#This Row],[Secondar]]&amp;"-"&amp;Table16[[#This Row],[Pass]],""))</f>
        <v xml:space="preserve">45 </v>
      </c>
      <c r="I710" s="30" t="str">
        <f>IF(VLOOKUP(TRIM(A710),Rosters!C$1:C$2313,1,FALSE)=Table16[[#This Row],[Last]],"taken","AVAIL")</f>
        <v>taken</v>
      </c>
      <c r="J710" s="88" t="str">
        <f>IF(LEN(Table16[[#This Row],[Primary]]=3),SUBSTITUTE(Table16[[#This Row],[Primary]],"-",""),"")</f>
        <v>45</v>
      </c>
    </row>
    <row r="711" spans="1:10" ht="12.75" customHeight="1" x14ac:dyDescent="0.25">
      <c r="A711" s="28" t="s">
        <v>788</v>
      </c>
      <c r="B711" s="28" t="s">
        <v>364</v>
      </c>
      <c r="C711" s="28" t="s">
        <v>4235</v>
      </c>
      <c r="D711" s="31" t="s">
        <v>349</v>
      </c>
      <c r="E711" s="31"/>
      <c r="F711" s="7"/>
      <c r="G711" s="85"/>
      <c r="H711" s="94" t="str">
        <f>Table16[[#This Row],[Remove -]]&amp;(IF(Table16[[#This Row],[Pass]]&lt;&gt;"","-",""))&amp;Table16[[#This Row],[Pass]]&amp;" "&amp;Table16[[#This Row],[PassRush*]]&amp;(IF(Table16[[#This Row],[Secondar]]&lt;&gt;"","/ "&amp;Table16[[#This Row],[Secondar]]&amp;"-"&amp;Table16[[#This Row],[Pass]],""))</f>
        <v xml:space="preserve">00 </v>
      </c>
      <c r="I711" s="30" t="str">
        <f>IF(VLOOKUP(TRIM(A711),Rosters!C$1:C$2313,1,FALSE)=Table16[[#This Row],[Last]],"taken","AVAIL")</f>
        <v>taken</v>
      </c>
      <c r="J711" s="88" t="str">
        <f>IF(LEN(Table16[[#This Row],[Primary]]=3),SUBSTITUTE(Table16[[#This Row],[Primary]],"-",""),"")</f>
        <v>00</v>
      </c>
    </row>
    <row r="712" spans="1:10" ht="12.75" customHeight="1" x14ac:dyDescent="0.25">
      <c r="A712" s="28" t="s">
        <v>4008</v>
      </c>
      <c r="B712" s="28" t="s">
        <v>529</v>
      </c>
      <c r="C712" s="28" t="s">
        <v>4235</v>
      </c>
      <c r="D712" s="83" t="s">
        <v>365</v>
      </c>
      <c r="E712" s="83"/>
      <c r="F712" s="85"/>
      <c r="G712" s="85"/>
      <c r="H712" s="94" t="str">
        <f>Table16[[#This Row],[Remove -]]&amp;(IF(Table16[[#This Row],[Pass]]&lt;&gt;"","-",""))&amp;Table16[[#This Row],[Pass]]&amp;" "&amp;Table16[[#This Row],[PassRush*]]&amp;(IF(Table16[[#This Row],[Secondar]]&lt;&gt;"","/ "&amp;Table16[[#This Row],[Secondar]]&amp;"-"&amp;Table16[[#This Row],[Pass]],""))</f>
        <v xml:space="preserve">0 </v>
      </c>
      <c r="I712" s="30" t="str">
        <f>IF(VLOOKUP(TRIM(A712),Rosters!C$1:C$2313,1,FALSE)=Table16[[#This Row],[Last]],"taken","AVAIL")</f>
        <v>taken</v>
      </c>
      <c r="J712" s="88" t="str">
        <f>IF(LEN(Table16[[#This Row],[Primary]]=3),SUBSTITUTE(Table16[[#This Row],[Primary]],"-",""),"")</f>
        <v>0</v>
      </c>
    </row>
    <row r="713" spans="1:10" ht="12.75" customHeight="1" x14ac:dyDescent="0.25">
      <c r="A713" s="28" t="s">
        <v>4255</v>
      </c>
      <c r="B713" s="28" t="s">
        <v>64</v>
      </c>
      <c r="C713" s="28" t="s">
        <v>4245</v>
      </c>
      <c r="D713" s="31" t="s">
        <v>349</v>
      </c>
      <c r="E713" s="31"/>
      <c r="F713" s="7">
        <v>0</v>
      </c>
      <c r="G713" s="85"/>
      <c r="H713" s="2" t="str">
        <f>Table16[[#This Row],[Remove -]]&amp;(IF(Table16[[#This Row],[Pass]]&lt;&gt;"","-",""))&amp;Table16[[#This Row],[Pass]]&amp;" "&amp;Table16[[#This Row],[PassRush*]]&amp;(IF(Table16[[#This Row],[Secondar]]&lt;&gt;"","/ "&amp;Table16[[#This Row],[Secondar]]&amp;"-"&amp;Table16[[#This Row],[Pass]],""))</f>
        <v xml:space="preserve">00-0 </v>
      </c>
      <c r="I713" s="30" t="e">
        <f>IF(VLOOKUP(TRIM(A713),Rosters!C$1:C$2313,1,FALSE)=Table16[[#This Row],[Last]],"taken","AVAIL")</f>
        <v>#N/A</v>
      </c>
      <c r="J713" s="88" t="str">
        <f>IF(LEN(Table16[[#This Row],[Primary]]=3),SUBSTITUTE(Table16[[#This Row],[Primary]],"-",""),"")</f>
        <v>00</v>
      </c>
    </row>
    <row r="714" spans="1:10" ht="12.75" customHeight="1" x14ac:dyDescent="0.25">
      <c r="A714" s="81" t="s">
        <v>4015</v>
      </c>
      <c r="B714" s="28" t="s">
        <v>4246</v>
      </c>
      <c r="C714" s="28" t="s">
        <v>4245</v>
      </c>
      <c r="D714" s="31" t="s">
        <v>349</v>
      </c>
      <c r="E714" s="31" t="s">
        <v>365</v>
      </c>
      <c r="F714" s="7">
        <v>6</v>
      </c>
      <c r="G714" s="7"/>
      <c r="H714" s="2" t="str">
        <f>Table16[[#This Row],[Remove -]]&amp;(IF(Table16[[#This Row],[Pass]]&lt;&gt;"","-",""))&amp;Table16[[#This Row],[Pass]]&amp;" "&amp;Table16[[#This Row],[PassRush*]]&amp;(IF(Table16[[#This Row],[Secondar]]&lt;&gt;"","/ "&amp;Table16[[#This Row],[Secondar]]&amp;"-"&amp;Table16[[#This Row],[Pass]],""))</f>
        <v>00-6 / 0-6</v>
      </c>
      <c r="I714" s="30" t="str">
        <f>IF(VLOOKUP(TRIM(A714),Rosters!C$1:C$2313,1,FALSE)=Table16[[#This Row],[Last]],"taken","AVAIL")</f>
        <v>taken</v>
      </c>
      <c r="J714" s="88" t="str">
        <f>IF(LEN(Table16[[#This Row],[Primary]]=3),SUBSTITUTE(Table16[[#This Row],[Primary]],"-",""),"")</f>
        <v>00</v>
      </c>
    </row>
    <row r="715" spans="1:10" ht="12.75" customHeight="1" x14ac:dyDescent="0.25">
      <c r="A715" s="28" t="s">
        <v>4248</v>
      </c>
      <c r="B715" s="28" t="s">
        <v>4056</v>
      </c>
      <c r="C715" s="28" t="s">
        <v>4245</v>
      </c>
      <c r="D715" s="7">
        <v>0</v>
      </c>
      <c r="E715" s="7">
        <v>0</v>
      </c>
      <c r="F715" s="7">
        <v>0</v>
      </c>
      <c r="G715" s="77"/>
      <c r="H715" s="94" t="str">
        <f>Table16[[#This Row],[Remove -]]&amp;(IF(Table16[[#This Row],[Pass]]&lt;&gt;"","-",""))&amp;Table16[[#This Row],[Pass]]&amp;" "&amp;Table16[[#This Row],[PassRush*]]&amp;(IF(Table16[[#This Row],[Secondar]]&lt;&gt;"","/ "&amp;Table16[[#This Row],[Secondar]]&amp;"-"&amp;Table16[[#This Row],[Pass]],""))</f>
        <v>0-0 / 0-0</v>
      </c>
      <c r="I715" s="30" t="str">
        <f>IF(VLOOKUP(TRIM(A715),Rosters!C$1:C$2313,1,FALSE)=Table16[[#This Row],[Last]],"taken","AVAIL")</f>
        <v>taken</v>
      </c>
      <c r="J715" s="88" t="str">
        <f>IF(LEN(Table16[[#This Row],[Primary]]=3),SUBSTITUTE(Table16[[#This Row],[Primary]],"-",""),"")</f>
        <v>0</v>
      </c>
    </row>
    <row r="716" spans="1:10" ht="12.75" customHeight="1" x14ac:dyDescent="0.25">
      <c r="A716" s="28" t="s">
        <v>3095</v>
      </c>
      <c r="B716" s="28" t="s">
        <v>505</v>
      </c>
      <c r="C716" s="28" t="s">
        <v>4245</v>
      </c>
      <c r="D716" s="83" t="s">
        <v>328</v>
      </c>
      <c r="E716" s="83"/>
      <c r="F716" s="85">
        <v>1</v>
      </c>
      <c r="G716" s="85"/>
      <c r="H716" s="94" t="str">
        <f>Table16[[#This Row],[Remove -]]&amp;(IF(Table16[[#This Row],[Pass]]&lt;&gt;"","-",""))&amp;Table16[[#This Row],[Pass]]&amp;" "&amp;Table16[[#This Row],[PassRush*]]&amp;(IF(Table16[[#This Row],[Secondar]]&lt;&gt;"","/ "&amp;Table16[[#This Row],[Secondar]]&amp;"-"&amp;Table16[[#This Row],[Pass]],""))</f>
        <v xml:space="preserve">4-1 </v>
      </c>
      <c r="I716" s="30" t="str">
        <f>IF(VLOOKUP(TRIM(A716),Rosters!C$1:C$2313,1,FALSE)=Table16[[#This Row],[Last]],"taken","AVAIL")</f>
        <v>taken</v>
      </c>
      <c r="J716" s="88" t="str">
        <f>IF(LEN(Table16[[#This Row],[Primary]]=3),SUBSTITUTE(Table16[[#This Row],[Primary]],"-",""),"")</f>
        <v>4</v>
      </c>
    </row>
    <row r="717" spans="1:10" ht="12.75" customHeight="1" x14ac:dyDescent="0.25">
      <c r="A717" s="28" t="s">
        <v>1518</v>
      </c>
      <c r="B717" s="28" t="s">
        <v>226</v>
      </c>
      <c r="C717" s="28" t="s">
        <v>4245</v>
      </c>
      <c r="D717" s="7">
        <v>4</v>
      </c>
      <c r="E717" s="7"/>
      <c r="F717" s="7">
        <v>5</v>
      </c>
      <c r="G717" s="77"/>
      <c r="H717" s="94" t="str">
        <f>Table16[[#This Row],[Remove -]]&amp;(IF(Table16[[#This Row],[Pass]]&lt;&gt;"","-",""))&amp;Table16[[#This Row],[Pass]]&amp;" "&amp;Table16[[#This Row],[PassRush*]]&amp;(IF(Table16[[#This Row],[Secondar]]&lt;&gt;"","/ "&amp;Table16[[#This Row],[Secondar]]&amp;"-"&amp;Table16[[#This Row],[Pass]],""))</f>
        <v xml:space="preserve">4-5 </v>
      </c>
      <c r="I717" s="30" t="str">
        <f>IF(VLOOKUP(TRIM(A717),Rosters!C$1:C$2313,1,FALSE)=Table16[[#This Row],[Last]],"taken","AVAIL")</f>
        <v>taken</v>
      </c>
      <c r="J717" s="88" t="str">
        <f>IF(LEN(Table16[[#This Row],[Primary]]=3),SUBSTITUTE(Table16[[#This Row],[Primary]],"-",""),"")</f>
        <v>4</v>
      </c>
    </row>
    <row r="718" spans="1:10" ht="12.75" customHeight="1" x14ac:dyDescent="0.25">
      <c r="A718" s="28" t="s">
        <v>4256</v>
      </c>
      <c r="B718" s="28" t="s">
        <v>4043</v>
      </c>
      <c r="C718" s="28" t="s">
        <v>4245</v>
      </c>
      <c r="D718" s="83" t="s">
        <v>365</v>
      </c>
      <c r="E718" s="83"/>
      <c r="F718" s="85">
        <v>2</v>
      </c>
      <c r="G718" s="85"/>
      <c r="H718" s="94" t="str">
        <f>Table16[[#This Row],[Remove -]]&amp;(IF(Table16[[#This Row],[Pass]]&lt;&gt;"","-",""))&amp;Table16[[#This Row],[Pass]]&amp;" "&amp;Table16[[#This Row],[PassRush*]]&amp;(IF(Table16[[#This Row],[Secondar]]&lt;&gt;"","/ "&amp;Table16[[#This Row],[Secondar]]&amp;"-"&amp;Table16[[#This Row],[Pass]],""))</f>
        <v xml:space="preserve">0-2 </v>
      </c>
      <c r="I718" s="30" t="str">
        <f>IF(VLOOKUP(TRIM(A718),Rosters!C$1:C$2313,1,FALSE)=Table16[[#This Row],[Last]],"taken","AVAIL")</f>
        <v>taken</v>
      </c>
      <c r="J718" s="88" t="str">
        <f>IF(LEN(Table16[[#This Row],[Primary]]=3),SUBSTITUTE(Table16[[#This Row],[Primary]],"-",""),"")</f>
        <v>0</v>
      </c>
    </row>
    <row r="719" spans="1:10" ht="12.75" customHeight="1" x14ac:dyDescent="0.25">
      <c r="A719" s="66" t="s">
        <v>3112</v>
      </c>
      <c r="B719" s="28" t="s">
        <v>236</v>
      </c>
      <c r="C719" s="28" t="s">
        <v>4245</v>
      </c>
      <c r="D719"/>
      <c r="E719"/>
      <c r="F719"/>
      <c r="G719" s="77"/>
      <c r="H719" s="94" t="str">
        <f>Table16[[#This Row],[Remove -]]&amp;(IF(Table16[[#This Row],[Pass]]&lt;&gt;"","-",""))&amp;Table16[[#This Row],[Pass]]&amp;" "&amp;Table16[[#This Row],[PassRush*]]&amp;(IF(Table16[[#This Row],[Secondar]]&lt;&gt;"","/ "&amp;Table16[[#This Row],[Secondar]]&amp;"-"&amp;Table16[[#This Row],[Pass]],""))</f>
        <v xml:space="preserve"> </v>
      </c>
      <c r="I719" s="30" t="str">
        <f>IF(VLOOKUP(TRIM(A719),Rosters!C$1:C$2313,1,FALSE)=Table16[[#This Row],[Last]],"taken","AVAIL")</f>
        <v>taken</v>
      </c>
      <c r="J719" s="88" t="str">
        <f>IF(LEN(Table16[[#This Row],[Primary]]=3),SUBSTITUTE(Table16[[#This Row],[Primary]],"-",""),"")</f>
        <v/>
      </c>
    </row>
    <row r="720" spans="1:10" ht="12.75" customHeight="1" x14ac:dyDescent="0.25">
      <c r="A720" s="71" t="s">
        <v>4257</v>
      </c>
      <c r="B720" s="28" t="s">
        <v>4528</v>
      </c>
      <c r="C720" s="28" t="s">
        <v>4245</v>
      </c>
      <c r="D720" s="31" t="s">
        <v>349</v>
      </c>
      <c r="E720" s="31"/>
      <c r="F720" s="7"/>
      <c r="G720" s="85"/>
      <c r="H720" s="94" t="str">
        <f>Table16[[#This Row],[Remove -]]&amp;(IF(Table16[[#This Row],[Pass]]&lt;&gt;"","-",""))&amp;Table16[[#This Row],[Pass]]&amp;" "&amp;Table16[[#This Row],[PassRush*]]&amp;(IF(Table16[[#This Row],[Secondar]]&lt;&gt;"","/ "&amp;Table16[[#This Row],[Secondar]]&amp;"-"&amp;Table16[[#This Row],[Pass]],""))</f>
        <v xml:space="preserve">00 </v>
      </c>
      <c r="I720" s="30" t="str">
        <f>IF(VLOOKUP(TRIM(A720),Rosters!C$1:C$2313,1,FALSE)=Table16[[#This Row],[Last]],"taken","AVAIL")</f>
        <v>taken</v>
      </c>
      <c r="J720" s="88" t="str">
        <f>IF(LEN(Table16[[#This Row],[Primary]]=3),SUBSTITUTE(Table16[[#This Row],[Primary]],"-",""),"")</f>
        <v>00</v>
      </c>
    </row>
    <row r="721" spans="1:10" ht="12.75" customHeight="1" x14ac:dyDescent="0.25">
      <c r="A721" s="28" t="s">
        <v>2626</v>
      </c>
      <c r="B721" s="28" t="s">
        <v>4492</v>
      </c>
      <c r="C721" s="28" t="s">
        <v>4245</v>
      </c>
      <c r="D721"/>
      <c r="E721"/>
      <c r="F721"/>
      <c r="G721" s="77"/>
      <c r="H721" s="94" t="str">
        <f>Table16[[#This Row],[Remove -]]&amp;(IF(Table16[[#This Row],[Pass]]&lt;&gt;"","-",""))&amp;Table16[[#This Row],[Pass]]&amp;" "&amp;Table16[[#This Row],[PassRush*]]&amp;(IF(Table16[[#This Row],[Secondar]]&lt;&gt;"","/ "&amp;Table16[[#This Row],[Secondar]]&amp;"-"&amp;Table16[[#This Row],[Pass]],""))</f>
        <v xml:space="preserve"> </v>
      </c>
      <c r="I721" s="30" t="str">
        <f>IF(VLOOKUP(TRIM(A721),Rosters!C$1:C$2313,1,FALSE)=Table16[[#This Row],[Last]],"taken","AVAIL")</f>
        <v>taken</v>
      </c>
      <c r="J721" s="88" t="str">
        <f>IF(LEN(Table16[[#This Row],[Primary]]=3),SUBSTITUTE(Table16[[#This Row],[Primary]],"-",""),"")</f>
        <v/>
      </c>
    </row>
    <row r="722" spans="1:10" ht="12.75" customHeight="1" x14ac:dyDescent="0.25">
      <c r="A722" s="28" t="s">
        <v>1523</v>
      </c>
      <c r="B722" s="28" t="s">
        <v>283</v>
      </c>
      <c r="C722" s="28" t="s">
        <v>4245</v>
      </c>
      <c r="D722"/>
      <c r="E722"/>
      <c r="F722"/>
      <c r="G722" s="77"/>
      <c r="H722" s="94" t="str">
        <f>Table16[[#This Row],[Remove -]]&amp;(IF(Table16[[#This Row],[Pass]]&lt;&gt;"","-",""))&amp;Table16[[#This Row],[Pass]]&amp;" "&amp;Table16[[#This Row],[PassRush*]]&amp;(IF(Table16[[#This Row],[Secondar]]&lt;&gt;"","/ "&amp;Table16[[#This Row],[Secondar]]&amp;"-"&amp;Table16[[#This Row],[Pass]],""))</f>
        <v xml:space="preserve"> </v>
      </c>
      <c r="I722" s="30" t="str">
        <f>IF(VLOOKUP(TRIM(A722),Rosters!C$1:C$2313,1,FALSE)=Table16[[#This Row],[Last]],"taken","AVAIL")</f>
        <v>taken</v>
      </c>
      <c r="J722" s="88" t="str">
        <f>IF(LEN(Table16[[#This Row],[Primary]]=3),SUBSTITUTE(Table16[[#This Row],[Primary]],"-",""),"")</f>
        <v/>
      </c>
    </row>
    <row r="723" spans="1:10" ht="12.75" customHeight="1" x14ac:dyDescent="0.25">
      <c r="A723" s="28" t="s">
        <v>3397</v>
      </c>
      <c r="B723" s="36" t="s">
        <v>4044</v>
      </c>
      <c r="C723" s="28" t="s">
        <v>4245</v>
      </c>
      <c r="D723" s="1"/>
      <c r="E723"/>
      <c r="F723"/>
      <c r="G723" s="77"/>
      <c r="H723" s="94" t="str">
        <f>Table16[[#This Row],[Remove -]]&amp;(IF(Table16[[#This Row],[Pass]]&lt;&gt;"","-",""))&amp;Table16[[#This Row],[Pass]]&amp;" "&amp;Table16[[#This Row],[PassRush*]]&amp;(IF(Table16[[#This Row],[Secondar]]&lt;&gt;"","/ "&amp;Table16[[#This Row],[Secondar]]&amp;"-"&amp;Table16[[#This Row],[Pass]],""))</f>
        <v xml:space="preserve"> </v>
      </c>
      <c r="I723" s="30" t="str">
        <f>IF(VLOOKUP(TRIM(A723),Rosters!C$1:C$2313,1,FALSE)=Table16[[#This Row],[Last]],"taken","AVAIL")</f>
        <v>taken</v>
      </c>
      <c r="J723" s="88" t="str">
        <f>IF(LEN(Table16[[#This Row],[Primary]]=3),SUBSTITUTE(Table16[[#This Row],[Primary]],"-",""),"")</f>
        <v/>
      </c>
    </row>
    <row r="724" spans="1:10" ht="12.75" customHeight="1" x14ac:dyDescent="0.25">
      <c r="A724" s="28" t="s">
        <v>1765</v>
      </c>
      <c r="B724" s="28" t="s">
        <v>125</v>
      </c>
      <c r="C724" s="28" t="s">
        <v>4245</v>
      </c>
      <c r="D724" s="31" t="s">
        <v>349</v>
      </c>
      <c r="E724" s="31"/>
      <c r="F724" s="7">
        <v>0</v>
      </c>
      <c r="G724" s="7"/>
      <c r="H724" s="2" t="str">
        <f>Table16[[#This Row],[Remove -]]&amp;(IF(Table16[[#This Row],[Pass]]&lt;&gt;"","-",""))&amp;Table16[[#This Row],[Pass]]&amp;" "&amp;Table16[[#This Row],[PassRush*]]&amp;(IF(Table16[[#This Row],[Secondar]]&lt;&gt;"","/ "&amp;Table16[[#This Row],[Secondar]]&amp;"-"&amp;Table16[[#This Row],[Pass]],""))</f>
        <v xml:space="preserve">00-0 </v>
      </c>
      <c r="I724" s="30" t="str">
        <f>IF(VLOOKUP(TRIM(A724),Rosters!C$1:C$2313,1,FALSE)=Table16[[#This Row],[Last]],"taken","AVAIL")</f>
        <v>taken</v>
      </c>
      <c r="J724" s="88" t="str">
        <f>IF(LEN(Table16[[#This Row],[Primary]]=3),SUBSTITUTE(Table16[[#This Row],[Primary]],"-",""),"")</f>
        <v>00</v>
      </c>
    </row>
    <row r="725" spans="1:10" ht="12.75" customHeight="1" x14ac:dyDescent="0.25">
      <c r="A725" s="28" t="s">
        <v>4258</v>
      </c>
      <c r="B725" s="28" t="s">
        <v>228</v>
      </c>
      <c r="C725" s="28" t="s">
        <v>4245</v>
      </c>
      <c r="D725" s="83" t="s">
        <v>328</v>
      </c>
      <c r="E725" s="83"/>
      <c r="F725" s="85">
        <v>0</v>
      </c>
      <c r="G725" s="85"/>
      <c r="H725" s="94" t="str">
        <f>Table16[[#This Row],[Remove -]]&amp;(IF(Table16[[#This Row],[Pass]]&lt;&gt;"","-",""))&amp;Table16[[#This Row],[Pass]]&amp;" "&amp;Table16[[#This Row],[PassRush*]]&amp;(IF(Table16[[#This Row],[Secondar]]&lt;&gt;"","/ "&amp;Table16[[#This Row],[Secondar]]&amp;"-"&amp;Table16[[#This Row],[Pass]],""))</f>
        <v xml:space="preserve">4-0 </v>
      </c>
      <c r="I725" s="30" t="str">
        <f>IF(VLOOKUP(TRIM(A725),Rosters!C$1:C$2313,1,FALSE)=Table16[[#This Row],[Last]],"taken","AVAIL")</f>
        <v>taken</v>
      </c>
      <c r="J725" s="88" t="str">
        <f>IF(LEN(Table16[[#This Row],[Primary]]=3),SUBSTITUTE(Table16[[#This Row],[Primary]],"-",""),"")</f>
        <v>4</v>
      </c>
    </row>
    <row r="726" spans="1:10" ht="12.75" customHeight="1" x14ac:dyDescent="0.25">
      <c r="A726" s="32" t="s">
        <v>4254</v>
      </c>
      <c r="B726" s="32" t="s">
        <v>370</v>
      </c>
      <c r="C726" s="32" t="s">
        <v>4245</v>
      </c>
      <c r="D726" s="1"/>
      <c r="E726"/>
      <c r="F726"/>
      <c r="G726" s="77"/>
      <c r="H726" s="94" t="str">
        <f>Table16[[#This Row],[Remove -]]&amp;(IF(Table16[[#This Row],[Pass]]&lt;&gt;"","-",""))&amp;Table16[[#This Row],[Pass]]&amp;" "&amp;Table16[[#This Row],[PassRush*]]&amp;(IF(Table16[[#This Row],[Secondar]]&lt;&gt;"","/ "&amp;Table16[[#This Row],[Secondar]]&amp;"-"&amp;Table16[[#This Row],[Pass]],""))</f>
        <v xml:space="preserve"> </v>
      </c>
      <c r="I726" s="30" t="str">
        <f>IF(VLOOKUP(TRIM(A726),Rosters!C$1:C$2313,1,FALSE)=Table16[[#This Row],[Last]],"taken","AVAIL")</f>
        <v>taken</v>
      </c>
      <c r="J726" s="88" t="str">
        <f>IF(LEN(Table16[[#This Row],[Primary]]=3),SUBSTITUTE(Table16[[#This Row],[Primary]],"-",""),"")</f>
        <v/>
      </c>
    </row>
    <row r="727" spans="1:10" ht="12.75" customHeight="1" x14ac:dyDescent="0.25">
      <c r="A727" s="37" t="s">
        <v>917</v>
      </c>
      <c r="B727" s="37" t="s">
        <v>4054</v>
      </c>
      <c r="C727" s="37" t="s">
        <v>4245</v>
      </c>
      <c r="D727" s="87">
        <v>0</v>
      </c>
      <c r="E727" s="87"/>
      <c r="F727" s="87">
        <v>2</v>
      </c>
      <c r="G727" s="80"/>
      <c r="H727" s="96" t="str">
        <f>Table16[[#This Row],[Remove -]]&amp;(IF(Table16[[#This Row],[Pass]]&lt;&gt;"","-",""))&amp;Table16[[#This Row],[Pass]]&amp;" "&amp;Table16[[#This Row],[PassRush*]]&amp;(IF(Table16[[#This Row],[Secondar]]&lt;&gt;"","/ "&amp;Table16[[#This Row],[Secondar]]&amp;"-"&amp;Table16[[#This Row],[Pass]],""))</f>
        <v xml:space="preserve">0-2 </v>
      </c>
      <c r="I727" s="30" t="str">
        <f>IF(VLOOKUP(TRIM(A727),Rosters!C$1:C$2313,1,FALSE)=Table16[[#This Row],[Last]],"taken","AVAIL")</f>
        <v>taken</v>
      </c>
      <c r="J727" s="88" t="str">
        <f>IF(LEN(Table16[[#This Row],[Primary]]=3),SUBSTITUTE(Table16[[#This Row],[Primary]],"-",""),"")</f>
        <v>0</v>
      </c>
    </row>
    <row r="728" spans="1:10" ht="12.75" customHeight="1" x14ac:dyDescent="0.25">
      <c r="A728" s="28" t="s">
        <v>3584</v>
      </c>
      <c r="B728" s="28" t="s">
        <v>331</v>
      </c>
      <c r="C728" s="28" t="s">
        <v>4245</v>
      </c>
      <c r="D728" s="83" t="s">
        <v>365</v>
      </c>
      <c r="E728" s="83"/>
      <c r="F728" s="85">
        <v>2</v>
      </c>
      <c r="G728" s="85"/>
      <c r="H728" s="94" t="str">
        <f>Table16[[#This Row],[Remove -]]&amp;(IF(Table16[[#This Row],[Pass]]&lt;&gt;"","-",""))&amp;Table16[[#This Row],[Pass]]&amp;" "&amp;Table16[[#This Row],[PassRush*]]&amp;(IF(Table16[[#This Row],[Secondar]]&lt;&gt;"","/ "&amp;Table16[[#This Row],[Secondar]]&amp;"-"&amp;Table16[[#This Row],[Pass]],""))</f>
        <v xml:space="preserve">0-2 </v>
      </c>
      <c r="I728" s="30" t="e">
        <f>IF(VLOOKUP(TRIM(A728),Rosters!C$1:C$2313,1,FALSE)=Table16[[#This Row],[Last]],"taken","AVAIL")</f>
        <v>#N/A</v>
      </c>
      <c r="J728" s="88" t="str">
        <f>IF(LEN(Table16[[#This Row],[Primary]]=3),SUBSTITUTE(Table16[[#This Row],[Primary]],"-",""),"")</f>
        <v>0</v>
      </c>
    </row>
    <row r="729" spans="1:10" ht="12.75" customHeight="1" x14ac:dyDescent="0.25">
      <c r="A729" s="28" t="s">
        <v>4259</v>
      </c>
      <c r="B729" s="28" t="s">
        <v>64</v>
      </c>
      <c r="C729" s="28" t="s">
        <v>4245</v>
      </c>
      <c r="D729" s="83" t="s">
        <v>351</v>
      </c>
      <c r="E729" s="83"/>
      <c r="F729" s="85">
        <v>4</v>
      </c>
      <c r="G729" s="85"/>
      <c r="H729" s="94" t="str">
        <f>Table16[[#This Row],[Remove -]]&amp;(IF(Table16[[#This Row],[Pass]]&lt;&gt;"","-",""))&amp;Table16[[#This Row],[Pass]]&amp;" "&amp;Table16[[#This Row],[PassRush*]]&amp;(IF(Table16[[#This Row],[Secondar]]&lt;&gt;"","/ "&amp;Table16[[#This Row],[Secondar]]&amp;"-"&amp;Table16[[#This Row],[Pass]],""))</f>
        <v xml:space="preserve">04-4 </v>
      </c>
      <c r="I729" s="30" t="str">
        <f>IF(VLOOKUP(TRIM(A729),Rosters!C$1:C$2313,1,FALSE)=Table16[[#This Row],[Last]],"taken","AVAIL")</f>
        <v>taken</v>
      </c>
      <c r="J729" s="88" t="str">
        <f>IF(LEN(Table16[[#This Row],[Primary]]=3),SUBSTITUTE(Table16[[#This Row],[Primary]],"-",""),"")</f>
        <v>04</v>
      </c>
    </row>
    <row r="730" spans="1:10" ht="12.75" customHeight="1" x14ac:dyDescent="0.25">
      <c r="A730" s="28" t="s">
        <v>1028</v>
      </c>
      <c r="B730" s="28" t="s">
        <v>193</v>
      </c>
      <c r="C730" s="28" t="s">
        <v>4245</v>
      </c>
      <c r="D730" s="77"/>
      <c r="E730" s="77"/>
      <c r="F730" s="77"/>
      <c r="G730" s="77"/>
      <c r="H730" s="94" t="str">
        <f>Table16[[#This Row],[Remove -]]&amp;(IF(Table16[[#This Row],[Pass]]&lt;&gt;"","-",""))&amp;Table16[[#This Row],[Pass]]&amp;" "&amp;Table16[[#This Row],[PassRush*]]&amp;(IF(Table16[[#This Row],[Secondar]]&lt;&gt;"","/ "&amp;Table16[[#This Row],[Secondar]]&amp;"-"&amp;Table16[[#This Row],[Pass]],""))</f>
        <v xml:space="preserve"> </v>
      </c>
      <c r="I730" s="30" t="str">
        <f>IF(VLOOKUP(TRIM(A730),Rosters!C$1:C$2313,1,FALSE)=Table16[[#This Row],[Last]],"taken","AVAIL")</f>
        <v>taken</v>
      </c>
      <c r="J730" s="88" t="str">
        <f>IF(LEN(Table16[[#This Row],[Primary]]=3),SUBSTITUTE(Table16[[#This Row],[Primary]],"-",""),"")</f>
        <v/>
      </c>
    </row>
    <row r="731" spans="1:10" ht="12.75" customHeight="1" x14ac:dyDescent="0.25">
      <c r="A731" s="28" t="s">
        <v>1866</v>
      </c>
      <c r="B731" s="28" t="s">
        <v>42</v>
      </c>
      <c r="C731" s="28" t="s">
        <v>4245</v>
      </c>
      <c r="D731" s="83" t="s">
        <v>328</v>
      </c>
      <c r="E731" s="83"/>
      <c r="F731" s="85">
        <v>0</v>
      </c>
      <c r="G731" s="85"/>
      <c r="H731" s="94" t="str">
        <f>Table16[[#This Row],[Remove -]]&amp;(IF(Table16[[#This Row],[Pass]]&lt;&gt;"","-",""))&amp;Table16[[#This Row],[Pass]]&amp;" "&amp;Table16[[#This Row],[PassRush*]]&amp;(IF(Table16[[#This Row],[Secondar]]&lt;&gt;"","/ "&amp;Table16[[#This Row],[Secondar]]&amp;"-"&amp;Table16[[#This Row],[Pass]],""))</f>
        <v xml:space="preserve">4-0 </v>
      </c>
      <c r="I731" s="30" t="str">
        <f>IF(VLOOKUP(TRIM(A731),Rosters!C$1:C$2313,1,FALSE)=Table16[[#This Row],[Last]],"taken","AVAIL")</f>
        <v>taken</v>
      </c>
      <c r="J731" s="88" t="str">
        <f>IF(LEN(Table16[[#This Row],[Primary]]=3),SUBSTITUTE(Table16[[#This Row],[Primary]],"-",""),"")</f>
        <v>4</v>
      </c>
    </row>
    <row r="732" spans="1:10" ht="12.75" customHeight="1" x14ac:dyDescent="0.25">
      <c r="A732" s="28" t="s">
        <v>4260</v>
      </c>
      <c r="B732" s="28" t="s">
        <v>331</v>
      </c>
      <c r="C732" s="28" t="s">
        <v>4245</v>
      </c>
      <c r="D732" s="83" t="s">
        <v>365</v>
      </c>
      <c r="E732" s="83"/>
      <c r="F732" s="85">
        <v>2</v>
      </c>
      <c r="G732" s="85"/>
      <c r="H732" s="94" t="str">
        <f>Table16[[#This Row],[Remove -]]&amp;(IF(Table16[[#This Row],[Pass]]&lt;&gt;"","-",""))&amp;Table16[[#This Row],[Pass]]&amp;" "&amp;Table16[[#This Row],[PassRush*]]&amp;(IF(Table16[[#This Row],[Secondar]]&lt;&gt;"","/ "&amp;Table16[[#This Row],[Secondar]]&amp;"-"&amp;Table16[[#This Row],[Pass]],""))</f>
        <v xml:space="preserve">0-2 </v>
      </c>
      <c r="I732" s="30" t="str">
        <f>IF(VLOOKUP(TRIM(A732),Rosters!C$1:C$2313,1,FALSE)=Table16[[#This Row],[Last]],"taken","AVAIL")</f>
        <v>taken</v>
      </c>
      <c r="J732" s="88" t="str">
        <f>IF(LEN(Table16[[#This Row],[Primary]]=3),SUBSTITUTE(Table16[[#This Row],[Primary]],"-",""),"")</f>
        <v>0</v>
      </c>
    </row>
    <row r="733" spans="1:10" ht="12.75" customHeight="1" x14ac:dyDescent="0.25">
      <c r="A733" s="28" t="s">
        <v>4261</v>
      </c>
      <c r="B733" s="28" t="s">
        <v>529</v>
      </c>
      <c r="C733" s="28" t="s">
        <v>4245</v>
      </c>
      <c r="D733" s="83" t="s">
        <v>365</v>
      </c>
      <c r="E733" s="83"/>
      <c r="F733" s="85"/>
      <c r="G733" s="85"/>
      <c r="H733" s="94" t="str">
        <f>Table16[[#This Row],[Remove -]]&amp;(IF(Table16[[#This Row],[Pass]]&lt;&gt;"","-",""))&amp;Table16[[#This Row],[Pass]]&amp;" "&amp;Table16[[#This Row],[PassRush*]]&amp;(IF(Table16[[#This Row],[Secondar]]&lt;&gt;"","/ "&amp;Table16[[#This Row],[Secondar]]&amp;"-"&amp;Table16[[#This Row],[Pass]],""))</f>
        <v xml:space="preserve">0 </v>
      </c>
      <c r="I733" s="30" t="str">
        <f>IF(VLOOKUP(TRIM(A733),Rosters!C$1:C$2313,1,FALSE)=Table16[[#This Row],[Last]],"taken","AVAIL")</f>
        <v>taken</v>
      </c>
      <c r="J733" s="88" t="str">
        <f>IF(LEN(Table16[[#This Row],[Primary]]=3),SUBSTITUTE(Table16[[#This Row],[Primary]],"-",""),"")</f>
        <v>0</v>
      </c>
    </row>
    <row r="734" spans="1:10" ht="12.75" customHeight="1" x14ac:dyDescent="0.25">
      <c r="A734" s="28" t="s">
        <v>3180</v>
      </c>
      <c r="B734" s="28" t="s">
        <v>327</v>
      </c>
      <c r="C734" s="28" t="s">
        <v>4245</v>
      </c>
      <c r="D734" s="83" t="s">
        <v>365</v>
      </c>
      <c r="E734" s="83"/>
      <c r="F734" s="85"/>
      <c r="G734" s="85"/>
      <c r="H734" s="94" t="str">
        <f>Table16[[#This Row],[Remove -]]&amp;(IF(Table16[[#This Row],[Pass]]&lt;&gt;"","-",""))&amp;Table16[[#This Row],[Pass]]&amp;" "&amp;Table16[[#This Row],[PassRush*]]&amp;(IF(Table16[[#This Row],[Secondar]]&lt;&gt;"","/ "&amp;Table16[[#This Row],[Secondar]]&amp;"-"&amp;Table16[[#This Row],[Pass]],""))</f>
        <v xml:space="preserve">0 </v>
      </c>
      <c r="I734" s="30" t="str">
        <f>IF(VLOOKUP(TRIM(A734),Rosters!C$1:C$2313,1,FALSE)=Table16[[#This Row],[Last]],"taken","AVAIL")</f>
        <v>taken</v>
      </c>
      <c r="J734" s="88" t="str">
        <f>IF(LEN(Table16[[#This Row],[Primary]]=3),SUBSTITUTE(Table16[[#This Row],[Primary]],"-",""),"")</f>
        <v>0</v>
      </c>
    </row>
    <row r="735" spans="1:10" ht="12.75" customHeight="1" x14ac:dyDescent="0.25">
      <c r="A735" s="28" t="s">
        <v>1834</v>
      </c>
      <c r="B735" s="28" t="s">
        <v>52</v>
      </c>
      <c r="C735" s="28" t="s">
        <v>4245</v>
      </c>
      <c r="D735" s="31" t="s">
        <v>302</v>
      </c>
      <c r="E735" s="31"/>
      <c r="F735" s="7">
        <v>4</v>
      </c>
      <c r="G735" s="7"/>
      <c r="H735" s="2" t="str">
        <f>Table16[[#This Row],[Remove -]]&amp;(IF(Table16[[#This Row],[Pass]]&lt;&gt;"","-",""))&amp;Table16[[#This Row],[Pass]]&amp;" "&amp;Table16[[#This Row],[PassRush*]]&amp;(IF(Table16[[#This Row],[Secondar]]&lt;&gt;"","/ "&amp;Table16[[#This Row],[Secondar]]&amp;"-"&amp;Table16[[#This Row],[Pass]],""))</f>
        <v xml:space="preserve">56-4 </v>
      </c>
      <c r="I735" s="30" t="str">
        <f>IF(VLOOKUP(TRIM(A735),Rosters!C$1:C$2313,1,FALSE)=Table16[[#This Row],[Last]],"taken","AVAIL")</f>
        <v>taken</v>
      </c>
      <c r="J735" s="88" t="str">
        <f>IF(LEN(Table16[[#This Row],[Primary]]=3),SUBSTITUTE(Table16[[#This Row],[Primary]],"-",""),"")</f>
        <v>56</v>
      </c>
    </row>
    <row r="736" spans="1:10" ht="12.75" customHeight="1" x14ac:dyDescent="0.25">
      <c r="A736" s="28" t="s">
        <v>4252</v>
      </c>
      <c r="B736" s="28" t="s">
        <v>283</v>
      </c>
      <c r="C736" s="28" t="s">
        <v>4245</v>
      </c>
      <c r="D736"/>
      <c r="E736"/>
      <c r="F736"/>
      <c r="G736" s="77"/>
      <c r="H736" s="94" t="str">
        <f>Table16[[#This Row],[Remove -]]&amp;(IF(Table16[[#This Row],[Pass]]&lt;&gt;"","-",""))&amp;Table16[[#This Row],[Pass]]&amp;" "&amp;Table16[[#This Row],[PassRush*]]&amp;(IF(Table16[[#This Row],[Secondar]]&lt;&gt;"","/ "&amp;Table16[[#This Row],[Secondar]]&amp;"-"&amp;Table16[[#This Row],[Pass]],""))</f>
        <v xml:space="preserve"> </v>
      </c>
      <c r="I736" s="30" t="str">
        <f>IF(VLOOKUP(TRIM(A736),Rosters!C$1:C$2313,1,FALSE)=Table16[[#This Row],[Last]],"taken","AVAIL")</f>
        <v>taken</v>
      </c>
      <c r="J736" s="88" t="str">
        <f>IF(LEN(Table16[[#This Row],[Primary]]=3),SUBSTITUTE(Table16[[#This Row],[Primary]],"-",""),"")</f>
        <v/>
      </c>
    </row>
    <row r="737" spans="1:10" ht="12.75" customHeight="1" x14ac:dyDescent="0.25">
      <c r="A737" s="28" t="s">
        <v>2715</v>
      </c>
      <c r="B737" s="28" t="s">
        <v>366</v>
      </c>
      <c r="C737" s="28" t="s">
        <v>4245</v>
      </c>
      <c r="D737" s="31" t="s">
        <v>349</v>
      </c>
      <c r="E737" s="31"/>
      <c r="F737" s="7"/>
      <c r="G737" s="85"/>
      <c r="H737" s="94" t="str">
        <f>Table16[[#This Row],[Remove -]]&amp;(IF(Table16[[#This Row],[Pass]]&lt;&gt;"","-",""))&amp;Table16[[#This Row],[Pass]]&amp;" "&amp;Table16[[#This Row],[PassRush*]]&amp;(IF(Table16[[#This Row],[Secondar]]&lt;&gt;"","/ "&amp;Table16[[#This Row],[Secondar]]&amp;"-"&amp;Table16[[#This Row],[Pass]],""))</f>
        <v xml:space="preserve">00 </v>
      </c>
      <c r="I737" s="30" t="str">
        <f>IF(VLOOKUP(TRIM(A737),Rosters!C$1:C$2313,1,FALSE)=Table16[[#This Row],[Last]],"taken","AVAIL")</f>
        <v>taken</v>
      </c>
      <c r="J737" s="88" t="str">
        <f>IF(LEN(Table16[[#This Row],[Primary]]=3),SUBSTITUTE(Table16[[#This Row],[Primary]],"-",""),"")</f>
        <v>00</v>
      </c>
    </row>
    <row r="738" spans="1:10" ht="12.75" customHeight="1" x14ac:dyDescent="0.25">
      <c r="A738" s="28" t="s">
        <v>3215</v>
      </c>
      <c r="B738" s="28" t="s">
        <v>364</v>
      </c>
      <c r="C738" s="28" t="s">
        <v>4245</v>
      </c>
      <c r="D738" s="83" t="s">
        <v>349</v>
      </c>
      <c r="E738" s="83"/>
      <c r="F738" s="85"/>
      <c r="G738" s="85"/>
      <c r="H738" s="94" t="str">
        <f>Table16[[#This Row],[Remove -]]&amp;(IF(Table16[[#This Row],[Pass]]&lt;&gt;"","-",""))&amp;Table16[[#This Row],[Pass]]&amp;" "&amp;Table16[[#This Row],[PassRush*]]&amp;(IF(Table16[[#This Row],[Secondar]]&lt;&gt;"","/ "&amp;Table16[[#This Row],[Secondar]]&amp;"-"&amp;Table16[[#This Row],[Pass]],""))</f>
        <v xml:space="preserve">00 </v>
      </c>
      <c r="I738" s="30" t="str">
        <f>IF(VLOOKUP(TRIM(A738),Rosters!C$1:C$2313,1,FALSE)=Table16[[#This Row],[Last]],"taken","AVAIL")</f>
        <v>taken</v>
      </c>
      <c r="J738" s="88" t="str">
        <f>IF(LEN(Table16[[#This Row],[Primary]]=3),SUBSTITUTE(Table16[[#This Row],[Primary]],"-",""),"")</f>
        <v>00</v>
      </c>
    </row>
    <row r="739" spans="1:10" ht="12.75" customHeight="1" x14ac:dyDescent="0.25">
      <c r="A739" s="28" t="s">
        <v>1183</v>
      </c>
      <c r="B739" s="28" t="s">
        <v>332</v>
      </c>
      <c r="C739" s="28" t="s">
        <v>4245</v>
      </c>
      <c r="D739" s="85">
        <v>5</v>
      </c>
      <c r="E739" s="85"/>
      <c r="F739" s="85">
        <v>7</v>
      </c>
      <c r="G739" s="77"/>
      <c r="H739" s="94" t="str">
        <f>Table16[[#This Row],[Remove -]]&amp;(IF(Table16[[#This Row],[Pass]]&lt;&gt;"","-",""))&amp;Table16[[#This Row],[Pass]]&amp;" "&amp;Table16[[#This Row],[PassRush*]]&amp;(IF(Table16[[#This Row],[Secondar]]&lt;&gt;"","/ "&amp;Table16[[#This Row],[Secondar]]&amp;"-"&amp;Table16[[#This Row],[Pass]],""))</f>
        <v xml:space="preserve">5-7 </v>
      </c>
      <c r="I739" s="30" t="str">
        <f>IF(VLOOKUP(TRIM(A739),Rosters!C$1:C$2313,1,FALSE)=Table16[[#This Row],[Last]],"taken","AVAIL")</f>
        <v>taken</v>
      </c>
      <c r="J739" s="88" t="str">
        <f>IF(LEN(Table16[[#This Row],[Primary]]=3),SUBSTITUTE(Table16[[#This Row],[Primary]],"-",""),"")</f>
        <v>5</v>
      </c>
    </row>
    <row r="740" spans="1:10" ht="12.75" customHeight="1" x14ac:dyDescent="0.25">
      <c r="A740" s="28" t="s">
        <v>4253</v>
      </c>
      <c r="B740" s="28" t="s">
        <v>193</v>
      </c>
      <c r="C740" s="28" t="s">
        <v>4245</v>
      </c>
      <c r="D740"/>
      <c r="E740"/>
      <c r="F740"/>
      <c r="G740" s="77"/>
      <c r="H740" s="94" t="str">
        <f>Table16[[#This Row],[Remove -]]&amp;(IF(Table16[[#This Row],[Pass]]&lt;&gt;"","-",""))&amp;Table16[[#This Row],[Pass]]&amp;" "&amp;Table16[[#This Row],[PassRush*]]&amp;(IF(Table16[[#This Row],[Secondar]]&lt;&gt;"","/ "&amp;Table16[[#This Row],[Secondar]]&amp;"-"&amp;Table16[[#This Row],[Pass]],""))</f>
        <v xml:space="preserve"> </v>
      </c>
      <c r="I740" s="30" t="e">
        <f>IF(VLOOKUP(TRIM(A740),Rosters!C$1:C$2313,1,FALSE)=Table16[[#This Row],[Last]],"taken","AVAIL")</f>
        <v>#N/A</v>
      </c>
      <c r="J740" s="88" t="str">
        <f>IF(LEN(Table16[[#This Row],[Primary]]=3),SUBSTITUTE(Table16[[#This Row],[Primary]],"-",""),"")</f>
        <v/>
      </c>
    </row>
    <row r="741" spans="1:10" ht="12.75" customHeight="1" x14ac:dyDescent="0.25">
      <c r="A741" s="28" t="s">
        <v>1130</v>
      </c>
      <c r="B741" s="28" t="s">
        <v>4043</v>
      </c>
      <c r="C741" s="28" t="s">
        <v>4245</v>
      </c>
      <c r="D741" s="83" t="s">
        <v>365</v>
      </c>
      <c r="E741" s="83"/>
      <c r="F741" s="85">
        <v>2</v>
      </c>
      <c r="G741" s="85"/>
      <c r="H741" s="94" t="str">
        <f>Table16[[#This Row],[Remove -]]&amp;(IF(Table16[[#This Row],[Pass]]&lt;&gt;"","-",""))&amp;Table16[[#This Row],[Pass]]&amp;" "&amp;Table16[[#This Row],[PassRush*]]&amp;(IF(Table16[[#This Row],[Secondar]]&lt;&gt;"","/ "&amp;Table16[[#This Row],[Secondar]]&amp;"-"&amp;Table16[[#This Row],[Pass]],""))</f>
        <v xml:space="preserve">0-2 </v>
      </c>
      <c r="I741" s="30" t="str">
        <f>IF(VLOOKUP(TRIM(A741),Rosters!C$1:C$2313,1,FALSE)=Table16[[#This Row],[Last]],"taken","AVAIL")</f>
        <v>taken</v>
      </c>
      <c r="J741" s="88" t="str">
        <f>IF(LEN(Table16[[#This Row],[Primary]]=3),SUBSTITUTE(Table16[[#This Row],[Primary]],"-",""),"")</f>
        <v>0</v>
      </c>
    </row>
    <row r="742" spans="1:10" ht="12.75" customHeight="1" x14ac:dyDescent="0.25">
      <c r="A742" s="28" t="s">
        <v>2733</v>
      </c>
      <c r="B742" s="28" t="s">
        <v>364</v>
      </c>
      <c r="C742" s="28" t="s">
        <v>4245</v>
      </c>
      <c r="D742" s="31" t="s">
        <v>349</v>
      </c>
      <c r="E742" s="31"/>
      <c r="F742" s="7"/>
      <c r="G742" s="85"/>
      <c r="H742" s="94" t="str">
        <f>Table16[[#This Row],[Remove -]]&amp;(IF(Table16[[#This Row],[Pass]]&lt;&gt;"","-",""))&amp;Table16[[#This Row],[Pass]]&amp;" "&amp;Table16[[#This Row],[PassRush*]]&amp;(IF(Table16[[#This Row],[Secondar]]&lt;&gt;"","/ "&amp;Table16[[#This Row],[Secondar]]&amp;"-"&amp;Table16[[#This Row],[Pass]],""))</f>
        <v xml:space="preserve">00 </v>
      </c>
      <c r="I742" s="30" t="e">
        <f>IF(VLOOKUP(TRIM(A742),Rosters!C$1:C$2313,1,FALSE)=Table16[[#This Row],[Last]],"taken","AVAIL")</f>
        <v>#N/A</v>
      </c>
      <c r="J742" s="88" t="str">
        <f>IF(LEN(Table16[[#This Row],[Primary]]=3),SUBSTITUTE(Table16[[#This Row],[Primary]],"-",""),"")</f>
        <v>00</v>
      </c>
    </row>
    <row r="743" spans="1:10" ht="12.75" customHeight="1" x14ac:dyDescent="0.25">
      <c r="A743" s="32" t="s">
        <v>4247</v>
      </c>
      <c r="B743" s="32" t="s">
        <v>110</v>
      </c>
      <c r="C743" s="32" t="s">
        <v>4245</v>
      </c>
      <c r="D743" s="35">
        <v>4</v>
      </c>
      <c r="E743" s="35"/>
      <c r="F743" s="35">
        <v>0</v>
      </c>
      <c r="G743" s="79"/>
      <c r="H743" s="95" t="str">
        <f>Table16[[#This Row],[Remove -]]&amp;(IF(Table16[[#This Row],[Pass]]&lt;&gt;"","-",""))&amp;Table16[[#This Row],[Pass]]&amp;" "&amp;Table16[[#This Row],[PassRush*]]&amp;(IF(Table16[[#This Row],[Secondar]]&lt;&gt;"","/ "&amp;Table16[[#This Row],[Secondar]]&amp;"-"&amp;Table16[[#This Row],[Pass]],""))</f>
        <v xml:space="preserve">4-0 </v>
      </c>
      <c r="I743" s="30" t="e">
        <f>IF(VLOOKUP(TRIM(A743),Rosters!C$1:C$2313,1,FALSE)=Table16[[#This Row],[Last]],"taken","AVAIL")</f>
        <v>#N/A</v>
      </c>
      <c r="J743" s="88" t="str">
        <f>IF(LEN(Table16[[#This Row],[Primary]]=3),SUBSTITUTE(Table16[[#This Row],[Primary]],"-",""),"")</f>
        <v>4</v>
      </c>
    </row>
    <row r="744" spans="1:10" ht="12.75" customHeight="1" x14ac:dyDescent="0.25">
      <c r="A744" s="28" t="s">
        <v>3791</v>
      </c>
      <c r="B744" s="28" t="s">
        <v>193</v>
      </c>
      <c r="C744" s="28" t="s">
        <v>4245</v>
      </c>
      <c r="D744"/>
      <c r="E744"/>
      <c r="F744"/>
      <c r="G744" s="77"/>
      <c r="H744" s="94" t="str">
        <f>Table16[[#This Row],[Remove -]]&amp;(IF(Table16[[#This Row],[Pass]]&lt;&gt;"","-",""))&amp;Table16[[#This Row],[Pass]]&amp;" "&amp;Table16[[#This Row],[PassRush*]]&amp;(IF(Table16[[#This Row],[Secondar]]&lt;&gt;"","/ "&amp;Table16[[#This Row],[Secondar]]&amp;"-"&amp;Table16[[#This Row],[Pass]],""))</f>
        <v xml:space="preserve"> </v>
      </c>
      <c r="I744" s="30" t="str">
        <f>IF(VLOOKUP(TRIM(A744),Rosters!C$1:C$2313,1,FALSE)=Table16[[#This Row],[Last]],"taken","AVAIL")</f>
        <v>taken</v>
      </c>
      <c r="J744" s="88" t="str">
        <f>IF(LEN(Table16[[#This Row],[Primary]]=3),SUBSTITUTE(Table16[[#This Row],[Primary]],"-",""),"")</f>
        <v/>
      </c>
    </row>
    <row r="745" spans="1:10" ht="12.75" customHeight="1" x14ac:dyDescent="0.25">
      <c r="A745" s="28" t="s">
        <v>1074</v>
      </c>
      <c r="B745" s="28" t="s">
        <v>507</v>
      </c>
      <c r="C745" s="28" t="s">
        <v>4245</v>
      </c>
      <c r="D745" s="7">
        <v>0</v>
      </c>
      <c r="E745" s="7"/>
      <c r="F745" s="7">
        <v>5</v>
      </c>
      <c r="G745" s="77"/>
      <c r="H745" s="94" t="str">
        <f>Table16[[#This Row],[Remove -]]&amp;(IF(Table16[[#This Row],[Pass]]&lt;&gt;"","-",""))&amp;Table16[[#This Row],[Pass]]&amp;" "&amp;Table16[[#This Row],[PassRush*]]&amp;(IF(Table16[[#This Row],[Secondar]]&lt;&gt;"","/ "&amp;Table16[[#This Row],[Secondar]]&amp;"-"&amp;Table16[[#This Row],[Pass]],""))</f>
        <v xml:space="preserve">0-5 </v>
      </c>
      <c r="I745" s="30" t="str">
        <f>IF(VLOOKUP(TRIM(A745),Rosters!C$1:C$2313,1,FALSE)=Table16[[#This Row],[Last]],"taken","AVAIL")</f>
        <v>taken</v>
      </c>
      <c r="J745" s="88" t="str">
        <f>IF(LEN(Table16[[#This Row],[Primary]]=3),SUBSTITUTE(Table16[[#This Row],[Primary]],"-",""),"")</f>
        <v>0</v>
      </c>
    </row>
    <row r="746" spans="1:10" ht="12.75" customHeight="1" x14ac:dyDescent="0.25">
      <c r="A746" s="32" t="s">
        <v>3385</v>
      </c>
      <c r="B746" s="32" t="s">
        <v>344</v>
      </c>
      <c r="C746" s="32" t="s">
        <v>4245</v>
      </c>
      <c r="D746" s="35">
        <v>0</v>
      </c>
      <c r="E746" s="35"/>
      <c r="F746" s="35">
        <v>0</v>
      </c>
      <c r="G746" s="79"/>
      <c r="H746" s="95" t="str">
        <f>Table16[[#This Row],[Remove -]]&amp;(IF(Table16[[#This Row],[Pass]]&lt;&gt;"","-",""))&amp;Table16[[#This Row],[Pass]]&amp;" "&amp;Table16[[#This Row],[PassRush*]]&amp;(IF(Table16[[#This Row],[Secondar]]&lt;&gt;"","/ "&amp;Table16[[#This Row],[Secondar]]&amp;"-"&amp;Table16[[#This Row],[Pass]],""))</f>
        <v xml:space="preserve">0-0 </v>
      </c>
      <c r="I746" s="30" t="str">
        <f>IF(VLOOKUP(TRIM(A746),Rosters!C$1:C$2313,1,FALSE)=Table16[[#This Row],[Last]],"taken","AVAIL")</f>
        <v>taken</v>
      </c>
      <c r="J746" s="88" t="str">
        <f>IF(LEN(Table16[[#This Row],[Primary]]=3),SUBSTITUTE(Table16[[#This Row],[Primary]],"-",""),"")</f>
        <v>0</v>
      </c>
    </row>
    <row r="747" spans="1:10" ht="12.75" customHeight="1" x14ac:dyDescent="0.25">
      <c r="A747" s="37" t="s">
        <v>1525</v>
      </c>
      <c r="B747" s="37" t="s">
        <v>128</v>
      </c>
      <c r="C747" s="37" t="s">
        <v>4245</v>
      </c>
      <c r="D747" s="40">
        <v>4</v>
      </c>
      <c r="E747" s="40"/>
      <c r="F747" s="40">
        <v>0</v>
      </c>
      <c r="G747" s="80"/>
      <c r="H747" s="96" t="str">
        <f>Table16[[#This Row],[Remove -]]&amp;(IF(Table16[[#This Row],[Pass]]&lt;&gt;"","-",""))&amp;Table16[[#This Row],[Pass]]&amp;" "&amp;Table16[[#This Row],[PassRush*]]&amp;(IF(Table16[[#This Row],[Secondar]]&lt;&gt;"","/ "&amp;Table16[[#This Row],[Secondar]]&amp;"-"&amp;Table16[[#This Row],[Pass]],""))</f>
        <v xml:space="preserve">4-0 </v>
      </c>
      <c r="I747" s="30" t="str">
        <f>IF(VLOOKUP(TRIM(A747),Rosters!C$1:C$2313,1,FALSE)=Table16[[#This Row],[Last]],"taken","AVAIL")</f>
        <v>taken</v>
      </c>
      <c r="J747" s="88" t="str">
        <f>IF(LEN(Table16[[#This Row],[Primary]]=3),SUBSTITUTE(Table16[[#This Row],[Primary]],"-",""),"")</f>
        <v>4</v>
      </c>
    </row>
    <row r="748" spans="1:10" ht="12.75" customHeight="1" x14ac:dyDescent="0.25">
      <c r="A748" s="28" t="s">
        <v>1393</v>
      </c>
      <c r="B748" s="28" t="s">
        <v>331</v>
      </c>
      <c r="C748" s="28" t="s">
        <v>4245</v>
      </c>
      <c r="D748" s="83" t="s">
        <v>365</v>
      </c>
      <c r="E748" s="83"/>
      <c r="F748" s="85">
        <v>0</v>
      </c>
      <c r="G748" s="85"/>
      <c r="H748" s="94" t="str">
        <f>Table16[[#This Row],[Remove -]]&amp;(IF(Table16[[#This Row],[Pass]]&lt;&gt;"","-",""))&amp;Table16[[#This Row],[Pass]]&amp;" "&amp;Table16[[#This Row],[PassRush*]]&amp;(IF(Table16[[#This Row],[Secondar]]&lt;&gt;"","/ "&amp;Table16[[#This Row],[Secondar]]&amp;"-"&amp;Table16[[#This Row],[Pass]],""))</f>
        <v xml:space="preserve">0-0 </v>
      </c>
      <c r="I748" s="30" t="e">
        <f>IF(VLOOKUP(TRIM(A748),Rosters!C$1:C$2313,1,FALSE)=Table16[[#This Row],[Last]],"taken","AVAIL")</f>
        <v>#N/A</v>
      </c>
      <c r="J748" s="88" t="str">
        <f>IF(LEN(Table16[[#This Row],[Primary]]=3),SUBSTITUTE(Table16[[#This Row],[Primary]],"-",""),"")</f>
        <v>0</v>
      </c>
    </row>
    <row r="749" spans="1:10" ht="12.75" customHeight="1" x14ac:dyDescent="0.25">
      <c r="A749" s="28" t="s">
        <v>4249</v>
      </c>
      <c r="B749" s="28" t="s">
        <v>4058</v>
      </c>
      <c r="C749" s="28" t="s">
        <v>4245</v>
      </c>
      <c r="D749" s="7">
        <v>0</v>
      </c>
      <c r="E749" s="7">
        <v>4</v>
      </c>
      <c r="F749" s="7">
        <v>0</v>
      </c>
      <c r="G749" s="77"/>
      <c r="H749" s="94" t="str">
        <f>Table16[[#This Row],[Remove -]]&amp;(IF(Table16[[#This Row],[Pass]]&lt;&gt;"","-",""))&amp;Table16[[#This Row],[Pass]]&amp;" "&amp;Table16[[#This Row],[PassRush*]]&amp;(IF(Table16[[#This Row],[Secondar]]&lt;&gt;"","/ "&amp;Table16[[#This Row],[Secondar]]&amp;"-"&amp;Table16[[#This Row],[Pass]],""))</f>
        <v>0-0 / 4-0</v>
      </c>
      <c r="I749" s="30" t="e">
        <f>IF(VLOOKUP(TRIM(A749),Rosters!C$1:C$2313,1,FALSE)=Table16[[#This Row],[Last]],"taken","AVAIL")</f>
        <v>#N/A</v>
      </c>
      <c r="J749" s="88" t="str">
        <f>IF(LEN(Table16[[#This Row],[Primary]]=3),SUBSTITUTE(Table16[[#This Row],[Primary]],"-",""),"")</f>
        <v>0</v>
      </c>
    </row>
    <row r="750" spans="1:10" ht="12.75" customHeight="1" x14ac:dyDescent="0.25">
      <c r="A750" s="28" t="s">
        <v>2796</v>
      </c>
      <c r="B750" s="28" t="s">
        <v>505</v>
      </c>
      <c r="C750" s="28" t="s">
        <v>4245</v>
      </c>
      <c r="D750" s="85">
        <v>0</v>
      </c>
      <c r="E750" s="85"/>
      <c r="F750" s="85">
        <v>4</v>
      </c>
      <c r="G750" s="77"/>
      <c r="H750" s="94" t="str">
        <f>Table16[[#This Row],[Remove -]]&amp;(IF(Table16[[#This Row],[Pass]]&lt;&gt;"","-",""))&amp;Table16[[#This Row],[Pass]]&amp;" "&amp;Table16[[#This Row],[PassRush*]]&amp;(IF(Table16[[#This Row],[Secondar]]&lt;&gt;"","/ "&amp;Table16[[#This Row],[Secondar]]&amp;"-"&amp;Table16[[#This Row],[Pass]],""))</f>
        <v xml:space="preserve">0-4 </v>
      </c>
      <c r="I750" s="30" t="str">
        <f>IF(VLOOKUP(TRIM(A750),Rosters!C$1:C$2313,1,FALSE)=Table16[[#This Row],[Last]],"taken","AVAIL")</f>
        <v>taken</v>
      </c>
      <c r="J750" s="88" t="str">
        <f>IF(LEN(Table16[[#This Row],[Primary]]=3),SUBSTITUTE(Table16[[#This Row],[Primary]],"-",""),"")</f>
        <v>0</v>
      </c>
    </row>
    <row r="751" spans="1:10" ht="12.75" customHeight="1" x14ac:dyDescent="0.25">
      <c r="A751" s="32" t="s">
        <v>4250</v>
      </c>
      <c r="B751" s="32" t="s">
        <v>344</v>
      </c>
      <c r="C751" s="32" t="s">
        <v>4245</v>
      </c>
      <c r="D751" s="35">
        <v>0</v>
      </c>
      <c r="E751" s="35"/>
      <c r="F751" s="35">
        <v>0</v>
      </c>
      <c r="G751" s="79"/>
      <c r="H751" s="95" t="str">
        <f>Table16[[#This Row],[Remove -]]&amp;(IF(Table16[[#This Row],[Pass]]&lt;&gt;"","-",""))&amp;Table16[[#This Row],[Pass]]&amp;" "&amp;Table16[[#This Row],[PassRush*]]&amp;(IF(Table16[[#This Row],[Secondar]]&lt;&gt;"","/ "&amp;Table16[[#This Row],[Secondar]]&amp;"-"&amp;Table16[[#This Row],[Pass]],""))</f>
        <v xml:space="preserve">0-0 </v>
      </c>
      <c r="I751" s="30" t="str">
        <f>IF(VLOOKUP(TRIM(A751),Rosters!C$1:C$2313,1,FALSE)=Table16[[#This Row],[Last]],"taken","AVAIL")</f>
        <v>taken</v>
      </c>
      <c r="J751" s="88" t="str">
        <f>IF(LEN(Table16[[#This Row],[Primary]]=3),SUBSTITUTE(Table16[[#This Row],[Primary]],"-",""),"")</f>
        <v>0</v>
      </c>
    </row>
    <row r="752" spans="1:10" ht="12.75" customHeight="1" x14ac:dyDescent="0.25">
      <c r="A752" s="28" t="s">
        <v>2873</v>
      </c>
      <c r="B752" s="28" t="s">
        <v>4041</v>
      </c>
      <c r="C752" s="28" t="s">
        <v>4245</v>
      </c>
      <c r="D752"/>
      <c r="E752"/>
      <c r="F752"/>
      <c r="G752" s="77"/>
      <c r="H752" s="94" t="str">
        <f>Table16[[#This Row],[Remove -]]&amp;(IF(Table16[[#This Row],[Pass]]&lt;&gt;"","-",""))&amp;Table16[[#This Row],[Pass]]&amp;" "&amp;Table16[[#This Row],[PassRush*]]&amp;(IF(Table16[[#This Row],[Secondar]]&lt;&gt;"","/ "&amp;Table16[[#This Row],[Secondar]]&amp;"-"&amp;Table16[[#This Row],[Pass]],""))</f>
        <v xml:space="preserve"> </v>
      </c>
      <c r="I752" s="30" t="str">
        <f>IF(VLOOKUP(TRIM(A752),Rosters!C$1:C$2313,1,FALSE)=Table16[[#This Row],[Last]],"taken","AVAIL")</f>
        <v>taken</v>
      </c>
      <c r="J752" s="88" t="str">
        <f>IF(LEN(Table16[[#This Row],[Primary]]=3),SUBSTITUTE(Table16[[#This Row],[Primary]],"-",""),"")</f>
        <v/>
      </c>
    </row>
    <row r="753" spans="1:10" ht="12.75" customHeight="1" x14ac:dyDescent="0.25">
      <c r="A753" s="28" t="s">
        <v>4262</v>
      </c>
      <c r="B753" s="28" t="s">
        <v>364</v>
      </c>
      <c r="C753" s="28" t="s">
        <v>4245</v>
      </c>
      <c r="D753" s="31" t="s">
        <v>349</v>
      </c>
      <c r="E753" s="31"/>
      <c r="F753" s="7"/>
      <c r="G753" s="85"/>
      <c r="H753" s="94" t="str">
        <f>Table16[[#This Row],[Remove -]]&amp;(IF(Table16[[#This Row],[Pass]]&lt;&gt;"","-",""))&amp;Table16[[#This Row],[Pass]]&amp;" "&amp;Table16[[#This Row],[PassRush*]]&amp;(IF(Table16[[#This Row],[Secondar]]&lt;&gt;"","/ "&amp;Table16[[#This Row],[Secondar]]&amp;"-"&amp;Table16[[#This Row],[Pass]],""))</f>
        <v xml:space="preserve">00 </v>
      </c>
      <c r="I753" s="30" t="e">
        <f>IF(VLOOKUP(TRIM(A753),Rosters!C$1:C$2313,1,FALSE)=Table16[[#This Row],[Last]],"taken","AVAIL")</f>
        <v>#N/A</v>
      </c>
      <c r="J753" s="88" t="str">
        <f>IF(LEN(Table16[[#This Row],[Primary]]=3),SUBSTITUTE(Table16[[#This Row],[Primary]],"-",""),"")</f>
        <v>00</v>
      </c>
    </row>
    <row r="754" spans="1:10" ht="12.75" customHeight="1" x14ac:dyDescent="0.25">
      <c r="A754" s="28" t="s">
        <v>1799</v>
      </c>
      <c r="B754" s="28" t="s">
        <v>540</v>
      </c>
      <c r="C754" s="28" t="s">
        <v>4245</v>
      </c>
      <c r="D754" s="83" t="s">
        <v>347</v>
      </c>
      <c r="E754" s="83"/>
      <c r="F754" s="85">
        <v>6</v>
      </c>
      <c r="G754" s="85"/>
      <c r="H754" s="94" t="str">
        <f>Table16[[#This Row],[Remove -]]&amp;(IF(Table16[[#This Row],[Pass]]&lt;&gt;"","-",""))&amp;Table16[[#This Row],[Pass]]&amp;" "&amp;Table16[[#This Row],[PassRush*]]&amp;(IF(Table16[[#This Row],[Secondar]]&lt;&gt;"","/ "&amp;Table16[[#This Row],[Secondar]]&amp;"-"&amp;Table16[[#This Row],[Pass]],""))</f>
        <v xml:space="preserve">05-6 </v>
      </c>
      <c r="I754" s="30" t="str">
        <f>IF(VLOOKUP(TRIM(A754),Rosters!C$1:C$2313,1,FALSE)=Table16[[#This Row],[Last]],"taken","AVAIL")</f>
        <v>taken</v>
      </c>
      <c r="J754" s="88" t="str">
        <f>IF(LEN(Table16[[#This Row],[Primary]]=3),SUBSTITUTE(Table16[[#This Row],[Primary]],"-",""),"")</f>
        <v>05</v>
      </c>
    </row>
    <row r="755" spans="1:10" ht="12.75" customHeight="1" x14ac:dyDescent="0.25">
      <c r="A755" s="28" t="s">
        <v>1340</v>
      </c>
      <c r="B755" s="28" t="s">
        <v>4056</v>
      </c>
      <c r="C755" s="28" t="s">
        <v>4245</v>
      </c>
      <c r="D755" s="85">
        <v>0</v>
      </c>
      <c r="E755" s="85">
        <v>0</v>
      </c>
      <c r="F755" s="85">
        <v>2</v>
      </c>
      <c r="G755" s="77"/>
      <c r="H755" s="94" t="str">
        <f>Table16[[#This Row],[Remove -]]&amp;(IF(Table16[[#This Row],[Pass]]&lt;&gt;"","-",""))&amp;Table16[[#This Row],[Pass]]&amp;" "&amp;Table16[[#This Row],[PassRush*]]&amp;(IF(Table16[[#This Row],[Secondar]]&lt;&gt;"","/ "&amp;Table16[[#This Row],[Secondar]]&amp;"-"&amp;Table16[[#This Row],[Pass]],""))</f>
        <v>0-2 / 0-2</v>
      </c>
      <c r="I755" s="30" t="str">
        <f>IF(VLOOKUP(TRIM(A755),Rosters!C$1:C$2313,1,FALSE)=Table16[[#This Row],[Last]],"taken","AVAIL")</f>
        <v>taken</v>
      </c>
      <c r="J755" s="88" t="str">
        <f>IF(LEN(Table16[[#This Row],[Primary]]=3),SUBSTITUTE(Table16[[#This Row],[Primary]],"-",""),"")</f>
        <v>0</v>
      </c>
    </row>
    <row r="756" spans="1:10" ht="12.75" customHeight="1" x14ac:dyDescent="0.25">
      <c r="A756" s="28" t="s">
        <v>4251</v>
      </c>
      <c r="B756" s="28" t="s">
        <v>279</v>
      </c>
      <c r="C756" s="28" t="s">
        <v>4245</v>
      </c>
      <c r="D756"/>
      <c r="E756"/>
      <c r="F756"/>
      <c r="G756" s="77"/>
      <c r="H756" s="94" t="str">
        <f>Table16[[#This Row],[Remove -]]&amp;(IF(Table16[[#This Row],[Pass]]&lt;&gt;"","-",""))&amp;Table16[[#This Row],[Pass]]&amp;" "&amp;Table16[[#This Row],[PassRush*]]&amp;(IF(Table16[[#This Row],[Secondar]]&lt;&gt;"","/ "&amp;Table16[[#This Row],[Secondar]]&amp;"-"&amp;Table16[[#This Row],[Pass]],""))</f>
        <v xml:space="preserve"> </v>
      </c>
      <c r="I756" s="30" t="str">
        <f>IF(VLOOKUP(TRIM(A756),Rosters!C$1:C$2313,1,FALSE)=Table16[[#This Row],[Last]],"taken","AVAIL")</f>
        <v>taken</v>
      </c>
      <c r="J756" s="88" t="str">
        <f>IF(LEN(Table16[[#This Row],[Primary]]=3),SUBSTITUTE(Table16[[#This Row],[Primary]],"-",""),"")</f>
        <v/>
      </c>
    </row>
    <row r="757" spans="1:10" ht="12.75" customHeight="1" x14ac:dyDescent="0.25">
      <c r="A757" s="28" t="s">
        <v>2813</v>
      </c>
      <c r="B757" s="28" t="s">
        <v>31</v>
      </c>
      <c r="C757" s="28" t="s">
        <v>4245</v>
      </c>
      <c r="D757" s="83" t="s">
        <v>365</v>
      </c>
      <c r="E757" s="83"/>
      <c r="F757" s="85">
        <v>6</v>
      </c>
      <c r="G757" s="85"/>
      <c r="H757" s="94" t="str">
        <f>Table16[[#This Row],[Remove -]]&amp;(IF(Table16[[#This Row],[Pass]]&lt;&gt;"","-",""))&amp;Table16[[#This Row],[Pass]]&amp;" "&amp;Table16[[#This Row],[PassRush*]]&amp;(IF(Table16[[#This Row],[Secondar]]&lt;&gt;"","/ "&amp;Table16[[#This Row],[Secondar]]&amp;"-"&amp;Table16[[#This Row],[Pass]],""))</f>
        <v xml:space="preserve">0-6 </v>
      </c>
      <c r="I757" s="30" t="str">
        <f>IF(VLOOKUP(TRIM(A757),Rosters!C$1:C$2313,1,FALSE)=Table16[[#This Row],[Last]],"taken","AVAIL")</f>
        <v>taken</v>
      </c>
      <c r="J757" s="88" t="str">
        <f>IF(LEN(Table16[[#This Row],[Primary]]=3),SUBSTITUTE(Table16[[#This Row],[Primary]],"-",""),"")</f>
        <v>0</v>
      </c>
    </row>
    <row r="758" spans="1:10" ht="12.75" customHeight="1" x14ac:dyDescent="0.25">
      <c r="A758" s="28" t="s">
        <v>3939</v>
      </c>
      <c r="B758" s="28" t="s">
        <v>228</v>
      </c>
      <c r="C758" s="28" t="s">
        <v>4245</v>
      </c>
      <c r="D758" s="7">
        <v>4</v>
      </c>
      <c r="E758" s="7"/>
      <c r="F758" s="7">
        <v>3</v>
      </c>
      <c r="G758" s="77"/>
      <c r="H758" s="94" t="str">
        <f>Table16[[#This Row],[Remove -]]&amp;(IF(Table16[[#This Row],[Pass]]&lt;&gt;"","-",""))&amp;Table16[[#This Row],[Pass]]&amp;" "&amp;Table16[[#This Row],[PassRush*]]&amp;(IF(Table16[[#This Row],[Secondar]]&lt;&gt;"","/ "&amp;Table16[[#This Row],[Secondar]]&amp;"-"&amp;Table16[[#This Row],[Pass]],""))</f>
        <v xml:space="preserve">4-3 </v>
      </c>
      <c r="I758" s="30" t="str">
        <f>IF(VLOOKUP(TRIM(A758),Rosters!C$1:C$2313,1,FALSE)=Table16[[#This Row],[Last]],"taken","AVAIL")</f>
        <v>taken</v>
      </c>
      <c r="J758" s="88" t="str">
        <f>IF(LEN(Table16[[#This Row],[Primary]]=3),SUBSTITUTE(Table16[[#This Row],[Primary]],"-",""),"")</f>
        <v>4</v>
      </c>
    </row>
    <row r="759" spans="1:10" ht="12.75" customHeight="1" x14ac:dyDescent="0.25">
      <c r="A759" s="32" t="s">
        <v>2837</v>
      </c>
      <c r="B759" s="32" t="s">
        <v>87</v>
      </c>
      <c r="C759" s="32" t="s">
        <v>4245</v>
      </c>
      <c r="D759" s="1"/>
      <c r="E759"/>
      <c r="F759"/>
      <c r="G759" s="77"/>
      <c r="H759" s="94" t="str">
        <f>Table16[[#This Row],[Remove -]]&amp;(IF(Table16[[#This Row],[Pass]]&lt;&gt;"","-",""))&amp;Table16[[#This Row],[Pass]]&amp;" "&amp;Table16[[#This Row],[PassRush*]]&amp;(IF(Table16[[#This Row],[Secondar]]&lt;&gt;"","/ "&amp;Table16[[#This Row],[Secondar]]&amp;"-"&amp;Table16[[#This Row],[Pass]],""))</f>
        <v xml:space="preserve"> </v>
      </c>
      <c r="I759" s="30" t="str">
        <f>IF(VLOOKUP(TRIM(A759),Rosters!C$1:C$2313,1,FALSE)=Table16[[#This Row],[Last]],"taken","AVAIL")</f>
        <v>taken</v>
      </c>
      <c r="J759" s="88" t="str">
        <f>IF(LEN(Table16[[#This Row],[Primary]]=3),SUBSTITUTE(Table16[[#This Row],[Primary]],"-",""),"")</f>
        <v/>
      </c>
    </row>
    <row r="760" spans="1:10" ht="12.75" customHeight="1" x14ac:dyDescent="0.25">
      <c r="A760" s="28" t="s">
        <v>1833</v>
      </c>
      <c r="B760" s="28" t="s">
        <v>368</v>
      </c>
      <c r="C760" s="28" t="s">
        <v>4245</v>
      </c>
      <c r="D760" s="31" t="s">
        <v>227</v>
      </c>
      <c r="E760" s="31"/>
      <c r="F760" s="7"/>
      <c r="G760" s="85"/>
      <c r="H760" s="94" t="str">
        <f>Table16[[#This Row],[Remove -]]&amp;(IF(Table16[[#This Row],[Pass]]&lt;&gt;"","-",""))&amp;Table16[[#This Row],[Pass]]&amp;" "&amp;Table16[[#This Row],[PassRush*]]&amp;(IF(Table16[[#This Row],[Secondar]]&lt;&gt;"","/ "&amp;Table16[[#This Row],[Secondar]]&amp;"-"&amp;Table16[[#This Row],[Pass]],""))</f>
        <v xml:space="preserve">44 </v>
      </c>
      <c r="I760" s="30" t="str">
        <f>IF(VLOOKUP(TRIM(A760),Rosters!C$1:C$2313,1,FALSE)=Table16[[#This Row],[Last]],"taken","AVAIL")</f>
        <v>taken</v>
      </c>
      <c r="J760" s="88" t="str">
        <f>IF(LEN(Table16[[#This Row],[Primary]]=3),SUBSTITUTE(Table16[[#This Row],[Primary]],"-",""),"")</f>
        <v>44</v>
      </c>
    </row>
    <row r="761" spans="1:10" ht="12.75" customHeight="1" x14ac:dyDescent="0.25">
      <c r="A761" s="28" t="s">
        <v>4002</v>
      </c>
      <c r="B761" s="28" t="s">
        <v>171</v>
      </c>
      <c r="C761" s="28" t="s">
        <v>4245</v>
      </c>
      <c r="D761" s="31" t="s">
        <v>227</v>
      </c>
      <c r="E761" s="31"/>
      <c r="F761" s="7"/>
      <c r="G761" s="85"/>
      <c r="H761" s="94" t="str">
        <f>Table16[[#This Row],[Remove -]]&amp;(IF(Table16[[#This Row],[Pass]]&lt;&gt;"","-",""))&amp;Table16[[#This Row],[Pass]]&amp;" "&amp;Table16[[#This Row],[PassRush*]]&amp;(IF(Table16[[#This Row],[Secondar]]&lt;&gt;"","/ "&amp;Table16[[#This Row],[Secondar]]&amp;"-"&amp;Table16[[#This Row],[Pass]],""))</f>
        <v xml:space="preserve">44 </v>
      </c>
      <c r="I761" s="30" t="str">
        <f>IF(VLOOKUP(TRIM(A761),Rosters!C$1:C$2313,1,FALSE)=Table16[[#This Row],[Last]],"taken","AVAIL")</f>
        <v>taken</v>
      </c>
      <c r="J761" s="88" t="str">
        <f>IF(LEN(Table16[[#This Row],[Primary]]=3),SUBSTITUTE(Table16[[#This Row],[Primary]],"-",""),"")</f>
        <v>44</v>
      </c>
    </row>
    <row r="762" spans="1:10" ht="12.75" customHeight="1" x14ac:dyDescent="0.25">
      <c r="A762" s="28" t="s">
        <v>3438</v>
      </c>
      <c r="B762" s="28" t="s">
        <v>507</v>
      </c>
      <c r="C762" s="28" t="s">
        <v>4263</v>
      </c>
      <c r="D762" s="7">
        <v>4</v>
      </c>
      <c r="E762" s="7"/>
      <c r="F762" s="7">
        <v>5</v>
      </c>
      <c r="G762" s="77"/>
      <c r="H762" s="94" t="str">
        <f>Table16[[#This Row],[Remove -]]&amp;(IF(Table16[[#This Row],[Pass]]&lt;&gt;"","-",""))&amp;Table16[[#This Row],[Pass]]&amp;" "&amp;Table16[[#This Row],[PassRush*]]&amp;(IF(Table16[[#This Row],[Secondar]]&lt;&gt;"","/ "&amp;Table16[[#This Row],[Secondar]]&amp;"-"&amp;Table16[[#This Row],[Pass]],""))</f>
        <v xml:space="preserve">4-5 </v>
      </c>
      <c r="I762" s="30" t="str">
        <f>IF(VLOOKUP(TRIM(A762),Rosters!C$1:C$2313,1,FALSE)=Table16[[#This Row],[Last]],"taken","AVAIL")</f>
        <v>taken</v>
      </c>
      <c r="J762" s="88" t="str">
        <f>IF(LEN(Table16[[#This Row],[Primary]]=3),SUBSTITUTE(Table16[[#This Row],[Primary]],"-",""),"")</f>
        <v>4</v>
      </c>
    </row>
    <row r="763" spans="1:10" ht="12.75" customHeight="1" x14ac:dyDescent="0.25">
      <c r="A763" s="32" t="s">
        <v>923</v>
      </c>
      <c r="B763" s="32" t="s">
        <v>344</v>
      </c>
      <c r="C763" s="32" t="s">
        <v>4263</v>
      </c>
      <c r="D763" s="86">
        <v>0</v>
      </c>
      <c r="E763" s="86"/>
      <c r="F763" s="86">
        <v>2</v>
      </c>
      <c r="G763" s="79"/>
      <c r="H763" s="95" t="str">
        <f>Table16[[#This Row],[Remove -]]&amp;(IF(Table16[[#This Row],[Pass]]&lt;&gt;"","-",""))&amp;Table16[[#This Row],[Pass]]&amp;" "&amp;Table16[[#This Row],[PassRush*]]&amp;(IF(Table16[[#This Row],[Secondar]]&lt;&gt;"","/ "&amp;Table16[[#This Row],[Secondar]]&amp;"-"&amp;Table16[[#This Row],[Pass]],""))</f>
        <v xml:space="preserve">0-2 </v>
      </c>
      <c r="I763" s="30" t="str">
        <f>IF(VLOOKUP(TRIM(A763),Rosters!C$1:C$2313,1,FALSE)=Table16[[#This Row],[Last]],"taken","AVAIL")</f>
        <v>taken</v>
      </c>
      <c r="J763" s="88" t="str">
        <f>IF(LEN(Table16[[#This Row],[Primary]]=3),SUBSTITUTE(Table16[[#This Row],[Primary]],"-",""),"")</f>
        <v>0</v>
      </c>
    </row>
    <row r="764" spans="1:10" ht="12.75" customHeight="1" x14ac:dyDescent="0.25">
      <c r="A764" s="28" t="s">
        <v>1147</v>
      </c>
      <c r="B764" s="28" t="s">
        <v>327</v>
      </c>
      <c r="C764" s="28" t="s">
        <v>4263</v>
      </c>
      <c r="D764" s="31" t="s">
        <v>60</v>
      </c>
      <c r="E764" s="31"/>
      <c r="F764" s="7"/>
      <c r="G764" s="85"/>
      <c r="H764" s="94" t="str">
        <f>Table16[[#This Row],[Remove -]]&amp;(IF(Table16[[#This Row],[Pass]]&lt;&gt;"","-",""))&amp;Table16[[#This Row],[Pass]]&amp;" "&amp;Table16[[#This Row],[PassRush*]]&amp;(IF(Table16[[#This Row],[Secondar]]&lt;&gt;"","/ "&amp;Table16[[#This Row],[Secondar]]&amp;"-"&amp;Table16[[#This Row],[Pass]],""))</f>
        <v xml:space="preserve">5 </v>
      </c>
      <c r="I764" s="30" t="str">
        <f>IF(VLOOKUP(TRIM(A764),Rosters!C$1:C$2313,1,FALSE)=Table16[[#This Row],[Last]],"taken","AVAIL")</f>
        <v>taken</v>
      </c>
      <c r="J764" s="88" t="str">
        <f>IF(LEN(Table16[[#This Row],[Primary]]=3),SUBSTITUTE(Table16[[#This Row],[Primary]],"-",""),"")</f>
        <v>5</v>
      </c>
    </row>
    <row r="765" spans="1:10" ht="12.75" customHeight="1" x14ac:dyDescent="0.25">
      <c r="A765" s="28" t="s">
        <v>2869</v>
      </c>
      <c r="B765" s="28" t="s">
        <v>4041</v>
      </c>
      <c r="C765" s="28" t="s">
        <v>4263</v>
      </c>
      <c r="D765"/>
      <c r="E765"/>
      <c r="F765"/>
      <c r="G765" s="77"/>
      <c r="H765" s="94" t="str">
        <f>Table16[[#This Row],[Remove -]]&amp;(IF(Table16[[#This Row],[Pass]]&lt;&gt;"","-",""))&amp;Table16[[#This Row],[Pass]]&amp;" "&amp;Table16[[#This Row],[PassRush*]]&amp;(IF(Table16[[#This Row],[Secondar]]&lt;&gt;"","/ "&amp;Table16[[#This Row],[Secondar]]&amp;"-"&amp;Table16[[#This Row],[Pass]],""))</f>
        <v xml:space="preserve"> </v>
      </c>
      <c r="I765" s="30" t="str">
        <f>IF(VLOOKUP(TRIM(A765),Rosters!C$1:C$2313,1,FALSE)=Table16[[#This Row],[Last]],"taken","AVAIL")</f>
        <v>taken</v>
      </c>
      <c r="J765" s="88" t="str">
        <f>IF(LEN(Table16[[#This Row],[Primary]]=3),SUBSTITUTE(Table16[[#This Row],[Primary]],"-",""),"")</f>
        <v/>
      </c>
    </row>
    <row r="766" spans="1:10" ht="12.75" customHeight="1" x14ac:dyDescent="0.25">
      <c r="A766" s="28" t="s">
        <v>2615</v>
      </c>
      <c r="B766" s="28" t="s">
        <v>4043</v>
      </c>
      <c r="C766" s="28" t="s">
        <v>4263</v>
      </c>
      <c r="D766" s="31" t="s">
        <v>365</v>
      </c>
      <c r="E766" s="31"/>
      <c r="F766" s="7">
        <v>4</v>
      </c>
      <c r="G766" s="7"/>
      <c r="H766" s="2" t="str">
        <f>Table16[[#This Row],[Remove -]]&amp;(IF(Table16[[#This Row],[Pass]]&lt;&gt;"","-",""))&amp;Table16[[#This Row],[Pass]]&amp;" "&amp;Table16[[#This Row],[PassRush*]]&amp;(IF(Table16[[#This Row],[Secondar]]&lt;&gt;"","/ "&amp;Table16[[#This Row],[Secondar]]&amp;"-"&amp;Table16[[#This Row],[Pass]],""))</f>
        <v xml:space="preserve">0-4 </v>
      </c>
      <c r="I766" s="30" t="str">
        <f>IF(VLOOKUP(TRIM(A766),Rosters!C$1:C$2313,1,FALSE)=Table16[[#This Row],[Last]],"taken","AVAIL")</f>
        <v>taken</v>
      </c>
      <c r="J766" s="88" t="str">
        <f>IF(LEN(Table16[[#This Row],[Primary]]=3),SUBSTITUTE(Table16[[#This Row],[Primary]],"-",""),"")</f>
        <v>0</v>
      </c>
    </row>
    <row r="767" spans="1:10" ht="12.75" customHeight="1" x14ac:dyDescent="0.25">
      <c r="A767" s="28" t="s">
        <v>1448</v>
      </c>
      <c r="B767" s="28" t="s">
        <v>42</v>
      </c>
      <c r="C767" s="28" t="s">
        <v>4263</v>
      </c>
      <c r="D767" s="31" t="s">
        <v>60</v>
      </c>
      <c r="E767" s="31"/>
      <c r="F767" s="7">
        <v>8</v>
      </c>
      <c r="G767" s="7"/>
      <c r="H767" s="2" t="str">
        <f>Table16[[#This Row],[Remove -]]&amp;(IF(Table16[[#This Row],[Pass]]&lt;&gt;"","-",""))&amp;Table16[[#This Row],[Pass]]&amp;" "&amp;Table16[[#This Row],[PassRush*]]&amp;(IF(Table16[[#This Row],[Secondar]]&lt;&gt;"","/ "&amp;Table16[[#This Row],[Secondar]]&amp;"-"&amp;Table16[[#This Row],[Pass]],""))</f>
        <v xml:space="preserve">5-8 </v>
      </c>
      <c r="I767" s="30" t="str">
        <f>IF(VLOOKUP(TRIM(A767),Rosters!C$1:C$2313,1,FALSE)=Table16[[#This Row],[Last]],"taken","AVAIL")</f>
        <v>taken</v>
      </c>
      <c r="J767" s="88" t="str">
        <f>IF(LEN(Table16[[#This Row],[Primary]]=3),SUBSTITUTE(Table16[[#This Row],[Primary]],"-",""),"")</f>
        <v>5</v>
      </c>
    </row>
    <row r="768" spans="1:10" ht="12.75" customHeight="1" x14ac:dyDescent="0.25">
      <c r="A768" s="28" t="s">
        <v>4269</v>
      </c>
      <c r="B768" s="28" t="s">
        <v>4043</v>
      </c>
      <c r="C768" s="28" t="s">
        <v>4263</v>
      </c>
      <c r="D768" s="83" t="s">
        <v>365</v>
      </c>
      <c r="E768" s="83"/>
      <c r="F768" s="85">
        <v>4</v>
      </c>
      <c r="G768" s="85"/>
      <c r="H768" s="2" t="str">
        <f>Table16[[#This Row],[Remove -]]&amp;(IF(Table16[[#This Row],[Pass]]&lt;&gt;"","-",""))&amp;Table16[[#This Row],[Pass]]&amp;" "&amp;Table16[[#This Row],[PassRush*]]&amp;(IF(Table16[[#This Row],[Secondar]]&lt;&gt;"","/ "&amp;Table16[[#This Row],[Secondar]]&amp;"-"&amp;Table16[[#This Row],[Pass]],""))</f>
        <v xml:space="preserve">0-4 </v>
      </c>
      <c r="I768" s="30" t="str">
        <f>IF(VLOOKUP(TRIM(A768),Rosters!C$1:C$2313,1,FALSE)=Table16[[#This Row],[Last]],"taken","AVAIL")</f>
        <v>taken</v>
      </c>
      <c r="J768" s="88" t="str">
        <f>IF(LEN(Table16[[#This Row],[Primary]]=3),SUBSTITUTE(Table16[[#This Row],[Primary]],"-",""),"")</f>
        <v>0</v>
      </c>
    </row>
    <row r="769" spans="1:10" ht="12.75" customHeight="1" x14ac:dyDescent="0.25">
      <c r="A769" s="28" t="s">
        <v>4266</v>
      </c>
      <c r="B769" s="28" t="s">
        <v>4083</v>
      </c>
      <c r="C769" s="28" t="s">
        <v>4263</v>
      </c>
      <c r="D769" s="85">
        <v>0</v>
      </c>
      <c r="E769" s="85">
        <v>0</v>
      </c>
      <c r="F769" s="85">
        <v>0</v>
      </c>
      <c r="G769" s="77"/>
      <c r="H769" s="94" t="str">
        <f>Table16[[#This Row],[Remove -]]&amp;(IF(Table16[[#This Row],[Pass]]&lt;&gt;"","-",""))&amp;Table16[[#This Row],[Pass]]&amp;" "&amp;Table16[[#This Row],[PassRush*]]&amp;(IF(Table16[[#This Row],[Secondar]]&lt;&gt;"","/ "&amp;Table16[[#This Row],[Secondar]]&amp;"-"&amp;Table16[[#This Row],[Pass]],""))</f>
        <v>0-0 / 0-0</v>
      </c>
      <c r="I769" s="30" t="e">
        <f>IF(VLOOKUP(TRIM(A769),Rosters!C$1:C$2313,1,FALSE)=Table16[[#This Row],[Last]],"taken","AVAIL")</f>
        <v>#N/A</v>
      </c>
      <c r="J769" s="88" t="str">
        <f>IF(LEN(Table16[[#This Row],[Primary]]=3),SUBSTITUTE(Table16[[#This Row],[Primary]],"-",""),"")</f>
        <v>0</v>
      </c>
    </row>
    <row r="770" spans="1:10" ht="12.75" customHeight="1" x14ac:dyDescent="0.25">
      <c r="A770" s="37" t="s">
        <v>4267</v>
      </c>
      <c r="B770" s="37" t="s">
        <v>344</v>
      </c>
      <c r="C770" s="37" t="s">
        <v>4263</v>
      </c>
      <c r="D770" s="87">
        <v>0</v>
      </c>
      <c r="E770" s="87"/>
      <c r="F770" s="87">
        <v>0</v>
      </c>
      <c r="G770" s="80"/>
      <c r="H770" s="96" t="str">
        <f>Table16[[#This Row],[Remove -]]&amp;(IF(Table16[[#This Row],[Pass]]&lt;&gt;"","-",""))&amp;Table16[[#This Row],[Pass]]&amp;" "&amp;Table16[[#This Row],[PassRush*]]&amp;(IF(Table16[[#This Row],[Secondar]]&lt;&gt;"","/ "&amp;Table16[[#This Row],[Secondar]]&amp;"-"&amp;Table16[[#This Row],[Pass]],""))</f>
        <v xml:space="preserve">0-0 </v>
      </c>
      <c r="I770" s="30" t="str">
        <f>IF(VLOOKUP(TRIM(A770),Rosters!C$1:C$2313,1,FALSE)=Table16[[#This Row],[Last]],"taken","AVAIL")</f>
        <v>taken</v>
      </c>
      <c r="J770" s="88" t="str">
        <f>IF(LEN(Table16[[#This Row],[Primary]]=3),SUBSTITUTE(Table16[[#This Row],[Primary]],"-",""),"")</f>
        <v>0</v>
      </c>
    </row>
    <row r="771" spans="1:10" ht="12.75" customHeight="1" x14ac:dyDescent="0.25">
      <c r="A771" s="28" t="s">
        <v>3593</v>
      </c>
      <c r="B771" s="28" t="s">
        <v>364</v>
      </c>
      <c r="C771" s="28" t="s">
        <v>4263</v>
      </c>
      <c r="D771" s="83" t="s">
        <v>479</v>
      </c>
      <c r="E771" s="83"/>
      <c r="F771" s="85"/>
      <c r="G771" s="85"/>
      <c r="H771" s="94" t="str">
        <f>Table16[[#This Row],[Remove -]]&amp;(IF(Table16[[#This Row],[Pass]]&lt;&gt;"","-",""))&amp;Table16[[#This Row],[Pass]]&amp;" "&amp;Table16[[#This Row],[PassRush*]]&amp;(IF(Table16[[#This Row],[Secondar]]&lt;&gt;"","/ "&amp;Table16[[#This Row],[Secondar]]&amp;"-"&amp;Table16[[#This Row],[Pass]],""))</f>
        <v xml:space="preserve">40 </v>
      </c>
      <c r="I771" s="30" t="str">
        <f>IF(VLOOKUP(TRIM(A771),Rosters!C$1:C$2313,1,FALSE)=Table16[[#This Row],[Last]],"taken","AVAIL")</f>
        <v>taken</v>
      </c>
      <c r="J771" s="88" t="str">
        <f>IF(LEN(Table16[[#This Row],[Primary]]=3),SUBSTITUTE(Table16[[#This Row],[Primary]],"-",""),"")</f>
        <v>40</v>
      </c>
    </row>
    <row r="772" spans="1:10" ht="12.75" customHeight="1" x14ac:dyDescent="0.25">
      <c r="A772" s="28" t="s">
        <v>932</v>
      </c>
      <c r="B772" s="28" t="s">
        <v>505</v>
      </c>
      <c r="C772" s="28" t="s">
        <v>4263</v>
      </c>
      <c r="D772" s="85">
        <v>6</v>
      </c>
      <c r="E772" s="85"/>
      <c r="F772" s="85">
        <v>7</v>
      </c>
      <c r="G772" s="77"/>
      <c r="H772" s="94" t="str">
        <f>Table16[[#This Row],[Remove -]]&amp;(IF(Table16[[#This Row],[Pass]]&lt;&gt;"","-",""))&amp;Table16[[#This Row],[Pass]]&amp;" "&amp;Table16[[#This Row],[PassRush*]]&amp;(IF(Table16[[#This Row],[Secondar]]&lt;&gt;"","/ "&amp;Table16[[#This Row],[Secondar]]&amp;"-"&amp;Table16[[#This Row],[Pass]],""))</f>
        <v xml:space="preserve">6-7 </v>
      </c>
      <c r="I772" s="30" t="str">
        <f>IF(VLOOKUP(TRIM(A772),Rosters!C$1:C$2313,1,FALSE)=Table16[[#This Row],[Last]],"taken","AVAIL")</f>
        <v>taken</v>
      </c>
      <c r="J772" s="88" t="str">
        <f>IF(LEN(Table16[[#This Row],[Primary]]=3),SUBSTITUTE(Table16[[#This Row],[Primary]],"-",""),"")</f>
        <v>6</v>
      </c>
    </row>
    <row r="773" spans="1:10" ht="12.75" customHeight="1" x14ac:dyDescent="0.25">
      <c r="A773" s="28" t="s">
        <v>4270</v>
      </c>
      <c r="B773" s="28" t="s">
        <v>235</v>
      </c>
      <c r="C773" s="28" t="s">
        <v>4263</v>
      </c>
      <c r="D773" s="83" t="s">
        <v>225</v>
      </c>
      <c r="E773" s="83"/>
      <c r="F773" s="85">
        <v>3</v>
      </c>
      <c r="G773" s="85"/>
      <c r="H773" s="94" t="str">
        <f>Table16[[#This Row],[Remove -]]&amp;(IF(Table16[[#This Row],[Pass]]&lt;&gt;"","-",""))&amp;Table16[[#This Row],[Pass]]&amp;" "&amp;Table16[[#This Row],[PassRush*]]&amp;(IF(Table16[[#This Row],[Secondar]]&lt;&gt;"","/ "&amp;Table16[[#This Row],[Secondar]]&amp;"-"&amp;Table16[[#This Row],[Pass]],""))</f>
        <v xml:space="preserve">45-3 </v>
      </c>
      <c r="I773" s="30" t="str">
        <f>IF(VLOOKUP(TRIM(A773),Rosters!C$1:C$2313,1,FALSE)=Table16[[#This Row],[Last]],"taken","AVAIL")</f>
        <v>taken</v>
      </c>
      <c r="J773" s="88" t="str">
        <f>IF(LEN(Table16[[#This Row],[Primary]]=3),SUBSTITUTE(Table16[[#This Row],[Primary]],"-",""),"")</f>
        <v>45</v>
      </c>
    </row>
    <row r="774" spans="1:10" ht="12.75" customHeight="1" x14ac:dyDescent="0.25">
      <c r="A774" s="28" t="s">
        <v>2686</v>
      </c>
      <c r="B774" s="28" t="s">
        <v>364</v>
      </c>
      <c r="C774" s="28" t="s">
        <v>4263</v>
      </c>
      <c r="D774" s="83" t="s">
        <v>349</v>
      </c>
      <c r="E774" s="83"/>
      <c r="F774" s="85"/>
      <c r="G774" s="85"/>
      <c r="H774" s="94" t="str">
        <f>Table16[[#This Row],[Remove -]]&amp;(IF(Table16[[#This Row],[Pass]]&lt;&gt;"","-",""))&amp;Table16[[#This Row],[Pass]]&amp;" "&amp;Table16[[#This Row],[PassRush*]]&amp;(IF(Table16[[#This Row],[Secondar]]&lt;&gt;"","/ "&amp;Table16[[#This Row],[Secondar]]&amp;"-"&amp;Table16[[#This Row],[Pass]],""))</f>
        <v xml:space="preserve">00 </v>
      </c>
      <c r="I774" s="30" t="str">
        <f>IF(VLOOKUP(TRIM(A774),Rosters!C$1:C$2313,1,FALSE)=Table16[[#This Row],[Last]],"taken","AVAIL")</f>
        <v>taken</v>
      </c>
      <c r="J774" s="88" t="str">
        <f>IF(LEN(Table16[[#This Row],[Primary]]=3),SUBSTITUTE(Table16[[#This Row],[Primary]],"-",""),"")</f>
        <v>00</v>
      </c>
    </row>
    <row r="775" spans="1:10" ht="12.75" customHeight="1" x14ac:dyDescent="0.25">
      <c r="A775" s="28" t="s">
        <v>3638</v>
      </c>
      <c r="B775" s="28" t="s">
        <v>4524</v>
      </c>
      <c r="C775" s="28" t="s">
        <v>4263</v>
      </c>
      <c r="D775" s="77"/>
      <c r="E775" s="77"/>
      <c r="F775" s="77"/>
      <c r="G775" s="77"/>
      <c r="H775" s="94" t="str">
        <f>Table16[[#This Row],[Remove -]]&amp;(IF(Table16[[#This Row],[Pass]]&lt;&gt;"","-",""))&amp;Table16[[#This Row],[Pass]]&amp;" "&amp;Table16[[#This Row],[PassRush*]]&amp;(IF(Table16[[#This Row],[Secondar]]&lt;&gt;"","/ "&amp;Table16[[#This Row],[Secondar]]&amp;"-"&amp;Table16[[#This Row],[Pass]],""))</f>
        <v xml:space="preserve"> </v>
      </c>
      <c r="I775" s="30" t="str">
        <f>IF(VLOOKUP(TRIM(A775),Rosters!C$1:C$2313,1,FALSE)=Table16[[#This Row],[Last]],"taken","AVAIL")</f>
        <v>taken</v>
      </c>
      <c r="J775" s="88" t="str">
        <f>IF(LEN(Table16[[#This Row],[Primary]]=3),SUBSTITUTE(Table16[[#This Row],[Primary]],"-",""),"")</f>
        <v/>
      </c>
    </row>
    <row r="776" spans="1:10" ht="12.75" customHeight="1" x14ac:dyDescent="0.25">
      <c r="A776" s="28" t="s">
        <v>4271</v>
      </c>
      <c r="B776" s="28" t="s">
        <v>64</v>
      </c>
      <c r="C776" s="28" t="s">
        <v>4263</v>
      </c>
      <c r="D776" s="83" t="s">
        <v>349</v>
      </c>
      <c r="E776" s="83"/>
      <c r="F776" s="85">
        <v>0</v>
      </c>
      <c r="G776" s="85"/>
      <c r="H776" s="2" t="str">
        <f>Table16[[#This Row],[Remove -]]&amp;(IF(Table16[[#This Row],[Pass]]&lt;&gt;"","-",""))&amp;Table16[[#This Row],[Pass]]&amp;" "&amp;Table16[[#This Row],[PassRush*]]&amp;(IF(Table16[[#This Row],[Secondar]]&lt;&gt;"","/ "&amp;Table16[[#This Row],[Secondar]]&amp;"-"&amp;Table16[[#This Row],[Pass]],""))</f>
        <v xml:space="preserve">00-0 </v>
      </c>
      <c r="I776" s="30" t="str">
        <f>IF(VLOOKUP(TRIM(A776),Rosters!C$1:C$2313,1,FALSE)=Table16[[#This Row],[Last]],"taken","AVAIL")</f>
        <v>taken</v>
      </c>
      <c r="J776" s="88" t="str">
        <f>IF(LEN(Table16[[#This Row],[Primary]]=3),SUBSTITUTE(Table16[[#This Row],[Primary]],"-",""),"")</f>
        <v>00</v>
      </c>
    </row>
    <row r="777" spans="1:10" ht="12.75" customHeight="1" x14ac:dyDescent="0.25">
      <c r="A777" s="28" t="s">
        <v>4264</v>
      </c>
      <c r="B777" s="28" t="s">
        <v>193</v>
      </c>
      <c r="C777" s="28" t="s">
        <v>4263</v>
      </c>
      <c r="D777" s="77"/>
      <c r="E777" s="77"/>
      <c r="F777" s="77"/>
      <c r="G777" s="77"/>
      <c r="H777" s="94" t="str">
        <f>Table16[[#This Row],[Remove -]]&amp;(IF(Table16[[#This Row],[Pass]]&lt;&gt;"","-",""))&amp;Table16[[#This Row],[Pass]]&amp;" "&amp;Table16[[#This Row],[PassRush*]]&amp;(IF(Table16[[#This Row],[Secondar]]&lt;&gt;"","/ "&amp;Table16[[#This Row],[Secondar]]&amp;"-"&amp;Table16[[#This Row],[Pass]],""))</f>
        <v xml:space="preserve"> </v>
      </c>
      <c r="I777" s="30" t="str">
        <f>IF(VLOOKUP(TRIM(A777),Rosters!C$1:C$2313,1,FALSE)=Table16[[#This Row],[Last]],"taken","AVAIL")</f>
        <v>taken</v>
      </c>
      <c r="J777" s="88" t="str">
        <f>IF(LEN(Table16[[#This Row],[Primary]]=3),SUBSTITUTE(Table16[[#This Row],[Primary]],"-",""),"")</f>
        <v/>
      </c>
    </row>
    <row r="778" spans="1:10" ht="12.75" customHeight="1" x14ac:dyDescent="0.25">
      <c r="A778" s="28" t="s">
        <v>1849</v>
      </c>
      <c r="B778" s="28" t="s">
        <v>279</v>
      </c>
      <c r="C778" s="28" t="s">
        <v>4263</v>
      </c>
      <c r="D778" s="77"/>
      <c r="E778" s="77"/>
      <c r="F778" s="77"/>
      <c r="G778" s="77"/>
      <c r="H778" s="94" t="str">
        <f>Table16[[#This Row],[Remove -]]&amp;(IF(Table16[[#This Row],[Pass]]&lt;&gt;"","-",""))&amp;Table16[[#This Row],[Pass]]&amp;" "&amp;Table16[[#This Row],[PassRush*]]&amp;(IF(Table16[[#This Row],[Secondar]]&lt;&gt;"","/ "&amp;Table16[[#This Row],[Secondar]]&amp;"-"&amp;Table16[[#This Row],[Pass]],""))</f>
        <v xml:space="preserve"> </v>
      </c>
      <c r="I778" s="30" t="str">
        <f>IF(VLOOKUP(TRIM(A778),Rosters!C$1:C$2313,1,FALSE)=Table16[[#This Row],[Last]],"taken","AVAIL")</f>
        <v>taken</v>
      </c>
      <c r="J778" s="88" t="str">
        <f>IF(LEN(Table16[[#This Row],[Primary]]=3),SUBSTITUTE(Table16[[#This Row],[Primary]],"-",""),"")</f>
        <v/>
      </c>
    </row>
    <row r="779" spans="1:10" ht="12.75" customHeight="1" x14ac:dyDescent="0.25">
      <c r="A779" s="28" t="s">
        <v>1087</v>
      </c>
      <c r="B779" s="28" t="s">
        <v>540</v>
      </c>
      <c r="C779" s="28" t="s">
        <v>4263</v>
      </c>
      <c r="D779" s="83" t="s">
        <v>227</v>
      </c>
      <c r="E779" s="83"/>
      <c r="F779" s="85">
        <v>0</v>
      </c>
      <c r="G779" s="85"/>
      <c r="H779" s="94" t="str">
        <f>Table16[[#This Row],[Remove -]]&amp;(IF(Table16[[#This Row],[Pass]]&lt;&gt;"","-",""))&amp;Table16[[#This Row],[Pass]]&amp;" "&amp;Table16[[#This Row],[PassRush*]]&amp;(IF(Table16[[#This Row],[Secondar]]&lt;&gt;"","/ "&amp;Table16[[#This Row],[Secondar]]&amp;"-"&amp;Table16[[#This Row],[Pass]],""))</f>
        <v xml:space="preserve">44-0 </v>
      </c>
      <c r="I779" s="30" t="str">
        <f>IF(VLOOKUP(TRIM(A779),Rosters!C$1:C$2313,1,FALSE)=Table16[[#This Row],[Last]],"taken","AVAIL")</f>
        <v>taken</v>
      </c>
      <c r="J779" s="88" t="str">
        <f>IF(LEN(Table16[[#This Row],[Primary]]=3),SUBSTITUTE(Table16[[#This Row],[Primary]],"-",""),"")</f>
        <v>44</v>
      </c>
    </row>
    <row r="780" spans="1:10" ht="12.75" customHeight="1" x14ac:dyDescent="0.25">
      <c r="A780" s="81" t="s">
        <v>2880</v>
      </c>
      <c r="B780" s="28" t="s">
        <v>505</v>
      </c>
      <c r="C780" s="28" t="s">
        <v>4263</v>
      </c>
      <c r="D780" s="31" t="s">
        <v>129</v>
      </c>
      <c r="E780" s="31"/>
      <c r="F780" s="7">
        <v>9</v>
      </c>
      <c r="G780" s="7"/>
      <c r="H780" s="2" t="str">
        <f>Table16[[#This Row],[Remove -]]&amp;(IF(Table16[[#This Row],[Pass]]&lt;&gt;"","-",""))&amp;Table16[[#This Row],[Pass]]&amp;" "&amp;Table16[[#This Row],[PassRush*]]&amp;(IF(Table16[[#This Row],[Secondar]]&lt;&gt;"","/ "&amp;Table16[[#This Row],[Secondar]]&amp;"-"&amp;Table16[[#This Row],[Pass]],""))</f>
        <v xml:space="preserve">6-9 </v>
      </c>
      <c r="I780" s="30" t="str">
        <f>IF(VLOOKUP(TRIM(A780),Rosters!C$1:C$2313,1,FALSE)=Table16[[#This Row],[Last]],"taken","AVAIL")</f>
        <v>taken</v>
      </c>
      <c r="J780" s="88" t="str">
        <f>IF(LEN(Table16[[#This Row],[Primary]]=3),SUBSTITUTE(Table16[[#This Row],[Primary]],"-",""),"")</f>
        <v>6</v>
      </c>
    </row>
    <row r="781" spans="1:10" ht="12.75" customHeight="1" x14ac:dyDescent="0.25">
      <c r="A781" s="37" t="s">
        <v>4265</v>
      </c>
      <c r="B781" s="37" t="s">
        <v>4047</v>
      </c>
      <c r="C781" s="37" t="s">
        <v>4263</v>
      </c>
      <c r="D781" s="40">
        <v>4</v>
      </c>
      <c r="E781" s="40"/>
      <c r="F781" s="40">
        <v>0</v>
      </c>
      <c r="G781" s="80"/>
      <c r="H781" s="96" t="str">
        <f>Table16[[#This Row],[Remove -]]&amp;(IF(Table16[[#This Row],[Pass]]&lt;&gt;"","-",""))&amp;Table16[[#This Row],[Pass]]&amp;" "&amp;Table16[[#This Row],[PassRush*]]&amp;(IF(Table16[[#This Row],[Secondar]]&lt;&gt;"","/ "&amp;Table16[[#This Row],[Secondar]]&amp;"-"&amp;Table16[[#This Row],[Pass]],""))</f>
        <v xml:space="preserve">4-0 </v>
      </c>
      <c r="I781" s="30" t="e">
        <f>IF(VLOOKUP(TRIM(A781),Rosters!C$1:C$2313,1,FALSE)=Table16[[#This Row],[Last]],"taken","AVAIL")</f>
        <v>#N/A</v>
      </c>
      <c r="J781" s="88" t="str">
        <f>IF(LEN(Table16[[#This Row],[Primary]]=3),SUBSTITUTE(Table16[[#This Row],[Primary]],"-",""),"")</f>
        <v>4</v>
      </c>
    </row>
    <row r="782" spans="1:10" ht="12.75" customHeight="1" x14ac:dyDescent="0.25">
      <c r="A782" s="37" t="s">
        <v>1187</v>
      </c>
      <c r="B782" s="37" t="s">
        <v>128</v>
      </c>
      <c r="C782" s="37" t="s">
        <v>4263</v>
      </c>
      <c r="D782" s="87">
        <v>5</v>
      </c>
      <c r="E782" s="87"/>
      <c r="F782" s="87">
        <v>0</v>
      </c>
      <c r="G782" s="80"/>
      <c r="H782" s="96" t="str">
        <f>Table16[[#This Row],[Remove -]]&amp;(IF(Table16[[#This Row],[Pass]]&lt;&gt;"","-",""))&amp;Table16[[#This Row],[Pass]]&amp;" "&amp;Table16[[#This Row],[PassRush*]]&amp;(IF(Table16[[#This Row],[Secondar]]&lt;&gt;"","/ "&amp;Table16[[#This Row],[Secondar]]&amp;"-"&amp;Table16[[#This Row],[Pass]],""))</f>
        <v xml:space="preserve">5-0 </v>
      </c>
      <c r="I782" s="30" t="str">
        <f>IF(VLOOKUP(TRIM(A782),Rosters!C$1:C$2313,1,FALSE)=Table16[[#This Row],[Last]],"taken","AVAIL")</f>
        <v>taken</v>
      </c>
      <c r="J782" s="88" t="str">
        <f>IF(LEN(Table16[[#This Row],[Primary]]=3),SUBSTITUTE(Table16[[#This Row],[Primary]],"-",""),"")</f>
        <v>5</v>
      </c>
    </row>
    <row r="783" spans="1:10" ht="12.75" customHeight="1" x14ac:dyDescent="0.25">
      <c r="A783" s="28" t="s">
        <v>724</v>
      </c>
      <c r="B783" s="28" t="s">
        <v>332</v>
      </c>
      <c r="C783" s="28" t="s">
        <v>4263</v>
      </c>
      <c r="D783" s="85">
        <v>4</v>
      </c>
      <c r="E783" s="85"/>
      <c r="F783" s="85">
        <v>0</v>
      </c>
      <c r="G783" s="77"/>
      <c r="H783" s="94" t="str">
        <f>Table16[[#This Row],[Remove -]]&amp;(IF(Table16[[#This Row],[Pass]]&lt;&gt;"","-",""))&amp;Table16[[#This Row],[Pass]]&amp;" "&amp;Table16[[#This Row],[PassRush*]]&amp;(IF(Table16[[#This Row],[Secondar]]&lt;&gt;"","/ "&amp;Table16[[#This Row],[Secondar]]&amp;"-"&amp;Table16[[#This Row],[Pass]],""))</f>
        <v xml:space="preserve">4-0 </v>
      </c>
      <c r="I783" s="30" t="str">
        <f>IF(VLOOKUP(TRIM(A783),Rosters!C$1:C$2313,1,FALSE)=Table16[[#This Row],[Last]],"taken","AVAIL")</f>
        <v>taken</v>
      </c>
      <c r="J783" s="88" t="str">
        <f>IF(LEN(Table16[[#This Row],[Primary]]=3),SUBSTITUTE(Table16[[#This Row],[Primary]],"-",""),"")</f>
        <v>4</v>
      </c>
    </row>
    <row r="784" spans="1:10" ht="12.75" customHeight="1" x14ac:dyDescent="0.25">
      <c r="A784" s="28" t="s">
        <v>2726</v>
      </c>
      <c r="B784" s="28" t="s">
        <v>31</v>
      </c>
      <c r="C784" s="28" t="s">
        <v>4263</v>
      </c>
      <c r="D784" s="83" t="s">
        <v>328</v>
      </c>
      <c r="E784" s="83"/>
      <c r="F784" s="85">
        <v>3</v>
      </c>
      <c r="G784" s="85"/>
      <c r="H784" s="94" t="str">
        <f>Table16[[#This Row],[Remove -]]&amp;(IF(Table16[[#This Row],[Pass]]&lt;&gt;"","-",""))&amp;Table16[[#This Row],[Pass]]&amp;" "&amp;Table16[[#This Row],[PassRush*]]&amp;(IF(Table16[[#This Row],[Secondar]]&lt;&gt;"","/ "&amp;Table16[[#This Row],[Secondar]]&amp;"-"&amp;Table16[[#This Row],[Pass]],""))</f>
        <v xml:space="preserve">4-3 </v>
      </c>
      <c r="I784" s="30" t="str">
        <f>IF(VLOOKUP(TRIM(A784),Rosters!C$1:C$2313,1,FALSE)=Table16[[#This Row],[Last]],"taken","AVAIL")</f>
        <v>taken</v>
      </c>
      <c r="J784" s="88" t="str">
        <f>IF(LEN(Table16[[#This Row],[Primary]]=3),SUBSTITUTE(Table16[[#This Row],[Primary]],"-",""),"")</f>
        <v>4</v>
      </c>
    </row>
    <row r="785" spans="1:10" ht="12.75" customHeight="1" x14ac:dyDescent="0.25">
      <c r="A785" s="28" t="s">
        <v>2856</v>
      </c>
      <c r="B785" s="28" t="s">
        <v>193</v>
      </c>
      <c r="C785" s="28" t="s">
        <v>4263</v>
      </c>
      <c r="D785" s="77"/>
      <c r="E785" s="77"/>
      <c r="F785" s="77"/>
      <c r="G785" s="77"/>
      <c r="H785" s="94" t="str">
        <f>Table16[[#This Row],[Remove -]]&amp;(IF(Table16[[#This Row],[Pass]]&lt;&gt;"","-",""))&amp;Table16[[#This Row],[Pass]]&amp;" "&amp;Table16[[#This Row],[PassRush*]]&amp;(IF(Table16[[#This Row],[Secondar]]&lt;&gt;"","/ "&amp;Table16[[#This Row],[Secondar]]&amp;"-"&amp;Table16[[#This Row],[Pass]],""))</f>
        <v xml:space="preserve"> </v>
      </c>
      <c r="I785" s="30" t="str">
        <f>IF(VLOOKUP(TRIM(A785),Rosters!C$1:C$2313,1,FALSE)=Table16[[#This Row],[Last]],"taken","AVAIL")</f>
        <v>taken</v>
      </c>
      <c r="J785" s="88" t="str">
        <f>IF(LEN(Table16[[#This Row],[Primary]]=3),SUBSTITUTE(Table16[[#This Row],[Primary]],"-",""),"")</f>
        <v/>
      </c>
    </row>
    <row r="786" spans="1:10" ht="12.75" customHeight="1" x14ac:dyDescent="0.25">
      <c r="A786" s="28" t="s">
        <v>950</v>
      </c>
      <c r="B786" s="28" t="s">
        <v>368</v>
      </c>
      <c r="C786" s="28" t="s">
        <v>4263</v>
      </c>
      <c r="D786" s="83" t="s">
        <v>303</v>
      </c>
      <c r="E786" s="83"/>
      <c r="F786" s="85"/>
      <c r="G786" s="85"/>
      <c r="H786" s="94" t="str">
        <f>Table16[[#This Row],[Remove -]]&amp;(IF(Table16[[#This Row],[Pass]]&lt;&gt;"","-",""))&amp;Table16[[#This Row],[Pass]]&amp;" "&amp;Table16[[#This Row],[PassRush*]]&amp;(IF(Table16[[#This Row],[Secondar]]&lt;&gt;"","/ "&amp;Table16[[#This Row],[Secondar]]&amp;"-"&amp;Table16[[#This Row],[Pass]],""))</f>
        <v xml:space="preserve">66 </v>
      </c>
      <c r="I786" s="30" t="str">
        <f>IF(VLOOKUP(TRIM(A786),Rosters!C$1:C$2313,1,FALSE)=Table16[[#This Row],[Last]],"taken","AVAIL")</f>
        <v>taken</v>
      </c>
      <c r="J786" s="88" t="str">
        <f>IF(LEN(Table16[[#This Row],[Primary]]=3),SUBSTITUTE(Table16[[#This Row],[Primary]],"-",""),"")</f>
        <v>66</v>
      </c>
    </row>
    <row r="787" spans="1:10" ht="12.75" customHeight="1" x14ac:dyDescent="0.25">
      <c r="A787" s="28" t="s">
        <v>3262</v>
      </c>
      <c r="B787" s="28" t="s">
        <v>64</v>
      </c>
      <c r="C787" s="28" t="s">
        <v>4263</v>
      </c>
      <c r="D787" s="83" t="s">
        <v>479</v>
      </c>
      <c r="E787" s="83"/>
      <c r="F787" s="85">
        <v>3</v>
      </c>
      <c r="G787" s="85"/>
      <c r="H787" s="94" t="str">
        <f>Table16[[#This Row],[Remove -]]&amp;(IF(Table16[[#This Row],[Pass]]&lt;&gt;"","-",""))&amp;Table16[[#This Row],[Pass]]&amp;" "&amp;Table16[[#This Row],[PassRush*]]&amp;(IF(Table16[[#This Row],[Secondar]]&lt;&gt;"","/ "&amp;Table16[[#This Row],[Secondar]]&amp;"-"&amp;Table16[[#This Row],[Pass]],""))</f>
        <v xml:space="preserve">40-3 </v>
      </c>
      <c r="I787" s="30" t="str">
        <f>IF(VLOOKUP(TRIM(A787),Rosters!C$1:C$2313,1,FALSE)=Table16[[#This Row],[Last]],"taken","AVAIL")</f>
        <v>taken</v>
      </c>
      <c r="J787" s="88" t="str">
        <f>IF(LEN(Table16[[#This Row],[Primary]]=3),SUBSTITUTE(Table16[[#This Row],[Primary]],"-",""),"")</f>
        <v>40</v>
      </c>
    </row>
    <row r="788" spans="1:10" ht="12.75" customHeight="1" x14ac:dyDescent="0.25">
      <c r="A788" s="28" t="s">
        <v>3263</v>
      </c>
      <c r="B788" s="28" t="s">
        <v>228</v>
      </c>
      <c r="C788" s="28" t="s">
        <v>4263</v>
      </c>
      <c r="D788" s="83" t="s">
        <v>129</v>
      </c>
      <c r="E788" s="83"/>
      <c r="F788" s="85">
        <v>0</v>
      </c>
      <c r="G788" s="85"/>
      <c r="H788" s="94" t="str">
        <f>Table16[[#This Row],[Remove -]]&amp;(IF(Table16[[#This Row],[Pass]]&lt;&gt;"","-",""))&amp;Table16[[#This Row],[Pass]]&amp;" "&amp;Table16[[#This Row],[PassRush*]]&amp;(IF(Table16[[#This Row],[Secondar]]&lt;&gt;"","/ "&amp;Table16[[#This Row],[Secondar]]&amp;"-"&amp;Table16[[#This Row],[Pass]],""))</f>
        <v xml:space="preserve">6-0 </v>
      </c>
      <c r="I788" s="30" t="str">
        <f>IF(VLOOKUP(TRIM(A788),Rosters!C$1:C$2313,1,FALSE)=Table16[[#This Row],[Last]],"taken","AVAIL")</f>
        <v>taken</v>
      </c>
      <c r="J788" s="88" t="str">
        <f>IF(LEN(Table16[[#This Row],[Primary]]=3),SUBSTITUTE(Table16[[#This Row],[Primary]],"-",""),"")</f>
        <v>6</v>
      </c>
    </row>
    <row r="789" spans="1:10" ht="12.75" customHeight="1" x14ac:dyDescent="0.25">
      <c r="A789" s="28" t="s">
        <v>3268</v>
      </c>
      <c r="B789" s="28" t="s">
        <v>125</v>
      </c>
      <c r="C789" s="28" t="s">
        <v>4263</v>
      </c>
      <c r="D789" s="83" t="s">
        <v>349</v>
      </c>
      <c r="E789" s="83"/>
      <c r="F789" s="85">
        <v>3</v>
      </c>
      <c r="G789" s="85"/>
      <c r="H789" s="94" t="str">
        <f>Table16[[#This Row],[Remove -]]&amp;(IF(Table16[[#This Row],[Pass]]&lt;&gt;"","-",""))&amp;Table16[[#This Row],[Pass]]&amp;" "&amp;Table16[[#This Row],[PassRush*]]&amp;(IF(Table16[[#This Row],[Secondar]]&lt;&gt;"","/ "&amp;Table16[[#This Row],[Secondar]]&amp;"-"&amp;Table16[[#This Row],[Pass]],""))</f>
        <v xml:space="preserve">00-3 </v>
      </c>
      <c r="I789" s="30" t="str">
        <f>IF(VLOOKUP(TRIM(A789),Rosters!C$1:C$2313,1,FALSE)=Table16[[#This Row],[Last]],"taken","AVAIL")</f>
        <v>taken</v>
      </c>
      <c r="J789" s="88" t="str">
        <f>IF(LEN(Table16[[#This Row],[Primary]]=3),SUBSTITUTE(Table16[[#This Row],[Primary]],"-",""),"")</f>
        <v>00</v>
      </c>
    </row>
    <row r="790" spans="1:10" ht="12.75" customHeight="1" x14ac:dyDescent="0.25">
      <c r="A790" s="68" t="s">
        <v>951</v>
      </c>
      <c r="B790" s="67" t="s">
        <v>4043</v>
      </c>
      <c r="C790" s="67" t="s">
        <v>4263</v>
      </c>
      <c r="D790" s="83" t="s">
        <v>365</v>
      </c>
      <c r="E790" s="83"/>
      <c r="F790" s="85">
        <v>5</v>
      </c>
      <c r="G790" s="85"/>
      <c r="H790" s="94" t="str">
        <f>Table16[[#This Row],[Remove -]]&amp;(IF(Table16[[#This Row],[Pass]]&lt;&gt;"","-",""))&amp;Table16[[#This Row],[Pass]]&amp;" "&amp;Table16[[#This Row],[PassRush*]]&amp;(IF(Table16[[#This Row],[Secondar]]&lt;&gt;"","/ "&amp;Table16[[#This Row],[Secondar]]&amp;"-"&amp;Table16[[#This Row],[Pass]],""))</f>
        <v xml:space="preserve">0-5 </v>
      </c>
      <c r="I790" s="30" t="str">
        <f>IF(VLOOKUP(TRIM(A790),Rosters!C$1:C$2313,1,FALSE)=Table16[[#This Row],[Last]],"taken","AVAIL")</f>
        <v>taken</v>
      </c>
      <c r="J790" s="88" t="str">
        <f>IF(LEN(Table16[[#This Row],[Primary]]=3),SUBSTITUTE(Table16[[#This Row],[Primary]],"-",""),"")</f>
        <v>0</v>
      </c>
    </row>
    <row r="791" spans="1:10" ht="12.75" customHeight="1" x14ac:dyDescent="0.25">
      <c r="A791" s="68" t="s">
        <v>1137</v>
      </c>
      <c r="B791" s="67" t="s">
        <v>331</v>
      </c>
      <c r="C791" s="67" t="s">
        <v>4263</v>
      </c>
      <c r="D791" s="7">
        <v>0</v>
      </c>
      <c r="E791" s="7"/>
      <c r="F791" s="7">
        <v>0</v>
      </c>
      <c r="G791" s="77"/>
      <c r="H791" s="94" t="str">
        <f>Table16[[#This Row],[Remove -]]&amp;(IF(Table16[[#This Row],[Pass]]&lt;&gt;"","-",""))&amp;Table16[[#This Row],[Pass]]&amp;" "&amp;Table16[[#This Row],[PassRush*]]&amp;(IF(Table16[[#This Row],[Secondar]]&lt;&gt;"","/ "&amp;Table16[[#This Row],[Secondar]]&amp;"-"&amp;Table16[[#This Row],[Pass]],""))</f>
        <v xml:space="preserve">0-0 </v>
      </c>
      <c r="I791" s="30" t="str">
        <f>IF(VLOOKUP(TRIM(A791),Rosters!C$1:C$2313,1,FALSE)=Table16[[#This Row],[Last]],"taken","AVAIL")</f>
        <v>taken</v>
      </c>
      <c r="J791" s="88" t="str">
        <f>IF(LEN(Table16[[#This Row],[Primary]]=3),SUBSTITUTE(Table16[[#This Row],[Primary]],"-",""),"")</f>
        <v>0</v>
      </c>
    </row>
    <row r="792" spans="1:10" ht="12.75" customHeight="1" x14ac:dyDescent="0.25">
      <c r="A792" s="68" t="s">
        <v>2910</v>
      </c>
      <c r="B792" s="67" t="s">
        <v>331</v>
      </c>
      <c r="C792" s="67" t="s">
        <v>4263</v>
      </c>
      <c r="D792" s="83" t="s">
        <v>328</v>
      </c>
      <c r="E792" s="83"/>
      <c r="F792" s="85">
        <v>0</v>
      </c>
      <c r="G792" s="85"/>
      <c r="H792" s="94" t="str">
        <f>Table16[[#This Row],[Remove -]]&amp;(IF(Table16[[#This Row],[Pass]]&lt;&gt;"","-",""))&amp;Table16[[#This Row],[Pass]]&amp;" "&amp;Table16[[#This Row],[PassRush*]]&amp;(IF(Table16[[#This Row],[Secondar]]&lt;&gt;"","/ "&amp;Table16[[#This Row],[Secondar]]&amp;"-"&amp;Table16[[#This Row],[Pass]],""))</f>
        <v xml:space="preserve">4-0 </v>
      </c>
      <c r="I792" s="30" t="str">
        <f>IF(VLOOKUP(TRIM(A792),Rosters!C$1:C$2313,1,FALSE)=Table16[[#This Row],[Last]],"taken","AVAIL")</f>
        <v>taken</v>
      </c>
      <c r="J792" s="88" t="str">
        <f>IF(LEN(Table16[[#This Row],[Primary]]=3),SUBSTITUTE(Table16[[#This Row],[Primary]],"-",""),"")</f>
        <v>4</v>
      </c>
    </row>
    <row r="793" spans="1:10" ht="12.75" customHeight="1" x14ac:dyDescent="0.25">
      <c r="A793" s="68" t="s">
        <v>3849</v>
      </c>
      <c r="B793" s="67" t="s">
        <v>4523</v>
      </c>
      <c r="C793" s="67" t="s">
        <v>4263</v>
      </c>
      <c r="D793"/>
      <c r="E793"/>
      <c r="F793"/>
      <c r="G793" s="77"/>
      <c r="H793" s="94" t="str">
        <f>Table16[[#This Row],[Remove -]]&amp;(IF(Table16[[#This Row],[Pass]]&lt;&gt;"","-",""))&amp;Table16[[#This Row],[Pass]]&amp;" "&amp;Table16[[#This Row],[PassRush*]]&amp;(IF(Table16[[#This Row],[Secondar]]&lt;&gt;"","/ "&amp;Table16[[#This Row],[Secondar]]&amp;"-"&amp;Table16[[#This Row],[Pass]],""))</f>
        <v xml:space="preserve"> </v>
      </c>
      <c r="I793" s="30" t="str">
        <f>IF(VLOOKUP(TRIM(A793),Rosters!C$1:C$2313,1,FALSE)=Table16[[#This Row],[Last]],"taken","AVAIL")</f>
        <v>taken</v>
      </c>
      <c r="J793" s="88" t="str">
        <f>IF(LEN(Table16[[#This Row],[Primary]]=3),SUBSTITUTE(Table16[[#This Row],[Primary]],"-",""),"")</f>
        <v/>
      </c>
    </row>
    <row r="794" spans="1:10" ht="12.75" customHeight="1" x14ac:dyDescent="0.25">
      <c r="A794" s="68" t="s">
        <v>3292</v>
      </c>
      <c r="B794" s="67" t="s">
        <v>331</v>
      </c>
      <c r="C794" s="67" t="s">
        <v>4263</v>
      </c>
      <c r="D794" s="7">
        <v>0</v>
      </c>
      <c r="E794" s="7"/>
      <c r="F794" s="7">
        <v>0</v>
      </c>
      <c r="G794" s="77"/>
      <c r="H794" s="94" t="str">
        <f>Table16[[#This Row],[Remove -]]&amp;(IF(Table16[[#This Row],[Pass]]&lt;&gt;"","-",""))&amp;Table16[[#This Row],[Pass]]&amp;" "&amp;Table16[[#This Row],[PassRush*]]&amp;(IF(Table16[[#This Row],[Secondar]]&lt;&gt;"","/ "&amp;Table16[[#This Row],[Secondar]]&amp;"-"&amp;Table16[[#This Row],[Pass]],""))</f>
        <v xml:space="preserve">0-0 </v>
      </c>
      <c r="I794" s="30" t="e">
        <f>IF(VLOOKUP(TRIM(A794),Rosters!C$1:C$2313,1,FALSE)=Table16[[#This Row],[Last]],"taken","AVAIL")</f>
        <v>#N/A</v>
      </c>
      <c r="J794" s="88" t="str">
        <f>IF(LEN(Table16[[#This Row],[Primary]]=3),SUBSTITUTE(Table16[[#This Row],[Primary]],"-",""),"")</f>
        <v>0</v>
      </c>
    </row>
    <row r="795" spans="1:10" ht="12.75" customHeight="1" x14ac:dyDescent="0.25">
      <c r="A795" s="68" t="s">
        <v>1788</v>
      </c>
      <c r="B795" s="67" t="s">
        <v>332</v>
      </c>
      <c r="C795" s="67" t="s">
        <v>4263</v>
      </c>
      <c r="D795" s="7">
        <v>4</v>
      </c>
      <c r="E795" s="7"/>
      <c r="F795" s="7">
        <v>7</v>
      </c>
      <c r="G795" s="77"/>
      <c r="H795" s="94" t="str">
        <f>Table16[[#This Row],[Remove -]]&amp;(IF(Table16[[#This Row],[Pass]]&lt;&gt;"","-",""))&amp;Table16[[#This Row],[Pass]]&amp;" "&amp;Table16[[#This Row],[PassRush*]]&amp;(IF(Table16[[#This Row],[Secondar]]&lt;&gt;"","/ "&amp;Table16[[#This Row],[Secondar]]&amp;"-"&amp;Table16[[#This Row],[Pass]],""))</f>
        <v xml:space="preserve">4-7 </v>
      </c>
      <c r="I795" s="30" t="str">
        <f>IF(VLOOKUP(TRIM(A795),Rosters!C$1:C$2313,1,FALSE)=Table16[[#This Row],[Last]],"taken","AVAIL")</f>
        <v>taken</v>
      </c>
      <c r="J795" s="88" t="str">
        <f>IF(LEN(Table16[[#This Row],[Primary]]=3),SUBSTITUTE(Table16[[#This Row],[Primary]],"-",""),"")</f>
        <v>4</v>
      </c>
    </row>
    <row r="796" spans="1:10" ht="12.75" customHeight="1" x14ac:dyDescent="0.25">
      <c r="A796" s="68" t="s">
        <v>1076</v>
      </c>
      <c r="B796" s="67" t="s">
        <v>4078</v>
      </c>
      <c r="C796" s="67" t="s">
        <v>4263</v>
      </c>
      <c r="D796" s="7">
        <v>4</v>
      </c>
      <c r="E796" s="7">
        <v>0</v>
      </c>
      <c r="F796" s="7">
        <v>7</v>
      </c>
      <c r="G796" s="77"/>
      <c r="H796" s="94" t="str">
        <f>Table16[[#This Row],[Remove -]]&amp;(IF(Table16[[#This Row],[Pass]]&lt;&gt;"","-",""))&amp;Table16[[#This Row],[Pass]]&amp;" "&amp;Table16[[#This Row],[PassRush*]]&amp;(IF(Table16[[#This Row],[Secondar]]&lt;&gt;"","/ "&amp;Table16[[#This Row],[Secondar]]&amp;"-"&amp;Table16[[#This Row],[Pass]],""))</f>
        <v>4-7 / 0-7</v>
      </c>
      <c r="I796" s="30" t="str">
        <f>IF(VLOOKUP(TRIM(A796),Rosters!C$1:C$2313,1,FALSE)=Table16[[#This Row],[Last]],"taken","AVAIL")</f>
        <v>taken</v>
      </c>
      <c r="J796" s="88" t="str">
        <f>IF(LEN(Table16[[#This Row],[Primary]]=3),SUBSTITUTE(Table16[[#This Row],[Primary]],"-",""),"")</f>
        <v>4</v>
      </c>
    </row>
    <row r="797" spans="1:10" ht="12.75" customHeight="1" x14ac:dyDescent="0.25">
      <c r="A797" s="68" t="s">
        <v>2797</v>
      </c>
      <c r="B797" s="67" t="s">
        <v>283</v>
      </c>
      <c r="C797" s="67" t="s">
        <v>4263</v>
      </c>
      <c r="D797"/>
      <c r="E797"/>
      <c r="F797"/>
      <c r="G797" s="77"/>
      <c r="H797" s="94" t="str">
        <f>Table16[[#This Row],[Remove -]]&amp;(IF(Table16[[#This Row],[Pass]]&lt;&gt;"","-",""))&amp;Table16[[#This Row],[Pass]]&amp;" "&amp;Table16[[#This Row],[PassRush*]]&amp;(IF(Table16[[#This Row],[Secondar]]&lt;&gt;"","/ "&amp;Table16[[#This Row],[Secondar]]&amp;"-"&amp;Table16[[#This Row],[Pass]],""))</f>
        <v xml:space="preserve"> </v>
      </c>
      <c r="I797" s="30" t="str">
        <f>IF(VLOOKUP(TRIM(A797),Rosters!C$1:C$2313,1,FALSE)=Table16[[#This Row],[Last]],"taken","AVAIL")</f>
        <v>taken</v>
      </c>
      <c r="J797" s="88" t="str">
        <f>IF(LEN(Table16[[#This Row],[Primary]]=3),SUBSTITUTE(Table16[[#This Row],[Primary]],"-",""),"")</f>
        <v/>
      </c>
    </row>
    <row r="798" spans="1:10" ht="12.75" customHeight="1" x14ac:dyDescent="0.25">
      <c r="A798" s="70" t="s">
        <v>721</v>
      </c>
      <c r="B798" s="69" t="s">
        <v>110</v>
      </c>
      <c r="C798" s="69" t="s">
        <v>4263</v>
      </c>
      <c r="D798" s="87">
        <v>5</v>
      </c>
      <c r="E798" s="87"/>
      <c r="F798" s="87">
        <v>4</v>
      </c>
      <c r="G798" s="80"/>
      <c r="H798" s="96" t="str">
        <f>Table16[[#This Row],[Remove -]]&amp;(IF(Table16[[#This Row],[Pass]]&lt;&gt;"","-",""))&amp;Table16[[#This Row],[Pass]]&amp;" "&amp;Table16[[#This Row],[PassRush*]]&amp;(IF(Table16[[#This Row],[Secondar]]&lt;&gt;"","/ "&amp;Table16[[#This Row],[Secondar]]&amp;"-"&amp;Table16[[#This Row],[Pass]],""))</f>
        <v xml:space="preserve">5-4 </v>
      </c>
      <c r="I798" s="30" t="str">
        <f>IF(VLOOKUP(TRIM(A798),Rosters!C$1:C$2313,1,FALSE)=Table16[[#This Row],[Last]],"taken","AVAIL")</f>
        <v>taken</v>
      </c>
      <c r="J798" s="88" t="str">
        <f>IF(LEN(Table16[[#This Row],[Primary]]=3),SUBSTITUTE(Table16[[#This Row],[Primary]],"-",""),"")</f>
        <v>5</v>
      </c>
    </row>
    <row r="799" spans="1:10" ht="12.75" customHeight="1" x14ac:dyDescent="0.25">
      <c r="A799" s="68" t="s">
        <v>4272</v>
      </c>
      <c r="B799" s="67" t="s">
        <v>364</v>
      </c>
      <c r="C799" s="67" t="s">
        <v>4263</v>
      </c>
      <c r="D799" s="31" t="s">
        <v>479</v>
      </c>
      <c r="E799" s="31"/>
      <c r="F799" s="7"/>
      <c r="G799" s="85"/>
      <c r="H799" s="94" t="str">
        <f>Table16[[#This Row],[Remove -]]&amp;(IF(Table16[[#This Row],[Pass]]&lt;&gt;"","-",""))&amp;Table16[[#This Row],[Pass]]&amp;" "&amp;Table16[[#This Row],[PassRush*]]&amp;(IF(Table16[[#This Row],[Secondar]]&lt;&gt;"","/ "&amp;Table16[[#This Row],[Secondar]]&amp;"-"&amp;Table16[[#This Row],[Pass]],""))</f>
        <v xml:space="preserve">40 </v>
      </c>
      <c r="I799" s="30" t="str">
        <f>IF(VLOOKUP(TRIM(A799),Rosters!C$1:C$2313,1,FALSE)=Table16[[#This Row],[Last]],"taken","AVAIL")</f>
        <v>taken</v>
      </c>
      <c r="J799" s="88" t="str">
        <f>IF(LEN(Table16[[#This Row],[Primary]]=3),SUBSTITUTE(Table16[[#This Row],[Primary]],"-",""),"")</f>
        <v>40</v>
      </c>
    </row>
    <row r="800" spans="1:10" ht="12.75" customHeight="1" x14ac:dyDescent="0.25">
      <c r="A800" s="68" t="s">
        <v>1716</v>
      </c>
      <c r="B800" s="67" t="s">
        <v>366</v>
      </c>
      <c r="C800" s="67" t="s">
        <v>4263</v>
      </c>
      <c r="D800" s="31" t="s">
        <v>479</v>
      </c>
      <c r="E800" s="31"/>
      <c r="F800" s="7"/>
      <c r="G800" s="85"/>
      <c r="H800" s="94" t="str">
        <f>Table16[[#This Row],[Remove -]]&amp;(IF(Table16[[#This Row],[Pass]]&lt;&gt;"","-",""))&amp;Table16[[#This Row],[Pass]]&amp;" "&amp;Table16[[#This Row],[PassRush*]]&amp;(IF(Table16[[#This Row],[Secondar]]&lt;&gt;"","/ "&amp;Table16[[#This Row],[Secondar]]&amp;"-"&amp;Table16[[#This Row],[Pass]],""))</f>
        <v xml:space="preserve">40 </v>
      </c>
      <c r="I800" s="30" t="str">
        <f>IF(VLOOKUP(TRIM(A800),Rosters!C$1:C$2313,1,FALSE)=Table16[[#This Row],[Last]],"taken","AVAIL")</f>
        <v>taken</v>
      </c>
      <c r="J800" s="88" t="str">
        <f>IF(LEN(Table16[[#This Row],[Primary]]=3),SUBSTITUTE(Table16[[#This Row],[Primary]],"-",""),"")</f>
        <v>40</v>
      </c>
    </row>
    <row r="801" spans="1:10" ht="12.75" customHeight="1" x14ac:dyDescent="0.25">
      <c r="A801" s="68" t="s">
        <v>3949</v>
      </c>
      <c r="B801" s="67" t="s">
        <v>364</v>
      </c>
      <c r="C801" s="67" t="s">
        <v>4263</v>
      </c>
      <c r="D801" s="31" t="s">
        <v>479</v>
      </c>
      <c r="E801" s="31"/>
      <c r="F801" s="7"/>
      <c r="G801" s="85"/>
      <c r="H801" s="94" t="str">
        <f>Table16[[#This Row],[Remove -]]&amp;(IF(Table16[[#This Row],[Pass]]&lt;&gt;"","-",""))&amp;Table16[[#This Row],[Pass]]&amp;" "&amp;Table16[[#This Row],[PassRush*]]&amp;(IF(Table16[[#This Row],[Secondar]]&lt;&gt;"","/ "&amp;Table16[[#This Row],[Secondar]]&amp;"-"&amp;Table16[[#This Row],[Pass]],""))</f>
        <v xml:space="preserve">40 </v>
      </c>
      <c r="I801" s="30" t="str">
        <f>IF(VLOOKUP(TRIM(A801),Rosters!C$1:C$2313,1,FALSE)=Table16[[#This Row],[Last]],"taken","AVAIL")</f>
        <v>taken</v>
      </c>
      <c r="J801" s="88" t="str">
        <f>IF(LEN(Table16[[#This Row],[Primary]]=3),SUBSTITUTE(Table16[[#This Row],[Primary]],"-",""),"")</f>
        <v>40</v>
      </c>
    </row>
    <row r="802" spans="1:10" ht="12.75" customHeight="1" x14ac:dyDescent="0.25">
      <c r="A802" s="68" t="s">
        <v>4268</v>
      </c>
      <c r="B802" s="107" t="s">
        <v>4044</v>
      </c>
      <c r="C802" s="67" t="s">
        <v>4263</v>
      </c>
      <c r="D802" s="1"/>
      <c r="E802"/>
      <c r="F802"/>
      <c r="G802" s="77"/>
      <c r="H802" s="94" t="str">
        <f>Table16[[#This Row],[Remove -]]&amp;(IF(Table16[[#This Row],[Pass]]&lt;&gt;"","-",""))&amp;Table16[[#This Row],[Pass]]&amp;" "&amp;Table16[[#This Row],[PassRush*]]&amp;(IF(Table16[[#This Row],[Secondar]]&lt;&gt;"","/ "&amp;Table16[[#This Row],[Secondar]]&amp;"-"&amp;Table16[[#This Row],[Pass]],""))</f>
        <v xml:space="preserve"> </v>
      </c>
      <c r="I802" s="30" t="str">
        <f>IF(VLOOKUP(TRIM(A802),Rosters!C$1:C$2313,1,FALSE)=Table16[[#This Row],[Last]],"taken","AVAIL")</f>
        <v>taken</v>
      </c>
      <c r="J802" s="88" t="str">
        <f>IF(LEN(Table16[[#This Row],[Primary]]=3),SUBSTITUTE(Table16[[#This Row],[Primary]],"-",""),"")</f>
        <v/>
      </c>
    </row>
    <row r="803" spans="1:10" ht="12.75" customHeight="1" x14ac:dyDescent="0.25">
      <c r="A803" s="68" t="s">
        <v>3347</v>
      </c>
      <c r="B803" s="67" t="s">
        <v>529</v>
      </c>
      <c r="C803" s="67" t="s">
        <v>4263</v>
      </c>
      <c r="D803" s="31" t="s">
        <v>328</v>
      </c>
      <c r="E803" s="31"/>
      <c r="F803" s="7"/>
      <c r="G803" s="85"/>
      <c r="H803" s="94" t="str">
        <f>Table16[[#This Row],[Remove -]]&amp;(IF(Table16[[#This Row],[Pass]]&lt;&gt;"","-",""))&amp;Table16[[#This Row],[Pass]]&amp;" "&amp;Table16[[#This Row],[PassRush*]]&amp;(IF(Table16[[#This Row],[Secondar]]&lt;&gt;"","/ "&amp;Table16[[#This Row],[Secondar]]&amp;"-"&amp;Table16[[#This Row],[Pass]],""))</f>
        <v xml:space="preserve">4 </v>
      </c>
      <c r="I803" s="30" t="str">
        <f>IF(VLOOKUP(TRIM(A803),Rosters!C$1:C$2313,1,FALSE)=Table16[[#This Row],[Last]],"taken","AVAIL")</f>
        <v>taken</v>
      </c>
      <c r="J803" s="88" t="str">
        <f>IF(LEN(Table16[[#This Row],[Primary]]=3),SUBSTITUTE(Table16[[#This Row],[Primary]],"-",""),"")</f>
        <v>4</v>
      </c>
    </row>
    <row r="804" spans="1:10" ht="12.75" customHeight="1" x14ac:dyDescent="0.25">
      <c r="A804" s="68" t="s">
        <v>4273</v>
      </c>
      <c r="B804" s="67" t="s">
        <v>4043</v>
      </c>
      <c r="C804" s="67" t="s">
        <v>4263</v>
      </c>
      <c r="D804" s="31" t="s">
        <v>365</v>
      </c>
      <c r="E804" s="31"/>
      <c r="F804" s="7">
        <v>3</v>
      </c>
      <c r="G804" s="85"/>
      <c r="H804" s="2" t="str">
        <f>Table16[[#This Row],[Remove -]]&amp;(IF(Table16[[#This Row],[Pass]]&lt;&gt;"","-",""))&amp;Table16[[#This Row],[Pass]]&amp;" "&amp;Table16[[#This Row],[PassRush*]]&amp;(IF(Table16[[#This Row],[Secondar]]&lt;&gt;"","/ "&amp;Table16[[#This Row],[Secondar]]&amp;"-"&amp;Table16[[#This Row],[Pass]],""))</f>
        <v xml:space="preserve">0-3 </v>
      </c>
      <c r="I804" s="30" t="e">
        <f>IF(VLOOKUP(TRIM(A804),Rosters!C$1:C$2313,1,FALSE)=Table16[[#This Row],[Last]],"taken","AVAIL")</f>
        <v>#N/A</v>
      </c>
      <c r="J804" s="88" t="str">
        <f>IF(LEN(Table16[[#This Row],[Primary]]=3),SUBSTITUTE(Table16[[#This Row],[Primary]],"-",""),"")</f>
        <v>0</v>
      </c>
    </row>
    <row r="805" spans="1:10" ht="12.75" customHeight="1" x14ac:dyDescent="0.25">
      <c r="A805" s="68" t="s">
        <v>1155</v>
      </c>
      <c r="B805" s="67" t="s">
        <v>236</v>
      </c>
      <c r="C805" s="67" t="s">
        <v>4263</v>
      </c>
      <c r="D805"/>
      <c r="E805"/>
      <c r="F805"/>
      <c r="G805" s="77"/>
      <c r="H805" s="94" t="str">
        <f>Table16[[#This Row],[Remove -]]&amp;(IF(Table16[[#This Row],[Pass]]&lt;&gt;"","-",""))&amp;Table16[[#This Row],[Pass]]&amp;" "&amp;Table16[[#This Row],[PassRush*]]&amp;(IF(Table16[[#This Row],[Secondar]]&lt;&gt;"","/ "&amp;Table16[[#This Row],[Secondar]]&amp;"-"&amp;Table16[[#This Row],[Pass]],""))</f>
        <v xml:space="preserve"> </v>
      </c>
      <c r="I805" s="30" t="str">
        <f>IF(VLOOKUP(TRIM(A805),Rosters!C$1:C$2313,1,FALSE)=Table16[[#This Row],[Last]],"taken","AVAIL")</f>
        <v>taken</v>
      </c>
      <c r="J805" s="88" t="str">
        <f>IF(LEN(Table16[[#This Row],[Primary]]=3),SUBSTITUTE(Table16[[#This Row],[Primary]],"-",""),"")</f>
        <v/>
      </c>
    </row>
    <row r="806" spans="1:10" ht="12.75" customHeight="1" x14ac:dyDescent="0.25">
      <c r="A806" s="68" t="s">
        <v>3971</v>
      </c>
      <c r="B806" s="67" t="s">
        <v>364</v>
      </c>
      <c r="C806" s="67" t="s">
        <v>4263</v>
      </c>
      <c r="D806" s="31" t="s">
        <v>349</v>
      </c>
      <c r="E806" s="31"/>
      <c r="F806" s="7"/>
      <c r="G806" s="85"/>
      <c r="H806" s="94" t="str">
        <f>Table16[[#This Row],[Remove -]]&amp;(IF(Table16[[#This Row],[Pass]]&lt;&gt;"","-",""))&amp;Table16[[#This Row],[Pass]]&amp;" "&amp;Table16[[#This Row],[PassRush*]]&amp;(IF(Table16[[#This Row],[Secondar]]&lt;&gt;"","/ "&amp;Table16[[#This Row],[Secondar]]&amp;"-"&amp;Table16[[#This Row],[Pass]],""))</f>
        <v xml:space="preserve">00 </v>
      </c>
      <c r="I806" s="30" t="str">
        <f>IF(VLOOKUP(TRIM(A806),Rosters!C$1:C$2313,1,FALSE)=Table16[[#This Row],[Last]],"taken","AVAIL")</f>
        <v>taken</v>
      </c>
      <c r="J806" s="88" t="str">
        <f>IF(LEN(Table16[[#This Row],[Primary]]=3),SUBSTITUTE(Table16[[#This Row],[Primary]],"-",""),"")</f>
        <v>00</v>
      </c>
    </row>
    <row r="807" spans="1:10" ht="12.75" customHeight="1" x14ac:dyDescent="0.25">
      <c r="A807" s="68" t="s">
        <v>4274</v>
      </c>
      <c r="B807" s="67" t="s">
        <v>331</v>
      </c>
      <c r="C807" s="67" t="s">
        <v>4263</v>
      </c>
      <c r="D807" s="31" t="s">
        <v>365</v>
      </c>
      <c r="E807" s="31"/>
      <c r="F807" s="7">
        <v>4</v>
      </c>
      <c r="G807" s="85"/>
      <c r="H807" s="2" t="str">
        <f>Table16[[#This Row],[Remove -]]&amp;(IF(Table16[[#This Row],[Pass]]&lt;&gt;"","-",""))&amp;Table16[[#This Row],[Pass]]&amp;" "&amp;Table16[[#This Row],[PassRush*]]&amp;(IF(Table16[[#This Row],[Secondar]]&lt;&gt;"","/ "&amp;Table16[[#This Row],[Secondar]]&amp;"-"&amp;Table16[[#This Row],[Pass]],""))</f>
        <v xml:space="preserve">0-4 </v>
      </c>
      <c r="I807" s="30" t="str">
        <f>IF(VLOOKUP(TRIM(A807),Rosters!C$1:C$2313,1,FALSE)=Table16[[#This Row],[Last]],"taken","AVAIL")</f>
        <v>taken</v>
      </c>
      <c r="J807" s="88" t="str">
        <f>IF(LEN(Table16[[#This Row],[Primary]]=3),SUBSTITUTE(Table16[[#This Row],[Primary]],"-",""),"")</f>
        <v>0</v>
      </c>
    </row>
    <row r="808" spans="1:10" ht="12.75" customHeight="1" x14ac:dyDescent="0.25">
      <c r="A808" s="70" t="s">
        <v>3986</v>
      </c>
      <c r="B808" s="69" t="s">
        <v>344</v>
      </c>
      <c r="C808" s="69" t="s">
        <v>4263</v>
      </c>
      <c r="D808" s="40">
        <v>0</v>
      </c>
      <c r="E808" s="40"/>
      <c r="F808" s="40">
        <v>0</v>
      </c>
      <c r="G808" s="80"/>
      <c r="H808" s="96" t="str">
        <f>Table16[[#This Row],[Remove -]]&amp;(IF(Table16[[#This Row],[Pass]]&lt;&gt;"","-",""))&amp;Table16[[#This Row],[Pass]]&amp;" "&amp;Table16[[#This Row],[PassRush*]]&amp;(IF(Table16[[#This Row],[Secondar]]&lt;&gt;"","/ "&amp;Table16[[#This Row],[Secondar]]&amp;"-"&amp;Table16[[#This Row],[Pass]],""))</f>
        <v xml:space="preserve">0-0 </v>
      </c>
      <c r="I808" s="30" t="str">
        <f>IF(VLOOKUP(TRIM(A808),Rosters!C$1:C$2313,1,FALSE)=Table16[[#This Row],[Last]],"taken","AVAIL")</f>
        <v>taken</v>
      </c>
      <c r="J808" s="88" t="str">
        <f>IF(LEN(Table16[[#This Row],[Primary]]=3),SUBSTITUTE(Table16[[#This Row],[Primary]],"-",""),"")</f>
        <v>0</v>
      </c>
    </row>
    <row r="809" spans="1:10" ht="12.75" customHeight="1" x14ac:dyDescent="0.25">
      <c r="A809" s="68" t="s">
        <v>1388</v>
      </c>
      <c r="B809" s="67" t="s">
        <v>52</v>
      </c>
      <c r="C809" s="67" t="s">
        <v>4263</v>
      </c>
      <c r="D809" s="83" t="s">
        <v>227</v>
      </c>
      <c r="E809" s="83"/>
      <c r="F809" s="85">
        <v>0</v>
      </c>
      <c r="G809" s="85"/>
      <c r="H809" s="94" t="str">
        <f>Table16[[#This Row],[Remove -]]&amp;(IF(Table16[[#This Row],[Pass]]&lt;&gt;"","-",""))&amp;Table16[[#This Row],[Pass]]&amp;" "&amp;Table16[[#This Row],[PassRush*]]&amp;(IF(Table16[[#This Row],[Secondar]]&lt;&gt;"","/ "&amp;Table16[[#This Row],[Secondar]]&amp;"-"&amp;Table16[[#This Row],[Pass]],""))</f>
        <v xml:space="preserve">44-0 </v>
      </c>
      <c r="I809" s="30" t="str">
        <f>IF(VLOOKUP(TRIM(A809),Rosters!C$1:C$2313,1,FALSE)=Table16[[#This Row],[Last]],"taken","AVAIL")</f>
        <v>taken</v>
      </c>
      <c r="J809" s="88" t="str">
        <f>IF(LEN(Table16[[#This Row],[Primary]]=3),SUBSTITUTE(Table16[[#This Row],[Primary]],"-",""),"")</f>
        <v>44</v>
      </c>
    </row>
    <row r="810" spans="1:10" ht="12.75" customHeight="1" x14ac:dyDescent="0.25">
      <c r="A810" s="68" t="s">
        <v>702</v>
      </c>
      <c r="B810" s="67" t="s">
        <v>16</v>
      </c>
      <c r="C810" s="67" t="s">
        <v>4263</v>
      </c>
      <c r="D810" s="7">
        <v>0</v>
      </c>
      <c r="E810" s="7"/>
      <c r="F810" s="7">
        <v>0</v>
      </c>
      <c r="G810" s="77"/>
      <c r="H810" s="94" t="str">
        <f>Table16[[#This Row],[Remove -]]&amp;(IF(Table16[[#This Row],[Pass]]&lt;&gt;"","-",""))&amp;Table16[[#This Row],[Pass]]&amp;" "&amp;Table16[[#This Row],[PassRush*]]&amp;(IF(Table16[[#This Row],[Secondar]]&lt;&gt;"","/ "&amp;Table16[[#This Row],[Secondar]]&amp;"-"&amp;Table16[[#This Row],[Pass]],""))</f>
        <v xml:space="preserve">0-0 </v>
      </c>
      <c r="I810" s="30" t="str">
        <f>IF(VLOOKUP(TRIM(A810),Rosters!C$1:C$2313,1,FALSE)=Table16[[#This Row],[Last]],"taken","AVAIL")</f>
        <v>taken</v>
      </c>
      <c r="J810" s="88" t="str">
        <f>IF(LEN(Table16[[#This Row],[Primary]]=3),SUBSTITUTE(Table16[[#This Row],[Primary]],"-",""),"")</f>
        <v>0</v>
      </c>
    </row>
    <row r="811" spans="1:10" ht="12.75" customHeight="1" x14ac:dyDescent="0.25">
      <c r="A811" s="68" t="s">
        <v>3362</v>
      </c>
      <c r="B811" s="67" t="s">
        <v>4147</v>
      </c>
      <c r="C811" s="67" t="s">
        <v>4263</v>
      </c>
      <c r="D811" s="85">
        <v>0</v>
      </c>
      <c r="E811" s="85">
        <v>0</v>
      </c>
      <c r="F811" s="85">
        <v>4</v>
      </c>
      <c r="G811" s="77"/>
      <c r="H811" s="94" t="str">
        <f>Table16[[#This Row],[Remove -]]&amp;(IF(Table16[[#This Row],[Pass]]&lt;&gt;"","-",""))&amp;Table16[[#This Row],[Pass]]&amp;" "&amp;Table16[[#This Row],[PassRush*]]&amp;(IF(Table16[[#This Row],[Secondar]]&lt;&gt;"","/ "&amp;Table16[[#This Row],[Secondar]]&amp;"-"&amp;Table16[[#This Row],[Pass]],""))</f>
        <v>0-4 / 0-4</v>
      </c>
      <c r="I811" s="30" t="str">
        <f>IF(VLOOKUP(TRIM(A811),Rosters!C$1:C$2313,1,FALSE)=Table16[[#This Row],[Last]],"taken","AVAIL")</f>
        <v>taken</v>
      </c>
      <c r="J811" s="88" t="str">
        <f>IF(LEN(Table16[[#This Row],[Primary]]=3),SUBSTITUTE(Table16[[#This Row],[Primary]],"-",""),"")</f>
        <v>0</v>
      </c>
    </row>
    <row r="812" spans="1:10" ht="12.75" customHeight="1" x14ac:dyDescent="0.25">
      <c r="A812" s="68" t="s">
        <v>1303</v>
      </c>
      <c r="B812" s="67" t="s">
        <v>364</v>
      </c>
      <c r="C812" s="67" t="s">
        <v>4275</v>
      </c>
      <c r="D812" s="31" t="s">
        <v>349</v>
      </c>
      <c r="E812" s="31"/>
      <c r="F812" s="7"/>
      <c r="G812" s="85"/>
      <c r="H812" s="94" t="str">
        <f>Table16[[#This Row],[Remove -]]&amp;(IF(Table16[[#This Row],[Pass]]&lt;&gt;"","-",""))&amp;Table16[[#This Row],[Pass]]&amp;" "&amp;Table16[[#This Row],[PassRush*]]&amp;(IF(Table16[[#This Row],[Secondar]]&lt;&gt;"","/ "&amp;Table16[[#This Row],[Secondar]]&amp;"-"&amp;Table16[[#This Row],[Pass]],""))</f>
        <v xml:space="preserve">00 </v>
      </c>
      <c r="I812" s="30" t="str">
        <f>IF(VLOOKUP(TRIM(A812),Rosters!C$1:C$2313,1,FALSE)=Table16[[#This Row],[Last]],"taken","AVAIL")</f>
        <v>taken</v>
      </c>
      <c r="J812" s="88" t="str">
        <f>IF(LEN(Table16[[#This Row],[Primary]]=3),SUBSTITUTE(Table16[[#This Row],[Primary]],"-",""),"")</f>
        <v>00</v>
      </c>
    </row>
    <row r="813" spans="1:10" ht="12.75" customHeight="1" x14ac:dyDescent="0.25">
      <c r="A813" s="68" t="s">
        <v>4293</v>
      </c>
      <c r="B813" s="67" t="s">
        <v>4529</v>
      </c>
      <c r="C813" s="67" t="s">
        <v>4275</v>
      </c>
      <c r="D813" s="83" t="s">
        <v>347</v>
      </c>
      <c r="E813" s="83"/>
      <c r="F813" s="85"/>
      <c r="G813" s="85"/>
      <c r="H813" s="94" t="str">
        <f>Table16[[#This Row],[Remove -]]&amp;(IF(Table16[[#This Row],[Pass]]&lt;&gt;"","-",""))&amp;Table16[[#This Row],[Pass]]&amp;" "&amp;Table16[[#This Row],[PassRush*]]&amp;(IF(Table16[[#This Row],[Secondar]]&lt;&gt;"","/ "&amp;Table16[[#This Row],[Secondar]]&amp;"-"&amp;Table16[[#This Row],[Pass]],""))</f>
        <v xml:space="preserve">05 </v>
      </c>
      <c r="I813" s="30" t="str">
        <f>IF(VLOOKUP(TRIM(A813),Rosters!C$1:C$2313,1,FALSE)=Table16[[#This Row],[Last]],"taken","AVAIL")</f>
        <v>taken</v>
      </c>
      <c r="J813" s="88" t="str">
        <f>IF(LEN(Table16[[#This Row],[Primary]]=3),SUBSTITUTE(Table16[[#This Row],[Primary]],"-",""),"")</f>
        <v>05</v>
      </c>
    </row>
    <row r="814" spans="1:10" ht="12.75" customHeight="1" x14ac:dyDescent="0.25">
      <c r="A814" s="68" t="s">
        <v>936</v>
      </c>
      <c r="B814" s="67" t="s">
        <v>279</v>
      </c>
      <c r="C814" s="67" t="s">
        <v>4275</v>
      </c>
      <c r="D814"/>
      <c r="E814"/>
      <c r="F814"/>
      <c r="G814" s="77"/>
      <c r="H814" s="94" t="str">
        <f>Table16[[#This Row],[Remove -]]&amp;(IF(Table16[[#This Row],[Pass]]&lt;&gt;"","-",""))&amp;Table16[[#This Row],[Pass]]&amp;" "&amp;Table16[[#This Row],[PassRush*]]&amp;(IF(Table16[[#This Row],[Secondar]]&lt;&gt;"","/ "&amp;Table16[[#This Row],[Secondar]]&amp;"-"&amp;Table16[[#This Row],[Pass]],""))</f>
        <v xml:space="preserve"> </v>
      </c>
      <c r="I814" s="30" t="str">
        <f>IF(VLOOKUP(TRIM(A814),Rosters!C$1:C$2313,1,FALSE)=Table16[[#This Row],[Last]],"taken","AVAIL")</f>
        <v>taken</v>
      </c>
      <c r="J814" s="88" t="str">
        <f>IF(LEN(Table16[[#This Row],[Primary]]=3),SUBSTITUTE(Table16[[#This Row],[Primary]],"-",""),"")</f>
        <v/>
      </c>
    </row>
    <row r="815" spans="1:10" ht="12.75" customHeight="1" x14ac:dyDescent="0.25">
      <c r="A815" s="68" t="s">
        <v>4290</v>
      </c>
      <c r="B815" s="67" t="s">
        <v>4041</v>
      </c>
      <c r="C815" s="67" t="s">
        <v>4275</v>
      </c>
      <c r="D815"/>
      <c r="E815"/>
      <c r="F815"/>
      <c r="G815" s="77"/>
      <c r="H815" s="94" t="str">
        <f>Table16[[#This Row],[Remove -]]&amp;(IF(Table16[[#This Row],[Pass]]&lt;&gt;"","-",""))&amp;Table16[[#This Row],[Pass]]&amp;" "&amp;Table16[[#This Row],[PassRush*]]&amp;(IF(Table16[[#This Row],[Secondar]]&lt;&gt;"","/ "&amp;Table16[[#This Row],[Secondar]]&amp;"-"&amp;Table16[[#This Row],[Pass]],""))</f>
        <v xml:space="preserve"> </v>
      </c>
      <c r="I815" s="30" t="str">
        <f>IF(VLOOKUP(TRIM(A815),Rosters!C$1:C$2313,1,FALSE)=Table16[[#This Row],[Last]],"taken","AVAIL")</f>
        <v>taken</v>
      </c>
      <c r="J815" s="88" t="str">
        <f>IF(LEN(Table16[[#This Row],[Primary]]=3),SUBSTITUTE(Table16[[#This Row],[Primary]],"-",""),"")</f>
        <v/>
      </c>
    </row>
    <row r="816" spans="1:10" ht="12.75" customHeight="1" x14ac:dyDescent="0.25">
      <c r="A816" s="70" t="s">
        <v>3083</v>
      </c>
      <c r="B816" s="69" t="s">
        <v>344</v>
      </c>
      <c r="C816" s="69" t="s">
        <v>4275</v>
      </c>
      <c r="D816" s="40">
        <v>0</v>
      </c>
      <c r="E816" s="40"/>
      <c r="F816" s="40">
        <v>0</v>
      </c>
      <c r="G816" s="80"/>
      <c r="H816" s="96" t="str">
        <f>Table16[[#This Row],[Remove -]]&amp;(IF(Table16[[#This Row],[Pass]]&lt;&gt;"","-",""))&amp;Table16[[#This Row],[Pass]]&amp;" "&amp;Table16[[#This Row],[PassRush*]]&amp;(IF(Table16[[#This Row],[Secondar]]&lt;&gt;"","/ "&amp;Table16[[#This Row],[Secondar]]&amp;"-"&amp;Table16[[#This Row],[Pass]],""))</f>
        <v xml:space="preserve">0-0 </v>
      </c>
      <c r="I816" s="30" t="str">
        <f>IF(VLOOKUP(TRIM(A816),Rosters!C$1:C$2313,1,FALSE)=Table16[[#This Row],[Last]],"taken","AVAIL")</f>
        <v>taken</v>
      </c>
      <c r="J816" s="88" t="str">
        <f>IF(LEN(Table16[[#This Row],[Primary]]=3),SUBSTITUTE(Table16[[#This Row],[Primary]],"-",""),"")</f>
        <v>0</v>
      </c>
    </row>
    <row r="817" spans="1:10" ht="12.75" customHeight="1" x14ac:dyDescent="0.25">
      <c r="A817" s="68" t="s">
        <v>1858</v>
      </c>
      <c r="B817" s="67" t="s">
        <v>31</v>
      </c>
      <c r="C817" s="67" t="s">
        <v>4275</v>
      </c>
      <c r="D817" s="31" t="s">
        <v>129</v>
      </c>
      <c r="E817" s="31"/>
      <c r="F817" s="7">
        <v>8</v>
      </c>
      <c r="G817" s="7"/>
      <c r="H817" s="2" t="str">
        <f>Table16[[#This Row],[Remove -]]&amp;(IF(Table16[[#This Row],[Pass]]&lt;&gt;"","-",""))&amp;Table16[[#This Row],[Pass]]&amp;" "&amp;Table16[[#This Row],[PassRush*]]&amp;(IF(Table16[[#This Row],[Secondar]]&lt;&gt;"","/ "&amp;Table16[[#This Row],[Secondar]]&amp;"-"&amp;Table16[[#This Row],[Pass]],""))</f>
        <v xml:space="preserve">6-8 </v>
      </c>
      <c r="I817" s="30" t="str">
        <f>IF(VLOOKUP(TRIM(A817),Rosters!C$1:C$2313,1,FALSE)=Table16[[#This Row],[Last]],"taken","AVAIL")</f>
        <v>taken</v>
      </c>
      <c r="J817" s="88" t="str">
        <f>IF(LEN(Table16[[#This Row],[Primary]]=3),SUBSTITUTE(Table16[[#This Row],[Primary]],"-",""),"")</f>
        <v>6</v>
      </c>
    </row>
    <row r="818" spans="1:10" ht="12.75" customHeight="1" x14ac:dyDescent="0.25">
      <c r="A818" s="68" t="s">
        <v>4294</v>
      </c>
      <c r="B818" s="67" t="s">
        <v>331</v>
      </c>
      <c r="C818" s="67" t="s">
        <v>4275</v>
      </c>
      <c r="D818" s="31" t="s">
        <v>365</v>
      </c>
      <c r="E818" s="31"/>
      <c r="F818" s="7">
        <v>0</v>
      </c>
      <c r="G818" s="85"/>
      <c r="H818" s="94" t="str">
        <f>Table16[[#This Row],[Remove -]]&amp;(IF(Table16[[#This Row],[Pass]]&lt;&gt;"","-",""))&amp;Table16[[#This Row],[Pass]]&amp;" "&amp;Table16[[#This Row],[PassRush*]]&amp;(IF(Table16[[#This Row],[Secondar]]&lt;&gt;"","/ "&amp;Table16[[#This Row],[Secondar]]&amp;"-"&amp;Table16[[#This Row],[Pass]],""))</f>
        <v xml:space="preserve">0-0 </v>
      </c>
      <c r="I818" s="30" t="e">
        <f>IF(VLOOKUP(TRIM(A818),Rosters!C$1:C$2313,1,FALSE)=Table16[[#This Row],[Last]],"taken","AVAIL")</f>
        <v>#N/A</v>
      </c>
      <c r="J818" s="88" t="str">
        <f>IF(LEN(Table16[[#This Row],[Primary]]=3),SUBSTITUTE(Table16[[#This Row],[Primary]],"-",""),"")</f>
        <v>0</v>
      </c>
    </row>
    <row r="819" spans="1:10" ht="12.75" customHeight="1" x14ac:dyDescent="0.25">
      <c r="A819" s="68" t="s">
        <v>773</v>
      </c>
      <c r="B819" s="67" t="s">
        <v>228</v>
      </c>
      <c r="C819" s="67" t="s">
        <v>4275</v>
      </c>
      <c r="D819" s="7">
        <v>4</v>
      </c>
      <c r="E819" s="7"/>
      <c r="F819" s="7">
        <v>7</v>
      </c>
      <c r="G819" s="77"/>
      <c r="H819" s="94" t="str">
        <f>Table16[[#This Row],[Remove -]]&amp;(IF(Table16[[#This Row],[Pass]]&lt;&gt;"","-",""))&amp;Table16[[#This Row],[Pass]]&amp;" "&amp;Table16[[#This Row],[PassRush*]]&amp;(IF(Table16[[#This Row],[Secondar]]&lt;&gt;"","/ "&amp;Table16[[#This Row],[Secondar]]&amp;"-"&amp;Table16[[#This Row],[Pass]],""))</f>
        <v xml:space="preserve">4-7 </v>
      </c>
      <c r="I819" s="30" t="str">
        <f>IF(VLOOKUP(TRIM(A819),Rosters!C$1:C$2313,1,FALSE)=Table16[[#This Row],[Last]],"taken","AVAIL")</f>
        <v>taken</v>
      </c>
      <c r="J819" s="88" t="str">
        <f>IF(LEN(Table16[[#This Row],[Primary]]=3),SUBSTITUTE(Table16[[#This Row],[Primary]],"-",""),"")</f>
        <v>4</v>
      </c>
    </row>
    <row r="820" spans="1:10" ht="12.75" customHeight="1" x14ac:dyDescent="0.25">
      <c r="A820" s="68" t="s">
        <v>4295</v>
      </c>
      <c r="B820" s="67" t="s">
        <v>364</v>
      </c>
      <c r="C820" s="67" t="s">
        <v>4275</v>
      </c>
      <c r="D820" s="31" t="s">
        <v>349</v>
      </c>
      <c r="E820" s="31"/>
      <c r="F820" s="7"/>
      <c r="G820" s="85"/>
      <c r="H820" s="94" t="str">
        <f>Table16[[#This Row],[Remove -]]&amp;(IF(Table16[[#This Row],[Pass]]&lt;&gt;"","-",""))&amp;Table16[[#This Row],[Pass]]&amp;" "&amp;Table16[[#This Row],[PassRush*]]&amp;(IF(Table16[[#This Row],[Secondar]]&lt;&gt;"","/ "&amp;Table16[[#This Row],[Secondar]]&amp;"-"&amp;Table16[[#This Row],[Pass]],""))</f>
        <v xml:space="preserve">00 </v>
      </c>
      <c r="I820" s="30" t="str">
        <f>IF(VLOOKUP(TRIM(A820),Rosters!C$1:C$2313,1,FALSE)=Table16[[#This Row],[Last]],"taken","AVAIL")</f>
        <v>taken</v>
      </c>
      <c r="J820" s="88" t="str">
        <f>IF(LEN(Table16[[#This Row],[Primary]]=3),SUBSTITUTE(Table16[[#This Row],[Primary]],"-",""),"")</f>
        <v>00</v>
      </c>
    </row>
    <row r="821" spans="1:10" ht="12.75" customHeight="1" x14ac:dyDescent="0.25">
      <c r="A821" s="82" t="s">
        <v>2644</v>
      </c>
      <c r="B821" s="78" t="s">
        <v>327</v>
      </c>
      <c r="C821" s="78" t="s">
        <v>4275</v>
      </c>
      <c r="D821" s="83" t="s">
        <v>328</v>
      </c>
      <c r="E821" s="83"/>
      <c r="F821" s="85"/>
      <c r="G821" s="85"/>
      <c r="H821" s="94" t="str">
        <f>Table16[[#This Row],[Remove -]]&amp;(IF(Table16[[#This Row],[Pass]]&lt;&gt;"","-",""))&amp;Table16[[#This Row],[Pass]]&amp;" "&amp;Table16[[#This Row],[PassRush*]]&amp;(IF(Table16[[#This Row],[Secondar]]&lt;&gt;"","/ "&amp;Table16[[#This Row],[Secondar]]&amp;"-"&amp;Table16[[#This Row],[Pass]],""))</f>
        <v xml:space="preserve">4 </v>
      </c>
      <c r="I821" s="30" t="str">
        <f>IF(VLOOKUP(TRIM(A821),Rosters!C$1:C$2313,1,FALSE)=Table16[[#This Row],[Last]],"taken","AVAIL")</f>
        <v>taken</v>
      </c>
      <c r="J821" s="88" t="str">
        <f>IF(LEN(Table16[[#This Row],[Primary]]=3),SUBSTITUTE(Table16[[#This Row],[Primary]],"-",""),"")</f>
        <v>4</v>
      </c>
    </row>
    <row r="822" spans="1:10" ht="12.75" customHeight="1" x14ac:dyDescent="0.25">
      <c r="A822" s="71" t="s">
        <v>3580</v>
      </c>
      <c r="B822" s="54" t="s">
        <v>64</v>
      </c>
      <c r="C822" s="54" t="s">
        <v>4275</v>
      </c>
      <c r="D822" s="83" t="s">
        <v>349</v>
      </c>
      <c r="E822" s="83"/>
      <c r="F822" s="85">
        <v>0</v>
      </c>
      <c r="G822" s="85"/>
      <c r="H822" s="94" t="str">
        <f>Table16[[#This Row],[Remove -]]&amp;(IF(Table16[[#This Row],[Pass]]&lt;&gt;"","-",""))&amp;Table16[[#This Row],[Pass]]&amp;" "&amp;Table16[[#This Row],[PassRush*]]&amp;(IF(Table16[[#This Row],[Secondar]]&lt;&gt;"","/ "&amp;Table16[[#This Row],[Secondar]]&amp;"-"&amp;Table16[[#This Row],[Pass]],""))</f>
        <v xml:space="preserve">00-0 </v>
      </c>
      <c r="I822" s="30" t="str">
        <f>IF(VLOOKUP(TRIM(A822),Rosters!C$1:C$2313,1,FALSE)=Table16[[#This Row],[Last]],"taken","AVAIL")</f>
        <v>taken</v>
      </c>
      <c r="J822" s="88" t="str">
        <f>IF(LEN(Table16[[#This Row],[Primary]]=3),SUBSTITUTE(Table16[[#This Row],[Primary]],"-",""),"")</f>
        <v>00</v>
      </c>
    </row>
    <row r="823" spans="1:10" ht="12.75" customHeight="1" x14ac:dyDescent="0.25">
      <c r="A823" s="72" t="s">
        <v>2650</v>
      </c>
      <c r="B823" s="46" t="s">
        <v>344</v>
      </c>
      <c r="C823" s="46" t="s">
        <v>4275</v>
      </c>
      <c r="D823" s="87">
        <v>0</v>
      </c>
      <c r="E823" s="87"/>
      <c r="F823" s="87">
        <v>5</v>
      </c>
      <c r="G823" s="80"/>
      <c r="H823" s="96" t="str">
        <f>Table16[[#This Row],[Remove -]]&amp;(IF(Table16[[#This Row],[Pass]]&lt;&gt;"","-",""))&amp;Table16[[#This Row],[Pass]]&amp;" "&amp;Table16[[#This Row],[PassRush*]]&amp;(IF(Table16[[#This Row],[Secondar]]&lt;&gt;"","/ "&amp;Table16[[#This Row],[Secondar]]&amp;"-"&amp;Table16[[#This Row],[Pass]],""))</f>
        <v xml:space="preserve">0-5 </v>
      </c>
      <c r="I823" s="30" t="str">
        <f>IF(VLOOKUP(TRIM(A823),Rosters!C$1:C$2313,1,FALSE)=Table16[[#This Row],[Last]],"taken","AVAIL")</f>
        <v>taken</v>
      </c>
      <c r="J823" s="88" t="str">
        <f>IF(LEN(Table16[[#This Row],[Primary]]=3),SUBSTITUTE(Table16[[#This Row],[Primary]],"-",""),"")</f>
        <v>0</v>
      </c>
    </row>
    <row r="824" spans="1:10" ht="12.75" customHeight="1" x14ac:dyDescent="0.25">
      <c r="A824" s="71" t="s">
        <v>2660</v>
      </c>
      <c r="B824" s="54" t="s">
        <v>332</v>
      </c>
      <c r="C824" s="54" t="s">
        <v>4275</v>
      </c>
      <c r="D824" s="85">
        <v>0</v>
      </c>
      <c r="E824" s="85"/>
      <c r="F824" s="85">
        <v>5</v>
      </c>
      <c r="G824" s="77"/>
      <c r="H824" s="94" t="str">
        <f>Table16[[#This Row],[Remove -]]&amp;(IF(Table16[[#This Row],[Pass]]&lt;&gt;"","-",""))&amp;Table16[[#This Row],[Pass]]&amp;" "&amp;Table16[[#This Row],[PassRush*]]&amp;(IF(Table16[[#This Row],[Secondar]]&lt;&gt;"","/ "&amp;Table16[[#This Row],[Secondar]]&amp;"-"&amp;Table16[[#This Row],[Pass]],""))</f>
        <v xml:space="preserve">0-5 </v>
      </c>
      <c r="I824" s="30" t="str">
        <f>IF(VLOOKUP(TRIM(A824),Rosters!C$1:C$2313,1,FALSE)=Table16[[#This Row],[Last]],"taken","AVAIL")</f>
        <v>taken</v>
      </c>
      <c r="J824" s="88" t="str">
        <f>IF(LEN(Table16[[#This Row],[Primary]]=3),SUBSTITUTE(Table16[[#This Row],[Primary]],"-",""),"")</f>
        <v>0</v>
      </c>
    </row>
    <row r="825" spans="1:10" ht="12.75" customHeight="1" x14ac:dyDescent="0.25">
      <c r="A825" s="71" t="s">
        <v>4296</v>
      </c>
      <c r="B825" s="54" t="s">
        <v>364</v>
      </c>
      <c r="C825" s="54" t="s">
        <v>4275</v>
      </c>
      <c r="D825" s="31" t="s">
        <v>349</v>
      </c>
      <c r="E825" s="31"/>
      <c r="F825" s="7"/>
      <c r="G825" s="85"/>
      <c r="H825" s="94" t="str">
        <f>Table16[[#This Row],[Remove -]]&amp;(IF(Table16[[#This Row],[Pass]]&lt;&gt;"","-",""))&amp;Table16[[#This Row],[Pass]]&amp;" "&amp;Table16[[#This Row],[PassRush*]]&amp;(IF(Table16[[#This Row],[Secondar]]&lt;&gt;"","/ "&amp;Table16[[#This Row],[Secondar]]&amp;"-"&amp;Table16[[#This Row],[Pass]],""))</f>
        <v xml:space="preserve">00 </v>
      </c>
      <c r="I825" s="30" t="str">
        <f>IF(VLOOKUP(TRIM(A825),Rosters!C$1:C$2313,1,FALSE)=Table16[[#This Row],[Last]],"taken","AVAIL")</f>
        <v>taken</v>
      </c>
      <c r="J825" s="88" t="str">
        <f>IF(LEN(Table16[[#This Row],[Primary]]=3),SUBSTITUTE(Table16[[#This Row],[Primary]],"-",""),"")</f>
        <v>00</v>
      </c>
    </row>
    <row r="826" spans="1:10" ht="12.75" customHeight="1" x14ac:dyDescent="0.25">
      <c r="A826" s="71" t="s">
        <v>1320</v>
      </c>
      <c r="B826" s="54" t="s">
        <v>16</v>
      </c>
      <c r="C826" s="54" t="s">
        <v>4275</v>
      </c>
      <c r="D826" s="7">
        <v>0</v>
      </c>
      <c r="E826" s="7"/>
      <c r="F826" s="7">
        <v>0</v>
      </c>
      <c r="G826" s="77"/>
      <c r="H826" s="94" t="str">
        <f>Table16[[#This Row],[Remove -]]&amp;(IF(Table16[[#This Row],[Pass]]&lt;&gt;"","-",""))&amp;Table16[[#This Row],[Pass]]&amp;" "&amp;Table16[[#This Row],[PassRush*]]&amp;(IF(Table16[[#This Row],[Secondar]]&lt;&gt;"","/ "&amp;Table16[[#This Row],[Secondar]]&amp;"-"&amp;Table16[[#This Row],[Pass]],""))</f>
        <v xml:space="preserve">0-0 </v>
      </c>
      <c r="I826" s="30" t="e">
        <f>IF(VLOOKUP(TRIM(A826),Rosters!C$1:C$2313,1,FALSE)=Table16[[#This Row],[Last]],"taken","AVAIL")</f>
        <v>#N/A</v>
      </c>
      <c r="J826" s="88" t="str">
        <f>IF(LEN(Table16[[#This Row],[Primary]]=3),SUBSTITUTE(Table16[[#This Row],[Primary]],"-",""),"")</f>
        <v>0</v>
      </c>
    </row>
    <row r="827" spans="1:10" ht="12.75" customHeight="1" x14ac:dyDescent="0.25">
      <c r="A827" s="71" t="s">
        <v>4286</v>
      </c>
      <c r="B827" s="54" t="s">
        <v>283</v>
      </c>
      <c r="C827" s="54" t="s">
        <v>4275</v>
      </c>
      <c r="D827"/>
      <c r="E827"/>
      <c r="F827"/>
      <c r="G827" s="77"/>
      <c r="H827" s="94" t="str">
        <f>Table16[[#This Row],[Remove -]]&amp;(IF(Table16[[#This Row],[Pass]]&lt;&gt;"","-",""))&amp;Table16[[#This Row],[Pass]]&amp;" "&amp;Table16[[#This Row],[PassRush*]]&amp;(IF(Table16[[#This Row],[Secondar]]&lt;&gt;"","/ "&amp;Table16[[#This Row],[Secondar]]&amp;"-"&amp;Table16[[#This Row],[Pass]],""))</f>
        <v xml:space="preserve"> </v>
      </c>
      <c r="I827" s="30" t="str">
        <f>IF(VLOOKUP(TRIM(A827),Rosters!C$1:C$2313,1,FALSE)=Table16[[#This Row],[Last]],"taken","AVAIL")</f>
        <v>taken</v>
      </c>
      <c r="J827" s="88" t="str">
        <f>IF(LEN(Table16[[#This Row],[Primary]]=3),SUBSTITUTE(Table16[[#This Row],[Primary]],"-",""),"")</f>
        <v/>
      </c>
    </row>
    <row r="828" spans="1:10" ht="12.75" customHeight="1" x14ac:dyDescent="0.25">
      <c r="A828" s="101" t="s">
        <v>1050</v>
      </c>
      <c r="B828" s="54" t="s">
        <v>171</v>
      </c>
      <c r="C828" s="54" t="s">
        <v>4275</v>
      </c>
      <c r="D828" s="83" t="s">
        <v>227</v>
      </c>
      <c r="E828" s="83"/>
      <c r="F828" s="85"/>
      <c r="G828" s="85"/>
      <c r="H828" s="94" t="str">
        <f>Table16[[#This Row],[Remove -]]&amp;(IF(Table16[[#This Row],[Pass]]&lt;&gt;"","-",""))&amp;Table16[[#This Row],[Pass]]&amp;" "&amp;Table16[[#This Row],[PassRush*]]&amp;(IF(Table16[[#This Row],[Secondar]]&lt;&gt;"","/ "&amp;Table16[[#This Row],[Secondar]]&amp;"-"&amp;Table16[[#This Row],[Pass]],""))</f>
        <v xml:space="preserve">44 </v>
      </c>
      <c r="I828" s="30" t="str">
        <f>IF(VLOOKUP(TRIM(A828),Rosters!C$1:C$2313,1,FALSE)=Table16[[#This Row],[Last]],"taken","AVAIL")</f>
        <v>taken</v>
      </c>
      <c r="J828" s="88" t="str">
        <f>IF(LEN(Table16[[#This Row],[Primary]]=3),SUBSTITUTE(Table16[[#This Row],[Primary]],"-",""),"")</f>
        <v>44</v>
      </c>
    </row>
    <row r="829" spans="1:10" ht="12.75" customHeight="1" x14ac:dyDescent="0.25">
      <c r="A829" s="71" t="s">
        <v>839</v>
      </c>
      <c r="B829" s="54" t="s">
        <v>529</v>
      </c>
      <c r="C829" s="54" t="s">
        <v>4275</v>
      </c>
      <c r="D829" s="83" t="s">
        <v>328</v>
      </c>
      <c r="E829" s="83"/>
      <c r="F829" s="85"/>
      <c r="G829" s="85"/>
      <c r="H829" s="94" t="str">
        <f>Table16[[#This Row],[Remove -]]&amp;(IF(Table16[[#This Row],[Pass]]&lt;&gt;"","-",""))&amp;Table16[[#This Row],[Pass]]&amp;" "&amp;Table16[[#This Row],[PassRush*]]&amp;(IF(Table16[[#This Row],[Secondar]]&lt;&gt;"","/ "&amp;Table16[[#This Row],[Secondar]]&amp;"-"&amp;Table16[[#This Row],[Pass]],""))</f>
        <v xml:space="preserve">4 </v>
      </c>
      <c r="I829" s="30" t="str">
        <f>IF(VLOOKUP(TRIM(A829),Rosters!C$1:C$2313,1,FALSE)=Table16[[#This Row],[Last]],"taken","AVAIL")</f>
        <v>taken</v>
      </c>
      <c r="J829" s="88" t="str">
        <f>IF(LEN(Table16[[#This Row],[Primary]]=3),SUBSTITUTE(Table16[[#This Row],[Primary]],"-",""),"")</f>
        <v>4</v>
      </c>
    </row>
    <row r="830" spans="1:10" ht="12.75" customHeight="1" x14ac:dyDescent="0.25">
      <c r="A830" s="73" t="s">
        <v>1856</v>
      </c>
      <c r="B830" s="50" t="s">
        <v>128</v>
      </c>
      <c r="C830" s="50" t="s">
        <v>4275</v>
      </c>
      <c r="D830" s="86">
        <v>4</v>
      </c>
      <c r="E830" s="86"/>
      <c r="F830" s="86">
        <v>0</v>
      </c>
      <c r="G830" s="79"/>
      <c r="H830" s="95" t="str">
        <f>Table16[[#This Row],[Remove -]]&amp;(IF(Table16[[#This Row],[Pass]]&lt;&gt;"","-",""))&amp;Table16[[#This Row],[Pass]]&amp;" "&amp;Table16[[#This Row],[PassRush*]]&amp;(IF(Table16[[#This Row],[Secondar]]&lt;&gt;"","/ "&amp;Table16[[#This Row],[Secondar]]&amp;"-"&amp;Table16[[#This Row],[Pass]],""))</f>
        <v xml:space="preserve">4-0 </v>
      </c>
      <c r="I830" s="30" t="str">
        <f>IF(VLOOKUP(TRIM(A830),Rosters!C$1:C$2313,1,FALSE)=Table16[[#This Row],[Last]],"taken","AVAIL")</f>
        <v>taken</v>
      </c>
      <c r="J830" s="88" t="str">
        <f>IF(LEN(Table16[[#This Row],[Primary]]=3),SUBSTITUTE(Table16[[#This Row],[Primary]],"-",""),"")</f>
        <v>4</v>
      </c>
    </row>
    <row r="831" spans="1:10" ht="12.75" customHeight="1" x14ac:dyDescent="0.25">
      <c r="A831" s="71" t="s">
        <v>4289</v>
      </c>
      <c r="B831" s="54" t="s">
        <v>193</v>
      </c>
      <c r="C831" s="54" t="s">
        <v>4275</v>
      </c>
      <c r="D831" s="77"/>
      <c r="E831" s="77"/>
      <c r="F831" s="77"/>
      <c r="G831" s="77"/>
      <c r="H831" s="94" t="str">
        <f>Table16[[#This Row],[Remove -]]&amp;(IF(Table16[[#This Row],[Pass]]&lt;&gt;"","-",""))&amp;Table16[[#This Row],[Pass]]&amp;" "&amp;Table16[[#This Row],[PassRush*]]&amp;(IF(Table16[[#This Row],[Secondar]]&lt;&gt;"","/ "&amp;Table16[[#This Row],[Secondar]]&amp;"-"&amp;Table16[[#This Row],[Pass]],""))</f>
        <v xml:space="preserve"> </v>
      </c>
      <c r="I831" s="30" t="str">
        <f>IF(VLOOKUP(TRIM(A831),Rosters!C$1:C$2313,1,FALSE)=Table16[[#This Row],[Last]],"taken","AVAIL")</f>
        <v>taken</v>
      </c>
      <c r="J831" s="88" t="str">
        <f>IF(LEN(Table16[[#This Row],[Primary]]=3),SUBSTITUTE(Table16[[#This Row],[Primary]],"-",""),"")</f>
        <v/>
      </c>
    </row>
    <row r="832" spans="1:10" ht="12.75" customHeight="1" x14ac:dyDescent="0.25">
      <c r="A832" s="72" t="s">
        <v>4291</v>
      </c>
      <c r="B832" s="46" t="s">
        <v>248</v>
      </c>
      <c r="C832" s="46" t="s">
        <v>4275</v>
      </c>
      <c r="D832" s="77"/>
      <c r="E832" s="77"/>
      <c r="F832" s="77"/>
      <c r="G832" s="77"/>
      <c r="H832" s="94" t="str">
        <f>Table16[[#This Row],[Remove -]]&amp;(IF(Table16[[#This Row],[Pass]]&lt;&gt;"","-",""))&amp;Table16[[#This Row],[Pass]]&amp;" "&amp;Table16[[#This Row],[PassRush*]]&amp;(IF(Table16[[#This Row],[Secondar]]&lt;&gt;"","/ "&amp;Table16[[#This Row],[Secondar]]&amp;"-"&amp;Table16[[#This Row],[Pass]],""))</f>
        <v xml:space="preserve"> </v>
      </c>
      <c r="I832" s="30" t="str">
        <f>IF(VLOOKUP(TRIM(A832),Rosters!C$1:C$2313,1,FALSE)=Table16[[#This Row],[Last]],"taken","AVAIL")</f>
        <v>taken</v>
      </c>
      <c r="J832" s="88" t="str">
        <f>IF(LEN(Table16[[#This Row],[Primary]]=3),SUBSTITUTE(Table16[[#This Row],[Primary]],"-",""),"")</f>
        <v/>
      </c>
    </row>
    <row r="833" spans="1:10" ht="12.75" customHeight="1" x14ac:dyDescent="0.25">
      <c r="A833" s="73" t="s">
        <v>3198</v>
      </c>
      <c r="B833" s="50" t="s">
        <v>344</v>
      </c>
      <c r="C833" s="50" t="s">
        <v>4275</v>
      </c>
      <c r="D833" s="35">
        <v>0</v>
      </c>
      <c r="E833" s="35"/>
      <c r="F833" s="35">
        <v>0</v>
      </c>
      <c r="G833" s="79"/>
      <c r="H833" s="95" t="str">
        <f>Table16[[#This Row],[Remove -]]&amp;(IF(Table16[[#This Row],[Pass]]&lt;&gt;"","-",""))&amp;Table16[[#This Row],[Pass]]&amp;" "&amp;Table16[[#This Row],[PassRush*]]&amp;(IF(Table16[[#This Row],[Secondar]]&lt;&gt;"","/ "&amp;Table16[[#This Row],[Secondar]]&amp;"-"&amp;Table16[[#This Row],[Pass]],""))</f>
        <v xml:space="preserve">0-0 </v>
      </c>
      <c r="I833" s="30" t="str">
        <f>IF(VLOOKUP(TRIM(A833),Rosters!C$1:C$2313,1,FALSE)=Table16[[#This Row],[Last]],"taken","AVAIL")</f>
        <v>taken</v>
      </c>
      <c r="J833" s="88" t="str">
        <f>IF(LEN(Table16[[#This Row],[Primary]]=3),SUBSTITUTE(Table16[[#This Row],[Primary]],"-",""),"")</f>
        <v>0</v>
      </c>
    </row>
    <row r="834" spans="1:10" ht="12.75" customHeight="1" x14ac:dyDescent="0.25">
      <c r="A834" s="71" t="s">
        <v>2709</v>
      </c>
      <c r="B834" s="54" t="s">
        <v>366</v>
      </c>
      <c r="C834" s="54" t="s">
        <v>4275</v>
      </c>
      <c r="D834" s="31" t="s">
        <v>479</v>
      </c>
      <c r="E834" s="31"/>
      <c r="F834" s="7"/>
      <c r="G834" s="85"/>
      <c r="H834" s="94" t="str">
        <f>Table16[[#This Row],[Remove -]]&amp;(IF(Table16[[#This Row],[Pass]]&lt;&gt;"","-",""))&amp;Table16[[#This Row],[Pass]]&amp;" "&amp;Table16[[#This Row],[PassRush*]]&amp;(IF(Table16[[#This Row],[Secondar]]&lt;&gt;"","/ "&amp;Table16[[#This Row],[Secondar]]&amp;"-"&amp;Table16[[#This Row],[Pass]],""))</f>
        <v xml:space="preserve">40 </v>
      </c>
      <c r="I834" s="30" t="str">
        <f>IF(VLOOKUP(TRIM(A834),Rosters!C$1:C$2313,1,FALSE)=Table16[[#This Row],[Last]],"taken","AVAIL")</f>
        <v>taken</v>
      </c>
      <c r="J834" s="88" t="str">
        <f>IF(LEN(Table16[[#This Row],[Primary]]=3),SUBSTITUTE(Table16[[#This Row],[Primary]],"-",""),"")</f>
        <v>40</v>
      </c>
    </row>
    <row r="835" spans="1:10" ht="12.75" customHeight="1" x14ac:dyDescent="0.25">
      <c r="A835" s="71" t="s">
        <v>4288</v>
      </c>
      <c r="B835" s="54" t="s">
        <v>283</v>
      </c>
      <c r="C835" s="54" t="s">
        <v>4275</v>
      </c>
      <c r="D835"/>
      <c r="E835"/>
      <c r="F835"/>
      <c r="G835" s="77"/>
      <c r="H835" s="94" t="str">
        <f>Table16[[#This Row],[Remove -]]&amp;(IF(Table16[[#This Row],[Pass]]&lt;&gt;"","-",""))&amp;Table16[[#This Row],[Pass]]&amp;" "&amp;Table16[[#This Row],[PassRush*]]&amp;(IF(Table16[[#This Row],[Secondar]]&lt;&gt;"","/ "&amp;Table16[[#This Row],[Secondar]]&amp;"-"&amp;Table16[[#This Row],[Pass]],""))</f>
        <v xml:space="preserve"> </v>
      </c>
      <c r="I835" s="30" t="str">
        <f>IF(VLOOKUP(TRIM(A835),Rosters!C$1:C$2313,1,FALSE)=Table16[[#This Row],[Last]],"taken","AVAIL")</f>
        <v>taken</v>
      </c>
      <c r="J835" s="88" t="str">
        <f>IF(LEN(Table16[[#This Row],[Primary]]=3),SUBSTITUTE(Table16[[#This Row],[Primary]],"-",""),"")</f>
        <v/>
      </c>
    </row>
    <row r="836" spans="1:10" ht="12.75" customHeight="1" x14ac:dyDescent="0.25">
      <c r="A836" s="71" t="s">
        <v>3212</v>
      </c>
      <c r="B836" s="54" t="s">
        <v>505</v>
      </c>
      <c r="C836" s="54" t="s">
        <v>4275</v>
      </c>
      <c r="D836" s="83" t="s">
        <v>60</v>
      </c>
      <c r="E836" s="83"/>
      <c r="F836" s="85">
        <v>2</v>
      </c>
      <c r="G836" s="85"/>
      <c r="H836" s="2" t="str">
        <f>Table16[[#This Row],[Remove -]]&amp;(IF(Table16[[#This Row],[Pass]]&lt;&gt;"","-",""))&amp;Table16[[#This Row],[Pass]]&amp;" "&amp;Table16[[#This Row],[PassRush*]]&amp;(IF(Table16[[#This Row],[Secondar]]&lt;&gt;"","/ "&amp;Table16[[#This Row],[Secondar]]&amp;"-"&amp;Table16[[#This Row],[Pass]],""))</f>
        <v xml:space="preserve">5-2 </v>
      </c>
      <c r="I836" s="30" t="str">
        <f>IF(VLOOKUP(TRIM(A836),Rosters!C$1:C$2313,1,FALSE)=Table16[[#This Row],[Last]],"taken","AVAIL")</f>
        <v>taken</v>
      </c>
      <c r="J836" s="88" t="str">
        <f>IF(LEN(Table16[[#This Row],[Primary]]=3),SUBSTITUTE(Table16[[#This Row],[Primary]],"-",""),"")</f>
        <v>5</v>
      </c>
    </row>
    <row r="837" spans="1:10" ht="12.75" customHeight="1" x14ac:dyDescent="0.25">
      <c r="A837" s="71" t="s">
        <v>594</v>
      </c>
      <c r="B837" s="54" t="s">
        <v>228</v>
      </c>
      <c r="C837" s="54" t="s">
        <v>4275</v>
      </c>
      <c r="D837" s="83" t="s">
        <v>328</v>
      </c>
      <c r="E837" s="83"/>
      <c r="F837" s="85">
        <v>0</v>
      </c>
      <c r="G837" s="85"/>
      <c r="H837" s="94" t="str">
        <f>Table16[[#This Row],[Remove -]]&amp;(IF(Table16[[#This Row],[Pass]]&lt;&gt;"","-",""))&amp;Table16[[#This Row],[Pass]]&amp;" "&amp;Table16[[#This Row],[PassRush*]]&amp;(IF(Table16[[#This Row],[Secondar]]&lt;&gt;"","/ "&amp;Table16[[#This Row],[Secondar]]&amp;"-"&amp;Table16[[#This Row],[Pass]],""))</f>
        <v xml:space="preserve">4-0 </v>
      </c>
      <c r="I837" s="30" t="str">
        <f>IF(VLOOKUP(TRIM(A837),Rosters!C$1:C$2313,1,FALSE)=Table16[[#This Row],[Last]],"taken","AVAIL")</f>
        <v>taken</v>
      </c>
      <c r="J837" s="88" t="str">
        <f>IF(LEN(Table16[[#This Row],[Primary]]=3),SUBSTITUTE(Table16[[#This Row],[Primary]],"-",""),"")</f>
        <v>4</v>
      </c>
    </row>
    <row r="838" spans="1:10" ht="12.75" customHeight="1" x14ac:dyDescent="0.25">
      <c r="A838" s="73" t="s">
        <v>4285</v>
      </c>
      <c r="B838" s="50" t="s">
        <v>344</v>
      </c>
      <c r="C838" s="50" t="s">
        <v>4275</v>
      </c>
      <c r="D838" s="35">
        <v>0</v>
      </c>
      <c r="E838" s="35"/>
      <c r="F838" s="35">
        <v>0</v>
      </c>
      <c r="G838" s="79"/>
      <c r="H838" s="95" t="str">
        <f>Table16[[#This Row],[Remove -]]&amp;(IF(Table16[[#This Row],[Pass]]&lt;&gt;"","-",""))&amp;Table16[[#This Row],[Pass]]&amp;" "&amp;Table16[[#This Row],[PassRush*]]&amp;(IF(Table16[[#This Row],[Secondar]]&lt;&gt;"","/ "&amp;Table16[[#This Row],[Secondar]]&amp;"-"&amp;Table16[[#This Row],[Pass]],""))</f>
        <v xml:space="preserve">0-0 </v>
      </c>
      <c r="I838" s="30" t="str">
        <f>IF(VLOOKUP(TRIM(A838),Rosters!C$1:C$2313,1,FALSE)=Table16[[#This Row],[Last]],"taken","AVAIL")</f>
        <v>taken</v>
      </c>
      <c r="J838" s="88" t="str">
        <f>IF(LEN(Table16[[#This Row],[Primary]]=3),SUBSTITUTE(Table16[[#This Row],[Primary]],"-",""),"")</f>
        <v>0</v>
      </c>
    </row>
    <row r="839" spans="1:10" ht="12.75" customHeight="1" x14ac:dyDescent="0.25">
      <c r="A839" s="71" t="s">
        <v>3223</v>
      </c>
      <c r="B839" s="54" t="s">
        <v>507</v>
      </c>
      <c r="C839" s="54" t="s">
        <v>4275</v>
      </c>
      <c r="D839" s="85">
        <v>0</v>
      </c>
      <c r="E839" s="85"/>
      <c r="F839" s="85">
        <v>5</v>
      </c>
      <c r="G839" s="77"/>
      <c r="H839" s="94" t="str">
        <f>Table16[[#This Row],[Remove -]]&amp;(IF(Table16[[#This Row],[Pass]]&lt;&gt;"","-",""))&amp;Table16[[#This Row],[Pass]]&amp;" "&amp;Table16[[#This Row],[PassRush*]]&amp;(IF(Table16[[#This Row],[Secondar]]&lt;&gt;"","/ "&amp;Table16[[#This Row],[Secondar]]&amp;"-"&amp;Table16[[#This Row],[Pass]],""))</f>
        <v xml:space="preserve">0-5 </v>
      </c>
      <c r="I839" s="30" t="str">
        <f>IF(VLOOKUP(TRIM(A839),Rosters!C$1:C$2313,1,FALSE)=Table16[[#This Row],[Last]],"taken","AVAIL")</f>
        <v>taken</v>
      </c>
      <c r="J839" s="88" t="str">
        <f>IF(LEN(Table16[[#This Row],[Primary]]=3),SUBSTITUTE(Table16[[#This Row],[Primary]],"-",""),"")</f>
        <v>0</v>
      </c>
    </row>
    <row r="840" spans="1:10" ht="12.75" customHeight="1" x14ac:dyDescent="0.25">
      <c r="A840" s="71" t="s">
        <v>3758</v>
      </c>
      <c r="B840" s="61" t="s">
        <v>4044</v>
      </c>
      <c r="C840" s="54" t="s">
        <v>4275</v>
      </c>
      <c r="D840" s="84"/>
      <c r="E840" s="77"/>
      <c r="F840" s="77"/>
      <c r="G840" s="77"/>
      <c r="H840" s="94" t="str">
        <f>Table16[[#This Row],[Remove -]]&amp;(IF(Table16[[#This Row],[Pass]]&lt;&gt;"","-",""))&amp;Table16[[#This Row],[Pass]]&amp;" "&amp;Table16[[#This Row],[PassRush*]]&amp;(IF(Table16[[#This Row],[Secondar]]&lt;&gt;"","/ "&amp;Table16[[#This Row],[Secondar]]&amp;"-"&amp;Table16[[#This Row],[Pass]],""))</f>
        <v xml:space="preserve"> </v>
      </c>
      <c r="I840" s="30" t="str">
        <f>IF(VLOOKUP(TRIM(A840),Rosters!C$1:C$2313,1,FALSE)=Table16[[#This Row],[Last]],"taken","AVAIL")</f>
        <v>taken</v>
      </c>
      <c r="J840" s="88" t="str">
        <f>IF(LEN(Table16[[#This Row],[Primary]]=3),SUBSTITUTE(Table16[[#This Row],[Primary]],"-",""),"")</f>
        <v/>
      </c>
    </row>
    <row r="841" spans="1:10" ht="12.75" customHeight="1" x14ac:dyDescent="0.25">
      <c r="A841" s="71" t="s">
        <v>4298</v>
      </c>
      <c r="B841" s="54" t="s">
        <v>4297</v>
      </c>
      <c r="C841" s="54" t="s">
        <v>4275</v>
      </c>
      <c r="D841" s="83" t="s">
        <v>347</v>
      </c>
      <c r="E841" s="83" t="s">
        <v>347</v>
      </c>
      <c r="F841" s="85">
        <v>3</v>
      </c>
      <c r="G841" s="85"/>
      <c r="H841" s="94" t="str">
        <f>Table16[[#This Row],[Remove -]]&amp;(IF(Table16[[#This Row],[Pass]]&lt;&gt;"","-",""))&amp;Table16[[#This Row],[Pass]]&amp;" "&amp;Table16[[#This Row],[PassRush*]]&amp;(IF(Table16[[#This Row],[Secondar]]&lt;&gt;"","/ "&amp;Table16[[#This Row],[Secondar]]&amp;"-"&amp;Table16[[#This Row],[Pass]],""))</f>
        <v>05-3 / 0-5-3</v>
      </c>
      <c r="I841" s="30" t="str">
        <f>IF(VLOOKUP(TRIM(A841),Rosters!C$1:C$2313,1,FALSE)=Table16[[#This Row],[Last]],"taken","AVAIL")</f>
        <v>taken</v>
      </c>
      <c r="J841" s="88" t="str">
        <f>IF(LEN(Table16[[#This Row],[Primary]]=3),SUBSTITUTE(Table16[[#This Row],[Primary]],"-",""),"")</f>
        <v>05</v>
      </c>
    </row>
    <row r="842" spans="1:10" ht="12.75" customHeight="1" x14ac:dyDescent="0.25">
      <c r="A842" s="72" t="s">
        <v>4280</v>
      </c>
      <c r="B842" s="46" t="s">
        <v>110</v>
      </c>
      <c r="C842" s="46" t="s">
        <v>4275</v>
      </c>
      <c r="D842" s="87">
        <v>4</v>
      </c>
      <c r="E842" s="87"/>
      <c r="F842" s="87">
        <v>4</v>
      </c>
      <c r="G842" s="80"/>
      <c r="H842" s="96" t="str">
        <f>Table16[[#This Row],[Remove -]]&amp;(IF(Table16[[#This Row],[Pass]]&lt;&gt;"","-",""))&amp;Table16[[#This Row],[Pass]]&amp;" "&amp;Table16[[#This Row],[PassRush*]]&amp;(IF(Table16[[#This Row],[Secondar]]&lt;&gt;"","/ "&amp;Table16[[#This Row],[Secondar]]&amp;"-"&amp;Table16[[#This Row],[Pass]],""))</f>
        <v xml:space="preserve">4-4 </v>
      </c>
      <c r="I842" s="30" t="str">
        <f>IF(VLOOKUP(TRIM(A842),Rosters!C$1:C$2313,1,FALSE)=Table16[[#This Row],[Last]],"taken","AVAIL")</f>
        <v>taken</v>
      </c>
      <c r="J842" s="88" t="str">
        <f>IF(LEN(Table16[[#This Row],[Primary]]=3),SUBSTITUTE(Table16[[#This Row],[Primary]],"-",""),"")</f>
        <v>4</v>
      </c>
    </row>
    <row r="843" spans="1:10" ht="12.75" customHeight="1" x14ac:dyDescent="0.25">
      <c r="A843" s="71" t="s">
        <v>4281</v>
      </c>
      <c r="B843" s="54" t="s">
        <v>331</v>
      </c>
      <c r="C843" s="54" t="s">
        <v>4275</v>
      </c>
      <c r="D843" s="85">
        <v>0</v>
      </c>
      <c r="E843" s="85"/>
      <c r="F843" s="85">
        <v>2</v>
      </c>
      <c r="G843" s="77"/>
      <c r="H843" s="94" t="str">
        <f>Table16[[#This Row],[Remove -]]&amp;(IF(Table16[[#This Row],[Pass]]&lt;&gt;"","-",""))&amp;Table16[[#This Row],[Pass]]&amp;" "&amp;Table16[[#This Row],[PassRush*]]&amp;(IF(Table16[[#This Row],[Secondar]]&lt;&gt;"","/ "&amp;Table16[[#This Row],[Secondar]]&amp;"-"&amp;Table16[[#This Row],[Pass]],""))</f>
        <v xml:space="preserve">0-2 </v>
      </c>
      <c r="I843" s="30" t="e">
        <f>IF(VLOOKUP(TRIM(A843),Rosters!C$1:C$2313,1,FALSE)=Table16[[#This Row],[Last]],"taken","AVAIL")</f>
        <v>#N/A</v>
      </c>
      <c r="J843" s="88" t="str">
        <f>IF(LEN(Table16[[#This Row],[Primary]]=3),SUBSTITUTE(Table16[[#This Row],[Primary]],"-",""),"")</f>
        <v>0</v>
      </c>
    </row>
    <row r="844" spans="1:10" ht="12.75" customHeight="1" x14ac:dyDescent="0.25">
      <c r="A844" s="71" t="s">
        <v>3265</v>
      </c>
      <c r="B844" s="54" t="s">
        <v>125</v>
      </c>
      <c r="C844" s="54" t="s">
        <v>4275</v>
      </c>
      <c r="D844" s="31" t="s">
        <v>349</v>
      </c>
      <c r="E844" s="31"/>
      <c r="F844" s="7">
        <v>7</v>
      </c>
      <c r="G844" s="85"/>
      <c r="H844" s="2" t="str">
        <f>Table16[[#This Row],[Remove -]]&amp;(IF(Table16[[#This Row],[Pass]]&lt;&gt;"","-",""))&amp;Table16[[#This Row],[Pass]]&amp;" "&amp;Table16[[#This Row],[PassRush*]]&amp;(IF(Table16[[#This Row],[Secondar]]&lt;&gt;"","/ "&amp;Table16[[#This Row],[Secondar]]&amp;"-"&amp;Table16[[#This Row],[Pass]],""))</f>
        <v xml:space="preserve">00-7 </v>
      </c>
      <c r="I844" s="30" t="str">
        <f>IF(VLOOKUP(TRIM(A844),Rosters!C$1:C$2313,1,FALSE)=Table16[[#This Row],[Last]],"taken","AVAIL")</f>
        <v>taken</v>
      </c>
      <c r="J844" s="88" t="str">
        <f>IF(LEN(Table16[[#This Row],[Primary]]=3),SUBSTITUTE(Table16[[#This Row],[Primary]],"-",""),"")</f>
        <v>00</v>
      </c>
    </row>
    <row r="845" spans="1:10" ht="12.75" customHeight="1" x14ac:dyDescent="0.25">
      <c r="A845" s="72" t="s">
        <v>4284</v>
      </c>
      <c r="B845" s="46" t="s">
        <v>4054</v>
      </c>
      <c r="C845" s="46" t="s">
        <v>4275</v>
      </c>
      <c r="D845" s="40">
        <v>0</v>
      </c>
      <c r="E845" s="40"/>
      <c r="F845" s="40">
        <v>5</v>
      </c>
      <c r="G845" s="80"/>
      <c r="H845" s="96" t="str">
        <f>Table16[[#This Row],[Remove -]]&amp;(IF(Table16[[#This Row],[Pass]]&lt;&gt;"","-",""))&amp;Table16[[#This Row],[Pass]]&amp;" "&amp;Table16[[#This Row],[PassRush*]]&amp;(IF(Table16[[#This Row],[Secondar]]&lt;&gt;"","/ "&amp;Table16[[#This Row],[Secondar]]&amp;"-"&amp;Table16[[#This Row],[Pass]],""))</f>
        <v xml:space="preserve">0-5 </v>
      </c>
      <c r="I845" s="30" t="str">
        <f>IF(VLOOKUP(TRIM(A845),Rosters!C$1:C$2313,1,FALSE)=Table16[[#This Row],[Last]],"taken","AVAIL")</f>
        <v>taken</v>
      </c>
      <c r="J845" s="88" t="str">
        <f>IF(LEN(Table16[[#This Row],[Primary]]=3),SUBSTITUTE(Table16[[#This Row],[Primary]],"-",""),"")</f>
        <v>0</v>
      </c>
    </row>
    <row r="846" spans="1:10" ht="12.75" customHeight="1" x14ac:dyDescent="0.25">
      <c r="A846" s="71" t="s">
        <v>1566</v>
      </c>
      <c r="B846" s="54" t="s">
        <v>540</v>
      </c>
      <c r="C846" s="54" t="s">
        <v>4275</v>
      </c>
      <c r="D846" s="83" t="s">
        <v>302</v>
      </c>
      <c r="E846" s="83"/>
      <c r="F846" s="85">
        <v>3</v>
      </c>
      <c r="G846" s="85"/>
      <c r="H846" s="94" t="str">
        <f>Table16[[#This Row],[Remove -]]&amp;(IF(Table16[[#This Row],[Pass]]&lt;&gt;"","-",""))&amp;Table16[[#This Row],[Pass]]&amp;" "&amp;Table16[[#This Row],[PassRush*]]&amp;(IF(Table16[[#This Row],[Secondar]]&lt;&gt;"","/ "&amp;Table16[[#This Row],[Secondar]]&amp;"-"&amp;Table16[[#This Row],[Pass]],""))</f>
        <v xml:space="preserve">56-3 </v>
      </c>
      <c r="I846" s="30" t="str">
        <f>IF(VLOOKUP(TRIM(A846),Rosters!C$1:C$2313,1,FALSE)=Table16[[#This Row],[Last]],"taken","AVAIL")</f>
        <v>taken</v>
      </c>
      <c r="J846" s="88" t="str">
        <f>IF(LEN(Table16[[#This Row],[Primary]]=3),SUBSTITUTE(Table16[[#This Row],[Primary]],"-",""),"")</f>
        <v>56</v>
      </c>
    </row>
    <row r="847" spans="1:10" ht="12.75" customHeight="1" x14ac:dyDescent="0.25">
      <c r="A847" s="71" t="s">
        <v>3843</v>
      </c>
      <c r="B847" s="54" t="s">
        <v>331</v>
      </c>
      <c r="C847" s="54" t="s">
        <v>4275</v>
      </c>
      <c r="D847" s="7">
        <v>0</v>
      </c>
      <c r="E847" s="7"/>
      <c r="F847" s="7">
        <v>0</v>
      </c>
      <c r="G847" s="77"/>
      <c r="H847" s="94" t="str">
        <f>Table16[[#This Row],[Remove -]]&amp;(IF(Table16[[#This Row],[Pass]]&lt;&gt;"","-",""))&amp;Table16[[#This Row],[Pass]]&amp;" "&amp;Table16[[#This Row],[PassRush*]]&amp;(IF(Table16[[#This Row],[Secondar]]&lt;&gt;"","/ "&amp;Table16[[#This Row],[Secondar]]&amp;"-"&amp;Table16[[#This Row],[Pass]],""))</f>
        <v xml:space="preserve">0-0 </v>
      </c>
      <c r="I847" s="30" t="str">
        <f>IF(VLOOKUP(TRIM(A847),Rosters!C$1:C$2313,1,FALSE)=Table16[[#This Row],[Last]],"taken","AVAIL")</f>
        <v>taken</v>
      </c>
      <c r="J847" s="88" t="str">
        <f>IF(LEN(Table16[[#This Row],[Primary]]=3),SUBSTITUTE(Table16[[#This Row],[Primary]],"-",""),"")</f>
        <v>0</v>
      </c>
    </row>
    <row r="848" spans="1:10" ht="12.75" customHeight="1" x14ac:dyDescent="0.25">
      <c r="A848" s="71" t="s">
        <v>3289</v>
      </c>
      <c r="B848" s="54" t="s">
        <v>4276</v>
      </c>
      <c r="C848" s="54" t="s">
        <v>4275</v>
      </c>
      <c r="D848" s="7">
        <v>0</v>
      </c>
      <c r="E848" s="7">
        <v>0</v>
      </c>
      <c r="F848" s="7">
        <v>0</v>
      </c>
      <c r="G848" s="77"/>
      <c r="H848" s="94" t="str">
        <f>Table16[[#This Row],[Remove -]]&amp;(IF(Table16[[#This Row],[Pass]]&lt;&gt;"","-",""))&amp;Table16[[#This Row],[Pass]]&amp;" "&amp;Table16[[#This Row],[PassRush*]]&amp;(IF(Table16[[#This Row],[Secondar]]&lt;&gt;"","/ "&amp;Table16[[#This Row],[Secondar]]&amp;"-"&amp;Table16[[#This Row],[Pass]],""))</f>
        <v>0-0 / 0-0</v>
      </c>
      <c r="I848" s="30" t="str">
        <f>IF(VLOOKUP(TRIM(A848),Rosters!C$1:C$2313,1,FALSE)=Table16[[#This Row],[Last]],"taken","AVAIL")</f>
        <v>taken</v>
      </c>
      <c r="J848" s="88" t="str">
        <f>IF(LEN(Table16[[#This Row],[Primary]]=3),SUBSTITUTE(Table16[[#This Row],[Primary]],"-",""),"")</f>
        <v>0</v>
      </c>
    </row>
    <row r="849" spans="1:10" ht="12.75" customHeight="1" x14ac:dyDescent="0.25">
      <c r="A849" s="73" t="s">
        <v>4292</v>
      </c>
      <c r="B849" s="50" t="s">
        <v>370</v>
      </c>
      <c r="C849" s="50" t="s">
        <v>4275</v>
      </c>
      <c r="D849" s="1"/>
      <c r="E849"/>
      <c r="F849"/>
      <c r="G849" s="77"/>
      <c r="H849" s="94" t="str">
        <f>Table16[[#This Row],[Remove -]]&amp;(IF(Table16[[#This Row],[Pass]]&lt;&gt;"","-",""))&amp;Table16[[#This Row],[Pass]]&amp;" "&amp;Table16[[#This Row],[PassRush*]]&amp;(IF(Table16[[#This Row],[Secondar]]&lt;&gt;"","/ "&amp;Table16[[#This Row],[Secondar]]&amp;"-"&amp;Table16[[#This Row],[Pass]],""))</f>
        <v xml:space="preserve"> </v>
      </c>
      <c r="I849" s="30" t="str">
        <f>IF(VLOOKUP(TRIM(A849),Rosters!C$1:C$2313,1,FALSE)=Table16[[#This Row],[Last]],"taken","AVAIL")</f>
        <v>taken</v>
      </c>
      <c r="J849" s="88" t="str">
        <f>IF(LEN(Table16[[#This Row],[Primary]]=3),SUBSTITUTE(Table16[[#This Row],[Primary]],"-",""),"")</f>
        <v/>
      </c>
    </row>
    <row r="850" spans="1:10" ht="12.75" customHeight="1" x14ac:dyDescent="0.25">
      <c r="A850" s="29" t="s">
        <v>2798</v>
      </c>
      <c r="B850" s="28" t="s">
        <v>4043</v>
      </c>
      <c r="C850" s="28" t="s">
        <v>4275</v>
      </c>
      <c r="D850" s="31" t="s">
        <v>365</v>
      </c>
      <c r="E850" s="31"/>
      <c r="F850" s="7">
        <v>3</v>
      </c>
      <c r="G850" s="36"/>
      <c r="H850" s="2" t="str">
        <f>Table16[[#This Row],[Remove -]]&amp;(IF(Table16[[#This Row],[Pass]]&lt;&gt;"","-",""))&amp;Table16[[#This Row],[Pass]]&amp;" "&amp;Table16[[#This Row],[PassRush*]]&amp;(IF(Table16[[#This Row],[Secondar]]&lt;&gt;"","/ "&amp;Table16[[#This Row],[Secondar]]&amp;"-"&amp;Table16[[#This Row],[Pass]],""))</f>
        <v xml:space="preserve">0-3 </v>
      </c>
      <c r="I850" s="30" t="e">
        <f>IF(VLOOKUP(TRIM(A850),Rosters!C$1:C$2313,1,FALSE)=Table16[[#This Row],[Last]],"taken","AVAIL")</f>
        <v>#N/A</v>
      </c>
      <c r="J850" s="88" t="str">
        <f>IF(LEN(Table16[[#This Row],[Primary]]=3),SUBSTITUTE(Table16[[#This Row],[Primary]],"-",""),"")</f>
        <v>0</v>
      </c>
    </row>
    <row r="851" spans="1:10" ht="12.75" customHeight="1" x14ac:dyDescent="0.25">
      <c r="A851" s="29" t="s">
        <v>987</v>
      </c>
      <c r="B851" s="28" t="s">
        <v>331</v>
      </c>
      <c r="C851" s="28" t="s">
        <v>4275</v>
      </c>
      <c r="D851" s="31" t="s">
        <v>365</v>
      </c>
      <c r="E851" s="31"/>
      <c r="F851" s="7">
        <v>2</v>
      </c>
      <c r="G851" s="36"/>
      <c r="H851" s="2" t="str">
        <f>Table16[[#This Row],[Remove -]]&amp;(IF(Table16[[#This Row],[Pass]]&lt;&gt;"","-",""))&amp;Table16[[#This Row],[Pass]]&amp;" "&amp;Table16[[#This Row],[PassRush*]]&amp;(IF(Table16[[#This Row],[Secondar]]&lt;&gt;"","/ "&amp;Table16[[#This Row],[Secondar]]&amp;"-"&amp;Table16[[#This Row],[Pass]],""))</f>
        <v xml:space="preserve">0-2 </v>
      </c>
      <c r="I851" s="30" t="str">
        <f>IF(VLOOKUP(TRIM(A851),Rosters!C$1:C$2313,1,FALSE)=Table16[[#This Row],[Last]],"taken","AVAIL")</f>
        <v>taken</v>
      </c>
      <c r="J851" s="88" t="str">
        <f>IF(LEN(Table16[[#This Row],[Primary]]=3),SUBSTITUTE(Table16[[#This Row],[Primary]],"-",""),"")</f>
        <v>0</v>
      </c>
    </row>
    <row r="852" spans="1:10" ht="12.75" customHeight="1" x14ac:dyDescent="0.25">
      <c r="A852" s="29" t="s">
        <v>4282</v>
      </c>
      <c r="B852" s="28" t="s">
        <v>16</v>
      </c>
      <c r="C852" s="28" t="s">
        <v>4275</v>
      </c>
      <c r="D852" s="7">
        <v>0</v>
      </c>
      <c r="E852" s="7"/>
      <c r="F852" s="7">
        <v>0</v>
      </c>
      <c r="G852" s="28"/>
      <c r="H852" s="94" t="str">
        <f>Table16[[#This Row],[Remove -]]&amp;(IF(Table16[[#This Row],[Pass]]&lt;&gt;"","-",""))&amp;Table16[[#This Row],[Pass]]&amp;" "&amp;Table16[[#This Row],[PassRush*]]&amp;(IF(Table16[[#This Row],[Secondar]]&lt;&gt;"","/ "&amp;Table16[[#This Row],[Secondar]]&amp;"-"&amp;Table16[[#This Row],[Pass]],""))</f>
        <v xml:space="preserve">0-0 </v>
      </c>
      <c r="I852" s="30" t="e">
        <f>IF(VLOOKUP(TRIM(A852),Rosters!C$1:C$2313,1,FALSE)=Table16[[#This Row],[Last]],"taken","AVAIL")</f>
        <v>#N/A</v>
      </c>
      <c r="J852" s="88" t="str">
        <f>IF(LEN(Table16[[#This Row],[Primary]]=3),SUBSTITUTE(Table16[[#This Row],[Primary]],"-",""),"")</f>
        <v>0</v>
      </c>
    </row>
    <row r="853" spans="1:10" ht="12.75" customHeight="1" x14ac:dyDescent="0.25">
      <c r="A853" s="29" t="s">
        <v>763</v>
      </c>
      <c r="B853" s="28" t="s">
        <v>193</v>
      </c>
      <c r="C853" s="28" t="s">
        <v>4275</v>
      </c>
      <c r="D853"/>
      <c r="E853"/>
      <c r="F853"/>
      <c r="G853" s="28"/>
      <c r="H853" s="94" t="str">
        <f>Table16[[#This Row],[Remove -]]&amp;(IF(Table16[[#This Row],[Pass]]&lt;&gt;"","-",""))&amp;Table16[[#This Row],[Pass]]&amp;" "&amp;Table16[[#This Row],[PassRush*]]&amp;(IF(Table16[[#This Row],[Secondar]]&lt;&gt;"","/ "&amp;Table16[[#This Row],[Secondar]]&amp;"-"&amp;Table16[[#This Row],[Pass]],""))</f>
        <v xml:space="preserve"> </v>
      </c>
      <c r="I853" s="30" t="str">
        <f>IF(VLOOKUP(TRIM(A853),Rosters!C$1:C$2313,1,FALSE)=Table16[[#This Row],[Last]],"taken","AVAIL")</f>
        <v>taken</v>
      </c>
      <c r="J853" s="88" t="str">
        <f>IF(LEN(Table16[[#This Row],[Primary]]=3),SUBSTITUTE(Table16[[#This Row],[Primary]],"-",""),"")</f>
        <v/>
      </c>
    </row>
    <row r="854" spans="1:10" ht="12.75" customHeight="1" x14ac:dyDescent="0.25">
      <c r="A854" s="29" t="s">
        <v>2821</v>
      </c>
      <c r="B854" s="28" t="s">
        <v>4279</v>
      </c>
      <c r="C854" s="28" t="s">
        <v>4275</v>
      </c>
      <c r="D854" s="7">
        <v>0</v>
      </c>
      <c r="E854" s="7">
        <v>4</v>
      </c>
      <c r="F854" s="7">
        <v>5</v>
      </c>
      <c r="G854" s="28"/>
      <c r="H854" s="94" t="str">
        <f>Table16[[#This Row],[Remove -]]&amp;(IF(Table16[[#This Row],[Pass]]&lt;&gt;"","-",""))&amp;Table16[[#This Row],[Pass]]&amp;" "&amp;Table16[[#This Row],[PassRush*]]&amp;(IF(Table16[[#This Row],[Secondar]]&lt;&gt;"","/ "&amp;Table16[[#This Row],[Secondar]]&amp;"-"&amp;Table16[[#This Row],[Pass]],""))</f>
        <v>0-5 / 4-5</v>
      </c>
      <c r="I854" s="30" t="str">
        <f>IF(VLOOKUP(TRIM(A854),Rosters!C$1:C$2313,1,FALSE)=Table16[[#This Row],[Last]],"taken","AVAIL")</f>
        <v>taken</v>
      </c>
      <c r="J854" s="88" t="str">
        <f>IF(LEN(Table16[[#This Row],[Primary]]=3),SUBSTITUTE(Table16[[#This Row],[Primary]],"-",""),"")</f>
        <v>0</v>
      </c>
    </row>
    <row r="855" spans="1:10" ht="12.75" customHeight="1" x14ac:dyDescent="0.25">
      <c r="A855" s="79" t="s">
        <v>2821</v>
      </c>
      <c r="B855" s="32" t="s">
        <v>4279</v>
      </c>
      <c r="C855" s="32" t="s">
        <v>4275</v>
      </c>
      <c r="D855" s="35">
        <v>0</v>
      </c>
      <c r="E855" s="35"/>
      <c r="F855" s="35">
        <v>5</v>
      </c>
      <c r="G855" s="32"/>
      <c r="H855" s="95" t="str">
        <f>Table16[[#This Row],[Remove -]]&amp;(IF(Table16[[#This Row],[Pass]]&lt;&gt;"","-",""))&amp;Table16[[#This Row],[Pass]]&amp;" "&amp;Table16[[#This Row],[PassRush*]]&amp;(IF(Table16[[#This Row],[Secondar]]&lt;&gt;"","/ "&amp;Table16[[#This Row],[Secondar]]&amp;"-"&amp;Table16[[#This Row],[Pass]],""))</f>
        <v xml:space="preserve">0-5 </v>
      </c>
      <c r="I855" s="30" t="str">
        <f>IF(VLOOKUP(TRIM(A855),Rosters!C$1:C$2313,1,FALSE)=Table16[[#This Row],[Last]],"taken","AVAIL")</f>
        <v>taken</v>
      </c>
      <c r="J855" s="88" t="str">
        <f>IF(LEN(Table16[[#This Row],[Primary]]=3),SUBSTITUTE(Table16[[#This Row],[Primary]],"-",""),"")</f>
        <v>0</v>
      </c>
    </row>
    <row r="856" spans="1:10" ht="12.75" customHeight="1" x14ac:dyDescent="0.25">
      <c r="A856" s="29" t="s">
        <v>3950</v>
      </c>
      <c r="B856" s="28" t="s">
        <v>4277</v>
      </c>
      <c r="C856" s="28" t="s">
        <v>4275</v>
      </c>
      <c r="D856" s="83" t="s">
        <v>365</v>
      </c>
      <c r="E856" s="83" t="s">
        <v>365</v>
      </c>
      <c r="F856" s="85">
        <v>4</v>
      </c>
      <c r="G856" s="36"/>
      <c r="H856" s="94" t="str">
        <f>Table16[[#This Row],[Remove -]]&amp;(IF(Table16[[#This Row],[Pass]]&lt;&gt;"","-",""))&amp;Table16[[#This Row],[Pass]]&amp;" "&amp;Table16[[#This Row],[PassRush*]]&amp;(IF(Table16[[#This Row],[Secondar]]&lt;&gt;"","/ "&amp;Table16[[#This Row],[Secondar]]&amp;"-"&amp;Table16[[#This Row],[Pass]],""))</f>
        <v>0-4 / 0-4</v>
      </c>
      <c r="I856" s="30" t="str">
        <f>IF(VLOOKUP(TRIM(A856),Rosters!C$1:C$2313,1,FALSE)=Table16[[#This Row],[Last]],"taken","AVAIL")</f>
        <v>taken</v>
      </c>
      <c r="J856" s="88" t="str">
        <f>IF(LEN(Table16[[#This Row],[Primary]]=3),SUBSTITUTE(Table16[[#This Row],[Primary]],"-",""),"")</f>
        <v>0</v>
      </c>
    </row>
    <row r="857" spans="1:10" ht="12.75" customHeight="1" x14ac:dyDescent="0.25">
      <c r="A857" s="29" t="s">
        <v>4283</v>
      </c>
      <c r="B857" s="28" t="s">
        <v>4042</v>
      </c>
      <c r="C857" s="28" t="s">
        <v>4275</v>
      </c>
      <c r="D857" s="85">
        <v>0</v>
      </c>
      <c r="E857" s="85">
        <v>4</v>
      </c>
      <c r="F857" s="85">
        <v>2</v>
      </c>
      <c r="G857" s="28"/>
      <c r="H857" s="94" t="str">
        <f>Table16[[#This Row],[Remove -]]&amp;(IF(Table16[[#This Row],[Pass]]&lt;&gt;"","-",""))&amp;Table16[[#This Row],[Pass]]&amp;" "&amp;Table16[[#This Row],[PassRush*]]&amp;(IF(Table16[[#This Row],[Secondar]]&lt;&gt;"","/ "&amp;Table16[[#This Row],[Secondar]]&amp;"-"&amp;Table16[[#This Row],[Pass]],""))</f>
        <v>0-2 / 4-2</v>
      </c>
      <c r="I857" s="30" t="str">
        <f>IF(VLOOKUP(TRIM(A857),Rosters!C$1:C$2313,1,FALSE)=Table16[[#This Row],[Last]],"taken","AVAIL")</f>
        <v>taken</v>
      </c>
      <c r="J857" s="88" t="str">
        <f>IF(LEN(Table16[[#This Row],[Primary]]=3),SUBSTITUTE(Table16[[#This Row],[Primary]],"-",""),"")</f>
        <v>0</v>
      </c>
    </row>
    <row r="858" spans="1:10" ht="12.75" customHeight="1" x14ac:dyDescent="0.25">
      <c r="A858" s="38" t="s">
        <v>4283</v>
      </c>
      <c r="B858" s="37" t="s">
        <v>4042</v>
      </c>
      <c r="C858" s="37" t="s">
        <v>4275</v>
      </c>
      <c r="D858" s="87">
        <v>0</v>
      </c>
      <c r="E858" s="87"/>
      <c r="F858" s="87">
        <v>2</v>
      </c>
      <c r="G858" s="37"/>
      <c r="H858" s="96" t="str">
        <f>Table16[[#This Row],[Remove -]]&amp;(IF(Table16[[#This Row],[Pass]]&lt;&gt;"","-",""))&amp;Table16[[#This Row],[Pass]]&amp;" "&amp;Table16[[#This Row],[PassRush*]]&amp;(IF(Table16[[#This Row],[Secondar]]&lt;&gt;"","/ "&amp;Table16[[#This Row],[Secondar]]&amp;"-"&amp;Table16[[#This Row],[Pass]],""))</f>
        <v xml:space="preserve">0-2 </v>
      </c>
      <c r="I858" s="30" t="str">
        <f>IF(VLOOKUP(TRIM(A858),Rosters!C$1:C$2313,1,FALSE)=Table16[[#This Row],[Last]],"taken","AVAIL")</f>
        <v>taken</v>
      </c>
      <c r="J858" s="88" t="str">
        <f>IF(LEN(Table16[[#This Row],[Primary]]=3),SUBSTITUTE(Table16[[#This Row],[Primary]],"-",""),"")</f>
        <v>0</v>
      </c>
    </row>
    <row r="859" spans="1:10" ht="12.75" customHeight="1" x14ac:dyDescent="0.25">
      <c r="A859" s="29" t="s">
        <v>1073</v>
      </c>
      <c r="B859" s="28" t="s">
        <v>226</v>
      </c>
      <c r="C859" s="28" t="s">
        <v>4275</v>
      </c>
      <c r="D859" s="7">
        <v>0</v>
      </c>
      <c r="E859" s="7"/>
      <c r="F859" s="7">
        <v>5</v>
      </c>
      <c r="G859" s="28"/>
      <c r="H859" s="94" t="str">
        <f>Table16[[#This Row],[Remove -]]&amp;(IF(Table16[[#This Row],[Pass]]&lt;&gt;"","-",""))&amp;Table16[[#This Row],[Pass]]&amp;" "&amp;Table16[[#This Row],[PassRush*]]&amp;(IF(Table16[[#This Row],[Secondar]]&lt;&gt;"","/ "&amp;Table16[[#This Row],[Secondar]]&amp;"-"&amp;Table16[[#This Row],[Pass]],""))</f>
        <v xml:space="preserve">0-5 </v>
      </c>
      <c r="I859" s="30" t="str">
        <f>IF(VLOOKUP(TRIM(A859),Rosters!C$1:C$2313,1,FALSE)=Table16[[#This Row],[Last]],"taken","AVAIL")</f>
        <v>taken</v>
      </c>
      <c r="J859" s="88" t="str">
        <f>IF(LEN(Table16[[#This Row],[Primary]]=3),SUBSTITUTE(Table16[[#This Row],[Primary]],"-",""),"")</f>
        <v>0</v>
      </c>
    </row>
    <row r="860" spans="1:10" ht="12.75" customHeight="1" x14ac:dyDescent="0.25">
      <c r="A860" s="29" t="s">
        <v>1782</v>
      </c>
      <c r="B860" s="28" t="s">
        <v>64</v>
      </c>
      <c r="C860" s="28" t="s">
        <v>4275</v>
      </c>
      <c r="D860" s="31" t="s">
        <v>349</v>
      </c>
      <c r="E860" s="31"/>
      <c r="F860" s="7">
        <v>4</v>
      </c>
      <c r="G860" s="36"/>
      <c r="H860" s="2" t="str">
        <f>Table16[[#This Row],[Remove -]]&amp;(IF(Table16[[#This Row],[Pass]]&lt;&gt;"","-",""))&amp;Table16[[#This Row],[Pass]]&amp;" "&amp;Table16[[#This Row],[PassRush*]]&amp;(IF(Table16[[#This Row],[Secondar]]&lt;&gt;"","/ "&amp;Table16[[#This Row],[Secondar]]&amp;"-"&amp;Table16[[#This Row],[Pass]],""))</f>
        <v xml:space="preserve">00-4 </v>
      </c>
      <c r="I860" s="30" t="str">
        <f>IF(VLOOKUP(TRIM(A860),Rosters!C$1:C$2313,1,FALSE)=Table16[[#This Row],[Last]],"taken","AVAIL")</f>
        <v>taken</v>
      </c>
      <c r="J860" s="88" t="str">
        <f>IF(LEN(Table16[[#This Row],[Primary]]=3),SUBSTITUTE(Table16[[#This Row],[Primary]],"-",""),"")</f>
        <v>00</v>
      </c>
    </row>
    <row r="861" spans="1:10" ht="12.75" customHeight="1" x14ac:dyDescent="0.25">
      <c r="A861" s="29" t="s">
        <v>1343</v>
      </c>
      <c r="B861" s="28" t="s">
        <v>364</v>
      </c>
      <c r="C861" s="28" t="s">
        <v>4275</v>
      </c>
      <c r="D861" s="31" t="s">
        <v>349</v>
      </c>
      <c r="E861" s="31"/>
      <c r="F861" s="7"/>
      <c r="G861" s="36"/>
      <c r="H861" s="94" t="str">
        <f>Table16[[#This Row],[Remove -]]&amp;(IF(Table16[[#This Row],[Pass]]&lt;&gt;"","-",""))&amp;Table16[[#This Row],[Pass]]&amp;" "&amp;Table16[[#This Row],[PassRush*]]&amp;(IF(Table16[[#This Row],[Secondar]]&lt;&gt;"","/ "&amp;Table16[[#This Row],[Secondar]]&amp;"-"&amp;Table16[[#This Row],[Pass]],""))</f>
        <v xml:space="preserve">00 </v>
      </c>
      <c r="I861" s="30" t="str">
        <f>IF(VLOOKUP(TRIM(A861),Rosters!C$1:C$2313,1,FALSE)=Table16[[#This Row],[Last]],"taken","AVAIL")</f>
        <v>taken</v>
      </c>
      <c r="J861" s="88" t="str">
        <f>IF(LEN(Table16[[#This Row],[Primary]]=3),SUBSTITUTE(Table16[[#This Row],[Primary]],"-",""),"")</f>
        <v>00</v>
      </c>
    </row>
    <row r="862" spans="1:10" ht="12.75" customHeight="1" x14ac:dyDescent="0.25">
      <c r="A862" s="29" t="s">
        <v>3978</v>
      </c>
      <c r="B862" s="28" t="s">
        <v>4278</v>
      </c>
      <c r="C862" s="28" t="s">
        <v>4275</v>
      </c>
      <c r="D862" s="31" t="s">
        <v>479</v>
      </c>
      <c r="E862" s="31" t="s">
        <v>349</v>
      </c>
      <c r="F862" s="7">
        <v>2</v>
      </c>
      <c r="G862" s="36"/>
      <c r="H862" s="2" t="str">
        <f>Table16[[#This Row],[Remove -]]&amp;(IF(Table16[[#This Row],[Pass]]&lt;&gt;"","-",""))&amp;Table16[[#This Row],[Pass]]&amp;" "&amp;Table16[[#This Row],[PassRush*]]&amp;(IF(Table16[[#This Row],[Secondar]]&lt;&gt;"","/ "&amp;Table16[[#This Row],[Secondar]]&amp;"-"&amp;Table16[[#This Row],[Pass]],""))</f>
        <v>40-2 / 0-0-2</v>
      </c>
      <c r="I862" s="30" t="str">
        <f>IF(VLOOKUP(TRIM(A862),Rosters!C$1:C$2313,1,FALSE)=Table16[[#This Row],[Last]],"taken","AVAIL")</f>
        <v>taken</v>
      </c>
      <c r="J862" s="88" t="str">
        <f>IF(LEN(Table16[[#This Row],[Primary]]=3),SUBSTITUTE(Table16[[#This Row],[Primary]],"-",""),"")</f>
        <v>40</v>
      </c>
    </row>
    <row r="863" spans="1:10" ht="12.75" customHeight="1" x14ac:dyDescent="0.25">
      <c r="A863" s="74" t="s">
        <v>4287</v>
      </c>
      <c r="B863" s="28" t="s">
        <v>236</v>
      </c>
      <c r="C863" s="28" t="s">
        <v>4275</v>
      </c>
      <c r="D863"/>
      <c r="E863"/>
      <c r="F863"/>
      <c r="G863" s="28"/>
      <c r="H863" s="94" t="str">
        <f>Table16[[#This Row],[Remove -]]&amp;(IF(Table16[[#This Row],[Pass]]&lt;&gt;"","-",""))&amp;Table16[[#This Row],[Pass]]&amp;" "&amp;Table16[[#This Row],[PassRush*]]&amp;(IF(Table16[[#This Row],[Secondar]]&lt;&gt;"","/ "&amp;Table16[[#This Row],[Secondar]]&amp;"-"&amp;Table16[[#This Row],[Pass]],""))</f>
        <v xml:space="preserve"> </v>
      </c>
      <c r="I863" s="30" t="str">
        <f>IF(VLOOKUP(TRIM(A863),Rosters!C$1:C$2313,1,FALSE)=Table16[[#This Row],[Last]],"taken","AVAIL")</f>
        <v>taken</v>
      </c>
      <c r="J863" s="88" t="str">
        <f>IF(LEN(Table16[[#This Row],[Primary]]=3),SUBSTITUTE(Table16[[#This Row],[Primary]],"-",""),"")</f>
        <v/>
      </c>
    </row>
    <row r="864" spans="1:10" ht="12.75" customHeight="1" x14ac:dyDescent="0.25">
      <c r="A864" s="38" t="s">
        <v>4301</v>
      </c>
      <c r="B864" s="37" t="s">
        <v>344</v>
      </c>
      <c r="C864" s="37" t="s">
        <v>4299</v>
      </c>
      <c r="D864" s="40">
        <v>0</v>
      </c>
      <c r="E864" s="40"/>
      <c r="F864" s="40">
        <v>0</v>
      </c>
      <c r="G864" s="37"/>
      <c r="H864" s="96" t="str">
        <f>Table16[[#This Row],[Remove -]]&amp;(IF(Table16[[#This Row],[Pass]]&lt;&gt;"","-",""))&amp;Table16[[#This Row],[Pass]]&amp;" "&amp;Table16[[#This Row],[PassRush*]]&amp;(IF(Table16[[#This Row],[Secondar]]&lt;&gt;"","/ "&amp;Table16[[#This Row],[Secondar]]&amp;"-"&amp;Table16[[#This Row],[Pass]],""))</f>
        <v xml:space="preserve">0-0 </v>
      </c>
      <c r="I864" s="30" t="str">
        <f>IF(VLOOKUP(TRIM(A864),Rosters!C$1:C$2313,1,FALSE)=Table16[[#This Row],[Last]],"taken","AVAIL")</f>
        <v>taken</v>
      </c>
      <c r="J864" s="88" t="str">
        <f>IF(LEN(Table16[[#This Row],[Primary]]=3),SUBSTITUTE(Table16[[#This Row],[Primary]],"-",""),"")</f>
        <v>0</v>
      </c>
    </row>
    <row r="865" spans="1:10" ht="12.75" customHeight="1" x14ac:dyDescent="0.25">
      <c r="A865" s="29" t="s">
        <v>4300</v>
      </c>
      <c r="B865" s="28" t="s">
        <v>331</v>
      </c>
      <c r="C865" s="28" t="s">
        <v>4299</v>
      </c>
      <c r="D865" s="7">
        <v>0</v>
      </c>
      <c r="E865" s="7"/>
      <c r="F865" s="7">
        <v>0</v>
      </c>
      <c r="G865" s="28"/>
      <c r="H865" s="94" t="str">
        <f>Table16[[#This Row],[Remove -]]&amp;(IF(Table16[[#This Row],[Pass]]&lt;&gt;"","-",""))&amp;Table16[[#This Row],[Pass]]&amp;" "&amp;Table16[[#This Row],[PassRush*]]&amp;(IF(Table16[[#This Row],[Secondar]]&lt;&gt;"","/ "&amp;Table16[[#This Row],[Secondar]]&amp;"-"&amp;Table16[[#This Row],[Pass]],""))</f>
        <v xml:space="preserve">0-0 </v>
      </c>
      <c r="I865" s="30" t="str">
        <f>IF(VLOOKUP(TRIM(A865),Rosters!C$1:C$2313,1,FALSE)=Table16[[#This Row],[Last]],"taken","AVAIL")</f>
        <v>taken</v>
      </c>
      <c r="J865" s="88" t="str">
        <f>IF(LEN(Table16[[#This Row],[Primary]]=3),SUBSTITUTE(Table16[[#This Row],[Primary]],"-",""),"")</f>
        <v>0</v>
      </c>
    </row>
    <row r="866" spans="1:10" ht="12.75" customHeight="1" x14ac:dyDescent="0.25">
      <c r="A866" s="29" t="s">
        <v>1818</v>
      </c>
      <c r="B866" s="28" t="s">
        <v>332</v>
      </c>
      <c r="C866" s="28" t="s">
        <v>4299</v>
      </c>
      <c r="D866" s="7">
        <v>5</v>
      </c>
      <c r="E866" s="7"/>
      <c r="F866" s="7">
        <v>5</v>
      </c>
      <c r="G866" s="28"/>
      <c r="H866" s="94" t="str">
        <f>Table16[[#This Row],[Remove -]]&amp;(IF(Table16[[#This Row],[Pass]]&lt;&gt;"","-",""))&amp;Table16[[#This Row],[Pass]]&amp;" "&amp;Table16[[#This Row],[PassRush*]]&amp;(IF(Table16[[#This Row],[Secondar]]&lt;&gt;"","/ "&amp;Table16[[#This Row],[Secondar]]&amp;"-"&amp;Table16[[#This Row],[Pass]],""))</f>
        <v xml:space="preserve">5-5 </v>
      </c>
      <c r="I866" s="30" t="str">
        <f>IF(VLOOKUP(TRIM(A866),Rosters!C$1:C$2313,1,FALSE)=Table16[[#This Row],[Last]],"taken","AVAIL")</f>
        <v>taken</v>
      </c>
      <c r="J866" s="88" t="str">
        <f>IF(LEN(Table16[[#This Row],[Primary]]=3),SUBSTITUTE(Table16[[#This Row],[Primary]],"-",""),"")</f>
        <v>5</v>
      </c>
    </row>
    <row r="867" spans="1:10" ht="12.75" customHeight="1" x14ac:dyDescent="0.25">
      <c r="A867" s="29" t="s">
        <v>848</v>
      </c>
      <c r="B867" s="28" t="s">
        <v>31</v>
      </c>
      <c r="C867" s="28" t="s">
        <v>4299</v>
      </c>
      <c r="D867" s="31" t="s">
        <v>60</v>
      </c>
      <c r="E867" s="31"/>
      <c r="F867" s="7">
        <v>6</v>
      </c>
      <c r="G867" s="36"/>
      <c r="H867" s="94" t="str">
        <f>Table16[[#This Row],[Remove -]]&amp;(IF(Table16[[#This Row],[Pass]]&lt;&gt;"","-",""))&amp;Table16[[#This Row],[Pass]]&amp;" "&amp;Table16[[#This Row],[PassRush*]]&amp;(IF(Table16[[#This Row],[Secondar]]&lt;&gt;"","/ "&amp;Table16[[#This Row],[Secondar]]&amp;"-"&amp;Table16[[#This Row],[Pass]],""))</f>
        <v xml:space="preserve">5-6 </v>
      </c>
      <c r="I867" s="30" t="str">
        <f>IF(VLOOKUP(TRIM(A867),Rosters!C$1:C$2313,1,FALSE)=Table16[[#This Row],[Last]],"taken","AVAIL")</f>
        <v>taken</v>
      </c>
      <c r="J867" s="88" t="str">
        <f>IF(LEN(Table16[[#This Row],[Primary]]=3),SUBSTITUTE(Table16[[#This Row],[Primary]],"-",""),"")</f>
        <v>5</v>
      </c>
    </row>
    <row r="868" spans="1:10" ht="12.75" customHeight="1" x14ac:dyDescent="0.25">
      <c r="A868" s="38" t="s">
        <v>2014</v>
      </c>
      <c r="B868" s="37" t="s">
        <v>344</v>
      </c>
      <c r="C868" s="37" t="s">
        <v>4299</v>
      </c>
      <c r="D868" s="40">
        <v>0</v>
      </c>
      <c r="E868" s="40"/>
      <c r="F868" s="40">
        <v>3</v>
      </c>
      <c r="G868" s="37"/>
      <c r="H868" s="96" t="str">
        <f>Table16[[#This Row],[Remove -]]&amp;(IF(Table16[[#This Row],[Pass]]&lt;&gt;"","-",""))&amp;Table16[[#This Row],[Pass]]&amp;" "&amp;Table16[[#This Row],[PassRush*]]&amp;(IF(Table16[[#This Row],[Secondar]]&lt;&gt;"","/ "&amp;Table16[[#This Row],[Secondar]]&amp;"-"&amp;Table16[[#This Row],[Pass]],""))</f>
        <v xml:space="preserve">0-3 </v>
      </c>
      <c r="I868" s="30" t="str">
        <f>IF(VLOOKUP(TRIM(A868),Rosters!C$1:C$2313,1,FALSE)=Table16[[#This Row],[Last]],"taken","AVAIL")</f>
        <v>taken</v>
      </c>
      <c r="J868" s="88" t="str">
        <f>IF(LEN(Table16[[#This Row],[Primary]]=3),SUBSTITUTE(Table16[[#This Row],[Primary]],"-",""),"")</f>
        <v>0</v>
      </c>
    </row>
    <row r="869" spans="1:10" ht="12.75" customHeight="1" x14ac:dyDescent="0.25">
      <c r="A869" s="29" t="s">
        <v>4306</v>
      </c>
      <c r="B869" s="28" t="s">
        <v>364</v>
      </c>
      <c r="C869" s="28" t="s">
        <v>4299</v>
      </c>
      <c r="D869" s="31" t="s">
        <v>349</v>
      </c>
      <c r="E869" s="31"/>
      <c r="F869" s="7"/>
      <c r="G869" s="36"/>
      <c r="H869" s="94" t="str">
        <f>Table16[[#This Row],[Remove -]]&amp;(IF(Table16[[#This Row],[Pass]]&lt;&gt;"","-",""))&amp;Table16[[#This Row],[Pass]]&amp;" "&amp;Table16[[#This Row],[PassRush*]]&amp;(IF(Table16[[#This Row],[Secondar]]&lt;&gt;"","/ "&amp;Table16[[#This Row],[Secondar]]&amp;"-"&amp;Table16[[#This Row],[Pass]],""))</f>
        <v xml:space="preserve">00 </v>
      </c>
      <c r="I869" s="30" t="str">
        <f>IF(VLOOKUP(TRIM(A869),Rosters!C$1:C$2313,1,FALSE)=Table16[[#This Row],[Last]],"taken","AVAIL")</f>
        <v>taken</v>
      </c>
      <c r="J869" s="88" t="str">
        <f>IF(LEN(Table16[[#This Row],[Primary]]=3),SUBSTITUTE(Table16[[#This Row],[Primary]],"-",""),"")</f>
        <v>00</v>
      </c>
    </row>
    <row r="870" spans="1:10" ht="12.75" customHeight="1" x14ac:dyDescent="0.25">
      <c r="A870" s="33" t="s">
        <v>4305</v>
      </c>
      <c r="B870" s="32" t="s">
        <v>370</v>
      </c>
      <c r="C870" s="32" t="s">
        <v>4299</v>
      </c>
      <c r="D870" s="1"/>
      <c r="E870"/>
      <c r="F870"/>
      <c r="G870" s="28"/>
      <c r="H870" s="94" t="str">
        <f>Table16[[#This Row],[Remove -]]&amp;(IF(Table16[[#This Row],[Pass]]&lt;&gt;"","-",""))&amp;Table16[[#This Row],[Pass]]&amp;" "&amp;Table16[[#This Row],[PassRush*]]&amp;(IF(Table16[[#This Row],[Secondar]]&lt;&gt;"","/ "&amp;Table16[[#This Row],[Secondar]]&amp;"-"&amp;Table16[[#This Row],[Pass]],""))</f>
        <v xml:space="preserve"> </v>
      </c>
      <c r="I870" s="30" t="str">
        <f>IF(VLOOKUP(TRIM(A870),Rosters!C$1:C$2313,1,FALSE)=Table16[[#This Row],[Last]],"taken","AVAIL")</f>
        <v>taken</v>
      </c>
      <c r="J870" s="88" t="str">
        <f>IF(LEN(Table16[[#This Row],[Primary]]=3),SUBSTITUTE(Table16[[#This Row],[Primary]],"-",""),"")</f>
        <v/>
      </c>
    </row>
    <row r="871" spans="1:10" ht="12.75" customHeight="1" x14ac:dyDescent="0.25">
      <c r="A871" s="29" t="s">
        <v>3122</v>
      </c>
      <c r="B871" s="28" t="s">
        <v>226</v>
      </c>
      <c r="C871" s="28" t="s">
        <v>4299</v>
      </c>
      <c r="D871" s="7">
        <v>5</v>
      </c>
      <c r="E871" s="7"/>
      <c r="F871" s="7">
        <v>5</v>
      </c>
      <c r="G871" s="28"/>
      <c r="H871" s="94" t="str">
        <f>Table16[[#This Row],[Remove -]]&amp;(IF(Table16[[#This Row],[Pass]]&lt;&gt;"","-",""))&amp;Table16[[#This Row],[Pass]]&amp;" "&amp;Table16[[#This Row],[PassRush*]]&amp;(IF(Table16[[#This Row],[Secondar]]&lt;&gt;"","/ "&amp;Table16[[#This Row],[Secondar]]&amp;"-"&amp;Table16[[#This Row],[Pass]],""))</f>
        <v xml:space="preserve">5-5 </v>
      </c>
      <c r="I871" s="30" t="str">
        <f>IF(VLOOKUP(TRIM(A871),Rosters!C$1:C$2313,1,FALSE)=Table16[[#This Row],[Last]],"taken","AVAIL")</f>
        <v>taken</v>
      </c>
      <c r="J871" s="88" t="str">
        <f>IF(LEN(Table16[[#This Row],[Primary]]=3),SUBSTITUTE(Table16[[#This Row],[Primary]],"-",""),"")</f>
        <v>5</v>
      </c>
    </row>
    <row r="872" spans="1:10" ht="12.75" customHeight="1" x14ac:dyDescent="0.25">
      <c r="A872" s="29" t="s">
        <v>1124</v>
      </c>
      <c r="B872" s="28" t="s">
        <v>42</v>
      </c>
      <c r="C872" s="28" t="s">
        <v>4299</v>
      </c>
      <c r="D872" s="83" t="s">
        <v>129</v>
      </c>
      <c r="E872" s="83"/>
      <c r="F872" s="85">
        <v>12</v>
      </c>
      <c r="G872" s="36">
        <v>2</v>
      </c>
      <c r="H872" s="94" t="str">
        <f>Table16[[#This Row],[Remove -]]&amp;(IF(Table16[[#This Row],[Pass]]&lt;&gt;"","-",""))&amp;Table16[[#This Row],[Pass]]&amp;" "&amp;Table16[[#This Row],[PassRush*]]&amp;(IF(Table16[[#This Row],[Secondar]]&lt;&gt;"","/ "&amp;Table16[[#This Row],[Secondar]]&amp;"-"&amp;Table16[[#This Row],[Pass]],""))</f>
        <v>6-12 2</v>
      </c>
      <c r="I872" s="30" t="str">
        <f>IF(VLOOKUP(TRIM(A872),Rosters!C$1:C$2313,1,FALSE)=Table16[[#This Row],[Last]],"taken","AVAIL")</f>
        <v>taken</v>
      </c>
      <c r="J872" s="88" t="str">
        <f>IF(LEN(Table16[[#This Row],[Primary]]=3),SUBSTITUTE(Table16[[#This Row],[Primary]],"-",""),"")</f>
        <v>6</v>
      </c>
    </row>
    <row r="873" spans="1:10" ht="12.75" customHeight="1" x14ac:dyDescent="0.25">
      <c r="A873" s="29" t="s">
        <v>2649</v>
      </c>
      <c r="B873" s="28" t="s">
        <v>123</v>
      </c>
      <c r="C873" s="28" t="s">
        <v>4299</v>
      </c>
      <c r="D873" s="83" t="s">
        <v>349</v>
      </c>
      <c r="E873" s="83"/>
      <c r="F873" s="85">
        <v>7</v>
      </c>
      <c r="G873" s="36"/>
      <c r="H873" s="94" t="str">
        <f>Table16[[#This Row],[Remove -]]&amp;(IF(Table16[[#This Row],[Pass]]&lt;&gt;"","-",""))&amp;Table16[[#This Row],[Pass]]&amp;" "&amp;Table16[[#This Row],[PassRush*]]&amp;(IF(Table16[[#This Row],[Secondar]]&lt;&gt;"","/ "&amp;Table16[[#This Row],[Secondar]]&amp;"-"&amp;Table16[[#This Row],[Pass]],""))</f>
        <v xml:space="preserve">00-7 </v>
      </c>
      <c r="I873" s="30" t="str">
        <f>IF(VLOOKUP(TRIM(A873),Rosters!C$1:C$2313,1,FALSE)=Table16[[#This Row],[Last]],"taken","AVAIL")</f>
        <v>taken</v>
      </c>
      <c r="J873" s="88" t="str">
        <f>IF(LEN(Table16[[#This Row],[Primary]]=3),SUBSTITUTE(Table16[[#This Row],[Primary]],"-",""),"")</f>
        <v>00</v>
      </c>
    </row>
    <row r="874" spans="1:10" ht="12.75" customHeight="1" x14ac:dyDescent="0.25">
      <c r="A874" s="29" t="s">
        <v>3576</v>
      </c>
      <c r="B874" s="28" t="s">
        <v>507</v>
      </c>
      <c r="C874" s="28" t="s">
        <v>4299</v>
      </c>
      <c r="D874" s="85">
        <v>4</v>
      </c>
      <c r="E874" s="85"/>
      <c r="F874" s="85">
        <v>5</v>
      </c>
      <c r="G874" s="28"/>
      <c r="H874" s="94" t="str">
        <f>Table16[[#This Row],[Remove -]]&amp;(IF(Table16[[#This Row],[Pass]]&lt;&gt;"","-",""))&amp;Table16[[#This Row],[Pass]]&amp;" "&amp;Table16[[#This Row],[PassRush*]]&amp;(IF(Table16[[#This Row],[Secondar]]&lt;&gt;"","/ "&amp;Table16[[#This Row],[Secondar]]&amp;"-"&amp;Table16[[#This Row],[Pass]],""))</f>
        <v xml:space="preserve">4-5 </v>
      </c>
      <c r="I874" s="30" t="str">
        <f>IF(VLOOKUP(TRIM(A874),Rosters!C$1:C$2313,1,FALSE)=Table16[[#This Row],[Last]],"taken","AVAIL")</f>
        <v>taken</v>
      </c>
      <c r="J874" s="88" t="str">
        <f>IF(LEN(Table16[[#This Row],[Primary]]=3),SUBSTITUTE(Table16[[#This Row],[Primary]],"-",""),"")</f>
        <v>4</v>
      </c>
    </row>
    <row r="875" spans="1:10" ht="12.75" customHeight="1" x14ac:dyDescent="0.25">
      <c r="A875" s="29" t="s">
        <v>3588</v>
      </c>
      <c r="B875" s="28" t="s">
        <v>16</v>
      </c>
      <c r="C875" s="28" t="s">
        <v>4299</v>
      </c>
      <c r="D875" s="85">
        <v>0</v>
      </c>
      <c r="E875" s="85"/>
      <c r="F875" s="85">
        <v>0</v>
      </c>
      <c r="G875" s="28"/>
      <c r="H875" s="94" t="str">
        <f>Table16[[#This Row],[Remove -]]&amp;(IF(Table16[[#This Row],[Pass]]&lt;&gt;"","-",""))&amp;Table16[[#This Row],[Pass]]&amp;" "&amp;Table16[[#This Row],[PassRush*]]&amp;(IF(Table16[[#This Row],[Secondar]]&lt;&gt;"","/ "&amp;Table16[[#This Row],[Secondar]]&amp;"-"&amp;Table16[[#This Row],[Pass]],""))</f>
        <v xml:space="preserve">0-0 </v>
      </c>
      <c r="I875" s="30" t="str">
        <f>IF(VLOOKUP(TRIM(A875),Rosters!C$1:C$2313,1,FALSE)=Table16[[#This Row],[Last]],"taken","AVAIL")</f>
        <v>taken</v>
      </c>
      <c r="J875" s="88" t="str">
        <f>IF(LEN(Table16[[#This Row],[Primary]]=3),SUBSTITUTE(Table16[[#This Row],[Primary]],"-",""),"")</f>
        <v>0</v>
      </c>
    </row>
    <row r="876" spans="1:10" ht="12.75" customHeight="1" x14ac:dyDescent="0.25">
      <c r="A876" s="33" t="s">
        <v>2658</v>
      </c>
      <c r="B876" s="32" t="s">
        <v>4047</v>
      </c>
      <c r="C876" s="32" t="s">
        <v>4299</v>
      </c>
      <c r="D876" s="86">
        <v>4</v>
      </c>
      <c r="E876" s="86"/>
      <c r="F876" s="86">
        <v>0</v>
      </c>
      <c r="G876" s="32"/>
      <c r="H876" s="95" t="str">
        <f>Table16[[#This Row],[Remove -]]&amp;(IF(Table16[[#This Row],[Pass]]&lt;&gt;"","-",""))&amp;Table16[[#This Row],[Pass]]&amp;" "&amp;Table16[[#This Row],[PassRush*]]&amp;(IF(Table16[[#This Row],[Secondar]]&lt;&gt;"","/ "&amp;Table16[[#This Row],[Secondar]]&amp;"-"&amp;Table16[[#This Row],[Pass]],""))</f>
        <v xml:space="preserve">4-0 </v>
      </c>
      <c r="I876" s="30" t="str">
        <f>IF(VLOOKUP(TRIM(A876),Rosters!C$1:C$2313,1,FALSE)=Table16[[#This Row],[Last]],"taken","AVAIL")</f>
        <v>taken</v>
      </c>
      <c r="J876" s="88" t="str">
        <f>IF(LEN(Table16[[#This Row],[Primary]]=3),SUBSTITUTE(Table16[[#This Row],[Primary]],"-",""),"")</f>
        <v>4</v>
      </c>
    </row>
    <row r="877" spans="1:10" ht="12.75" customHeight="1" x14ac:dyDescent="0.25">
      <c r="A877" s="29" t="s">
        <v>1949</v>
      </c>
      <c r="B877" s="28" t="s">
        <v>323</v>
      </c>
      <c r="C877" s="28" t="s">
        <v>4299</v>
      </c>
      <c r="D877" s="83" t="s">
        <v>225</v>
      </c>
      <c r="E877" s="83"/>
      <c r="F877" s="85">
        <v>12</v>
      </c>
      <c r="G877" s="36">
        <v>3</v>
      </c>
      <c r="H877" s="94" t="str">
        <f>Table16[[#This Row],[Remove -]]&amp;(IF(Table16[[#This Row],[Pass]]&lt;&gt;"","-",""))&amp;Table16[[#This Row],[Pass]]&amp;" "&amp;Table16[[#This Row],[PassRush*]]&amp;(IF(Table16[[#This Row],[Secondar]]&lt;&gt;"","/ "&amp;Table16[[#This Row],[Secondar]]&amp;"-"&amp;Table16[[#This Row],[Pass]],""))</f>
        <v>45-12 3</v>
      </c>
      <c r="I877" s="30" t="str">
        <f>IF(VLOOKUP(TRIM(A877),Rosters!C$1:C$2313,1,FALSE)=Table16[[#This Row],[Last]],"taken","AVAIL")</f>
        <v>taken</v>
      </c>
      <c r="J877" s="88" t="str">
        <f>IF(LEN(Table16[[#This Row],[Primary]]=3),SUBSTITUTE(Table16[[#This Row],[Primary]],"-",""),"")</f>
        <v>45</v>
      </c>
    </row>
    <row r="878" spans="1:10" ht="12.75" customHeight="1" x14ac:dyDescent="0.25">
      <c r="A878" s="29" t="s">
        <v>3607</v>
      </c>
      <c r="B878" s="28" t="s">
        <v>4043</v>
      </c>
      <c r="C878" s="28" t="s">
        <v>4299</v>
      </c>
      <c r="D878" s="83" t="s">
        <v>365</v>
      </c>
      <c r="E878" s="83"/>
      <c r="F878" s="85">
        <v>7</v>
      </c>
      <c r="G878" s="36"/>
      <c r="H878" s="94" t="str">
        <f>Table16[[#This Row],[Remove -]]&amp;(IF(Table16[[#This Row],[Pass]]&lt;&gt;"","-",""))&amp;Table16[[#This Row],[Pass]]&amp;" "&amp;Table16[[#This Row],[PassRush*]]&amp;(IF(Table16[[#This Row],[Secondar]]&lt;&gt;"","/ "&amp;Table16[[#This Row],[Secondar]]&amp;"-"&amp;Table16[[#This Row],[Pass]],""))</f>
        <v xml:space="preserve">0-7 </v>
      </c>
      <c r="I878" s="30" t="str">
        <f>IF(VLOOKUP(TRIM(A878),Rosters!C$1:C$2313,1,FALSE)=Table16[[#This Row],[Last]],"taken","AVAIL")</f>
        <v>taken</v>
      </c>
      <c r="J878" s="88" t="str">
        <f>IF(LEN(Table16[[#This Row],[Primary]]=3),SUBSTITUTE(Table16[[#This Row],[Primary]],"-",""),"")</f>
        <v>0</v>
      </c>
    </row>
    <row r="879" spans="1:10" ht="12.75" customHeight="1" x14ac:dyDescent="0.25">
      <c r="A879" s="29" t="s">
        <v>4307</v>
      </c>
      <c r="B879" s="28" t="s">
        <v>366</v>
      </c>
      <c r="C879" s="28" t="s">
        <v>4299</v>
      </c>
      <c r="D879" s="31" t="s">
        <v>227</v>
      </c>
      <c r="E879" s="31"/>
      <c r="F879" s="7"/>
      <c r="G879" s="36"/>
      <c r="H879" s="94" t="str">
        <f>Table16[[#This Row],[Remove -]]&amp;(IF(Table16[[#This Row],[Pass]]&lt;&gt;"","-",""))&amp;Table16[[#This Row],[Pass]]&amp;" "&amp;Table16[[#This Row],[PassRush*]]&amp;(IF(Table16[[#This Row],[Secondar]]&lt;&gt;"","/ "&amp;Table16[[#This Row],[Secondar]]&amp;"-"&amp;Table16[[#This Row],[Pass]],""))</f>
        <v xml:space="preserve">44 </v>
      </c>
      <c r="I879" s="30" t="str">
        <f>IF(VLOOKUP(TRIM(A879),Rosters!C$1:C$2313,1,FALSE)=Table16[[#This Row],[Last]],"taken","AVAIL")</f>
        <v>taken</v>
      </c>
      <c r="J879" s="88" t="str">
        <f>IF(LEN(Table16[[#This Row],[Primary]]=3),SUBSTITUTE(Table16[[#This Row],[Primary]],"-",""),"")</f>
        <v>44</v>
      </c>
    </row>
    <row r="880" spans="1:10" ht="12.75" customHeight="1" x14ac:dyDescent="0.25">
      <c r="A880" s="29" t="s">
        <v>3611</v>
      </c>
      <c r="B880" s="28" t="s">
        <v>331</v>
      </c>
      <c r="C880" s="28" t="s">
        <v>4299</v>
      </c>
      <c r="D880" s="83" t="s">
        <v>365</v>
      </c>
      <c r="E880" s="83"/>
      <c r="F880" s="85">
        <v>2</v>
      </c>
      <c r="G880" s="36"/>
      <c r="H880" s="94" t="str">
        <f>Table16[[#This Row],[Remove -]]&amp;(IF(Table16[[#This Row],[Pass]]&lt;&gt;"","-",""))&amp;Table16[[#This Row],[Pass]]&amp;" "&amp;Table16[[#This Row],[PassRush*]]&amp;(IF(Table16[[#This Row],[Secondar]]&lt;&gt;"","/ "&amp;Table16[[#This Row],[Secondar]]&amp;"-"&amp;Table16[[#This Row],[Pass]],""))</f>
        <v xml:space="preserve">0-2 </v>
      </c>
      <c r="I880" s="30" t="str">
        <f>IF(VLOOKUP(TRIM(A880),Rosters!C$1:C$2313,1,FALSE)=Table16[[#This Row],[Last]],"taken","AVAIL")</f>
        <v>taken</v>
      </c>
      <c r="J880" s="88" t="str">
        <f>IF(LEN(Table16[[#This Row],[Primary]]=3),SUBSTITUTE(Table16[[#This Row],[Primary]],"-",""),"")</f>
        <v>0</v>
      </c>
    </row>
    <row r="881" spans="1:10" ht="12.75" customHeight="1" x14ac:dyDescent="0.25">
      <c r="A881" s="29" t="s">
        <v>3616</v>
      </c>
      <c r="B881" s="28" t="s">
        <v>4041</v>
      </c>
      <c r="C881" s="28" t="s">
        <v>4299</v>
      </c>
      <c r="D881" s="77"/>
      <c r="E881" s="77"/>
      <c r="F881" s="77"/>
      <c r="G881" s="28"/>
      <c r="H881" s="94" t="str">
        <f>Table16[[#This Row],[Remove -]]&amp;(IF(Table16[[#This Row],[Pass]]&lt;&gt;"","-",""))&amp;Table16[[#This Row],[Pass]]&amp;" "&amp;Table16[[#This Row],[PassRush*]]&amp;(IF(Table16[[#This Row],[Secondar]]&lt;&gt;"","/ "&amp;Table16[[#This Row],[Secondar]]&amp;"-"&amp;Table16[[#This Row],[Pass]],""))</f>
        <v xml:space="preserve"> </v>
      </c>
      <c r="I881" s="30" t="str">
        <f>IF(VLOOKUP(TRIM(A881),Rosters!C$1:C$2313,1,FALSE)=Table16[[#This Row],[Last]],"taken","AVAIL")</f>
        <v>taken</v>
      </c>
      <c r="J881" s="88" t="str">
        <f>IF(LEN(Table16[[#This Row],[Primary]]=3),SUBSTITUTE(Table16[[#This Row],[Primary]],"-",""),"")</f>
        <v/>
      </c>
    </row>
    <row r="882" spans="1:10" ht="12.75" customHeight="1" x14ac:dyDescent="0.25">
      <c r="A882" s="29" t="s">
        <v>2071</v>
      </c>
      <c r="B882" s="28" t="s">
        <v>193</v>
      </c>
      <c r="C882" s="28" t="s">
        <v>4299</v>
      </c>
      <c r="D882" s="77"/>
      <c r="E882" s="77"/>
      <c r="F882" s="77"/>
      <c r="G882" s="28"/>
      <c r="H882" s="94" t="str">
        <f>Table16[[#This Row],[Remove -]]&amp;(IF(Table16[[#This Row],[Pass]]&lt;&gt;"","-",""))&amp;Table16[[#This Row],[Pass]]&amp;" "&amp;Table16[[#This Row],[PassRush*]]&amp;(IF(Table16[[#This Row],[Secondar]]&lt;&gt;"","/ "&amp;Table16[[#This Row],[Secondar]]&amp;"-"&amp;Table16[[#This Row],[Pass]],""))</f>
        <v xml:space="preserve"> </v>
      </c>
      <c r="I882" s="30" t="str">
        <f>IF(VLOOKUP(TRIM(A882),Rosters!C$1:C$2313,1,FALSE)=Table16[[#This Row],[Last]],"taken","AVAIL")</f>
        <v>taken</v>
      </c>
      <c r="J882" s="88" t="str">
        <f>IF(LEN(Table16[[#This Row],[Primary]]=3),SUBSTITUTE(Table16[[#This Row],[Primary]],"-",""),"")</f>
        <v/>
      </c>
    </row>
    <row r="883" spans="1:10" ht="12.75" customHeight="1" x14ac:dyDescent="0.25">
      <c r="A883" s="29" t="s">
        <v>1428</v>
      </c>
      <c r="B883" s="28" t="s">
        <v>228</v>
      </c>
      <c r="C883" s="28" t="s">
        <v>4299</v>
      </c>
      <c r="D883" s="85">
        <v>5</v>
      </c>
      <c r="E883" s="85"/>
      <c r="F883" s="85">
        <v>7</v>
      </c>
      <c r="G883" s="28"/>
      <c r="H883" s="94" t="str">
        <f>Table16[[#This Row],[Remove -]]&amp;(IF(Table16[[#This Row],[Pass]]&lt;&gt;"","-",""))&amp;Table16[[#This Row],[Pass]]&amp;" "&amp;Table16[[#This Row],[PassRush*]]&amp;(IF(Table16[[#This Row],[Secondar]]&lt;&gt;"","/ "&amp;Table16[[#This Row],[Secondar]]&amp;"-"&amp;Table16[[#This Row],[Pass]],""))</f>
        <v xml:space="preserve">5-7 </v>
      </c>
      <c r="I883" s="30" t="str">
        <f>IF(VLOOKUP(TRIM(A883),Rosters!C$1:C$2313,1,FALSE)=Table16[[#This Row],[Last]],"taken","AVAIL")</f>
        <v>taken</v>
      </c>
      <c r="J883" s="88" t="str">
        <f>IF(LEN(Table16[[#This Row],[Primary]]=3),SUBSTITUTE(Table16[[#This Row],[Primary]],"-",""),"")</f>
        <v>5</v>
      </c>
    </row>
    <row r="884" spans="1:10" ht="12.75" customHeight="1" x14ac:dyDescent="0.25">
      <c r="A884" s="29" t="s">
        <v>890</v>
      </c>
      <c r="B884" s="36" t="s">
        <v>4044</v>
      </c>
      <c r="C884" s="28" t="s">
        <v>4299</v>
      </c>
      <c r="D884" s="84"/>
      <c r="E884" s="77"/>
      <c r="F884" s="77"/>
      <c r="G884" s="28"/>
      <c r="H884" s="94" t="str">
        <f>Table16[[#This Row],[Remove -]]&amp;(IF(Table16[[#This Row],[Pass]]&lt;&gt;"","-",""))&amp;Table16[[#This Row],[Pass]]&amp;" "&amp;Table16[[#This Row],[PassRush*]]&amp;(IF(Table16[[#This Row],[Secondar]]&lt;&gt;"","/ "&amp;Table16[[#This Row],[Secondar]]&amp;"-"&amp;Table16[[#This Row],[Pass]],""))</f>
        <v xml:space="preserve"> </v>
      </c>
      <c r="I884" s="30" t="str">
        <f>IF(VLOOKUP(TRIM(A884),Rosters!C$1:C$2313,1,FALSE)=Table16[[#This Row],[Last]],"taken","AVAIL")</f>
        <v>taken</v>
      </c>
      <c r="J884" s="88" t="str">
        <f>IF(LEN(Table16[[#This Row],[Primary]]=3),SUBSTITUTE(Table16[[#This Row],[Primary]],"-",""),"")</f>
        <v/>
      </c>
    </row>
    <row r="885" spans="1:10" ht="12.75" customHeight="1" x14ac:dyDescent="0.25">
      <c r="A885" s="33" t="s">
        <v>3653</v>
      </c>
      <c r="B885" s="32" t="s">
        <v>344</v>
      </c>
      <c r="C885" s="32" t="s">
        <v>4299</v>
      </c>
      <c r="D885" s="86">
        <v>0</v>
      </c>
      <c r="E885" s="86"/>
      <c r="F885" s="86">
        <v>5</v>
      </c>
      <c r="G885" s="32"/>
      <c r="H885" s="95" t="str">
        <f>Table16[[#This Row],[Remove -]]&amp;(IF(Table16[[#This Row],[Pass]]&lt;&gt;"","-",""))&amp;Table16[[#This Row],[Pass]]&amp;" "&amp;Table16[[#This Row],[PassRush*]]&amp;(IF(Table16[[#This Row],[Secondar]]&lt;&gt;"","/ "&amp;Table16[[#This Row],[Secondar]]&amp;"-"&amp;Table16[[#This Row],[Pass]],""))</f>
        <v xml:space="preserve">0-5 </v>
      </c>
      <c r="I885" s="30" t="str">
        <f>IF(VLOOKUP(TRIM(A885),Rosters!C$1:C$2313,1,FALSE)=Table16[[#This Row],[Last]],"taken","AVAIL")</f>
        <v>taken</v>
      </c>
      <c r="J885" s="88" t="str">
        <f>IF(LEN(Table16[[#This Row],[Primary]]=3),SUBSTITUTE(Table16[[#This Row],[Primary]],"-",""),"")</f>
        <v>0</v>
      </c>
    </row>
    <row r="886" spans="1:10" ht="12.75" customHeight="1" x14ac:dyDescent="0.25">
      <c r="A886" s="33" t="s">
        <v>2019</v>
      </c>
      <c r="B886" s="32" t="s">
        <v>128</v>
      </c>
      <c r="C886" s="32" t="s">
        <v>4299</v>
      </c>
      <c r="D886" s="86">
        <v>4</v>
      </c>
      <c r="E886" s="86"/>
      <c r="F886" s="86">
        <v>0</v>
      </c>
      <c r="G886" s="32"/>
      <c r="H886" s="95" t="str">
        <f>Table16[[#This Row],[Remove -]]&amp;(IF(Table16[[#This Row],[Pass]]&lt;&gt;"","-",""))&amp;Table16[[#This Row],[Pass]]&amp;" "&amp;Table16[[#This Row],[PassRush*]]&amp;(IF(Table16[[#This Row],[Secondar]]&lt;&gt;"","/ "&amp;Table16[[#This Row],[Secondar]]&amp;"-"&amp;Table16[[#This Row],[Pass]],""))</f>
        <v xml:space="preserve">4-0 </v>
      </c>
      <c r="I886" s="30" t="str">
        <f>IF(VLOOKUP(TRIM(A886),Rosters!C$1:C$2313,1,FALSE)=Table16[[#This Row],[Last]],"taken","AVAIL")</f>
        <v>taken</v>
      </c>
      <c r="J886" s="88" t="str">
        <f>IF(LEN(Table16[[#This Row],[Primary]]=3),SUBSTITUTE(Table16[[#This Row],[Primary]],"-",""),"")</f>
        <v>4</v>
      </c>
    </row>
    <row r="887" spans="1:10" ht="12.75" customHeight="1" x14ac:dyDescent="0.25">
      <c r="A887" s="29" t="s">
        <v>2018</v>
      </c>
      <c r="B887" s="28" t="s">
        <v>171</v>
      </c>
      <c r="C887" s="28" t="s">
        <v>4299</v>
      </c>
      <c r="D887" s="83" t="s">
        <v>60</v>
      </c>
      <c r="E887" s="83"/>
      <c r="F887" s="85"/>
      <c r="G887" s="36"/>
      <c r="H887" s="94" t="str">
        <f>Table16[[#This Row],[Remove -]]&amp;(IF(Table16[[#This Row],[Pass]]&lt;&gt;"","-",""))&amp;Table16[[#This Row],[Pass]]&amp;" "&amp;Table16[[#This Row],[PassRush*]]&amp;(IF(Table16[[#This Row],[Secondar]]&lt;&gt;"","/ "&amp;Table16[[#This Row],[Secondar]]&amp;"-"&amp;Table16[[#This Row],[Pass]],""))</f>
        <v xml:space="preserve">5 </v>
      </c>
      <c r="I887" s="30" t="str">
        <f>IF(VLOOKUP(TRIM(A887),Rosters!C$1:C$2313,1,FALSE)=Table16[[#This Row],[Last]],"taken","AVAIL")</f>
        <v>taken</v>
      </c>
      <c r="J887" s="88" t="str">
        <f>IF(LEN(Table16[[#This Row],[Primary]]=3),SUBSTITUTE(Table16[[#This Row],[Primary]],"-",""),"")</f>
        <v>5</v>
      </c>
    </row>
    <row r="888" spans="1:10" ht="12.75" customHeight="1" x14ac:dyDescent="0.25">
      <c r="A888" s="29" t="s">
        <v>3675</v>
      </c>
      <c r="B888" s="28" t="s">
        <v>125</v>
      </c>
      <c r="C888" s="28" t="s">
        <v>4299</v>
      </c>
      <c r="D888" s="83" t="s">
        <v>349</v>
      </c>
      <c r="E888" s="83"/>
      <c r="F888" s="85">
        <v>6</v>
      </c>
      <c r="G888" s="36"/>
      <c r="H888" s="94" t="str">
        <f>Table16[[#This Row],[Remove -]]&amp;(IF(Table16[[#This Row],[Pass]]&lt;&gt;"","-",""))&amp;Table16[[#This Row],[Pass]]&amp;" "&amp;Table16[[#This Row],[PassRush*]]&amp;(IF(Table16[[#This Row],[Secondar]]&lt;&gt;"","/ "&amp;Table16[[#This Row],[Secondar]]&amp;"-"&amp;Table16[[#This Row],[Pass]],""))</f>
        <v xml:space="preserve">00-6 </v>
      </c>
      <c r="I888" s="30" t="str">
        <f>IF(VLOOKUP(TRIM(A888),Rosters!C$1:C$2313,1,FALSE)=Table16[[#This Row],[Last]],"taken","AVAIL")</f>
        <v>taken</v>
      </c>
      <c r="J888" s="88" t="str">
        <f>IF(LEN(Table16[[#This Row],[Primary]]=3),SUBSTITUTE(Table16[[#This Row],[Primary]],"-",""),"")</f>
        <v>00</v>
      </c>
    </row>
    <row r="889" spans="1:10" ht="12.75" customHeight="1" x14ac:dyDescent="0.25">
      <c r="A889" s="29" t="s">
        <v>4302</v>
      </c>
      <c r="B889" s="28" t="s">
        <v>283</v>
      </c>
      <c r="C889" s="28" t="s">
        <v>4299</v>
      </c>
      <c r="D889"/>
      <c r="E889"/>
      <c r="F889"/>
      <c r="G889" s="28"/>
      <c r="H889" s="94" t="str">
        <f>Table16[[#This Row],[Remove -]]&amp;(IF(Table16[[#This Row],[Pass]]&lt;&gt;"","-",""))&amp;Table16[[#This Row],[Pass]]&amp;" "&amp;Table16[[#This Row],[PassRush*]]&amp;(IF(Table16[[#This Row],[Secondar]]&lt;&gt;"","/ "&amp;Table16[[#This Row],[Secondar]]&amp;"-"&amp;Table16[[#This Row],[Pass]],""))</f>
        <v xml:space="preserve"> </v>
      </c>
      <c r="I889" s="30" t="str">
        <f>IF(VLOOKUP(TRIM(A889),Rosters!C$1:C$2313,1,FALSE)=Table16[[#This Row],[Last]],"taken","AVAIL")</f>
        <v>taken</v>
      </c>
      <c r="J889" s="88" t="str">
        <f>IF(LEN(Table16[[#This Row],[Primary]]=3),SUBSTITUTE(Table16[[#This Row],[Primary]],"-",""),"")</f>
        <v/>
      </c>
    </row>
    <row r="890" spans="1:10" ht="12.75" customHeight="1" x14ac:dyDescent="0.25">
      <c r="A890" s="29" t="s">
        <v>2711</v>
      </c>
      <c r="B890" s="28" t="s">
        <v>368</v>
      </c>
      <c r="C890" s="28" t="s">
        <v>4299</v>
      </c>
      <c r="D890" s="31" t="s">
        <v>303</v>
      </c>
      <c r="E890" s="31"/>
      <c r="F890" s="7"/>
      <c r="G890" s="36"/>
      <c r="H890" s="94" t="str">
        <f>Table16[[#This Row],[Remove -]]&amp;(IF(Table16[[#This Row],[Pass]]&lt;&gt;"","-",""))&amp;Table16[[#This Row],[Pass]]&amp;" "&amp;Table16[[#This Row],[PassRush*]]&amp;(IF(Table16[[#This Row],[Secondar]]&lt;&gt;"","/ "&amp;Table16[[#This Row],[Secondar]]&amp;"-"&amp;Table16[[#This Row],[Pass]],""))</f>
        <v xml:space="preserve">66 </v>
      </c>
      <c r="I890" s="30" t="str">
        <f>IF(VLOOKUP(TRIM(A890),Rosters!C$1:C$2313,1,FALSE)=Table16[[#This Row],[Last]],"taken","AVAIL")</f>
        <v>taken</v>
      </c>
      <c r="J890" s="88" t="str">
        <f>IF(LEN(Table16[[#This Row],[Primary]]=3),SUBSTITUTE(Table16[[#This Row],[Primary]],"-",""),"")</f>
        <v>66</v>
      </c>
    </row>
    <row r="891" spans="1:10" ht="12.75" customHeight="1" x14ac:dyDescent="0.25">
      <c r="A891" s="29" t="s">
        <v>3730</v>
      </c>
      <c r="B891" s="28" t="s">
        <v>40</v>
      </c>
      <c r="C891" s="28" t="s">
        <v>4299</v>
      </c>
      <c r="D891" s="83" t="s">
        <v>60</v>
      </c>
      <c r="E891" s="83"/>
      <c r="F891" s="85">
        <v>2</v>
      </c>
      <c r="G891" s="36"/>
      <c r="H891" s="94" t="str">
        <f>Table16[[#This Row],[Remove -]]&amp;(IF(Table16[[#This Row],[Pass]]&lt;&gt;"","-",""))&amp;Table16[[#This Row],[Pass]]&amp;" "&amp;Table16[[#This Row],[PassRush*]]&amp;(IF(Table16[[#This Row],[Secondar]]&lt;&gt;"","/ "&amp;Table16[[#This Row],[Secondar]]&amp;"-"&amp;Table16[[#This Row],[Pass]],""))</f>
        <v xml:space="preserve">5-2 </v>
      </c>
      <c r="I891" s="30" t="str">
        <f>IF(VLOOKUP(TRIM(A891),Rosters!C$1:C$2313,1,FALSE)=Table16[[#This Row],[Last]],"taken","AVAIL")</f>
        <v>taken</v>
      </c>
      <c r="J891" s="88" t="str">
        <f>IF(LEN(Table16[[#This Row],[Primary]]=3),SUBSTITUTE(Table16[[#This Row],[Primary]],"-",""),"")</f>
        <v>5</v>
      </c>
    </row>
    <row r="892" spans="1:10" ht="12.75" customHeight="1" x14ac:dyDescent="0.25">
      <c r="A892" s="29" t="s">
        <v>4308</v>
      </c>
      <c r="B892" s="28" t="s">
        <v>126</v>
      </c>
      <c r="C892" s="28" t="s">
        <v>4299</v>
      </c>
      <c r="D892" s="83" t="s">
        <v>227</v>
      </c>
      <c r="E892" s="83"/>
      <c r="F892" s="85">
        <v>0</v>
      </c>
      <c r="G892" s="36"/>
      <c r="H892" s="94" t="str">
        <f>Table16[[#This Row],[Remove -]]&amp;(IF(Table16[[#This Row],[Pass]]&lt;&gt;"","-",""))&amp;Table16[[#This Row],[Pass]]&amp;" "&amp;Table16[[#This Row],[PassRush*]]&amp;(IF(Table16[[#This Row],[Secondar]]&lt;&gt;"","/ "&amp;Table16[[#This Row],[Secondar]]&amp;"-"&amp;Table16[[#This Row],[Pass]],""))</f>
        <v xml:space="preserve">44-0 </v>
      </c>
      <c r="I892" s="30" t="str">
        <f>IF(VLOOKUP(TRIM(A892),Rosters!C$1:C$2313,1,FALSE)=Table16[[#This Row],[Last]],"taken","AVAIL")</f>
        <v>taken</v>
      </c>
      <c r="J892" s="88" t="str">
        <f>IF(LEN(Table16[[#This Row],[Primary]]=3),SUBSTITUTE(Table16[[#This Row],[Primary]],"-",""),"")</f>
        <v>44</v>
      </c>
    </row>
    <row r="893" spans="1:10" ht="12.75" customHeight="1" x14ac:dyDescent="0.25">
      <c r="A893" s="29" t="s">
        <v>2727</v>
      </c>
      <c r="B893" s="28" t="s">
        <v>236</v>
      </c>
      <c r="C893" s="28" t="s">
        <v>4299</v>
      </c>
      <c r="D893" s="77"/>
      <c r="E893" s="77"/>
      <c r="F893" s="77"/>
      <c r="G893" s="28"/>
      <c r="H893" s="94" t="str">
        <f>Table16[[#This Row],[Remove -]]&amp;(IF(Table16[[#This Row],[Pass]]&lt;&gt;"","-",""))&amp;Table16[[#This Row],[Pass]]&amp;" "&amp;Table16[[#This Row],[PassRush*]]&amp;(IF(Table16[[#This Row],[Secondar]]&lt;&gt;"","/ "&amp;Table16[[#This Row],[Secondar]]&amp;"-"&amp;Table16[[#This Row],[Pass]],""))</f>
        <v xml:space="preserve"> </v>
      </c>
      <c r="I893" s="30" t="str">
        <f>IF(VLOOKUP(TRIM(A893),Rosters!C$1:C$2313,1,FALSE)=Table16[[#This Row],[Last]],"taken","AVAIL")</f>
        <v>taken</v>
      </c>
      <c r="J893" s="88" t="str">
        <f>IF(LEN(Table16[[#This Row],[Primary]]=3),SUBSTITUTE(Table16[[#This Row],[Primary]],"-",""),"")</f>
        <v/>
      </c>
    </row>
    <row r="894" spans="1:10" ht="12.75" customHeight="1" x14ac:dyDescent="0.25">
      <c r="A894" s="29" t="s">
        <v>4309</v>
      </c>
      <c r="B894" s="28" t="s">
        <v>125</v>
      </c>
      <c r="C894" s="28" t="s">
        <v>4299</v>
      </c>
      <c r="D894" s="31" t="s">
        <v>349</v>
      </c>
      <c r="E894" s="31"/>
      <c r="F894" s="7">
        <v>5</v>
      </c>
      <c r="G894" s="36"/>
      <c r="H894" s="94" t="str">
        <f>Table16[[#This Row],[Remove -]]&amp;(IF(Table16[[#This Row],[Pass]]&lt;&gt;"","-",""))&amp;Table16[[#This Row],[Pass]]&amp;" "&amp;Table16[[#This Row],[PassRush*]]&amp;(IF(Table16[[#This Row],[Secondar]]&lt;&gt;"","/ "&amp;Table16[[#This Row],[Secondar]]&amp;"-"&amp;Table16[[#This Row],[Pass]],""))</f>
        <v xml:space="preserve">00-5 </v>
      </c>
      <c r="I894" s="30" t="str">
        <f>IF(VLOOKUP(TRIM(A894),Rosters!C$1:C$2313,1,FALSE)=Table16[[#This Row],[Last]],"taken","AVAIL")</f>
        <v>taken</v>
      </c>
      <c r="J894" s="88" t="str">
        <f>IF(LEN(Table16[[#This Row],[Primary]]=3),SUBSTITUTE(Table16[[#This Row],[Primary]],"-",""),"")</f>
        <v>00</v>
      </c>
    </row>
    <row r="895" spans="1:10" ht="12.75" customHeight="1" x14ac:dyDescent="0.25">
      <c r="A895" s="90" t="s">
        <v>4310</v>
      </c>
      <c r="B895" s="28" t="s">
        <v>364</v>
      </c>
      <c r="C895" s="28" t="s">
        <v>4299</v>
      </c>
      <c r="D895" s="83" t="s">
        <v>351</v>
      </c>
      <c r="E895" s="83"/>
      <c r="F895" s="85"/>
      <c r="G895" s="36"/>
      <c r="H895" s="94" t="str">
        <f>Table16[[#This Row],[Remove -]]&amp;(IF(Table16[[#This Row],[Pass]]&lt;&gt;"","-",""))&amp;Table16[[#This Row],[Pass]]&amp;" "&amp;Table16[[#This Row],[PassRush*]]&amp;(IF(Table16[[#This Row],[Secondar]]&lt;&gt;"","/ "&amp;Table16[[#This Row],[Secondar]]&amp;"-"&amp;Table16[[#This Row],[Pass]],""))</f>
        <v xml:space="preserve">04 </v>
      </c>
      <c r="I895" s="30" t="e">
        <f>IF(VLOOKUP(TRIM(A895),Rosters!C$1:C$2313,1,FALSE)=Table16[[#This Row],[Last]],"taken","AVAIL")</f>
        <v>#N/A</v>
      </c>
      <c r="J895" s="88" t="str">
        <f>IF(LEN(Table16[[#This Row],[Primary]]=3),SUBSTITUTE(Table16[[#This Row],[Primary]],"-",""),"")</f>
        <v>04</v>
      </c>
    </row>
    <row r="896" spans="1:10" ht="12.75" customHeight="1" x14ac:dyDescent="0.25">
      <c r="A896" s="38" t="s">
        <v>3255</v>
      </c>
      <c r="B896" s="37" t="s">
        <v>4047</v>
      </c>
      <c r="C896" s="37" t="s">
        <v>4299</v>
      </c>
      <c r="D896" s="40">
        <v>4</v>
      </c>
      <c r="E896" s="40"/>
      <c r="F896" s="40">
        <v>0</v>
      </c>
      <c r="G896" s="37"/>
      <c r="H896" s="96" t="str">
        <f>Table16[[#This Row],[Remove -]]&amp;(IF(Table16[[#This Row],[Pass]]&lt;&gt;"","-",""))&amp;Table16[[#This Row],[Pass]]&amp;" "&amp;Table16[[#This Row],[PassRush*]]&amp;(IF(Table16[[#This Row],[Secondar]]&lt;&gt;"","/ "&amp;Table16[[#This Row],[Secondar]]&amp;"-"&amp;Table16[[#This Row],[Pass]],""))</f>
        <v xml:space="preserve">4-0 </v>
      </c>
      <c r="I896" s="30" t="str">
        <f>IF(VLOOKUP(TRIM(A896),Rosters!C$1:C$2313,1,FALSE)=Table16[[#This Row],[Last]],"taken","AVAIL")</f>
        <v>taken</v>
      </c>
      <c r="J896" s="88" t="str">
        <f>IF(LEN(Table16[[#This Row],[Primary]]=3),SUBSTITUTE(Table16[[#This Row],[Primary]],"-",""),"")</f>
        <v>4</v>
      </c>
    </row>
    <row r="897" spans="1:10" ht="12.75" customHeight="1" x14ac:dyDescent="0.25">
      <c r="A897" s="29" t="s">
        <v>3264</v>
      </c>
      <c r="B897" s="28" t="s">
        <v>4123</v>
      </c>
      <c r="C897" s="28" t="s">
        <v>4299</v>
      </c>
      <c r="D897" s="85">
        <v>0</v>
      </c>
      <c r="E897" s="85">
        <v>0</v>
      </c>
      <c r="F897" s="85">
        <v>4</v>
      </c>
      <c r="G897" s="28"/>
      <c r="H897" s="94" t="str">
        <f>Table16[[#This Row],[Remove -]]&amp;(IF(Table16[[#This Row],[Pass]]&lt;&gt;"","-",""))&amp;Table16[[#This Row],[Pass]]&amp;" "&amp;Table16[[#This Row],[PassRush*]]&amp;(IF(Table16[[#This Row],[Secondar]]&lt;&gt;"","/ "&amp;Table16[[#This Row],[Secondar]]&amp;"-"&amp;Table16[[#This Row],[Pass]],""))</f>
        <v>0-4 / 0-4</v>
      </c>
      <c r="I897" s="30" t="str">
        <f>IF(VLOOKUP(TRIM(A897),Rosters!C$1:C$2313,1,FALSE)=Table16[[#This Row],[Last]],"taken","AVAIL")</f>
        <v>taken</v>
      </c>
      <c r="J897" s="88" t="str">
        <f>IF(LEN(Table16[[#This Row],[Primary]]=3),SUBSTITUTE(Table16[[#This Row],[Primary]],"-",""),"")</f>
        <v>0</v>
      </c>
    </row>
    <row r="898" spans="1:10" ht="12.75" customHeight="1" x14ac:dyDescent="0.25">
      <c r="A898" s="29" t="s">
        <v>3824</v>
      </c>
      <c r="B898" s="28" t="s">
        <v>125</v>
      </c>
      <c r="C898" s="28" t="s">
        <v>4299</v>
      </c>
      <c r="D898" s="31" t="s">
        <v>349</v>
      </c>
      <c r="E898" s="31"/>
      <c r="F898" s="7">
        <v>4</v>
      </c>
      <c r="G898" s="36"/>
      <c r="H898" s="94" t="str">
        <f>Table16[[#This Row],[Remove -]]&amp;(IF(Table16[[#This Row],[Pass]]&lt;&gt;"","-",""))&amp;Table16[[#This Row],[Pass]]&amp;" "&amp;Table16[[#This Row],[PassRush*]]&amp;(IF(Table16[[#This Row],[Secondar]]&lt;&gt;"","/ "&amp;Table16[[#This Row],[Secondar]]&amp;"-"&amp;Table16[[#This Row],[Pass]],""))</f>
        <v xml:space="preserve">00-4 </v>
      </c>
      <c r="I898" s="30" t="str">
        <f>IF(VLOOKUP(TRIM(A898),Rosters!C$1:C$2313,1,FALSE)=Table16[[#This Row],[Last]],"taken","AVAIL")</f>
        <v>taken</v>
      </c>
      <c r="J898" s="88" t="str">
        <f>IF(LEN(Table16[[#This Row],[Primary]]=3),SUBSTITUTE(Table16[[#This Row],[Primary]],"-",""),"")</f>
        <v>00</v>
      </c>
    </row>
    <row r="899" spans="1:10" ht="12.75" customHeight="1" x14ac:dyDescent="0.25">
      <c r="A899" s="29" t="s">
        <v>4311</v>
      </c>
      <c r="B899" s="28" t="s">
        <v>125</v>
      </c>
      <c r="C899" s="28" t="s">
        <v>4299</v>
      </c>
      <c r="D899" s="31" t="s">
        <v>349</v>
      </c>
      <c r="E899" s="31"/>
      <c r="F899" s="7">
        <v>4</v>
      </c>
      <c r="G899" s="36"/>
      <c r="H899" s="94" t="str">
        <f>Table16[[#This Row],[Remove -]]&amp;(IF(Table16[[#This Row],[Pass]]&lt;&gt;"","-",""))&amp;Table16[[#This Row],[Pass]]&amp;" "&amp;Table16[[#This Row],[PassRush*]]&amp;(IF(Table16[[#This Row],[Secondar]]&lt;&gt;"","/ "&amp;Table16[[#This Row],[Secondar]]&amp;"-"&amp;Table16[[#This Row],[Pass]],""))</f>
        <v xml:space="preserve">00-4 </v>
      </c>
      <c r="I899" s="30" t="str">
        <f>IF(VLOOKUP(TRIM(A899),Rosters!C$1:C$2313,1,FALSE)=Table16[[#This Row],[Last]],"taken","AVAIL")</f>
        <v>taken</v>
      </c>
      <c r="J899" s="88" t="str">
        <f>IF(LEN(Table16[[#This Row],[Primary]]=3),SUBSTITUTE(Table16[[#This Row],[Primary]],"-",""),"")</f>
        <v>00</v>
      </c>
    </row>
    <row r="900" spans="1:10" ht="12.75" customHeight="1" x14ac:dyDescent="0.25">
      <c r="A900" s="29" t="s">
        <v>1832</v>
      </c>
      <c r="B900" s="28" t="s">
        <v>327</v>
      </c>
      <c r="C900" s="28" t="s">
        <v>4299</v>
      </c>
      <c r="D900" s="31" t="s">
        <v>129</v>
      </c>
      <c r="E900" s="31"/>
      <c r="F900" s="7"/>
      <c r="G900" s="36"/>
      <c r="H900" s="94" t="str">
        <f>Table16[[#This Row],[Remove -]]&amp;(IF(Table16[[#This Row],[Pass]]&lt;&gt;"","-",""))&amp;Table16[[#This Row],[Pass]]&amp;" "&amp;Table16[[#This Row],[PassRush*]]&amp;(IF(Table16[[#This Row],[Secondar]]&lt;&gt;"","/ "&amp;Table16[[#This Row],[Secondar]]&amp;"-"&amp;Table16[[#This Row],[Pass]],""))</f>
        <v xml:space="preserve">6 </v>
      </c>
      <c r="I900" s="30" t="str">
        <f>IF(VLOOKUP(TRIM(A900),Rosters!C$1:C$2313,1,FALSE)=Table16[[#This Row],[Last]],"taken","AVAIL")</f>
        <v>taken</v>
      </c>
      <c r="J900" s="88" t="str">
        <f>IF(LEN(Table16[[#This Row],[Primary]]=3),SUBSTITUTE(Table16[[#This Row],[Primary]],"-",""),"")</f>
        <v>6</v>
      </c>
    </row>
    <row r="901" spans="1:10" ht="12.75" customHeight="1" x14ac:dyDescent="0.25">
      <c r="A901" s="29" t="s">
        <v>3854</v>
      </c>
      <c r="B901" s="28" t="s">
        <v>366</v>
      </c>
      <c r="C901" s="28" t="s">
        <v>4299</v>
      </c>
      <c r="D901" s="31" t="s">
        <v>479</v>
      </c>
      <c r="E901" s="31"/>
      <c r="F901" s="7"/>
      <c r="G901" s="36"/>
      <c r="H901" s="94" t="str">
        <f>Table16[[#This Row],[Remove -]]&amp;(IF(Table16[[#This Row],[Pass]]&lt;&gt;"","-",""))&amp;Table16[[#This Row],[Pass]]&amp;" "&amp;Table16[[#This Row],[PassRush*]]&amp;(IF(Table16[[#This Row],[Secondar]]&lt;&gt;"","/ "&amp;Table16[[#This Row],[Secondar]]&amp;"-"&amp;Table16[[#This Row],[Pass]],""))</f>
        <v xml:space="preserve">40 </v>
      </c>
      <c r="I901" s="30" t="str">
        <f>IF(VLOOKUP(TRIM(A901),Rosters!C$1:C$2313,1,FALSE)=Table16[[#This Row],[Last]],"taken","AVAIL")</f>
        <v>taken</v>
      </c>
      <c r="J901" s="88" t="str">
        <f>IF(LEN(Table16[[#This Row],[Primary]]=3),SUBSTITUTE(Table16[[#This Row],[Primary]],"-",""),"")</f>
        <v>40</v>
      </c>
    </row>
    <row r="902" spans="1:10" ht="12.75" customHeight="1" x14ac:dyDescent="0.25">
      <c r="A902" s="29" t="s">
        <v>3862</v>
      </c>
      <c r="B902" s="28" t="s">
        <v>455</v>
      </c>
      <c r="C902" s="28" t="s">
        <v>4299</v>
      </c>
      <c r="D902" s="31" t="s">
        <v>227</v>
      </c>
      <c r="E902" s="31"/>
      <c r="F902" s="7">
        <v>6</v>
      </c>
      <c r="G902" s="36"/>
      <c r="H902" s="94" t="str">
        <f>Table16[[#This Row],[Remove -]]&amp;(IF(Table16[[#This Row],[Pass]]&lt;&gt;"","-",""))&amp;Table16[[#This Row],[Pass]]&amp;" "&amp;Table16[[#This Row],[PassRush*]]&amp;(IF(Table16[[#This Row],[Secondar]]&lt;&gt;"","/ "&amp;Table16[[#This Row],[Secondar]]&amp;"-"&amp;Table16[[#This Row],[Pass]],""))</f>
        <v xml:space="preserve">44-6 </v>
      </c>
      <c r="I902" s="30" t="str">
        <f>IF(VLOOKUP(TRIM(A902),Rosters!C$1:C$2313,1,FALSE)=Table16[[#This Row],[Last]],"taken","AVAIL")</f>
        <v>taken</v>
      </c>
      <c r="J902" s="88" t="str">
        <f>IF(LEN(Table16[[#This Row],[Primary]]=3),SUBSTITUTE(Table16[[#This Row],[Primary]],"-",""),"")</f>
        <v>44</v>
      </c>
    </row>
    <row r="903" spans="1:10" ht="12.75" customHeight="1" x14ac:dyDescent="0.25">
      <c r="A903" s="29" t="s">
        <v>2790</v>
      </c>
      <c r="B903" s="28" t="s">
        <v>283</v>
      </c>
      <c r="C903" s="28" t="s">
        <v>4299</v>
      </c>
      <c r="D903"/>
      <c r="E903"/>
      <c r="F903"/>
      <c r="G903" s="28"/>
      <c r="H903" s="94" t="str">
        <f>Table16[[#This Row],[Remove -]]&amp;(IF(Table16[[#This Row],[Pass]]&lt;&gt;"","-",""))&amp;Table16[[#This Row],[Pass]]&amp;" "&amp;Table16[[#This Row],[PassRush*]]&amp;(IF(Table16[[#This Row],[Secondar]]&lt;&gt;"","/ "&amp;Table16[[#This Row],[Secondar]]&amp;"-"&amp;Table16[[#This Row],[Pass]],""))</f>
        <v xml:space="preserve"> </v>
      </c>
      <c r="I903" s="30" t="str">
        <f>IF(VLOOKUP(TRIM(A903),Rosters!C$1:C$2313,1,FALSE)=Table16[[#This Row],[Last]],"taken","AVAIL")</f>
        <v>taken</v>
      </c>
      <c r="J903" s="88" t="str">
        <f>IF(LEN(Table16[[#This Row],[Primary]]=3),SUBSTITUTE(Table16[[#This Row],[Primary]],"-",""),"")</f>
        <v/>
      </c>
    </row>
    <row r="904" spans="1:10" ht="12.75" customHeight="1" x14ac:dyDescent="0.25">
      <c r="A904" s="29" t="s">
        <v>3297</v>
      </c>
      <c r="B904" s="28" t="s">
        <v>4043</v>
      </c>
      <c r="C904" s="28" t="s">
        <v>4299</v>
      </c>
      <c r="D904" s="31" t="s">
        <v>365</v>
      </c>
      <c r="E904" s="31"/>
      <c r="F904" s="7">
        <v>2</v>
      </c>
      <c r="G904" s="36"/>
      <c r="H904" s="94" t="str">
        <f>Table16[[#This Row],[Remove -]]&amp;(IF(Table16[[#This Row],[Pass]]&lt;&gt;"","-",""))&amp;Table16[[#This Row],[Pass]]&amp;" "&amp;Table16[[#This Row],[PassRush*]]&amp;(IF(Table16[[#This Row],[Secondar]]&lt;&gt;"","/ "&amp;Table16[[#This Row],[Secondar]]&amp;"-"&amp;Table16[[#This Row],[Pass]],""))</f>
        <v xml:space="preserve">0-2 </v>
      </c>
      <c r="I904" s="30" t="e">
        <f>IF(VLOOKUP(TRIM(A904),Rosters!C$1:C$2313,1,FALSE)=Table16[[#This Row],[Last]],"taken","AVAIL")</f>
        <v>#N/A</v>
      </c>
      <c r="J904" s="88" t="str">
        <f>IF(LEN(Table16[[#This Row],[Primary]]=3),SUBSTITUTE(Table16[[#This Row],[Primary]],"-",""),"")</f>
        <v>0</v>
      </c>
    </row>
    <row r="905" spans="1:10" ht="12.75" customHeight="1" x14ac:dyDescent="0.25">
      <c r="A905" s="29" t="s">
        <v>1920</v>
      </c>
      <c r="B905" s="28" t="s">
        <v>331</v>
      </c>
      <c r="C905" s="28" t="s">
        <v>4299</v>
      </c>
      <c r="D905" s="31" t="s">
        <v>365</v>
      </c>
      <c r="E905" s="31"/>
      <c r="F905" s="7">
        <v>0</v>
      </c>
      <c r="G905" s="36"/>
      <c r="H905" s="94" t="str">
        <f>Table16[[#This Row],[Remove -]]&amp;(IF(Table16[[#This Row],[Pass]]&lt;&gt;"","-",""))&amp;Table16[[#This Row],[Pass]]&amp;" "&amp;Table16[[#This Row],[PassRush*]]&amp;(IF(Table16[[#This Row],[Secondar]]&lt;&gt;"","/ "&amp;Table16[[#This Row],[Secondar]]&amp;"-"&amp;Table16[[#This Row],[Pass]],""))</f>
        <v xml:space="preserve">0-0 </v>
      </c>
      <c r="I905" s="30" t="str">
        <f>IF(VLOOKUP(TRIM(A905),Rosters!C$1:C$2313,1,FALSE)=Table16[[#This Row],[Last]],"taken","AVAIL")</f>
        <v>taken</v>
      </c>
      <c r="J905" s="88" t="str">
        <f>IF(LEN(Table16[[#This Row],[Primary]]=3),SUBSTITUTE(Table16[[#This Row],[Primary]],"-",""),"")</f>
        <v>0</v>
      </c>
    </row>
    <row r="906" spans="1:10" ht="12.75" customHeight="1" x14ac:dyDescent="0.25">
      <c r="A906" s="29" t="s">
        <v>4312</v>
      </c>
      <c r="B906" s="28" t="s">
        <v>364</v>
      </c>
      <c r="C906" s="28" t="s">
        <v>4299</v>
      </c>
      <c r="D906" s="83" t="s">
        <v>351</v>
      </c>
      <c r="E906" s="83"/>
      <c r="F906" s="85"/>
      <c r="G906" s="36"/>
      <c r="H906" s="94" t="str">
        <f>Table16[[#This Row],[Remove -]]&amp;(IF(Table16[[#This Row],[Pass]]&lt;&gt;"","-",""))&amp;Table16[[#This Row],[Pass]]&amp;" "&amp;Table16[[#This Row],[PassRush*]]&amp;(IF(Table16[[#This Row],[Secondar]]&lt;&gt;"","/ "&amp;Table16[[#This Row],[Secondar]]&amp;"-"&amp;Table16[[#This Row],[Pass]],""))</f>
        <v xml:space="preserve">04 </v>
      </c>
      <c r="I906" s="30" t="e">
        <f>IF(VLOOKUP(TRIM(A906),Rosters!C$1:C$2313,1,FALSE)=Table16[[#This Row],[Last]],"taken","AVAIL")</f>
        <v>#N/A</v>
      </c>
      <c r="J906" s="88" t="str">
        <f>IF(LEN(Table16[[#This Row],[Primary]]=3),SUBSTITUTE(Table16[[#This Row],[Primary]],"-",""),"")</f>
        <v>04</v>
      </c>
    </row>
    <row r="907" spans="1:10" ht="12.75" customHeight="1" x14ac:dyDescent="0.25">
      <c r="A907" s="38" t="s">
        <v>4304</v>
      </c>
      <c r="B907" s="37" t="s">
        <v>4525</v>
      </c>
      <c r="C907" s="37" t="s">
        <v>4299</v>
      </c>
      <c r="D907" s="1"/>
      <c r="E907"/>
      <c r="F907"/>
      <c r="G907" s="28"/>
      <c r="H907" s="94" t="str">
        <f>Table16[[#This Row],[Remove -]]&amp;(IF(Table16[[#This Row],[Pass]]&lt;&gt;"","-",""))&amp;Table16[[#This Row],[Pass]]&amp;" "&amp;Table16[[#This Row],[PassRush*]]&amp;(IF(Table16[[#This Row],[Secondar]]&lt;&gt;"","/ "&amp;Table16[[#This Row],[Secondar]]&amp;"-"&amp;Table16[[#This Row],[Pass]],""))</f>
        <v xml:space="preserve"> </v>
      </c>
      <c r="I907" s="30" t="str">
        <f>IF(VLOOKUP(TRIM(A907),Rosters!C$1:C$2313,1,FALSE)=Table16[[#This Row],[Last]],"taken","AVAIL")</f>
        <v>taken</v>
      </c>
      <c r="J907" s="88" t="str">
        <f>IF(LEN(Table16[[#This Row],[Primary]]=3),SUBSTITUTE(Table16[[#This Row],[Primary]],"-",""),"")</f>
        <v/>
      </c>
    </row>
    <row r="908" spans="1:10" ht="12.75" customHeight="1" x14ac:dyDescent="0.25">
      <c r="A908" s="29" t="s">
        <v>295</v>
      </c>
      <c r="B908" s="28" t="s">
        <v>505</v>
      </c>
      <c r="C908" s="28" t="s">
        <v>4299</v>
      </c>
      <c r="D908" s="7">
        <v>5</v>
      </c>
      <c r="E908" s="7"/>
      <c r="F908" s="7">
        <v>7</v>
      </c>
      <c r="G908" s="28"/>
      <c r="H908" s="94" t="str">
        <f>Table16[[#This Row],[Remove -]]&amp;(IF(Table16[[#This Row],[Pass]]&lt;&gt;"","-",""))&amp;Table16[[#This Row],[Pass]]&amp;" "&amp;Table16[[#This Row],[PassRush*]]&amp;(IF(Table16[[#This Row],[Secondar]]&lt;&gt;"","/ "&amp;Table16[[#This Row],[Secondar]]&amp;"-"&amp;Table16[[#This Row],[Pass]],""))</f>
        <v xml:space="preserve">5-7 </v>
      </c>
      <c r="I908" s="30" t="str">
        <f>IF(VLOOKUP(TRIM(A908),Rosters!C$1:C$2313,1,FALSE)=Table16[[#This Row],[Last]],"taken","AVAIL")</f>
        <v>taken</v>
      </c>
      <c r="J908" s="88" t="str">
        <f>IF(LEN(Table16[[#This Row],[Primary]]=3),SUBSTITUTE(Table16[[#This Row],[Primary]],"-",""),"")</f>
        <v>5</v>
      </c>
    </row>
    <row r="909" spans="1:10" ht="12.75" customHeight="1" x14ac:dyDescent="0.25">
      <c r="A909" s="29" t="s">
        <v>3985</v>
      </c>
      <c r="B909" s="28" t="s">
        <v>529</v>
      </c>
      <c r="C909" s="28" t="s">
        <v>4299</v>
      </c>
      <c r="D909" s="31" t="s">
        <v>60</v>
      </c>
      <c r="E909" s="31"/>
      <c r="F909" s="7"/>
      <c r="G909" s="36"/>
      <c r="H909" s="94" t="str">
        <f>Table16[[#This Row],[Remove -]]&amp;(IF(Table16[[#This Row],[Pass]]&lt;&gt;"","-",""))&amp;Table16[[#This Row],[Pass]]&amp;" "&amp;Table16[[#This Row],[PassRush*]]&amp;(IF(Table16[[#This Row],[Secondar]]&lt;&gt;"","/ "&amp;Table16[[#This Row],[Secondar]]&amp;"-"&amp;Table16[[#This Row],[Pass]],""))</f>
        <v xml:space="preserve">5 </v>
      </c>
      <c r="I909" s="30" t="str">
        <f>IF(VLOOKUP(TRIM(A909),Rosters!C$1:C$2313,1,FALSE)=Table16[[#This Row],[Last]],"taken","AVAIL")</f>
        <v>taken</v>
      </c>
      <c r="J909" s="88" t="str">
        <f>IF(LEN(Table16[[#This Row],[Primary]]=3),SUBSTITUTE(Table16[[#This Row],[Primary]],"-",""),"")</f>
        <v>5</v>
      </c>
    </row>
    <row r="910" spans="1:10" ht="12.75" customHeight="1" x14ac:dyDescent="0.25">
      <c r="A910" s="29" t="s">
        <v>4303</v>
      </c>
      <c r="B910" s="28" t="s">
        <v>193</v>
      </c>
      <c r="C910" s="28" t="s">
        <v>4299</v>
      </c>
      <c r="D910"/>
      <c r="E910"/>
      <c r="F910"/>
      <c r="G910" s="28"/>
      <c r="H910" s="94" t="str">
        <f>Table16[[#This Row],[Remove -]]&amp;(IF(Table16[[#This Row],[Pass]]&lt;&gt;"","-",""))&amp;Table16[[#This Row],[Pass]]&amp;" "&amp;Table16[[#This Row],[PassRush*]]&amp;(IF(Table16[[#This Row],[Secondar]]&lt;&gt;"","/ "&amp;Table16[[#This Row],[Secondar]]&amp;"-"&amp;Table16[[#This Row],[Pass]],""))</f>
        <v xml:space="preserve"> </v>
      </c>
      <c r="I910" s="30" t="str">
        <f>IF(VLOOKUP(TRIM(A910),Rosters!C$1:C$2313,1,FALSE)=Table16[[#This Row],[Last]],"taken","AVAIL")</f>
        <v>taken</v>
      </c>
      <c r="J910" s="88" t="str">
        <f>IF(LEN(Table16[[#This Row],[Primary]]=3),SUBSTITUTE(Table16[[#This Row],[Primary]],"-",""),"")</f>
        <v/>
      </c>
    </row>
    <row r="911" spans="1:10" ht="12.75" customHeight="1" x14ac:dyDescent="0.25">
      <c r="A911" s="29" t="s">
        <v>904</v>
      </c>
      <c r="B911" s="28" t="s">
        <v>279</v>
      </c>
      <c r="C911" s="28" t="s">
        <v>4299</v>
      </c>
      <c r="D911"/>
      <c r="E911"/>
      <c r="F911"/>
      <c r="G911" s="28"/>
      <c r="H911" s="94" t="str">
        <f>Table16[[#This Row],[Remove -]]&amp;(IF(Table16[[#This Row],[Pass]]&lt;&gt;"","-",""))&amp;Table16[[#This Row],[Pass]]&amp;" "&amp;Table16[[#This Row],[PassRush*]]&amp;(IF(Table16[[#This Row],[Secondar]]&lt;&gt;"","/ "&amp;Table16[[#This Row],[Secondar]]&amp;"-"&amp;Table16[[#This Row],[Pass]],""))</f>
        <v xml:space="preserve"> </v>
      </c>
      <c r="I911" s="30" t="str">
        <f>IF(VLOOKUP(TRIM(A911),Rosters!C$1:C$2313,1,FALSE)=Table16[[#This Row],[Last]],"taken","AVAIL")</f>
        <v>taken</v>
      </c>
      <c r="J911" s="88" t="str">
        <f>IF(LEN(Table16[[#This Row],[Primary]]=3),SUBSTITUTE(Table16[[#This Row],[Primary]],"-",""),"")</f>
        <v/>
      </c>
    </row>
    <row r="912" spans="1:10" ht="12.75" customHeight="1" x14ac:dyDescent="0.25">
      <c r="A912" s="71" t="s">
        <v>3364</v>
      </c>
      <c r="B912" s="28" t="s">
        <v>387</v>
      </c>
      <c r="C912" s="28" t="s">
        <v>4299</v>
      </c>
      <c r="D912" s="31" t="s">
        <v>349</v>
      </c>
      <c r="E912" s="31"/>
      <c r="F912" s="7">
        <v>4</v>
      </c>
      <c r="G912" s="36"/>
      <c r="H912" s="94" t="str">
        <f>Table16[[#This Row],[Remove -]]&amp;(IF(Table16[[#This Row],[Pass]]&lt;&gt;"","-",""))&amp;Table16[[#This Row],[Pass]]&amp;" "&amp;Table16[[#This Row],[PassRush*]]&amp;(IF(Table16[[#This Row],[Secondar]]&lt;&gt;"","/ "&amp;Table16[[#This Row],[Secondar]]&amp;"-"&amp;Table16[[#This Row],[Pass]],""))</f>
        <v xml:space="preserve">00-4 </v>
      </c>
      <c r="I912" s="30" t="str">
        <f>IF(VLOOKUP(TRIM(A912),Rosters!C$1:C$2313,1,FALSE)=Table16[[#This Row],[Last]],"taken","AVAIL")</f>
        <v>taken</v>
      </c>
      <c r="J912" s="88" t="str">
        <f>IF(LEN(Table16[[#This Row],[Primary]]=3),SUBSTITUTE(Table16[[#This Row],[Primary]],"-",""),"")</f>
        <v>00</v>
      </c>
    </row>
    <row r="913" spans="1:10" ht="12.75" customHeight="1" x14ac:dyDescent="0.25">
      <c r="A913" s="29" t="s">
        <v>4316</v>
      </c>
      <c r="B913" s="28" t="s">
        <v>366</v>
      </c>
      <c r="C913" s="28" t="s">
        <v>4313</v>
      </c>
      <c r="D913" s="31" t="s">
        <v>349</v>
      </c>
      <c r="E913" s="31"/>
      <c r="F913" s="7"/>
      <c r="G913" s="36"/>
      <c r="H913" s="94" t="str">
        <f>Table16[[#This Row],[Remove -]]&amp;(IF(Table16[[#This Row],[Pass]]&lt;&gt;"","-",""))&amp;Table16[[#This Row],[Pass]]&amp;" "&amp;Table16[[#This Row],[PassRush*]]&amp;(IF(Table16[[#This Row],[Secondar]]&lt;&gt;"","/ "&amp;Table16[[#This Row],[Secondar]]&amp;"-"&amp;Table16[[#This Row],[Pass]],""))</f>
        <v xml:space="preserve">00 </v>
      </c>
      <c r="I913" s="30" t="str">
        <f>IF(VLOOKUP(TRIM(A913),Rosters!C$1:C$2313,1,FALSE)=Table16[[#This Row],[Last]],"taken","AVAIL")</f>
        <v>taken</v>
      </c>
      <c r="J913" s="88" t="str">
        <f>IF(LEN(Table16[[#This Row],[Primary]]=3),SUBSTITUTE(Table16[[#This Row],[Primary]],"-",""),"")</f>
        <v>00</v>
      </c>
    </row>
    <row r="914" spans="1:10" ht="12.75" customHeight="1" x14ac:dyDescent="0.25">
      <c r="A914" s="29" t="s">
        <v>1421</v>
      </c>
      <c r="B914" s="28" t="s">
        <v>236</v>
      </c>
      <c r="C914" s="28" t="s">
        <v>4313</v>
      </c>
      <c r="D914"/>
      <c r="E914"/>
      <c r="F914"/>
      <c r="G914" s="28"/>
      <c r="H914" s="94" t="str">
        <f>Table16[[#This Row],[Remove -]]&amp;(IF(Table16[[#This Row],[Pass]]&lt;&gt;"","-",""))&amp;Table16[[#This Row],[Pass]]&amp;" "&amp;Table16[[#This Row],[PassRush*]]&amp;(IF(Table16[[#This Row],[Secondar]]&lt;&gt;"","/ "&amp;Table16[[#This Row],[Secondar]]&amp;"-"&amp;Table16[[#This Row],[Pass]],""))</f>
        <v xml:space="preserve"> </v>
      </c>
      <c r="I914" s="30" t="str">
        <f>IF(VLOOKUP(TRIM(A914),Rosters!C$1:C$2313,1,FALSE)=Table16[[#This Row],[Last]],"taken","AVAIL")</f>
        <v>taken</v>
      </c>
      <c r="J914" s="88" t="str">
        <f>IF(LEN(Table16[[#This Row],[Primary]]=3),SUBSTITUTE(Table16[[#This Row],[Primary]],"-",""),"")</f>
        <v/>
      </c>
    </row>
    <row r="915" spans="1:10" ht="12.75" customHeight="1" x14ac:dyDescent="0.25">
      <c r="A915" s="29" t="s">
        <v>4317</v>
      </c>
      <c r="B915" s="28" t="s">
        <v>364</v>
      </c>
      <c r="C915" s="28" t="s">
        <v>4313</v>
      </c>
      <c r="D915" s="31" t="s">
        <v>349</v>
      </c>
      <c r="E915" s="31"/>
      <c r="F915" s="7"/>
      <c r="G915" s="36"/>
      <c r="H915" s="94" t="str">
        <f>Table16[[#This Row],[Remove -]]&amp;(IF(Table16[[#This Row],[Pass]]&lt;&gt;"","-",""))&amp;Table16[[#This Row],[Pass]]&amp;" "&amp;Table16[[#This Row],[PassRush*]]&amp;(IF(Table16[[#This Row],[Secondar]]&lt;&gt;"","/ "&amp;Table16[[#This Row],[Secondar]]&amp;"-"&amp;Table16[[#This Row],[Pass]],""))</f>
        <v xml:space="preserve">00 </v>
      </c>
      <c r="I915" s="30" t="str">
        <f>IF(VLOOKUP(TRIM(A915),Rosters!C$1:C$2313,1,FALSE)=Table16[[#This Row],[Last]],"taken","AVAIL")</f>
        <v>taken</v>
      </c>
      <c r="J915" s="88" t="str">
        <f>IF(LEN(Table16[[#This Row],[Primary]]=3),SUBSTITUTE(Table16[[#This Row],[Primary]],"-",""),"")</f>
        <v>00</v>
      </c>
    </row>
    <row r="916" spans="1:10" ht="12.75" customHeight="1" x14ac:dyDescent="0.25">
      <c r="A916" s="29" t="s">
        <v>1364</v>
      </c>
      <c r="B916" s="28" t="s">
        <v>4043</v>
      </c>
      <c r="C916" s="28" t="s">
        <v>4313</v>
      </c>
      <c r="D916" s="31" t="s">
        <v>365</v>
      </c>
      <c r="E916" s="31"/>
      <c r="F916" s="7">
        <v>0</v>
      </c>
      <c r="G916" s="36"/>
      <c r="H916" s="94" t="str">
        <f>Table16[[#This Row],[Remove -]]&amp;(IF(Table16[[#This Row],[Pass]]&lt;&gt;"","-",""))&amp;Table16[[#This Row],[Pass]]&amp;" "&amp;Table16[[#This Row],[PassRush*]]&amp;(IF(Table16[[#This Row],[Secondar]]&lt;&gt;"","/ "&amp;Table16[[#This Row],[Secondar]]&amp;"-"&amp;Table16[[#This Row],[Pass]],""))</f>
        <v xml:space="preserve">0-0 </v>
      </c>
      <c r="I916" s="30" t="str">
        <f>IF(VLOOKUP(TRIM(A916),Rosters!C$1:C$2313,1,FALSE)=Table16[[#This Row],[Last]],"taken","AVAIL")</f>
        <v>taken</v>
      </c>
      <c r="J916" s="88" t="str">
        <f>IF(LEN(Table16[[#This Row],[Primary]]=3),SUBSTITUTE(Table16[[#This Row],[Primary]],"-",""),"")</f>
        <v>0</v>
      </c>
    </row>
    <row r="917" spans="1:10" ht="12.75" customHeight="1" x14ac:dyDescent="0.25">
      <c r="A917" s="38" t="s">
        <v>1870</v>
      </c>
      <c r="B917" s="37" t="s">
        <v>344</v>
      </c>
      <c r="C917" s="37" t="s">
        <v>4313</v>
      </c>
      <c r="D917" s="87">
        <v>0</v>
      </c>
      <c r="E917" s="87"/>
      <c r="F917" s="87">
        <v>4</v>
      </c>
      <c r="G917" s="37"/>
      <c r="H917" s="96" t="str">
        <f>Table16[[#This Row],[Remove -]]&amp;(IF(Table16[[#This Row],[Pass]]&lt;&gt;"","-",""))&amp;Table16[[#This Row],[Pass]]&amp;" "&amp;Table16[[#This Row],[PassRush*]]&amp;(IF(Table16[[#This Row],[Secondar]]&lt;&gt;"","/ "&amp;Table16[[#This Row],[Secondar]]&amp;"-"&amp;Table16[[#This Row],[Pass]],""))</f>
        <v xml:space="preserve">0-4 </v>
      </c>
      <c r="I917" s="30" t="str">
        <f>IF(VLOOKUP(TRIM(A917),Rosters!C$1:C$2313,1,FALSE)=Table16[[#This Row],[Last]],"taken","AVAIL")</f>
        <v>taken</v>
      </c>
      <c r="J917" s="88" t="str">
        <f>IF(LEN(Table16[[#This Row],[Primary]]=3),SUBSTITUTE(Table16[[#This Row],[Primary]],"-",""),"")</f>
        <v>0</v>
      </c>
    </row>
    <row r="918" spans="1:10" ht="12.75" customHeight="1" x14ac:dyDescent="0.25">
      <c r="A918" s="29" t="s">
        <v>1438</v>
      </c>
      <c r="B918" s="28" t="s">
        <v>228</v>
      </c>
      <c r="C918" s="28" t="s">
        <v>4313</v>
      </c>
      <c r="D918" s="7">
        <v>4</v>
      </c>
      <c r="E918" s="7"/>
      <c r="F918" s="7">
        <v>5</v>
      </c>
      <c r="G918" s="28"/>
      <c r="H918" s="94" t="str">
        <f>Table16[[#This Row],[Remove -]]&amp;(IF(Table16[[#This Row],[Pass]]&lt;&gt;"","-",""))&amp;Table16[[#This Row],[Pass]]&amp;" "&amp;Table16[[#This Row],[PassRush*]]&amp;(IF(Table16[[#This Row],[Secondar]]&lt;&gt;"","/ "&amp;Table16[[#This Row],[Secondar]]&amp;"-"&amp;Table16[[#This Row],[Pass]],""))</f>
        <v xml:space="preserve">4-5 </v>
      </c>
      <c r="I918" s="30" t="str">
        <f>IF(VLOOKUP(TRIM(A918),Rosters!C$1:C$2313,1,FALSE)=Table16[[#This Row],[Last]],"taken","AVAIL")</f>
        <v>taken</v>
      </c>
      <c r="J918" s="88" t="str">
        <f>IF(LEN(Table16[[#This Row],[Primary]]=3),SUBSTITUTE(Table16[[#This Row],[Primary]],"-",""),"")</f>
        <v>4</v>
      </c>
    </row>
    <row r="919" spans="1:10" ht="12.75" customHeight="1" x14ac:dyDescent="0.25">
      <c r="A919" s="29" t="s">
        <v>3393</v>
      </c>
      <c r="B919" s="28" t="s">
        <v>4041</v>
      </c>
      <c r="C919" s="28" t="s">
        <v>4313</v>
      </c>
      <c r="D919"/>
      <c r="E919"/>
      <c r="F919"/>
      <c r="G919" s="28"/>
      <c r="H919" s="94" t="str">
        <f>Table16[[#This Row],[Remove -]]&amp;(IF(Table16[[#This Row],[Pass]]&lt;&gt;"","-",""))&amp;Table16[[#This Row],[Pass]]&amp;" "&amp;Table16[[#This Row],[PassRush*]]&amp;(IF(Table16[[#This Row],[Secondar]]&lt;&gt;"","/ "&amp;Table16[[#This Row],[Secondar]]&amp;"-"&amp;Table16[[#This Row],[Pass]],""))</f>
        <v xml:space="preserve"> </v>
      </c>
      <c r="I919" s="30" t="str">
        <f>IF(VLOOKUP(TRIM(A919),Rosters!C$1:C$2313,1,FALSE)=Table16[[#This Row],[Last]],"taken","AVAIL")</f>
        <v>taken</v>
      </c>
      <c r="J919" s="88" t="str">
        <f>IF(LEN(Table16[[#This Row],[Primary]]=3),SUBSTITUTE(Table16[[#This Row],[Primary]],"-",""),"")</f>
        <v/>
      </c>
    </row>
    <row r="920" spans="1:10" ht="12.75" customHeight="1" x14ac:dyDescent="0.25">
      <c r="A920" s="29" t="s">
        <v>1253</v>
      </c>
      <c r="B920" s="28" t="s">
        <v>193</v>
      </c>
      <c r="C920" s="28" t="s">
        <v>4313</v>
      </c>
      <c r="D920"/>
      <c r="E920"/>
      <c r="F920"/>
      <c r="G920" s="28"/>
      <c r="H920" s="94" t="str">
        <f>Table16[[#This Row],[Remove -]]&amp;(IF(Table16[[#This Row],[Pass]]&lt;&gt;"","-",""))&amp;Table16[[#This Row],[Pass]]&amp;" "&amp;Table16[[#This Row],[PassRush*]]&amp;(IF(Table16[[#This Row],[Secondar]]&lt;&gt;"","/ "&amp;Table16[[#This Row],[Secondar]]&amp;"-"&amp;Table16[[#This Row],[Pass]],""))</f>
        <v xml:space="preserve"> </v>
      </c>
      <c r="I920" s="30" t="str">
        <f>IF(VLOOKUP(TRIM(A920),Rosters!C$1:C$2313,1,FALSE)=Table16[[#This Row],[Last]],"taken","AVAIL")</f>
        <v>taken</v>
      </c>
      <c r="J920" s="88" t="str">
        <f>IF(LEN(Table16[[#This Row],[Primary]]=3),SUBSTITUTE(Table16[[#This Row],[Primary]],"-",""),"")</f>
        <v/>
      </c>
    </row>
    <row r="921" spans="1:10" ht="12.75" customHeight="1" x14ac:dyDescent="0.25">
      <c r="A921" s="29" t="s">
        <v>3537</v>
      </c>
      <c r="B921" s="36" t="s">
        <v>4044</v>
      </c>
      <c r="C921" s="28" t="s">
        <v>4313</v>
      </c>
      <c r="D921" s="1"/>
      <c r="E921"/>
      <c r="F921"/>
      <c r="G921" s="28"/>
      <c r="H921" s="94" t="str">
        <f>Table16[[#This Row],[Remove -]]&amp;(IF(Table16[[#This Row],[Pass]]&lt;&gt;"","-",""))&amp;Table16[[#This Row],[Pass]]&amp;" "&amp;Table16[[#This Row],[PassRush*]]&amp;(IF(Table16[[#This Row],[Secondar]]&lt;&gt;"","/ "&amp;Table16[[#This Row],[Secondar]]&amp;"-"&amp;Table16[[#This Row],[Pass]],""))</f>
        <v xml:space="preserve"> </v>
      </c>
      <c r="I921" s="30" t="str">
        <f>IF(VLOOKUP(TRIM(A921),Rosters!C$1:C$2313,1,FALSE)=Table16[[#This Row],[Last]],"taken","AVAIL")</f>
        <v>taken</v>
      </c>
      <c r="J921" s="88" t="str">
        <f>IF(LEN(Table16[[#This Row],[Primary]]=3),SUBSTITUTE(Table16[[#This Row],[Primary]],"-",""),"")</f>
        <v/>
      </c>
    </row>
    <row r="922" spans="1:10" ht="12.75" customHeight="1" x14ac:dyDescent="0.25">
      <c r="A922" s="29" t="s">
        <v>1894</v>
      </c>
      <c r="B922" s="28" t="s">
        <v>505</v>
      </c>
      <c r="C922" s="28" t="s">
        <v>4313</v>
      </c>
      <c r="D922" s="83" t="s">
        <v>328</v>
      </c>
      <c r="E922" s="83"/>
      <c r="F922" s="85">
        <v>0</v>
      </c>
      <c r="G922" s="36"/>
      <c r="H922" s="94" t="str">
        <f>Table16[[#This Row],[Remove -]]&amp;(IF(Table16[[#This Row],[Pass]]&lt;&gt;"","-",""))&amp;Table16[[#This Row],[Pass]]&amp;" "&amp;Table16[[#This Row],[PassRush*]]&amp;(IF(Table16[[#This Row],[Secondar]]&lt;&gt;"","/ "&amp;Table16[[#This Row],[Secondar]]&amp;"-"&amp;Table16[[#This Row],[Pass]],""))</f>
        <v xml:space="preserve">4-0 </v>
      </c>
      <c r="I922" s="30" t="str">
        <f>IF(VLOOKUP(TRIM(A922),Rosters!C$1:C$2313,1,FALSE)=Table16[[#This Row],[Last]],"taken","AVAIL")</f>
        <v>taken</v>
      </c>
      <c r="J922" s="88" t="str">
        <f>IF(LEN(Table16[[#This Row],[Primary]]=3),SUBSTITUTE(Table16[[#This Row],[Primary]],"-",""),"")</f>
        <v>4</v>
      </c>
    </row>
    <row r="923" spans="1:10" ht="12.75" customHeight="1" x14ac:dyDescent="0.25">
      <c r="A923" s="29" t="s">
        <v>3548</v>
      </c>
      <c r="B923" s="28" t="s">
        <v>31</v>
      </c>
      <c r="C923" s="28" t="s">
        <v>4313</v>
      </c>
      <c r="D923" s="31" t="s">
        <v>365</v>
      </c>
      <c r="E923" s="31"/>
      <c r="F923" s="7">
        <v>8</v>
      </c>
      <c r="G923" s="36"/>
      <c r="H923" s="94" t="str">
        <f>Table16[[#This Row],[Remove -]]&amp;(IF(Table16[[#This Row],[Pass]]&lt;&gt;"","-",""))&amp;Table16[[#This Row],[Pass]]&amp;" "&amp;Table16[[#This Row],[PassRush*]]&amp;(IF(Table16[[#This Row],[Secondar]]&lt;&gt;"","/ "&amp;Table16[[#This Row],[Secondar]]&amp;"-"&amp;Table16[[#This Row],[Pass]],""))</f>
        <v xml:space="preserve">0-8 </v>
      </c>
      <c r="I923" s="30" t="str">
        <f>IF(VLOOKUP(TRIM(A923),Rosters!C$1:C$2313,1,FALSE)=Table16[[#This Row],[Last]],"taken","AVAIL")</f>
        <v>taken</v>
      </c>
      <c r="J923" s="88" t="str">
        <f>IF(LEN(Table16[[#This Row],[Primary]]=3),SUBSTITUTE(Table16[[#This Row],[Primary]],"-",""),"")</f>
        <v>0</v>
      </c>
    </row>
    <row r="924" spans="1:10" ht="12.75" customHeight="1" x14ac:dyDescent="0.25">
      <c r="A924" s="29" t="s">
        <v>3595</v>
      </c>
      <c r="B924" s="28" t="s">
        <v>42</v>
      </c>
      <c r="C924" s="28" t="s">
        <v>4313</v>
      </c>
      <c r="D924" s="83" t="s">
        <v>60</v>
      </c>
      <c r="E924" s="83"/>
      <c r="F924" s="85">
        <v>3</v>
      </c>
      <c r="G924" s="36"/>
      <c r="H924" s="94" t="str">
        <f>Table16[[#This Row],[Remove -]]&amp;(IF(Table16[[#This Row],[Pass]]&lt;&gt;"","-",""))&amp;Table16[[#This Row],[Pass]]&amp;" "&amp;Table16[[#This Row],[PassRush*]]&amp;(IF(Table16[[#This Row],[Secondar]]&lt;&gt;"","/ "&amp;Table16[[#This Row],[Secondar]]&amp;"-"&amp;Table16[[#This Row],[Pass]],""))</f>
        <v xml:space="preserve">5-3 </v>
      </c>
      <c r="I924" s="30" t="str">
        <f>IF(VLOOKUP(TRIM(A924),Rosters!C$1:C$2313,1,FALSE)=Table16[[#This Row],[Last]],"taken","AVAIL")</f>
        <v>taken</v>
      </c>
      <c r="J924" s="88" t="str">
        <f>IF(LEN(Table16[[#This Row],[Primary]]=3),SUBSTITUTE(Table16[[#This Row],[Primary]],"-",""),"")</f>
        <v>5</v>
      </c>
    </row>
    <row r="925" spans="1:10" ht="12.75" customHeight="1" x14ac:dyDescent="0.25">
      <c r="A925" s="29" t="s">
        <v>1511</v>
      </c>
      <c r="B925" s="28" t="s">
        <v>4222</v>
      </c>
      <c r="C925" s="28" t="s">
        <v>4313</v>
      </c>
      <c r="D925" s="85">
        <v>4</v>
      </c>
      <c r="E925" s="85">
        <v>0</v>
      </c>
      <c r="F925" s="85">
        <v>3</v>
      </c>
      <c r="G925" s="28"/>
      <c r="H925" s="94" t="str">
        <f>Table16[[#This Row],[Remove -]]&amp;(IF(Table16[[#This Row],[Pass]]&lt;&gt;"","-",""))&amp;Table16[[#This Row],[Pass]]&amp;" "&amp;Table16[[#This Row],[PassRush*]]&amp;(IF(Table16[[#This Row],[Secondar]]&lt;&gt;"","/ "&amp;Table16[[#This Row],[Secondar]]&amp;"-"&amp;Table16[[#This Row],[Pass]],""))</f>
        <v>4-3 / 0-3</v>
      </c>
      <c r="I925" s="30" t="str">
        <f>IF(VLOOKUP(TRIM(A925),Rosters!C$1:C$2313,1,FALSE)=Table16[[#This Row],[Last]],"taken","AVAIL")</f>
        <v>taken</v>
      </c>
      <c r="J925" s="88" t="str">
        <f>IF(LEN(Table16[[#This Row],[Primary]]=3),SUBSTITUTE(Table16[[#This Row],[Primary]],"-",""),"")</f>
        <v>4</v>
      </c>
    </row>
    <row r="926" spans="1:10" ht="12.75" customHeight="1" x14ac:dyDescent="0.25">
      <c r="A926" s="29" t="s">
        <v>984</v>
      </c>
      <c r="B926" s="28" t="s">
        <v>228</v>
      </c>
      <c r="C926" s="28" t="s">
        <v>4313</v>
      </c>
      <c r="D926" s="83" t="s">
        <v>328</v>
      </c>
      <c r="E926" s="83"/>
      <c r="F926" s="85">
        <v>2</v>
      </c>
      <c r="G926" s="36"/>
      <c r="H926" s="94" t="str">
        <f>Table16[[#This Row],[Remove -]]&amp;(IF(Table16[[#This Row],[Pass]]&lt;&gt;"","-",""))&amp;Table16[[#This Row],[Pass]]&amp;" "&amp;Table16[[#This Row],[PassRush*]]&amp;(IF(Table16[[#This Row],[Secondar]]&lt;&gt;"","/ "&amp;Table16[[#This Row],[Secondar]]&amp;"-"&amp;Table16[[#This Row],[Pass]],""))</f>
        <v xml:space="preserve">4-2 </v>
      </c>
      <c r="I926" s="30" t="str">
        <f>IF(VLOOKUP(TRIM(A926),Rosters!C$1:C$2313,1,FALSE)=Table16[[#This Row],[Last]],"taken","AVAIL")</f>
        <v>taken</v>
      </c>
      <c r="J926" s="88" t="str">
        <f>IF(LEN(Table16[[#This Row],[Primary]]=3),SUBSTITUTE(Table16[[#This Row],[Primary]],"-",""),"")</f>
        <v>4</v>
      </c>
    </row>
    <row r="927" spans="1:10" ht="12.75" customHeight="1" x14ac:dyDescent="0.25">
      <c r="A927" s="29" t="s">
        <v>3173</v>
      </c>
      <c r="B927" s="28" t="s">
        <v>368</v>
      </c>
      <c r="C927" s="28" t="s">
        <v>4313</v>
      </c>
      <c r="D927" s="83" t="s">
        <v>227</v>
      </c>
      <c r="E927" s="83"/>
      <c r="F927" s="85"/>
      <c r="G927" s="36"/>
      <c r="H927" s="94" t="str">
        <f>Table16[[#This Row],[Remove -]]&amp;(IF(Table16[[#This Row],[Pass]]&lt;&gt;"","-",""))&amp;Table16[[#This Row],[Pass]]&amp;" "&amp;Table16[[#This Row],[PassRush*]]&amp;(IF(Table16[[#This Row],[Secondar]]&lt;&gt;"","/ "&amp;Table16[[#This Row],[Secondar]]&amp;"-"&amp;Table16[[#This Row],[Pass]],""))</f>
        <v xml:space="preserve">44 </v>
      </c>
      <c r="I927" s="30" t="str">
        <f>IF(VLOOKUP(TRIM(A927),Rosters!C$1:C$2313,1,FALSE)=Table16[[#This Row],[Last]],"taken","AVAIL")</f>
        <v>taken</v>
      </c>
      <c r="J927" s="88" t="str">
        <f>IF(LEN(Table16[[#This Row],[Primary]]=3),SUBSTITUTE(Table16[[#This Row],[Primary]],"-",""),"")</f>
        <v>44</v>
      </c>
    </row>
    <row r="928" spans="1:10" ht="12.75" customHeight="1" x14ac:dyDescent="0.25">
      <c r="A928" s="29" t="s">
        <v>1323</v>
      </c>
      <c r="B928" s="28" t="s">
        <v>368</v>
      </c>
      <c r="C928" s="28" t="s">
        <v>4313</v>
      </c>
      <c r="D928" s="83" t="s">
        <v>227</v>
      </c>
      <c r="E928" s="83"/>
      <c r="F928" s="85"/>
      <c r="G928" s="36"/>
      <c r="H928" s="94" t="str">
        <f>Table16[[#This Row],[Remove -]]&amp;(IF(Table16[[#This Row],[Pass]]&lt;&gt;"","-",""))&amp;Table16[[#This Row],[Pass]]&amp;" "&amp;Table16[[#This Row],[PassRush*]]&amp;(IF(Table16[[#This Row],[Secondar]]&lt;&gt;"","/ "&amp;Table16[[#This Row],[Secondar]]&amp;"-"&amp;Table16[[#This Row],[Pass]],""))</f>
        <v xml:space="preserve">44 </v>
      </c>
      <c r="I928" s="30" t="str">
        <f>IF(VLOOKUP(TRIM(A928),Rosters!C$1:C$2313,1,FALSE)=Table16[[#This Row],[Last]],"taken","AVAIL")</f>
        <v>taken</v>
      </c>
      <c r="J928" s="88" t="str">
        <f>IF(LEN(Table16[[#This Row],[Primary]]=3),SUBSTITUTE(Table16[[#This Row],[Primary]],"-",""),"")</f>
        <v>44</v>
      </c>
    </row>
    <row r="929" spans="1:10" ht="12.75" customHeight="1" x14ac:dyDescent="0.25">
      <c r="A929" s="29" t="s">
        <v>700</v>
      </c>
      <c r="B929" s="28" t="s">
        <v>332</v>
      </c>
      <c r="C929" s="28" t="s">
        <v>4313</v>
      </c>
      <c r="D929" s="85">
        <v>5</v>
      </c>
      <c r="E929" s="85"/>
      <c r="F929" s="85">
        <v>7</v>
      </c>
      <c r="G929" s="28"/>
      <c r="H929" s="94" t="str">
        <f>Table16[[#This Row],[Remove -]]&amp;(IF(Table16[[#This Row],[Pass]]&lt;&gt;"","-",""))&amp;Table16[[#This Row],[Pass]]&amp;" "&amp;Table16[[#This Row],[PassRush*]]&amp;(IF(Table16[[#This Row],[Secondar]]&lt;&gt;"","/ "&amp;Table16[[#This Row],[Secondar]]&amp;"-"&amp;Table16[[#This Row],[Pass]],""))</f>
        <v xml:space="preserve">5-7 </v>
      </c>
      <c r="I929" s="30" t="str">
        <f>IF(VLOOKUP(TRIM(A929),Rosters!C$1:C$2313,1,FALSE)=Table16[[#This Row],[Last]],"taken","AVAIL")</f>
        <v>taken</v>
      </c>
      <c r="J929" s="88" t="str">
        <f>IF(LEN(Table16[[#This Row],[Primary]]=3),SUBSTITUTE(Table16[[#This Row],[Primary]],"-",""),"")</f>
        <v>5</v>
      </c>
    </row>
    <row r="930" spans="1:10" ht="12.75" customHeight="1" x14ac:dyDescent="0.25">
      <c r="A930" s="29" t="s">
        <v>3192</v>
      </c>
      <c r="B930" s="28" t="s">
        <v>331</v>
      </c>
      <c r="C930" s="28" t="s">
        <v>4313</v>
      </c>
      <c r="D930" s="83" t="s">
        <v>365</v>
      </c>
      <c r="E930" s="83"/>
      <c r="F930" s="85">
        <v>1</v>
      </c>
      <c r="G930" s="36"/>
      <c r="H930" s="94" t="str">
        <f>Table16[[#This Row],[Remove -]]&amp;(IF(Table16[[#This Row],[Pass]]&lt;&gt;"","-",""))&amp;Table16[[#This Row],[Pass]]&amp;" "&amp;Table16[[#This Row],[PassRush*]]&amp;(IF(Table16[[#This Row],[Secondar]]&lt;&gt;"","/ "&amp;Table16[[#This Row],[Secondar]]&amp;"-"&amp;Table16[[#This Row],[Pass]],""))</f>
        <v xml:space="preserve">0-1 </v>
      </c>
      <c r="I930" s="30" t="str">
        <f>IF(VLOOKUP(TRIM(A930),Rosters!C$1:C$2313,1,FALSE)=Table16[[#This Row],[Last]],"taken","AVAIL")</f>
        <v>taken</v>
      </c>
      <c r="J930" s="88" t="str">
        <f>IF(LEN(Table16[[#This Row],[Primary]]=3),SUBSTITUTE(Table16[[#This Row],[Primary]],"-",""),"")</f>
        <v>0</v>
      </c>
    </row>
    <row r="931" spans="1:10" ht="12.75" customHeight="1" x14ac:dyDescent="0.25">
      <c r="A931" s="33" t="s">
        <v>3693</v>
      </c>
      <c r="B931" s="32" t="s">
        <v>110</v>
      </c>
      <c r="C931" s="32" t="s">
        <v>4313</v>
      </c>
      <c r="D931" s="86">
        <v>4</v>
      </c>
      <c r="E931" s="86"/>
      <c r="F931" s="86">
        <v>2</v>
      </c>
      <c r="G931" s="32"/>
      <c r="H931" s="95" t="str">
        <f>Table16[[#This Row],[Remove -]]&amp;(IF(Table16[[#This Row],[Pass]]&lt;&gt;"","-",""))&amp;Table16[[#This Row],[Pass]]&amp;" "&amp;Table16[[#This Row],[PassRush*]]&amp;(IF(Table16[[#This Row],[Secondar]]&lt;&gt;"","/ "&amp;Table16[[#This Row],[Secondar]]&amp;"-"&amp;Table16[[#This Row],[Pass]],""))</f>
        <v xml:space="preserve">4-2 </v>
      </c>
      <c r="I931" s="30" t="str">
        <f>IF(VLOOKUP(TRIM(A931),Rosters!C$1:C$2313,1,FALSE)=Table16[[#This Row],[Last]],"taken","AVAIL")</f>
        <v>taken</v>
      </c>
      <c r="J931" s="88" t="str">
        <f>IF(LEN(Table16[[#This Row],[Primary]]=3),SUBSTITUTE(Table16[[#This Row],[Primary]],"-",""),"")</f>
        <v>4</v>
      </c>
    </row>
    <row r="932" spans="1:10" ht="12.75" customHeight="1" x14ac:dyDescent="0.25">
      <c r="A932" s="29" t="s">
        <v>1203</v>
      </c>
      <c r="B932" s="28" t="s">
        <v>226</v>
      </c>
      <c r="C932" s="28" t="s">
        <v>4313</v>
      </c>
      <c r="D932" s="7">
        <v>4</v>
      </c>
      <c r="E932" s="7"/>
      <c r="F932" s="7">
        <v>5</v>
      </c>
      <c r="G932" s="28"/>
      <c r="H932" s="94" t="str">
        <f>Table16[[#This Row],[Remove -]]&amp;(IF(Table16[[#This Row],[Pass]]&lt;&gt;"","-",""))&amp;Table16[[#This Row],[Pass]]&amp;" "&amp;Table16[[#This Row],[PassRush*]]&amp;(IF(Table16[[#This Row],[Secondar]]&lt;&gt;"","/ "&amp;Table16[[#This Row],[Secondar]]&amp;"-"&amp;Table16[[#This Row],[Pass]],""))</f>
        <v xml:space="preserve">4-5 </v>
      </c>
      <c r="I932" s="30" t="str">
        <f>IF(VLOOKUP(TRIM(A932),Rosters!C$1:C$2313,1,FALSE)=Table16[[#This Row],[Last]],"taken","AVAIL")</f>
        <v>taken</v>
      </c>
      <c r="J932" s="88" t="str">
        <f>IF(LEN(Table16[[#This Row],[Primary]]=3),SUBSTITUTE(Table16[[#This Row],[Primary]],"-",""),"")</f>
        <v>4</v>
      </c>
    </row>
    <row r="933" spans="1:10" ht="12.75" customHeight="1" x14ac:dyDescent="0.25">
      <c r="A933" s="33" t="s">
        <v>3701</v>
      </c>
      <c r="B933" s="32" t="s">
        <v>344</v>
      </c>
      <c r="C933" s="32" t="s">
        <v>4313</v>
      </c>
      <c r="D933" s="35">
        <v>0</v>
      </c>
      <c r="E933" s="35"/>
      <c r="F933" s="35">
        <v>5</v>
      </c>
      <c r="G933" s="32"/>
      <c r="H933" s="95" t="str">
        <f>Table16[[#This Row],[Remove -]]&amp;(IF(Table16[[#This Row],[Pass]]&lt;&gt;"","-",""))&amp;Table16[[#This Row],[Pass]]&amp;" "&amp;Table16[[#This Row],[PassRush*]]&amp;(IF(Table16[[#This Row],[Secondar]]&lt;&gt;"","/ "&amp;Table16[[#This Row],[Secondar]]&amp;"-"&amp;Table16[[#This Row],[Pass]],""))</f>
        <v xml:space="preserve">0-5 </v>
      </c>
      <c r="I933" s="30" t="str">
        <f>IF(VLOOKUP(TRIM(A933),Rosters!C$1:C$2313,1,FALSE)=Table16[[#This Row],[Last]],"taken","AVAIL")</f>
        <v>taken</v>
      </c>
      <c r="J933" s="88" t="str">
        <f>IF(LEN(Table16[[#This Row],[Primary]]=3),SUBSTITUTE(Table16[[#This Row],[Primary]],"-",""),"")</f>
        <v>0</v>
      </c>
    </row>
    <row r="934" spans="1:10" ht="12.75" customHeight="1" x14ac:dyDescent="0.25">
      <c r="A934" s="29" t="s">
        <v>3207</v>
      </c>
      <c r="B934" s="28" t="s">
        <v>364</v>
      </c>
      <c r="C934" s="28" t="s">
        <v>4313</v>
      </c>
      <c r="D934" s="31" t="s">
        <v>349</v>
      </c>
      <c r="E934" s="31"/>
      <c r="F934" s="7"/>
      <c r="G934" s="36"/>
      <c r="H934" s="94" t="str">
        <f>Table16[[#This Row],[Remove -]]&amp;(IF(Table16[[#This Row],[Pass]]&lt;&gt;"","-",""))&amp;Table16[[#This Row],[Pass]]&amp;" "&amp;Table16[[#This Row],[PassRush*]]&amp;(IF(Table16[[#This Row],[Secondar]]&lt;&gt;"","/ "&amp;Table16[[#This Row],[Secondar]]&amp;"-"&amp;Table16[[#This Row],[Pass]],""))</f>
        <v xml:space="preserve">00 </v>
      </c>
      <c r="I934" s="30" t="str">
        <f>IF(VLOOKUP(TRIM(A934),Rosters!C$1:C$2313,1,FALSE)=Table16[[#This Row],[Last]],"taken","AVAIL")</f>
        <v>taken</v>
      </c>
      <c r="J934" s="88" t="str">
        <f>IF(LEN(Table16[[#This Row],[Primary]]=3),SUBSTITUTE(Table16[[#This Row],[Primary]],"-",""),"")</f>
        <v>00</v>
      </c>
    </row>
    <row r="935" spans="1:10" ht="12.75" customHeight="1" x14ac:dyDescent="0.25">
      <c r="A935" s="29" t="s">
        <v>2717</v>
      </c>
      <c r="B935" s="28" t="s">
        <v>283</v>
      </c>
      <c r="C935" s="28" t="s">
        <v>4313</v>
      </c>
      <c r="D935" s="77"/>
      <c r="E935" s="77"/>
      <c r="F935" s="77"/>
      <c r="G935" s="28"/>
      <c r="H935" s="94" t="str">
        <f>Table16[[#This Row],[Remove -]]&amp;(IF(Table16[[#This Row],[Pass]]&lt;&gt;"","-",""))&amp;Table16[[#This Row],[Pass]]&amp;" "&amp;Table16[[#This Row],[PassRush*]]&amp;(IF(Table16[[#This Row],[Secondar]]&lt;&gt;"","/ "&amp;Table16[[#This Row],[Secondar]]&amp;"-"&amp;Table16[[#This Row],[Pass]],""))</f>
        <v xml:space="preserve"> </v>
      </c>
      <c r="I935" s="30" t="str">
        <f>IF(VLOOKUP(TRIM(A935),Rosters!C$1:C$2313,1,FALSE)=Table16[[#This Row],[Last]],"taken","AVAIL")</f>
        <v>taken</v>
      </c>
      <c r="J935" s="88" t="str">
        <f>IF(LEN(Table16[[#This Row],[Primary]]=3),SUBSTITUTE(Table16[[#This Row],[Primary]],"-",""),"")</f>
        <v/>
      </c>
    </row>
    <row r="936" spans="1:10" ht="12.75" customHeight="1" x14ac:dyDescent="0.25">
      <c r="A936" s="29" t="s">
        <v>1294</v>
      </c>
      <c r="B936" s="28" t="s">
        <v>364</v>
      </c>
      <c r="C936" s="28" t="s">
        <v>4313</v>
      </c>
      <c r="D936" s="83" t="s">
        <v>349</v>
      </c>
      <c r="E936" s="83"/>
      <c r="F936" s="85"/>
      <c r="G936" s="36"/>
      <c r="H936" s="94" t="str">
        <f>Table16[[#This Row],[Remove -]]&amp;(IF(Table16[[#This Row],[Pass]]&lt;&gt;"","-",""))&amp;Table16[[#This Row],[Pass]]&amp;" "&amp;Table16[[#This Row],[PassRush*]]&amp;(IF(Table16[[#This Row],[Secondar]]&lt;&gt;"","/ "&amp;Table16[[#This Row],[Secondar]]&amp;"-"&amp;Table16[[#This Row],[Pass]],""))</f>
        <v xml:space="preserve">00 </v>
      </c>
      <c r="I936" s="30" t="str">
        <f>IF(VLOOKUP(TRIM(A936),Rosters!C$1:C$2313,1,FALSE)=Table16[[#This Row],[Last]],"taken","AVAIL")</f>
        <v>taken</v>
      </c>
      <c r="J936" s="88" t="str">
        <f>IF(LEN(Table16[[#This Row],[Primary]]=3),SUBSTITUTE(Table16[[#This Row],[Primary]],"-",""),"")</f>
        <v>00</v>
      </c>
    </row>
    <row r="937" spans="1:10" ht="12.75" customHeight="1" x14ac:dyDescent="0.25">
      <c r="A937" s="29" t="s">
        <v>3218</v>
      </c>
      <c r="B937" s="28" t="s">
        <v>4043</v>
      </c>
      <c r="C937" s="28" t="s">
        <v>4313</v>
      </c>
      <c r="D937" s="83" t="s">
        <v>365</v>
      </c>
      <c r="E937" s="83"/>
      <c r="F937" s="85">
        <v>0</v>
      </c>
      <c r="G937" s="36"/>
      <c r="H937" s="94" t="str">
        <f>Table16[[#This Row],[Remove -]]&amp;(IF(Table16[[#This Row],[Pass]]&lt;&gt;"","-",""))&amp;Table16[[#This Row],[Pass]]&amp;" "&amp;Table16[[#This Row],[PassRush*]]&amp;(IF(Table16[[#This Row],[Secondar]]&lt;&gt;"","/ "&amp;Table16[[#This Row],[Secondar]]&amp;"-"&amp;Table16[[#This Row],[Pass]],""))</f>
        <v xml:space="preserve">0-0 </v>
      </c>
      <c r="I937" s="30" t="str">
        <f>IF(VLOOKUP(TRIM(A937),Rosters!C$1:C$2313,1,FALSE)=Table16[[#This Row],[Last]],"taken","AVAIL")</f>
        <v>taken</v>
      </c>
      <c r="J937" s="88" t="str">
        <f>IF(LEN(Table16[[#This Row],[Primary]]=3),SUBSTITUTE(Table16[[#This Row],[Primary]],"-",""),"")</f>
        <v>0</v>
      </c>
    </row>
    <row r="938" spans="1:10" ht="12.75" customHeight="1" x14ac:dyDescent="0.25">
      <c r="A938" s="29" t="s">
        <v>1951</v>
      </c>
      <c r="B938" s="28" t="s">
        <v>540</v>
      </c>
      <c r="C938" s="28" t="s">
        <v>4313</v>
      </c>
      <c r="D938" s="83" t="s">
        <v>480</v>
      </c>
      <c r="E938" s="83"/>
      <c r="F938" s="85">
        <v>3</v>
      </c>
      <c r="G938" s="36"/>
      <c r="H938" s="94" t="str">
        <f>Table16[[#This Row],[Remove -]]&amp;(IF(Table16[[#This Row],[Pass]]&lt;&gt;"","-",""))&amp;Table16[[#This Row],[Pass]]&amp;" "&amp;Table16[[#This Row],[PassRush*]]&amp;(IF(Table16[[#This Row],[Secondar]]&lt;&gt;"","/ "&amp;Table16[[#This Row],[Secondar]]&amp;"-"&amp;Table16[[#This Row],[Pass]],""))</f>
        <v xml:space="preserve">54-3 </v>
      </c>
      <c r="I938" s="30" t="str">
        <f>IF(VLOOKUP(TRIM(A938),Rosters!C$1:C$2313,1,FALSE)=Table16[[#This Row],[Last]],"taken","AVAIL")</f>
        <v>taken</v>
      </c>
      <c r="J938" s="88" t="str">
        <f>IF(LEN(Table16[[#This Row],[Primary]]=3),SUBSTITUTE(Table16[[#This Row],[Primary]],"-",""),"")</f>
        <v>54</v>
      </c>
    </row>
    <row r="939" spans="1:10" ht="12.75" customHeight="1" x14ac:dyDescent="0.25">
      <c r="A939" s="29" t="s">
        <v>1394</v>
      </c>
      <c r="B939" s="28" t="s">
        <v>327</v>
      </c>
      <c r="C939" s="28" t="s">
        <v>4313</v>
      </c>
      <c r="D939" s="83" t="s">
        <v>365</v>
      </c>
      <c r="E939" s="83"/>
      <c r="F939" s="85"/>
      <c r="G939" s="36"/>
      <c r="H939" s="94" t="str">
        <f>Table16[[#This Row],[Remove -]]&amp;(IF(Table16[[#This Row],[Pass]]&lt;&gt;"","-",""))&amp;Table16[[#This Row],[Pass]]&amp;" "&amp;Table16[[#This Row],[PassRush*]]&amp;(IF(Table16[[#This Row],[Secondar]]&lt;&gt;"","/ "&amp;Table16[[#This Row],[Secondar]]&amp;"-"&amp;Table16[[#This Row],[Pass]],""))</f>
        <v xml:space="preserve">0 </v>
      </c>
      <c r="I939" s="30" t="str">
        <f>IF(VLOOKUP(TRIM(A939),Rosters!C$1:C$2313,1,FALSE)=Table16[[#This Row],[Last]],"taken","AVAIL")</f>
        <v>taken</v>
      </c>
      <c r="J939" s="88" t="str">
        <f>IF(LEN(Table16[[#This Row],[Primary]]=3),SUBSTITUTE(Table16[[#This Row],[Primary]],"-",""),"")</f>
        <v>0</v>
      </c>
    </row>
    <row r="940" spans="1:10" ht="12.75" customHeight="1" x14ac:dyDescent="0.25">
      <c r="A940" s="29" t="s">
        <v>2013</v>
      </c>
      <c r="B940" s="28" t="s">
        <v>52</v>
      </c>
      <c r="C940" s="28" t="s">
        <v>4313</v>
      </c>
      <c r="D940" s="83" t="s">
        <v>479</v>
      </c>
      <c r="E940" s="83"/>
      <c r="F940" s="85">
        <v>0</v>
      </c>
      <c r="G940" s="36"/>
      <c r="H940" s="94" t="str">
        <f>Table16[[#This Row],[Remove -]]&amp;(IF(Table16[[#This Row],[Pass]]&lt;&gt;"","-",""))&amp;Table16[[#This Row],[Pass]]&amp;" "&amp;Table16[[#This Row],[PassRush*]]&amp;(IF(Table16[[#This Row],[Secondar]]&lt;&gt;"","/ "&amp;Table16[[#This Row],[Secondar]]&amp;"-"&amp;Table16[[#This Row],[Pass]],""))</f>
        <v xml:space="preserve">40-0 </v>
      </c>
      <c r="I940" s="30" t="str">
        <f>IF(VLOOKUP(TRIM(A940),Rosters!C$1:C$2313,1,FALSE)=Table16[[#This Row],[Last]],"taken","AVAIL")</f>
        <v>taken</v>
      </c>
      <c r="J940" s="88" t="str">
        <f>IF(LEN(Table16[[#This Row],[Primary]]=3),SUBSTITUTE(Table16[[#This Row],[Primary]],"-",""),"")</f>
        <v>40</v>
      </c>
    </row>
    <row r="941" spans="1:10" ht="12.75" customHeight="1" x14ac:dyDescent="0.25">
      <c r="A941" s="29" t="s">
        <v>1657</v>
      </c>
      <c r="B941" s="28" t="s">
        <v>193</v>
      </c>
      <c r="C941" s="28" t="s">
        <v>4313</v>
      </c>
      <c r="D941" s="77"/>
      <c r="E941" s="77"/>
      <c r="F941" s="77"/>
      <c r="G941" s="28"/>
      <c r="H941" s="94" t="str">
        <f>Table16[[#This Row],[Remove -]]&amp;(IF(Table16[[#This Row],[Pass]]&lt;&gt;"","-",""))&amp;Table16[[#This Row],[Pass]]&amp;" "&amp;Table16[[#This Row],[PassRush*]]&amp;(IF(Table16[[#This Row],[Secondar]]&lt;&gt;"","/ "&amp;Table16[[#This Row],[Secondar]]&amp;"-"&amp;Table16[[#This Row],[Pass]],""))</f>
        <v xml:space="preserve"> </v>
      </c>
      <c r="I941" s="30" t="e">
        <f>IF(VLOOKUP(TRIM(A941),Rosters!C$1:C$2313,1,FALSE)=Table16[[#This Row],[Last]],"taken","AVAIL")</f>
        <v>#N/A</v>
      </c>
      <c r="J941" s="88" t="str">
        <f>IF(LEN(Table16[[#This Row],[Primary]]=3),SUBSTITUTE(Table16[[#This Row],[Primary]],"-",""),"")</f>
        <v/>
      </c>
    </row>
    <row r="942" spans="1:10" ht="12.75" customHeight="1" x14ac:dyDescent="0.25">
      <c r="A942" s="29" t="s">
        <v>3242</v>
      </c>
      <c r="B942" s="28" t="s">
        <v>64</v>
      </c>
      <c r="C942" s="28" t="s">
        <v>4313</v>
      </c>
      <c r="D942" s="83" t="s">
        <v>351</v>
      </c>
      <c r="E942" s="83"/>
      <c r="F942" s="85">
        <v>0</v>
      </c>
      <c r="G942" s="36"/>
      <c r="H942" s="94" t="str">
        <f>Table16[[#This Row],[Remove -]]&amp;(IF(Table16[[#This Row],[Pass]]&lt;&gt;"","-",""))&amp;Table16[[#This Row],[Pass]]&amp;" "&amp;Table16[[#This Row],[PassRush*]]&amp;(IF(Table16[[#This Row],[Secondar]]&lt;&gt;"","/ "&amp;Table16[[#This Row],[Secondar]]&amp;"-"&amp;Table16[[#This Row],[Pass]],""))</f>
        <v xml:space="preserve">04-0 </v>
      </c>
      <c r="I942" s="30" t="str">
        <f>IF(VLOOKUP(TRIM(A942),Rosters!C$1:C$2313,1,FALSE)=Table16[[#This Row],[Last]],"taken","AVAIL")</f>
        <v>taken</v>
      </c>
      <c r="J942" s="88" t="str">
        <f>IF(LEN(Table16[[#This Row],[Primary]]=3),SUBSTITUTE(Table16[[#This Row],[Primary]],"-",""),"")</f>
        <v>04</v>
      </c>
    </row>
    <row r="943" spans="1:10" ht="12.75" customHeight="1" x14ac:dyDescent="0.25">
      <c r="A943" s="29" t="s">
        <v>3247</v>
      </c>
      <c r="B943" s="28" t="s">
        <v>505</v>
      </c>
      <c r="C943" s="28" t="s">
        <v>4313</v>
      </c>
      <c r="D943" s="7">
        <v>4</v>
      </c>
      <c r="E943" s="7"/>
      <c r="F943" s="7">
        <v>7</v>
      </c>
      <c r="G943" s="28"/>
      <c r="H943" s="94" t="str">
        <f>Table16[[#This Row],[Remove -]]&amp;(IF(Table16[[#This Row],[Pass]]&lt;&gt;"","-",""))&amp;Table16[[#This Row],[Pass]]&amp;" "&amp;Table16[[#This Row],[PassRush*]]&amp;(IF(Table16[[#This Row],[Secondar]]&lt;&gt;"","/ "&amp;Table16[[#This Row],[Secondar]]&amp;"-"&amp;Table16[[#This Row],[Pass]],""))</f>
        <v xml:space="preserve">4-7 </v>
      </c>
      <c r="I943" s="30" t="str">
        <f>IF(VLOOKUP(TRIM(A943),Rosters!C$1:C$2313,1,FALSE)=Table16[[#This Row],[Last]],"taken","AVAIL")</f>
        <v>taken</v>
      </c>
      <c r="J943" s="88" t="str">
        <f>IF(LEN(Table16[[#This Row],[Primary]]=3),SUBSTITUTE(Table16[[#This Row],[Primary]],"-",""),"")</f>
        <v>4</v>
      </c>
    </row>
    <row r="944" spans="1:10" ht="12.75" customHeight="1" x14ac:dyDescent="0.25">
      <c r="A944" s="38" t="s">
        <v>3799</v>
      </c>
      <c r="B944" s="37" t="s">
        <v>128</v>
      </c>
      <c r="C944" s="37" t="s">
        <v>4313</v>
      </c>
      <c r="D944" s="40">
        <v>4</v>
      </c>
      <c r="E944" s="40"/>
      <c r="F944" s="40">
        <v>0</v>
      </c>
      <c r="G944" s="37"/>
      <c r="H944" s="96" t="str">
        <f>Table16[[#This Row],[Remove -]]&amp;(IF(Table16[[#This Row],[Pass]]&lt;&gt;"","-",""))&amp;Table16[[#This Row],[Pass]]&amp;" "&amp;Table16[[#This Row],[PassRush*]]&amp;(IF(Table16[[#This Row],[Secondar]]&lt;&gt;"","/ "&amp;Table16[[#This Row],[Secondar]]&amp;"-"&amp;Table16[[#This Row],[Pass]],""))</f>
        <v xml:space="preserve">4-0 </v>
      </c>
      <c r="I944" s="30" t="str">
        <f>IF(VLOOKUP(TRIM(A944),Rosters!C$1:C$2313,1,FALSE)=Table16[[#This Row],[Last]],"taken","AVAIL")</f>
        <v>taken</v>
      </c>
      <c r="J944" s="88" t="str">
        <f>IF(LEN(Table16[[#This Row],[Primary]]=3),SUBSTITUTE(Table16[[#This Row],[Primary]],"-",""),"")</f>
        <v>4</v>
      </c>
    </row>
    <row r="945" spans="1:10" ht="12.75" customHeight="1" x14ac:dyDescent="0.25">
      <c r="A945" s="29" t="s">
        <v>2758</v>
      </c>
      <c r="B945" s="28" t="s">
        <v>235</v>
      </c>
      <c r="C945" s="28" t="s">
        <v>4313</v>
      </c>
      <c r="D945" s="31" t="s">
        <v>476</v>
      </c>
      <c r="E945" s="31"/>
      <c r="F945" s="7">
        <v>5</v>
      </c>
      <c r="G945" s="36"/>
      <c r="H945" s="94" t="str">
        <f>Table16[[#This Row],[Remove -]]&amp;(IF(Table16[[#This Row],[Pass]]&lt;&gt;"","-",""))&amp;Table16[[#This Row],[Pass]]&amp;" "&amp;Table16[[#This Row],[PassRush*]]&amp;(IF(Table16[[#This Row],[Secondar]]&lt;&gt;"","/ "&amp;Table16[[#This Row],[Secondar]]&amp;"-"&amp;Table16[[#This Row],[Pass]],""))</f>
        <v xml:space="preserve">50-5 </v>
      </c>
      <c r="I945" s="30" t="str">
        <f>IF(VLOOKUP(TRIM(A945),Rosters!C$1:C$2313,1,FALSE)=Table16[[#This Row],[Last]],"taken","AVAIL")</f>
        <v>taken</v>
      </c>
      <c r="J945" s="88" t="str">
        <f>IF(LEN(Table16[[#This Row],[Primary]]=3),SUBSTITUTE(Table16[[#This Row],[Primary]],"-",""),"")</f>
        <v>50</v>
      </c>
    </row>
    <row r="946" spans="1:10" ht="12.75" customHeight="1" x14ac:dyDescent="0.25">
      <c r="A946" s="29" t="s">
        <v>3807</v>
      </c>
      <c r="B946" s="28" t="s">
        <v>529</v>
      </c>
      <c r="C946" s="28" t="s">
        <v>4313</v>
      </c>
      <c r="D946" s="31" t="s">
        <v>328</v>
      </c>
      <c r="E946" s="31"/>
      <c r="F946" s="7"/>
      <c r="G946" s="36"/>
      <c r="H946" s="94" t="str">
        <f>Table16[[#This Row],[Remove -]]&amp;(IF(Table16[[#This Row],[Pass]]&lt;&gt;"","-",""))&amp;Table16[[#This Row],[Pass]]&amp;" "&amp;Table16[[#This Row],[PassRush*]]&amp;(IF(Table16[[#This Row],[Secondar]]&lt;&gt;"","/ "&amp;Table16[[#This Row],[Secondar]]&amp;"-"&amp;Table16[[#This Row],[Pass]],""))</f>
        <v xml:space="preserve">4 </v>
      </c>
      <c r="I946" s="30" t="str">
        <f>IF(VLOOKUP(TRIM(A946),Rosters!C$1:C$2313,1,FALSE)=Table16[[#This Row],[Last]],"taken","AVAIL")</f>
        <v>taken</v>
      </c>
      <c r="J946" s="88" t="str">
        <f>IF(LEN(Table16[[#This Row],[Primary]]=3),SUBSTITUTE(Table16[[#This Row],[Primary]],"-",""),"")</f>
        <v>4</v>
      </c>
    </row>
    <row r="947" spans="1:10" ht="12.75" customHeight="1" x14ac:dyDescent="0.25">
      <c r="A947" s="29" t="s">
        <v>1790</v>
      </c>
      <c r="B947" s="28" t="s">
        <v>4043</v>
      </c>
      <c r="C947" s="28" t="s">
        <v>4313</v>
      </c>
      <c r="D947" s="31" t="s">
        <v>365</v>
      </c>
      <c r="E947" s="31"/>
      <c r="F947" s="7">
        <v>3</v>
      </c>
      <c r="G947" s="36"/>
      <c r="H947" s="94" t="str">
        <f>Table16[[#This Row],[Remove -]]&amp;(IF(Table16[[#This Row],[Pass]]&lt;&gt;"","-",""))&amp;Table16[[#This Row],[Pass]]&amp;" "&amp;Table16[[#This Row],[PassRush*]]&amp;(IF(Table16[[#This Row],[Secondar]]&lt;&gt;"","/ "&amp;Table16[[#This Row],[Secondar]]&amp;"-"&amp;Table16[[#This Row],[Pass]],""))</f>
        <v xml:space="preserve">0-3 </v>
      </c>
      <c r="I947" s="30" t="str">
        <f>IF(VLOOKUP(TRIM(A947),Rosters!C$1:C$2313,1,FALSE)=Table16[[#This Row],[Last]],"taken","AVAIL")</f>
        <v>taken</v>
      </c>
      <c r="J947" s="88" t="str">
        <f>IF(LEN(Table16[[#This Row],[Primary]]=3),SUBSTITUTE(Table16[[#This Row],[Primary]],"-",""),"")</f>
        <v>0</v>
      </c>
    </row>
    <row r="948" spans="1:10" ht="12.75" customHeight="1" x14ac:dyDescent="0.25">
      <c r="A948" s="29" t="s">
        <v>3819</v>
      </c>
      <c r="B948" s="28" t="s">
        <v>364</v>
      </c>
      <c r="C948" s="28" t="s">
        <v>4313</v>
      </c>
      <c r="D948" s="31" t="s">
        <v>349</v>
      </c>
      <c r="E948" s="31"/>
      <c r="F948" s="7"/>
      <c r="G948" s="36"/>
      <c r="H948" s="94" t="str">
        <f>Table16[[#This Row],[Remove -]]&amp;(IF(Table16[[#This Row],[Pass]]&lt;&gt;"","-",""))&amp;Table16[[#This Row],[Pass]]&amp;" "&amp;Table16[[#This Row],[PassRush*]]&amp;(IF(Table16[[#This Row],[Secondar]]&lt;&gt;"","/ "&amp;Table16[[#This Row],[Secondar]]&amp;"-"&amp;Table16[[#This Row],[Pass]],""))</f>
        <v xml:space="preserve">00 </v>
      </c>
      <c r="I948" s="30" t="e">
        <f>IF(VLOOKUP(TRIM(A948),Rosters!C$1:C$2313,1,FALSE)=Table16[[#This Row],[Last]],"taken","AVAIL")</f>
        <v>#N/A</v>
      </c>
      <c r="J948" s="88" t="str">
        <f>IF(LEN(Table16[[#This Row],[Primary]]=3),SUBSTITUTE(Table16[[#This Row],[Primary]],"-",""),"")</f>
        <v>00</v>
      </c>
    </row>
    <row r="949" spans="1:10" ht="12.75" customHeight="1" x14ac:dyDescent="0.25">
      <c r="A949" s="29" t="s">
        <v>3274</v>
      </c>
      <c r="B949" s="28" t="s">
        <v>331</v>
      </c>
      <c r="C949" s="28" t="s">
        <v>4313</v>
      </c>
      <c r="D949" s="7">
        <v>0</v>
      </c>
      <c r="E949" s="7"/>
      <c r="F949" s="7">
        <v>0</v>
      </c>
      <c r="G949" s="28"/>
      <c r="H949" s="94" t="str">
        <f>Table16[[#This Row],[Remove -]]&amp;(IF(Table16[[#This Row],[Pass]]&lt;&gt;"","-",""))&amp;Table16[[#This Row],[Pass]]&amp;" "&amp;Table16[[#This Row],[PassRush*]]&amp;(IF(Table16[[#This Row],[Secondar]]&lt;&gt;"","/ "&amp;Table16[[#This Row],[Secondar]]&amp;"-"&amp;Table16[[#This Row],[Pass]],""))</f>
        <v xml:space="preserve">0-0 </v>
      </c>
      <c r="I949" s="30" t="str">
        <f>IF(VLOOKUP(TRIM(A949),Rosters!C$1:C$2313,1,FALSE)=Table16[[#This Row],[Last]],"taken","AVAIL")</f>
        <v>taken</v>
      </c>
      <c r="J949" s="88" t="str">
        <f>IF(LEN(Table16[[#This Row],[Primary]]=3),SUBSTITUTE(Table16[[#This Row],[Primary]],"-",""),"")</f>
        <v>0</v>
      </c>
    </row>
    <row r="950" spans="1:10" ht="12.75" customHeight="1" x14ac:dyDescent="0.25">
      <c r="A950" s="29" t="s">
        <v>3863</v>
      </c>
      <c r="B950" s="28" t="s">
        <v>4500</v>
      </c>
      <c r="C950" s="28" t="s">
        <v>4313</v>
      </c>
      <c r="D950"/>
      <c r="E950"/>
      <c r="F950"/>
      <c r="G950" s="28"/>
      <c r="H950" s="94" t="str">
        <f>Table16[[#This Row],[Remove -]]&amp;(IF(Table16[[#This Row],[Pass]]&lt;&gt;"","-",""))&amp;Table16[[#This Row],[Pass]]&amp;" "&amp;Table16[[#This Row],[PassRush*]]&amp;(IF(Table16[[#This Row],[Secondar]]&lt;&gt;"","/ "&amp;Table16[[#This Row],[Secondar]]&amp;"-"&amp;Table16[[#This Row],[Pass]],""))</f>
        <v xml:space="preserve"> </v>
      </c>
      <c r="I950" s="30" t="str">
        <f>IF(VLOOKUP(TRIM(A950),Rosters!C$1:C$2313,1,FALSE)=Table16[[#This Row],[Last]],"taken","AVAIL")</f>
        <v>taken</v>
      </c>
      <c r="J950" s="88" t="str">
        <f>IF(LEN(Table16[[#This Row],[Primary]]=3),SUBSTITUTE(Table16[[#This Row],[Primary]],"-",""),"")</f>
        <v/>
      </c>
    </row>
    <row r="951" spans="1:10" ht="12.75" customHeight="1" x14ac:dyDescent="0.25">
      <c r="A951" s="38" t="s">
        <v>1880</v>
      </c>
      <c r="B951" s="37" t="s">
        <v>4522</v>
      </c>
      <c r="C951" s="37" t="s">
        <v>4313</v>
      </c>
      <c r="D951" s="87">
        <v>0</v>
      </c>
      <c r="E951" s="87"/>
      <c r="F951" s="87">
        <v>4</v>
      </c>
      <c r="G951" s="37"/>
      <c r="H951" s="96" t="str">
        <f>Table16[[#This Row],[Remove -]]&amp;(IF(Table16[[#This Row],[Pass]]&lt;&gt;"","-",""))&amp;Table16[[#This Row],[Pass]]&amp;" "&amp;Table16[[#This Row],[PassRush*]]&amp;(IF(Table16[[#This Row],[Secondar]]&lt;&gt;"","/ "&amp;Table16[[#This Row],[Secondar]]&amp;"-"&amp;Table16[[#This Row],[Pass]],""))</f>
        <v xml:space="preserve">0-4 </v>
      </c>
      <c r="I951" s="30" t="str">
        <f>IF(VLOOKUP(TRIM(A951),Rosters!C$1:C$2313,1,FALSE)=Table16[[#This Row],[Last]],"taken","AVAIL")</f>
        <v>taken</v>
      </c>
      <c r="J951" s="88" t="str">
        <f>IF(LEN(Table16[[#This Row],[Primary]]=3),SUBSTITUTE(Table16[[#This Row],[Primary]],"-",""),"")</f>
        <v>0</v>
      </c>
    </row>
    <row r="952" spans="1:10" ht="12.75" customHeight="1" x14ac:dyDescent="0.25">
      <c r="A952" s="29" t="s">
        <v>4315</v>
      </c>
      <c r="B952" s="28" t="s">
        <v>4530</v>
      </c>
      <c r="C952" s="28" t="s">
        <v>4313</v>
      </c>
      <c r="D952"/>
      <c r="E952"/>
      <c r="F952"/>
      <c r="G952" s="28"/>
      <c r="H952" s="94" t="str">
        <f>Table16[[#This Row],[Remove -]]&amp;(IF(Table16[[#This Row],[Pass]]&lt;&gt;"","-",""))&amp;Table16[[#This Row],[Pass]]&amp;" "&amp;Table16[[#This Row],[PassRush*]]&amp;(IF(Table16[[#This Row],[Secondar]]&lt;&gt;"","/ "&amp;Table16[[#This Row],[Secondar]]&amp;"-"&amp;Table16[[#This Row],[Pass]],""))</f>
        <v xml:space="preserve"> </v>
      </c>
      <c r="I952" s="30" t="e">
        <f>IF(VLOOKUP(TRIM(A952),Rosters!C$1:C$2313,1,FALSE)=Table16[[#This Row],[Last]],"taken","AVAIL")</f>
        <v>#N/A</v>
      </c>
      <c r="J952" s="88" t="str">
        <f>IF(LEN(Table16[[#This Row],[Primary]]=3),SUBSTITUTE(Table16[[#This Row],[Primary]],"-",""),"")</f>
        <v/>
      </c>
    </row>
    <row r="953" spans="1:10" ht="12.75" customHeight="1" x14ac:dyDescent="0.25">
      <c r="A953" s="29" t="s">
        <v>4314</v>
      </c>
      <c r="B953" s="28" t="s">
        <v>4056</v>
      </c>
      <c r="C953" s="28" t="s">
        <v>4313</v>
      </c>
      <c r="D953" s="7">
        <v>0</v>
      </c>
      <c r="E953" s="7">
        <v>0</v>
      </c>
      <c r="F953" s="7">
        <v>0</v>
      </c>
      <c r="G953" s="28"/>
      <c r="H953" s="94" t="str">
        <f>Table16[[#This Row],[Remove -]]&amp;(IF(Table16[[#This Row],[Pass]]&lt;&gt;"","-",""))&amp;Table16[[#This Row],[Pass]]&amp;" "&amp;Table16[[#This Row],[PassRush*]]&amp;(IF(Table16[[#This Row],[Secondar]]&lt;&gt;"","/ "&amp;Table16[[#This Row],[Secondar]]&amp;"-"&amp;Table16[[#This Row],[Pass]],""))</f>
        <v>0-0 / 0-0</v>
      </c>
      <c r="I953" s="30" t="str">
        <f>IF(VLOOKUP(TRIM(A953),Rosters!C$1:C$2313,1,FALSE)=Table16[[#This Row],[Last]],"taken","AVAIL")</f>
        <v>taken</v>
      </c>
      <c r="J953" s="88" t="str">
        <f>IF(LEN(Table16[[#This Row],[Primary]]=3),SUBSTITUTE(Table16[[#This Row],[Primary]],"-",""),"")</f>
        <v>0</v>
      </c>
    </row>
    <row r="954" spans="1:10" ht="12.75" customHeight="1" x14ac:dyDescent="0.25">
      <c r="A954" s="29" t="s">
        <v>4318</v>
      </c>
      <c r="B954" s="28" t="s">
        <v>4043</v>
      </c>
      <c r="C954" s="28" t="s">
        <v>4313</v>
      </c>
      <c r="D954" s="31" t="s">
        <v>365</v>
      </c>
      <c r="E954" s="31"/>
      <c r="F954" s="7">
        <v>2</v>
      </c>
      <c r="G954" s="36"/>
      <c r="H954" s="94" t="str">
        <f>Table16[[#This Row],[Remove -]]&amp;(IF(Table16[[#This Row],[Pass]]&lt;&gt;"","-",""))&amp;Table16[[#This Row],[Pass]]&amp;" "&amp;Table16[[#This Row],[PassRush*]]&amp;(IF(Table16[[#This Row],[Secondar]]&lt;&gt;"","/ "&amp;Table16[[#This Row],[Secondar]]&amp;"-"&amp;Table16[[#This Row],[Pass]],""))</f>
        <v xml:space="preserve">0-2 </v>
      </c>
      <c r="I954" s="30" t="str">
        <f>IF(VLOOKUP(TRIM(A954),Rosters!C$1:C$2313,1,FALSE)=Table16[[#This Row],[Last]],"taken","AVAIL")</f>
        <v>taken</v>
      </c>
      <c r="J954" s="88" t="str">
        <f>IF(LEN(Table16[[#This Row],[Primary]]=3),SUBSTITUTE(Table16[[#This Row],[Primary]],"-",""),"")</f>
        <v>0</v>
      </c>
    </row>
    <row r="955" spans="1:10" ht="12.75" customHeight="1" x14ac:dyDescent="0.25">
      <c r="A955" s="29" t="s">
        <v>4319</v>
      </c>
      <c r="B955" s="28" t="s">
        <v>331</v>
      </c>
      <c r="C955" s="28" t="s">
        <v>4313</v>
      </c>
      <c r="D955" s="31" t="s">
        <v>365</v>
      </c>
      <c r="E955" s="31"/>
      <c r="F955" s="7">
        <v>3</v>
      </c>
      <c r="G955" s="36"/>
      <c r="H955" s="94" t="str">
        <f>Table16[[#This Row],[Remove -]]&amp;(IF(Table16[[#This Row],[Pass]]&lt;&gt;"","-",""))&amp;Table16[[#This Row],[Pass]]&amp;" "&amp;Table16[[#This Row],[PassRush*]]&amp;(IF(Table16[[#This Row],[Secondar]]&lt;&gt;"","/ "&amp;Table16[[#This Row],[Secondar]]&amp;"-"&amp;Table16[[#This Row],[Pass]],""))</f>
        <v xml:space="preserve">0-3 </v>
      </c>
      <c r="I955" s="30" t="str">
        <f>IF(VLOOKUP(TRIM(A955),Rosters!C$1:C$2313,1,FALSE)=Table16[[#This Row],[Last]],"taken","AVAIL")</f>
        <v>taken</v>
      </c>
      <c r="J955" s="88" t="str">
        <f>IF(LEN(Table16[[#This Row],[Primary]]=3),SUBSTITUTE(Table16[[#This Row],[Primary]],"-",""),"")</f>
        <v>0</v>
      </c>
    </row>
    <row r="956" spans="1:10" ht="12.75" customHeight="1" x14ac:dyDescent="0.25">
      <c r="A956" s="33" t="s">
        <v>1764</v>
      </c>
      <c r="B956" s="32" t="s">
        <v>128</v>
      </c>
      <c r="C956" s="32" t="s">
        <v>4313</v>
      </c>
      <c r="D956" s="35">
        <v>5</v>
      </c>
      <c r="E956" s="35"/>
      <c r="F956" s="35">
        <v>0</v>
      </c>
      <c r="G956" s="32"/>
      <c r="H956" s="95" t="str">
        <f>Table16[[#This Row],[Remove -]]&amp;(IF(Table16[[#This Row],[Pass]]&lt;&gt;"","-",""))&amp;Table16[[#This Row],[Pass]]&amp;" "&amp;Table16[[#This Row],[PassRush*]]&amp;(IF(Table16[[#This Row],[Secondar]]&lt;&gt;"","/ "&amp;Table16[[#This Row],[Secondar]]&amp;"-"&amp;Table16[[#This Row],[Pass]],""))</f>
        <v xml:space="preserve">5-0 </v>
      </c>
      <c r="I956" s="30" t="str">
        <f>IF(VLOOKUP(TRIM(A956),Rosters!C$1:C$2313,1,FALSE)=Table16[[#This Row],[Last]],"taken","AVAIL")</f>
        <v>taken</v>
      </c>
      <c r="J956" s="88" t="str">
        <f>IF(LEN(Table16[[#This Row],[Primary]]=3),SUBSTITUTE(Table16[[#This Row],[Primary]],"-",""),"")</f>
        <v>5</v>
      </c>
    </row>
    <row r="957" spans="1:10" ht="12.75" customHeight="1" x14ac:dyDescent="0.25">
      <c r="A957" s="29" t="s">
        <v>3980</v>
      </c>
      <c r="B957" s="28" t="s">
        <v>64</v>
      </c>
      <c r="C957" s="28" t="s">
        <v>4313</v>
      </c>
      <c r="D957" s="31" t="s">
        <v>349</v>
      </c>
      <c r="E957" s="31"/>
      <c r="F957" s="7">
        <v>0</v>
      </c>
      <c r="G957" s="36"/>
      <c r="H957" s="94" t="str">
        <f>Table16[[#This Row],[Remove -]]&amp;(IF(Table16[[#This Row],[Pass]]&lt;&gt;"","-",""))&amp;Table16[[#This Row],[Pass]]&amp;" "&amp;Table16[[#This Row],[PassRush*]]&amp;(IF(Table16[[#This Row],[Secondar]]&lt;&gt;"","/ "&amp;Table16[[#This Row],[Secondar]]&amp;"-"&amp;Table16[[#This Row],[Pass]],""))</f>
        <v xml:space="preserve">00-0 </v>
      </c>
      <c r="I957" s="30" t="e">
        <f>IF(VLOOKUP(TRIM(A957),Rosters!C$1:C$2313,1,FALSE)=Table16[[#This Row],[Last]],"taken","AVAIL")</f>
        <v>#N/A</v>
      </c>
      <c r="J957" s="88" t="str">
        <f>IF(LEN(Table16[[#This Row],[Primary]]=3),SUBSTITUTE(Table16[[#This Row],[Primary]],"-",""),"")</f>
        <v>00</v>
      </c>
    </row>
    <row r="958" spans="1:10" ht="12.75" customHeight="1" x14ac:dyDescent="0.25">
      <c r="A958" s="33" t="s">
        <v>375</v>
      </c>
      <c r="B958" s="32" t="s">
        <v>4054</v>
      </c>
      <c r="C958" s="32" t="s">
        <v>4313</v>
      </c>
      <c r="D958" s="35">
        <v>0</v>
      </c>
      <c r="E958" s="35"/>
      <c r="F958" s="35">
        <v>5</v>
      </c>
      <c r="G958" s="32"/>
      <c r="H958" s="95" t="str">
        <f>Table16[[#This Row],[Remove -]]&amp;(IF(Table16[[#This Row],[Pass]]&lt;&gt;"","-",""))&amp;Table16[[#This Row],[Pass]]&amp;" "&amp;Table16[[#This Row],[PassRush*]]&amp;(IF(Table16[[#This Row],[Secondar]]&lt;&gt;"","/ "&amp;Table16[[#This Row],[Secondar]]&amp;"-"&amp;Table16[[#This Row],[Pass]],""))</f>
        <v xml:space="preserve">0-5 </v>
      </c>
      <c r="I958" s="30" t="str">
        <f>IF(VLOOKUP(TRIM(A958),Rosters!C$1:C$2313,1,FALSE)=Table16[[#This Row],[Last]],"taken","AVAIL")</f>
        <v>taken</v>
      </c>
      <c r="J958" s="88" t="str">
        <f>IF(LEN(Table16[[#This Row],[Primary]]=3),SUBSTITUTE(Table16[[#This Row],[Primary]],"-",""),"")</f>
        <v>0</v>
      </c>
    </row>
    <row r="959" spans="1:10" ht="12.75" customHeight="1" x14ac:dyDescent="0.25">
      <c r="A959" s="29" t="s">
        <v>1980</v>
      </c>
      <c r="B959" s="28" t="s">
        <v>364</v>
      </c>
      <c r="C959" s="28" t="s">
        <v>4313</v>
      </c>
      <c r="D959" s="31" t="s">
        <v>349</v>
      </c>
      <c r="E959" s="31"/>
      <c r="F959" s="7"/>
      <c r="G959" s="36"/>
      <c r="H959" s="94" t="str">
        <f>Table16[[#This Row],[Remove -]]&amp;(IF(Table16[[#This Row],[Pass]]&lt;&gt;"","-",""))&amp;Table16[[#This Row],[Pass]]&amp;" "&amp;Table16[[#This Row],[PassRush*]]&amp;(IF(Table16[[#This Row],[Secondar]]&lt;&gt;"","/ "&amp;Table16[[#This Row],[Secondar]]&amp;"-"&amp;Table16[[#This Row],[Pass]],""))</f>
        <v xml:space="preserve">00 </v>
      </c>
      <c r="I959" s="30" t="str">
        <f>IF(VLOOKUP(TRIM(A959),Rosters!C$1:C$2313,1,FALSE)=Table16[[#This Row],[Last]],"taken","AVAIL")</f>
        <v>taken</v>
      </c>
      <c r="J959" s="88" t="str">
        <f>IF(LEN(Table16[[#This Row],[Primary]]=3),SUBSTITUTE(Table16[[#This Row],[Primary]],"-",""),"")</f>
        <v>00</v>
      </c>
    </row>
    <row r="960" spans="1:10" ht="12.75" customHeight="1" x14ac:dyDescent="0.25">
      <c r="A960" s="29" t="s">
        <v>1346</v>
      </c>
      <c r="B960" s="28" t="s">
        <v>331</v>
      </c>
      <c r="C960" s="28" t="s">
        <v>4313</v>
      </c>
      <c r="D960" s="7">
        <v>0</v>
      </c>
      <c r="E960" s="7"/>
      <c r="F960" s="7">
        <v>0</v>
      </c>
      <c r="G960" s="28"/>
      <c r="H960" s="94" t="str">
        <f>Table16[[#This Row],[Remove -]]&amp;(IF(Table16[[#This Row],[Pass]]&lt;&gt;"","-",""))&amp;Table16[[#This Row],[Pass]]&amp;" "&amp;Table16[[#This Row],[PassRush*]]&amp;(IF(Table16[[#This Row],[Secondar]]&lt;&gt;"","/ "&amp;Table16[[#This Row],[Secondar]]&amp;"-"&amp;Table16[[#This Row],[Pass]],""))</f>
        <v xml:space="preserve">0-0 </v>
      </c>
      <c r="I960" s="30" t="e">
        <f>IF(VLOOKUP(TRIM(A960),Rosters!C$1:C$2313,1,FALSE)=Table16[[#This Row],[Last]],"taken","AVAIL")</f>
        <v>#N/A</v>
      </c>
      <c r="J960" s="88" t="str">
        <f>IF(LEN(Table16[[#This Row],[Primary]]=3),SUBSTITUTE(Table16[[#This Row],[Primary]],"-",""),"")</f>
        <v>0</v>
      </c>
    </row>
    <row r="961" spans="1:10" ht="12.75" customHeight="1" x14ac:dyDescent="0.25">
      <c r="A961" s="33" t="s">
        <v>4324</v>
      </c>
      <c r="B961" s="32" t="s">
        <v>344</v>
      </c>
      <c r="C961" s="32" t="s">
        <v>32</v>
      </c>
      <c r="D961" s="35">
        <v>0</v>
      </c>
      <c r="E961" s="35"/>
      <c r="F961" s="35">
        <v>0</v>
      </c>
      <c r="G961" s="32"/>
      <c r="H961" s="95" t="str">
        <f>Table16[[#This Row],[Remove -]]&amp;(IF(Table16[[#This Row],[Pass]]&lt;&gt;"","-",""))&amp;Table16[[#This Row],[Pass]]&amp;" "&amp;Table16[[#This Row],[PassRush*]]&amp;(IF(Table16[[#This Row],[Secondar]]&lt;&gt;"","/ "&amp;Table16[[#This Row],[Secondar]]&amp;"-"&amp;Table16[[#This Row],[Pass]],""))</f>
        <v xml:space="preserve">0-0 </v>
      </c>
      <c r="I961" s="30" t="str">
        <f>IF(VLOOKUP(TRIM(A961),Rosters!C$1:C$2313,1,FALSE)=Table16[[#This Row],[Last]],"taken","AVAIL")</f>
        <v>taken</v>
      </c>
      <c r="J961" s="88" t="str">
        <f>IF(LEN(Table16[[#This Row],[Primary]]=3),SUBSTITUTE(Table16[[#This Row],[Primary]],"-",""),"")</f>
        <v>0</v>
      </c>
    </row>
    <row r="962" spans="1:10" ht="12.75" customHeight="1" x14ac:dyDescent="0.25">
      <c r="A962" s="29" t="s">
        <v>3082</v>
      </c>
      <c r="B962" s="28" t="s">
        <v>455</v>
      </c>
      <c r="C962" s="28" t="s">
        <v>32</v>
      </c>
      <c r="D962" s="31" t="s">
        <v>227</v>
      </c>
      <c r="E962" s="31"/>
      <c r="F962" s="7">
        <v>10</v>
      </c>
      <c r="G962" s="36"/>
      <c r="H962" s="94" t="str">
        <f>Table16[[#This Row],[Remove -]]&amp;(IF(Table16[[#This Row],[Pass]]&lt;&gt;"","-",""))&amp;Table16[[#This Row],[Pass]]&amp;" "&amp;Table16[[#This Row],[PassRush*]]&amp;(IF(Table16[[#This Row],[Secondar]]&lt;&gt;"","/ "&amp;Table16[[#This Row],[Secondar]]&amp;"-"&amp;Table16[[#This Row],[Pass]],""))</f>
        <v xml:space="preserve">44-10 </v>
      </c>
      <c r="I962" s="30" t="str">
        <f>IF(VLOOKUP(TRIM(A962),Rosters!C$1:C$2313,1,FALSE)=Table16[[#This Row],[Last]],"taken","AVAIL")</f>
        <v>taken</v>
      </c>
      <c r="J962" s="88" t="str">
        <f>IF(LEN(Table16[[#This Row],[Primary]]=3),SUBSTITUTE(Table16[[#This Row],[Primary]],"-",""),"")</f>
        <v>44</v>
      </c>
    </row>
    <row r="963" spans="1:10" ht="12.75" customHeight="1" x14ac:dyDescent="0.25">
      <c r="A963" s="29" t="s">
        <v>4325</v>
      </c>
      <c r="B963" s="28" t="s">
        <v>283</v>
      </c>
      <c r="C963" s="28" t="s">
        <v>32</v>
      </c>
      <c r="D963"/>
      <c r="E963"/>
      <c r="F963"/>
      <c r="G963" s="28"/>
      <c r="H963" s="94" t="str">
        <f>Table16[[#This Row],[Remove -]]&amp;(IF(Table16[[#This Row],[Pass]]&lt;&gt;"","-",""))&amp;Table16[[#This Row],[Pass]]&amp;" "&amp;Table16[[#This Row],[PassRush*]]&amp;(IF(Table16[[#This Row],[Secondar]]&lt;&gt;"","/ "&amp;Table16[[#This Row],[Secondar]]&amp;"-"&amp;Table16[[#This Row],[Pass]],""))</f>
        <v xml:space="preserve"> </v>
      </c>
      <c r="I963" s="30" t="str">
        <f>IF(VLOOKUP(TRIM(A963),Rosters!C$1:C$2313,1,FALSE)=Table16[[#This Row],[Last]],"taken","AVAIL")</f>
        <v>taken</v>
      </c>
      <c r="J963" s="88" t="str">
        <f>IF(LEN(Table16[[#This Row],[Primary]]=3),SUBSTITUTE(Table16[[#This Row],[Primary]],"-",""),"")</f>
        <v/>
      </c>
    </row>
    <row r="964" spans="1:10" ht="12.75" customHeight="1" x14ac:dyDescent="0.25">
      <c r="A964" s="33" t="s">
        <v>2608</v>
      </c>
      <c r="B964" s="32" t="s">
        <v>344</v>
      </c>
      <c r="C964" s="32" t="s">
        <v>32</v>
      </c>
      <c r="D964" s="86">
        <v>0</v>
      </c>
      <c r="E964" s="86"/>
      <c r="F964" s="86">
        <v>2</v>
      </c>
      <c r="G964" s="32"/>
      <c r="H964" s="95" t="str">
        <f>Table16[[#This Row],[Remove -]]&amp;(IF(Table16[[#This Row],[Pass]]&lt;&gt;"","-",""))&amp;Table16[[#This Row],[Pass]]&amp;" "&amp;Table16[[#This Row],[PassRush*]]&amp;(IF(Table16[[#This Row],[Secondar]]&lt;&gt;"","/ "&amp;Table16[[#This Row],[Secondar]]&amp;"-"&amp;Table16[[#This Row],[Pass]],""))</f>
        <v xml:space="preserve">0-2 </v>
      </c>
      <c r="I964" s="30" t="str">
        <f>IF(VLOOKUP(TRIM(A964),Rosters!C$1:C$2313,1,FALSE)=Table16[[#This Row],[Last]],"taken","AVAIL")</f>
        <v>taken</v>
      </c>
      <c r="J964" s="88" t="str">
        <f>IF(LEN(Table16[[#This Row],[Primary]]=3),SUBSTITUTE(Table16[[#This Row],[Primary]],"-",""),"")</f>
        <v>0</v>
      </c>
    </row>
    <row r="965" spans="1:10" ht="12.75" customHeight="1" x14ac:dyDescent="0.25">
      <c r="A965" s="29" t="s">
        <v>2639</v>
      </c>
      <c r="B965" s="28" t="s">
        <v>4058</v>
      </c>
      <c r="C965" s="28" t="s">
        <v>32</v>
      </c>
      <c r="D965" s="85">
        <v>0</v>
      </c>
      <c r="E965" s="85">
        <v>4</v>
      </c>
      <c r="F965" s="85">
        <v>2</v>
      </c>
      <c r="G965" s="28"/>
      <c r="H965" s="94" t="str">
        <f>Table16[[#This Row],[Remove -]]&amp;(IF(Table16[[#This Row],[Pass]]&lt;&gt;"","-",""))&amp;Table16[[#This Row],[Pass]]&amp;" "&amp;Table16[[#This Row],[PassRush*]]&amp;(IF(Table16[[#This Row],[Secondar]]&lt;&gt;"","/ "&amp;Table16[[#This Row],[Secondar]]&amp;"-"&amp;Table16[[#This Row],[Pass]],""))</f>
        <v>0-2 / 4-2</v>
      </c>
      <c r="I965" s="30" t="str">
        <f>IF(VLOOKUP(TRIM(A965),Rosters!C$1:C$2313,1,FALSE)=Table16[[#This Row],[Last]],"taken","AVAIL")</f>
        <v>taken</v>
      </c>
      <c r="J965" s="88" t="str">
        <f>IF(LEN(Table16[[#This Row],[Primary]]=3),SUBSTITUTE(Table16[[#This Row],[Primary]],"-",""),"")</f>
        <v>0</v>
      </c>
    </row>
    <row r="966" spans="1:10" ht="12.75" customHeight="1" x14ac:dyDescent="0.25">
      <c r="A966" s="38" t="s">
        <v>2639</v>
      </c>
      <c r="B966" s="37" t="s">
        <v>4058</v>
      </c>
      <c r="C966" s="37" t="s">
        <v>32</v>
      </c>
      <c r="D966" s="87">
        <v>0</v>
      </c>
      <c r="E966" s="87"/>
      <c r="F966" s="87">
        <v>2</v>
      </c>
      <c r="G966" s="37"/>
      <c r="H966" s="96" t="str">
        <f>Table16[[#This Row],[Remove -]]&amp;(IF(Table16[[#This Row],[Pass]]&lt;&gt;"","-",""))&amp;Table16[[#This Row],[Pass]]&amp;" "&amp;Table16[[#This Row],[PassRush*]]&amp;(IF(Table16[[#This Row],[Secondar]]&lt;&gt;"","/ "&amp;Table16[[#This Row],[Secondar]]&amp;"-"&amp;Table16[[#This Row],[Pass]],""))</f>
        <v xml:space="preserve">0-2 </v>
      </c>
      <c r="I966" s="30" t="str">
        <f>IF(VLOOKUP(TRIM(A966),Rosters!C$1:C$2313,1,FALSE)=Table16[[#This Row],[Last]],"taken","AVAIL")</f>
        <v>taken</v>
      </c>
      <c r="J966" s="88" t="str">
        <f>IF(LEN(Table16[[#This Row],[Primary]]=3),SUBSTITUTE(Table16[[#This Row],[Primary]],"-",""),"")</f>
        <v>0</v>
      </c>
    </row>
    <row r="967" spans="1:10" ht="12.75" customHeight="1" x14ac:dyDescent="0.25">
      <c r="A967" s="29" t="s">
        <v>2643</v>
      </c>
      <c r="B967" s="28" t="s">
        <v>4147</v>
      </c>
      <c r="C967" s="28" t="s">
        <v>32</v>
      </c>
      <c r="D967" s="85">
        <v>0</v>
      </c>
      <c r="E967" s="85">
        <v>0</v>
      </c>
      <c r="F967" s="85">
        <v>5</v>
      </c>
      <c r="G967" s="28"/>
      <c r="H967" s="94" t="str">
        <f>Table16[[#This Row],[Remove -]]&amp;(IF(Table16[[#This Row],[Pass]]&lt;&gt;"","-",""))&amp;Table16[[#This Row],[Pass]]&amp;" "&amp;Table16[[#This Row],[PassRush*]]&amp;(IF(Table16[[#This Row],[Secondar]]&lt;&gt;"","/ "&amp;Table16[[#This Row],[Secondar]]&amp;"-"&amp;Table16[[#This Row],[Pass]],""))</f>
        <v>0-5 / 0-5</v>
      </c>
      <c r="I967" s="30" t="str">
        <f>IF(VLOOKUP(TRIM(A967),Rosters!C$1:C$2313,1,FALSE)=Table16[[#This Row],[Last]],"taken","AVAIL")</f>
        <v>taken</v>
      </c>
      <c r="J967" s="88" t="str">
        <f>IF(LEN(Table16[[#This Row],[Primary]]=3),SUBSTITUTE(Table16[[#This Row],[Primary]],"-",""),"")</f>
        <v>0</v>
      </c>
    </row>
    <row r="968" spans="1:10" ht="12.75" customHeight="1" x14ac:dyDescent="0.25">
      <c r="A968" s="29" t="s">
        <v>4327</v>
      </c>
      <c r="B968" s="28" t="s">
        <v>40</v>
      </c>
      <c r="C968" s="28" t="s">
        <v>32</v>
      </c>
      <c r="D968" s="83" t="s">
        <v>60</v>
      </c>
      <c r="E968" s="83"/>
      <c r="F968" s="85">
        <v>0</v>
      </c>
      <c r="G968" s="36"/>
      <c r="H968" s="94" t="str">
        <f>Table16[[#This Row],[Remove -]]&amp;(IF(Table16[[#This Row],[Pass]]&lt;&gt;"","-",""))&amp;Table16[[#This Row],[Pass]]&amp;" "&amp;Table16[[#This Row],[PassRush*]]&amp;(IF(Table16[[#This Row],[Secondar]]&lt;&gt;"","/ "&amp;Table16[[#This Row],[Secondar]]&amp;"-"&amp;Table16[[#This Row],[Pass]],""))</f>
        <v xml:space="preserve">5-0 </v>
      </c>
      <c r="I968" s="30" t="str">
        <f>IF(VLOOKUP(TRIM(A968),Rosters!C$1:C$2313,1,FALSE)=Table16[[#This Row],[Last]],"taken","AVAIL")</f>
        <v>taken</v>
      </c>
      <c r="J968" s="88" t="str">
        <f>IF(LEN(Table16[[#This Row],[Primary]]=3),SUBSTITUTE(Table16[[#This Row],[Primary]],"-",""),"")</f>
        <v>5</v>
      </c>
    </row>
    <row r="969" spans="1:10" ht="12.75" customHeight="1" x14ac:dyDescent="0.25">
      <c r="A969" s="29" t="s">
        <v>3562</v>
      </c>
      <c r="B969" s="28" t="s">
        <v>4056</v>
      </c>
      <c r="C969" s="28" t="s">
        <v>32</v>
      </c>
      <c r="D969" s="85">
        <v>0</v>
      </c>
      <c r="E969" s="85">
        <v>0</v>
      </c>
      <c r="F969" s="85">
        <v>2</v>
      </c>
      <c r="G969" s="28"/>
      <c r="H969" s="94" t="str">
        <f>Table16[[#This Row],[Remove -]]&amp;(IF(Table16[[#This Row],[Pass]]&lt;&gt;"","-",""))&amp;Table16[[#This Row],[Pass]]&amp;" "&amp;Table16[[#This Row],[PassRush*]]&amp;(IF(Table16[[#This Row],[Secondar]]&lt;&gt;"","/ "&amp;Table16[[#This Row],[Secondar]]&amp;"-"&amp;Table16[[#This Row],[Pass]],""))</f>
        <v>0-2 / 0-2</v>
      </c>
      <c r="I969" s="30" t="str">
        <f>IF(VLOOKUP(TRIM(A969),Rosters!C$1:C$2313,1,FALSE)=Table16[[#This Row],[Last]],"taken","AVAIL")</f>
        <v>taken</v>
      </c>
      <c r="J969" s="88" t="str">
        <f>IF(LEN(Table16[[#This Row],[Primary]]=3),SUBSTITUTE(Table16[[#This Row],[Primary]],"-",""),"")</f>
        <v>0</v>
      </c>
    </row>
    <row r="970" spans="1:10" ht="12.75" customHeight="1" x14ac:dyDescent="0.25">
      <c r="A970" s="29" t="s">
        <v>3581</v>
      </c>
      <c r="B970" s="28" t="s">
        <v>125</v>
      </c>
      <c r="C970" s="28" t="s">
        <v>32</v>
      </c>
      <c r="D970" s="83" t="s">
        <v>349</v>
      </c>
      <c r="E970" s="83"/>
      <c r="F970" s="85">
        <v>0</v>
      </c>
      <c r="G970" s="36"/>
      <c r="H970" s="94" t="str">
        <f>Table16[[#This Row],[Remove -]]&amp;(IF(Table16[[#This Row],[Pass]]&lt;&gt;"","-",""))&amp;Table16[[#This Row],[Pass]]&amp;" "&amp;Table16[[#This Row],[PassRush*]]&amp;(IF(Table16[[#This Row],[Secondar]]&lt;&gt;"","/ "&amp;Table16[[#This Row],[Secondar]]&amp;"-"&amp;Table16[[#This Row],[Pass]],""))</f>
        <v xml:space="preserve">00-0 </v>
      </c>
      <c r="I970" s="30" t="str">
        <f>IF(VLOOKUP(TRIM(A970),Rosters!C$1:C$2313,1,FALSE)=Table16[[#This Row],[Last]],"taken","AVAIL")</f>
        <v>taken</v>
      </c>
      <c r="J970" s="88" t="str">
        <f>IF(LEN(Table16[[#This Row],[Primary]]=3),SUBSTITUTE(Table16[[#This Row],[Primary]],"-",""),"")</f>
        <v>00</v>
      </c>
    </row>
    <row r="971" spans="1:10" ht="12.75" customHeight="1" x14ac:dyDescent="0.25">
      <c r="A971" s="29" t="s">
        <v>1778</v>
      </c>
      <c r="B971" s="28" t="s">
        <v>364</v>
      </c>
      <c r="C971" s="28" t="s">
        <v>32</v>
      </c>
      <c r="D971" s="83" t="s">
        <v>349</v>
      </c>
      <c r="E971" s="83"/>
      <c r="F971" s="85"/>
      <c r="G971" s="36"/>
      <c r="H971" s="94" t="str">
        <f>Table16[[#This Row],[Remove -]]&amp;(IF(Table16[[#This Row],[Pass]]&lt;&gt;"","-",""))&amp;Table16[[#This Row],[Pass]]&amp;" "&amp;Table16[[#This Row],[PassRush*]]&amp;(IF(Table16[[#This Row],[Secondar]]&lt;&gt;"","/ "&amp;Table16[[#This Row],[Secondar]]&amp;"-"&amp;Table16[[#This Row],[Pass]],""))</f>
        <v xml:space="preserve">00 </v>
      </c>
      <c r="I971" s="30" t="str">
        <f>IF(VLOOKUP(TRIM(A971),Rosters!C$1:C$2313,1,FALSE)=Table16[[#This Row],[Last]],"taken","AVAIL")</f>
        <v>taken</v>
      </c>
      <c r="J971" s="88" t="str">
        <f>IF(LEN(Table16[[#This Row],[Primary]]=3),SUBSTITUTE(Table16[[#This Row],[Primary]],"-",""),"")</f>
        <v>00</v>
      </c>
    </row>
    <row r="972" spans="1:10" ht="12.75" customHeight="1" x14ac:dyDescent="0.25">
      <c r="A972" s="29" t="s">
        <v>67</v>
      </c>
      <c r="B972" s="28" t="s">
        <v>193</v>
      </c>
      <c r="C972" s="28" t="s">
        <v>32</v>
      </c>
      <c r="D972" s="77"/>
      <c r="E972" s="77"/>
      <c r="F972" s="77"/>
      <c r="G972" s="28"/>
      <c r="H972" s="94" t="str">
        <f>Table16[[#This Row],[Remove -]]&amp;(IF(Table16[[#This Row],[Pass]]&lt;&gt;"","-",""))&amp;Table16[[#This Row],[Pass]]&amp;" "&amp;Table16[[#This Row],[PassRush*]]&amp;(IF(Table16[[#This Row],[Secondar]]&lt;&gt;"","/ "&amp;Table16[[#This Row],[Secondar]]&amp;"-"&amp;Table16[[#This Row],[Pass]],""))</f>
        <v xml:space="preserve"> </v>
      </c>
      <c r="I972" s="30" t="str">
        <f>IF(VLOOKUP(TRIM(A972),Rosters!C$1:C$2313,1,FALSE)=Table16[[#This Row],[Last]],"taken","AVAIL")</f>
        <v>taken</v>
      </c>
      <c r="J972" s="88" t="str">
        <f>IF(LEN(Table16[[#This Row],[Primary]]=3),SUBSTITUTE(Table16[[#This Row],[Primary]],"-",""),"")</f>
        <v/>
      </c>
    </row>
    <row r="973" spans="1:10" ht="12.75" customHeight="1" x14ac:dyDescent="0.25">
      <c r="A973" s="29" t="s">
        <v>1416</v>
      </c>
      <c r="B973" s="28" t="s">
        <v>507</v>
      </c>
      <c r="C973" s="28" t="s">
        <v>32</v>
      </c>
      <c r="D973" s="85">
        <v>0</v>
      </c>
      <c r="E973" s="85"/>
      <c r="F973" s="85">
        <v>5</v>
      </c>
      <c r="G973" s="28"/>
      <c r="H973" s="94" t="str">
        <f>Table16[[#This Row],[Remove -]]&amp;(IF(Table16[[#This Row],[Pass]]&lt;&gt;"","-",""))&amp;Table16[[#This Row],[Pass]]&amp;" "&amp;Table16[[#This Row],[PassRush*]]&amp;(IF(Table16[[#This Row],[Secondar]]&lt;&gt;"","/ "&amp;Table16[[#This Row],[Secondar]]&amp;"-"&amp;Table16[[#This Row],[Pass]],""))</f>
        <v xml:space="preserve">0-5 </v>
      </c>
      <c r="I973" s="30" t="str">
        <f>IF(VLOOKUP(TRIM(A973),Rosters!C$1:C$2313,1,FALSE)=Table16[[#This Row],[Last]],"taken","AVAIL")</f>
        <v>taken</v>
      </c>
      <c r="J973" s="88" t="str">
        <f>IF(LEN(Table16[[#This Row],[Primary]]=3),SUBSTITUTE(Table16[[#This Row],[Primary]],"-",""),"")</f>
        <v>0</v>
      </c>
    </row>
    <row r="974" spans="1:10" ht="12.75" customHeight="1" x14ac:dyDescent="0.25">
      <c r="A974" s="38" t="s">
        <v>4323</v>
      </c>
      <c r="B974" s="37" t="s">
        <v>344</v>
      </c>
      <c r="C974" s="37" t="s">
        <v>32</v>
      </c>
      <c r="D974" s="87">
        <v>0</v>
      </c>
      <c r="E974" s="87"/>
      <c r="F974" s="87">
        <v>4</v>
      </c>
      <c r="G974" s="37"/>
      <c r="H974" s="96" t="str">
        <f>Table16[[#This Row],[Remove -]]&amp;(IF(Table16[[#This Row],[Pass]]&lt;&gt;"","-",""))&amp;Table16[[#This Row],[Pass]]&amp;" "&amp;Table16[[#This Row],[PassRush*]]&amp;(IF(Table16[[#This Row],[Secondar]]&lt;&gt;"","/ "&amp;Table16[[#This Row],[Secondar]]&amp;"-"&amp;Table16[[#This Row],[Pass]],""))</f>
        <v xml:space="preserve">0-4 </v>
      </c>
      <c r="I974" s="30" t="str">
        <f>IF(VLOOKUP(TRIM(A974),Rosters!C$1:C$2313,1,FALSE)=Table16[[#This Row],[Last]],"taken","AVAIL")</f>
        <v>taken</v>
      </c>
      <c r="J974" s="88" t="str">
        <f>IF(LEN(Table16[[#This Row],[Primary]]=3),SUBSTITUTE(Table16[[#This Row],[Primary]],"-",""),"")</f>
        <v>0</v>
      </c>
    </row>
    <row r="975" spans="1:10" ht="12.75" customHeight="1" x14ac:dyDescent="0.25">
      <c r="A975" s="38" t="s">
        <v>3162</v>
      </c>
      <c r="B975" s="37" t="s">
        <v>128</v>
      </c>
      <c r="C975" s="37" t="s">
        <v>32</v>
      </c>
      <c r="D975" s="87">
        <v>0</v>
      </c>
      <c r="E975" s="87"/>
      <c r="F975" s="87">
        <v>0</v>
      </c>
      <c r="G975" s="37"/>
      <c r="H975" s="96" t="str">
        <f>Table16[[#This Row],[Remove -]]&amp;(IF(Table16[[#This Row],[Pass]]&lt;&gt;"","-",""))&amp;Table16[[#This Row],[Pass]]&amp;" "&amp;Table16[[#This Row],[PassRush*]]&amp;(IF(Table16[[#This Row],[Secondar]]&lt;&gt;"","/ "&amp;Table16[[#This Row],[Secondar]]&amp;"-"&amp;Table16[[#This Row],[Pass]],""))</f>
        <v xml:space="preserve">0-0 </v>
      </c>
      <c r="I975" s="30" t="str">
        <f>IF(VLOOKUP(TRIM(A975),Rosters!C$1:C$2313,1,FALSE)=Table16[[#This Row],[Last]],"taken","AVAIL")</f>
        <v>taken</v>
      </c>
      <c r="J975" s="88" t="str">
        <f>IF(LEN(Table16[[#This Row],[Primary]]=3),SUBSTITUTE(Table16[[#This Row],[Primary]],"-",""),"")</f>
        <v>0</v>
      </c>
    </row>
    <row r="976" spans="1:10" ht="12.75" customHeight="1" x14ac:dyDescent="0.25">
      <c r="A976" s="29" t="s">
        <v>2076</v>
      </c>
      <c r="B976" s="28" t="s">
        <v>4524</v>
      </c>
      <c r="C976" s="28" t="s">
        <v>32</v>
      </c>
      <c r="D976" s="77"/>
      <c r="E976" s="77"/>
      <c r="F976" s="77"/>
      <c r="G976" s="28"/>
      <c r="H976" s="94" t="str">
        <f>Table16[[#This Row],[Remove -]]&amp;(IF(Table16[[#This Row],[Pass]]&lt;&gt;"","-",""))&amp;Table16[[#This Row],[Pass]]&amp;" "&amp;Table16[[#This Row],[PassRush*]]&amp;(IF(Table16[[#This Row],[Secondar]]&lt;&gt;"","/ "&amp;Table16[[#This Row],[Secondar]]&amp;"-"&amp;Table16[[#This Row],[Pass]],""))</f>
        <v xml:space="preserve"> </v>
      </c>
      <c r="I976" s="30" t="str">
        <f>IF(VLOOKUP(TRIM(A976),Rosters!C$1:C$2313,1,FALSE)=Table16[[#This Row],[Last]],"taken","AVAIL")</f>
        <v>taken</v>
      </c>
      <c r="J976" s="88" t="str">
        <f>IF(LEN(Table16[[#This Row],[Primary]]=3),SUBSTITUTE(Table16[[#This Row],[Primary]],"-",""),"")</f>
        <v/>
      </c>
    </row>
    <row r="977" spans="1:10" ht="12.75" customHeight="1" x14ac:dyDescent="0.25">
      <c r="A977" s="29" t="s">
        <v>1901</v>
      </c>
      <c r="B977" s="28" t="s">
        <v>64</v>
      </c>
      <c r="C977" s="28" t="s">
        <v>32</v>
      </c>
      <c r="D977" s="83" t="s">
        <v>349</v>
      </c>
      <c r="E977" s="83"/>
      <c r="F977" s="85">
        <v>4</v>
      </c>
      <c r="G977" s="36"/>
      <c r="H977" s="94" t="str">
        <f>Table16[[#This Row],[Remove -]]&amp;(IF(Table16[[#This Row],[Pass]]&lt;&gt;"","-",""))&amp;Table16[[#This Row],[Pass]]&amp;" "&amp;Table16[[#This Row],[PassRush*]]&amp;(IF(Table16[[#This Row],[Secondar]]&lt;&gt;"","/ "&amp;Table16[[#This Row],[Secondar]]&amp;"-"&amp;Table16[[#This Row],[Pass]],""))</f>
        <v xml:space="preserve">00-4 </v>
      </c>
      <c r="I977" s="30" t="str">
        <f>IF(VLOOKUP(TRIM(A977),Rosters!C$1:C$2313,1,FALSE)=Table16[[#This Row],[Last]],"taken","AVAIL")</f>
        <v>taken</v>
      </c>
      <c r="J977" s="88" t="str">
        <f>IF(LEN(Table16[[#This Row],[Primary]]=3),SUBSTITUTE(Table16[[#This Row],[Primary]],"-",""),"")</f>
        <v>00</v>
      </c>
    </row>
    <row r="978" spans="1:10" ht="12.75" customHeight="1" x14ac:dyDescent="0.25">
      <c r="A978" s="29" t="s">
        <v>2874</v>
      </c>
      <c r="B978" s="36" t="s">
        <v>4044</v>
      </c>
      <c r="C978" s="28" t="s">
        <v>32</v>
      </c>
      <c r="D978" s="77"/>
      <c r="E978" s="77"/>
      <c r="F978" s="77"/>
      <c r="G978" s="28"/>
      <c r="H978" s="94" t="str">
        <f>Table16[[#This Row],[Remove -]]&amp;(IF(Table16[[#This Row],[Pass]]&lt;&gt;"","-",""))&amp;Table16[[#This Row],[Pass]]&amp;" "&amp;Table16[[#This Row],[PassRush*]]&amp;(IF(Table16[[#This Row],[Secondar]]&lt;&gt;"","/ "&amp;Table16[[#This Row],[Secondar]]&amp;"-"&amp;Table16[[#This Row],[Pass]],""))</f>
        <v xml:space="preserve"> </v>
      </c>
      <c r="I978" s="30" t="str">
        <f>IF(VLOOKUP(TRIM(A978),Rosters!C$1:C$2313,1,FALSE)=Table16[[#This Row],[Last]],"taken","AVAIL")</f>
        <v>taken</v>
      </c>
      <c r="J978" s="88" t="str">
        <f>IF(LEN(Table16[[#This Row],[Primary]]=3),SUBSTITUTE(Table16[[#This Row],[Primary]],"-",""),"")</f>
        <v/>
      </c>
    </row>
    <row r="979" spans="1:10" ht="12.75" customHeight="1" x14ac:dyDescent="0.25">
      <c r="A979" s="29" t="s">
        <v>2694</v>
      </c>
      <c r="B979" s="28" t="s">
        <v>283</v>
      </c>
      <c r="C979" s="28" t="s">
        <v>32</v>
      </c>
      <c r="D979" s="77"/>
      <c r="E979" s="77"/>
      <c r="F979" s="77"/>
      <c r="G979" s="28"/>
      <c r="H979" s="94" t="str">
        <f>Table16[[#This Row],[Remove -]]&amp;(IF(Table16[[#This Row],[Pass]]&lt;&gt;"","-",""))&amp;Table16[[#This Row],[Pass]]&amp;" "&amp;Table16[[#This Row],[PassRush*]]&amp;(IF(Table16[[#This Row],[Secondar]]&lt;&gt;"","/ "&amp;Table16[[#This Row],[Secondar]]&amp;"-"&amp;Table16[[#This Row],[Pass]],""))</f>
        <v xml:space="preserve"> </v>
      </c>
      <c r="I979" s="30" t="str">
        <f>IF(VLOOKUP(TRIM(A979),Rosters!C$1:C$2313,1,FALSE)=Table16[[#This Row],[Last]],"taken","AVAIL")</f>
        <v>taken</v>
      </c>
      <c r="J979" s="88" t="str">
        <f>IF(LEN(Table16[[#This Row],[Primary]]=3),SUBSTITUTE(Table16[[#This Row],[Primary]],"-",""),"")</f>
        <v/>
      </c>
    </row>
    <row r="980" spans="1:10" ht="12.75" customHeight="1" x14ac:dyDescent="0.25">
      <c r="A980" s="29" t="s">
        <v>2172</v>
      </c>
      <c r="B980" s="28" t="s">
        <v>529</v>
      </c>
      <c r="C980" s="28" t="s">
        <v>32</v>
      </c>
      <c r="D980" s="83" t="s">
        <v>129</v>
      </c>
      <c r="E980" s="83"/>
      <c r="F980" s="85"/>
      <c r="G980" s="36"/>
      <c r="H980" s="94" t="str">
        <f>Table16[[#This Row],[Remove -]]&amp;(IF(Table16[[#This Row],[Pass]]&lt;&gt;"","-",""))&amp;Table16[[#This Row],[Pass]]&amp;" "&amp;Table16[[#This Row],[PassRush*]]&amp;(IF(Table16[[#This Row],[Secondar]]&lt;&gt;"","/ "&amp;Table16[[#This Row],[Secondar]]&amp;"-"&amp;Table16[[#This Row],[Pass]],""))</f>
        <v xml:space="preserve">6 </v>
      </c>
      <c r="I980" s="30" t="str">
        <f>IF(VLOOKUP(TRIM(A980),Rosters!C$1:C$2313,1,FALSE)=Table16[[#This Row],[Last]],"taken","AVAIL")</f>
        <v>taken</v>
      </c>
      <c r="J980" s="88" t="str">
        <f>IF(LEN(Table16[[#This Row],[Primary]]=3),SUBSTITUTE(Table16[[#This Row],[Primary]],"-",""),"")</f>
        <v>6</v>
      </c>
    </row>
    <row r="981" spans="1:10" ht="12.75" customHeight="1" x14ac:dyDescent="0.25">
      <c r="A981" s="29" t="s">
        <v>4320</v>
      </c>
      <c r="B981" s="28" t="s">
        <v>228</v>
      </c>
      <c r="C981" s="28" t="s">
        <v>32</v>
      </c>
      <c r="D981" s="7">
        <v>4</v>
      </c>
      <c r="E981" s="7"/>
      <c r="F981" s="7">
        <v>5</v>
      </c>
      <c r="G981" s="28"/>
      <c r="H981" s="94" t="str">
        <f>Table16[[#This Row],[Remove -]]&amp;(IF(Table16[[#This Row],[Pass]]&lt;&gt;"","-",""))&amp;Table16[[#This Row],[Pass]]&amp;" "&amp;Table16[[#This Row],[PassRush*]]&amp;(IF(Table16[[#This Row],[Secondar]]&lt;&gt;"","/ "&amp;Table16[[#This Row],[Secondar]]&amp;"-"&amp;Table16[[#This Row],[Pass]],""))</f>
        <v xml:space="preserve">4-5 </v>
      </c>
      <c r="I981" s="30" t="str">
        <f>IF(VLOOKUP(TRIM(A981),Rosters!C$1:C$2313,1,FALSE)=Table16[[#This Row],[Last]],"taken","AVAIL")</f>
        <v>taken</v>
      </c>
      <c r="J981" s="88" t="str">
        <f>IF(LEN(Table16[[#This Row],[Primary]]=3),SUBSTITUTE(Table16[[#This Row],[Primary]],"-",""),"")</f>
        <v>4</v>
      </c>
    </row>
    <row r="982" spans="1:10" ht="12.75" customHeight="1" x14ac:dyDescent="0.25">
      <c r="A982" s="29" t="s">
        <v>4328</v>
      </c>
      <c r="B982" s="28" t="s">
        <v>4528</v>
      </c>
      <c r="C982" s="28" t="s">
        <v>32</v>
      </c>
      <c r="D982" s="31" t="s">
        <v>349</v>
      </c>
      <c r="E982" s="31"/>
      <c r="F982" s="7"/>
      <c r="G982" s="36"/>
      <c r="H982" s="94" t="str">
        <f>Table16[[#This Row],[Remove -]]&amp;(IF(Table16[[#This Row],[Pass]]&lt;&gt;"","-",""))&amp;Table16[[#This Row],[Pass]]&amp;" "&amp;Table16[[#This Row],[PassRush*]]&amp;(IF(Table16[[#This Row],[Secondar]]&lt;&gt;"","/ "&amp;Table16[[#This Row],[Secondar]]&amp;"-"&amp;Table16[[#This Row],[Pass]],""))</f>
        <v xml:space="preserve">00 </v>
      </c>
      <c r="I982" s="30" t="str">
        <f>IF(VLOOKUP(TRIM(A982),Rosters!C$1:C$2313,1,FALSE)=Table16[[#This Row],[Last]],"taken","AVAIL")</f>
        <v>taken</v>
      </c>
      <c r="J982" s="88" t="str">
        <f>IF(LEN(Table16[[#This Row],[Primary]]=3),SUBSTITUTE(Table16[[#This Row],[Primary]],"-",""),"")</f>
        <v>00</v>
      </c>
    </row>
    <row r="983" spans="1:10" ht="12.75" customHeight="1" x14ac:dyDescent="0.25">
      <c r="A983" s="29" t="s">
        <v>4321</v>
      </c>
      <c r="B983" s="28" t="s">
        <v>505</v>
      </c>
      <c r="C983" s="28" t="s">
        <v>32</v>
      </c>
      <c r="D983" s="85">
        <v>0</v>
      </c>
      <c r="E983" s="85"/>
      <c r="F983" s="85">
        <v>4</v>
      </c>
      <c r="G983" s="28"/>
      <c r="H983" s="94" t="str">
        <f>Table16[[#This Row],[Remove -]]&amp;(IF(Table16[[#This Row],[Pass]]&lt;&gt;"","-",""))&amp;Table16[[#This Row],[Pass]]&amp;" "&amp;Table16[[#This Row],[PassRush*]]&amp;(IF(Table16[[#This Row],[Secondar]]&lt;&gt;"","/ "&amp;Table16[[#This Row],[Secondar]]&amp;"-"&amp;Table16[[#This Row],[Pass]],""))</f>
        <v xml:space="preserve">0-4 </v>
      </c>
      <c r="I983" s="30" t="str">
        <f>IF(VLOOKUP(TRIM(A983),Rosters!C$1:C$2313,1,FALSE)=Table16[[#This Row],[Last]],"taken","AVAIL")</f>
        <v>taken</v>
      </c>
      <c r="J983" s="88" t="str">
        <f>IF(LEN(Table16[[#This Row],[Primary]]=3),SUBSTITUTE(Table16[[#This Row],[Primary]],"-",""),"")</f>
        <v>0</v>
      </c>
    </row>
    <row r="984" spans="1:10" ht="12.75" customHeight="1" x14ac:dyDescent="0.25">
      <c r="A984" s="29" t="s">
        <v>4329</v>
      </c>
      <c r="B984" s="28" t="s">
        <v>331</v>
      </c>
      <c r="C984" s="28" t="s">
        <v>32</v>
      </c>
      <c r="D984" s="31" t="s">
        <v>365</v>
      </c>
      <c r="E984" s="31"/>
      <c r="F984" s="7">
        <v>0</v>
      </c>
      <c r="G984" s="36"/>
      <c r="H984" s="94" t="str">
        <f>Table16[[#This Row],[Remove -]]&amp;(IF(Table16[[#This Row],[Pass]]&lt;&gt;"","-",""))&amp;Table16[[#This Row],[Pass]]&amp;" "&amp;Table16[[#This Row],[PassRush*]]&amp;(IF(Table16[[#This Row],[Secondar]]&lt;&gt;"","/ "&amp;Table16[[#This Row],[Secondar]]&amp;"-"&amp;Table16[[#This Row],[Pass]],""))</f>
        <v xml:space="preserve">0-0 </v>
      </c>
      <c r="I984" s="30" t="e">
        <f>IF(VLOOKUP(TRIM(A984),Rosters!C$1:C$2313,1,FALSE)=Table16[[#This Row],[Last]],"taken","AVAIL")</f>
        <v>#N/A</v>
      </c>
      <c r="J984" s="88" t="str">
        <f>IF(LEN(Table16[[#This Row],[Primary]]=3),SUBSTITUTE(Table16[[#This Row],[Primary]],"-",""),"")</f>
        <v>0</v>
      </c>
    </row>
    <row r="985" spans="1:10" ht="12.75" customHeight="1" x14ac:dyDescent="0.25">
      <c r="A985" s="29" t="s">
        <v>4330</v>
      </c>
      <c r="B985" s="28" t="s">
        <v>364</v>
      </c>
      <c r="C985" s="28" t="s">
        <v>32</v>
      </c>
      <c r="D985" s="83" t="s">
        <v>351</v>
      </c>
      <c r="E985" s="83"/>
      <c r="F985" s="85"/>
      <c r="G985" s="36"/>
      <c r="H985" s="94" t="str">
        <f>Table16[[#This Row],[Remove -]]&amp;(IF(Table16[[#This Row],[Pass]]&lt;&gt;"","-",""))&amp;Table16[[#This Row],[Pass]]&amp;" "&amp;Table16[[#This Row],[PassRush*]]&amp;(IF(Table16[[#This Row],[Secondar]]&lt;&gt;"","/ "&amp;Table16[[#This Row],[Secondar]]&amp;"-"&amp;Table16[[#This Row],[Pass]],""))</f>
        <v xml:space="preserve">04 </v>
      </c>
      <c r="I985" s="30" t="str">
        <f>IF(VLOOKUP(TRIM(A985),Rosters!C$1:C$2313,1,FALSE)=Table16[[#This Row],[Last]],"taken","AVAIL")</f>
        <v>taken</v>
      </c>
      <c r="J985" s="88" t="str">
        <f>IF(LEN(Table16[[#This Row],[Primary]]=3),SUBSTITUTE(Table16[[#This Row],[Primary]],"-",""),"")</f>
        <v>04</v>
      </c>
    </row>
    <row r="986" spans="1:10" ht="12.75" customHeight="1" x14ac:dyDescent="0.25">
      <c r="A986" s="29" t="s">
        <v>1385</v>
      </c>
      <c r="B986" s="28" t="s">
        <v>327</v>
      </c>
      <c r="C986" s="28" t="s">
        <v>32</v>
      </c>
      <c r="D986" s="31" t="s">
        <v>328</v>
      </c>
      <c r="E986" s="31"/>
      <c r="F986" s="7"/>
      <c r="G986" s="36"/>
      <c r="H986" s="94" t="str">
        <f>Table16[[#This Row],[Remove -]]&amp;(IF(Table16[[#This Row],[Pass]]&lt;&gt;"","-",""))&amp;Table16[[#This Row],[Pass]]&amp;" "&amp;Table16[[#This Row],[PassRush*]]&amp;(IF(Table16[[#This Row],[Secondar]]&lt;&gt;"","/ "&amp;Table16[[#This Row],[Secondar]]&amp;"-"&amp;Table16[[#This Row],[Pass]],""))</f>
        <v xml:space="preserve">4 </v>
      </c>
      <c r="I986" s="30" t="str">
        <f>IF(VLOOKUP(TRIM(A986),Rosters!C$1:C$2313,1,FALSE)=Table16[[#This Row],[Last]],"taken","AVAIL")</f>
        <v>taken</v>
      </c>
      <c r="J986" s="88" t="str">
        <f>IF(LEN(Table16[[#This Row],[Primary]]=3),SUBSTITUTE(Table16[[#This Row],[Primary]],"-",""),"")</f>
        <v>4</v>
      </c>
    </row>
    <row r="987" spans="1:10" ht="12.75" customHeight="1" x14ac:dyDescent="0.25">
      <c r="A987" s="29" t="s">
        <v>1728</v>
      </c>
      <c r="B987" s="28" t="s">
        <v>332</v>
      </c>
      <c r="C987" s="28" t="s">
        <v>32</v>
      </c>
      <c r="D987" s="85">
        <v>4</v>
      </c>
      <c r="E987" s="85"/>
      <c r="F987" s="85">
        <v>7</v>
      </c>
      <c r="G987" s="28"/>
      <c r="H987" s="94" t="str">
        <f>Table16[[#This Row],[Remove -]]&amp;(IF(Table16[[#This Row],[Pass]]&lt;&gt;"","-",""))&amp;Table16[[#This Row],[Pass]]&amp;" "&amp;Table16[[#This Row],[PassRush*]]&amp;(IF(Table16[[#This Row],[Secondar]]&lt;&gt;"","/ "&amp;Table16[[#This Row],[Secondar]]&amp;"-"&amp;Table16[[#This Row],[Pass]],""))</f>
        <v xml:space="preserve">4-7 </v>
      </c>
      <c r="I987" s="30" t="str">
        <f>IF(VLOOKUP(TRIM(A987),Rosters!C$1:C$2313,1,FALSE)=Table16[[#This Row],[Last]],"taken","AVAIL")</f>
        <v>taken</v>
      </c>
      <c r="J987" s="88" t="str">
        <f>IF(LEN(Table16[[#This Row],[Primary]]=3),SUBSTITUTE(Table16[[#This Row],[Primary]],"-",""),"")</f>
        <v>4</v>
      </c>
    </row>
    <row r="988" spans="1:10" ht="12.75" customHeight="1" x14ac:dyDescent="0.25">
      <c r="A988" s="29" t="s">
        <v>4322</v>
      </c>
      <c r="B988" s="28" t="s">
        <v>16</v>
      </c>
      <c r="C988" s="28" t="s">
        <v>32</v>
      </c>
      <c r="D988" s="85">
        <v>0</v>
      </c>
      <c r="E988" s="85"/>
      <c r="F988" s="85">
        <v>2</v>
      </c>
      <c r="G988" s="28"/>
      <c r="H988" s="94" t="str">
        <f>Table16[[#This Row],[Remove -]]&amp;(IF(Table16[[#This Row],[Pass]]&lt;&gt;"","-",""))&amp;Table16[[#This Row],[Pass]]&amp;" "&amp;Table16[[#This Row],[PassRush*]]&amp;(IF(Table16[[#This Row],[Secondar]]&lt;&gt;"","/ "&amp;Table16[[#This Row],[Secondar]]&amp;"-"&amp;Table16[[#This Row],[Pass]],""))</f>
        <v xml:space="preserve">0-2 </v>
      </c>
      <c r="I988" s="30" t="str">
        <f>IF(VLOOKUP(TRIM(A988),Rosters!C$1:C$2313,1,FALSE)=Table16[[#This Row],[Last]],"taken","AVAIL")</f>
        <v>taken</v>
      </c>
      <c r="J988" s="88" t="str">
        <f>IF(LEN(Table16[[#This Row],[Primary]]=3),SUBSTITUTE(Table16[[#This Row],[Primary]],"-",""),"")</f>
        <v>0</v>
      </c>
    </row>
    <row r="989" spans="1:10" ht="12.75" customHeight="1" x14ac:dyDescent="0.25">
      <c r="A989" s="29" t="s">
        <v>1738</v>
      </c>
      <c r="B989" s="28" t="s">
        <v>4091</v>
      </c>
      <c r="C989" s="28" t="s">
        <v>32</v>
      </c>
      <c r="D989" s="83" t="s">
        <v>365</v>
      </c>
      <c r="E989" s="92" t="s">
        <v>1061</v>
      </c>
      <c r="F989" s="85">
        <v>4</v>
      </c>
      <c r="G989" s="36"/>
      <c r="H989" s="94" t="str">
        <f>Table16[[#This Row],[Remove -]]&amp;(IF(Table16[[#This Row],[Pass]]&lt;&gt;"","-",""))&amp;Table16[[#This Row],[Pass]]&amp;" "&amp;Table16[[#This Row],[PassRush*]]&amp;(IF(Table16[[#This Row],[Secondar]]&lt;&gt;"","/ "&amp;Table16[[#This Row],[Secondar]]&amp;"-"&amp;Table16[[#This Row],[Pass]],""))</f>
        <v>0-4 / 00-4</v>
      </c>
      <c r="I989" s="30" t="str">
        <f>IF(VLOOKUP(TRIM(A989),Rosters!C$1:C$2313,1,FALSE)=Table16[[#This Row],[Last]],"taken","AVAIL")</f>
        <v>taken</v>
      </c>
      <c r="J989" s="88" t="str">
        <f>IF(LEN(Table16[[#This Row],[Primary]]=3),SUBSTITUTE(Table16[[#This Row],[Primary]],"-",""),"")</f>
        <v>0</v>
      </c>
    </row>
    <row r="990" spans="1:10" ht="12.75" customHeight="1" x14ac:dyDescent="0.25">
      <c r="A990" s="29" t="s">
        <v>1536</v>
      </c>
      <c r="B990" s="28" t="s">
        <v>368</v>
      </c>
      <c r="C990" s="28" t="s">
        <v>32</v>
      </c>
      <c r="D990" s="83" t="s">
        <v>227</v>
      </c>
      <c r="E990" s="83"/>
      <c r="F990" s="85"/>
      <c r="G990" s="36"/>
      <c r="H990" s="94" t="str">
        <f>Table16[[#This Row],[Remove -]]&amp;(IF(Table16[[#This Row],[Pass]]&lt;&gt;"","-",""))&amp;Table16[[#This Row],[Pass]]&amp;" "&amp;Table16[[#This Row],[PassRush*]]&amp;(IF(Table16[[#This Row],[Secondar]]&lt;&gt;"","/ "&amp;Table16[[#This Row],[Secondar]]&amp;"-"&amp;Table16[[#This Row],[Pass]],""))</f>
        <v xml:space="preserve">44 </v>
      </c>
      <c r="I990" s="30" t="str">
        <f>IF(VLOOKUP(TRIM(A990),Rosters!C$1:C$2313,1,FALSE)=Table16[[#This Row],[Last]],"taken","AVAIL")</f>
        <v>taken</v>
      </c>
      <c r="J990" s="88" t="str">
        <f>IF(LEN(Table16[[#This Row],[Primary]]=3),SUBSTITUTE(Table16[[#This Row],[Primary]],"-",""),"")</f>
        <v>44</v>
      </c>
    </row>
    <row r="991" spans="1:10" ht="12.75" customHeight="1" x14ac:dyDescent="0.25">
      <c r="A991" s="29" t="s">
        <v>2760</v>
      </c>
      <c r="B991" s="28" t="s">
        <v>387</v>
      </c>
      <c r="C991" s="28" t="s">
        <v>32</v>
      </c>
      <c r="D991" s="31" t="s">
        <v>349</v>
      </c>
      <c r="E991" s="31"/>
      <c r="F991" s="7">
        <v>0</v>
      </c>
      <c r="G991" s="36"/>
      <c r="H991" s="94" t="str">
        <f>Table16[[#This Row],[Remove -]]&amp;(IF(Table16[[#This Row],[Pass]]&lt;&gt;"","-",""))&amp;Table16[[#This Row],[Pass]]&amp;" "&amp;Table16[[#This Row],[PassRush*]]&amp;(IF(Table16[[#This Row],[Secondar]]&lt;&gt;"","/ "&amp;Table16[[#This Row],[Secondar]]&amp;"-"&amp;Table16[[#This Row],[Pass]],""))</f>
        <v xml:space="preserve">00-0 </v>
      </c>
      <c r="I991" s="30" t="str">
        <f>IF(VLOOKUP(TRIM(A991),Rosters!C$1:C$2313,1,FALSE)=Table16[[#This Row],[Last]],"taken","AVAIL")</f>
        <v>taken</v>
      </c>
      <c r="J991" s="88" t="str">
        <f>IF(LEN(Table16[[#This Row],[Primary]]=3),SUBSTITUTE(Table16[[#This Row],[Primary]],"-",""),"")</f>
        <v>00</v>
      </c>
    </row>
    <row r="992" spans="1:10" ht="12.75" customHeight="1" x14ac:dyDescent="0.25">
      <c r="A992" s="29" t="s">
        <v>3815</v>
      </c>
      <c r="B992" s="28" t="s">
        <v>364</v>
      </c>
      <c r="C992" s="28" t="s">
        <v>32</v>
      </c>
      <c r="D992" s="31" t="s">
        <v>349</v>
      </c>
      <c r="E992" s="31"/>
      <c r="F992" s="7"/>
      <c r="G992" s="36"/>
      <c r="H992" s="94" t="str">
        <f>Table16[[#This Row],[Remove -]]&amp;(IF(Table16[[#This Row],[Pass]]&lt;&gt;"","-",""))&amp;Table16[[#This Row],[Pass]]&amp;" "&amp;Table16[[#This Row],[PassRush*]]&amp;(IF(Table16[[#This Row],[Secondar]]&lt;&gt;"","/ "&amp;Table16[[#This Row],[Secondar]]&amp;"-"&amp;Table16[[#This Row],[Pass]],""))</f>
        <v xml:space="preserve">00 </v>
      </c>
      <c r="I992" s="30" t="str">
        <f>IF(VLOOKUP(TRIM(A992),Rosters!C$1:C$2313,1,FALSE)=Table16[[#This Row],[Last]],"taken","AVAIL")</f>
        <v>taken</v>
      </c>
      <c r="J992" s="88" t="str">
        <f>IF(LEN(Table16[[#This Row],[Primary]]=3),SUBSTITUTE(Table16[[#This Row],[Primary]],"-",""),"")</f>
        <v>00</v>
      </c>
    </row>
    <row r="993" spans="1:10" ht="12.75" customHeight="1" x14ac:dyDescent="0.25">
      <c r="A993" s="29" t="s">
        <v>1797</v>
      </c>
      <c r="B993" s="28" t="s">
        <v>31</v>
      </c>
      <c r="C993" s="28" t="s">
        <v>32</v>
      </c>
      <c r="D993" s="31" t="s">
        <v>328</v>
      </c>
      <c r="E993" s="31"/>
      <c r="F993" s="7">
        <v>9</v>
      </c>
      <c r="G993" s="36"/>
      <c r="H993" s="94" t="str">
        <f>Table16[[#This Row],[Remove -]]&amp;(IF(Table16[[#This Row],[Pass]]&lt;&gt;"","-",""))&amp;Table16[[#This Row],[Pass]]&amp;" "&amp;Table16[[#This Row],[PassRush*]]&amp;(IF(Table16[[#This Row],[Secondar]]&lt;&gt;"","/ "&amp;Table16[[#This Row],[Secondar]]&amp;"-"&amp;Table16[[#This Row],[Pass]],""))</f>
        <v xml:space="preserve">4-9 </v>
      </c>
      <c r="I993" s="30" t="str">
        <f>IF(VLOOKUP(TRIM(A993),Rosters!C$1:C$2313,1,FALSE)=Table16[[#This Row],[Last]],"taken","AVAIL")</f>
        <v>taken</v>
      </c>
      <c r="J993" s="88" t="str">
        <f>IF(LEN(Table16[[#This Row],[Primary]]=3),SUBSTITUTE(Table16[[#This Row],[Primary]],"-",""),"")</f>
        <v>4</v>
      </c>
    </row>
    <row r="994" spans="1:10" ht="12.75" customHeight="1" x14ac:dyDescent="0.25">
      <c r="A994" s="29" t="s">
        <v>3832</v>
      </c>
      <c r="B994" s="28" t="s">
        <v>4058</v>
      </c>
      <c r="C994" s="28" t="s">
        <v>32</v>
      </c>
      <c r="D994" s="7">
        <v>0</v>
      </c>
      <c r="E994" s="7">
        <v>4</v>
      </c>
      <c r="F994" s="7">
        <v>0</v>
      </c>
      <c r="G994" s="28"/>
      <c r="H994" s="94" t="str">
        <f>Table16[[#This Row],[Remove -]]&amp;(IF(Table16[[#This Row],[Pass]]&lt;&gt;"","-",""))&amp;Table16[[#This Row],[Pass]]&amp;" "&amp;Table16[[#This Row],[PassRush*]]&amp;(IF(Table16[[#This Row],[Secondar]]&lt;&gt;"","/ "&amp;Table16[[#This Row],[Secondar]]&amp;"-"&amp;Table16[[#This Row],[Pass]],""))</f>
        <v>0-0 / 4-0</v>
      </c>
      <c r="I994" s="30" t="e">
        <f>IF(VLOOKUP(TRIM(A994),Rosters!C$1:C$2313,1,FALSE)=Table16[[#This Row],[Last]],"taken","AVAIL")</f>
        <v>#N/A</v>
      </c>
      <c r="J994" s="88" t="str">
        <f>IF(LEN(Table16[[#This Row],[Primary]]=3),SUBSTITUTE(Table16[[#This Row],[Primary]],"-",""),"")</f>
        <v>0</v>
      </c>
    </row>
    <row r="995" spans="1:10" ht="12.75" customHeight="1" x14ac:dyDescent="0.25">
      <c r="A995" s="33" t="s">
        <v>3832</v>
      </c>
      <c r="B995" s="32" t="s">
        <v>4058</v>
      </c>
      <c r="C995" s="32" t="s">
        <v>32</v>
      </c>
      <c r="D995" s="35">
        <v>0</v>
      </c>
      <c r="E995" s="35"/>
      <c r="F995" s="35">
        <v>0</v>
      </c>
      <c r="G995" s="32"/>
      <c r="H995" s="95" t="str">
        <f>Table16[[#This Row],[Remove -]]&amp;(IF(Table16[[#This Row],[Pass]]&lt;&gt;"","-",""))&amp;Table16[[#This Row],[Pass]]&amp;" "&amp;Table16[[#This Row],[PassRush*]]&amp;(IF(Table16[[#This Row],[Secondar]]&lt;&gt;"","/ "&amp;Table16[[#This Row],[Secondar]]&amp;"-"&amp;Table16[[#This Row],[Pass]],""))</f>
        <v xml:space="preserve">0-0 </v>
      </c>
      <c r="I995" s="30" t="e">
        <f>IF(VLOOKUP(TRIM(A995),Rosters!C$1:C$2313,1,FALSE)=Table16[[#This Row],[Last]],"taken","AVAIL")</f>
        <v>#N/A</v>
      </c>
      <c r="J995" s="88" t="str">
        <f>IF(LEN(Table16[[#This Row],[Primary]]=3),SUBSTITUTE(Table16[[#This Row],[Primary]],"-",""),"")</f>
        <v>0</v>
      </c>
    </row>
    <row r="996" spans="1:10" ht="12.75" customHeight="1" x14ac:dyDescent="0.25">
      <c r="A996" s="29" t="s">
        <v>1531</v>
      </c>
      <c r="B996" s="28" t="s">
        <v>279</v>
      </c>
      <c r="C996" s="28" t="s">
        <v>32</v>
      </c>
      <c r="D996"/>
      <c r="E996"/>
      <c r="F996"/>
      <c r="G996" s="28"/>
      <c r="H996" s="94" t="str">
        <f>Table16[[#This Row],[Remove -]]&amp;(IF(Table16[[#This Row],[Pass]]&lt;&gt;"","-",""))&amp;Table16[[#This Row],[Pass]]&amp;" "&amp;Table16[[#This Row],[PassRush*]]&amp;(IF(Table16[[#This Row],[Secondar]]&lt;&gt;"","/ "&amp;Table16[[#This Row],[Secondar]]&amp;"-"&amp;Table16[[#This Row],[Pass]],""))</f>
        <v xml:space="preserve"> </v>
      </c>
      <c r="I996" s="30" t="str">
        <f>IF(VLOOKUP(TRIM(A996),Rosters!C$1:C$2313,1,FALSE)=Table16[[#This Row],[Last]],"taken","AVAIL")</f>
        <v>taken</v>
      </c>
      <c r="J996" s="88" t="str">
        <f>IF(LEN(Table16[[#This Row],[Primary]]=3),SUBSTITUTE(Table16[[#This Row],[Primary]],"-",""),"")</f>
        <v/>
      </c>
    </row>
    <row r="997" spans="1:10" ht="12.75" customHeight="1" x14ac:dyDescent="0.25">
      <c r="A997" s="29" t="s">
        <v>4331</v>
      </c>
      <c r="B997" s="28" t="s">
        <v>364</v>
      </c>
      <c r="C997" s="28" t="s">
        <v>32</v>
      </c>
      <c r="D997" s="83" t="s">
        <v>351</v>
      </c>
      <c r="E997" s="83"/>
      <c r="F997" s="85"/>
      <c r="G997" s="36"/>
      <c r="H997" s="94" t="str">
        <f>Table16[[#This Row],[Remove -]]&amp;(IF(Table16[[#This Row],[Pass]]&lt;&gt;"","-",""))&amp;Table16[[#This Row],[Pass]]&amp;" "&amp;Table16[[#This Row],[PassRush*]]&amp;(IF(Table16[[#This Row],[Secondar]]&lt;&gt;"","/ "&amp;Table16[[#This Row],[Secondar]]&amp;"-"&amp;Table16[[#This Row],[Pass]],""))</f>
        <v xml:space="preserve">04 </v>
      </c>
      <c r="I997" s="30" t="e">
        <f>IF(VLOOKUP(TRIM(A997),Rosters!C$1:C$2313,1,FALSE)=Table16[[#This Row],[Last]],"taken","AVAIL")</f>
        <v>#N/A</v>
      </c>
      <c r="J997" s="88" t="str">
        <f>IF(LEN(Table16[[#This Row],[Primary]]=3),SUBSTITUTE(Table16[[#This Row],[Primary]],"-",""),"")</f>
        <v>04</v>
      </c>
    </row>
    <row r="998" spans="1:10" ht="12.75" customHeight="1" x14ac:dyDescent="0.25">
      <c r="A998" s="29" t="s">
        <v>1721</v>
      </c>
      <c r="B998" s="28" t="s">
        <v>126</v>
      </c>
      <c r="C998" s="28" t="s">
        <v>32</v>
      </c>
      <c r="D998" s="83" t="s">
        <v>351</v>
      </c>
      <c r="E998" s="83"/>
      <c r="F998" s="85">
        <v>4</v>
      </c>
      <c r="G998" s="36"/>
      <c r="H998" s="94" t="str">
        <f>Table16[[#This Row],[Remove -]]&amp;(IF(Table16[[#This Row],[Pass]]&lt;&gt;"","-",""))&amp;Table16[[#This Row],[Pass]]&amp;" "&amp;Table16[[#This Row],[PassRush*]]&amp;(IF(Table16[[#This Row],[Secondar]]&lt;&gt;"","/ "&amp;Table16[[#This Row],[Secondar]]&amp;"-"&amp;Table16[[#This Row],[Pass]],""))</f>
        <v xml:space="preserve">04-4 </v>
      </c>
      <c r="I998" s="30" t="str">
        <f>IF(VLOOKUP(TRIM(A998),Rosters!C$1:C$2313,1,FALSE)=Table16[[#This Row],[Last]],"taken","AVAIL")</f>
        <v>taken</v>
      </c>
      <c r="J998" s="88" t="str">
        <f>IF(LEN(Table16[[#This Row],[Primary]]=3),SUBSTITUTE(Table16[[#This Row],[Primary]],"-",""),"")</f>
        <v>04</v>
      </c>
    </row>
    <row r="999" spans="1:10" ht="12.75" customHeight="1" x14ac:dyDescent="0.25">
      <c r="A999" s="29" t="s">
        <v>1427</v>
      </c>
      <c r="B999" s="28" t="s">
        <v>366</v>
      </c>
      <c r="C999" s="28" t="s">
        <v>32</v>
      </c>
      <c r="D999" s="31" t="s">
        <v>479</v>
      </c>
      <c r="E999" s="31"/>
      <c r="F999" s="7"/>
      <c r="G999" s="36"/>
      <c r="H999" s="94" t="str">
        <f>Table16[[#This Row],[Remove -]]&amp;(IF(Table16[[#This Row],[Pass]]&lt;&gt;"","-",""))&amp;Table16[[#This Row],[Pass]]&amp;" "&amp;Table16[[#This Row],[PassRush*]]&amp;(IF(Table16[[#This Row],[Secondar]]&lt;&gt;"","/ "&amp;Table16[[#This Row],[Secondar]]&amp;"-"&amp;Table16[[#This Row],[Pass]],""))</f>
        <v xml:space="preserve">40 </v>
      </c>
      <c r="I999" s="30" t="str">
        <f>IF(VLOOKUP(TRIM(A999),Rosters!C$1:C$2313,1,FALSE)=Table16[[#This Row],[Last]],"taken","AVAIL")</f>
        <v>taken</v>
      </c>
      <c r="J999" s="88" t="str">
        <f>IF(LEN(Table16[[#This Row],[Primary]]=3),SUBSTITUTE(Table16[[#This Row],[Primary]],"-",""),"")</f>
        <v>40</v>
      </c>
    </row>
    <row r="1000" spans="1:10" ht="12.75" customHeight="1" x14ac:dyDescent="0.25">
      <c r="A1000" s="29" t="s">
        <v>3395</v>
      </c>
      <c r="B1000" s="28" t="s">
        <v>4041</v>
      </c>
      <c r="C1000" s="28" t="s">
        <v>32</v>
      </c>
      <c r="D1000"/>
      <c r="E1000"/>
      <c r="F1000"/>
      <c r="G1000" s="28"/>
      <c r="H1000" s="94" t="str">
        <f>Table16[[#This Row],[Remove -]]&amp;(IF(Table16[[#This Row],[Pass]]&lt;&gt;"","-",""))&amp;Table16[[#This Row],[Pass]]&amp;" "&amp;Table16[[#This Row],[PassRush*]]&amp;(IF(Table16[[#This Row],[Secondar]]&lt;&gt;"","/ "&amp;Table16[[#This Row],[Secondar]]&amp;"-"&amp;Table16[[#This Row],[Pass]],""))</f>
        <v xml:space="preserve"> </v>
      </c>
      <c r="I1000" s="30" t="str">
        <f>IF(VLOOKUP(TRIM(A1000),Rosters!C$1:C$2313,1,FALSE)=Table16[[#This Row],[Last]],"taken","AVAIL")</f>
        <v>taken</v>
      </c>
      <c r="J1000" s="88" t="str">
        <f>IF(LEN(Table16[[#This Row],[Primary]]=3),SUBSTITUTE(Table16[[#This Row],[Primary]],"-",""),"")</f>
        <v/>
      </c>
    </row>
    <row r="1001" spans="1:10" ht="12.75" customHeight="1" x14ac:dyDescent="0.25">
      <c r="A1001" s="33" t="s">
        <v>2805</v>
      </c>
      <c r="B1001" s="32" t="s">
        <v>4047</v>
      </c>
      <c r="C1001" s="32" t="s">
        <v>32</v>
      </c>
      <c r="D1001" s="35">
        <v>4</v>
      </c>
      <c r="E1001" s="35"/>
      <c r="F1001" s="35">
        <v>0</v>
      </c>
      <c r="G1001" s="32"/>
      <c r="H1001" s="95" t="str">
        <f>Table16[[#This Row],[Remove -]]&amp;(IF(Table16[[#This Row],[Pass]]&lt;&gt;"","-",""))&amp;Table16[[#This Row],[Pass]]&amp;" "&amp;Table16[[#This Row],[PassRush*]]&amp;(IF(Table16[[#This Row],[Secondar]]&lt;&gt;"","/ "&amp;Table16[[#This Row],[Secondar]]&amp;"-"&amp;Table16[[#This Row],[Pass]],""))</f>
        <v xml:space="preserve">4-0 </v>
      </c>
      <c r="I1001" s="30" t="str">
        <f>IF(VLOOKUP(TRIM(A1001),Rosters!C$1:C$2313,1,FALSE)=Table16[[#This Row],[Last]],"taken","AVAIL")</f>
        <v>taken</v>
      </c>
      <c r="J1001" s="88" t="str">
        <f>IF(LEN(Table16[[#This Row],[Primary]]=3),SUBSTITUTE(Table16[[#This Row],[Primary]],"-",""),"")</f>
        <v>4</v>
      </c>
    </row>
    <row r="1002" spans="1:10" ht="12.75" customHeight="1" x14ac:dyDescent="0.25">
      <c r="A1002" s="29" t="s">
        <v>3897</v>
      </c>
      <c r="B1002" s="28" t="s">
        <v>331</v>
      </c>
      <c r="C1002" s="28" t="s">
        <v>32</v>
      </c>
      <c r="D1002" s="31" t="s">
        <v>328</v>
      </c>
      <c r="E1002" s="31"/>
      <c r="F1002" s="7">
        <v>4</v>
      </c>
      <c r="G1002" s="36"/>
      <c r="H1002" s="94" t="str">
        <f>Table16[[#This Row],[Remove -]]&amp;(IF(Table16[[#This Row],[Pass]]&lt;&gt;"","-",""))&amp;Table16[[#This Row],[Pass]]&amp;" "&amp;Table16[[#This Row],[PassRush*]]&amp;(IF(Table16[[#This Row],[Secondar]]&lt;&gt;"","/ "&amp;Table16[[#This Row],[Secondar]]&amp;"-"&amp;Table16[[#This Row],[Pass]],""))</f>
        <v xml:space="preserve">4-4 </v>
      </c>
      <c r="I1002" s="30" t="str">
        <f>IF(VLOOKUP(TRIM(A1002),Rosters!C$1:C$2313,1,FALSE)=Table16[[#This Row],[Last]],"taken","AVAIL")</f>
        <v>taken</v>
      </c>
      <c r="J1002" s="88" t="str">
        <f>IF(LEN(Table16[[#This Row],[Primary]]=3),SUBSTITUTE(Table16[[#This Row],[Primary]],"-",""),"")</f>
        <v>4</v>
      </c>
    </row>
    <row r="1003" spans="1:10" ht="12.75" customHeight="1" x14ac:dyDescent="0.25">
      <c r="A1003" s="33" t="s">
        <v>3313</v>
      </c>
      <c r="B1003" s="32" t="s">
        <v>4054</v>
      </c>
      <c r="C1003" s="32" t="s">
        <v>32</v>
      </c>
      <c r="D1003" s="35">
        <v>4</v>
      </c>
      <c r="E1003" s="35"/>
      <c r="F1003" s="35">
        <v>7</v>
      </c>
      <c r="G1003" s="32"/>
      <c r="H1003" s="95" t="str">
        <f>Table16[[#This Row],[Remove -]]&amp;(IF(Table16[[#This Row],[Pass]]&lt;&gt;"","-",""))&amp;Table16[[#This Row],[Pass]]&amp;" "&amp;Table16[[#This Row],[PassRush*]]&amp;(IF(Table16[[#This Row],[Secondar]]&lt;&gt;"","/ "&amp;Table16[[#This Row],[Secondar]]&amp;"-"&amp;Table16[[#This Row],[Pass]],""))</f>
        <v xml:space="preserve">4-7 </v>
      </c>
      <c r="I1003" s="30" t="str">
        <f>IF(VLOOKUP(TRIM(A1003),Rosters!C$1:C$2313,1,FALSE)=Table16[[#This Row],[Last]],"taken","AVAIL")</f>
        <v>taken</v>
      </c>
      <c r="J1003" s="88" t="str">
        <f>IF(LEN(Table16[[#This Row],[Primary]]=3),SUBSTITUTE(Table16[[#This Row],[Primary]],"-",""),"")</f>
        <v>4</v>
      </c>
    </row>
    <row r="1004" spans="1:10" ht="12.75" customHeight="1" x14ac:dyDescent="0.25">
      <c r="A1004" s="29" t="s">
        <v>4332</v>
      </c>
      <c r="B1004" s="28" t="s">
        <v>4043</v>
      </c>
      <c r="C1004" s="28" t="s">
        <v>32</v>
      </c>
      <c r="D1004" s="31" t="s">
        <v>365</v>
      </c>
      <c r="E1004" s="31"/>
      <c r="F1004" s="7">
        <v>0</v>
      </c>
      <c r="G1004" s="36"/>
      <c r="H1004" s="94" t="str">
        <f>Table16[[#This Row],[Remove -]]&amp;(IF(Table16[[#This Row],[Pass]]&lt;&gt;"","-",""))&amp;Table16[[#This Row],[Pass]]&amp;" "&amp;Table16[[#This Row],[PassRush*]]&amp;(IF(Table16[[#This Row],[Secondar]]&lt;&gt;"","/ "&amp;Table16[[#This Row],[Secondar]]&amp;"-"&amp;Table16[[#This Row],[Pass]],""))</f>
        <v xml:space="preserve">0-0 </v>
      </c>
      <c r="I1004" s="30" t="str">
        <f>IF(VLOOKUP(TRIM(A1004),Rosters!C$1:C$2313,1,FALSE)=Table16[[#This Row],[Last]],"taken","AVAIL")</f>
        <v>taken</v>
      </c>
      <c r="J1004" s="88" t="str">
        <f>IF(LEN(Table16[[#This Row],[Primary]]=3),SUBSTITUTE(Table16[[#This Row],[Primary]],"-",""),"")</f>
        <v>0</v>
      </c>
    </row>
    <row r="1005" spans="1:10" ht="12.75" customHeight="1" x14ac:dyDescent="0.25">
      <c r="A1005" s="29" t="s">
        <v>4326</v>
      </c>
      <c r="B1005" s="28" t="s">
        <v>193</v>
      </c>
      <c r="C1005" s="28" t="s">
        <v>32</v>
      </c>
      <c r="D1005"/>
      <c r="E1005"/>
      <c r="F1005"/>
      <c r="G1005" s="28"/>
      <c r="H1005" s="94" t="str">
        <f>Table16[[#This Row],[Remove -]]&amp;(IF(Table16[[#This Row],[Pass]]&lt;&gt;"","-",""))&amp;Table16[[#This Row],[Pass]]&amp;" "&amp;Table16[[#This Row],[PassRush*]]&amp;(IF(Table16[[#This Row],[Secondar]]&lt;&gt;"","/ "&amp;Table16[[#This Row],[Secondar]]&amp;"-"&amp;Table16[[#This Row],[Pass]],""))</f>
        <v xml:space="preserve"> </v>
      </c>
      <c r="I1005" s="30" t="str">
        <f>IF(VLOOKUP(TRIM(A1005),Rosters!C$1:C$2313,1,FALSE)=Table16[[#This Row],[Last]],"taken","AVAIL")</f>
        <v>taken</v>
      </c>
      <c r="J1005" s="88" t="str">
        <f>IF(LEN(Table16[[#This Row],[Primary]]=3),SUBSTITUTE(Table16[[#This Row],[Primary]],"-",""),"")</f>
        <v/>
      </c>
    </row>
    <row r="1006" spans="1:10" ht="12.75" customHeight="1" x14ac:dyDescent="0.25">
      <c r="A1006" s="29" t="s">
        <v>3958</v>
      </c>
      <c r="B1006" s="28" t="s">
        <v>123</v>
      </c>
      <c r="C1006" s="28" t="s">
        <v>32</v>
      </c>
      <c r="D1006" s="83" t="s">
        <v>347</v>
      </c>
      <c r="E1006" s="83"/>
      <c r="F1006" s="85">
        <v>8</v>
      </c>
      <c r="G1006" s="36"/>
      <c r="H1006" s="94" t="str">
        <f>Table16[[#This Row],[Remove -]]&amp;(IF(Table16[[#This Row],[Pass]]&lt;&gt;"","-",""))&amp;Table16[[#This Row],[Pass]]&amp;" "&amp;Table16[[#This Row],[PassRush*]]&amp;(IF(Table16[[#This Row],[Secondar]]&lt;&gt;"","/ "&amp;Table16[[#This Row],[Secondar]]&amp;"-"&amp;Table16[[#This Row],[Pass]],""))</f>
        <v xml:space="preserve">05-8 </v>
      </c>
      <c r="I1006" s="30" t="str">
        <f>IF(VLOOKUP(TRIM(A1006),Rosters!C$1:C$2313,1,FALSE)=Table16[[#This Row],[Last]],"taken","AVAIL")</f>
        <v>taken</v>
      </c>
      <c r="J1006" s="88" t="str">
        <f>IF(LEN(Table16[[#This Row],[Primary]]=3),SUBSTITUTE(Table16[[#This Row],[Primary]],"-",""),"")</f>
        <v>05</v>
      </c>
    </row>
    <row r="1007" spans="1:10" ht="12.75" customHeight="1" x14ac:dyDescent="0.25">
      <c r="A1007" s="29" t="s">
        <v>1094</v>
      </c>
      <c r="B1007" s="28" t="s">
        <v>323</v>
      </c>
      <c r="C1007" s="28" t="s">
        <v>32</v>
      </c>
      <c r="D1007" s="31" t="s">
        <v>227</v>
      </c>
      <c r="E1007" s="31"/>
      <c r="F1007" s="7">
        <v>9</v>
      </c>
      <c r="G1007" s="36"/>
      <c r="H1007" s="94" t="str">
        <f>Table16[[#This Row],[Remove -]]&amp;(IF(Table16[[#This Row],[Pass]]&lt;&gt;"","-",""))&amp;Table16[[#This Row],[Pass]]&amp;" "&amp;Table16[[#This Row],[PassRush*]]&amp;(IF(Table16[[#This Row],[Secondar]]&lt;&gt;"","/ "&amp;Table16[[#This Row],[Secondar]]&amp;"-"&amp;Table16[[#This Row],[Pass]],""))</f>
        <v xml:space="preserve">44-9 </v>
      </c>
      <c r="I1007" s="30" t="str">
        <f>IF(VLOOKUP(TRIM(A1007),Rosters!C$1:C$2313,1,FALSE)=Table16[[#This Row],[Last]],"taken","AVAIL")</f>
        <v>taken</v>
      </c>
      <c r="J1007" s="88" t="str">
        <f>IF(LEN(Table16[[#This Row],[Primary]]=3),SUBSTITUTE(Table16[[#This Row],[Primary]],"-",""),"")</f>
        <v>44</v>
      </c>
    </row>
    <row r="1008" spans="1:10" ht="12.75" customHeight="1" x14ac:dyDescent="0.25">
      <c r="A1008" s="29" t="s">
        <v>3982</v>
      </c>
      <c r="B1008" s="28" t="s">
        <v>4277</v>
      </c>
      <c r="C1008" s="28" t="s">
        <v>32</v>
      </c>
      <c r="D1008" s="31" t="s">
        <v>60</v>
      </c>
      <c r="E1008" s="31" t="s">
        <v>328</v>
      </c>
      <c r="F1008" s="7">
        <v>2</v>
      </c>
      <c r="G1008" s="36"/>
      <c r="H1008" s="94" t="str">
        <f>Table16[[#This Row],[Remove -]]&amp;(IF(Table16[[#This Row],[Pass]]&lt;&gt;"","-",""))&amp;Table16[[#This Row],[Pass]]&amp;" "&amp;Table16[[#This Row],[PassRush*]]&amp;(IF(Table16[[#This Row],[Secondar]]&lt;&gt;"","/ "&amp;Table16[[#This Row],[Secondar]]&amp;"-"&amp;Table16[[#This Row],[Pass]],""))</f>
        <v>5-2 / 4-2</v>
      </c>
      <c r="I1008" s="30" t="str">
        <f>IF(VLOOKUP(TRIM(A1008),Rosters!C$1:C$2313,1,FALSE)=Table16[[#This Row],[Last]],"taken","AVAIL")</f>
        <v>taken</v>
      </c>
      <c r="J1008" s="88" t="str">
        <f>IF(LEN(Table16[[#This Row],[Primary]]=3),SUBSTITUTE(Table16[[#This Row],[Primary]],"-",""),"")</f>
        <v>5</v>
      </c>
    </row>
    <row r="1009" spans="1:10" ht="12.75" customHeight="1" x14ac:dyDescent="0.25">
      <c r="A1009" s="29" t="s">
        <v>3993</v>
      </c>
      <c r="B1009" s="28" t="s">
        <v>236</v>
      </c>
      <c r="C1009" s="28" t="s">
        <v>32</v>
      </c>
      <c r="D1009"/>
      <c r="E1009"/>
      <c r="F1009"/>
      <c r="G1009" s="28"/>
      <c r="H1009" s="94" t="str">
        <f>Table16[[#This Row],[Remove -]]&amp;(IF(Table16[[#This Row],[Pass]]&lt;&gt;"","-",""))&amp;Table16[[#This Row],[Pass]]&amp;" "&amp;Table16[[#This Row],[PassRush*]]&amp;(IF(Table16[[#This Row],[Secondar]]&lt;&gt;"","/ "&amp;Table16[[#This Row],[Secondar]]&amp;"-"&amp;Table16[[#This Row],[Pass]],""))</f>
        <v xml:space="preserve"> </v>
      </c>
      <c r="I1009" s="30" t="str">
        <f>IF(VLOOKUP(TRIM(A1009),Rosters!C$1:C$2313,1,FALSE)=Table16[[#This Row],[Last]],"taken","AVAIL")</f>
        <v>taken</v>
      </c>
      <c r="J1009" s="88" t="str">
        <f>IF(LEN(Table16[[#This Row],[Primary]]=3),SUBSTITUTE(Table16[[#This Row],[Primary]],"-",""),"")</f>
        <v/>
      </c>
    </row>
    <row r="1010" spans="1:10" ht="12.75" customHeight="1" x14ac:dyDescent="0.25">
      <c r="A1010" s="33" t="s">
        <v>2454</v>
      </c>
      <c r="B1010" s="32" t="s">
        <v>370</v>
      </c>
      <c r="C1010" s="32" t="s">
        <v>131</v>
      </c>
      <c r="D1010" s="1"/>
      <c r="E1010"/>
      <c r="F1010"/>
      <c r="G1010" s="28"/>
      <c r="H1010" s="94" t="str">
        <f>Table16[[#This Row],[Remove -]]&amp;(IF(Table16[[#This Row],[Pass]]&lt;&gt;"","-",""))&amp;Table16[[#This Row],[Pass]]&amp;" "&amp;Table16[[#This Row],[PassRush*]]&amp;(IF(Table16[[#This Row],[Secondar]]&lt;&gt;"","/ "&amp;Table16[[#This Row],[Secondar]]&amp;"-"&amp;Table16[[#This Row],[Pass]],""))</f>
        <v xml:space="preserve"> </v>
      </c>
      <c r="I1010" s="30" t="str">
        <f>IF(VLOOKUP(TRIM(A1010),Rosters!C$1:C$2313,1,FALSE)=Table16[[#This Row],[Last]],"taken","AVAIL")</f>
        <v>taken</v>
      </c>
      <c r="J1010" s="88" t="str">
        <f>IF(LEN(Table16[[#This Row],[Primary]]=3),SUBSTITUTE(Table16[[#This Row],[Primary]],"-",""),"")</f>
        <v/>
      </c>
    </row>
    <row r="1011" spans="1:10" ht="12.75" customHeight="1" x14ac:dyDescent="0.25">
      <c r="A1011" s="29" t="s">
        <v>767</v>
      </c>
      <c r="B1011" s="28" t="s">
        <v>4041</v>
      </c>
      <c r="C1011" s="28" t="s">
        <v>131</v>
      </c>
      <c r="D1011"/>
      <c r="E1011"/>
      <c r="F1011"/>
      <c r="G1011" s="28"/>
      <c r="H1011" s="94" t="str">
        <f>Table16[[#This Row],[Remove -]]&amp;(IF(Table16[[#This Row],[Pass]]&lt;&gt;"","-",""))&amp;Table16[[#This Row],[Pass]]&amp;" "&amp;Table16[[#This Row],[PassRush*]]&amp;(IF(Table16[[#This Row],[Secondar]]&lt;&gt;"","/ "&amp;Table16[[#This Row],[Secondar]]&amp;"-"&amp;Table16[[#This Row],[Pass]],""))</f>
        <v xml:space="preserve"> </v>
      </c>
      <c r="I1011" s="30" t="e">
        <f>IF(VLOOKUP(TRIM(A1011),Rosters!C$1:C$2313,1,FALSE)=Table16[[#This Row],[Last]],"taken","AVAIL")</f>
        <v>#N/A</v>
      </c>
      <c r="J1011" s="88" t="str">
        <f>IF(LEN(Table16[[#This Row],[Primary]]=3),SUBSTITUTE(Table16[[#This Row],[Primary]],"-",""),"")</f>
        <v/>
      </c>
    </row>
    <row r="1012" spans="1:10" ht="12.75" customHeight="1" x14ac:dyDescent="0.25">
      <c r="A1012" s="29" t="s">
        <v>3484</v>
      </c>
      <c r="B1012" s="28" t="s">
        <v>4492</v>
      </c>
      <c r="C1012" s="28" t="s">
        <v>131</v>
      </c>
      <c r="D1012"/>
      <c r="E1012"/>
      <c r="F1012"/>
      <c r="G1012" s="28"/>
      <c r="H1012" s="94" t="str">
        <f>Table16[[#This Row],[Remove -]]&amp;(IF(Table16[[#This Row],[Pass]]&lt;&gt;"","-",""))&amp;Table16[[#This Row],[Pass]]&amp;" "&amp;Table16[[#This Row],[PassRush*]]&amp;(IF(Table16[[#This Row],[Secondar]]&lt;&gt;"","/ "&amp;Table16[[#This Row],[Secondar]]&amp;"-"&amp;Table16[[#This Row],[Pass]],""))</f>
        <v xml:space="preserve"> </v>
      </c>
      <c r="I1012" s="30" t="str">
        <f>IF(VLOOKUP(TRIM(A1012),Rosters!C$1:C$2313,1,FALSE)=Table16[[#This Row],[Last]],"taken","AVAIL")</f>
        <v>taken</v>
      </c>
      <c r="J1012" s="88" t="str">
        <f>IF(LEN(Table16[[#This Row],[Primary]]=3),SUBSTITUTE(Table16[[#This Row],[Primary]],"-",""),"")</f>
        <v/>
      </c>
    </row>
    <row r="1013" spans="1:10" ht="12.75" customHeight="1" x14ac:dyDescent="0.25">
      <c r="A1013" s="33" t="s">
        <v>3495</v>
      </c>
      <c r="B1013" s="32" t="s">
        <v>344</v>
      </c>
      <c r="C1013" s="32" t="s">
        <v>131</v>
      </c>
      <c r="D1013" s="86">
        <v>0</v>
      </c>
      <c r="E1013" s="86"/>
      <c r="F1013" s="86">
        <v>2</v>
      </c>
      <c r="G1013" s="32"/>
      <c r="H1013" s="95" t="str">
        <f>Table16[[#This Row],[Remove -]]&amp;(IF(Table16[[#This Row],[Pass]]&lt;&gt;"","-",""))&amp;Table16[[#This Row],[Pass]]&amp;" "&amp;Table16[[#This Row],[PassRush*]]&amp;(IF(Table16[[#This Row],[Secondar]]&lt;&gt;"","/ "&amp;Table16[[#This Row],[Secondar]]&amp;"-"&amp;Table16[[#This Row],[Pass]],""))</f>
        <v xml:space="preserve">0-2 </v>
      </c>
      <c r="I1013" s="30" t="str">
        <f>IF(VLOOKUP(TRIM(A1013),Rosters!C$1:C$2313,1,FALSE)=Table16[[#This Row],[Last]],"taken","AVAIL")</f>
        <v>taken</v>
      </c>
      <c r="J1013" s="88" t="str">
        <f>IF(LEN(Table16[[#This Row],[Primary]]=3),SUBSTITUTE(Table16[[#This Row],[Primary]],"-",""),"")</f>
        <v>0</v>
      </c>
    </row>
    <row r="1014" spans="1:10" ht="12.75" customHeight="1" x14ac:dyDescent="0.25">
      <c r="A1014" s="29" t="s">
        <v>4336</v>
      </c>
      <c r="B1014" s="28" t="s">
        <v>364</v>
      </c>
      <c r="C1014" s="28" t="s">
        <v>131</v>
      </c>
      <c r="D1014" s="83" t="s">
        <v>347</v>
      </c>
      <c r="E1014" s="83"/>
      <c r="F1014" s="85"/>
      <c r="G1014" s="36"/>
      <c r="H1014" s="94" t="str">
        <f>Table16[[#This Row],[Remove -]]&amp;(IF(Table16[[#This Row],[Pass]]&lt;&gt;"","-",""))&amp;Table16[[#This Row],[Pass]]&amp;" "&amp;Table16[[#This Row],[PassRush*]]&amp;(IF(Table16[[#This Row],[Secondar]]&lt;&gt;"","/ "&amp;Table16[[#This Row],[Secondar]]&amp;"-"&amp;Table16[[#This Row],[Pass]],""))</f>
        <v xml:space="preserve">05 </v>
      </c>
      <c r="I1014" s="30" t="str">
        <f>IF(VLOOKUP(TRIM(A1014),Rosters!C$1:C$2313,1,FALSE)=Table16[[#This Row],[Last]],"taken","AVAIL")</f>
        <v>taken</v>
      </c>
      <c r="J1014" s="88" t="str">
        <f>IF(LEN(Table16[[#This Row],[Primary]]=3),SUBSTITUTE(Table16[[#This Row],[Primary]],"-",""),"")</f>
        <v>05</v>
      </c>
    </row>
    <row r="1015" spans="1:10" ht="12.75" customHeight="1" x14ac:dyDescent="0.25">
      <c r="A1015" s="29" t="s">
        <v>3501</v>
      </c>
      <c r="B1015" s="28" t="s">
        <v>332</v>
      </c>
      <c r="C1015" s="28" t="s">
        <v>131</v>
      </c>
      <c r="D1015" s="85">
        <v>5</v>
      </c>
      <c r="E1015" s="85"/>
      <c r="F1015" s="85">
        <v>4</v>
      </c>
      <c r="G1015" s="28"/>
      <c r="H1015" s="94" t="str">
        <f>Table16[[#This Row],[Remove -]]&amp;(IF(Table16[[#This Row],[Pass]]&lt;&gt;"","-",""))&amp;Table16[[#This Row],[Pass]]&amp;" "&amp;Table16[[#This Row],[PassRush*]]&amp;(IF(Table16[[#This Row],[Secondar]]&lt;&gt;"","/ "&amp;Table16[[#This Row],[Secondar]]&amp;"-"&amp;Table16[[#This Row],[Pass]],""))</f>
        <v xml:space="preserve">5-4 </v>
      </c>
      <c r="I1015" s="30" t="str">
        <f>IF(VLOOKUP(TRIM(A1015),Rosters!C$1:C$2313,1,FALSE)=Table16[[#This Row],[Last]],"taken","AVAIL")</f>
        <v>taken</v>
      </c>
      <c r="J1015" s="88" t="str">
        <f>IF(LEN(Table16[[#This Row],[Primary]]=3),SUBSTITUTE(Table16[[#This Row],[Primary]],"-",""),"")</f>
        <v>5</v>
      </c>
    </row>
    <row r="1016" spans="1:10" ht="12.75" customHeight="1" x14ac:dyDescent="0.25">
      <c r="A1016" s="29" t="s">
        <v>4333</v>
      </c>
      <c r="B1016" s="28" t="s">
        <v>226</v>
      </c>
      <c r="C1016" s="28" t="s">
        <v>131</v>
      </c>
      <c r="D1016" s="7">
        <v>4</v>
      </c>
      <c r="E1016" s="7"/>
      <c r="F1016" s="7">
        <v>5</v>
      </c>
      <c r="G1016" s="28"/>
      <c r="H1016" s="94" t="str">
        <f>Table16[[#This Row],[Remove -]]&amp;(IF(Table16[[#This Row],[Pass]]&lt;&gt;"","-",""))&amp;Table16[[#This Row],[Pass]]&amp;" "&amp;Table16[[#This Row],[PassRush*]]&amp;(IF(Table16[[#This Row],[Secondar]]&lt;&gt;"","/ "&amp;Table16[[#This Row],[Secondar]]&amp;"-"&amp;Table16[[#This Row],[Pass]],""))</f>
        <v xml:space="preserve">4-5 </v>
      </c>
      <c r="I1016" s="30" t="str">
        <f>IF(VLOOKUP(TRIM(A1016),Rosters!C$1:C$2313,1,FALSE)=Table16[[#This Row],[Last]],"taken","AVAIL")</f>
        <v>taken</v>
      </c>
      <c r="J1016" s="88" t="str">
        <f>IF(LEN(Table16[[#This Row],[Primary]]=3),SUBSTITUTE(Table16[[#This Row],[Primary]],"-",""),"")</f>
        <v>4</v>
      </c>
    </row>
    <row r="1017" spans="1:10" ht="12.75" customHeight="1" x14ac:dyDescent="0.25">
      <c r="A1017" s="29" t="s">
        <v>664</v>
      </c>
      <c r="B1017" s="36" t="s">
        <v>4044</v>
      </c>
      <c r="C1017" s="28" t="s">
        <v>131</v>
      </c>
      <c r="D1017" s="1"/>
      <c r="E1017"/>
      <c r="F1017"/>
      <c r="G1017" s="28"/>
      <c r="H1017" s="94" t="str">
        <f>Table16[[#This Row],[Remove -]]&amp;(IF(Table16[[#This Row],[Pass]]&lt;&gt;"","-",""))&amp;Table16[[#This Row],[Pass]]&amp;" "&amp;Table16[[#This Row],[PassRush*]]&amp;(IF(Table16[[#This Row],[Secondar]]&lt;&gt;"","/ "&amp;Table16[[#This Row],[Secondar]]&amp;"-"&amp;Table16[[#This Row],[Pass]],""))</f>
        <v xml:space="preserve"> </v>
      </c>
      <c r="I1017" s="30" t="e">
        <f>IF(VLOOKUP(TRIM(A1017),Rosters!C$1:C$2313,1,FALSE)=Table16[[#This Row],[Last]],"taken","AVAIL")</f>
        <v>#N/A</v>
      </c>
      <c r="J1017" s="88" t="str">
        <f>IF(LEN(Table16[[#This Row],[Primary]]=3),SUBSTITUTE(Table16[[#This Row],[Primary]],"-",""),"")</f>
        <v/>
      </c>
    </row>
    <row r="1018" spans="1:10" ht="12.75" customHeight="1" x14ac:dyDescent="0.25">
      <c r="A1018" s="38" t="s">
        <v>3121</v>
      </c>
      <c r="B1018" s="37" t="s">
        <v>128</v>
      </c>
      <c r="C1018" s="37" t="s">
        <v>131</v>
      </c>
      <c r="D1018" s="40">
        <v>4</v>
      </c>
      <c r="E1018" s="40"/>
      <c r="F1018" s="40">
        <v>0</v>
      </c>
      <c r="G1018" s="37"/>
      <c r="H1018" s="96" t="str">
        <f>Table16[[#This Row],[Remove -]]&amp;(IF(Table16[[#This Row],[Pass]]&lt;&gt;"","-",""))&amp;Table16[[#This Row],[Pass]]&amp;" "&amp;Table16[[#This Row],[PassRush*]]&amp;(IF(Table16[[#This Row],[Secondar]]&lt;&gt;"","/ "&amp;Table16[[#This Row],[Secondar]]&amp;"-"&amp;Table16[[#This Row],[Pass]],""))</f>
        <v xml:space="preserve">4-0 </v>
      </c>
      <c r="I1018" s="30" t="str">
        <f>IF(VLOOKUP(TRIM(A1018),Rosters!C$1:C$2313,1,FALSE)=Table16[[#This Row],[Last]],"taken","AVAIL")</f>
        <v>taken</v>
      </c>
      <c r="J1018" s="88" t="str">
        <f>IF(LEN(Table16[[#This Row],[Primary]]=3),SUBSTITUTE(Table16[[#This Row],[Primary]],"-",""),"")</f>
        <v>4</v>
      </c>
    </row>
    <row r="1019" spans="1:10" ht="12.75" customHeight="1" x14ac:dyDescent="0.25">
      <c r="A1019" s="38" t="s">
        <v>2633</v>
      </c>
      <c r="B1019" s="37" t="s">
        <v>344</v>
      </c>
      <c r="C1019" s="37" t="s">
        <v>131</v>
      </c>
      <c r="D1019" s="40">
        <v>0</v>
      </c>
      <c r="E1019" s="40"/>
      <c r="F1019" s="40">
        <v>0</v>
      </c>
      <c r="G1019" s="37"/>
      <c r="H1019" s="96" t="str">
        <f>Table16[[#This Row],[Remove -]]&amp;(IF(Table16[[#This Row],[Pass]]&lt;&gt;"","-",""))&amp;Table16[[#This Row],[Pass]]&amp;" "&amp;Table16[[#This Row],[PassRush*]]&amp;(IF(Table16[[#This Row],[Secondar]]&lt;&gt;"","/ "&amp;Table16[[#This Row],[Secondar]]&amp;"-"&amp;Table16[[#This Row],[Pass]],""))</f>
        <v xml:space="preserve">0-0 </v>
      </c>
      <c r="I1019" s="30" t="str">
        <f>IF(VLOOKUP(TRIM(A1019),Rosters!C$1:C$2313,1,FALSE)=Table16[[#This Row],[Last]],"taken","AVAIL")</f>
        <v>taken</v>
      </c>
      <c r="J1019" s="88" t="str">
        <f>IF(LEN(Table16[[#This Row],[Primary]]=3),SUBSTITUTE(Table16[[#This Row],[Primary]],"-",""),"")</f>
        <v>0</v>
      </c>
    </row>
    <row r="1020" spans="1:10" ht="12.75" customHeight="1" x14ac:dyDescent="0.25">
      <c r="A1020" s="29" t="s">
        <v>886</v>
      </c>
      <c r="B1020" s="28" t="s">
        <v>193</v>
      </c>
      <c r="C1020" s="28" t="s">
        <v>131</v>
      </c>
      <c r="D1020"/>
      <c r="E1020"/>
      <c r="F1020"/>
      <c r="G1020" s="28"/>
      <c r="H1020" s="94" t="str">
        <f>Table16[[#This Row],[Remove -]]&amp;(IF(Table16[[#This Row],[Pass]]&lt;&gt;"","-",""))&amp;Table16[[#This Row],[Pass]]&amp;" "&amp;Table16[[#This Row],[PassRush*]]&amp;(IF(Table16[[#This Row],[Secondar]]&lt;&gt;"","/ "&amp;Table16[[#This Row],[Secondar]]&amp;"-"&amp;Table16[[#This Row],[Pass]],""))</f>
        <v xml:space="preserve"> </v>
      </c>
      <c r="I1020" s="30" t="str">
        <f>IF(VLOOKUP(TRIM(A1020),Rosters!C$1:C$2313,1,FALSE)=Table16[[#This Row],[Last]],"taken","AVAIL")</f>
        <v>taken</v>
      </c>
      <c r="J1020" s="88" t="str">
        <f>IF(LEN(Table16[[#This Row],[Primary]]=3),SUBSTITUTE(Table16[[#This Row],[Primary]],"-",""),"")</f>
        <v/>
      </c>
    </row>
    <row r="1021" spans="1:10" ht="12.75" customHeight="1" x14ac:dyDescent="0.25">
      <c r="A1021" s="29" t="s">
        <v>4337</v>
      </c>
      <c r="B1021" s="28" t="s">
        <v>327</v>
      </c>
      <c r="C1021" s="28" t="s">
        <v>131</v>
      </c>
      <c r="D1021" s="83" t="s">
        <v>328</v>
      </c>
      <c r="E1021" s="83"/>
      <c r="F1021" s="85"/>
      <c r="G1021" s="36"/>
      <c r="H1021" s="94" t="str">
        <f>Table16[[#This Row],[Remove -]]&amp;(IF(Table16[[#This Row],[Pass]]&lt;&gt;"","-",""))&amp;Table16[[#This Row],[Pass]]&amp;" "&amp;Table16[[#This Row],[PassRush*]]&amp;(IF(Table16[[#This Row],[Secondar]]&lt;&gt;"","/ "&amp;Table16[[#This Row],[Secondar]]&amp;"-"&amp;Table16[[#This Row],[Pass]],""))</f>
        <v xml:space="preserve">4 </v>
      </c>
      <c r="I1021" s="30" t="str">
        <f>IF(VLOOKUP(TRIM(A1021),Rosters!C$1:C$2313,1,FALSE)=Table16[[#This Row],[Last]],"taken","AVAIL")</f>
        <v>taken</v>
      </c>
      <c r="J1021" s="88" t="str">
        <f>IF(LEN(Table16[[#This Row],[Primary]]=3),SUBSTITUTE(Table16[[#This Row],[Primary]],"-",""),"")</f>
        <v>4</v>
      </c>
    </row>
    <row r="1022" spans="1:10" ht="12.75" customHeight="1" x14ac:dyDescent="0.25">
      <c r="A1022" s="29" t="s">
        <v>1503</v>
      </c>
      <c r="B1022" s="28" t="s">
        <v>52</v>
      </c>
      <c r="C1022" s="28" t="s">
        <v>131</v>
      </c>
      <c r="D1022" s="83" t="s">
        <v>479</v>
      </c>
      <c r="E1022" s="83"/>
      <c r="F1022" s="85">
        <v>4</v>
      </c>
      <c r="G1022" s="36"/>
      <c r="H1022" s="94" t="str">
        <f>Table16[[#This Row],[Remove -]]&amp;(IF(Table16[[#This Row],[Pass]]&lt;&gt;"","-",""))&amp;Table16[[#This Row],[Pass]]&amp;" "&amp;Table16[[#This Row],[PassRush*]]&amp;(IF(Table16[[#This Row],[Secondar]]&lt;&gt;"","/ "&amp;Table16[[#This Row],[Secondar]]&amp;"-"&amp;Table16[[#This Row],[Pass]],""))</f>
        <v xml:space="preserve">40-4 </v>
      </c>
      <c r="I1022" s="30" t="str">
        <f>IF(VLOOKUP(TRIM(A1022),Rosters!C$1:C$2313,1,FALSE)=Table16[[#This Row],[Last]],"taken","AVAIL")</f>
        <v>taken</v>
      </c>
      <c r="J1022" s="88" t="str">
        <f>IF(LEN(Table16[[#This Row],[Primary]]=3),SUBSTITUTE(Table16[[#This Row],[Primary]],"-",""),"")</f>
        <v>40</v>
      </c>
    </row>
    <row r="1023" spans="1:10" ht="12.75" customHeight="1" x14ac:dyDescent="0.25">
      <c r="A1023" s="29" t="s">
        <v>1548</v>
      </c>
      <c r="B1023" s="28" t="s">
        <v>507</v>
      </c>
      <c r="C1023" s="28" t="s">
        <v>131</v>
      </c>
      <c r="D1023" s="85">
        <v>0</v>
      </c>
      <c r="E1023" s="85"/>
      <c r="F1023" s="85">
        <v>4</v>
      </c>
      <c r="G1023" s="28"/>
      <c r="H1023" s="94" t="str">
        <f>Table16[[#This Row],[Remove -]]&amp;(IF(Table16[[#This Row],[Pass]]&lt;&gt;"","-",""))&amp;Table16[[#This Row],[Pass]]&amp;" "&amp;Table16[[#This Row],[PassRush*]]&amp;(IF(Table16[[#This Row],[Secondar]]&lt;&gt;"","/ "&amp;Table16[[#This Row],[Secondar]]&amp;"-"&amp;Table16[[#This Row],[Pass]],""))</f>
        <v xml:space="preserve">0-4 </v>
      </c>
      <c r="I1023" s="30" t="str">
        <f>IF(VLOOKUP(TRIM(A1023),Rosters!C$1:C$2313,1,FALSE)=Table16[[#This Row],[Last]],"taken","AVAIL")</f>
        <v>taken</v>
      </c>
      <c r="J1023" s="88" t="str">
        <f>IF(LEN(Table16[[#This Row],[Primary]]=3),SUBSTITUTE(Table16[[#This Row],[Primary]],"-",""),"")</f>
        <v>0</v>
      </c>
    </row>
    <row r="1024" spans="1:10" ht="12.75" customHeight="1" x14ac:dyDescent="0.25">
      <c r="A1024" s="29" t="s">
        <v>4338</v>
      </c>
      <c r="B1024" s="28" t="s">
        <v>64</v>
      </c>
      <c r="C1024" s="28" t="s">
        <v>131</v>
      </c>
      <c r="D1024" s="83" t="s">
        <v>349</v>
      </c>
      <c r="E1024" s="83"/>
      <c r="F1024" s="85">
        <v>0</v>
      </c>
      <c r="G1024" s="36"/>
      <c r="H1024" s="94" t="str">
        <f>Table16[[#This Row],[Remove -]]&amp;(IF(Table16[[#This Row],[Pass]]&lt;&gt;"","-",""))&amp;Table16[[#This Row],[Pass]]&amp;" "&amp;Table16[[#This Row],[PassRush*]]&amp;(IF(Table16[[#This Row],[Secondar]]&lt;&gt;"","/ "&amp;Table16[[#This Row],[Secondar]]&amp;"-"&amp;Table16[[#This Row],[Pass]],""))</f>
        <v xml:space="preserve">00-0 </v>
      </c>
      <c r="I1024" s="30" t="str">
        <f>IF(VLOOKUP(TRIM(A1024),Rosters!C$1:C$2313,1,FALSE)=Table16[[#This Row],[Last]],"taken","AVAIL")</f>
        <v>taken</v>
      </c>
      <c r="J1024" s="88" t="str">
        <f>IF(LEN(Table16[[#This Row],[Primary]]=3),SUBSTITUTE(Table16[[#This Row],[Primary]],"-",""),"")</f>
        <v>00</v>
      </c>
    </row>
    <row r="1025" spans="1:10" ht="12.75" customHeight="1" x14ac:dyDescent="0.25">
      <c r="A1025" s="29" t="s">
        <v>4339</v>
      </c>
      <c r="B1025" s="28" t="s">
        <v>529</v>
      </c>
      <c r="C1025" s="28" t="s">
        <v>131</v>
      </c>
      <c r="D1025" s="31" t="s">
        <v>365</v>
      </c>
      <c r="E1025" s="31"/>
      <c r="F1025" s="7"/>
      <c r="G1025" s="36"/>
      <c r="H1025" s="94" t="str">
        <f>Table16[[#This Row],[Remove -]]&amp;(IF(Table16[[#This Row],[Pass]]&lt;&gt;"","-",""))&amp;Table16[[#This Row],[Pass]]&amp;" "&amp;Table16[[#This Row],[PassRush*]]&amp;(IF(Table16[[#This Row],[Secondar]]&lt;&gt;"","/ "&amp;Table16[[#This Row],[Secondar]]&amp;"-"&amp;Table16[[#This Row],[Pass]],""))</f>
        <v xml:space="preserve">0 </v>
      </c>
      <c r="I1025" s="30" t="str">
        <f>IF(VLOOKUP(TRIM(A1025),Rosters!C$1:C$2313,1,FALSE)=Table16[[#This Row],[Last]],"taken","AVAIL")</f>
        <v>taken</v>
      </c>
      <c r="J1025" s="88" t="str">
        <f>IF(LEN(Table16[[#This Row],[Primary]]=3),SUBSTITUTE(Table16[[#This Row],[Primary]],"-",""),"")</f>
        <v>0</v>
      </c>
    </row>
    <row r="1026" spans="1:10" ht="12.75" customHeight="1" x14ac:dyDescent="0.25">
      <c r="A1026" s="38" t="s">
        <v>2684</v>
      </c>
      <c r="B1026" s="37" t="s">
        <v>4077</v>
      </c>
      <c r="C1026" s="37" t="s">
        <v>131</v>
      </c>
      <c r="D1026" s="87">
        <v>4</v>
      </c>
      <c r="E1026" s="87"/>
      <c r="F1026" s="87">
        <v>4</v>
      </c>
      <c r="G1026" s="37"/>
      <c r="H1026" s="96" t="str">
        <f>Table16[[#This Row],[Remove -]]&amp;(IF(Table16[[#This Row],[Pass]]&lt;&gt;"","-",""))&amp;Table16[[#This Row],[Pass]]&amp;" "&amp;Table16[[#This Row],[PassRush*]]&amp;(IF(Table16[[#This Row],[Secondar]]&lt;&gt;"","/ "&amp;Table16[[#This Row],[Secondar]]&amp;"-"&amp;Table16[[#This Row],[Pass]],""))</f>
        <v xml:space="preserve">4-4 </v>
      </c>
      <c r="I1026" s="30" t="str">
        <f>IF(VLOOKUP(TRIM(A1026),Rosters!C$1:C$2313,1,FALSE)=Table16[[#This Row],[Last]],"taken","AVAIL")</f>
        <v>taken</v>
      </c>
      <c r="J1026" s="88" t="str">
        <f>IF(LEN(Table16[[#This Row],[Primary]]=3),SUBSTITUTE(Table16[[#This Row],[Primary]],"-",""),"")</f>
        <v>4</v>
      </c>
    </row>
    <row r="1027" spans="1:10" ht="12.75" customHeight="1" x14ac:dyDescent="0.25">
      <c r="A1027" s="33" t="s">
        <v>2684</v>
      </c>
      <c r="B1027" s="32" t="s">
        <v>4077</v>
      </c>
      <c r="C1027" s="32" t="s">
        <v>131</v>
      </c>
      <c r="D1027" s="86">
        <v>4</v>
      </c>
      <c r="E1027" s="86"/>
      <c r="F1027" s="86">
        <v>4</v>
      </c>
      <c r="G1027" s="32"/>
      <c r="H1027" s="95" t="str">
        <f>Table16[[#This Row],[Remove -]]&amp;(IF(Table16[[#This Row],[Pass]]&lt;&gt;"","-",""))&amp;Table16[[#This Row],[Pass]]&amp;" "&amp;Table16[[#This Row],[PassRush*]]&amp;(IF(Table16[[#This Row],[Secondar]]&lt;&gt;"","/ "&amp;Table16[[#This Row],[Secondar]]&amp;"-"&amp;Table16[[#This Row],[Pass]],""))</f>
        <v xml:space="preserve">4-4 </v>
      </c>
      <c r="I1027" s="30" t="str">
        <f>IF(VLOOKUP(TRIM(A1027),Rosters!C$1:C$2313,1,FALSE)=Table16[[#This Row],[Last]],"taken","AVAIL")</f>
        <v>taken</v>
      </c>
      <c r="J1027" s="88" t="str">
        <f>IF(LEN(Table16[[#This Row],[Primary]]=3),SUBSTITUTE(Table16[[#This Row],[Primary]],"-",""),"")</f>
        <v>4</v>
      </c>
    </row>
    <row r="1028" spans="1:10" ht="12.75" customHeight="1" x14ac:dyDescent="0.25">
      <c r="A1028" s="29" t="s">
        <v>4340</v>
      </c>
      <c r="B1028" s="28" t="s">
        <v>364</v>
      </c>
      <c r="C1028" s="28" t="s">
        <v>131</v>
      </c>
      <c r="D1028" s="83" t="s">
        <v>347</v>
      </c>
      <c r="E1028" s="83"/>
      <c r="F1028" s="85"/>
      <c r="G1028" s="36"/>
      <c r="H1028" s="94" t="str">
        <f>Table16[[#This Row],[Remove -]]&amp;(IF(Table16[[#This Row],[Pass]]&lt;&gt;"","-",""))&amp;Table16[[#This Row],[Pass]]&amp;" "&amp;Table16[[#This Row],[PassRush*]]&amp;(IF(Table16[[#This Row],[Secondar]]&lt;&gt;"","/ "&amp;Table16[[#This Row],[Secondar]]&amp;"-"&amp;Table16[[#This Row],[Pass]],""))</f>
        <v xml:space="preserve">05 </v>
      </c>
      <c r="I1028" s="30" t="str">
        <f>IF(VLOOKUP(TRIM(A1028),Rosters!C$1:C$2313,1,FALSE)=Table16[[#This Row],[Last]],"taken","AVAIL")</f>
        <v>taken</v>
      </c>
      <c r="J1028" s="88" t="str">
        <f>IF(LEN(Table16[[#This Row],[Primary]]=3),SUBSTITUTE(Table16[[#This Row],[Primary]],"-",""),"")</f>
        <v>05</v>
      </c>
    </row>
    <row r="1029" spans="1:10" ht="12.75" customHeight="1" x14ac:dyDescent="0.25">
      <c r="A1029" s="29" t="s">
        <v>1410</v>
      </c>
      <c r="B1029" s="28" t="s">
        <v>368</v>
      </c>
      <c r="C1029" s="28" t="s">
        <v>131</v>
      </c>
      <c r="D1029" s="83" t="s">
        <v>227</v>
      </c>
      <c r="E1029" s="83"/>
      <c r="F1029" s="85"/>
      <c r="G1029" s="36"/>
      <c r="H1029" s="94" t="str">
        <f>Table16[[#This Row],[Remove -]]&amp;(IF(Table16[[#This Row],[Pass]]&lt;&gt;"","-",""))&amp;Table16[[#This Row],[Pass]]&amp;" "&amp;Table16[[#This Row],[PassRush*]]&amp;(IF(Table16[[#This Row],[Secondar]]&lt;&gt;"","/ "&amp;Table16[[#This Row],[Secondar]]&amp;"-"&amp;Table16[[#This Row],[Pass]],""))</f>
        <v xml:space="preserve">44 </v>
      </c>
      <c r="I1029" s="30" t="str">
        <f>IF(VLOOKUP(TRIM(A1029),Rosters!C$1:C$2313,1,FALSE)=Table16[[#This Row],[Last]],"taken","AVAIL")</f>
        <v>taken</v>
      </c>
      <c r="J1029" s="88" t="str">
        <f>IF(LEN(Table16[[#This Row],[Primary]]=3),SUBSTITUTE(Table16[[#This Row],[Primary]],"-",""),"")</f>
        <v>44</v>
      </c>
    </row>
    <row r="1030" spans="1:10" ht="12.75" customHeight="1" x14ac:dyDescent="0.25">
      <c r="A1030" s="29" t="s">
        <v>3183</v>
      </c>
      <c r="B1030" s="28" t="s">
        <v>364</v>
      </c>
      <c r="C1030" s="28" t="s">
        <v>131</v>
      </c>
      <c r="D1030" s="83" t="s">
        <v>349</v>
      </c>
      <c r="E1030" s="83"/>
      <c r="F1030" s="85"/>
      <c r="G1030" s="36"/>
      <c r="H1030" s="94" t="str">
        <f>Table16[[#This Row],[Remove -]]&amp;(IF(Table16[[#This Row],[Pass]]&lt;&gt;"","-",""))&amp;Table16[[#This Row],[Pass]]&amp;" "&amp;Table16[[#This Row],[PassRush*]]&amp;(IF(Table16[[#This Row],[Secondar]]&lt;&gt;"","/ "&amp;Table16[[#This Row],[Secondar]]&amp;"-"&amp;Table16[[#This Row],[Pass]],""))</f>
        <v xml:space="preserve">00 </v>
      </c>
      <c r="I1030" s="30" t="str">
        <f>IF(VLOOKUP(TRIM(A1030),Rosters!C$1:C$2313,1,FALSE)=Table16[[#This Row],[Last]],"taken","AVAIL")</f>
        <v>taken</v>
      </c>
      <c r="J1030" s="88" t="str">
        <f>IF(LEN(Table16[[#This Row],[Primary]]=3),SUBSTITUTE(Table16[[#This Row],[Primary]],"-",""),"")</f>
        <v>00</v>
      </c>
    </row>
    <row r="1031" spans="1:10" ht="12.75" customHeight="1" x14ac:dyDescent="0.25">
      <c r="A1031" s="29" t="s">
        <v>1959</v>
      </c>
      <c r="B1031" s="28" t="s">
        <v>4058</v>
      </c>
      <c r="C1031" s="28" t="s">
        <v>131</v>
      </c>
      <c r="D1031" s="85">
        <v>0</v>
      </c>
      <c r="E1031" s="85">
        <v>4</v>
      </c>
      <c r="F1031" s="85">
        <v>3</v>
      </c>
      <c r="G1031" s="28"/>
      <c r="H1031" s="94" t="str">
        <f>Table16[[#This Row],[Remove -]]&amp;(IF(Table16[[#This Row],[Pass]]&lt;&gt;"","-",""))&amp;Table16[[#This Row],[Pass]]&amp;" "&amp;Table16[[#This Row],[PassRush*]]&amp;(IF(Table16[[#This Row],[Secondar]]&lt;&gt;"","/ "&amp;Table16[[#This Row],[Secondar]]&amp;"-"&amp;Table16[[#This Row],[Pass]],""))</f>
        <v>0-3 / 4-3</v>
      </c>
      <c r="I1031" s="30" t="str">
        <f>IF(VLOOKUP(TRIM(A1031),Rosters!C$1:C$2313,1,FALSE)=Table16[[#This Row],[Last]],"taken","AVAIL")</f>
        <v>taken</v>
      </c>
      <c r="J1031" s="88" t="str">
        <f>IF(LEN(Table16[[#This Row],[Primary]]=3),SUBSTITUTE(Table16[[#This Row],[Primary]],"-",""),"")</f>
        <v>0</v>
      </c>
    </row>
    <row r="1032" spans="1:10" ht="12.75" customHeight="1" x14ac:dyDescent="0.25">
      <c r="A1032" s="33" t="s">
        <v>1959</v>
      </c>
      <c r="B1032" s="32" t="s">
        <v>4058</v>
      </c>
      <c r="C1032" s="32" t="s">
        <v>131</v>
      </c>
      <c r="D1032" s="86">
        <v>0</v>
      </c>
      <c r="E1032" s="86"/>
      <c r="F1032" s="86">
        <v>3</v>
      </c>
      <c r="G1032" s="32"/>
      <c r="H1032" s="95" t="str">
        <f>Table16[[#This Row],[Remove -]]&amp;(IF(Table16[[#This Row],[Pass]]&lt;&gt;"","-",""))&amp;Table16[[#This Row],[Pass]]&amp;" "&amp;Table16[[#This Row],[PassRush*]]&amp;(IF(Table16[[#This Row],[Secondar]]&lt;&gt;"","/ "&amp;Table16[[#This Row],[Secondar]]&amp;"-"&amp;Table16[[#This Row],[Pass]],""))</f>
        <v xml:space="preserve">0-3 </v>
      </c>
      <c r="I1032" s="30" t="str">
        <f>IF(VLOOKUP(TRIM(A1032),Rosters!C$1:C$2313,1,FALSE)=Table16[[#This Row],[Last]],"taken","AVAIL")</f>
        <v>taken</v>
      </c>
      <c r="J1032" s="88" t="str">
        <f>IF(LEN(Table16[[#This Row],[Primary]]=3),SUBSTITUTE(Table16[[#This Row],[Primary]],"-",""),"")</f>
        <v>0</v>
      </c>
    </row>
    <row r="1033" spans="1:10" ht="12.75" customHeight="1" x14ac:dyDescent="0.25">
      <c r="A1033" s="29" t="s">
        <v>3187</v>
      </c>
      <c r="B1033" s="28" t="s">
        <v>31</v>
      </c>
      <c r="C1033" s="28" t="s">
        <v>131</v>
      </c>
      <c r="D1033" s="83" t="s">
        <v>328</v>
      </c>
      <c r="E1033" s="83"/>
      <c r="F1033" s="85">
        <v>0</v>
      </c>
      <c r="G1033" s="36"/>
      <c r="H1033" s="94" t="str">
        <f>Table16[[#This Row],[Remove -]]&amp;(IF(Table16[[#This Row],[Pass]]&lt;&gt;"","-",""))&amp;Table16[[#This Row],[Pass]]&amp;" "&amp;Table16[[#This Row],[PassRush*]]&amp;(IF(Table16[[#This Row],[Secondar]]&lt;&gt;"","/ "&amp;Table16[[#This Row],[Secondar]]&amp;"-"&amp;Table16[[#This Row],[Pass]],""))</f>
        <v xml:space="preserve">4-0 </v>
      </c>
      <c r="I1033" s="30" t="str">
        <f>IF(VLOOKUP(TRIM(A1033),Rosters!C$1:C$2313,1,FALSE)=Table16[[#This Row],[Last]],"taken","AVAIL")</f>
        <v>taken</v>
      </c>
      <c r="J1033" s="88" t="str">
        <f>IF(LEN(Table16[[#This Row],[Primary]]=3),SUBSTITUTE(Table16[[#This Row],[Primary]],"-",""),"")</f>
        <v>4</v>
      </c>
    </row>
    <row r="1034" spans="1:10" ht="12.75" customHeight="1" x14ac:dyDescent="0.25">
      <c r="A1034" s="29" t="s">
        <v>3190</v>
      </c>
      <c r="B1034" s="28" t="s">
        <v>364</v>
      </c>
      <c r="C1034" s="28" t="s">
        <v>131</v>
      </c>
      <c r="D1034" s="31" t="s">
        <v>349</v>
      </c>
      <c r="E1034" s="31"/>
      <c r="F1034" s="7"/>
      <c r="G1034" s="36"/>
      <c r="H1034" s="94" t="str">
        <f>Table16[[#This Row],[Remove -]]&amp;(IF(Table16[[#This Row],[Pass]]&lt;&gt;"","-",""))&amp;Table16[[#This Row],[Pass]]&amp;" "&amp;Table16[[#This Row],[PassRush*]]&amp;(IF(Table16[[#This Row],[Secondar]]&lt;&gt;"","/ "&amp;Table16[[#This Row],[Secondar]]&amp;"-"&amp;Table16[[#This Row],[Pass]],""))</f>
        <v xml:space="preserve">00 </v>
      </c>
      <c r="I1034" s="30" t="str">
        <f>IF(VLOOKUP(TRIM(A1034),Rosters!C$1:C$2313,1,FALSE)=Table16[[#This Row],[Last]],"taken","AVAIL")</f>
        <v>taken</v>
      </c>
      <c r="J1034" s="88" t="str">
        <f>IF(LEN(Table16[[#This Row],[Primary]]=3),SUBSTITUTE(Table16[[#This Row],[Primary]],"-",""),"")</f>
        <v>00</v>
      </c>
    </row>
    <row r="1035" spans="1:10" ht="12.75" customHeight="1" x14ac:dyDescent="0.25">
      <c r="A1035" s="29" t="s">
        <v>4334</v>
      </c>
      <c r="B1035" s="28" t="s">
        <v>236</v>
      </c>
      <c r="C1035" s="28" t="s">
        <v>131</v>
      </c>
      <c r="D1035"/>
      <c r="E1035"/>
      <c r="F1035"/>
      <c r="G1035" s="28"/>
      <c r="H1035" s="94" t="str">
        <f>Table16[[#This Row],[Remove -]]&amp;(IF(Table16[[#This Row],[Pass]]&lt;&gt;"","-",""))&amp;Table16[[#This Row],[Pass]]&amp;" "&amp;Table16[[#This Row],[PassRush*]]&amp;(IF(Table16[[#This Row],[Secondar]]&lt;&gt;"","/ "&amp;Table16[[#This Row],[Secondar]]&amp;"-"&amp;Table16[[#This Row],[Pass]],""))</f>
        <v xml:space="preserve"> </v>
      </c>
      <c r="I1035" s="30" t="str">
        <f>IF(VLOOKUP(TRIM(A1035),Rosters!C$1:C$2313,1,FALSE)=Table16[[#This Row],[Last]],"taken","AVAIL")</f>
        <v>taken</v>
      </c>
      <c r="J1035" s="88" t="str">
        <f>IF(LEN(Table16[[#This Row],[Primary]]=3),SUBSTITUTE(Table16[[#This Row],[Primary]],"-",""),"")</f>
        <v/>
      </c>
    </row>
    <row r="1036" spans="1:10" ht="12.75" customHeight="1" x14ac:dyDescent="0.25">
      <c r="A1036" s="29" t="s">
        <v>2710</v>
      </c>
      <c r="B1036" s="28" t="s">
        <v>505</v>
      </c>
      <c r="C1036" s="28" t="s">
        <v>131</v>
      </c>
      <c r="D1036" s="83" t="s">
        <v>328</v>
      </c>
      <c r="E1036" s="83"/>
      <c r="F1036" s="85">
        <v>3</v>
      </c>
      <c r="G1036" s="36"/>
      <c r="H1036" s="94" t="str">
        <f>Table16[[#This Row],[Remove -]]&amp;(IF(Table16[[#This Row],[Pass]]&lt;&gt;"","-",""))&amp;Table16[[#This Row],[Pass]]&amp;" "&amp;Table16[[#This Row],[PassRush*]]&amp;(IF(Table16[[#This Row],[Secondar]]&lt;&gt;"","/ "&amp;Table16[[#This Row],[Secondar]]&amp;"-"&amp;Table16[[#This Row],[Pass]],""))</f>
        <v xml:space="preserve">4-3 </v>
      </c>
      <c r="I1036" s="30" t="str">
        <f>IF(VLOOKUP(TRIM(A1036),Rosters!C$1:C$2313,1,FALSE)=Table16[[#This Row],[Last]],"taken","AVAIL")</f>
        <v>taken</v>
      </c>
      <c r="J1036" s="88" t="str">
        <f>IF(LEN(Table16[[#This Row],[Primary]]=3),SUBSTITUTE(Table16[[#This Row],[Primary]],"-",""),"")</f>
        <v>4</v>
      </c>
    </row>
    <row r="1037" spans="1:10" ht="12.75" customHeight="1" x14ac:dyDescent="0.25">
      <c r="A1037" s="29" t="s">
        <v>3719</v>
      </c>
      <c r="B1037" s="28" t="s">
        <v>283</v>
      </c>
      <c r="C1037" s="28" t="s">
        <v>131</v>
      </c>
      <c r="D1037"/>
      <c r="E1037"/>
      <c r="F1037"/>
      <c r="G1037" s="28"/>
      <c r="H1037" s="94" t="str">
        <f>Table16[[#This Row],[Remove -]]&amp;(IF(Table16[[#This Row],[Pass]]&lt;&gt;"","-",""))&amp;Table16[[#This Row],[Pass]]&amp;" "&amp;Table16[[#This Row],[PassRush*]]&amp;(IF(Table16[[#This Row],[Secondar]]&lt;&gt;"","/ "&amp;Table16[[#This Row],[Secondar]]&amp;"-"&amp;Table16[[#This Row],[Pass]],""))</f>
        <v xml:space="preserve"> </v>
      </c>
      <c r="I1037" s="30" t="str">
        <f>IF(VLOOKUP(TRIM(A1037),Rosters!C$1:C$2313,1,FALSE)=Table16[[#This Row],[Last]],"taken","AVAIL")</f>
        <v>taken</v>
      </c>
      <c r="J1037" s="88" t="str">
        <f>IF(LEN(Table16[[#This Row],[Primary]]=3),SUBSTITUTE(Table16[[#This Row],[Primary]],"-",""),"")</f>
        <v/>
      </c>
    </row>
    <row r="1038" spans="1:10" ht="12.75" customHeight="1" x14ac:dyDescent="0.25">
      <c r="A1038" s="29" t="s">
        <v>1906</v>
      </c>
      <c r="B1038" s="28" t="s">
        <v>4056</v>
      </c>
      <c r="C1038" s="28" t="s">
        <v>131</v>
      </c>
      <c r="D1038" s="85">
        <v>0</v>
      </c>
      <c r="E1038" s="85">
        <v>0</v>
      </c>
      <c r="F1038" s="85">
        <v>2</v>
      </c>
      <c r="G1038" s="28"/>
      <c r="H1038" s="94" t="str">
        <f>Table16[[#This Row],[Remove -]]&amp;(IF(Table16[[#This Row],[Pass]]&lt;&gt;"","-",""))&amp;Table16[[#This Row],[Pass]]&amp;" "&amp;Table16[[#This Row],[PassRush*]]&amp;(IF(Table16[[#This Row],[Secondar]]&lt;&gt;"","/ "&amp;Table16[[#This Row],[Secondar]]&amp;"-"&amp;Table16[[#This Row],[Pass]],""))</f>
        <v>0-2 / 0-2</v>
      </c>
      <c r="I1038" s="30" t="str">
        <f>IF(VLOOKUP(TRIM(A1038),Rosters!C$1:C$2313,1,FALSE)=Table16[[#This Row],[Last]],"taken","AVAIL")</f>
        <v>taken</v>
      </c>
      <c r="J1038" s="88" t="str">
        <f>IF(LEN(Table16[[#This Row],[Primary]]=3),SUBSTITUTE(Table16[[#This Row],[Primary]],"-",""),"")</f>
        <v>0</v>
      </c>
    </row>
    <row r="1039" spans="1:10" ht="12.75" customHeight="1" x14ac:dyDescent="0.25">
      <c r="A1039" s="29" t="s">
        <v>4020</v>
      </c>
      <c r="B1039" s="28" t="s">
        <v>364</v>
      </c>
      <c r="C1039" s="28" t="s">
        <v>131</v>
      </c>
      <c r="D1039" s="31" t="s">
        <v>349</v>
      </c>
      <c r="E1039" s="31"/>
      <c r="F1039" s="7"/>
      <c r="G1039" s="36"/>
      <c r="H1039" s="94" t="str">
        <f>Table16[[#This Row],[Remove -]]&amp;(IF(Table16[[#This Row],[Pass]]&lt;&gt;"","-",""))&amp;Table16[[#This Row],[Pass]]&amp;" "&amp;Table16[[#This Row],[PassRush*]]&amp;(IF(Table16[[#This Row],[Secondar]]&lt;&gt;"","/ "&amp;Table16[[#This Row],[Secondar]]&amp;"-"&amp;Table16[[#This Row],[Pass]],""))</f>
        <v xml:space="preserve">00 </v>
      </c>
      <c r="I1039" s="30" t="e">
        <f>IF(VLOOKUP(TRIM(A1039),Rosters!C$1:C$2313,1,FALSE)=Table16[[#This Row],[Last]],"taken","AVAIL")</f>
        <v>#N/A</v>
      </c>
      <c r="J1039" s="88" t="str">
        <f>IF(LEN(Table16[[#This Row],[Primary]]=3),SUBSTITUTE(Table16[[#This Row],[Primary]],"-",""),"")</f>
        <v>00</v>
      </c>
    </row>
    <row r="1040" spans="1:10" ht="12.75" customHeight="1" x14ac:dyDescent="0.25">
      <c r="A1040" s="29" t="s">
        <v>1406</v>
      </c>
      <c r="B1040" s="28" t="s">
        <v>540</v>
      </c>
      <c r="C1040" s="28" t="s">
        <v>131</v>
      </c>
      <c r="D1040" s="83" t="s">
        <v>35</v>
      </c>
      <c r="E1040" s="83"/>
      <c r="F1040" s="85">
        <v>0</v>
      </c>
      <c r="G1040" s="36"/>
      <c r="H1040" s="94" t="str">
        <f>Table16[[#This Row],[Remove -]]&amp;(IF(Table16[[#This Row],[Pass]]&lt;&gt;"","-",""))&amp;Table16[[#This Row],[Pass]]&amp;" "&amp;Table16[[#This Row],[PassRush*]]&amp;(IF(Table16[[#This Row],[Secondar]]&lt;&gt;"","/ "&amp;Table16[[#This Row],[Secondar]]&amp;"-"&amp;Table16[[#This Row],[Pass]],""))</f>
        <v xml:space="preserve">65-0 </v>
      </c>
      <c r="I1040" s="30" t="str">
        <f>IF(VLOOKUP(TRIM(A1040),Rosters!C$1:C$2313,1,FALSE)=Table16[[#This Row],[Last]],"taken","AVAIL")</f>
        <v>taken</v>
      </c>
      <c r="J1040" s="88" t="str">
        <f>IF(LEN(Table16[[#This Row],[Primary]]=3),SUBSTITUTE(Table16[[#This Row],[Primary]],"-",""),"")</f>
        <v>65</v>
      </c>
    </row>
    <row r="1041" spans="1:10" ht="12.75" customHeight="1" x14ac:dyDescent="0.25">
      <c r="A1041" s="29" t="s">
        <v>4341</v>
      </c>
      <c r="B1041" s="28" t="s">
        <v>64</v>
      </c>
      <c r="C1041" s="28" t="s">
        <v>131</v>
      </c>
      <c r="D1041" s="31" t="s">
        <v>349</v>
      </c>
      <c r="E1041" s="31"/>
      <c r="F1041" s="7">
        <v>0</v>
      </c>
      <c r="G1041" s="36"/>
      <c r="H1041" s="94" t="str">
        <f>Table16[[#This Row],[Remove -]]&amp;(IF(Table16[[#This Row],[Pass]]&lt;&gt;"","-",""))&amp;Table16[[#This Row],[Pass]]&amp;" "&amp;Table16[[#This Row],[PassRush*]]&amp;(IF(Table16[[#This Row],[Secondar]]&lt;&gt;"","/ "&amp;Table16[[#This Row],[Secondar]]&amp;"-"&amp;Table16[[#This Row],[Pass]],""))</f>
        <v xml:space="preserve">00-0 </v>
      </c>
      <c r="I1041" s="30" t="str">
        <f>IF(VLOOKUP(TRIM(A1041),Rosters!C$1:C$2313,1,FALSE)=Table16[[#This Row],[Last]],"taken","AVAIL")</f>
        <v>taken</v>
      </c>
      <c r="J1041" s="88" t="str">
        <f>IF(LEN(Table16[[#This Row],[Primary]]=3),SUBSTITUTE(Table16[[#This Row],[Primary]],"-",""),"")</f>
        <v>00</v>
      </c>
    </row>
    <row r="1042" spans="1:10" ht="12.75" customHeight="1" x14ac:dyDescent="0.25">
      <c r="A1042" s="29" t="s">
        <v>4342</v>
      </c>
      <c r="B1042" s="28" t="s">
        <v>331</v>
      </c>
      <c r="C1042" s="28" t="s">
        <v>131</v>
      </c>
      <c r="D1042" s="31" t="s">
        <v>365</v>
      </c>
      <c r="E1042" s="31"/>
      <c r="F1042" s="7">
        <v>2</v>
      </c>
      <c r="G1042" s="36"/>
      <c r="H1042" s="94" t="str">
        <f>Table16[[#This Row],[Remove -]]&amp;(IF(Table16[[#This Row],[Pass]]&lt;&gt;"","-",""))&amp;Table16[[#This Row],[Pass]]&amp;" "&amp;Table16[[#This Row],[PassRush*]]&amp;(IF(Table16[[#This Row],[Secondar]]&lt;&gt;"","/ "&amp;Table16[[#This Row],[Secondar]]&amp;"-"&amp;Table16[[#This Row],[Pass]],""))</f>
        <v xml:space="preserve">0-2 </v>
      </c>
      <c r="I1042" s="30" t="str">
        <f>IF(VLOOKUP(TRIM(A1042),Rosters!C$1:C$2313,1,FALSE)=Table16[[#This Row],[Last]],"taken","AVAIL")</f>
        <v>taken</v>
      </c>
      <c r="J1042" s="88" t="str">
        <f>IF(LEN(Table16[[#This Row],[Primary]]=3),SUBSTITUTE(Table16[[#This Row],[Primary]],"-",""),"")</f>
        <v>0</v>
      </c>
    </row>
    <row r="1043" spans="1:10" ht="12.75" customHeight="1" x14ac:dyDescent="0.25">
      <c r="A1043" s="29" t="s">
        <v>2858</v>
      </c>
      <c r="B1043" s="28" t="s">
        <v>193</v>
      </c>
      <c r="C1043" s="28" t="s">
        <v>131</v>
      </c>
      <c r="D1043" s="77"/>
      <c r="E1043" s="77"/>
      <c r="F1043" s="77"/>
      <c r="G1043" s="28"/>
      <c r="H1043" s="94" t="str">
        <f>Table16[[#This Row],[Remove -]]&amp;(IF(Table16[[#This Row],[Pass]]&lt;&gt;"","-",""))&amp;Table16[[#This Row],[Pass]]&amp;" "&amp;Table16[[#This Row],[PassRush*]]&amp;(IF(Table16[[#This Row],[Secondar]]&lt;&gt;"","/ "&amp;Table16[[#This Row],[Secondar]]&amp;"-"&amp;Table16[[#This Row],[Pass]],""))</f>
        <v xml:space="preserve"> </v>
      </c>
      <c r="I1043" s="30" t="str">
        <f>IF(VLOOKUP(TRIM(A1043),Rosters!C$1:C$2313,1,FALSE)=Table16[[#This Row],[Last]],"taken","AVAIL")</f>
        <v>taken</v>
      </c>
      <c r="J1043" s="88" t="str">
        <f>IF(LEN(Table16[[#This Row],[Primary]]=3),SUBSTITUTE(Table16[[#This Row],[Primary]],"-",""),"")</f>
        <v/>
      </c>
    </row>
    <row r="1044" spans="1:10" ht="12.75" customHeight="1" x14ac:dyDescent="0.25">
      <c r="A1044" s="29" t="s">
        <v>3766</v>
      </c>
      <c r="B1044" s="28" t="s">
        <v>4043</v>
      </c>
      <c r="C1044" s="28" t="s">
        <v>131</v>
      </c>
      <c r="D1044" s="83" t="s">
        <v>365</v>
      </c>
      <c r="E1044" s="83"/>
      <c r="F1044" s="85">
        <v>4</v>
      </c>
      <c r="G1044" s="36"/>
      <c r="H1044" s="94" t="str">
        <f>Table16[[#This Row],[Remove -]]&amp;(IF(Table16[[#This Row],[Pass]]&lt;&gt;"","-",""))&amp;Table16[[#This Row],[Pass]]&amp;" "&amp;Table16[[#This Row],[PassRush*]]&amp;(IF(Table16[[#This Row],[Secondar]]&lt;&gt;"","/ "&amp;Table16[[#This Row],[Secondar]]&amp;"-"&amp;Table16[[#This Row],[Pass]],""))</f>
        <v xml:space="preserve">0-4 </v>
      </c>
      <c r="I1044" s="30" t="str">
        <f>IF(VLOOKUP(TRIM(A1044),Rosters!C$1:C$2313,1,FALSE)=Table16[[#This Row],[Last]],"taken","AVAIL")</f>
        <v>taken</v>
      </c>
      <c r="J1044" s="88" t="str">
        <f>IF(LEN(Table16[[#This Row],[Primary]]=3),SUBSTITUTE(Table16[[#This Row],[Primary]],"-",""),"")</f>
        <v>0</v>
      </c>
    </row>
    <row r="1045" spans="1:10" ht="12.75" customHeight="1" x14ac:dyDescent="0.25">
      <c r="A1045" s="38" t="s">
        <v>3767</v>
      </c>
      <c r="B1045" s="37" t="s">
        <v>344</v>
      </c>
      <c r="C1045" s="37" t="s">
        <v>131</v>
      </c>
      <c r="D1045" s="87">
        <v>0</v>
      </c>
      <c r="E1045" s="87"/>
      <c r="F1045" s="87">
        <v>0</v>
      </c>
      <c r="G1045" s="37"/>
      <c r="H1045" s="96" t="str">
        <f>Table16[[#This Row],[Remove -]]&amp;(IF(Table16[[#This Row],[Pass]]&lt;&gt;"","-",""))&amp;Table16[[#This Row],[Pass]]&amp;" "&amp;Table16[[#This Row],[PassRush*]]&amp;(IF(Table16[[#This Row],[Secondar]]&lt;&gt;"","/ "&amp;Table16[[#This Row],[Secondar]]&amp;"-"&amp;Table16[[#This Row],[Pass]],""))</f>
        <v xml:space="preserve">0-0 </v>
      </c>
      <c r="I1045" s="30" t="str">
        <f>IF(VLOOKUP(TRIM(A1045),Rosters!C$1:C$2313,1,FALSE)=Table16[[#This Row],[Last]],"taken","AVAIL")</f>
        <v>taken</v>
      </c>
      <c r="J1045" s="88" t="str">
        <f>IF(LEN(Table16[[#This Row],[Primary]]=3),SUBSTITUTE(Table16[[#This Row],[Primary]],"-",""),"")</f>
        <v>0</v>
      </c>
    </row>
    <row r="1046" spans="1:10" ht="12.75" customHeight="1" x14ac:dyDescent="0.25">
      <c r="A1046" s="29" t="s">
        <v>2763</v>
      </c>
      <c r="B1046" s="28" t="s">
        <v>64</v>
      </c>
      <c r="C1046" s="28" t="s">
        <v>131</v>
      </c>
      <c r="D1046" s="31" t="s">
        <v>349</v>
      </c>
      <c r="E1046" s="31"/>
      <c r="F1046" s="7">
        <v>0</v>
      </c>
      <c r="G1046" s="36"/>
      <c r="H1046" s="94" t="str">
        <f>Table16[[#This Row],[Remove -]]&amp;(IF(Table16[[#This Row],[Pass]]&lt;&gt;"","-",""))&amp;Table16[[#This Row],[Pass]]&amp;" "&amp;Table16[[#This Row],[PassRush*]]&amp;(IF(Table16[[#This Row],[Secondar]]&lt;&gt;"","/ "&amp;Table16[[#This Row],[Secondar]]&amp;"-"&amp;Table16[[#This Row],[Pass]],""))</f>
        <v xml:space="preserve">00-0 </v>
      </c>
      <c r="I1046" s="30" t="str">
        <f>IF(VLOOKUP(TRIM(A1046),Rosters!C$1:C$2313,1,FALSE)=Table16[[#This Row],[Last]],"taken","AVAIL")</f>
        <v>taken</v>
      </c>
      <c r="J1046" s="88" t="str">
        <f>IF(LEN(Table16[[#This Row],[Primary]]=3),SUBSTITUTE(Table16[[#This Row],[Primary]],"-",""),"")</f>
        <v>00</v>
      </c>
    </row>
    <row r="1047" spans="1:10" ht="12.75" customHeight="1" x14ac:dyDescent="0.25">
      <c r="A1047" s="29" t="s">
        <v>3821</v>
      </c>
      <c r="B1047" s="28" t="s">
        <v>42</v>
      </c>
      <c r="C1047" s="28" t="s">
        <v>131</v>
      </c>
      <c r="D1047" s="31" t="s">
        <v>365</v>
      </c>
      <c r="E1047" s="31"/>
      <c r="F1047" s="7">
        <v>5</v>
      </c>
      <c r="G1047" s="36"/>
      <c r="H1047" s="94" t="str">
        <f>Table16[[#This Row],[Remove -]]&amp;(IF(Table16[[#This Row],[Pass]]&lt;&gt;"","-",""))&amp;Table16[[#This Row],[Pass]]&amp;" "&amp;Table16[[#This Row],[PassRush*]]&amp;(IF(Table16[[#This Row],[Secondar]]&lt;&gt;"","/ "&amp;Table16[[#This Row],[Secondar]]&amp;"-"&amp;Table16[[#This Row],[Pass]],""))</f>
        <v xml:space="preserve">0-5 </v>
      </c>
      <c r="I1047" s="30" t="str">
        <f>IF(VLOOKUP(TRIM(A1047),Rosters!C$1:C$2313,1,FALSE)=Table16[[#This Row],[Last]],"taken","AVAIL")</f>
        <v>taken</v>
      </c>
      <c r="J1047" s="88" t="str">
        <f>IF(LEN(Table16[[#This Row],[Primary]]=3),SUBSTITUTE(Table16[[#This Row],[Primary]],"-",""),"")</f>
        <v>0</v>
      </c>
    </row>
    <row r="1048" spans="1:10" ht="12.75" customHeight="1" x14ac:dyDescent="0.25">
      <c r="A1048" s="29" t="s">
        <v>3272</v>
      </c>
      <c r="B1048" s="28" t="s">
        <v>228</v>
      </c>
      <c r="C1048" s="28" t="s">
        <v>131</v>
      </c>
      <c r="D1048" s="7">
        <v>6</v>
      </c>
      <c r="E1048" s="7"/>
      <c r="F1048" s="7">
        <v>5</v>
      </c>
      <c r="G1048" s="28"/>
      <c r="H1048" s="94" t="str">
        <f>Table16[[#This Row],[Remove -]]&amp;(IF(Table16[[#This Row],[Pass]]&lt;&gt;"","-",""))&amp;Table16[[#This Row],[Pass]]&amp;" "&amp;Table16[[#This Row],[PassRush*]]&amp;(IF(Table16[[#This Row],[Secondar]]&lt;&gt;"","/ "&amp;Table16[[#This Row],[Secondar]]&amp;"-"&amp;Table16[[#This Row],[Pass]],""))</f>
        <v xml:space="preserve">6-5 </v>
      </c>
      <c r="I1048" s="30" t="str">
        <f>IF(VLOOKUP(TRIM(A1048),Rosters!C$1:C$2313,1,FALSE)=Table16[[#This Row],[Last]],"taken","AVAIL")</f>
        <v>taken</v>
      </c>
      <c r="J1048" s="88" t="str">
        <f>IF(LEN(Table16[[#This Row],[Primary]]=3),SUBSTITUTE(Table16[[#This Row],[Primary]],"-",""),"")</f>
        <v>6</v>
      </c>
    </row>
    <row r="1049" spans="1:10" ht="12.75" customHeight="1" x14ac:dyDescent="0.25">
      <c r="A1049" s="33" t="s">
        <v>4335</v>
      </c>
      <c r="B1049" s="32" t="s">
        <v>4527</v>
      </c>
      <c r="C1049" s="32" t="s">
        <v>131</v>
      </c>
      <c r="D1049" s="1"/>
      <c r="E1049"/>
      <c r="F1049"/>
      <c r="G1049" s="28"/>
      <c r="H1049" s="94" t="str">
        <f>Table16[[#This Row],[Remove -]]&amp;(IF(Table16[[#This Row],[Pass]]&lt;&gt;"","-",""))&amp;Table16[[#This Row],[Pass]]&amp;" "&amp;Table16[[#This Row],[PassRush*]]&amp;(IF(Table16[[#This Row],[Secondar]]&lt;&gt;"","/ "&amp;Table16[[#This Row],[Secondar]]&amp;"-"&amp;Table16[[#This Row],[Pass]],""))</f>
        <v xml:space="preserve"> </v>
      </c>
      <c r="I1049" s="30" t="str">
        <f>IF(VLOOKUP(TRIM(A1049),Rosters!C$1:C$2313,1,FALSE)=Table16[[#This Row],[Last]],"taken","AVAIL")</f>
        <v>taken</v>
      </c>
      <c r="J1049" s="88" t="str">
        <f>IF(LEN(Table16[[#This Row],[Primary]]=3),SUBSTITUTE(Table16[[#This Row],[Primary]],"-",""),"")</f>
        <v/>
      </c>
    </row>
    <row r="1050" spans="1:10" ht="12.75" customHeight="1" x14ac:dyDescent="0.25">
      <c r="A1050" s="29" t="s">
        <v>837</v>
      </c>
      <c r="B1050" s="28" t="s">
        <v>505</v>
      </c>
      <c r="C1050" s="28" t="s">
        <v>131</v>
      </c>
      <c r="D1050" s="7">
        <v>4</v>
      </c>
      <c r="E1050" s="7"/>
      <c r="F1050" s="7">
        <v>5</v>
      </c>
      <c r="G1050" s="28"/>
      <c r="H1050" s="94" t="str">
        <f>Table16[[#This Row],[Remove -]]&amp;(IF(Table16[[#This Row],[Pass]]&lt;&gt;"","-",""))&amp;Table16[[#This Row],[Pass]]&amp;" "&amp;Table16[[#This Row],[PassRush*]]&amp;(IF(Table16[[#This Row],[Secondar]]&lt;&gt;"","/ "&amp;Table16[[#This Row],[Secondar]]&amp;"-"&amp;Table16[[#This Row],[Pass]],""))</f>
        <v xml:space="preserve">4-5 </v>
      </c>
      <c r="I1050" s="30" t="str">
        <f>IF(VLOOKUP(TRIM(A1050),Rosters!C$1:C$2313,1,FALSE)=Table16[[#This Row],[Last]],"taken","AVAIL")</f>
        <v>taken</v>
      </c>
      <c r="J1050" s="88" t="str">
        <f>IF(LEN(Table16[[#This Row],[Primary]]=3),SUBSTITUTE(Table16[[#This Row],[Primary]],"-",""),"")</f>
        <v>4</v>
      </c>
    </row>
    <row r="1051" spans="1:10" ht="12.75" customHeight="1" x14ac:dyDescent="0.25">
      <c r="A1051" s="33" t="s">
        <v>713</v>
      </c>
      <c r="B1051" s="32" t="s">
        <v>4054</v>
      </c>
      <c r="C1051" s="32" t="s">
        <v>131</v>
      </c>
      <c r="D1051" s="86">
        <v>0</v>
      </c>
      <c r="E1051" s="86"/>
      <c r="F1051" s="86">
        <v>4</v>
      </c>
      <c r="G1051" s="32"/>
      <c r="H1051" s="95" t="str">
        <f>Table16[[#This Row],[Remove -]]&amp;(IF(Table16[[#This Row],[Pass]]&lt;&gt;"","-",""))&amp;Table16[[#This Row],[Pass]]&amp;" "&amp;Table16[[#This Row],[PassRush*]]&amp;(IF(Table16[[#This Row],[Secondar]]&lt;&gt;"","/ "&amp;Table16[[#This Row],[Secondar]]&amp;"-"&amp;Table16[[#This Row],[Pass]],""))</f>
        <v xml:space="preserve">0-4 </v>
      </c>
      <c r="I1051" s="30" t="str">
        <f>IF(VLOOKUP(TRIM(A1051),Rosters!C$1:C$2313,1,FALSE)=Table16[[#This Row],[Last]],"taken","AVAIL")</f>
        <v>taken</v>
      </c>
      <c r="J1051" s="88" t="str">
        <f>IF(LEN(Table16[[#This Row],[Primary]]=3),SUBSTITUTE(Table16[[#This Row],[Primary]],"-",""),"")</f>
        <v>0</v>
      </c>
    </row>
    <row r="1052" spans="1:10" ht="12.75" customHeight="1" x14ac:dyDescent="0.25">
      <c r="A1052" s="29" t="s">
        <v>3877</v>
      </c>
      <c r="B1052" s="28" t="s">
        <v>16</v>
      </c>
      <c r="C1052" s="28" t="s">
        <v>131</v>
      </c>
      <c r="D1052" s="7">
        <v>0</v>
      </c>
      <c r="E1052" s="7"/>
      <c r="F1052" s="7">
        <v>0</v>
      </c>
      <c r="G1052" s="28"/>
      <c r="H1052" s="94" t="str">
        <f>Table16[[#This Row],[Remove -]]&amp;(IF(Table16[[#This Row],[Pass]]&lt;&gt;"","-",""))&amp;Table16[[#This Row],[Pass]]&amp;" "&amp;Table16[[#This Row],[PassRush*]]&amp;(IF(Table16[[#This Row],[Secondar]]&lt;&gt;"","/ "&amp;Table16[[#This Row],[Secondar]]&amp;"-"&amp;Table16[[#This Row],[Pass]],""))</f>
        <v xml:space="preserve">0-0 </v>
      </c>
      <c r="I1052" s="30" t="str">
        <f>IF(VLOOKUP(TRIM(A1052),Rosters!C$1:C$2313,1,FALSE)=Table16[[#This Row],[Last]],"taken","AVAIL")</f>
        <v>taken</v>
      </c>
      <c r="J1052" s="88" t="str">
        <f>IF(LEN(Table16[[#This Row],[Primary]]=3),SUBSTITUTE(Table16[[#This Row],[Primary]],"-",""),"")</f>
        <v>0</v>
      </c>
    </row>
    <row r="1053" spans="1:10" ht="12.75" customHeight="1" x14ac:dyDescent="0.25">
      <c r="A1053" s="29" t="s">
        <v>841</v>
      </c>
      <c r="B1053" s="28" t="s">
        <v>366</v>
      </c>
      <c r="C1053" s="28" t="s">
        <v>131</v>
      </c>
      <c r="D1053" s="31" t="s">
        <v>56</v>
      </c>
      <c r="E1053" s="31"/>
      <c r="F1053" s="7"/>
      <c r="G1053" s="36"/>
      <c r="H1053" s="94" t="str">
        <f>Table16[[#This Row],[Remove -]]&amp;(IF(Table16[[#This Row],[Pass]]&lt;&gt;"","-",""))&amp;Table16[[#This Row],[Pass]]&amp;" "&amp;Table16[[#This Row],[PassRush*]]&amp;(IF(Table16[[#This Row],[Secondar]]&lt;&gt;"","/ "&amp;Table16[[#This Row],[Secondar]]&amp;"-"&amp;Table16[[#This Row],[Pass]],""))</f>
        <v xml:space="preserve">55 </v>
      </c>
      <c r="I1053" s="30" t="str">
        <f>IF(VLOOKUP(TRIM(A1053),Rosters!C$1:C$2313,1,FALSE)=Table16[[#This Row],[Last]],"taken","AVAIL")</f>
        <v>taken</v>
      </c>
      <c r="J1053" s="88" t="str">
        <f>IF(LEN(Table16[[#This Row],[Primary]]=3),SUBSTITUTE(Table16[[#This Row],[Primary]],"-",""),"")</f>
        <v>55</v>
      </c>
    </row>
    <row r="1054" spans="1:10" ht="12.75" customHeight="1" x14ac:dyDescent="0.25">
      <c r="A1054" s="33" t="s">
        <v>3911</v>
      </c>
      <c r="B1054" s="32" t="s">
        <v>128</v>
      </c>
      <c r="C1054" s="32" t="s">
        <v>131</v>
      </c>
      <c r="D1054" s="35">
        <v>4</v>
      </c>
      <c r="E1054" s="35"/>
      <c r="F1054" s="35">
        <v>0</v>
      </c>
      <c r="G1054" s="32"/>
      <c r="H1054" s="95" t="str">
        <f>Table16[[#This Row],[Remove -]]&amp;(IF(Table16[[#This Row],[Pass]]&lt;&gt;"","-",""))&amp;Table16[[#This Row],[Pass]]&amp;" "&amp;Table16[[#This Row],[PassRush*]]&amp;(IF(Table16[[#This Row],[Secondar]]&lt;&gt;"","/ "&amp;Table16[[#This Row],[Secondar]]&amp;"-"&amp;Table16[[#This Row],[Pass]],""))</f>
        <v xml:space="preserve">4-0 </v>
      </c>
      <c r="I1054" s="30" t="str">
        <f>IF(VLOOKUP(TRIM(A1054),Rosters!C$1:C$2313,1,FALSE)=Table16[[#This Row],[Last]],"taken","AVAIL")</f>
        <v>taken</v>
      </c>
      <c r="J1054" s="88" t="str">
        <f>IF(LEN(Table16[[#This Row],[Primary]]=3),SUBSTITUTE(Table16[[#This Row],[Primary]],"-",""),"")</f>
        <v>4</v>
      </c>
    </row>
    <row r="1055" spans="1:10" ht="12.75" customHeight="1" x14ac:dyDescent="0.25">
      <c r="A1055" s="29" t="s">
        <v>1111</v>
      </c>
      <c r="B1055" s="28" t="s">
        <v>228</v>
      </c>
      <c r="C1055" s="28" t="s">
        <v>131</v>
      </c>
      <c r="D1055" s="31" t="s">
        <v>328</v>
      </c>
      <c r="E1055" s="31"/>
      <c r="F1055" s="7">
        <v>2</v>
      </c>
      <c r="G1055" s="36"/>
      <c r="H1055" s="94" t="str">
        <f>Table16[[#This Row],[Remove -]]&amp;(IF(Table16[[#This Row],[Pass]]&lt;&gt;"","-",""))&amp;Table16[[#This Row],[Pass]]&amp;" "&amp;Table16[[#This Row],[PassRush*]]&amp;(IF(Table16[[#This Row],[Secondar]]&lt;&gt;"","/ "&amp;Table16[[#This Row],[Secondar]]&amp;"-"&amp;Table16[[#This Row],[Pass]],""))</f>
        <v xml:space="preserve">4-2 </v>
      </c>
      <c r="I1055" s="30" t="str">
        <f>IF(VLOOKUP(TRIM(A1055),Rosters!C$1:C$2313,1,FALSE)=Table16[[#This Row],[Last]],"taken","AVAIL")</f>
        <v>taken</v>
      </c>
      <c r="J1055" s="88" t="str">
        <f>IF(LEN(Table16[[#This Row],[Primary]]=3),SUBSTITUTE(Table16[[#This Row],[Primary]],"-",""),"")</f>
        <v>4</v>
      </c>
    </row>
    <row r="1056" spans="1:10" ht="12.75" customHeight="1" x14ac:dyDescent="0.25">
      <c r="A1056" s="29" t="s">
        <v>1404</v>
      </c>
      <c r="B1056" s="28" t="s">
        <v>279</v>
      </c>
      <c r="C1056" s="28" t="s">
        <v>131</v>
      </c>
      <c r="D1056"/>
      <c r="E1056"/>
      <c r="F1056"/>
      <c r="G1056" s="28"/>
      <c r="H1056" s="94" t="str">
        <f>Table16[[#This Row],[Remove -]]&amp;(IF(Table16[[#This Row],[Pass]]&lt;&gt;"","-",""))&amp;Table16[[#This Row],[Pass]]&amp;" "&amp;Table16[[#This Row],[PassRush*]]&amp;(IF(Table16[[#This Row],[Secondar]]&lt;&gt;"","/ "&amp;Table16[[#This Row],[Secondar]]&amp;"-"&amp;Table16[[#This Row],[Pass]],""))</f>
        <v xml:space="preserve"> </v>
      </c>
      <c r="I1056" s="30" t="str">
        <f>IF(VLOOKUP(TRIM(A1056),Rosters!C$1:C$2313,1,FALSE)=Table16[[#This Row],[Last]],"taken","AVAIL")</f>
        <v>taken</v>
      </c>
      <c r="J1056" s="88" t="str">
        <f>IF(LEN(Table16[[#This Row],[Primary]]=3),SUBSTITUTE(Table16[[#This Row],[Primary]],"-",""),"")</f>
        <v/>
      </c>
    </row>
    <row r="1057" spans="1:10" ht="12.75" customHeight="1" x14ac:dyDescent="0.25">
      <c r="A1057" s="29" t="s">
        <v>3972</v>
      </c>
      <c r="B1057" s="28" t="s">
        <v>331</v>
      </c>
      <c r="C1057" s="28" t="s">
        <v>131</v>
      </c>
      <c r="D1057" s="31" t="s">
        <v>365</v>
      </c>
      <c r="E1057" s="31"/>
      <c r="F1057" s="7">
        <v>2</v>
      </c>
      <c r="G1057" s="36"/>
      <c r="H1057" s="94" t="str">
        <f>Table16[[#This Row],[Remove -]]&amp;(IF(Table16[[#This Row],[Pass]]&lt;&gt;"","-",""))&amp;Table16[[#This Row],[Pass]]&amp;" "&amp;Table16[[#This Row],[PassRush*]]&amp;(IF(Table16[[#This Row],[Secondar]]&lt;&gt;"","/ "&amp;Table16[[#This Row],[Secondar]]&amp;"-"&amp;Table16[[#This Row],[Pass]],""))</f>
        <v xml:space="preserve">0-2 </v>
      </c>
      <c r="I1057" s="30" t="str">
        <f>IF(VLOOKUP(TRIM(A1057),Rosters!C$1:C$2313,1,FALSE)=Table16[[#This Row],[Last]],"taken","AVAIL")</f>
        <v>taken</v>
      </c>
      <c r="J1057" s="88" t="str">
        <f>IF(LEN(Table16[[#This Row],[Primary]]=3),SUBSTITUTE(Table16[[#This Row],[Primary]],"-",""),"")</f>
        <v>0</v>
      </c>
    </row>
    <row r="1058" spans="1:10" ht="12.75" customHeight="1" x14ac:dyDescent="0.25">
      <c r="A1058" s="29" t="s">
        <v>3358</v>
      </c>
      <c r="B1058" s="28" t="s">
        <v>235</v>
      </c>
      <c r="C1058" s="28" t="s">
        <v>131</v>
      </c>
      <c r="D1058" s="31" t="s">
        <v>479</v>
      </c>
      <c r="E1058" s="31"/>
      <c r="F1058" s="7">
        <v>6</v>
      </c>
      <c r="G1058" s="36"/>
      <c r="H1058" s="94" t="str">
        <f>Table16[[#This Row],[Remove -]]&amp;(IF(Table16[[#This Row],[Pass]]&lt;&gt;"","-",""))&amp;Table16[[#This Row],[Pass]]&amp;" "&amp;Table16[[#This Row],[PassRush*]]&amp;(IF(Table16[[#This Row],[Secondar]]&lt;&gt;"","/ "&amp;Table16[[#This Row],[Secondar]]&amp;"-"&amp;Table16[[#This Row],[Pass]],""))</f>
        <v xml:space="preserve">40-6 </v>
      </c>
      <c r="I1058" s="30" t="str">
        <f>IF(VLOOKUP(TRIM(A1058),Rosters!C$1:C$2313,1,FALSE)=Table16[[#This Row],[Last]],"taken","AVAIL")</f>
        <v>taken</v>
      </c>
      <c r="J1058" s="88" t="str">
        <f>IF(LEN(Table16[[#This Row],[Primary]]=3),SUBSTITUTE(Table16[[#This Row],[Primary]],"-",""),"")</f>
        <v>40</v>
      </c>
    </row>
    <row r="1059" spans="1:10" ht="12.75" customHeight="1" x14ac:dyDescent="0.25">
      <c r="A1059" s="29" t="s">
        <v>4343</v>
      </c>
      <c r="B1059" s="28" t="s">
        <v>4043</v>
      </c>
      <c r="C1059" s="28" t="s">
        <v>131</v>
      </c>
      <c r="D1059" s="83" t="s">
        <v>365</v>
      </c>
      <c r="E1059" s="83"/>
      <c r="F1059" s="85">
        <v>4</v>
      </c>
      <c r="G1059" s="36"/>
      <c r="H1059" s="94" t="str">
        <f>Table16[[#This Row],[Remove -]]&amp;(IF(Table16[[#This Row],[Pass]]&lt;&gt;"","-",""))&amp;Table16[[#This Row],[Pass]]&amp;" "&amp;Table16[[#This Row],[PassRush*]]&amp;(IF(Table16[[#This Row],[Secondar]]&lt;&gt;"","/ "&amp;Table16[[#This Row],[Secondar]]&amp;"-"&amp;Table16[[#This Row],[Pass]],""))</f>
        <v xml:space="preserve">0-4 </v>
      </c>
      <c r="I1059" s="30" t="str">
        <f>IF(VLOOKUP(TRIM(A1059),Rosters!C$1:C$2313,1,FALSE)=Table16[[#This Row],[Last]],"taken","AVAIL")</f>
        <v>taken</v>
      </c>
      <c r="J1059" s="88" t="str">
        <f>IF(LEN(Table16[[#This Row],[Primary]]=3),SUBSTITUTE(Table16[[#This Row],[Primary]],"-",""),"")</f>
        <v>0</v>
      </c>
    </row>
    <row r="1060" spans="1:10" ht="12.75" customHeight="1" x14ac:dyDescent="0.25">
      <c r="A1060" s="29" t="s">
        <v>4344</v>
      </c>
      <c r="B1060" s="28" t="s">
        <v>4043</v>
      </c>
      <c r="C1060" s="28" t="s">
        <v>131</v>
      </c>
      <c r="D1060" s="31" t="s">
        <v>365</v>
      </c>
      <c r="E1060" s="31"/>
      <c r="F1060" s="7">
        <v>0</v>
      </c>
      <c r="G1060" s="36"/>
      <c r="H1060" s="94" t="str">
        <f>Table16[[#This Row],[Remove -]]&amp;(IF(Table16[[#This Row],[Pass]]&lt;&gt;"","-",""))&amp;Table16[[#This Row],[Pass]]&amp;" "&amp;Table16[[#This Row],[PassRush*]]&amp;(IF(Table16[[#This Row],[Secondar]]&lt;&gt;"","/ "&amp;Table16[[#This Row],[Secondar]]&amp;"-"&amp;Table16[[#This Row],[Pass]],""))</f>
        <v xml:space="preserve">0-0 </v>
      </c>
      <c r="I1060" s="30" t="e">
        <f>IF(VLOOKUP(TRIM(A1060),Rosters!C$1:C$2313,1,FALSE)=Table16[[#This Row],[Last]],"taken","AVAIL")</f>
        <v>#N/A</v>
      </c>
      <c r="J1060" s="88" t="str">
        <f>IF(LEN(Table16[[#This Row],[Primary]]=3),SUBSTITUTE(Table16[[#This Row],[Primary]],"-",""),"")</f>
        <v>0</v>
      </c>
    </row>
    <row r="1061" spans="1:10" ht="12.75" customHeight="1" x14ac:dyDescent="0.25">
      <c r="A1061" s="29" t="s">
        <v>1538</v>
      </c>
      <c r="B1061" s="28" t="s">
        <v>332</v>
      </c>
      <c r="C1061" s="28" t="s">
        <v>4345</v>
      </c>
      <c r="D1061" s="85">
        <v>5</v>
      </c>
      <c r="E1061" s="85"/>
      <c r="F1061" s="85">
        <v>2</v>
      </c>
      <c r="G1061" s="28"/>
      <c r="H1061" s="94" t="str">
        <f>Table16[[#This Row],[Remove -]]&amp;(IF(Table16[[#This Row],[Pass]]&lt;&gt;"","-",""))&amp;Table16[[#This Row],[Pass]]&amp;" "&amp;Table16[[#This Row],[PassRush*]]&amp;(IF(Table16[[#This Row],[Secondar]]&lt;&gt;"","/ "&amp;Table16[[#This Row],[Secondar]]&amp;"-"&amp;Table16[[#This Row],[Pass]],""))</f>
        <v xml:space="preserve">5-2 </v>
      </c>
      <c r="I1061" s="30" t="str">
        <f>IF(VLOOKUP(TRIM(A1061),Rosters!C$1:C$2313,1,FALSE)=Table16[[#This Row],[Last]],"taken","AVAIL")</f>
        <v>taken</v>
      </c>
      <c r="J1061" s="88" t="str">
        <f>IF(LEN(Table16[[#This Row],[Primary]]=3),SUBSTITUTE(Table16[[#This Row],[Primary]],"-",""),"")</f>
        <v>5</v>
      </c>
    </row>
    <row r="1062" spans="1:10" ht="12.75" customHeight="1" x14ac:dyDescent="0.25">
      <c r="A1062" s="29" t="s">
        <v>3464</v>
      </c>
      <c r="B1062" s="36" t="s">
        <v>4044</v>
      </c>
      <c r="C1062" s="28" t="s">
        <v>4345</v>
      </c>
      <c r="D1062" s="1"/>
      <c r="E1062"/>
      <c r="F1062"/>
      <c r="G1062" s="28"/>
      <c r="H1062" s="94" t="str">
        <f>Table16[[#This Row],[Remove -]]&amp;(IF(Table16[[#This Row],[Pass]]&lt;&gt;"","-",""))&amp;Table16[[#This Row],[Pass]]&amp;" "&amp;Table16[[#This Row],[PassRush*]]&amp;(IF(Table16[[#This Row],[Secondar]]&lt;&gt;"","/ "&amp;Table16[[#This Row],[Secondar]]&amp;"-"&amp;Table16[[#This Row],[Pass]],""))</f>
        <v xml:space="preserve"> </v>
      </c>
      <c r="I1062" s="30" t="str">
        <f>IF(VLOOKUP(TRIM(A1062),Rosters!C$1:C$2313,1,FALSE)=Table16[[#This Row],[Last]],"taken","AVAIL")</f>
        <v>taken</v>
      </c>
      <c r="J1062" s="88" t="str">
        <f>IF(LEN(Table16[[#This Row],[Primary]]=3),SUBSTITUTE(Table16[[#This Row],[Primary]],"-",""),"")</f>
        <v/>
      </c>
    </row>
    <row r="1063" spans="1:10" ht="12.75" customHeight="1" x14ac:dyDescent="0.25">
      <c r="A1063" s="29" t="s">
        <v>3486</v>
      </c>
      <c r="B1063" s="28" t="s">
        <v>455</v>
      </c>
      <c r="C1063" s="28" t="s">
        <v>4345</v>
      </c>
      <c r="D1063" s="31" t="s">
        <v>479</v>
      </c>
      <c r="E1063" s="31"/>
      <c r="F1063" s="7">
        <v>6</v>
      </c>
      <c r="G1063" s="36"/>
      <c r="H1063" s="94" t="str">
        <f>Table16[[#This Row],[Remove -]]&amp;(IF(Table16[[#This Row],[Pass]]&lt;&gt;"","-",""))&amp;Table16[[#This Row],[Pass]]&amp;" "&amp;Table16[[#This Row],[PassRush*]]&amp;(IF(Table16[[#This Row],[Secondar]]&lt;&gt;"","/ "&amp;Table16[[#This Row],[Secondar]]&amp;"-"&amp;Table16[[#This Row],[Pass]],""))</f>
        <v xml:space="preserve">40-6 </v>
      </c>
      <c r="I1063" s="30" t="str">
        <f>IF(VLOOKUP(TRIM(A1063),Rosters!C$1:C$2313,1,FALSE)=Table16[[#This Row],[Last]],"taken","AVAIL")</f>
        <v>taken</v>
      </c>
      <c r="J1063" s="88" t="str">
        <f>IF(LEN(Table16[[#This Row],[Primary]]=3),SUBSTITUTE(Table16[[#This Row],[Primary]],"-",""),"")</f>
        <v>40</v>
      </c>
    </row>
    <row r="1064" spans="1:10" ht="12.75" customHeight="1" x14ac:dyDescent="0.25">
      <c r="A1064" s="29" t="s">
        <v>2605</v>
      </c>
      <c r="B1064" s="28" t="s">
        <v>4091</v>
      </c>
      <c r="C1064" s="28" t="s">
        <v>4345</v>
      </c>
      <c r="D1064" s="31" t="s">
        <v>365</v>
      </c>
      <c r="E1064" s="91" t="s">
        <v>1061</v>
      </c>
      <c r="F1064" s="7">
        <v>0</v>
      </c>
      <c r="G1064" s="36"/>
      <c r="H1064" s="94" t="str">
        <f>Table16[[#This Row],[Remove -]]&amp;(IF(Table16[[#This Row],[Pass]]&lt;&gt;"","-",""))&amp;Table16[[#This Row],[Pass]]&amp;" "&amp;Table16[[#This Row],[PassRush*]]&amp;(IF(Table16[[#This Row],[Secondar]]&lt;&gt;"","/ "&amp;Table16[[#This Row],[Secondar]]&amp;"-"&amp;Table16[[#This Row],[Pass]],""))</f>
        <v>0-0 / 00-0</v>
      </c>
      <c r="I1064" s="30" t="str">
        <f>IF(VLOOKUP(TRIM(A1064),Rosters!C$1:C$2313,1,FALSE)=Table16[[#This Row],[Last]],"taken","AVAIL")</f>
        <v>taken</v>
      </c>
      <c r="J1064" s="88" t="str">
        <f>IF(LEN(Table16[[#This Row],[Primary]]=3),SUBSTITUTE(Table16[[#This Row],[Primary]],"-",""),"")</f>
        <v>0</v>
      </c>
    </row>
    <row r="1065" spans="1:10" ht="12.75" customHeight="1" x14ac:dyDescent="0.25">
      <c r="A1065" s="29" t="s">
        <v>2897</v>
      </c>
      <c r="B1065" s="28" t="s">
        <v>364</v>
      </c>
      <c r="C1065" s="28" t="s">
        <v>4345</v>
      </c>
      <c r="D1065" s="31" t="s">
        <v>349</v>
      </c>
      <c r="E1065" s="31"/>
      <c r="F1065" s="7"/>
      <c r="G1065" s="36"/>
      <c r="H1065" s="94" t="str">
        <f>Table16[[#This Row],[Remove -]]&amp;(IF(Table16[[#This Row],[Pass]]&lt;&gt;"","-",""))&amp;Table16[[#This Row],[Pass]]&amp;" "&amp;Table16[[#This Row],[PassRush*]]&amp;(IF(Table16[[#This Row],[Secondar]]&lt;&gt;"","/ "&amp;Table16[[#This Row],[Secondar]]&amp;"-"&amp;Table16[[#This Row],[Pass]],""))</f>
        <v xml:space="preserve">00 </v>
      </c>
      <c r="I1065" s="30" t="str">
        <f>IF(VLOOKUP(TRIM(A1065),Rosters!C$1:C$2313,1,FALSE)=Table16[[#This Row],[Last]],"taken","AVAIL")</f>
        <v>taken</v>
      </c>
      <c r="J1065" s="88" t="str">
        <f>IF(LEN(Table16[[#This Row],[Primary]]=3),SUBSTITUTE(Table16[[#This Row],[Primary]],"-",""),"")</f>
        <v>00</v>
      </c>
    </row>
    <row r="1066" spans="1:10" ht="12.75" customHeight="1" x14ac:dyDescent="0.25">
      <c r="A1066" s="33" t="s">
        <v>1486</v>
      </c>
      <c r="B1066" s="32" t="s">
        <v>344</v>
      </c>
      <c r="C1066" s="32" t="s">
        <v>4345</v>
      </c>
      <c r="D1066" s="86">
        <v>4</v>
      </c>
      <c r="E1066" s="86"/>
      <c r="F1066" s="86">
        <v>4</v>
      </c>
      <c r="G1066" s="32"/>
      <c r="H1066" s="95" t="str">
        <f>Table16[[#This Row],[Remove -]]&amp;(IF(Table16[[#This Row],[Pass]]&lt;&gt;"","-",""))&amp;Table16[[#This Row],[Pass]]&amp;" "&amp;Table16[[#This Row],[PassRush*]]&amp;(IF(Table16[[#This Row],[Secondar]]&lt;&gt;"","/ "&amp;Table16[[#This Row],[Secondar]]&amp;"-"&amp;Table16[[#This Row],[Pass]],""))</f>
        <v xml:space="preserve">4-4 </v>
      </c>
      <c r="I1066" s="30" t="str">
        <f>IF(VLOOKUP(TRIM(A1066),Rosters!C$1:C$2313,1,FALSE)=Table16[[#This Row],[Last]],"taken","AVAIL")</f>
        <v>taken</v>
      </c>
      <c r="J1066" s="88" t="str">
        <f>IF(LEN(Table16[[#This Row],[Primary]]=3),SUBSTITUTE(Table16[[#This Row],[Primary]],"-",""),"")</f>
        <v>4</v>
      </c>
    </row>
    <row r="1067" spans="1:10" ht="12.75" customHeight="1" x14ac:dyDescent="0.25">
      <c r="A1067" s="29" t="s">
        <v>2612</v>
      </c>
      <c r="B1067" s="28" t="s">
        <v>331</v>
      </c>
      <c r="C1067" s="28" t="s">
        <v>4345</v>
      </c>
      <c r="D1067" s="31" t="s">
        <v>365</v>
      </c>
      <c r="E1067" s="31"/>
      <c r="F1067" s="7">
        <v>5</v>
      </c>
      <c r="G1067" s="36"/>
      <c r="H1067" s="94" t="str">
        <f>Table16[[#This Row],[Remove -]]&amp;(IF(Table16[[#This Row],[Pass]]&lt;&gt;"","-",""))&amp;Table16[[#This Row],[Pass]]&amp;" "&amp;Table16[[#This Row],[PassRush*]]&amp;(IF(Table16[[#This Row],[Secondar]]&lt;&gt;"","/ "&amp;Table16[[#This Row],[Secondar]]&amp;"-"&amp;Table16[[#This Row],[Pass]],""))</f>
        <v xml:space="preserve">0-5 </v>
      </c>
      <c r="I1067" s="30" t="str">
        <f>IF(VLOOKUP(TRIM(A1067),Rosters!C$1:C$2313,1,FALSE)=Table16[[#This Row],[Last]],"taken","AVAIL")</f>
        <v>taken</v>
      </c>
      <c r="J1067" s="88" t="str">
        <f>IF(LEN(Table16[[#This Row],[Primary]]=3),SUBSTITUTE(Table16[[#This Row],[Primary]],"-",""),"")</f>
        <v>0</v>
      </c>
    </row>
    <row r="1068" spans="1:10" ht="12.75" customHeight="1" x14ac:dyDescent="0.25">
      <c r="A1068" s="29" t="s">
        <v>2613</v>
      </c>
      <c r="B1068" s="28" t="s">
        <v>236</v>
      </c>
      <c r="C1068" s="28" t="s">
        <v>4345</v>
      </c>
      <c r="D1068"/>
      <c r="E1068"/>
      <c r="F1068"/>
      <c r="G1068" s="28"/>
      <c r="H1068" s="94" t="str">
        <f>Table16[[#This Row],[Remove -]]&amp;(IF(Table16[[#This Row],[Pass]]&lt;&gt;"","-",""))&amp;Table16[[#This Row],[Pass]]&amp;" "&amp;Table16[[#This Row],[PassRush*]]&amp;(IF(Table16[[#This Row],[Secondar]]&lt;&gt;"","/ "&amp;Table16[[#This Row],[Secondar]]&amp;"-"&amp;Table16[[#This Row],[Pass]],""))</f>
        <v xml:space="preserve"> </v>
      </c>
      <c r="I1068" s="30" t="str">
        <f>IF(VLOOKUP(TRIM(A1068),Rosters!C$1:C$2313,1,FALSE)=Table16[[#This Row],[Last]],"taken","AVAIL")</f>
        <v>taken</v>
      </c>
      <c r="J1068" s="88" t="str">
        <f>IF(LEN(Table16[[#This Row],[Primary]]=3),SUBSTITUTE(Table16[[#This Row],[Primary]],"-",""),"")</f>
        <v/>
      </c>
    </row>
    <row r="1069" spans="1:10" ht="12.75" customHeight="1" x14ac:dyDescent="0.25">
      <c r="A1069" s="29" t="s">
        <v>1886</v>
      </c>
      <c r="B1069" s="28" t="s">
        <v>125</v>
      </c>
      <c r="C1069" s="28" t="s">
        <v>4345</v>
      </c>
      <c r="D1069" s="31" t="s">
        <v>349</v>
      </c>
      <c r="E1069" s="31"/>
      <c r="F1069" s="7">
        <v>6</v>
      </c>
      <c r="G1069" s="36"/>
      <c r="H1069" s="94" t="str">
        <f>Table16[[#This Row],[Remove -]]&amp;(IF(Table16[[#This Row],[Pass]]&lt;&gt;"","-",""))&amp;Table16[[#This Row],[Pass]]&amp;" "&amp;Table16[[#This Row],[PassRush*]]&amp;(IF(Table16[[#This Row],[Secondar]]&lt;&gt;"","/ "&amp;Table16[[#This Row],[Secondar]]&amp;"-"&amp;Table16[[#This Row],[Pass]],""))</f>
        <v xml:space="preserve">00-6 </v>
      </c>
      <c r="I1069" s="30" t="str">
        <f>IF(VLOOKUP(TRIM(A1069),Rosters!C$1:C$2313,1,FALSE)=Table16[[#This Row],[Last]],"taken","AVAIL")</f>
        <v>taken</v>
      </c>
      <c r="J1069" s="88" t="str">
        <f>IF(LEN(Table16[[#This Row],[Primary]]=3),SUBSTITUTE(Table16[[#This Row],[Primary]],"-",""),"")</f>
        <v>00</v>
      </c>
    </row>
    <row r="1070" spans="1:10" ht="12.75" customHeight="1" x14ac:dyDescent="0.25">
      <c r="A1070" s="29" t="s">
        <v>4355</v>
      </c>
      <c r="B1070" s="28" t="s">
        <v>40</v>
      </c>
      <c r="C1070" s="28" t="s">
        <v>4345</v>
      </c>
      <c r="D1070" s="83" t="s">
        <v>328</v>
      </c>
      <c r="E1070" s="83"/>
      <c r="F1070" s="85">
        <v>2</v>
      </c>
      <c r="G1070" s="36"/>
      <c r="H1070" s="94" t="str">
        <f>Table16[[#This Row],[Remove -]]&amp;(IF(Table16[[#This Row],[Pass]]&lt;&gt;"","-",""))&amp;Table16[[#This Row],[Pass]]&amp;" "&amp;Table16[[#This Row],[PassRush*]]&amp;(IF(Table16[[#This Row],[Secondar]]&lt;&gt;"","/ "&amp;Table16[[#This Row],[Secondar]]&amp;"-"&amp;Table16[[#This Row],[Pass]],""))</f>
        <v xml:space="preserve">4-2 </v>
      </c>
      <c r="I1070" s="30" t="str">
        <f>IF(VLOOKUP(TRIM(A1070),Rosters!C$1:C$2313,1,FALSE)=Table16[[#This Row],[Last]],"taken","AVAIL")</f>
        <v>taken</v>
      </c>
      <c r="J1070" s="88" t="str">
        <f>IF(LEN(Table16[[#This Row],[Primary]]=3),SUBSTITUTE(Table16[[#This Row],[Primary]],"-",""),"")</f>
        <v>4</v>
      </c>
    </row>
    <row r="1071" spans="1:10" ht="12.75" customHeight="1" x14ac:dyDescent="0.25">
      <c r="A1071" s="29" t="s">
        <v>3126</v>
      </c>
      <c r="B1071" s="28" t="s">
        <v>4121</v>
      </c>
      <c r="C1071" s="28" t="s">
        <v>4345</v>
      </c>
      <c r="D1071" s="85">
        <v>0</v>
      </c>
      <c r="E1071" s="85">
        <v>0</v>
      </c>
      <c r="F1071" s="85">
        <v>0</v>
      </c>
      <c r="G1071" s="28"/>
      <c r="H1071" s="94" t="str">
        <f>Table16[[#This Row],[Remove -]]&amp;(IF(Table16[[#This Row],[Pass]]&lt;&gt;"","-",""))&amp;Table16[[#This Row],[Pass]]&amp;" "&amp;Table16[[#This Row],[PassRush*]]&amp;(IF(Table16[[#This Row],[Secondar]]&lt;&gt;"","/ "&amp;Table16[[#This Row],[Secondar]]&amp;"-"&amp;Table16[[#This Row],[Pass]],""))</f>
        <v>0-0 / 0-0</v>
      </c>
      <c r="I1071" s="30" t="str">
        <f>IF(VLOOKUP(TRIM(A1071),Rosters!C$1:C$2313,1,FALSE)=Table16[[#This Row],[Last]],"taken","AVAIL")</f>
        <v>taken</v>
      </c>
      <c r="J1071" s="88" t="str">
        <f>IF(LEN(Table16[[#This Row],[Primary]]=3),SUBSTITUTE(Table16[[#This Row],[Primary]],"-",""),"")</f>
        <v>0</v>
      </c>
    </row>
    <row r="1072" spans="1:10" ht="12.75" customHeight="1" x14ac:dyDescent="0.25">
      <c r="A1072" s="38" t="s">
        <v>3126</v>
      </c>
      <c r="B1072" s="37" t="s">
        <v>4121</v>
      </c>
      <c r="C1072" s="37" t="s">
        <v>4345</v>
      </c>
      <c r="D1072" s="87">
        <v>0</v>
      </c>
      <c r="E1072" s="87"/>
      <c r="F1072" s="87">
        <v>0</v>
      </c>
      <c r="G1072" s="37"/>
      <c r="H1072" s="96" t="str">
        <f>Table16[[#This Row],[Remove -]]&amp;(IF(Table16[[#This Row],[Pass]]&lt;&gt;"","-",""))&amp;Table16[[#This Row],[Pass]]&amp;" "&amp;Table16[[#This Row],[PassRush*]]&amp;(IF(Table16[[#This Row],[Secondar]]&lt;&gt;"","/ "&amp;Table16[[#This Row],[Secondar]]&amp;"-"&amp;Table16[[#This Row],[Pass]],""))</f>
        <v xml:space="preserve">0-0 </v>
      </c>
      <c r="I1072" s="30" t="str">
        <f>IF(VLOOKUP(TRIM(A1072),Rosters!C$1:C$2313,1,FALSE)=Table16[[#This Row],[Last]],"taken","AVAIL")</f>
        <v>taken</v>
      </c>
      <c r="J1072" s="88" t="str">
        <f>IF(LEN(Table16[[#This Row],[Primary]]=3),SUBSTITUTE(Table16[[#This Row],[Primary]],"-",""),"")</f>
        <v>0</v>
      </c>
    </row>
    <row r="1073" spans="1:10" ht="12.75" customHeight="1" x14ac:dyDescent="0.25">
      <c r="A1073" s="29" t="s">
        <v>4356</v>
      </c>
      <c r="B1073" s="28" t="s">
        <v>366</v>
      </c>
      <c r="C1073" s="28" t="s">
        <v>4345</v>
      </c>
      <c r="D1073" s="83" t="s">
        <v>225</v>
      </c>
      <c r="E1073" s="83"/>
      <c r="F1073" s="85"/>
      <c r="G1073" s="36"/>
      <c r="H1073" s="94" t="str">
        <f>Table16[[#This Row],[Remove -]]&amp;(IF(Table16[[#This Row],[Pass]]&lt;&gt;"","-",""))&amp;Table16[[#This Row],[Pass]]&amp;" "&amp;Table16[[#This Row],[PassRush*]]&amp;(IF(Table16[[#This Row],[Secondar]]&lt;&gt;"","/ "&amp;Table16[[#This Row],[Secondar]]&amp;"-"&amp;Table16[[#This Row],[Pass]],""))</f>
        <v xml:space="preserve">45 </v>
      </c>
      <c r="I1073" s="30" t="str">
        <f>IF(VLOOKUP(TRIM(A1073),Rosters!C$1:C$2313,1,FALSE)=Table16[[#This Row],[Last]],"taken","AVAIL")</f>
        <v>taken</v>
      </c>
      <c r="J1073" s="88" t="str">
        <f>IF(LEN(Table16[[#This Row],[Primary]]=3),SUBSTITUTE(Table16[[#This Row],[Primary]],"-",""),"")</f>
        <v>45</v>
      </c>
    </row>
    <row r="1074" spans="1:10" ht="12.75" customHeight="1" x14ac:dyDescent="0.25">
      <c r="A1074" s="29" t="s">
        <v>172</v>
      </c>
      <c r="B1074" s="28" t="s">
        <v>283</v>
      </c>
      <c r="C1074" s="28" t="s">
        <v>4345</v>
      </c>
      <c r="D1074" s="77"/>
      <c r="E1074" s="77"/>
      <c r="F1074" s="77"/>
      <c r="G1074" s="28"/>
      <c r="H1074" s="94" t="str">
        <f>Table16[[#This Row],[Remove -]]&amp;(IF(Table16[[#This Row],[Pass]]&lt;&gt;"","-",""))&amp;Table16[[#This Row],[Pass]]&amp;" "&amp;Table16[[#This Row],[PassRush*]]&amp;(IF(Table16[[#This Row],[Secondar]]&lt;&gt;"","/ "&amp;Table16[[#This Row],[Secondar]]&amp;"-"&amp;Table16[[#This Row],[Pass]],""))</f>
        <v xml:space="preserve"> </v>
      </c>
      <c r="I1074" s="30" t="str">
        <f>IF(VLOOKUP(TRIM(A1074),Rosters!C$1:C$2313,1,FALSE)=Table16[[#This Row],[Last]],"taken","AVAIL")</f>
        <v>taken</v>
      </c>
      <c r="J1074" s="88" t="str">
        <f>IF(LEN(Table16[[#This Row],[Primary]]=3),SUBSTITUTE(Table16[[#This Row],[Primary]],"-",""),"")</f>
        <v/>
      </c>
    </row>
    <row r="1075" spans="1:10" ht="12.75" customHeight="1" x14ac:dyDescent="0.25">
      <c r="A1075" s="29" t="s">
        <v>2653</v>
      </c>
      <c r="B1075" s="28" t="s">
        <v>4121</v>
      </c>
      <c r="C1075" s="28" t="s">
        <v>4345</v>
      </c>
      <c r="D1075" s="85">
        <v>0</v>
      </c>
      <c r="E1075" s="85">
        <v>0</v>
      </c>
      <c r="F1075" s="85">
        <v>2</v>
      </c>
      <c r="G1075" s="28"/>
      <c r="H1075" s="94" t="str">
        <f>Table16[[#This Row],[Remove -]]&amp;(IF(Table16[[#This Row],[Pass]]&lt;&gt;"","-",""))&amp;Table16[[#This Row],[Pass]]&amp;" "&amp;Table16[[#This Row],[PassRush*]]&amp;(IF(Table16[[#This Row],[Secondar]]&lt;&gt;"","/ "&amp;Table16[[#This Row],[Secondar]]&amp;"-"&amp;Table16[[#This Row],[Pass]],""))</f>
        <v>0-2 / 0-2</v>
      </c>
      <c r="I1075" s="30" t="str">
        <f>IF(VLOOKUP(TRIM(A1075),Rosters!C$1:C$2313,1,FALSE)=Table16[[#This Row],[Last]],"taken","AVAIL")</f>
        <v>taken</v>
      </c>
      <c r="J1075" s="88" t="str">
        <f>IF(LEN(Table16[[#This Row],[Primary]]=3),SUBSTITUTE(Table16[[#This Row],[Primary]],"-",""),"")</f>
        <v>0</v>
      </c>
    </row>
    <row r="1076" spans="1:10" ht="12.75" customHeight="1" x14ac:dyDescent="0.25">
      <c r="A1076" s="38" t="s">
        <v>2653</v>
      </c>
      <c r="B1076" s="37" t="s">
        <v>4121</v>
      </c>
      <c r="C1076" s="37" t="s">
        <v>4345</v>
      </c>
      <c r="D1076" s="87">
        <v>0</v>
      </c>
      <c r="E1076" s="87"/>
      <c r="F1076" s="87">
        <v>2</v>
      </c>
      <c r="G1076" s="37"/>
      <c r="H1076" s="96" t="str">
        <f>Table16[[#This Row],[Remove -]]&amp;(IF(Table16[[#This Row],[Pass]]&lt;&gt;"","-",""))&amp;Table16[[#This Row],[Pass]]&amp;" "&amp;Table16[[#This Row],[PassRush*]]&amp;(IF(Table16[[#This Row],[Secondar]]&lt;&gt;"","/ "&amp;Table16[[#This Row],[Secondar]]&amp;"-"&amp;Table16[[#This Row],[Pass]],""))</f>
        <v xml:space="preserve">0-2 </v>
      </c>
      <c r="I1076" s="30" t="str">
        <f>IF(VLOOKUP(TRIM(A1076),Rosters!C$1:C$2313,1,FALSE)=Table16[[#This Row],[Last]],"taken","AVAIL")</f>
        <v>taken</v>
      </c>
      <c r="J1076" s="88" t="str">
        <f>IF(LEN(Table16[[#This Row],[Primary]]=3),SUBSTITUTE(Table16[[#This Row],[Primary]],"-",""),"")</f>
        <v>0</v>
      </c>
    </row>
    <row r="1077" spans="1:10" ht="12.75" customHeight="1" x14ac:dyDescent="0.25">
      <c r="A1077" s="29" t="s">
        <v>1597</v>
      </c>
      <c r="B1077" s="28" t="s">
        <v>332</v>
      </c>
      <c r="C1077" s="28" t="s">
        <v>4345</v>
      </c>
      <c r="D1077" s="85">
        <v>0</v>
      </c>
      <c r="E1077" s="85"/>
      <c r="F1077" s="85">
        <v>2</v>
      </c>
      <c r="G1077" s="28"/>
      <c r="H1077" s="94" t="str">
        <f>Table16[[#This Row],[Remove -]]&amp;(IF(Table16[[#This Row],[Pass]]&lt;&gt;"","-",""))&amp;Table16[[#This Row],[Pass]]&amp;" "&amp;Table16[[#This Row],[PassRush*]]&amp;(IF(Table16[[#This Row],[Secondar]]&lt;&gt;"","/ "&amp;Table16[[#This Row],[Secondar]]&amp;"-"&amp;Table16[[#This Row],[Pass]],""))</f>
        <v xml:space="preserve">0-2 </v>
      </c>
      <c r="I1077" s="30" t="str">
        <f>IF(VLOOKUP(TRIM(A1077),Rosters!C$1:C$2313,1,FALSE)=Table16[[#This Row],[Last]],"taken","AVAIL")</f>
        <v>taken</v>
      </c>
      <c r="J1077" s="88" t="str">
        <f>IF(LEN(Table16[[#This Row],[Primary]]=3),SUBSTITUTE(Table16[[#This Row],[Primary]],"-",""),"")</f>
        <v>0</v>
      </c>
    </row>
    <row r="1078" spans="1:10" ht="12.75" customHeight="1" x14ac:dyDescent="0.25">
      <c r="A1078" s="29" t="s">
        <v>3600</v>
      </c>
      <c r="B1078" s="28" t="s">
        <v>4041</v>
      </c>
      <c r="C1078" s="28" t="s">
        <v>4345</v>
      </c>
      <c r="D1078"/>
      <c r="E1078"/>
      <c r="F1078"/>
      <c r="G1078" s="28"/>
      <c r="H1078" s="94" t="str">
        <f>Table16[[#This Row],[Remove -]]&amp;(IF(Table16[[#This Row],[Pass]]&lt;&gt;"","-",""))&amp;Table16[[#This Row],[Pass]]&amp;" "&amp;Table16[[#This Row],[PassRush*]]&amp;(IF(Table16[[#This Row],[Secondar]]&lt;&gt;"","/ "&amp;Table16[[#This Row],[Secondar]]&amp;"-"&amp;Table16[[#This Row],[Pass]],""))</f>
        <v xml:space="preserve"> </v>
      </c>
      <c r="I1078" s="30" t="str">
        <f>IF(VLOOKUP(TRIM(A1078),Rosters!C$1:C$2313,1,FALSE)=Table16[[#This Row],[Last]],"taken","AVAIL")</f>
        <v>taken</v>
      </c>
      <c r="J1078" s="88" t="str">
        <f>IF(LEN(Table16[[#This Row],[Primary]]=3),SUBSTITUTE(Table16[[#This Row],[Primary]],"-",""),"")</f>
        <v/>
      </c>
    </row>
    <row r="1079" spans="1:10" ht="12.75" customHeight="1" x14ac:dyDescent="0.25">
      <c r="A1079" s="29" t="s">
        <v>4352</v>
      </c>
      <c r="B1079" s="28" t="s">
        <v>16</v>
      </c>
      <c r="C1079" s="28" t="s">
        <v>4345</v>
      </c>
      <c r="D1079" s="7">
        <v>0</v>
      </c>
      <c r="E1079" s="7"/>
      <c r="F1079" s="7">
        <v>3</v>
      </c>
      <c r="G1079" s="28"/>
      <c r="H1079" s="94" t="str">
        <f>Table16[[#This Row],[Remove -]]&amp;(IF(Table16[[#This Row],[Pass]]&lt;&gt;"","-",""))&amp;Table16[[#This Row],[Pass]]&amp;" "&amp;Table16[[#This Row],[PassRush*]]&amp;(IF(Table16[[#This Row],[Secondar]]&lt;&gt;"","/ "&amp;Table16[[#This Row],[Secondar]]&amp;"-"&amp;Table16[[#This Row],[Pass]],""))</f>
        <v xml:space="preserve">0-3 </v>
      </c>
      <c r="I1079" s="30" t="str">
        <f>IF(VLOOKUP(TRIM(A1079),Rosters!C$1:C$2313,1,FALSE)=Table16[[#This Row],[Last]],"taken","AVAIL")</f>
        <v>taken</v>
      </c>
      <c r="J1079" s="88" t="str">
        <f>IF(LEN(Table16[[#This Row],[Primary]]=3),SUBSTITUTE(Table16[[#This Row],[Primary]],"-",""),"")</f>
        <v>0</v>
      </c>
    </row>
    <row r="1080" spans="1:10" ht="12.75" customHeight="1" x14ac:dyDescent="0.25">
      <c r="A1080" s="29" t="s">
        <v>781</v>
      </c>
      <c r="B1080" s="28" t="s">
        <v>327</v>
      </c>
      <c r="C1080" s="28" t="s">
        <v>4345</v>
      </c>
      <c r="D1080" s="83" t="s">
        <v>129</v>
      </c>
      <c r="E1080" s="83"/>
      <c r="F1080" s="85"/>
      <c r="G1080" s="36"/>
      <c r="H1080" s="94" t="str">
        <f>Table16[[#This Row],[Remove -]]&amp;(IF(Table16[[#This Row],[Pass]]&lt;&gt;"","-",""))&amp;Table16[[#This Row],[Pass]]&amp;" "&amp;Table16[[#This Row],[PassRush*]]&amp;(IF(Table16[[#This Row],[Secondar]]&lt;&gt;"","/ "&amp;Table16[[#This Row],[Secondar]]&amp;"-"&amp;Table16[[#This Row],[Pass]],""))</f>
        <v xml:space="preserve">6 </v>
      </c>
      <c r="I1080" s="30" t="str">
        <f>IF(VLOOKUP(TRIM(A1080),Rosters!C$1:C$2313,1,FALSE)=Table16[[#This Row],[Last]],"taken","AVAIL")</f>
        <v>taken</v>
      </c>
      <c r="J1080" s="88" t="str">
        <f>IF(LEN(Table16[[#This Row],[Primary]]=3),SUBSTITUTE(Table16[[#This Row],[Primary]],"-",""),"")</f>
        <v>6</v>
      </c>
    </row>
    <row r="1081" spans="1:10" ht="12.75" customHeight="1" x14ac:dyDescent="0.25">
      <c r="A1081" s="29" t="s">
        <v>1321</v>
      </c>
      <c r="B1081" s="28" t="s">
        <v>31</v>
      </c>
      <c r="C1081" s="28" t="s">
        <v>4345</v>
      </c>
      <c r="D1081" s="83" t="s">
        <v>328</v>
      </c>
      <c r="E1081" s="83"/>
      <c r="F1081" s="85">
        <v>3</v>
      </c>
      <c r="G1081" s="36"/>
      <c r="H1081" s="94" t="str">
        <f>Table16[[#This Row],[Remove -]]&amp;(IF(Table16[[#This Row],[Pass]]&lt;&gt;"","-",""))&amp;Table16[[#This Row],[Pass]]&amp;" "&amp;Table16[[#This Row],[PassRush*]]&amp;(IF(Table16[[#This Row],[Secondar]]&lt;&gt;"","/ "&amp;Table16[[#This Row],[Secondar]]&amp;"-"&amp;Table16[[#This Row],[Pass]],""))</f>
        <v xml:space="preserve">4-3 </v>
      </c>
      <c r="I1081" s="30" t="str">
        <f>IF(VLOOKUP(TRIM(A1081),Rosters!C$1:C$2313,1,FALSE)=Table16[[#This Row],[Last]],"taken","AVAIL")</f>
        <v>taken</v>
      </c>
      <c r="J1081" s="88" t="str">
        <f>IF(LEN(Table16[[#This Row],[Primary]]=3),SUBSTITUTE(Table16[[#This Row],[Primary]],"-",""),"")</f>
        <v>4</v>
      </c>
    </row>
    <row r="1082" spans="1:10" ht="12.75" customHeight="1" x14ac:dyDescent="0.25">
      <c r="A1082" s="29" t="s">
        <v>4357</v>
      </c>
      <c r="B1082" s="28" t="s">
        <v>387</v>
      </c>
      <c r="C1082" s="28" t="s">
        <v>4345</v>
      </c>
      <c r="D1082" s="83" t="s">
        <v>349</v>
      </c>
      <c r="E1082" s="83"/>
      <c r="F1082" s="85">
        <v>0</v>
      </c>
      <c r="G1082" s="36"/>
      <c r="H1082" s="94" t="str">
        <f>Table16[[#This Row],[Remove -]]&amp;(IF(Table16[[#This Row],[Pass]]&lt;&gt;"","-",""))&amp;Table16[[#This Row],[Pass]]&amp;" "&amp;Table16[[#This Row],[PassRush*]]&amp;(IF(Table16[[#This Row],[Secondar]]&lt;&gt;"","/ "&amp;Table16[[#This Row],[Secondar]]&amp;"-"&amp;Table16[[#This Row],[Pass]],""))</f>
        <v xml:space="preserve">00-0 </v>
      </c>
      <c r="I1082" s="30" t="str">
        <f>IF(VLOOKUP(TRIM(A1082),Rosters!C$1:C$2313,1,FALSE)=Table16[[#This Row],[Last]],"taken","AVAIL")</f>
        <v>taken</v>
      </c>
      <c r="J1082" s="88" t="str">
        <f>IF(LEN(Table16[[#This Row],[Primary]]=3),SUBSTITUTE(Table16[[#This Row],[Primary]],"-",""),"")</f>
        <v>00</v>
      </c>
    </row>
    <row r="1083" spans="1:10" ht="12.75" customHeight="1" x14ac:dyDescent="0.25">
      <c r="A1083" s="33" t="s">
        <v>4354</v>
      </c>
      <c r="B1083" s="32" t="s">
        <v>344</v>
      </c>
      <c r="C1083" s="32" t="s">
        <v>4345</v>
      </c>
      <c r="D1083" s="86">
        <v>0</v>
      </c>
      <c r="E1083" s="86"/>
      <c r="F1083" s="86">
        <v>4</v>
      </c>
      <c r="G1083" s="32"/>
      <c r="H1083" s="95" t="str">
        <f>Table16[[#This Row],[Remove -]]&amp;(IF(Table16[[#This Row],[Pass]]&lt;&gt;"","-",""))&amp;Table16[[#This Row],[Pass]]&amp;" "&amp;Table16[[#This Row],[PassRush*]]&amp;(IF(Table16[[#This Row],[Secondar]]&lt;&gt;"","/ "&amp;Table16[[#This Row],[Secondar]]&amp;"-"&amp;Table16[[#This Row],[Pass]],""))</f>
        <v xml:space="preserve">0-4 </v>
      </c>
      <c r="I1083" s="30" t="str">
        <f>IF(VLOOKUP(TRIM(A1083),Rosters!C$1:C$2313,1,FALSE)=Table16[[#This Row],[Last]],"taken","AVAIL")</f>
        <v>taken</v>
      </c>
      <c r="J1083" s="88" t="str">
        <f>IF(LEN(Table16[[#This Row],[Primary]]=3),SUBSTITUTE(Table16[[#This Row],[Primary]],"-",""),"")</f>
        <v>0</v>
      </c>
    </row>
    <row r="1084" spans="1:10" ht="12.75" customHeight="1" x14ac:dyDescent="0.25">
      <c r="A1084" s="29" t="s">
        <v>3647</v>
      </c>
      <c r="B1084" s="28" t="s">
        <v>283</v>
      </c>
      <c r="C1084" s="28" t="s">
        <v>4345</v>
      </c>
      <c r="D1084" s="77"/>
      <c r="E1084" s="77"/>
      <c r="F1084" s="77"/>
      <c r="G1084" s="28"/>
      <c r="H1084" s="94" t="str">
        <f>Table16[[#This Row],[Remove -]]&amp;(IF(Table16[[#This Row],[Pass]]&lt;&gt;"","-",""))&amp;Table16[[#This Row],[Pass]]&amp;" "&amp;Table16[[#This Row],[PassRush*]]&amp;(IF(Table16[[#This Row],[Secondar]]&lt;&gt;"","/ "&amp;Table16[[#This Row],[Secondar]]&amp;"-"&amp;Table16[[#This Row],[Pass]],""))</f>
        <v xml:space="preserve"> </v>
      </c>
      <c r="I1084" s="30" t="str">
        <f>IF(VLOOKUP(TRIM(A1084),Rosters!C$1:C$2313,1,FALSE)=Table16[[#This Row],[Last]],"taken","AVAIL")</f>
        <v>taken</v>
      </c>
      <c r="J1084" s="88" t="str">
        <f>IF(LEN(Table16[[#This Row],[Primary]]=3),SUBSTITUTE(Table16[[#This Row],[Primary]],"-",""),"")</f>
        <v/>
      </c>
    </row>
    <row r="1085" spans="1:10" ht="12.75" customHeight="1" x14ac:dyDescent="0.25">
      <c r="A1085" s="29" t="s">
        <v>4353</v>
      </c>
      <c r="B1085" s="28" t="s">
        <v>4121</v>
      </c>
      <c r="C1085" s="28" t="s">
        <v>4345</v>
      </c>
      <c r="D1085" s="85">
        <v>0</v>
      </c>
      <c r="E1085" s="85">
        <v>0</v>
      </c>
      <c r="F1085" s="85">
        <v>0</v>
      </c>
      <c r="G1085" s="28"/>
      <c r="H1085" s="94" t="str">
        <f>Table16[[#This Row],[Remove -]]&amp;(IF(Table16[[#This Row],[Pass]]&lt;&gt;"","-",""))&amp;Table16[[#This Row],[Pass]]&amp;" "&amp;Table16[[#This Row],[PassRush*]]&amp;(IF(Table16[[#This Row],[Secondar]]&lt;&gt;"","/ "&amp;Table16[[#This Row],[Secondar]]&amp;"-"&amp;Table16[[#This Row],[Pass]],""))</f>
        <v>0-0 / 0-0</v>
      </c>
      <c r="I1085" s="30" t="str">
        <f>IF(VLOOKUP(TRIM(A1085),Rosters!C$1:C$2313,1,FALSE)=Table16[[#This Row],[Last]],"taken","AVAIL")</f>
        <v>taken</v>
      </c>
      <c r="J1085" s="88" t="str">
        <f>IF(LEN(Table16[[#This Row],[Primary]]=3),SUBSTITUTE(Table16[[#This Row],[Primary]],"-",""),"")</f>
        <v>0</v>
      </c>
    </row>
    <row r="1086" spans="1:10" ht="12.75" customHeight="1" x14ac:dyDescent="0.25">
      <c r="A1086" s="33" t="s">
        <v>4353</v>
      </c>
      <c r="B1086" s="32" t="s">
        <v>4121</v>
      </c>
      <c r="C1086" s="32" t="s">
        <v>4345</v>
      </c>
      <c r="D1086" s="86">
        <v>0</v>
      </c>
      <c r="E1086" s="86"/>
      <c r="F1086" s="86">
        <v>0</v>
      </c>
      <c r="G1086" s="32"/>
      <c r="H1086" s="95" t="str">
        <f>Table16[[#This Row],[Remove -]]&amp;(IF(Table16[[#This Row],[Pass]]&lt;&gt;"","-",""))&amp;Table16[[#This Row],[Pass]]&amp;" "&amp;Table16[[#This Row],[PassRush*]]&amp;(IF(Table16[[#This Row],[Secondar]]&lt;&gt;"","/ "&amp;Table16[[#This Row],[Secondar]]&amp;"-"&amp;Table16[[#This Row],[Pass]],""))</f>
        <v xml:space="preserve">0-0 </v>
      </c>
      <c r="I1086" s="30" t="str">
        <f>IF(VLOOKUP(TRIM(A1086),Rosters!C$1:C$2313,1,FALSE)=Table16[[#This Row],[Last]],"taken","AVAIL")</f>
        <v>taken</v>
      </c>
      <c r="J1086" s="88" t="str">
        <f>IF(LEN(Table16[[#This Row],[Primary]]=3),SUBSTITUTE(Table16[[#This Row],[Primary]],"-",""),"")</f>
        <v>0</v>
      </c>
    </row>
    <row r="1087" spans="1:10" ht="12.75" customHeight="1" x14ac:dyDescent="0.25">
      <c r="A1087" s="29" t="s">
        <v>489</v>
      </c>
      <c r="B1087" s="28" t="s">
        <v>193</v>
      </c>
      <c r="C1087" s="28" t="s">
        <v>4345</v>
      </c>
      <c r="D1087" s="77"/>
      <c r="E1087" s="77"/>
      <c r="F1087" s="77"/>
      <c r="G1087" s="28"/>
      <c r="H1087" s="94" t="str">
        <f>Table16[[#This Row],[Remove -]]&amp;(IF(Table16[[#This Row],[Pass]]&lt;&gt;"","-",""))&amp;Table16[[#This Row],[Pass]]&amp;" "&amp;Table16[[#This Row],[PassRush*]]&amp;(IF(Table16[[#This Row],[Secondar]]&lt;&gt;"","/ "&amp;Table16[[#This Row],[Secondar]]&amp;"-"&amp;Table16[[#This Row],[Pass]],""))</f>
        <v xml:space="preserve"> </v>
      </c>
      <c r="I1087" s="30" t="str">
        <f>IF(VLOOKUP(TRIM(A1087),Rosters!C$1:C$2313,1,FALSE)=Table16[[#This Row],[Last]],"taken","AVAIL")</f>
        <v>taken</v>
      </c>
      <c r="J1087" s="88" t="str">
        <f>IF(LEN(Table16[[#This Row],[Primary]]=3),SUBSTITUTE(Table16[[#This Row],[Primary]],"-",""),"")</f>
        <v/>
      </c>
    </row>
    <row r="1088" spans="1:10" ht="12.75" customHeight="1" x14ac:dyDescent="0.25">
      <c r="A1088" s="33" t="s">
        <v>3700</v>
      </c>
      <c r="B1088" s="32" t="s">
        <v>128</v>
      </c>
      <c r="C1088" s="32" t="s">
        <v>4345</v>
      </c>
      <c r="D1088" s="35">
        <v>4</v>
      </c>
      <c r="E1088" s="35"/>
      <c r="F1088" s="35">
        <v>0</v>
      </c>
      <c r="G1088" s="32"/>
      <c r="H1088" s="95" t="str">
        <f>Table16[[#This Row],[Remove -]]&amp;(IF(Table16[[#This Row],[Pass]]&lt;&gt;"","-",""))&amp;Table16[[#This Row],[Pass]]&amp;" "&amp;Table16[[#This Row],[PassRush*]]&amp;(IF(Table16[[#This Row],[Secondar]]&lt;&gt;"","/ "&amp;Table16[[#This Row],[Secondar]]&amp;"-"&amp;Table16[[#This Row],[Pass]],""))</f>
        <v xml:space="preserve">4-0 </v>
      </c>
      <c r="I1088" s="30" t="str">
        <f>IF(VLOOKUP(TRIM(A1088),Rosters!C$1:C$2313,1,FALSE)=Table16[[#This Row],[Last]],"taken","AVAIL")</f>
        <v>taken</v>
      </c>
      <c r="J1088" s="88" t="str">
        <f>IF(LEN(Table16[[#This Row],[Primary]]=3),SUBSTITUTE(Table16[[#This Row],[Primary]],"-",""),"")</f>
        <v>4</v>
      </c>
    </row>
    <row r="1089" spans="1:10" ht="12.75" customHeight="1" x14ac:dyDescent="0.25">
      <c r="A1089" s="29" t="s">
        <v>3196</v>
      </c>
      <c r="B1089" s="28" t="s">
        <v>529</v>
      </c>
      <c r="C1089" s="28" t="s">
        <v>4345</v>
      </c>
      <c r="D1089" s="31" t="s">
        <v>60</v>
      </c>
      <c r="E1089" s="31"/>
      <c r="F1089" s="7"/>
      <c r="G1089" s="36"/>
      <c r="H1089" s="94" t="str">
        <f>Table16[[#This Row],[Remove -]]&amp;(IF(Table16[[#This Row],[Pass]]&lt;&gt;"","-",""))&amp;Table16[[#This Row],[Pass]]&amp;" "&amp;Table16[[#This Row],[PassRush*]]&amp;(IF(Table16[[#This Row],[Secondar]]&lt;&gt;"","/ "&amp;Table16[[#This Row],[Secondar]]&amp;"-"&amp;Table16[[#This Row],[Pass]],""))</f>
        <v xml:space="preserve">5 </v>
      </c>
      <c r="I1089" s="30" t="str">
        <f>IF(VLOOKUP(TRIM(A1089),Rosters!C$1:C$2313,1,FALSE)=Table16[[#This Row],[Last]],"taken","AVAIL")</f>
        <v>taken</v>
      </c>
      <c r="J1089" s="88" t="str">
        <f>IF(LEN(Table16[[#This Row],[Primary]]=3),SUBSTITUTE(Table16[[#This Row],[Primary]],"-",""),"")</f>
        <v>5</v>
      </c>
    </row>
    <row r="1090" spans="1:10" ht="12.75" customHeight="1" x14ac:dyDescent="0.25">
      <c r="A1090" s="29" t="s">
        <v>4358</v>
      </c>
      <c r="B1090" s="28" t="s">
        <v>125</v>
      </c>
      <c r="C1090" s="28" t="s">
        <v>4345</v>
      </c>
      <c r="D1090" s="83" t="s">
        <v>351</v>
      </c>
      <c r="E1090" s="83"/>
      <c r="F1090" s="85">
        <v>0</v>
      </c>
      <c r="G1090" s="36"/>
      <c r="H1090" s="94" t="str">
        <f>Table16[[#This Row],[Remove -]]&amp;(IF(Table16[[#This Row],[Pass]]&lt;&gt;"","-",""))&amp;Table16[[#This Row],[Pass]]&amp;" "&amp;Table16[[#This Row],[PassRush*]]&amp;(IF(Table16[[#This Row],[Secondar]]&lt;&gt;"","/ "&amp;Table16[[#This Row],[Secondar]]&amp;"-"&amp;Table16[[#This Row],[Pass]],""))</f>
        <v xml:space="preserve">04-0 </v>
      </c>
      <c r="I1090" s="30" t="str">
        <f>IF(VLOOKUP(TRIM(A1090),Rosters!C$1:C$2313,1,FALSE)=Table16[[#This Row],[Last]],"taken","AVAIL")</f>
        <v>taken</v>
      </c>
      <c r="J1090" s="88" t="str">
        <f>IF(LEN(Table16[[#This Row],[Primary]]=3),SUBSTITUTE(Table16[[#This Row],[Primary]],"-",""),"")</f>
        <v>04</v>
      </c>
    </row>
    <row r="1091" spans="1:10" ht="12.75" customHeight="1" x14ac:dyDescent="0.25">
      <c r="A1091" s="38" t="s">
        <v>4351</v>
      </c>
      <c r="B1091" s="37" t="s">
        <v>110</v>
      </c>
      <c r="C1091" s="37" t="s">
        <v>4345</v>
      </c>
      <c r="D1091" s="40">
        <v>4</v>
      </c>
      <c r="E1091" s="40"/>
      <c r="F1091" s="40">
        <v>5</v>
      </c>
      <c r="G1091" s="37"/>
      <c r="H1091" s="96" t="str">
        <f>Table16[[#This Row],[Remove -]]&amp;(IF(Table16[[#This Row],[Pass]]&lt;&gt;"","-",""))&amp;Table16[[#This Row],[Pass]]&amp;" "&amp;Table16[[#This Row],[PassRush*]]&amp;(IF(Table16[[#This Row],[Secondar]]&lt;&gt;"","/ "&amp;Table16[[#This Row],[Secondar]]&amp;"-"&amp;Table16[[#This Row],[Pass]],""))</f>
        <v xml:space="preserve">4-5 </v>
      </c>
      <c r="I1091" s="30" t="str">
        <f>IF(VLOOKUP(TRIM(A1091),Rosters!C$1:C$2313,1,FALSE)=Table16[[#This Row],[Last]],"taken","AVAIL")</f>
        <v>taken</v>
      </c>
      <c r="J1091" s="88" t="str">
        <f>IF(LEN(Table16[[#This Row],[Primary]]=3),SUBSTITUTE(Table16[[#This Row],[Primary]],"-",""),"")</f>
        <v>4</v>
      </c>
    </row>
    <row r="1092" spans="1:10" ht="12.75" customHeight="1" x14ac:dyDescent="0.25">
      <c r="A1092" s="29" t="s">
        <v>1725</v>
      </c>
      <c r="B1092" s="28" t="s">
        <v>171</v>
      </c>
      <c r="C1092" s="28" t="s">
        <v>4345</v>
      </c>
      <c r="D1092" s="31" t="s">
        <v>60</v>
      </c>
      <c r="E1092" s="31"/>
      <c r="F1092" s="7"/>
      <c r="G1092" s="36"/>
      <c r="H1092" s="94" t="str">
        <f>Table16[[#This Row],[Remove -]]&amp;(IF(Table16[[#This Row],[Pass]]&lt;&gt;"","-",""))&amp;Table16[[#This Row],[Pass]]&amp;" "&amp;Table16[[#This Row],[PassRush*]]&amp;(IF(Table16[[#This Row],[Secondar]]&lt;&gt;"","/ "&amp;Table16[[#This Row],[Secondar]]&amp;"-"&amp;Table16[[#This Row],[Pass]],""))</f>
        <v xml:space="preserve">5 </v>
      </c>
      <c r="I1092" s="30" t="str">
        <f>IF(VLOOKUP(TRIM(A1092),Rosters!C$1:C$2313,1,FALSE)=Table16[[#This Row],[Last]],"taken","AVAIL")</f>
        <v>taken</v>
      </c>
      <c r="J1092" s="88" t="str">
        <f>IF(LEN(Table16[[#This Row],[Primary]]=3),SUBSTITUTE(Table16[[#This Row],[Primary]],"-",""),"")</f>
        <v>5</v>
      </c>
    </row>
    <row r="1093" spans="1:10" ht="12.75" customHeight="1" x14ac:dyDescent="0.25">
      <c r="A1093" s="29" t="s">
        <v>1540</v>
      </c>
      <c r="B1093" s="28" t="s">
        <v>226</v>
      </c>
      <c r="C1093" s="28" t="s">
        <v>4345</v>
      </c>
      <c r="D1093" s="85">
        <v>6</v>
      </c>
      <c r="E1093" s="85"/>
      <c r="F1093" s="85">
        <v>4</v>
      </c>
      <c r="G1093" s="28"/>
      <c r="H1093" s="94" t="str">
        <f>Table16[[#This Row],[Remove -]]&amp;(IF(Table16[[#This Row],[Pass]]&lt;&gt;"","-",""))&amp;Table16[[#This Row],[Pass]]&amp;" "&amp;Table16[[#This Row],[PassRush*]]&amp;(IF(Table16[[#This Row],[Secondar]]&lt;&gt;"","/ "&amp;Table16[[#This Row],[Secondar]]&amp;"-"&amp;Table16[[#This Row],[Pass]],""))</f>
        <v xml:space="preserve">6-4 </v>
      </c>
      <c r="I1093" s="30" t="str">
        <f>IF(VLOOKUP(TRIM(A1093),Rosters!C$1:C$2313,1,FALSE)=Table16[[#This Row],[Last]],"taken","AVAIL")</f>
        <v>taken</v>
      </c>
      <c r="J1093" s="88" t="str">
        <f>IF(LEN(Table16[[#This Row],[Primary]]=3),SUBSTITUTE(Table16[[#This Row],[Primary]],"-",""),"")</f>
        <v>6</v>
      </c>
    </row>
    <row r="1094" spans="1:10" ht="12.75" customHeight="1" x14ac:dyDescent="0.25">
      <c r="A1094" s="29" t="s">
        <v>625</v>
      </c>
      <c r="B1094" s="28" t="s">
        <v>368</v>
      </c>
      <c r="C1094" s="28" t="s">
        <v>4345</v>
      </c>
      <c r="D1094" s="31" t="s">
        <v>56</v>
      </c>
      <c r="E1094" s="31"/>
      <c r="F1094" s="7"/>
      <c r="G1094" s="36"/>
      <c r="H1094" s="94" t="str">
        <f>Table16[[#This Row],[Remove -]]&amp;(IF(Table16[[#This Row],[Pass]]&lt;&gt;"","-",""))&amp;Table16[[#This Row],[Pass]]&amp;" "&amp;Table16[[#This Row],[PassRush*]]&amp;(IF(Table16[[#This Row],[Secondar]]&lt;&gt;"","/ "&amp;Table16[[#This Row],[Secondar]]&amp;"-"&amp;Table16[[#This Row],[Pass]],""))</f>
        <v xml:space="preserve">55 </v>
      </c>
      <c r="I1094" s="30" t="str">
        <f>IF(VLOOKUP(TRIM(A1094),Rosters!C$1:C$2313,1,FALSE)=Table16[[#This Row],[Last]],"taken","AVAIL")</f>
        <v>taken</v>
      </c>
      <c r="J1094" s="88" t="str">
        <f>IF(LEN(Table16[[#This Row],[Primary]]=3),SUBSTITUTE(Table16[[#This Row],[Primary]],"-",""),"")</f>
        <v>55</v>
      </c>
    </row>
    <row r="1095" spans="1:10" ht="12.75" customHeight="1" x14ac:dyDescent="0.25">
      <c r="A1095" s="29" t="s">
        <v>426</v>
      </c>
      <c r="B1095" s="28" t="s">
        <v>364</v>
      </c>
      <c r="C1095" s="28" t="s">
        <v>4345</v>
      </c>
      <c r="D1095" s="31" t="s">
        <v>227</v>
      </c>
      <c r="E1095" s="31"/>
      <c r="F1095" s="7"/>
      <c r="G1095" s="36"/>
      <c r="H1095" s="94" t="str">
        <f>Table16[[#This Row],[Remove -]]&amp;(IF(Table16[[#This Row],[Pass]]&lt;&gt;"","-",""))&amp;Table16[[#This Row],[Pass]]&amp;" "&amp;Table16[[#This Row],[PassRush*]]&amp;(IF(Table16[[#This Row],[Secondar]]&lt;&gt;"","/ "&amp;Table16[[#This Row],[Secondar]]&amp;"-"&amp;Table16[[#This Row],[Pass]],""))</f>
        <v xml:space="preserve">44 </v>
      </c>
      <c r="I1095" s="30" t="str">
        <f>IF(VLOOKUP(TRIM(A1095),Rosters!C$1:C$2313,1,FALSE)=Table16[[#This Row],[Last]],"taken","AVAIL")</f>
        <v>taken</v>
      </c>
      <c r="J1095" s="88" t="str">
        <f>IF(LEN(Table16[[#This Row],[Primary]]=3),SUBSTITUTE(Table16[[#This Row],[Primary]],"-",""),"")</f>
        <v>44</v>
      </c>
    </row>
    <row r="1096" spans="1:10" ht="12.75" customHeight="1" x14ac:dyDescent="0.25">
      <c r="A1096" s="33" t="s">
        <v>3784</v>
      </c>
      <c r="B1096" s="32" t="s">
        <v>4348</v>
      </c>
      <c r="C1096" s="32" t="s">
        <v>4345</v>
      </c>
      <c r="D1096" s="35">
        <v>0</v>
      </c>
      <c r="E1096" s="35"/>
      <c r="F1096" s="35">
        <v>0</v>
      </c>
      <c r="G1096" s="32"/>
      <c r="H1096" s="95" t="str">
        <f>Table16[[#This Row],[Remove -]]&amp;(IF(Table16[[#This Row],[Pass]]&lt;&gt;"","-",""))&amp;Table16[[#This Row],[Pass]]&amp;" "&amp;Table16[[#This Row],[PassRush*]]&amp;(IF(Table16[[#This Row],[Secondar]]&lt;&gt;"","/ "&amp;Table16[[#This Row],[Secondar]]&amp;"-"&amp;Table16[[#This Row],[Pass]],""))</f>
        <v xml:space="preserve">0-0 </v>
      </c>
      <c r="I1096" s="30" t="str">
        <f>IF(VLOOKUP(TRIM(A1096),Rosters!C$1:C$2313,1,FALSE)=Table16[[#This Row],[Last]],"taken","AVAIL")</f>
        <v>taken</v>
      </c>
      <c r="J1096" s="88" t="str">
        <f>IF(LEN(Table16[[#This Row],[Primary]]=3),SUBSTITUTE(Table16[[#This Row],[Primary]],"-",""),"")</f>
        <v>0</v>
      </c>
    </row>
    <row r="1097" spans="1:10" ht="12.75" customHeight="1" x14ac:dyDescent="0.25">
      <c r="A1097" s="29" t="s">
        <v>3784</v>
      </c>
      <c r="B1097" s="28" t="s">
        <v>4348</v>
      </c>
      <c r="C1097" s="28" t="s">
        <v>4345</v>
      </c>
      <c r="D1097"/>
      <c r="E1097"/>
      <c r="F1097"/>
      <c r="G1097" s="28"/>
      <c r="H1097" s="94" t="str">
        <f>Table16[[#This Row],[Remove -]]&amp;(IF(Table16[[#This Row],[Pass]]&lt;&gt;"","-",""))&amp;Table16[[#This Row],[Pass]]&amp;" "&amp;Table16[[#This Row],[PassRush*]]&amp;(IF(Table16[[#This Row],[Secondar]]&lt;&gt;"","/ "&amp;Table16[[#This Row],[Secondar]]&amp;"-"&amp;Table16[[#This Row],[Pass]],""))</f>
        <v xml:space="preserve"> </v>
      </c>
      <c r="I1097" s="30" t="str">
        <f>IF(VLOOKUP(TRIM(A1097),Rosters!C$1:C$2313,1,FALSE)=Table16[[#This Row],[Last]],"taken","AVAIL")</f>
        <v>taken</v>
      </c>
      <c r="J1097" s="88" t="str">
        <f>IF(LEN(Table16[[#This Row],[Primary]]=3),SUBSTITUTE(Table16[[#This Row],[Primary]],"-",""),"")</f>
        <v/>
      </c>
    </row>
    <row r="1098" spans="1:10" ht="12.75" customHeight="1" x14ac:dyDescent="0.25">
      <c r="A1098" s="38" t="s">
        <v>3243</v>
      </c>
      <c r="B1098" s="37" t="s">
        <v>344</v>
      </c>
      <c r="C1098" s="37" t="s">
        <v>4345</v>
      </c>
      <c r="D1098" s="87">
        <v>0</v>
      </c>
      <c r="E1098" s="87"/>
      <c r="F1098" s="87">
        <v>4</v>
      </c>
      <c r="G1098" s="37"/>
      <c r="H1098" s="96" t="str">
        <f>Table16[[#This Row],[Remove -]]&amp;(IF(Table16[[#This Row],[Pass]]&lt;&gt;"","-",""))&amp;Table16[[#This Row],[Pass]]&amp;" "&amp;Table16[[#This Row],[PassRush*]]&amp;(IF(Table16[[#This Row],[Secondar]]&lt;&gt;"","/ "&amp;Table16[[#This Row],[Secondar]]&amp;"-"&amp;Table16[[#This Row],[Pass]],""))</f>
        <v xml:space="preserve">0-4 </v>
      </c>
      <c r="I1098" s="30" t="str">
        <f>IF(VLOOKUP(TRIM(A1098),Rosters!C$1:C$2313,1,FALSE)=Table16[[#This Row],[Last]],"taken","AVAIL")</f>
        <v>taken</v>
      </c>
      <c r="J1098" s="88" t="str">
        <f>IF(LEN(Table16[[#This Row],[Primary]]=3),SUBSTITUTE(Table16[[#This Row],[Primary]],"-",""),"")</f>
        <v>0</v>
      </c>
    </row>
    <row r="1099" spans="1:10" ht="12.75" customHeight="1" x14ac:dyDescent="0.25">
      <c r="A1099" s="38" t="s">
        <v>1179</v>
      </c>
      <c r="B1099" s="37" t="s">
        <v>370</v>
      </c>
      <c r="C1099" s="37" t="s">
        <v>4345</v>
      </c>
      <c r="D1099" s="1"/>
      <c r="E1099"/>
      <c r="F1099"/>
      <c r="G1099" s="28"/>
      <c r="H1099" s="94" t="str">
        <f>Table16[[#This Row],[Remove -]]&amp;(IF(Table16[[#This Row],[Pass]]&lt;&gt;"","-",""))&amp;Table16[[#This Row],[Pass]]&amp;" "&amp;Table16[[#This Row],[PassRush*]]&amp;(IF(Table16[[#This Row],[Secondar]]&lt;&gt;"","/ "&amp;Table16[[#This Row],[Secondar]]&amp;"-"&amp;Table16[[#This Row],[Pass]],""))</f>
        <v xml:space="preserve"> </v>
      </c>
      <c r="I1099" s="30" t="e">
        <f>IF(VLOOKUP(TRIM(A1099),Rosters!C$1:C$2313,1,FALSE)=Table16[[#This Row],[Last]],"taken","AVAIL")</f>
        <v>#N/A</v>
      </c>
      <c r="J1099" s="88" t="str">
        <f>IF(LEN(Table16[[#This Row],[Primary]]=3),SUBSTITUTE(Table16[[#This Row],[Primary]],"-",""),"")</f>
        <v/>
      </c>
    </row>
    <row r="1100" spans="1:10" ht="12.75" customHeight="1" x14ac:dyDescent="0.25">
      <c r="A1100" s="29" t="s">
        <v>770</v>
      </c>
      <c r="B1100" s="28" t="s">
        <v>4040</v>
      </c>
      <c r="C1100" s="28" t="s">
        <v>4345</v>
      </c>
      <c r="D1100"/>
      <c r="E1100"/>
      <c r="F1100"/>
      <c r="G1100" s="28"/>
      <c r="H1100" s="94" t="str">
        <f>Table16[[#This Row],[Remove -]]&amp;(IF(Table16[[#This Row],[Pass]]&lt;&gt;"","-",""))&amp;Table16[[#This Row],[Pass]]&amp;" "&amp;Table16[[#This Row],[PassRush*]]&amp;(IF(Table16[[#This Row],[Secondar]]&lt;&gt;"","/ "&amp;Table16[[#This Row],[Secondar]]&amp;"-"&amp;Table16[[#This Row],[Pass]],""))</f>
        <v xml:space="preserve"> </v>
      </c>
      <c r="I1100" s="30" t="str">
        <f>IF(VLOOKUP(TRIM(A1100),Rosters!C$1:C$2313,1,FALSE)=Table16[[#This Row],[Last]],"taken","AVAIL")</f>
        <v>taken</v>
      </c>
      <c r="J1100" s="88" t="str">
        <f>IF(LEN(Table16[[#This Row],[Primary]]=3),SUBSTITUTE(Table16[[#This Row],[Primary]],"-",""),"")</f>
        <v/>
      </c>
    </row>
    <row r="1101" spans="1:10" ht="12.75" customHeight="1" x14ac:dyDescent="0.25">
      <c r="A1101" s="33" t="s">
        <v>3827</v>
      </c>
      <c r="B1101" s="32" t="s">
        <v>4525</v>
      </c>
      <c r="C1101" s="32" t="s">
        <v>4345</v>
      </c>
      <c r="D1101" s="1"/>
      <c r="E1101"/>
      <c r="F1101"/>
      <c r="G1101" s="28"/>
      <c r="H1101" s="94" t="str">
        <f>Table16[[#This Row],[Remove -]]&amp;(IF(Table16[[#This Row],[Pass]]&lt;&gt;"","-",""))&amp;Table16[[#This Row],[Pass]]&amp;" "&amp;Table16[[#This Row],[PassRush*]]&amp;(IF(Table16[[#This Row],[Secondar]]&lt;&gt;"","/ "&amp;Table16[[#This Row],[Secondar]]&amp;"-"&amp;Table16[[#This Row],[Pass]],""))</f>
        <v xml:space="preserve"> </v>
      </c>
      <c r="I1101" s="30" t="str">
        <f>IF(VLOOKUP(TRIM(A1101),Rosters!C$1:C$2313,1,FALSE)=Table16[[#This Row],[Last]],"taken","AVAIL")</f>
        <v>taken</v>
      </c>
      <c r="J1101" s="88" t="str">
        <f>IF(LEN(Table16[[#This Row],[Primary]]=3),SUBSTITUTE(Table16[[#This Row],[Primary]],"-",""),"")</f>
        <v/>
      </c>
    </row>
    <row r="1102" spans="1:10" ht="12.75" customHeight="1" x14ac:dyDescent="0.25">
      <c r="A1102" s="29" t="s">
        <v>4350</v>
      </c>
      <c r="B1102" s="28" t="s">
        <v>4349</v>
      </c>
      <c r="C1102" s="28" t="s">
        <v>4345</v>
      </c>
      <c r="D1102" s="85">
        <v>5</v>
      </c>
      <c r="E1102" s="85">
        <v>4</v>
      </c>
      <c r="F1102" s="85">
        <v>4</v>
      </c>
      <c r="G1102" s="28"/>
      <c r="H1102" s="94" t="str">
        <f>Table16[[#This Row],[Remove -]]&amp;(IF(Table16[[#This Row],[Pass]]&lt;&gt;"","-",""))&amp;Table16[[#This Row],[Pass]]&amp;" "&amp;Table16[[#This Row],[PassRush*]]&amp;(IF(Table16[[#This Row],[Secondar]]&lt;&gt;"","/ "&amp;Table16[[#This Row],[Secondar]]&amp;"-"&amp;Table16[[#This Row],[Pass]],""))</f>
        <v>5-4 / 4-4</v>
      </c>
      <c r="I1102" s="30" t="str">
        <f>IF(VLOOKUP(TRIM(A1102),Rosters!C$1:C$2313,1,FALSE)=Table16[[#This Row],[Last]],"taken","AVAIL")</f>
        <v>taken</v>
      </c>
      <c r="J1102" s="88" t="str">
        <f>IF(LEN(Table16[[#This Row],[Primary]]=3),SUBSTITUTE(Table16[[#This Row],[Primary]],"-",""),"")</f>
        <v>5</v>
      </c>
    </row>
    <row r="1103" spans="1:10" ht="12.75" customHeight="1" x14ac:dyDescent="0.25">
      <c r="A1103" s="29" t="s">
        <v>1569</v>
      </c>
      <c r="B1103" s="28" t="s">
        <v>4347</v>
      </c>
      <c r="C1103" s="28" t="s">
        <v>4345</v>
      </c>
      <c r="D1103" s="31" t="s">
        <v>227</v>
      </c>
      <c r="E1103" s="31" t="s">
        <v>1060</v>
      </c>
      <c r="F1103" s="7">
        <v>5</v>
      </c>
      <c r="G1103" s="36"/>
      <c r="H1103" s="94" t="str">
        <f>Table16[[#This Row],[Remove -]]&amp;(IF(Table16[[#This Row],[Pass]]&lt;&gt;"","-",""))&amp;Table16[[#This Row],[Pass]]&amp;" "&amp;Table16[[#This Row],[PassRush*]]&amp;(IF(Table16[[#This Row],[Secondar]]&lt;&gt;"","/ "&amp;Table16[[#This Row],[Secondar]]&amp;"-"&amp;Table16[[#This Row],[Pass]],""))</f>
        <v>44-5 / 44-5</v>
      </c>
      <c r="I1103" s="30" t="str">
        <f>IF(VLOOKUP(TRIM(A1103),Rosters!C$1:C$2313,1,FALSE)=Table16[[#This Row],[Last]],"taken","AVAIL")</f>
        <v>taken</v>
      </c>
      <c r="J1103" s="88" t="str">
        <f>IF(LEN(Table16[[#This Row],[Primary]]=3),SUBSTITUTE(Table16[[#This Row],[Primary]],"-",""),"")</f>
        <v>44</v>
      </c>
    </row>
    <row r="1104" spans="1:10" ht="12.75" customHeight="1" x14ac:dyDescent="0.25">
      <c r="A1104" s="29" t="s">
        <v>1052</v>
      </c>
      <c r="B1104" s="28" t="s">
        <v>323</v>
      </c>
      <c r="C1104" s="28" t="s">
        <v>4345</v>
      </c>
      <c r="D1104" s="83" t="s">
        <v>351</v>
      </c>
      <c r="E1104" s="83"/>
      <c r="F1104" s="85">
        <v>6</v>
      </c>
      <c r="G1104" s="36"/>
      <c r="H1104" s="94" t="str">
        <f>Table16[[#This Row],[Remove -]]&amp;(IF(Table16[[#This Row],[Pass]]&lt;&gt;"","-",""))&amp;Table16[[#This Row],[Pass]]&amp;" "&amp;Table16[[#This Row],[PassRush*]]&amp;(IF(Table16[[#This Row],[Secondar]]&lt;&gt;"","/ "&amp;Table16[[#This Row],[Secondar]]&amp;"-"&amp;Table16[[#This Row],[Pass]],""))</f>
        <v xml:space="preserve">04-6 </v>
      </c>
      <c r="I1104" s="30" t="str">
        <f>IF(VLOOKUP(TRIM(A1104),Rosters!C$1:C$2313,1,FALSE)=Table16[[#This Row],[Last]],"taken","AVAIL")</f>
        <v>taken</v>
      </c>
      <c r="J1104" s="88" t="str">
        <f>IF(LEN(Table16[[#This Row],[Primary]]=3),SUBSTITUTE(Table16[[#This Row],[Primary]],"-",""),"")</f>
        <v>04</v>
      </c>
    </row>
    <row r="1105" spans="1:10" ht="12.75" customHeight="1" x14ac:dyDescent="0.25">
      <c r="A1105" s="29" t="s">
        <v>996</v>
      </c>
      <c r="B1105" s="28" t="s">
        <v>331</v>
      </c>
      <c r="C1105" s="28" t="s">
        <v>4345</v>
      </c>
      <c r="D1105" s="31" t="s">
        <v>365</v>
      </c>
      <c r="E1105" s="31"/>
      <c r="F1105" s="7">
        <v>0</v>
      </c>
      <c r="G1105" s="36"/>
      <c r="H1105" s="94" t="str">
        <f>Table16[[#This Row],[Remove -]]&amp;(IF(Table16[[#This Row],[Pass]]&lt;&gt;"","-",""))&amp;Table16[[#This Row],[Pass]]&amp;" "&amp;Table16[[#This Row],[PassRush*]]&amp;(IF(Table16[[#This Row],[Secondar]]&lt;&gt;"","/ "&amp;Table16[[#This Row],[Secondar]]&amp;"-"&amp;Table16[[#This Row],[Pass]],""))</f>
        <v xml:space="preserve">0-0 </v>
      </c>
      <c r="I1105" s="30" t="str">
        <f>IF(VLOOKUP(TRIM(A1105),Rosters!C$1:C$2313,1,FALSE)=Table16[[#This Row],[Last]],"taken","AVAIL")</f>
        <v>taken</v>
      </c>
      <c r="J1105" s="88" t="str">
        <f>IF(LEN(Table16[[#This Row],[Primary]]=3),SUBSTITUTE(Table16[[#This Row],[Primary]],"-",""),"")</f>
        <v>0</v>
      </c>
    </row>
    <row r="1106" spans="1:10" ht="12.75" customHeight="1" x14ac:dyDescent="0.25">
      <c r="A1106" s="29" t="s">
        <v>3928</v>
      </c>
      <c r="B1106" s="28" t="s">
        <v>193</v>
      </c>
      <c r="C1106" s="28" t="s">
        <v>4345</v>
      </c>
      <c r="D1106"/>
      <c r="E1106"/>
      <c r="F1106"/>
      <c r="G1106" s="28"/>
      <c r="H1106" s="94" t="str">
        <f>Table16[[#This Row],[Remove -]]&amp;(IF(Table16[[#This Row],[Pass]]&lt;&gt;"","-",""))&amp;Table16[[#This Row],[Pass]]&amp;" "&amp;Table16[[#This Row],[PassRush*]]&amp;(IF(Table16[[#This Row],[Secondar]]&lt;&gt;"","/ "&amp;Table16[[#This Row],[Secondar]]&amp;"-"&amp;Table16[[#This Row],[Pass]],""))</f>
        <v xml:space="preserve"> </v>
      </c>
      <c r="I1106" s="30" t="str">
        <f>IF(VLOOKUP(TRIM(A1106),Rosters!C$1:C$2313,1,FALSE)=Table16[[#This Row],[Last]],"taken","AVAIL")</f>
        <v>taken</v>
      </c>
      <c r="J1106" s="88" t="str">
        <f>IF(LEN(Table16[[#This Row],[Primary]]=3),SUBSTITUTE(Table16[[#This Row],[Primary]],"-",""),"")</f>
        <v/>
      </c>
    </row>
    <row r="1107" spans="1:10" ht="12.75" customHeight="1" x14ac:dyDescent="0.25">
      <c r="A1107" s="29" t="s">
        <v>1724</v>
      </c>
      <c r="B1107" s="28" t="s">
        <v>4119</v>
      </c>
      <c r="C1107" s="28" t="s">
        <v>4345</v>
      </c>
      <c r="D1107" s="7">
        <v>5</v>
      </c>
      <c r="E1107" s="7">
        <v>0</v>
      </c>
      <c r="F1107" s="7">
        <v>5</v>
      </c>
      <c r="G1107" s="28"/>
      <c r="H1107" s="94" t="str">
        <f>Table16[[#This Row],[Remove -]]&amp;(IF(Table16[[#This Row],[Pass]]&lt;&gt;"","-",""))&amp;Table16[[#This Row],[Pass]]&amp;" "&amp;Table16[[#This Row],[PassRush*]]&amp;(IF(Table16[[#This Row],[Secondar]]&lt;&gt;"","/ "&amp;Table16[[#This Row],[Secondar]]&amp;"-"&amp;Table16[[#This Row],[Pass]],""))</f>
        <v>5-5 / 0-5</v>
      </c>
      <c r="I1107" s="30" t="str">
        <f>IF(VLOOKUP(TRIM(A1107),Rosters!C$1:C$2313,1,FALSE)=Table16[[#This Row],[Last]],"taken","AVAIL")</f>
        <v>taken</v>
      </c>
      <c r="J1107" s="88" t="str">
        <f>IF(LEN(Table16[[#This Row],[Primary]]=3),SUBSTITUTE(Table16[[#This Row],[Primary]],"-",""),"")</f>
        <v>5</v>
      </c>
    </row>
    <row r="1108" spans="1:10" ht="12.75" customHeight="1" x14ac:dyDescent="0.25">
      <c r="A1108" s="29" t="s">
        <v>4359</v>
      </c>
      <c r="B1108" s="28" t="s">
        <v>4156</v>
      </c>
      <c r="C1108" s="28" t="s">
        <v>4345</v>
      </c>
      <c r="D1108" s="31" t="s">
        <v>365</v>
      </c>
      <c r="E1108" s="31" t="s">
        <v>365</v>
      </c>
      <c r="F1108" s="7">
        <v>0</v>
      </c>
      <c r="G1108" s="36"/>
      <c r="H1108" s="94" t="str">
        <f>Table16[[#This Row],[Remove -]]&amp;(IF(Table16[[#This Row],[Pass]]&lt;&gt;"","-",""))&amp;Table16[[#This Row],[Pass]]&amp;" "&amp;Table16[[#This Row],[PassRush*]]&amp;(IF(Table16[[#This Row],[Secondar]]&lt;&gt;"","/ "&amp;Table16[[#This Row],[Secondar]]&amp;"-"&amp;Table16[[#This Row],[Pass]],""))</f>
        <v>0-0 / 0-0</v>
      </c>
      <c r="I1108" s="30" t="str">
        <f>IF(VLOOKUP(TRIM(A1108),Rosters!C$1:C$2313,1,FALSE)=Table16[[#This Row],[Last]],"taken","AVAIL")</f>
        <v>taken</v>
      </c>
      <c r="J1108" s="88" t="str">
        <f>IF(LEN(Table16[[#This Row],[Primary]]=3),SUBSTITUTE(Table16[[#This Row],[Primary]],"-",""),"")</f>
        <v>0</v>
      </c>
    </row>
    <row r="1109" spans="1:10" ht="12.75" customHeight="1" x14ac:dyDescent="0.25">
      <c r="A1109" s="29" t="s">
        <v>4360</v>
      </c>
      <c r="B1109" s="28" t="s">
        <v>64</v>
      </c>
      <c r="C1109" s="28" t="s">
        <v>4345</v>
      </c>
      <c r="D1109" s="31" t="s">
        <v>349</v>
      </c>
      <c r="E1109" s="31"/>
      <c r="F1109" s="7">
        <v>5</v>
      </c>
      <c r="G1109" s="36"/>
      <c r="H1109" s="94" t="str">
        <f>Table16[[#This Row],[Remove -]]&amp;(IF(Table16[[#This Row],[Pass]]&lt;&gt;"","-",""))&amp;Table16[[#This Row],[Pass]]&amp;" "&amp;Table16[[#This Row],[PassRush*]]&amp;(IF(Table16[[#This Row],[Secondar]]&lt;&gt;"","/ "&amp;Table16[[#This Row],[Secondar]]&amp;"-"&amp;Table16[[#This Row],[Pass]],""))</f>
        <v xml:space="preserve">00-5 </v>
      </c>
      <c r="I1109" s="30" t="str">
        <f>IF(VLOOKUP(TRIM(A1109),Rosters!C$1:C$2313,1,FALSE)=Table16[[#This Row],[Last]],"taken","AVAIL")</f>
        <v>taken</v>
      </c>
      <c r="J1109" s="88" t="str">
        <f>IF(LEN(Table16[[#This Row],[Primary]]=3),SUBSTITUTE(Table16[[#This Row],[Primary]],"-",""),"")</f>
        <v>00</v>
      </c>
    </row>
    <row r="1110" spans="1:10" ht="12.75" customHeight="1" x14ac:dyDescent="0.25">
      <c r="A1110" s="33" t="s">
        <v>1541</v>
      </c>
      <c r="B1110" s="32" t="s">
        <v>344</v>
      </c>
      <c r="C1110" s="32" t="s">
        <v>4345</v>
      </c>
      <c r="D1110" s="86">
        <v>0</v>
      </c>
      <c r="E1110" s="86"/>
      <c r="F1110" s="86">
        <v>4</v>
      </c>
      <c r="G1110" s="32"/>
      <c r="H1110" s="95" t="str">
        <f>Table16[[#This Row],[Remove -]]&amp;(IF(Table16[[#This Row],[Pass]]&lt;&gt;"","-",""))&amp;Table16[[#This Row],[Pass]]&amp;" "&amp;Table16[[#This Row],[PassRush*]]&amp;(IF(Table16[[#This Row],[Secondar]]&lt;&gt;"","/ "&amp;Table16[[#This Row],[Secondar]]&amp;"-"&amp;Table16[[#This Row],[Pass]],""))</f>
        <v xml:space="preserve">0-4 </v>
      </c>
      <c r="I1110" s="30" t="str">
        <f>IF(VLOOKUP(TRIM(A1110),Rosters!C$1:C$2313,1,FALSE)=Table16[[#This Row],[Last]],"taken","AVAIL")</f>
        <v>taken</v>
      </c>
      <c r="J1110" s="88" t="str">
        <f>IF(LEN(Table16[[#This Row],[Primary]]=3),SUBSTITUTE(Table16[[#This Row],[Primary]],"-",""),"")</f>
        <v>0</v>
      </c>
    </row>
    <row r="1111" spans="1:10" ht="12.75" customHeight="1" x14ac:dyDescent="0.25">
      <c r="A1111" s="29" t="s">
        <v>3991</v>
      </c>
      <c r="B1111" s="28" t="s">
        <v>364</v>
      </c>
      <c r="C1111" s="28" t="s">
        <v>4345</v>
      </c>
      <c r="D1111" s="31" t="s">
        <v>349</v>
      </c>
      <c r="E1111" s="31"/>
      <c r="F1111" s="7"/>
      <c r="G1111" s="36"/>
      <c r="H1111" s="94" t="str">
        <f>Table16[[#This Row],[Remove -]]&amp;(IF(Table16[[#This Row],[Pass]]&lt;&gt;"","-",""))&amp;Table16[[#This Row],[Pass]]&amp;" "&amp;Table16[[#This Row],[PassRush*]]&amp;(IF(Table16[[#This Row],[Secondar]]&lt;&gt;"","/ "&amp;Table16[[#This Row],[Secondar]]&amp;"-"&amp;Table16[[#This Row],[Pass]],""))</f>
        <v xml:space="preserve">00 </v>
      </c>
      <c r="I1111" s="30" t="str">
        <f>IF(VLOOKUP(TRIM(A1111),Rosters!C$1:C$2313,1,FALSE)=Table16[[#This Row],[Last]],"taken","AVAIL")</f>
        <v>taken</v>
      </c>
      <c r="J1111" s="88" t="str">
        <f>IF(LEN(Table16[[#This Row],[Primary]]=3),SUBSTITUTE(Table16[[#This Row],[Primary]],"-",""),"")</f>
        <v>00</v>
      </c>
    </row>
    <row r="1112" spans="1:10" ht="12.75" customHeight="1" x14ac:dyDescent="0.25">
      <c r="A1112" s="29" t="s">
        <v>4003</v>
      </c>
      <c r="B1112" s="28" t="s">
        <v>4346</v>
      </c>
      <c r="C1112" s="28" t="s">
        <v>4345</v>
      </c>
      <c r="D1112" s="83" t="s">
        <v>351</v>
      </c>
      <c r="E1112" s="83" t="s">
        <v>365</v>
      </c>
      <c r="F1112" s="85">
        <v>10</v>
      </c>
      <c r="G1112" s="36"/>
      <c r="H1112" s="94" t="str">
        <f>Table16[[#This Row],[Remove -]]&amp;(IF(Table16[[#This Row],[Pass]]&lt;&gt;"","-",""))&amp;Table16[[#This Row],[Pass]]&amp;" "&amp;Table16[[#This Row],[PassRush*]]&amp;(IF(Table16[[#This Row],[Secondar]]&lt;&gt;"","/ "&amp;Table16[[#This Row],[Secondar]]&amp;"-"&amp;Table16[[#This Row],[Pass]],""))</f>
        <v>04-10 / 0-10</v>
      </c>
      <c r="I1112" s="30" t="str">
        <f>IF(VLOOKUP(TRIM(A1112),Rosters!C$1:C$2313,1,FALSE)=Table16[[#This Row],[Last]],"taken","AVAIL")</f>
        <v>taken</v>
      </c>
      <c r="J1112" s="88" t="str">
        <f>IF(LEN(Table16[[#This Row],[Primary]]=3),SUBSTITUTE(Table16[[#This Row],[Primary]],"-",""),"")</f>
        <v>04</v>
      </c>
    </row>
    <row r="1113" spans="1:10" ht="12.75" customHeight="1" x14ac:dyDescent="0.25">
      <c r="A1113" s="29" t="s">
        <v>4361</v>
      </c>
      <c r="B1113" s="28" t="s">
        <v>42</v>
      </c>
      <c r="C1113" s="28" t="s">
        <v>4345</v>
      </c>
      <c r="D1113" s="31" t="s">
        <v>365</v>
      </c>
      <c r="E1113" s="31"/>
      <c r="F1113" s="7">
        <v>3</v>
      </c>
      <c r="G1113" s="36"/>
      <c r="H1113" s="94" t="str">
        <f>Table16[[#This Row],[Remove -]]&amp;(IF(Table16[[#This Row],[Pass]]&lt;&gt;"","-",""))&amp;Table16[[#This Row],[Pass]]&amp;" "&amp;Table16[[#This Row],[PassRush*]]&amp;(IF(Table16[[#This Row],[Secondar]]&lt;&gt;"","/ "&amp;Table16[[#This Row],[Secondar]]&amp;"-"&amp;Table16[[#This Row],[Pass]],""))</f>
        <v xml:space="preserve">0-3 </v>
      </c>
      <c r="I1113" s="30" t="e">
        <f>IF(VLOOKUP(TRIM(A1113),Rosters!C$1:C$2313,1,FALSE)=Table16[[#This Row],[Last]],"taken","AVAIL")</f>
        <v>#N/A</v>
      </c>
      <c r="J1113" s="88" t="str">
        <f>IF(LEN(Table16[[#This Row],[Primary]]=3),SUBSTITUTE(Table16[[#This Row],[Primary]],"-",""),"")</f>
        <v>0</v>
      </c>
    </row>
    <row r="1114" spans="1:10" ht="12.75" customHeight="1" x14ac:dyDescent="0.25">
      <c r="A1114" s="29" t="s">
        <v>4006</v>
      </c>
      <c r="B1114" s="28" t="s">
        <v>4224</v>
      </c>
      <c r="C1114" s="28" t="s">
        <v>4345</v>
      </c>
      <c r="D1114" s="85">
        <v>5</v>
      </c>
      <c r="E1114" s="85">
        <v>0</v>
      </c>
      <c r="F1114" s="85">
        <v>4</v>
      </c>
      <c r="G1114" s="28"/>
      <c r="H1114" s="94" t="str">
        <f>Table16[[#This Row],[Remove -]]&amp;(IF(Table16[[#This Row],[Pass]]&lt;&gt;"","-",""))&amp;Table16[[#This Row],[Pass]]&amp;" "&amp;Table16[[#This Row],[PassRush*]]&amp;(IF(Table16[[#This Row],[Secondar]]&lt;&gt;"","/ "&amp;Table16[[#This Row],[Secondar]]&amp;"-"&amp;Table16[[#This Row],[Pass]],""))</f>
        <v>5-4 / 0-4</v>
      </c>
      <c r="I1114" s="30" t="str">
        <f>IF(VLOOKUP(TRIM(A1114),Rosters!C$1:C$2313,1,FALSE)=Table16[[#This Row],[Last]],"taken","AVAIL")</f>
        <v>taken</v>
      </c>
      <c r="J1114" s="88" t="str">
        <f>IF(LEN(Table16[[#This Row],[Primary]]=3),SUBSTITUTE(Table16[[#This Row],[Primary]],"-",""),"")</f>
        <v>5</v>
      </c>
    </row>
    <row r="1115" spans="1:10" ht="12.75" customHeight="1" x14ac:dyDescent="0.25">
      <c r="A1115" s="29" t="s">
        <v>1453</v>
      </c>
      <c r="B1115" s="28" t="s">
        <v>4362</v>
      </c>
      <c r="C1115" s="28" t="s">
        <v>4363</v>
      </c>
      <c r="D1115" s="83" t="s">
        <v>479</v>
      </c>
      <c r="E1115" s="83" t="s">
        <v>479</v>
      </c>
      <c r="F1115" s="85">
        <v>3</v>
      </c>
      <c r="G1115" s="36"/>
      <c r="H1115" s="94" t="str">
        <f>Table16[[#This Row],[Remove -]]&amp;(IF(Table16[[#This Row],[Pass]]&lt;&gt;"","-",""))&amp;Table16[[#This Row],[Pass]]&amp;" "&amp;Table16[[#This Row],[PassRush*]]&amp;(IF(Table16[[#This Row],[Secondar]]&lt;&gt;"","/ "&amp;Table16[[#This Row],[Secondar]]&amp;"-"&amp;Table16[[#This Row],[Pass]],""))</f>
        <v>40-3 / 4-0-3</v>
      </c>
      <c r="I1115" s="30" t="str">
        <f>IF(VLOOKUP(TRIM(A1115),Rosters!C$1:C$2313,1,FALSE)=Table16[[#This Row],[Last]],"taken","AVAIL")</f>
        <v>taken</v>
      </c>
      <c r="J1115" s="88" t="str">
        <f>IF(LEN(Table16[[#This Row],[Primary]]=3),SUBSTITUTE(Table16[[#This Row],[Primary]],"-",""),"")</f>
        <v>40</v>
      </c>
    </row>
    <row r="1116" spans="1:10" ht="12.75" customHeight="1" x14ac:dyDescent="0.25">
      <c r="A1116" s="29" t="s">
        <v>3072</v>
      </c>
      <c r="B1116" s="28" t="s">
        <v>540</v>
      </c>
      <c r="C1116" s="28" t="s">
        <v>4363</v>
      </c>
      <c r="D1116" s="83" t="s">
        <v>480</v>
      </c>
      <c r="E1116" s="83"/>
      <c r="F1116" s="85">
        <v>0</v>
      </c>
      <c r="G1116" s="36"/>
      <c r="H1116" s="94" t="str">
        <f>Table16[[#This Row],[Remove -]]&amp;(IF(Table16[[#This Row],[Pass]]&lt;&gt;"","-",""))&amp;Table16[[#This Row],[Pass]]&amp;" "&amp;Table16[[#This Row],[PassRush*]]&amp;(IF(Table16[[#This Row],[Secondar]]&lt;&gt;"","/ "&amp;Table16[[#This Row],[Secondar]]&amp;"-"&amp;Table16[[#This Row],[Pass]],""))</f>
        <v xml:space="preserve">54-0 </v>
      </c>
      <c r="I1116" s="30" t="str">
        <f>IF(VLOOKUP(TRIM(A1116),Rosters!C$1:C$2313,1,FALSE)=Table16[[#This Row],[Last]],"taken","AVAIL")</f>
        <v>taken</v>
      </c>
      <c r="J1116" s="88" t="str">
        <f>IF(LEN(Table16[[#This Row],[Primary]]=3),SUBSTITUTE(Table16[[#This Row],[Primary]],"-",""),"")</f>
        <v>54</v>
      </c>
    </row>
    <row r="1117" spans="1:10" ht="12.75" customHeight="1" x14ac:dyDescent="0.25">
      <c r="A1117" s="29" t="s">
        <v>2324</v>
      </c>
      <c r="B1117" s="28" t="s">
        <v>505</v>
      </c>
      <c r="C1117" s="28" t="s">
        <v>4363</v>
      </c>
      <c r="D1117" s="7">
        <v>5</v>
      </c>
      <c r="E1117" s="7"/>
      <c r="F1117" s="7">
        <v>7</v>
      </c>
      <c r="G1117" s="28"/>
      <c r="H1117" s="94" t="str">
        <f>Table16[[#This Row],[Remove -]]&amp;(IF(Table16[[#This Row],[Pass]]&lt;&gt;"","-",""))&amp;Table16[[#This Row],[Pass]]&amp;" "&amp;Table16[[#This Row],[PassRush*]]&amp;(IF(Table16[[#This Row],[Secondar]]&lt;&gt;"","/ "&amp;Table16[[#This Row],[Secondar]]&amp;"-"&amp;Table16[[#This Row],[Pass]],""))</f>
        <v xml:space="preserve">5-7 </v>
      </c>
      <c r="I1117" s="30" t="str">
        <f>IF(VLOOKUP(TRIM(A1117),Rosters!C$1:C$2313,1,FALSE)=Table16[[#This Row],[Last]],"taken","AVAIL")</f>
        <v>taken</v>
      </c>
      <c r="J1117" s="88" t="str">
        <f>IF(LEN(Table16[[#This Row],[Primary]]=3),SUBSTITUTE(Table16[[#This Row],[Primary]],"-",""),"")</f>
        <v>5</v>
      </c>
    </row>
    <row r="1118" spans="1:10" ht="12.75" customHeight="1" x14ac:dyDescent="0.25">
      <c r="A1118" s="29" t="s">
        <v>4369</v>
      </c>
      <c r="B1118" s="28" t="s">
        <v>125</v>
      </c>
      <c r="C1118" s="28" t="s">
        <v>4363</v>
      </c>
      <c r="D1118" s="31" t="s">
        <v>349</v>
      </c>
      <c r="E1118" s="31"/>
      <c r="F1118" s="7">
        <v>0</v>
      </c>
      <c r="G1118" s="36"/>
      <c r="H1118" s="94" t="str">
        <f>Table16[[#This Row],[Remove -]]&amp;(IF(Table16[[#This Row],[Pass]]&lt;&gt;"","-",""))&amp;Table16[[#This Row],[Pass]]&amp;" "&amp;Table16[[#This Row],[PassRush*]]&amp;(IF(Table16[[#This Row],[Secondar]]&lt;&gt;"","/ "&amp;Table16[[#This Row],[Secondar]]&amp;"-"&amp;Table16[[#This Row],[Pass]],""))</f>
        <v xml:space="preserve">00-0 </v>
      </c>
      <c r="I1118" s="30" t="str">
        <f>IF(VLOOKUP(TRIM(A1118),Rosters!C$1:C$2313,1,FALSE)=Table16[[#This Row],[Last]],"taken","AVAIL")</f>
        <v>taken</v>
      </c>
      <c r="J1118" s="88" t="str">
        <f>IF(LEN(Table16[[#This Row],[Primary]]=3),SUBSTITUTE(Table16[[#This Row],[Primary]],"-",""),"")</f>
        <v>00</v>
      </c>
    </row>
    <row r="1119" spans="1:10" ht="12.75" customHeight="1" x14ac:dyDescent="0.25">
      <c r="A1119" s="29" t="s">
        <v>562</v>
      </c>
      <c r="B1119" s="28" t="s">
        <v>193</v>
      </c>
      <c r="C1119" s="28" t="s">
        <v>4363</v>
      </c>
      <c r="D1119"/>
      <c r="E1119"/>
      <c r="F1119"/>
      <c r="G1119" s="28"/>
      <c r="H1119" s="94" t="str">
        <f>Table16[[#This Row],[Remove -]]&amp;(IF(Table16[[#This Row],[Pass]]&lt;&gt;"","-",""))&amp;Table16[[#This Row],[Pass]]&amp;" "&amp;Table16[[#This Row],[PassRush*]]&amp;(IF(Table16[[#This Row],[Secondar]]&lt;&gt;"","/ "&amp;Table16[[#This Row],[Secondar]]&amp;"-"&amp;Table16[[#This Row],[Pass]],""))</f>
        <v xml:space="preserve"> </v>
      </c>
      <c r="I1119" s="30" t="str">
        <f>IF(VLOOKUP(TRIM(A1119),Rosters!C$1:C$2313,1,FALSE)=Table16[[#This Row],[Last]],"taken","AVAIL")</f>
        <v>taken</v>
      </c>
      <c r="J1119" s="88" t="str">
        <f>IF(LEN(Table16[[#This Row],[Primary]]=3),SUBSTITUTE(Table16[[#This Row],[Primary]],"-",""),"")</f>
        <v/>
      </c>
    </row>
    <row r="1120" spans="1:10" ht="12.75" customHeight="1" x14ac:dyDescent="0.25">
      <c r="A1120" s="29" t="s">
        <v>1542</v>
      </c>
      <c r="B1120" s="28" t="s">
        <v>228</v>
      </c>
      <c r="C1120" s="28" t="s">
        <v>4363</v>
      </c>
      <c r="D1120" s="31" t="s">
        <v>60</v>
      </c>
      <c r="E1120" s="31"/>
      <c r="F1120" s="7">
        <v>2</v>
      </c>
      <c r="G1120" s="36"/>
      <c r="H1120" s="94" t="str">
        <f>Table16[[#This Row],[Remove -]]&amp;(IF(Table16[[#This Row],[Pass]]&lt;&gt;"","-",""))&amp;Table16[[#This Row],[Pass]]&amp;" "&amp;Table16[[#This Row],[PassRush*]]&amp;(IF(Table16[[#This Row],[Secondar]]&lt;&gt;"","/ "&amp;Table16[[#This Row],[Secondar]]&amp;"-"&amp;Table16[[#This Row],[Pass]],""))</f>
        <v xml:space="preserve">5-2 </v>
      </c>
      <c r="I1120" s="30" t="str">
        <f>IF(VLOOKUP(TRIM(A1120),Rosters!C$1:C$2313,1,FALSE)=Table16[[#This Row],[Last]],"taken","AVAIL")</f>
        <v>taken</v>
      </c>
      <c r="J1120" s="88" t="str">
        <f>IF(LEN(Table16[[#This Row],[Primary]]=3),SUBSTITUTE(Table16[[#This Row],[Primary]],"-",""),"")</f>
        <v>5</v>
      </c>
    </row>
    <row r="1121" spans="1:10" ht="12.75" customHeight="1" x14ac:dyDescent="0.25">
      <c r="A1121" s="33" t="s">
        <v>1391</v>
      </c>
      <c r="B1121" s="32" t="s">
        <v>110</v>
      </c>
      <c r="C1121" s="32" t="s">
        <v>4363</v>
      </c>
      <c r="D1121" s="86">
        <v>4</v>
      </c>
      <c r="E1121" s="86"/>
      <c r="F1121" s="86">
        <v>2</v>
      </c>
      <c r="G1121" s="32"/>
      <c r="H1121" s="95" t="str">
        <f>Table16[[#This Row],[Remove -]]&amp;(IF(Table16[[#This Row],[Pass]]&lt;&gt;"","-",""))&amp;Table16[[#This Row],[Pass]]&amp;" "&amp;Table16[[#This Row],[PassRush*]]&amp;(IF(Table16[[#This Row],[Secondar]]&lt;&gt;"","/ "&amp;Table16[[#This Row],[Secondar]]&amp;"-"&amp;Table16[[#This Row],[Pass]],""))</f>
        <v xml:space="preserve">4-2 </v>
      </c>
      <c r="I1121" s="30" t="str">
        <f>IF(VLOOKUP(TRIM(A1121),Rosters!C$1:C$2313,1,FALSE)=Table16[[#This Row],[Last]],"taken","AVAIL")</f>
        <v>taken</v>
      </c>
      <c r="J1121" s="88" t="str">
        <f>IF(LEN(Table16[[#This Row],[Primary]]=3),SUBSTITUTE(Table16[[#This Row],[Primary]],"-",""),"")</f>
        <v>4</v>
      </c>
    </row>
    <row r="1122" spans="1:10" ht="12.75" customHeight="1" x14ac:dyDescent="0.25">
      <c r="A1122" s="29" t="s">
        <v>4368</v>
      </c>
      <c r="B1122" s="28" t="s">
        <v>4531</v>
      </c>
      <c r="C1122" s="28" t="s">
        <v>4363</v>
      </c>
      <c r="D1122"/>
      <c r="E1122"/>
      <c r="F1122"/>
      <c r="G1122" s="28"/>
      <c r="H1122" s="94" t="str">
        <f>Table16[[#This Row],[Remove -]]&amp;(IF(Table16[[#This Row],[Pass]]&lt;&gt;"","-",""))&amp;Table16[[#This Row],[Pass]]&amp;" "&amp;Table16[[#This Row],[PassRush*]]&amp;(IF(Table16[[#This Row],[Secondar]]&lt;&gt;"","/ "&amp;Table16[[#This Row],[Secondar]]&amp;"-"&amp;Table16[[#This Row],[Pass]],""))</f>
        <v xml:space="preserve"> </v>
      </c>
      <c r="I1122" s="30" t="str">
        <f>IF(VLOOKUP(TRIM(A1122),Rosters!C$1:C$2313,1,FALSE)=Table16[[#This Row],[Last]],"taken","AVAIL")</f>
        <v>taken</v>
      </c>
      <c r="J1122" s="88" t="str">
        <f>IF(LEN(Table16[[#This Row],[Primary]]=3),SUBSTITUTE(Table16[[#This Row],[Primary]],"-",""),"")</f>
        <v/>
      </c>
    </row>
    <row r="1123" spans="1:10" ht="12.75" customHeight="1" x14ac:dyDescent="0.25">
      <c r="A1123" s="29" t="s">
        <v>3119</v>
      </c>
      <c r="B1123" s="28" t="s">
        <v>4042</v>
      </c>
      <c r="C1123" s="28" t="s">
        <v>4363</v>
      </c>
      <c r="D1123" s="7">
        <v>0</v>
      </c>
      <c r="E1123" s="7">
        <v>4</v>
      </c>
      <c r="F1123" s="7">
        <v>0</v>
      </c>
      <c r="G1123" s="28"/>
      <c r="H1123" s="94" t="str">
        <f>Table16[[#This Row],[Remove -]]&amp;(IF(Table16[[#This Row],[Pass]]&lt;&gt;"","-",""))&amp;Table16[[#This Row],[Pass]]&amp;" "&amp;Table16[[#This Row],[PassRush*]]&amp;(IF(Table16[[#This Row],[Secondar]]&lt;&gt;"","/ "&amp;Table16[[#This Row],[Secondar]]&amp;"-"&amp;Table16[[#This Row],[Pass]],""))</f>
        <v>0-0 / 4-0</v>
      </c>
      <c r="I1123" s="30" t="str">
        <f>IF(VLOOKUP(TRIM(A1123),Rosters!C$1:C$2313,1,FALSE)=Table16[[#This Row],[Last]],"taken","AVAIL")</f>
        <v>taken</v>
      </c>
      <c r="J1123" s="88" t="str">
        <f>IF(LEN(Table16[[#This Row],[Primary]]=3),SUBSTITUTE(Table16[[#This Row],[Primary]],"-",""),"")</f>
        <v>0</v>
      </c>
    </row>
    <row r="1124" spans="1:10" ht="12.75" customHeight="1" x14ac:dyDescent="0.25">
      <c r="A1124" s="33" t="s">
        <v>3119</v>
      </c>
      <c r="B1124" s="32" t="s">
        <v>4042</v>
      </c>
      <c r="C1124" s="32" t="s">
        <v>4363</v>
      </c>
      <c r="D1124" s="35">
        <v>0</v>
      </c>
      <c r="E1124" s="35"/>
      <c r="F1124" s="35">
        <v>0</v>
      </c>
      <c r="G1124" s="32"/>
      <c r="H1124" s="95" t="str">
        <f>Table16[[#This Row],[Remove -]]&amp;(IF(Table16[[#This Row],[Pass]]&lt;&gt;"","-",""))&amp;Table16[[#This Row],[Pass]]&amp;" "&amp;Table16[[#This Row],[PassRush*]]&amp;(IF(Table16[[#This Row],[Secondar]]&lt;&gt;"","/ "&amp;Table16[[#This Row],[Secondar]]&amp;"-"&amp;Table16[[#This Row],[Pass]],""))</f>
        <v xml:space="preserve">0-0 </v>
      </c>
      <c r="I1124" s="30" t="str">
        <f>IF(VLOOKUP(TRIM(A1124),Rosters!C$1:C$2313,1,FALSE)=Table16[[#This Row],[Last]],"taken","AVAIL")</f>
        <v>taken</v>
      </c>
      <c r="J1124" s="88" t="str">
        <f>IF(LEN(Table16[[#This Row],[Primary]]=3),SUBSTITUTE(Table16[[#This Row],[Primary]],"-",""),"")</f>
        <v>0</v>
      </c>
    </row>
    <row r="1125" spans="1:10" ht="12.75" customHeight="1" x14ac:dyDescent="0.25">
      <c r="A1125" s="38" t="s">
        <v>425</v>
      </c>
      <c r="B1125" s="37" t="s">
        <v>128</v>
      </c>
      <c r="C1125" s="37" t="s">
        <v>4363</v>
      </c>
      <c r="D1125" s="40">
        <v>4</v>
      </c>
      <c r="E1125" s="40"/>
      <c r="F1125" s="40">
        <v>0</v>
      </c>
      <c r="G1125" s="37"/>
      <c r="H1125" s="96" t="str">
        <f>Table16[[#This Row],[Remove -]]&amp;(IF(Table16[[#This Row],[Pass]]&lt;&gt;"","-",""))&amp;Table16[[#This Row],[Pass]]&amp;" "&amp;Table16[[#This Row],[PassRush*]]&amp;(IF(Table16[[#This Row],[Secondar]]&lt;&gt;"","/ "&amp;Table16[[#This Row],[Secondar]]&amp;"-"&amp;Table16[[#This Row],[Pass]],""))</f>
        <v xml:space="preserve">4-0 </v>
      </c>
      <c r="I1125" s="30" t="str">
        <f>IF(VLOOKUP(TRIM(A1125),Rosters!C$1:C$2313,1,FALSE)=Table16[[#This Row],[Last]],"taken","AVAIL")</f>
        <v>taken</v>
      </c>
      <c r="J1125" s="88" t="str">
        <f>IF(LEN(Table16[[#This Row],[Primary]]=3),SUBSTITUTE(Table16[[#This Row],[Primary]],"-",""),"")</f>
        <v>4</v>
      </c>
    </row>
    <row r="1126" spans="1:10" ht="12.75" customHeight="1" x14ac:dyDescent="0.25">
      <c r="A1126" s="29" t="s">
        <v>3128</v>
      </c>
      <c r="B1126" s="28" t="s">
        <v>4043</v>
      </c>
      <c r="C1126" s="28" t="s">
        <v>4363</v>
      </c>
      <c r="D1126" s="83" t="s">
        <v>365</v>
      </c>
      <c r="E1126" s="83"/>
      <c r="F1126" s="85">
        <v>2</v>
      </c>
      <c r="G1126" s="36"/>
      <c r="H1126" s="94" t="str">
        <f>Table16[[#This Row],[Remove -]]&amp;(IF(Table16[[#This Row],[Pass]]&lt;&gt;"","-",""))&amp;Table16[[#This Row],[Pass]]&amp;" "&amp;Table16[[#This Row],[PassRush*]]&amp;(IF(Table16[[#This Row],[Secondar]]&lt;&gt;"","/ "&amp;Table16[[#This Row],[Secondar]]&amp;"-"&amp;Table16[[#This Row],[Pass]],""))</f>
        <v xml:space="preserve">0-2 </v>
      </c>
      <c r="I1126" s="30" t="str">
        <f>IF(VLOOKUP(TRIM(A1126),Rosters!C$1:C$2313,1,FALSE)=Table16[[#This Row],[Last]],"taken","AVAIL")</f>
        <v>taken</v>
      </c>
      <c r="J1126" s="88" t="str">
        <f>IF(LEN(Table16[[#This Row],[Primary]]=3),SUBSTITUTE(Table16[[#This Row],[Primary]],"-",""),"")</f>
        <v>0</v>
      </c>
    </row>
    <row r="1127" spans="1:10" ht="12.75" customHeight="1" x14ac:dyDescent="0.25">
      <c r="A1127" s="29" t="s">
        <v>789</v>
      </c>
      <c r="B1127" s="28" t="s">
        <v>52</v>
      </c>
      <c r="C1127" s="28" t="s">
        <v>4363</v>
      </c>
      <c r="D1127" s="83" t="s">
        <v>35</v>
      </c>
      <c r="E1127" s="83"/>
      <c r="F1127" s="85">
        <v>6</v>
      </c>
      <c r="G1127" s="36"/>
      <c r="H1127" s="94" t="str">
        <f>Table16[[#This Row],[Remove -]]&amp;(IF(Table16[[#This Row],[Pass]]&lt;&gt;"","-",""))&amp;Table16[[#This Row],[Pass]]&amp;" "&amp;Table16[[#This Row],[PassRush*]]&amp;(IF(Table16[[#This Row],[Secondar]]&lt;&gt;"","/ "&amp;Table16[[#This Row],[Secondar]]&amp;"-"&amp;Table16[[#This Row],[Pass]],""))</f>
        <v xml:space="preserve">65-6 </v>
      </c>
      <c r="I1127" s="30" t="str">
        <f>IF(VLOOKUP(TRIM(A1127),Rosters!C$1:C$2313,1,FALSE)=Table16[[#This Row],[Last]],"taken","AVAIL")</f>
        <v>taken</v>
      </c>
      <c r="J1127" s="88" t="str">
        <f>IF(LEN(Table16[[#This Row],[Primary]]=3),SUBSTITUTE(Table16[[#This Row],[Primary]],"-",""),"")</f>
        <v>65</v>
      </c>
    </row>
    <row r="1128" spans="1:10" ht="12.75" customHeight="1" x14ac:dyDescent="0.25">
      <c r="A1128" s="29" t="s">
        <v>1958</v>
      </c>
      <c r="B1128" s="28" t="s">
        <v>16</v>
      </c>
      <c r="C1128" s="28" t="s">
        <v>4363</v>
      </c>
      <c r="D1128" s="85">
        <v>0</v>
      </c>
      <c r="E1128" s="85"/>
      <c r="F1128" s="85">
        <v>0</v>
      </c>
      <c r="G1128" s="28"/>
      <c r="H1128" s="94" t="str">
        <f>Table16[[#This Row],[Remove -]]&amp;(IF(Table16[[#This Row],[Pass]]&lt;&gt;"","-",""))&amp;Table16[[#This Row],[Pass]]&amp;" "&amp;Table16[[#This Row],[PassRush*]]&amp;(IF(Table16[[#This Row],[Secondar]]&lt;&gt;"","/ "&amp;Table16[[#This Row],[Secondar]]&amp;"-"&amp;Table16[[#This Row],[Pass]],""))</f>
        <v xml:space="preserve">0-0 </v>
      </c>
      <c r="I1128" s="30" t="str">
        <f>IF(VLOOKUP(TRIM(A1128),Rosters!C$1:C$2313,1,FALSE)=Table16[[#This Row],[Last]],"taken","AVAIL")</f>
        <v>taken</v>
      </c>
      <c r="J1128" s="88" t="str">
        <f>IF(LEN(Table16[[#This Row],[Primary]]=3),SUBSTITUTE(Table16[[#This Row],[Primary]],"-",""),"")</f>
        <v>0</v>
      </c>
    </row>
    <row r="1129" spans="1:10" ht="12.75" customHeight="1" x14ac:dyDescent="0.25">
      <c r="A1129" s="103" t="s">
        <v>3612</v>
      </c>
      <c r="B1129" s="28" t="s">
        <v>171</v>
      </c>
      <c r="C1129" s="28" t="s">
        <v>4363</v>
      </c>
      <c r="D1129" s="83" t="s">
        <v>328</v>
      </c>
      <c r="E1129" s="83"/>
      <c r="F1129" s="85"/>
      <c r="G1129" s="36"/>
      <c r="H1129" s="94" t="str">
        <f>Table16[[#This Row],[Remove -]]&amp;(IF(Table16[[#This Row],[Pass]]&lt;&gt;"","-",""))&amp;Table16[[#This Row],[Pass]]&amp;" "&amp;Table16[[#This Row],[PassRush*]]&amp;(IF(Table16[[#This Row],[Secondar]]&lt;&gt;"","/ "&amp;Table16[[#This Row],[Secondar]]&amp;"-"&amp;Table16[[#This Row],[Pass]],""))</f>
        <v xml:space="preserve">4 </v>
      </c>
      <c r="I1129" s="30" t="str">
        <f>IF(VLOOKUP(TRIM(A1129),Rosters!C$1:C$2313,1,FALSE)=Table16[[#This Row],[Last]],"taken","AVAIL")</f>
        <v>taken</v>
      </c>
      <c r="J1129" s="88" t="str">
        <f>IF(LEN(Table16[[#This Row],[Primary]]=3),SUBSTITUTE(Table16[[#This Row],[Primary]],"-",""),"")</f>
        <v>4</v>
      </c>
    </row>
    <row r="1130" spans="1:10" ht="12.75" customHeight="1" x14ac:dyDescent="0.25">
      <c r="A1130" s="29" t="s">
        <v>2676</v>
      </c>
      <c r="B1130" s="28" t="s">
        <v>331</v>
      </c>
      <c r="C1130" s="28" t="s">
        <v>4363</v>
      </c>
      <c r="D1130" s="31" t="s">
        <v>365</v>
      </c>
      <c r="E1130" s="31"/>
      <c r="F1130" s="7">
        <v>0</v>
      </c>
      <c r="G1130" s="36"/>
      <c r="H1130" s="94" t="str">
        <f>Table16[[#This Row],[Remove -]]&amp;(IF(Table16[[#This Row],[Pass]]&lt;&gt;"","-",""))&amp;Table16[[#This Row],[Pass]]&amp;" "&amp;Table16[[#This Row],[PassRush*]]&amp;(IF(Table16[[#This Row],[Secondar]]&lt;&gt;"","/ "&amp;Table16[[#This Row],[Secondar]]&amp;"-"&amp;Table16[[#This Row],[Pass]],""))</f>
        <v xml:space="preserve">0-0 </v>
      </c>
      <c r="I1130" s="30" t="e">
        <f>IF(VLOOKUP(TRIM(A1130),Rosters!C$1:C$2313,1,FALSE)=Table16[[#This Row],[Last]],"taken","AVAIL")</f>
        <v>#N/A</v>
      </c>
      <c r="J1130" s="88" t="str">
        <f>IF(LEN(Table16[[#This Row],[Primary]]=3),SUBSTITUTE(Table16[[#This Row],[Primary]],"-",""),"")</f>
        <v>0</v>
      </c>
    </row>
    <row r="1131" spans="1:10" ht="12.75" customHeight="1" x14ac:dyDescent="0.25">
      <c r="A1131" s="29" t="s">
        <v>3626</v>
      </c>
      <c r="B1131" s="28" t="s">
        <v>4043</v>
      </c>
      <c r="C1131" s="28" t="s">
        <v>4363</v>
      </c>
      <c r="D1131" s="83" t="s">
        <v>365</v>
      </c>
      <c r="E1131" s="83"/>
      <c r="F1131" s="85">
        <v>6</v>
      </c>
      <c r="G1131" s="36"/>
      <c r="H1131" s="94" t="str">
        <f>Table16[[#This Row],[Remove -]]&amp;(IF(Table16[[#This Row],[Pass]]&lt;&gt;"","-",""))&amp;Table16[[#This Row],[Pass]]&amp;" "&amp;Table16[[#This Row],[PassRush*]]&amp;(IF(Table16[[#This Row],[Secondar]]&lt;&gt;"","/ "&amp;Table16[[#This Row],[Secondar]]&amp;"-"&amp;Table16[[#This Row],[Pass]],""))</f>
        <v xml:space="preserve">0-6 </v>
      </c>
      <c r="I1131" s="30" t="str">
        <f>IF(VLOOKUP(TRIM(A1131),Rosters!C$1:C$2313,1,FALSE)=Table16[[#This Row],[Last]],"taken","AVAIL")</f>
        <v>taken</v>
      </c>
      <c r="J1131" s="88" t="str">
        <f>IF(LEN(Table16[[#This Row],[Primary]]=3),SUBSTITUTE(Table16[[#This Row],[Primary]],"-",""),"")</f>
        <v>0</v>
      </c>
    </row>
    <row r="1132" spans="1:10" ht="12.75" customHeight="1" x14ac:dyDescent="0.25">
      <c r="A1132" s="29" t="s">
        <v>4370</v>
      </c>
      <c r="B1132" s="28" t="s">
        <v>364</v>
      </c>
      <c r="C1132" s="28" t="s">
        <v>4363</v>
      </c>
      <c r="D1132" s="31" t="s">
        <v>349</v>
      </c>
      <c r="E1132" s="31"/>
      <c r="F1132" s="7"/>
      <c r="G1132" s="36"/>
      <c r="H1132" s="94" t="str">
        <f>Table16[[#This Row],[Remove -]]&amp;(IF(Table16[[#This Row],[Pass]]&lt;&gt;"","-",""))&amp;Table16[[#This Row],[Pass]]&amp;" "&amp;Table16[[#This Row],[PassRush*]]&amp;(IF(Table16[[#This Row],[Secondar]]&lt;&gt;"","/ "&amp;Table16[[#This Row],[Secondar]]&amp;"-"&amp;Table16[[#This Row],[Pass]],""))</f>
        <v xml:space="preserve">00 </v>
      </c>
      <c r="I1132" s="30" t="e">
        <f>IF(VLOOKUP(TRIM(A1132),Rosters!C$1:C$2313,1,FALSE)=Table16[[#This Row],[Last]],"taken","AVAIL")</f>
        <v>#N/A</v>
      </c>
      <c r="J1132" s="88" t="str">
        <f>IF(LEN(Table16[[#This Row],[Primary]]=3),SUBSTITUTE(Table16[[#This Row],[Primary]],"-",""),"")</f>
        <v>00</v>
      </c>
    </row>
    <row r="1133" spans="1:10" ht="12.75" customHeight="1" x14ac:dyDescent="0.25">
      <c r="A1133" s="29" t="s">
        <v>4366</v>
      </c>
      <c r="B1133" s="28" t="s">
        <v>331</v>
      </c>
      <c r="C1133" s="28" t="s">
        <v>4363</v>
      </c>
      <c r="D1133" s="7">
        <v>0</v>
      </c>
      <c r="E1133" s="7"/>
      <c r="F1133" s="7">
        <v>0</v>
      </c>
      <c r="G1133" s="28"/>
      <c r="H1133" s="94" t="str">
        <f>Table16[[#This Row],[Remove -]]&amp;(IF(Table16[[#This Row],[Pass]]&lt;&gt;"","-",""))&amp;Table16[[#This Row],[Pass]]&amp;" "&amp;Table16[[#This Row],[PassRush*]]&amp;(IF(Table16[[#This Row],[Secondar]]&lt;&gt;"","/ "&amp;Table16[[#This Row],[Secondar]]&amp;"-"&amp;Table16[[#This Row],[Pass]],""))</f>
        <v xml:space="preserve">0-0 </v>
      </c>
      <c r="I1133" s="30" t="e">
        <f>IF(VLOOKUP(TRIM(A1133),Rosters!C$1:C$2313,1,FALSE)=Table16[[#This Row],[Last]],"taken","AVAIL")</f>
        <v>#N/A</v>
      </c>
      <c r="J1133" s="88" t="str">
        <f>IF(LEN(Table16[[#This Row],[Primary]]=3),SUBSTITUTE(Table16[[#This Row],[Primary]],"-",""),"")</f>
        <v>0</v>
      </c>
    </row>
    <row r="1134" spans="1:10" ht="12.75" customHeight="1" x14ac:dyDescent="0.25">
      <c r="A1134" s="29" t="s">
        <v>3643</v>
      </c>
      <c r="B1134" s="28" t="s">
        <v>4531</v>
      </c>
      <c r="C1134" s="28" t="s">
        <v>4363</v>
      </c>
      <c r="D1134" s="77"/>
      <c r="E1134" s="77"/>
      <c r="F1134" s="77"/>
      <c r="G1134" s="28"/>
      <c r="H1134" s="94" t="str">
        <f>Table16[[#This Row],[Remove -]]&amp;(IF(Table16[[#This Row],[Pass]]&lt;&gt;"","-",""))&amp;Table16[[#This Row],[Pass]]&amp;" "&amp;Table16[[#This Row],[PassRush*]]&amp;(IF(Table16[[#This Row],[Secondar]]&lt;&gt;"","/ "&amp;Table16[[#This Row],[Secondar]]&amp;"-"&amp;Table16[[#This Row],[Pass]],""))</f>
        <v xml:space="preserve"> </v>
      </c>
      <c r="I1134" s="30" t="str">
        <f>IF(VLOOKUP(TRIM(A1134),Rosters!C$1:C$2313,1,FALSE)=Table16[[#This Row],[Last]],"taken","AVAIL")</f>
        <v>taken</v>
      </c>
      <c r="J1134" s="88" t="str">
        <f>IF(LEN(Table16[[#This Row],[Primary]]=3),SUBSTITUTE(Table16[[#This Row],[Primary]],"-",""),"")</f>
        <v/>
      </c>
    </row>
    <row r="1135" spans="1:10" ht="12.75" customHeight="1" x14ac:dyDescent="0.25">
      <c r="A1135" s="29" t="s">
        <v>2689</v>
      </c>
      <c r="B1135" s="28" t="s">
        <v>42</v>
      </c>
      <c r="C1135" s="28" t="s">
        <v>4363</v>
      </c>
      <c r="D1135" s="83" t="s">
        <v>365</v>
      </c>
      <c r="E1135" s="83"/>
      <c r="F1135" s="85">
        <v>12</v>
      </c>
      <c r="G1135" s="36">
        <v>3</v>
      </c>
      <c r="H1135" s="94" t="str">
        <f>Table16[[#This Row],[Remove -]]&amp;(IF(Table16[[#This Row],[Pass]]&lt;&gt;"","-",""))&amp;Table16[[#This Row],[Pass]]&amp;" "&amp;Table16[[#This Row],[PassRush*]]&amp;(IF(Table16[[#This Row],[Secondar]]&lt;&gt;"","/ "&amp;Table16[[#This Row],[Secondar]]&amp;"-"&amp;Table16[[#This Row],[Pass]],""))</f>
        <v>0-12 3</v>
      </c>
      <c r="I1135" s="30" t="str">
        <f>IF(VLOOKUP(TRIM(A1135),Rosters!C$1:C$2313,1,FALSE)=Table16[[#This Row],[Last]],"taken","AVAIL")</f>
        <v>taken</v>
      </c>
      <c r="J1135" s="88" t="str">
        <f>IF(LEN(Table16[[#This Row],[Primary]]=3),SUBSTITUTE(Table16[[#This Row],[Primary]],"-",""),"")</f>
        <v>0</v>
      </c>
    </row>
    <row r="1136" spans="1:10" ht="12.75" customHeight="1" x14ac:dyDescent="0.25">
      <c r="A1136" s="29" t="s">
        <v>3376</v>
      </c>
      <c r="B1136" s="28" t="s">
        <v>4040</v>
      </c>
      <c r="C1136" s="28" t="s">
        <v>4363</v>
      </c>
      <c r="D1136" s="77"/>
      <c r="E1136" s="77"/>
      <c r="F1136" s="77"/>
      <c r="G1136" s="28"/>
      <c r="H1136" s="94" t="str">
        <f>Table16[[#This Row],[Remove -]]&amp;(IF(Table16[[#This Row],[Pass]]&lt;&gt;"","-",""))&amp;Table16[[#This Row],[Pass]]&amp;" "&amp;Table16[[#This Row],[PassRush*]]&amp;(IF(Table16[[#This Row],[Secondar]]&lt;&gt;"","/ "&amp;Table16[[#This Row],[Secondar]]&amp;"-"&amp;Table16[[#This Row],[Pass]],""))</f>
        <v xml:space="preserve"> </v>
      </c>
      <c r="I1136" s="30" t="str">
        <f>IF(VLOOKUP(TRIM(A1136),Rosters!C$1:C$2313,1,FALSE)=Table16[[#This Row],[Last]],"taken","AVAIL")</f>
        <v>taken</v>
      </c>
      <c r="J1136" s="88" t="str">
        <f>IF(LEN(Table16[[#This Row],[Primary]]=3),SUBSTITUTE(Table16[[#This Row],[Primary]],"-",""),"")</f>
        <v/>
      </c>
    </row>
    <row r="1137" spans="1:10" ht="12.75" customHeight="1" x14ac:dyDescent="0.25">
      <c r="A1137" s="29" t="s">
        <v>1326</v>
      </c>
      <c r="B1137" s="28" t="s">
        <v>4121</v>
      </c>
      <c r="C1137" s="28" t="s">
        <v>4363</v>
      </c>
      <c r="D1137" s="7">
        <v>0</v>
      </c>
      <c r="E1137" s="7">
        <v>0</v>
      </c>
      <c r="F1137" s="7">
        <v>0</v>
      </c>
      <c r="G1137" s="28"/>
      <c r="H1137" s="94" t="str">
        <f>Table16[[#This Row],[Remove -]]&amp;(IF(Table16[[#This Row],[Pass]]&lt;&gt;"","-",""))&amp;Table16[[#This Row],[Pass]]&amp;" "&amp;Table16[[#This Row],[PassRush*]]&amp;(IF(Table16[[#This Row],[Secondar]]&lt;&gt;"","/ "&amp;Table16[[#This Row],[Secondar]]&amp;"-"&amp;Table16[[#This Row],[Pass]],""))</f>
        <v>0-0 / 0-0</v>
      </c>
      <c r="I1137" s="30" t="str">
        <f>IF(VLOOKUP(TRIM(A1137),Rosters!C$1:C$2313,1,FALSE)=Table16[[#This Row],[Last]],"taken","AVAIL")</f>
        <v>taken</v>
      </c>
      <c r="J1137" s="88" t="str">
        <f>IF(LEN(Table16[[#This Row],[Primary]]=3),SUBSTITUTE(Table16[[#This Row],[Primary]],"-",""),"")</f>
        <v>0</v>
      </c>
    </row>
    <row r="1138" spans="1:10" ht="12.75" customHeight="1" x14ac:dyDescent="0.25">
      <c r="A1138" s="38" t="s">
        <v>1326</v>
      </c>
      <c r="B1138" s="37" t="s">
        <v>4121</v>
      </c>
      <c r="C1138" s="37" t="s">
        <v>4363</v>
      </c>
      <c r="D1138" s="40">
        <v>0</v>
      </c>
      <c r="E1138" s="40"/>
      <c r="F1138" s="40">
        <v>0</v>
      </c>
      <c r="G1138" s="37"/>
      <c r="H1138" s="96" t="str">
        <f>Table16[[#This Row],[Remove -]]&amp;(IF(Table16[[#This Row],[Pass]]&lt;&gt;"","-",""))&amp;Table16[[#This Row],[Pass]]&amp;" "&amp;Table16[[#This Row],[PassRush*]]&amp;(IF(Table16[[#This Row],[Secondar]]&lt;&gt;"","/ "&amp;Table16[[#This Row],[Secondar]]&amp;"-"&amp;Table16[[#This Row],[Pass]],""))</f>
        <v xml:space="preserve">0-0 </v>
      </c>
      <c r="I1138" s="30" t="str">
        <f>IF(VLOOKUP(TRIM(A1138),Rosters!C$1:C$2313,1,FALSE)=Table16[[#This Row],[Last]],"taken","AVAIL")</f>
        <v>taken</v>
      </c>
      <c r="J1138" s="88" t="str">
        <f>IF(LEN(Table16[[#This Row],[Primary]]=3),SUBSTITUTE(Table16[[#This Row],[Primary]],"-",""),"")</f>
        <v>0</v>
      </c>
    </row>
    <row r="1139" spans="1:10" ht="12.75" customHeight="1" x14ac:dyDescent="0.25">
      <c r="A1139" s="29" t="s">
        <v>849</v>
      </c>
      <c r="B1139" s="28" t="s">
        <v>529</v>
      </c>
      <c r="C1139" s="28" t="s">
        <v>4363</v>
      </c>
      <c r="D1139" s="83" t="s">
        <v>328</v>
      </c>
      <c r="E1139" s="83"/>
      <c r="F1139" s="85"/>
      <c r="G1139" s="36"/>
      <c r="H1139" s="94" t="str">
        <f>Table16[[#This Row],[Remove -]]&amp;(IF(Table16[[#This Row],[Pass]]&lt;&gt;"","-",""))&amp;Table16[[#This Row],[Pass]]&amp;" "&amp;Table16[[#This Row],[PassRush*]]&amp;(IF(Table16[[#This Row],[Secondar]]&lt;&gt;"","/ "&amp;Table16[[#This Row],[Secondar]]&amp;"-"&amp;Table16[[#This Row],[Pass]],""))</f>
        <v xml:space="preserve">4 </v>
      </c>
      <c r="I1139" s="30" t="str">
        <f>IF(VLOOKUP(TRIM(A1139),Rosters!C$1:C$2313,1,FALSE)=Table16[[#This Row],[Last]],"taken","AVAIL")</f>
        <v>taken</v>
      </c>
      <c r="J1139" s="88" t="str">
        <f>IF(LEN(Table16[[#This Row],[Primary]]=3),SUBSTITUTE(Table16[[#This Row],[Primary]],"-",""),"")</f>
        <v>4</v>
      </c>
    </row>
    <row r="1140" spans="1:10" ht="12.75" customHeight="1" x14ac:dyDescent="0.25">
      <c r="A1140" s="29" t="s">
        <v>497</v>
      </c>
      <c r="B1140" s="28" t="s">
        <v>366</v>
      </c>
      <c r="C1140" s="28" t="s">
        <v>4363</v>
      </c>
      <c r="D1140" s="31" t="s">
        <v>38</v>
      </c>
      <c r="E1140" s="31"/>
      <c r="F1140" s="7"/>
      <c r="G1140" s="36"/>
      <c r="H1140" s="94" t="str">
        <f>Table16[[#This Row],[Remove -]]&amp;(IF(Table16[[#This Row],[Pass]]&lt;&gt;"","-",""))&amp;Table16[[#This Row],[Pass]]&amp;" "&amp;Table16[[#This Row],[PassRush*]]&amp;(IF(Table16[[#This Row],[Secondar]]&lt;&gt;"","/ "&amp;Table16[[#This Row],[Secondar]]&amp;"-"&amp;Table16[[#This Row],[Pass]],""))</f>
        <v xml:space="preserve">46 </v>
      </c>
      <c r="I1140" s="30" t="str">
        <f>IF(VLOOKUP(TRIM(A1140),Rosters!C$1:C$2313,1,FALSE)=Table16[[#This Row],[Last]],"taken","AVAIL")</f>
        <v>taken</v>
      </c>
      <c r="J1140" s="88" t="str">
        <f>IF(LEN(Table16[[#This Row],[Primary]]=3),SUBSTITUTE(Table16[[#This Row],[Primary]],"-",""),"")</f>
        <v>46</v>
      </c>
    </row>
    <row r="1141" spans="1:10" ht="12.75" customHeight="1" x14ac:dyDescent="0.25">
      <c r="A1141" s="29" t="s">
        <v>717</v>
      </c>
      <c r="B1141" s="28" t="s">
        <v>31</v>
      </c>
      <c r="C1141" s="28" t="s">
        <v>4363</v>
      </c>
      <c r="D1141" s="83" t="s">
        <v>129</v>
      </c>
      <c r="E1141" s="83"/>
      <c r="F1141" s="85">
        <v>8</v>
      </c>
      <c r="G1141" s="36"/>
      <c r="H1141" s="94" t="str">
        <f>Table16[[#This Row],[Remove -]]&amp;(IF(Table16[[#This Row],[Pass]]&lt;&gt;"","-",""))&amp;Table16[[#This Row],[Pass]]&amp;" "&amp;Table16[[#This Row],[PassRush*]]&amp;(IF(Table16[[#This Row],[Secondar]]&lt;&gt;"","/ "&amp;Table16[[#This Row],[Secondar]]&amp;"-"&amp;Table16[[#This Row],[Pass]],""))</f>
        <v xml:space="preserve">6-8 </v>
      </c>
      <c r="I1141" s="30" t="str">
        <f>IF(VLOOKUP(TRIM(A1141),Rosters!C$1:C$2313,1,FALSE)=Table16[[#This Row],[Last]],"taken","AVAIL")</f>
        <v>taken</v>
      </c>
      <c r="J1141" s="88" t="str">
        <f>IF(LEN(Table16[[#This Row],[Primary]]=3),SUBSTITUTE(Table16[[#This Row],[Primary]],"-",""),"")</f>
        <v>6</v>
      </c>
    </row>
    <row r="1142" spans="1:10" ht="12.75" customHeight="1" x14ac:dyDescent="0.25">
      <c r="A1142" s="33" t="s">
        <v>2718</v>
      </c>
      <c r="B1142" s="32" t="s">
        <v>4364</v>
      </c>
      <c r="C1142" s="32" t="s">
        <v>4363</v>
      </c>
      <c r="D1142" s="86">
        <v>0</v>
      </c>
      <c r="E1142" s="86"/>
      <c r="F1142" s="86">
        <v>0</v>
      </c>
      <c r="G1142" s="32"/>
      <c r="H1142" s="95" t="str">
        <f>Table16[[#This Row],[Remove -]]&amp;(IF(Table16[[#This Row],[Pass]]&lt;&gt;"","-",""))&amp;Table16[[#This Row],[Pass]]&amp;" "&amp;Table16[[#This Row],[PassRush*]]&amp;(IF(Table16[[#This Row],[Secondar]]&lt;&gt;"","/ "&amp;Table16[[#This Row],[Secondar]]&amp;"-"&amp;Table16[[#This Row],[Pass]],""))</f>
        <v xml:space="preserve">0-0 </v>
      </c>
      <c r="I1142" s="30" t="str">
        <f>IF(VLOOKUP(TRIM(A1142),Rosters!C$1:C$2313,1,FALSE)=Table16[[#This Row],[Last]],"taken","AVAIL")</f>
        <v>taken</v>
      </c>
      <c r="J1142" s="88" t="str">
        <f>IF(LEN(Table16[[#This Row],[Primary]]=3),SUBSTITUTE(Table16[[#This Row],[Primary]],"-",""),"")</f>
        <v>0</v>
      </c>
    </row>
    <row r="1143" spans="1:10" ht="12.75" customHeight="1" x14ac:dyDescent="0.25">
      <c r="A1143" s="29" t="s">
        <v>2718</v>
      </c>
      <c r="B1143" s="28" t="s">
        <v>4364</v>
      </c>
      <c r="C1143" s="28" t="s">
        <v>4363</v>
      </c>
      <c r="D1143" s="77"/>
      <c r="E1143" s="77"/>
      <c r="F1143" s="77"/>
      <c r="G1143" s="28"/>
      <c r="H1143" s="94" t="str">
        <f>Table16[[#This Row],[Remove -]]&amp;(IF(Table16[[#This Row],[Pass]]&lt;&gt;"","-",""))&amp;Table16[[#This Row],[Pass]]&amp;" "&amp;Table16[[#This Row],[PassRush*]]&amp;(IF(Table16[[#This Row],[Secondar]]&lt;&gt;"","/ "&amp;Table16[[#This Row],[Secondar]]&amp;"-"&amp;Table16[[#This Row],[Pass]],""))</f>
        <v xml:space="preserve"> </v>
      </c>
      <c r="I1143" s="30" t="str">
        <f>IF(VLOOKUP(TRIM(A1143),Rosters!C$1:C$2313,1,FALSE)=Table16[[#This Row],[Last]],"taken","AVAIL")</f>
        <v>taken</v>
      </c>
      <c r="J1143" s="88" t="str">
        <f>IF(LEN(Table16[[#This Row],[Primary]]=3),SUBSTITUTE(Table16[[#This Row],[Primary]],"-",""),"")</f>
        <v/>
      </c>
    </row>
    <row r="1144" spans="1:10" ht="12.75" customHeight="1" x14ac:dyDescent="0.25">
      <c r="A1144" s="29" t="s">
        <v>2728</v>
      </c>
      <c r="B1144" s="28" t="s">
        <v>327</v>
      </c>
      <c r="C1144" s="28" t="s">
        <v>4363</v>
      </c>
      <c r="D1144" s="83" t="s">
        <v>129</v>
      </c>
      <c r="E1144" s="83"/>
      <c r="F1144" s="85"/>
      <c r="G1144" s="36"/>
      <c r="H1144" s="94" t="str">
        <f>Table16[[#This Row],[Remove -]]&amp;(IF(Table16[[#This Row],[Pass]]&lt;&gt;"","-",""))&amp;Table16[[#This Row],[Pass]]&amp;" "&amp;Table16[[#This Row],[PassRush*]]&amp;(IF(Table16[[#This Row],[Secondar]]&lt;&gt;"","/ "&amp;Table16[[#This Row],[Secondar]]&amp;"-"&amp;Table16[[#This Row],[Pass]],""))</f>
        <v xml:space="preserve">6 </v>
      </c>
      <c r="I1144" s="30" t="str">
        <f>IF(VLOOKUP(TRIM(A1144),Rosters!C$1:C$2313,1,FALSE)=Table16[[#This Row],[Last]],"taken","AVAIL")</f>
        <v>taken</v>
      </c>
      <c r="J1144" s="88" t="str">
        <f>IF(LEN(Table16[[#This Row],[Primary]]=3),SUBSTITUTE(Table16[[#This Row],[Primary]],"-",""),"")</f>
        <v>6</v>
      </c>
    </row>
    <row r="1145" spans="1:10" ht="12.75" customHeight="1" x14ac:dyDescent="0.25">
      <c r="A1145" s="29" t="s">
        <v>2083</v>
      </c>
      <c r="B1145" s="28" t="s">
        <v>4041</v>
      </c>
      <c r="C1145" s="28" t="s">
        <v>4363</v>
      </c>
      <c r="D1145" s="77"/>
      <c r="E1145" s="77"/>
      <c r="F1145" s="77"/>
      <c r="G1145" s="28"/>
      <c r="H1145" s="94" t="str">
        <f>Table16[[#This Row],[Remove -]]&amp;(IF(Table16[[#This Row],[Pass]]&lt;&gt;"","-",""))&amp;Table16[[#This Row],[Pass]]&amp;" "&amp;Table16[[#This Row],[PassRush*]]&amp;(IF(Table16[[#This Row],[Secondar]]&lt;&gt;"","/ "&amp;Table16[[#This Row],[Secondar]]&amp;"-"&amp;Table16[[#This Row],[Pass]],""))</f>
        <v xml:space="preserve"> </v>
      </c>
      <c r="I1145" s="30" t="str">
        <f>IF(VLOOKUP(TRIM(A1145),Rosters!C$1:C$2313,1,FALSE)=Table16[[#This Row],[Last]],"taken","AVAIL")</f>
        <v>taken</v>
      </c>
      <c r="J1145" s="88" t="str">
        <f>IF(LEN(Table16[[#This Row],[Primary]]=3),SUBSTITUTE(Table16[[#This Row],[Primary]],"-",""),"")</f>
        <v/>
      </c>
    </row>
    <row r="1146" spans="1:10" ht="12.75" customHeight="1" x14ac:dyDescent="0.25">
      <c r="A1146" s="29" t="s">
        <v>3773</v>
      </c>
      <c r="B1146" s="28" t="s">
        <v>332</v>
      </c>
      <c r="C1146" s="28" t="s">
        <v>4363</v>
      </c>
      <c r="D1146" s="7">
        <v>5</v>
      </c>
      <c r="E1146" s="7"/>
      <c r="F1146" s="7">
        <v>5</v>
      </c>
      <c r="G1146" s="28"/>
      <c r="H1146" s="94" t="str">
        <f>Table16[[#This Row],[Remove -]]&amp;(IF(Table16[[#This Row],[Pass]]&lt;&gt;"","-",""))&amp;Table16[[#This Row],[Pass]]&amp;" "&amp;Table16[[#This Row],[PassRush*]]&amp;(IF(Table16[[#This Row],[Secondar]]&lt;&gt;"","/ "&amp;Table16[[#This Row],[Secondar]]&amp;"-"&amp;Table16[[#This Row],[Pass]],""))</f>
        <v xml:space="preserve">5-5 </v>
      </c>
      <c r="I1146" s="30" t="str">
        <f>IF(VLOOKUP(TRIM(A1146),Rosters!C$1:C$2313,1,FALSE)=Table16[[#This Row],[Last]],"taken","AVAIL")</f>
        <v>taken</v>
      </c>
      <c r="J1146" s="88" t="str">
        <f>IF(LEN(Table16[[#This Row],[Primary]]=3),SUBSTITUTE(Table16[[#This Row],[Primary]],"-",""),"")</f>
        <v>5</v>
      </c>
    </row>
    <row r="1147" spans="1:10" ht="12.75" customHeight="1" x14ac:dyDescent="0.25">
      <c r="A1147" s="38" t="s">
        <v>1397</v>
      </c>
      <c r="B1147" s="37" t="s">
        <v>344</v>
      </c>
      <c r="C1147" s="37" t="s">
        <v>4363</v>
      </c>
      <c r="D1147" s="87">
        <v>0</v>
      </c>
      <c r="E1147" s="87"/>
      <c r="F1147" s="87">
        <v>4</v>
      </c>
      <c r="G1147" s="37"/>
      <c r="H1147" s="96" t="str">
        <f>Table16[[#This Row],[Remove -]]&amp;(IF(Table16[[#This Row],[Pass]]&lt;&gt;"","-",""))&amp;Table16[[#This Row],[Pass]]&amp;" "&amp;Table16[[#This Row],[PassRush*]]&amp;(IF(Table16[[#This Row],[Secondar]]&lt;&gt;"","/ "&amp;Table16[[#This Row],[Secondar]]&amp;"-"&amp;Table16[[#This Row],[Pass]],""))</f>
        <v xml:space="preserve">0-4 </v>
      </c>
      <c r="I1147" s="30" t="str">
        <f>IF(VLOOKUP(TRIM(A1147),Rosters!C$1:C$2313,1,FALSE)=Table16[[#This Row],[Last]],"taken","AVAIL")</f>
        <v>taken</v>
      </c>
      <c r="J1147" s="88" t="str">
        <f>IF(LEN(Table16[[#This Row],[Primary]]=3),SUBSTITUTE(Table16[[#This Row],[Primary]],"-",""),"")</f>
        <v>0</v>
      </c>
    </row>
    <row r="1148" spans="1:10" ht="12.75" customHeight="1" x14ac:dyDescent="0.25">
      <c r="A1148" s="29" t="s">
        <v>528</v>
      </c>
      <c r="B1148" s="36" t="s">
        <v>4044</v>
      </c>
      <c r="C1148" s="28" t="s">
        <v>4363</v>
      </c>
      <c r="D1148" s="1"/>
      <c r="E1148"/>
      <c r="F1148"/>
      <c r="G1148" s="28"/>
      <c r="H1148" s="94" t="str">
        <f>Table16[[#This Row],[Remove -]]&amp;(IF(Table16[[#This Row],[Pass]]&lt;&gt;"","-",""))&amp;Table16[[#This Row],[Pass]]&amp;" "&amp;Table16[[#This Row],[PassRush*]]&amp;(IF(Table16[[#This Row],[Secondar]]&lt;&gt;"","/ "&amp;Table16[[#This Row],[Secondar]]&amp;"-"&amp;Table16[[#This Row],[Pass]],""))</f>
        <v xml:space="preserve"> </v>
      </c>
      <c r="I1148" s="30" t="str">
        <f>IF(VLOOKUP(TRIM(A1148),Rosters!C$1:C$2313,1,FALSE)=Table16[[#This Row],[Last]],"taken","AVAIL")</f>
        <v>taken</v>
      </c>
      <c r="J1148" s="88" t="str">
        <f>IF(LEN(Table16[[#This Row],[Primary]]=3),SUBSTITUTE(Table16[[#This Row],[Primary]],"-",""),"")</f>
        <v/>
      </c>
    </row>
    <row r="1149" spans="1:10" ht="12.75" customHeight="1" x14ac:dyDescent="0.25">
      <c r="A1149" s="33" t="s">
        <v>1207</v>
      </c>
      <c r="B1149" s="32" t="s">
        <v>344</v>
      </c>
      <c r="C1149" s="32" t="s">
        <v>4363</v>
      </c>
      <c r="D1149" s="35">
        <v>4</v>
      </c>
      <c r="E1149" s="35"/>
      <c r="F1149" s="35">
        <v>3</v>
      </c>
      <c r="G1149" s="32"/>
      <c r="H1149" s="95" t="str">
        <f>Table16[[#This Row],[Remove -]]&amp;(IF(Table16[[#This Row],[Pass]]&lt;&gt;"","-",""))&amp;Table16[[#This Row],[Pass]]&amp;" "&amp;Table16[[#This Row],[PassRush*]]&amp;(IF(Table16[[#This Row],[Secondar]]&lt;&gt;"","/ "&amp;Table16[[#This Row],[Secondar]]&amp;"-"&amp;Table16[[#This Row],[Pass]],""))</f>
        <v xml:space="preserve">4-3 </v>
      </c>
      <c r="I1149" s="30" t="str">
        <f>IF(VLOOKUP(TRIM(A1149),Rosters!C$1:C$2313,1,FALSE)=Table16[[#This Row],[Last]],"taken","AVAIL")</f>
        <v>taken</v>
      </c>
      <c r="J1149" s="88" t="str">
        <f>IF(LEN(Table16[[#This Row],[Primary]]=3),SUBSTITUTE(Table16[[#This Row],[Primary]],"-",""),"")</f>
        <v>4</v>
      </c>
    </row>
    <row r="1150" spans="1:10" ht="12.75" customHeight="1" x14ac:dyDescent="0.25">
      <c r="A1150" s="29" t="s">
        <v>1963</v>
      </c>
      <c r="B1150" s="28" t="s">
        <v>505</v>
      </c>
      <c r="C1150" s="28" t="s">
        <v>4363</v>
      </c>
      <c r="D1150" s="31" t="s">
        <v>60</v>
      </c>
      <c r="E1150" s="31"/>
      <c r="F1150" s="7">
        <v>7</v>
      </c>
      <c r="G1150" s="36"/>
      <c r="H1150" s="94" t="str">
        <f>Table16[[#This Row],[Remove -]]&amp;(IF(Table16[[#This Row],[Pass]]&lt;&gt;"","-",""))&amp;Table16[[#This Row],[Pass]]&amp;" "&amp;Table16[[#This Row],[PassRush*]]&amp;(IF(Table16[[#This Row],[Secondar]]&lt;&gt;"","/ "&amp;Table16[[#This Row],[Secondar]]&amp;"-"&amp;Table16[[#This Row],[Pass]],""))</f>
        <v xml:space="preserve">5-7 </v>
      </c>
      <c r="I1150" s="30" t="str">
        <f>IF(VLOOKUP(TRIM(A1150),Rosters!C$1:C$2313,1,FALSE)=Table16[[#This Row],[Last]],"taken","AVAIL")</f>
        <v>taken</v>
      </c>
      <c r="J1150" s="88" t="str">
        <f>IF(LEN(Table16[[#This Row],[Primary]]=3),SUBSTITUTE(Table16[[#This Row],[Primary]],"-",""),"")</f>
        <v>5</v>
      </c>
    </row>
    <row r="1151" spans="1:10" ht="12.75" customHeight="1" x14ac:dyDescent="0.25">
      <c r="A1151" s="29" t="s">
        <v>1412</v>
      </c>
      <c r="B1151" s="28" t="s">
        <v>507</v>
      </c>
      <c r="C1151" s="28" t="s">
        <v>4363</v>
      </c>
      <c r="D1151" s="85">
        <v>5</v>
      </c>
      <c r="E1151" s="85"/>
      <c r="F1151" s="85">
        <v>4</v>
      </c>
      <c r="G1151" s="28"/>
      <c r="H1151" s="94" t="str">
        <f>Table16[[#This Row],[Remove -]]&amp;(IF(Table16[[#This Row],[Pass]]&lt;&gt;"","-",""))&amp;Table16[[#This Row],[Pass]]&amp;" "&amp;Table16[[#This Row],[PassRush*]]&amp;(IF(Table16[[#This Row],[Secondar]]&lt;&gt;"","/ "&amp;Table16[[#This Row],[Secondar]]&amp;"-"&amp;Table16[[#This Row],[Pass]],""))</f>
        <v xml:space="preserve">5-4 </v>
      </c>
      <c r="I1151" s="30" t="str">
        <f>IF(VLOOKUP(TRIM(A1151),Rosters!C$1:C$2313,1,FALSE)=Table16[[#This Row],[Last]],"taken","AVAIL")</f>
        <v>taken</v>
      </c>
      <c r="J1151" s="88" t="str">
        <f>IF(LEN(Table16[[#This Row],[Primary]]=3),SUBSTITUTE(Table16[[#This Row],[Primary]],"-",""),"")</f>
        <v>5</v>
      </c>
    </row>
    <row r="1152" spans="1:10" ht="12.75" customHeight="1" x14ac:dyDescent="0.25">
      <c r="A1152" s="29" t="s">
        <v>2782</v>
      </c>
      <c r="B1152" s="28" t="s">
        <v>228</v>
      </c>
      <c r="C1152" s="28" t="s">
        <v>4363</v>
      </c>
      <c r="D1152" s="7">
        <v>6</v>
      </c>
      <c r="E1152" s="7"/>
      <c r="F1152" s="7">
        <v>7</v>
      </c>
      <c r="G1152" s="28"/>
      <c r="H1152" s="94" t="str">
        <f>Table16[[#This Row],[Remove -]]&amp;(IF(Table16[[#This Row],[Pass]]&lt;&gt;"","-",""))&amp;Table16[[#This Row],[Pass]]&amp;" "&amp;Table16[[#This Row],[PassRush*]]&amp;(IF(Table16[[#This Row],[Secondar]]&lt;&gt;"","/ "&amp;Table16[[#This Row],[Secondar]]&amp;"-"&amp;Table16[[#This Row],[Pass]],""))</f>
        <v xml:space="preserve">6-7 </v>
      </c>
      <c r="I1152" s="30" t="str">
        <f>IF(VLOOKUP(TRIM(A1152),Rosters!C$1:C$2313,1,FALSE)=Table16[[#This Row],[Last]],"taken","AVAIL")</f>
        <v>taken</v>
      </c>
      <c r="J1152" s="88" t="str">
        <f>IF(LEN(Table16[[#This Row],[Primary]]=3),SUBSTITUTE(Table16[[#This Row],[Primary]],"-",""),"")</f>
        <v>6</v>
      </c>
    </row>
    <row r="1153" spans="1:10" ht="12.75" customHeight="1" x14ac:dyDescent="0.25">
      <c r="A1153" s="29" t="s">
        <v>1966</v>
      </c>
      <c r="B1153" s="28" t="s">
        <v>331</v>
      </c>
      <c r="C1153" s="28" t="s">
        <v>4363</v>
      </c>
      <c r="D1153" s="31" t="s">
        <v>365</v>
      </c>
      <c r="E1153" s="31"/>
      <c r="F1153" s="7">
        <v>2</v>
      </c>
      <c r="G1153" s="36"/>
      <c r="H1153" s="94" t="str">
        <f>Table16[[#This Row],[Remove -]]&amp;(IF(Table16[[#This Row],[Pass]]&lt;&gt;"","-",""))&amp;Table16[[#This Row],[Pass]]&amp;" "&amp;Table16[[#This Row],[PassRush*]]&amp;(IF(Table16[[#This Row],[Secondar]]&lt;&gt;"","/ "&amp;Table16[[#This Row],[Secondar]]&amp;"-"&amp;Table16[[#This Row],[Pass]],""))</f>
        <v xml:space="preserve">0-2 </v>
      </c>
      <c r="I1153" s="30" t="str">
        <f>IF(VLOOKUP(TRIM(A1153),Rosters!C$1:C$2313,1,FALSE)=Table16[[#This Row],[Last]],"taken","AVAIL")</f>
        <v>taken</v>
      </c>
      <c r="J1153" s="88" t="str">
        <f>IF(LEN(Table16[[#This Row],[Primary]]=3),SUBSTITUTE(Table16[[#This Row],[Primary]],"-",""),"")</f>
        <v>0</v>
      </c>
    </row>
    <row r="1154" spans="1:10" ht="12.75" customHeight="1" x14ac:dyDescent="0.25">
      <c r="A1154" s="29" t="s">
        <v>4371</v>
      </c>
      <c r="B1154" s="28" t="s">
        <v>4043</v>
      </c>
      <c r="C1154" s="28" t="s">
        <v>4363</v>
      </c>
      <c r="D1154" s="31" t="s">
        <v>365</v>
      </c>
      <c r="E1154" s="31"/>
      <c r="F1154" s="7">
        <v>0</v>
      </c>
      <c r="G1154" s="36"/>
      <c r="H1154" s="94" t="str">
        <f>Table16[[#This Row],[Remove -]]&amp;(IF(Table16[[#This Row],[Pass]]&lt;&gt;"","-",""))&amp;Table16[[#This Row],[Pass]]&amp;" "&amp;Table16[[#This Row],[PassRush*]]&amp;(IF(Table16[[#This Row],[Secondar]]&lt;&gt;"","/ "&amp;Table16[[#This Row],[Secondar]]&amp;"-"&amp;Table16[[#This Row],[Pass]],""))</f>
        <v xml:space="preserve">0-0 </v>
      </c>
      <c r="I1154" s="30" t="str">
        <f>IF(VLOOKUP(TRIM(A1154),Rosters!C$1:C$2313,1,FALSE)=Table16[[#This Row],[Last]],"taken","AVAIL")</f>
        <v>taken</v>
      </c>
      <c r="J1154" s="88" t="str">
        <f>IF(LEN(Table16[[#This Row],[Primary]]=3),SUBSTITUTE(Table16[[#This Row],[Primary]],"-",""),"")</f>
        <v>0</v>
      </c>
    </row>
    <row r="1155" spans="1:10" ht="12.75" customHeight="1" x14ac:dyDescent="0.25">
      <c r="A1155" s="29" t="s">
        <v>799</v>
      </c>
      <c r="B1155" s="28" t="s">
        <v>64</v>
      </c>
      <c r="C1155" s="28" t="s">
        <v>4363</v>
      </c>
      <c r="D1155" s="31" t="s">
        <v>349</v>
      </c>
      <c r="E1155" s="31"/>
      <c r="F1155" s="7">
        <v>0</v>
      </c>
      <c r="G1155" s="36"/>
      <c r="H1155" s="94" t="str">
        <f>Table16[[#This Row],[Remove -]]&amp;(IF(Table16[[#This Row],[Pass]]&lt;&gt;"","-",""))&amp;Table16[[#This Row],[Pass]]&amp;" "&amp;Table16[[#This Row],[PassRush*]]&amp;(IF(Table16[[#This Row],[Secondar]]&lt;&gt;"","/ "&amp;Table16[[#This Row],[Secondar]]&amp;"-"&amp;Table16[[#This Row],[Pass]],""))</f>
        <v xml:space="preserve">00-0 </v>
      </c>
      <c r="I1155" s="30" t="e">
        <f>IF(VLOOKUP(TRIM(A1155),Rosters!C$1:C$2313,1,FALSE)=Table16[[#This Row],[Last]],"taken","AVAIL")</f>
        <v>#N/A</v>
      </c>
      <c r="J1155" s="88" t="str">
        <f>IF(LEN(Table16[[#This Row],[Primary]]=3),SUBSTITUTE(Table16[[#This Row],[Primary]],"-",""),"")</f>
        <v>00</v>
      </c>
    </row>
    <row r="1156" spans="1:10" ht="12.75" customHeight="1" x14ac:dyDescent="0.25">
      <c r="A1156" s="29" t="s">
        <v>592</v>
      </c>
      <c r="B1156" s="28" t="s">
        <v>364</v>
      </c>
      <c r="C1156" s="28" t="s">
        <v>4363</v>
      </c>
      <c r="D1156" s="83" t="s">
        <v>351</v>
      </c>
      <c r="E1156" s="83"/>
      <c r="F1156" s="85"/>
      <c r="G1156" s="36"/>
      <c r="H1156" s="94" t="str">
        <f>Table16[[#This Row],[Remove -]]&amp;(IF(Table16[[#This Row],[Pass]]&lt;&gt;"","-",""))&amp;Table16[[#This Row],[Pass]]&amp;" "&amp;Table16[[#This Row],[PassRush*]]&amp;(IF(Table16[[#This Row],[Secondar]]&lt;&gt;"","/ "&amp;Table16[[#This Row],[Secondar]]&amp;"-"&amp;Table16[[#This Row],[Pass]],""))</f>
        <v xml:space="preserve">04 </v>
      </c>
      <c r="I1156" s="30" t="str">
        <f>IF(VLOOKUP(TRIM(A1156),Rosters!C$1:C$2313,1,FALSE)=Table16[[#This Row],[Last]],"taken","AVAIL")</f>
        <v>taken</v>
      </c>
      <c r="J1156" s="88" t="str">
        <f>IF(LEN(Table16[[#This Row],[Primary]]=3),SUBSTITUTE(Table16[[#This Row],[Primary]],"-",""),"")</f>
        <v>04</v>
      </c>
    </row>
    <row r="1157" spans="1:10" ht="12.75" customHeight="1" x14ac:dyDescent="0.25">
      <c r="A1157" s="29" t="s">
        <v>4367</v>
      </c>
      <c r="B1157" s="28" t="s">
        <v>226</v>
      </c>
      <c r="C1157" s="28" t="s">
        <v>4363</v>
      </c>
      <c r="D1157" s="85">
        <v>0</v>
      </c>
      <c r="E1157" s="85"/>
      <c r="F1157" s="85">
        <v>2</v>
      </c>
      <c r="G1157" s="28"/>
      <c r="H1157" s="94" t="str">
        <f>Table16[[#This Row],[Remove -]]&amp;(IF(Table16[[#This Row],[Pass]]&lt;&gt;"","-",""))&amp;Table16[[#This Row],[Pass]]&amp;" "&amp;Table16[[#This Row],[PassRush*]]&amp;(IF(Table16[[#This Row],[Secondar]]&lt;&gt;"","/ "&amp;Table16[[#This Row],[Secondar]]&amp;"-"&amp;Table16[[#This Row],[Pass]],""))</f>
        <v xml:space="preserve">0-2 </v>
      </c>
      <c r="I1157" s="30" t="str">
        <f>IF(VLOOKUP(TRIM(A1157),Rosters!C$1:C$2313,1,FALSE)=Table16[[#This Row],[Last]],"taken","AVAIL")</f>
        <v>taken</v>
      </c>
      <c r="J1157" s="88" t="str">
        <f>IF(LEN(Table16[[#This Row],[Primary]]=3),SUBSTITUTE(Table16[[#This Row],[Primary]],"-",""),"")</f>
        <v>0</v>
      </c>
    </row>
    <row r="1158" spans="1:10" ht="12.75" customHeight="1" x14ac:dyDescent="0.25">
      <c r="A1158" s="29" t="s">
        <v>631</v>
      </c>
      <c r="B1158" s="28" t="s">
        <v>236</v>
      </c>
      <c r="C1158" s="28" t="s">
        <v>4363</v>
      </c>
      <c r="D1158"/>
      <c r="E1158"/>
      <c r="F1158"/>
      <c r="G1158" s="28"/>
      <c r="H1158" s="94" t="str">
        <f>Table16[[#This Row],[Remove -]]&amp;(IF(Table16[[#This Row],[Pass]]&lt;&gt;"","-",""))&amp;Table16[[#This Row],[Pass]]&amp;" "&amp;Table16[[#This Row],[PassRush*]]&amp;(IF(Table16[[#This Row],[Secondar]]&lt;&gt;"","/ "&amp;Table16[[#This Row],[Secondar]]&amp;"-"&amp;Table16[[#This Row],[Pass]],""))</f>
        <v xml:space="preserve"> </v>
      </c>
      <c r="I1158" s="30" t="str">
        <f>IF(VLOOKUP(TRIM(A1158),Rosters!C$1:C$2313,1,FALSE)=Table16[[#This Row],[Last]],"taken","AVAIL")</f>
        <v>taken</v>
      </c>
      <c r="J1158" s="88" t="str">
        <f>IF(LEN(Table16[[#This Row],[Primary]]=3),SUBSTITUTE(Table16[[#This Row],[Primary]],"-",""),"")</f>
        <v/>
      </c>
    </row>
    <row r="1159" spans="1:10" ht="12.75" customHeight="1" x14ac:dyDescent="0.25">
      <c r="A1159" s="29" t="s">
        <v>3312</v>
      </c>
      <c r="B1159" s="28" t="s">
        <v>279</v>
      </c>
      <c r="C1159" s="28" t="s">
        <v>4363</v>
      </c>
      <c r="D1159"/>
      <c r="E1159"/>
      <c r="F1159"/>
      <c r="G1159" s="28"/>
      <c r="H1159" s="94" t="str">
        <f>Table16[[#This Row],[Remove -]]&amp;(IF(Table16[[#This Row],[Pass]]&lt;&gt;"","-",""))&amp;Table16[[#This Row],[Pass]]&amp;" "&amp;Table16[[#This Row],[PassRush*]]&amp;(IF(Table16[[#This Row],[Secondar]]&lt;&gt;"","/ "&amp;Table16[[#This Row],[Secondar]]&amp;"-"&amp;Table16[[#This Row],[Pass]],""))</f>
        <v xml:space="preserve"> </v>
      </c>
      <c r="I1159" s="30" t="str">
        <f>IF(VLOOKUP(TRIM(A1159),Rosters!C$1:C$2313,1,FALSE)=Table16[[#This Row],[Last]],"taken","AVAIL")</f>
        <v>taken</v>
      </c>
      <c r="J1159" s="88" t="str">
        <f>IF(LEN(Table16[[#This Row],[Primary]]=3),SUBSTITUTE(Table16[[#This Row],[Primary]],"-",""),"")</f>
        <v/>
      </c>
    </row>
    <row r="1160" spans="1:10" ht="12.75" customHeight="1" x14ac:dyDescent="0.25">
      <c r="A1160" s="29" t="s">
        <v>927</v>
      </c>
      <c r="B1160" s="28" t="s">
        <v>364</v>
      </c>
      <c r="C1160" s="28" t="s">
        <v>4363</v>
      </c>
      <c r="D1160" s="83" t="s">
        <v>351</v>
      </c>
      <c r="E1160" s="83"/>
      <c r="F1160" s="85"/>
      <c r="G1160" s="36"/>
      <c r="H1160" s="94" t="str">
        <f>Table16[[#This Row],[Remove -]]&amp;(IF(Table16[[#This Row],[Pass]]&lt;&gt;"","-",""))&amp;Table16[[#This Row],[Pass]]&amp;" "&amp;Table16[[#This Row],[PassRush*]]&amp;(IF(Table16[[#This Row],[Secondar]]&lt;&gt;"","/ "&amp;Table16[[#This Row],[Secondar]]&amp;"-"&amp;Table16[[#This Row],[Pass]],""))</f>
        <v xml:space="preserve">04 </v>
      </c>
      <c r="I1160" s="30" t="e">
        <f>IF(VLOOKUP(TRIM(A1160),Rosters!C$1:C$2313,1,FALSE)=Table16[[#This Row],[Last]],"taken","AVAIL")</f>
        <v>#N/A</v>
      </c>
      <c r="J1160" s="88" t="str">
        <f>IF(LEN(Table16[[#This Row],[Primary]]=3),SUBSTITUTE(Table16[[#This Row],[Primary]],"-",""),"")</f>
        <v>04</v>
      </c>
    </row>
    <row r="1161" spans="1:10" ht="12.75" customHeight="1" x14ac:dyDescent="0.25">
      <c r="A1161" s="29" t="s">
        <v>1471</v>
      </c>
      <c r="B1161" s="28" t="s">
        <v>283</v>
      </c>
      <c r="C1161" s="28" t="s">
        <v>4363</v>
      </c>
      <c r="D1161"/>
      <c r="E1161"/>
      <c r="F1161"/>
      <c r="G1161" s="28"/>
      <c r="H1161" s="94" t="str">
        <f>Table16[[#This Row],[Remove -]]&amp;(IF(Table16[[#This Row],[Pass]]&lt;&gt;"","-",""))&amp;Table16[[#This Row],[Pass]]&amp;" "&amp;Table16[[#This Row],[PassRush*]]&amp;(IF(Table16[[#This Row],[Secondar]]&lt;&gt;"","/ "&amp;Table16[[#This Row],[Secondar]]&amp;"-"&amp;Table16[[#This Row],[Pass]],""))</f>
        <v xml:space="preserve"> </v>
      </c>
      <c r="I1161" s="30" t="str">
        <f>IF(VLOOKUP(TRIM(A1161),Rosters!C$1:C$2313,1,FALSE)=Table16[[#This Row],[Last]],"taken","AVAIL")</f>
        <v>taken</v>
      </c>
      <c r="J1161" s="88" t="str">
        <f>IF(LEN(Table16[[#This Row],[Primary]]=3),SUBSTITUTE(Table16[[#This Row],[Primary]],"-",""),"")</f>
        <v/>
      </c>
    </row>
    <row r="1162" spans="1:10" ht="12.75" customHeight="1" x14ac:dyDescent="0.25">
      <c r="A1162" s="29" t="s">
        <v>3334</v>
      </c>
      <c r="B1162" s="28" t="s">
        <v>332</v>
      </c>
      <c r="C1162" s="28" t="s">
        <v>4363</v>
      </c>
      <c r="D1162" s="7">
        <v>0</v>
      </c>
      <c r="E1162" s="7"/>
      <c r="F1162" s="7">
        <v>0</v>
      </c>
      <c r="G1162" s="28"/>
      <c r="H1162" s="94" t="str">
        <f>Table16[[#This Row],[Remove -]]&amp;(IF(Table16[[#This Row],[Pass]]&lt;&gt;"","-",""))&amp;Table16[[#This Row],[Pass]]&amp;" "&amp;Table16[[#This Row],[PassRush*]]&amp;(IF(Table16[[#This Row],[Secondar]]&lt;&gt;"","/ "&amp;Table16[[#This Row],[Secondar]]&amp;"-"&amp;Table16[[#This Row],[Pass]],""))</f>
        <v xml:space="preserve">0-0 </v>
      </c>
      <c r="I1162" s="30" t="str">
        <f>IF(VLOOKUP(TRIM(A1162),Rosters!C$1:C$2313,1,FALSE)=Table16[[#This Row],[Last]],"taken","AVAIL")</f>
        <v>taken</v>
      </c>
      <c r="J1162" s="88" t="str">
        <f>IF(LEN(Table16[[#This Row],[Primary]]=3),SUBSTITUTE(Table16[[#This Row],[Primary]],"-",""),"")</f>
        <v>0</v>
      </c>
    </row>
    <row r="1163" spans="1:10" ht="12.75" customHeight="1" x14ac:dyDescent="0.25">
      <c r="A1163" s="33" t="s">
        <v>4365</v>
      </c>
      <c r="B1163" s="32" t="s">
        <v>4054</v>
      </c>
      <c r="C1163" s="32" t="s">
        <v>4363</v>
      </c>
      <c r="D1163" s="35">
        <v>4</v>
      </c>
      <c r="E1163" s="35"/>
      <c r="F1163" s="35">
        <v>0</v>
      </c>
      <c r="G1163" s="32"/>
      <c r="H1163" s="95" t="str">
        <f>Table16[[#This Row],[Remove -]]&amp;(IF(Table16[[#This Row],[Pass]]&lt;&gt;"","-",""))&amp;Table16[[#This Row],[Pass]]&amp;" "&amp;Table16[[#This Row],[PassRush*]]&amp;(IF(Table16[[#This Row],[Secondar]]&lt;&gt;"","/ "&amp;Table16[[#This Row],[Secondar]]&amp;"-"&amp;Table16[[#This Row],[Pass]],""))</f>
        <v xml:space="preserve">4-0 </v>
      </c>
      <c r="I1163" s="30" t="str">
        <f>IF(VLOOKUP(TRIM(A1163),Rosters!C$1:C$2313,1,FALSE)=Table16[[#This Row],[Last]],"taken","AVAIL")</f>
        <v>taken</v>
      </c>
      <c r="J1163" s="88" t="str">
        <f>IF(LEN(Table16[[#This Row],[Primary]]=3),SUBSTITUTE(Table16[[#This Row],[Primary]],"-",""),"")</f>
        <v>4</v>
      </c>
    </row>
    <row r="1164" spans="1:10" ht="12.75" customHeight="1" x14ac:dyDescent="0.25">
      <c r="A1164" s="29" t="s">
        <v>3955</v>
      </c>
      <c r="B1164" s="28" t="s">
        <v>331</v>
      </c>
      <c r="C1164" s="28" t="s">
        <v>4363</v>
      </c>
      <c r="D1164" s="83" t="s">
        <v>328</v>
      </c>
      <c r="E1164" s="83"/>
      <c r="F1164" s="85">
        <v>0</v>
      </c>
      <c r="G1164" s="36"/>
      <c r="H1164" s="94" t="str">
        <f>Table16[[#This Row],[Remove -]]&amp;(IF(Table16[[#This Row],[Pass]]&lt;&gt;"","-",""))&amp;Table16[[#This Row],[Pass]]&amp;" "&amp;Table16[[#This Row],[PassRush*]]&amp;(IF(Table16[[#This Row],[Secondar]]&lt;&gt;"","/ "&amp;Table16[[#This Row],[Secondar]]&amp;"-"&amp;Table16[[#This Row],[Pass]],""))</f>
        <v xml:space="preserve">4-0 </v>
      </c>
      <c r="I1164" s="30" t="str">
        <f>IF(VLOOKUP(TRIM(A1164),Rosters!C$1:C$2313,1,FALSE)=Table16[[#This Row],[Last]],"taken","AVAIL")</f>
        <v>taken</v>
      </c>
      <c r="J1164" s="88" t="str">
        <f>IF(LEN(Table16[[#This Row],[Primary]]=3),SUBSTITUTE(Table16[[#This Row],[Primary]],"-",""),"")</f>
        <v>4</v>
      </c>
    </row>
    <row r="1165" spans="1:10" ht="12.75" customHeight="1" x14ac:dyDescent="0.25">
      <c r="A1165" s="104" t="s">
        <v>1345</v>
      </c>
      <c r="B1165" s="28" t="s">
        <v>368</v>
      </c>
      <c r="C1165" s="28" t="s">
        <v>4363</v>
      </c>
      <c r="D1165" s="31" t="s">
        <v>302</v>
      </c>
      <c r="E1165" s="31"/>
      <c r="F1165" s="7"/>
      <c r="G1165" s="36"/>
      <c r="H1165" s="94" t="str">
        <f>Table16[[#This Row],[Remove -]]&amp;(IF(Table16[[#This Row],[Pass]]&lt;&gt;"","-",""))&amp;Table16[[#This Row],[Pass]]&amp;" "&amp;Table16[[#This Row],[PassRush*]]&amp;(IF(Table16[[#This Row],[Secondar]]&lt;&gt;"","/ "&amp;Table16[[#This Row],[Secondar]]&amp;"-"&amp;Table16[[#This Row],[Pass]],""))</f>
        <v xml:space="preserve">56 </v>
      </c>
      <c r="I1165" s="30" t="str">
        <f>IF(VLOOKUP(TRIM(A1165),Rosters!C$1:C$2313,1,FALSE)=Table16[[#This Row],[Last]],"taken","AVAIL")</f>
        <v>taken</v>
      </c>
      <c r="J1165" s="88" t="str">
        <f>IF(LEN(Table16[[#This Row],[Primary]]=3),SUBSTITUTE(Table16[[#This Row],[Primary]],"-",""),"")</f>
        <v>56</v>
      </c>
    </row>
    <row r="1166" spans="1:10" ht="12.75" customHeight="1" x14ac:dyDescent="0.25">
      <c r="A1166" s="29" t="s">
        <v>2845</v>
      </c>
      <c r="B1166" s="28" t="s">
        <v>364</v>
      </c>
      <c r="C1166" s="28" t="s">
        <v>4363</v>
      </c>
      <c r="D1166" s="31" t="s">
        <v>349</v>
      </c>
      <c r="E1166" s="31"/>
      <c r="F1166" s="7"/>
      <c r="G1166" s="36"/>
      <c r="H1166" s="94" t="str">
        <f>Table16[[#This Row],[Remove -]]&amp;(IF(Table16[[#This Row],[Pass]]&lt;&gt;"","-",""))&amp;Table16[[#This Row],[Pass]]&amp;" "&amp;Table16[[#This Row],[PassRush*]]&amp;(IF(Table16[[#This Row],[Secondar]]&lt;&gt;"","/ "&amp;Table16[[#This Row],[Secondar]]&amp;"-"&amp;Table16[[#This Row],[Pass]],""))</f>
        <v xml:space="preserve">00 </v>
      </c>
      <c r="I1166" s="30" t="e">
        <f>IF(VLOOKUP(TRIM(A1166),Rosters!C$1:C$2313,1,FALSE)=Table16[[#This Row],[Last]],"taken","AVAIL")</f>
        <v>#N/A</v>
      </c>
      <c r="J1166" s="88" t="str">
        <f>IF(LEN(Table16[[#This Row],[Primary]]=3),SUBSTITUTE(Table16[[#This Row],[Primary]],"-",""),"")</f>
        <v>00</v>
      </c>
    </row>
    <row r="1167" spans="1:10" ht="12.75" customHeight="1" x14ac:dyDescent="0.25">
      <c r="A1167" s="29" t="s">
        <v>1514</v>
      </c>
      <c r="B1167" s="28" t="s">
        <v>4181</v>
      </c>
      <c r="C1167" s="28" t="s">
        <v>4372</v>
      </c>
      <c r="D1167" s="83" t="s">
        <v>328</v>
      </c>
      <c r="E1167" s="83" t="s">
        <v>328</v>
      </c>
      <c r="F1167" s="85">
        <v>1</v>
      </c>
      <c r="G1167" s="36"/>
      <c r="H1167" s="94" t="str">
        <f>Table16[[#This Row],[Remove -]]&amp;(IF(Table16[[#This Row],[Pass]]&lt;&gt;"","-",""))&amp;Table16[[#This Row],[Pass]]&amp;" "&amp;Table16[[#This Row],[PassRush*]]&amp;(IF(Table16[[#This Row],[Secondar]]&lt;&gt;"","/ "&amp;Table16[[#This Row],[Secondar]]&amp;"-"&amp;Table16[[#This Row],[Pass]],""))</f>
        <v>4-1 / 4-1</v>
      </c>
      <c r="I1167" s="30" t="str">
        <f>IF(VLOOKUP(TRIM(A1167),Rosters!C$1:C$2313,1,FALSE)=Table16[[#This Row],[Last]],"taken","AVAIL")</f>
        <v>taken</v>
      </c>
      <c r="J1167" s="88" t="str">
        <f>IF(LEN(Table16[[#This Row],[Primary]]=3),SUBSTITUTE(Table16[[#This Row],[Primary]],"-",""),"")</f>
        <v>4</v>
      </c>
    </row>
    <row r="1168" spans="1:10" ht="12.75" customHeight="1" x14ac:dyDescent="0.25">
      <c r="A1168" s="29" t="s">
        <v>1900</v>
      </c>
      <c r="B1168" s="28" t="s">
        <v>4123</v>
      </c>
      <c r="C1168" s="28" t="s">
        <v>4372</v>
      </c>
      <c r="D1168" s="7">
        <v>0</v>
      </c>
      <c r="E1168" s="7">
        <v>0</v>
      </c>
      <c r="F1168" s="7">
        <v>0</v>
      </c>
      <c r="G1168" s="28"/>
      <c r="H1168" s="94" t="str">
        <f>Table16[[#This Row],[Remove -]]&amp;(IF(Table16[[#This Row],[Pass]]&lt;&gt;"","-",""))&amp;Table16[[#This Row],[Pass]]&amp;" "&amp;Table16[[#This Row],[PassRush*]]&amp;(IF(Table16[[#This Row],[Secondar]]&lt;&gt;"","/ "&amp;Table16[[#This Row],[Secondar]]&amp;"-"&amp;Table16[[#This Row],[Pass]],""))</f>
        <v>0-0 / 0-0</v>
      </c>
      <c r="I1168" s="30" t="str">
        <f>IF(VLOOKUP(TRIM(A1168),Rosters!C$1:C$2313,1,FALSE)=Table16[[#This Row],[Last]],"taken","AVAIL")</f>
        <v>taken</v>
      </c>
      <c r="J1168" s="88" t="str">
        <f>IF(LEN(Table16[[#This Row],[Primary]]=3),SUBSTITUTE(Table16[[#This Row],[Primary]],"-",""),"")</f>
        <v>0</v>
      </c>
    </row>
    <row r="1169" spans="1:10" ht="12.75" customHeight="1" x14ac:dyDescent="0.25">
      <c r="A1169" s="29" t="s">
        <v>3462</v>
      </c>
      <c r="B1169" s="28" t="s">
        <v>327</v>
      </c>
      <c r="C1169" s="28" t="s">
        <v>4372</v>
      </c>
      <c r="D1169" s="31" t="s">
        <v>365</v>
      </c>
      <c r="E1169" s="31"/>
      <c r="F1169" s="7"/>
      <c r="G1169" s="36"/>
      <c r="H1169" s="94" t="str">
        <f>Table16[[#This Row],[Remove -]]&amp;(IF(Table16[[#This Row],[Pass]]&lt;&gt;"","-",""))&amp;Table16[[#This Row],[Pass]]&amp;" "&amp;Table16[[#This Row],[PassRush*]]&amp;(IF(Table16[[#This Row],[Secondar]]&lt;&gt;"","/ "&amp;Table16[[#This Row],[Secondar]]&amp;"-"&amp;Table16[[#This Row],[Pass]],""))</f>
        <v xml:space="preserve">0 </v>
      </c>
      <c r="I1169" s="30" t="str">
        <f>IF(VLOOKUP(TRIM(A1169),Rosters!C$1:C$2313,1,FALSE)=Table16[[#This Row],[Last]],"taken","AVAIL")</f>
        <v>taken</v>
      </c>
      <c r="J1169" s="88" t="str">
        <f>IF(LEN(Table16[[#This Row],[Primary]]=3),SUBSTITUTE(Table16[[#This Row],[Primary]],"-",""),"")</f>
        <v>0</v>
      </c>
    </row>
    <row r="1170" spans="1:10" ht="12.75" customHeight="1" x14ac:dyDescent="0.25">
      <c r="A1170" s="89" t="s">
        <v>3468</v>
      </c>
      <c r="B1170" s="28" t="s">
        <v>4528</v>
      </c>
      <c r="C1170" s="28" t="s">
        <v>4372</v>
      </c>
      <c r="D1170" s="31" t="s">
        <v>349</v>
      </c>
      <c r="E1170" s="31"/>
      <c r="F1170" s="7"/>
      <c r="G1170" s="36"/>
      <c r="H1170" s="94" t="str">
        <f>Table16[[#This Row],[Remove -]]&amp;(IF(Table16[[#This Row],[Pass]]&lt;&gt;"","-",""))&amp;Table16[[#This Row],[Pass]]&amp;" "&amp;Table16[[#This Row],[PassRush*]]&amp;(IF(Table16[[#This Row],[Secondar]]&lt;&gt;"","/ "&amp;Table16[[#This Row],[Secondar]]&amp;"-"&amp;Table16[[#This Row],[Pass]],""))</f>
        <v xml:space="preserve">00 </v>
      </c>
      <c r="I1170" s="30" t="str">
        <f>IF(VLOOKUP(TRIM(A1170),Rosters!C$1:C$2313,1,FALSE)=Table16[[#This Row],[Last]],"taken","AVAIL")</f>
        <v>taken</v>
      </c>
      <c r="J1170" s="88" t="str">
        <f>IF(LEN(Table16[[#This Row],[Primary]]=3),SUBSTITUTE(Table16[[#This Row],[Primary]],"-",""),"")</f>
        <v>00</v>
      </c>
    </row>
    <row r="1171" spans="1:10" ht="12.75" customHeight="1" x14ac:dyDescent="0.25">
      <c r="A1171" s="29" t="s">
        <v>2597</v>
      </c>
      <c r="B1171" s="28" t="s">
        <v>323</v>
      </c>
      <c r="C1171" s="28" t="s">
        <v>4372</v>
      </c>
      <c r="D1171" s="83" t="s">
        <v>351</v>
      </c>
      <c r="E1171" s="83"/>
      <c r="F1171" s="85">
        <v>6</v>
      </c>
      <c r="G1171" s="36"/>
      <c r="H1171" s="94" t="str">
        <f>Table16[[#This Row],[Remove -]]&amp;(IF(Table16[[#This Row],[Pass]]&lt;&gt;"","-",""))&amp;Table16[[#This Row],[Pass]]&amp;" "&amp;Table16[[#This Row],[PassRush*]]&amp;(IF(Table16[[#This Row],[Secondar]]&lt;&gt;"","/ "&amp;Table16[[#This Row],[Secondar]]&amp;"-"&amp;Table16[[#This Row],[Pass]],""))</f>
        <v xml:space="preserve">04-6 </v>
      </c>
      <c r="I1171" s="30" t="str">
        <f>IF(VLOOKUP(TRIM(A1171),Rosters!C$1:C$2313,1,FALSE)=Table16[[#This Row],[Last]],"taken","AVAIL")</f>
        <v>taken</v>
      </c>
      <c r="J1171" s="88" t="str">
        <f>IF(LEN(Table16[[#This Row],[Primary]]=3),SUBSTITUTE(Table16[[#This Row],[Primary]],"-",""),"")</f>
        <v>04</v>
      </c>
    </row>
    <row r="1172" spans="1:10" ht="12.75" customHeight="1" x14ac:dyDescent="0.25">
      <c r="A1172" s="29" t="s">
        <v>4373</v>
      </c>
      <c r="B1172" s="28" t="s">
        <v>505</v>
      </c>
      <c r="C1172" s="28" t="s">
        <v>4372</v>
      </c>
      <c r="D1172" s="7">
        <v>5</v>
      </c>
      <c r="E1172" s="7"/>
      <c r="F1172" s="7">
        <v>5</v>
      </c>
      <c r="G1172" s="28"/>
      <c r="H1172" s="94" t="str">
        <f>Table16[[#This Row],[Remove -]]&amp;(IF(Table16[[#This Row],[Pass]]&lt;&gt;"","-",""))&amp;Table16[[#This Row],[Pass]]&amp;" "&amp;Table16[[#This Row],[PassRush*]]&amp;(IF(Table16[[#This Row],[Secondar]]&lt;&gt;"","/ "&amp;Table16[[#This Row],[Secondar]]&amp;"-"&amp;Table16[[#This Row],[Pass]],""))</f>
        <v xml:space="preserve">5-5 </v>
      </c>
      <c r="I1172" s="30" t="str">
        <f>IF(VLOOKUP(TRIM(A1172),Rosters!C$1:C$2313,1,FALSE)=Table16[[#This Row],[Last]],"taken","AVAIL")</f>
        <v>taken</v>
      </c>
      <c r="J1172" s="88" t="str">
        <f>IF(LEN(Table16[[#This Row],[Primary]]=3),SUBSTITUTE(Table16[[#This Row],[Primary]],"-",""),"")</f>
        <v>5</v>
      </c>
    </row>
    <row r="1173" spans="1:10" ht="12.75" customHeight="1" x14ac:dyDescent="0.25">
      <c r="A1173" s="29" t="s">
        <v>3488</v>
      </c>
      <c r="B1173" s="28" t="s">
        <v>4524</v>
      </c>
      <c r="C1173" s="28" t="s">
        <v>4372</v>
      </c>
      <c r="D1173"/>
      <c r="E1173"/>
      <c r="F1173"/>
      <c r="G1173" s="28"/>
      <c r="H1173" s="94" t="str">
        <f>Table16[[#This Row],[Remove -]]&amp;(IF(Table16[[#This Row],[Pass]]&lt;&gt;"","-",""))&amp;Table16[[#This Row],[Pass]]&amp;" "&amp;Table16[[#This Row],[PassRush*]]&amp;(IF(Table16[[#This Row],[Secondar]]&lt;&gt;"","/ "&amp;Table16[[#This Row],[Secondar]]&amp;"-"&amp;Table16[[#This Row],[Pass]],""))</f>
        <v xml:space="preserve"> </v>
      </c>
      <c r="I1173" s="30" t="str">
        <f>IF(VLOOKUP(TRIM(A1173),Rosters!C$1:C$2313,1,FALSE)=Table16[[#This Row],[Last]],"taken","AVAIL")</f>
        <v>taken</v>
      </c>
      <c r="J1173" s="88" t="str">
        <f>IF(LEN(Table16[[#This Row],[Primary]]=3),SUBSTITUTE(Table16[[#This Row],[Primary]],"-",""),"")</f>
        <v/>
      </c>
    </row>
    <row r="1174" spans="1:10" ht="12.75" customHeight="1" x14ac:dyDescent="0.25">
      <c r="A1174" s="33" t="s">
        <v>1943</v>
      </c>
      <c r="B1174" s="32" t="s">
        <v>4047</v>
      </c>
      <c r="C1174" s="32" t="s">
        <v>4372</v>
      </c>
      <c r="D1174" s="35">
        <v>4</v>
      </c>
      <c r="E1174" s="35"/>
      <c r="F1174" s="35">
        <v>0</v>
      </c>
      <c r="G1174" s="32"/>
      <c r="H1174" s="95" t="str">
        <f>Table16[[#This Row],[Remove -]]&amp;(IF(Table16[[#This Row],[Pass]]&lt;&gt;"","-",""))&amp;Table16[[#This Row],[Pass]]&amp;" "&amp;Table16[[#This Row],[PassRush*]]&amp;(IF(Table16[[#This Row],[Secondar]]&lt;&gt;"","/ "&amp;Table16[[#This Row],[Secondar]]&amp;"-"&amp;Table16[[#This Row],[Pass]],""))</f>
        <v xml:space="preserve">4-0 </v>
      </c>
      <c r="I1174" s="30" t="str">
        <f>IF(VLOOKUP(TRIM(A1174),Rosters!C$1:C$2313,1,FALSE)=Table16[[#This Row],[Last]],"taken","AVAIL")</f>
        <v>taken</v>
      </c>
      <c r="J1174" s="88" t="str">
        <f>IF(LEN(Table16[[#This Row],[Primary]]=3),SUBSTITUTE(Table16[[#This Row],[Primary]],"-",""),"")</f>
        <v>4</v>
      </c>
    </row>
    <row r="1175" spans="1:10" ht="12.75" customHeight="1" x14ac:dyDescent="0.25">
      <c r="A1175" s="29" t="s">
        <v>1457</v>
      </c>
      <c r="B1175" s="28" t="s">
        <v>279</v>
      </c>
      <c r="C1175" s="28" t="s">
        <v>4372</v>
      </c>
      <c r="D1175" s="77"/>
      <c r="E1175" s="77"/>
      <c r="F1175" s="77"/>
      <c r="G1175" s="28"/>
      <c r="H1175" s="94" t="str">
        <f>Table16[[#This Row],[Remove -]]&amp;(IF(Table16[[#This Row],[Pass]]&lt;&gt;"","-",""))&amp;Table16[[#This Row],[Pass]]&amp;" "&amp;Table16[[#This Row],[PassRush*]]&amp;(IF(Table16[[#This Row],[Secondar]]&lt;&gt;"","/ "&amp;Table16[[#This Row],[Secondar]]&amp;"-"&amp;Table16[[#This Row],[Pass]],""))</f>
        <v xml:space="preserve"> </v>
      </c>
      <c r="I1175" s="30" t="str">
        <f>IF(VLOOKUP(TRIM(A1175),Rosters!C$1:C$2313,1,FALSE)=Table16[[#This Row],[Last]],"taken","AVAIL")</f>
        <v>taken</v>
      </c>
      <c r="J1175" s="88" t="str">
        <f>IF(LEN(Table16[[#This Row],[Primary]]=3),SUBSTITUTE(Table16[[#This Row],[Primary]],"-",""),"")</f>
        <v/>
      </c>
    </row>
    <row r="1176" spans="1:10" ht="12.75" customHeight="1" x14ac:dyDescent="0.25">
      <c r="A1176" s="29" t="s">
        <v>3369</v>
      </c>
      <c r="B1176" s="28" t="s">
        <v>193</v>
      </c>
      <c r="C1176" s="28" t="s">
        <v>4372</v>
      </c>
      <c r="D1176" s="77"/>
      <c r="E1176" s="77"/>
      <c r="F1176" s="77"/>
      <c r="G1176" s="28"/>
      <c r="H1176" s="94" t="str">
        <f>Table16[[#This Row],[Remove -]]&amp;(IF(Table16[[#This Row],[Pass]]&lt;&gt;"","-",""))&amp;Table16[[#This Row],[Pass]]&amp;" "&amp;Table16[[#This Row],[PassRush*]]&amp;(IF(Table16[[#This Row],[Secondar]]&lt;&gt;"","/ "&amp;Table16[[#This Row],[Secondar]]&amp;"-"&amp;Table16[[#This Row],[Pass]],""))</f>
        <v xml:space="preserve"> </v>
      </c>
      <c r="I1176" s="30" t="str">
        <f>IF(VLOOKUP(TRIM(A1176),Rosters!C$1:C$2313,1,FALSE)=Table16[[#This Row],[Last]],"taken","AVAIL")</f>
        <v>taken</v>
      </c>
      <c r="J1176" s="88" t="str">
        <f>IF(LEN(Table16[[#This Row],[Primary]]=3),SUBSTITUTE(Table16[[#This Row],[Primary]],"-",""),"")</f>
        <v/>
      </c>
    </row>
    <row r="1177" spans="1:10" ht="12.75" customHeight="1" x14ac:dyDescent="0.25">
      <c r="A1177" s="29" t="s">
        <v>4378</v>
      </c>
      <c r="B1177" s="28" t="s">
        <v>366</v>
      </c>
      <c r="C1177" s="28" t="s">
        <v>4372</v>
      </c>
      <c r="D1177" s="83" t="s">
        <v>351</v>
      </c>
      <c r="E1177" s="83"/>
      <c r="F1177" s="85"/>
      <c r="G1177" s="36"/>
      <c r="H1177" s="94" t="str">
        <f>Table16[[#This Row],[Remove -]]&amp;(IF(Table16[[#This Row],[Pass]]&lt;&gt;"","-",""))&amp;Table16[[#This Row],[Pass]]&amp;" "&amp;Table16[[#This Row],[PassRush*]]&amp;(IF(Table16[[#This Row],[Secondar]]&lt;&gt;"","/ "&amp;Table16[[#This Row],[Secondar]]&amp;"-"&amp;Table16[[#This Row],[Pass]],""))</f>
        <v xml:space="preserve">04 </v>
      </c>
      <c r="I1177" s="30" t="str">
        <f>IF(VLOOKUP(TRIM(A1177),Rosters!C$1:C$2313,1,FALSE)=Table16[[#This Row],[Last]],"taken","AVAIL")</f>
        <v>taken</v>
      </c>
      <c r="J1177" s="88" t="str">
        <f>IF(LEN(Table16[[#This Row],[Primary]]=3),SUBSTITUTE(Table16[[#This Row],[Primary]],"-",""),"")</f>
        <v>04</v>
      </c>
    </row>
    <row r="1178" spans="1:10" ht="12.75" customHeight="1" x14ac:dyDescent="0.25">
      <c r="A1178" s="29" t="s">
        <v>3575</v>
      </c>
      <c r="B1178" s="28" t="s">
        <v>331</v>
      </c>
      <c r="C1178" s="28" t="s">
        <v>4372</v>
      </c>
      <c r="D1178" s="85">
        <v>0</v>
      </c>
      <c r="E1178" s="85"/>
      <c r="F1178" s="85">
        <v>0</v>
      </c>
      <c r="G1178" s="28"/>
      <c r="H1178" s="94" t="str">
        <f>Table16[[#This Row],[Remove -]]&amp;(IF(Table16[[#This Row],[Pass]]&lt;&gt;"","-",""))&amp;Table16[[#This Row],[Pass]]&amp;" "&amp;Table16[[#This Row],[PassRush*]]&amp;(IF(Table16[[#This Row],[Secondar]]&lt;&gt;"","/ "&amp;Table16[[#This Row],[Secondar]]&amp;"-"&amp;Table16[[#This Row],[Pass]],""))</f>
        <v xml:space="preserve">0-0 </v>
      </c>
      <c r="I1178" s="30" t="str">
        <f>IF(VLOOKUP(TRIM(A1178),Rosters!C$1:C$2313,1,FALSE)=Table16[[#This Row],[Last]],"taken","AVAIL")</f>
        <v>taken</v>
      </c>
      <c r="J1178" s="88" t="str">
        <f>IF(LEN(Table16[[#This Row],[Primary]]=3),SUBSTITUTE(Table16[[#This Row],[Primary]],"-",""),"")</f>
        <v>0</v>
      </c>
    </row>
    <row r="1179" spans="1:10" ht="12.75" customHeight="1" x14ac:dyDescent="0.25">
      <c r="A1179" s="29" t="s">
        <v>2652</v>
      </c>
      <c r="B1179" s="28" t="s">
        <v>16</v>
      </c>
      <c r="C1179" s="28" t="s">
        <v>4372</v>
      </c>
      <c r="D1179" s="85">
        <v>0</v>
      </c>
      <c r="E1179" s="85"/>
      <c r="F1179" s="85">
        <v>0</v>
      </c>
      <c r="G1179" s="28"/>
      <c r="H1179" s="94" t="str">
        <f>Table16[[#This Row],[Remove -]]&amp;(IF(Table16[[#This Row],[Pass]]&lt;&gt;"","-",""))&amp;Table16[[#This Row],[Pass]]&amp;" "&amp;Table16[[#This Row],[PassRush*]]&amp;(IF(Table16[[#This Row],[Secondar]]&lt;&gt;"","/ "&amp;Table16[[#This Row],[Secondar]]&amp;"-"&amp;Table16[[#This Row],[Pass]],""))</f>
        <v xml:space="preserve">0-0 </v>
      </c>
      <c r="I1179" s="30" t="str">
        <f>IF(VLOOKUP(TRIM(A1179),Rosters!C$1:C$2313,1,FALSE)=Table16[[#This Row],[Last]],"taken","AVAIL")</f>
        <v>taken</v>
      </c>
      <c r="J1179" s="88" t="str">
        <f>IF(LEN(Table16[[#This Row],[Primary]]=3),SUBSTITUTE(Table16[[#This Row],[Primary]],"-",""),"")</f>
        <v>0</v>
      </c>
    </row>
    <row r="1180" spans="1:10" ht="12.75" customHeight="1" x14ac:dyDescent="0.25">
      <c r="A1180" s="29" t="s">
        <v>2006</v>
      </c>
      <c r="B1180" s="28" t="s">
        <v>228</v>
      </c>
      <c r="C1180" s="28" t="s">
        <v>4372</v>
      </c>
      <c r="D1180" s="85">
        <v>0</v>
      </c>
      <c r="E1180" s="85"/>
      <c r="F1180" s="85">
        <v>4</v>
      </c>
      <c r="G1180" s="28"/>
      <c r="H1180" s="94" t="str">
        <f>Table16[[#This Row],[Remove -]]&amp;(IF(Table16[[#This Row],[Pass]]&lt;&gt;"","-",""))&amp;Table16[[#This Row],[Pass]]&amp;" "&amp;Table16[[#This Row],[PassRush*]]&amp;(IF(Table16[[#This Row],[Secondar]]&lt;&gt;"","/ "&amp;Table16[[#This Row],[Secondar]]&amp;"-"&amp;Table16[[#This Row],[Pass]],""))</f>
        <v xml:space="preserve">0-4 </v>
      </c>
      <c r="I1180" s="30" t="str">
        <f>IF(VLOOKUP(TRIM(A1180),Rosters!C$1:C$2313,1,FALSE)=Table16[[#This Row],[Last]],"taken","AVAIL")</f>
        <v>taken</v>
      </c>
      <c r="J1180" s="88" t="str">
        <f>IF(LEN(Table16[[#This Row],[Primary]]=3),SUBSTITUTE(Table16[[#This Row],[Primary]],"-",""),"")</f>
        <v>0</v>
      </c>
    </row>
    <row r="1181" spans="1:10" ht="12.75" customHeight="1" x14ac:dyDescent="0.25">
      <c r="A1181" s="29" t="s">
        <v>2659</v>
      </c>
      <c r="B1181" s="28" t="s">
        <v>364</v>
      </c>
      <c r="C1181" s="28" t="s">
        <v>4372</v>
      </c>
      <c r="D1181" s="31" t="s">
        <v>349</v>
      </c>
      <c r="E1181" s="31"/>
      <c r="F1181" s="7"/>
      <c r="G1181" s="36"/>
      <c r="H1181" s="94" t="str">
        <f>Table16[[#This Row],[Remove -]]&amp;(IF(Table16[[#This Row],[Pass]]&lt;&gt;"","-",""))&amp;Table16[[#This Row],[Pass]]&amp;" "&amp;Table16[[#This Row],[PassRush*]]&amp;(IF(Table16[[#This Row],[Secondar]]&lt;&gt;"","/ "&amp;Table16[[#This Row],[Secondar]]&amp;"-"&amp;Table16[[#This Row],[Pass]],""))</f>
        <v xml:space="preserve">00 </v>
      </c>
      <c r="I1181" s="30" t="e">
        <f>IF(VLOOKUP(TRIM(A1181),Rosters!C$1:C$2313,1,FALSE)=Table16[[#This Row],[Last]],"taken","AVAIL")</f>
        <v>#N/A</v>
      </c>
      <c r="J1181" s="88" t="str">
        <f>IF(LEN(Table16[[#This Row],[Primary]]=3),SUBSTITUTE(Table16[[#This Row],[Primary]],"-",""),"")</f>
        <v>00</v>
      </c>
    </row>
    <row r="1182" spans="1:10" ht="12.75" customHeight="1" x14ac:dyDescent="0.25">
      <c r="A1182" s="29" t="s">
        <v>3592</v>
      </c>
      <c r="B1182" s="28" t="s">
        <v>40</v>
      </c>
      <c r="C1182" s="28" t="s">
        <v>4372</v>
      </c>
      <c r="D1182" s="83" t="s">
        <v>129</v>
      </c>
      <c r="E1182" s="83"/>
      <c r="F1182" s="85">
        <v>3</v>
      </c>
      <c r="G1182" s="36"/>
      <c r="H1182" s="94" t="str">
        <f>Table16[[#This Row],[Remove -]]&amp;(IF(Table16[[#This Row],[Pass]]&lt;&gt;"","-",""))&amp;Table16[[#This Row],[Pass]]&amp;" "&amp;Table16[[#This Row],[PassRush*]]&amp;(IF(Table16[[#This Row],[Secondar]]&lt;&gt;"","/ "&amp;Table16[[#This Row],[Secondar]]&amp;"-"&amp;Table16[[#This Row],[Pass]],""))</f>
        <v xml:space="preserve">6-3 </v>
      </c>
      <c r="I1182" s="30" t="str">
        <f>IF(VLOOKUP(TRIM(A1182),Rosters!C$1:C$2313,1,FALSE)=Table16[[#This Row],[Last]],"taken","AVAIL")</f>
        <v>taken</v>
      </c>
      <c r="J1182" s="88" t="str">
        <f>IF(LEN(Table16[[#This Row],[Primary]]=3),SUBSTITUTE(Table16[[#This Row],[Primary]],"-",""),"")</f>
        <v>6</v>
      </c>
    </row>
    <row r="1183" spans="1:10" ht="12.75" customHeight="1" x14ac:dyDescent="0.25">
      <c r="A1183" s="29" t="s">
        <v>3597</v>
      </c>
      <c r="B1183" s="28" t="s">
        <v>4041</v>
      </c>
      <c r="C1183" s="28" t="s">
        <v>4372</v>
      </c>
      <c r="D1183"/>
      <c r="E1183"/>
      <c r="F1183"/>
      <c r="G1183" s="28"/>
      <c r="H1183" s="94" t="str">
        <f>Table16[[#This Row],[Remove -]]&amp;(IF(Table16[[#This Row],[Pass]]&lt;&gt;"","-",""))&amp;Table16[[#This Row],[Pass]]&amp;" "&amp;Table16[[#This Row],[PassRush*]]&amp;(IF(Table16[[#This Row],[Secondar]]&lt;&gt;"","/ "&amp;Table16[[#This Row],[Secondar]]&amp;"-"&amp;Table16[[#This Row],[Pass]],""))</f>
        <v xml:space="preserve"> </v>
      </c>
      <c r="I1183" s="30" t="e">
        <f>IF(VLOOKUP(TRIM(A1183),Rosters!C$1:C$2313,1,FALSE)=Table16[[#This Row],[Last]],"taken","AVAIL")</f>
        <v>#N/A</v>
      </c>
      <c r="J1183" s="88" t="str">
        <f>IF(LEN(Table16[[#This Row],[Primary]]=3),SUBSTITUTE(Table16[[#This Row],[Primary]],"-",""),"")</f>
        <v/>
      </c>
    </row>
    <row r="1184" spans="1:10" ht="12.75" customHeight="1" x14ac:dyDescent="0.25">
      <c r="A1184" s="29" t="s">
        <v>468</v>
      </c>
      <c r="B1184" s="28" t="s">
        <v>193</v>
      </c>
      <c r="C1184" s="28" t="s">
        <v>4372</v>
      </c>
      <c r="D1184" s="77"/>
      <c r="E1184" s="77"/>
      <c r="F1184" s="77"/>
      <c r="G1184" s="28"/>
      <c r="H1184" s="94" t="str">
        <f>Table16[[#This Row],[Remove -]]&amp;(IF(Table16[[#This Row],[Pass]]&lt;&gt;"","-",""))&amp;Table16[[#This Row],[Pass]]&amp;" "&amp;Table16[[#This Row],[PassRush*]]&amp;(IF(Table16[[#This Row],[Secondar]]&lt;&gt;"","/ "&amp;Table16[[#This Row],[Secondar]]&amp;"-"&amp;Table16[[#This Row],[Pass]],""))</f>
        <v xml:space="preserve"> </v>
      </c>
      <c r="I1184" s="30" t="str">
        <f>IF(VLOOKUP(TRIM(A1184),Rosters!C$1:C$2313,1,FALSE)=Table16[[#This Row],[Last]],"taken","AVAIL")</f>
        <v>taken</v>
      </c>
      <c r="J1184" s="88" t="str">
        <f>IF(LEN(Table16[[#This Row],[Primary]]=3),SUBSTITUTE(Table16[[#This Row],[Primary]],"-",""),"")</f>
        <v/>
      </c>
    </row>
    <row r="1185" spans="1:10" ht="12.75" customHeight="1" x14ac:dyDescent="0.25">
      <c r="A1185" s="29" t="s">
        <v>3156</v>
      </c>
      <c r="B1185" s="28" t="s">
        <v>4043</v>
      </c>
      <c r="C1185" s="28" t="s">
        <v>4372</v>
      </c>
      <c r="D1185" s="83" t="s">
        <v>365</v>
      </c>
      <c r="E1185" s="83"/>
      <c r="F1185" s="85">
        <v>4</v>
      </c>
      <c r="G1185" s="36"/>
      <c r="H1185" s="94" t="str">
        <f>Table16[[#This Row],[Remove -]]&amp;(IF(Table16[[#This Row],[Pass]]&lt;&gt;"","-",""))&amp;Table16[[#This Row],[Pass]]&amp;" "&amp;Table16[[#This Row],[PassRush*]]&amp;(IF(Table16[[#This Row],[Secondar]]&lt;&gt;"","/ "&amp;Table16[[#This Row],[Secondar]]&amp;"-"&amp;Table16[[#This Row],[Pass]],""))</f>
        <v xml:space="preserve">0-4 </v>
      </c>
      <c r="I1185" s="30" t="str">
        <f>IF(VLOOKUP(TRIM(A1185),Rosters!C$1:C$2313,1,FALSE)=Table16[[#This Row],[Last]],"taken","AVAIL")</f>
        <v>taken</v>
      </c>
      <c r="J1185" s="88" t="str">
        <f>IF(LEN(Table16[[#This Row],[Primary]]=3),SUBSTITUTE(Table16[[#This Row],[Primary]],"-",""),"")</f>
        <v>0</v>
      </c>
    </row>
    <row r="1186" spans="1:10" ht="12.75" customHeight="1" x14ac:dyDescent="0.25">
      <c r="A1186" s="33" t="s">
        <v>121</v>
      </c>
      <c r="B1186" s="32" t="s">
        <v>344</v>
      </c>
      <c r="C1186" s="32" t="s">
        <v>4372</v>
      </c>
      <c r="D1186" s="86">
        <v>0</v>
      </c>
      <c r="E1186" s="86"/>
      <c r="F1186" s="86">
        <v>3</v>
      </c>
      <c r="G1186" s="32"/>
      <c r="H1186" s="95" t="str">
        <f>Table16[[#This Row],[Remove -]]&amp;(IF(Table16[[#This Row],[Pass]]&lt;&gt;"","-",""))&amp;Table16[[#This Row],[Pass]]&amp;" "&amp;Table16[[#This Row],[PassRush*]]&amp;(IF(Table16[[#This Row],[Secondar]]&lt;&gt;"","/ "&amp;Table16[[#This Row],[Secondar]]&amp;"-"&amp;Table16[[#This Row],[Pass]],""))</f>
        <v xml:space="preserve">0-3 </v>
      </c>
      <c r="I1186" s="30" t="str">
        <f>IF(VLOOKUP(TRIM(A1186),Rosters!C$1:C$2313,1,FALSE)=Table16[[#This Row],[Last]],"taken","AVAIL")</f>
        <v>taken</v>
      </c>
      <c r="J1186" s="88" t="str">
        <f>IF(LEN(Table16[[#This Row],[Primary]]=3),SUBSTITUTE(Table16[[#This Row],[Primary]],"-",""),"")</f>
        <v>0</v>
      </c>
    </row>
    <row r="1187" spans="1:10" ht="12.75" customHeight="1" x14ac:dyDescent="0.25">
      <c r="A1187" s="33" t="s">
        <v>4014</v>
      </c>
      <c r="B1187" s="32" t="s">
        <v>4054</v>
      </c>
      <c r="C1187" s="32" t="s">
        <v>4372</v>
      </c>
      <c r="D1187" s="86">
        <v>4</v>
      </c>
      <c r="E1187" s="86"/>
      <c r="F1187" s="86">
        <v>2</v>
      </c>
      <c r="G1187" s="32"/>
      <c r="H1187" s="95" t="str">
        <f>Table16[[#This Row],[Remove -]]&amp;(IF(Table16[[#This Row],[Pass]]&lt;&gt;"","-",""))&amp;Table16[[#This Row],[Pass]]&amp;" "&amp;Table16[[#This Row],[PassRush*]]&amp;(IF(Table16[[#This Row],[Secondar]]&lt;&gt;"","/ "&amp;Table16[[#This Row],[Secondar]]&amp;"-"&amp;Table16[[#This Row],[Pass]],""))</f>
        <v xml:space="preserve">4-2 </v>
      </c>
      <c r="I1187" s="30" t="str">
        <f>IF(VLOOKUP(TRIM(A1187),Rosters!C$1:C$2313,1,FALSE)=Table16[[#This Row],[Last]],"taken","AVAIL")</f>
        <v>taken</v>
      </c>
      <c r="J1187" s="88" t="str">
        <f>IF(LEN(Table16[[#This Row],[Primary]]=3),SUBSTITUTE(Table16[[#This Row],[Primary]],"-",""),"")</f>
        <v>4</v>
      </c>
    </row>
    <row r="1188" spans="1:10" ht="12.75" customHeight="1" x14ac:dyDescent="0.25">
      <c r="A1188" s="29" t="s">
        <v>4379</v>
      </c>
      <c r="B1188" s="28" t="s">
        <v>364</v>
      </c>
      <c r="C1188" s="28" t="s">
        <v>4372</v>
      </c>
      <c r="D1188" s="31" t="s">
        <v>349</v>
      </c>
      <c r="E1188" s="31"/>
      <c r="F1188" s="7"/>
      <c r="G1188" s="36"/>
      <c r="H1188" s="94" t="str">
        <f>Table16[[#This Row],[Remove -]]&amp;(IF(Table16[[#This Row],[Pass]]&lt;&gt;"","-",""))&amp;Table16[[#This Row],[Pass]]&amp;" "&amp;Table16[[#This Row],[PassRush*]]&amp;(IF(Table16[[#This Row],[Secondar]]&lt;&gt;"","/ "&amp;Table16[[#This Row],[Secondar]]&amp;"-"&amp;Table16[[#This Row],[Pass]],""))</f>
        <v xml:space="preserve">00 </v>
      </c>
      <c r="I1188" s="30" t="str">
        <f>IF(VLOOKUP(TRIM(A1188),Rosters!C$1:C$2313,1,FALSE)=Table16[[#This Row],[Last]],"taken","AVAIL")</f>
        <v>taken</v>
      </c>
      <c r="J1188" s="88" t="str">
        <f>IF(LEN(Table16[[#This Row],[Primary]]=3),SUBSTITUTE(Table16[[#This Row],[Primary]],"-",""),"")</f>
        <v>00</v>
      </c>
    </row>
    <row r="1189" spans="1:10" ht="12.75" customHeight="1" x14ac:dyDescent="0.25">
      <c r="A1189" s="29" t="s">
        <v>2012</v>
      </c>
      <c r="B1189" s="28" t="s">
        <v>64</v>
      </c>
      <c r="C1189" s="28" t="s">
        <v>4372</v>
      </c>
      <c r="D1189" s="83" t="s">
        <v>349</v>
      </c>
      <c r="E1189" s="83"/>
      <c r="F1189" s="85">
        <v>3</v>
      </c>
      <c r="G1189" s="36"/>
      <c r="H1189" s="94" t="str">
        <f>Table16[[#This Row],[Remove -]]&amp;(IF(Table16[[#This Row],[Pass]]&lt;&gt;"","-",""))&amp;Table16[[#This Row],[Pass]]&amp;" "&amp;Table16[[#This Row],[PassRush*]]&amp;(IF(Table16[[#This Row],[Secondar]]&lt;&gt;"","/ "&amp;Table16[[#This Row],[Secondar]]&amp;"-"&amp;Table16[[#This Row],[Pass]],""))</f>
        <v xml:space="preserve">00-3 </v>
      </c>
      <c r="I1189" s="30" t="str">
        <f>IF(VLOOKUP(TRIM(A1189),Rosters!C$1:C$2313,1,FALSE)=Table16[[#This Row],[Last]],"taken","AVAIL")</f>
        <v>taken</v>
      </c>
      <c r="J1189" s="88" t="str">
        <f>IF(LEN(Table16[[#This Row],[Primary]]=3),SUBSTITUTE(Table16[[#This Row],[Primary]],"-",""),"")</f>
        <v>00</v>
      </c>
    </row>
    <row r="1190" spans="1:10" ht="12.75" customHeight="1" x14ac:dyDescent="0.25">
      <c r="A1190" s="29" t="s">
        <v>4380</v>
      </c>
      <c r="B1190" s="28" t="s">
        <v>529</v>
      </c>
      <c r="C1190" s="28" t="s">
        <v>4372</v>
      </c>
      <c r="D1190" s="83" t="s">
        <v>328</v>
      </c>
      <c r="E1190" s="83"/>
      <c r="F1190" s="85"/>
      <c r="G1190" s="36"/>
      <c r="H1190" s="94" t="str">
        <f>Table16[[#This Row],[Remove -]]&amp;(IF(Table16[[#This Row],[Pass]]&lt;&gt;"","-",""))&amp;Table16[[#This Row],[Pass]]&amp;" "&amp;Table16[[#This Row],[PassRush*]]&amp;(IF(Table16[[#This Row],[Secondar]]&lt;&gt;"","/ "&amp;Table16[[#This Row],[Secondar]]&amp;"-"&amp;Table16[[#This Row],[Pass]],""))</f>
        <v xml:space="preserve">4 </v>
      </c>
      <c r="I1190" s="30" t="str">
        <f>IF(VLOOKUP(TRIM(A1190),Rosters!C$1:C$2313,1,FALSE)=Table16[[#This Row],[Last]],"taken","AVAIL")</f>
        <v>taken</v>
      </c>
      <c r="J1190" s="88" t="str">
        <f>IF(LEN(Table16[[#This Row],[Primary]]=3),SUBSTITUTE(Table16[[#This Row],[Primary]],"-",""),"")</f>
        <v>4</v>
      </c>
    </row>
    <row r="1191" spans="1:10" ht="12.75" customHeight="1" x14ac:dyDescent="0.25">
      <c r="A1191" s="74" t="s">
        <v>3179</v>
      </c>
      <c r="B1191" s="37" t="s">
        <v>128</v>
      </c>
      <c r="C1191" s="37" t="s">
        <v>4372</v>
      </c>
      <c r="D1191" s="87">
        <v>0</v>
      </c>
      <c r="E1191" s="87"/>
      <c r="F1191" s="87">
        <v>0</v>
      </c>
      <c r="G1191" s="37"/>
      <c r="H1191" s="96" t="str">
        <f>Table16[[#This Row],[Remove -]]&amp;(IF(Table16[[#This Row],[Pass]]&lt;&gt;"","-",""))&amp;Table16[[#This Row],[Pass]]&amp;" "&amp;Table16[[#This Row],[PassRush*]]&amp;(IF(Table16[[#This Row],[Secondar]]&lt;&gt;"","/ "&amp;Table16[[#This Row],[Secondar]]&amp;"-"&amp;Table16[[#This Row],[Pass]],""))</f>
        <v xml:space="preserve">0-0 </v>
      </c>
      <c r="I1191" s="30" t="str">
        <f>IF(VLOOKUP(TRIM(A1191),Rosters!C$1:C$2313,1,FALSE)=Table16[[#This Row],[Last]],"taken","AVAIL")</f>
        <v>taken</v>
      </c>
      <c r="J1191" s="88" t="str">
        <f>IF(LEN(Table16[[#This Row],[Primary]]=3),SUBSTITUTE(Table16[[#This Row],[Primary]],"-",""),"")</f>
        <v>0</v>
      </c>
    </row>
    <row r="1192" spans="1:10" ht="12.75" customHeight="1" x14ac:dyDescent="0.25">
      <c r="A1192" s="29" t="s">
        <v>1534</v>
      </c>
      <c r="B1192" s="28" t="s">
        <v>455</v>
      </c>
      <c r="C1192" s="28" t="s">
        <v>4372</v>
      </c>
      <c r="D1192" s="83" t="s">
        <v>227</v>
      </c>
      <c r="E1192" s="83"/>
      <c r="F1192" s="85">
        <v>4</v>
      </c>
      <c r="G1192" s="36"/>
      <c r="H1192" s="94" t="str">
        <f>Table16[[#This Row],[Remove -]]&amp;(IF(Table16[[#This Row],[Pass]]&lt;&gt;"","-",""))&amp;Table16[[#This Row],[Pass]]&amp;" "&amp;Table16[[#This Row],[PassRush*]]&amp;(IF(Table16[[#This Row],[Secondar]]&lt;&gt;"","/ "&amp;Table16[[#This Row],[Secondar]]&amp;"-"&amp;Table16[[#This Row],[Pass]],""))</f>
        <v xml:space="preserve">44-4 </v>
      </c>
      <c r="I1192" s="30" t="str">
        <f>IF(VLOOKUP(TRIM(A1192),Rosters!C$1:C$2313,1,FALSE)=Table16[[#This Row],[Last]],"taken","AVAIL")</f>
        <v>taken</v>
      </c>
      <c r="J1192" s="88" t="str">
        <f>IF(LEN(Table16[[#This Row],[Primary]]=3),SUBSTITUTE(Table16[[#This Row],[Primary]],"-",""),"")</f>
        <v>44</v>
      </c>
    </row>
    <row r="1193" spans="1:10" ht="12.75" customHeight="1" x14ac:dyDescent="0.25">
      <c r="A1193" s="29" t="s">
        <v>4381</v>
      </c>
      <c r="B1193" s="28" t="s">
        <v>4043</v>
      </c>
      <c r="C1193" s="28" t="s">
        <v>4372</v>
      </c>
      <c r="D1193" s="31" t="s">
        <v>365</v>
      </c>
      <c r="E1193" s="31"/>
      <c r="F1193" s="7">
        <v>3</v>
      </c>
      <c r="G1193" s="36"/>
      <c r="H1193" s="94" t="str">
        <f>Table16[[#This Row],[Remove -]]&amp;(IF(Table16[[#This Row],[Pass]]&lt;&gt;"","-",""))&amp;Table16[[#This Row],[Pass]]&amp;" "&amp;Table16[[#This Row],[PassRush*]]&amp;(IF(Table16[[#This Row],[Secondar]]&lt;&gt;"","/ "&amp;Table16[[#This Row],[Secondar]]&amp;"-"&amp;Table16[[#This Row],[Pass]],""))</f>
        <v xml:space="preserve">0-3 </v>
      </c>
      <c r="I1193" s="30" t="str">
        <f>IF(VLOOKUP(TRIM(A1193),Rosters!C$1:C$2313,1,FALSE)=Table16[[#This Row],[Last]],"taken","AVAIL")</f>
        <v>taken</v>
      </c>
      <c r="J1193" s="88" t="str">
        <f>IF(LEN(Table16[[#This Row],[Primary]]=3),SUBSTITUTE(Table16[[#This Row],[Primary]],"-",""),"")</f>
        <v>0</v>
      </c>
    </row>
    <row r="1194" spans="1:10" ht="12.75" customHeight="1" x14ac:dyDescent="0.25">
      <c r="A1194" s="29" t="s">
        <v>3377</v>
      </c>
      <c r="B1194" s="28" t="s">
        <v>364</v>
      </c>
      <c r="C1194" s="28" t="s">
        <v>4372</v>
      </c>
      <c r="D1194" s="31" t="s">
        <v>349</v>
      </c>
      <c r="E1194" s="31"/>
      <c r="F1194" s="7"/>
      <c r="G1194" s="36"/>
      <c r="H1194" s="94" t="str">
        <f>Table16[[#This Row],[Remove -]]&amp;(IF(Table16[[#This Row],[Pass]]&lt;&gt;"","-",""))&amp;Table16[[#This Row],[Pass]]&amp;" "&amp;Table16[[#This Row],[PassRush*]]&amp;(IF(Table16[[#This Row],[Secondar]]&lt;&gt;"","/ "&amp;Table16[[#This Row],[Secondar]]&amp;"-"&amp;Table16[[#This Row],[Pass]],""))</f>
        <v xml:space="preserve">00 </v>
      </c>
      <c r="I1194" s="30" t="str">
        <f>IF(VLOOKUP(TRIM(A1194),Rosters!C$1:C$2313,1,FALSE)=Table16[[#This Row],[Last]],"taken","AVAIL")</f>
        <v>taken</v>
      </c>
      <c r="J1194" s="88" t="str">
        <f>IF(LEN(Table16[[#This Row],[Primary]]=3),SUBSTITUTE(Table16[[#This Row],[Primary]],"-",""),"")</f>
        <v>00</v>
      </c>
    </row>
    <row r="1195" spans="1:10" ht="12.75" customHeight="1" x14ac:dyDescent="0.25">
      <c r="A1195" s="29" t="s">
        <v>1749</v>
      </c>
      <c r="B1195" s="28" t="s">
        <v>123</v>
      </c>
      <c r="C1195" s="28" t="s">
        <v>4372</v>
      </c>
      <c r="D1195" s="83" t="s">
        <v>347</v>
      </c>
      <c r="E1195" s="83"/>
      <c r="F1195" s="85">
        <v>4</v>
      </c>
      <c r="G1195" s="36"/>
      <c r="H1195" s="94" t="str">
        <f>Table16[[#This Row],[Remove -]]&amp;(IF(Table16[[#This Row],[Pass]]&lt;&gt;"","-",""))&amp;Table16[[#This Row],[Pass]]&amp;" "&amp;Table16[[#This Row],[PassRush*]]&amp;(IF(Table16[[#This Row],[Secondar]]&lt;&gt;"","/ "&amp;Table16[[#This Row],[Secondar]]&amp;"-"&amp;Table16[[#This Row],[Pass]],""))</f>
        <v xml:space="preserve">05-4 </v>
      </c>
      <c r="I1195" s="30" t="str">
        <f>IF(VLOOKUP(TRIM(A1195),Rosters!C$1:C$2313,1,FALSE)=Table16[[#This Row],[Last]],"taken","AVAIL")</f>
        <v>taken</v>
      </c>
      <c r="J1195" s="88" t="str">
        <f>IF(LEN(Table16[[#This Row],[Primary]]=3),SUBSTITUTE(Table16[[#This Row],[Primary]],"-",""),"")</f>
        <v>05</v>
      </c>
    </row>
    <row r="1196" spans="1:10" ht="12.75" customHeight="1" x14ac:dyDescent="0.25">
      <c r="A1196" s="38" t="s">
        <v>3721</v>
      </c>
      <c r="B1196" s="37" t="s">
        <v>344</v>
      </c>
      <c r="C1196" s="37" t="s">
        <v>4372</v>
      </c>
      <c r="D1196" s="40">
        <v>0</v>
      </c>
      <c r="E1196" s="40"/>
      <c r="F1196" s="40">
        <v>0</v>
      </c>
      <c r="G1196" s="37"/>
      <c r="H1196" s="96" t="str">
        <f>Table16[[#This Row],[Remove -]]&amp;(IF(Table16[[#This Row],[Pass]]&lt;&gt;"","-",""))&amp;Table16[[#This Row],[Pass]]&amp;" "&amp;Table16[[#This Row],[PassRush*]]&amp;(IF(Table16[[#This Row],[Secondar]]&lt;&gt;"","/ "&amp;Table16[[#This Row],[Secondar]]&amp;"-"&amp;Table16[[#This Row],[Pass]],""))</f>
        <v xml:space="preserve">0-0 </v>
      </c>
      <c r="I1196" s="30" t="str">
        <f>IF(VLOOKUP(TRIM(A1196),Rosters!C$1:C$2313,1,FALSE)=Table16[[#This Row],[Last]],"taken","AVAIL")</f>
        <v>taken</v>
      </c>
      <c r="J1196" s="88" t="str">
        <f>IF(LEN(Table16[[#This Row],[Primary]]=3),SUBSTITUTE(Table16[[#This Row],[Primary]],"-",""),"")</f>
        <v>0</v>
      </c>
    </row>
    <row r="1197" spans="1:10" ht="12.75" customHeight="1" x14ac:dyDescent="0.25">
      <c r="A1197" s="29" t="s">
        <v>3741</v>
      </c>
      <c r="B1197" s="28" t="s">
        <v>126</v>
      </c>
      <c r="C1197" s="28" t="s">
        <v>4372</v>
      </c>
      <c r="D1197" s="83" t="s">
        <v>479</v>
      </c>
      <c r="E1197" s="83"/>
      <c r="F1197" s="85">
        <v>0</v>
      </c>
      <c r="G1197" s="36"/>
      <c r="H1197" s="94" t="str">
        <f>Table16[[#This Row],[Remove -]]&amp;(IF(Table16[[#This Row],[Pass]]&lt;&gt;"","-",""))&amp;Table16[[#This Row],[Pass]]&amp;" "&amp;Table16[[#This Row],[PassRush*]]&amp;(IF(Table16[[#This Row],[Secondar]]&lt;&gt;"","/ "&amp;Table16[[#This Row],[Secondar]]&amp;"-"&amp;Table16[[#This Row],[Pass]],""))</f>
        <v xml:space="preserve">40-0 </v>
      </c>
      <c r="I1197" s="30" t="str">
        <f>IF(VLOOKUP(TRIM(A1197),Rosters!C$1:C$2313,1,FALSE)=Table16[[#This Row],[Last]],"taken","AVAIL")</f>
        <v>taken</v>
      </c>
      <c r="J1197" s="88" t="str">
        <f>IF(LEN(Table16[[#This Row],[Primary]]=3),SUBSTITUTE(Table16[[#This Row],[Primary]],"-",""),"")</f>
        <v>40</v>
      </c>
    </row>
    <row r="1198" spans="1:10" ht="12.75" customHeight="1" x14ac:dyDescent="0.25">
      <c r="A1198" s="29" t="s">
        <v>1710</v>
      </c>
      <c r="B1198" s="28" t="s">
        <v>507</v>
      </c>
      <c r="C1198" s="28" t="s">
        <v>4372</v>
      </c>
      <c r="D1198" s="85">
        <v>4</v>
      </c>
      <c r="E1198" s="85"/>
      <c r="F1198" s="85">
        <v>3</v>
      </c>
      <c r="G1198" s="28"/>
      <c r="H1198" s="94" t="str">
        <f>Table16[[#This Row],[Remove -]]&amp;(IF(Table16[[#This Row],[Pass]]&lt;&gt;"","-",""))&amp;Table16[[#This Row],[Pass]]&amp;" "&amp;Table16[[#This Row],[PassRush*]]&amp;(IF(Table16[[#This Row],[Secondar]]&lt;&gt;"","/ "&amp;Table16[[#This Row],[Secondar]]&amp;"-"&amp;Table16[[#This Row],[Pass]],""))</f>
        <v xml:space="preserve">4-3 </v>
      </c>
      <c r="I1198" s="30" t="str">
        <f>IF(VLOOKUP(TRIM(A1198),Rosters!C$1:C$2313,1,FALSE)=Table16[[#This Row],[Last]],"taken","AVAIL")</f>
        <v>taken</v>
      </c>
      <c r="J1198" s="88" t="str">
        <f>IF(LEN(Table16[[#This Row],[Primary]]=3),SUBSTITUTE(Table16[[#This Row],[Primary]],"-",""),"")</f>
        <v>4</v>
      </c>
    </row>
    <row r="1199" spans="1:10" ht="12.75" customHeight="1" x14ac:dyDescent="0.25">
      <c r="A1199" s="29" t="s">
        <v>3234</v>
      </c>
      <c r="B1199" s="28" t="s">
        <v>125</v>
      </c>
      <c r="C1199" s="28" t="s">
        <v>4372</v>
      </c>
      <c r="D1199" s="83" t="s">
        <v>351</v>
      </c>
      <c r="E1199" s="83"/>
      <c r="F1199" s="85">
        <v>4</v>
      </c>
      <c r="G1199" s="36"/>
      <c r="H1199" s="94" t="str">
        <f>Table16[[#This Row],[Remove -]]&amp;(IF(Table16[[#This Row],[Pass]]&lt;&gt;"","-",""))&amp;Table16[[#This Row],[Pass]]&amp;" "&amp;Table16[[#This Row],[PassRush*]]&amp;(IF(Table16[[#This Row],[Secondar]]&lt;&gt;"","/ "&amp;Table16[[#This Row],[Secondar]]&amp;"-"&amp;Table16[[#This Row],[Pass]],""))</f>
        <v xml:space="preserve">04-4 </v>
      </c>
      <c r="I1199" s="30" t="str">
        <f>IF(VLOOKUP(TRIM(A1199),Rosters!C$1:C$2313,1,FALSE)=Table16[[#This Row],[Last]],"taken","AVAIL")</f>
        <v>taken</v>
      </c>
      <c r="J1199" s="88" t="str">
        <f>IF(LEN(Table16[[#This Row],[Primary]]=3),SUBSTITUTE(Table16[[#This Row],[Primary]],"-",""),"")</f>
        <v>04</v>
      </c>
    </row>
    <row r="1200" spans="1:10" ht="12.75" customHeight="1" x14ac:dyDescent="0.25">
      <c r="A1200" s="29" t="s">
        <v>4377</v>
      </c>
      <c r="B1200" s="36" t="s">
        <v>4044</v>
      </c>
      <c r="C1200" s="28" t="s">
        <v>4372</v>
      </c>
      <c r="D1200" s="1"/>
      <c r="E1200"/>
      <c r="F1200"/>
      <c r="G1200" s="28"/>
      <c r="H1200" s="94" t="str">
        <f>Table16[[#This Row],[Remove -]]&amp;(IF(Table16[[#This Row],[Pass]]&lt;&gt;"","-",""))&amp;Table16[[#This Row],[Pass]]&amp;" "&amp;Table16[[#This Row],[PassRush*]]&amp;(IF(Table16[[#This Row],[Secondar]]&lt;&gt;"","/ "&amp;Table16[[#This Row],[Secondar]]&amp;"-"&amp;Table16[[#This Row],[Pass]],""))</f>
        <v xml:space="preserve"> </v>
      </c>
      <c r="I1200" s="30" t="e">
        <f>IF(VLOOKUP(TRIM(A1200),Rosters!C$1:C$2313,1,FALSE)=Table16[[#This Row],[Last]],"taken","AVAIL")</f>
        <v>#N/A</v>
      </c>
      <c r="J1200" s="88" t="str">
        <f>IF(LEN(Table16[[#This Row],[Primary]]=3),SUBSTITUTE(Table16[[#This Row],[Primary]],"-",""),"")</f>
        <v/>
      </c>
    </row>
    <row r="1201" spans="1:10" ht="12.75" customHeight="1" x14ac:dyDescent="0.25">
      <c r="A1201" s="29" t="s">
        <v>3769</v>
      </c>
      <c r="B1201" s="28" t="s">
        <v>364</v>
      </c>
      <c r="C1201" s="28" t="s">
        <v>4372</v>
      </c>
      <c r="D1201" s="83" t="s">
        <v>349</v>
      </c>
      <c r="E1201" s="83"/>
      <c r="F1201" s="85"/>
      <c r="G1201" s="36"/>
      <c r="H1201" s="94" t="str">
        <f>Table16[[#This Row],[Remove -]]&amp;(IF(Table16[[#This Row],[Pass]]&lt;&gt;"","-",""))&amp;Table16[[#This Row],[Pass]]&amp;" "&amp;Table16[[#This Row],[PassRush*]]&amp;(IF(Table16[[#This Row],[Secondar]]&lt;&gt;"","/ "&amp;Table16[[#This Row],[Secondar]]&amp;"-"&amp;Table16[[#This Row],[Pass]],""))</f>
        <v xml:space="preserve">00 </v>
      </c>
      <c r="I1201" s="30" t="str">
        <f>IF(VLOOKUP(TRIM(A1201),Rosters!C$1:C$2313,1,FALSE)=Table16[[#This Row],[Last]],"taken","AVAIL")</f>
        <v>taken</v>
      </c>
      <c r="J1201" s="88" t="str">
        <f>IF(LEN(Table16[[#This Row],[Primary]]=3),SUBSTITUTE(Table16[[#This Row],[Primary]],"-",""),"")</f>
        <v>00</v>
      </c>
    </row>
    <row r="1202" spans="1:10" ht="12.75" customHeight="1" x14ac:dyDescent="0.25">
      <c r="A1202" s="29" t="s">
        <v>2739</v>
      </c>
      <c r="B1202" s="28" t="s">
        <v>368</v>
      </c>
      <c r="C1202" s="28" t="s">
        <v>4372</v>
      </c>
      <c r="D1202" s="83" t="s">
        <v>35</v>
      </c>
      <c r="E1202" s="83"/>
      <c r="F1202" s="85"/>
      <c r="G1202" s="36"/>
      <c r="H1202" s="94" t="str">
        <f>Table16[[#This Row],[Remove -]]&amp;(IF(Table16[[#This Row],[Pass]]&lt;&gt;"","-",""))&amp;Table16[[#This Row],[Pass]]&amp;" "&amp;Table16[[#This Row],[PassRush*]]&amp;(IF(Table16[[#This Row],[Secondar]]&lt;&gt;"","/ "&amp;Table16[[#This Row],[Secondar]]&amp;"-"&amp;Table16[[#This Row],[Pass]],""))</f>
        <v xml:space="preserve">65 </v>
      </c>
      <c r="I1202" s="30" t="str">
        <f>IF(VLOOKUP(TRIM(A1202),Rosters!C$1:C$2313,1,FALSE)=Table16[[#This Row],[Last]],"taken","AVAIL")</f>
        <v>taken</v>
      </c>
      <c r="J1202" s="88" t="str">
        <f>IF(LEN(Table16[[#This Row],[Primary]]=3),SUBSTITUTE(Table16[[#This Row],[Primary]],"-",""),"")</f>
        <v>65</v>
      </c>
    </row>
    <row r="1203" spans="1:10" ht="12.75" customHeight="1" x14ac:dyDescent="0.25">
      <c r="A1203" s="29" t="s">
        <v>2745</v>
      </c>
      <c r="B1203" s="28" t="s">
        <v>4083</v>
      </c>
      <c r="C1203" s="28" t="s">
        <v>4372</v>
      </c>
      <c r="D1203" s="7">
        <v>0</v>
      </c>
      <c r="E1203" s="7">
        <v>0</v>
      </c>
      <c r="F1203" s="7">
        <v>0</v>
      </c>
      <c r="G1203" s="28"/>
      <c r="H1203" s="94" t="str">
        <f>Table16[[#This Row],[Remove -]]&amp;(IF(Table16[[#This Row],[Pass]]&lt;&gt;"","-",""))&amp;Table16[[#This Row],[Pass]]&amp;" "&amp;Table16[[#This Row],[PassRush*]]&amp;(IF(Table16[[#This Row],[Secondar]]&lt;&gt;"","/ "&amp;Table16[[#This Row],[Secondar]]&amp;"-"&amp;Table16[[#This Row],[Pass]],""))</f>
        <v>0-0 / 0-0</v>
      </c>
      <c r="I1203" s="30" t="str">
        <f>IF(VLOOKUP(TRIM(A1203),Rosters!C$1:C$2313,1,FALSE)=Table16[[#This Row],[Last]],"taken","AVAIL")</f>
        <v>taken</v>
      </c>
      <c r="J1203" s="88" t="str">
        <f>IF(LEN(Table16[[#This Row],[Primary]]=3),SUBSTITUTE(Table16[[#This Row],[Primary]],"-",""),"")</f>
        <v>0</v>
      </c>
    </row>
    <row r="1204" spans="1:10" ht="12.75" customHeight="1" x14ac:dyDescent="0.25">
      <c r="A1204" s="29" t="s">
        <v>2746</v>
      </c>
      <c r="B1204" s="28" t="s">
        <v>332</v>
      </c>
      <c r="C1204" s="28" t="s">
        <v>4372</v>
      </c>
      <c r="D1204" s="85">
        <v>5</v>
      </c>
      <c r="E1204" s="85"/>
      <c r="F1204" s="85">
        <v>2</v>
      </c>
      <c r="G1204" s="28"/>
      <c r="H1204" s="94" t="str">
        <f>Table16[[#This Row],[Remove -]]&amp;(IF(Table16[[#This Row],[Pass]]&lt;&gt;"","-",""))&amp;Table16[[#This Row],[Pass]]&amp;" "&amp;Table16[[#This Row],[PassRush*]]&amp;(IF(Table16[[#This Row],[Secondar]]&lt;&gt;"","/ "&amp;Table16[[#This Row],[Secondar]]&amp;"-"&amp;Table16[[#This Row],[Pass]],""))</f>
        <v xml:space="preserve">5-2 </v>
      </c>
      <c r="I1204" s="30" t="str">
        <f>IF(VLOOKUP(TRIM(A1204),Rosters!C$1:C$2313,1,FALSE)=Table16[[#This Row],[Last]],"taken","AVAIL")</f>
        <v>taken</v>
      </c>
      <c r="J1204" s="88" t="str">
        <f>IF(LEN(Table16[[#This Row],[Primary]]=3),SUBSTITUTE(Table16[[#This Row],[Primary]],"-",""),"")</f>
        <v>5</v>
      </c>
    </row>
    <row r="1205" spans="1:10" ht="12.75" customHeight="1" x14ac:dyDescent="0.25">
      <c r="A1205" s="29" t="s">
        <v>4375</v>
      </c>
      <c r="B1205" s="28" t="s">
        <v>283</v>
      </c>
      <c r="C1205" s="28" t="s">
        <v>4372</v>
      </c>
      <c r="D1205"/>
      <c r="E1205"/>
      <c r="F1205"/>
      <c r="G1205" s="28"/>
      <c r="H1205" s="94" t="str">
        <f>Table16[[#This Row],[Remove -]]&amp;(IF(Table16[[#This Row],[Pass]]&lt;&gt;"","-",""))&amp;Table16[[#This Row],[Pass]]&amp;" "&amp;Table16[[#This Row],[PassRush*]]&amp;(IF(Table16[[#This Row],[Secondar]]&lt;&gt;"","/ "&amp;Table16[[#This Row],[Secondar]]&amp;"-"&amp;Table16[[#This Row],[Pass]],""))</f>
        <v xml:space="preserve"> </v>
      </c>
      <c r="I1205" s="30" t="str">
        <f>IF(VLOOKUP(TRIM(A1205),Rosters!C$1:C$2313,1,FALSE)=Table16[[#This Row],[Last]],"taken","AVAIL")</f>
        <v>taken</v>
      </c>
      <c r="J1205" s="88" t="str">
        <f>IF(LEN(Table16[[#This Row],[Primary]]=3),SUBSTITUTE(Table16[[#This Row],[Primary]],"-",""),"")</f>
        <v/>
      </c>
    </row>
    <row r="1206" spans="1:10" ht="12.75" customHeight="1" x14ac:dyDescent="0.25">
      <c r="A1206" s="73" t="s">
        <v>4374</v>
      </c>
      <c r="B1206" s="32" t="s">
        <v>344</v>
      </c>
      <c r="C1206" s="32" t="s">
        <v>4372</v>
      </c>
      <c r="D1206" s="35">
        <v>0</v>
      </c>
      <c r="E1206" s="35"/>
      <c r="F1206" s="35">
        <v>3</v>
      </c>
      <c r="G1206" s="32"/>
      <c r="H1206" s="95" t="str">
        <f>Table16[[#This Row],[Remove -]]&amp;(IF(Table16[[#This Row],[Pass]]&lt;&gt;"","-",""))&amp;Table16[[#This Row],[Pass]]&amp;" "&amp;Table16[[#This Row],[PassRush*]]&amp;(IF(Table16[[#This Row],[Secondar]]&lt;&gt;"","/ "&amp;Table16[[#This Row],[Secondar]]&amp;"-"&amp;Table16[[#This Row],[Pass]],""))</f>
        <v xml:space="preserve">0-3 </v>
      </c>
      <c r="I1206" s="30" t="str">
        <f>IF(VLOOKUP(TRIM(A1206),Rosters!C$1:C$2313,1,FALSE)=Table16[[#This Row],[Last]],"taken","AVAIL")</f>
        <v>taken</v>
      </c>
      <c r="J1206" s="88" t="str">
        <f>IF(LEN(Table16[[#This Row],[Primary]]=3),SUBSTITUTE(Table16[[#This Row],[Primary]],"-",""),"")</f>
        <v>0</v>
      </c>
    </row>
    <row r="1207" spans="1:10" ht="12.75" customHeight="1" x14ac:dyDescent="0.25">
      <c r="A1207" s="29" t="s">
        <v>2474</v>
      </c>
      <c r="B1207" s="28" t="s">
        <v>236</v>
      </c>
      <c r="C1207" s="28" t="s">
        <v>4372</v>
      </c>
      <c r="D1207"/>
      <c r="E1207"/>
      <c r="F1207"/>
      <c r="G1207" s="28"/>
      <c r="H1207" s="94" t="str">
        <f>Table16[[#This Row],[Remove -]]&amp;(IF(Table16[[#This Row],[Pass]]&lt;&gt;"","-",""))&amp;Table16[[#This Row],[Pass]]&amp;" "&amp;Table16[[#This Row],[PassRush*]]&amp;(IF(Table16[[#This Row],[Secondar]]&lt;&gt;"","/ "&amp;Table16[[#This Row],[Secondar]]&amp;"-"&amp;Table16[[#This Row],[Pass]],""))</f>
        <v xml:space="preserve"> </v>
      </c>
      <c r="I1207" s="30" t="str">
        <f>IF(VLOOKUP(TRIM(A1207),Rosters!C$1:C$2313,1,FALSE)=Table16[[#This Row],[Last]],"taken","AVAIL")</f>
        <v>taken</v>
      </c>
      <c r="J1207" s="88" t="str">
        <f>IF(LEN(Table16[[#This Row],[Primary]]=3),SUBSTITUTE(Table16[[#This Row],[Primary]],"-",""),"")</f>
        <v/>
      </c>
    </row>
    <row r="1208" spans="1:10" ht="12.75" customHeight="1" x14ac:dyDescent="0.25">
      <c r="A1208" s="29" t="s">
        <v>3841</v>
      </c>
      <c r="B1208" s="28" t="s">
        <v>4156</v>
      </c>
      <c r="C1208" s="28" t="s">
        <v>4372</v>
      </c>
      <c r="D1208" s="31" t="s">
        <v>365</v>
      </c>
      <c r="E1208" s="31" t="s">
        <v>365</v>
      </c>
      <c r="F1208" s="7">
        <v>0</v>
      </c>
      <c r="G1208" s="36"/>
      <c r="H1208" s="94" t="str">
        <f>Table16[[#This Row],[Remove -]]&amp;(IF(Table16[[#This Row],[Pass]]&lt;&gt;"","-",""))&amp;Table16[[#This Row],[Pass]]&amp;" "&amp;Table16[[#This Row],[PassRush*]]&amp;(IF(Table16[[#This Row],[Secondar]]&lt;&gt;"","/ "&amp;Table16[[#This Row],[Secondar]]&amp;"-"&amp;Table16[[#This Row],[Pass]],""))</f>
        <v>0-0 / 0-0</v>
      </c>
      <c r="I1208" s="30" t="str">
        <f>IF(VLOOKUP(TRIM(A1208),Rosters!C$1:C$2313,1,FALSE)=Table16[[#This Row],[Last]],"taken","AVAIL")</f>
        <v>taken</v>
      </c>
      <c r="J1208" s="88" t="str">
        <f>IF(LEN(Table16[[#This Row],[Primary]]=3),SUBSTITUTE(Table16[[#This Row],[Primary]],"-",""),"")</f>
        <v>0</v>
      </c>
    </row>
    <row r="1209" spans="1:10" ht="12.75" customHeight="1" x14ac:dyDescent="0.25">
      <c r="A1209" s="29" t="s">
        <v>1969</v>
      </c>
      <c r="B1209" s="28" t="s">
        <v>171</v>
      </c>
      <c r="C1209" s="28" t="s">
        <v>4372</v>
      </c>
      <c r="D1209" s="31" t="s">
        <v>60</v>
      </c>
      <c r="E1209" s="31"/>
      <c r="F1209" s="7"/>
      <c r="G1209" s="36"/>
      <c r="H1209" s="94" t="str">
        <f>Table16[[#This Row],[Remove -]]&amp;(IF(Table16[[#This Row],[Pass]]&lt;&gt;"","-",""))&amp;Table16[[#This Row],[Pass]]&amp;" "&amp;Table16[[#This Row],[PassRush*]]&amp;(IF(Table16[[#This Row],[Secondar]]&lt;&gt;"","/ "&amp;Table16[[#This Row],[Secondar]]&amp;"-"&amp;Table16[[#This Row],[Pass]],""))</f>
        <v xml:space="preserve">5 </v>
      </c>
      <c r="I1209" s="30" t="str">
        <f>IF(VLOOKUP(TRIM(A1209),Rosters!C$1:C$2313,1,FALSE)=Table16[[#This Row],[Last]],"taken","AVAIL")</f>
        <v>taken</v>
      </c>
      <c r="J1209" s="88" t="str">
        <f>IF(LEN(Table16[[#This Row],[Primary]]=3),SUBSTITUTE(Table16[[#This Row],[Primary]],"-",""),"")</f>
        <v>5</v>
      </c>
    </row>
    <row r="1210" spans="1:10" ht="12.75" customHeight="1" x14ac:dyDescent="0.25">
      <c r="A1210" s="29" t="s">
        <v>3304</v>
      </c>
      <c r="B1210" s="28" t="s">
        <v>331</v>
      </c>
      <c r="C1210" s="28" t="s">
        <v>4372</v>
      </c>
      <c r="D1210" s="31" t="s">
        <v>365</v>
      </c>
      <c r="E1210" s="31"/>
      <c r="F1210" s="7">
        <v>3</v>
      </c>
      <c r="G1210" s="36"/>
      <c r="H1210" s="94" t="str">
        <f>Table16[[#This Row],[Remove -]]&amp;(IF(Table16[[#This Row],[Pass]]&lt;&gt;"","-",""))&amp;Table16[[#This Row],[Pass]]&amp;" "&amp;Table16[[#This Row],[PassRush*]]&amp;(IF(Table16[[#This Row],[Secondar]]&lt;&gt;"","/ "&amp;Table16[[#This Row],[Secondar]]&amp;"-"&amp;Table16[[#This Row],[Pass]],""))</f>
        <v xml:space="preserve">0-3 </v>
      </c>
      <c r="I1210" s="30" t="str">
        <f>IF(VLOOKUP(TRIM(A1210),Rosters!C$1:C$2313,1,FALSE)=Table16[[#This Row],[Last]],"taken","AVAIL")</f>
        <v>taken</v>
      </c>
      <c r="J1210" s="88" t="str">
        <f>IF(LEN(Table16[[#This Row],[Primary]]=3),SUBSTITUTE(Table16[[#This Row],[Primary]],"-",""),"")</f>
        <v>0</v>
      </c>
    </row>
    <row r="1211" spans="1:10" ht="12.75" customHeight="1" x14ac:dyDescent="0.25">
      <c r="A1211" s="29" t="s">
        <v>4376</v>
      </c>
      <c r="B1211" s="28" t="s">
        <v>283</v>
      </c>
      <c r="C1211" s="28" t="s">
        <v>4372</v>
      </c>
      <c r="D1211"/>
      <c r="E1211"/>
      <c r="F1211"/>
      <c r="G1211" s="28"/>
      <c r="H1211" s="94" t="str">
        <f>Table16[[#This Row],[Remove -]]&amp;(IF(Table16[[#This Row],[Pass]]&lt;&gt;"","-",""))&amp;Table16[[#This Row],[Pass]]&amp;" "&amp;Table16[[#This Row],[PassRush*]]&amp;(IF(Table16[[#This Row],[Secondar]]&lt;&gt;"","/ "&amp;Table16[[#This Row],[Secondar]]&amp;"-"&amp;Table16[[#This Row],[Pass]],""))</f>
        <v xml:space="preserve"> </v>
      </c>
      <c r="I1211" s="30" t="e">
        <f>IF(VLOOKUP(TRIM(A1211),Rosters!C$1:C$2313,1,FALSE)=Table16[[#This Row],[Last]],"taken","AVAIL")</f>
        <v>#N/A</v>
      </c>
      <c r="J1211" s="88" t="str">
        <f>IF(LEN(Table16[[#This Row],[Primary]]=3),SUBSTITUTE(Table16[[#This Row],[Primary]],"-",""),"")</f>
        <v/>
      </c>
    </row>
    <row r="1212" spans="1:10" ht="12.75" customHeight="1" x14ac:dyDescent="0.25">
      <c r="A1212" s="29" t="s">
        <v>2916</v>
      </c>
      <c r="B1212" s="28" t="s">
        <v>226</v>
      </c>
      <c r="C1212" s="28" t="s">
        <v>4372</v>
      </c>
      <c r="D1212" s="7">
        <v>0</v>
      </c>
      <c r="E1212" s="7"/>
      <c r="F1212" s="7">
        <v>5</v>
      </c>
      <c r="G1212" s="28"/>
      <c r="H1212" s="94" t="str">
        <f>Table16[[#This Row],[Remove -]]&amp;(IF(Table16[[#This Row],[Pass]]&lt;&gt;"","-",""))&amp;Table16[[#This Row],[Pass]]&amp;" "&amp;Table16[[#This Row],[PassRush*]]&amp;(IF(Table16[[#This Row],[Secondar]]&lt;&gt;"","/ "&amp;Table16[[#This Row],[Secondar]]&amp;"-"&amp;Table16[[#This Row],[Pass]],""))</f>
        <v xml:space="preserve">0-5 </v>
      </c>
      <c r="I1212" s="30" t="str">
        <f>IF(VLOOKUP(TRIM(A1212),Rosters!C$1:C$2313,1,FALSE)=Table16[[#This Row],[Last]],"taken","AVAIL")</f>
        <v>taken</v>
      </c>
      <c r="J1212" s="88" t="str">
        <f>IF(LEN(Table16[[#This Row],[Primary]]=3),SUBSTITUTE(Table16[[#This Row],[Primary]],"-",""),"")</f>
        <v>0</v>
      </c>
    </row>
    <row r="1213" spans="1:10" ht="12.75" customHeight="1" x14ac:dyDescent="0.25">
      <c r="A1213" s="29" t="s">
        <v>3995</v>
      </c>
      <c r="B1213" s="28" t="s">
        <v>42</v>
      </c>
      <c r="C1213" s="28" t="s">
        <v>4372</v>
      </c>
      <c r="D1213" s="31" t="s">
        <v>60</v>
      </c>
      <c r="E1213" s="31"/>
      <c r="F1213" s="7">
        <v>8</v>
      </c>
      <c r="G1213" s="36"/>
      <c r="H1213" s="94" t="str">
        <f>Table16[[#This Row],[Remove -]]&amp;(IF(Table16[[#This Row],[Pass]]&lt;&gt;"","-",""))&amp;Table16[[#This Row],[Pass]]&amp;" "&amp;Table16[[#This Row],[PassRush*]]&amp;(IF(Table16[[#This Row],[Secondar]]&lt;&gt;"","/ "&amp;Table16[[#This Row],[Secondar]]&amp;"-"&amp;Table16[[#This Row],[Pass]],""))</f>
        <v xml:space="preserve">5-8 </v>
      </c>
      <c r="I1213" s="30" t="str">
        <f>IF(VLOOKUP(TRIM(A1213),Rosters!C$1:C$2313,1,FALSE)=Table16[[#This Row],[Last]],"taken","AVAIL")</f>
        <v>taken</v>
      </c>
      <c r="J1213" s="88" t="str">
        <f>IF(LEN(Table16[[#This Row],[Primary]]=3),SUBSTITUTE(Table16[[#This Row],[Primary]],"-",""),"")</f>
        <v>5</v>
      </c>
    </row>
    <row r="1214" spans="1:10" ht="12.75" customHeight="1" x14ac:dyDescent="0.25">
      <c r="A1214" s="29" t="s">
        <v>4382</v>
      </c>
      <c r="B1214" s="28" t="s">
        <v>4043</v>
      </c>
      <c r="C1214" s="28" t="s">
        <v>4372</v>
      </c>
      <c r="D1214" s="31" t="s">
        <v>365</v>
      </c>
      <c r="E1214" s="31"/>
      <c r="F1214" s="7">
        <v>0</v>
      </c>
      <c r="G1214" s="36"/>
      <c r="H1214" s="94" t="str">
        <f>Table16[[#This Row],[Remove -]]&amp;(IF(Table16[[#This Row],[Pass]]&lt;&gt;"","-",""))&amp;Table16[[#This Row],[Pass]]&amp;" "&amp;Table16[[#This Row],[PassRush*]]&amp;(IF(Table16[[#This Row],[Secondar]]&lt;&gt;"","/ "&amp;Table16[[#This Row],[Secondar]]&amp;"-"&amp;Table16[[#This Row],[Pass]],""))</f>
        <v xml:space="preserve">0-0 </v>
      </c>
      <c r="I1214" s="30" t="str">
        <f>IF(VLOOKUP(TRIM(A1214),Rosters!C$1:C$2313,1,FALSE)=Table16[[#This Row],[Last]],"taken","AVAIL")</f>
        <v>taken</v>
      </c>
      <c r="J1214" s="88" t="str">
        <f>IF(LEN(Table16[[#This Row],[Primary]]=3),SUBSTITUTE(Table16[[#This Row],[Primary]],"-",""),"")</f>
        <v>0</v>
      </c>
    </row>
    <row r="1215" spans="1:10" ht="12.75" customHeight="1" x14ac:dyDescent="0.25">
      <c r="A1215" s="29" t="s">
        <v>1982</v>
      </c>
      <c r="B1215" s="28" t="s">
        <v>529</v>
      </c>
      <c r="C1215" s="28" t="s">
        <v>4383</v>
      </c>
      <c r="D1215" s="31" t="s">
        <v>129</v>
      </c>
      <c r="E1215" s="31"/>
      <c r="F1215" s="7"/>
      <c r="G1215" s="36"/>
      <c r="H1215" s="94" t="str">
        <f>Table16[[#This Row],[Remove -]]&amp;(IF(Table16[[#This Row],[Pass]]&lt;&gt;"","-",""))&amp;Table16[[#This Row],[Pass]]&amp;" "&amp;Table16[[#This Row],[PassRush*]]&amp;(IF(Table16[[#This Row],[Secondar]]&lt;&gt;"","/ "&amp;Table16[[#This Row],[Secondar]]&amp;"-"&amp;Table16[[#This Row],[Pass]],""))</f>
        <v xml:space="preserve">6 </v>
      </c>
      <c r="I1215" s="30" t="str">
        <f>IF(VLOOKUP(TRIM(A1215),Rosters!C$1:C$2313,1,FALSE)=Table16[[#This Row],[Last]],"taken","AVAIL")</f>
        <v>taken</v>
      </c>
      <c r="J1215" s="88" t="str">
        <f>IF(LEN(Table16[[#This Row],[Primary]]=3),SUBSTITUTE(Table16[[#This Row],[Primary]],"-",""),"")</f>
        <v>6</v>
      </c>
    </row>
    <row r="1216" spans="1:10" ht="12.75" customHeight="1" x14ac:dyDescent="0.25">
      <c r="A1216" s="29" t="s">
        <v>4389</v>
      </c>
      <c r="B1216" s="28" t="s">
        <v>64</v>
      </c>
      <c r="C1216" s="28" t="s">
        <v>4383</v>
      </c>
      <c r="D1216" s="31" t="s">
        <v>349</v>
      </c>
      <c r="E1216" s="31"/>
      <c r="F1216" s="7">
        <v>0</v>
      </c>
      <c r="G1216" s="36"/>
      <c r="H1216" s="94" t="str">
        <f>Table16[[#This Row],[Remove -]]&amp;(IF(Table16[[#This Row],[Pass]]&lt;&gt;"","-",""))&amp;Table16[[#This Row],[Pass]]&amp;" "&amp;Table16[[#This Row],[PassRush*]]&amp;(IF(Table16[[#This Row],[Secondar]]&lt;&gt;"","/ "&amp;Table16[[#This Row],[Secondar]]&amp;"-"&amp;Table16[[#This Row],[Pass]],""))</f>
        <v xml:space="preserve">00-0 </v>
      </c>
      <c r="I1216" s="30" t="str">
        <f>IF(VLOOKUP(TRIM(A1216),Rosters!C$1:C$2313,1,FALSE)=Table16[[#This Row],[Last]],"taken","AVAIL")</f>
        <v>taken</v>
      </c>
      <c r="J1216" s="88" t="str">
        <f>IF(LEN(Table16[[#This Row],[Primary]]=3),SUBSTITUTE(Table16[[#This Row],[Primary]],"-",""),"")</f>
        <v>00</v>
      </c>
    </row>
    <row r="1217" spans="1:10" ht="12.75" customHeight="1" x14ac:dyDescent="0.25">
      <c r="A1217" s="29" t="s">
        <v>2623</v>
      </c>
      <c r="B1217" s="28" t="s">
        <v>364</v>
      </c>
      <c r="C1217" s="28" t="s">
        <v>4383</v>
      </c>
      <c r="D1217" s="83" t="s">
        <v>351</v>
      </c>
      <c r="E1217" s="83"/>
      <c r="F1217" s="85"/>
      <c r="G1217" s="36"/>
      <c r="H1217" s="94" t="str">
        <f>Table16[[#This Row],[Remove -]]&amp;(IF(Table16[[#This Row],[Pass]]&lt;&gt;"","-",""))&amp;Table16[[#This Row],[Pass]]&amp;" "&amp;Table16[[#This Row],[PassRush*]]&amp;(IF(Table16[[#This Row],[Secondar]]&lt;&gt;"","/ "&amp;Table16[[#This Row],[Secondar]]&amp;"-"&amp;Table16[[#This Row],[Pass]],""))</f>
        <v xml:space="preserve">04 </v>
      </c>
      <c r="I1217" s="30" t="str">
        <f>IF(VLOOKUP(TRIM(A1217),Rosters!C$1:C$2313,1,FALSE)=Table16[[#This Row],[Last]],"taken","AVAIL")</f>
        <v>taken</v>
      </c>
      <c r="J1217" s="88" t="str">
        <f>IF(LEN(Table16[[#This Row],[Primary]]=3),SUBSTITUTE(Table16[[#This Row],[Primary]],"-",""),"")</f>
        <v>04</v>
      </c>
    </row>
    <row r="1218" spans="1:10" ht="12.75" customHeight="1" x14ac:dyDescent="0.25">
      <c r="A1218" s="29" t="s">
        <v>4390</v>
      </c>
      <c r="B1218" s="28" t="s">
        <v>125</v>
      </c>
      <c r="C1218" s="28" t="s">
        <v>4383</v>
      </c>
      <c r="D1218" s="83" t="s">
        <v>349</v>
      </c>
      <c r="E1218" s="83"/>
      <c r="F1218" s="85">
        <v>3</v>
      </c>
      <c r="G1218" s="36"/>
      <c r="H1218" s="94" t="str">
        <f>Table16[[#This Row],[Remove -]]&amp;(IF(Table16[[#This Row],[Pass]]&lt;&gt;"","-",""))&amp;Table16[[#This Row],[Pass]]&amp;" "&amp;Table16[[#This Row],[PassRush*]]&amp;(IF(Table16[[#This Row],[Secondar]]&lt;&gt;"","/ "&amp;Table16[[#This Row],[Secondar]]&amp;"-"&amp;Table16[[#This Row],[Pass]],""))</f>
        <v xml:space="preserve">00-3 </v>
      </c>
      <c r="I1218" s="30" t="str">
        <f>IF(VLOOKUP(TRIM(A1218),Rosters!C$1:C$2313,1,FALSE)=Table16[[#This Row],[Last]],"taken","AVAIL")</f>
        <v>taken</v>
      </c>
      <c r="J1218" s="88" t="str">
        <f>IF(LEN(Table16[[#This Row],[Primary]]=3),SUBSTITUTE(Table16[[#This Row],[Primary]],"-",""),"")</f>
        <v>00</v>
      </c>
    </row>
    <row r="1219" spans="1:10" ht="12.75" customHeight="1" x14ac:dyDescent="0.25">
      <c r="A1219" s="29" t="s">
        <v>4391</v>
      </c>
      <c r="B1219" s="28" t="s">
        <v>455</v>
      </c>
      <c r="C1219" s="28" t="s">
        <v>4383</v>
      </c>
      <c r="D1219" s="83" t="s">
        <v>349</v>
      </c>
      <c r="E1219" s="83"/>
      <c r="F1219" s="85">
        <v>3</v>
      </c>
      <c r="G1219" s="36"/>
      <c r="H1219" s="94" t="str">
        <f>Table16[[#This Row],[Remove -]]&amp;(IF(Table16[[#This Row],[Pass]]&lt;&gt;"","-",""))&amp;Table16[[#This Row],[Pass]]&amp;" "&amp;Table16[[#This Row],[PassRush*]]&amp;(IF(Table16[[#This Row],[Secondar]]&lt;&gt;"","/ "&amp;Table16[[#This Row],[Secondar]]&amp;"-"&amp;Table16[[#This Row],[Pass]],""))</f>
        <v xml:space="preserve">00-3 </v>
      </c>
      <c r="I1219" s="30" t="str">
        <f>IF(VLOOKUP(TRIM(A1219),Rosters!C$1:C$2313,1,FALSE)=Table16[[#This Row],[Last]],"taken","AVAIL")</f>
        <v>taken</v>
      </c>
      <c r="J1219" s="88" t="str">
        <f>IF(LEN(Table16[[#This Row],[Primary]]=3),SUBSTITUTE(Table16[[#This Row],[Primary]],"-",""),"")</f>
        <v>00</v>
      </c>
    </row>
    <row r="1220" spans="1:10" ht="12.75" customHeight="1" x14ac:dyDescent="0.25">
      <c r="A1220" s="77" t="s">
        <v>2081</v>
      </c>
      <c r="B1220" s="36" t="s">
        <v>4044</v>
      </c>
      <c r="C1220" s="28" t="s">
        <v>4383</v>
      </c>
      <c r="D1220" s="84"/>
      <c r="E1220" s="77"/>
      <c r="F1220" s="77"/>
      <c r="G1220" s="28"/>
      <c r="H1220" s="94" t="str">
        <f>Table16[[#This Row],[Remove -]]&amp;(IF(Table16[[#This Row],[Pass]]&lt;&gt;"","-",""))&amp;Table16[[#This Row],[Pass]]&amp;" "&amp;Table16[[#This Row],[PassRush*]]&amp;(IF(Table16[[#This Row],[Secondar]]&lt;&gt;"","/ "&amp;Table16[[#This Row],[Secondar]]&amp;"-"&amp;Table16[[#This Row],[Pass]],""))</f>
        <v xml:space="preserve"> </v>
      </c>
      <c r="I1220" s="30" t="str">
        <f>IF(VLOOKUP(TRIM(A1220),Rosters!C$1:C$2313,1,FALSE)=Table16[[#This Row],[Last]],"taken","AVAIL")</f>
        <v>taken</v>
      </c>
      <c r="J1220" s="88" t="str">
        <f>IF(LEN(Table16[[#This Row],[Primary]]=3),SUBSTITUTE(Table16[[#This Row],[Primary]],"-",""),"")</f>
        <v/>
      </c>
    </row>
    <row r="1221" spans="1:10" ht="12.75" customHeight="1" x14ac:dyDescent="0.25">
      <c r="A1221" s="29" t="s">
        <v>4392</v>
      </c>
      <c r="B1221" s="28" t="s">
        <v>323</v>
      </c>
      <c r="C1221" s="28" t="s">
        <v>4383</v>
      </c>
      <c r="D1221" s="83" t="s">
        <v>479</v>
      </c>
      <c r="E1221" s="83"/>
      <c r="F1221" s="85">
        <v>0</v>
      </c>
      <c r="G1221" s="36"/>
      <c r="H1221" s="94" t="str">
        <f>Table16[[#This Row],[Remove -]]&amp;(IF(Table16[[#This Row],[Pass]]&lt;&gt;"","-",""))&amp;Table16[[#This Row],[Pass]]&amp;" "&amp;Table16[[#This Row],[PassRush*]]&amp;(IF(Table16[[#This Row],[Secondar]]&lt;&gt;"","/ "&amp;Table16[[#This Row],[Secondar]]&amp;"-"&amp;Table16[[#This Row],[Pass]],""))</f>
        <v xml:space="preserve">40-0 </v>
      </c>
      <c r="I1221" s="30" t="str">
        <f>IF(VLOOKUP(TRIM(A1221),Rosters!C$1:C$2313,1,FALSE)=Table16[[#This Row],[Last]],"taken","AVAIL")</f>
        <v>taken</v>
      </c>
      <c r="J1221" s="88" t="str">
        <f>IF(LEN(Table16[[#This Row],[Primary]]=3),SUBSTITUTE(Table16[[#This Row],[Primary]],"-",""),"")</f>
        <v>40</v>
      </c>
    </row>
    <row r="1222" spans="1:10" ht="12.75" customHeight="1" x14ac:dyDescent="0.25">
      <c r="A1222" s="38" t="s">
        <v>2654</v>
      </c>
      <c r="B1222" s="37" t="s">
        <v>128</v>
      </c>
      <c r="C1222" s="37" t="s">
        <v>4383</v>
      </c>
      <c r="D1222" s="87">
        <v>4</v>
      </c>
      <c r="E1222" s="87"/>
      <c r="F1222" s="87">
        <v>0</v>
      </c>
      <c r="G1222" s="37"/>
      <c r="H1222" s="96" t="str">
        <f>Table16[[#This Row],[Remove -]]&amp;(IF(Table16[[#This Row],[Pass]]&lt;&gt;"","-",""))&amp;Table16[[#This Row],[Pass]]&amp;" "&amp;Table16[[#This Row],[PassRush*]]&amp;(IF(Table16[[#This Row],[Secondar]]&lt;&gt;"","/ "&amp;Table16[[#This Row],[Secondar]]&amp;"-"&amp;Table16[[#This Row],[Pass]],""))</f>
        <v xml:space="preserve">4-0 </v>
      </c>
      <c r="I1222" s="30" t="str">
        <f>IF(VLOOKUP(TRIM(A1222),Rosters!C$1:C$2313,1,FALSE)=Table16[[#This Row],[Last]],"taken","AVAIL")</f>
        <v>taken</v>
      </c>
      <c r="J1222" s="88" t="str">
        <f>IF(LEN(Table16[[#This Row],[Primary]]=3),SUBSTITUTE(Table16[[#This Row],[Primary]],"-",""),"")</f>
        <v>4</v>
      </c>
    </row>
    <row r="1223" spans="1:10" ht="12.75" customHeight="1" x14ac:dyDescent="0.25">
      <c r="A1223" s="29" t="s">
        <v>1938</v>
      </c>
      <c r="B1223" s="28" t="s">
        <v>123</v>
      </c>
      <c r="C1223" s="28" t="s">
        <v>4383</v>
      </c>
      <c r="D1223" s="83" t="s">
        <v>351</v>
      </c>
      <c r="E1223" s="83"/>
      <c r="F1223" s="85">
        <v>6</v>
      </c>
      <c r="G1223" s="36"/>
      <c r="H1223" s="94" t="str">
        <f>Table16[[#This Row],[Remove -]]&amp;(IF(Table16[[#This Row],[Pass]]&lt;&gt;"","-",""))&amp;Table16[[#This Row],[Pass]]&amp;" "&amp;Table16[[#This Row],[PassRush*]]&amp;(IF(Table16[[#This Row],[Secondar]]&lt;&gt;"","/ "&amp;Table16[[#This Row],[Secondar]]&amp;"-"&amp;Table16[[#This Row],[Pass]],""))</f>
        <v xml:space="preserve">04-6 </v>
      </c>
      <c r="I1223" s="30" t="str">
        <f>IF(VLOOKUP(TRIM(A1223),Rosters!C$1:C$2313,1,FALSE)=Table16[[#This Row],[Last]],"taken","AVAIL")</f>
        <v>taken</v>
      </c>
      <c r="J1223" s="88" t="str">
        <f>IF(LEN(Table16[[#This Row],[Primary]]=3),SUBSTITUTE(Table16[[#This Row],[Primary]],"-",""),"")</f>
        <v>04</v>
      </c>
    </row>
    <row r="1224" spans="1:10" ht="12.75" customHeight="1" x14ac:dyDescent="0.25">
      <c r="A1224" s="29" t="s">
        <v>1318</v>
      </c>
      <c r="B1224" s="28" t="s">
        <v>228</v>
      </c>
      <c r="C1224" s="28" t="s">
        <v>4383</v>
      </c>
      <c r="D1224" s="85">
        <v>4</v>
      </c>
      <c r="E1224" s="85"/>
      <c r="F1224" s="85">
        <v>3</v>
      </c>
      <c r="G1224" s="28"/>
      <c r="H1224" s="94" t="str">
        <f>Table16[[#This Row],[Remove -]]&amp;(IF(Table16[[#This Row],[Pass]]&lt;&gt;"","-",""))&amp;Table16[[#This Row],[Pass]]&amp;" "&amp;Table16[[#This Row],[PassRush*]]&amp;(IF(Table16[[#This Row],[Secondar]]&lt;&gt;"","/ "&amp;Table16[[#This Row],[Secondar]]&amp;"-"&amp;Table16[[#This Row],[Pass]],""))</f>
        <v xml:space="preserve">4-3 </v>
      </c>
      <c r="I1224" s="30" t="str">
        <f>IF(VLOOKUP(TRIM(A1224),Rosters!C$1:C$2313,1,FALSE)=Table16[[#This Row],[Last]],"taken","AVAIL")</f>
        <v>taken</v>
      </c>
      <c r="J1224" s="88" t="str">
        <f>IF(LEN(Table16[[#This Row],[Primary]]=3),SUBSTITUTE(Table16[[#This Row],[Primary]],"-",""),"")</f>
        <v>4</v>
      </c>
    </row>
    <row r="1225" spans="1:10" ht="12.75" customHeight="1" x14ac:dyDescent="0.25">
      <c r="A1225" s="38" t="s">
        <v>1070</v>
      </c>
      <c r="B1225" s="37" t="s">
        <v>344</v>
      </c>
      <c r="C1225" s="37" t="s">
        <v>4383</v>
      </c>
      <c r="D1225" s="87">
        <v>0</v>
      </c>
      <c r="E1225" s="87"/>
      <c r="F1225" s="87">
        <v>2</v>
      </c>
      <c r="G1225" s="37"/>
      <c r="H1225" s="96" t="str">
        <f>Table16[[#This Row],[Remove -]]&amp;(IF(Table16[[#This Row],[Pass]]&lt;&gt;"","-",""))&amp;Table16[[#This Row],[Pass]]&amp;" "&amp;Table16[[#This Row],[PassRush*]]&amp;(IF(Table16[[#This Row],[Secondar]]&lt;&gt;"","/ "&amp;Table16[[#This Row],[Secondar]]&amp;"-"&amp;Table16[[#This Row],[Pass]],""))</f>
        <v xml:space="preserve">0-2 </v>
      </c>
      <c r="I1225" s="30" t="str">
        <f>IF(VLOOKUP(TRIM(A1225),Rosters!C$1:C$2313,1,FALSE)=Table16[[#This Row],[Last]],"taken","AVAIL")</f>
        <v>taken</v>
      </c>
      <c r="J1225" s="88" t="str">
        <f>IF(LEN(Table16[[#This Row],[Primary]]=3),SUBSTITUTE(Table16[[#This Row],[Primary]],"-",""),"")</f>
        <v>0</v>
      </c>
    </row>
    <row r="1226" spans="1:10" ht="12.75" customHeight="1" x14ac:dyDescent="0.25">
      <c r="A1226" s="38" t="s">
        <v>2670</v>
      </c>
      <c r="B1226" s="37" t="s">
        <v>344</v>
      </c>
      <c r="C1226" s="37" t="s">
        <v>4383</v>
      </c>
      <c r="D1226" s="87">
        <v>0</v>
      </c>
      <c r="E1226" s="87"/>
      <c r="F1226" s="87">
        <v>2</v>
      </c>
      <c r="G1226" s="37"/>
      <c r="H1226" s="96" t="str">
        <f>Table16[[#This Row],[Remove -]]&amp;(IF(Table16[[#This Row],[Pass]]&lt;&gt;"","-",""))&amp;Table16[[#This Row],[Pass]]&amp;" "&amp;Table16[[#This Row],[PassRush*]]&amp;(IF(Table16[[#This Row],[Secondar]]&lt;&gt;"","/ "&amp;Table16[[#This Row],[Secondar]]&amp;"-"&amp;Table16[[#This Row],[Pass]],""))</f>
        <v xml:space="preserve">0-2 </v>
      </c>
      <c r="I1226" s="30" t="str">
        <f>IF(VLOOKUP(TRIM(A1226),Rosters!C$1:C$2313,1,FALSE)=Table16[[#This Row],[Last]],"taken","AVAIL")</f>
        <v>taken</v>
      </c>
      <c r="J1226" s="88" t="str">
        <f>IF(LEN(Table16[[#This Row],[Primary]]=3),SUBSTITUTE(Table16[[#This Row],[Primary]],"-",""),"")</f>
        <v>0</v>
      </c>
    </row>
    <row r="1227" spans="1:10" ht="12.75" customHeight="1" x14ac:dyDescent="0.25">
      <c r="A1227" s="29" t="s">
        <v>526</v>
      </c>
      <c r="B1227" s="28" t="s">
        <v>4041</v>
      </c>
      <c r="C1227" s="28" t="s">
        <v>4383</v>
      </c>
      <c r="D1227" s="77"/>
      <c r="E1227" s="77"/>
      <c r="F1227" s="77"/>
      <c r="G1227" s="28"/>
      <c r="H1227" s="94" t="str">
        <f>Table16[[#This Row],[Remove -]]&amp;(IF(Table16[[#This Row],[Pass]]&lt;&gt;"","-",""))&amp;Table16[[#This Row],[Pass]]&amp;" "&amp;Table16[[#This Row],[PassRush*]]&amp;(IF(Table16[[#This Row],[Secondar]]&lt;&gt;"","/ "&amp;Table16[[#This Row],[Secondar]]&amp;"-"&amp;Table16[[#This Row],[Pass]],""))</f>
        <v xml:space="preserve"> </v>
      </c>
      <c r="I1227" s="30" t="str">
        <f>IF(VLOOKUP(TRIM(A1227),Rosters!C$1:C$2313,1,FALSE)=Table16[[#This Row],[Last]],"taken","AVAIL")</f>
        <v>taken</v>
      </c>
      <c r="J1227" s="88" t="str">
        <f>IF(LEN(Table16[[#This Row],[Primary]]=3),SUBSTITUTE(Table16[[#This Row],[Primary]],"-",""),"")</f>
        <v/>
      </c>
    </row>
    <row r="1228" spans="1:10" ht="12.75" customHeight="1" x14ac:dyDescent="0.25">
      <c r="A1228" s="29" t="s">
        <v>3615</v>
      </c>
      <c r="B1228" s="28" t="s">
        <v>332</v>
      </c>
      <c r="C1228" s="28" t="s">
        <v>4383</v>
      </c>
      <c r="D1228" s="85">
        <v>4</v>
      </c>
      <c r="E1228" s="85"/>
      <c r="F1228" s="85">
        <v>4</v>
      </c>
      <c r="G1228" s="28"/>
      <c r="H1228" s="94" t="str">
        <f>Table16[[#This Row],[Remove -]]&amp;(IF(Table16[[#This Row],[Pass]]&lt;&gt;"","-",""))&amp;Table16[[#This Row],[Pass]]&amp;" "&amp;Table16[[#This Row],[PassRush*]]&amp;(IF(Table16[[#This Row],[Secondar]]&lt;&gt;"","/ "&amp;Table16[[#This Row],[Secondar]]&amp;"-"&amp;Table16[[#This Row],[Pass]],""))</f>
        <v xml:space="preserve">4-4 </v>
      </c>
      <c r="I1228" s="30" t="str">
        <f>IF(VLOOKUP(TRIM(A1228),Rosters!C$1:C$2313,1,FALSE)=Table16[[#This Row],[Last]],"taken","AVAIL")</f>
        <v>taken</v>
      </c>
      <c r="J1228" s="88" t="str">
        <f>IF(LEN(Table16[[#This Row],[Primary]]=3),SUBSTITUTE(Table16[[#This Row],[Primary]],"-",""),"")</f>
        <v>4</v>
      </c>
    </row>
    <row r="1229" spans="1:10" ht="12.75" customHeight="1" x14ac:dyDescent="0.25">
      <c r="A1229" s="29" t="s">
        <v>3645</v>
      </c>
      <c r="B1229" s="28" t="s">
        <v>125</v>
      </c>
      <c r="C1229" s="28" t="s">
        <v>4383</v>
      </c>
      <c r="D1229" s="83" t="s">
        <v>349</v>
      </c>
      <c r="E1229" s="83"/>
      <c r="F1229" s="85">
        <v>3</v>
      </c>
      <c r="G1229" s="36"/>
      <c r="H1229" s="94" t="str">
        <f>Table16[[#This Row],[Remove -]]&amp;(IF(Table16[[#This Row],[Pass]]&lt;&gt;"","-",""))&amp;Table16[[#This Row],[Pass]]&amp;" "&amp;Table16[[#This Row],[PassRush*]]&amp;(IF(Table16[[#This Row],[Secondar]]&lt;&gt;"","/ "&amp;Table16[[#This Row],[Secondar]]&amp;"-"&amp;Table16[[#This Row],[Pass]],""))</f>
        <v xml:space="preserve">00-3 </v>
      </c>
      <c r="I1229" s="30" t="str">
        <f>IF(VLOOKUP(TRIM(A1229),Rosters!C$1:C$2313,1,FALSE)=Table16[[#This Row],[Last]],"taken","AVAIL")</f>
        <v>taken</v>
      </c>
      <c r="J1229" s="88" t="str">
        <f>IF(LEN(Table16[[#This Row],[Primary]]=3),SUBSTITUTE(Table16[[#This Row],[Primary]],"-",""),"")</f>
        <v>00</v>
      </c>
    </row>
    <row r="1230" spans="1:10" ht="12.75" customHeight="1" x14ac:dyDescent="0.25">
      <c r="A1230" s="29" t="s">
        <v>3178</v>
      </c>
      <c r="B1230" s="28" t="s">
        <v>16</v>
      </c>
      <c r="C1230" s="28" t="s">
        <v>4383</v>
      </c>
      <c r="D1230" s="85">
        <v>0</v>
      </c>
      <c r="E1230" s="85"/>
      <c r="F1230" s="85">
        <v>0</v>
      </c>
      <c r="G1230" s="28"/>
      <c r="H1230" s="94" t="str">
        <f>Table16[[#This Row],[Remove -]]&amp;(IF(Table16[[#This Row],[Pass]]&lt;&gt;"","-",""))&amp;Table16[[#This Row],[Pass]]&amp;" "&amp;Table16[[#This Row],[PassRush*]]&amp;(IF(Table16[[#This Row],[Secondar]]&lt;&gt;"","/ "&amp;Table16[[#This Row],[Secondar]]&amp;"-"&amp;Table16[[#This Row],[Pass]],""))</f>
        <v xml:space="preserve">0-0 </v>
      </c>
      <c r="I1230" s="30" t="str">
        <f>IF(VLOOKUP(TRIM(A1230),Rosters!C$1:C$2313,1,FALSE)=Table16[[#This Row],[Last]],"taken","AVAIL")</f>
        <v>taken</v>
      </c>
      <c r="J1230" s="88" t="str">
        <f>IF(LEN(Table16[[#This Row],[Primary]]=3),SUBSTITUTE(Table16[[#This Row],[Primary]],"-",""),"")</f>
        <v>0</v>
      </c>
    </row>
    <row r="1231" spans="1:10" ht="12.75" customHeight="1" x14ac:dyDescent="0.25">
      <c r="A1231" s="29" t="s">
        <v>4393</v>
      </c>
      <c r="B1231" s="28" t="s">
        <v>4156</v>
      </c>
      <c r="C1231" s="28" t="s">
        <v>4383</v>
      </c>
      <c r="D1231" s="83" t="s">
        <v>328</v>
      </c>
      <c r="E1231" s="83" t="s">
        <v>328</v>
      </c>
      <c r="F1231" s="85">
        <v>2</v>
      </c>
      <c r="G1231" s="36"/>
      <c r="H1231" s="94" t="str">
        <f>Table16[[#This Row],[Remove -]]&amp;(IF(Table16[[#This Row],[Pass]]&lt;&gt;"","-",""))&amp;Table16[[#This Row],[Pass]]&amp;" "&amp;Table16[[#This Row],[PassRush*]]&amp;(IF(Table16[[#This Row],[Secondar]]&lt;&gt;"","/ "&amp;Table16[[#This Row],[Secondar]]&amp;"-"&amp;Table16[[#This Row],[Pass]],""))</f>
        <v>4-2 / 4-2</v>
      </c>
      <c r="I1231" s="30" t="e">
        <f>IF(VLOOKUP(TRIM(A1231),Rosters!C$1:C$2313,1,FALSE)=Table16[[#This Row],[Last]],"taken","AVAIL")</f>
        <v>#N/A</v>
      </c>
      <c r="J1231" s="88" t="str">
        <f>IF(LEN(Table16[[#This Row],[Primary]]=3),SUBSTITUTE(Table16[[#This Row],[Primary]],"-",""),"")</f>
        <v>4</v>
      </c>
    </row>
    <row r="1232" spans="1:10" ht="12.75" customHeight="1" x14ac:dyDescent="0.25">
      <c r="A1232" s="29" t="s">
        <v>4394</v>
      </c>
      <c r="B1232" s="28" t="s">
        <v>364</v>
      </c>
      <c r="C1232" s="28" t="s">
        <v>4383</v>
      </c>
      <c r="D1232" s="83" t="s">
        <v>349</v>
      </c>
      <c r="E1232" s="83"/>
      <c r="F1232" s="85"/>
      <c r="G1232" s="36"/>
      <c r="H1232" s="94" t="str">
        <f>Table16[[#This Row],[Remove -]]&amp;(IF(Table16[[#This Row],[Pass]]&lt;&gt;"","-",""))&amp;Table16[[#This Row],[Pass]]&amp;" "&amp;Table16[[#This Row],[PassRush*]]&amp;(IF(Table16[[#This Row],[Secondar]]&lt;&gt;"","/ "&amp;Table16[[#This Row],[Secondar]]&amp;"-"&amp;Table16[[#This Row],[Pass]],""))</f>
        <v xml:space="preserve">00 </v>
      </c>
      <c r="I1232" s="30" t="str">
        <f>IF(VLOOKUP(TRIM(A1232),Rosters!C$1:C$2313,1,FALSE)=Table16[[#This Row],[Last]],"taken","AVAIL")</f>
        <v>taken</v>
      </c>
      <c r="J1232" s="88" t="str">
        <f>IF(LEN(Table16[[#This Row],[Primary]]=3),SUBSTITUTE(Table16[[#This Row],[Primary]],"-",""),"")</f>
        <v>00</v>
      </c>
    </row>
    <row r="1233" spans="1:10" ht="12.75" customHeight="1" x14ac:dyDescent="0.25">
      <c r="A1233" s="29" t="s">
        <v>1413</v>
      </c>
      <c r="B1233" s="28" t="s">
        <v>331</v>
      </c>
      <c r="C1233" s="28" t="s">
        <v>4383</v>
      </c>
      <c r="D1233" s="31" t="s">
        <v>365</v>
      </c>
      <c r="E1233" s="31"/>
      <c r="F1233" s="7">
        <v>2</v>
      </c>
      <c r="G1233" s="36"/>
      <c r="H1233" s="94" t="str">
        <f>Table16[[#This Row],[Remove -]]&amp;(IF(Table16[[#This Row],[Pass]]&lt;&gt;"","-",""))&amp;Table16[[#This Row],[Pass]]&amp;" "&amp;Table16[[#This Row],[PassRush*]]&amp;(IF(Table16[[#This Row],[Secondar]]&lt;&gt;"","/ "&amp;Table16[[#This Row],[Secondar]]&amp;"-"&amp;Table16[[#This Row],[Pass]],""))</f>
        <v xml:space="preserve">0-2 </v>
      </c>
      <c r="I1233" s="30" t="str">
        <f>IF(VLOOKUP(TRIM(A1233),Rosters!C$1:C$2313,1,FALSE)=Table16[[#This Row],[Last]],"taken","AVAIL")</f>
        <v>taken</v>
      </c>
      <c r="J1233" s="88" t="str">
        <f>IF(LEN(Table16[[#This Row],[Primary]]=3),SUBSTITUTE(Table16[[#This Row],[Primary]],"-",""),"")</f>
        <v>0</v>
      </c>
    </row>
    <row r="1234" spans="1:10" ht="12.75" customHeight="1" x14ac:dyDescent="0.25">
      <c r="A1234" s="29" t="s">
        <v>3724</v>
      </c>
      <c r="B1234" s="28" t="s">
        <v>193</v>
      </c>
      <c r="C1234" s="28" t="s">
        <v>4383</v>
      </c>
      <c r="D1234"/>
      <c r="E1234"/>
      <c r="F1234"/>
      <c r="G1234" s="28"/>
      <c r="H1234" s="94" t="str">
        <f>Table16[[#This Row],[Remove -]]&amp;(IF(Table16[[#This Row],[Pass]]&lt;&gt;"","-",""))&amp;Table16[[#This Row],[Pass]]&amp;" "&amp;Table16[[#This Row],[PassRush*]]&amp;(IF(Table16[[#This Row],[Secondar]]&lt;&gt;"","/ "&amp;Table16[[#This Row],[Secondar]]&amp;"-"&amp;Table16[[#This Row],[Pass]],""))</f>
        <v xml:space="preserve"> </v>
      </c>
      <c r="I1234" s="30" t="str">
        <f>IF(VLOOKUP(TRIM(A1234),Rosters!C$1:C$2313,1,FALSE)=Table16[[#This Row],[Last]],"taken","AVAIL")</f>
        <v>taken</v>
      </c>
      <c r="J1234" s="88" t="str">
        <f>IF(LEN(Table16[[#This Row],[Primary]]=3),SUBSTITUTE(Table16[[#This Row],[Primary]],"-",""),"")</f>
        <v/>
      </c>
    </row>
    <row r="1235" spans="1:10" ht="12.75" customHeight="1" x14ac:dyDescent="0.25">
      <c r="A1235" s="29" t="s">
        <v>4395</v>
      </c>
      <c r="B1235" s="28" t="s">
        <v>4043</v>
      </c>
      <c r="C1235" s="28" t="s">
        <v>4383</v>
      </c>
      <c r="D1235" s="31" t="s">
        <v>365</v>
      </c>
      <c r="E1235" s="31"/>
      <c r="F1235" s="7">
        <v>0</v>
      </c>
      <c r="G1235" s="36"/>
      <c r="H1235" s="94" t="str">
        <f>Table16[[#This Row],[Remove -]]&amp;(IF(Table16[[#This Row],[Pass]]&lt;&gt;"","-",""))&amp;Table16[[#This Row],[Pass]]&amp;" "&amp;Table16[[#This Row],[PassRush*]]&amp;(IF(Table16[[#This Row],[Secondar]]&lt;&gt;"","/ "&amp;Table16[[#This Row],[Secondar]]&amp;"-"&amp;Table16[[#This Row],[Pass]],""))</f>
        <v xml:space="preserve">0-0 </v>
      </c>
      <c r="I1235" s="30" t="e">
        <f>IF(VLOOKUP(TRIM(A1235),Rosters!C$1:C$2313,1,FALSE)=Table16[[#This Row],[Last]],"taken","AVAIL")</f>
        <v>#N/A</v>
      </c>
      <c r="J1235" s="88" t="str">
        <f>IF(LEN(Table16[[#This Row],[Primary]]=3),SUBSTITUTE(Table16[[#This Row],[Primary]],"-",""),"")</f>
        <v>0</v>
      </c>
    </row>
    <row r="1236" spans="1:10" ht="12.75" customHeight="1" x14ac:dyDescent="0.25">
      <c r="A1236" s="29" t="s">
        <v>3742</v>
      </c>
      <c r="B1236" s="28" t="s">
        <v>31</v>
      </c>
      <c r="C1236" s="28" t="s">
        <v>4383</v>
      </c>
      <c r="D1236" s="83" t="s">
        <v>60</v>
      </c>
      <c r="E1236" s="83"/>
      <c r="F1236" s="85">
        <v>5</v>
      </c>
      <c r="G1236" s="36"/>
      <c r="H1236" s="94" t="str">
        <f>Table16[[#This Row],[Remove -]]&amp;(IF(Table16[[#This Row],[Pass]]&lt;&gt;"","-",""))&amp;Table16[[#This Row],[Pass]]&amp;" "&amp;Table16[[#This Row],[PassRush*]]&amp;(IF(Table16[[#This Row],[Secondar]]&lt;&gt;"","/ "&amp;Table16[[#This Row],[Secondar]]&amp;"-"&amp;Table16[[#This Row],[Pass]],""))</f>
        <v xml:space="preserve">5-5 </v>
      </c>
      <c r="I1236" s="30" t="str">
        <f>IF(VLOOKUP(TRIM(A1236),Rosters!C$1:C$2313,1,FALSE)=Table16[[#This Row],[Last]],"taken","AVAIL")</f>
        <v>taken</v>
      </c>
      <c r="J1236" s="88" t="str">
        <f>IF(LEN(Table16[[#This Row],[Primary]]=3),SUBSTITUTE(Table16[[#This Row],[Primary]],"-",""),"")</f>
        <v>5</v>
      </c>
    </row>
    <row r="1237" spans="1:10" ht="12.75" customHeight="1" x14ac:dyDescent="0.25">
      <c r="A1237" s="29" t="s">
        <v>4385</v>
      </c>
      <c r="B1237" s="28" t="s">
        <v>4119</v>
      </c>
      <c r="C1237" s="28" t="s">
        <v>4383</v>
      </c>
      <c r="D1237" s="7">
        <v>0</v>
      </c>
      <c r="E1237" s="7">
        <v>0</v>
      </c>
      <c r="F1237" s="7">
        <v>0</v>
      </c>
      <c r="G1237" s="28"/>
      <c r="H1237" s="94" t="str">
        <f>Table16[[#This Row],[Remove -]]&amp;(IF(Table16[[#This Row],[Pass]]&lt;&gt;"","-",""))&amp;Table16[[#This Row],[Pass]]&amp;" "&amp;Table16[[#This Row],[PassRush*]]&amp;(IF(Table16[[#This Row],[Secondar]]&lt;&gt;"","/ "&amp;Table16[[#This Row],[Secondar]]&amp;"-"&amp;Table16[[#This Row],[Pass]],""))</f>
        <v>0-0 / 0-0</v>
      </c>
      <c r="I1237" s="30" t="str">
        <f>IF(VLOOKUP(TRIM(A1237),Rosters!C$1:C$2313,1,FALSE)=Table16[[#This Row],[Last]],"taken","AVAIL")</f>
        <v>taken</v>
      </c>
      <c r="J1237" s="88" t="str">
        <f>IF(LEN(Table16[[#This Row],[Primary]]=3),SUBSTITUTE(Table16[[#This Row],[Primary]],"-",""),"")</f>
        <v>0</v>
      </c>
    </row>
    <row r="1238" spans="1:10" ht="12.75" customHeight="1" x14ac:dyDescent="0.25">
      <c r="A1238" s="29" t="s">
        <v>3229</v>
      </c>
      <c r="B1238" s="28" t="s">
        <v>364</v>
      </c>
      <c r="C1238" s="28" t="s">
        <v>4383</v>
      </c>
      <c r="D1238" s="31" t="s">
        <v>349</v>
      </c>
      <c r="E1238" s="31"/>
      <c r="F1238" s="7"/>
      <c r="G1238" s="36"/>
      <c r="H1238" s="94" t="str">
        <f>Table16[[#This Row],[Remove -]]&amp;(IF(Table16[[#This Row],[Pass]]&lt;&gt;"","-",""))&amp;Table16[[#This Row],[Pass]]&amp;" "&amp;Table16[[#This Row],[PassRush*]]&amp;(IF(Table16[[#This Row],[Secondar]]&lt;&gt;"","/ "&amp;Table16[[#This Row],[Secondar]]&amp;"-"&amp;Table16[[#This Row],[Pass]],""))</f>
        <v xml:space="preserve">00 </v>
      </c>
      <c r="I1238" s="30" t="e">
        <f>IF(VLOOKUP(TRIM(A1238),Rosters!C$1:C$2313,1,FALSE)=Table16[[#This Row],[Last]],"taken","AVAIL")</f>
        <v>#N/A</v>
      </c>
      <c r="J1238" s="88" t="str">
        <f>IF(LEN(Table16[[#This Row],[Primary]]=3),SUBSTITUTE(Table16[[#This Row],[Primary]],"-",""),"")</f>
        <v>00</v>
      </c>
    </row>
    <row r="1239" spans="1:10" ht="12.75" customHeight="1" x14ac:dyDescent="0.25">
      <c r="A1239" s="29" t="s">
        <v>3759</v>
      </c>
      <c r="B1239" s="28" t="s">
        <v>364</v>
      </c>
      <c r="C1239" s="28" t="s">
        <v>4383</v>
      </c>
      <c r="D1239" s="83" t="s">
        <v>349</v>
      </c>
      <c r="E1239" s="83"/>
      <c r="F1239" s="85"/>
      <c r="G1239" s="36"/>
      <c r="H1239" s="94" t="str">
        <f>Table16[[#This Row],[Remove -]]&amp;(IF(Table16[[#This Row],[Pass]]&lt;&gt;"","-",""))&amp;Table16[[#This Row],[Pass]]&amp;" "&amp;Table16[[#This Row],[PassRush*]]&amp;(IF(Table16[[#This Row],[Secondar]]&lt;&gt;"","/ "&amp;Table16[[#This Row],[Secondar]]&amp;"-"&amp;Table16[[#This Row],[Pass]],""))</f>
        <v xml:space="preserve">00 </v>
      </c>
      <c r="I1239" s="30" t="str">
        <f>IF(VLOOKUP(TRIM(A1239),Rosters!C$1:C$2313,1,FALSE)=Table16[[#This Row],[Last]],"taken","AVAIL")</f>
        <v>taken</v>
      </c>
      <c r="J1239" s="88" t="str">
        <f>IF(LEN(Table16[[#This Row],[Primary]]=3),SUBSTITUTE(Table16[[#This Row],[Primary]],"-",""),"")</f>
        <v>00</v>
      </c>
    </row>
    <row r="1240" spans="1:10" ht="12.75" customHeight="1" x14ac:dyDescent="0.25">
      <c r="A1240" s="29" t="s">
        <v>4388</v>
      </c>
      <c r="B1240" s="28" t="s">
        <v>283</v>
      </c>
      <c r="C1240" s="28" t="s">
        <v>4383</v>
      </c>
      <c r="D1240"/>
      <c r="E1240"/>
      <c r="F1240"/>
      <c r="G1240" s="28"/>
      <c r="H1240" s="94" t="str">
        <f>Table16[[#This Row],[Remove -]]&amp;(IF(Table16[[#This Row],[Pass]]&lt;&gt;"","-",""))&amp;Table16[[#This Row],[Pass]]&amp;" "&amp;Table16[[#This Row],[PassRush*]]&amp;(IF(Table16[[#This Row],[Secondar]]&lt;&gt;"","/ "&amp;Table16[[#This Row],[Secondar]]&amp;"-"&amp;Table16[[#This Row],[Pass]],""))</f>
        <v xml:space="preserve"> </v>
      </c>
      <c r="I1240" s="30" t="e">
        <f>IF(VLOOKUP(TRIM(A1240),Rosters!C$1:C$2313,1,FALSE)=Table16[[#This Row],[Last]],"taken","AVAIL")</f>
        <v>#N/A</v>
      </c>
      <c r="J1240" s="88" t="str">
        <f>IF(LEN(Table16[[#This Row],[Primary]]=3),SUBSTITUTE(Table16[[#This Row],[Primary]],"-",""),"")</f>
        <v/>
      </c>
    </row>
    <row r="1241" spans="1:10" ht="12.75" customHeight="1" x14ac:dyDescent="0.25">
      <c r="A1241" s="29" t="s">
        <v>1933</v>
      </c>
      <c r="B1241" s="28" t="s">
        <v>126</v>
      </c>
      <c r="C1241" s="28" t="s">
        <v>4383</v>
      </c>
      <c r="D1241" s="83" t="s">
        <v>56</v>
      </c>
      <c r="E1241" s="83"/>
      <c r="F1241" s="85">
        <v>5</v>
      </c>
      <c r="G1241" s="36"/>
      <c r="H1241" s="94" t="str">
        <f>Table16[[#This Row],[Remove -]]&amp;(IF(Table16[[#This Row],[Pass]]&lt;&gt;"","-",""))&amp;Table16[[#This Row],[Pass]]&amp;" "&amp;Table16[[#This Row],[PassRush*]]&amp;(IF(Table16[[#This Row],[Secondar]]&lt;&gt;"","/ "&amp;Table16[[#This Row],[Secondar]]&amp;"-"&amp;Table16[[#This Row],[Pass]],""))</f>
        <v xml:space="preserve">55-5 </v>
      </c>
      <c r="I1241" s="30" t="str">
        <f>IF(VLOOKUP(TRIM(A1241),Rosters!C$1:C$2313,1,FALSE)=Table16[[#This Row],[Last]],"taken","AVAIL")</f>
        <v>taken</v>
      </c>
      <c r="J1241" s="88" t="str">
        <f>IF(LEN(Table16[[#This Row],[Primary]]=3),SUBSTITUTE(Table16[[#This Row],[Primary]],"-",""),"")</f>
        <v>55</v>
      </c>
    </row>
    <row r="1242" spans="1:10" ht="12.75" customHeight="1" x14ac:dyDescent="0.25">
      <c r="A1242" s="29" t="s">
        <v>1981</v>
      </c>
      <c r="B1242" s="28" t="s">
        <v>125</v>
      </c>
      <c r="C1242" s="28" t="s">
        <v>4383</v>
      </c>
      <c r="D1242" s="83" t="s">
        <v>349</v>
      </c>
      <c r="E1242" s="83"/>
      <c r="F1242" s="85">
        <v>0</v>
      </c>
      <c r="G1242" s="36"/>
      <c r="H1242" s="94" t="str">
        <f>Table16[[#This Row],[Remove -]]&amp;(IF(Table16[[#This Row],[Pass]]&lt;&gt;"","-",""))&amp;Table16[[#This Row],[Pass]]&amp;" "&amp;Table16[[#This Row],[PassRush*]]&amp;(IF(Table16[[#This Row],[Secondar]]&lt;&gt;"","/ "&amp;Table16[[#This Row],[Secondar]]&amp;"-"&amp;Table16[[#This Row],[Pass]],""))</f>
        <v xml:space="preserve">00-0 </v>
      </c>
      <c r="I1242" s="30" t="str">
        <f>IF(VLOOKUP(TRIM(A1242),Rosters!C$1:C$2313,1,FALSE)=Table16[[#This Row],[Last]],"taken","AVAIL")</f>
        <v>taken</v>
      </c>
      <c r="J1242" s="88" t="str">
        <f>IF(LEN(Table16[[#This Row],[Primary]]=3),SUBSTITUTE(Table16[[#This Row],[Primary]],"-",""),"")</f>
        <v>00</v>
      </c>
    </row>
    <row r="1243" spans="1:10" ht="12.75" customHeight="1" x14ac:dyDescent="0.25">
      <c r="A1243" s="29" t="s">
        <v>662</v>
      </c>
      <c r="B1243" s="28" t="s">
        <v>193</v>
      </c>
      <c r="C1243" s="28" t="s">
        <v>4383</v>
      </c>
      <c r="D1243"/>
      <c r="E1243"/>
      <c r="F1243"/>
      <c r="G1243" s="28"/>
      <c r="H1243" s="94" t="str">
        <f>Table16[[#This Row],[Remove -]]&amp;(IF(Table16[[#This Row],[Pass]]&lt;&gt;"","-",""))&amp;Table16[[#This Row],[Pass]]&amp;" "&amp;Table16[[#This Row],[PassRush*]]&amp;(IF(Table16[[#This Row],[Secondar]]&lt;&gt;"","/ "&amp;Table16[[#This Row],[Secondar]]&amp;"-"&amp;Table16[[#This Row],[Pass]],""))</f>
        <v xml:space="preserve"> </v>
      </c>
      <c r="I1243" s="30" t="str">
        <f>IF(VLOOKUP(TRIM(A1243),Rosters!C$1:C$2313,1,FALSE)=Table16[[#This Row],[Last]],"taken","AVAIL")</f>
        <v>taken</v>
      </c>
      <c r="J1243" s="88" t="str">
        <f>IF(LEN(Table16[[#This Row],[Primary]]=3),SUBSTITUTE(Table16[[#This Row],[Primary]],"-",""),"")</f>
        <v/>
      </c>
    </row>
    <row r="1244" spans="1:10" ht="12.75" customHeight="1" x14ac:dyDescent="0.25">
      <c r="A1244" s="29" t="s">
        <v>4396</v>
      </c>
      <c r="B1244" s="28" t="s">
        <v>364</v>
      </c>
      <c r="C1244" s="28" t="s">
        <v>4383</v>
      </c>
      <c r="D1244" s="83" t="s">
        <v>351</v>
      </c>
      <c r="E1244" s="83"/>
      <c r="F1244" s="85"/>
      <c r="G1244" s="36"/>
      <c r="H1244" s="94" t="str">
        <f>Table16[[#This Row],[Remove -]]&amp;(IF(Table16[[#This Row],[Pass]]&lt;&gt;"","-",""))&amp;Table16[[#This Row],[Pass]]&amp;" "&amp;Table16[[#This Row],[PassRush*]]&amp;(IF(Table16[[#This Row],[Secondar]]&lt;&gt;"","/ "&amp;Table16[[#This Row],[Secondar]]&amp;"-"&amp;Table16[[#This Row],[Pass]],""))</f>
        <v xml:space="preserve">04 </v>
      </c>
      <c r="I1244" s="30" t="str">
        <f>IF(VLOOKUP(TRIM(A1244),Rosters!C$1:C$2313,1,FALSE)=Table16[[#This Row],[Last]],"taken","AVAIL")</f>
        <v>taken</v>
      </c>
      <c r="J1244" s="88" t="str">
        <f>IF(LEN(Table16[[#This Row],[Primary]]=3),SUBSTITUTE(Table16[[#This Row],[Primary]],"-",""),"")</f>
        <v>04</v>
      </c>
    </row>
    <row r="1245" spans="1:10" ht="12.75" customHeight="1" x14ac:dyDescent="0.25">
      <c r="A1245" s="38" t="s">
        <v>835</v>
      </c>
      <c r="B1245" s="37" t="s">
        <v>344</v>
      </c>
      <c r="C1245" s="37" t="s">
        <v>4383</v>
      </c>
      <c r="D1245" s="87">
        <v>0</v>
      </c>
      <c r="E1245" s="87"/>
      <c r="F1245" s="87">
        <v>4</v>
      </c>
      <c r="G1245" s="37"/>
      <c r="H1245" s="96" t="str">
        <f>Table16[[#This Row],[Remove -]]&amp;(IF(Table16[[#This Row],[Pass]]&lt;&gt;"","-",""))&amp;Table16[[#This Row],[Pass]]&amp;" "&amp;Table16[[#This Row],[PassRush*]]&amp;(IF(Table16[[#This Row],[Secondar]]&lt;&gt;"","/ "&amp;Table16[[#This Row],[Secondar]]&amp;"-"&amp;Table16[[#This Row],[Pass]],""))</f>
        <v xml:space="preserve">0-4 </v>
      </c>
      <c r="I1245" s="30" t="str">
        <f>IF(VLOOKUP(TRIM(A1245),Rosters!C$1:C$2313,1,FALSE)=Table16[[#This Row],[Last]],"taken","AVAIL")</f>
        <v>taken</v>
      </c>
      <c r="J1245" s="88" t="str">
        <f>IF(LEN(Table16[[#This Row],[Primary]]=3),SUBSTITUTE(Table16[[#This Row],[Primary]],"-",""),"")</f>
        <v>0</v>
      </c>
    </row>
    <row r="1246" spans="1:10" ht="12.75" customHeight="1" x14ac:dyDescent="0.25">
      <c r="A1246" s="29" t="s">
        <v>4386</v>
      </c>
      <c r="B1246" s="28" t="s">
        <v>4058</v>
      </c>
      <c r="C1246" s="28" t="s">
        <v>4383</v>
      </c>
      <c r="D1246" s="7">
        <v>0</v>
      </c>
      <c r="E1246" s="7">
        <v>4</v>
      </c>
      <c r="F1246" s="7">
        <v>0</v>
      </c>
      <c r="G1246" s="28"/>
      <c r="H1246" s="94" t="str">
        <f>Table16[[#This Row],[Remove -]]&amp;(IF(Table16[[#This Row],[Pass]]&lt;&gt;"","-",""))&amp;Table16[[#This Row],[Pass]]&amp;" "&amp;Table16[[#This Row],[PassRush*]]&amp;(IF(Table16[[#This Row],[Secondar]]&lt;&gt;"","/ "&amp;Table16[[#This Row],[Secondar]]&amp;"-"&amp;Table16[[#This Row],[Pass]],""))</f>
        <v>0-0 / 4-0</v>
      </c>
      <c r="I1246" s="30" t="str">
        <f>IF(VLOOKUP(TRIM(A1246),Rosters!C$1:C$2313,1,FALSE)=Table16[[#This Row],[Last]],"taken","AVAIL")</f>
        <v>taken</v>
      </c>
      <c r="J1246" s="88" t="str">
        <f>IF(LEN(Table16[[#This Row],[Primary]]=3),SUBSTITUTE(Table16[[#This Row],[Primary]],"-",""),"")</f>
        <v>0</v>
      </c>
    </row>
    <row r="1247" spans="1:10" ht="12.75" customHeight="1" x14ac:dyDescent="0.25">
      <c r="A1247" s="33" t="s">
        <v>4386</v>
      </c>
      <c r="B1247" s="32" t="s">
        <v>4058</v>
      </c>
      <c r="C1247" s="32" t="s">
        <v>4383</v>
      </c>
      <c r="D1247" s="35">
        <v>0</v>
      </c>
      <c r="E1247" s="35"/>
      <c r="F1247" s="35">
        <v>0</v>
      </c>
      <c r="G1247" s="32"/>
      <c r="H1247" s="95" t="str">
        <f>Table16[[#This Row],[Remove -]]&amp;(IF(Table16[[#This Row],[Pass]]&lt;&gt;"","-",""))&amp;Table16[[#This Row],[Pass]]&amp;" "&amp;Table16[[#This Row],[PassRush*]]&amp;(IF(Table16[[#This Row],[Secondar]]&lt;&gt;"","/ "&amp;Table16[[#This Row],[Secondar]]&amp;"-"&amp;Table16[[#This Row],[Pass]],""))</f>
        <v xml:space="preserve">0-0 </v>
      </c>
      <c r="I1247" s="30" t="str">
        <f>IF(VLOOKUP(TRIM(A1247),Rosters!C$1:C$2313,1,FALSE)=Table16[[#This Row],[Last]],"taken","AVAIL")</f>
        <v>taken</v>
      </c>
      <c r="J1247" s="88" t="str">
        <f>IF(LEN(Table16[[#This Row],[Primary]]=3),SUBSTITUTE(Table16[[#This Row],[Primary]],"-",""),"")</f>
        <v>0</v>
      </c>
    </row>
    <row r="1248" spans="1:10" ht="12.75" customHeight="1" x14ac:dyDescent="0.25">
      <c r="A1248" s="29" t="s">
        <v>2775</v>
      </c>
      <c r="B1248" s="28" t="s">
        <v>4505</v>
      </c>
      <c r="C1248" s="28" t="s">
        <v>4383</v>
      </c>
      <c r="D1248" s="31" t="s">
        <v>225</v>
      </c>
      <c r="E1248" s="31"/>
      <c r="F1248" s="7"/>
      <c r="G1248" s="36"/>
      <c r="H1248" s="94" t="str">
        <f>Table16[[#This Row],[Remove -]]&amp;(IF(Table16[[#This Row],[Pass]]&lt;&gt;"","-",""))&amp;Table16[[#This Row],[Pass]]&amp;" "&amp;Table16[[#This Row],[PassRush*]]&amp;(IF(Table16[[#This Row],[Secondar]]&lt;&gt;"","/ "&amp;Table16[[#This Row],[Secondar]]&amp;"-"&amp;Table16[[#This Row],[Pass]],""))</f>
        <v xml:space="preserve">45 </v>
      </c>
      <c r="I1248" s="30" t="str">
        <f>IF(VLOOKUP(TRIM(A1248),Rosters!C$1:C$2313,1,FALSE)=Table16[[#This Row],[Last]],"taken","AVAIL")</f>
        <v>taken</v>
      </c>
      <c r="J1248" s="88" t="str">
        <f>IF(LEN(Table16[[#This Row],[Primary]]=3),SUBSTITUTE(Table16[[#This Row],[Primary]],"-",""),"")</f>
        <v>45</v>
      </c>
    </row>
    <row r="1249" spans="1:10" ht="12.75" customHeight="1" x14ac:dyDescent="0.25">
      <c r="A1249" s="29" t="s">
        <v>910</v>
      </c>
      <c r="B1249" s="28" t="s">
        <v>368</v>
      </c>
      <c r="C1249" s="28" t="s">
        <v>4383</v>
      </c>
      <c r="D1249" s="31" t="s">
        <v>227</v>
      </c>
      <c r="E1249" s="31"/>
      <c r="F1249" s="7"/>
      <c r="G1249" s="36"/>
      <c r="H1249" s="94" t="str">
        <f>Table16[[#This Row],[Remove -]]&amp;(IF(Table16[[#This Row],[Pass]]&lt;&gt;"","-",""))&amp;Table16[[#This Row],[Pass]]&amp;" "&amp;Table16[[#This Row],[PassRush*]]&amp;(IF(Table16[[#This Row],[Secondar]]&lt;&gt;"","/ "&amp;Table16[[#This Row],[Secondar]]&amp;"-"&amp;Table16[[#This Row],[Pass]],""))</f>
        <v xml:space="preserve">44 </v>
      </c>
      <c r="I1249" s="30" t="str">
        <f>IF(VLOOKUP(TRIM(A1249),Rosters!C$1:C$2313,1,FALSE)=Table16[[#This Row],[Last]],"taken","AVAIL")</f>
        <v>taken</v>
      </c>
      <c r="J1249" s="88" t="str">
        <f>IF(LEN(Table16[[#This Row],[Primary]]=3),SUBSTITUTE(Table16[[#This Row],[Primary]],"-",""),"")</f>
        <v>44</v>
      </c>
    </row>
    <row r="1250" spans="1:10" ht="12.75" customHeight="1" x14ac:dyDescent="0.25">
      <c r="A1250" s="29" t="s">
        <v>746</v>
      </c>
      <c r="B1250" s="28" t="s">
        <v>4091</v>
      </c>
      <c r="C1250" s="28" t="s">
        <v>4383</v>
      </c>
      <c r="D1250" s="31" t="s">
        <v>365</v>
      </c>
      <c r="E1250" s="91" t="s">
        <v>1061</v>
      </c>
      <c r="F1250" s="7">
        <v>2</v>
      </c>
      <c r="G1250" s="36"/>
      <c r="H1250" s="94" t="str">
        <f>Table16[[#This Row],[Remove -]]&amp;(IF(Table16[[#This Row],[Pass]]&lt;&gt;"","-",""))&amp;Table16[[#This Row],[Pass]]&amp;" "&amp;Table16[[#This Row],[PassRush*]]&amp;(IF(Table16[[#This Row],[Secondar]]&lt;&gt;"","/ "&amp;Table16[[#This Row],[Secondar]]&amp;"-"&amp;Table16[[#This Row],[Pass]],""))</f>
        <v>0-2 / 00-2</v>
      </c>
      <c r="I1250" s="30" t="str">
        <f>IF(VLOOKUP(TRIM(A1250),Rosters!C$1:C$2313,1,FALSE)=Table16[[#This Row],[Last]],"taken","AVAIL")</f>
        <v>taken</v>
      </c>
      <c r="J1250" s="88" t="str">
        <f>IF(LEN(Table16[[#This Row],[Primary]]=3),SUBSTITUTE(Table16[[#This Row],[Primary]],"-",""),"")</f>
        <v>0</v>
      </c>
    </row>
    <row r="1251" spans="1:10" ht="12.75" customHeight="1" x14ac:dyDescent="0.25">
      <c r="A1251" s="29" t="s">
        <v>1913</v>
      </c>
      <c r="B1251" s="28" t="s">
        <v>279</v>
      </c>
      <c r="C1251" s="28" t="s">
        <v>4383</v>
      </c>
      <c r="D1251"/>
      <c r="E1251"/>
      <c r="F1251"/>
      <c r="G1251" s="28"/>
      <c r="H1251" s="94" t="str">
        <f>Table16[[#This Row],[Remove -]]&amp;(IF(Table16[[#This Row],[Pass]]&lt;&gt;"","-",""))&amp;Table16[[#This Row],[Pass]]&amp;" "&amp;Table16[[#This Row],[PassRush*]]&amp;(IF(Table16[[#This Row],[Secondar]]&lt;&gt;"","/ "&amp;Table16[[#This Row],[Secondar]]&amp;"-"&amp;Table16[[#This Row],[Pass]],""))</f>
        <v xml:space="preserve"> </v>
      </c>
      <c r="I1251" s="30" t="str">
        <f>IF(VLOOKUP(TRIM(A1251),Rosters!C$1:C$2313,1,FALSE)=Table16[[#This Row],[Last]],"taken","AVAIL")</f>
        <v>taken</v>
      </c>
      <c r="J1251" s="88" t="str">
        <f>IF(LEN(Table16[[#This Row],[Primary]]=3),SUBSTITUTE(Table16[[#This Row],[Primary]],"-",""),"")</f>
        <v/>
      </c>
    </row>
    <row r="1252" spans="1:10" ht="12.75" customHeight="1" x14ac:dyDescent="0.25">
      <c r="A1252" s="29" t="s">
        <v>4387</v>
      </c>
      <c r="B1252" s="28" t="s">
        <v>16</v>
      </c>
      <c r="C1252" s="28" t="s">
        <v>4383</v>
      </c>
      <c r="D1252" s="7">
        <v>0</v>
      </c>
      <c r="E1252" s="7"/>
      <c r="F1252" s="7">
        <v>0</v>
      </c>
      <c r="G1252" s="28"/>
      <c r="H1252" s="94" t="str">
        <f>Table16[[#This Row],[Remove -]]&amp;(IF(Table16[[#This Row],[Pass]]&lt;&gt;"","-",""))&amp;Table16[[#This Row],[Pass]]&amp;" "&amp;Table16[[#This Row],[PassRush*]]&amp;(IF(Table16[[#This Row],[Secondar]]&lt;&gt;"","/ "&amp;Table16[[#This Row],[Secondar]]&amp;"-"&amp;Table16[[#This Row],[Pass]],""))</f>
        <v xml:space="preserve">0-0 </v>
      </c>
      <c r="I1252" s="30" t="e">
        <f>IF(VLOOKUP(TRIM(A1252),Rosters!C$1:C$2313,1,FALSE)=Table16[[#This Row],[Last]],"taken","AVAIL")</f>
        <v>#N/A</v>
      </c>
      <c r="J1252" s="88" t="str">
        <f>IF(LEN(Table16[[#This Row],[Primary]]=3),SUBSTITUTE(Table16[[#This Row],[Primary]],"-",""),"")</f>
        <v>0</v>
      </c>
    </row>
    <row r="1253" spans="1:10" ht="12.75" customHeight="1" x14ac:dyDescent="0.25">
      <c r="A1253" s="29" t="s">
        <v>3906</v>
      </c>
      <c r="B1253" s="28" t="s">
        <v>236</v>
      </c>
      <c r="C1253" s="28" t="s">
        <v>4383</v>
      </c>
      <c r="D1253"/>
      <c r="E1253"/>
      <c r="F1253"/>
      <c r="G1253" s="28"/>
      <c r="H1253" s="94" t="str">
        <f>Table16[[#This Row],[Remove -]]&amp;(IF(Table16[[#This Row],[Pass]]&lt;&gt;"","-",""))&amp;Table16[[#This Row],[Pass]]&amp;" "&amp;Table16[[#This Row],[PassRush*]]&amp;(IF(Table16[[#This Row],[Secondar]]&lt;&gt;"","/ "&amp;Table16[[#This Row],[Secondar]]&amp;"-"&amp;Table16[[#This Row],[Pass]],""))</f>
        <v xml:space="preserve"> </v>
      </c>
      <c r="I1253" s="30" t="str">
        <f>IF(VLOOKUP(TRIM(A1253),Rosters!C$1:C$2313,1,FALSE)=Table16[[#This Row],[Last]],"taken","AVAIL")</f>
        <v>taken</v>
      </c>
      <c r="J1253" s="88" t="str">
        <f>IF(LEN(Table16[[#This Row],[Primary]]=3),SUBSTITUTE(Table16[[#This Row],[Primary]],"-",""),"")</f>
        <v/>
      </c>
    </row>
    <row r="1254" spans="1:10" ht="12.75" customHeight="1" x14ac:dyDescent="0.25">
      <c r="A1254" s="33" t="s">
        <v>3914</v>
      </c>
      <c r="B1254" s="32" t="s">
        <v>4054</v>
      </c>
      <c r="C1254" s="32" t="s">
        <v>4383</v>
      </c>
      <c r="D1254" s="35">
        <v>0</v>
      </c>
      <c r="E1254" s="35"/>
      <c r="F1254" s="35">
        <v>0</v>
      </c>
      <c r="G1254" s="32"/>
      <c r="H1254" s="95" t="str">
        <f>Table16[[#This Row],[Remove -]]&amp;(IF(Table16[[#This Row],[Pass]]&lt;&gt;"","-",""))&amp;Table16[[#This Row],[Pass]]&amp;" "&amp;Table16[[#This Row],[PassRush*]]&amp;(IF(Table16[[#This Row],[Secondar]]&lt;&gt;"","/ "&amp;Table16[[#This Row],[Secondar]]&amp;"-"&amp;Table16[[#This Row],[Pass]],""))</f>
        <v xml:space="preserve">0-0 </v>
      </c>
      <c r="I1254" s="30" t="str">
        <f>IF(VLOOKUP(TRIM(A1254),Rosters!C$1:C$2313,1,FALSE)=Table16[[#This Row],[Last]],"taken","AVAIL")</f>
        <v>taken</v>
      </c>
      <c r="J1254" s="88" t="str">
        <f>IF(LEN(Table16[[#This Row],[Primary]]=3),SUBSTITUTE(Table16[[#This Row],[Primary]],"-",""),"")</f>
        <v>0</v>
      </c>
    </row>
    <row r="1255" spans="1:10" ht="12.75" customHeight="1" x14ac:dyDescent="0.25">
      <c r="A1255" s="29" t="s">
        <v>663</v>
      </c>
      <c r="B1255" s="28" t="s">
        <v>283</v>
      </c>
      <c r="C1255" s="28" t="s">
        <v>4383</v>
      </c>
      <c r="D1255"/>
      <c r="E1255"/>
      <c r="F1255"/>
      <c r="G1255" s="28"/>
      <c r="H1255" s="94" t="str">
        <f>Table16[[#This Row],[Remove -]]&amp;(IF(Table16[[#This Row],[Pass]]&lt;&gt;"","-",""))&amp;Table16[[#This Row],[Pass]]&amp;" "&amp;Table16[[#This Row],[PassRush*]]&amp;(IF(Table16[[#This Row],[Secondar]]&lt;&gt;"","/ "&amp;Table16[[#This Row],[Secondar]]&amp;"-"&amp;Table16[[#This Row],[Pass]],""))</f>
        <v xml:space="preserve"> </v>
      </c>
      <c r="I1255" s="30" t="str">
        <f>IF(VLOOKUP(TRIM(A1255),Rosters!C$1:C$2313,1,FALSE)=Table16[[#This Row],[Last]],"taken","AVAIL")</f>
        <v>taken</v>
      </c>
      <c r="J1255" s="88" t="str">
        <f>IF(LEN(Table16[[#This Row],[Primary]]=3),SUBSTITUTE(Table16[[#This Row],[Primary]],"-",""),"")</f>
        <v/>
      </c>
    </row>
    <row r="1256" spans="1:10" ht="12.75" customHeight="1" x14ac:dyDescent="0.25">
      <c r="A1256" s="29" t="s">
        <v>4384</v>
      </c>
      <c r="B1256" s="28" t="s">
        <v>505</v>
      </c>
      <c r="C1256" s="28" t="s">
        <v>4383</v>
      </c>
      <c r="D1256" s="7">
        <v>4</v>
      </c>
      <c r="E1256" s="7"/>
      <c r="F1256" s="7">
        <v>3</v>
      </c>
      <c r="G1256" s="28"/>
      <c r="H1256" s="94" t="str">
        <f>Table16[[#This Row],[Remove -]]&amp;(IF(Table16[[#This Row],[Pass]]&lt;&gt;"","-",""))&amp;Table16[[#This Row],[Pass]]&amp;" "&amp;Table16[[#This Row],[PassRush*]]&amp;(IF(Table16[[#This Row],[Secondar]]&lt;&gt;"","/ "&amp;Table16[[#This Row],[Secondar]]&amp;"-"&amp;Table16[[#This Row],[Pass]],""))</f>
        <v xml:space="preserve">4-3 </v>
      </c>
      <c r="I1256" s="30" t="str">
        <f>IF(VLOOKUP(TRIM(A1256),Rosters!C$1:C$2313,1,FALSE)=Table16[[#This Row],[Last]],"taken","AVAIL")</f>
        <v>taken</v>
      </c>
      <c r="J1256" s="88" t="str">
        <f>IF(LEN(Table16[[#This Row],[Primary]]=3),SUBSTITUTE(Table16[[#This Row],[Primary]],"-",""),"")</f>
        <v>4</v>
      </c>
    </row>
    <row r="1257" spans="1:10" ht="12.75" customHeight="1" x14ac:dyDescent="0.25">
      <c r="A1257" s="38" t="s">
        <v>953</v>
      </c>
      <c r="B1257" s="37" t="s">
        <v>4047</v>
      </c>
      <c r="C1257" s="37" t="s">
        <v>4383</v>
      </c>
      <c r="D1257" s="40">
        <v>4</v>
      </c>
      <c r="E1257" s="40"/>
      <c r="F1257" s="40">
        <v>0</v>
      </c>
      <c r="G1257" s="37"/>
      <c r="H1257" s="96" t="str">
        <f>Table16[[#This Row],[Remove -]]&amp;(IF(Table16[[#This Row],[Pass]]&lt;&gt;"","-",""))&amp;Table16[[#This Row],[Pass]]&amp;" "&amp;Table16[[#This Row],[PassRush*]]&amp;(IF(Table16[[#This Row],[Secondar]]&lt;&gt;"","/ "&amp;Table16[[#This Row],[Secondar]]&amp;"-"&amp;Table16[[#This Row],[Pass]],""))</f>
        <v xml:space="preserve">4-0 </v>
      </c>
      <c r="I1257" s="30" t="str">
        <f>IF(VLOOKUP(TRIM(A1257),Rosters!C$1:C$2313,1,FALSE)=Table16[[#This Row],[Last]],"taken","AVAIL")</f>
        <v>taken</v>
      </c>
      <c r="J1257" s="88" t="str">
        <f>IF(LEN(Table16[[#This Row],[Primary]]=3),SUBSTITUTE(Table16[[#This Row],[Primary]],"-",""),"")</f>
        <v>4</v>
      </c>
    </row>
    <row r="1258" spans="1:10" ht="12.75" customHeight="1" x14ac:dyDescent="0.25">
      <c r="A1258" s="29" t="s">
        <v>2824</v>
      </c>
      <c r="B1258" s="28" t="s">
        <v>40</v>
      </c>
      <c r="C1258" s="28" t="s">
        <v>4383</v>
      </c>
      <c r="D1258" s="31" t="s">
        <v>60</v>
      </c>
      <c r="E1258" s="31"/>
      <c r="F1258" s="7">
        <v>4</v>
      </c>
      <c r="G1258" s="36"/>
      <c r="H1258" s="94" t="str">
        <f>Table16[[#This Row],[Remove -]]&amp;(IF(Table16[[#This Row],[Pass]]&lt;&gt;"","-",""))&amp;Table16[[#This Row],[Pass]]&amp;" "&amp;Table16[[#This Row],[PassRush*]]&amp;(IF(Table16[[#This Row],[Secondar]]&lt;&gt;"","/ "&amp;Table16[[#This Row],[Secondar]]&amp;"-"&amp;Table16[[#This Row],[Pass]],""))</f>
        <v xml:space="preserve">5-4 </v>
      </c>
      <c r="I1258" s="30" t="str">
        <f>IF(VLOOKUP(TRIM(A1258),Rosters!C$1:C$2313,1,FALSE)=Table16[[#This Row],[Last]],"taken","AVAIL")</f>
        <v>taken</v>
      </c>
      <c r="J1258" s="88" t="str">
        <f>IF(LEN(Table16[[#This Row],[Primary]]=3),SUBSTITUTE(Table16[[#This Row],[Primary]],"-",""),"")</f>
        <v>5</v>
      </c>
    </row>
    <row r="1259" spans="1:10" ht="12.75" customHeight="1" x14ac:dyDescent="0.25">
      <c r="A1259" s="29" t="s">
        <v>1551</v>
      </c>
      <c r="B1259" s="28" t="s">
        <v>42</v>
      </c>
      <c r="C1259" s="28" t="s">
        <v>4383</v>
      </c>
      <c r="D1259" s="31" t="s">
        <v>129</v>
      </c>
      <c r="E1259" s="31"/>
      <c r="F1259" s="7">
        <v>12</v>
      </c>
      <c r="G1259" s="36">
        <v>2</v>
      </c>
      <c r="H1259" s="94" t="str">
        <f>Table16[[#This Row],[Remove -]]&amp;(IF(Table16[[#This Row],[Pass]]&lt;&gt;"","-",""))&amp;Table16[[#This Row],[Pass]]&amp;" "&amp;Table16[[#This Row],[PassRush*]]&amp;(IF(Table16[[#This Row],[Secondar]]&lt;&gt;"","/ "&amp;Table16[[#This Row],[Secondar]]&amp;"-"&amp;Table16[[#This Row],[Pass]],""))</f>
        <v>6-12 2</v>
      </c>
      <c r="I1259" s="30" t="str">
        <f>IF(VLOOKUP(TRIM(A1259),Rosters!C$1:C$2313,1,FALSE)=Table16[[#This Row],[Last]],"taken","AVAIL")</f>
        <v>taken</v>
      </c>
      <c r="J1259" s="88" t="str">
        <f>IF(LEN(Table16[[#This Row],[Primary]]=3),SUBSTITUTE(Table16[[#This Row],[Primary]],"-",""),"")</f>
        <v>6</v>
      </c>
    </row>
    <row r="1260" spans="1:10" ht="12.75" customHeight="1" x14ac:dyDescent="0.25">
      <c r="A1260" s="29" t="s">
        <v>4007</v>
      </c>
      <c r="B1260" s="28" t="s">
        <v>125</v>
      </c>
      <c r="C1260" s="28" t="s">
        <v>4383</v>
      </c>
      <c r="D1260" s="31" t="s">
        <v>349</v>
      </c>
      <c r="E1260" s="31"/>
      <c r="F1260" s="7">
        <v>0</v>
      </c>
      <c r="G1260" s="36"/>
      <c r="H1260" s="94" t="str">
        <f>Table16[[#This Row],[Remove -]]&amp;(IF(Table16[[#This Row],[Pass]]&lt;&gt;"","-",""))&amp;Table16[[#This Row],[Pass]]&amp;" "&amp;Table16[[#This Row],[PassRush*]]&amp;(IF(Table16[[#This Row],[Secondar]]&lt;&gt;"","/ "&amp;Table16[[#This Row],[Secondar]]&amp;"-"&amp;Table16[[#This Row],[Pass]],""))</f>
        <v xml:space="preserve">00-0 </v>
      </c>
      <c r="I1260" s="30" t="str">
        <f>IF(VLOOKUP(TRIM(A1260),Rosters!C$1:C$2313,1,FALSE)=Table16[[#This Row],[Last]],"taken","AVAIL")</f>
        <v>taken</v>
      </c>
      <c r="J1260" s="88" t="str">
        <f>IF(LEN(Table16[[#This Row],[Primary]]=3),SUBSTITUTE(Table16[[#This Row],[Primary]],"-",""),"")</f>
        <v>00</v>
      </c>
    </row>
    <row r="1261" spans="1:10" ht="12.75" customHeight="1" x14ac:dyDescent="0.25">
      <c r="A1261" s="29" t="s">
        <v>3363</v>
      </c>
      <c r="B1261" s="28" t="s">
        <v>327</v>
      </c>
      <c r="C1261" s="28" t="s">
        <v>4383</v>
      </c>
      <c r="D1261" s="31" t="s">
        <v>365</v>
      </c>
      <c r="E1261" s="31"/>
      <c r="F1261" s="7"/>
      <c r="G1261" s="36"/>
      <c r="H1261" s="94" t="str">
        <f>Table16[[#This Row],[Remove -]]&amp;(IF(Table16[[#This Row],[Pass]]&lt;&gt;"","-",""))&amp;Table16[[#This Row],[Pass]]&amp;" "&amp;Table16[[#This Row],[PassRush*]]&amp;(IF(Table16[[#This Row],[Secondar]]&lt;&gt;"","/ "&amp;Table16[[#This Row],[Secondar]]&amp;"-"&amp;Table16[[#This Row],[Pass]],""))</f>
        <v xml:space="preserve">0 </v>
      </c>
      <c r="I1261" s="30" t="str">
        <f>IF(VLOOKUP(TRIM(A1261),Rosters!C$1:C$2313,1,FALSE)=Table16[[#This Row],[Last]],"taken","AVAIL")</f>
        <v>taken</v>
      </c>
      <c r="J1261" s="88" t="str">
        <f>IF(LEN(Table16[[#This Row],[Primary]]=3),SUBSTITUTE(Table16[[#This Row],[Primary]],"-",""),"")</f>
        <v>0</v>
      </c>
    </row>
    <row r="1262" spans="1:10" ht="12.75" customHeight="1" x14ac:dyDescent="0.25">
      <c r="A1262" s="29" t="s">
        <v>796</v>
      </c>
      <c r="B1262" s="28" t="s">
        <v>226</v>
      </c>
      <c r="C1262" s="28" t="s">
        <v>4383</v>
      </c>
      <c r="D1262" s="7">
        <v>5</v>
      </c>
      <c r="E1262" s="7"/>
      <c r="F1262" s="7">
        <v>7</v>
      </c>
      <c r="G1262" s="28"/>
      <c r="H1262" s="94" t="str">
        <f>Table16[[#This Row],[Remove -]]&amp;(IF(Table16[[#This Row],[Pass]]&lt;&gt;"","-",""))&amp;Table16[[#This Row],[Pass]]&amp;" "&amp;Table16[[#This Row],[PassRush*]]&amp;(IF(Table16[[#This Row],[Secondar]]&lt;&gt;"","/ "&amp;Table16[[#This Row],[Secondar]]&amp;"-"&amp;Table16[[#This Row],[Pass]],""))</f>
        <v xml:space="preserve">5-7 </v>
      </c>
      <c r="I1262" s="30" t="str">
        <f>IF(VLOOKUP(TRIM(A1262),Rosters!C$1:C$2313,1,FALSE)=Table16[[#This Row],[Last]],"taken","AVAIL")</f>
        <v>taken</v>
      </c>
      <c r="J1262" s="88" t="str">
        <f>IF(LEN(Table16[[#This Row],[Primary]]=3),SUBSTITUTE(Table16[[#This Row],[Primary]],"-",""),"")</f>
        <v>5</v>
      </c>
    </row>
    <row r="1263" spans="1:10" ht="12.75" customHeight="1" x14ac:dyDescent="0.25">
      <c r="A1263" s="29" t="s">
        <v>4408</v>
      </c>
      <c r="B1263" s="28" t="s">
        <v>4407</v>
      </c>
      <c r="C1263" s="28" t="s">
        <v>4397</v>
      </c>
      <c r="D1263" s="31" t="s">
        <v>349</v>
      </c>
      <c r="E1263" s="31" t="s">
        <v>365</v>
      </c>
      <c r="F1263" s="7">
        <v>0</v>
      </c>
      <c r="G1263" s="36"/>
      <c r="H1263" s="94" t="str">
        <f>Table16[[#This Row],[Remove -]]&amp;(IF(Table16[[#This Row],[Pass]]&lt;&gt;"","-",""))&amp;Table16[[#This Row],[Pass]]&amp;" "&amp;Table16[[#This Row],[PassRush*]]&amp;(IF(Table16[[#This Row],[Secondar]]&lt;&gt;"","/ "&amp;Table16[[#This Row],[Secondar]]&amp;"-"&amp;Table16[[#This Row],[Pass]],""))</f>
        <v>00-0 / 0-0</v>
      </c>
      <c r="I1263" s="30" t="e">
        <f>IF(VLOOKUP(TRIM(A1263),Rosters!C$1:C$2313,1,FALSE)=Table16[[#This Row],[Last]],"taken","AVAIL")</f>
        <v>#N/A</v>
      </c>
      <c r="J1263" s="88" t="str">
        <f>IF(LEN(Table16[[#This Row],[Primary]]=3),SUBSTITUTE(Table16[[#This Row],[Primary]],"-",""),"")</f>
        <v>00</v>
      </c>
    </row>
    <row r="1264" spans="1:10" ht="12.75" customHeight="1" x14ac:dyDescent="0.25">
      <c r="A1264" s="29" t="s">
        <v>3080</v>
      </c>
      <c r="B1264" s="28" t="s">
        <v>4043</v>
      </c>
      <c r="C1264" s="28" t="s">
        <v>4397</v>
      </c>
      <c r="D1264" s="83" t="s">
        <v>328</v>
      </c>
      <c r="E1264" s="83"/>
      <c r="F1264" s="85">
        <v>4</v>
      </c>
      <c r="G1264" s="36"/>
      <c r="H1264" s="94" t="str">
        <f>Table16[[#This Row],[Remove -]]&amp;(IF(Table16[[#This Row],[Pass]]&lt;&gt;"","-",""))&amp;Table16[[#This Row],[Pass]]&amp;" "&amp;Table16[[#This Row],[PassRush*]]&amp;(IF(Table16[[#This Row],[Secondar]]&lt;&gt;"","/ "&amp;Table16[[#This Row],[Secondar]]&amp;"-"&amp;Table16[[#This Row],[Pass]],""))</f>
        <v xml:space="preserve">4-4 </v>
      </c>
      <c r="I1264" s="30" t="str">
        <f>IF(VLOOKUP(TRIM(A1264),Rosters!C$1:C$2313,1,FALSE)=Table16[[#This Row],[Last]],"taken","AVAIL")</f>
        <v>taken</v>
      </c>
      <c r="J1264" s="88" t="str">
        <f>IF(LEN(Table16[[#This Row],[Primary]]=3),SUBSTITUTE(Table16[[#This Row],[Primary]],"-",""),"")</f>
        <v>4</v>
      </c>
    </row>
    <row r="1265" spans="1:10" ht="12.75" customHeight="1" x14ac:dyDescent="0.25">
      <c r="A1265" s="29" t="s">
        <v>2594</v>
      </c>
      <c r="B1265" s="28" t="s">
        <v>42</v>
      </c>
      <c r="C1265" s="28" t="s">
        <v>4397</v>
      </c>
      <c r="D1265" s="83" t="s">
        <v>328</v>
      </c>
      <c r="E1265" s="83"/>
      <c r="F1265" s="85">
        <v>9</v>
      </c>
      <c r="G1265" s="36"/>
      <c r="H1265" s="94" t="str">
        <f>Table16[[#This Row],[Remove -]]&amp;(IF(Table16[[#This Row],[Pass]]&lt;&gt;"","-",""))&amp;Table16[[#This Row],[Pass]]&amp;" "&amp;Table16[[#This Row],[PassRush*]]&amp;(IF(Table16[[#This Row],[Secondar]]&lt;&gt;"","/ "&amp;Table16[[#This Row],[Secondar]]&amp;"-"&amp;Table16[[#This Row],[Pass]],""))</f>
        <v xml:space="preserve">4-9 </v>
      </c>
      <c r="I1265" s="30" t="str">
        <f>IF(VLOOKUP(TRIM(A1265),Rosters!C$1:C$2313,1,FALSE)=Table16[[#This Row],[Last]],"taken","AVAIL")</f>
        <v>taken</v>
      </c>
      <c r="J1265" s="88" t="str">
        <f>IF(LEN(Table16[[#This Row],[Primary]]=3),SUBSTITUTE(Table16[[#This Row],[Primary]],"-",""),"")</f>
        <v>4</v>
      </c>
    </row>
    <row r="1266" spans="1:10" ht="12.75" customHeight="1" x14ac:dyDescent="0.25">
      <c r="A1266" s="29" t="s">
        <v>4409</v>
      </c>
      <c r="B1266" s="28" t="s">
        <v>64</v>
      </c>
      <c r="C1266" s="28" t="s">
        <v>4397</v>
      </c>
      <c r="D1266" s="83" t="s">
        <v>349</v>
      </c>
      <c r="E1266" s="83"/>
      <c r="F1266" s="85">
        <v>0</v>
      </c>
      <c r="G1266" s="36"/>
      <c r="H1266" s="94" t="str">
        <f>Table16[[#This Row],[Remove -]]&amp;(IF(Table16[[#This Row],[Pass]]&lt;&gt;"","-",""))&amp;Table16[[#This Row],[Pass]]&amp;" "&amp;Table16[[#This Row],[PassRush*]]&amp;(IF(Table16[[#This Row],[Secondar]]&lt;&gt;"","/ "&amp;Table16[[#This Row],[Secondar]]&amp;"-"&amp;Table16[[#This Row],[Pass]],""))</f>
        <v xml:space="preserve">00-0 </v>
      </c>
      <c r="I1266" s="30" t="str">
        <f>IF(VLOOKUP(TRIM(A1266),Rosters!C$1:C$2313,1,FALSE)=Table16[[#This Row],[Last]],"taken","AVAIL")</f>
        <v>taken</v>
      </c>
      <c r="J1266" s="88" t="str">
        <f>IF(LEN(Table16[[#This Row],[Primary]]=3),SUBSTITUTE(Table16[[#This Row],[Primary]],"-",""),"")</f>
        <v>00</v>
      </c>
    </row>
    <row r="1267" spans="1:10" ht="12.75" customHeight="1" x14ac:dyDescent="0.25">
      <c r="A1267" s="38" t="s">
        <v>2618</v>
      </c>
      <c r="B1267" s="37" t="s">
        <v>344</v>
      </c>
      <c r="C1267" s="37" t="s">
        <v>4397</v>
      </c>
      <c r="D1267" s="40">
        <v>0</v>
      </c>
      <c r="E1267" s="40"/>
      <c r="F1267" s="40">
        <v>0</v>
      </c>
      <c r="G1267" s="37"/>
      <c r="H1267" s="96" t="str">
        <f>Table16[[#This Row],[Remove -]]&amp;(IF(Table16[[#This Row],[Pass]]&lt;&gt;"","-",""))&amp;Table16[[#This Row],[Pass]]&amp;" "&amp;Table16[[#This Row],[PassRush*]]&amp;(IF(Table16[[#This Row],[Secondar]]&lt;&gt;"","/ "&amp;Table16[[#This Row],[Secondar]]&amp;"-"&amp;Table16[[#This Row],[Pass]],""))</f>
        <v xml:space="preserve">0-0 </v>
      </c>
      <c r="I1267" s="30" t="str">
        <f>IF(VLOOKUP(TRIM(A1267),Rosters!C$1:C$2313,1,FALSE)=Table16[[#This Row],[Last]],"taken","AVAIL")</f>
        <v>taken</v>
      </c>
      <c r="J1267" s="88" t="str">
        <f>IF(LEN(Table16[[#This Row],[Primary]]=3),SUBSTITUTE(Table16[[#This Row],[Primary]],"-",""),"")</f>
        <v>0</v>
      </c>
    </row>
    <row r="1268" spans="1:10" ht="12.75" customHeight="1" x14ac:dyDescent="0.25">
      <c r="A1268" s="29" t="s">
        <v>831</v>
      </c>
      <c r="B1268" s="28" t="s">
        <v>505</v>
      </c>
      <c r="C1268" s="28" t="s">
        <v>4397</v>
      </c>
      <c r="D1268" s="31" t="s">
        <v>129</v>
      </c>
      <c r="E1268" s="31"/>
      <c r="F1268" s="7">
        <v>10</v>
      </c>
      <c r="G1268" s="36"/>
      <c r="H1268" s="94" t="str">
        <f>Table16[[#This Row],[Remove -]]&amp;(IF(Table16[[#This Row],[Pass]]&lt;&gt;"","-",""))&amp;Table16[[#This Row],[Pass]]&amp;" "&amp;Table16[[#This Row],[PassRush*]]&amp;(IF(Table16[[#This Row],[Secondar]]&lt;&gt;"","/ "&amp;Table16[[#This Row],[Secondar]]&amp;"-"&amp;Table16[[#This Row],[Pass]],""))</f>
        <v xml:space="preserve">6-10 </v>
      </c>
      <c r="I1268" s="30" t="str">
        <f>IF(VLOOKUP(TRIM(A1268),Rosters!C$1:C$2313,1,FALSE)=Table16[[#This Row],[Last]],"taken","AVAIL")</f>
        <v>taken</v>
      </c>
      <c r="J1268" s="88" t="str">
        <f>IF(LEN(Table16[[#This Row],[Primary]]=3),SUBSTITUTE(Table16[[#This Row],[Primary]],"-",""),"")</f>
        <v>6</v>
      </c>
    </row>
    <row r="1269" spans="1:10" ht="12.75" customHeight="1" x14ac:dyDescent="0.25">
      <c r="A1269" s="29" t="s">
        <v>832</v>
      </c>
      <c r="B1269" s="28" t="s">
        <v>4043</v>
      </c>
      <c r="C1269" s="28" t="s">
        <v>4397</v>
      </c>
      <c r="D1269" s="83" t="s">
        <v>365</v>
      </c>
      <c r="E1269" s="83"/>
      <c r="F1269" s="85">
        <v>7</v>
      </c>
      <c r="G1269" s="36"/>
      <c r="H1269" s="94" t="str">
        <f>Table16[[#This Row],[Remove -]]&amp;(IF(Table16[[#This Row],[Pass]]&lt;&gt;"","-",""))&amp;Table16[[#This Row],[Pass]]&amp;" "&amp;Table16[[#This Row],[PassRush*]]&amp;(IF(Table16[[#This Row],[Secondar]]&lt;&gt;"","/ "&amp;Table16[[#This Row],[Secondar]]&amp;"-"&amp;Table16[[#This Row],[Pass]],""))</f>
        <v xml:space="preserve">0-7 </v>
      </c>
      <c r="I1269" s="30" t="str">
        <f>IF(VLOOKUP(TRIM(A1269),Rosters!C$1:C$2313,1,FALSE)=Table16[[#This Row],[Last]],"taken","AVAIL")</f>
        <v>taken</v>
      </c>
      <c r="J1269" s="88" t="str">
        <f>IF(LEN(Table16[[#This Row],[Primary]]=3),SUBSTITUTE(Table16[[#This Row],[Primary]],"-",""),"")</f>
        <v>0</v>
      </c>
    </row>
    <row r="1270" spans="1:10" ht="12.75" customHeight="1" x14ac:dyDescent="0.25">
      <c r="A1270" s="29" t="s">
        <v>4400</v>
      </c>
      <c r="B1270" s="28" t="s">
        <v>331</v>
      </c>
      <c r="C1270" s="28" t="s">
        <v>4397</v>
      </c>
      <c r="D1270" s="85">
        <v>0</v>
      </c>
      <c r="E1270" s="85"/>
      <c r="F1270" s="85">
        <v>0</v>
      </c>
      <c r="G1270" s="28"/>
      <c r="H1270" s="94" t="str">
        <f>Table16[[#This Row],[Remove -]]&amp;(IF(Table16[[#This Row],[Pass]]&lt;&gt;"","-",""))&amp;Table16[[#This Row],[Pass]]&amp;" "&amp;Table16[[#This Row],[PassRush*]]&amp;(IF(Table16[[#This Row],[Secondar]]&lt;&gt;"","/ "&amp;Table16[[#This Row],[Secondar]]&amp;"-"&amp;Table16[[#This Row],[Pass]],""))</f>
        <v xml:space="preserve">0-0 </v>
      </c>
      <c r="I1270" s="30" t="str">
        <f>IF(VLOOKUP(TRIM(A1270),Rosters!C$1:C$2313,1,FALSE)=Table16[[#This Row],[Last]],"taken","AVAIL")</f>
        <v>taken</v>
      </c>
      <c r="J1270" s="88" t="str">
        <f>IF(LEN(Table16[[#This Row],[Primary]]=3),SUBSTITUTE(Table16[[#This Row],[Primary]],"-",""),"")</f>
        <v>0</v>
      </c>
    </row>
    <row r="1271" spans="1:10" ht="12.75" customHeight="1" x14ac:dyDescent="0.25">
      <c r="A1271" s="29" t="s">
        <v>3579</v>
      </c>
      <c r="B1271" s="28" t="s">
        <v>540</v>
      </c>
      <c r="C1271" s="28" t="s">
        <v>4397</v>
      </c>
      <c r="D1271" s="83" t="s">
        <v>227</v>
      </c>
      <c r="E1271" s="83"/>
      <c r="F1271" s="85">
        <v>4</v>
      </c>
      <c r="G1271" s="36"/>
      <c r="H1271" s="94" t="str">
        <f>Table16[[#This Row],[Remove -]]&amp;(IF(Table16[[#This Row],[Pass]]&lt;&gt;"","-",""))&amp;Table16[[#This Row],[Pass]]&amp;" "&amp;Table16[[#This Row],[PassRush*]]&amp;(IF(Table16[[#This Row],[Secondar]]&lt;&gt;"","/ "&amp;Table16[[#This Row],[Secondar]]&amp;"-"&amp;Table16[[#This Row],[Pass]],""))</f>
        <v xml:space="preserve">44-4 </v>
      </c>
      <c r="I1271" s="30" t="str">
        <f>IF(VLOOKUP(TRIM(A1271),Rosters!C$1:C$2313,1,FALSE)=Table16[[#This Row],[Last]],"taken","AVAIL")</f>
        <v>taken</v>
      </c>
      <c r="J1271" s="88" t="str">
        <f>IF(LEN(Table16[[#This Row],[Primary]]=3),SUBSTITUTE(Table16[[#This Row],[Primary]],"-",""),"")</f>
        <v>44</v>
      </c>
    </row>
    <row r="1272" spans="1:10" ht="12.75" customHeight="1" x14ac:dyDescent="0.25">
      <c r="A1272" s="29" t="s">
        <v>2870</v>
      </c>
      <c r="B1272" s="28" t="s">
        <v>4041</v>
      </c>
      <c r="C1272" s="28" t="s">
        <v>4397</v>
      </c>
      <c r="D1272" s="77"/>
      <c r="E1272" s="77"/>
      <c r="F1272" s="77"/>
      <c r="G1272" s="28"/>
      <c r="H1272" s="94" t="str">
        <f>Table16[[#This Row],[Remove -]]&amp;(IF(Table16[[#This Row],[Pass]]&lt;&gt;"","-",""))&amp;Table16[[#This Row],[Pass]]&amp;" "&amp;Table16[[#This Row],[PassRush*]]&amp;(IF(Table16[[#This Row],[Secondar]]&lt;&gt;"","/ "&amp;Table16[[#This Row],[Secondar]]&amp;"-"&amp;Table16[[#This Row],[Pass]],""))</f>
        <v xml:space="preserve"> </v>
      </c>
      <c r="I1272" s="30" t="str">
        <f>IF(VLOOKUP(TRIM(A1272),Rosters!C$1:C$2313,1,FALSE)=Table16[[#This Row],[Last]],"taken","AVAIL")</f>
        <v>taken</v>
      </c>
      <c r="J1272" s="88" t="str">
        <f>IF(LEN(Table16[[#This Row],[Primary]]=3),SUBSTITUTE(Table16[[#This Row],[Primary]],"-",""),"")</f>
        <v/>
      </c>
    </row>
    <row r="1273" spans="1:10" ht="12.75" customHeight="1" x14ac:dyDescent="0.25">
      <c r="A1273" s="29" t="s">
        <v>3587</v>
      </c>
      <c r="B1273" s="28" t="s">
        <v>532</v>
      </c>
      <c r="C1273" s="28" t="s">
        <v>4397</v>
      </c>
      <c r="D1273" s="83" t="s">
        <v>479</v>
      </c>
      <c r="E1273" s="83"/>
      <c r="F1273" s="85"/>
      <c r="G1273" s="36"/>
      <c r="H1273" s="94" t="str">
        <f>Table16[[#This Row],[Remove -]]&amp;(IF(Table16[[#This Row],[Pass]]&lt;&gt;"","-",""))&amp;Table16[[#This Row],[Pass]]&amp;" "&amp;Table16[[#This Row],[PassRush*]]&amp;(IF(Table16[[#This Row],[Secondar]]&lt;&gt;"","/ "&amp;Table16[[#This Row],[Secondar]]&amp;"-"&amp;Table16[[#This Row],[Pass]],""))</f>
        <v xml:space="preserve">40 </v>
      </c>
      <c r="I1273" s="30" t="str">
        <f>IF(VLOOKUP(TRIM(A1273),Rosters!C$1:C$2313,1,FALSE)=Table16[[#This Row],[Last]],"taken","AVAIL")</f>
        <v>taken</v>
      </c>
      <c r="J1273" s="88" t="str">
        <f>IF(LEN(Table16[[#This Row],[Primary]]=3),SUBSTITUTE(Table16[[#This Row],[Primary]],"-",""),"")</f>
        <v>40</v>
      </c>
    </row>
    <row r="1274" spans="1:10" ht="12.75" customHeight="1" x14ac:dyDescent="0.25">
      <c r="A1274" s="33" t="s">
        <v>986</v>
      </c>
      <c r="B1274" s="32" t="s">
        <v>4054</v>
      </c>
      <c r="C1274" s="32" t="s">
        <v>4397</v>
      </c>
      <c r="D1274" s="86">
        <v>0</v>
      </c>
      <c r="E1274" s="86"/>
      <c r="F1274" s="86">
        <v>4</v>
      </c>
      <c r="G1274" s="32"/>
      <c r="H1274" s="95" t="str">
        <f>Table16[[#This Row],[Remove -]]&amp;(IF(Table16[[#This Row],[Pass]]&lt;&gt;"","-",""))&amp;Table16[[#This Row],[Pass]]&amp;" "&amp;Table16[[#This Row],[PassRush*]]&amp;(IF(Table16[[#This Row],[Secondar]]&lt;&gt;"","/ "&amp;Table16[[#This Row],[Secondar]]&amp;"-"&amp;Table16[[#This Row],[Pass]],""))</f>
        <v xml:space="preserve">0-4 </v>
      </c>
      <c r="I1274" s="30" t="str">
        <f>IF(VLOOKUP(TRIM(A1274),Rosters!C$1:C$2313,1,FALSE)=Table16[[#This Row],[Last]],"taken","AVAIL")</f>
        <v>taken</v>
      </c>
      <c r="J1274" s="88" t="str">
        <f>IF(LEN(Table16[[#This Row],[Primary]]=3),SUBSTITUTE(Table16[[#This Row],[Primary]],"-",""),"")</f>
        <v>0</v>
      </c>
    </row>
    <row r="1275" spans="1:10" ht="12.75" customHeight="1" x14ac:dyDescent="0.25">
      <c r="A1275" s="29" t="s">
        <v>4405</v>
      </c>
      <c r="B1275" s="28" t="s">
        <v>236</v>
      </c>
      <c r="C1275" s="28" t="s">
        <v>4397</v>
      </c>
      <c r="D1275"/>
      <c r="E1275"/>
      <c r="F1275"/>
      <c r="G1275" s="28"/>
      <c r="H1275" s="94" t="str">
        <f>Table16[[#This Row],[Remove -]]&amp;(IF(Table16[[#This Row],[Pass]]&lt;&gt;"","-",""))&amp;Table16[[#This Row],[Pass]]&amp;" "&amp;Table16[[#This Row],[PassRush*]]&amp;(IF(Table16[[#This Row],[Secondar]]&lt;&gt;"","/ "&amp;Table16[[#This Row],[Secondar]]&amp;"-"&amp;Table16[[#This Row],[Pass]],""))</f>
        <v xml:space="preserve"> </v>
      </c>
      <c r="I1275" s="30" t="str">
        <f>IF(VLOOKUP(TRIM(A1275),Rosters!C$1:C$2313,1,FALSE)=Table16[[#This Row],[Last]],"taken","AVAIL")</f>
        <v>taken</v>
      </c>
      <c r="J1275" s="88" t="str">
        <f>IF(LEN(Table16[[#This Row],[Primary]]=3),SUBSTITUTE(Table16[[#This Row],[Primary]],"-",""),"")</f>
        <v/>
      </c>
    </row>
    <row r="1276" spans="1:10" ht="12.75" customHeight="1" x14ac:dyDescent="0.25">
      <c r="A1276" s="38" t="s">
        <v>3163</v>
      </c>
      <c r="B1276" s="37" t="s">
        <v>128</v>
      </c>
      <c r="C1276" s="37" t="s">
        <v>4397</v>
      </c>
      <c r="D1276" s="87">
        <v>6</v>
      </c>
      <c r="E1276" s="87"/>
      <c r="F1276" s="87">
        <v>0</v>
      </c>
      <c r="G1276" s="37"/>
      <c r="H1276" s="96" t="str">
        <f>Table16[[#This Row],[Remove -]]&amp;(IF(Table16[[#This Row],[Pass]]&lt;&gt;"","-",""))&amp;Table16[[#This Row],[Pass]]&amp;" "&amp;Table16[[#This Row],[PassRush*]]&amp;(IF(Table16[[#This Row],[Secondar]]&lt;&gt;"","/ "&amp;Table16[[#This Row],[Secondar]]&amp;"-"&amp;Table16[[#This Row],[Pass]],""))</f>
        <v xml:space="preserve">6-0 </v>
      </c>
      <c r="I1276" s="30" t="str">
        <f>IF(VLOOKUP(TRIM(A1276),Rosters!C$1:C$2313,1,FALSE)=Table16[[#This Row],[Last]],"taken","AVAIL")</f>
        <v>taken</v>
      </c>
      <c r="J1276" s="88" t="str">
        <f>IF(LEN(Table16[[#This Row],[Primary]]=3),SUBSTITUTE(Table16[[#This Row],[Primary]],"-",""),"")</f>
        <v>6</v>
      </c>
    </row>
    <row r="1277" spans="1:10" ht="12.75" customHeight="1" x14ac:dyDescent="0.25">
      <c r="A1277" s="29" t="s">
        <v>595</v>
      </c>
      <c r="B1277" s="28" t="s">
        <v>31</v>
      </c>
      <c r="C1277" s="28" t="s">
        <v>4397</v>
      </c>
      <c r="D1277" s="83" t="s">
        <v>129</v>
      </c>
      <c r="E1277" s="83"/>
      <c r="F1277" s="85">
        <v>12</v>
      </c>
      <c r="G1277" s="36">
        <v>1</v>
      </c>
      <c r="H1277" s="94" t="str">
        <f>Table16[[#This Row],[Remove -]]&amp;(IF(Table16[[#This Row],[Pass]]&lt;&gt;"","-",""))&amp;Table16[[#This Row],[Pass]]&amp;" "&amp;Table16[[#This Row],[PassRush*]]&amp;(IF(Table16[[#This Row],[Secondar]]&lt;&gt;"","/ "&amp;Table16[[#This Row],[Secondar]]&amp;"-"&amp;Table16[[#This Row],[Pass]],""))</f>
        <v>6-12 1</v>
      </c>
      <c r="I1277" s="30" t="str">
        <f>IF(VLOOKUP(TRIM(A1277),Rosters!C$1:C$2313,1,FALSE)=Table16[[#This Row],[Last]],"taken","AVAIL")</f>
        <v>taken</v>
      </c>
      <c r="J1277" s="88" t="str">
        <f>IF(LEN(Table16[[#This Row],[Primary]]=3),SUBSTITUTE(Table16[[#This Row],[Primary]],"-",""),"")</f>
        <v>6</v>
      </c>
    </row>
    <row r="1278" spans="1:10" ht="12.75" customHeight="1" x14ac:dyDescent="0.25">
      <c r="A1278" s="29" t="s">
        <v>1756</v>
      </c>
      <c r="B1278" s="28" t="s">
        <v>228</v>
      </c>
      <c r="C1278" s="28" t="s">
        <v>4397</v>
      </c>
      <c r="D1278" s="83" t="s">
        <v>365</v>
      </c>
      <c r="E1278" s="83"/>
      <c r="F1278" s="85">
        <v>8</v>
      </c>
      <c r="G1278" s="36"/>
      <c r="H1278" s="94" t="str">
        <f>Table16[[#This Row],[Remove -]]&amp;(IF(Table16[[#This Row],[Pass]]&lt;&gt;"","-",""))&amp;Table16[[#This Row],[Pass]]&amp;" "&amp;Table16[[#This Row],[PassRush*]]&amp;(IF(Table16[[#This Row],[Secondar]]&lt;&gt;"","/ "&amp;Table16[[#This Row],[Secondar]]&amp;"-"&amp;Table16[[#This Row],[Pass]],""))</f>
        <v xml:space="preserve">0-8 </v>
      </c>
      <c r="I1278" s="30" t="str">
        <f>IF(VLOOKUP(TRIM(A1278),Rosters!C$1:C$2313,1,FALSE)=Table16[[#This Row],[Last]],"taken","AVAIL")</f>
        <v>taken</v>
      </c>
      <c r="J1278" s="88" t="str">
        <f>IF(LEN(Table16[[#This Row],[Primary]]=3),SUBSTITUTE(Table16[[#This Row],[Primary]],"-",""),"")</f>
        <v>0</v>
      </c>
    </row>
    <row r="1279" spans="1:10" ht="12.75" customHeight="1" x14ac:dyDescent="0.25">
      <c r="A1279" s="29" t="s">
        <v>3657</v>
      </c>
      <c r="B1279" s="28" t="s">
        <v>4094</v>
      </c>
      <c r="C1279" s="28" t="s">
        <v>4397</v>
      </c>
      <c r="D1279" s="85">
        <v>5</v>
      </c>
      <c r="E1279" s="85">
        <v>0</v>
      </c>
      <c r="F1279" s="85">
        <v>4</v>
      </c>
      <c r="G1279" s="28"/>
      <c r="H1279" s="94" t="str">
        <f>Table16[[#This Row],[Remove -]]&amp;(IF(Table16[[#This Row],[Pass]]&lt;&gt;"","-",""))&amp;Table16[[#This Row],[Pass]]&amp;" "&amp;Table16[[#This Row],[PassRush*]]&amp;(IF(Table16[[#This Row],[Secondar]]&lt;&gt;"","/ "&amp;Table16[[#This Row],[Secondar]]&amp;"-"&amp;Table16[[#This Row],[Pass]],""))</f>
        <v>5-4 / 0-4</v>
      </c>
      <c r="I1279" s="30" t="str">
        <f>IF(VLOOKUP(TRIM(A1279),Rosters!C$1:C$2313,1,FALSE)=Table16[[#This Row],[Last]],"taken","AVAIL")</f>
        <v>taken</v>
      </c>
      <c r="J1279" s="88" t="str">
        <f>IF(LEN(Table16[[#This Row],[Primary]]=3),SUBSTITUTE(Table16[[#This Row],[Primary]],"-",""),"")</f>
        <v>5</v>
      </c>
    </row>
    <row r="1280" spans="1:10" ht="12.75" customHeight="1" x14ac:dyDescent="0.25">
      <c r="A1280" s="29" t="s">
        <v>4404</v>
      </c>
      <c r="B1280" s="28" t="s">
        <v>283</v>
      </c>
      <c r="C1280" s="28" t="s">
        <v>4397</v>
      </c>
      <c r="D1280" s="77"/>
      <c r="E1280" s="77"/>
      <c r="F1280" s="77"/>
      <c r="G1280" s="28"/>
      <c r="H1280" s="94" t="str">
        <f>Table16[[#This Row],[Remove -]]&amp;(IF(Table16[[#This Row],[Pass]]&lt;&gt;"","-",""))&amp;Table16[[#This Row],[Pass]]&amp;" "&amp;Table16[[#This Row],[PassRush*]]&amp;(IF(Table16[[#This Row],[Secondar]]&lt;&gt;"","/ "&amp;Table16[[#This Row],[Secondar]]&amp;"-"&amp;Table16[[#This Row],[Pass]],""))</f>
        <v xml:space="preserve"> </v>
      </c>
      <c r="I1280" s="30" t="str">
        <f>IF(VLOOKUP(TRIM(A1280),Rosters!C$1:C$2313,1,FALSE)=Table16[[#This Row],[Last]],"taken","AVAIL")</f>
        <v>taken</v>
      </c>
      <c r="J1280" s="88" t="str">
        <f>IF(LEN(Table16[[#This Row],[Primary]]=3),SUBSTITUTE(Table16[[#This Row],[Primary]],"-",""),"")</f>
        <v/>
      </c>
    </row>
    <row r="1281" spans="1:10" ht="12.75" customHeight="1" x14ac:dyDescent="0.25">
      <c r="A1281" s="29" t="s">
        <v>4406</v>
      </c>
      <c r="B1281" s="28" t="s">
        <v>4040</v>
      </c>
      <c r="C1281" s="28" t="s">
        <v>4397</v>
      </c>
      <c r="D1281"/>
      <c r="E1281"/>
      <c r="F1281"/>
      <c r="G1281" s="28"/>
      <c r="H1281" s="94" t="str">
        <f>Table16[[#This Row],[Remove -]]&amp;(IF(Table16[[#This Row],[Pass]]&lt;&gt;"","-",""))&amp;Table16[[#This Row],[Pass]]&amp;" "&amp;Table16[[#This Row],[PassRush*]]&amp;(IF(Table16[[#This Row],[Secondar]]&lt;&gt;"","/ "&amp;Table16[[#This Row],[Secondar]]&amp;"-"&amp;Table16[[#This Row],[Pass]],""))</f>
        <v xml:space="preserve"> </v>
      </c>
      <c r="I1281" s="30" t="str">
        <f>IF(VLOOKUP(TRIM(A1281),Rosters!C$1:C$2313,1,FALSE)=Table16[[#This Row],[Last]],"taken","AVAIL")</f>
        <v>taken</v>
      </c>
      <c r="J1281" s="88" t="str">
        <f>IF(LEN(Table16[[#This Row],[Primary]]=3),SUBSTITUTE(Table16[[#This Row],[Primary]],"-",""),"")</f>
        <v/>
      </c>
    </row>
    <row r="1282" spans="1:10" ht="12.75" customHeight="1" x14ac:dyDescent="0.25">
      <c r="A1282" s="29" t="s">
        <v>329</v>
      </c>
      <c r="B1282" s="28" t="s">
        <v>283</v>
      </c>
      <c r="C1282" s="28" t="s">
        <v>4397</v>
      </c>
      <c r="D1282"/>
      <c r="E1282"/>
      <c r="F1282"/>
      <c r="G1282" s="28"/>
      <c r="H1282" s="94" t="str">
        <f>Table16[[#This Row],[Remove -]]&amp;(IF(Table16[[#This Row],[Pass]]&lt;&gt;"","-",""))&amp;Table16[[#This Row],[Pass]]&amp;" "&amp;Table16[[#This Row],[PassRush*]]&amp;(IF(Table16[[#This Row],[Secondar]]&lt;&gt;"","/ "&amp;Table16[[#This Row],[Secondar]]&amp;"-"&amp;Table16[[#This Row],[Pass]],""))</f>
        <v xml:space="preserve"> </v>
      </c>
      <c r="I1282" s="30" t="str">
        <f>IF(VLOOKUP(TRIM(A1282),Rosters!C$1:C$2313,1,FALSE)=Table16[[#This Row],[Last]],"taken","AVAIL")</f>
        <v>taken</v>
      </c>
      <c r="J1282" s="88" t="str">
        <f>IF(LEN(Table16[[#This Row],[Primary]]=3),SUBSTITUTE(Table16[[#This Row],[Primary]],"-",""),"")</f>
        <v/>
      </c>
    </row>
    <row r="1283" spans="1:10" ht="12.75" customHeight="1" x14ac:dyDescent="0.25">
      <c r="A1283" s="29" t="s">
        <v>820</v>
      </c>
      <c r="B1283" s="28" t="s">
        <v>331</v>
      </c>
      <c r="C1283" s="28" t="s">
        <v>4397</v>
      </c>
      <c r="D1283" s="31" t="s">
        <v>365</v>
      </c>
      <c r="E1283" s="31"/>
      <c r="F1283" s="7">
        <v>6</v>
      </c>
      <c r="G1283" s="36"/>
      <c r="H1283" s="94" t="str">
        <f>Table16[[#This Row],[Remove -]]&amp;(IF(Table16[[#This Row],[Pass]]&lt;&gt;"","-",""))&amp;Table16[[#This Row],[Pass]]&amp;" "&amp;Table16[[#This Row],[PassRush*]]&amp;(IF(Table16[[#This Row],[Secondar]]&lt;&gt;"","/ "&amp;Table16[[#This Row],[Secondar]]&amp;"-"&amp;Table16[[#This Row],[Pass]],""))</f>
        <v xml:space="preserve">0-6 </v>
      </c>
      <c r="I1283" s="30" t="str">
        <f>IF(VLOOKUP(TRIM(A1283),Rosters!C$1:C$2313,1,FALSE)=Table16[[#This Row],[Last]],"taken","AVAIL")</f>
        <v>taken</v>
      </c>
      <c r="J1283" s="88" t="str">
        <f>IF(LEN(Table16[[#This Row],[Primary]]=3),SUBSTITUTE(Table16[[#This Row],[Primary]],"-",""),"")</f>
        <v>0</v>
      </c>
    </row>
    <row r="1284" spans="1:10" ht="12.75" customHeight="1" x14ac:dyDescent="0.25">
      <c r="A1284" s="29" t="s">
        <v>4410</v>
      </c>
      <c r="B1284" s="28" t="s">
        <v>364</v>
      </c>
      <c r="C1284" s="28" t="s">
        <v>4397</v>
      </c>
      <c r="D1284" s="83" t="s">
        <v>349</v>
      </c>
      <c r="E1284" s="83"/>
      <c r="F1284" s="85"/>
      <c r="G1284" s="36"/>
      <c r="H1284" s="94" t="str">
        <f>Table16[[#This Row],[Remove -]]&amp;(IF(Table16[[#This Row],[Pass]]&lt;&gt;"","-",""))&amp;Table16[[#This Row],[Pass]]&amp;" "&amp;Table16[[#This Row],[PassRush*]]&amp;(IF(Table16[[#This Row],[Secondar]]&lt;&gt;"","/ "&amp;Table16[[#This Row],[Secondar]]&amp;"-"&amp;Table16[[#This Row],[Pass]],""))</f>
        <v xml:space="preserve">00 </v>
      </c>
      <c r="I1284" s="30" t="e">
        <f>IF(VLOOKUP(TRIM(A1284),Rosters!C$1:C$2313,1,FALSE)=Table16[[#This Row],[Last]],"taken","AVAIL")</f>
        <v>#N/A</v>
      </c>
      <c r="J1284" s="88" t="str">
        <f>IF(LEN(Table16[[#This Row],[Primary]]=3),SUBSTITUTE(Table16[[#This Row],[Primary]],"-",""),"")</f>
        <v>00</v>
      </c>
    </row>
    <row r="1285" spans="1:10" ht="12.75" customHeight="1" x14ac:dyDescent="0.25">
      <c r="A1285" s="29" t="s">
        <v>3400</v>
      </c>
      <c r="B1285" s="36" t="s">
        <v>4044</v>
      </c>
      <c r="C1285" s="28" t="s">
        <v>4397</v>
      </c>
      <c r="D1285" s="1"/>
      <c r="E1285"/>
      <c r="F1285"/>
      <c r="G1285" s="28"/>
      <c r="H1285" s="94" t="str">
        <f>Table16[[#This Row],[Remove -]]&amp;(IF(Table16[[#This Row],[Pass]]&lt;&gt;"","-",""))&amp;Table16[[#This Row],[Pass]]&amp;" "&amp;Table16[[#This Row],[PassRush*]]&amp;(IF(Table16[[#This Row],[Secondar]]&lt;&gt;"","/ "&amp;Table16[[#This Row],[Secondar]]&amp;"-"&amp;Table16[[#This Row],[Pass]],""))</f>
        <v xml:space="preserve"> </v>
      </c>
      <c r="I1285" s="30" t="str">
        <f>IF(VLOOKUP(TRIM(A1285),Rosters!C$1:C$2313,1,FALSE)=Table16[[#This Row],[Last]],"taken","AVAIL")</f>
        <v>taken</v>
      </c>
      <c r="J1285" s="88" t="str">
        <f>IF(LEN(Table16[[#This Row],[Primary]]=3),SUBSTITUTE(Table16[[#This Row],[Primary]],"-",""),"")</f>
        <v/>
      </c>
    </row>
    <row r="1286" spans="1:10" ht="12.75" customHeight="1" x14ac:dyDescent="0.25">
      <c r="A1286" s="29" t="s">
        <v>707</v>
      </c>
      <c r="B1286" s="28" t="s">
        <v>332</v>
      </c>
      <c r="C1286" s="28" t="s">
        <v>4397</v>
      </c>
      <c r="D1286" s="85">
        <v>6</v>
      </c>
      <c r="E1286" s="85"/>
      <c r="F1286" s="85">
        <v>4</v>
      </c>
      <c r="G1286" s="28"/>
      <c r="H1286" s="94" t="str">
        <f>Table16[[#This Row],[Remove -]]&amp;(IF(Table16[[#This Row],[Pass]]&lt;&gt;"","-",""))&amp;Table16[[#This Row],[Pass]]&amp;" "&amp;Table16[[#This Row],[PassRush*]]&amp;(IF(Table16[[#This Row],[Secondar]]&lt;&gt;"","/ "&amp;Table16[[#This Row],[Secondar]]&amp;"-"&amp;Table16[[#This Row],[Pass]],""))</f>
        <v xml:space="preserve">6-4 </v>
      </c>
      <c r="I1286" s="30" t="str">
        <f>IF(VLOOKUP(TRIM(A1286),Rosters!C$1:C$2313,1,FALSE)=Table16[[#This Row],[Last]],"taken","AVAIL")</f>
        <v>taken</v>
      </c>
      <c r="J1286" s="88" t="str">
        <f>IF(LEN(Table16[[#This Row],[Primary]]=3),SUBSTITUTE(Table16[[#This Row],[Primary]],"-",""),"")</f>
        <v>6</v>
      </c>
    </row>
    <row r="1287" spans="1:10" ht="12.75" customHeight="1" x14ac:dyDescent="0.25">
      <c r="A1287" s="29" t="s">
        <v>1942</v>
      </c>
      <c r="B1287" s="28" t="s">
        <v>364</v>
      </c>
      <c r="C1287" s="28" t="s">
        <v>4397</v>
      </c>
      <c r="D1287" s="83" t="s">
        <v>349</v>
      </c>
      <c r="E1287" s="83"/>
      <c r="F1287" s="85"/>
      <c r="G1287" s="36"/>
      <c r="H1287" s="94" t="str">
        <f>Table16[[#This Row],[Remove -]]&amp;(IF(Table16[[#This Row],[Pass]]&lt;&gt;"","-",""))&amp;Table16[[#This Row],[Pass]]&amp;" "&amp;Table16[[#This Row],[PassRush*]]&amp;(IF(Table16[[#This Row],[Secondar]]&lt;&gt;"","/ "&amp;Table16[[#This Row],[Secondar]]&amp;"-"&amp;Table16[[#This Row],[Pass]],""))</f>
        <v xml:space="preserve">00 </v>
      </c>
      <c r="I1287" s="30" t="str">
        <f>IF(VLOOKUP(TRIM(A1287),Rosters!C$1:C$2313,1,FALSE)=Table16[[#This Row],[Last]],"taken","AVAIL")</f>
        <v>taken</v>
      </c>
      <c r="J1287" s="88" t="str">
        <f>IF(LEN(Table16[[#This Row],[Primary]]=3),SUBSTITUTE(Table16[[#This Row],[Primary]],"-",""),"")</f>
        <v>00</v>
      </c>
    </row>
    <row r="1288" spans="1:10" ht="12.75" customHeight="1" x14ac:dyDescent="0.25">
      <c r="A1288" s="29" t="s">
        <v>3235</v>
      </c>
      <c r="B1288" s="28" t="s">
        <v>327</v>
      </c>
      <c r="C1288" s="28" t="s">
        <v>4397</v>
      </c>
      <c r="D1288" s="83" t="s">
        <v>365</v>
      </c>
      <c r="E1288" s="83"/>
      <c r="F1288" s="85"/>
      <c r="G1288" s="36"/>
      <c r="H1288" s="94" t="str">
        <f>Table16[[#This Row],[Remove -]]&amp;(IF(Table16[[#This Row],[Pass]]&lt;&gt;"","-",""))&amp;Table16[[#This Row],[Pass]]&amp;" "&amp;Table16[[#This Row],[PassRush*]]&amp;(IF(Table16[[#This Row],[Secondar]]&lt;&gt;"","/ "&amp;Table16[[#This Row],[Secondar]]&amp;"-"&amp;Table16[[#This Row],[Pass]],""))</f>
        <v xml:space="preserve">0 </v>
      </c>
      <c r="I1288" s="30" t="str">
        <f>IF(VLOOKUP(TRIM(A1288),Rosters!C$1:C$2313,1,FALSE)=Table16[[#This Row],[Last]],"taken","AVAIL")</f>
        <v>taken</v>
      </c>
      <c r="J1288" s="88" t="str">
        <f>IF(LEN(Table16[[#This Row],[Primary]]=3),SUBSTITUTE(Table16[[#This Row],[Primary]],"-",""),"")</f>
        <v>0</v>
      </c>
    </row>
    <row r="1289" spans="1:10" ht="12.75" customHeight="1" x14ac:dyDescent="0.25">
      <c r="A1289" s="29" t="s">
        <v>4398</v>
      </c>
      <c r="B1289" s="28" t="s">
        <v>4083</v>
      </c>
      <c r="C1289" s="28" t="s">
        <v>4397</v>
      </c>
      <c r="D1289" s="7">
        <v>4</v>
      </c>
      <c r="E1289" s="7">
        <v>0</v>
      </c>
      <c r="F1289" s="7">
        <v>0</v>
      </c>
      <c r="G1289" s="28"/>
      <c r="H1289" s="94" t="str">
        <f>Table16[[#This Row],[Remove -]]&amp;(IF(Table16[[#This Row],[Pass]]&lt;&gt;"","-",""))&amp;Table16[[#This Row],[Pass]]&amp;" "&amp;Table16[[#This Row],[PassRush*]]&amp;(IF(Table16[[#This Row],[Secondar]]&lt;&gt;"","/ "&amp;Table16[[#This Row],[Secondar]]&amp;"-"&amp;Table16[[#This Row],[Pass]],""))</f>
        <v>4-0 / 0-0</v>
      </c>
      <c r="I1289" s="30" t="str">
        <f>IF(VLOOKUP(TRIM(A1289),Rosters!C$1:C$2313,1,FALSE)=Table16[[#This Row],[Last]],"taken","AVAIL")</f>
        <v>taken</v>
      </c>
      <c r="J1289" s="88" t="str">
        <f>IF(LEN(Table16[[#This Row],[Primary]]=3),SUBSTITUTE(Table16[[#This Row],[Primary]],"-",""),"")</f>
        <v>4</v>
      </c>
    </row>
    <row r="1290" spans="1:10" ht="12.75" customHeight="1" x14ac:dyDescent="0.25">
      <c r="A1290" s="29" t="s">
        <v>1516</v>
      </c>
      <c r="B1290" s="28" t="s">
        <v>331</v>
      </c>
      <c r="C1290" s="28" t="s">
        <v>4397</v>
      </c>
      <c r="D1290" s="31" t="s">
        <v>365</v>
      </c>
      <c r="E1290" s="31"/>
      <c r="F1290" s="7">
        <v>2</v>
      </c>
      <c r="G1290" s="36"/>
      <c r="H1290" s="94" t="str">
        <f>Table16[[#This Row],[Remove -]]&amp;(IF(Table16[[#This Row],[Pass]]&lt;&gt;"","-",""))&amp;Table16[[#This Row],[Pass]]&amp;" "&amp;Table16[[#This Row],[PassRush*]]&amp;(IF(Table16[[#This Row],[Secondar]]&lt;&gt;"","/ "&amp;Table16[[#This Row],[Secondar]]&amp;"-"&amp;Table16[[#This Row],[Pass]],""))</f>
        <v xml:space="preserve">0-2 </v>
      </c>
      <c r="I1290" s="30" t="e">
        <f>IF(VLOOKUP(TRIM(A1290),Rosters!C$1:C$2313,1,FALSE)=Table16[[#This Row],[Last]],"taken","AVAIL")</f>
        <v>#N/A</v>
      </c>
      <c r="J1290" s="88" t="str">
        <f>IF(LEN(Table16[[#This Row],[Primary]]=3),SUBSTITUTE(Table16[[#This Row],[Primary]],"-",""),"")</f>
        <v>0</v>
      </c>
    </row>
    <row r="1291" spans="1:10" ht="12.75" customHeight="1" x14ac:dyDescent="0.25">
      <c r="A1291" s="29" t="s">
        <v>851</v>
      </c>
      <c r="B1291" s="28" t="s">
        <v>368</v>
      </c>
      <c r="C1291" s="28" t="s">
        <v>4397</v>
      </c>
      <c r="D1291" s="31" t="s">
        <v>476</v>
      </c>
      <c r="E1291" s="31"/>
      <c r="F1291" s="7"/>
      <c r="G1291" s="36"/>
      <c r="H1291" s="94" t="str">
        <f>Table16[[#This Row],[Remove -]]&amp;(IF(Table16[[#This Row],[Pass]]&lt;&gt;"","-",""))&amp;Table16[[#This Row],[Pass]]&amp;" "&amp;Table16[[#This Row],[PassRush*]]&amp;(IF(Table16[[#This Row],[Secondar]]&lt;&gt;"","/ "&amp;Table16[[#This Row],[Secondar]]&amp;"-"&amp;Table16[[#This Row],[Pass]],""))</f>
        <v xml:space="preserve">50 </v>
      </c>
      <c r="I1291" s="30" t="str">
        <f>IF(VLOOKUP(TRIM(A1291),Rosters!C$1:C$2313,1,FALSE)=Table16[[#This Row],[Last]],"taken","AVAIL")</f>
        <v>taken</v>
      </c>
      <c r="J1291" s="88" t="str">
        <f>IF(LEN(Table16[[#This Row],[Primary]]=3),SUBSTITUTE(Table16[[#This Row],[Primary]],"-",""),"")</f>
        <v>50</v>
      </c>
    </row>
    <row r="1292" spans="1:10" ht="12.75" customHeight="1" x14ac:dyDescent="0.25">
      <c r="A1292" s="29" t="s">
        <v>1898</v>
      </c>
      <c r="B1292" s="28" t="s">
        <v>366</v>
      </c>
      <c r="C1292" s="28" t="s">
        <v>4397</v>
      </c>
      <c r="D1292" s="31" t="s">
        <v>227</v>
      </c>
      <c r="E1292" s="31"/>
      <c r="F1292" s="7"/>
      <c r="G1292" s="36"/>
      <c r="H1292" s="94" t="str">
        <f>Table16[[#This Row],[Remove -]]&amp;(IF(Table16[[#This Row],[Pass]]&lt;&gt;"","-",""))&amp;Table16[[#This Row],[Pass]]&amp;" "&amp;Table16[[#This Row],[PassRush*]]&amp;(IF(Table16[[#This Row],[Secondar]]&lt;&gt;"","/ "&amp;Table16[[#This Row],[Secondar]]&amp;"-"&amp;Table16[[#This Row],[Pass]],""))</f>
        <v xml:space="preserve">44 </v>
      </c>
      <c r="I1292" s="30" t="str">
        <f>IF(VLOOKUP(TRIM(A1292),Rosters!C$1:C$2313,1,FALSE)=Table16[[#This Row],[Last]],"taken","AVAIL")</f>
        <v>taken</v>
      </c>
      <c r="J1292" s="88" t="str">
        <f>IF(LEN(Table16[[#This Row],[Primary]]=3),SUBSTITUTE(Table16[[#This Row],[Primary]],"-",""),"")</f>
        <v>44</v>
      </c>
    </row>
    <row r="1293" spans="1:10" ht="12.75" customHeight="1" x14ac:dyDescent="0.25">
      <c r="A1293" s="29" t="s">
        <v>4401</v>
      </c>
      <c r="B1293" s="28" t="s">
        <v>4042</v>
      </c>
      <c r="C1293" s="28" t="s">
        <v>4397</v>
      </c>
      <c r="D1293" s="7">
        <v>0</v>
      </c>
      <c r="E1293" s="7">
        <v>4</v>
      </c>
      <c r="F1293" s="7">
        <v>0</v>
      </c>
      <c r="G1293" s="28"/>
      <c r="H1293" s="94" t="str">
        <f>Table16[[#This Row],[Remove -]]&amp;(IF(Table16[[#This Row],[Pass]]&lt;&gt;"","-",""))&amp;Table16[[#This Row],[Pass]]&amp;" "&amp;Table16[[#This Row],[PassRush*]]&amp;(IF(Table16[[#This Row],[Secondar]]&lt;&gt;"","/ "&amp;Table16[[#This Row],[Secondar]]&amp;"-"&amp;Table16[[#This Row],[Pass]],""))</f>
        <v>0-0 / 4-0</v>
      </c>
      <c r="I1293" s="30" t="e">
        <f>IF(VLOOKUP(TRIM(A1293),Rosters!C$1:C$2313,1,FALSE)=Table16[[#This Row],[Last]],"taken","AVAIL")</f>
        <v>#N/A</v>
      </c>
      <c r="J1293" s="88" t="str">
        <f>IF(LEN(Table16[[#This Row],[Primary]]=3),SUBSTITUTE(Table16[[#This Row],[Primary]],"-",""),"")</f>
        <v>0</v>
      </c>
    </row>
    <row r="1294" spans="1:10" ht="12.75" customHeight="1" x14ac:dyDescent="0.25">
      <c r="A1294" s="38" t="s">
        <v>4401</v>
      </c>
      <c r="B1294" s="37" t="s">
        <v>4042</v>
      </c>
      <c r="C1294" s="37" t="s">
        <v>4397</v>
      </c>
      <c r="D1294" s="40">
        <v>0</v>
      </c>
      <c r="E1294" s="40"/>
      <c r="F1294" s="40">
        <v>0</v>
      </c>
      <c r="G1294" s="37"/>
      <c r="H1294" s="96" t="str">
        <f>Table16[[#This Row],[Remove -]]&amp;(IF(Table16[[#This Row],[Pass]]&lt;&gt;"","-",""))&amp;Table16[[#This Row],[Pass]]&amp;" "&amp;Table16[[#This Row],[PassRush*]]&amp;(IF(Table16[[#This Row],[Secondar]]&lt;&gt;"","/ "&amp;Table16[[#This Row],[Secondar]]&amp;"-"&amp;Table16[[#This Row],[Pass]],""))</f>
        <v xml:space="preserve">0-0 </v>
      </c>
      <c r="I1294" s="30" t="e">
        <f>IF(VLOOKUP(TRIM(A1294),Rosters!C$1:C$2313,1,FALSE)=Table16[[#This Row],[Last]],"taken","AVAIL")</f>
        <v>#N/A</v>
      </c>
      <c r="J1294" s="88" t="str">
        <f>IF(LEN(Table16[[#This Row],[Primary]]=3),SUBSTITUTE(Table16[[#This Row],[Primary]],"-",""),"")</f>
        <v>0</v>
      </c>
    </row>
    <row r="1295" spans="1:10" ht="12.75" customHeight="1" x14ac:dyDescent="0.25">
      <c r="A1295" s="29" t="s">
        <v>284</v>
      </c>
      <c r="B1295" s="28" t="s">
        <v>4224</v>
      </c>
      <c r="C1295" s="28" t="s">
        <v>4397</v>
      </c>
      <c r="D1295" s="85">
        <v>4</v>
      </c>
      <c r="E1295" s="85">
        <v>0</v>
      </c>
      <c r="F1295" s="85">
        <v>4</v>
      </c>
      <c r="G1295" s="28"/>
      <c r="H1295" s="94" t="str">
        <f>Table16[[#This Row],[Remove -]]&amp;(IF(Table16[[#This Row],[Pass]]&lt;&gt;"","-",""))&amp;Table16[[#This Row],[Pass]]&amp;" "&amp;Table16[[#This Row],[PassRush*]]&amp;(IF(Table16[[#This Row],[Secondar]]&lt;&gt;"","/ "&amp;Table16[[#This Row],[Secondar]]&amp;"-"&amp;Table16[[#This Row],[Pass]],""))</f>
        <v>4-4 / 0-4</v>
      </c>
      <c r="I1295" s="30" t="str">
        <f>IF(VLOOKUP(TRIM(A1295),Rosters!C$1:C$2313,1,FALSE)=Table16[[#This Row],[Last]],"taken","AVAIL")</f>
        <v>taken</v>
      </c>
      <c r="J1295" s="88" t="str">
        <f>IF(LEN(Table16[[#This Row],[Primary]]=3),SUBSTITUTE(Table16[[#This Row],[Primary]],"-",""),"")</f>
        <v>4</v>
      </c>
    </row>
    <row r="1296" spans="1:10" ht="12.75" customHeight="1" x14ac:dyDescent="0.25">
      <c r="A1296" s="29" t="s">
        <v>3851</v>
      </c>
      <c r="B1296" s="28" t="s">
        <v>4078</v>
      </c>
      <c r="C1296" s="28" t="s">
        <v>4397</v>
      </c>
      <c r="D1296" s="7">
        <v>4</v>
      </c>
      <c r="E1296" s="7">
        <v>0</v>
      </c>
      <c r="F1296" s="7">
        <v>0</v>
      </c>
      <c r="G1296" s="28"/>
      <c r="H1296" s="94" t="str">
        <f>Table16[[#This Row],[Remove -]]&amp;(IF(Table16[[#This Row],[Pass]]&lt;&gt;"","-",""))&amp;Table16[[#This Row],[Pass]]&amp;" "&amp;Table16[[#This Row],[PassRush*]]&amp;(IF(Table16[[#This Row],[Secondar]]&lt;&gt;"","/ "&amp;Table16[[#This Row],[Secondar]]&amp;"-"&amp;Table16[[#This Row],[Pass]],""))</f>
        <v>4-0 / 0-0</v>
      </c>
      <c r="I1296" s="30" t="str">
        <f>IF(VLOOKUP(TRIM(A1296),Rosters!C$1:C$2313,1,FALSE)=Table16[[#This Row],[Last]],"taken","AVAIL")</f>
        <v>taken</v>
      </c>
      <c r="J1296" s="88" t="str">
        <f>IF(LEN(Table16[[#This Row],[Primary]]=3),SUBSTITUTE(Table16[[#This Row],[Primary]],"-",""),"")</f>
        <v>4</v>
      </c>
    </row>
    <row r="1297" spans="1:10" ht="12.75" customHeight="1" x14ac:dyDescent="0.25">
      <c r="A1297" s="29" t="s">
        <v>4403</v>
      </c>
      <c r="B1297" s="28" t="s">
        <v>279</v>
      </c>
      <c r="C1297" s="28" t="s">
        <v>4397</v>
      </c>
      <c r="D1297"/>
      <c r="E1297"/>
      <c r="F1297"/>
      <c r="G1297" s="28"/>
      <c r="H1297" s="94" t="str">
        <f>Table16[[#This Row],[Remove -]]&amp;(IF(Table16[[#This Row],[Pass]]&lt;&gt;"","-",""))&amp;Table16[[#This Row],[Pass]]&amp;" "&amp;Table16[[#This Row],[PassRush*]]&amp;(IF(Table16[[#This Row],[Secondar]]&lt;&gt;"","/ "&amp;Table16[[#This Row],[Secondar]]&amp;"-"&amp;Table16[[#This Row],[Pass]],""))</f>
        <v xml:space="preserve"> </v>
      </c>
      <c r="I1297" s="30" t="str">
        <f>IF(VLOOKUP(TRIM(A1297),Rosters!C$1:C$2313,1,FALSE)=Table16[[#This Row],[Last]],"taken","AVAIL")</f>
        <v>taken</v>
      </c>
      <c r="J1297" s="88" t="str">
        <f>IF(LEN(Table16[[#This Row],[Primary]]=3),SUBSTITUTE(Table16[[#This Row],[Primary]],"-",""),"")</f>
        <v/>
      </c>
    </row>
    <row r="1298" spans="1:10" ht="12.75" customHeight="1" x14ac:dyDescent="0.25">
      <c r="A1298" s="29" t="s">
        <v>1823</v>
      </c>
      <c r="B1298" s="28" t="s">
        <v>331</v>
      </c>
      <c r="C1298" s="28" t="s">
        <v>4397</v>
      </c>
      <c r="D1298" s="31" t="s">
        <v>365</v>
      </c>
      <c r="E1298" s="31"/>
      <c r="F1298" s="7">
        <v>3</v>
      </c>
      <c r="G1298" s="36"/>
      <c r="H1298" s="94" t="str">
        <f>Table16[[#This Row],[Remove -]]&amp;(IF(Table16[[#This Row],[Pass]]&lt;&gt;"","-",""))&amp;Table16[[#This Row],[Pass]]&amp;" "&amp;Table16[[#This Row],[PassRush*]]&amp;(IF(Table16[[#This Row],[Secondar]]&lt;&gt;"","/ "&amp;Table16[[#This Row],[Secondar]]&amp;"-"&amp;Table16[[#This Row],[Pass]],""))</f>
        <v xml:space="preserve">0-3 </v>
      </c>
      <c r="I1298" s="30" t="str">
        <f>IF(VLOOKUP(TRIM(A1298),Rosters!C$1:C$2313,1,FALSE)=Table16[[#This Row],[Last]],"taken","AVAIL")</f>
        <v>taken</v>
      </c>
      <c r="J1298" s="88" t="str">
        <f>IF(LEN(Table16[[#This Row],[Primary]]=3),SUBSTITUTE(Table16[[#This Row],[Primary]],"-",""),"")</f>
        <v>0</v>
      </c>
    </row>
    <row r="1299" spans="1:10" ht="12.75" customHeight="1" x14ac:dyDescent="0.25">
      <c r="A1299" s="29" t="s">
        <v>2793</v>
      </c>
      <c r="B1299" s="28" t="s">
        <v>52</v>
      </c>
      <c r="C1299" s="28" t="s">
        <v>4397</v>
      </c>
      <c r="D1299" s="83" t="s">
        <v>349</v>
      </c>
      <c r="E1299" s="83"/>
      <c r="F1299" s="85">
        <v>3</v>
      </c>
      <c r="G1299" s="36"/>
      <c r="H1299" s="94" t="str">
        <f>Table16[[#This Row],[Remove -]]&amp;(IF(Table16[[#This Row],[Pass]]&lt;&gt;"","-",""))&amp;Table16[[#This Row],[Pass]]&amp;" "&amp;Table16[[#This Row],[PassRush*]]&amp;(IF(Table16[[#This Row],[Secondar]]&lt;&gt;"","/ "&amp;Table16[[#This Row],[Secondar]]&amp;"-"&amp;Table16[[#This Row],[Pass]],""))</f>
        <v xml:space="preserve">00-3 </v>
      </c>
      <c r="I1299" s="30" t="str">
        <f>IF(VLOOKUP(TRIM(A1299),Rosters!C$1:C$2313,1,FALSE)=Table16[[#This Row],[Last]],"taken","AVAIL")</f>
        <v>taken</v>
      </c>
      <c r="J1299" s="88" t="str">
        <f>IF(LEN(Table16[[#This Row],[Primary]]=3),SUBSTITUTE(Table16[[#This Row],[Primary]],"-",""),"")</f>
        <v>00</v>
      </c>
    </row>
    <row r="1300" spans="1:10" ht="12.75" customHeight="1" x14ac:dyDescent="0.25">
      <c r="A1300" s="29" t="s">
        <v>1737</v>
      </c>
      <c r="B1300" s="28" t="s">
        <v>364</v>
      </c>
      <c r="C1300" s="28" t="s">
        <v>4397</v>
      </c>
      <c r="D1300" s="31" t="s">
        <v>349</v>
      </c>
      <c r="E1300" s="31"/>
      <c r="F1300" s="7"/>
      <c r="G1300" s="36"/>
      <c r="H1300" s="94" t="str">
        <f>Table16[[#This Row],[Remove -]]&amp;(IF(Table16[[#This Row],[Pass]]&lt;&gt;"","-",""))&amp;Table16[[#This Row],[Pass]]&amp;" "&amp;Table16[[#This Row],[PassRush*]]&amp;(IF(Table16[[#This Row],[Secondar]]&lt;&gt;"","/ "&amp;Table16[[#This Row],[Secondar]]&amp;"-"&amp;Table16[[#This Row],[Pass]],""))</f>
        <v xml:space="preserve">00 </v>
      </c>
      <c r="I1300" s="30" t="str">
        <f>IF(VLOOKUP(TRIM(A1300),Rosters!C$1:C$2313,1,FALSE)=Table16[[#This Row],[Last]],"taken","AVAIL")</f>
        <v>taken</v>
      </c>
      <c r="J1300" s="88" t="str">
        <f>IF(LEN(Table16[[#This Row],[Primary]]=3),SUBSTITUTE(Table16[[#This Row],[Primary]],"-",""),"")</f>
        <v>00</v>
      </c>
    </row>
    <row r="1301" spans="1:10" ht="12.75" customHeight="1" x14ac:dyDescent="0.25">
      <c r="A1301" s="38" t="s">
        <v>4399</v>
      </c>
      <c r="B1301" s="37" t="s">
        <v>4047</v>
      </c>
      <c r="C1301" s="37" t="s">
        <v>4397</v>
      </c>
      <c r="D1301" s="40">
        <v>4</v>
      </c>
      <c r="E1301" s="40"/>
      <c r="F1301" s="40">
        <v>0</v>
      </c>
      <c r="G1301" s="37"/>
      <c r="H1301" s="96" t="str">
        <f>Table16[[#This Row],[Remove -]]&amp;(IF(Table16[[#This Row],[Pass]]&lt;&gt;"","-",""))&amp;Table16[[#This Row],[Pass]]&amp;" "&amp;Table16[[#This Row],[PassRush*]]&amp;(IF(Table16[[#This Row],[Secondar]]&lt;&gt;"","/ "&amp;Table16[[#This Row],[Secondar]]&amp;"-"&amp;Table16[[#This Row],[Pass]],""))</f>
        <v xml:space="preserve">4-0 </v>
      </c>
      <c r="I1301" s="30" t="str">
        <f>IF(VLOOKUP(TRIM(A1301),Rosters!C$1:C$2313,1,FALSE)=Table16[[#This Row],[Last]],"taken","AVAIL")</f>
        <v>taken</v>
      </c>
      <c r="J1301" s="88" t="str">
        <f>IF(LEN(Table16[[#This Row],[Primary]]=3),SUBSTITUTE(Table16[[#This Row],[Primary]],"-",""),"")</f>
        <v>4</v>
      </c>
    </row>
    <row r="1302" spans="1:10" ht="12.75" customHeight="1" x14ac:dyDescent="0.25">
      <c r="A1302" s="80" t="s">
        <v>3881</v>
      </c>
      <c r="B1302" s="37" t="s">
        <v>344</v>
      </c>
      <c r="C1302" s="37" t="s">
        <v>4397</v>
      </c>
      <c r="D1302" s="40">
        <v>0</v>
      </c>
      <c r="E1302" s="40"/>
      <c r="F1302" s="40">
        <v>0</v>
      </c>
      <c r="G1302" s="37"/>
      <c r="H1302" s="96" t="str">
        <f>Table16[[#This Row],[Remove -]]&amp;(IF(Table16[[#This Row],[Pass]]&lt;&gt;"","-",""))&amp;Table16[[#This Row],[Pass]]&amp;" "&amp;Table16[[#This Row],[PassRush*]]&amp;(IF(Table16[[#This Row],[Secondar]]&lt;&gt;"","/ "&amp;Table16[[#This Row],[Secondar]]&amp;"-"&amp;Table16[[#This Row],[Pass]],""))</f>
        <v xml:space="preserve">0-0 </v>
      </c>
      <c r="I1302" s="30" t="str">
        <f>IF(VLOOKUP(TRIM(A1302),Rosters!C$1:C$2313,1,FALSE)=Table16[[#This Row],[Last]],"taken","AVAIL")</f>
        <v>taken</v>
      </c>
      <c r="J1302" s="88" t="str">
        <f>IF(LEN(Table16[[#This Row],[Primary]]=3),SUBSTITUTE(Table16[[#This Row],[Primary]],"-",""),"")</f>
        <v>0</v>
      </c>
    </row>
    <row r="1303" spans="1:10" ht="12.75" customHeight="1" x14ac:dyDescent="0.25">
      <c r="A1303" s="33" t="s">
        <v>3389</v>
      </c>
      <c r="B1303" s="32" t="s">
        <v>4502</v>
      </c>
      <c r="C1303" s="32" t="s">
        <v>4397</v>
      </c>
      <c r="D1303" s="86">
        <v>0</v>
      </c>
      <c r="E1303" s="86"/>
      <c r="F1303" s="86">
        <v>2</v>
      </c>
      <c r="G1303" s="32"/>
      <c r="H1303" s="95" t="str">
        <f>Table16[[#This Row],[Remove -]]&amp;(IF(Table16[[#This Row],[Pass]]&lt;&gt;"","-",""))&amp;Table16[[#This Row],[Pass]]&amp;" "&amp;Table16[[#This Row],[PassRush*]]&amp;(IF(Table16[[#This Row],[Secondar]]&lt;&gt;"","/ "&amp;Table16[[#This Row],[Secondar]]&amp;"-"&amp;Table16[[#This Row],[Pass]],""))</f>
        <v xml:space="preserve">0-2 </v>
      </c>
      <c r="I1303" s="30" t="str">
        <f>IF(VLOOKUP(TRIM(A1303),Rosters!C$1:C$2313,1,FALSE)=Table16[[#This Row],[Last]],"taken","AVAIL")</f>
        <v>taken</v>
      </c>
      <c r="J1303" s="88" t="str">
        <f>IF(LEN(Table16[[#This Row],[Primary]]=3),SUBSTITUTE(Table16[[#This Row],[Primary]],"-",""),"")</f>
        <v>0</v>
      </c>
    </row>
    <row r="1304" spans="1:10" ht="12.75" customHeight="1" x14ac:dyDescent="0.25">
      <c r="A1304" s="103" t="s">
        <v>1897</v>
      </c>
      <c r="B1304" s="28" t="s">
        <v>507</v>
      </c>
      <c r="C1304" s="28" t="s">
        <v>4397</v>
      </c>
      <c r="D1304" s="7">
        <v>0</v>
      </c>
      <c r="E1304" s="7"/>
      <c r="F1304" s="7">
        <v>3</v>
      </c>
      <c r="G1304" s="28"/>
      <c r="H1304" s="94" t="str">
        <f>Table16[[#This Row],[Remove -]]&amp;(IF(Table16[[#This Row],[Pass]]&lt;&gt;"","-",""))&amp;Table16[[#This Row],[Pass]]&amp;" "&amp;Table16[[#This Row],[PassRush*]]&amp;(IF(Table16[[#This Row],[Secondar]]&lt;&gt;"","/ "&amp;Table16[[#This Row],[Secondar]]&amp;"-"&amp;Table16[[#This Row],[Pass]],""))</f>
        <v xml:space="preserve">0-3 </v>
      </c>
      <c r="I1304" s="30" t="str">
        <f>IF(VLOOKUP(TRIM(A1304),Rosters!C$1:C$2313,1,FALSE)=Table16[[#This Row],[Last]],"taken","AVAIL")</f>
        <v>taken</v>
      </c>
      <c r="J1304" s="88" t="str">
        <f>IF(LEN(Table16[[#This Row],[Primary]]=3),SUBSTITUTE(Table16[[#This Row],[Primary]],"-",""),"")</f>
        <v>0</v>
      </c>
    </row>
    <row r="1305" spans="1:10" ht="12.75" customHeight="1" x14ac:dyDescent="0.25">
      <c r="A1305" s="29" t="s">
        <v>4411</v>
      </c>
      <c r="B1305" s="28" t="s">
        <v>235</v>
      </c>
      <c r="C1305" s="28" t="s">
        <v>4397</v>
      </c>
      <c r="D1305" s="83" t="s">
        <v>351</v>
      </c>
      <c r="E1305" s="83"/>
      <c r="F1305" s="85">
        <v>4</v>
      </c>
      <c r="G1305" s="36"/>
      <c r="H1305" s="94" t="str">
        <f>Table16[[#This Row],[Remove -]]&amp;(IF(Table16[[#This Row],[Pass]]&lt;&gt;"","-",""))&amp;Table16[[#This Row],[Pass]]&amp;" "&amp;Table16[[#This Row],[PassRush*]]&amp;(IF(Table16[[#This Row],[Secondar]]&lt;&gt;"","/ "&amp;Table16[[#This Row],[Secondar]]&amp;"-"&amp;Table16[[#This Row],[Pass]],""))</f>
        <v xml:space="preserve">04-4 </v>
      </c>
      <c r="I1305" s="30" t="str">
        <f>IF(VLOOKUP(TRIM(A1305),Rosters!C$1:C$2313,1,FALSE)=Table16[[#This Row],[Last]],"taken","AVAIL")</f>
        <v>taken</v>
      </c>
      <c r="J1305" s="88" t="str">
        <f>IF(LEN(Table16[[#This Row],[Primary]]=3),SUBSTITUTE(Table16[[#This Row],[Primary]],"-",""),"")</f>
        <v>04</v>
      </c>
    </row>
    <row r="1306" spans="1:10" ht="12.75" customHeight="1" x14ac:dyDescent="0.25">
      <c r="A1306" s="29" t="s">
        <v>972</v>
      </c>
      <c r="B1306" s="28" t="s">
        <v>529</v>
      </c>
      <c r="C1306" s="28" t="s">
        <v>4397</v>
      </c>
      <c r="D1306" s="83" t="s">
        <v>328</v>
      </c>
      <c r="E1306" s="83"/>
      <c r="F1306" s="85"/>
      <c r="G1306" s="36"/>
      <c r="H1306" s="94" t="str">
        <f>Table16[[#This Row],[Remove -]]&amp;(IF(Table16[[#This Row],[Pass]]&lt;&gt;"","-",""))&amp;Table16[[#This Row],[Pass]]&amp;" "&amp;Table16[[#This Row],[PassRush*]]&amp;(IF(Table16[[#This Row],[Secondar]]&lt;&gt;"","/ "&amp;Table16[[#This Row],[Secondar]]&amp;"-"&amp;Table16[[#This Row],[Pass]],""))</f>
        <v xml:space="preserve">4 </v>
      </c>
      <c r="I1306" s="30" t="str">
        <f>IF(VLOOKUP(TRIM(A1306),Rosters!C$1:C$2313,1,FALSE)=Table16[[#This Row],[Last]],"taken","AVAIL")</f>
        <v>taken</v>
      </c>
      <c r="J1306" s="88" t="str">
        <f>IF(LEN(Table16[[#This Row],[Primary]]=3),SUBSTITUTE(Table16[[#This Row],[Primary]],"-",""),"")</f>
        <v>4</v>
      </c>
    </row>
    <row r="1307" spans="1:10" ht="12.75" customHeight="1" x14ac:dyDescent="0.25">
      <c r="A1307" s="29" t="s">
        <v>3324</v>
      </c>
      <c r="B1307" s="28" t="s">
        <v>4043</v>
      </c>
      <c r="C1307" s="28" t="s">
        <v>4397</v>
      </c>
      <c r="D1307" s="31" t="s">
        <v>365</v>
      </c>
      <c r="E1307" s="31"/>
      <c r="F1307" s="7">
        <v>10</v>
      </c>
      <c r="G1307" s="36"/>
      <c r="H1307" s="94" t="str">
        <f>Table16[[#This Row],[Remove -]]&amp;(IF(Table16[[#This Row],[Pass]]&lt;&gt;"","-",""))&amp;Table16[[#This Row],[Pass]]&amp;" "&amp;Table16[[#This Row],[PassRush*]]&amp;(IF(Table16[[#This Row],[Secondar]]&lt;&gt;"","/ "&amp;Table16[[#This Row],[Secondar]]&amp;"-"&amp;Table16[[#This Row],[Pass]],""))</f>
        <v xml:space="preserve">0-10 </v>
      </c>
      <c r="I1307" s="30" t="str">
        <f>IF(VLOOKUP(TRIM(A1307),Rosters!C$1:C$2313,1,FALSE)=Table16[[#This Row],[Last]],"taken","AVAIL")</f>
        <v>taken</v>
      </c>
      <c r="J1307" s="88" t="str">
        <f>IF(LEN(Table16[[#This Row],[Primary]]=3),SUBSTITUTE(Table16[[#This Row],[Primary]],"-",""),"")</f>
        <v>0</v>
      </c>
    </row>
    <row r="1308" spans="1:10" ht="12.75" customHeight="1" x14ac:dyDescent="0.25">
      <c r="A1308" s="29" t="s">
        <v>4402</v>
      </c>
      <c r="B1308" s="28" t="s">
        <v>4058</v>
      </c>
      <c r="C1308" s="28" t="s">
        <v>4397</v>
      </c>
      <c r="D1308" s="7">
        <v>0</v>
      </c>
      <c r="E1308" s="7">
        <v>4</v>
      </c>
      <c r="F1308" s="7">
        <v>0</v>
      </c>
      <c r="G1308" s="28"/>
      <c r="H1308" s="94" t="str">
        <f>Table16[[#This Row],[Remove -]]&amp;(IF(Table16[[#This Row],[Pass]]&lt;&gt;"","-",""))&amp;Table16[[#This Row],[Pass]]&amp;" "&amp;Table16[[#This Row],[PassRush*]]&amp;(IF(Table16[[#This Row],[Secondar]]&lt;&gt;"","/ "&amp;Table16[[#This Row],[Secondar]]&amp;"-"&amp;Table16[[#This Row],[Pass]],""))</f>
        <v>0-0 / 4-0</v>
      </c>
      <c r="I1308" s="30" t="e">
        <f>IF(VLOOKUP(TRIM(A1308),Rosters!C$1:C$2313,1,FALSE)=Table16[[#This Row],[Last]],"taken","AVAIL")</f>
        <v>#N/A</v>
      </c>
      <c r="J1308" s="88" t="str">
        <f>IF(LEN(Table16[[#This Row],[Primary]]=3),SUBSTITUTE(Table16[[#This Row],[Primary]],"-",""),"")</f>
        <v>0</v>
      </c>
    </row>
    <row r="1309" spans="1:10" ht="12.75" customHeight="1" x14ac:dyDescent="0.25">
      <c r="A1309" s="38" t="s">
        <v>4402</v>
      </c>
      <c r="B1309" s="37" t="s">
        <v>4058</v>
      </c>
      <c r="C1309" s="37" t="s">
        <v>4397</v>
      </c>
      <c r="D1309" s="40">
        <v>0</v>
      </c>
      <c r="E1309" s="40"/>
      <c r="F1309" s="40">
        <v>0</v>
      </c>
      <c r="G1309" s="37"/>
      <c r="H1309" s="96" t="str">
        <f>Table16[[#This Row],[Remove -]]&amp;(IF(Table16[[#This Row],[Pass]]&lt;&gt;"","-",""))&amp;Table16[[#This Row],[Pass]]&amp;" "&amp;Table16[[#This Row],[PassRush*]]&amp;(IF(Table16[[#This Row],[Secondar]]&lt;&gt;"","/ "&amp;Table16[[#This Row],[Secondar]]&amp;"-"&amp;Table16[[#This Row],[Pass]],""))</f>
        <v xml:space="preserve">0-0 </v>
      </c>
      <c r="I1309" s="30" t="e">
        <f>IF(VLOOKUP(TRIM(A1309),Rosters!C$1:C$2313,1,FALSE)=Table16[[#This Row],[Last]],"taken","AVAIL")</f>
        <v>#N/A</v>
      </c>
      <c r="J1309" s="88" t="str">
        <f>IF(LEN(Table16[[#This Row],[Primary]]=3),SUBSTITUTE(Table16[[#This Row],[Primary]],"-",""),"")</f>
        <v>0</v>
      </c>
    </row>
    <row r="1310" spans="1:10" ht="12.75" customHeight="1" x14ac:dyDescent="0.25">
      <c r="A1310" s="29" t="s">
        <v>4412</v>
      </c>
      <c r="B1310" s="28" t="s">
        <v>364</v>
      </c>
      <c r="C1310" s="28" t="s">
        <v>4397</v>
      </c>
      <c r="D1310" s="83" t="s">
        <v>349</v>
      </c>
      <c r="E1310" s="83"/>
      <c r="F1310" s="85"/>
      <c r="G1310" s="36"/>
      <c r="H1310" s="94" t="str">
        <f>Table16[[#This Row],[Remove -]]&amp;(IF(Table16[[#This Row],[Pass]]&lt;&gt;"","-",""))&amp;Table16[[#This Row],[Pass]]&amp;" "&amp;Table16[[#This Row],[PassRush*]]&amp;(IF(Table16[[#This Row],[Secondar]]&lt;&gt;"","/ "&amp;Table16[[#This Row],[Secondar]]&amp;"-"&amp;Table16[[#This Row],[Pass]],""))</f>
        <v xml:space="preserve">00 </v>
      </c>
      <c r="I1310" s="30" t="str">
        <f>IF(VLOOKUP(TRIM(A1310),Rosters!C$1:C$2313,1,FALSE)=Table16[[#This Row],[Last]],"taken","AVAIL")</f>
        <v>taken</v>
      </c>
      <c r="J1310" s="88" t="str">
        <f>IF(LEN(Table16[[#This Row],[Primary]]=3),SUBSTITUTE(Table16[[#This Row],[Primary]],"-",""),"")</f>
        <v>00</v>
      </c>
    </row>
    <row r="1311" spans="1:10" ht="12.75" customHeight="1" x14ac:dyDescent="0.25">
      <c r="A1311" s="29" t="s">
        <v>3966</v>
      </c>
      <c r="B1311" s="28" t="s">
        <v>4500</v>
      </c>
      <c r="C1311" s="28" t="s">
        <v>4397</v>
      </c>
      <c r="D1311"/>
      <c r="E1311"/>
      <c r="F1311"/>
      <c r="G1311" s="28"/>
      <c r="H1311" s="94" t="str">
        <f>Table16[[#This Row],[Remove -]]&amp;(IF(Table16[[#This Row],[Pass]]&lt;&gt;"","-",""))&amp;Table16[[#This Row],[Pass]]&amp;" "&amp;Table16[[#This Row],[PassRush*]]&amp;(IF(Table16[[#This Row],[Secondar]]&lt;&gt;"","/ "&amp;Table16[[#This Row],[Secondar]]&amp;"-"&amp;Table16[[#This Row],[Pass]],""))</f>
        <v xml:space="preserve"> </v>
      </c>
      <c r="I1311" s="30" t="str">
        <f>IF(VLOOKUP(TRIM(A1311),Rosters!C$1:C$2313,1,FALSE)=Table16[[#This Row],[Last]],"taken","AVAIL")</f>
        <v>taken</v>
      </c>
      <c r="J1311" s="88" t="str">
        <f>IF(LEN(Table16[[#This Row],[Primary]]=3),SUBSTITUTE(Table16[[#This Row],[Primary]],"-",""),"")</f>
        <v/>
      </c>
    </row>
    <row r="1312" spans="1:10" ht="12.75" customHeight="1" x14ac:dyDescent="0.25">
      <c r="A1312" s="29" t="s">
        <v>2070</v>
      </c>
      <c r="B1312" s="28" t="s">
        <v>193</v>
      </c>
      <c r="C1312" s="28" t="s">
        <v>4397</v>
      </c>
      <c r="D1312"/>
      <c r="E1312"/>
      <c r="F1312"/>
      <c r="G1312" s="28"/>
      <c r="H1312" s="94" t="str">
        <f>Table16[[#This Row],[Remove -]]&amp;(IF(Table16[[#This Row],[Pass]]&lt;&gt;"","-",""))&amp;Table16[[#This Row],[Pass]]&amp;" "&amp;Table16[[#This Row],[PassRush*]]&amp;(IF(Table16[[#This Row],[Secondar]]&lt;&gt;"","/ "&amp;Table16[[#This Row],[Secondar]]&amp;"-"&amp;Table16[[#This Row],[Pass]],""))</f>
        <v xml:space="preserve"> </v>
      </c>
      <c r="I1312" s="30" t="str">
        <f>IF(VLOOKUP(TRIM(A1312),Rosters!C$1:C$2313,1,FALSE)=Table16[[#This Row],[Last]],"taken","AVAIL")</f>
        <v>taken</v>
      </c>
      <c r="J1312" s="88" t="str">
        <f>IF(LEN(Table16[[#This Row],[Primary]]=3),SUBSTITUTE(Table16[[#This Row],[Primary]],"-",""),"")</f>
        <v/>
      </c>
    </row>
    <row r="1313" spans="1:10" ht="12.75" customHeight="1" x14ac:dyDescent="0.25">
      <c r="A1313" s="29" t="s">
        <v>4413</v>
      </c>
      <c r="B1313" s="28" t="s">
        <v>331</v>
      </c>
      <c r="C1313" s="28" t="s">
        <v>4397</v>
      </c>
      <c r="D1313" s="31" t="s">
        <v>365</v>
      </c>
      <c r="E1313" s="31"/>
      <c r="F1313" s="7">
        <v>3</v>
      </c>
      <c r="G1313" s="36"/>
      <c r="H1313" s="94" t="str">
        <f>Table16[[#This Row],[Remove -]]&amp;(IF(Table16[[#This Row],[Pass]]&lt;&gt;"","-",""))&amp;Table16[[#This Row],[Pass]]&amp;" "&amp;Table16[[#This Row],[PassRush*]]&amp;(IF(Table16[[#This Row],[Secondar]]&lt;&gt;"","/ "&amp;Table16[[#This Row],[Secondar]]&amp;"-"&amp;Table16[[#This Row],[Pass]],""))</f>
        <v xml:space="preserve">0-3 </v>
      </c>
      <c r="I1313" s="30" t="str">
        <f>IF(VLOOKUP(TRIM(A1313),Rosters!C$1:C$2313,1,FALSE)=Table16[[#This Row],[Last]],"taken","AVAIL")</f>
        <v>taken</v>
      </c>
      <c r="J1313" s="88" t="str">
        <f>IF(LEN(Table16[[#This Row],[Primary]]=3),SUBSTITUTE(Table16[[#This Row],[Primary]],"-",""),"")</f>
        <v>0</v>
      </c>
    </row>
    <row r="1314" spans="1:10" ht="12.75" customHeight="1" x14ac:dyDescent="0.25">
      <c r="A1314" s="29" t="s">
        <v>3412</v>
      </c>
      <c r="B1314" s="28" t="s">
        <v>125</v>
      </c>
      <c r="C1314" s="28" t="s">
        <v>4414</v>
      </c>
      <c r="D1314" s="83" t="s">
        <v>349</v>
      </c>
      <c r="E1314" s="83"/>
      <c r="F1314" s="85">
        <v>0</v>
      </c>
      <c r="G1314" s="36"/>
      <c r="H1314" s="94" t="str">
        <f>Table16[[#This Row],[Remove -]]&amp;(IF(Table16[[#This Row],[Pass]]&lt;&gt;"","-",""))&amp;Table16[[#This Row],[Pass]]&amp;" "&amp;Table16[[#This Row],[PassRush*]]&amp;(IF(Table16[[#This Row],[Secondar]]&lt;&gt;"","/ "&amp;Table16[[#This Row],[Secondar]]&amp;"-"&amp;Table16[[#This Row],[Pass]],""))</f>
        <v xml:space="preserve">00-0 </v>
      </c>
      <c r="I1314" s="30" t="str">
        <f>IF(VLOOKUP(TRIM(A1314),Rosters!C$1:C$2313,1,FALSE)=Table16[[#This Row],[Last]],"taken","AVAIL")</f>
        <v>taken</v>
      </c>
      <c r="J1314" s="88" t="str">
        <f>IF(LEN(Table16[[#This Row],[Primary]]=3),SUBSTITUTE(Table16[[#This Row],[Primary]],"-",""),"")</f>
        <v>00</v>
      </c>
    </row>
    <row r="1315" spans="1:10" ht="12.75" customHeight="1" x14ac:dyDescent="0.25">
      <c r="A1315" s="29" t="s">
        <v>4422</v>
      </c>
      <c r="B1315" s="28" t="s">
        <v>4421</v>
      </c>
      <c r="C1315" s="28" t="s">
        <v>4414</v>
      </c>
      <c r="D1315" s="83" t="s">
        <v>349</v>
      </c>
      <c r="E1315" s="83" t="s">
        <v>349</v>
      </c>
      <c r="F1315" s="85"/>
      <c r="G1315" s="36"/>
      <c r="H1315" s="94" t="str">
        <f>Table16[[#This Row],[Remove -]]&amp;(IF(Table16[[#This Row],[Pass]]&lt;&gt;"","-",""))&amp;Table16[[#This Row],[Pass]]&amp;" "&amp;Table16[[#This Row],[PassRush*]]&amp;(IF(Table16[[#This Row],[Secondar]]&lt;&gt;"","/ "&amp;Table16[[#This Row],[Secondar]]&amp;"-"&amp;Table16[[#This Row],[Pass]],""))</f>
        <v>00 / 0-0-</v>
      </c>
      <c r="I1315" s="30" t="str">
        <f>IF(VLOOKUP(TRIM(A1315),Rosters!C$1:C$2313,1,FALSE)=Table16[[#This Row],[Last]],"taken","AVAIL")</f>
        <v>taken</v>
      </c>
      <c r="J1315" s="88" t="str">
        <f>IF(LEN(Table16[[#This Row],[Primary]]=3),SUBSTITUTE(Table16[[#This Row],[Primary]],"-",""),"")</f>
        <v>00</v>
      </c>
    </row>
    <row r="1316" spans="1:10" ht="12.75" customHeight="1" x14ac:dyDescent="0.25">
      <c r="A1316" s="29" t="s">
        <v>619</v>
      </c>
      <c r="B1316" s="28" t="s">
        <v>40</v>
      </c>
      <c r="C1316" s="28" t="s">
        <v>4414</v>
      </c>
      <c r="D1316" s="83" t="s">
        <v>60</v>
      </c>
      <c r="E1316" s="83"/>
      <c r="F1316" s="85">
        <v>3</v>
      </c>
      <c r="G1316" s="36"/>
      <c r="H1316" s="94" t="str">
        <f>Table16[[#This Row],[Remove -]]&amp;(IF(Table16[[#This Row],[Pass]]&lt;&gt;"","-",""))&amp;Table16[[#This Row],[Pass]]&amp;" "&amp;Table16[[#This Row],[PassRush*]]&amp;(IF(Table16[[#This Row],[Secondar]]&lt;&gt;"","/ "&amp;Table16[[#This Row],[Secondar]]&amp;"-"&amp;Table16[[#This Row],[Pass]],""))</f>
        <v xml:space="preserve">5-3 </v>
      </c>
      <c r="I1316" s="30" t="str">
        <f>IF(VLOOKUP(TRIM(A1316),Rosters!C$1:C$2313,1,FALSE)=Table16[[#This Row],[Last]],"taken","AVAIL")</f>
        <v>taken</v>
      </c>
      <c r="J1316" s="88" t="str">
        <f>IF(LEN(Table16[[#This Row],[Primary]]=3),SUBSTITUTE(Table16[[#This Row],[Primary]],"-",""),"")</f>
        <v>5</v>
      </c>
    </row>
    <row r="1317" spans="1:10" ht="12.75" customHeight="1" x14ac:dyDescent="0.25">
      <c r="A1317" s="29" t="s">
        <v>1655</v>
      </c>
      <c r="B1317" s="36" t="s">
        <v>4044</v>
      </c>
      <c r="C1317" s="28" t="s">
        <v>4414</v>
      </c>
      <c r="D1317" s="1"/>
      <c r="E1317"/>
      <c r="F1317"/>
      <c r="G1317" s="28"/>
      <c r="H1317" s="94" t="str">
        <f>Table16[[#This Row],[Remove -]]&amp;(IF(Table16[[#This Row],[Pass]]&lt;&gt;"","-",""))&amp;Table16[[#This Row],[Pass]]&amp;" "&amp;Table16[[#This Row],[PassRush*]]&amp;(IF(Table16[[#This Row],[Secondar]]&lt;&gt;"","/ "&amp;Table16[[#This Row],[Secondar]]&amp;"-"&amp;Table16[[#This Row],[Pass]],""))</f>
        <v xml:space="preserve"> </v>
      </c>
      <c r="I1317" s="30" t="str">
        <f>IF(VLOOKUP(TRIM(A1317),Rosters!C$1:C$2313,1,FALSE)=Table16[[#This Row],[Last]],"taken","AVAIL")</f>
        <v>taken</v>
      </c>
      <c r="J1317" s="88" t="str">
        <f>IF(LEN(Table16[[#This Row],[Primary]]=3),SUBSTITUTE(Table16[[#This Row],[Primary]],"-",""),"")</f>
        <v/>
      </c>
    </row>
    <row r="1318" spans="1:10" ht="12.75" customHeight="1" x14ac:dyDescent="0.25">
      <c r="A1318" s="29" t="s">
        <v>1654</v>
      </c>
      <c r="B1318" s="28" t="s">
        <v>4041</v>
      </c>
      <c r="C1318" s="28" t="s">
        <v>4414</v>
      </c>
      <c r="D1318"/>
      <c r="E1318"/>
      <c r="F1318"/>
      <c r="G1318" s="28"/>
      <c r="H1318" s="94" t="str">
        <f>Table16[[#This Row],[Remove -]]&amp;(IF(Table16[[#This Row],[Pass]]&lt;&gt;"","-",""))&amp;Table16[[#This Row],[Pass]]&amp;" "&amp;Table16[[#This Row],[PassRush*]]&amp;(IF(Table16[[#This Row],[Secondar]]&lt;&gt;"","/ "&amp;Table16[[#This Row],[Secondar]]&amp;"-"&amp;Table16[[#This Row],[Pass]],""))</f>
        <v xml:space="preserve"> </v>
      </c>
      <c r="I1318" s="30" t="str">
        <f>IF(VLOOKUP(TRIM(A1318),Rosters!C$1:C$2313,1,FALSE)=Table16[[#This Row],[Last]],"taken","AVAIL")</f>
        <v>taken</v>
      </c>
      <c r="J1318" s="88" t="str">
        <f>IF(LEN(Table16[[#This Row],[Primary]]=3),SUBSTITUTE(Table16[[#This Row],[Primary]],"-",""),"")</f>
        <v/>
      </c>
    </row>
    <row r="1319" spans="1:10" ht="12.75" customHeight="1" x14ac:dyDescent="0.25">
      <c r="A1319" s="29" t="s">
        <v>3513</v>
      </c>
      <c r="B1319" s="28" t="s">
        <v>331</v>
      </c>
      <c r="C1319" s="28" t="s">
        <v>4414</v>
      </c>
      <c r="D1319" s="31" t="s">
        <v>365</v>
      </c>
      <c r="E1319" s="31"/>
      <c r="F1319" s="7">
        <v>0</v>
      </c>
      <c r="G1319" s="36"/>
      <c r="H1319" s="94" t="str">
        <f>Table16[[#This Row],[Remove -]]&amp;(IF(Table16[[#This Row],[Pass]]&lt;&gt;"","-",""))&amp;Table16[[#This Row],[Pass]]&amp;" "&amp;Table16[[#This Row],[PassRush*]]&amp;(IF(Table16[[#This Row],[Secondar]]&lt;&gt;"","/ "&amp;Table16[[#This Row],[Secondar]]&amp;"-"&amp;Table16[[#This Row],[Pass]],""))</f>
        <v xml:space="preserve">0-0 </v>
      </c>
      <c r="I1319" s="30" t="str">
        <f>IF(VLOOKUP(TRIM(A1319),Rosters!C$1:C$2313,1,FALSE)=Table16[[#This Row],[Last]],"taken","AVAIL")</f>
        <v>taken</v>
      </c>
      <c r="J1319" s="88" t="str">
        <f>IF(LEN(Table16[[#This Row],[Primary]]=3),SUBSTITUTE(Table16[[#This Row],[Primary]],"-",""),"")</f>
        <v>0</v>
      </c>
    </row>
    <row r="1320" spans="1:10" ht="12.75" customHeight="1" x14ac:dyDescent="0.25">
      <c r="A1320" s="29" t="s">
        <v>4420</v>
      </c>
      <c r="B1320" s="28" t="s">
        <v>283</v>
      </c>
      <c r="C1320" s="28" t="s">
        <v>4414</v>
      </c>
      <c r="D1320"/>
      <c r="E1320"/>
      <c r="F1320"/>
      <c r="G1320" s="28"/>
      <c r="H1320" s="94" t="str">
        <f>Table16[[#This Row],[Remove -]]&amp;(IF(Table16[[#This Row],[Pass]]&lt;&gt;"","-",""))&amp;Table16[[#This Row],[Pass]]&amp;" "&amp;Table16[[#This Row],[PassRush*]]&amp;(IF(Table16[[#This Row],[Secondar]]&lt;&gt;"","/ "&amp;Table16[[#This Row],[Secondar]]&amp;"-"&amp;Table16[[#This Row],[Pass]],""))</f>
        <v xml:space="preserve"> </v>
      </c>
      <c r="I1320" s="30" t="str">
        <f>IF(VLOOKUP(TRIM(A1320),Rosters!C$1:C$2313,1,FALSE)=Table16[[#This Row],[Last]],"taken","AVAIL")</f>
        <v>taken</v>
      </c>
      <c r="J1320" s="88" t="str">
        <f>IF(LEN(Table16[[#This Row],[Primary]]=3),SUBSTITUTE(Table16[[#This Row],[Primary]],"-",""),"")</f>
        <v/>
      </c>
    </row>
    <row r="1321" spans="1:10" ht="12.75" customHeight="1" x14ac:dyDescent="0.25">
      <c r="A1321" s="33" t="s">
        <v>2631</v>
      </c>
      <c r="B1321" s="32" t="s">
        <v>344</v>
      </c>
      <c r="C1321" s="32" t="s">
        <v>4414</v>
      </c>
      <c r="D1321" s="35">
        <v>0</v>
      </c>
      <c r="E1321" s="35"/>
      <c r="F1321" s="35">
        <v>7</v>
      </c>
      <c r="G1321" s="32"/>
      <c r="H1321" s="95" t="str">
        <f>Table16[[#This Row],[Remove -]]&amp;(IF(Table16[[#This Row],[Pass]]&lt;&gt;"","-",""))&amp;Table16[[#This Row],[Pass]]&amp;" "&amp;Table16[[#This Row],[PassRush*]]&amp;(IF(Table16[[#This Row],[Secondar]]&lt;&gt;"","/ "&amp;Table16[[#This Row],[Secondar]]&amp;"-"&amp;Table16[[#This Row],[Pass]],""))</f>
        <v xml:space="preserve">0-7 </v>
      </c>
      <c r="I1321" s="30" t="str">
        <f>IF(VLOOKUP(TRIM(A1321),Rosters!C$1:C$2313,1,FALSE)=Table16[[#This Row],[Last]],"taken","AVAIL")</f>
        <v>taken</v>
      </c>
      <c r="J1321" s="88" t="str">
        <f>IF(LEN(Table16[[#This Row],[Primary]]=3),SUBSTITUTE(Table16[[#This Row],[Primary]],"-",""),"")</f>
        <v>0</v>
      </c>
    </row>
    <row r="1322" spans="1:10" ht="12.75" customHeight="1" x14ac:dyDescent="0.25">
      <c r="A1322" s="29" t="s">
        <v>4423</v>
      </c>
      <c r="B1322" s="28" t="s">
        <v>331</v>
      </c>
      <c r="C1322" s="28" t="s">
        <v>4414</v>
      </c>
      <c r="D1322" s="83" t="s">
        <v>365</v>
      </c>
      <c r="E1322" s="83"/>
      <c r="F1322" s="85">
        <v>0</v>
      </c>
      <c r="G1322" s="36"/>
      <c r="H1322" s="94" t="str">
        <f>Table16[[#This Row],[Remove -]]&amp;(IF(Table16[[#This Row],[Pass]]&lt;&gt;"","-",""))&amp;Table16[[#This Row],[Pass]]&amp;" "&amp;Table16[[#This Row],[PassRush*]]&amp;(IF(Table16[[#This Row],[Secondar]]&lt;&gt;"","/ "&amp;Table16[[#This Row],[Secondar]]&amp;"-"&amp;Table16[[#This Row],[Pass]],""))</f>
        <v xml:space="preserve">0-0 </v>
      </c>
      <c r="I1322" s="30" t="str">
        <f>IF(VLOOKUP(TRIM(A1322),Rosters!C$1:C$2313,1,FALSE)=Table16[[#This Row],[Last]],"taken","AVAIL")</f>
        <v>taken</v>
      </c>
      <c r="J1322" s="88" t="str">
        <f>IF(LEN(Table16[[#This Row],[Primary]]=3),SUBSTITUTE(Table16[[#This Row],[Primary]],"-",""),"")</f>
        <v>0</v>
      </c>
    </row>
    <row r="1323" spans="1:10" ht="12.75" customHeight="1" x14ac:dyDescent="0.25">
      <c r="A1323" s="29" t="s">
        <v>1760</v>
      </c>
      <c r="B1323" s="28" t="s">
        <v>364</v>
      </c>
      <c r="C1323" s="28" t="s">
        <v>4414</v>
      </c>
      <c r="D1323" s="83" t="s">
        <v>351</v>
      </c>
      <c r="E1323" s="83"/>
      <c r="F1323" s="85"/>
      <c r="G1323" s="36"/>
      <c r="H1323" s="94" t="str">
        <f>Table16[[#This Row],[Remove -]]&amp;(IF(Table16[[#This Row],[Pass]]&lt;&gt;"","-",""))&amp;Table16[[#This Row],[Pass]]&amp;" "&amp;Table16[[#This Row],[PassRush*]]&amp;(IF(Table16[[#This Row],[Secondar]]&lt;&gt;"","/ "&amp;Table16[[#This Row],[Secondar]]&amp;"-"&amp;Table16[[#This Row],[Pass]],""))</f>
        <v xml:space="preserve">04 </v>
      </c>
      <c r="I1323" s="30" t="str">
        <f>IF(VLOOKUP(TRIM(A1323),Rosters!C$1:C$2313,1,FALSE)=Table16[[#This Row],[Last]],"taken","AVAIL")</f>
        <v>taken</v>
      </c>
      <c r="J1323" s="88" t="str">
        <f>IF(LEN(Table16[[#This Row],[Primary]]=3),SUBSTITUTE(Table16[[#This Row],[Primary]],"-",""),"")</f>
        <v>04</v>
      </c>
    </row>
    <row r="1324" spans="1:10" ht="12.75" customHeight="1" x14ac:dyDescent="0.25">
      <c r="A1324" s="29" t="s">
        <v>802</v>
      </c>
      <c r="B1324" s="28" t="s">
        <v>226</v>
      </c>
      <c r="C1324" s="28" t="s">
        <v>4414</v>
      </c>
      <c r="D1324" s="85">
        <v>5</v>
      </c>
      <c r="E1324" s="85"/>
      <c r="F1324" s="85">
        <v>7</v>
      </c>
      <c r="G1324" s="28"/>
      <c r="H1324" s="94" t="str">
        <f>Table16[[#This Row],[Remove -]]&amp;(IF(Table16[[#This Row],[Pass]]&lt;&gt;"","-",""))&amp;Table16[[#This Row],[Pass]]&amp;" "&amp;Table16[[#This Row],[PassRush*]]&amp;(IF(Table16[[#This Row],[Secondar]]&lt;&gt;"","/ "&amp;Table16[[#This Row],[Secondar]]&amp;"-"&amp;Table16[[#This Row],[Pass]],""))</f>
        <v xml:space="preserve">5-7 </v>
      </c>
      <c r="I1324" s="30" t="str">
        <f>IF(VLOOKUP(TRIM(A1324),Rosters!C$1:C$2313,1,FALSE)=Table16[[#This Row],[Last]],"taken","AVAIL")</f>
        <v>taken</v>
      </c>
      <c r="J1324" s="88" t="str">
        <f>IF(LEN(Table16[[#This Row],[Primary]]=3),SUBSTITUTE(Table16[[#This Row],[Primary]],"-",""),"")</f>
        <v>5</v>
      </c>
    </row>
    <row r="1325" spans="1:10" ht="12.75" customHeight="1" x14ac:dyDescent="0.25">
      <c r="A1325" s="29" t="s">
        <v>4416</v>
      </c>
      <c r="B1325" s="28" t="s">
        <v>4058</v>
      </c>
      <c r="C1325" s="28" t="s">
        <v>4414</v>
      </c>
      <c r="D1325" s="85">
        <v>0</v>
      </c>
      <c r="E1325" s="85">
        <v>4</v>
      </c>
      <c r="F1325" s="85">
        <v>3</v>
      </c>
      <c r="G1325" s="28"/>
      <c r="H1325" s="94" t="str">
        <f>Table16[[#This Row],[Remove -]]&amp;(IF(Table16[[#This Row],[Pass]]&lt;&gt;"","-",""))&amp;Table16[[#This Row],[Pass]]&amp;" "&amp;Table16[[#This Row],[PassRush*]]&amp;(IF(Table16[[#This Row],[Secondar]]&lt;&gt;"","/ "&amp;Table16[[#This Row],[Secondar]]&amp;"-"&amp;Table16[[#This Row],[Pass]],""))</f>
        <v>0-3 / 4-3</v>
      </c>
      <c r="I1325" s="30" t="str">
        <f>IF(VLOOKUP(TRIM(A1325),Rosters!C$1:C$2313,1,FALSE)=Table16[[#This Row],[Last]],"taken","AVAIL")</f>
        <v>taken</v>
      </c>
      <c r="J1325" s="88" t="str">
        <f>IF(LEN(Table16[[#This Row],[Primary]]=3),SUBSTITUTE(Table16[[#This Row],[Primary]],"-",""),"")</f>
        <v>0</v>
      </c>
    </row>
    <row r="1326" spans="1:10" ht="12.75" customHeight="1" x14ac:dyDescent="0.25">
      <c r="A1326" s="33" t="s">
        <v>4416</v>
      </c>
      <c r="B1326" s="32" t="s">
        <v>4058</v>
      </c>
      <c r="C1326" s="32" t="s">
        <v>4414</v>
      </c>
      <c r="D1326" s="86">
        <v>0</v>
      </c>
      <c r="E1326" s="86"/>
      <c r="F1326" s="86">
        <v>3</v>
      </c>
      <c r="G1326" s="32"/>
      <c r="H1326" s="95" t="str">
        <f>Table16[[#This Row],[Remove -]]&amp;(IF(Table16[[#This Row],[Pass]]&lt;&gt;"","-",""))&amp;Table16[[#This Row],[Pass]]&amp;" "&amp;Table16[[#This Row],[PassRush*]]&amp;(IF(Table16[[#This Row],[Secondar]]&lt;&gt;"","/ "&amp;Table16[[#This Row],[Secondar]]&amp;"-"&amp;Table16[[#This Row],[Pass]],""))</f>
        <v xml:space="preserve">0-3 </v>
      </c>
      <c r="I1326" s="30" t="str">
        <f>IF(VLOOKUP(TRIM(A1326),Rosters!C$1:C$2313,1,FALSE)=Table16[[#This Row],[Last]],"taken","AVAIL")</f>
        <v>taken</v>
      </c>
      <c r="J1326" s="88" t="str">
        <f>IF(LEN(Table16[[#This Row],[Primary]]=3),SUBSTITUTE(Table16[[#This Row],[Primary]],"-",""),"")</f>
        <v>0</v>
      </c>
    </row>
    <row r="1327" spans="1:10" ht="12.75" customHeight="1" x14ac:dyDescent="0.25">
      <c r="A1327" s="29" t="s">
        <v>1563</v>
      </c>
      <c r="B1327" s="28" t="s">
        <v>123</v>
      </c>
      <c r="C1327" s="28" t="s">
        <v>4414</v>
      </c>
      <c r="D1327" s="83" t="s">
        <v>347</v>
      </c>
      <c r="E1327" s="83"/>
      <c r="F1327" s="85">
        <v>11</v>
      </c>
      <c r="G1327" s="36"/>
      <c r="H1327" s="94" t="str">
        <f>Table16[[#This Row],[Remove -]]&amp;(IF(Table16[[#This Row],[Pass]]&lt;&gt;"","-",""))&amp;Table16[[#This Row],[Pass]]&amp;" "&amp;Table16[[#This Row],[PassRush*]]&amp;(IF(Table16[[#This Row],[Secondar]]&lt;&gt;"","/ "&amp;Table16[[#This Row],[Secondar]]&amp;"-"&amp;Table16[[#This Row],[Pass]],""))</f>
        <v xml:space="preserve">05-11 </v>
      </c>
      <c r="I1327" s="30" t="str">
        <f>IF(VLOOKUP(TRIM(A1327),Rosters!C$1:C$2313,1,FALSE)=Table16[[#This Row],[Last]],"taken","AVAIL")</f>
        <v>taken</v>
      </c>
      <c r="J1327" s="88" t="str">
        <f>IF(LEN(Table16[[#This Row],[Primary]]=3),SUBSTITUTE(Table16[[#This Row],[Primary]],"-",""),"")</f>
        <v>05</v>
      </c>
    </row>
    <row r="1328" spans="1:10" ht="12.75" customHeight="1" x14ac:dyDescent="0.25">
      <c r="A1328" s="33" t="s">
        <v>1090</v>
      </c>
      <c r="B1328" s="32" t="s">
        <v>4054</v>
      </c>
      <c r="C1328" s="32" t="s">
        <v>4414</v>
      </c>
      <c r="D1328" s="86">
        <v>0</v>
      </c>
      <c r="E1328" s="86"/>
      <c r="F1328" s="86">
        <v>5</v>
      </c>
      <c r="G1328" s="32"/>
      <c r="H1328" s="95" t="str">
        <f>Table16[[#This Row],[Remove -]]&amp;(IF(Table16[[#This Row],[Pass]]&lt;&gt;"","-",""))&amp;Table16[[#This Row],[Pass]]&amp;" "&amp;Table16[[#This Row],[PassRush*]]&amp;(IF(Table16[[#This Row],[Secondar]]&lt;&gt;"","/ "&amp;Table16[[#This Row],[Secondar]]&amp;"-"&amp;Table16[[#This Row],[Pass]],""))</f>
        <v xml:space="preserve">0-5 </v>
      </c>
      <c r="I1328" s="30" t="str">
        <f>IF(VLOOKUP(TRIM(A1328),Rosters!C$1:C$2313,1,FALSE)=Table16[[#This Row],[Last]],"taken","AVAIL")</f>
        <v>taken</v>
      </c>
      <c r="J1328" s="88" t="str">
        <f>IF(LEN(Table16[[#This Row],[Primary]]=3),SUBSTITUTE(Table16[[#This Row],[Primary]],"-",""),"")</f>
        <v>0</v>
      </c>
    </row>
    <row r="1329" spans="1:10" ht="12.75" customHeight="1" x14ac:dyDescent="0.25">
      <c r="A1329" s="29" t="s">
        <v>3135</v>
      </c>
      <c r="B1329" s="28" t="s">
        <v>366</v>
      </c>
      <c r="C1329" s="28" t="s">
        <v>4414</v>
      </c>
      <c r="D1329" s="83" t="s">
        <v>480</v>
      </c>
      <c r="E1329" s="83"/>
      <c r="F1329" s="85"/>
      <c r="G1329" s="36"/>
      <c r="H1329" s="94" t="str">
        <f>Table16[[#This Row],[Remove -]]&amp;(IF(Table16[[#This Row],[Pass]]&lt;&gt;"","-",""))&amp;Table16[[#This Row],[Pass]]&amp;" "&amp;Table16[[#This Row],[PassRush*]]&amp;(IF(Table16[[#This Row],[Secondar]]&lt;&gt;"","/ "&amp;Table16[[#This Row],[Secondar]]&amp;"-"&amp;Table16[[#This Row],[Pass]],""))</f>
        <v xml:space="preserve">54 </v>
      </c>
      <c r="I1329" s="30" t="str">
        <f>IF(VLOOKUP(TRIM(A1329),Rosters!C$1:C$2313,1,FALSE)=Table16[[#This Row],[Last]],"taken","AVAIL")</f>
        <v>taken</v>
      </c>
      <c r="J1329" s="88" t="str">
        <f>IF(LEN(Table16[[#This Row],[Primary]]=3),SUBSTITUTE(Table16[[#This Row],[Primary]],"-",""),"")</f>
        <v>54</v>
      </c>
    </row>
    <row r="1330" spans="1:10" ht="12.75" customHeight="1" x14ac:dyDescent="0.25">
      <c r="A1330" s="29" t="s">
        <v>4424</v>
      </c>
      <c r="B1330" s="28" t="s">
        <v>125</v>
      </c>
      <c r="C1330" s="28" t="s">
        <v>4414</v>
      </c>
      <c r="D1330" s="83" t="s">
        <v>349</v>
      </c>
      <c r="E1330" s="83"/>
      <c r="F1330" s="85">
        <v>4</v>
      </c>
      <c r="G1330" s="36"/>
      <c r="H1330" s="94" t="str">
        <f>Table16[[#This Row],[Remove -]]&amp;(IF(Table16[[#This Row],[Pass]]&lt;&gt;"","-",""))&amp;Table16[[#This Row],[Pass]]&amp;" "&amp;Table16[[#This Row],[PassRush*]]&amp;(IF(Table16[[#This Row],[Secondar]]&lt;&gt;"","/ "&amp;Table16[[#This Row],[Secondar]]&amp;"-"&amp;Table16[[#This Row],[Pass]],""))</f>
        <v xml:space="preserve">00-4 </v>
      </c>
      <c r="I1330" s="30" t="e">
        <f>IF(VLOOKUP(TRIM(A1330),Rosters!C$1:C$2313,1,FALSE)=Table16[[#This Row],[Last]],"taken","AVAIL")</f>
        <v>#N/A</v>
      </c>
      <c r="J1330" s="88" t="str">
        <f>IF(LEN(Table16[[#This Row],[Primary]]=3),SUBSTITUTE(Table16[[#This Row],[Primary]],"-",""),"")</f>
        <v>00</v>
      </c>
    </row>
    <row r="1331" spans="1:10" ht="12.75" customHeight="1" x14ac:dyDescent="0.25">
      <c r="A1331" s="29" t="s">
        <v>2661</v>
      </c>
      <c r="B1331" s="28" t="s">
        <v>4222</v>
      </c>
      <c r="C1331" s="28" t="s">
        <v>4414</v>
      </c>
      <c r="D1331" s="85">
        <v>4</v>
      </c>
      <c r="E1331" s="85">
        <v>0</v>
      </c>
      <c r="F1331" s="85">
        <v>7</v>
      </c>
      <c r="G1331" s="28"/>
      <c r="H1331" s="94" t="str">
        <f>Table16[[#This Row],[Remove -]]&amp;(IF(Table16[[#This Row],[Pass]]&lt;&gt;"","-",""))&amp;Table16[[#This Row],[Pass]]&amp;" "&amp;Table16[[#This Row],[PassRush*]]&amp;(IF(Table16[[#This Row],[Secondar]]&lt;&gt;"","/ "&amp;Table16[[#This Row],[Secondar]]&amp;"-"&amp;Table16[[#This Row],[Pass]],""))</f>
        <v>4-7 / 0-7</v>
      </c>
      <c r="I1331" s="30" t="str">
        <f>IF(VLOOKUP(TRIM(A1331),Rosters!C$1:C$2313,1,FALSE)=Table16[[#This Row],[Last]],"taken","AVAIL")</f>
        <v>taken</v>
      </c>
      <c r="J1331" s="88" t="str">
        <f>IF(LEN(Table16[[#This Row],[Primary]]=3),SUBSTITUTE(Table16[[#This Row],[Primary]],"-",""),"")</f>
        <v>4</v>
      </c>
    </row>
    <row r="1332" spans="1:10" ht="12.75" customHeight="1" x14ac:dyDescent="0.25">
      <c r="A1332" s="29" t="s">
        <v>3149</v>
      </c>
      <c r="B1332" s="28" t="s">
        <v>368</v>
      </c>
      <c r="C1332" s="28" t="s">
        <v>4414</v>
      </c>
      <c r="D1332" s="83" t="s">
        <v>303</v>
      </c>
      <c r="E1332" s="83"/>
      <c r="F1332" s="85"/>
      <c r="G1332" s="36"/>
      <c r="H1332" s="94" t="str">
        <f>Table16[[#This Row],[Remove -]]&amp;(IF(Table16[[#This Row],[Pass]]&lt;&gt;"","-",""))&amp;Table16[[#This Row],[Pass]]&amp;" "&amp;Table16[[#This Row],[PassRush*]]&amp;(IF(Table16[[#This Row],[Secondar]]&lt;&gt;"","/ "&amp;Table16[[#This Row],[Secondar]]&amp;"-"&amp;Table16[[#This Row],[Pass]],""))</f>
        <v xml:space="preserve">66 </v>
      </c>
      <c r="I1332" s="30" t="str">
        <f>IF(VLOOKUP(TRIM(A1332),Rosters!C$1:C$2313,1,FALSE)=Table16[[#This Row],[Last]],"taken","AVAIL")</f>
        <v>taken</v>
      </c>
      <c r="J1332" s="88" t="str">
        <f>IF(LEN(Table16[[#This Row],[Primary]]=3),SUBSTITUTE(Table16[[#This Row],[Primary]],"-",""),"")</f>
        <v>66</v>
      </c>
    </row>
    <row r="1333" spans="1:10" ht="12.75" customHeight="1" x14ac:dyDescent="0.25">
      <c r="A1333" s="29" t="s">
        <v>4417</v>
      </c>
      <c r="B1333" s="28" t="s">
        <v>16</v>
      </c>
      <c r="C1333" s="28" t="s">
        <v>4414</v>
      </c>
      <c r="D1333" s="7">
        <v>0</v>
      </c>
      <c r="E1333" s="7"/>
      <c r="F1333" s="7">
        <v>0</v>
      </c>
      <c r="G1333" s="28"/>
      <c r="H1333" s="94" t="str">
        <f>Table16[[#This Row],[Remove -]]&amp;(IF(Table16[[#This Row],[Pass]]&lt;&gt;"","-",""))&amp;Table16[[#This Row],[Pass]]&amp;" "&amp;Table16[[#This Row],[PassRush*]]&amp;(IF(Table16[[#This Row],[Secondar]]&lt;&gt;"","/ "&amp;Table16[[#This Row],[Secondar]]&amp;"-"&amp;Table16[[#This Row],[Pass]],""))</f>
        <v xml:space="preserve">0-0 </v>
      </c>
      <c r="I1333" s="30" t="e">
        <f>IF(VLOOKUP(TRIM(A1333),Rosters!C$1:C$2313,1,FALSE)=Table16[[#This Row],[Last]],"taken","AVAIL")</f>
        <v>#N/A</v>
      </c>
      <c r="J1333" s="88" t="str">
        <f>IF(LEN(Table16[[#This Row],[Primary]]=3),SUBSTITUTE(Table16[[#This Row],[Primary]],"-",""),"")</f>
        <v>0</v>
      </c>
    </row>
    <row r="1334" spans="1:10" ht="12.75" customHeight="1" x14ac:dyDescent="0.25">
      <c r="A1334" s="29" t="s">
        <v>612</v>
      </c>
      <c r="B1334" s="28" t="s">
        <v>529</v>
      </c>
      <c r="C1334" s="28" t="s">
        <v>4414</v>
      </c>
      <c r="D1334" s="83" t="s">
        <v>60</v>
      </c>
      <c r="E1334" s="83"/>
      <c r="F1334" s="85"/>
      <c r="G1334" s="36"/>
      <c r="H1334" s="94" t="str">
        <f>Table16[[#This Row],[Remove -]]&amp;(IF(Table16[[#This Row],[Pass]]&lt;&gt;"","-",""))&amp;Table16[[#This Row],[Pass]]&amp;" "&amp;Table16[[#This Row],[PassRush*]]&amp;(IF(Table16[[#This Row],[Secondar]]&lt;&gt;"","/ "&amp;Table16[[#This Row],[Secondar]]&amp;"-"&amp;Table16[[#This Row],[Pass]],""))</f>
        <v xml:space="preserve">5 </v>
      </c>
      <c r="I1334" s="30" t="str">
        <f>IF(VLOOKUP(TRIM(A1334),Rosters!C$1:C$2313,1,FALSE)=Table16[[#This Row],[Last]],"taken","AVAIL")</f>
        <v>taken</v>
      </c>
      <c r="J1334" s="88" t="str">
        <f>IF(LEN(Table16[[#This Row],[Primary]]=3),SUBSTITUTE(Table16[[#This Row],[Primary]],"-",""),"")</f>
        <v>5</v>
      </c>
    </row>
    <row r="1335" spans="1:10" ht="12.75" customHeight="1" x14ac:dyDescent="0.25">
      <c r="A1335" s="29" t="s">
        <v>4418</v>
      </c>
      <c r="B1335" s="28" t="s">
        <v>4056</v>
      </c>
      <c r="C1335" s="28" t="s">
        <v>4414</v>
      </c>
      <c r="D1335" s="85">
        <v>0</v>
      </c>
      <c r="E1335" s="85">
        <v>0</v>
      </c>
      <c r="F1335" s="85">
        <v>3</v>
      </c>
      <c r="G1335" s="28"/>
      <c r="H1335" s="94" t="str">
        <f>Table16[[#This Row],[Remove -]]&amp;(IF(Table16[[#This Row],[Pass]]&lt;&gt;"","-",""))&amp;Table16[[#This Row],[Pass]]&amp;" "&amp;Table16[[#This Row],[PassRush*]]&amp;(IF(Table16[[#This Row],[Secondar]]&lt;&gt;"","/ "&amp;Table16[[#This Row],[Secondar]]&amp;"-"&amp;Table16[[#This Row],[Pass]],""))</f>
        <v>0-3 / 0-3</v>
      </c>
      <c r="I1335" s="30" t="str">
        <f>IF(VLOOKUP(TRIM(A1335),Rosters!C$1:C$2313,1,FALSE)=Table16[[#This Row],[Last]],"taken","AVAIL")</f>
        <v>taken</v>
      </c>
      <c r="J1335" s="88" t="str">
        <f>IF(LEN(Table16[[#This Row],[Primary]]=3),SUBSTITUTE(Table16[[#This Row],[Primary]],"-",""),"")</f>
        <v>0</v>
      </c>
    </row>
    <row r="1336" spans="1:10" ht="12.75" customHeight="1" x14ac:dyDescent="0.25">
      <c r="A1336" s="29" t="s">
        <v>3652</v>
      </c>
      <c r="B1336" s="28" t="s">
        <v>4058</v>
      </c>
      <c r="C1336" s="28" t="s">
        <v>4414</v>
      </c>
      <c r="D1336" s="85">
        <v>0</v>
      </c>
      <c r="E1336" s="85">
        <v>4</v>
      </c>
      <c r="F1336" s="85">
        <v>2</v>
      </c>
      <c r="G1336" s="28"/>
      <c r="H1336" s="94" t="str">
        <f>Table16[[#This Row],[Remove -]]&amp;(IF(Table16[[#This Row],[Pass]]&lt;&gt;"","-",""))&amp;Table16[[#This Row],[Pass]]&amp;" "&amp;Table16[[#This Row],[PassRush*]]&amp;(IF(Table16[[#This Row],[Secondar]]&lt;&gt;"","/ "&amp;Table16[[#This Row],[Secondar]]&amp;"-"&amp;Table16[[#This Row],[Pass]],""))</f>
        <v>0-2 / 4-2</v>
      </c>
      <c r="I1336" s="30" t="e">
        <f>IF(VLOOKUP(TRIM(A1336),Rosters!C$1:C$2313,1,FALSE)=Table16[[#This Row],[Last]],"taken","AVAIL")</f>
        <v>#N/A</v>
      </c>
      <c r="J1336" s="88" t="str">
        <f>IF(LEN(Table16[[#This Row],[Primary]]=3),SUBSTITUTE(Table16[[#This Row],[Primary]],"-",""),"")</f>
        <v>0</v>
      </c>
    </row>
    <row r="1337" spans="1:10" ht="12.75" customHeight="1" x14ac:dyDescent="0.25">
      <c r="A1337" s="38" t="s">
        <v>3652</v>
      </c>
      <c r="B1337" s="37" t="s">
        <v>4058</v>
      </c>
      <c r="C1337" s="37" t="s">
        <v>4414</v>
      </c>
      <c r="D1337" s="87">
        <v>0</v>
      </c>
      <c r="E1337" s="87"/>
      <c r="F1337" s="87">
        <v>2</v>
      </c>
      <c r="G1337" s="37"/>
      <c r="H1337" s="96" t="str">
        <f>Table16[[#This Row],[Remove -]]&amp;(IF(Table16[[#This Row],[Pass]]&lt;&gt;"","-",""))&amp;Table16[[#This Row],[Pass]]&amp;" "&amp;Table16[[#This Row],[PassRush*]]&amp;(IF(Table16[[#This Row],[Secondar]]&lt;&gt;"","/ "&amp;Table16[[#This Row],[Secondar]]&amp;"-"&amp;Table16[[#This Row],[Pass]],""))</f>
        <v xml:space="preserve">0-2 </v>
      </c>
      <c r="I1337" s="30" t="e">
        <f>IF(VLOOKUP(TRIM(A1337),Rosters!C$1:C$2313,1,FALSE)=Table16[[#This Row],[Last]],"taken","AVAIL")</f>
        <v>#N/A</v>
      </c>
      <c r="J1337" s="88" t="str">
        <f>IF(LEN(Table16[[#This Row],[Primary]]=3),SUBSTITUTE(Table16[[#This Row],[Primary]],"-",""),"")</f>
        <v>0</v>
      </c>
    </row>
    <row r="1338" spans="1:10" ht="12.75" customHeight="1" x14ac:dyDescent="0.25">
      <c r="A1338" s="29" t="s">
        <v>691</v>
      </c>
      <c r="B1338" s="28" t="s">
        <v>42</v>
      </c>
      <c r="C1338" s="28" t="s">
        <v>4414</v>
      </c>
      <c r="D1338" s="83" t="s">
        <v>129</v>
      </c>
      <c r="E1338" s="83"/>
      <c r="F1338" s="85">
        <v>5</v>
      </c>
      <c r="G1338" s="36"/>
      <c r="H1338" s="94" t="str">
        <f>Table16[[#This Row],[Remove -]]&amp;(IF(Table16[[#This Row],[Pass]]&lt;&gt;"","-",""))&amp;Table16[[#This Row],[Pass]]&amp;" "&amp;Table16[[#This Row],[PassRush*]]&amp;(IF(Table16[[#This Row],[Secondar]]&lt;&gt;"","/ "&amp;Table16[[#This Row],[Secondar]]&amp;"-"&amp;Table16[[#This Row],[Pass]],""))</f>
        <v xml:space="preserve">6-5 </v>
      </c>
      <c r="I1338" s="30" t="str">
        <f>IF(VLOOKUP(TRIM(A1338),Rosters!C$1:C$2313,1,FALSE)=Table16[[#This Row],[Last]],"taken","AVAIL")</f>
        <v>taken</v>
      </c>
      <c r="J1338" s="88" t="str">
        <f>IF(LEN(Table16[[#This Row],[Primary]]=3),SUBSTITUTE(Table16[[#This Row],[Primary]],"-",""),"")</f>
        <v>6</v>
      </c>
    </row>
    <row r="1339" spans="1:10" ht="12.75" customHeight="1" x14ac:dyDescent="0.25">
      <c r="A1339" s="29" t="s">
        <v>4425</v>
      </c>
      <c r="B1339" s="28" t="s">
        <v>125</v>
      </c>
      <c r="C1339" s="28" t="s">
        <v>4414</v>
      </c>
      <c r="D1339" s="83" t="s">
        <v>351</v>
      </c>
      <c r="E1339" s="83"/>
      <c r="F1339" s="85">
        <v>5</v>
      </c>
      <c r="G1339" s="36"/>
      <c r="H1339" s="94" t="str">
        <f>Table16[[#This Row],[Remove -]]&amp;(IF(Table16[[#This Row],[Pass]]&lt;&gt;"","-",""))&amp;Table16[[#This Row],[Pass]]&amp;" "&amp;Table16[[#This Row],[PassRush*]]&amp;(IF(Table16[[#This Row],[Secondar]]&lt;&gt;"","/ "&amp;Table16[[#This Row],[Secondar]]&amp;"-"&amp;Table16[[#This Row],[Pass]],""))</f>
        <v xml:space="preserve">04-5 </v>
      </c>
      <c r="I1339" s="30" t="str">
        <f>IF(VLOOKUP(TRIM(A1339),Rosters!C$1:C$2313,1,FALSE)=Table16[[#This Row],[Last]],"taken","AVAIL")</f>
        <v>taken</v>
      </c>
      <c r="J1339" s="88" t="str">
        <f>IF(LEN(Table16[[#This Row],[Primary]]=3),SUBSTITUTE(Table16[[#This Row],[Primary]],"-",""),"")</f>
        <v>04</v>
      </c>
    </row>
    <row r="1340" spans="1:10" ht="12.75" customHeight="1" x14ac:dyDescent="0.25">
      <c r="A1340" s="29" t="s">
        <v>2692</v>
      </c>
      <c r="B1340" s="28" t="s">
        <v>171</v>
      </c>
      <c r="C1340" s="28" t="s">
        <v>4414</v>
      </c>
      <c r="D1340" s="83" t="s">
        <v>328</v>
      </c>
      <c r="E1340" s="83"/>
      <c r="F1340" s="85"/>
      <c r="G1340" s="36"/>
      <c r="H1340" s="94" t="str">
        <f>Table16[[#This Row],[Remove -]]&amp;(IF(Table16[[#This Row],[Pass]]&lt;&gt;"","-",""))&amp;Table16[[#This Row],[Pass]]&amp;" "&amp;Table16[[#This Row],[PassRush*]]&amp;(IF(Table16[[#This Row],[Secondar]]&lt;&gt;"","/ "&amp;Table16[[#This Row],[Secondar]]&amp;"-"&amp;Table16[[#This Row],[Pass]],""))</f>
        <v xml:space="preserve">4 </v>
      </c>
      <c r="I1340" s="30" t="str">
        <f>IF(VLOOKUP(TRIM(A1340),Rosters!C$1:C$2313,1,FALSE)=Table16[[#This Row],[Last]],"taken","AVAIL")</f>
        <v>taken</v>
      </c>
      <c r="J1340" s="88" t="str">
        <f>IF(LEN(Table16[[#This Row],[Primary]]=3),SUBSTITUTE(Table16[[#This Row],[Primary]],"-",""),"")</f>
        <v>4</v>
      </c>
    </row>
    <row r="1341" spans="1:10" ht="12.75" customHeight="1" x14ac:dyDescent="0.25">
      <c r="A1341" s="29" t="s">
        <v>3712</v>
      </c>
      <c r="B1341" s="28" t="s">
        <v>236</v>
      </c>
      <c r="C1341" s="28" t="s">
        <v>4414</v>
      </c>
      <c r="D1341"/>
      <c r="E1341"/>
      <c r="F1341"/>
      <c r="G1341" s="28"/>
      <c r="H1341" s="94" t="str">
        <f>Table16[[#This Row],[Remove -]]&amp;(IF(Table16[[#This Row],[Pass]]&lt;&gt;"","-",""))&amp;Table16[[#This Row],[Pass]]&amp;" "&amp;Table16[[#This Row],[PassRush*]]&amp;(IF(Table16[[#This Row],[Secondar]]&lt;&gt;"","/ "&amp;Table16[[#This Row],[Secondar]]&amp;"-"&amp;Table16[[#This Row],[Pass]],""))</f>
        <v xml:space="preserve"> </v>
      </c>
      <c r="I1341" s="30" t="str">
        <f>IF(VLOOKUP(TRIM(A1341),Rosters!C$1:C$2313,1,FALSE)=Table16[[#This Row],[Last]],"taken","AVAIL")</f>
        <v>taken</v>
      </c>
      <c r="J1341" s="88" t="str">
        <f>IF(LEN(Table16[[#This Row],[Primary]]=3),SUBSTITUTE(Table16[[#This Row],[Primary]],"-",""),"")</f>
        <v/>
      </c>
    </row>
    <row r="1342" spans="1:10" ht="12.75" customHeight="1" x14ac:dyDescent="0.25">
      <c r="A1342" s="29" t="s">
        <v>3744</v>
      </c>
      <c r="B1342" s="28" t="s">
        <v>364</v>
      </c>
      <c r="C1342" s="28" t="s">
        <v>4414</v>
      </c>
      <c r="D1342" s="83" t="s">
        <v>349</v>
      </c>
      <c r="E1342" s="83"/>
      <c r="F1342" s="85"/>
      <c r="G1342" s="36"/>
      <c r="H1342" s="94" t="str">
        <f>Table16[[#This Row],[Remove -]]&amp;(IF(Table16[[#This Row],[Pass]]&lt;&gt;"","-",""))&amp;Table16[[#This Row],[Pass]]&amp;" "&amp;Table16[[#This Row],[PassRush*]]&amp;(IF(Table16[[#This Row],[Secondar]]&lt;&gt;"","/ "&amp;Table16[[#This Row],[Secondar]]&amp;"-"&amp;Table16[[#This Row],[Pass]],""))</f>
        <v xml:space="preserve">00 </v>
      </c>
      <c r="I1342" s="30" t="str">
        <f>IF(VLOOKUP(TRIM(A1342),Rosters!C$1:C$2313,1,FALSE)=Table16[[#This Row],[Last]],"taken","AVAIL")</f>
        <v>taken</v>
      </c>
      <c r="J1342" s="88" t="str">
        <f>IF(LEN(Table16[[#This Row],[Primary]]=3),SUBSTITUTE(Table16[[#This Row],[Primary]],"-",""),"")</f>
        <v>00</v>
      </c>
    </row>
    <row r="1343" spans="1:10" ht="12.75" customHeight="1" x14ac:dyDescent="0.25">
      <c r="A1343" s="29" t="s">
        <v>1136</v>
      </c>
      <c r="B1343" s="28" t="s">
        <v>4091</v>
      </c>
      <c r="C1343" s="28" t="s">
        <v>4414</v>
      </c>
      <c r="D1343" s="83" t="s">
        <v>365</v>
      </c>
      <c r="E1343" s="83" t="s">
        <v>349</v>
      </c>
      <c r="F1343" s="85">
        <v>0</v>
      </c>
      <c r="G1343" s="36"/>
      <c r="H1343" s="94" t="str">
        <f>Table16[[#This Row],[Remove -]]&amp;(IF(Table16[[#This Row],[Pass]]&lt;&gt;"","-",""))&amp;Table16[[#This Row],[Pass]]&amp;" "&amp;Table16[[#This Row],[PassRush*]]&amp;(IF(Table16[[#This Row],[Secondar]]&lt;&gt;"","/ "&amp;Table16[[#This Row],[Secondar]]&amp;"-"&amp;Table16[[#This Row],[Pass]],""))</f>
        <v>0-0 / 0-0-0</v>
      </c>
      <c r="I1343" s="30" t="str">
        <f>IF(VLOOKUP(TRIM(A1343),Rosters!C$1:C$2313,1,FALSE)=Table16[[#This Row],[Last]],"taken","AVAIL")</f>
        <v>taken</v>
      </c>
      <c r="J1343" s="88" t="str">
        <f>IF(LEN(Table16[[#This Row],[Primary]]=3),SUBSTITUTE(Table16[[#This Row],[Primary]],"-",""),"")</f>
        <v>0</v>
      </c>
    </row>
    <row r="1344" spans="1:10" ht="12.75" customHeight="1" x14ac:dyDescent="0.25">
      <c r="A1344" s="29" t="s">
        <v>3772</v>
      </c>
      <c r="B1344" s="28" t="s">
        <v>4504</v>
      </c>
      <c r="C1344" s="28" t="s">
        <v>4414</v>
      </c>
      <c r="D1344"/>
      <c r="E1344"/>
      <c r="F1344"/>
      <c r="G1344" s="28"/>
      <c r="H1344" s="94" t="str">
        <f>Table16[[#This Row],[Remove -]]&amp;(IF(Table16[[#This Row],[Pass]]&lt;&gt;"","-",""))&amp;Table16[[#This Row],[Pass]]&amp;" "&amp;Table16[[#This Row],[PassRush*]]&amp;(IF(Table16[[#This Row],[Secondar]]&lt;&gt;"","/ "&amp;Table16[[#This Row],[Secondar]]&amp;"-"&amp;Table16[[#This Row],[Pass]],""))</f>
        <v xml:space="preserve"> </v>
      </c>
      <c r="I1344" s="30" t="str">
        <f>IF(VLOOKUP(TRIM(A1344),Rosters!C$1:C$2313,1,FALSE)=Table16[[#This Row],[Last]],"taken","AVAIL")</f>
        <v>taken</v>
      </c>
      <c r="J1344" s="88" t="str">
        <f>IF(LEN(Table16[[#This Row],[Primary]]=3),SUBSTITUTE(Table16[[#This Row],[Primary]],"-",""),"")</f>
        <v/>
      </c>
    </row>
    <row r="1345" spans="1:10" ht="12.75" customHeight="1" x14ac:dyDescent="0.25">
      <c r="A1345" s="33" t="s">
        <v>991</v>
      </c>
      <c r="B1345" s="32" t="s">
        <v>128</v>
      </c>
      <c r="C1345" s="32" t="s">
        <v>4414</v>
      </c>
      <c r="D1345" s="35">
        <v>4</v>
      </c>
      <c r="E1345" s="35"/>
      <c r="F1345" s="35">
        <v>0</v>
      </c>
      <c r="G1345" s="32"/>
      <c r="H1345" s="95" t="str">
        <f>Table16[[#This Row],[Remove -]]&amp;(IF(Table16[[#This Row],[Pass]]&lt;&gt;"","-",""))&amp;Table16[[#This Row],[Pass]]&amp;" "&amp;Table16[[#This Row],[PassRush*]]&amp;(IF(Table16[[#This Row],[Secondar]]&lt;&gt;"","/ "&amp;Table16[[#This Row],[Secondar]]&amp;"-"&amp;Table16[[#This Row],[Pass]],""))</f>
        <v xml:space="preserve">4-0 </v>
      </c>
      <c r="I1345" s="30" t="str">
        <f>IF(VLOOKUP(TRIM(A1345),Rosters!C$1:C$2313,1,FALSE)=Table16[[#This Row],[Last]],"taken","AVAIL")</f>
        <v>taken</v>
      </c>
      <c r="J1345" s="88" t="str">
        <f>IF(LEN(Table16[[#This Row],[Primary]]=3),SUBSTITUTE(Table16[[#This Row],[Primary]],"-",""),"")</f>
        <v>4</v>
      </c>
    </row>
    <row r="1346" spans="1:10" ht="12.75" customHeight="1" x14ac:dyDescent="0.25">
      <c r="A1346" s="33" t="s">
        <v>4419</v>
      </c>
      <c r="B1346" s="32" t="s">
        <v>344</v>
      </c>
      <c r="C1346" s="32" t="s">
        <v>4414</v>
      </c>
      <c r="D1346" s="86">
        <v>0</v>
      </c>
      <c r="E1346" s="86"/>
      <c r="F1346" s="86">
        <v>4</v>
      </c>
      <c r="G1346" s="32"/>
      <c r="H1346" s="95" t="str">
        <f>Table16[[#This Row],[Remove -]]&amp;(IF(Table16[[#This Row],[Pass]]&lt;&gt;"","-",""))&amp;Table16[[#This Row],[Pass]]&amp;" "&amp;Table16[[#This Row],[PassRush*]]&amp;(IF(Table16[[#This Row],[Secondar]]&lt;&gt;"","/ "&amp;Table16[[#This Row],[Secondar]]&amp;"-"&amp;Table16[[#This Row],[Pass]],""))</f>
        <v xml:space="preserve">0-4 </v>
      </c>
      <c r="I1346" s="30" t="str">
        <f>IF(VLOOKUP(TRIM(A1346),Rosters!C$1:C$2313,1,FALSE)=Table16[[#This Row],[Last]],"taken","AVAIL")</f>
        <v>taken</v>
      </c>
      <c r="J1346" s="88" t="str">
        <f>IF(LEN(Table16[[#This Row],[Primary]]=3),SUBSTITUTE(Table16[[#This Row],[Primary]],"-",""),"")</f>
        <v>0</v>
      </c>
    </row>
    <row r="1347" spans="1:10" ht="12.75" customHeight="1" x14ac:dyDescent="0.25">
      <c r="A1347" s="29" t="s">
        <v>4426</v>
      </c>
      <c r="B1347" s="28" t="s">
        <v>4043</v>
      </c>
      <c r="C1347" s="28" t="s">
        <v>4414</v>
      </c>
      <c r="D1347" s="31" t="s">
        <v>365</v>
      </c>
      <c r="E1347" s="31"/>
      <c r="F1347" s="7">
        <v>0</v>
      </c>
      <c r="G1347" s="36"/>
      <c r="H1347" s="94" t="str">
        <f>Table16[[#This Row],[Remove -]]&amp;(IF(Table16[[#This Row],[Pass]]&lt;&gt;"","-",""))&amp;Table16[[#This Row],[Pass]]&amp;" "&amp;Table16[[#This Row],[PassRush*]]&amp;(IF(Table16[[#This Row],[Secondar]]&lt;&gt;"","/ "&amp;Table16[[#This Row],[Secondar]]&amp;"-"&amp;Table16[[#This Row],[Pass]],""))</f>
        <v xml:space="preserve">0-0 </v>
      </c>
      <c r="I1347" s="30" t="e">
        <f>IF(VLOOKUP(TRIM(A1347),Rosters!C$1:C$2313,1,FALSE)=Table16[[#This Row],[Last]],"taken","AVAIL")</f>
        <v>#N/A</v>
      </c>
      <c r="J1347" s="88" t="str">
        <f>IF(LEN(Table16[[#This Row],[Primary]]=3),SUBSTITUTE(Table16[[#This Row],[Primary]],"-",""),"")</f>
        <v>0</v>
      </c>
    </row>
    <row r="1348" spans="1:10" ht="12.75" customHeight="1" x14ac:dyDescent="0.25">
      <c r="A1348" s="29" t="s">
        <v>1847</v>
      </c>
      <c r="B1348" s="28" t="s">
        <v>327</v>
      </c>
      <c r="C1348" s="28" t="s">
        <v>4414</v>
      </c>
      <c r="D1348" s="83" t="s">
        <v>328</v>
      </c>
      <c r="E1348" s="83"/>
      <c r="F1348" s="85"/>
      <c r="G1348" s="36"/>
      <c r="H1348" s="94" t="str">
        <f>Table16[[#This Row],[Remove -]]&amp;(IF(Table16[[#This Row],[Pass]]&lt;&gt;"","-",""))&amp;Table16[[#This Row],[Pass]]&amp;" "&amp;Table16[[#This Row],[PassRush*]]&amp;(IF(Table16[[#This Row],[Secondar]]&lt;&gt;"","/ "&amp;Table16[[#This Row],[Secondar]]&amp;"-"&amp;Table16[[#This Row],[Pass]],""))</f>
        <v xml:space="preserve">4 </v>
      </c>
      <c r="I1348" s="30" t="str">
        <f>IF(VLOOKUP(TRIM(A1348),Rosters!C$1:C$2313,1,FALSE)=Table16[[#This Row],[Last]],"taken","AVAIL")</f>
        <v>taken</v>
      </c>
      <c r="J1348" s="88" t="str">
        <f>IF(LEN(Table16[[#This Row],[Primary]]=3),SUBSTITUTE(Table16[[#This Row],[Primary]],"-",""),"")</f>
        <v>4</v>
      </c>
    </row>
    <row r="1349" spans="1:10" ht="12.75" customHeight="1" x14ac:dyDescent="0.25">
      <c r="A1349" s="29" t="s">
        <v>3270</v>
      </c>
      <c r="B1349" s="28" t="s">
        <v>228</v>
      </c>
      <c r="C1349" s="28" t="s">
        <v>4414</v>
      </c>
      <c r="D1349" s="7">
        <v>0</v>
      </c>
      <c r="E1349" s="7"/>
      <c r="F1349" s="7">
        <v>5</v>
      </c>
      <c r="G1349" s="28"/>
      <c r="H1349" s="94" t="str">
        <f>Table16[[#This Row],[Remove -]]&amp;(IF(Table16[[#This Row],[Pass]]&lt;&gt;"","-",""))&amp;Table16[[#This Row],[Pass]]&amp;" "&amp;Table16[[#This Row],[PassRush*]]&amp;(IF(Table16[[#This Row],[Secondar]]&lt;&gt;"","/ "&amp;Table16[[#This Row],[Secondar]]&amp;"-"&amp;Table16[[#This Row],[Pass]],""))</f>
        <v xml:space="preserve">0-5 </v>
      </c>
      <c r="I1349" s="30" t="str">
        <f>IF(VLOOKUP(TRIM(A1349),Rosters!C$1:C$2313,1,FALSE)=Table16[[#This Row],[Last]],"taken","AVAIL")</f>
        <v>taken</v>
      </c>
      <c r="J1349" s="88" t="str">
        <f>IF(LEN(Table16[[#This Row],[Primary]]=3),SUBSTITUTE(Table16[[#This Row],[Primary]],"-",""),"")</f>
        <v>0</v>
      </c>
    </row>
    <row r="1350" spans="1:10" ht="12.75" customHeight="1" x14ac:dyDescent="0.25">
      <c r="A1350" s="29" t="s">
        <v>630</v>
      </c>
      <c r="B1350" s="28" t="s">
        <v>332</v>
      </c>
      <c r="C1350" s="28" t="s">
        <v>4414</v>
      </c>
      <c r="D1350" s="7">
        <v>6</v>
      </c>
      <c r="E1350" s="7"/>
      <c r="F1350" s="7">
        <v>7</v>
      </c>
      <c r="G1350" s="28"/>
      <c r="H1350" s="94" t="str">
        <f>Table16[[#This Row],[Remove -]]&amp;(IF(Table16[[#This Row],[Pass]]&lt;&gt;"","-",""))&amp;Table16[[#This Row],[Pass]]&amp;" "&amp;Table16[[#This Row],[PassRush*]]&amp;(IF(Table16[[#This Row],[Secondar]]&lt;&gt;"","/ "&amp;Table16[[#This Row],[Secondar]]&amp;"-"&amp;Table16[[#This Row],[Pass]],""))</f>
        <v xml:space="preserve">6-7 </v>
      </c>
      <c r="I1350" s="30" t="str">
        <f>IF(VLOOKUP(TRIM(A1350),Rosters!C$1:C$2313,1,FALSE)=Table16[[#This Row],[Last]],"taken","AVAIL")</f>
        <v>taken</v>
      </c>
      <c r="J1350" s="88" t="str">
        <f>IF(LEN(Table16[[#This Row],[Primary]]=3),SUBSTITUTE(Table16[[#This Row],[Primary]],"-",""),"")</f>
        <v>6</v>
      </c>
    </row>
    <row r="1351" spans="1:10" ht="12.75" customHeight="1" x14ac:dyDescent="0.25">
      <c r="A1351" s="29" t="s">
        <v>238</v>
      </c>
      <c r="B1351" s="28" t="s">
        <v>193</v>
      </c>
      <c r="C1351" s="28" t="s">
        <v>4414</v>
      </c>
      <c r="D1351"/>
      <c r="E1351"/>
      <c r="F1351"/>
      <c r="G1351" s="28"/>
      <c r="H1351" s="94" t="str">
        <f>Table16[[#This Row],[Remove -]]&amp;(IF(Table16[[#This Row],[Pass]]&lt;&gt;"","-",""))&amp;Table16[[#This Row],[Pass]]&amp;" "&amp;Table16[[#This Row],[PassRush*]]&amp;(IF(Table16[[#This Row],[Secondar]]&lt;&gt;"","/ "&amp;Table16[[#This Row],[Secondar]]&amp;"-"&amp;Table16[[#This Row],[Pass]],""))</f>
        <v xml:space="preserve"> </v>
      </c>
      <c r="I1351" s="30" t="str">
        <f>IF(VLOOKUP(TRIM(A1351),Rosters!C$1:C$2313,1,FALSE)=Table16[[#This Row],[Last]],"taken","AVAIL")</f>
        <v>taken</v>
      </c>
      <c r="J1351" s="88" t="str">
        <f>IF(LEN(Table16[[#This Row],[Primary]]=3),SUBSTITUTE(Table16[[#This Row],[Primary]],"-",""),"")</f>
        <v/>
      </c>
    </row>
    <row r="1352" spans="1:10" ht="12.75" customHeight="1" x14ac:dyDescent="0.25">
      <c r="A1352" s="29" t="s">
        <v>3874</v>
      </c>
      <c r="B1352" s="28" t="s">
        <v>193</v>
      </c>
      <c r="C1352" s="28" t="s">
        <v>4414</v>
      </c>
      <c r="D1352"/>
      <c r="E1352"/>
      <c r="F1352"/>
      <c r="G1352" s="28"/>
      <c r="H1352" s="94" t="str">
        <f>Table16[[#This Row],[Remove -]]&amp;(IF(Table16[[#This Row],[Pass]]&lt;&gt;"","-",""))&amp;Table16[[#This Row],[Pass]]&amp;" "&amp;Table16[[#This Row],[PassRush*]]&amp;(IF(Table16[[#This Row],[Secondar]]&lt;&gt;"","/ "&amp;Table16[[#This Row],[Secondar]]&amp;"-"&amp;Table16[[#This Row],[Pass]],""))</f>
        <v xml:space="preserve"> </v>
      </c>
      <c r="I1352" s="30" t="str">
        <f>IF(VLOOKUP(TRIM(A1352),Rosters!C$1:C$2313,1,FALSE)=Table16[[#This Row],[Last]],"taken","AVAIL")</f>
        <v>taken</v>
      </c>
      <c r="J1352" s="88" t="str">
        <f>IF(LEN(Table16[[#This Row],[Primary]]=3),SUBSTITUTE(Table16[[#This Row],[Primary]],"-",""),"")</f>
        <v/>
      </c>
    </row>
    <row r="1353" spans="1:10" ht="12.75" customHeight="1" x14ac:dyDescent="0.25">
      <c r="A1353" s="38" t="s">
        <v>3299</v>
      </c>
      <c r="B1353" s="37" t="s">
        <v>344</v>
      </c>
      <c r="C1353" s="37" t="s">
        <v>4414</v>
      </c>
      <c r="D1353" s="87">
        <v>0</v>
      </c>
      <c r="E1353" s="87"/>
      <c r="F1353" s="87">
        <v>2</v>
      </c>
      <c r="G1353" s="37"/>
      <c r="H1353" s="96" t="str">
        <f>Table16[[#This Row],[Remove -]]&amp;(IF(Table16[[#This Row],[Pass]]&lt;&gt;"","-",""))&amp;Table16[[#This Row],[Pass]]&amp;" "&amp;Table16[[#This Row],[PassRush*]]&amp;(IF(Table16[[#This Row],[Secondar]]&lt;&gt;"","/ "&amp;Table16[[#This Row],[Secondar]]&amp;"-"&amp;Table16[[#This Row],[Pass]],""))</f>
        <v xml:space="preserve">0-2 </v>
      </c>
      <c r="I1353" s="30" t="str">
        <f>IF(VLOOKUP(TRIM(A1353),Rosters!C$1:C$2313,1,FALSE)=Table16[[#This Row],[Last]],"taken","AVAIL")</f>
        <v>taken</v>
      </c>
      <c r="J1353" s="88" t="str">
        <f>IF(LEN(Table16[[#This Row],[Primary]]=3),SUBSTITUTE(Table16[[#This Row],[Primary]],"-",""),"")</f>
        <v>0</v>
      </c>
    </row>
    <row r="1354" spans="1:10" ht="12.75" customHeight="1" x14ac:dyDescent="0.25">
      <c r="A1354" s="29" t="s">
        <v>2812</v>
      </c>
      <c r="B1354" s="28" t="s">
        <v>279</v>
      </c>
      <c r="C1354" s="28" t="s">
        <v>4414</v>
      </c>
      <c r="D1354"/>
      <c r="E1354"/>
      <c r="F1354"/>
      <c r="G1354" s="28"/>
      <c r="H1354" s="94" t="str">
        <f>Table16[[#This Row],[Remove -]]&amp;(IF(Table16[[#This Row],[Pass]]&lt;&gt;"","-",""))&amp;Table16[[#This Row],[Pass]]&amp;" "&amp;Table16[[#This Row],[PassRush*]]&amp;(IF(Table16[[#This Row],[Secondar]]&lt;&gt;"","/ "&amp;Table16[[#This Row],[Secondar]]&amp;"-"&amp;Table16[[#This Row],[Pass]],""))</f>
        <v xml:space="preserve"> </v>
      </c>
      <c r="I1354" s="30" t="str">
        <f>IF(VLOOKUP(TRIM(A1354),Rosters!C$1:C$2313,1,FALSE)=Table16[[#This Row],[Last]],"taken","AVAIL")</f>
        <v>taken</v>
      </c>
      <c r="J1354" s="88" t="str">
        <f>IF(LEN(Table16[[#This Row],[Primary]]=3),SUBSTITUTE(Table16[[#This Row],[Primary]],"-",""),"")</f>
        <v/>
      </c>
    </row>
    <row r="1355" spans="1:10" ht="12.75" customHeight="1" x14ac:dyDescent="0.25">
      <c r="A1355" s="80" t="s">
        <v>3922</v>
      </c>
      <c r="B1355" s="37" t="s">
        <v>4415</v>
      </c>
      <c r="C1355" s="37" t="s">
        <v>4414</v>
      </c>
      <c r="D1355" s="40">
        <v>0</v>
      </c>
      <c r="E1355" s="40"/>
      <c r="F1355" s="40">
        <v>3</v>
      </c>
      <c r="G1355" s="37"/>
      <c r="H1355" s="96" t="str">
        <f>Table16[[#This Row],[Remove -]]&amp;(IF(Table16[[#This Row],[Pass]]&lt;&gt;"","-",""))&amp;Table16[[#This Row],[Pass]]&amp;" "&amp;Table16[[#This Row],[PassRush*]]&amp;(IF(Table16[[#This Row],[Secondar]]&lt;&gt;"","/ "&amp;Table16[[#This Row],[Secondar]]&amp;"-"&amp;Table16[[#This Row],[Pass]],""))</f>
        <v xml:space="preserve">0-3 </v>
      </c>
      <c r="I1355" s="30" t="str">
        <f>IF(VLOOKUP(TRIM(A1355),Rosters!C$1:C$2313,1,FALSE)=Table16[[#This Row],[Last]],"taken","AVAIL")</f>
        <v>taken</v>
      </c>
      <c r="J1355" s="88" t="str">
        <f>IF(LEN(Table16[[#This Row],[Primary]]=3),SUBSTITUTE(Table16[[#This Row],[Primary]],"-",""),"")</f>
        <v>0</v>
      </c>
    </row>
    <row r="1356" spans="1:10" ht="12.75" customHeight="1" x14ac:dyDescent="0.25">
      <c r="A1356" s="29" t="s">
        <v>3926</v>
      </c>
      <c r="B1356" s="28" t="s">
        <v>126</v>
      </c>
      <c r="C1356" s="28" t="s">
        <v>4414</v>
      </c>
      <c r="D1356" s="31" t="s">
        <v>479</v>
      </c>
      <c r="E1356" s="31"/>
      <c r="F1356" s="7">
        <v>5</v>
      </c>
      <c r="G1356" s="36"/>
      <c r="H1356" s="94" t="str">
        <f>Table16[[#This Row],[Remove -]]&amp;(IF(Table16[[#This Row],[Pass]]&lt;&gt;"","-",""))&amp;Table16[[#This Row],[Pass]]&amp;" "&amp;Table16[[#This Row],[PassRush*]]&amp;(IF(Table16[[#This Row],[Secondar]]&lt;&gt;"","/ "&amp;Table16[[#This Row],[Secondar]]&amp;"-"&amp;Table16[[#This Row],[Pass]],""))</f>
        <v xml:space="preserve">40-5 </v>
      </c>
      <c r="I1356" s="30" t="str">
        <f>IF(VLOOKUP(TRIM(A1356),Rosters!C$1:C$2313,1,FALSE)=Table16[[#This Row],[Last]],"taken","AVAIL")</f>
        <v>taken</v>
      </c>
      <c r="J1356" s="88" t="str">
        <f>IF(LEN(Table16[[#This Row],[Primary]]=3),SUBSTITUTE(Table16[[#This Row],[Primary]],"-",""),"")</f>
        <v>40</v>
      </c>
    </row>
    <row r="1357" spans="1:10" ht="12.75" customHeight="1" x14ac:dyDescent="0.25">
      <c r="A1357" s="29" t="s">
        <v>2815</v>
      </c>
      <c r="B1357" s="28" t="s">
        <v>171</v>
      </c>
      <c r="C1357" s="28" t="s">
        <v>4414</v>
      </c>
      <c r="D1357" s="31" t="s">
        <v>60</v>
      </c>
      <c r="E1357" s="31"/>
      <c r="F1357" s="7"/>
      <c r="G1357" s="36"/>
      <c r="H1357" s="94" t="str">
        <f>Table16[[#This Row],[Remove -]]&amp;(IF(Table16[[#This Row],[Pass]]&lt;&gt;"","-",""))&amp;Table16[[#This Row],[Pass]]&amp;" "&amp;Table16[[#This Row],[PassRush*]]&amp;(IF(Table16[[#This Row],[Secondar]]&lt;&gt;"","/ "&amp;Table16[[#This Row],[Secondar]]&amp;"-"&amp;Table16[[#This Row],[Pass]],""))</f>
        <v xml:space="preserve">5 </v>
      </c>
      <c r="I1357" s="30" t="str">
        <f>IF(VLOOKUP(TRIM(A1357),Rosters!C$1:C$2313,1,FALSE)=Table16[[#This Row],[Last]],"taken","AVAIL")</f>
        <v>taken</v>
      </c>
      <c r="J1357" s="88" t="str">
        <f>IF(LEN(Table16[[#This Row],[Primary]]=3),SUBSTITUTE(Table16[[#This Row],[Primary]],"-",""),"")</f>
        <v>5</v>
      </c>
    </row>
    <row r="1358" spans="1:10" ht="12.75" customHeight="1" x14ac:dyDescent="0.25">
      <c r="A1358" s="29" t="s">
        <v>1213</v>
      </c>
      <c r="B1358" s="28" t="s">
        <v>31</v>
      </c>
      <c r="C1358" s="28" t="s">
        <v>4414</v>
      </c>
      <c r="D1358" s="31" t="s">
        <v>60</v>
      </c>
      <c r="E1358" s="31"/>
      <c r="F1358" s="7">
        <v>12</v>
      </c>
      <c r="G1358" s="36">
        <v>1</v>
      </c>
      <c r="H1358" s="94" t="str">
        <f>Table16[[#This Row],[Remove -]]&amp;(IF(Table16[[#This Row],[Pass]]&lt;&gt;"","-",""))&amp;Table16[[#This Row],[Pass]]&amp;" "&amp;Table16[[#This Row],[PassRush*]]&amp;(IF(Table16[[#This Row],[Secondar]]&lt;&gt;"","/ "&amp;Table16[[#This Row],[Secondar]]&amp;"-"&amp;Table16[[#This Row],[Pass]],""))</f>
        <v>5-12 1</v>
      </c>
      <c r="I1358" s="30" t="str">
        <f>IF(VLOOKUP(TRIM(A1358),Rosters!C$1:C$2313,1,FALSE)=Table16[[#This Row],[Last]],"taken","AVAIL")</f>
        <v>taken</v>
      </c>
      <c r="J1358" s="88" t="str">
        <f>IF(LEN(Table16[[#This Row],[Primary]]=3),SUBSTITUTE(Table16[[#This Row],[Primary]],"-",""),"")</f>
        <v>5</v>
      </c>
    </row>
    <row r="1359" spans="1:10" ht="12.75" customHeight="1" x14ac:dyDescent="0.25">
      <c r="A1359" s="29" t="s">
        <v>1560</v>
      </c>
      <c r="B1359" s="28" t="s">
        <v>505</v>
      </c>
      <c r="C1359" s="28" t="s">
        <v>4414</v>
      </c>
      <c r="D1359" s="7">
        <v>4</v>
      </c>
      <c r="E1359" s="7"/>
      <c r="F1359" s="7">
        <v>7</v>
      </c>
      <c r="G1359" s="28"/>
      <c r="H1359" s="94" t="str">
        <f>Table16[[#This Row],[Remove -]]&amp;(IF(Table16[[#This Row],[Pass]]&lt;&gt;"","-",""))&amp;Table16[[#This Row],[Pass]]&amp;" "&amp;Table16[[#This Row],[PassRush*]]&amp;(IF(Table16[[#This Row],[Secondar]]&lt;&gt;"","/ "&amp;Table16[[#This Row],[Secondar]]&amp;"-"&amp;Table16[[#This Row],[Pass]],""))</f>
        <v xml:space="preserve">4-7 </v>
      </c>
      <c r="I1359" s="30" t="str">
        <f>IF(VLOOKUP(TRIM(A1359),Rosters!C$1:C$2313,1,FALSE)=Table16[[#This Row],[Last]],"taken","AVAIL")</f>
        <v>taken</v>
      </c>
      <c r="J1359" s="88" t="str">
        <f>IF(LEN(Table16[[#This Row],[Primary]]=3),SUBSTITUTE(Table16[[#This Row],[Primary]],"-",""),"")</f>
        <v>4</v>
      </c>
    </row>
    <row r="1360" spans="1:10" ht="12.75" customHeight="1" x14ac:dyDescent="0.25">
      <c r="A1360" s="29" t="s">
        <v>3351</v>
      </c>
      <c r="B1360" s="28" t="s">
        <v>283</v>
      </c>
      <c r="C1360" s="28" t="s">
        <v>4414</v>
      </c>
      <c r="D1360"/>
      <c r="E1360"/>
      <c r="F1360"/>
      <c r="G1360" s="28"/>
      <c r="H1360" s="94" t="str">
        <f>Table16[[#This Row],[Remove -]]&amp;(IF(Table16[[#This Row],[Pass]]&lt;&gt;"","-",""))&amp;Table16[[#This Row],[Pass]]&amp;" "&amp;Table16[[#This Row],[PassRush*]]&amp;(IF(Table16[[#This Row],[Secondar]]&lt;&gt;"","/ "&amp;Table16[[#This Row],[Secondar]]&amp;"-"&amp;Table16[[#This Row],[Pass]],""))</f>
        <v xml:space="preserve"> </v>
      </c>
      <c r="I1360" s="30" t="str">
        <f>IF(VLOOKUP(TRIM(A1360),Rosters!C$1:C$2313,1,FALSE)=Table16[[#This Row],[Last]],"taken","AVAIL")</f>
        <v>taken</v>
      </c>
      <c r="J1360" s="88" t="str">
        <f>IF(LEN(Table16[[#This Row],[Primary]]=3),SUBSTITUTE(Table16[[#This Row],[Primary]],"-",""),"")</f>
        <v/>
      </c>
    </row>
    <row r="1361" spans="1:10" ht="12.75" customHeight="1" x14ac:dyDescent="0.25">
      <c r="A1361" s="29" t="s">
        <v>2835</v>
      </c>
      <c r="B1361" s="28" t="s">
        <v>323</v>
      </c>
      <c r="C1361" s="28" t="s">
        <v>4414</v>
      </c>
      <c r="D1361" s="31" t="s">
        <v>38</v>
      </c>
      <c r="E1361" s="31"/>
      <c r="F1361" s="7">
        <v>12</v>
      </c>
      <c r="G1361" s="36">
        <v>10</v>
      </c>
      <c r="H1361" s="94" t="str">
        <f>Table16[[#This Row],[Remove -]]&amp;(IF(Table16[[#This Row],[Pass]]&lt;&gt;"","-",""))&amp;Table16[[#This Row],[Pass]]&amp;" "&amp;Table16[[#This Row],[PassRush*]]&amp;(IF(Table16[[#This Row],[Secondar]]&lt;&gt;"","/ "&amp;Table16[[#This Row],[Secondar]]&amp;"-"&amp;Table16[[#This Row],[Pass]],""))</f>
        <v>46-12 10</v>
      </c>
      <c r="I1361" s="30" t="str">
        <f>IF(VLOOKUP(TRIM(A1361),Rosters!C$1:C$2313,1,FALSE)=Table16[[#This Row],[Last]],"taken","AVAIL")</f>
        <v>taken</v>
      </c>
      <c r="J1361" s="88" t="str">
        <f>IF(LEN(Table16[[#This Row],[Primary]]=3),SUBSTITUTE(Table16[[#This Row],[Primary]],"-",""),"")</f>
        <v>46</v>
      </c>
    </row>
    <row r="1362" spans="1:10" ht="12.75" customHeight="1" x14ac:dyDescent="0.25">
      <c r="A1362" s="29" t="s">
        <v>924</v>
      </c>
      <c r="B1362" s="28" t="s">
        <v>455</v>
      </c>
      <c r="C1362" s="28" t="s">
        <v>4414</v>
      </c>
      <c r="D1362" s="31" t="s">
        <v>227</v>
      </c>
      <c r="E1362" s="31"/>
      <c r="F1362" s="7">
        <v>6</v>
      </c>
      <c r="G1362" s="36"/>
      <c r="H1362" s="94" t="str">
        <f>Table16[[#This Row],[Remove -]]&amp;(IF(Table16[[#This Row],[Pass]]&lt;&gt;"","-",""))&amp;Table16[[#This Row],[Pass]]&amp;" "&amp;Table16[[#This Row],[PassRush*]]&amp;(IF(Table16[[#This Row],[Secondar]]&lt;&gt;"","/ "&amp;Table16[[#This Row],[Secondar]]&amp;"-"&amp;Table16[[#This Row],[Pass]],""))</f>
        <v xml:space="preserve">44-6 </v>
      </c>
      <c r="I1362" s="30" t="str">
        <f>IF(VLOOKUP(TRIM(A1362),Rosters!C$1:C$2313,1,FALSE)=Table16[[#This Row],[Last]],"taken","AVAIL")</f>
        <v>taken</v>
      </c>
      <c r="J1362" s="88" t="str">
        <f>IF(LEN(Table16[[#This Row],[Primary]]=3),SUBSTITUTE(Table16[[#This Row],[Primary]],"-",""),"")</f>
        <v>44</v>
      </c>
    </row>
    <row r="1363" spans="1:10" ht="12.75" customHeight="1" x14ac:dyDescent="0.25">
      <c r="A1363" s="29" t="s">
        <v>1220</v>
      </c>
      <c r="B1363" s="28" t="s">
        <v>387</v>
      </c>
      <c r="C1363" s="28" t="s">
        <v>4414</v>
      </c>
      <c r="D1363" s="83" t="s">
        <v>347</v>
      </c>
      <c r="E1363" s="83"/>
      <c r="F1363" s="85">
        <v>4</v>
      </c>
      <c r="G1363" s="36"/>
      <c r="H1363" s="94" t="str">
        <f>Table16[[#This Row],[Remove -]]&amp;(IF(Table16[[#This Row],[Pass]]&lt;&gt;"","-",""))&amp;Table16[[#This Row],[Pass]]&amp;" "&amp;Table16[[#This Row],[PassRush*]]&amp;(IF(Table16[[#This Row],[Secondar]]&lt;&gt;"","/ "&amp;Table16[[#This Row],[Secondar]]&amp;"-"&amp;Table16[[#This Row],[Pass]],""))</f>
        <v xml:space="preserve">05-4 </v>
      </c>
      <c r="I1363" s="30" t="str">
        <f>IF(VLOOKUP(TRIM(A1363),Rosters!C$1:C$2313,1,FALSE)=Table16[[#This Row],[Last]],"taken","AVAIL")</f>
        <v>taken</v>
      </c>
      <c r="J1363" s="88" t="str">
        <f>IF(LEN(Table16[[#This Row],[Primary]]=3),SUBSTITUTE(Table16[[#This Row],[Primary]],"-",""),"")</f>
        <v>05</v>
      </c>
    </row>
    <row r="1364" spans="1:10" ht="12.75" customHeight="1" x14ac:dyDescent="0.25">
      <c r="A1364" s="29" t="s">
        <v>2852</v>
      </c>
      <c r="B1364" s="28" t="s">
        <v>331</v>
      </c>
      <c r="C1364" s="28" t="s">
        <v>4414</v>
      </c>
      <c r="D1364" s="83" t="s">
        <v>328</v>
      </c>
      <c r="E1364" s="83"/>
      <c r="F1364" s="85">
        <v>2</v>
      </c>
      <c r="G1364" s="36"/>
      <c r="H1364" s="94" t="str">
        <f>Table16[[#This Row],[Remove -]]&amp;(IF(Table16[[#This Row],[Pass]]&lt;&gt;"","-",""))&amp;Table16[[#This Row],[Pass]]&amp;" "&amp;Table16[[#This Row],[PassRush*]]&amp;(IF(Table16[[#This Row],[Secondar]]&lt;&gt;"","/ "&amp;Table16[[#This Row],[Secondar]]&amp;"-"&amp;Table16[[#This Row],[Pass]],""))</f>
        <v xml:space="preserve">4-2 </v>
      </c>
      <c r="I1364" s="30" t="str">
        <f>IF(VLOOKUP(TRIM(A1364),Rosters!C$1:C$2313,1,FALSE)=Table16[[#This Row],[Last]],"taken","AVAIL")</f>
        <v>taken</v>
      </c>
      <c r="J1364" s="88" t="str">
        <f>IF(LEN(Table16[[#This Row],[Primary]]=3),SUBSTITUTE(Table16[[#This Row],[Primary]],"-",""),"")</f>
        <v>4</v>
      </c>
    </row>
    <row r="1365" spans="1:10" ht="12.75" customHeight="1" x14ac:dyDescent="0.25">
      <c r="A1365" s="29" t="s">
        <v>2580</v>
      </c>
      <c r="B1365" s="28" t="s">
        <v>366</v>
      </c>
      <c r="C1365" s="28" t="s">
        <v>4427</v>
      </c>
      <c r="D1365" s="31" t="s">
        <v>303</v>
      </c>
      <c r="E1365" s="31"/>
      <c r="F1365" s="7"/>
      <c r="G1365" s="36"/>
      <c r="H1365" s="94" t="str">
        <f>Table16[[#This Row],[Remove -]]&amp;(IF(Table16[[#This Row],[Pass]]&lt;&gt;"","-",""))&amp;Table16[[#This Row],[Pass]]&amp;" "&amp;Table16[[#This Row],[PassRush*]]&amp;(IF(Table16[[#This Row],[Secondar]]&lt;&gt;"","/ "&amp;Table16[[#This Row],[Secondar]]&amp;"-"&amp;Table16[[#This Row],[Pass]],""))</f>
        <v xml:space="preserve">66 </v>
      </c>
      <c r="I1365" s="30" t="str">
        <f>IF(VLOOKUP(TRIM(A1365),Rosters!C$1:C$2313,1,FALSE)=Table16[[#This Row],[Last]],"taken","AVAIL")</f>
        <v>taken</v>
      </c>
      <c r="J1365" s="88" t="str">
        <f>IF(LEN(Table16[[#This Row],[Primary]]=3),SUBSTITUTE(Table16[[#This Row],[Primary]],"-",""),"")</f>
        <v>66</v>
      </c>
    </row>
    <row r="1366" spans="1:10" ht="12.75" customHeight="1" x14ac:dyDescent="0.25">
      <c r="A1366" s="29" t="s">
        <v>3449</v>
      </c>
      <c r="B1366" s="28" t="s">
        <v>171</v>
      </c>
      <c r="C1366" s="28" t="s">
        <v>4427</v>
      </c>
      <c r="D1366" s="31" t="s">
        <v>227</v>
      </c>
      <c r="E1366" s="31"/>
      <c r="F1366" s="7"/>
      <c r="G1366" s="36"/>
      <c r="H1366" s="94" t="str">
        <f>Table16[[#This Row],[Remove -]]&amp;(IF(Table16[[#This Row],[Pass]]&lt;&gt;"","-",""))&amp;Table16[[#This Row],[Pass]]&amp;" "&amp;Table16[[#This Row],[PassRush*]]&amp;(IF(Table16[[#This Row],[Secondar]]&lt;&gt;"","/ "&amp;Table16[[#This Row],[Secondar]]&amp;"-"&amp;Table16[[#This Row],[Pass]],""))</f>
        <v xml:space="preserve">44 </v>
      </c>
      <c r="I1366" s="30" t="str">
        <f>IF(VLOOKUP(TRIM(A1366),Rosters!C$1:C$2313,1,FALSE)=Table16[[#This Row],[Last]],"taken","AVAIL")</f>
        <v>taken</v>
      </c>
      <c r="J1366" s="88" t="str">
        <f>IF(LEN(Table16[[#This Row],[Primary]]=3),SUBSTITUTE(Table16[[#This Row],[Primary]],"-",""),"")</f>
        <v>44</v>
      </c>
    </row>
    <row r="1367" spans="1:10" ht="12.75" customHeight="1" x14ac:dyDescent="0.25">
      <c r="A1367" s="29" t="s">
        <v>3476</v>
      </c>
      <c r="B1367" s="28" t="s">
        <v>387</v>
      </c>
      <c r="C1367" s="28" t="s">
        <v>4427</v>
      </c>
      <c r="D1367" s="83" t="s">
        <v>349</v>
      </c>
      <c r="E1367" s="83"/>
      <c r="F1367" s="85">
        <v>0</v>
      </c>
      <c r="G1367" s="36"/>
      <c r="H1367" s="94" t="str">
        <f>Table16[[#This Row],[Remove -]]&amp;(IF(Table16[[#This Row],[Pass]]&lt;&gt;"","-",""))&amp;Table16[[#This Row],[Pass]]&amp;" "&amp;Table16[[#This Row],[PassRush*]]&amp;(IF(Table16[[#This Row],[Secondar]]&lt;&gt;"","/ "&amp;Table16[[#This Row],[Secondar]]&amp;"-"&amp;Table16[[#This Row],[Pass]],""))</f>
        <v xml:space="preserve">00-0 </v>
      </c>
      <c r="I1367" s="30" t="str">
        <f>IF(VLOOKUP(TRIM(A1367),Rosters!C$1:C$2313,1,FALSE)=Table16[[#This Row],[Last]],"taken","AVAIL")</f>
        <v>taken</v>
      </c>
      <c r="J1367" s="88" t="str">
        <f>IF(LEN(Table16[[#This Row],[Primary]]=3),SUBSTITUTE(Table16[[#This Row],[Primary]],"-",""),"")</f>
        <v>00</v>
      </c>
    </row>
    <row r="1368" spans="1:10" ht="12.75" customHeight="1" x14ac:dyDescent="0.25">
      <c r="A1368" s="29" t="s">
        <v>4430</v>
      </c>
      <c r="B1368" s="28" t="s">
        <v>16</v>
      </c>
      <c r="C1368" s="28" t="s">
        <v>4427</v>
      </c>
      <c r="D1368" s="7">
        <v>0</v>
      </c>
      <c r="E1368" s="7"/>
      <c r="F1368" s="7">
        <v>0</v>
      </c>
      <c r="G1368" s="28"/>
      <c r="H1368" s="94" t="str">
        <f>Table16[[#This Row],[Remove -]]&amp;(IF(Table16[[#This Row],[Pass]]&lt;&gt;"","-",""))&amp;Table16[[#This Row],[Pass]]&amp;" "&amp;Table16[[#This Row],[PassRush*]]&amp;(IF(Table16[[#This Row],[Secondar]]&lt;&gt;"","/ "&amp;Table16[[#This Row],[Secondar]]&amp;"-"&amp;Table16[[#This Row],[Pass]],""))</f>
        <v xml:space="preserve">0-0 </v>
      </c>
      <c r="I1368" s="30" t="e">
        <f>IF(VLOOKUP(TRIM(A1368),Rosters!C$1:C$2313,1,FALSE)=Table16[[#This Row],[Last]],"taken","AVAIL")</f>
        <v>#N/A</v>
      </c>
      <c r="J1368" s="88" t="str">
        <f>IF(LEN(Table16[[#This Row],[Primary]]=3),SUBSTITUTE(Table16[[#This Row],[Primary]],"-",""),"")</f>
        <v>0</v>
      </c>
    </row>
    <row r="1369" spans="1:10" ht="12.75" customHeight="1" x14ac:dyDescent="0.25">
      <c r="A1369" s="29" t="s">
        <v>4434</v>
      </c>
      <c r="B1369" s="28" t="s">
        <v>52</v>
      </c>
      <c r="C1369" s="28" t="s">
        <v>4427</v>
      </c>
      <c r="D1369" s="83" t="s">
        <v>347</v>
      </c>
      <c r="E1369" s="83"/>
      <c r="F1369" s="85">
        <v>0</v>
      </c>
      <c r="G1369" s="36"/>
      <c r="H1369" s="94" t="str">
        <f>Table16[[#This Row],[Remove -]]&amp;(IF(Table16[[#This Row],[Pass]]&lt;&gt;"","-",""))&amp;Table16[[#This Row],[Pass]]&amp;" "&amp;Table16[[#This Row],[PassRush*]]&amp;(IF(Table16[[#This Row],[Secondar]]&lt;&gt;"","/ "&amp;Table16[[#This Row],[Secondar]]&amp;"-"&amp;Table16[[#This Row],[Pass]],""))</f>
        <v xml:space="preserve">05-0 </v>
      </c>
      <c r="I1369" s="30" t="str">
        <f>IF(VLOOKUP(TRIM(A1369),Rosters!C$1:C$2313,1,FALSE)=Table16[[#This Row],[Last]],"taken","AVAIL")</f>
        <v>taken</v>
      </c>
      <c r="J1369" s="88" t="str">
        <f>IF(LEN(Table16[[#This Row],[Primary]]=3),SUBSTITUTE(Table16[[#This Row],[Primary]],"-",""),"")</f>
        <v>05</v>
      </c>
    </row>
    <row r="1370" spans="1:10" ht="12.75" customHeight="1" x14ac:dyDescent="0.25">
      <c r="A1370" s="29" t="s">
        <v>282</v>
      </c>
      <c r="B1370" s="28" t="s">
        <v>505</v>
      </c>
      <c r="C1370" s="28" t="s">
        <v>4427</v>
      </c>
      <c r="D1370" s="7">
        <v>6</v>
      </c>
      <c r="E1370" s="7"/>
      <c r="F1370" s="7">
        <v>7</v>
      </c>
      <c r="G1370" s="28"/>
      <c r="H1370" s="94" t="str">
        <f>Table16[[#This Row],[Remove -]]&amp;(IF(Table16[[#This Row],[Pass]]&lt;&gt;"","-",""))&amp;Table16[[#This Row],[Pass]]&amp;" "&amp;Table16[[#This Row],[PassRush*]]&amp;(IF(Table16[[#This Row],[Secondar]]&lt;&gt;"","/ "&amp;Table16[[#This Row],[Secondar]]&amp;"-"&amp;Table16[[#This Row],[Pass]],""))</f>
        <v xml:space="preserve">6-7 </v>
      </c>
      <c r="I1370" s="30" t="str">
        <f>IF(VLOOKUP(TRIM(A1370),Rosters!C$1:C$2313,1,FALSE)=Table16[[#This Row],[Last]],"taken","AVAIL")</f>
        <v>taken</v>
      </c>
      <c r="J1370" s="88" t="str">
        <f>IF(LEN(Table16[[#This Row],[Primary]]=3),SUBSTITUTE(Table16[[#This Row],[Primary]],"-",""),"")</f>
        <v>6</v>
      </c>
    </row>
    <row r="1371" spans="1:10" ht="12.75" customHeight="1" x14ac:dyDescent="0.25">
      <c r="A1371" s="29" t="s">
        <v>1945</v>
      </c>
      <c r="B1371" s="28" t="s">
        <v>331</v>
      </c>
      <c r="C1371" s="28" t="s">
        <v>4427</v>
      </c>
      <c r="D1371" s="31" t="s">
        <v>365</v>
      </c>
      <c r="E1371" s="31"/>
      <c r="F1371" s="7">
        <v>0</v>
      </c>
      <c r="G1371" s="36"/>
      <c r="H1371" s="94" t="str">
        <f>Table16[[#This Row],[Remove -]]&amp;(IF(Table16[[#This Row],[Pass]]&lt;&gt;"","-",""))&amp;Table16[[#This Row],[Pass]]&amp;" "&amp;Table16[[#This Row],[PassRush*]]&amp;(IF(Table16[[#This Row],[Secondar]]&lt;&gt;"","/ "&amp;Table16[[#This Row],[Secondar]]&amp;"-"&amp;Table16[[#This Row],[Pass]],""))</f>
        <v xml:space="preserve">0-0 </v>
      </c>
      <c r="I1371" s="30" t="str">
        <f>IF(VLOOKUP(TRIM(A1371),Rosters!C$1:C$2313,1,FALSE)=Table16[[#This Row],[Last]],"taken","AVAIL")</f>
        <v>taken</v>
      </c>
      <c r="J1371" s="88" t="str">
        <f>IF(LEN(Table16[[#This Row],[Primary]]=3),SUBSTITUTE(Table16[[#This Row],[Primary]],"-",""),"")</f>
        <v>0</v>
      </c>
    </row>
    <row r="1372" spans="1:10" ht="12.75" customHeight="1" x14ac:dyDescent="0.25">
      <c r="A1372" s="29" t="s">
        <v>3517</v>
      </c>
      <c r="B1372" s="28" t="s">
        <v>64</v>
      </c>
      <c r="C1372" s="28" t="s">
        <v>4427</v>
      </c>
      <c r="D1372" s="83" t="s">
        <v>349</v>
      </c>
      <c r="E1372" s="83"/>
      <c r="F1372" s="85">
        <v>0</v>
      </c>
      <c r="G1372" s="36"/>
      <c r="H1372" s="94" t="str">
        <f>Table16[[#This Row],[Remove -]]&amp;(IF(Table16[[#This Row],[Pass]]&lt;&gt;"","-",""))&amp;Table16[[#This Row],[Pass]]&amp;" "&amp;Table16[[#This Row],[PassRush*]]&amp;(IF(Table16[[#This Row],[Secondar]]&lt;&gt;"","/ "&amp;Table16[[#This Row],[Secondar]]&amp;"-"&amp;Table16[[#This Row],[Pass]],""))</f>
        <v xml:space="preserve">00-0 </v>
      </c>
      <c r="I1372" s="30" t="e">
        <f>IF(VLOOKUP(TRIM(A1372),Rosters!C$1:C$2313,1,FALSE)=Table16[[#This Row],[Last]],"taken","AVAIL")</f>
        <v>#N/A</v>
      </c>
      <c r="J1372" s="88" t="str">
        <f>IF(LEN(Table16[[#This Row],[Primary]]=3),SUBSTITUTE(Table16[[#This Row],[Primary]],"-",""),"")</f>
        <v>00</v>
      </c>
    </row>
    <row r="1373" spans="1:10" ht="12.75" customHeight="1" x14ac:dyDescent="0.25">
      <c r="A1373" s="38" t="s">
        <v>3106</v>
      </c>
      <c r="B1373" s="37" t="s">
        <v>344</v>
      </c>
      <c r="C1373" s="37" t="s">
        <v>4427</v>
      </c>
      <c r="D1373" s="87">
        <v>0</v>
      </c>
      <c r="E1373" s="87"/>
      <c r="F1373" s="87">
        <v>4</v>
      </c>
      <c r="G1373" s="37"/>
      <c r="H1373" s="96" t="str">
        <f>Table16[[#This Row],[Remove -]]&amp;(IF(Table16[[#This Row],[Pass]]&lt;&gt;"","-",""))&amp;Table16[[#This Row],[Pass]]&amp;" "&amp;Table16[[#This Row],[PassRush*]]&amp;(IF(Table16[[#This Row],[Secondar]]&lt;&gt;"","/ "&amp;Table16[[#This Row],[Secondar]]&amp;"-"&amp;Table16[[#This Row],[Pass]],""))</f>
        <v xml:space="preserve">0-4 </v>
      </c>
      <c r="I1373" s="30" t="str">
        <f>IF(VLOOKUP(TRIM(A1373),Rosters!C$1:C$2313,1,FALSE)=Table16[[#This Row],[Last]],"taken","AVAIL")</f>
        <v>taken</v>
      </c>
      <c r="J1373" s="88" t="str">
        <f>IF(LEN(Table16[[#This Row],[Primary]]=3),SUBSTITUTE(Table16[[#This Row],[Primary]],"-",""),"")</f>
        <v>0</v>
      </c>
    </row>
    <row r="1374" spans="1:10" ht="12.75" customHeight="1" x14ac:dyDescent="0.25">
      <c r="A1374" s="29" t="s">
        <v>3539</v>
      </c>
      <c r="B1374" s="28" t="s">
        <v>42</v>
      </c>
      <c r="C1374" s="28" t="s">
        <v>4427</v>
      </c>
      <c r="D1374" s="83" t="s">
        <v>328</v>
      </c>
      <c r="E1374" s="83"/>
      <c r="F1374" s="85">
        <v>3</v>
      </c>
      <c r="G1374" s="36"/>
      <c r="H1374" s="94" t="str">
        <f>Table16[[#This Row],[Remove -]]&amp;(IF(Table16[[#This Row],[Pass]]&lt;&gt;"","-",""))&amp;Table16[[#This Row],[Pass]]&amp;" "&amp;Table16[[#This Row],[PassRush*]]&amp;(IF(Table16[[#This Row],[Secondar]]&lt;&gt;"","/ "&amp;Table16[[#This Row],[Secondar]]&amp;"-"&amp;Table16[[#This Row],[Pass]],""))</f>
        <v xml:space="preserve">4-3 </v>
      </c>
      <c r="I1374" s="30" t="str">
        <f>IF(VLOOKUP(TRIM(A1374),Rosters!C$1:C$2313,1,FALSE)=Table16[[#This Row],[Last]],"taken","AVAIL")</f>
        <v>taken</v>
      </c>
      <c r="J1374" s="88" t="str">
        <f>IF(LEN(Table16[[#This Row],[Primary]]=3),SUBSTITUTE(Table16[[#This Row],[Primary]],"-",""),"")</f>
        <v>4</v>
      </c>
    </row>
    <row r="1375" spans="1:10" ht="12.75" customHeight="1" x14ac:dyDescent="0.25">
      <c r="A1375" s="38" t="s">
        <v>4432</v>
      </c>
      <c r="B1375" s="37" t="s">
        <v>344</v>
      </c>
      <c r="C1375" s="37" t="s">
        <v>4427</v>
      </c>
      <c r="D1375" s="87">
        <v>0</v>
      </c>
      <c r="E1375" s="87"/>
      <c r="F1375" s="87">
        <v>0</v>
      </c>
      <c r="G1375" s="37"/>
      <c r="H1375" s="96" t="str">
        <f>Table16[[#This Row],[Remove -]]&amp;(IF(Table16[[#This Row],[Pass]]&lt;&gt;"","-",""))&amp;Table16[[#This Row],[Pass]]&amp;" "&amp;Table16[[#This Row],[PassRush*]]&amp;(IF(Table16[[#This Row],[Secondar]]&lt;&gt;"","/ "&amp;Table16[[#This Row],[Secondar]]&amp;"-"&amp;Table16[[#This Row],[Pass]],""))</f>
        <v xml:space="preserve">0-0 </v>
      </c>
      <c r="I1375" s="30" t="str">
        <f>IF(VLOOKUP(TRIM(A1375),Rosters!C$1:C$2313,1,FALSE)=Table16[[#This Row],[Last]],"taken","AVAIL")</f>
        <v>taken</v>
      </c>
      <c r="J1375" s="88" t="str">
        <f>IF(LEN(Table16[[#This Row],[Primary]]=3),SUBSTITUTE(Table16[[#This Row],[Primary]],"-",""),"")</f>
        <v>0</v>
      </c>
    </row>
    <row r="1376" spans="1:10" ht="12.75" customHeight="1" x14ac:dyDescent="0.25">
      <c r="A1376" s="29" t="s">
        <v>3399</v>
      </c>
      <c r="B1376" s="36" t="s">
        <v>4044</v>
      </c>
      <c r="C1376" s="28" t="s">
        <v>4427</v>
      </c>
      <c r="D1376" s="77"/>
      <c r="E1376" s="77"/>
      <c r="F1376" s="77"/>
      <c r="G1376" s="28"/>
      <c r="H1376" s="94" t="str">
        <f>Table16[[#This Row],[Remove -]]&amp;(IF(Table16[[#This Row],[Pass]]&lt;&gt;"","-",""))&amp;Table16[[#This Row],[Pass]]&amp;" "&amp;Table16[[#This Row],[PassRush*]]&amp;(IF(Table16[[#This Row],[Secondar]]&lt;&gt;"","/ "&amp;Table16[[#This Row],[Secondar]]&amp;"-"&amp;Table16[[#This Row],[Pass]],""))</f>
        <v xml:space="preserve"> </v>
      </c>
      <c r="I1376" s="30" t="str">
        <f>IF(VLOOKUP(TRIM(A1376),Rosters!C$1:C$2313,1,FALSE)=Table16[[#This Row],[Last]],"taken","AVAIL")</f>
        <v>taken</v>
      </c>
      <c r="J1376" s="88" t="str">
        <f>IF(LEN(Table16[[#This Row],[Primary]]=3),SUBSTITUTE(Table16[[#This Row],[Primary]],"-",""),"")</f>
        <v/>
      </c>
    </row>
    <row r="1377" spans="1:10" ht="12.75" customHeight="1" x14ac:dyDescent="0.25">
      <c r="A1377" s="29" t="s">
        <v>1396</v>
      </c>
      <c r="B1377" s="28" t="s">
        <v>368</v>
      </c>
      <c r="C1377" s="28" t="s">
        <v>4427</v>
      </c>
      <c r="D1377" s="83" t="s">
        <v>38</v>
      </c>
      <c r="E1377" s="83"/>
      <c r="F1377" s="85"/>
      <c r="G1377" s="36"/>
      <c r="H1377" s="94" t="str">
        <f>Table16[[#This Row],[Remove -]]&amp;(IF(Table16[[#This Row],[Pass]]&lt;&gt;"","-",""))&amp;Table16[[#This Row],[Pass]]&amp;" "&amp;Table16[[#This Row],[PassRush*]]&amp;(IF(Table16[[#This Row],[Secondar]]&lt;&gt;"","/ "&amp;Table16[[#This Row],[Secondar]]&amp;"-"&amp;Table16[[#This Row],[Pass]],""))</f>
        <v xml:space="preserve">46 </v>
      </c>
      <c r="I1377" s="30" t="str">
        <f>IF(VLOOKUP(TRIM(A1377),Rosters!C$1:C$2313,1,FALSE)=Table16[[#This Row],[Last]],"taken","AVAIL")</f>
        <v>taken</v>
      </c>
      <c r="J1377" s="88" t="str">
        <f>IF(LEN(Table16[[#This Row],[Primary]]=3),SUBSTITUTE(Table16[[#This Row],[Primary]],"-",""),"")</f>
        <v>46</v>
      </c>
    </row>
    <row r="1378" spans="1:10" ht="12.75" customHeight="1" x14ac:dyDescent="0.25">
      <c r="A1378" s="38" t="s">
        <v>3133</v>
      </c>
      <c r="B1378" s="37" t="s">
        <v>4054</v>
      </c>
      <c r="C1378" s="37" t="s">
        <v>4427</v>
      </c>
      <c r="D1378" s="87">
        <v>4</v>
      </c>
      <c r="E1378" s="87"/>
      <c r="F1378" s="87">
        <v>5</v>
      </c>
      <c r="G1378" s="37"/>
      <c r="H1378" s="96" t="str">
        <f>Table16[[#This Row],[Remove -]]&amp;(IF(Table16[[#This Row],[Pass]]&lt;&gt;"","-",""))&amp;Table16[[#This Row],[Pass]]&amp;" "&amp;Table16[[#This Row],[PassRush*]]&amp;(IF(Table16[[#This Row],[Secondar]]&lt;&gt;"","/ "&amp;Table16[[#This Row],[Secondar]]&amp;"-"&amp;Table16[[#This Row],[Pass]],""))</f>
        <v xml:space="preserve">4-5 </v>
      </c>
      <c r="I1378" s="30" t="str">
        <f>IF(VLOOKUP(TRIM(A1378),Rosters!C$1:C$2313,1,FALSE)=Table16[[#This Row],[Last]],"taken","AVAIL")</f>
        <v>taken</v>
      </c>
      <c r="J1378" s="88" t="str">
        <f>IF(LEN(Table16[[#This Row],[Primary]]=3),SUBSTITUTE(Table16[[#This Row],[Primary]],"-",""),"")</f>
        <v>4</v>
      </c>
    </row>
    <row r="1379" spans="1:10" ht="12.75" customHeight="1" x14ac:dyDescent="0.25">
      <c r="A1379" s="29" t="s">
        <v>610</v>
      </c>
      <c r="B1379" s="28" t="s">
        <v>4043</v>
      </c>
      <c r="C1379" s="28" t="s">
        <v>4427</v>
      </c>
      <c r="D1379" s="83" t="s">
        <v>365</v>
      </c>
      <c r="E1379" s="83"/>
      <c r="F1379" s="85">
        <v>6</v>
      </c>
      <c r="G1379" s="36"/>
      <c r="H1379" s="94" t="str">
        <f>Table16[[#This Row],[Remove -]]&amp;(IF(Table16[[#This Row],[Pass]]&lt;&gt;"","-",""))&amp;Table16[[#This Row],[Pass]]&amp;" "&amp;Table16[[#This Row],[PassRush*]]&amp;(IF(Table16[[#This Row],[Secondar]]&lt;&gt;"","/ "&amp;Table16[[#This Row],[Secondar]]&amp;"-"&amp;Table16[[#This Row],[Pass]],""))</f>
        <v xml:space="preserve">0-6 </v>
      </c>
      <c r="I1379" s="30" t="str">
        <f>IF(VLOOKUP(TRIM(A1379),Rosters!C$1:C$2313,1,FALSE)=Table16[[#This Row],[Last]],"taken","AVAIL")</f>
        <v>taken</v>
      </c>
      <c r="J1379" s="88" t="str">
        <f>IF(LEN(Table16[[#This Row],[Primary]]=3),SUBSTITUTE(Table16[[#This Row],[Primary]],"-",""),"")</f>
        <v>0</v>
      </c>
    </row>
    <row r="1380" spans="1:10" ht="12.75" customHeight="1" x14ac:dyDescent="0.25">
      <c r="A1380" s="29" t="s">
        <v>3151</v>
      </c>
      <c r="B1380" s="28" t="s">
        <v>364</v>
      </c>
      <c r="C1380" s="28" t="s">
        <v>4427</v>
      </c>
      <c r="D1380" s="83" t="s">
        <v>347</v>
      </c>
      <c r="E1380" s="83"/>
      <c r="F1380" s="85"/>
      <c r="G1380" s="36"/>
      <c r="H1380" s="94" t="str">
        <f>Table16[[#This Row],[Remove -]]&amp;(IF(Table16[[#This Row],[Pass]]&lt;&gt;"","-",""))&amp;Table16[[#This Row],[Pass]]&amp;" "&amp;Table16[[#This Row],[PassRush*]]&amp;(IF(Table16[[#This Row],[Secondar]]&lt;&gt;"","/ "&amp;Table16[[#This Row],[Secondar]]&amp;"-"&amp;Table16[[#This Row],[Pass]],""))</f>
        <v xml:space="preserve">05 </v>
      </c>
      <c r="I1380" s="30" t="str">
        <f>IF(VLOOKUP(TRIM(A1380),Rosters!C$1:C$2313,1,FALSE)=Table16[[#This Row],[Last]],"taken","AVAIL")</f>
        <v>taken</v>
      </c>
      <c r="J1380" s="88" t="str">
        <f>IF(LEN(Table16[[#This Row],[Primary]]=3),SUBSTITUTE(Table16[[#This Row],[Primary]],"-",""),"")</f>
        <v>05</v>
      </c>
    </row>
    <row r="1381" spans="1:10" ht="12.75" customHeight="1" x14ac:dyDescent="0.25">
      <c r="A1381" s="29" t="s">
        <v>3153</v>
      </c>
      <c r="B1381" s="28" t="s">
        <v>228</v>
      </c>
      <c r="C1381" s="28" t="s">
        <v>4427</v>
      </c>
      <c r="D1381" s="83" t="s">
        <v>60</v>
      </c>
      <c r="E1381" s="83"/>
      <c r="F1381" s="85">
        <v>2</v>
      </c>
      <c r="G1381" s="36"/>
      <c r="H1381" s="94" t="str">
        <f>Table16[[#This Row],[Remove -]]&amp;(IF(Table16[[#This Row],[Pass]]&lt;&gt;"","-",""))&amp;Table16[[#This Row],[Pass]]&amp;" "&amp;Table16[[#This Row],[PassRush*]]&amp;(IF(Table16[[#This Row],[Secondar]]&lt;&gt;"","/ "&amp;Table16[[#This Row],[Secondar]]&amp;"-"&amp;Table16[[#This Row],[Pass]],""))</f>
        <v xml:space="preserve">5-2 </v>
      </c>
      <c r="I1381" s="30" t="str">
        <f>IF(VLOOKUP(TRIM(A1381),Rosters!C$1:C$2313,1,FALSE)=Table16[[#This Row],[Last]],"taken","AVAIL")</f>
        <v>taken</v>
      </c>
      <c r="J1381" s="88" t="str">
        <f>IF(LEN(Table16[[#This Row],[Primary]]=3),SUBSTITUTE(Table16[[#This Row],[Primary]],"-",""),"")</f>
        <v>5</v>
      </c>
    </row>
    <row r="1382" spans="1:10" ht="12.75" customHeight="1" x14ac:dyDescent="0.25">
      <c r="A1382" s="29" t="s">
        <v>4948</v>
      </c>
      <c r="B1382" s="28" t="s">
        <v>4431</v>
      </c>
      <c r="C1382" s="28" t="s">
        <v>4427</v>
      </c>
      <c r="D1382" s="85">
        <v>0</v>
      </c>
      <c r="E1382" s="85">
        <v>0</v>
      </c>
      <c r="F1382" s="85">
        <v>0</v>
      </c>
      <c r="G1382" s="28"/>
      <c r="H1382" s="94" t="str">
        <f>Table16[[#This Row],[Remove -]]&amp;(IF(Table16[[#This Row],[Pass]]&lt;&gt;"","-",""))&amp;Table16[[#This Row],[Pass]]&amp;" "&amp;Table16[[#This Row],[PassRush*]]&amp;(IF(Table16[[#This Row],[Secondar]]&lt;&gt;"","/ "&amp;Table16[[#This Row],[Secondar]]&amp;"-"&amp;Table16[[#This Row],[Pass]],""))</f>
        <v>0-0 / 0-0</v>
      </c>
      <c r="I1382" s="30" t="str">
        <f>IF(VLOOKUP(TRIM(A1382),Rosters!C$1:C$2313,1,FALSE)=Table16[[#This Row],[Last]],"taken","AVAIL")</f>
        <v>taken</v>
      </c>
      <c r="J1382" s="88" t="str">
        <f>IF(LEN(Table16[[#This Row],[Primary]]=3),SUBSTITUTE(Table16[[#This Row],[Primary]],"-",""),"")</f>
        <v>0</v>
      </c>
    </row>
    <row r="1383" spans="1:10" ht="12.75" customHeight="1" x14ac:dyDescent="0.25">
      <c r="A1383" s="29" t="s">
        <v>3164</v>
      </c>
      <c r="B1383" s="28" t="s">
        <v>4043</v>
      </c>
      <c r="C1383" s="28" t="s">
        <v>4427</v>
      </c>
      <c r="D1383" s="83" t="s">
        <v>365</v>
      </c>
      <c r="E1383" s="83"/>
      <c r="F1383" s="85">
        <v>2</v>
      </c>
      <c r="G1383" s="36"/>
      <c r="H1383" s="94" t="str">
        <f>Table16[[#This Row],[Remove -]]&amp;(IF(Table16[[#This Row],[Pass]]&lt;&gt;"","-",""))&amp;Table16[[#This Row],[Pass]]&amp;" "&amp;Table16[[#This Row],[PassRush*]]&amp;(IF(Table16[[#This Row],[Secondar]]&lt;&gt;"","/ "&amp;Table16[[#This Row],[Secondar]]&amp;"-"&amp;Table16[[#This Row],[Pass]],""))</f>
        <v xml:space="preserve">0-2 </v>
      </c>
      <c r="I1383" s="30" t="str">
        <f>IF(VLOOKUP(TRIM(A1383),Rosters!C$1:C$2313,1,FALSE)=Table16[[#This Row],[Last]],"taken","AVAIL")</f>
        <v>taken</v>
      </c>
      <c r="J1383" s="88" t="str">
        <f>IF(LEN(Table16[[#This Row],[Primary]]=3),SUBSTITUTE(Table16[[#This Row],[Primary]],"-",""),"")</f>
        <v>0</v>
      </c>
    </row>
    <row r="1384" spans="1:10" ht="12.6" customHeight="1" x14ac:dyDescent="0.25">
      <c r="A1384" s="29" t="s">
        <v>3166</v>
      </c>
      <c r="B1384" s="28" t="s">
        <v>125</v>
      </c>
      <c r="C1384" s="28" t="s">
        <v>4427</v>
      </c>
      <c r="D1384" s="83" t="s">
        <v>349</v>
      </c>
      <c r="E1384" s="83"/>
      <c r="F1384" s="85">
        <v>2</v>
      </c>
      <c r="G1384" s="36"/>
      <c r="H1384" s="94" t="str">
        <f>Table16[[#This Row],[Remove -]]&amp;(IF(Table16[[#This Row],[Pass]]&lt;&gt;"","-",""))&amp;Table16[[#This Row],[Pass]]&amp;" "&amp;Table16[[#This Row],[PassRush*]]&amp;(IF(Table16[[#This Row],[Secondar]]&lt;&gt;"","/ "&amp;Table16[[#This Row],[Secondar]]&amp;"-"&amp;Table16[[#This Row],[Pass]],""))</f>
        <v xml:space="preserve">00-2 </v>
      </c>
      <c r="I1384" s="30" t="str">
        <f>IF(VLOOKUP(TRIM(A1384),Rosters!C$1:C$2313,1,FALSE)=Table16[[#This Row],[Last]],"taken","AVAIL")</f>
        <v>taken</v>
      </c>
      <c r="J1384" s="88" t="str">
        <f>IF(LEN(Table16[[#This Row],[Primary]]=3),SUBSTITUTE(Table16[[#This Row],[Primary]],"-",""),"")</f>
        <v>00</v>
      </c>
    </row>
    <row r="1385" spans="1:10" ht="12.75" customHeight="1" x14ac:dyDescent="0.25">
      <c r="A1385" s="29" t="s">
        <v>2681</v>
      </c>
      <c r="B1385" s="28" t="s">
        <v>529</v>
      </c>
      <c r="C1385" s="28" t="s">
        <v>4427</v>
      </c>
      <c r="D1385" s="83" t="s">
        <v>328</v>
      </c>
      <c r="E1385" s="83"/>
      <c r="F1385" s="85"/>
      <c r="G1385" s="36"/>
      <c r="H1385" s="94" t="str">
        <f>Table16[[#This Row],[Remove -]]&amp;(IF(Table16[[#This Row],[Pass]]&lt;&gt;"","-",""))&amp;Table16[[#This Row],[Pass]]&amp;" "&amp;Table16[[#This Row],[PassRush*]]&amp;(IF(Table16[[#This Row],[Secondar]]&lt;&gt;"","/ "&amp;Table16[[#This Row],[Secondar]]&amp;"-"&amp;Table16[[#This Row],[Pass]],""))</f>
        <v xml:space="preserve">4 </v>
      </c>
      <c r="I1385" s="30" t="str">
        <f>IF(VLOOKUP(TRIM(A1385),Rosters!C$1:C$2313,1,FALSE)=Table16[[#This Row],[Last]],"taken","AVAIL")</f>
        <v>taken</v>
      </c>
      <c r="J1385" s="88" t="str">
        <f>IF(LEN(Table16[[#This Row],[Primary]]=3),SUBSTITUTE(Table16[[#This Row],[Primary]],"-",""),"")</f>
        <v>4</v>
      </c>
    </row>
    <row r="1386" spans="1:10" ht="12.75" customHeight="1" x14ac:dyDescent="0.25">
      <c r="A1386" s="33" t="s">
        <v>3676</v>
      </c>
      <c r="B1386" s="32" t="s">
        <v>4047</v>
      </c>
      <c r="C1386" s="32" t="s">
        <v>4427</v>
      </c>
      <c r="D1386" s="86">
        <v>4</v>
      </c>
      <c r="E1386" s="86"/>
      <c r="F1386" s="86">
        <v>0</v>
      </c>
      <c r="G1386" s="32"/>
      <c r="H1386" s="95" t="str">
        <f>Table16[[#This Row],[Remove -]]&amp;(IF(Table16[[#This Row],[Pass]]&lt;&gt;"","-",""))&amp;Table16[[#This Row],[Pass]]&amp;" "&amp;Table16[[#This Row],[PassRush*]]&amp;(IF(Table16[[#This Row],[Secondar]]&lt;&gt;"","/ "&amp;Table16[[#This Row],[Secondar]]&amp;"-"&amp;Table16[[#This Row],[Pass]],""))</f>
        <v xml:space="preserve">4-0 </v>
      </c>
      <c r="I1386" s="30" t="str">
        <f>IF(VLOOKUP(TRIM(A1386),Rosters!C$1:C$2313,1,FALSE)=Table16[[#This Row],[Last]],"taken","AVAIL")</f>
        <v>taken</v>
      </c>
      <c r="J1386" s="88" t="str">
        <f>IF(LEN(Table16[[#This Row],[Primary]]=3),SUBSTITUTE(Table16[[#This Row],[Primary]],"-",""),"")</f>
        <v>4</v>
      </c>
    </row>
    <row r="1387" spans="1:10" ht="12.75" customHeight="1" x14ac:dyDescent="0.25">
      <c r="A1387" s="33" t="s">
        <v>3679</v>
      </c>
      <c r="B1387" s="32" t="s">
        <v>4522</v>
      </c>
      <c r="C1387" s="32" t="s">
        <v>4427</v>
      </c>
      <c r="D1387" s="86">
        <v>0</v>
      </c>
      <c r="E1387" s="86"/>
      <c r="F1387" s="86">
        <v>4</v>
      </c>
      <c r="G1387" s="32"/>
      <c r="H1387" s="95" t="str">
        <f>Table16[[#This Row],[Remove -]]&amp;(IF(Table16[[#This Row],[Pass]]&lt;&gt;"","-",""))&amp;Table16[[#This Row],[Pass]]&amp;" "&amp;Table16[[#This Row],[PassRush*]]&amp;(IF(Table16[[#This Row],[Secondar]]&lt;&gt;"","/ "&amp;Table16[[#This Row],[Secondar]]&amp;"-"&amp;Table16[[#This Row],[Pass]],""))</f>
        <v xml:space="preserve">0-4 </v>
      </c>
      <c r="I1387" s="30" t="str">
        <f>IF(VLOOKUP(TRIM(A1387),Rosters!C$1:C$2313,1,FALSE)=Table16[[#This Row],[Last]],"taken","AVAIL")</f>
        <v>taken</v>
      </c>
      <c r="J1387" s="88" t="str">
        <f>IF(LEN(Table16[[#This Row],[Primary]]=3),SUBSTITUTE(Table16[[#This Row],[Primary]],"-",""),"")</f>
        <v>0</v>
      </c>
    </row>
    <row r="1388" spans="1:10" ht="12.75" customHeight="1" x14ac:dyDescent="0.25">
      <c r="A1388" s="38" t="s">
        <v>1126</v>
      </c>
      <c r="B1388" s="37" t="s">
        <v>344</v>
      </c>
      <c r="C1388" s="37" t="s">
        <v>4427</v>
      </c>
      <c r="D1388" s="87">
        <v>0</v>
      </c>
      <c r="E1388" s="87"/>
      <c r="F1388" s="87">
        <v>2</v>
      </c>
      <c r="G1388" s="37"/>
      <c r="H1388" s="96" t="str">
        <f>Table16[[#This Row],[Remove -]]&amp;(IF(Table16[[#This Row],[Pass]]&lt;&gt;"","-",""))&amp;Table16[[#This Row],[Pass]]&amp;" "&amp;Table16[[#This Row],[PassRush*]]&amp;(IF(Table16[[#This Row],[Secondar]]&lt;&gt;"","/ "&amp;Table16[[#This Row],[Secondar]]&amp;"-"&amp;Table16[[#This Row],[Pass]],""))</f>
        <v xml:space="preserve">0-2 </v>
      </c>
      <c r="I1388" s="30" t="str">
        <f>IF(VLOOKUP(TRIM(A1388),Rosters!C$1:C$2313,1,FALSE)=Table16[[#This Row],[Last]],"taken","AVAIL")</f>
        <v>taken</v>
      </c>
      <c r="J1388" s="88" t="str">
        <f>IF(LEN(Table16[[#This Row],[Primary]]=3),SUBSTITUTE(Table16[[#This Row],[Primary]],"-",""),"")</f>
        <v>0</v>
      </c>
    </row>
    <row r="1389" spans="1:10" ht="12.75" customHeight="1" x14ac:dyDescent="0.25">
      <c r="A1389" s="29" t="s">
        <v>599</v>
      </c>
      <c r="B1389" s="28" t="s">
        <v>507</v>
      </c>
      <c r="C1389" s="28" t="s">
        <v>4427</v>
      </c>
      <c r="D1389" s="7">
        <v>5</v>
      </c>
      <c r="E1389" s="7"/>
      <c r="F1389" s="7">
        <v>3</v>
      </c>
      <c r="G1389" s="28"/>
      <c r="H1389" s="94" t="str">
        <f>Table16[[#This Row],[Remove -]]&amp;(IF(Table16[[#This Row],[Pass]]&lt;&gt;"","-",""))&amp;Table16[[#This Row],[Pass]]&amp;" "&amp;Table16[[#This Row],[PassRush*]]&amp;(IF(Table16[[#This Row],[Secondar]]&lt;&gt;"","/ "&amp;Table16[[#This Row],[Secondar]]&amp;"-"&amp;Table16[[#This Row],[Pass]],""))</f>
        <v xml:space="preserve">5-3 </v>
      </c>
      <c r="I1389" s="30" t="str">
        <f>IF(VLOOKUP(TRIM(A1389),Rosters!C$1:C$2313,1,FALSE)=Table16[[#This Row],[Last]],"taken","AVAIL")</f>
        <v>taken</v>
      </c>
      <c r="J1389" s="88" t="str">
        <f>IF(LEN(Table16[[#This Row],[Primary]]=3),SUBSTITUTE(Table16[[#This Row],[Primary]],"-",""),"")</f>
        <v>5</v>
      </c>
    </row>
    <row r="1390" spans="1:10" ht="12.75" customHeight="1" x14ac:dyDescent="0.25">
      <c r="A1390" s="29" t="s">
        <v>3727</v>
      </c>
      <c r="B1390" s="28" t="s">
        <v>4083</v>
      </c>
      <c r="C1390" s="28" t="s">
        <v>4427</v>
      </c>
      <c r="D1390" s="7">
        <v>0</v>
      </c>
      <c r="E1390" s="7">
        <v>0</v>
      </c>
      <c r="F1390" s="7">
        <v>0</v>
      </c>
      <c r="G1390" s="28"/>
      <c r="H1390" s="94" t="str">
        <f>Table16[[#This Row],[Remove -]]&amp;(IF(Table16[[#This Row],[Pass]]&lt;&gt;"","-",""))&amp;Table16[[#This Row],[Pass]]&amp;" "&amp;Table16[[#This Row],[PassRush*]]&amp;(IF(Table16[[#This Row],[Secondar]]&lt;&gt;"","/ "&amp;Table16[[#This Row],[Secondar]]&amp;"-"&amp;Table16[[#This Row],[Pass]],""))</f>
        <v>0-0 / 0-0</v>
      </c>
      <c r="I1390" s="30" t="str">
        <f>IF(VLOOKUP(TRIM(A1390),Rosters!C$1:C$2313,1,FALSE)=Table16[[#This Row],[Last]],"taken","AVAIL")</f>
        <v>taken</v>
      </c>
      <c r="J1390" s="88" t="str">
        <f>IF(LEN(Table16[[#This Row],[Primary]]=3),SUBSTITUTE(Table16[[#This Row],[Primary]],"-",""),"")</f>
        <v>0</v>
      </c>
    </row>
    <row r="1391" spans="1:10" ht="12.75" customHeight="1" x14ac:dyDescent="0.25">
      <c r="A1391" s="29" t="s">
        <v>4429</v>
      </c>
      <c r="B1391" s="28" t="s">
        <v>4094</v>
      </c>
      <c r="C1391" s="28" t="s">
        <v>4427</v>
      </c>
      <c r="D1391" s="7">
        <v>5</v>
      </c>
      <c r="E1391" s="7">
        <v>0</v>
      </c>
      <c r="F1391" s="7">
        <v>0</v>
      </c>
      <c r="G1391" s="28"/>
      <c r="H1391" s="94" t="str">
        <f>Table16[[#This Row],[Remove -]]&amp;(IF(Table16[[#This Row],[Pass]]&lt;&gt;"","-",""))&amp;Table16[[#This Row],[Pass]]&amp;" "&amp;Table16[[#This Row],[PassRush*]]&amp;(IF(Table16[[#This Row],[Secondar]]&lt;&gt;"","/ "&amp;Table16[[#This Row],[Secondar]]&amp;"-"&amp;Table16[[#This Row],[Pass]],""))</f>
        <v>5-0 / 0-0</v>
      </c>
      <c r="I1391" s="30" t="str">
        <f>IF(VLOOKUP(TRIM(A1391),Rosters!C$1:C$2313,1,FALSE)=Table16[[#This Row],[Last]],"taken","AVAIL")</f>
        <v>taken</v>
      </c>
      <c r="J1391" s="88" t="str">
        <f>IF(LEN(Table16[[#This Row],[Primary]]=3),SUBSTITUTE(Table16[[#This Row],[Primary]],"-",""),"")</f>
        <v>5</v>
      </c>
    </row>
    <row r="1392" spans="1:10" ht="12.75" customHeight="1" x14ac:dyDescent="0.25">
      <c r="A1392" s="33" t="s">
        <v>708</v>
      </c>
      <c r="B1392" s="32" t="s">
        <v>4502</v>
      </c>
      <c r="C1392" s="28" t="s">
        <v>4427</v>
      </c>
      <c r="D1392" s="86">
        <v>0</v>
      </c>
      <c r="E1392" s="86"/>
      <c r="F1392" s="86">
        <v>2</v>
      </c>
      <c r="G1392" s="32"/>
      <c r="H1392" s="95" t="str">
        <f>Table16[[#This Row],[Remove -]]&amp;(IF(Table16[[#This Row],[Pass]]&lt;&gt;"","-",""))&amp;Table16[[#This Row],[Pass]]&amp;" "&amp;Table16[[#This Row],[PassRush*]]&amp;(IF(Table16[[#This Row],[Secondar]]&lt;&gt;"","/ "&amp;Table16[[#This Row],[Secondar]]&amp;"-"&amp;Table16[[#This Row],[Pass]],""))</f>
        <v xml:space="preserve">0-2 </v>
      </c>
      <c r="I1392" s="30" t="e">
        <f>IF(VLOOKUP(TRIM(A1392),Rosters!C$1:C$2313,1,FALSE)=Table16[[#This Row],[Last]],"taken","AVAIL")</f>
        <v>#N/A</v>
      </c>
      <c r="J1392" s="88" t="str">
        <f>IF(LEN(Table16[[#This Row],[Primary]]=3),SUBSTITUTE(Table16[[#This Row],[Primary]],"-",""),"")</f>
        <v>0</v>
      </c>
    </row>
    <row r="1393" spans="1:10" ht="12.75" customHeight="1" x14ac:dyDescent="0.25">
      <c r="A1393" s="29" t="s">
        <v>1658</v>
      </c>
      <c r="B1393" s="28" t="s">
        <v>279</v>
      </c>
      <c r="C1393" s="28" t="s">
        <v>4427</v>
      </c>
      <c r="D1393" s="77"/>
      <c r="E1393" s="77"/>
      <c r="F1393" s="77"/>
      <c r="G1393" s="28"/>
      <c r="H1393" s="94" t="str">
        <f>Table16[[#This Row],[Remove -]]&amp;(IF(Table16[[#This Row],[Pass]]&lt;&gt;"","-",""))&amp;Table16[[#This Row],[Pass]]&amp;" "&amp;Table16[[#This Row],[PassRush*]]&amp;(IF(Table16[[#This Row],[Secondar]]&lt;&gt;"","/ "&amp;Table16[[#This Row],[Secondar]]&amp;"-"&amp;Table16[[#This Row],[Pass]],""))</f>
        <v xml:space="preserve"> </v>
      </c>
      <c r="I1393" s="30" t="str">
        <f>IF(VLOOKUP(TRIM(A1393),Rosters!C$1:C$2313,1,FALSE)=Table16[[#This Row],[Last]],"taken","AVAIL")</f>
        <v>taken</v>
      </c>
      <c r="J1393" s="88" t="str">
        <f>IF(LEN(Table16[[#This Row],[Primary]]=3),SUBSTITUTE(Table16[[#This Row],[Primary]],"-",""),"")</f>
        <v/>
      </c>
    </row>
    <row r="1394" spans="1:10" ht="12.75" customHeight="1" x14ac:dyDescent="0.25">
      <c r="A1394" s="29" t="s">
        <v>1335</v>
      </c>
      <c r="B1394" s="28" t="s">
        <v>31</v>
      </c>
      <c r="C1394" s="28" t="s">
        <v>4427</v>
      </c>
      <c r="D1394" s="83" t="s">
        <v>365</v>
      </c>
      <c r="E1394" s="83"/>
      <c r="F1394" s="85">
        <v>6</v>
      </c>
      <c r="G1394" s="36"/>
      <c r="H1394" s="94" t="str">
        <f>Table16[[#This Row],[Remove -]]&amp;(IF(Table16[[#This Row],[Pass]]&lt;&gt;"","-",""))&amp;Table16[[#This Row],[Pass]]&amp;" "&amp;Table16[[#This Row],[PassRush*]]&amp;(IF(Table16[[#This Row],[Secondar]]&lt;&gt;"","/ "&amp;Table16[[#This Row],[Secondar]]&amp;"-"&amp;Table16[[#This Row],[Pass]],""))</f>
        <v xml:space="preserve">0-6 </v>
      </c>
      <c r="I1394" s="30" t="str">
        <f>IF(VLOOKUP(TRIM(A1394),Rosters!C$1:C$2313,1,FALSE)=Table16[[#This Row],[Last]],"taken","AVAIL")</f>
        <v>taken</v>
      </c>
      <c r="J1394" s="88" t="str">
        <f>IF(LEN(Table16[[#This Row],[Primary]]=3),SUBSTITUTE(Table16[[#This Row],[Primary]],"-",""),"")</f>
        <v>0</v>
      </c>
    </row>
    <row r="1395" spans="1:10" ht="12.75" customHeight="1" x14ac:dyDescent="0.25">
      <c r="A1395" s="29" t="s">
        <v>3783</v>
      </c>
      <c r="B1395" s="28" t="s">
        <v>236</v>
      </c>
      <c r="C1395" s="28" t="s">
        <v>4427</v>
      </c>
      <c r="D1395"/>
      <c r="E1395"/>
      <c r="F1395"/>
      <c r="G1395" s="28"/>
      <c r="H1395" s="94" t="str">
        <f>Table16[[#This Row],[Remove -]]&amp;(IF(Table16[[#This Row],[Pass]]&lt;&gt;"","-",""))&amp;Table16[[#This Row],[Pass]]&amp;" "&amp;Table16[[#This Row],[PassRush*]]&amp;(IF(Table16[[#This Row],[Secondar]]&lt;&gt;"","/ "&amp;Table16[[#This Row],[Secondar]]&amp;"-"&amp;Table16[[#This Row],[Pass]],""))</f>
        <v xml:space="preserve"> </v>
      </c>
      <c r="I1395" s="30" t="str">
        <f>IF(VLOOKUP(TRIM(A1395),Rosters!C$1:C$2313,1,FALSE)=Table16[[#This Row],[Last]],"taken","AVAIL")</f>
        <v>taken</v>
      </c>
      <c r="J1395" s="88" t="str">
        <f>IF(LEN(Table16[[#This Row],[Primary]]=3),SUBSTITUTE(Table16[[#This Row],[Primary]],"-",""),"")</f>
        <v/>
      </c>
    </row>
    <row r="1396" spans="1:10" ht="12.75" customHeight="1" x14ac:dyDescent="0.25">
      <c r="A1396" s="29" t="s">
        <v>3793</v>
      </c>
      <c r="B1396" s="28" t="s">
        <v>331</v>
      </c>
      <c r="C1396" s="28" t="s">
        <v>4427</v>
      </c>
      <c r="D1396" s="83" t="s">
        <v>365</v>
      </c>
      <c r="E1396" s="83"/>
      <c r="F1396" s="85">
        <v>1</v>
      </c>
      <c r="G1396" s="36"/>
      <c r="H1396" s="94" t="str">
        <f>Table16[[#This Row],[Remove -]]&amp;(IF(Table16[[#This Row],[Pass]]&lt;&gt;"","-",""))&amp;Table16[[#This Row],[Pass]]&amp;" "&amp;Table16[[#This Row],[PassRush*]]&amp;(IF(Table16[[#This Row],[Secondar]]&lt;&gt;"","/ "&amp;Table16[[#This Row],[Secondar]]&amp;"-"&amp;Table16[[#This Row],[Pass]],""))</f>
        <v xml:space="preserve">0-1 </v>
      </c>
      <c r="I1396" s="30" t="e">
        <f>IF(VLOOKUP(TRIM(A1396),Rosters!C$1:C$2313,1,FALSE)=Table16[[#This Row],[Last]],"taken","AVAIL")</f>
        <v>#N/A</v>
      </c>
      <c r="J1396" s="88" t="str">
        <f>IF(LEN(Table16[[#This Row],[Primary]]=3),SUBSTITUTE(Table16[[#This Row],[Primary]],"-",""),"")</f>
        <v>0</v>
      </c>
    </row>
    <row r="1397" spans="1:10" ht="12.75" customHeight="1" x14ac:dyDescent="0.25">
      <c r="A1397" s="29" t="s">
        <v>4435</v>
      </c>
      <c r="B1397" s="28" t="s">
        <v>4043</v>
      </c>
      <c r="C1397" s="28" t="s">
        <v>4427</v>
      </c>
      <c r="D1397" s="83" t="s">
        <v>365</v>
      </c>
      <c r="E1397" s="83"/>
      <c r="F1397" s="85">
        <v>1</v>
      </c>
      <c r="G1397" s="36"/>
      <c r="H1397" s="94" t="str">
        <f>Table16[[#This Row],[Remove -]]&amp;(IF(Table16[[#This Row],[Pass]]&lt;&gt;"","-",""))&amp;Table16[[#This Row],[Pass]]&amp;" "&amp;Table16[[#This Row],[PassRush*]]&amp;(IF(Table16[[#This Row],[Secondar]]&lt;&gt;"","/ "&amp;Table16[[#This Row],[Secondar]]&amp;"-"&amp;Table16[[#This Row],[Pass]],""))</f>
        <v xml:space="preserve">0-1 </v>
      </c>
      <c r="I1397" s="30" t="e">
        <f>IF(VLOOKUP(TRIM(A1397),Rosters!C$1:C$2313,1,FALSE)=Table16[[#This Row],[Last]],"taken","AVAIL")</f>
        <v>#N/A</v>
      </c>
      <c r="J1397" s="88" t="str">
        <f>IF(LEN(Table16[[#This Row],[Primary]]=3),SUBSTITUTE(Table16[[#This Row],[Primary]],"-",""),"")</f>
        <v>0</v>
      </c>
    </row>
    <row r="1398" spans="1:10" ht="12.75" customHeight="1" x14ac:dyDescent="0.25">
      <c r="A1398" s="29" t="s">
        <v>3251</v>
      </c>
      <c r="B1398" s="28" t="s">
        <v>4492</v>
      </c>
      <c r="C1398" s="28" t="s">
        <v>4427</v>
      </c>
      <c r="D1398"/>
      <c r="E1398"/>
      <c r="F1398"/>
      <c r="G1398" s="28"/>
      <c r="H1398" s="94" t="str">
        <f>Table16[[#This Row],[Remove -]]&amp;(IF(Table16[[#This Row],[Pass]]&lt;&gt;"","-",""))&amp;Table16[[#This Row],[Pass]]&amp;" "&amp;Table16[[#This Row],[PassRush*]]&amp;(IF(Table16[[#This Row],[Secondar]]&lt;&gt;"","/ "&amp;Table16[[#This Row],[Secondar]]&amp;"-"&amp;Table16[[#This Row],[Pass]],""))</f>
        <v xml:space="preserve"> </v>
      </c>
      <c r="I1398" s="30" t="str">
        <f>IF(VLOOKUP(TRIM(A1398),Rosters!C$1:C$2313,1,FALSE)=Table16[[#This Row],[Last]],"taken","AVAIL")</f>
        <v>taken</v>
      </c>
      <c r="J1398" s="88" t="str">
        <f>IF(LEN(Table16[[#This Row],[Primary]]=3),SUBSTITUTE(Table16[[#This Row],[Primary]],"-",""),"")</f>
        <v/>
      </c>
    </row>
    <row r="1399" spans="1:10" ht="12.75" customHeight="1" x14ac:dyDescent="0.25">
      <c r="A1399" s="29" t="s">
        <v>1650</v>
      </c>
      <c r="B1399" s="28" t="s">
        <v>4041</v>
      </c>
      <c r="C1399" s="28" t="s">
        <v>4427</v>
      </c>
      <c r="D1399"/>
      <c r="E1399"/>
      <c r="F1399"/>
      <c r="G1399" s="28"/>
      <c r="H1399" s="94" t="str">
        <f>Table16[[#This Row],[Remove -]]&amp;(IF(Table16[[#This Row],[Pass]]&lt;&gt;"","-",""))&amp;Table16[[#This Row],[Pass]]&amp;" "&amp;Table16[[#This Row],[PassRush*]]&amp;(IF(Table16[[#This Row],[Secondar]]&lt;&gt;"","/ "&amp;Table16[[#This Row],[Secondar]]&amp;"-"&amp;Table16[[#This Row],[Pass]],""))</f>
        <v xml:space="preserve"> </v>
      </c>
      <c r="I1399" s="30" t="str">
        <f>IF(VLOOKUP(TRIM(A1399),Rosters!C$1:C$2313,1,FALSE)=Table16[[#This Row],[Last]],"taken","AVAIL")</f>
        <v>taken</v>
      </c>
      <c r="J1399" s="88" t="str">
        <f>IF(LEN(Table16[[#This Row],[Primary]]=3),SUBSTITUTE(Table16[[#This Row],[Primary]],"-",""),"")</f>
        <v/>
      </c>
    </row>
    <row r="1400" spans="1:10" ht="12.75" customHeight="1" x14ac:dyDescent="0.25">
      <c r="A1400" s="29" t="s">
        <v>4436</v>
      </c>
      <c r="B1400" s="28" t="s">
        <v>364</v>
      </c>
      <c r="C1400" s="28" t="s">
        <v>4427</v>
      </c>
      <c r="D1400" s="83" t="s">
        <v>351</v>
      </c>
      <c r="E1400" s="83"/>
      <c r="F1400" s="85"/>
      <c r="G1400" s="36"/>
      <c r="H1400" s="94" t="str">
        <f>Table16[[#This Row],[Remove -]]&amp;(IF(Table16[[#This Row],[Pass]]&lt;&gt;"","-",""))&amp;Table16[[#This Row],[Pass]]&amp;" "&amp;Table16[[#This Row],[PassRush*]]&amp;(IF(Table16[[#This Row],[Secondar]]&lt;&gt;"","/ "&amp;Table16[[#This Row],[Secondar]]&amp;"-"&amp;Table16[[#This Row],[Pass]],""))</f>
        <v xml:space="preserve">04 </v>
      </c>
      <c r="I1400" s="30" t="str">
        <f>IF(VLOOKUP(TRIM(A1400),Rosters!C$1:C$2313,1,FALSE)=Table16[[#This Row],[Last]],"taken","AVAIL")</f>
        <v>taken</v>
      </c>
      <c r="J1400" s="88" t="str">
        <f>IF(LEN(Table16[[#This Row],[Primary]]=3),SUBSTITUTE(Table16[[#This Row],[Primary]],"-",""),"")</f>
        <v>04</v>
      </c>
    </row>
    <row r="1401" spans="1:10" ht="12.75" customHeight="1" x14ac:dyDescent="0.25">
      <c r="A1401" s="29" t="s">
        <v>1484</v>
      </c>
      <c r="B1401" s="28" t="s">
        <v>331</v>
      </c>
      <c r="C1401" s="28" t="s">
        <v>4427</v>
      </c>
      <c r="D1401" s="85">
        <v>4</v>
      </c>
      <c r="E1401" s="85"/>
      <c r="F1401" s="85">
        <v>2</v>
      </c>
      <c r="G1401" s="28"/>
      <c r="H1401" s="94" t="str">
        <f>Table16[[#This Row],[Remove -]]&amp;(IF(Table16[[#This Row],[Pass]]&lt;&gt;"","-",""))&amp;Table16[[#This Row],[Pass]]&amp;" "&amp;Table16[[#This Row],[PassRush*]]&amp;(IF(Table16[[#This Row],[Secondar]]&lt;&gt;"","/ "&amp;Table16[[#This Row],[Secondar]]&amp;"-"&amp;Table16[[#This Row],[Pass]],""))</f>
        <v xml:space="preserve">4-2 </v>
      </c>
      <c r="I1401" s="30" t="str">
        <f>IF(VLOOKUP(TRIM(A1401),Rosters!C$1:C$2313,1,FALSE)=Table16[[#This Row],[Last]],"taken","AVAIL")</f>
        <v>taken</v>
      </c>
      <c r="J1401" s="88" t="str">
        <f>IF(LEN(Table16[[#This Row],[Primary]]=3),SUBSTITUTE(Table16[[#This Row],[Primary]],"-",""),"")</f>
        <v>4</v>
      </c>
    </row>
    <row r="1402" spans="1:10" ht="12.75" customHeight="1" x14ac:dyDescent="0.25">
      <c r="A1402" s="38" t="s">
        <v>156</v>
      </c>
      <c r="B1402" s="37" t="s">
        <v>128</v>
      </c>
      <c r="C1402" s="37" t="s">
        <v>4427</v>
      </c>
      <c r="D1402" s="40">
        <v>4</v>
      </c>
      <c r="E1402" s="40"/>
      <c r="F1402" s="40">
        <v>0</v>
      </c>
      <c r="G1402" s="37"/>
      <c r="H1402" s="96" t="str">
        <f>Table16[[#This Row],[Remove -]]&amp;(IF(Table16[[#This Row],[Pass]]&lt;&gt;"","-",""))&amp;Table16[[#This Row],[Pass]]&amp;" "&amp;Table16[[#This Row],[PassRush*]]&amp;(IF(Table16[[#This Row],[Secondar]]&lt;&gt;"","/ "&amp;Table16[[#This Row],[Secondar]]&amp;"-"&amp;Table16[[#This Row],[Pass]],""))</f>
        <v xml:space="preserve">4-0 </v>
      </c>
      <c r="I1402" s="30" t="str">
        <f>IF(VLOOKUP(TRIM(A1402),Rosters!C$1:C$2313,1,FALSE)=Table16[[#This Row],[Last]],"taken","AVAIL")</f>
        <v>taken</v>
      </c>
      <c r="J1402" s="88" t="str">
        <f>IF(LEN(Table16[[#This Row],[Primary]]=3),SUBSTITUTE(Table16[[#This Row],[Primary]],"-",""),"")</f>
        <v>4</v>
      </c>
    </row>
    <row r="1403" spans="1:10" ht="12.75" customHeight="1" x14ac:dyDescent="0.25">
      <c r="A1403" s="29" t="s">
        <v>2780</v>
      </c>
      <c r="B1403" s="28" t="s">
        <v>332</v>
      </c>
      <c r="C1403" s="28" t="s">
        <v>4427</v>
      </c>
      <c r="D1403" s="7">
        <v>4</v>
      </c>
      <c r="E1403" s="7"/>
      <c r="F1403" s="7">
        <v>3</v>
      </c>
      <c r="G1403" s="28"/>
      <c r="H1403" s="94" t="str">
        <f>Table16[[#This Row],[Remove -]]&amp;(IF(Table16[[#This Row],[Pass]]&lt;&gt;"","-",""))&amp;Table16[[#This Row],[Pass]]&amp;" "&amp;Table16[[#This Row],[PassRush*]]&amp;(IF(Table16[[#This Row],[Secondar]]&lt;&gt;"","/ "&amp;Table16[[#This Row],[Secondar]]&amp;"-"&amp;Table16[[#This Row],[Pass]],""))</f>
        <v xml:space="preserve">4-3 </v>
      </c>
      <c r="I1403" s="30" t="str">
        <f>IF(VLOOKUP(TRIM(A1403),Rosters!C$1:C$2313,1,FALSE)=Table16[[#This Row],[Last]],"taken","AVAIL")</f>
        <v>taken</v>
      </c>
      <c r="J1403" s="88" t="str">
        <f>IF(LEN(Table16[[#This Row],[Primary]]=3),SUBSTITUTE(Table16[[#This Row],[Primary]],"-",""),"")</f>
        <v>4</v>
      </c>
    </row>
    <row r="1404" spans="1:10" ht="12.75" customHeight="1" x14ac:dyDescent="0.25">
      <c r="A1404" s="29" t="s">
        <v>1401</v>
      </c>
      <c r="B1404" s="28" t="s">
        <v>364</v>
      </c>
      <c r="C1404" s="28" t="s">
        <v>4427</v>
      </c>
      <c r="D1404" s="83" t="s">
        <v>349</v>
      </c>
      <c r="E1404" s="83"/>
      <c r="F1404" s="85"/>
      <c r="G1404" s="36"/>
      <c r="H1404" s="94" t="str">
        <f>Table16[[#This Row],[Remove -]]&amp;(IF(Table16[[#This Row],[Pass]]&lt;&gt;"","-",""))&amp;Table16[[#This Row],[Pass]]&amp;" "&amp;Table16[[#This Row],[PassRush*]]&amp;(IF(Table16[[#This Row],[Secondar]]&lt;&gt;"","/ "&amp;Table16[[#This Row],[Secondar]]&amp;"-"&amp;Table16[[#This Row],[Pass]],""))</f>
        <v xml:space="preserve">00 </v>
      </c>
      <c r="I1404" s="30" t="str">
        <f>IF(VLOOKUP(TRIM(A1404),Rosters!C$1:C$2313,1,FALSE)=Table16[[#This Row],[Last]],"taken","AVAIL")</f>
        <v>taken</v>
      </c>
      <c r="J1404" s="88" t="str">
        <f>IF(LEN(Table16[[#This Row],[Primary]]=3),SUBSTITUTE(Table16[[#This Row],[Primary]],"-",""),"")</f>
        <v>00</v>
      </c>
    </row>
    <row r="1405" spans="1:10" ht="12.75" customHeight="1" x14ac:dyDescent="0.25">
      <c r="A1405" s="29" t="s">
        <v>3293</v>
      </c>
      <c r="B1405" s="28" t="s">
        <v>4428</v>
      </c>
      <c r="C1405" s="28" t="s">
        <v>4427</v>
      </c>
      <c r="D1405" s="83" t="s">
        <v>328</v>
      </c>
      <c r="E1405" s="83"/>
      <c r="F1405" s="85"/>
      <c r="G1405" s="36"/>
      <c r="H1405" s="94" t="str">
        <f>Table16[[#This Row],[Remove -]]&amp;(IF(Table16[[#This Row],[Pass]]&lt;&gt;"","-",""))&amp;Table16[[#This Row],[Pass]]&amp;" "&amp;Table16[[#This Row],[PassRush*]]&amp;(IF(Table16[[#This Row],[Secondar]]&lt;&gt;"","/ "&amp;Table16[[#This Row],[Secondar]]&amp;"-"&amp;Table16[[#This Row],[Pass]],""))</f>
        <v xml:space="preserve">4 </v>
      </c>
      <c r="I1405" s="30" t="str">
        <f>IF(VLOOKUP(TRIM(A1405),Rosters!C$1:C$2313,1,FALSE)=Table16[[#This Row],[Last]],"taken","AVAIL")</f>
        <v>taken</v>
      </c>
      <c r="J1405" s="88" t="str">
        <f>IF(LEN(Table16[[#This Row],[Primary]]=3),SUBSTITUTE(Table16[[#This Row],[Primary]],"-",""),"")</f>
        <v>4</v>
      </c>
    </row>
    <row r="1406" spans="1:10" ht="12.75" customHeight="1" x14ac:dyDescent="0.25">
      <c r="A1406" s="29" t="s">
        <v>2007</v>
      </c>
      <c r="B1406" s="28" t="s">
        <v>505</v>
      </c>
      <c r="C1406" s="28" t="s">
        <v>4427</v>
      </c>
      <c r="D1406" s="31" t="s">
        <v>60</v>
      </c>
      <c r="E1406" s="31"/>
      <c r="F1406" s="7">
        <v>7</v>
      </c>
      <c r="G1406" s="36"/>
      <c r="H1406" s="94" t="str">
        <f>Table16[[#This Row],[Remove -]]&amp;(IF(Table16[[#This Row],[Pass]]&lt;&gt;"","-",""))&amp;Table16[[#This Row],[Pass]]&amp;" "&amp;Table16[[#This Row],[PassRush*]]&amp;(IF(Table16[[#This Row],[Secondar]]&lt;&gt;"","/ "&amp;Table16[[#This Row],[Secondar]]&amp;"-"&amp;Table16[[#This Row],[Pass]],""))</f>
        <v xml:space="preserve">5-7 </v>
      </c>
      <c r="I1406" s="30" t="str">
        <f>IF(VLOOKUP(TRIM(A1406),Rosters!C$1:C$2313,1,FALSE)=Table16[[#This Row],[Last]],"taken","AVAIL")</f>
        <v>taken</v>
      </c>
      <c r="J1406" s="88" t="str">
        <f>IF(LEN(Table16[[#This Row],[Primary]]=3),SUBSTITUTE(Table16[[#This Row],[Primary]],"-",""),"")</f>
        <v>5</v>
      </c>
    </row>
    <row r="1407" spans="1:10" ht="12.75" customHeight="1" x14ac:dyDescent="0.25">
      <c r="A1407" s="29" t="s">
        <v>4437</v>
      </c>
      <c r="B1407" s="28" t="s">
        <v>4043</v>
      </c>
      <c r="C1407" s="28" t="s">
        <v>4427</v>
      </c>
      <c r="D1407" s="83" t="s">
        <v>365</v>
      </c>
      <c r="E1407" s="83"/>
      <c r="F1407" s="85">
        <v>4</v>
      </c>
      <c r="G1407" s="36"/>
      <c r="H1407" s="94" t="str">
        <f>Table16[[#This Row],[Remove -]]&amp;(IF(Table16[[#This Row],[Pass]]&lt;&gt;"","-",""))&amp;Table16[[#This Row],[Pass]]&amp;" "&amp;Table16[[#This Row],[PassRush*]]&amp;(IF(Table16[[#This Row],[Secondar]]&lt;&gt;"","/ "&amp;Table16[[#This Row],[Secondar]]&amp;"-"&amp;Table16[[#This Row],[Pass]],""))</f>
        <v xml:space="preserve">0-4 </v>
      </c>
      <c r="I1407" s="30" t="str">
        <f>IF(VLOOKUP(TRIM(A1407),Rosters!C$1:C$2313,1,FALSE)=Table16[[#This Row],[Last]],"taken","AVAIL")</f>
        <v>taken</v>
      </c>
      <c r="J1407" s="88" t="str">
        <f>IF(LEN(Table16[[#This Row],[Primary]]=3),SUBSTITUTE(Table16[[#This Row],[Primary]],"-",""),"")</f>
        <v>0</v>
      </c>
    </row>
    <row r="1408" spans="1:10" ht="12.75" customHeight="1" x14ac:dyDescent="0.25">
      <c r="A1408" s="29" t="s">
        <v>1745</v>
      </c>
      <c r="B1408" s="28" t="s">
        <v>228</v>
      </c>
      <c r="C1408" s="28" t="s">
        <v>4427</v>
      </c>
      <c r="D1408" s="85">
        <v>4</v>
      </c>
      <c r="E1408" s="85"/>
      <c r="F1408" s="85">
        <v>4</v>
      </c>
      <c r="G1408" s="28"/>
      <c r="H1408" s="94" t="str">
        <f>Table16[[#This Row],[Remove -]]&amp;(IF(Table16[[#This Row],[Pass]]&lt;&gt;"","-",""))&amp;Table16[[#This Row],[Pass]]&amp;" "&amp;Table16[[#This Row],[PassRush*]]&amp;(IF(Table16[[#This Row],[Secondar]]&lt;&gt;"","/ "&amp;Table16[[#This Row],[Secondar]]&amp;"-"&amp;Table16[[#This Row],[Pass]],""))</f>
        <v xml:space="preserve">4-4 </v>
      </c>
      <c r="I1408" s="30" t="str">
        <f>IF(VLOOKUP(TRIM(A1408),Rosters!C$1:C$2313,1,FALSE)=Table16[[#This Row],[Last]],"taken","AVAIL")</f>
        <v>taken</v>
      </c>
      <c r="J1408" s="88" t="str">
        <f>IF(LEN(Table16[[#This Row],[Primary]]=3),SUBSTITUTE(Table16[[#This Row],[Primary]],"-",""),"")</f>
        <v>4</v>
      </c>
    </row>
    <row r="1409" spans="1:10" ht="12.75" customHeight="1" x14ac:dyDescent="0.25">
      <c r="A1409" s="29" t="s">
        <v>3305</v>
      </c>
      <c r="B1409" s="28" t="s">
        <v>16</v>
      </c>
      <c r="C1409" s="28" t="s">
        <v>4427</v>
      </c>
      <c r="D1409" s="7">
        <v>0</v>
      </c>
      <c r="E1409" s="7"/>
      <c r="F1409" s="7">
        <v>0</v>
      </c>
      <c r="G1409" s="28"/>
      <c r="H1409" s="94" t="str">
        <f>Table16[[#This Row],[Remove -]]&amp;(IF(Table16[[#This Row],[Pass]]&lt;&gt;"","-",""))&amp;Table16[[#This Row],[Pass]]&amp;" "&amp;Table16[[#This Row],[PassRush*]]&amp;(IF(Table16[[#This Row],[Secondar]]&lt;&gt;"","/ "&amp;Table16[[#This Row],[Secondar]]&amp;"-"&amp;Table16[[#This Row],[Pass]],""))</f>
        <v xml:space="preserve">0-0 </v>
      </c>
      <c r="I1409" s="30" t="e">
        <f>IF(VLOOKUP(TRIM(A1409),Rosters!C$1:C$2313,1,FALSE)=Table16[[#This Row],[Last]],"taken","AVAIL")</f>
        <v>#N/A</v>
      </c>
      <c r="J1409" s="88" t="str">
        <f>IF(LEN(Table16[[#This Row],[Primary]]=3),SUBSTITUTE(Table16[[#This Row],[Primary]],"-",""),"")</f>
        <v>0</v>
      </c>
    </row>
    <row r="1410" spans="1:10" ht="12.75" customHeight="1" x14ac:dyDescent="0.25">
      <c r="A1410" s="29" t="s">
        <v>1033</v>
      </c>
      <c r="B1410" s="28" t="s">
        <v>193</v>
      </c>
      <c r="C1410" s="28" t="s">
        <v>4427</v>
      </c>
      <c r="D1410"/>
      <c r="E1410"/>
      <c r="F1410"/>
      <c r="G1410" s="28"/>
      <c r="H1410" s="94" t="str">
        <f>Table16[[#This Row],[Remove -]]&amp;(IF(Table16[[#This Row],[Pass]]&lt;&gt;"","-",""))&amp;Table16[[#This Row],[Pass]]&amp;" "&amp;Table16[[#This Row],[PassRush*]]&amp;(IF(Table16[[#This Row],[Secondar]]&lt;&gt;"","/ "&amp;Table16[[#This Row],[Secondar]]&amp;"-"&amp;Table16[[#This Row],[Pass]],""))</f>
        <v xml:space="preserve"> </v>
      </c>
      <c r="I1410" s="30" t="str">
        <f>IF(VLOOKUP(TRIM(A1410),Rosters!C$1:C$2313,1,FALSE)=Table16[[#This Row],[Last]],"taken","AVAIL")</f>
        <v>taken</v>
      </c>
      <c r="J1410" s="88" t="str">
        <f>IF(LEN(Table16[[#This Row],[Primary]]=3),SUBSTITUTE(Table16[[#This Row],[Primary]],"-",""),"")</f>
        <v/>
      </c>
    </row>
    <row r="1411" spans="1:10" ht="12.75" customHeight="1" x14ac:dyDescent="0.25">
      <c r="A1411" s="29" t="s">
        <v>4438</v>
      </c>
      <c r="B1411" s="28" t="s">
        <v>364</v>
      </c>
      <c r="C1411" s="28" t="s">
        <v>4427</v>
      </c>
      <c r="D1411" s="83" t="s">
        <v>349</v>
      </c>
      <c r="E1411" s="83"/>
      <c r="F1411" s="85"/>
      <c r="G1411" s="36"/>
      <c r="H1411" s="94" t="str">
        <f>Table16[[#This Row],[Remove -]]&amp;(IF(Table16[[#This Row],[Pass]]&lt;&gt;"","-",""))&amp;Table16[[#This Row],[Pass]]&amp;" "&amp;Table16[[#This Row],[PassRush*]]&amp;(IF(Table16[[#This Row],[Secondar]]&lt;&gt;"","/ "&amp;Table16[[#This Row],[Secondar]]&amp;"-"&amp;Table16[[#This Row],[Pass]],""))</f>
        <v xml:space="preserve">00 </v>
      </c>
      <c r="I1411" s="30" t="e">
        <f>IF(VLOOKUP(TRIM(A1411),Rosters!C$1:C$2313,1,FALSE)=Table16[[#This Row],[Last]],"taken","AVAIL")</f>
        <v>#N/A</v>
      </c>
      <c r="J1411" s="88" t="str">
        <f>IF(LEN(Table16[[#This Row],[Primary]]=3),SUBSTITUTE(Table16[[#This Row],[Primary]],"-",""),"")</f>
        <v>00</v>
      </c>
    </row>
    <row r="1412" spans="1:10" ht="12.75" customHeight="1" x14ac:dyDescent="0.25">
      <c r="A1412" s="29" t="s">
        <v>4433</v>
      </c>
      <c r="B1412" s="28" t="s">
        <v>4523</v>
      </c>
      <c r="C1412" s="28" t="s">
        <v>4427</v>
      </c>
      <c r="D1412"/>
      <c r="E1412"/>
      <c r="F1412"/>
      <c r="G1412" s="28"/>
      <c r="H1412" s="94" t="str">
        <f>Table16[[#This Row],[Remove -]]&amp;(IF(Table16[[#This Row],[Pass]]&lt;&gt;"","-",""))&amp;Table16[[#This Row],[Pass]]&amp;" "&amp;Table16[[#This Row],[PassRush*]]&amp;(IF(Table16[[#This Row],[Secondar]]&lt;&gt;"","/ "&amp;Table16[[#This Row],[Secondar]]&amp;"-"&amp;Table16[[#This Row],[Pass]],""))</f>
        <v xml:space="preserve"> </v>
      </c>
      <c r="I1412" s="30" t="str">
        <f>IF(VLOOKUP(TRIM(A1412),Rosters!C$1:C$2313,1,FALSE)=Table16[[#This Row],[Last]],"taken","AVAIL")</f>
        <v>taken</v>
      </c>
      <c r="J1412" s="88" t="str">
        <f>IF(LEN(Table16[[#This Row],[Primary]]=3),SUBSTITUTE(Table16[[#This Row],[Primary]],"-",""),"")</f>
        <v/>
      </c>
    </row>
    <row r="1413" spans="1:10" ht="12.75" customHeight="1" x14ac:dyDescent="0.25">
      <c r="A1413" s="29" t="s">
        <v>853</v>
      </c>
      <c r="B1413" s="28" t="s">
        <v>540</v>
      </c>
      <c r="C1413" s="28" t="s">
        <v>4427</v>
      </c>
      <c r="D1413" s="31" t="s">
        <v>303</v>
      </c>
      <c r="E1413" s="31"/>
      <c r="F1413" s="7">
        <v>4</v>
      </c>
      <c r="G1413" s="36"/>
      <c r="H1413" s="94" t="str">
        <f>Table16[[#This Row],[Remove -]]&amp;(IF(Table16[[#This Row],[Pass]]&lt;&gt;"","-",""))&amp;Table16[[#This Row],[Pass]]&amp;" "&amp;Table16[[#This Row],[PassRush*]]&amp;(IF(Table16[[#This Row],[Secondar]]&lt;&gt;"","/ "&amp;Table16[[#This Row],[Secondar]]&amp;"-"&amp;Table16[[#This Row],[Pass]],""))</f>
        <v xml:space="preserve">66-4 </v>
      </c>
      <c r="I1413" s="30" t="str">
        <f>IF(VLOOKUP(TRIM(A1413),Rosters!C$1:C$2313,1,FALSE)=Table16[[#This Row],[Last]],"taken","AVAIL")</f>
        <v>taken</v>
      </c>
      <c r="J1413" s="88" t="str">
        <f>IF(LEN(Table16[[#This Row],[Primary]]=3),SUBSTITUTE(Table16[[#This Row],[Primary]],"-",""),"")</f>
        <v>66</v>
      </c>
    </row>
    <row r="1414" spans="1:10" ht="12.75" customHeight="1" x14ac:dyDescent="0.25">
      <c r="A1414" s="29" t="s">
        <v>2838</v>
      </c>
      <c r="B1414" s="28" t="s">
        <v>331</v>
      </c>
      <c r="C1414" s="28" t="s">
        <v>4427</v>
      </c>
      <c r="D1414" s="7">
        <v>0</v>
      </c>
      <c r="E1414" s="7"/>
      <c r="F1414" s="7">
        <v>0</v>
      </c>
      <c r="G1414" s="28"/>
      <c r="H1414" s="94" t="str">
        <f>Table16[[#This Row],[Remove -]]&amp;(IF(Table16[[#This Row],[Pass]]&lt;&gt;"","-",""))&amp;Table16[[#This Row],[Pass]]&amp;" "&amp;Table16[[#This Row],[PassRush*]]&amp;(IF(Table16[[#This Row],[Secondar]]&lt;&gt;"","/ "&amp;Table16[[#This Row],[Secondar]]&amp;"-"&amp;Table16[[#This Row],[Pass]],""))</f>
        <v xml:space="preserve">0-0 </v>
      </c>
      <c r="I1414" s="30" t="e">
        <f>IF(VLOOKUP(TRIM(A1414),Rosters!C$1:C$2313,1,FALSE)=Table16[[#This Row],[Last]],"taken","AVAIL")</f>
        <v>#N/A</v>
      </c>
      <c r="J1414" s="88" t="str">
        <f>IF(LEN(Table16[[#This Row],[Primary]]=3),SUBSTITUTE(Table16[[#This Row],[Primary]],"-",""),"")</f>
        <v>0</v>
      </c>
    </row>
    <row r="1415" spans="1:10" ht="12.75" customHeight="1" x14ac:dyDescent="0.25">
      <c r="A1415" s="29" t="s">
        <v>891</v>
      </c>
      <c r="B1415" s="28" t="s">
        <v>193</v>
      </c>
      <c r="C1415" s="28" t="s">
        <v>4427</v>
      </c>
      <c r="D1415"/>
      <c r="E1415"/>
      <c r="F1415"/>
      <c r="G1415" s="28"/>
      <c r="H1415" s="94" t="str">
        <f>Table16[[#This Row],[Remove -]]&amp;(IF(Table16[[#This Row],[Pass]]&lt;&gt;"","-",""))&amp;Table16[[#This Row],[Pass]]&amp;" "&amp;Table16[[#This Row],[PassRush*]]&amp;(IF(Table16[[#This Row],[Secondar]]&lt;&gt;"","/ "&amp;Table16[[#This Row],[Secondar]]&amp;"-"&amp;Table16[[#This Row],[Pass]],""))</f>
        <v xml:space="preserve"> </v>
      </c>
      <c r="I1415" s="30" t="str">
        <f>IF(VLOOKUP(TRIM(A1415),Rosters!C$1:C$2313,1,FALSE)=Table16[[#This Row],[Last]],"taken","AVAIL")</f>
        <v>taken</v>
      </c>
      <c r="J1415" s="88" t="str">
        <f>IF(LEN(Table16[[#This Row],[Primary]]=3),SUBSTITUTE(Table16[[#This Row],[Primary]],"-",""),"")</f>
        <v/>
      </c>
    </row>
    <row r="1416" spans="1:10" ht="12.75" customHeight="1" x14ac:dyDescent="0.25">
      <c r="A1416" s="29" t="s">
        <v>729</v>
      </c>
      <c r="B1416" s="28" t="s">
        <v>235</v>
      </c>
      <c r="C1416" s="28" t="s">
        <v>4427</v>
      </c>
      <c r="D1416" s="83" t="s">
        <v>56</v>
      </c>
      <c r="E1416" s="83"/>
      <c r="F1416" s="85">
        <v>3</v>
      </c>
      <c r="G1416" s="36"/>
      <c r="H1416" s="94" t="str">
        <f>Table16[[#This Row],[Remove -]]&amp;(IF(Table16[[#This Row],[Pass]]&lt;&gt;"","-",""))&amp;Table16[[#This Row],[Pass]]&amp;" "&amp;Table16[[#This Row],[PassRush*]]&amp;(IF(Table16[[#This Row],[Secondar]]&lt;&gt;"","/ "&amp;Table16[[#This Row],[Secondar]]&amp;"-"&amp;Table16[[#This Row],[Pass]],""))</f>
        <v xml:space="preserve">55-3 </v>
      </c>
      <c r="I1416" s="30" t="str">
        <f>IF(VLOOKUP(TRIM(A1416),Rosters!C$1:C$2313,1,FALSE)=Table16[[#This Row],[Last]],"taken","AVAIL")</f>
        <v>taken</v>
      </c>
      <c r="J1416" s="88" t="str">
        <f>IF(LEN(Table16[[#This Row],[Primary]]=3),SUBSTITUTE(Table16[[#This Row],[Primary]],"-",""),"")</f>
        <v>55</v>
      </c>
    </row>
    <row r="1417" spans="1:10" ht="12.75" customHeight="1" x14ac:dyDescent="0.25">
      <c r="A1417" s="29" t="s">
        <v>4441</v>
      </c>
      <c r="B1417" s="28" t="s">
        <v>279</v>
      </c>
      <c r="C1417" s="28" t="s">
        <v>4439</v>
      </c>
      <c r="D1417"/>
      <c r="E1417"/>
      <c r="F1417"/>
      <c r="G1417" s="28"/>
      <c r="H1417" s="94" t="str">
        <f>Table16[[#This Row],[Remove -]]&amp;(IF(Table16[[#This Row],[Pass]]&lt;&gt;"","-",""))&amp;Table16[[#This Row],[Pass]]&amp;" "&amp;Table16[[#This Row],[PassRush*]]&amp;(IF(Table16[[#This Row],[Secondar]]&lt;&gt;"","/ "&amp;Table16[[#This Row],[Secondar]]&amp;"-"&amp;Table16[[#This Row],[Pass]],""))</f>
        <v xml:space="preserve"> </v>
      </c>
      <c r="I1417" s="30" t="str">
        <f>IF(VLOOKUP(TRIM(A1417),Rosters!C$1:C$2313,1,FALSE)=Table16[[#This Row],[Last]],"taken","AVAIL")</f>
        <v>taken</v>
      </c>
      <c r="J1417" s="88" t="str">
        <f>IF(LEN(Table16[[#This Row],[Primary]]=3),SUBSTITUTE(Table16[[#This Row],[Primary]],"-",""),"")</f>
        <v/>
      </c>
    </row>
    <row r="1418" spans="1:10" ht="12.75" customHeight="1" x14ac:dyDescent="0.25">
      <c r="A1418" s="29" t="s">
        <v>3447</v>
      </c>
      <c r="B1418" s="28" t="s">
        <v>4297</v>
      </c>
      <c r="C1418" s="28" t="s">
        <v>4439</v>
      </c>
      <c r="D1418" s="83" t="s">
        <v>351</v>
      </c>
      <c r="E1418" s="83" t="s">
        <v>351</v>
      </c>
      <c r="F1418" s="85">
        <v>0</v>
      </c>
      <c r="G1418" s="36"/>
      <c r="H1418" s="94" t="str">
        <f>Table16[[#This Row],[Remove -]]&amp;(IF(Table16[[#This Row],[Pass]]&lt;&gt;"","-",""))&amp;Table16[[#This Row],[Pass]]&amp;" "&amp;Table16[[#This Row],[PassRush*]]&amp;(IF(Table16[[#This Row],[Secondar]]&lt;&gt;"","/ "&amp;Table16[[#This Row],[Secondar]]&amp;"-"&amp;Table16[[#This Row],[Pass]],""))</f>
        <v>04-0 / 0-4-0</v>
      </c>
      <c r="I1418" s="30" t="str">
        <f>IF(VLOOKUP(TRIM(A1418),Rosters!C$1:C$2313,1,FALSE)=Table16[[#This Row],[Last]],"taken","AVAIL")</f>
        <v>taken</v>
      </c>
      <c r="J1418" s="88" t="str">
        <f>IF(LEN(Table16[[#This Row],[Primary]]=3),SUBSTITUTE(Table16[[#This Row],[Primary]],"-",""),"")</f>
        <v>04</v>
      </c>
    </row>
    <row r="1419" spans="1:10" ht="12.75" customHeight="1" x14ac:dyDescent="0.25">
      <c r="A1419" s="29" t="s">
        <v>1442</v>
      </c>
      <c r="B1419" s="28" t="s">
        <v>31</v>
      </c>
      <c r="C1419" s="28" t="s">
        <v>4439</v>
      </c>
      <c r="D1419" s="31" t="s">
        <v>60</v>
      </c>
      <c r="E1419" s="31"/>
      <c r="F1419" s="7">
        <v>5</v>
      </c>
      <c r="G1419" s="36"/>
      <c r="H1419" s="94" t="str">
        <f>Table16[[#This Row],[Remove -]]&amp;(IF(Table16[[#This Row],[Pass]]&lt;&gt;"","-",""))&amp;Table16[[#This Row],[Pass]]&amp;" "&amp;Table16[[#This Row],[PassRush*]]&amp;(IF(Table16[[#This Row],[Secondar]]&lt;&gt;"","/ "&amp;Table16[[#This Row],[Secondar]]&amp;"-"&amp;Table16[[#This Row],[Pass]],""))</f>
        <v xml:space="preserve">5-5 </v>
      </c>
      <c r="I1419" s="30" t="str">
        <f>IF(VLOOKUP(TRIM(A1419),Rosters!C$1:C$2313,1,FALSE)=Table16[[#This Row],[Last]],"taken","AVAIL")</f>
        <v>taken</v>
      </c>
      <c r="J1419" s="88" t="str">
        <f>IF(LEN(Table16[[#This Row],[Primary]]=3),SUBSTITUTE(Table16[[#This Row],[Primary]],"-",""),"")</f>
        <v>5</v>
      </c>
    </row>
    <row r="1420" spans="1:10" ht="12.75" customHeight="1" x14ac:dyDescent="0.25">
      <c r="A1420" s="29" t="s">
        <v>2853</v>
      </c>
      <c r="B1420" s="28" t="s">
        <v>193</v>
      </c>
      <c r="C1420" s="28" t="s">
        <v>4439</v>
      </c>
      <c r="D1420"/>
      <c r="E1420"/>
      <c r="F1420"/>
      <c r="G1420" s="28"/>
      <c r="H1420" s="94" t="str">
        <f>Table16[[#This Row],[Remove -]]&amp;(IF(Table16[[#This Row],[Pass]]&lt;&gt;"","-",""))&amp;Table16[[#This Row],[Pass]]&amp;" "&amp;Table16[[#This Row],[PassRush*]]&amp;(IF(Table16[[#This Row],[Secondar]]&lt;&gt;"","/ "&amp;Table16[[#This Row],[Secondar]]&amp;"-"&amp;Table16[[#This Row],[Pass]],""))</f>
        <v xml:space="preserve"> </v>
      </c>
      <c r="I1420" s="30" t="str">
        <f>IF(VLOOKUP(TRIM(A1420),Rosters!C$1:C$2313,1,FALSE)=Table16[[#This Row],[Last]],"taken","AVAIL")</f>
        <v>taken</v>
      </c>
      <c r="J1420" s="88" t="str">
        <f>IF(LEN(Table16[[#This Row],[Primary]]=3),SUBSTITUTE(Table16[[#This Row],[Primary]],"-",""),"")</f>
        <v/>
      </c>
    </row>
    <row r="1421" spans="1:10" ht="12.75" customHeight="1" x14ac:dyDescent="0.25">
      <c r="A1421" s="29" t="s">
        <v>2604</v>
      </c>
      <c r="B1421" s="28" t="s">
        <v>236</v>
      </c>
      <c r="C1421" s="28" t="s">
        <v>4439</v>
      </c>
      <c r="D1421"/>
      <c r="E1421"/>
      <c r="F1421"/>
      <c r="G1421" s="28"/>
      <c r="H1421" s="94" t="str">
        <f>Table16[[#This Row],[Remove -]]&amp;(IF(Table16[[#This Row],[Pass]]&lt;&gt;"","-",""))&amp;Table16[[#This Row],[Pass]]&amp;" "&amp;Table16[[#This Row],[PassRush*]]&amp;(IF(Table16[[#This Row],[Secondar]]&lt;&gt;"","/ "&amp;Table16[[#This Row],[Secondar]]&amp;"-"&amp;Table16[[#This Row],[Pass]],""))</f>
        <v xml:space="preserve"> </v>
      </c>
      <c r="I1421" s="30" t="str">
        <f>IF(VLOOKUP(TRIM(A1421),Rosters!C$1:C$2313,1,FALSE)=Table16[[#This Row],[Last]],"taken","AVAIL")</f>
        <v>taken</v>
      </c>
      <c r="J1421" s="88" t="str">
        <f>IF(LEN(Table16[[#This Row],[Primary]]=3),SUBSTITUTE(Table16[[#This Row],[Primary]],"-",""),"")</f>
        <v/>
      </c>
    </row>
    <row r="1422" spans="1:10" ht="12.75" customHeight="1" x14ac:dyDescent="0.25">
      <c r="A1422" s="29" t="s">
        <v>3512</v>
      </c>
      <c r="B1422" s="28" t="s">
        <v>4162</v>
      </c>
      <c r="C1422" s="28" t="s">
        <v>4439</v>
      </c>
      <c r="D1422" s="85">
        <v>4</v>
      </c>
      <c r="E1422" s="85">
        <v>4</v>
      </c>
      <c r="F1422" s="85">
        <v>2</v>
      </c>
      <c r="G1422" s="28"/>
      <c r="H1422" s="94" t="str">
        <f>Table16[[#This Row],[Remove -]]&amp;(IF(Table16[[#This Row],[Pass]]&lt;&gt;"","-",""))&amp;Table16[[#This Row],[Pass]]&amp;" "&amp;Table16[[#This Row],[PassRush*]]&amp;(IF(Table16[[#This Row],[Secondar]]&lt;&gt;"","/ "&amp;Table16[[#This Row],[Secondar]]&amp;"-"&amp;Table16[[#This Row],[Pass]],""))</f>
        <v>4-2 / 4-2</v>
      </c>
      <c r="I1422" s="30" t="str">
        <f>IF(VLOOKUP(TRIM(A1422),Rosters!C$1:C$2313,1,FALSE)=Table16[[#This Row],[Last]],"taken","AVAIL")</f>
        <v>taken</v>
      </c>
      <c r="J1422" s="88" t="str">
        <f>IF(LEN(Table16[[#This Row],[Primary]]=3),SUBSTITUTE(Table16[[#This Row],[Primary]],"-",""),"")</f>
        <v>4</v>
      </c>
    </row>
    <row r="1423" spans="1:10" ht="12.75" customHeight="1" x14ac:dyDescent="0.25">
      <c r="A1423" s="29" t="s">
        <v>1314</v>
      </c>
      <c r="B1423" s="28" t="s">
        <v>16</v>
      </c>
      <c r="C1423" s="28" t="s">
        <v>4439</v>
      </c>
      <c r="D1423" s="7">
        <v>0</v>
      </c>
      <c r="E1423" s="7"/>
      <c r="F1423" s="7">
        <v>0</v>
      </c>
      <c r="G1423" s="28"/>
      <c r="H1423" s="94" t="str">
        <f>Table16[[#This Row],[Remove -]]&amp;(IF(Table16[[#This Row],[Pass]]&lt;&gt;"","-",""))&amp;Table16[[#This Row],[Pass]]&amp;" "&amp;Table16[[#This Row],[PassRush*]]&amp;(IF(Table16[[#This Row],[Secondar]]&lt;&gt;"","/ "&amp;Table16[[#This Row],[Secondar]]&amp;"-"&amp;Table16[[#This Row],[Pass]],""))</f>
        <v xml:space="preserve">0-0 </v>
      </c>
      <c r="I1423" s="30" t="str">
        <f>IF(VLOOKUP(TRIM(A1423),Rosters!C$1:C$2313,1,FALSE)=Table16[[#This Row],[Last]],"taken","AVAIL")</f>
        <v>taken</v>
      </c>
      <c r="J1423" s="88" t="str">
        <f>IF(LEN(Table16[[#This Row],[Primary]]=3),SUBSTITUTE(Table16[[#This Row],[Primary]],"-",""),"")</f>
        <v>0</v>
      </c>
    </row>
    <row r="1424" spans="1:10" ht="12.75" customHeight="1" x14ac:dyDescent="0.25">
      <c r="A1424" s="29" t="s">
        <v>4443</v>
      </c>
      <c r="B1424" s="28" t="s">
        <v>331</v>
      </c>
      <c r="C1424" s="28" t="s">
        <v>4439</v>
      </c>
      <c r="D1424" s="83" t="s">
        <v>365</v>
      </c>
      <c r="E1424" s="83"/>
      <c r="F1424" s="85">
        <v>0</v>
      </c>
      <c r="G1424" s="36"/>
      <c r="H1424" s="94" t="str">
        <f>Table16[[#This Row],[Remove -]]&amp;(IF(Table16[[#This Row],[Pass]]&lt;&gt;"","-",""))&amp;Table16[[#This Row],[Pass]]&amp;" "&amp;Table16[[#This Row],[PassRush*]]&amp;(IF(Table16[[#This Row],[Secondar]]&lt;&gt;"","/ "&amp;Table16[[#This Row],[Secondar]]&amp;"-"&amp;Table16[[#This Row],[Pass]],""))</f>
        <v xml:space="preserve">0-0 </v>
      </c>
      <c r="I1424" s="30" t="e">
        <f>IF(VLOOKUP(TRIM(A1424),Rosters!C$1:C$2313,1,FALSE)=Table16[[#This Row],[Last]],"taken","AVAIL")</f>
        <v>#N/A</v>
      </c>
      <c r="J1424" s="88" t="str">
        <f>IF(LEN(Table16[[#This Row],[Primary]]=3),SUBSTITUTE(Table16[[#This Row],[Primary]],"-",""),"")</f>
        <v>0</v>
      </c>
    </row>
    <row r="1425" spans="1:10" ht="12.75" customHeight="1" x14ac:dyDescent="0.25">
      <c r="A1425" s="38" t="s">
        <v>3572</v>
      </c>
      <c r="B1425" s="37" t="s">
        <v>4047</v>
      </c>
      <c r="C1425" s="37" t="s">
        <v>4439</v>
      </c>
      <c r="D1425" s="87">
        <v>4</v>
      </c>
      <c r="E1425" s="87"/>
      <c r="F1425" s="87">
        <v>0</v>
      </c>
      <c r="G1425" s="37"/>
      <c r="H1425" s="96" t="str">
        <f>Table16[[#This Row],[Remove -]]&amp;(IF(Table16[[#This Row],[Pass]]&lt;&gt;"","-",""))&amp;Table16[[#This Row],[Pass]]&amp;" "&amp;Table16[[#This Row],[PassRush*]]&amp;(IF(Table16[[#This Row],[Secondar]]&lt;&gt;"","/ "&amp;Table16[[#This Row],[Secondar]]&amp;"-"&amp;Table16[[#This Row],[Pass]],""))</f>
        <v xml:space="preserve">4-0 </v>
      </c>
      <c r="I1425" s="30" t="str">
        <f>IF(VLOOKUP(TRIM(A1425),Rosters!C$1:C$2313,1,FALSE)=Table16[[#This Row],[Last]],"taken","AVAIL")</f>
        <v>taken</v>
      </c>
      <c r="J1425" s="88" t="str">
        <f>IF(LEN(Table16[[#This Row],[Primary]]=3),SUBSTITUTE(Table16[[#This Row],[Primary]],"-",""),"")</f>
        <v>4</v>
      </c>
    </row>
    <row r="1426" spans="1:10" ht="12.75" customHeight="1" x14ac:dyDescent="0.25">
      <c r="A1426" s="29" t="s">
        <v>4444</v>
      </c>
      <c r="B1426" s="28" t="s">
        <v>64</v>
      </c>
      <c r="C1426" s="28" t="s">
        <v>4439</v>
      </c>
      <c r="D1426" s="83" t="s">
        <v>349</v>
      </c>
      <c r="E1426" s="83"/>
      <c r="F1426" s="85">
        <v>0</v>
      </c>
      <c r="G1426" s="36"/>
      <c r="H1426" s="94" t="str">
        <f>Table16[[#This Row],[Remove -]]&amp;(IF(Table16[[#This Row],[Pass]]&lt;&gt;"","-",""))&amp;Table16[[#This Row],[Pass]]&amp;" "&amp;Table16[[#This Row],[PassRush*]]&amp;(IF(Table16[[#This Row],[Secondar]]&lt;&gt;"","/ "&amp;Table16[[#This Row],[Secondar]]&amp;"-"&amp;Table16[[#This Row],[Pass]],""))</f>
        <v xml:space="preserve">00-0 </v>
      </c>
      <c r="I1426" s="30" t="str">
        <f>IF(VLOOKUP(TRIM(A1426),Rosters!C$1:C$2313,1,FALSE)=Table16[[#This Row],[Last]],"taken","AVAIL")</f>
        <v>taken</v>
      </c>
      <c r="J1426" s="88" t="str">
        <f>IF(LEN(Table16[[#This Row],[Primary]]=3),SUBSTITUTE(Table16[[#This Row],[Primary]],"-",""),"")</f>
        <v>00</v>
      </c>
    </row>
    <row r="1427" spans="1:10" ht="12.75" customHeight="1" x14ac:dyDescent="0.25">
      <c r="A1427" s="29" t="s">
        <v>1295</v>
      </c>
      <c r="B1427" s="28" t="s">
        <v>193</v>
      </c>
      <c r="C1427" s="28" t="s">
        <v>4439</v>
      </c>
      <c r="D1427" s="77"/>
      <c r="E1427" s="77"/>
      <c r="F1427" s="77"/>
      <c r="G1427" s="28"/>
      <c r="H1427" s="94" t="str">
        <f>Table16[[#This Row],[Remove -]]&amp;(IF(Table16[[#This Row],[Pass]]&lt;&gt;"","-",""))&amp;Table16[[#This Row],[Pass]]&amp;" "&amp;Table16[[#This Row],[PassRush*]]&amp;(IF(Table16[[#This Row],[Secondar]]&lt;&gt;"","/ "&amp;Table16[[#This Row],[Secondar]]&amp;"-"&amp;Table16[[#This Row],[Pass]],""))</f>
        <v xml:space="preserve"> </v>
      </c>
      <c r="I1427" s="30" t="str">
        <f>IF(VLOOKUP(TRIM(A1427),Rosters!C$1:C$2313,1,FALSE)=Table16[[#This Row],[Last]],"taken","AVAIL")</f>
        <v>taken</v>
      </c>
      <c r="J1427" s="88" t="str">
        <f>IF(LEN(Table16[[#This Row],[Primary]]=3),SUBSTITUTE(Table16[[#This Row],[Primary]],"-",""),"")</f>
        <v/>
      </c>
    </row>
    <row r="1428" spans="1:10" ht="12.75" customHeight="1" x14ac:dyDescent="0.25">
      <c r="A1428" s="29" t="s">
        <v>4445</v>
      </c>
      <c r="B1428" s="28" t="s">
        <v>331</v>
      </c>
      <c r="C1428" s="28" t="s">
        <v>4439</v>
      </c>
      <c r="D1428" s="31" t="s">
        <v>365</v>
      </c>
      <c r="E1428" s="31"/>
      <c r="F1428" s="7">
        <v>2</v>
      </c>
      <c r="G1428" s="36"/>
      <c r="H1428" s="94" t="str">
        <f>Table16[[#This Row],[Remove -]]&amp;(IF(Table16[[#This Row],[Pass]]&lt;&gt;"","-",""))&amp;Table16[[#This Row],[Pass]]&amp;" "&amp;Table16[[#This Row],[PassRush*]]&amp;(IF(Table16[[#This Row],[Secondar]]&lt;&gt;"","/ "&amp;Table16[[#This Row],[Secondar]]&amp;"-"&amp;Table16[[#This Row],[Pass]],""))</f>
        <v xml:space="preserve">0-2 </v>
      </c>
      <c r="I1428" s="30" t="str">
        <f>IF(VLOOKUP(TRIM(A1428),Rosters!C$1:C$2313,1,FALSE)=Table16[[#This Row],[Last]],"taken","AVAIL")</f>
        <v>taken</v>
      </c>
      <c r="J1428" s="88" t="str">
        <f>IF(LEN(Table16[[#This Row],[Primary]]=3),SUBSTITUTE(Table16[[#This Row],[Primary]],"-",""),"")</f>
        <v>0</v>
      </c>
    </row>
    <row r="1429" spans="1:10" ht="12.75" customHeight="1" x14ac:dyDescent="0.25">
      <c r="A1429" s="29" t="s">
        <v>374</v>
      </c>
      <c r="B1429" s="28" t="s">
        <v>4041</v>
      </c>
      <c r="C1429" s="28" t="s">
        <v>4439</v>
      </c>
      <c r="D1429" s="77"/>
      <c r="E1429" s="77"/>
      <c r="F1429" s="77"/>
      <c r="G1429" s="28"/>
      <c r="H1429" s="94" t="str">
        <f>Table16[[#This Row],[Remove -]]&amp;(IF(Table16[[#This Row],[Pass]]&lt;&gt;"","-",""))&amp;Table16[[#This Row],[Pass]]&amp;" "&amp;Table16[[#This Row],[PassRush*]]&amp;(IF(Table16[[#This Row],[Secondar]]&lt;&gt;"","/ "&amp;Table16[[#This Row],[Secondar]]&amp;"-"&amp;Table16[[#This Row],[Pass]],""))</f>
        <v xml:space="preserve"> </v>
      </c>
      <c r="I1429" s="30" t="str">
        <f>IF(VLOOKUP(TRIM(A1429),Rosters!C$1:C$2313,1,FALSE)=Table16[[#This Row],[Last]],"taken","AVAIL")</f>
        <v>taken</v>
      </c>
      <c r="J1429" s="88" t="str">
        <f>IF(LEN(Table16[[#This Row],[Primary]]=3),SUBSTITUTE(Table16[[#This Row],[Primary]],"-",""),"")</f>
        <v/>
      </c>
    </row>
    <row r="1430" spans="1:10" ht="12.6" customHeight="1" x14ac:dyDescent="0.25">
      <c r="A1430" s="29" t="s">
        <v>2522</v>
      </c>
      <c r="B1430" s="28" t="s">
        <v>332</v>
      </c>
      <c r="C1430" s="28" t="s">
        <v>4439</v>
      </c>
      <c r="D1430" s="7">
        <v>0</v>
      </c>
      <c r="E1430" s="7"/>
      <c r="F1430" s="7">
        <v>0</v>
      </c>
      <c r="G1430" s="28"/>
      <c r="H1430" s="94" t="str">
        <f>Table16[[#This Row],[Remove -]]&amp;(IF(Table16[[#This Row],[Pass]]&lt;&gt;"","-",""))&amp;Table16[[#This Row],[Pass]]&amp;" "&amp;Table16[[#This Row],[PassRush*]]&amp;(IF(Table16[[#This Row],[Secondar]]&lt;&gt;"","/ "&amp;Table16[[#This Row],[Secondar]]&amp;"-"&amp;Table16[[#This Row],[Pass]],""))</f>
        <v xml:space="preserve">0-0 </v>
      </c>
      <c r="I1430" s="30" t="str">
        <f>IF(VLOOKUP(TRIM(A1430),Rosters!C$1:C$2313,1,FALSE)=Table16[[#This Row],[Last]],"taken","AVAIL")</f>
        <v>taken</v>
      </c>
      <c r="J1430" s="88" t="str">
        <f>IF(LEN(Table16[[#This Row],[Primary]]=3),SUBSTITUTE(Table16[[#This Row],[Primary]],"-",""),"")</f>
        <v>0</v>
      </c>
    </row>
    <row r="1431" spans="1:10" ht="12.75" customHeight="1" x14ac:dyDescent="0.25">
      <c r="A1431" s="29" t="s">
        <v>3627</v>
      </c>
      <c r="B1431" s="28" t="s">
        <v>235</v>
      </c>
      <c r="C1431" s="28" t="s">
        <v>4439</v>
      </c>
      <c r="D1431" s="83" t="s">
        <v>480</v>
      </c>
      <c r="E1431" s="83"/>
      <c r="F1431" s="85">
        <v>3</v>
      </c>
      <c r="G1431" s="36"/>
      <c r="H1431" s="94" t="str">
        <f>Table16[[#This Row],[Remove -]]&amp;(IF(Table16[[#This Row],[Pass]]&lt;&gt;"","-",""))&amp;Table16[[#This Row],[Pass]]&amp;" "&amp;Table16[[#This Row],[PassRush*]]&amp;(IF(Table16[[#This Row],[Secondar]]&lt;&gt;"","/ "&amp;Table16[[#This Row],[Secondar]]&amp;"-"&amp;Table16[[#This Row],[Pass]],""))</f>
        <v xml:space="preserve">54-3 </v>
      </c>
      <c r="I1431" s="30" t="str">
        <f>IF(VLOOKUP(TRIM(A1431),Rosters!C$1:C$2313,1,FALSE)=Table16[[#This Row],[Last]],"taken","AVAIL")</f>
        <v>taken</v>
      </c>
      <c r="J1431" s="88" t="str">
        <f>IF(LEN(Table16[[#This Row],[Primary]]=3),SUBSTITUTE(Table16[[#This Row],[Primary]],"-",""),"")</f>
        <v>54</v>
      </c>
    </row>
    <row r="1432" spans="1:10" ht="12.75" customHeight="1" x14ac:dyDescent="0.25">
      <c r="A1432" s="29" t="s">
        <v>3174</v>
      </c>
      <c r="B1432" s="28" t="s">
        <v>364</v>
      </c>
      <c r="C1432" s="28" t="s">
        <v>4439</v>
      </c>
      <c r="D1432" s="83" t="s">
        <v>349</v>
      </c>
      <c r="E1432" s="83"/>
      <c r="F1432" s="85"/>
      <c r="G1432" s="36"/>
      <c r="H1432" s="94" t="str">
        <f>Table16[[#This Row],[Remove -]]&amp;(IF(Table16[[#This Row],[Pass]]&lt;&gt;"","-",""))&amp;Table16[[#This Row],[Pass]]&amp;" "&amp;Table16[[#This Row],[PassRush*]]&amp;(IF(Table16[[#This Row],[Secondar]]&lt;&gt;"","/ "&amp;Table16[[#This Row],[Secondar]]&amp;"-"&amp;Table16[[#This Row],[Pass]],""))</f>
        <v xml:space="preserve">00 </v>
      </c>
      <c r="I1432" s="30" t="str">
        <f>IF(VLOOKUP(TRIM(A1432),Rosters!C$1:C$2313,1,FALSE)=Table16[[#This Row],[Last]],"taken","AVAIL")</f>
        <v>taken</v>
      </c>
      <c r="J1432" s="88" t="str">
        <f>IF(LEN(Table16[[#This Row],[Primary]]=3),SUBSTITUTE(Table16[[#This Row],[Primary]],"-",""),"")</f>
        <v>00</v>
      </c>
    </row>
    <row r="1433" spans="1:10" ht="12.75" customHeight="1" x14ac:dyDescent="0.25">
      <c r="A1433" s="29" t="s">
        <v>1926</v>
      </c>
      <c r="B1433" s="28" t="s">
        <v>42</v>
      </c>
      <c r="C1433" s="28" t="s">
        <v>4439</v>
      </c>
      <c r="D1433" s="31" t="s">
        <v>60</v>
      </c>
      <c r="E1433" s="31"/>
      <c r="F1433" s="7">
        <v>10</v>
      </c>
      <c r="G1433" s="36"/>
      <c r="H1433" s="94" t="str">
        <f>Table16[[#This Row],[Remove -]]&amp;(IF(Table16[[#This Row],[Pass]]&lt;&gt;"","-",""))&amp;Table16[[#This Row],[Pass]]&amp;" "&amp;Table16[[#This Row],[PassRush*]]&amp;(IF(Table16[[#This Row],[Secondar]]&lt;&gt;"","/ "&amp;Table16[[#This Row],[Secondar]]&amp;"-"&amp;Table16[[#This Row],[Pass]],""))</f>
        <v xml:space="preserve">5-10 </v>
      </c>
      <c r="I1433" s="30" t="str">
        <f>IF(VLOOKUP(TRIM(A1433),Rosters!C$1:C$2313,1,FALSE)=Table16[[#This Row],[Last]],"taken","AVAIL")</f>
        <v>taken</v>
      </c>
      <c r="J1433" s="88" t="str">
        <f>IF(LEN(Table16[[#This Row],[Primary]]=3),SUBSTITUTE(Table16[[#This Row],[Primary]],"-",""),"")</f>
        <v>5</v>
      </c>
    </row>
    <row r="1434" spans="1:10" ht="12.75" customHeight="1" x14ac:dyDescent="0.25">
      <c r="A1434" s="29" t="s">
        <v>3379</v>
      </c>
      <c r="B1434" s="28" t="s">
        <v>4492</v>
      </c>
      <c r="C1434" s="28" t="s">
        <v>4439</v>
      </c>
      <c r="D1434"/>
      <c r="E1434"/>
      <c r="F1434"/>
      <c r="G1434" s="28"/>
      <c r="H1434" s="94" t="str">
        <f>Table16[[#This Row],[Remove -]]&amp;(IF(Table16[[#This Row],[Pass]]&lt;&gt;"","-",""))&amp;Table16[[#This Row],[Pass]]&amp;" "&amp;Table16[[#This Row],[PassRush*]]&amp;(IF(Table16[[#This Row],[Secondar]]&lt;&gt;"","/ "&amp;Table16[[#This Row],[Secondar]]&amp;"-"&amp;Table16[[#This Row],[Pass]],""))</f>
        <v xml:space="preserve"> </v>
      </c>
      <c r="I1434" s="30" t="str">
        <f>IF(VLOOKUP(TRIM(A1434),Rosters!C$1:C$2313,1,FALSE)=Table16[[#This Row],[Last]],"taken","AVAIL")</f>
        <v>taken</v>
      </c>
      <c r="J1434" s="88" t="str">
        <f>IF(LEN(Table16[[#This Row],[Primary]]=3),SUBSTITUTE(Table16[[#This Row],[Primary]],"-",""),"")</f>
        <v/>
      </c>
    </row>
    <row r="1435" spans="1:10" ht="12.75" customHeight="1" x14ac:dyDescent="0.25">
      <c r="A1435" s="29" t="s">
        <v>4446</v>
      </c>
      <c r="B1435" s="28" t="s">
        <v>171</v>
      </c>
      <c r="C1435" s="28" t="s">
        <v>4439</v>
      </c>
      <c r="D1435" s="83" t="s">
        <v>328</v>
      </c>
      <c r="E1435" s="83"/>
      <c r="F1435" s="85"/>
      <c r="G1435" s="36"/>
      <c r="H1435" s="94" t="str">
        <f>Table16[[#This Row],[Remove -]]&amp;(IF(Table16[[#This Row],[Pass]]&lt;&gt;"","-",""))&amp;Table16[[#This Row],[Pass]]&amp;" "&amp;Table16[[#This Row],[PassRush*]]&amp;(IF(Table16[[#This Row],[Secondar]]&lt;&gt;"","/ "&amp;Table16[[#This Row],[Secondar]]&amp;"-"&amp;Table16[[#This Row],[Pass]],""))</f>
        <v xml:space="preserve">4 </v>
      </c>
      <c r="I1435" s="30" t="str">
        <f>IF(VLOOKUP(TRIM(A1435),Rosters!C$1:C$2313,1,FALSE)=Table16[[#This Row],[Last]],"taken","AVAIL")</f>
        <v>taken</v>
      </c>
      <c r="J1435" s="88" t="str">
        <f>IF(LEN(Table16[[#This Row],[Primary]]=3),SUBSTITUTE(Table16[[#This Row],[Primary]],"-",""),"")</f>
        <v>4</v>
      </c>
    </row>
    <row r="1436" spans="1:10" ht="12.75" customHeight="1" x14ac:dyDescent="0.25">
      <c r="A1436" s="29" t="s">
        <v>2714</v>
      </c>
      <c r="B1436" s="28" t="s">
        <v>228</v>
      </c>
      <c r="C1436" s="28" t="s">
        <v>4439</v>
      </c>
      <c r="D1436" s="83" t="s">
        <v>365</v>
      </c>
      <c r="E1436" s="83"/>
      <c r="F1436" s="85">
        <v>4</v>
      </c>
      <c r="G1436" s="36"/>
      <c r="H1436" s="94" t="str">
        <f>Table16[[#This Row],[Remove -]]&amp;(IF(Table16[[#This Row],[Pass]]&lt;&gt;"","-",""))&amp;Table16[[#This Row],[Pass]]&amp;" "&amp;Table16[[#This Row],[PassRush*]]&amp;(IF(Table16[[#This Row],[Secondar]]&lt;&gt;"","/ "&amp;Table16[[#This Row],[Secondar]]&amp;"-"&amp;Table16[[#This Row],[Pass]],""))</f>
        <v xml:space="preserve">0-4 </v>
      </c>
      <c r="I1436" s="30" t="str">
        <f>IF(VLOOKUP(TRIM(A1436),Rosters!C$1:C$2313,1,FALSE)=Table16[[#This Row],[Last]],"taken","AVAIL")</f>
        <v>taken</v>
      </c>
      <c r="J1436" s="88" t="str">
        <f>IF(LEN(Table16[[#This Row],[Primary]]=3),SUBSTITUTE(Table16[[#This Row],[Primary]],"-",""),"")</f>
        <v>0</v>
      </c>
    </row>
    <row r="1437" spans="1:10" ht="12.75" customHeight="1" x14ac:dyDescent="0.25">
      <c r="A1437" s="29" t="s">
        <v>2564</v>
      </c>
      <c r="B1437" s="28" t="s">
        <v>4043</v>
      </c>
      <c r="C1437" s="28" t="s">
        <v>4439</v>
      </c>
      <c r="D1437" s="83" t="s">
        <v>365</v>
      </c>
      <c r="E1437" s="83"/>
      <c r="F1437" s="85">
        <v>4</v>
      </c>
      <c r="G1437" s="36"/>
      <c r="H1437" s="94" t="str">
        <f>Table16[[#This Row],[Remove -]]&amp;(IF(Table16[[#This Row],[Pass]]&lt;&gt;"","-",""))&amp;Table16[[#This Row],[Pass]]&amp;" "&amp;Table16[[#This Row],[PassRush*]]&amp;(IF(Table16[[#This Row],[Secondar]]&lt;&gt;"","/ "&amp;Table16[[#This Row],[Secondar]]&amp;"-"&amp;Table16[[#This Row],[Pass]],""))</f>
        <v xml:space="preserve">0-4 </v>
      </c>
      <c r="I1437" s="30" t="str">
        <f>IF(VLOOKUP(TRIM(A1437),Rosters!C$1:C$2313,1,FALSE)=Table16[[#This Row],[Last]],"taken","AVAIL")</f>
        <v>taken</v>
      </c>
      <c r="J1437" s="88" t="str">
        <f>IF(LEN(Table16[[#This Row],[Primary]]=3),SUBSTITUTE(Table16[[#This Row],[Primary]],"-",""),"")</f>
        <v>0</v>
      </c>
    </row>
    <row r="1438" spans="1:10" ht="12.75" customHeight="1" x14ac:dyDescent="0.25">
      <c r="A1438" s="38" t="s">
        <v>1150</v>
      </c>
      <c r="B1438" s="37" t="s">
        <v>110</v>
      </c>
      <c r="C1438" s="37" t="s">
        <v>4439</v>
      </c>
      <c r="D1438" s="87">
        <v>6</v>
      </c>
      <c r="E1438" s="87"/>
      <c r="F1438" s="87">
        <v>7</v>
      </c>
      <c r="G1438" s="37"/>
      <c r="H1438" s="96" t="str">
        <f>Table16[[#This Row],[Remove -]]&amp;(IF(Table16[[#This Row],[Pass]]&lt;&gt;"","-",""))&amp;Table16[[#This Row],[Pass]]&amp;" "&amp;Table16[[#This Row],[PassRush*]]&amp;(IF(Table16[[#This Row],[Secondar]]&lt;&gt;"","/ "&amp;Table16[[#This Row],[Secondar]]&amp;"-"&amp;Table16[[#This Row],[Pass]],""))</f>
        <v xml:space="preserve">6-7 </v>
      </c>
      <c r="I1438" s="30" t="str">
        <f>IF(VLOOKUP(TRIM(A1438),Rosters!C$1:C$2313,1,FALSE)=Table16[[#This Row],[Last]],"taken","AVAIL")</f>
        <v>taken</v>
      </c>
      <c r="J1438" s="88" t="str">
        <f>IF(LEN(Table16[[#This Row],[Primary]]=3),SUBSTITUTE(Table16[[#This Row],[Primary]],"-",""),"")</f>
        <v>6</v>
      </c>
    </row>
    <row r="1439" spans="1:10" ht="12.75" customHeight="1" x14ac:dyDescent="0.25">
      <c r="A1439" s="29" t="s">
        <v>4447</v>
      </c>
      <c r="B1439" s="28" t="s">
        <v>505</v>
      </c>
      <c r="C1439" s="28" t="s">
        <v>4439</v>
      </c>
      <c r="D1439" s="83" t="s">
        <v>328</v>
      </c>
      <c r="E1439" s="83"/>
      <c r="F1439" s="85">
        <v>3</v>
      </c>
      <c r="G1439" s="36"/>
      <c r="H1439" s="94" t="str">
        <f>Table16[[#This Row],[Remove -]]&amp;(IF(Table16[[#This Row],[Pass]]&lt;&gt;"","-",""))&amp;Table16[[#This Row],[Pass]]&amp;" "&amp;Table16[[#This Row],[PassRush*]]&amp;(IF(Table16[[#This Row],[Secondar]]&lt;&gt;"","/ "&amp;Table16[[#This Row],[Secondar]]&amp;"-"&amp;Table16[[#This Row],[Pass]],""))</f>
        <v xml:space="preserve">4-3 </v>
      </c>
      <c r="I1439" s="30" t="str">
        <f>IF(VLOOKUP(TRIM(A1439),Rosters!C$1:C$2313,1,FALSE)=Table16[[#This Row],[Last]],"taken","AVAIL")</f>
        <v>taken</v>
      </c>
      <c r="J1439" s="88" t="str">
        <f>IF(LEN(Table16[[#This Row],[Primary]]=3),SUBSTITUTE(Table16[[#This Row],[Primary]],"-",""),"")</f>
        <v>4</v>
      </c>
    </row>
    <row r="1440" spans="1:10" ht="12.75" customHeight="1" x14ac:dyDescent="0.25">
      <c r="A1440" s="38" t="s">
        <v>2725</v>
      </c>
      <c r="B1440" s="37" t="s">
        <v>128</v>
      </c>
      <c r="C1440" s="37" t="s">
        <v>4439</v>
      </c>
      <c r="D1440" s="87">
        <v>6</v>
      </c>
      <c r="E1440" s="87"/>
      <c r="F1440" s="87">
        <v>0</v>
      </c>
      <c r="G1440" s="37"/>
      <c r="H1440" s="96" t="str">
        <f>Table16[[#This Row],[Remove -]]&amp;(IF(Table16[[#This Row],[Pass]]&lt;&gt;"","-",""))&amp;Table16[[#This Row],[Pass]]&amp;" "&amp;Table16[[#This Row],[PassRush*]]&amp;(IF(Table16[[#This Row],[Secondar]]&lt;&gt;"","/ "&amp;Table16[[#This Row],[Secondar]]&amp;"-"&amp;Table16[[#This Row],[Pass]],""))</f>
        <v xml:space="preserve">6-0 </v>
      </c>
      <c r="I1440" s="30" t="str">
        <f>IF(VLOOKUP(TRIM(A1440),Rosters!C$1:C$2313,1,FALSE)=Table16[[#This Row],[Last]],"taken","AVAIL")</f>
        <v>taken</v>
      </c>
      <c r="J1440" s="88" t="str">
        <f>IF(LEN(Table16[[#This Row],[Primary]]=3),SUBSTITUTE(Table16[[#This Row],[Primary]],"-",""),"")</f>
        <v>6</v>
      </c>
    </row>
    <row r="1441" spans="1:10" ht="12.75" customHeight="1" x14ac:dyDescent="0.25">
      <c r="A1441" s="29" t="s">
        <v>3239</v>
      </c>
      <c r="B1441" s="28" t="s">
        <v>228</v>
      </c>
      <c r="C1441" s="28" t="s">
        <v>4439</v>
      </c>
      <c r="D1441" s="7">
        <v>6</v>
      </c>
      <c r="E1441" s="7"/>
      <c r="F1441" s="7">
        <v>5</v>
      </c>
      <c r="G1441" s="28"/>
      <c r="H1441" s="94" t="str">
        <f>Table16[[#This Row],[Remove -]]&amp;(IF(Table16[[#This Row],[Pass]]&lt;&gt;"","-",""))&amp;Table16[[#This Row],[Pass]]&amp;" "&amp;Table16[[#This Row],[PassRush*]]&amp;(IF(Table16[[#This Row],[Secondar]]&lt;&gt;"","/ "&amp;Table16[[#This Row],[Secondar]]&amp;"-"&amp;Table16[[#This Row],[Pass]],""))</f>
        <v xml:space="preserve">6-5 </v>
      </c>
      <c r="I1441" s="30" t="str">
        <f>IF(VLOOKUP(TRIM(A1441),Rosters!C$1:C$2313,1,FALSE)=Table16[[#This Row],[Last]],"taken","AVAIL")</f>
        <v>taken</v>
      </c>
      <c r="J1441" s="88" t="str">
        <f>IF(LEN(Table16[[#This Row],[Primary]]=3),SUBSTITUTE(Table16[[#This Row],[Primary]],"-",""),"")</f>
        <v>6</v>
      </c>
    </row>
    <row r="1442" spans="1:10" ht="12.75" customHeight="1" x14ac:dyDescent="0.25">
      <c r="A1442" s="33" t="s">
        <v>1105</v>
      </c>
      <c r="B1442" s="32" t="s">
        <v>4522</v>
      </c>
      <c r="C1442" s="32" t="s">
        <v>4439</v>
      </c>
      <c r="D1442" s="35">
        <v>0</v>
      </c>
      <c r="E1442" s="35"/>
      <c r="F1442" s="35">
        <v>0</v>
      </c>
      <c r="G1442" s="32"/>
      <c r="H1442" s="95" t="str">
        <f>Table16[[#This Row],[Remove -]]&amp;(IF(Table16[[#This Row],[Pass]]&lt;&gt;"","-",""))&amp;Table16[[#This Row],[Pass]]&amp;" "&amp;Table16[[#This Row],[PassRush*]]&amp;(IF(Table16[[#This Row],[Secondar]]&lt;&gt;"","/ "&amp;Table16[[#This Row],[Secondar]]&amp;"-"&amp;Table16[[#This Row],[Pass]],""))</f>
        <v xml:space="preserve">0-0 </v>
      </c>
      <c r="I1442" s="30" t="str">
        <f>IF(VLOOKUP(TRIM(A1442),Rosters!C$1:C$2313,1,FALSE)=Table16[[#This Row],[Last]],"taken","AVAIL")</f>
        <v>taken</v>
      </c>
      <c r="J1442" s="88" t="str">
        <f>IF(LEN(Table16[[#This Row],[Primary]]=3),SUBSTITUTE(Table16[[#This Row],[Primary]],"-",""),"")</f>
        <v>0</v>
      </c>
    </row>
    <row r="1443" spans="1:10" ht="12.75" customHeight="1" x14ac:dyDescent="0.25">
      <c r="A1443" s="29" t="s">
        <v>4440</v>
      </c>
      <c r="B1443" s="28" t="s">
        <v>4147</v>
      </c>
      <c r="C1443" s="28" t="s">
        <v>4439</v>
      </c>
      <c r="D1443" s="85">
        <v>0</v>
      </c>
      <c r="E1443" s="85">
        <v>0</v>
      </c>
      <c r="F1443" s="85">
        <v>2</v>
      </c>
      <c r="G1443" s="28"/>
      <c r="H1443" s="94" t="str">
        <f>Table16[[#This Row],[Remove -]]&amp;(IF(Table16[[#This Row],[Pass]]&lt;&gt;"","-",""))&amp;Table16[[#This Row],[Pass]]&amp;" "&amp;Table16[[#This Row],[PassRush*]]&amp;(IF(Table16[[#This Row],[Secondar]]&lt;&gt;"","/ "&amp;Table16[[#This Row],[Secondar]]&amp;"-"&amp;Table16[[#This Row],[Pass]],""))</f>
        <v>0-2 / 0-2</v>
      </c>
      <c r="I1443" s="30" t="str">
        <f>IF(VLOOKUP(TRIM(A1443),Rosters!C$1:C$2313,1,FALSE)=Table16[[#This Row],[Last]],"taken","AVAIL")</f>
        <v>taken</v>
      </c>
      <c r="J1443" s="88" t="str">
        <f>IF(LEN(Table16[[#This Row],[Primary]]=3),SUBSTITUTE(Table16[[#This Row],[Primary]],"-",""),"")</f>
        <v>0</v>
      </c>
    </row>
    <row r="1444" spans="1:10" ht="12.75" customHeight="1" x14ac:dyDescent="0.25">
      <c r="A1444" s="29" t="s">
        <v>3252</v>
      </c>
      <c r="B1444" s="28" t="s">
        <v>366</v>
      </c>
      <c r="C1444" s="28" t="s">
        <v>4439</v>
      </c>
      <c r="D1444" s="83" t="s">
        <v>351</v>
      </c>
      <c r="E1444" s="83"/>
      <c r="F1444" s="85"/>
      <c r="G1444" s="36"/>
      <c r="H1444" s="94" t="str">
        <f>Table16[[#This Row],[Remove -]]&amp;(IF(Table16[[#This Row],[Pass]]&lt;&gt;"","-",""))&amp;Table16[[#This Row],[Pass]]&amp;" "&amp;Table16[[#This Row],[PassRush*]]&amp;(IF(Table16[[#This Row],[Secondar]]&lt;&gt;"","/ "&amp;Table16[[#This Row],[Secondar]]&amp;"-"&amp;Table16[[#This Row],[Pass]],""))</f>
        <v xml:space="preserve">04 </v>
      </c>
      <c r="I1444" s="30" t="str">
        <f>IF(VLOOKUP(TRIM(A1444),Rosters!C$1:C$2313,1,FALSE)=Table16[[#This Row],[Last]],"taken","AVAIL")</f>
        <v>taken</v>
      </c>
      <c r="J1444" s="88" t="str">
        <f>IF(LEN(Table16[[#This Row],[Primary]]=3),SUBSTITUTE(Table16[[#This Row],[Primary]],"-",""),"")</f>
        <v>04</v>
      </c>
    </row>
    <row r="1445" spans="1:10" ht="12.75" customHeight="1" x14ac:dyDescent="0.25">
      <c r="A1445" s="29" t="s">
        <v>3802</v>
      </c>
      <c r="B1445" s="28" t="s">
        <v>529</v>
      </c>
      <c r="C1445" s="28" t="s">
        <v>4439</v>
      </c>
      <c r="D1445" s="83" t="s">
        <v>328</v>
      </c>
      <c r="E1445" s="83"/>
      <c r="F1445" s="85"/>
      <c r="G1445" s="36"/>
      <c r="H1445" s="94" t="str">
        <f>Table16[[#This Row],[Remove -]]&amp;(IF(Table16[[#This Row],[Pass]]&lt;&gt;"","-",""))&amp;Table16[[#This Row],[Pass]]&amp;" "&amp;Table16[[#This Row],[PassRush*]]&amp;(IF(Table16[[#This Row],[Secondar]]&lt;&gt;"","/ "&amp;Table16[[#This Row],[Secondar]]&amp;"-"&amp;Table16[[#This Row],[Pass]],""))</f>
        <v xml:space="preserve">4 </v>
      </c>
      <c r="I1445" s="30" t="str">
        <f>IF(VLOOKUP(TRIM(A1445),Rosters!C$1:C$2313,1,FALSE)=Table16[[#This Row],[Last]],"taken","AVAIL")</f>
        <v>taken</v>
      </c>
      <c r="J1445" s="88" t="str">
        <f>IF(LEN(Table16[[#This Row],[Primary]]=3),SUBSTITUTE(Table16[[#This Row],[Primary]],"-",""),"")</f>
        <v>4</v>
      </c>
    </row>
    <row r="1446" spans="1:10" ht="12.75" customHeight="1" x14ac:dyDescent="0.25">
      <c r="A1446" s="38" t="s">
        <v>3804</v>
      </c>
      <c r="B1446" s="37" t="s">
        <v>344</v>
      </c>
      <c r="C1446" s="37" t="s">
        <v>4439</v>
      </c>
      <c r="D1446" s="40">
        <v>0</v>
      </c>
      <c r="E1446" s="40"/>
      <c r="F1446" s="40">
        <v>3</v>
      </c>
      <c r="G1446" s="37"/>
      <c r="H1446" s="96" t="str">
        <f>Table16[[#This Row],[Remove -]]&amp;(IF(Table16[[#This Row],[Pass]]&lt;&gt;"","-",""))&amp;Table16[[#This Row],[Pass]]&amp;" "&amp;Table16[[#This Row],[PassRush*]]&amp;(IF(Table16[[#This Row],[Secondar]]&lt;&gt;"","/ "&amp;Table16[[#This Row],[Secondar]]&amp;"-"&amp;Table16[[#This Row],[Pass]],""))</f>
        <v xml:space="preserve">0-3 </v>
      </c>
      <c r="I1446" s="30" t="str">
        <f>IF(VLOOKUP(TRIM(A1446),Rosters!C$1:C$2313,1,FALSE)=Table16[[#This Row],[Last]],"taken","AVAIL")</f>
        <v>taken</v>
      </c>
      <c r="J1446" s="88" t="str">
        <f>IF(LEN(Table16[[#This Row],[Primary]]=3),SUBSTITUTE(Table16[[#This Row],[Primary]],"-",""),"")</f>
        <v>0</v>
      </c>
    </row>
    <row r="1447" spans="1:10" ht="12.75" customHeight="1" x14ac:dyDescent="0.25">
      <c r="A1447" s="29" t="s">
        <v>3384</v>
      </c>
      <c r="B1447" s="28" t="s">
        <v>193</v>
      </c>
      <c r="C1447" s="28" t="s">
        <v>4439</v>
      </c>
      <c r="D1447"/>
      <c r="E1447"/>
      <c r="F1447"/>
      <c r="G1447" s="28"/>
      <c r="H1447" s="94" t="str">
        <f>Table16[[#This Row],[Remove -]]&amp;(IF(Table16[[#This Row],[Pass]]&lt;&gt;"","-",""))&amp;Table16[[#This Row],[Pass]]&amp;" "&amp;Table16[[#This Row],[PassRush*]]&amp;(IF(Table16[[#This Row],[Secondar]]&lt;&gt;"","/ "&amp;Table16[[#This Row],[Secondar]]&amp;"-"&amp;Table16[[#This Row],[Pass]],""))</f>
        <v xml:space="preserve"> </v>
      </c>
      <c r="I1447" s="30" t="str">
        <f>IF(VLOOKUP(TRIM(A1447),Rosters!C$1:C$2313,1,FALSE)=Table16[[#This Row],[Last]],"taken","AVAIL")</f>
        <v>taken</v>
      </c>
      <c r="J1447" s="88" t="str">
        <f>IF(LEN(Table16[[#This Row],[Primary]]=3),SUBSTITUTE(Table16[[#This Row],[Primary]],"-",""),"")</f>
        <v/>
      </c>
    </row>
    <row r="1448" spans="1:10" ht="12.75" customHeight="1" x14ac:dyDescent="0.25">
      <c r="A1448" s="33" t="s">
        <v>999</v>
      </c>
      <c r="B1448" s="32" t="s">
        <v>128</v>
      </c>
      <c r="C1448" s="32" t="s">
        <v>4439</v>
      </c>
      <c r="D1448" s="35">
        <v>0</v>
      </c>
      <c r="E1448" s="35"/>
      <c r="F1448" s="35">
        <v>0</v>
      </c>
      <c r="G1448" s="32"/>
      <c r="H1448" s="95" t="str">
        <f>Table16[[#This Row],[Remove -]]&amp;(IF(Table16[[#This Row],[Pass]]&lt;&gt;"","-",""))&amp;Table16[[#This Row],[Pass]]&amp;" "&amp;Table16[[#This Row],[PassRush*]]&amp;(IF(Table16[[#This Row],[Secondar]]&lt;&gt;"","/ "&amp;Table16[[#This Row],[Secondar]]&amp;"-"&amp;Table16[[#This Row],[Pass]],""))</f>
        <v xml:space="preserve">0-0 </v>
      </c>
      <c r="I1448" s="30" t="str">
        <f>IF(VLOOKUP(TRIM(A1448),Rosters!C$1:C$2313,1,FALSE)=Table16[[#This Row],[Last]],"taken","AVAIL")</f>
        <v>taken</v>
      </c>
      <c r="J1448" s="88" t="str">
        <f>IF(LEN(Table16[[#This Row],[Primary]]=3),SUBSTITUTE(Table16[[#This Row],[Primary]],"-",""),"")</f>
        <v>0</v>
      </c>
    </row>
    <row r="1449" spans="1:10" ht="12.75" customHeight="1" x14ac:dyDescent="0.25">
      <c r="A1449" s="29" t="s">
        <v>3879</v>
      </c>
      <c r="B1449" s="28" t="s">
        <v>283</v>
      </c>
      <c r="C1449" s="28" t="s">
        <v>4439</v>
      </c>
      <c r="D1449"/>
      <c r="E1449"/>
      <c r="F1449"/>
      <c r="G1449" s="28"/>
      <c r="H1449" s="94" t="str">
        <f>Table16[[#This Row],[Remove -]]&amp;(IF(Table16[[#This Row],[Pass]]&lt;&gt;"","-",""))&amp;Table16[[#This Row],[Pass]]&amp;" "&amp;Table16[[#This Row],[PassRush*]]&amp;(IF(Table16[[#This Row],[Secondar]]&lt;&gt;"","/ "&amp;Table16[[#This Row],[Secondar]]&amp;"-"&amp;Table16[[#This Row],[Pass]],""))</f>
        <v xml:space="preserve"> </v>
      </c>
      <c r="I1449" s="30" t="str">
        <f>IF(VLOOKUP(TRIM(A1449),Rosters!C$1:C$2313,1,FALSE)=Table16[[#This Row],[Last]],"taken","AVAIL")</f>
        <v>taken</v>
      </c>
      <c r="J1449" s="88" t="str">
        <f>IF(LEN(Table16[[#This Row],[Primary]]=3),SUBSTITUTE(Table16[[#This Row],[Primary]],"-",""),"")</f>
        <v/>
      </c>
    </row>
    <row r="1450" spans="1:10" ht="12.75" customHeight="1" x14ac:dyDescent="0.25">
      <c r="A1450" s="29" t="s">
        <v>3905</v>
      </c>
      <c r="B1450" s="28" t="s">
        <v>4083</v>
      </c>
      <c r="C1450" s="28" t="s">
        <v>4439</v>
      </c>
      <c r="D1450" s="7">
        <v>0</v>
      </c>
      <c r="E1450" s="7">
        <v>0</v>
      </c>
      <c r="F1450" s="7">
        <v>0</v>
      </c>
      <c r="G1450" s="28"/>
      <c r="H1450" s="94" t="str">
        <f>Table16[[#This Row],[Remove -]]&amp;(IF(Table16[[#This Row],[Pass]]&lt;&gt;"","-",""))&amp;Table16[[#This Row],[Pass]]&amp;" "&amp;Table16[[#This Row],[PassRush*]]&amp;(IF(Table16[[#This Row],[Secondar]]&lt;&gt;"","/ "&amp;Table16[[#This Row],[Secondar]]&amp;"-"&amp;Table16[[#This Row],[Pass]],""))</f>
        <v>0-0 / 0-0</v>
      </c>
      <c r="I1450" s="30" t="e">
        <f>IF(VLOOKUP(TRIM(A1450),Rosters!C$1:C$2313,1,FALSE)=Table16[[#This Row],[Last]],"taken","AVAIL")</f>
        <v>#N/A</v>
      </c>
      <c r="J1450" s="88" t="str">
        <f>IF(LEN(Table16[[#This Row],[Primary]]=3),SUBSTITUTE(Table16[[#This Row],[Primary]],"-",""),"")</f>
        <v>0</v>
      </c>
    </row>
    <row r="1451" spans="1:10" ht="12.75" customHeight="1" x14ac:dyDescent="0.25">
      <c r="A1451" s="29" t="s">
        <v>4448</v>
      </c>
      <c r="B1451" s="28" t="s">
        <v>4156</v>
      </c>
      <c r="C1451" s="28" t="s">
        <v>4439</v>
      </c>
      <c r="D1451" s="31" t="s">
        <v>365</v>
      </c>
      <c r="E1451" s="31" t="s">
        <v>365</v>
      </c>
      <c r="F1451" s="7">
        <v>0</v>
      </c>
      <c r="G1451" s="36"/>
      <c r="H1451" s="94" t="str">
        <f>Table16[[#This Row],[Remove -]]&amp;(IF(Table16[[#This Row],[Pass]]&lt;&gt;"","-",""))&amp;Table16[[#This Row],[Pass]]&amp;" "&amp;Table16[[#This Row],[PassRush*]]&amp;(IF(Table16[[#This Row],[Secondar]]&lt;&gt;"","/ "&amp;Table16[[#This Row],[Secondar]]&amp;"-"&amp;Table16[[#This Row],[Pass]],""))</f>
        <v>0-0 / 0-0</v>
      </c>
      <c r="I1451" s="30" t="str">
        <f>IF(VLOOKUP(TRIM(A1451),Rosters!C$1:C$2313,1,FALSE)=Table16[[#This Row],[Last]],"taken","AVAIL")</f>
        <v>taken</v>
      </c>
      <c r="J1451" s="88" t="str">
        <f>IF(LEN(Table16[[#This Row],[Primary]]=3),SUBSTITUTE(Table16[[#This Row],[Primary]],"-",""),"")</f>
        <v>0</v>
      </c>
    </row>
    <row r="1452" spans="1:10" ht="12.75" customHeight="1" x14ac:dyDescent="0.25">
      <c r="A1452" s="29" t="s">
        <v>905</v>
      </c>
      <c r="B1452" s="28" t="s">
        <v>364</v>
      </c>
      <c r="C1452" s="28" t="s">
        <v>4439</v>
      </c>
      <c r="D1452" s="83" t="s">
        <v>351</v>
      </c>
      <c r="E1452" s="83"/>
      <c r="F1452" s="85"/>
      <c r="G1452" s="36"/>
      <c r="H1452" s="94" t="str">
        <f>Table16[[#This Row],[Remove -]]&amp;(IF(Table16[[#This Row],[Pass]]&lt;&gt;"","-",""))&amp;Table16[[#This Row],[Pass]]&amp;" "&amp;Table16[[#This Row],[PassRush*]]&amp;(IF(Table16[[#This Row],[Secondar]]&lt;&gt;"","/ "&amp;Table16[[#This Row],[Secondar]]&amp;"-"&amp;Table16[[#This Row],[Pass]],""))</f>
        <v xml:space="preserve">04 </v>
      </c>
      <c r="I1452" s="30" t="e">
        <f>IF(VLOOKUP(TRIM(A1452),Rosters!C$1:C$2313,1,FALSE)=Table16[[#This Row],[Last]],"taken","AVAIL")</f>
        <v>#N/A</v>
      </c>
      <c r="J1452" s="88" t="str">
        <f>IF(LEN(Table16[[#This Row],[Primary]]=3),SUBSTITUTE(Table16[[#This Row],[Primary]],"-",""),"")</f>
        <v>04</v>
      </c>
    </row>
    <row r="1453" spans="1:10" ht="12.75" customHeight="1" x14ac:dyDescent="0.25">
      <c r="A1453" s="38" t="s">
        <v>2819</v>
      </c>
      <c r="B1453" s="37" t="s">
        <v>87</v>
      </c>
      <c r="C1453" s="37" t="s">
        <v>4439</v>
      </c>
      <c r="D1453" s="1"/>
      <c r="E1453"/>
      <c r="F1453"/>
      <c r="G1453" s="28"/>
      <c r="H1453" s="94" t="str">
        <f>Table16[[#This Row],[Remove -]]&amp;(IF(Table16[[#This Row],[Pass]]&lt;&gt;"","-",""))&amp;Table16[[#This Row],[Pass]]&amp;" "&amp;Table16[[#This Row],[PassRush*]]&amp;(IF(Table16[[#This Row],[Secondar]]&lt;&gt;"","/ "&amp;Table16[[#This Row],[Secondar]]&amp;"-"&amp;Table16[[#This Row],[Pass]],""))</f>
        <v xml:space="preserve"> </v>
      </c>
      <c r="I1453" s="30" t="str">
        <f>IF(VLOOKUP(TRIM(A1453),Rosters!C$1:C$2313,1,FALSE)=Table16[[#This Row],[Last]],"taken","AVAIL")</f>
        <v>taken</v>
      </c>
      <c r="J1453" s="88" t="str">
        <f>IF(LEN(Table16[[#This Row],[Primary]]=3),SUBSTITUTE(Table16[[#This Row],[Primary]],"-",""),"")</f>
        <v/>
      </c>
    </row>
    <row r="1454" spans="1:10" ht="12.75" customHeight="1" x14ac:dyDescent="0.25">
      <c r="A1454" s="29" t="s">
        <v>1390</v>
      </c>
      <c r="B1454" s="28" t="s">
        <v>507</v>
      </c>
      <c r="C1454" s="28" t="s">
        <v>4439</v>
      </c>
      <c r="D1454" s="7">
        <v>5</v>
      </c>
      <c r="E1454" s="7"/>
      <c r="F1454" s="7">
        <v>5</v>
      </c>
      <c r="G1454" s="28"/>
      <c r="H1454" s="94" t="str">
        <f>Table16[[#This Row],[Remove -]]&amp;(IF(Table16[[#This Row],[Pass]]&lt;&gt;"","-",""))&amp;Table16[[#This Row],[Pass]]&amp;" "&amp;Table16[[#This Row],[PassRush*]]&amp;(IF(Table16[[#This Row],[Secondar]]&lt;&gt;"","/ "&amp;Table16[[#This Row],[Secondar]]&amp;"-"&amp;Table16[[#This Row],[Pass]],""))</f>
        <v xml:space="preserve">5-5 </v>
      </c>
      <c r="I1454" s="30" t="str">
        <f>IF(VLOOKUP(TRIM(A1454),Rosters!C$1:C$2313,1,FALSE)=Table16[[#This Row],[Last]],"taken","AVAIL")</f>
        <v>taken</v>
      </c>
      <c r="J1454" s="88" t="str">
        <f>IF(LEN(Table16[[#This Row],[Primary]]=3),SUBSTITUTE(Table16[[#This Row],[Primary]],"-",""),"")</f>
        <v>5</v>
      </c>
    </row>
    <row r="1455" spans="1:10" ht="12.75" customHeight="1" x14ac:dyDescent="0.25">
      <c r="A1455" s="29" t="s">
        <v>2242</v>
      </c>
      <c r="B1455" s="28" t="s">
        <v>327</v>
      </c>
      <c r="C1455" s="28" t="s">
        <v>4439</v>
      </c>
      <c r="D1455" s="31" t="s">
        <v>60</v>
      </c>
      <c r="E1455" s="31"/>
      <c r="F1455" s="7"/>
      <c r="G1455" s="36"/>
      <c r="H1455" s="94" t="str">
        <f>Table16[[#This Row],[Remove -]]&amp;(IF(Table16[[#This Row],[Pass]]&lt;&gt;"","-",""))&amp;Table16[[#This Row],[Pass]]&amp;" "&amp;Table16[[#This Row],[PassRush*]]&amp;(IF(Table16[[#This Row],[Secondar]]&lt;&gt;"","/ "&amp;Table16[[#This Row],[Secondar]]&amp;"-"&amp;Table16[[#This Row],[Pass]],""))</f>
        <v xml:space="preserve">5 </v>
      </c>
      <c r="I1455" s="30" t="str">
        <f>IF(VLOOKUP(TRIM(A1455),Rosters!C$1:C$2313,1,FALSE)=Table16[[#This Row],[Last]],"taken","AVAIL")</f>
        <v>taken</v>
      </c>
      <c r="J1455" s="88" t="str">
        <f>IF(LEN(Table16[[#This Row],[Primary]]=3),SUBSTITUTE(Table16[[#This Row],[Primary]],"-",""),"")</f>
        <v>5</v>
      </c>
    </row>
    <row r="1456" spans="1:10" ht="12.75" customHeight="1" x14ac:dyDescent="0.25">
      <c r="A1456" s="29" t="s">
        <v>2833</v>
      </c>
      <c r="B1456" s="28" t="s">
        <v>64</v>
      </c>
      <c r="C1456" s="28" t="s">
        <v>4439</v>
      </c>
      <c r="D1456" s="83" t="s">
        <v>349</v>
      </c>
      <c r="E1456" s="83"/>
      <c r="F1456" s="85">
        <v>0</v>
      </c>
      <c r="G1456" s="36"/>
      <c r="H1456" s="94" t="str">
        <f>Table16[[#This Row],[Remove -]]&amp;(IF(Table16[[#This Row],[Pass]]&lt;&gt;"","-",""))&amp;Table16[[#This Row],[Pass]]&amp;" "&amp;Table16[[#This Row],[PassRush*]]&amp;(IF(Table16[[#This Row],[Secondar]]&lt;&gt;"","/ "&amp;Table16[[#This Row],[Secondar]]&amp;"-"&amp;Table16[[#This Row],[Pass]],""))</f>
        <v xml:space="preserve">00-0 </v>
      </c>
      <c r="I1456" s="30" t="str">
        <f>IF(VLOOKUP(TRIM(A1456),Rosters!C$1:C$2313,1,FALSE)=Table16[[#This Row],[Last]],"taken","AVAIL")</f>
        <v>taken</v>
      </c>
      <c r="J1456" s="88" t="str">
        <f>IF(LEN(Table16[[#This Row],[Primary]]=3),SUBSTITUTE(Table16[[#This Row],[Primary]],"-",""),"")</f>
        <v>00</v>
      </c>
    </row>
    <row r="1457" spans="1:10" ht="12.75" customHeight="1" x14ac:dyDescent="0.25">
      <c r="A1457" s="38" t="s">
        <v>4442</v>
      </c>
      <c r="B1457" s="37" t="s">
        <v>370</v>
      </c>
      <c r="C1457" s="37" t="s">
        <v>4439</v>
      </c>
      <c r="D1457" s="1"/>
      <c r="E1457"/>
      <c r="F1457"/>
      <c r="G1457" s="28"/>
      <c r="H1457" s="94" t="str">
        <f>Table16[[#This Row],[Remove -]]&amp;(IF(Table16[[#This Row],[Pass]]&lt;&gt;"","-",""))&amp;Table16[[#This Row],[Pass]]&amp;" "&amp;Table16[[#This Row],[PassRush*]]&amp;(IF(Table16[[#This Row],[Secondar]]&lt;&gt;"","/ "&amp;Table16[[#This Row],[Secondar]]&amp;"-"&amp;Table16[[#This Row],[Pass]],""))</f>
        <v xml:space="preserve"> </v>
      </c>
      <c r="I1457" s="30" t="str">
        <f>IF(VLOOKUP(TRIM(A1457),Rosters!C$1:C$2313,1,FALSE)=Table16[[#This Row],[Last]],"taken","AVAIL")</f>
        <v>taken</v>
      </c>
      <c r="J1457" s="88" t="str">
        <f>IF(LEN(Table16[[#This Row],[Primary]]=3),SUBSTITUTE(Table16[[#This Row],[Primary]],"-",""),"")</f>
        <v/>
      </c>
    </row>
    <row r="1458" spans="1:10" ht="12.75" customHeight="1" x14ac:dyDescent="0.25">
      <c r="A1458" s="29" t="s">
        <v>1260</v>
      </c>
      <c r="B1458" s="28" t="s">
        <v>368</v>
      </c>
      <c r="C1458" s="28" t="s">
        <v>4439</v>
      </c>
      <c r="D1458" s="31" t="s">
        <v>56</v>
      </c>
      <c r="E1458" s="31"/>
      <c r="F1458" s="7"/>
      <c r="G1458" s="36"/>
      <c r="H1458" s="94" t="str">
        <f>Table16[[#This Row],[Remove -]]&amp;(IF(Table16[[#This Row],[Pass]]&lt;&gt;"","-",""))&amp;Table16[[#This Row],[Pass]]&amp;" "&amp;Table16[[#This Row],[PassRush*]]&amp;(IF(Table16[[#This Row],[Secondar]]&lt;&gt;"","/ "&amp;Table16[[#This Row],[Secondar]]&amp;"-"&amp;Table16[[#This Row],[Pass]],""))</f>
        <v xml:space="preserve">55 </v>
      </c>
      <c r="I1458" s="30" t="str">
        <f>IF(VLOOKUP(TRIM(A1458),Rosters!C$1:C$2313,1,FALSE)=Table16[[#This Row],[Last]],"taken","AVAIL")</f>
        <v>taken</v>
      </c>
      <c r="J1458" s="88" t="str">
        <f>IF(LEN(Table16[[#This Row],[Primary]]=3),SUBSTITUTE(Table16[[#This Row],[Primary]],"-",""),"")</f>
        <v>55</v>
      </c>
    </row>
    <row r="1459" spans="1:10" ht="12.75" customHeight="1" x14ac:dyDescent="0.25">
      <c r="A1459" s="29" t="s">
        <v>3350</v>
      </c>
      <c r="B1459" s="28" t="s">
        <v>540</v>
      </c>
      <c r="C1459" s="28" t="s">
        <v>4439</v>
      </c>
      <c r="D1459" s="83" t="s">
        <v>303</v>
      </c>
      <c r="E1459" s="83"/>
      <c r="F1459" s="85">
        <v>3</v>
      </c>
      <c r="G1459" s="36"/>
      <c r="H1459" s="94" t="str">
        <f>Table16[[#This Row],[Remove -]]&amp;(IF(Table16[[#This Row],[Pass]]&lt;&gt;"","-",""))&amp;Table16[[#This Row],[Pass]]&amp;" "&amp;Table16[[#This Row],[PassRush*]]&amp;(IF(Table16[[#This Row],[Secondar]]&lt;&gt;"","/ "&amp;Table16[[#This Row],[Secondar]]&amp;"-"&amp;Table16[[#This Row],[Pass]],""))</f>
        <v xml:space="preserve">66-3 </v>
      </c>
      <c r="I1459" s="30" t="str">
        <f>IF(VLOOKUP(TRIM(A1459),Rosters!C$1:C$2313,1,FALSE)=Table16[[#This Row],[Last]],"taken","AVAIL")</f>
        <v>taken</v>
      </c>
      <c r="J1459" s="88" t="str">
        <f>IF(LEN(Table16[[#This Row],[Primary]]=3),SUBSTITUTE(Table16[[#This Row],[Primary]],"-",""),"")</f>
        <v>66</v>
      </c>
    </row>
    <row r="1460" spans="1:10" ht="12.75" customHeight="1" x14ac:dyDescent="0.25">
      <c r="A1460" s="29" t="s">
        <v>2246</v>
      </c>
      <c r="B1460" s="28" t="s">
        <v>171</v>
      </c>
      <c r="C1460" s="28" t="s">
        <v>4439</v>
      </c>
      <c r="D1460" s="83" t="s">
        <v>328</v>
      </c>
      <c r="E1460" s="83"/>
      <c r="F1460" s="85"/>
      <c r="G1460" s="36"/>
      <c r="H1460" s="94" t="str">
        <f>Table16[[#This Row],[Remove -]]&amp;(IF(Table16[[#This Row],[Pass]]&lt;&gt;"","-",""))&amp;Table16[[#This Row],[Pass]]&amp;" "&amp;Table16[[#This Row],[PassRush*]]&amp;(IF(Table16[[#This Row],[Secondar]]&lt;&gt;"","/ "&amp;Table16[[#This Row],[Secondar]]&amp;"-"&amp;Table16[[#This Row],[Pass]],""))</f>
        <v xml:space="preserve">4 </v>
      </c>
      <c r="I1460" s="30" t="str">
        <f>IF(VLOOKUP(TRIM(A1460),Rosters!C$1:C$2313,1,FALSE)=Table16[[#This Row],[Last]],"taken","AVAIL")</f>
        <v>taken</v>
      </c>
      <c r="J1460" s="88" t="str">
        <f>IF(LEN(Table16[[#This Row],[Primary]]=3),SUBSTITUTE(Table16[[#This Row],[Primary]],"-",""),"")</f>
        <v>4</v>
      </c>
    </row>
    <row r="1461" spans="1:10" ht="12.75" customHeight="1" x14ac:dyDescent="0.25">
      <c r="A1461" s="29" t="s">
        <v>606</v>
      </c>
      <c r="B1461" s="28" t="s">
        <v>505</v>
      </c>
      <c r="C1461" s="28" t="s">
        <v>4439</v>
      </c>
      <c r="D1461" s="7">
        <v>6</v>
      </c>
      <c r="E1461" s="7"/>
      <c r="F1461" s="7">
        <v>7</v>
      </c>
      <c r="G1461" s="28"/>
      <c r="H1461" s="94" t="str">
        <f>Table16[[#This Row],[Remove -]]&amp;(IF(Table16[[#This Row],[Pass]]&lt;&gt;"","-",""))&amp;Table16[[#This Row],[Pass]]&amp;" "&amp;Table16[[#This Row],[PassRush*]]&amp;(IF(Table16[[#This Row],[Secondar]]&lt;&gt;"","/ "&amp;Table16[[#This Row],[Secondar]]&amp;"-"&amp;Table16[[#This Row],[Pass]],""))</f>
        <v xml:space="preserve">6-7 </v>
      </c>
      <c r="I1461" s="30" t="str">
        <f>IF(VLOOKUP(TRIM(A1461),Rosters!C$1:C$2313,1,FALSE)=Table16[[#This Row],[Last]],"taken","AVAIL")</f>
        <v>taken</v>
      </c>
      <c r="J1461" s="88" t="str">
        <f>IF(LEN(Table16[[#This Row],[Primary]]=3),SUBSTITUTE(Table16[[#This Row],[Primary]],"-",""),"")</f>
        <v>6</v>
      </c>
    </row>
    <row r="1462" spans="1:10" ht="12.75" customHeight="1" x14ac:dyDescent="0.25">
      <c r="A1462" s="29" t="s">
        <v>2847</v>
      </c>
      <c r="B1462" s="28" t="s">
        <v>4043</v>
      </c>
      <c r="C1462" s="28" t="s">
        <v>4439</v>
      </c>
      <c r="D1462" s="83" t="s">
        <v>365</v>
      </c>
      <c r="E1462" s="83"/>
      <c r="F1462" s="85">
        <v>4</v>
      </c>
      <c r="G1462" s="36"/>
      <c r="H1462" s="94" t="str">
        <f>Table16[[#This Row],[Remove -]]&amp;(IF(Table16[[#This Row],[Pass]]&lt;&gt;"","-",""))&amp;Table16[[#This Row],[Pass]]&amp;" "&amp;Table16[[#This Row],[PassRush*]]&amp;(IF(Table16[[#This Row],[Secondar]]&lt;&gt;"","/ "&amp;Table16[[#This Row],[Secondar]]&amp;"-"&amp;Table16[[#This Row],[Pass]],""))</f>
        <v xml:space="preserve">0-4 </v>
      </c>
      <c r="I1462" s="30" t="str">
        <f>IF(VLOOKUP(TRIM(A1462),Rosters!C$1:C$2313,1,FALSE)=Table16[[#This Row],[Last]],"taken","AVAIL")</f>
        <v>taken</v>
      </c>
      <c r="J1462" s="88" t="str">
        <f>IF(LEN(Table16[[#This Row],[Primary]]=3),SUBSTITUTE(Table16[[#This Row],[Primary]],"-",""),"")</f>
        <v>0</v>
      </c>
    </row>
    <row r="1463" spans="1:10" ht="12.75" customHeight="1" x14ac:dyDescent="0.25">
      <c r="A1463" s="33" t="s">
        <v>3359</v>
      </c>
      <c r="B1463" s="32" t="s">
        <v>344</v>
      </c>
      <c r="C1463" s="32" t="s">
        <v>4439</v>
      </c>
      <c r="D1463" s="35">
        <v>0</v>
      </c>
      <c r="E1463" s="35"/>
      <c r="F1463" s="35">
        <v>0</v>
      </c>
      <c r="G1463" s="32"/>
      <c r="H1463" s="95" t="str">
        <f>Table16[[#This Row],[Remove -]]&amp;(IF(Table16[[#This Row],[Pass]]&lt;&gt;"","-",""))&amp;Table16[[#This Row],[Pass]]&amp;" "&amp;Table16[[#This Row],[PassRush*]]&amp;(IF(Table16[[#This Row],[Secondar]]&lt;&gt;"","/ "&amp;Table16[[#This Row],[Secondar]]&amp;"-"&amp;Table16[[#This Row],[Pass]],""))</f>
        <v xml:space="preserve">0-0 </v>
      </c>
      <c r="I1463" s="30" t="str">
        <f>IF(VLOOKUP(TRIM(A1463),Rosters!C$1:C$2313,1,FALSE)=Table16[[#This Row],[Last]],"taken","AVAIL")</f>
        <v>taken</v>
      </c>
      <c r="J1463" s="88" t="str">
        <f>IF(LEN(Table16[[#This Row],[Primary]]=3),SUBSTITUTE(Table16[[#This Row],[Primary]],"-",""),"")</f>
        <v>0</v>
      </c>
    </row>
    <row r="1464" spans="1:10" ht="12.75" customHeight="1" x14ac:dyDescent="0.25">
      <c r="A1464" s="77" t="s">
        <v>4004</v>
      </c>
      <c r="B1464" s="36" t="s">
        <v>4044</v>
      </c>
      <c r="C1464" s="28" t="s">
        <v>4439</v>
      </c>
      <c r="D1464" s="1"/>
      <c r="E1464"/>
      <c r="F1464"/>
      <c r="G1464" s="28"/>
      <c r="H1464" s="94" t="str">
        <f>Table16[[#This Row],[Remove -]]&amp;(IF(Table16[[#This Row],[Pass]]&lt;&gt;"","-",""))&amp;Table16[[#This Row],[Pass]]&amp;" "&amp;Table16[[#This Row],[PassRush*]]&amp;(IF(Table16[[#This Row],[Secondar]]&lt;&gt;"","/ "&amp;Table16[[#This Row],[Secondar]]&amp;"-"&amp;Table16[[#This Row],[Pass]],""))</f>
        <v xml:space="preserve"> </v>
      </c>
      <c r="I1464" s="30" t="str">
        <f>IF(VLOOKUP(TRIM(A1464),Rosters!C$1:C$2313,1,FALSE)=Table16[[#This Row],[Last]],"taken","AVAIL")</f>
        <v>taken</v>
      </c>
      <c r="J1464" s="88" t="str">
        <f>IF(LEN(Table16[[#This Row],[Primary]]=3),SUBSTITUTE(Table16[[#This Row],[Primary]],"-",""),"")</f>
        <v/>
      </c>
    </row>
    <row r="1465" spans="1:10" ht="12.75" customHeight="1" x14ac:dyDescent="0.25">
      <c r="A1465" s="29" t="s">
        <v>2850</v>
      </c>
      <c r="B1465" s="28" t="s">
        <v>171</v>
      </c>
      <c r="C1465" s="28" t="s">
        <v>4439</v>
      </c>
      <c r="D1465" s="83" t="s">
        <v>328</v>
      </c>
      <c r="E1465" s="83"/>
      <c r="F1465" s="85"/>
      <c r="G1465" s="36"/>
      <c r="H1465" s="94" t="str">
        <f>Table16[[#This Row],[Remove -]]&amp;(IF(Table16[[#This Row],[Pass]]&lt;&gt;"","-",""))&amp;Table16[[#This Row],[Pass]]&amp;" "&amp;Table16[[#This Row],[PassRush*]]&amp;(IF(Table16[[#This Row],[Secondar]]&lt;&gt;"","/ "&amp;Table16[[#This Row],[Secondar]]&amp;"-"&amp;Table16[[#This Row],[Pass]],""))</f>
        <v xml:space="preserve">4 </v>
      </c>
      <c r="I1465" s="30" t="str">
        <f>IF(VLOOKUP(TRIM(A1465),Rosters!C$1:C$2313,1,FALSE)=Table16[[#This Row],[Last]],"taken","AVAIL")</f>
        <v>taken</v>
      </c>
      <c r="J1465" s="88" t="str">
        <f>IF(LEN(Table16[[#This Row],[Primary]]=3),SUBSTITUTE(Table16[[#This Row],[Primary]],"-",""),"")</f>
        <v>4</v>
      </c>
    </row>
    <row r="1466" spans="1:10" ht="12.75" customHeight="1" x14ac:dyDescent="0.25">
      <c r="A1466" s="29" t="s">
        <v>1905</v>
      </c>
      <c r="B1466" s="28" t="s">
        <v>364</v>
      </c>
      <c r="C1466" s="28" t="s">
        <v>4449</v>
      </c>
      <c r="D1466" s="83" t="s">
        <v>349</v>
      </c>
      <c r="E1466" s="83"/>
      <c r="F1466" s="85"/>
      <c r="G1466" s="36"/>
      <c r="H1466" s="94" t="str">
        <f>Table16[[#This Row],[Remove -]]&amp;(IF(Table16[[#This Row],[Pass]]&lt;&gt;"","-",""))&amp;Table16[[#This Row],[Pass]]&amp;" "&amp;Table16[[#This Row],[PassRush*]]&amp;(IF(Table16[[#This Row],[Secondar]]&lt;&gt;"","/ "&amp;Table16[[#This Row],[Secondar]]&amp;"-"&amp;Table16[[#This Row],[Pass]],""))</f>
        <v xml:space="preserve">00 </v>
      </c>
      <c r="I1466" s="30" t="str">
        <f>IF(VLOOKUP(TRIM(A1466),Rosters!C$1:C$2313,1,FALSE)=Table16[[#This Row],[Last]],"taken","AVAIL")</f>
        <v>taken</v>
      </c>
      <c r="J1466" s="88" t="str">
        <f>IF(LEN(Table16[[#This Row],[Primary]]=3),SUBSTITUTE(Table16[[#This Row],[Primary]],"-",""),"")</f>
        <v>00</v>
      </c>
    </row>
    <row r="1467" spans="1:10" ht="12.75" customHeight="1" x14ac:dyDescent="0.25">
      <c r="A1467" s="33" t="s">
        <v>1422</v>
      </c>
      <c r="B1467" s="32" t="s">
        <v>4527</v>
      </c>
      <c r="C1467" s="32" t="s">
        <v>4449</v>
      </c>
      <c r="D1467" s="1"/>
      <c r="E1467"/>
      <c r="F1467"/>
      <c r="G1467" s="28"/>
      <c r="H1467" s="94" t="str">
        <f>Table16[[#This Row],[Remove -]]&amp;(IF(Table16[[#This Row],[Pass]]&lt;&gt;"","-",""))&amp;Table16[[#This Row],[Pass]]&amp;" "&amp;Table16[[#This Row],[PassRush*]]&amp;(IF(Table16[[#This Row],[Secondar]]&lt;&gt;"","/ "&amp;Table16[[#This Row],[Secondar]]&amp;"-"&amp;Table16[[#This Row],[Pass]],""))</f>
        <v xml:space="preserve"> </v>
      </c>
      <c r="I1467" s="30" t="str">
        <f>IF(VLOOKUP(TRIM(A1467),Rosters!C$1:C$2313,1,FALSE)=Table16[[#This Row],[Last]],"taken","AVAIL")</f>
        <v>taken</v>
      </c>
      <c r="J1467" s="88" t="str">
        <f>IF(LEN(Table16[[#This Row],[Primary]]=3),SUBSTITUTE(Table16[[#This Row],[Primary]],"-",""),"")</f>
        <v/>
      </c>
    </row>
    <row r="1468" spans="1:10" ht="12.75" customHeight="1" x14ac:dyDescent="0.25">
      <c r="A1468" s="29" t="s">
        <v>1501</v>
      </c>
      <c r="B1468" s="28" t="s">
        <v>323</v>
      </c>
      <c r="C1468" s="28" t="s">
        <v>4449</v>
      </c>
      <c r="D1468" s="31" t="s">
        <v>225</v>
      </c>
      <c r="E1468" s="31"/>
      <c r="F1468" s="7">
        <v>9</v>
      </c>
      <c r="G1468" s="36"/>
      <c r="H1468" s="94" t="str">
        <f>Table16[[#This Row],[Remove -]]&amp;(IF(Table16[[#This Row],[Pass]]&lt;&gt;"","-",""))&amp;Table16[[#This Row],[Pass]]&amp;" "&amp;Table16[[#This Row],[PassRush*]]&amp;(IF(Table16[[#This Row],[Secondar]]&lt;&gt;"","/ "&amp;Table16[[#This Row],[Secondar]]&amp;"-"&amp;Table16[[#This Row],[Pass]],""))</f>
        <v xml:space="preserve">45-9 </v>
      </c>
      <c r="I1468" s="30" t="str">
        <f>IF(VLOOKUP(TRIM(A1468),Rosters!C$1:C$2313,1,FALSE)=Table16[[#This Row],[Last]],"taken","AVAIL")</f>
        <v>taken</v>
      </c>
      <c r="J1468" s="88" t="str">
        <f>IF(LEN(Table16[[#This Row],[Primary]]=3),SUBSTITUTE(Table16[[#This Row],[Primary]],"-",""),"")</f>
        <v>45</v>
      </c>
    </row>
    <row r="1469" spans="1:10" ht="12.75" customHeight="1" x14ac:dyDescent="0.25">
      <c r="A1469" s="29" t="s">
        <v>167</v>
      </c>
      <c r="B1469" s="28" t="s">
        <v>193</v>
      </c>
      <c r="C1469" s="28" t="s">
        <v>4449</v>
      </c>
      <c r="D1469"/>
      <c r="E1469"/>
      <c r="F1469"/>
      <c r="G1469" s="28"/>
      <c r="H1469" s="94" t="str">
        <f>Table16[[#This Row],[Remove -]]&amp;(IF(Table16[[#This Row],[Pass]]&lt;&gt;"","-",""))&amp;Table16[[#This Row],[Pass]]&amp;" "&amp;Table16[[#This Row],[PassRush*]]&amp;(IF(Table16[[#This Row],[Secondar]]&lt;&gt;"","/ "&amp;Table16[[#This Row],[Secondar]]&amp;"-"&amp;Table16[[#This Row],[Pass]],""))</f>
        <v xml:space="preserve"> </v>
      </c>
      <c r="I1469" s="30" t="str">
        <f>IF(VLOOKUP(TRIM(A1469),Rosters!C$1:C$2313,1,FALSE)=Table16[[#This Row],[Last]],"taken","AVAIL")</f>
        <v>taken</v>
      </c>
      <c r="J1469" s="88" t="str">
        <f>IF(LEN(Table16[[#This Row],[Primary]]=3),SUBSTITUTE(Table16[[#This Row],[Primary]],"-",""),"")</f>
        <v/>
      </c>
    </row>
    <row r="1470" spans="1:10" ht="12.75" customHeight="1" x14ac:dyDescent="0.25">
      <c r="A1470" s="33" t="s">
        <v>1452</v>
      </c>
      <c r="B1470" s="32" t="s">
        <v>4047</v>
      </c>
      <c r="C1470" s="32" t="s">
        <v>4449</v>
      </c>
      <c r="D1470" s="35">
        <v>4</v>
      </c>
      <c r="E1470" s="35"/>
      <c r="F1470" s="35">
        <v>0</v>
      </c>
      <c r="G1470" s="32"/>
      <c r="H1470" s="95" t="str">
        <f>Table16[[#This Row],[Remove -]]&amp;(IF(Table16[[#This Row],[Pass]]&lt;&gt;"","-",""))&amp;Table16[[#This Row],[Pass]]&amp;" "&amp;Table16[[#This Row],[PassRush*]]&amp;(IF(Table16[[#This Row],[Secondar]]&lt;&gt;"","/ "&amp;Table16[[#This Row],[Secondar]]&amp;"-"&amp;Table16[[#This Row],[Pass]],""))</f>
        <v xml:space="preserve">4-0 </v>
      </c>
      <c r="I1470" s="30" t="str">
        <f>IF(VLOOKUP(TRIM(A1470),Rosters!C$1:C$2313,1,FALSE)=Table16[[#This Row],[Last]],"taken","AVAIL")</f>
        <v>taken</v>
      </c>
      <c r="J1470" s="88" t="str">
        <f>IF(LEN(Table16[[#This Row],[Primary]]=3),SUBSTITUTE(Table16[[#This Row],[Primary]],"-",""),"")</f>
        <v>4</v>
      </c>
    </row>
    <row r="1471" spans="1:10" ht="12.75" customHeight="1" x14ac:dyDescent="0.25">
      <c r="A1471" s="29" t="s">
        <v>572</v>
      </c>
      <c r="B1471" s="28" t="s">
        <v>283</v>
      </c>
      <c r="C1471" s="28" t="s">
        <v>4449</v>
      </c>
      <c r="D1471"/>
      <c r="E1471"/>
      <c r="F1471"/>
      <c r="G1471" s="28"/>
      <c r="H1471" s="94" t="str">
        <f>Table16[[#This Row],[Remove -]]&amp;(IF(Table16[[#This Row],[Pass]]&lt;&gt;"","-",""))&amp;Table16[[#This Row],[Pass]]&amp;" "&amp;Table16[[#This Row],[PassRush*]]&amp;(IF(Table16[[#This Row],[Secondar]]&lt;&gt;"","/ "&amp;Table16[[#This Row],[Secondar]]&amp;"-"&amp;Table16[[#This Row],[Pass]],""))</f>
        <v xml:space="preserve"> </v>
      </c>
      <c r="I1471" s="30" t="str">
        <f>IF(VLOOKUP(TRIM(A1471),Rosters!C$1:C$2313,1,FALSE)=Table16[[#This Row],[Last]],"taken","AVAIL")</f>
        <v>taken</v>
      </c>
      <c r="J1471" s="88" t="str">
        <f>IF(LEN(Table16[[#This Row],[Primary]]=3),SUBSTITUTE(Table16[[#This Row],[Primary]],"-",""),"")</f>
        <v/>
      </c>
    </row>
    <row r="1472" spans="1:10" ht="12.75" customHeight="1" x14ac:dyDescent="0.25">
      <c r="A1472" s="29" t="s">
        <v>3105</v>
      </c>
      <c r="B1472" s="28" t="s">
        <v>226</v>
      </c>
      <c r="C1472" s="28" t="s">
        <v>4449</v>
      </c>
      <c r="D1472" s="7">
        <v>4</v>
      </c>
      <c r="E1472" s="7"/>
      <c r="F1472" s="7">
        <v>5</v>
      </c>
      <c r="G1472" s="28"/>
      <c r="H1472" s="94" t="str">
        <f>Table16[[#This Row],[Remove -]]&amp;(IF(Table16[[#This Row],[Pass]]&lt;&gt;"","-",""))&amp;Table16[[#This Row],[Pass]]&amp;" "&amp;Table16[[#This Row],[PassRush*]]&amp;(IF(Table16[[#This Row],[Secondar]]&lt;&gt;"","/ "&amp;Table16[[#This Row],[Secondar]]&amp;"-"&amp;Table16[[#This Row],[Pass]],""))</f>
        <v xml:space="preserve">4-5 </v>
      </c>
      <c r="I1472" s="30" t="str">
        <f>IF(VLOOKUP(TRIM(A1472),Rosters!C$1:C$2313,1,FALSE)=Table16[[#This Row],[Last]],"taken","AVAIL")</f>
        <v>taken</v>
      </c>
      <c r="J1472" s="88" t="str">
        <f>IF(LEN(Table16[[#This Row],[Primary]]=3),SUBSTITUTE(Table16[[#This Row],[Primary]],"-",""),"")</f>
        <v>4</v>
      </c>
    </row>
    <row r="1473" spans="1:10" ht="12.75" customHeight="1" x14ac:dyDescent="0.25">
      <c r="A1473" s="77" t="s">
        <v>1313</v>
      </c>
      <c r="B1473" s="28" t="s">
        <v>364</v>
      </c>
      <c r="C1473" s="28" t="s">
        <v>4449</v>
      </c>
      <c r="D1473" s="83" t="s">
        <v>351</v>
      </c>
      <c r="E1473" s="83"/>
      <c r="F1473" s="85"/>
      <c r="G1473" s="36"/>
      <c r="H1473" s="94" t="str">
        <f>Table16[[#This Row],[Remove -]]&amp;(IF(Table16[[#This Row],[Pass]]&lt;&gt;"","-",""))&amp;Table16[[#This Row],[Pass]]&amp;" "&amp;Table16[[#This Row],[PassRush*]]&amp;(IF(Table16[[#This Row],[Secondar]]&lt;&gt;"","/ "&amp;Table16[[#This Row],[Secondar]]&amp;"-"&amp;Table16[[#This Row],[Pass]],""))</f>
        <v xml:space="preserve">04 </v>
      </c>
      <c r="I1473" s="30" t="str">
        <f>IF(VLOOKUP(TRIM(A1473),Rosters!C$1:C$2313,1,FALSE)=Table16[[#This Row],[Last]],"taken","AVAIL")</f>
        <v>taken</v>
      </c>
      <c r="J1473" s="88" t="str">
        <f>IF(LEN(Table16[[#This Row],[Primary]]=3),SUBSTITUTE(Table16[[#This Row],[Primary]],"-",""),"")</f>
        <v>04</v>
      </c>
    </row>
    <row r="1474" spans="1:10" ht="12.75" customHeight="1" x14ac:dyDescent="0.25">
      <c r="A1474" s="29" t="s">
        <v>845</v>
      </c>
      <c r="B1474" s="28" t="s">
        <v>455</v>
      </c>
      <c r="C1474" s="28" t="s">
        <v>4449</v>
      </c>
      <c r="D1474" s="83" t="s">
        <v>303</v>
      </c>
      <c r="E1474" s="83"/>
      <c r="F1474" s="85">
        <v>3</v>
      </c>
      <c r="G1474" s="36"/>
      <c r="H1474" s="94" t="str">
        <f>Table16[[#This Row],[Remove -]]&amp;(IF(Table16[[#This Row],[Pass]]&lt;&gt;"","-",""))&amp;Table16[[#This Row],[Pass]]&amp;" "&amp;Table16[[#This Row],[PassRush*]]&amp;(IF(Table16[[#This Row],[Secondar]]&lt;&gt;"","/ "&amp;Table16[[#This Row],[Secondar]]&amp;"-"&amp;Table16[[#This Row],[Pass]],""))</f>
        <v xml:space="preserve">66-3 </v>
      </c>
      <c r="I1474" s="30" t="str">
        <f>IF(VLOOKUP(TRIM(A1474),Rosters!C$1:C$2313,1,FALSE)=Table16[[#This Row],[Last]],"taken","AVAIL")</f>
        <v>taken</v>
      </c>
      <c r="J1474" s="88" t="str">
        <f>IF(LEN(Table16[[#This Row],[Primary]]=3),SUBSTITUTE(Table16[[#This Row],[Primary]],"-",""),"")</f>
        <v>66</v>
      </c>
    </row>
    <row r="1475" spans="1:10" ht="12.75" customHeight="1" x14ac:dyDescent="0.25">
      <c r="A1475" s="29" t="s">
        <v>3130</v>
      </c>
      <c r="B1475" s="28" t="s">
        <v>529</v>
      </c>
      <c r="C1475" s="28" t="s">
        <v>4449</v>
      </c>
      <c r="D1475" s="83" t="s">
        <v>328</v>
      </c>
      <c r="E1475" s="83"/>
      <c r="F1475" s="85"/>
      <c r="G1475" s="36"/>
      <c r="H1475" s="94" t="str">
        <f>Table16[[#This Row],[Remove -]]&amp;(IF(Table16[[#This Row],[Pass]]&lt;&gt;"","-",""))&amp;Table16[[#This Row],[Pass]]&amp;" "&amp;Table16[[#This Row],[PassRush*]]&amp;(IF(Table16[[#This Row],[Secondar]]&lt;&gt;"","/ "&amp;Table16[[#This Row],[Secondar]]&amp;"-"&amp;Table16[[#This Row],[Pass]],""))</f>
        <v xml:space="preserve">4 </v>
      </c>
      <c r="I1475" s="30" t="str">
        <f>IF(VLOOKUP(TRIM(A1475),Rosters!C$1:C$2313,1,FALSE)=Table16[[#This Row],[Last]],"taken","AVAIL")</f>
        <v>taken</v>
      </c>
      <c r="J1475" s="88" t="str">
        <f>IF(LEN(Table16[[#This Row],[Primary]]=3),SUBSTITUTE(Table16[[#This Row],[Primary]],"-",""),"")</f>
        <v>4</v>
      </c>
    </row>
    <row r="1476" spans="1:10" ht="12.75" customHeight="1" x14ac:dyDescent="0.25">
      <c r="A1476" s="29" t="s">
        <v>4453</v>
      </c>
      <c r="B1476" s="28" t="s">
        <v>4043</v>
      </c>
      <c r="C1476" s="28" t="s">
        <v>4449</v>
      </c>
      <c r="D1476" s="83" t="s">
        <v>365</v>
      </c>
      <c r="E1476" s="83"/>
      <c r="F1476" s="85">
        <v>0</v>
      </c>
      <c r="G1476" s="36"/>
      <c r="H1476" s="94" t="str">
        <f>Table16[[#This Row],[Remove -]]&amp;(IF(Table16[[#This Row],[Pass]]&lt;&gt;"","-",""))&amp;Table16[[#This Row],[Pass]]&amp;" "&amp;Table16[[#This Row],[PassRush*]]&amp;(IF(Table16[[#This Row],[Secondar]]&lt;&gt;"","/ "&amp;Table16[[#This Row],[Secondar]]&amp;"-"&amp;Table16[[#This Row],[Pass]],""))</f>
        <v xml:space="preserve">0-0 </v>
      </c>
      <c r="I1476" s="30" t="str">
        <f>IF(VLOOKUP(TRIM(A1476),Rosters!C$1:C$2313,1,FALSE)=Table16[[#This Row],[Last]],"taken","AVAIL")</f>
        <v>taken</v>
      </c>
      <c r="J1476" s="88" t="str">
        <f>IF(LEN(Table16[[#This Row],[Primary]]=3),SUBSTITUTE(Table16[[#This Row],[Primary]],"-",""),"")</f>
        <v>0</v>
      </c>
    </row>
    <row r="1477" spans="1:10" ht="12.75" customHeight="1" x14ac:dyDescent="0.25">
      <c r="A1477" s="29" t="s">
        <v>3560</v>
      </c>
      <c r="B1477" s="28" t="s">
        <v>327</v>
      </c>
      <c r="C1477" s="28" t="s">
        <v>4449</v>
      </c>
      <c r="D1477" s="83" t="s">
        <v>60</v>
      </c>
      <c r="E1477" s="83"/>
      <c r="F1477" s="85"/>
      <c r="G1477" s="36"/>
      <c r="H1477" s="94" t="str">
        <f>Table16[[#This Row],[Remove -]]&amp;(IF(Table16[[#This Row],[Pass]]&lt;&gt;"","-",""))&amp;Table16[[#This Row],[Pass]]&amp;" "&amp;Table16[[#This Row],[PassRush*]]&amp;(IF(Table16[[#This Row],[Secondar]]&lt;&gt;"","/ "&amp;Table16[[#This Row],[Secondar]]&amp;"-"&amp;Table16[[#This Row],[Pass]],""))</f>
        <v xml:space="preserve">5 </v>
      </c>
      <c r="I1477" s="30" t="str">
        <f>IF(VLOOKUP(TRIM(A1477),Rosters!C$1:C$2313,1,FALSE)=Table16[[#This Row],[Last]],"taken","AVAIL")</f>
        <v>taken</v>
      </c>
      <c r="J1477" s="88" t="str">
        <f>IF(LEN(Table16[[#This Row],[Primary]]=3),SUBSTITUTE(Table16[[#This Row],[Primary]],"-",""),"")</f>
        <v>5</v>
      </c>
    </row>
    <row r="1478" spans="1:10" ht="12.75" customHeight="1" x14ac:dyDescent="0.25">
      <c r="A1478" s="29" t="s">
        <v>3578</v>
      </c>
      <c r="B1478" s="28" t="s">
        <v>532</v>
      </c>
      <c r="C1478" s="28" t="s">
        <v>4449</v>
      </c>
      <c r="D1478" s="83" t="s">
        <v>479</v>
      </c>
      <c r="E1478" s="83"/>
      <c r="F1478" s="85"/>
      <c r="G1478" s="36"/>
      <c r="H1478" s="94" t="str">
        <f>Table16[[#This Row],[Remove -]]&amp;(IF(Table16[[#This Row],[Pass]]&lt;&gt;"","-",""))&amp;Table16[[#This Row],[Pass]]&amp;" "&amp;Table16[[#This Row],[PassRush*]]&amp;(IF(Table16[[#This Row],[Secondar]]&lt;&gt;"","/ "&amp;Table16[[#This Row],[Secondar]]&amp;"-"&amp;Table16[[#This Row],[Pass]],""))</f>
        <v xml:space="preserve">40 </v>
      </c>
      <c r="I1478" s="30" t="str">
        <f>IF(VLOOKUP(TRIM(A1478),Rosters!C$1:C$2313,1,FALSE)=Table16[[#This Row],[Last]],"taken","AVAIL")</f>
        <v>taken</v>
      </c>
      <c r="J1478" s="88" t="str">
        <f>IF(LEN(Table16[[#This Row],[Primary]]=3),SUBSTITUTE(Table16[[#This Row],[Primary]],"-",""),"")</f>
        <v>40</v>
      </c>
    </row>
    <row r="1479" spans="1:10" ht="12.75" customHeight="1" x14ac:dyDescent="0.25">
      <c r="A1479" s="29" t="s">
        <v>1138</v>
      </c>
      <c r="B1479" s="28" t="s">
        <v>236</v>
      </c>
      <c r="C1479" s="28" t="s">
        <v>4449</v>
      </c>
      <c r="D1479" s="77"/>
      <c r="E1479" s="77"/>
      <c r="F1479" s="77"/>
      <c r="G1479" s="28"/>
      <c r="H1479" s="94" t="str">
        <f>Table16[[#This Row],[Remove -]]&amp;(IF(Table16[[#This Row],[Pass]]&lt;&gt;"","-",""))&amp;Table16[[#This Row],[Pass]]&amp;" "&amp;Table16[[#This Row],[PassRush*]]&amp;(IF(Table16[[#This Row],[Secondar]]&lt;&gt;"","/ "&amp;Table16[[#This Row],[Secondar]]&amp;"-"&amp;Table16[[#This Row],[Pass]],""))</f>
        <v xml:space="preserve"> </v>
      </c>
      <c r="I1479" s="30" t="str">
        <f>IF(VLOOKUP(TRIM(A1479),Rosters!C$1:C$2313,1,FALSE)=Table16[[#This Row],[Last]],"taken","AVAIL")</f>
        <v>taken</v>
      </c>
      <c r="J1479" s="88" t="str">
        <f>IF(LEN(Table16[[#This Row],[Primary]]=3),SUBSTITUTE(Table16[[#This Row],[Primary]],"-",""),"")</f>
        <v/>
      </c>
    </row>
    <row r="1480" spans="1:10" ht="12.75" customHeight="1" x14ac:dyDescent="0.25">
      <c r="A1480" s="33" t="s">
        <v>2666</v>
      </c>
      <c r="B1480" s="32" t="s">
        <v>344</v>
      </c>
      <c r="C1480" s="32" t="s">
        <v>4449</v>
      </c>
      <c r="D1480" s="86">
        <v>0</v>
      </c>
      <c r="E1480" s="86"/>
      <c r="F1480" s="86">
        <v>0</v>
      </c>
      <c r="G1480" s="32"/>
      <c r="H1480" s="95" t="str">
        <f>Table16[[#This Row],[Remove -]]&amp;(IF(Table16[[#This Row],[Pass]]&lt;&gt;"","-",""))&amp;Table16[[#This Row],[Pass]]&amp;" "&amp;Table16[[#This Row],[PassRush*]]&amp;(IF(Table16[[#This Row],[Secondar]]&lt;&gt;"","/ "&amp;Table16[[#This Row],[Secondar]]&amp;"-"&amp;Table16[[#This Row],[Pass]],""))</f>
        <v xml:space="preserve">0-0 </v>
      </c>
      <c r="I1480" s="30" t="str">
        <f>IF(VLOOKUP(TRIM(A1480),Rosters!C$1:C$2313,1,FALSE)=Table16[[#This Row],[Last]],"taken","AVAIL")</f>
        <v>taken</v>
      </c>
      <c r="J1480" s="88" t="str">
        <f>IF(LEN(Table16[[#This Row],[Primary]]=3),SUBSTITUTE(Table16[[#This Row],[Primary]],"-",""),"")</f>
        <v>0</v>
      </c>
    </row>
    <row r="1481" spans="1:10" ht="12.75" customHeight="1" x14ac:dyDescent="0.25">
      <c r="A1481" s="29" t="s">
        <v>764</v>
      </c>
      <c r="B1481" s="28" t="s">
        <v>193</v>
      </c>
      <c r="C1481" s="28" t="s">
        <v>4449</v>
      </c>
      <c r="D1481" s="77"/>
      <c r="E1481" s="77"/>
      <c r="F1481" s="77"/>
      <c r="G1481" s="28"/>
      <c r="H1481" s="94" t="str">
        <f>Table16[[#This Row],[Remove -]]&amp;(IF(Table16[[#This Row],[Pass]]&lt;&gt;"","-",""))&amp;Table16[[#This Row],[Pass]]&amp;" "&amp;Table16[[#This Row],[PassRush*]]&amp;(IF(Table16[[#This Row],[Secondar]]&lt;&gt;"","/ "&amp;Table16[[#This Row],[Secondar]]&amp;"-"&amp;Table16[[#This Row],[Pass]],""))</f>
        <v xml:space="preserve"> </v>
      </c>
      <c r="I1481" s="30" t="str">
        <f>IF(VLOOKUP(TRIM(A1481),Rosters!C$1:C$2313,1,FALSE)=Table16[[#This Row],[Last]],"taken","AVAIL")</f>
        <v>taken</v>
      </c>
      <c r="J1481" s="88" t="str">
        <f>IF(LEN(Table16[[#This Row],[Primary]]=3),SUBSTITUTE(Table16[[#This Row],[Primary]],"-",""),"")</f>
        <v/>
      </c>
    </row>
    <row r="1482" spans="1:10" ht="12.75" customHeight="1" x14ac:dyDescent="0.25">
      <c r="A1482" s="29" t="s">
        <v>998</v>
      </c>
      <c r="B1482" s="28" t="s">
        <v>42</v>
      </c>
      <c r="C1482" s="28" t="s">
        <v>4449</v>
      </c>
      <c r="D1482" s="83" t="s">
        <v>328</v>
      </c>
      <c r="E1482" s="83"/>
      <c r="F1482" s="85">
        <v>3</v>
      </c>
      <c r="G1482" s="36"/>
      <c r="H1482" s="94" t="str">
        <f>Table16[[#This Row],[Remove -]]&amp;(IF(Table16[[#This Row],[Pass]]&lt;&gt;"","-",""))&amp;Table16[[#This Row],[Pass]]&amp;" "&amp;Table16[[#This Row],[PassRush*]]&amp;(IF(Table16[[#This Row],[Secondar]]&lt;&gt;"","/ "&amp;Table16[[#This Row],[Secondar]]&amp;"-"&amp;Table16[[#This Row],[Pass]],""))</f>
        <v xml:space="preserve">4-3 </v>
      </c>
      <c r="I1482" s="30" t="str">
        <f>IF(VLOOKUP(TRIM(A1482),Rosters!C$1:C$2313,1,FALSE)=Table16[[#This Row],[Last]],"taken","AVAIL")</f>
        <v>taken</v>
      </c>
      <c r="J1482" s="88" t="str">
        <f>IF(LEN(Table16[[#This Row],[Primary]]=3),SUBSTITUTE(Table16[[#This Row],[Primary]],"-",""),"")</f>
        <v>4</v>
      </c>
    </row>
    <row r="1483" spans="1:10" ht="12.75" customHeight="1" x14ac:dyDescent="0.25">
      <c r="A1483" s="29" t="s">
        <v>4454</v>
      </c>
      <c r="B1483" s="28" t="s">
        <v>64</v>
      </c>
      <c r="C1483" s="28" t="s">
        <v>4449</v>
      </c>
      <c r="D1483" s="83" t="s">
        <v>349</v>
      </c>
      <c r="E1483" s="83"/>
      <c r="F1483" s="85">
        <v>0</v>
      </c>
      <c r="G1483" s="36"/>
      <c r="H1483" s="94" t="str">
        <f>Table16[[#This Row],[Remove -]]&amp;(IF(Table16[[#This Row],[Pass]]&lt;&gt;"","-",""))&amp;Table16[[#This Row],[Pass]]&amp;" "&amp;Table16[[#This Row],[PassRush*]]&amp;(IF(Table16[[#This Row],[Secondar]]&lt;&gt;"","/ "&amp;Table16[[#This Row],[Secondar]]&amp;"-"&amp;Table16[[#This Row],[Pass]],""))</f>
        <v xml:space="preserve">00-0 </v>
      </c>
      <c r="I1483" s="30" t="str">
        <f>IF(VLOOKUP(TRIM(A1483),Rosters!C$1:C$2313,1,FALSE)=Table16[[#This Row],[Last]],"taken","AVAIL")</f>
        <v>taken</v>
      </c>
      <c r="J1483" s="88" t="str">
        <f>IF(LEN(Table16[[#This Row],[Primary]]=3),SUBSTITUTE(Table16[[#This Row],[Primary]],"-",""),"")</f>
        <v>00</v>
      </c>
    </row>
    <row r="1484" spans="1:10" ht="12.75" customHeight="1" x14ac:dyDescent="0.25">
      <c r="A1484" s="29" t="s">
        <v>2678</v>
      </c>
      <c r="B1484" s="28" t="s">
        <v>279</v>
      </c>
      <c r="C1484" s="28" t="s">
        <v>4449</v>
      </c>
      <c r="D1484" s="77"/>
      <c r="E1484" s="77"/>
      <c r="F1484" s="77"/>
      <c r="G1484" s="28"/>
      <c r="H1484" s="94" t="str">
        <f>Table16[[#This Row],[Remove -]]&amp;(IF(Table16[[#This Row],[Pass]]&lt;&gt;"","-",""))&amp;Table16[[#This Row],[Pass]]&amp;" "&amp;Table16[[#This Row],[PassRush*]]&amp;(IF(Table16[[#This Row],[Secondar]]&lt;&gt;"","/ "&amp;Table16[[#This Row],[Secondar]]&amp;"-"&amp;Table16[[#This Row],[Pass]],""))</f>
        <v xml:space="preserve"> </v>
      </c>
      <c r="I1484" s="30" t="str">
        <f>IF(VLOOKUP(TRIM(A1484),Rosters!C$1:C$2313,1,FALSE)=Table16[[#This Row],[Last]],"taken","AVAIL")</f>
        <v>taken</v>
      </c>
      <c r="J1484" s="88" t="str">
        <f>IF(LEN(Table16[[#This Row],[Primary]]=3),SUBSTITUTE(Table16[[#This Row],[Primary]],"-",""),"")</f>
        <v/>
      </c>
    </row>
    <row r="1485" spans="1:10" ht="12.75" customHeight="1" x14ac:dyDescent="0.25">
      <c r="A1485" s="33" t="s">
        <v>623</v>
      </c>
      <c r="B1485" s="32" t="s">
        <v>128</v>
      </c>
      <c r="C1485" s="32" t="s">
        <v>4449</v>
      </c>
      <c r="D1485" s="86">
        <v>5</v>
      </c>
      <c r="E1485" s="86"/>
      <c r="F1485" s="86">
        <v>0</v>
      </c>
      <c r="G1485" s="32"/>
      <c r="H1485" s="95" t="str">
        <f>Table16[[#This Row],[Remove -]]&amp;(IF(Table16[[#This Row],[Pass]]&lt;&gt;"","-",""))&amp;Table16[[#This Row],[Pass]]&amp;" "&amp;Table16[[#This Row],[PassRush*]]&amp;(IF(Table16[[#This Row],[Secondar]]&lt;&gt;"","/ "&amp;Table16[[#This Row],[Secondar]]&amp;"-"&amp;Table16[[#This Row],[Pass]],""))</f>
        <v xml:space="preserve">5-0 </v>
      </c>
      <c r="I1485" s="30" t="str">
        <f>IF(VLOOKUP(TRIM(A1485),Rosters!C$1:C$2313,1,FALSE)=Table16[[#This Row],[Last]],"taken","AVAIL")</f>
        <v>taken</v>
      </c>
      <c r="J1485" s="88" t="str">
        <f>IF(LEN(Table16[[#This Row],[Primary]]=3),SUBSTITUTE(Table16[[#This Row],[Primary]],"-",""),"")</f>
        <v>5</v>
      </c>
    </row>
    <row r="1486" spans="1:10" ht="12.75" customHeight="1" x14ac:dyDescent="0.25">
      <c r="A1486" s="29" t="s">
        <v>1824</v>
      </c>
      <c r="B1486" s="28" t="s">
        <v>4121</v>
      </c>
      <c r="C1486" s="28" t="s">
        <v>4449</v>
      </c>
      <c r="D1486" s="85">
        <v>0</v>
      </c>
      <c r="E1486" s="85">
        <v>0</v>
      </c>
      <c r="F1486" s="85">
        <v>0</v>
      </c>
      <c r="G1486" s="28"/>
      <c r="H1486" s="94" t="str">
        <f>Table16[[#This Row],[Remove -]]&amp;(IF(Table16[[#This Row],[Pass]]&lt;&gt;"","-",""))&amp;Table16[[#This Row],[Pass]]&amp;" "&amp;Table16[[#This Row],[PassRush*]]&amp;(IF(Table16[[#This Row],[Secondar]]&lt;&gt;"","/ "&amp;Table16[[#This Row],[Secondar]]&amp;"-"&amp;Table16[[#This Row],[Pass]],""))</f>
        <v>0-0 / 0-0</v>
      </c>
      <c r="I1486" s="30" t="str">
        <f>IF(VLOOKUP(TRIM(A1486),Rosters!C$1:C$2313,1,FALSE)=Table16[[#This Row],[Last]],"taken","AVAIL")</f>
        <v>taken</v>
      </c>
      <c r="J1486" s="88" t="str">
        <f>IF(LEN(Table16[[#This Row],[Primary]]=3),SUBSTITUTE(Table16[[#This Row],[Primary]],"-",""),"")</f>
        <v>0</v>
      </c>
    </row>
    <row r="1487" spans="1:10" ht="12.75" customHeight="1" x14ac:dyDescent="0.25">
      <c r="A1487" s="33" t="s">
        <v>1824</v>
      </c>
      <c r="B1487" s="32" t="s">
        <v>4121</v>
      </c>
      <c r="C1487" s="32" t="s">
        <v>4449</v>
      </c>
      <c r="D1487" s="86">
        <v>0</v>
      </c>
      <c r="E1487" s="86"/>
      <c r="F1487" s="86">
        <v>0</v>
      </c>
      <c r="G1487" s="32"/>
      <c r="H1487" s="95" t="str">
        <f>Table16[[#This Row],[Remove -]]&amp;(IF(Table16[[#This Row],[Pass]]&lt;&gt;"","-",""))&amp;Table16[[#This Row],[Pass]]&amp;" "&amp;Table16[[#This Row],[PassRush*]]&amp;(IF(Table16[[#This Row],[Secondar]]&lt;&gt;"","/ "&amp;Table16[[#This Row],[Secondar]]&amp;"-"&amp;Table16[[#This Row],[Pass]],""))</f>
        <v xml:space="preserve">0-0 </v>
      </c>
      <c r="I1487" s="30" t="str">
        <f>IF(VLOOKUP(TRIM(A1487),Rosters!C$1:C$2313,1,FALSE)=Table16[[#This Row],[Last]],"taken","AVAIL")</f>
        <v>taken</v>
      </c>
      <c r="J1487" s="88" t="str">
        <f>IF(LEN(Table16[[#This Row],[Primary]]=3),SUBSTITUTE(Table16[[#This Row],[Primary]],"-",""),"")</f>
        <v>0</v>
      </c>
    </row>
    <row r="1488" spans="1:10" ht="12.75" customHeight="1" x14ac:dyDescent="0.25">
      <c r="A1488" s="33" t="s">
        <v>2695</v>
      </c>
      <c r="B1488" s="32" t="s">
        <v>4047</v>
      </c>
      <c r="C1488" s="32" t="s">
        <v>4449</v>
      </c>
      <c r="D1488" s="86">
        <v>4</v>
      </c>
      <c r="E1488" s="86"/>
      <c r="F1488" s="86">
        <v>0</v>
      </c>
      <c r="G1488" s="32"/>
      <c r="H1488" s="95" t="str">
        <f>Table16[[#This Row],[Remove -]]&amp;(IF(Table16[[#This Row],[Pass]]&lt;&gt;"","-",""))&amp;Table16[[#This Row],[Pass]]&amp;" "&amp;Table16[[#This Row],[PassRush*]]&amp;(IF(Table16[[#This Row],[Secondar]]&lt;&gt;"","/ "&amp;Table16[[#This Row],[Secondar]]&amp;"-"&amp;Table16[[#This Row],[Pass]],""))</f>
        <v xml:space="preserve">4-0 </v>
      </c>
      <c r="I1488" s="30" t="str">
        <f>IF(VLOOKUP(TRIM(A1488),Rosters!C$1:C$2313,1,FALSE)=Table16[[#This Row],[Last]],"taken","AVAIL")</f>
        <v>taken</v>
      </c>
      <c r="J1488" s="88" t="str">
        <f>IF(LEN(Table16[[#This Row],[Primary]]=3),SUBSTITUTE(Table16[[#This Row],[Primary]],"-",""),"")</f>
        <v>4</v>
      </c>
    </row>
    <row r="1489" spans="1:10" ht="12.75" customHeight="1" x14ac:dyDescent="0.25">
      <c r="A1489" s="29" t="s">
        <v>1472</v>
      </c>
      <c r="B1489" s="28" t="s">
        <v>4162</v>
      </c>
      <c r="C1489" s="28" t="s">
        <v>4449</v>
      </c>
      <c r="D1489" s="85">
        <v>5</v>
      </c>
      <c r="E1489" s="85">
        <v>0</v>
      </c>
      <c r="F1489" s="85">
        <v>4</v>
      </c>
      <c r="G1489" s="28"/>
      <c r="H1489" s="94" t="str">
        <f>Table16[[#This Row],[Remove -]]&amp;(IF(Table16[[#This Row],[Pass]]&lt;&gt;"","-",""))&amp;Table16[[#This Row],[Pass]]&amp;" "&amp;Table16[[#This Row],[PassRush*]]&amp;(IF(Table16[[#This Row],[Secondar]]&lt;&gt;"","/ "&amp;Table16[[#This Row],[Secondar]]&amp;"-"&amp;Table16[[#This Row],[Pass]],""))</f>
        <v>5-4 / 0-4</v>
      </c>
      <c r="I1489" s="30" t="str">
        <f>IF(VLOOKUP(TRIM(A1489),Rosters!C$1:C$2313,1,FALSE)=Table16[[#This Row],[Last]],"taken","AVAIL")</f>
        <v>taken</v>
      </c>
      <c r="J1489" s="88" t="str">
        <f>IF(LEN(Table16[[#This Row],[Primary]]=3),SUBSTITUTE(Table16[[#This Row],[Primary]],"-",""),"")</f>
        <v>5</v>
      </c>
    </row>
    <row r="1490" spans="1:10" ht="12.75" customHeight="1" x14ac:dyDescent="0.25">
      <c r="A1490" s="29" t="s">
        <v>4452</v>
      </c>
      <c r="B1490" s="28" t="s">
        <v>283</v>
      </c>
      <c r="C1490" s="28" t="s">
        <v>4449</v>
      </c>
      <c r="D1490"/>
      <c r="E1490"/>
      <c r="F1490"/>
      <c r="G1490" s="28"/>
      <c r="H1490" s="94" t="str">
        <f>Table16[[#This Row],[Remove -]]&amp;(IF(Table16[[#This Row],[Pass]]&lt;&gt;"","-",""))&amp;Table16[[#This Row],[Pass]]&amp;" "&amp;Table16[[#This Row],[PassRush*]]&amp;(IF(Table16[[#This Row],[Secondar]]&lt;&gt;"","/ "&amp;Table16[[#This Row],[Secondar]]&amp;"-"&amp;Table16[[#This Row],[Pass]],""))</f>
        <v xml:space="preserve"> </v>
      </c>
      <c r="I1490" s="30" t="str">
        <f>IF(VLOOKUP(TRIM(A1490),Rosters!C$1:C$2313,1,FALSE)=Table16[[#This Row],[Last]],"taken","AVAIL")</f>
        <v>taken</v>
      </c>
      <c r="J1490" s="88" t="str">
        <f>IF(LEN(Table16[[#This Row],[Primary]]=3),SUBSTITUTE(Table16[[#This Row],[Primary]],"-",""),"")</f>
        <v/>
      </c>
    </row>
    <row r="1491" spans="1:10" ht="12.75" customHeight="1" x14ac:dyDescent="0.25">
      <c r="A1491" s="38" t="s">
        <v>3213</v>
      </c>
      <c r="B1491" s="37" t="s">
        <v>344</v>
      </c>
      <c r="C1491" s="37" t="s">
        <v>4449</v>
      </c>
      <c r="D1491" s="87">
        <v>0</v>
      </c>
      <c r="E1491" s="87"/>
      <c r="F1491" s="87">
        <v>0</v>
      </c>
      <c r="G1491" s="37"/>
      <c r="H1491" s="96" t="str">
        <f>Table16[[#This Row],[Remove -]]&amp;(IF(Table16[[#This Row],[Pass]]&lt;&gt;"","-",""))&amp;Table16[[#This Row],[Pass]]&amp;" "&amp;Table16[[#This Row],[PassRush*]]&amp;(IF(Table16[[#This Row],[Secondar]]&lt;&gt;"","/ "&amp;Table16[[#This Row],[Secondar]]&amp;"-"&amp;Table16[[#This Row],[Pass]],""))</f>
        <v xml:space="preserve">0-0 </v>
      </c>
      <c r="I1491" s="30" t="str">
        <f>IF(VLOOKUP(TRIM(A1491),Rosters!C$1:C$2313,1,FALSE)=Table16[[#This Row],[Last]],"taken","AVAIL")</f>
        <v>taken</v>
      </c>
      <c r="J1491" s="88" t="str">
        <f>IF(LEN(Table16[[#This Row],[Primary]]=3),SUBSTITUTE(Table16[[#This Row],[Primary]],"-",""),"")</f>
        <v>0</v>
      </c>
    </row>
    <row r="1492" spans="1:10" ht="12.75" customHeight="1" x14ac:dyDescent="0.25">
      <c r="A1492" s="29" t="s">
        <v>4455</v>
      </c>
      <c r="B1492" s="28" t="s">
        <v>331</v>
      </c>
      <c r="C1492" s="28" t="s">
        <v>4449</v>
      </c>
      <c r="D1492" s="83" t="s">
        <v>365</v>
      </c>
      <c r="E1492" s="83"/>
      <c r="F1492" s="85">
        <v>1</v>
      </c>
      <c r="G1492" s="36"/>
      <c r="H1492" s="94" t="str">
        <f>Table16[[#This Row],[Remove -]]&amp;(IF(Table16[[#This Row],[Pass]]&lt;&gt;"","-",""))&amp;Table16[[#This Row],[Pass]]&amp;" "&amp;Table16[[#This Row],[PassRush*]]&amp;(IF(Table16[[#This Row],[Secondar]]&lt;&gt;"","/ "&amp;Table16[[#This Row],[Secondar]]&amp;"-"&amp;Table16[[#This Row],[Pass]],""))</f>
        <v xml:space="preserve">0-1 </v>
      </c>
      <c r="I1492" s="30" t="e">
        <f>IF(VLOOKUP(TRIM(A1492),Rosters!C$1:C$2313,1,FALSE)=Table16[[#This Row],[Last]],"taken","AVAIL")</f>
        <v>#N/A</v>
      </c>
      <c r="J1492" s="88" t="str">
        <f>IF(LEN(Table16[[#This Row],[Primary]]=3),SUBSTITUTE(Table16[[#This Row],[Primary]],"-",""),"")</f>
        <v>0</v>
      </c>
    </row>
    <row r="1493" spans="1:10" ht="12.75" customHeight="1" x14ac:dyDescent="0.25">
      <c r="A1493" s="29" t="s">
        <v>1449</v>
      </c>
      <c r="B1493" s="28" t="s">
        <v>507</v>
      </c>
      <c r="C1493" s="28" t="s">
        <v>4449</v>
      </c>
      <c r="D1493" s="85">
        <v>6</v>
      </c>
      <c r="E1493" s="85"/>
      <c r="F1493" s="85">
        <v>7</v>
      </c>
      <c r="G1493" s="28"/>
      <c r="H1493" s="94" t="str">
        <f>Table16[[#This Row],[Remove -]]&amp;(IF(Table16[[#This Row],[Pass]]&lt;&gt;"","-",""))&amp;Table16[[#This Row],[Pass]]&amp;" "&amp;Table16[[#This Row],[PassRush*]]&amp;(IF(Table16[[#This Row],[Secondar]]&lt;&gt;"","/ "&amp;Table16[[#This Row],[Secondar]]&amp;"-"&amp;Table16[[#This Row],[Pass]],""))</f>
        <v xml:space="preserve">6-7 </v>
      </c>
      <c r="I1493" s="30" t="str">
        <f>IF(VLOOKUP(TRIM(A1493),Rosters!C$1:C$2313,1,FALSE)=Table16[[#This Row],[Last]],"taken","AVAIL")</f>
        <v>taken</v>
      </c>
      <c r="J1493" s="88" t="str">
        <f>IF(LEN(Table16[[#This Row],[Primary]]=3),SUBSTITUTE(Table16[[#This Row],[Primary]],"-",""),"")</f>
        <v>6</v>
      </c>
    </row>
    <row r="1494" spans="1:10" ht="12.75" customHeight="1" x14ac:dyDescent="0.25">
      <c r="A1494" s="29" t="s">
        <v>632</v>
      </c>
      <c r="B1494" s="28" t="s">
        <v>331</v>
      </c>
      <c r="C1494" s="28" t="s">
        <v>4449</v>
      </c>
      <c r="D1494" s="83" t="s">
        <v>328</v>
      </c>
      <c r="E1494" s="83"/>
      <c r="F1494" s="85">
        <v>0</v>
      </c>
      <c r="G1494" s="36"/>
      <c r="H1494" s="94" t="str">
        <f>Table16[[#This Row],[Remove -]]&amp;(IF(Table16[[#This Row],[Pass]]&lt;&gt;"","-",""))&amp;Table16[[#This Row],[Pass]]&amp;" "&amp;Table16[[#This Row],[PassRush*]]&amp;(IF(Table16[[#This Row],[Secondar]]&lt;&gt;"","/ "&amp;Table16[[#This Row],[Secondar]]&amp;"-"&amp;Table16[[#This Row],[Pass]],""))</f>
        <v xml:space="preserve">4-0 </v>
      </c>
      <c r="I1494" s="30" t="str">
        <f>IF(VLOOKUP(TRIM(A1494),Rosters!C$1:C$2313,1,FALSE)=Table16[[#This Row],[Last]],"taken","AVAIL")</f>
        <v>taken</v>
      </c>
      <c r="J1494" s="88" t="str">
        <f>IF(LEN(Table16[[#This Row],[Primary]]=3),SUBSTITUTE(Table16[[#This Row],[Primary]],"-",""),"")</f>
        <v>4</v>
      </c>
    </row>
    <row r="1495" spans="1:10" ht="12.75" customHeight="1" x14ac:dyDescent="0.25">
      <c r="A1495" s="38" t="s">
        <v>2860</v>
      </c>
      <c r="B1495" s="37" t="s">
        <v>4527</v>
      </c>
      <c r="C1495" s="37" t="s">
        <v>4449</v>
      </c>
      <c r="D1495" s="1"/>
      <c r="E1495"/>
      <c r="F1495"/>
      <c r="G1495" s="28"/>
      <c r="H1495" s="94" t="str">
        <f>Table16[[#This Row],[Remove -]]&amp;(IF(Table16[[#This Row],[Pass]]&lt;&gt;"","-",""))&amp;Table16[[#This Row],[Pass]]&amp;" "&amp;Table16[[#This Row],[PassRush*]]&amp;(IF(Table16[[#This Row],[Secondar]]&lt;&gt;"","/ "&amp;Table16[[#This Row],[Secondar]]&amp;"-"&amp;Table16[[#This Row],[Pass]],""))</f>
        <v xml:space="preserve"> </v>
      </c>
      <c r="I1495" s="30" t="str">
        <f>IF(VLOOKUP(TRIM(A1495),Rosters!C$1:C$2313,1,FALSE)=Table16[[#This Row],[Last]],"taken","AVAIL")</f>
        <v>taken</v>
      </c>
      <c r="J1495" s="88" t="str">
        <f>IF(LEN(Table16[[#This Row],[Primary]]=3),SUBSTITUTE(Table16[[#This Row],[Primary]],"-",""),"")</f>
        <v/>
      </c>
    </row>
    <row r="1496" spans="1:10" ht="12.75" customHeight="1" x14ac:dyDescent="0.25">
      <c r="A1496" s="29" t="s">
        <v>4456</v>
      </c>
      <c r="B1496" s="28" t="s">
        <v>364</v>
      </c>
      <c r="C1496" s="28" t="s">
        <v>4449</v>
      </c>
      <c r="D1496" s="83" t="s">
        <v>349</v>
      </c>
      <c r="E1496" s="83"/>
      <c r="F1496" s="85"/>
      <c r="G1496" s="36"/>
      <c r="H1496" s="94" t="str">
        <f>Table16[[#This Row],[Remove -]]&amp;(IF(Table16[[#This Row],[Pass]]&lt;&gt;"","-",""))&amp;Table16[[#This Row],[Pass]]&amp;" "&amp;Table16[[#This Row],[PassRush*]]&amp;(IF(Table16[[#This Row],[Secondar]]&lt;&gt;"","/ "&amp;Table16[[#This Row],[Secondar]]&amp;"-"&amp;Table16[[#This Row],[Pass]],""))</f>
        <v xml:space="preserve">00 </v>
      </c>
      <c r="I1496" s="30" t="e">
        <f>IF(VLOOKUP(TRIM(A1496),Rosters!C$1:C$2313,1,FALSE)=Table16[[#This Row],[Last]],"taken","AVAIL")</f>
        <v>#N/A</v>
      </c>
      <c r="J1496" s="88" t="str">
        <f>IF(LEN(Table16[[#This Row],[Primary]]=3),SUBSTITUTE(Table16[[#This Row],[Primary]],"-",""),"")</f>
        <v>00</v>
      </c>
    </row>
    <row r="1497" spans="1:10" ht="12.75" customHeight="1" x14ac:dyDescent="0.25">
      <c r="A1497" s="29" t="s">
        <v>3789</v>
      </c>
      <c r="B1497" s="28" t="s">
        <v>283</v>
      </c>
      <c r="C1497" s="28" t="s">
        <v>4449</v>
      </c>
      <c r="D1497"/>
      <c r="E1497"/>
      <c r="F1497"/>
      <c r="G1497" s="28"/>
      <c r="H1497" s="94" t="str">
        <f>Table16[[#This Row],[Remove -]]&amp;(IF(Table16[[#This Row],[Pass]]&lt;&gt;"","-",""))&amp;Table16[[#This Row],[Pass]]&amp;" "&amp;Table16[[#This Row],[PassRush*]]&amp;(IF(Table16[[#This Row],[Secondar]]&lt;&gt;"","/ "&amp;Table16[[#This Row],[Secondar]]&amp;"-"&amp;Table16[[#This Row],[Pass]],""))</f>
        <v xml:space="preserve"> </v>
      </c>
      <c r="I1497" s="30" t="str">
        <f>IF(VLOOKUP(TRIM(A1497),Rosters!C$1:C$2313,1,FALSE)=Table16[[#This Row],[Last]],"taken","AVAIL")</f>
        <v>taken</v>
      </c>
      <c r="J1497" s="88" t="str">
        <f>IF(LEN(Table16[[#This Row],[Primary]]=3),SUBSTITUTE(Table16[[#This Row],[Primary]],"-",""),"")</f>
        <v/>
      </c>
    </row>
    <row r="1498" spans="1:10" ht="12.75" customHeight="1" x14ac:dyDescent="0.25">
      <c r="A1498" s="29" t="s">
        <v>1054</v>
      </c>
      <c r="B1498" s="28" t="s">
        <v>64</v>
      </c>
      <c r="C1498" s="28" t="s">
        <v>4449</v>
      </c>
      <c r="D1498" s="83" t="s">
        <v>479</v>
      </c>
      <c r="E1498" s="83"/>
      <c r="F1498" s="85">
        <v>0</v>
      </c>
      <c r="G1498" s="36"/>
      <c r="H1498" s="94" t="str">
        <f>Table16[[#This Row],[Remove -]]&amp;(IF(Table16[[#This Row],[Pass]]&lt;&gt;"","-",""))&amp;Table16[[#This Row],[Pass]]&amp;" "&amp;Table16[[#This Row],[PassRush*]]&amp;(IF(Table16[[#This Row],[Secondar]]&lt;&gt;"","/ "&amp;Table16[[#This Row],[Secondar]]&amp;"-"&amp;Table16[[#This Row],[Pass]],""))</f>
        <v xml:space="preserve">40-0 </v>
      </c>
      <c r="I1498" s="30" t="str">
        <f>IF(VLOOKUP(TRIM(A1498),Rosters!C$1:C$2313,1,FALSE)=Table16[[#This Row],[Last]],"taken","AVAIL")</f>
        <v>taken</v>
      </c>
      <c r="J1498" s="88" t="str">
        <f>IF(LEN(Table16[[#This Row],[Primary]]=3),SUBSTITUTE(Table16[[#This Row],[Primary]],"-",""),"")</f>
        <v>40</v>
      </c>
    </row>
    <row r="1499" spans="1:10" ht="12.75" customHeight="1" x14ac:dyDescent="0.25">
      <c r="A1499" s="29" t="s">
        <v>3809</v>
      </c>
      <c r="B1499" s="28" t="s">
        <v>171</v>
      </c>
      <c r="C1499" s="28" t="s">
        <v>4449</v>
      </c>
      <c r="D1499" s="83" t="s">
        <v>328</v>
      </c>
      <c r="E1499" s="83"/>
      <c r="F1499" s="85"/>
      <c r="G1499" s="36"/>
      <c r="H1499" s="94" t="str">
        <f>Table16[[#This Row],[Remove -]]&amp;(IF(Table16[[#This Row],[Pass]]&lt;&gt;"","-",""))&amp;Table16[[#This Row],[Pass]]&amp;" "&amp;Table16[[#This Row],[PassRush*]]&amp;(IF(Table16[[#This Row],[Secondar]]&lt;&gt;"","/ "&amp;Table16[[#This Row],[Secondar]]&amp;"-"&amp;Table16[[#This Row],[Pass]],""))</f>
        <v xml:space="preserve">4 </v>
      </c>
      <c r="I1499" s="30" t="str">
        <f>IF(VLOOKUP(TRIM(A1499),Rosters!C$1:C$2313,1,FALSE)=Table16[[#This Row],[Last]],"taken","AVAIL")</f>
        <v>taken</v>
      </c>
      <c r="J1499" s="88" t="str">
        <f>IF(LEN(Table16[[#This Row],[Primary]]=3),SUBSTITUTE(Table16[[#This Row],[Primary]],"-",""),"")</f>
        <v>4</v>
      </c>
    </row>
    <row r="1500" spans="1:10" ht="12.75" customHeight="1" x14ac:dyDescent="0.25">
      <c r="A1500" s="29" t="s">
        <v>3816</v>
      </c>
      <c r="B1500" s="28" t="s">
        <v>4075</v>
      </c>
      <c r="C1500" s="28" t="s">
        <v>4449</v>
      </c>
      <c r="D1500" s="83" t="s">
        <v>351</v>
      </c>
      <c r="E1500" s="83" t="s">
        <v>328</v>
      </c>
      <c r="F1500" s="85">
        <v>2</v>
      </c>
      <c r="G1500" s="36"/>
      <c r="H1500" s="94" t="str">
        <f>Table16[[#This Row],[Remove -]]&amp;(IF(Table16[[#This Row],[Pass]]&lt;&gt;"","-",""))&amp;Table16[[#This Row],[Pass]]&amp;" "&amp;Table16[[#This Row],[PassRush*]]&amp;(IF(Table16[[#This Row],[Secondar]]&lt;&gt;"","/ "&amp;Table16[[#This Row],[Secondar]]&amp;"-"&amp;Table16[[#This Row],[Pass]],""))</f>
        <v>04-2 / 4-2</v>
      </c>
      <c r="I1500" s="30" t="str">
        <f>IF(VLOOKUP(TRIM(A1500),Rosters!C$1:C$2313,1,FALSE)=Table16[[#This Row],[Last]],"taken","AVAIL")</f>
        <v>taken</v>
      </c>
      <c r="J1500" s="88" t="str">
        <f>IF(LEN(Table16[[#This Row],[Primary]]=3),SUBSTITUTE(Table16[[#This Row],[Primary]],"-",""),"")</f>
        <v>04</v>
      </c>
    </row>
    <row r="1501" spans="1:10" ht="12.75" customHeight="1" x14ac:dyDescent="0.25">
      <c r="A1501" s="29" t="s">
        <v>1530</v>
      </c>
      <c r="B1501" s="28" t="s">
        <v>331</v>
      </c>
      <c r="C1501" s="28" t="s">
        <v>4449</v>
      </c>
      <c r="D1501" s="83" t="s">
        <v>328</v>
      </c>
      <c r="E1501" s="83"/>
      <c r="F1501" s="85">
        <v>0</v>
      </c>
      <c r="G1501" s="36"/>
      <c r="H1501" s="94" t="str">
        <f>Table16[[#This Row],[Remove -]]&amp;(IF(Table16[[#This Row],[Pass]]&lt;&gt;"","-",""))&amp;Table16[[#This Row],[Pass]]&amp;" "&amp;Table16[[#This Row],[PassRush*]]&amp;(IF(Table16[[#This Row],[Secondar]]&lt;&gt;"","/ "&amp;Table16[[#This Row],[Secondar]]&amp;"-"&amp;Table16[[#This Row],[Pass]],""))</f>
        <v xml:space="preserve">4-0 </v>
      </c>
      <c r="I1501" s="30" t="str">
        <f>IF(VLOOKUP(TRIM(A1501),Rosters!C$1:C$2313,1,FALSE)=Table16[[#This Row],[Last]],"taken","AVAIL")</f>
        <v>taken</v>
      </c>
      <c r="J1501" s="88" t="str">
        <f>IF(LEN(Table16[[#This Row],[Primary]]=3),SUBSTITUTE(Table16[[#This Row],[Primary]],"-",""),"")</f>
        <v>4</v>
      </c>
    </row>
    <row r="1502" spans="1:10" ht="12.75" customHeight="1" x14ac:dyDescent="0.25">
      <c r="A1502" s="29" t="s">
        <v>3820</v>
      </c>
      <c r="B1502" s="28" t="s">
        <v>4043</v>
      </c>
      <c r="C1502" s="28" t="s">
        <v>4449</v>
      </c>
      <c r="D1502" s="83" t="s">
        <v>365</v>
      </c>
      <c r="E1502" s="83"/>
      <c r="F1502" s="85">
        <v>1</v>
      </c>
      <c r="G1502" s="36"/>
      <c r="H1502" s="94" t="str">
        <f>Table16[[#This Row],[Remove -]]&amp;(IF(Table16[[#This Row],[Pass]]&lt;&gt;"","-",""))&amp;Table16[[#This Row],[Pass]]&amp;" "&amp;Table16[[#This Row],[PassRush*]]&amp;(IF(Table16[[#This Row],[Secondar]]&lt;&gt;"","/ "&amp;Table16[[#This Row],[Secondar]]&amp;"-"&amp;Table16[[#This Row],[Pass]],""))</f>
        <v xml:space="preserve">0-1 </v>
      </c>
      <c r="I1502" s="30" t="e">
        <f>IF(VLOOKUP(TRIM(A1502),Rosters!C$1:C$2313,1,FALSE)=Table16[[#This Row],[Last]],"taken","AVAIL")</f>
        <v>#N/A</v>
      </c>
      <c r="J1502" s="88" t="str">
        <f>IF(LEN(Table16[[#This Row],[Primary]]=3),SUBSTITUTE(Table16[[#This Row],[Primary]],"-",""),"")</f>
        <v>0</v>
      </c>
    </row>
    <row r="1503" spans="1:10" ht="12.75" customHeight="1" x14ac:dyDescent="0.25">
      <c r="A1503" s="29" t="s">
        <v>593</v>
      </c>
      <c r="B1503" s="28" t="s">
        <v>123</v>
      </c>
      <c r="C1503" s="28" t="s">
        <v>4449</v>
      </c>
      <c r="D1503" s="31" t="s">
        <v>225</v>
      </c>
      <c r="E1503" s="31"/>
      <c r="F1503" s="7">
        <v>11</v>
      </c>
      <c r="G1503" s="36"/>
      <c r="H1503" s="94" t="str">
        <f>Table16[[#This Row],[Remove -]]&amp;(IF(Table16[[#This Row],[Pass]]&lt;&gt;"","-",""))&amp;Table16[[#This Row],[Pass]]&amp;" "&amp;Table16[[#This Row],[PassRush*]]&amp;(IF(Table16[[#This Row],[Secondar]]&lt;&gt;"","/ "&amp;Table16[[#This Row],[Secondar]]&amp;"-"&amp;Table16[[#This Row],[Pass]],""))</f>
        <v xml:space="preserve">45-11 </v>
      </c>
      <c r="I1503" s="30" t="str">
        <f>IF(VLOOKUP(TRIM(A1503),Rosters!C$1:C$2313,1,FALSE)=Table16[[#This Row],[Last]],"taken","AVAIL")</f>
        <v>taken</v>
      </c>
      <c r="J1503" s="88" t="str">
        <f>IF(LEN(Table16[[#This Row],[Primary]]=3),SUBSTITUTE(Table16[[#This Row],[Primary]],"-",""),"")</f>
        <v>45</v>
      </c>
    </row>
    <row r="1504" spans="1:10" ht="12.75" customHeight="1" x14ac:dyDescent="0.25">
      <c r="A1504" s="29" t="s">
        <v>1630</v>
      </c>
      <c r="B1504" s="36" t="s">
        <v>4044</v>
      </c>
      <c r="C1504" s="28" t="s">
        <v>4449</v>
      </c>
      <c r="D1504" s="1"/>
      <c r="E1504"/>
      <c r="F1504"/>
      <c r="G1504" s="28"/>
      <c r="H1504" s="94" t="str">
        <f>Table16[[#This Row],[Remove -]]&amp;(IF(Table16[[#This Row],[Pass]]&lt;&gt;"","-",""))&amp;Table16[[#This Row],[Pass]]&amp;" "&amp;Table16[[#This Row],[PassRush*]]&amp;(IF(Table16[[#This Row],[Secondar]]&lt;&gt;"","/ "&amp;Table16[[#This Row],[Secondar]]&amp;"-"&amp;Table16[[#This Row],[Pass]],""))</f>
        <v xml:space="preserve"> </v>
      </c>
      <c r="I1504" s="30" t="e">
        <f>IF(VLOOKUP(TRIM(A1504),Rosters!C$1:C$2313,1,FALSE)=Table16[[#This Row],[Last]],"taken","AVAIL")</f>
        <v>#N/A</v>
      </c>
      <c r="J1504" s="88" t="str">
        <f>IF(LEN(Table16[[#This Row],[Primary]]=3),SUBSTITUTE(Table16[[#This Row],[Primary]],"-",""),"")</f>
        <v/>
      </c>
    </row>
    <row r="1505" spans="1:10" ht="12.75" customHeight="1" x14ac:dyDescent="0.25">
      <c r="A1505" s="29" t="s">
        <v>4457</v>
      </c>
      <c r="B1505" s="28" t="s">
        <v>4043</v>
      </c>
      <c r="C1505" s="28" t="s">
        <v>4449</v>
      </c>
      <c r="D1505" s="31" t="s">
        <v>365</v>
      </c>
      <c r="E1505" s="31"/>
      <c r="F1505" s="7">
        <v>0</v>
      </c>
      <c r="G1505" s="36"/>
      <c r="H1505" s="94" t="str">
        <f>Table16[[#This Row],[Remove -]]&amp;(IF(Table16[[#This Row],[Pass]]&lt;&gt;"","-",""))&amp;Table16[[#This Row],[Pass]]&amp;" "&amp;Table16[[#This Row],[PassRush*]]&amp;(IF(Table16[[#This Row],[Secondar]]&lt;&gt;"","/ "&amp;Table16[[#This Row],[Secondar]]&amp;"-"&amp;Table16[[#This Row],[Pass]],""))</f>
        <v xml:space="preserve">0-0 </v>
      </c>
      <c r="I1505" s="30" t="e">
        <f>IF(VLOOKUP(TRIM(A1505),Rosters!C$1:C$2313,1,FALSE)=Table16[[#This Row],[Last]],"taken","AVAIL")</f>
        <v>#N/A</v>
      </c>
      <c r="J1505" s="88" t="str">
        <f>IF(LEN(Table16[[#This Row],[Primary]]=3),SUBSTITUTE(Table16[[#This Row],[Primary]],"-",""),"")</f>
        <v>0</v>
      </c>
    </row>
    <row r="1506" spans="1:10" ht="12.75" customHeight="1" x14ac:dyDescent="0.25">
      <c r="A1506" s="29" t="s">
        <v>809</v>
      </c>
      <c r="B1506" s="28" t="s">
        <v>332</v>
      </c>
      <c r="C1506" s="28" t="s">
        <v>4449</v>
      </c>
      <c r="D1506" s="7">
        <v>4</v>
      </c>
      <c r="E1506" s="7"/>
      <c r="F1506" s="7">
        <v>0</v>
      </c>
      <c r="G1506" s="28"/>
      <c r="H1506" s="94" t="str">
        <f>Table16[[#This Row],[Remove -]]&amp;(IF(Table16[[#This Row],[Pass]]&lt;&gt;"","-",""))&amp;Table16[[#This Row],[Pass]]&amp;" "&amp;Table16[[#This Row],[PassRush*]]&amp;(IF(Table16[[#This Row],[Secondar]]&lt;&gt;"","/ "&amp;Table16[[#This Row],[Secondar]]&amp;"-"&amp;Table16[[#This Row],[Pass]],""))</f>
        <v xml:space="preserve">4-0 </v>
      </c>
      <c r="I1506" s="30" t="str">
        <f>IF(VLOOKUP(TRIM(A1506),Rosters!C$1:C$2313,1,FALSE)=Table16[[#This Row],[Last]],"taken","AVAIL")</f>
        <v>taken</v>
      </c>
      <c r="J1506" s="88" t="str">
        <f>IF(LEN(Table16[[#This Row],[Primary]]=3),SUBSTITUTE(Table16[[#This Row],[Primary]],"-",""),"")</f>
        <v>4</v>
      </c>
    </row>
    <row r="1507" spans="1:10" ht="12.75" customHeight="1" x14ac:dyDescent="0.25">
      <c r="A1507" s="29" t="s">
        <v>1450</v>
      </c>
      <c r="B1507" s="28" t="s">
        <v>505</v>
      </c>
      <c r="C1507" s="28" t="s">
        <v>4449</v>
      </c>
      <c r="D1507" s="7">
        <v>5</v>
      </c>
      <c r="E1507" s="7"/>
      <c r="F1507" s="7">
        <v>7</v>
      </c>
      <c r="G1507" s="28"/>
      <c r="H1507" s="94" t="str">
        <f>Table16[[#This Row],[Remove -]]&amp;(IF(Table16[[#This Row],[Pass]]&lt;&gt;"","-",""))&amp;Table16[[#This Row],[Pass]]&amp;" "&amp;Table16[[#This Row],[PassRush*]]&amp;(IF(Table16[[#This Row],[Secondar]]&lt;&gt;"","/ "&amp;Table16[[#This Row],[Secondar]]&amp;"-"&amp;Table16[[#This Row],[Pass]],""))</f>
        <v xml:space="preserve">5-7 </v>
      </c>
      <c r="I1507" s="30" t="str">
        <f>IF(VLOOKUP(TRIM(A1507),Rosters!C$1:C$2313,1,FALSE)=Table16[[#This Row],[Last]],"taken","AVAIL")</f>
        <v>taken</v>
      </c>
      <c r="J1507" s="88" t="str">
        <f>IF(LEN(Table16[[#This Row],[Primary]]=3),SUBSTITUTE(Table16[[#This Row],[Primary]],"-",""),"")</f>
        <v>5</v>
      </c>
    </row>
    <row r="1508" spans="1:10" ht="12.75" customHeight="1" x14ac:dyDescent="0.25">
      <c r="A1508" s="29" t="s">
        <v>3929</v>
      </c>
      <c r="B1508" s="28" t="s">
        <v>16</v>
      </c>
      <c r="C1508" s="28" t="s">
        <v>4449</v>
      </c>
      <c r="D1508" s="7">
        <v>0</v>
      </c>
      <c r="E1508" s="7"/>
      <c r="F1508" s="7">
        <v>0</v>
      </c>
      <c r="G1508" s="28"/>
      <c r="H1508" s="94" t="str">
        <f>Table16[[#This Row],[Remove -]]&amp;(IF(Table16[[#This Row],[Pass]]&lt;&gt;"","-",""))&amp;Table16[[#This Row],[Pass]]&amp;" "&amp;Table16[[#This Row],[PassRush*]]&amp;(IF(Table16[[#This Row],[Secondar]]&lt;&gt;"","/ "&amp;Table16[[#This Row],[Secondar]]&amp;"-"&amp;Table16[[#This Row],[Pass]],""))</f>
        <v xml:space="preserve">0-0 </v>
      </c>
      <c r="I1508" s="30" t="str">
        <f>IF(VLOOKUP(TRIM(A1508),Rosters!C$1:C$2313,1,FALSE)=Table16[[#This Row],[Last]],"taken","AVAIL")</f>
        <v>taken</v>
      </c>
      <c r="J1508" s="88" t="str">
        <f>IF(LEN(Table16[[#This Row],[Primary]]=3),SUBSTITUTE(Table16[[#This Row],[Primary]],"-",""),"")</f>
        <v>0</v>
      </c>
    </row>
    <row r="1509" spans="1:10" ht="12.75" customHeight="1" x14ac:dyDescent="0.25">
      <c r="A1509" s="29" t="s">
        <v>194</v>
      </c>
      <c r="B1509" s="28" t="s">
        <v>4041</v>
      </c>
      <c r="C1509" s="28" t="s">
        <v>4449</v>
      </c>
      <c r="D1509"/>
      <c r="E1509"/>
      <c r="F1509"/>
      <c r="G1509" s="28"/>
      <c r="H1509" s="94" t="str">
        <f>Table16[[#This Row],[Remove -]]&amp;(IF(Table16[[#This Row],[Pass]]&lt;&gt;"","-",""))&amp;Table16[[#This Row],[Pass]]&amp;" "&amp;Table16[[#This Row],[PassRush*]]&amp;(IF(Table16[[#This Row],[Secondar]]&lt;&gt;"","/ "&amp;Table16[[#This Row],[Secondar]]&amp;"-"&amp;Table16[[#This Row],[Pass]],""))</f>
        <v xml:space="preserve"> </v>
      </c>
      <c r="I1509" s="30" t="str">
        <f>IF(VLOOKUP(TRIM(A1509),Rosters!C$1:C$2313,1,FALSE)=Table16[[#This Row],[Last]],"taken","AVAIL")</f>
        <v>taken</v>
      </c>
      <c r="J1509" s="88" t="str">
        <f>IF(LEN(Table16[[#This Row],[Primary]]=3),SUBSTITUTE(Table16[[#This Row],[Primary]],"-",""),"")</f>
        <v/>
      </c>
    </row>
    <row r="1510" spans="1:10" ht="12.75" customHeight="1" x14ac:dyDescent="0.25">
      <c r="A1510" s="29" t="s">
        <v>586</v>
      </c>
      <c r="B1510" s="28" t="s">
        <v>31</v>
      </c>
      <c r="C1510" s="28" t="s">
        <v>4449</v>
      </c>
      <c r="D1510" s="31" t="s">
        <v>60</v>
      </c>
      <c r="E1510" s="31"/>
      <c r="F1510" s="7">
        <v>6</v>
      </c>
      <c r="G1510" s="36"/>
      <c r="H1510" s="94" t="str">
        <f>Table16[[#This Row],[Remove -]]&amp;(IF(Table16[[#This Row],[Pass]]&lt;&gt;"","-",""))&amp;Table16[[#This Row],[Pass]]&amp;" "&amp;Table16[[#This Row],[PassRush*]]&amp;(IF(Table16[[#This Row],[Secondar]]&lt;&gt;"","/ "&amp;Table16[[#This Row],[Secondar]]&amp;"-"&amp;Table16[[#This Row],[Pass]],""))</f>
        <v xml:space="preserve">5-6 </v>
      </c>
      <c r="I1510" s="30" t="str">
        <f>IF(VLOOKUP(TRIM(A1510),Rosters!C$1:C$2313,1,FALSE)=Table16[[#This Row],[Last]],"taken","AVAIL")</f>
        <v>taken</v>
      </c>
      <c r="J1510" s="88" t="str">
        <f>IF(LEN(Table16[[#This Row],[Primary]]=3),SUBSTITUTE(Table16[[#This Row],[Primary]],"-",""),"")</f>
        <v>5</v>
      </c>
    </row>
    <row r="1511" spans="1:10" ht="12.75" customHeight="1" x14ac:dyDescent="0.25">
      <c r="A1511" s="33" t="s">
        <v>4451</v>
      </c>
      <c r="B1511" s="32" t="s">
        <v>344</v>
      </c>
      <c r="C1511" s="32" t="s">
        <v>4449</v>
      </c>
      <c r="D1511" s="86">
        <v>0</v>
      </c>
      <c r="E1511" s="86"/>
      <c r="F1511" s="86">
        <v>4</v>
      </c>
      <c r="G1511" s="32"/>
      <c r="H1511" s="95" t="str">
        <f>Table16[[#This Row],[Remove -]]&amp;(IF(Table16[[#This Row],[Pass]]&lt;&gt;"","-",""))&amp;Table16[[#This Row],[Pass]]&amp;" "&amp;Table16[[#This Row],[PassRush*]]&amp;(IF(Table16[[#This Row],[Secondar]]&lt;&gt;"","/ "&amp;Table16[[#This Row],[Secondar]]&amp;"-"&amp;Table16[[#This Row],[Pass]],""))</f>
        <v xml:space="preserve">0-4 </v>
      </c>
      <c r="I1511" s="30" t="str">
        <f>IF(VLOOKUP(TRIM(A1511),Rosters!C$1:C$2313,1,FALSE)=Table16[[#This Row],[Last]],"taken","AVAIL")</f>
        <v>taken</v>
      </c>
      <c r="J1511" s="88" t="str">
        <f>IF(LEN(Table16[[#This Row],[Primary]]=3),SUBSTITUTE(Table16[[#This Row],[Primary]],"-",""),"")</f>
        <v>0</v>
      </c>
    </row>
    <row r="1512" spans="1:10" ht="12.75" customHeight="1" x14ac:dyDescent="0.25">
      <c r="A1512" s="29" t="s">
        <v>3342</v>
      </c>
      <c r="B1512" s="28" t="s">
        <v>40</v>
      </c>
      <c r="C1512" s="28" t="s">
        <v>4449</v>
      </c>
      <c r="D1512" s="31" t="s">
        <v>60</v>
      </c>
      <c r="E1512" s="31"/>
      <c r="F1512" s="7">
        <v>2</v>
      </c>
      <c r="G1512" s="36"/>
      <c r="H1512" s="94" t="str">
        <f>Table16[[#This Row],[Remove -]]&amp;(IF(Table16[[#This Row],[Pass]]&lt;&gt;"","-",""))&amp;Table16[[#This Row],[Pass]]&amp;" "&amp;Table16[[#This Row],[PassRush*]]&amp;(IF(Table16[[#This Row],[Secondar]]&lt;&gt;"","/ "&amp;Table16[[#This Row],[Secondar]]&amp;"-"&amp;Table16[[#This Row],[Pass]],""))</f>
        <v xml:space="preserve">5-2 </v>
      </c>
      <c r="I1512" s="30" t="str">
        <f>IF(VLOOKUP(TRIM(A1512),Rosters!C$1:C$2313,1,FALSE)=Table16[[#This Row],[Last]],"taken","AVAIL")</f>
        <v>taken</v>
      </c>
      <c r="J1512" s="88" t="str">
        <f>IF(LEN(Table16[[#This Row],[Primary]]=3),SUBSTITUTE(Table16[[#This Row],[Primary]],"-",""),"")</f>
        <v>5</v>
      </c>
    </row>
    <row r="1513" spans="1:10" ht="12.75" customHeight="1" x14ac:dyDescent="0.25">
      <c r="A1513" s="29" t="s">
        <v>1718</v>
      </c>
      <c r="B1513" s="28" t="s">
        <v>331</v>
      </c>
      <c r="C1513" s="28" t="s">
        <v>4449</v>
      </c>
      <c r="D1513" s="7">
        <v>0</v>
      </c>
      <c r="E1513" s="7"/>
      <c r="F1513" s="7">
        <v>0</v>
      </c>
      <c r="G1513" s="28"/>
      <c r="H1513" s="94" t="str">
        <f>Table16[[#This Row],[Remove -]]&amp;(IF(Table16[[#This Row],[Pass]]&lt;&gt;"","-",""))&amp;Table16[[#This Row],[Pass]]&amp;" "&amp;Table16[[#This Row],[PassRush*]]&amp;(IF(Table16[[#This Row],[Secondar]]&lt;&gt;"","/ "&amp;Table16[[#This Row],[Secondar]]&amp;"-"&amp;Table16[[#This Row],[Pass]],""))</f>
        <v xml:space="preserve">0-0 </v>
      </c>
      <c r="I1513" s="30" t="e">
        <f>IF(VLOOKUP(TRIM(A1513),Rosters!C$1:C$2313,1,FALSE)=Table16[[#This Row],[Last]],"taken","AVAIL")</f>
        <v>#N/A</v>
      </c>
      <c r="J1513" s="88" t="str">
        <f>IF(LEN(Table16[[#This Row],[Primary]]=3),SUBSTITUTE(Table16[[#This Row],[Primary]],"-",""),"")</f>
        <v>0</v>
      </c>
    </row>
    <row r="1514" spans="1:10" ht="12.75" customHeight="1" x14ac:dyDescent="0.25">
      <c r="A1514" s="29" t="s">
        <v>3975</v>
      </c>
      <c r="B1514" s="28" t="s">
        <v>126</v>
      </c>
      <c r="C1514" s="28" t="s">
        <v>4449</v>
      </c>
      <c r="D1514" s="31" t="s">
        <v>56</v>
      </c>
      <c r="E1514" s="31"/>
      <c r="F1514" s="7">
        <v>10</v>
      </c>
      <c r="G1514" s="36"/>
      <c r="H1514" s="94" t="str">
        <f>Table16[[#This Row],[Remove -]]&amp;(IF(Table16[[#This Row],[Pass]]&lt;&gt;"","-",""))&amp;Table16[[#This Row],[Pass]]&amp;" "&amp;Table16[[#This Row],[PassRush*]]&amp;(IF(Table16[[#This Row],[Secondar]]&lt;&gt;"","/ "&amp;Table16[[#This Row],[Secondar]]&amp;"-"&amp;Table16[[#This Row],[Pass]],""))</f>
        <v xml:space="preserve">55-10 </v>
      </c>
      <c r="I1514" s="30" t="str">
        <f>IF(VLOOKUP(TRIM(A1514),Rosters!C$1:C$2313,1,FALSE)=Table16[[#This Row],[Last]],"taken","AVAIL")</f>
        <v>taken</v>
      </c>
      <c r="J1514" s="88" t="str">
        <f>IF(LEN(Table16[[#This Row],[Primary]]=3),SUBSTITUTE(Table16[[#This Row],[Primary]],"-",""),"")</f>
        <v>55</v>
      </c>
    </row>
    <row r="1515" spans="1:10" ht="12.75" customHeight="1" x14ac:dyDescent="0.25">
      <c r="A1515" s="29" t="s">
        <v>3353</v>
      </c>
      <c r="B1515" s="28" t="s">
        <v>366</v>
      </c>
      <c r="C1515" s="28" t="s">
        <v>4449</v>
      </c>
      <c r="D1515" s="31" t="s">
        <v>227</v>
      </c>
      <c r="E1515" s="31"/>
      <c r="F1515" s="7"/>
      <c r="G1515" s="36"/>
      <c r="H1515" s="94" t="str">
        <f>Table16[[#This Row],[Remove -]]&amp;(IF(Table16[[#This Row],[Pass]]&lt;&gt;"","-",""))&amp;Table16[[#This Row],[Pass]]&amp;" "&amp;Table16[[#This Row],[PassRush*]]&amp;(IF(Table16[[#This Row],[Secondar]]&lt;&gt;"","/ "&amp;Table16[[#This Row],[Secondar]]&amp;"-"&amp;Table16[[#This Row],[Pass]],""))</f>
        <v xml:space="preserve">44 </v>
      </c>
      <c r="I1515" s="30" t="str">
        <f>IF(VLOOKUP(TRIM(A1515),Rosters!C$1:C$2313,1,FALSE)=Table16[[#This Row],[Last]],"taken","AVAIL")</f>
        <v>taken</v>
      </c>
      <c r="J1515" s="88" t="str">
        <f>IF(LEN(Table16[[#This Row],[Primary]]=3),SUBSTITUTE(Table16[[#This Row],[Primary]],"-",""),"")</f>
        <v>44</v>
      </c>
    </row>
    <row r="1516" spans="1:10" ht="12.75" customHeight="1" x14ac:dyDescent="0.25">
      <c r="A1516" s="29" t="s">
        <v>4458</v>
      </c>
      <c r="B1516" s="28" t="s">
        <v>368</v>
      </c>
      <c r="C1516" s="28" t="s">
        <v>4449</v>
      </c>
      <c r="D1516" s="31" t="s">
        <v>38</v>
      </c>
      <c r="E1516" s="31"/>
      <c r="F1516" s="7"/>
      <c r="G1516" s="36"/>
      <c r="H1516" s="94" t="str">
        <f>Table16[[#This Row],[Remove -]]&amp;(IF(Table16[[#This Row],[Pass]]&lt;&gt;"","-",""))&amp;Table16[[#This Row],[Pass]]&amp;" "&amp;Table16[[#This Row],[PassRush*]]&amp;(IF(Table16[[#This Row],[Secondar]]&lt;&gt;"","/ "&amp;Table16[[#This Row],[Secondar]]&amp;"-"&amp;Table16[[#This Row],[Pass]],""))</f>
        <v xml:space="preserve">46 </v>
      </c>
      <c r="I1516" s="30" t="str">
        <f>IF(VLOOKUP(TRIM(A1516),Rosters!C$1:C$2313,1,FALSE)=Table16[[#This Row],[Last]],"taken","AVAIL")</f>
        <v>taken</v>
      </c>
      <c r="J1516" s="88" t="str">
        <f>IF(LEN(Table16[[#This Row],[Primary]]=3),SUBSTITUTE(Table16[[#This Row],[Primary]],"-",""),"")</f>
        <v>46</v>
      </c>
    </row>
    <row r="1517" spans="1:10" ht="12.75" customHeight="1" x14ac:dyDescent="0.25">
      <c r="A1517" s="29" t="s">
        <v>4450</v>
      </c>
      <c r="B1517" s="28" t="s">
        <v>228</v>
      </c>
      <c r="C1517" s="28" t="s">
        <v>4449</v>
      </c>
      <c r="D1517" s="7">
        <v>5</v>
      </c>
      <c r="E1517" s="7"/>
      <c r="F1517" s="7">
        <v>7</v>
      </c>
      <c r="G1517" s="28"/>
      <c r="H1517" s="94" t="str">
        <f>Table16[[#This Row],[Remove -]]&amp;(IF(Table16[[#This Row],[Pass]]&lt;&gt;"","-",""))&amp;Table16[[#This Row],[Pass]]&amp;" "&amp;Table16[[#This Row],[PassRush*]]&amp;(IF(Table16[[#This Row],[Secondar]]&lt;&gt;"","/ "&amp;Table16[[#This Row],[Secondar]]&amp;"-"&amp;Table16[[#This Row],[Pass]],""))</f>
        <v xml:space="preserve">5-7 </v>
      </c>
      <c r="I1517" s="30" t="str">
        <f>IF(VLOOKUP(TRIM(A1517),Rosters!C$1:C$2313,1,FALSE)=Table16[[#This Row],[Last]],"taken","AVAIL")</f>
        <v>taken</v>
      </c>
      <c r="J1517" s="88" t="str">
        <f>IF(LEN(Table16[[#This Row],[Primary]]=3),SUBSTITUTE(Table16[[#This Row],[Primary]],"-",""),"")</f>
        <v>5</v>
      </c>
    </row>
    <row r="1518" spans="1:10" ht="12.75" customHeight="1" x14ac:dyDescent="0.25">
      <c r="A1518" s="33" t="s">
        <v>4461</v>
      </c>
      <c r="B1518" s="32" t="s">
        <v>110</v>
      </c>
      <c r="C1518" s="32" t="s">
        <v>4459</v>
      </c>
      <c r="D1518" s="86">
        <v>4</v>
      </c>
      <c r="E1518" s="86"/>
      <c r="F1518" s="86">
        <v>4</v>
      </c>
      <c r="G1518" s="32"/>
      <c r="H1518" s="95" t="str">
        <f>Table16[[#This Row],[Remove -]]&amp;(IF(Table16[[#This Row],[Pass]]&lt;&gt;"","-",""))&amp;Table16[[#This Row],[Pass]]&amp;" "&amp;Table16[[#This Row],[PassRush*]]&amp;(IF(Table16[[#This Row],[Secondar]]&lt;&gt;"","/ "&amp;Table16[[#This Row],[Secondar]]&amp;"-"&amp;Table16[[#This Row],[Pass]],""))</f>
        <v xml:space="preserve">4-4 </v>
      </c>
      <c r="I1518" s="30" t="str">
        <f>IF(VLOOKUP(TRIM(A1518),Rosters!C$1:C$2313,1,FALSE)=Table16[[#This Row],[Last]],"taken","AVAIL")</f>
        <v>taken</v>
      </c>
      <c r="J1518" s="88" t="str">
        <f>IF(LEN(Table16[[#This Row],[Primary]]=3),SUBSTITUTE(Table16[[#This Row],[Primary]],"-",""),"")</f>
        <v>4</v>
      </c>
    </row>
    <row r="1519" spans="1:10" ht="12.75" customHeight="1" x14ac:dyDescent="0.25">
      <c r="A1519" s="29" t="s">
        <v>4465</v>
      </c>
      <c r="B1519" s="28" t="s">
        <v>529</v>
      </c>
      <c r="C1519" s="28" t="s">
        <v>4459</v>
      </c>
      <c r="D1519" s="31" t="s">
        <v>365</v>
      </c>
      <c r="E1519" s="31"/>
      <c r="F1519" s="7"/>
      <c r="G1519" s="36"/>
      <c r="H1519" s="94" t="str">
        <f>Table16[[#This Row],[Remove -]]&amp;(IF(Table16[[#This Row],[Pass]]&lt;&gt;"","-",""))&amp;Table16[[#This Row],[Pass]]&amp;" "&amp;Table16[[#This Row],[PassRush*]]&amp;(IF(Table16[[#This Row],[Secondar]]&lt;&gt;"","/ "&amp;Table16[[#This Row],[Secondar]]&amp;"-"&amp;Table16[[#This Row],[Pass]],""))</f>
        <v xml:space="preserve">0 </v>
      </c>
      <c r="I1519" s="30" t="str">
        <f>IF(VLOOKUP(TRIM(A1519),Rosters!C$1:C$2313,1,FALSE)=Table16[[#This Row],[Last]],"taken","AVAIL")</f>
        <v>taken</v>
      </c>
      <c r="J1519" s="88" t="str">
        <f>IF(LEN(Table16[[#This Row],[Primary]]=3),SUBSTITUTE(Table16[[#This Row],[Primary]],"-",""),"")</f>
        <v>0</v>
      </c>
    </row>
    <row r="1520" spans="1:10" ht="12.75" customHeight="1" x14ac:dyDescent="0.25">
      <c r="A1520" s="29" t="s">
        <v>4460</v>
      </c>
      <c r="B1520" s="28" t="s">
        <v>4083</v>
      </c>
      <c r="C1520" s="28" t="s">
        <v>4459</v>
      </c>
      <c r="D1520" s="85">
        <v>4</v>
      </c>
      <c r="E1520" s="85">
        <v>0</v>
      </c>
      <c r="F1520" s="85">
        <v>2</v>
      </c>
      <c r="G1520" s="28"/>
      <c r="H1520" s="94" t="str">
        <f>Table16[[#This Row],[Remove -]]&amp;(IF(Table16[[#This Row],[Pass]]&lt;&gt;"","-",""))&amp;Table16[[#This Row],[Pass]]&amp;" "&amp;Table16[[#This Row],[PassRush*]]&amp;(IF(Table16[[#This Row],[Secondar]]&lt;&gt;"","/ "&amp;Table16[[#This Row],[Secondar]]&amp;"-"&amp;Table16[[#This Row],[Pass]],""))</f>
        <v>4-2 / 0-2</v>
      </c>
      <c r="I1520" s="30" t="str">
        <f>IF(VLOOKUP(TRIM(A1520),Rosters!C$1:C$2313,1,FALSE)=Table16[[#This Row],[Last]],"taken","AVAIL")</f>
        <v>taken</v>
      </c>
      <c r="J1520" s="88" t="str">
        <f>IF(LEN(Table16[[#This Row],[Primary]]=3),SUBSTITUTE(Table16[[#This Row],[Primary]],"-",""),"")</f>
        <v>4</v>
      </c>
    </row>
    <row r="1521" spans="1:10" ht="12.75" customHeight="1" x14ac:dyDescent="0.25">
      <c r="A1521" s="29" t="s">
        <v>3506</v>
      </c>
      <c r="B1521" s="28" t="s">
        <v>4532</v>
      </c>
      <c r="C1521" s="28" t="s">
        <v>4459</v>
      </c>
      <c r="D1521"/>
      <c r="E1521"/>
      <c r="F1521"/>
      <c r="G1521" s="28"/>
      <c r="H1521" s="94" t="str">
        <f>Table16[[#This Row],[Remove -]]&amp;(IF(Table16[[#This Row],[Pass]]&lt;&gt;"","-",""))&amp;Table16[[#This Row],[Pass]]&amp;" "&amp;Table16[[#This Row],[PassRush*]]&amp;(IF(Table16[[#This Row],[Secondar]]&lt;&gt;"","/ "&amp;Table16[[#This Row],[Secondar]]&amp;"-"&amp;Table16[[#This Row],[Pass]],""))</f>
        <v xml:space="preserve"> </v>
      </c>
      <c r="I1521" s="30" t="str">
        <f>IF(VLOOKUP(TRIM(A1521),Rosters!C$1:C$2313,1,FALSE)=Table16[[#This Row],[Last]],"taken","AVAIL")</f>
        <v>taken</v>
      </c>
      <c r="J1521" s="88" t="str">
        <f>IF(LEN(Table16[[#This Row],[Primary]]=3),SUBSTITUTE(Table16[[#This Row],[Primary]],"-",""),"")</f>
        <v/>
      </c>
    </row>
    <row r="1522" spans="1:10" ht="12.75" customHeight="1" x14ac:dyDescent="0.25">
      <c r="A1522" s="29" t="s">
        <v>2610</v>
      </c>
      <c r="B1522" s="28" t="s">
        <v>455</v>
      </c>
      <c r="C1522" s="28" t="s">
        <v>4459</v>
      </c>
      <c r="D1522" s="83" t="s">
        <v>480</v>
      </c>
      <c r="E1522" s="83"/>
      <c r="F1522" s="85">
        <v>3</v>
      </c>
      <c r="G1522" s="36"/>
      <c r="H1522" s="94" t="str">
        <f>Table16[[#This Row],[Remove -]]&amp;(IF(Table16[[#This Row],[Pass]]&lt;&gt;"","-",""))&amp;Table16[[#This Row],[Pass]]&amp;" "&amp;Table16[[#This Row],[PassRush*]]&amp;(IF(Table16[[#This Row],[Secondar]]&lt;&gt;"","/ "&amp;Table16[[#This Row],[Secondar]]&amp;"-"&amp;Table16[[#This Row],[Pass]],""))</f>
        <v xml:space="preserve">54-3 </v>
      </c>
      <c r="I1522" s="30" t="str">
        <f>IF(VLOOKUP(TRIM(A1522),Rosters!C$1:C$2313,1,FALSE)=Table16[[#This Row],[Last]],"taken","AVAIL")</f>
        <v>taken</v>
      </c>
      <c r="J1522" s="88" t="str">
        <f>IF(LEN(Table16[[#This Row],[Primary]]=3),SUBSTITUTE(Table16[[#This Row],[Primary]],"-",""),"")</f>
        <v>54</v>
      </c>
    </row>
    <row r="1523" spans="1:10" ht="12.75" customHeight="1" x14ac:dyDescent="0.25">
      <c r="A1523" s="29" t="s">
        <v>1545</v>
      </c>
      <c r="B1523" s="28" t="s">
        <v>327</v>
      </c>
      <c r="C1523" s="28" t="s">
        <v>4459</v>
      </c>
      <c r="D1523" s="31" t="s">
        <v>60</v>
      </c>
      <c r="E1523" s="31"/>
      <c r="F1523" s="7"/>
      <c r="G1523" s="36"/>
      <c r="H1523" s="94" t="str">
        <f>Table16[[#This Row],[Remove -]]&amp;(IF(Table16[[#This Row],[Pass]]&lt;&gt;"","-",""))&amp;Table16[[#This Row],[Pass]]&amp;" "&amp;Table16[[#This Row],[PassRush*]]&amp;(IF(Table16[[#This Row],[Secondar]]&lt;&gt;"","/ "&amp;Table16[[#This Row],[Secondar]]&amp;"-"&amp;Table16[[#This Row],[Pass]],""))</f>
        <v xml:space="preserve">5 </v>
      </c>
      <c r="I1523" s="30" t="str">
        <f>IF(VLOOKUP(TRIM(A1523),Rosters!C$1:C$2313,1,FALSE)=Table16[[#This Row],[Last]],"taken","AVAIL")</f>
        <v>taken</v>
      </c>
      <c r="J1523" s="88" t="str">
        <f>IF(LEN(Table16[[#This Row],[Primary]]=3),SUBSTITUTE(Table16[[#This Row],[Primary]],"-",""),"")</f>
        <v>5</v>
      </c>
    </row>
    <row r="1524" spans="1:10" ht="12.75" customHeight="1" x14ac:dyDescent="0.25">
      <c r="A1524" s="29" t="s">
        <v>1814</v>
      </c>
      <c r="B1524" s="28" t="s">
        <v>368</v>
      </c>
      <c r="C1524" s="28" t="s">
        <v>4459</v>
      </c>
      <c r="D1524" s="31" t="s">
        <v>225</v>
      </c>
      <c r="E1524" s="31"/>
      <c r="F1524" s="7"/>
      <c r="G1524" s="36"/>
      <c r="H1524" s="94" t="str">
        <f>Table16[[#This Row],[Remove -]]&amp;(IF(Table16[[#This Row],[Pass]]&lt;&gt;"","-",""))&amp;Table16[[#This Row],[Pass]]&amp;" "&amp;Table16[[#This Row],[PassRush*]]&amp;(IF(Table16[[#This Row],[Secondar]]&lt;&gt;"","/ "&amp;Table16[[#This Row],[Secondar]]&amp;"-"&amp;Table16[[#This Row],[Pass]],""))</f>
        <v xml:space="preserve">45 </v>
      </c>
      <c r="I1524" s="30" t="str">
        <f>IF(VLOOKUP(TRIM(A1524),Rosters!C$1:C$2313,1,FALSE)=Table16[[#This Row],[Last]],"taken","AVAIL")</f>
        <v>taken</v>
      </c>
      <c r="J1524" s="88" t="str">
        <f>IF(LEN(Table16[[#This Row],[Primary]]=3),SUBSTITUTE(Table16[[#This Row],[Primary]],"-",""),"")</f>
        <v>45</v>
      </c>
    </row>
    <row r="1525" spans="1:10" ht="12.75" customHeight="1" x14ac:dyDescent="0.25">
      <c r="A1525" s="29" t="s">
        <v>1510</v>
      </c>
      <c r="B1525" s="28" t="s">
        <v>323</v>
      </c>
      <c r="C1525" s="28" t="s">
        <v>4459</v>
      </c>
      <c r="D1525" s="83" t="s">
        <v>351</v>
      </c>
      <c r="E1525" s="83"/>
      <c r="F1525" s="85">
        <v>0</v>
      </c>
      <c r="G1525" s="36"/>
      <c r="H1525" s="94" t="str">
        <f>Table16[[#This Row],[Remove -]]&amp;(IF(Table16[[#This Row],[Pass]]&lt;&gt;"","-",""))&amp;Table16[[#This Row],[Pass]]&amp;" "&amp;Table16[[#This Row],[PassRush*]]&amp;(IF(Table16[[#This Row],[Secondar]]&lt;&gt;"","/ "&amp;Table16[[#This Row],[Secondar]]&amp;"-"&amp;Table16[[#This Row],[Pass]],""))</f>
        <v xml:space="preserve">04-0 </v>
      </c>
      <c r="I1525" s="30" t="str">
        <f>IF(VLOOKUP(TRIM(A1525),Rosters!C$1:C$2313,1,FALSE)=Table16[[#This Row],[Last]],"taken","AVAIL")</f>
        <v>taken</v>
      </c>
      <c r="J1525" s="88" t="str">
        <f>IF(LEN(Table16[[#This Row],[Primary]]=3),SUBSTITUTE(Table16[[#This Row],[Primary]],"-",""),"")</f>
        <v>04</v>
      </c>
    </row>
    <row r="1526" spans="1:10" ht="12.75" customHeight="1" x14ac:dyDescent="0.25">
      <c r="A1526" s="29" t="s">
        <v>1315</v>
      </c>
      <c r="B1526" s="28" t="s">
        <v>64</v>
      </c>
      <c r="C1526" s="28" t="s">
        <v>4459</v>
      </c>
      <c r="D1526" s="83" t="s">
        <v>351</v>
      </c>
      <c r="E1526" s="83"/>
      <c r="F1526" s="85">
        <v>0</v>
      </c>
      <c r="G1526" s="36"/>
      <c r="H1526" s="94" t="str">
        <f>Table16[[#This Row],[Remove -]]&amp;(IF(Table16[[#This Row],[Pass]]&lt;&gt;"","-",""))&amp;Table16[[#This Row],[Pass]]&amp;" "&amp;Table16[[#This Row],[PassRush*]]&amp;(IF(Table16[[#This Row],[Secondar]]&lt;&gt;"","/ "&amp;Table16[[#This Row],[Secondar]]&amp;"-"&amp;Table16[[#This Row],[Pass]],""))</f>
        <v xml:space="preserve">04-0 </v>
      </c>
      <c r="I1526" s="30" t="str">
        <f>IF(VLOOKUP(TRIM(A1526),Rosters!C$1:C$2313,1,FALSE)=Table16[[#This Row],[Last]],"taken","AVAIL")</f>
        <v>taken</v>
      </c>
      <c r="J1526" s="88" t="str">
        <f>IF(LEN(Table16[[#This Row],[Primary]]=3),SUBSTITUTE(Table16[[#This Row],[Primary]],"-",""),"")</f>
        <v>04</v>
      </c>
    </row>
    <row r="1527" spans="1:10" ht="12.75" customHeight="1" x14ac:dyDescent="0.25">
      <c r="A1527" s="29" t="s">
        <v>1301</v>
      </c>
      <c r="B1527" s="28" t="s">
        <v>31</v>
      </c>
      <c r="C1527" s="28" t="s">
        <v>4459</v>
      </c>
      <c r="D1527" s="31" t="s">
        <v>365</v>
      </c>
      <c r="E1527" s="31"/>
      <c r="F1527" s="7">
        <v>2</v>
      </c>
      <c r="G1527" s="36"/>
      <c r="H1527" s="94" t="str">
        <f>Table16[[#This Row],[Remove -]]&amp;(IF(Table16[[#This Row],[Pass]]&lt;&gt;"","-",""))&amp;Table16[[#This Row],[Pass]]&amp;" "&amp;Table16[[#This Row],[PassRush*]]&amp;(IF(Table16[[#This Row],[Secondar]]&lt;&gt;"","/ "&amp;Table16[[#This Row],[Secondar]]&amp;"-"&amp;Table16[[#This Row],[Pass]],""))</f>
        <v xml:space="preserve">0-2 </v>
      </c>
      <c r="I1527" s="30" t="e">
        <f>IF(VLOOKUP(TRIM(A1527),Rosters!C$1:C$2313,1,FALSE)=Table16[[#This Row],[Last]],"taken","AVAIL")</f>
        <v>#N/A</v>
      </c>
      <c r="J1527" s="88" t="str">
        <f>IF(LEN(Table16[[#This Row],[Primary]]=3),SUBSTITUTE(Table16[[#This Row],[Primary]],"-",""),"")</f>
        <v>0</v>
      </c>
    </row>
    <row r="1528" spans="1:10" ht="12.75" customHeight="1" x14ac:dyDescent="0.25">
      <c r="A1528" s="29" t="s">
        <v>2640</v>
      </c>
      <c r="B1528" s="28" t="s">
        <v>279</v>
      </c>
      <c r="C1528" s="28" t="s">
        <v>4459</v>
      </c>
      <c r="D1528" s="77"/>
      <c r="E1528" s="77"/>
      <c r="F1528" s="77"/>
      <c r="G1528" s="28"/>
      <c r="H1528" s="94" t="str">
        <f>Table16[[#This Row],[Remove -]]&amp;(IF(Table16[[#This Row],[Pass]]&lt;&gt;"","-",""))&amp;Table16[[#This Row],[Pass]]&amp;" "&amp;Table16[[#This Row],[PassRush*]]&amp;(IF(Table16[[#This Row],[Secondar]]&lt;&gt;"","/ "&amp;Table16[[#This Row],[Secondar]]&amp;"-"&amp;Table16[[#This Row],[Pass]],""))</f>
        <v xml:space="preserve"> </v>
      </c>
      <c r="I1528" s="30" t="str">
        <f>IF(VLOOKUP(TRIM(A1528),Rosters!C$1:C$2313,1,FALSE)=Table16[[#This Row],[Last]],"taken","AVAIL")</f>
        <v>taken</v>
      </c>
      <c r="J1528" s="88" t="str">
        <f>IF(LEN(Table16[[#This Row],[Primary]]=3),SUBSTITUTE(Table16[[#This Row],[Primary]],"-",""),"")</f>
        <v/>
      </c>
    </row>
    <row r="1529" spans="1:10" ht="12.75" customHeight="1" x14ac:dyDescent="0.25">
      <c r="A1529" s="29" t="s">
        <v>3554</v>
      </c>
      <c r="B1529" s="28" t="s">
        <v>226</v>
      </c>
      <c r="C1529" s="28" t="s">
        <v>4459</v>
      </c>
      <c r="D1529" s="85">
        <v>5</v>
      </c>
      <c r="E1529" s="85"/>
      <c r="F1529" s="85">
        <v>5</v>
      </c>
      <c r="G1529" s="28"/>
      <c r="H1529" s="94" t="str">
        <f>Table16[[#This Row],[Remove -]]&amp;(IF(Table16[[#This Row],[Pass]]&lt;&gt;"","-",""))&amp;Table16[[#This Row],[Pass]]&amp;" "&amp;Table16[[#This Row],[PassRush*]]&amp;(IF(Table16[[#This Row],[Secondar]]&lt;&gt;"","/ "&amp;Table16[[#This Row],[Secondar]]&amp;"-"&amp;Table16[[#This Row],[Pass]],""))</f>
        <v xml:space="preserve">5-5 </v>
      </c>
      <c r="I1529" s="30" t="str">
        <f>IF(VLOOKUP(TRIM(A1529),Rosters!C$1:C$2313,1,FALSE)=Table16[[#This Row],[Last]],"taken","AVAIL")</f>
        <v>taken</v>
      </c>
      <c r="J1529" s="88" t="str">
        <f>IF(LEN(Table16[[#This Row],[Primary]]=3),SUBSTITUTE(Table16[[#This Row],[Primary]],"-",""),"")</f>
        <v>5</v>
      </c>
    </row>
    <row r="1530" spans="1:10" ht="12.75" customHeight="1" x14ac:dyDescent="0.25">
      <c r="A1530" s="29" t="s">
        <v>3132</v>
      </c>
      <c r="B1530" s="28" t="s">
        <v>4043</v>
      </c>
      <c r="C1530" s="28" t="s">
        <v>4459</v>
      </c>
      <c r="D1530" s="83" t="s">
        <v>365</v>
      </c>
      <c r="E1530" s="83"/>
      <c r="F1530" s="85">
        <v>0</v>
      </c>
      <c r="G1530" s="36"/>
      <c r="H1530" s="94" t="str">
        <f>Table16[[#This Row],[Remove -]]&amp;(IF(Table16[[#This Row],[Pass]]&lt;&gt;"","-",""))&amp;Table16[[#This Row],[Pass]]&amp;" "&amp;Table16[[#This Row],[PassRush*]]&amp;(IF(Table16[[#This Row],[Secondar]]&lt;&gt;"","/ "&amp;Table16[[#This Row],[Secondar]]&amp;"-"&amp;Table16[[#This Row],[Pass]],""))</f>
        <v xml:space="preserve">0-0 </v>
      </c>
      <c r="I1530" s="30" t="str">
        <f>IF(VLOOKUP(TRIM(A1530),Rosters!C$1:C$2313,1,FALSE)=Table16[[#This Row],[Last]],"taken","AVAIL")</f>
        <v>taken</v>
      </c>
      <c r="J1530" s="88" t="str">
        <f>IF(LEN(Table16[[#This Row],[Primary]]=3),SUBSTITUTE(Table16[[#This Row],[Primary]],"-",""),"")</f>
        <v>0</v>
      </c>
    </row>
    <row r="1531" spans="1:10" ht="12.75" customHeight="1" x14ac:dyDescent="0.25">
      <c r="A1531" s="29" t="s">
        <v>3569</v>
      </c>
      <c r="B1531" s="28" t="s">
        <v>4056</v>
      </c>
      <c r="C1531" s="28" t="s">
        <v>4459</v>
      </c>
      <c r="D1531" s="85">
        <v>0</v>
      </c>
      <c r="E1531" s="85">
        <v>0</v>
      </c>
      <c r="F1531" s="85">
        <v>0</v>
      </c>
      <c r="G1531" s="28"/>
      <c r="H1531" s="94" t="str">
        <f>Table16[[#This Row],[Remove -]]&amp;(IF(Table16[[#This Row],[Pass]]&lt;&gt;"","-",""))&amp;Table16[[#This Row],[Pass]]&amp;" "&amp;Table16[[#This Row],[PassRush*]]&amp;(IF(Table16[[#This Row],[Secondar]]&lt;&gt;"","/ "&amp;Table16[[#This Row],[Secondar]]&amp;"-"&amp;Table16[[#This Row],[Pass]],""))</f>
        <v>0-0 / 0-0</v>
      </c>
      <c r="I1531" s="30" t="e">
        <f>IF(VLOOKUP(TRIM(A1531),Rosters!C$1:C$2313,1,FALSE)=Table16[[#This Row],[Last]],"taken","AVAIL")</f>
        <v>#N/A</v>
      </c>
      <c r="J1531" s="88" t="str">
        <f>IF(LEN(Table16[[#This Row],[Primary]]=3),SUBSTITUTE(Table16[[#This Row],[Primary]],"-",""),"")</f>
        <v>0</v>
      </c>
    </row>
    <row r="1532" spans="1:10" ht="12.75" customHeight="1" x14ac:dyDescent="0.25">
      <c r="A1532" s="29" t="s">
        <v>3143</v>
      </c>
      <c r="B1532" s="28" t="s">
        <v>126</v>
      </c>
      <c r="C1532" s="28" t="s">
        <v>4459</v>
      </c>
      <c r="D1532" s="83" t="s">
        <v>227</v>
      </c>
      <c r="E1532" s="83"/>
      <c r="F1532" s="85">
        <v>2</v>
      </c>
      <c r="G1532" s="36"/>
      <c r="H1532" s="94" t="str">
        <f>Table16[[#This Row],[Remove -]]&amp;(IF(Table16[[#This Row],[Pass]]&lt;&gt;"","-",""))&amp;Table16[[#This Row],[Pass]]&amp;" "&amp;Table16[[#This Row],[PassRush*]]&amp;(IF(Table16[[#This Row],[Secondar]]&lt;&gt;"","/ "&amp;Table16[[#This Row],[Secondar]]&amp;"-"&amp;Table16[[#This Row],[Pass]],""))</f>
        <v xml:space="preserve">44-2 </v>
      </c>
      <c r="I1532" s="30" t="str">
        <f>IF(VLOOKUP(TRIM(A1532),Rosters!C$1:C$2313,1,FALSE)=Table16[[#This Row],[Last]],"taken","AVAIL")</f>
        <v>taken</v>
      </c>
      <c r="J1532" s="88" t="str">
        <f>IF(LEN(Table16[[#This Row],[Primary]]=3),SUBSTITUTE(Table16[[#This Row],[Primary]],"-",""),"")</f>
        <v>44</v>
      </c>
    </row>
    <row r="1533" spans="1:10" ht="12.75" customHeight="1" x14ac:dyDescent="0.25">
      <c r="A1533" s="33" t="s">
        <v>3147</v>
      </c>
      <c r="B1533" s="32" t="s">
        <v>4047</v>
      </c>
      <c r="C1533" s="32" t="s">
        <v>4459</v>
      </c>
      <c r="D1533" s="86">
        <v>4</v>
      </c>
      <c r="E1533" s="86"/>
      <c r="F1533" s="86">
        <v>0</v>
      </c>
      <c r="G1533" s="32"/>
      <c r="H1533" s="95" t="str">
        <f>Table16[[#This Row],[Remove -]]&amp;(IF(Table16[[#This Row],[Pass]]&lt;&gt;"","-",""))&amp;Table16[[#This Row],[Pass]]&amp;" "&amp;Table16[[#This Row],[PassRush*]]&amp;(IF(Table16[[#This Row],[Secondar]]&lt;&gt;"","/ "&amp;Table16[[#This Row],[Secondar]]&amp;"-"&amp;Table16[[#This Row],[Pass]],""))</f>
        <v xml:space="preserve">4-0 </v>
      </c>
      <c r="I1533" s="30" t="str">
        <f>IF(VLOOKUP(TRIM(A1533),Rosters!C$1:C$2313,1,FALSE)=Table16[[#This Row],[Last]],"taken","AVAIL")</f>
        <v>taken</v>
      </c>
      <c r="J1533" s="88" t="str">
        <f>IF(LEN(Table16[[#This Row],[Primary]]=3),SUBSTITUTE(Table16[[#This Row],[Primary]],"-",""),"")</f>
        <v>4</v>
      </c>
    </row>
    <row r="1534" spans="1:10" ht="12.75" customHeight="1" x14ac:dyDescent="0.25">
      <c r="A1534" s="33" t="s">
        <v>2662</v>
      </c>
      <c r="B1534" s="32" t="s">
        <v>344</v>
      </c>
      <c r="C1534" s="32" t="s">
        <v>4459</v>
      </c>
      <c r="D1534" s="35">
        <v>0</v>
      </c>
      <c r="E1534" s="35"/>
      <c r="F1534" s="35">
        <v>0</v>
      </c>
      <c r="G1534" s="32"/>
      <c r="H1534" s="95" t="str">
        <f>Table16[[#This Row],[Remove -]]&amp;(IF(Table16[[#This Row],[Pass]]&lt;&gt;"","-",""))&amp;Table16[[#This Row],[Pass]]&amp;" "&amp;Table16[[#This Row],[PassRush*]]&amp;(IF(Table16[[#This Row],[Secondar]]&lt;&gt;"","/ "&amp;Table16[[#This Row],[Secondar]]&amp;"-"&amp;Table16[[#This Row],[Pass]],""))</f>
        <v xml:space="preserve">0-0 </v>
      </c>
      <c r="I1534" s="30" t="str">
        <f>IF(VLOOKUP(TRIM(A1534),Rosters!C$1:C$2313,1,FALSE)=Table16[[#This Row],[Last]],"taken","AVAIL")</f>
        <v>taken</v>
      </c>
      <c r="J1534" s="88" t="str">
        <f>IF(LEN(Table16[[#This Row],[Primary]]=3),SUBSTITUTE(Table16[[#This Row],[Primary]],"-",""),"")</f>
        <v>0</v>
      </c>
    </row>
    <row r="1535" spans="1:10" ht="12.75" customHeight="1" x14ac:dyDescent="0.25">
      <c r="A1535" s="29" t="s">
        <v>4466</v>
      </c>
      <c r="B1535" s="28" t="s">
        <v>364</v>
      </c>
      <c r="C1535" s="28" t="s">
        <v>4459</v>
      </c>
      <c r="D1535" s="83" t="s">
        <v>349</v>
      </c>
      <c r="E1535" s="83"/>
      <c r="F1535" s="85"/>
      <c r="G1535" s="36"/>
      <c r="H1535" s="94" t="str">
        <f>Table16[[#This Row],[Remove -]]&amp;(IF(Table16[[#This Row],[Pass]]&lt;&gt;"","-",""))&amp;Table16[[#This Row],[Pass]]&amp;" "&amp;Table16[[#This Row],[PassRush*]]&amp;(IF(Table16[[#This Row],[Secondar]]&lt;&gt;"","/ "&amp;Table16[[#This Row],[Secondar]]&amp;"-"&amp;Table16[[#This Row],[Pass]],""))</f>
        <v xml:space="preserve">00 </v>
      </c>
      <c r="I1535" s="30" t="str">
        <f>IF(VLOOKUP(TRIM(A1535),Rosters!C$1:C$2313,1,FALSE)=Table16[[#This Row],[Last]],"taken","AVAIL")</f>
        <v>taken</v>
      </c>
      <c r="J1535" s="88" t="str">
        <f>IF(LEN(Table16[[#This Row],[Primary]]=3),SUBSTITUTE(Table16[[#This Row],[Primary]],"-",""),"")</f>
        <v>00</v>
      </c>
    </row>
    <row r="1536" spans="1:10" ht="12.75" customHeight="1" x14ac:dyDescent="0.25">
      <c r="A1536" s="29" t="s">
        <v>4464</v>
      </c>
      <c r="B1536" s="28" t="s">
        <v>4041</v>
      </c>
      <c r="C1536" s="28" t="s">
        <v>4459</v>
      </c>
      <c r="D1536"/>
      <c r="E1536"/>
      <c r="F1536"/>
      <c r="G1536" s="28"/>
      <c r="H1536" s="94" t="str">
        <f>Table16[[#This Row],[Remove -]]&amp;(IF(Table16[[#This Row],[Pass]]&lt;&gt;"","-",""))&amp;Table16[[#This Row],[Pass]]&amp;" "&amp;Table16[[#This Row],[PassRush*]]&amp;(IF(Table16[[#This Row],[Secondar]]&lt;&gt;"","/ "&amp;Table16[[#This Row],[Secondar]]&amp;"-"&amp;Table16[[#This Row],[Pass]],""))</f>
        <v xml:space="preserve"> </v>
      </c>
      <c r="I1536" s="30" t="e">
        <f>IF(VLOOKUP(TRIM(A1536),Rosters!C$1:C$2313,1,FALSE)=Table16[[#This Row],[Last]],"taken","AVAIL")</f>
        <v>#N/A</v>
      </c>
      <c r="J1536" s="88" t="str">
        <f>IF(LEN(Table16[[#This Row],[Primary]]=3),SUBSTITUTE(Table16[[#This Row],[Primary]],"-",""),"")</f>
        <v/>
      </c>
    </row>
    <row r="1537" spans="1:10" ht="12.75" customHeight="1" x14ac:dyDescent="0.25">
      <c r="A1537" s="38" t="s">
        <v>1811</v>
      </c>
      <c r="B1537" s="37" t="s">
        <v>344</v>
      </c>
      <c r="C1537" s="37" t="s">
        <v>4459</v>
      </c>
      <c r="D1537" s="87">
        <v>0</v>
      </c>
      <c r="E1537" s="87"/>
      <c r="F1537" s="87">
        <v>4</v>
      </c>
      <c r="G1537" s="37"/>
      <c r="H1537" s="96" t="str">
        <f>Table16[[#This Row],[Remove -]]&amp;(IF(Table16[[#This Row],[Pass]]&lt;&gt;"","-",""))&amp;Table16[[#This Row],[Pass]]&amp;" "&amp;Table16[[#This Row],[PassRush*]]&amp;(IF(Table16[[#This Row],[Secondar]]&lt;&gt;"","/ "&amp;Table16[[#This Row],[Secondar]]&amp;"-"&amp;Table16[[#This Row],[Pass]],""))</f>
        <v xml:space="preserve">0-4 </v>
      </c>
      <c r="I1537" s="30" t="str">
        <f>IF(VLOOKUP(TRIM(A1537),Rosters!C$1:C$2313,1,FALSE)=Table16[[#This Row],[Last]],"taken","AVAIL")</f>
        <v>taken</v>
      </c>
      <c r="J1537" s="88" t="str">
        <f>IF(LEN(Table16[[#This Row],[Primary]]=3),SUBSTITUTE(Table16[[#This Row],[Primary]],"-",""),"")</f>
        <v>0</v>
      </c>
    </row>
    <row r="1538" spans="1:10" ht="12.75" customHeight="1" x14ac:dyDescent="0.25">
      <c r="A1538" s="29" t="s">
        <v>3680</v>
      </c>
      <c r="B1538" s="28" t="s">
        <v>532</v>
      </c>
      <c r="C1538" s="28" t="s">
        <v>4459</v>
      </c>
      <c r="D1538" s="83" t="s">
        <v>479</v>
      </c>
      <c r="E1538" s="83"/>
      <c r="F1538" s="85"/>
      <c r="G1538" s="36"/>
      <c r="H1538" s="94" t="str">
        <f>Table16[[#This Row],[Remove -]]&amp;(IF(Table16[[#This Row],[Pass]]&lt;&gt;"","-",""))&amp;Table16[[#This Row],[Pass]]&amp;" "&amp;Table16[[#This Row],[PassRush*]]&amp;(IF(Table16[[#This Row],[Secondar]]&lt;&gt;"","/ "&amp;Table16[[#This Row],[Secondar]]&amp;"-"&amp;Table16[[#This Row],[Pass]],""))</f>
        <v xml:space="preserve">40 </v>
      </c>
      <c r="I1538" s="30" t="str">
        <f>IF(VLOOKUP(TRIM(A1538),Rosters!C$1:C$2313,1,FALSE)=Table16[[#This Row],[Last]],"taken","AVAIL")</f>
        <v>taken</v>
      </c>
      <c r="J1538" s="88" t="str">
        <f>IF(LEN(Table16[[#This Row],[Primary]]=3),SUBSTITUTE(Table16[[#This Row],[Primary]],"-",""),"")</f>
        <v>40</v>
      </c>
    </row>
    <row r="1539" spans="1:10" ht="12.75" customHeight="1" x14ac:dyDescent="0.25">
      <c r="A1539" s="29" t="s">
        <v>1451</v>
      </c>
      <c r="B1539" s="28" t="s">
        <v>283</v>
      </c>
      <c r="C1539" s="28" t="s">
        <v>4459</v>
      </c>
      <c r="D1539"/>
      <c r="E1539"/>
      <c r="F1539"/>
      <c r="G1539" s="28"/>
      <c r="H1539" s="94" t="str">
        <f>Table16[[#This Row],[Remove -]]&amp;(IF(Table16[[#This Row],[Pass]]&lt;&gt;"","-",""))&amp;Table16[[#This Row],[Pass]]&amp;" "&amp;Table16[[#This Row],[PassRush*]]&amp;(IF(Table16[[#This Row],[Secondar]]&lt;&gt;"","/ "&amp;Table16[[#This Row],[Secondar]]&amp;"-"&amp;Table16[[#This Row],[Pass]],""))</f>
        <v xml:space="preserve"> </v>
      </c>
      <c r="I1539" s="30" t="str">
        <f>IF(VLOOKUP(TRIM(A1539),Rosters!C$1:C$2313,1,FALSE)=Table16[[#This Row],[Last]],"taken","AVAIL")</f>
        <v>taken</v>
      </c>
      <c r="J1539" s="88" t="str">
        <f>IF(LEN(Table16[[#This Row],[Primary]]=3),SUBSTITUTE(Table16[[#This Row],[Primary]],"-",""),"")</f>
        <v/>
      </c>
    </row>
    <row r="1540" spans="1:10" ht="12.75" customHeight="1" x14ac:dyDescent="0.25">
      <c r="A1540" s="29" t="s">
        <v>2703</v>
      </c>
      <c r="B1540" s="28" t="s">
        <v>364</v>
      </c>
      <c r="C1540" s="28" t="s">
        <v>4459</v>
      </c>
      <c r="D1540" s="83" t="s">
        <v>349</v>
      </c>
      <c r="E1540" s="83"/>
      <c r="F1540" s="85"/>
      <c r="G1540" s="36"/>
      <c r="H1540" s="94" t="str">
        <f>Table16[[#This Row],[Remove -]]&amp;(IF(Table16[[#This Row],[Pass]]&lt;&gt;"","-",""))&amp;Table16[[#This Row],[Pass]]&amp;" "&amp;Table16[[#This Row],[PassRush*]]&amp;(IF(Table16[[#This Row],[Secondar]]&lt;&gt;"","/ "&amp;Table16[[#This Row],[Secondar]]&amp;"-"&amp;Table16[[#This Row],[Pass]],""))</f>
        <v xml:space="preserve">00 </v>
      </c>
      <c r="I1540" s="30" t="str">
        <f>IF(VLOOKUP(TRIM(A1540),Rosters!C$1:C$2313,1,FALSE)=Table16[[#This Row],[Last]],"taken","AVAIL")</f>
        <v>taken</v>
      </c>
      <c r="J1540" s="88" t="str">
        <f>IF(LEN(Table16[[#This Row],[Primary]]=3),SUBSTITUTE(Table16[[#This Row],[Primary]],"-",""),"")</f>
        <v>00</v>
      </c>
    </row>
    <row r="1541" spans="1:10" ht="12.75" customHeight="1" x14ac:dyDescent="0.25">
      <c r="A1541" s="29" t="s">
        <v>4467</v>
      </c>
      <c r="B1541" s="28" t="s">
        <v>364</v>
      </c>
      <c r="C1541" s="28" t="s">
        <v>4459</v>
      </c>
      <c r="D1541" s="83" t="s">
        <v>349</v>
      </c>
      <c r="E1541" s="83"/>
      <c r="F1541" s="85"/>
      <c r="G1541" s="36"/>
      <c r="H1541" s="94" t="str">
        <f>Table16[[#This Row],[Remove -]]&amp;(IF(Table16[[#This Row],[Pass]]&lt;&gt;"","-",""))&amp;Table16[[#This Row],[Pass]]&amp;" "&amp;Table16[[#This Row],[PassRush*]]&amp;(IF(Table16[[#This Row],[Secondar]]&lt;&gt;"","/ "&amp;Table16[[#This Row],[Secondar]]&amp;"-"&amp;Table16[[#This Row],[Pass]],""))</f>
        <v xml:space="preserve">00 </v>
      </c>
      <c r="I1541" s="30" t="str">
        <f>IF(VLOOKUP(TRIM(A1541),Rosters!C$1:C$2313,1,FALSE)=Table16[[#This Row],[Last]],"taken","AVAIL")</f>
        <v>taken</v>
      </c>
      <c r="J1541" s="88" t="str">
        <f>IF(LEN(Table16[[#This Row],[Primary]]=3),SUBSTITUTE(Table16[[#This Row],[Primary]],"-",""),"")</f>
        <v>00</v>
      </c>
    </row>
    <row r="1542" spans="1:10" ht="12.75" customHeight="1" x14ac:dyDescent="0.25">
      <c r="A1542" s="29" t="s">
        <v>805</v>
      </c>
      <c r="B1542" s="28" t="s">
        <v>332</v>
      </c>
      <c r="C1542" s="28" t="s">
        <v>4459</v>
      </c>
      <c r="D1542" s="7">
        <v>5</v>
      </c>
      <c r="E1542" s="7"/>
      <c r="F1542" s="7">
        <v>7</v>
      </c>
      <c r="G1542" s="28"/>
      <c r="H1542" s="94" t="str">
        <f>Table16[[#This Row],[Remove -]]&amp;(IF(Table16[[#This Row],[Pass]]&lt;&gt;"","-",""))&amp;Table16[[#This Row],[Pass]]&amp;" "&amp;Table16[[#This Row],[PassRush*]]&amp;(IF(Table16[[#This Row],[Secondar]]&lt;&gt;"","/ "&amp;Table16[[#This Row],[Secondar]]&amp;"-"&amp;Table16[[#This Row],[Pass]],""))</f>
        <v xml:space="preserve">5-7 </v>
      </c>
      <c r="I1542" s="30" t="str">
        <f>IF(VLOOKUP(TRIM(A1542),Rosters!C$1:C$2313,1,FALSE)=Table16[[#This Row],[Last]],"taken","AVAIL")</f>
        <v>taken</v>
      </c>
      <c r="J1542" s="88" t="str">
        <f>IF(LEN(Table16[[#This Row],[Primary]]=3),SUBSTITUTE(Table16[[#This Row],[Primary]],"-",""),"")</f>
        <v>5</v>
      </c>
    </row>
    <row r="1543" spans="1:10" ht="12.75" customHeight="1" x14ac:dyDescent="0.25">
      <c r="A1543" s="29" t="s">
        <v>1222</v>
      </c>
      <c r="B1543" s="28" t="s">
        <v>40</v>
      </c>
      <c r="C1543" s="28" t="s">
        <v>4459</v>
      </c>
      <c r="D1543" s="31" t="s">
        <v>129</v>
      </c>
      <c r="E1543" s="31"/>
      <c r="F1543" s="7">
        <v>2</v>
      </c>
      <c r="G1543" s="36"/>
      <c r="H1543" s="94" t="str">
        <f>Table16[[#This Row],[Remove -]]&amp;(IF(Table16[[#This Row],[Pass]]&lt;&gt;"","-",""))&amp;Table16[[#This Row],[Pass]]&amp;" "&amp;Table16[[#This Row],[PassRush*]]&amp;(IF(Table16[[#This Row],[Secondar]]&lt;&gt;"","/ "&amp;Table16[[#This Row],[Secondar]]&amp;"-"&amp;Table16[[#This Row],[Pass]],""))</f>
        <v xml:space="preserve">6-2 </v>
      </c>
      <c r="I1543" s="30" t="str">
        <f>IF(VLOOKUP(TRIM(A1543),Rosters!C$1:C$2313,1,FALSE)=Table16[[#This Row],[Last]],"taken","AVAIL")</f>
        <v>taken</v>
      </c>
      <c r="J1543" s="88" t="str">
        <f>IF(LEN(Table16[[#This Row],[Primary]]=3),SUBSTITUTE(Table16[[#This Row],[Primary]],"-",""),"")</f>
        <v>6</v>
      </c>
    </row>
    <row r="1544" spans="1:10" ht="12.75" customHeight="1" x14ac:dyDescent="0.25">
      <c r="A1544" s="29" t="s">
        <v>833</v>
      </c>
      <c r="B1544" s="28" t="s">
        <v>228</v>
      </c>
      <c r="C1544" s="28" t="s">
        <v>4459</v>
      </c>
      <c r="D1544" s="85">
        <v>4</v>
      </c>
      <c r="E1544" s="85"/>
      <c r="F1544" s="85">
        <v>5</v>
      </c>
      <c r="G1544" s="28"/>
      <c r="H1544" s="94" t="str">
        <f>Table16[[#This Row],[Remove -]]&amp;(IF(Table16[[#This Row],[Pass]]&lt;&gt;"","-",""))&amp;Table16[[#This Row],[Pass]]&amp;" "&amp;Table16[[#This Row],[PassRush*]]&amp;(IF(Table16[[#This Row],[Secondar]]&lt;&gt;"","/ "&amp;Table16[[#This Row],[Secondar]]&amp;"-"&amp;Table16[[#This Row],[Pass]],""))</f>
        <v xml:space="preserve">4-5 </v>
      </c>
      <c r="I1544" s="30" t="str">
        <f>IF(VLOOKUP(TRIM(A1544),Rosters!C$1:C$2313,1,FALSE)=Table16[[#This Row],[Last]],"taken","AVAIL")</f>
        <v>taken</v>
      </c>
      <c r="J1544" s="88" t="str">
        <f>IF(LEN(Table16[[#This Row],[Primary]]=3),SUBSTITUTE(Table16[[#This Row],[Primary]],"-",""),"")</f>
        <v>4</v>
      </c>
    </row>
    <row r="1545" spans="1:10" ht="12.75" customHeight="1" x14ac:dyDescent="0.25">
      <c r="A1545" s="29" t="s">
        <v>469</v>
      </c>
      <c r="B1545" s="36" t="s">
        <v>4044</v>
      </c>
      <c r="C1545" s="28" t="s">
        <v>4459</v>
      </c>
      <c r="D1545" s="84"/>
      <c r="E1545" s="77"/>
      <c r="F1545" s="77"/>
      <c r="G1545" s="28"/>
      <c r="H1545" s="94" t="str">
        <f>Table16[[#This Row],[Remove -]]&amp;(IF(Table16[[#This Row],[Pass]]&lt;&gt;"","-",""))&amp;Table16[[#This Row],[Pass]]&amp;" "&amp;Table16[[#This Row],[PassRush*]]&amp;(IF(Table16[[#This Row],[Secondar]]&lt;&gt;"","/ "&amp;Table16[[#This Row],[Secondar]]&amp;"-"&amp;Table16[[#This Row],[Pass]],""))</f>
        <v xml:space="preserve"> </v>
      </c>
      <c r="I1545" s="30" t="str">
        <f>IF(VLOOKUP(TRIM(A1545),Rosters!C$1:C$2313,1,FALSE)=Table16[[#This Row],[Last]],"taken","AVAIL")</f>
        <v>taken</v>
      </c>
      <c r="J1545" s="88" t="str">
        <f>IF(LEN(Table16[[#This Row],[Primary]]=3),SUBSTITUTE(Table16[[#This Row],[Primary]],"-",""),"")</f>
        <v/>
      </c>
    </row>
    <row r="1546" spans="1:10" ht="12.75" customHeight="1" x14ac:dyDescent="0.25">
      <c r="A1546" s="29" t="s">
        <v>2723</v>
      </c>
      <c r="B1546" s="28" t="s">
        <v>171</v>
      </c>
      <c r="C1546" s="28" t="s">
        <v>4459</v>
      </c>
      <c r="D1546" s="83" t="s">
        <v>328</v>
      </c>
      <c r="E1546" s="83"/>
      <c r="F1546" s="85"/>
      <c r="G1546" s="36"/>
      <c r="H1546" s="94" t="str">
        <f>Table16[[#This Row],[Remove -]]&amp;(IF(Table16[[#This Row],[Pass]]&lt;&gt;"","-",""))&amp;Table16[[#This Row],[Pass]]&amp;" "&amp;Table16[[#This Row],[PassRush*]]&amp;(IF(Table16[[#This Row],[Secondar]]&lt;&gt;"","/ "&amp;Table16[[#This Row],[Secondar]]&amp;"-"&amp;Table16[[#This Row],[Pass]],""))</f>
        <v xml:space="preserve">4 </v>
      </c>
      <c r="I1546" s="30" t="str">
        <f>IF(VLOOKUP(TRIM(A1546),Rosters!C$1:C$2313,1,FALSE)=Table16[[#This Row],[Last]],"taken","AVAIL")</f>
        <v>taken</v>
      </c>
      <c r="J1546" s="88" t="str">
        <f>IF(LEN(Table16[[#This Row],[Primary]]=3),SUBSTITUTE(Table16[[#This Row],[Primary]],"-",""),"")</f>
        <v>4</v>
      </c>
    </row>
    <row r="1547" spans="1:10" ht="12.75" customHeight="1" x14ac:dyDescent="0.25">
      <c r="A1547" s="29" t="s">
        <v>3225</v>
      </c>
      <c r="B1547" s="28" t="s">
        <v>123</v>
      </c>
      <c r="C1547" s="28" t="s">
        <v>4459</v>
      </c>
      <c r="D1547" s="83" t="s">
        <v>227</v>
      </c>
      <c r="E1547" s="83"/>
      <c r="F1547" s="85">
        <v>7</v>
      </c>
      <c r="G1547" s="36"/>
      <c r="H1547" s="94" t="str">
        <f>Table16[[#This Row],[Remove -]]&amp;(IF(Table16[[#This Row],[Pass]]&lt;&gt;"","-",""))&amp;Table16[[#This Row],[Pass]]&amp;" "&amp;Table16[[#This Row],[PassRush*]]&amp;(IF(Table16[[#This Row],[Secondar]]&lt;&gt;"","/ "&amp;Table16[[#This Row],[Secondar]]&amp;"-"&amp;Table16[[#This Row],[Pass]],""))</f>
        <v xml:space="preserve">44-7 </v>
      </c>
      <c r="I1547" s="30" t="str">
        <f>IF(VLOOKUP(TRIM(A1547),Rosters!C$1:C$2313,1,FALSE)=Table16[[#This Row],[Last]],"taken","AVAIL")</f>
        <v>taken</v>
      </c>
      <c r="J1547" s="88" t="str">
        <f>IF(LEN(Table16[[#This Row],[Primary]]=3),SUBSTITUTE(Table16[[#This Row],[Primary]],"-",""),"")</f>
        <v>44</v>
      </c>
    </row>
    <row r="1548" spans="1:10" ht="12.75" customHeight="1" x14ac:dyDescent="0.25">
      <c r="A1548" s="29" t="s">
        <v>3757</v>
      </c>
      <c r="B1548" s="28" t="s">
        <v>387</v>
      </c>
      <c r="C1548" s="28" t="s">
        <v>4459</v>
      </c>
      <c r="D1548" s="83" t="s">
        <v>351</v>
      </c>
      <c r="E1548" s="83"/>
      <c r="F1548" s="85">
        <v>0</v>
      </c>
      <c r="G1548" s="36"/>
      <c r="H1548" s="94" t="str">
        <f>Table16[[#This Row],[Remove -]]&amp;(IF(Table16[[#This Row],[Pass]]&lt;&gt;"","-",""))&amp;Table16[[#This Row],[Pass]]&amp;" "&amp;Table16[[#This Row],[PassRush*]]&amp;(IF(Table16[[#This Row],[Secondar]]&lt;&gt;"","/ "&amp;Table16[[#This Row],[Secondar]]&amp;"-"&amp;Table16[[#This Row],[Pass]],""))</f>
        <v xml:space="preserve">04-0 </v>
      </c>
      <c r="I1548" s="30" t="str">
        <f>IF(VLOOKUP(TRIM(A1548),Rosters!C$1:C$2313,1,FALSE)=Table16[[#This Row],[Last]],"taken","AVAIL")</f>
        <v>taken</v>
      </c>
      <c r="J1548" s="88" t="str">
        <f>IF(LEN(Table16[[#This Row],[Primary]]=3),SUBSTITUTE(Table16[[#This Row],[Primary]],"-",""),"")</f>
        <v>04</v>
      </c>
    </row>
    <row r="1549" spans="1:10" ht="12.75" customHeight="1" x14ac:dyDescent="0.25">
      <c r="A1549" s="38" t="s">
        <v>4462</v>
      </c>
      <c r="B1549" s="37" t="s">
        <v>344</v>
      </c>
      <c r="C1549" s="37" t="s">
        <v>4459</v>
      </c>
      <c r="D1549" s="40">
        <v>0</v>
      </c>
      <c r="E1549" s="40"/>
      <c r="F1549" s="40">
        <v>0</v>
      </c>
      <c r="G1549" s="37"/>
      <c r="H1549" s="96" t="str">
        <f>Table16[[#This Row],[Remove -]]&amp;(IF(Table16[[#This Row],[Pass]]&lt;&gt;"","-",""))&amp;Table16[[#This Row],[Pass]]&amp;" "&amp;Table16[[#This Row],[PassRush*]]&amp;(IF(Table16[[#This Row],[Secondar]]&lt;&gt;"","/ "&amp;Table16[[#This Row],[Secondar]]&amp;"-"&amp;Table16[[#This Row],[Pass]],""))</f>
        <v xml:space="preserve">0-0 </v>
      </c>
      <c r="I1549" s="30" t="str">
        <f>IF(VLOOKUP(TRIM(A1549),Rosters!C$1:C$2313,1,FALSE)=Table16[[#This Row],[Last]],"taken","AVAIL")</f>
        <v>taken</v>
      </c>
      <c r="J1549" s="88" t="str">
        <f>IF(LEN(Table16[[#This Row],[Primary]]=3),SUBSTITUTE(Table16[[#This Row],[Primary]],"-",""),"")</f>
        <v>0</v>
      </c>
    </row>
    <row r="1550" spans="1:10" ht="12.75" customHeight="1" x14ac:dyDescent="0.25">
      <c r="A1550" s="29" t="s">
        <v>4468</v>
      </c>
      <c r="B1550" s="28" t="s">
        <v>331</v>
      </c>
      <c r="C1550" s="28" t="s">
        <v>4459</v>
      </c>
      <c r="D1550" s="31" t="s">
        <v>365</v>
      </c>
      <c r="E1550" s="31"/>
      <c r="F1550" s="7">
        <v>0</v>
      </c>
      <c r="G1550" s="36"/>
      <c r="H1550" s="94" t="str">
        <f>Table16[[#This Row],[Remove -]]&amp;(IF(Table16[[#This Row],[Pass]]&lt;&gt;"","-",""))&amp;Table16[[#This Row],[Pass]]&amp;" "&amp;Table16[[#This Row],[PassRush*]]&amp;(IF(Table16[[#This Row],[Secondar]]&lt;&gt;"","/ "&amp;Table16[[#This Row],[Secondar]]&amp;"-"&amp;Table16[[#This Row],[Pass]],""))</f>
        <v xml:space="preserve">0-0 </v>
      </c>
      <c r="I1550" s="30" t="str">
        <f>IF(VLOOKUP(TRIM(A1550),Rosters!C$1:C$2313,1,FALSE)=Table16[[#This Row],[Last]],"taken","AVAIL")</f>
        <v>taken</v>
      </c>
      <c r="J1550" s="88" t="str">
        <f>IF(LEN(Table16[[#This Row],[Primary]]=3),SUBSTITUTE(Table16[[#This Row],[Primary]],"-",""),"")</f>
        <v>0</v>
      </c>
    </row>
    <row r="1551" spans="1:10" ht="12.75" customHeight="1" x14ac:dyDescent="0.25">
      <c r="A1551" s="29" t="s">
        <v>710</v>
      </c>
      <c r="B1551" s="28" t="s">
        <v>331</v>
      </c>
      <c r="C1551" s="28" t="s">
        <v>4459</v>
      </c>
      <c r="D1551" s="7">
        <v>0</v>
      </c>
      <c r="E1551" s="7"/>
      <c r="F1551" s="7">
        <v>0</v>
      </c>
      <c r="G1551" s="28"/>
      <c r="H1551" s="94" t="str">
        <f>Table16[[#This Row],[Remove -]]&amp;(IF(Table16[[#This Row],[Pass]]&lt;&gt;"","-",""))&amp;Table16[[#This Row],[Pass]]&amp;" "&amp;Table16[[#This Row],[PassRush*]]&amp;(IF(Table16[[#This Row],[Secondar]]&lt;&gt;"","/ "&amp;Table16[[#This Row],[Secondar]]&amp;"-"&amp;Table16[[#This Row],[Pass]],""))</f>
        <v xml:space="preserve">0-0 </v>
      </c>
      <c r="I1551" s="30" t="str">
        <f>IF(VLOOKUP(TRIM(A1551),Rosters!C$1:C$2313,1,FALSE)=Table16[[#This Row],[Last]],"taken","AVAIL")</f>
        <v>taken</v>
      </c>
      <c r="J1551" s="88" t="str">
        <f>IF(LEN(Table16[[#This Row],[Primary]]=3),SUBSTITUTE(Table16[[#This Row],[Primary]],"-",""),"")</f>
        <v>0</v>
      </c>
    </row>
    <row r="1552" spans="1:10" ht="12.75" customHeight="1" x14ac:dyDescent="0.25">
      <c r="A1552" s="29" t="s">
        <v>3853</v>
      </c>
      <c r="B1552" s="28" t="s">
        <v>4279</v>
      </c>
      <c r="C1552" s="28" t="s">
        <v>4459</v>
      </c>
      <c r="D1552" s="85">
        <v>4</v>
      </c>
      <c r="E1552" s="85">
        <v>4</v>
      </c>
      <c r="F1552" s="85">
        <v>4</v>
      </c>
      <c r="G1552" s="28"/>
      <c r="H1552" s="94" t="str">
        <f>Table16[[#This Row],[Remove -]]&amp;(IF(Table16[[#This Row],[Pass]]&lt;&gt;"","-",""))&amp;Table16[[#This Row],[Pass]]&amp;" "&amp;Table16[[#This Row],[PassRush*]]&amp;(IF(Table16[[#This Row],[Secondar]]&lt;&gt;"","/ "&amp;Table16[[#This Row],[Secondar]]&amp;"-"&amp;Table16[[#This Row],[Pass]],""))</f>
        <v>4-4 / 4-4</v>
      </c>
      <c r="I1552" s="30" t="str">
        <f>IF(VLOOKUP(TRIM(A1552),Rosters!C$1:C$2313,1,FALSE)=Table16[[#This Row],[Last]],"taken","AVAIL")</f>
        <v>taken</v>
      </c>
      <c r="J1552" s="88" t="str">
        <f>IF(LEN(Table16[[#This Row],[Primary]]=3),SUBSTITUTE(Table16[[#This Row],[Primary]],"-",""),"")</f>
        <v>4</v>
      </c>
    </row>
    <row r="1553" spans="1:10" ht="12.75" customHeight="1" x14ac:dyDescent="0.25">
      <c r="A1553" s="77" t="s">
        <v>4469</v>
      </c>
      <c r="B1553" s="28" t="s">
        <v>4043</v>
      </c>
      <c r="C1553" s="28" t="s">
        <v>4459</v>
      </c>
      <c r="D1553" s="83" t="s">
        <v>365</v>
      </c>
      <c r="E1553" s="83"/>
      <c r="F1553" s="85">
        <v>1</v>
      </c>
      <c r="G1553" s="36"/>
      <c r="H1553" s="94" t="str">
        <f>Table16[[#This Row],[Remove -]]&amp;(IF(Table16[[#This Row],[Pass]]&lt;&gt;"","-",""))&amp;Table16[[#This Row],[Pass]]&amp;" "&amp;Table16[[#This Row],[PassRush*]]&amp;(IF(Table16[[#This Row],[Secondar]]&lt;&gt;"","/ "&amp;Table16[[#This Row],[Secondar]]&amp;"-"&amp;Table16[[#This Row],[Pass]],""))</f>
        <v xml:space="preserve">0-1 </v>
      </c>
      <c r="I1553" s="30" t="e">
        <f>IF(VLOOKUP(TRIM(A1553),Rosters!C$1:C$2313,1,FALSE)=Table16[[#This Row],[Last]],"taken","AVAIL")</f>
        <v>#N/A</v>
      </c>
      <c r="J1553" s="88" t="str">
        <f>IF(LEN(Table16[[#This Row],[Primary]]=3),SUBSTITUTE(Table16[[#This Row],[Primary]],"-",""),"")</f>
        <v>0</v>
      </c>
    </row>
    <row r="1554" spans="1:10" ht="12.75" customHeight="1" x14ac:dyDescent="0.25">
      <c r="A1554" s="29" t="s">
        <v>2073</v>
      </c>
      <c r="B1554" s="28" t="s">
        <v>4524</v>
      </c>
      <c r="C1554" s="28" t="s">
        <v>4459</v>
      </c>
      <c r="D1554"/>
      <c r="E1554"/>
      <c r="F1554"/>
      <c r="G1554" s="28"/>
      <c r="H1554" s="94" t="str">
        <f>Table16[[#This Row],[Remove -]]&amp;(IF(Table16[[#This Row],[Pass]]&lt;&gt;"","-",""))&amp;Table16[[#This Row],[Pass]]&amp;" "&amp;Table16[[#This Row],[PassRush*]]&amp;(IF(Table16[[#This Row],[Secondar]]&lt;&gt;"","/ "&amp;Table16[[#This Row],[Secondar]]&amp;"-"&amp;Table16[[#This Row],[Pass]],""))</f>
        <v xml:space="preserve"> </v>
      </c>
      <c r="I1554" s="30" t="str">
        <f>IF(VLOOKUP(TRIM(A1554),Rosters!C$1:C$2313,1,FALSE)=Table16[[#This Row],[Last]],"taken","AVAIL")</f>
        <v>taken</v>
      </c>
      <c r="J1554" s="88" t="str">
        <f>IF(LEN(Table16[[#This Row],[Primary]]=3),SUBSTITUTE(Table16[[#This Row],[Primary]],"-",""),"")</f>
        <v/>
      </c>
    </row>
    <row r="1555" spans="1:10" ht="12.75" customHeight="1" x14ac:dyDescent="0.25">
      <c r="A1555" s="29" t="s">
        <v>692</v>
      </c>
      <c r="B1555" s="28" t="s">
        <v>125</v>
      </c>
      <c r="C1555" s="28" t="s">
        <v>4459</v>
      </c>
      <c r="D1555" s="83" t="s">
        <v>349</v>
      </c>
      <c r="E1555" s="83"/>
      <c r="F1555" s="85">
        <v>3</v>
      </c>
      <c r="G1555" s="36"/>
      <c r="H1555" s="94" t="str">
        <f>Table16[[#This Row],[Remove -]]&amp;(IF(Table16[[#This Row],[Pass]]&lt;&gt;"","-",""))&amp;Table16[[#This Row],[Pass]]&amp;" "&amp;Table16[[#This Row],[PassRush*]]&amp;(IF(Table16[[#This Row],[Secondar]]&lt;&gt;"","/ "&amp;Table16[[#This Row],[Secondar]]&amp;"-"&amp;Table16[[#This Row],[Pass]],""))</f>
        <v xml:space="preserve">00-3 </v>
      </c>
      <c r="I1555" s="30" t="e">
        <f>IF(VLOOKUP(TRIM(A1555),Rosters!C$1:C$2313,1,FALSE)=Table16[[#This Row],[Last]],"taken","AVAIL")</f>
        <v>#N/A</v>
      </c>
      <c r="J1555" s="88" t="str">
        <f>IF(LEN(Table16[[#This Row],[Primary]]=3),SUBSTITUTE(Table16[[#This Row],[Primary]],"-",""),"")</f>
        <v>00</v>
      </c>
    </row>
    <row r="1556" spans="1:10" ht="12.75" customHeight="1" x14ac:dyDescent="0.25">
      <c r="A1556" s="29" t="s">
        <v>3869</v>
      </c>
      <c r="B1556" s="28" t="s">
        <v>125</v>
      </c>
      <c r="C1556" s="28" t="s">
        <v>4459</v>
      </c>
      <c r="D1556" s="83" t="s">
        <v>349</v>
      </c>
      <c r="E1556" s="83"/>
      <c r="F1556" s="85">
        <v>0</v>
      </c>
      <c r="G1556" s="36"/>
      <c r="H1556" s="94" t="str">
        <f>Table16[[#This Row],[Remove -]]&amp;(IF(Table16[[#This Row],[Pass]]&lt;&gt;"","-",""))&amp;Table16[[#This Row],[Pass]]&amp;" "&amp;Table16[[#This Row],[PassRush*]]&amp;(IF(Table16[[#This Row],[Secondar]]&lt;&gt;"","/ "&amp;Table16[[#This Row],[Secondar]]&amp;"-"&amp;Table16[[#This Row],[Pass]],""))</f>
        <v xml:space="preserve">00-0 </v>
      </c>
      <c r="I1556" s="30" t="str">
        <f>IF(VLOOKUP(TRIM(A1556),Rosters!C$1:C$2313,1,FALSE)=Table16[[#This Row],[Last]],"taken","AVAIL")</f>
        <v>taken</v>
      </c>
      <c r="J1556" s="88" t="str">
        <f>IF(LEN(Table16[[#This Row],[Primary]]=3),SUBSTITUTE(Table16[[#This Row],[Primary]],"-",""),"")</f>
        <v>00</v>
      </c>
    </row>
    <row r="1557" spans="1:10" ht="12.75" customHeight="1" x14ac:dyDescent="0.25">
      <c r="A1557" s="29" t="s">
        <v>597</v>
      </c>
      <c r="B1557" s="28" t="s">
        <v>507</v>
      </c>
      <c r="C1557" s="28" t="s">
        <v>4459</v>
      </c>
      <c r="D1557" s="7">
        <v>5</v>
      </c>
      <c r="E1557" s="7"/>
      <c r="F1557" s="7">
        <v>7</v>
      </c>
      <c r="G1557" s="28"/>
      <c r="H1557" s="94" t="str">
        <f>Table16[[#This Row],[Remove -]]&amp;(IF(Table16[[#This Row],[Pass]]&lt;&gt;"","-",""))&amp;Table16[[#This Row],[Pass]]&amp;" "&amp;Table16[[#This Row],[PassRush*]]&amp;(IF(Table16[[#This Row],[Secondar]]&lt;&gt;"","/ "&amp;Table16[[#This Row],[Secondar]]&amp;"-"&amp;Table16[[#This Row],[Pass]],""))</f>
        <v xml:space="preserve">5-7 </v>
      </c>
      <c r="I1557" s="30" t="str">
        <f>IF(VLOOKUP(TRIM(A1557),Rosters!C$1:C$2313,1,FALSE)=Table16[[#This Row],[Last]],"taken","AVAIL")</f>
        <v>taken</v>
      </c>
      <c r="J1557" s="88" t="str">
        <f>IF(LEN(Table16[[#This Row],[Primary]]=3),SUBSTITUTE(Table16[[#This Row],[Primary]],"-",""),"")</f>
        <v>5</v>
      </c>
    </row>
    <row r="1558" spans="1:10" ht="12.75" customHeight="1" x14ac:dyDescent="0.25">
      <c r="A1558" s="29" t="s">
        <v>1875</v>
      </c>
      <c r="B1558" s="28" t="s">
        <v>331</v>
      </c>
      <c r="C1558" s="28" t="s">
        <v>4459</v>
      </c>
      <c r="D1558" s="85">
        <v>4</v>
      </c>
      <c r="E1558" s="85"/>
      <c r="F1558" s="85">
        <v>2</v>
      </c>
      <c r="G1558" s="28"/>
      <c r="H1558" s="94" t="str">
        <f>Table16[[#This Row],[Remove -]]&amp;(IF(Table16[[#This Row],[Pass]]&lt;&gt;"","-",""))&amp;Table16[[#This Row],[Pass]]&amp;" "&amp;Table16[[#This Row],[PassRush*]]&amp;(IF(Table16[[#This Row],[Secondar]]&lt;&gt;"","/ "&amp;Table16[[#This Row],[Secondar]]&amp;"-"&amp;Table16[[#This Row],[Pass]],""))</f>
        <v xml:space="preserve">4-2 </v>
      </c>
      <c r="I1558" s="30" t="str">
        <f>IF(VLOOKUP(TRIM(A1558),Rosters!C$1:C$2313,1,FALSE)=Table16[[#This Row],[Last]],"taken","AVAIL")</f>
        <v>taken</v>
      </c>
      <c r="J1558" s="88" t="str">
        <f>IF(LEN(Table16[[#This Row],[Primary]]=3),SUBSTITUTE(Table16[[#This Row],[Primary]],"-",""),"")</f>
        <v>4</v>
      </c>
    </row>
    <row r="1559" spans="1:10" ht="12.75" customHeight="1" x14ac:dyDescent="0.25">
      <c r="A1559" s="29" t="s">
        <v>3898</v>
      </c>
      <c r="B1559" s="28" t="s">
        <v>42</v>
      </c>
      <c r="C1559" s="28" t="s">
        <v>4459</v>
      </c>
      <c r="D1559" s="83" t="s">
        <v>60</v>
      </c>
      <c r="E1559" s="83"/>
      <c r="F1559" s="85">
        <v>3</v>
      </c>
      <c r="G1559" s="36"/>
      <c r="H1559" s="94" t="str">
        <f>Table16[[#This Row],[Remove -]]&amp;(IF(Table16[[#This Row],[Pass]]&lt;&gt;"","-",""))&amp;Table16[[#This Row],[Pass]]&amp;" "&amp;Table16[[#This Row],[PassRush*]]&amp;(IF(Table16[[#This Row],[Secondar]]&lt;&gt;"","/ "&amp;Table16[[#This Row],[Secondar]]&amp;"-"&amp;Table16[[#This Row],[Pass]],""))</f>
        <v xml:space="preserve">5-3 </v>
      </c>
      <c r="I1559" s="30" t="str">
        <f>IF(VLOOKUP(TRIM(A1559),Rosters!C$1:C$2313,1,FALSE)=Table16[[#This Row],[Last]],"taken","AVAIL")</f>
        <v>taken</v>
      </c>
      <c r="J1559" s="88" t="str">
        <f>IF(LEN(Table16[[#This Row],[Primary]]=3),SUBSTITUTE(Table16[[#This Row],[Primary]],"-",""),"")</f>
        <v>5</v>
      </c>
    </row>
    <row r="1560" spans="1:10" ht="12.75" customHeight="1" x14ac:dyDescent="0.25">
      <c r="A1560" s="33" t="s">
        <v>2810</v>
      </c>
      <c r="B1560" s="32" t="s">
        <v>128</v>
      </c>
      <c r="C1560" s="32" t="s">
        <v>4459</v>
      </c>
      <c r="D1560" s="35">
        <v>4</v>
      </c>
      <c r="E1560" s="35"/>
      <c r="F1560" s="35">
        <v>0</v>
      </c>
      <c r="G1560" s="32"/>
      <c r="H1560" s="95" t="str">
        <f>Table16[[#This Row],[Remove -]]&amp;(IF(Table16[[#This Row],[Pass]]&lt;&gt;"","-",""))&amp;Table16[[#This Row],[Pass]]&amp;" "&amp;Table16[[#This Row],[PassRush*]]&amp;(IF(Table16[[#This Row],[Secondar]]&lt;&gt;"","/ "&amp;Table16[[#This Row],[Secondar]]&amp;"-"&amp;Table16[[#This Row],[Pass]],""))</f>
        <v xml:space="preserve">4-0 </v>
      </c>
      <c r="I1560" s="30" t="str">
        <f>IF(VLOOKUP(TRIM(A1560),Rosters!C$1:C$2313,1,FALSE)=Table16[[#This Row],[Last]],"taken","AVAIL")</f>
        <v>taken</v>
      </c>
      <c r="J1560" s="88" t="str">
        <f>IF(LEN(Table16[[#This Row],[Primary]]=3),SUBSTITUTE(Table16[[#This Row],[Primary]],"-",""),"")</f>
        <v>4</v>
      </c>
    </row>
    <row r="1561" spans="1:10" ht="12.75" customHeight="1" x14ac:dyDescent="0.25">
      <c r="A1561" s="29" t="s">
        <v>3919</v>
      </c>
      <c r="B1561" s="28" t="s">
        <v>364</v>
      </c>
      <c r="C1561" s="28" t="s">
        <v>4459</v>
      </c>
      <c r="D1561" s="83" t="s">
        <v>349</v>
      </c>
      <c r="E1561" s="83"/>
      <c r="F1561" s="85"/>
      <c r="G1561" s="36"/>
      <c r="H1561" s="94" t="str">
        <f>Table16[[#This Row],[Remove -]]&amp;(IF(Table16[[#This Row],[Pass]]&lt;&gt;"","-",""))&amp;Table16[[#This Row],[Pass]]&amp;" "&amp;Table16[[#This Row],[PassRush*]]&amp;(IF(Table16[[#This Row],[Secondar]]&lt;&gt;"","/ "&amp;Table16[[#This Row],[Secondar]]&amp;"-"&amp;Table16[[#This Row],[Pass]],""))</f>
        <v xml:space="preserve">00 </v>
      </c>
      <c r="I1561" s="30" t="e">
        <f>IF(VLOOKUP(TRIM(A1561),Rosters!C$1:C$2313,1,FALSE)=Table16[[#This Row],[Last]],"taken","AVAIL")</f>
        <v>#N/A</v>
      </c>
      <c r="J1561" s="88" t="str">
        <f>IF(LEN(Table16[[#This Row],[Primary]]=3),SUBSTITUTE(Table16[[#This Row],[Primary]],"-",""),"")</f>
        <v>00</v>
      </c>
    </row>
    <row r="1562" spans="1:10" ht="12.75" customHeight="1" x14ac:dyDescent="0.25">
      <c r="A1562" s="38" t="s">
        <v>1893</v>
      </c>
      <c r="B1562" s="37" t="s">
        <v>4054</v>
      </c>
      <c r="C1562" s="37" t="s">
        <v>4459</v>
      </c>
      <c r="D1562" s="40">
        <v>4</v>
      </c>
      <c r="E1562" s="40"/>
      <c r="F1562" s="40">
        <v>0</v>
      </c>
      <c r="G1562" s="37"/>
      <c r="H1562" s="96" t="str">
        <f>Table16[[#This Row],[Remove -]]&amp;(IF(Table16[[#This Row],[Pass]]&lt;&gt;"","-",""))&amp;Table16[[#This Row],[Pass]]&amp;" "&amp;Table16[[#This Row],[PassRush*]]&amp;(IF(Table16[[#This Row],[Secondar]]&lt;&gt;"","/ "&amp;Table16[[#This Row],[Secondar]]&amp;"-"&amp;Table16[[#This Row],[Pass]],""))</f>
        <v xml:space="preserve">4-0 </v>
      </c>
      <c r="I1562" s="30" t="str">
        <f>IF(VLOOKUP(TRIM(A1562),Rosters!C$1:C$2313,1,FALSE)=Table16[[#This Row],[Last]],"taken","AVAIL")</f>
        <v>taken</v>
      </c>
      <c r="J1562" s="88" t="str">
        <f>IF(LEN(Table16[[#This Row],[Primary]]=3),SUBSTITUTE(Table16[[#This Row],[Primary]],"-",""),"")</f>
        <v>4</v>
      </c>
    </row>
    <row r="1563" spans="1:10" ht="12.75" customHeight="1" x14ac:dyDescent="0.25">
      <c r="A1563" s="29" t="s">
        <v>880</v>
      </c>
      <c r="B1563" s="28" t="s">
        <v>193</v>
      </c>
      <c r="C1563" s="28" t="s">
        <v>4459</v>
      </c>
      <c r="D1563"/>
      <c r="E1563"/>
      <c r="F1563"/>
      <c r="G1563" s="28"/>
      <c r="H1563" s="94" t="str">
        <f>Table16[[#This Row],[Remove -]]&amp;(IF(Table16[[#This Row],[Pass]]&lt;&gt;"","-",""))&amp;Table16[[#This Row],[Pass]]&amp;" "&amp;Table16[[#This Row],[PassRush*]]&amp;(IF(Table16[[#This Row],[Secondar]]&lt;&gt;"","/ "&amp;Table16[[#This Row],[Secondar]]&amp;"-"&amp;Table16[[#This Row],[Pass]],""))</f>
        <v xml:space="preserve"> </v>
      </c>
      <c r="I1563" s="30" t="str">
        <f>IF(VLOOKUP(TRIM(A1563),Rosters!C$1:C$2313,1,FALSE)=Table16[[#This Row],[Last]],"taken","AVAIL")</f>
        <v>taken</v>
      </c>
      <c r="J1563" s="88" t="str">
        <f>IF(LEN(Table16[[#This Row],[Primary]]=3),SUBSTITUTE(Table16[[#This Row],[Primary]],"-",""),"")</f>
        <v/>
      </c>
    </row>
    <row r="1564" spans="1:10" ht="12.75" customHeight="1" x14ac:dyDescent="0.25">
      <c r="A1564" s="29" t="s">
        <v>4470</v>
      </c>
      <c r="B1564" s="28" t="s">
        <v>4156</v>
      </c>
      <c r="C1564" s="28" t="s">
        <v>4459</v>
      </c>
      <c r="D1564" s="31" t="s">
        <v>365</v>
      </c>
      <c r="E1564" s="31" t="s">
        <v>365</v>
      </c>
      <c r="F1564" s="7">
        <v>0</v>
      </c>
      <c r="G1564" s="36"/>
      <c r="H1564" s="94" t="str">
        <f>Table16[[#This Row],[Remove -]]&amp;(IF(Table16[[#This Row],[Pass]]&lt;&gt;"","-",""))&amp;Table16[[#This Row],[Pass]]&amp;" "&amp;Table16[[#This Row],[PassRush*]]&amp;(IF(Table16[[#This Row],[Secondar]]&lt;&gt;"","/ "&amp;Table16[[#This Row],[Secondar]]&amp;"-"&amp;Table16[[#This Row],[Pass]],""))</f>
        <v>0-0 / 0-0</v>
      </c>
      <c r="I1564" s="30" t="str">
        <f>IF(VLOOKUP(TRIM(A1564),Rosters!C$1:C$2313,1,FALSE)=Table16[[#This Row],[Last]],"taken","AVAIL")</f>
        <v>taken</v>
      </c>
      <c r="J1564" s="88" t="str">
        <f>IF(LEN(Table16[[#This Row],[Primary]]=3),SUBSTITUTE(Table16[[#This Row],[Primary]],"-",""),"")</f>
        <v>0</v>
      </c>
    </row>
    <row r="1565" spans="1:10" ht="12.75" customHeight="1" x14ac:dyDescent="0.25">
      <c r="A1565" s="29" t="s">
        <v>982</v>
      </c>
      <c r="B1565" s="28" t="s">
        <v>366</v>
      </c>
      <c r="C1565" s="28" t="s">
        <v>4459</v>
      </c>
      <c r="D1565" s="31" t="s">
        <v>227</v>
      </c>
      <c r="E1565" s="31"/>
      <c r="F1565" s="7"/>
      <c r="G1565" s="36"/>
      <c r="H1565" s="94" t="str">
        <f>Table16[[#This Row],[Remove -]]&amp;(IF(Table16[[#This Row],[Pass]]&lt;&gt;"","-",""))&amp;Table16[[#This Row],[Pass]]&amp;" "&amp;Table16[[#This Row],[PassRush*]]&amp;(IF(Table16[[#This Row],[Secondar]]&lt;&gt;"","/ "&amp;Table16[[#This Row],[Secondar]]&amp;"-"&amp;Table16[[#This Row],[Pass]],""))</f>
        <v xml:space="preserve">44 </v>
      </c>
      <c r="I1565" s="30" t="str">
        <f>IF(VLOOKUP(TRIM(A1565),Rosters!C$1:C$2313,1,FALSE)=Table16[[#This Row],[Last]],"taken","AVAIL")</f>
        <v>taken</v>
      </c>
      <c r="J1565" s="88" t="str">
        <f>IF(LEN(Table16[[#This Row],[Primary]]=3),SUBSTITUTE(Table16[[#This Row],[Primary]],"-",""),"")</f>
        <v>44</v>
      </c>
    </row>
    <row r="1566" spans="1:10" ht="12.75" customHeight="1" x14ac:dyDescent="0.25">
      <c r="A1566" s="29" t="s">
        <v>4463</v>
      </c>
      <c r="B1566" s="28" t="s">
        <v>193</v>
      </c>
      <c r="C1566" s="28" t="s">
        <v>4459</v>
      </c>
      <c r="D1566"/>
      <c r="E1566"/>
      <c r="F1566"/>
      <c r="G1566" s="28"/>
      <c r="H1566" s="94" t="str">
        <f>Table16[[#This Row],[Remove -]]&amp;(IF(Table16[[#This Row],[Pass]]&lt;&gt;"","-",""))&amp;Table16[[#This Row],[Pass]]&amp;" "&amp;Table16[[#This Row],[PassRush*]]&amp;(IF(Table16[[#This Row],[Secondar]]&lt;&gt;"","/ "&amp;Table16[[#This Row],[Secondar]]&amp;"-"&amp;Table16[[#This Row],[Pass]],""))</f>
        <v xml:space="preserve"> </v>
      </c>
      <c r="I1566" s="30" t="e">
        <f>IF(VLOOKUP(TRIM(A1566),Rosters!C$1:C$2313,1,FALSE)=Table16[[#This Row],[Last]],"taken","AVAIL")</f>
        <v>#N/A</v>
      </c>
      <c r="J1566" s="88" t="str">
        <f>IF(LEN(Table16[[#This Row],[Primary]]=3),SUBSTITUTE(Table16[[#This Row],[Primary]],"-",""),"")</f>
        <v/>
      </c>
    </row>
    <row r="1567" spans="1:10" ht="12.75" customHeight="1" x14ac:dyDescent="0.25">
      <c r="A1567" s="29" t="s">
        <v>3070</v>
      </c>
      <c r="B1567" s="28" t="s">
        <v>228</v>
      </c>
      <c r="C1567" s="28" t="s">
        <v>4471</v>
      </c>
      <c r="D1567" s="83" t="s">
        <v>60</v>
      </c>
      <c r="E1567" s="83"/>
      <c r="F1567" s="85">
        <v>3</v>
      </c>
      <c r="G1567" s="36"/>
      <c r="H1567" s="94" t="str">
        <f>Table16[[#This Row],[Remove -]]&amp;(IF(Table16[[#This Row],[Pass]]&lt;&gt;"","-",""))&amp;Table16[[#This Row],[Pass]]&amp;" "&amp;Table16[[#This Row],[PassRush*]]&amp;(IF(Table16[[#This Row],[Secondar]]&lt;&gt;"","/ "&amp;Table16[[#This Row],[Secondar]]&amp;"-"&amp;Table16[[#This Row],[Pass]],""))</f>
        <v xml:space="preserve">5-3 </v>
      </c>
      <c r="I1567" s="30" t="str">
        <f>IF(VLOOKUP(TRIM(A1567),Rosters!C$1:C$2313,1,FALSE)=Table16[[#This Row],[Last]],"taken","AVAIL")</f>
        <v>taken</v>
      </c>
      <c r="J1567" s="88" t="str">
        <f>IF(LEN(Table16[[#This Row],[Primary]]=3),SUBSTITUTE(Table16[[#This Row],[Primary]],"-",""),"")</f>
        <v>5</v>
      </c>
    </row>
    <row r="1568" spans="1:10" ht="12.75" customHeight="1" x14ac:dyDescent="0.25">
      <c r="A1568" s="29" t="s">
        <v>3367</v>
      </c>
      <c r="B1568" s="28" t="s">
        <v>193</v>
      </c>
      <c r="C1568" s="28" t="s">
        <v>4471</v>
      </c>
      <c r="D1568"/>
      <c r="E1568"/>
      <c r="F1568"/>
      <c r="G1568" s="28"/>
      <c r="H1568" s="94" t="str">
        <f>Table16[[#This Row],[Remove -]]&amp;(IF(Table16[[#This Row],[Pass]]&lt;&gt;"","-",""))&amp;Table16[[#This Row],[Pass]]&amp;" "&amp;Table16[[#This Row],[PassRush*]]&amp;(IF(Table16[[#This Row],[Secondar]]&lt;&gt;"","/ "&amp;Table16[[#This Row],[Secondar]]&amp;"-"&amp;Table16[[#This Row],[Pass]],""))</f>
        <v xml:space="preserve"> </v>
      </c>
      <c r="I1568" s="30" t="str">
        <f>IF(VLOOKUP(TRIM(A1568),Rosters!C$1:C$2313,1,FALSE)=Table16[[#This Row],[Last]],"taken","AVAIL")</f>
        <v>taken</v>
      </c>
      <c r="J1568" s="88" t="str">
        <f>IF(LEN(Table16[[#This Row],[Primary]]=3),SUBSTITUTE(Table16[[#This Row],[Primary]],"-",""),"")</f>
        <v/>
      </c>
    </row>
    <row r="1569" spans="1:10" ht="12.75" customHeight="1" x14ac:dyDescent="0.25">
      <c r="A1569" s="29" t="s">
        <v>2587</v>
      </c>
      <c r="B1569" s="28" t="s">
        <v>4043</v>
      </c>
      <c r="C1569" s="28" t="s">
        <v>4471</v>
      </c>
      <c r="D1569" s="31" t="s">
        <v>365</v>
      </c>
      <c r="E1569" s="31"/>
      <c r="F1569" s="7">
        <v>0</v>
      </c>
      <c r="G1569" s="36"/>
      <c r="H1569" s="94" t="str">
        <f>Table16[[#This Row],[Remove -]]&amp;(IF(Table16[[#This Row],[Pass]]&lt;&gt;"","-",""))&amp;Table16[[#This Row],[Pass]]&amp;" "&amp;Table16[[#This Row],[PassRush*]]&amp;(IF(Table16[[#This Row],[Secondar]]&lt;&gt;"","/ "&amp;Table16[[#This Row],[Secondar]]&amp;"-"&amp;Table16[[#This Row],[Pass]],""))</f>
        <v xml:space="preserve">0-0 </v>
      </c>
      <c r="I1569" s="30" t="str">
        <f>IF(VLOOKUP(TRIM(A1569),Rosters!C$1:C$2313,1,FALSE)=Table16[[#This Row],[Last]],"taken","AVAIL")</f>
        <v>taken</v>
      </c>
      <c r="J1569" s="88" t="str">
        <f>IF(LEN(Table16[[#This Row],[Primary]]=3),SUBSTITUTE(Table16[[#This Row],[Primary]],"-",""),"")</f>
        <v>0</v>
      </c>
    </row>
    <row r="1570" spans="1:10" ht="12.75" customHeight="1" x14ac:dyDescent="0.25">
      <c r="A1570" s="29" t="s">
        <v>3454</v>
      </c>
      <c r="B1570" s="28" t="s">
        <v>364</v>
      </c>
      <c r="C1570" s="28" t="s">
        <v>4471</v>
      </c>
      <c r="D1570" s="83" t="s">
        <v>349</v>
      </c>
      <c r="E1570" s="83"/>
      <c r="F1570" s="85"/>
      <c r="G1570" s="36"/>
      <c r="H1570" s="94" t="str">
        <f>Table16[[#This Row],[Remove -]]&amp;(IF(Table16[[#This Row],[Pass]]&lt;&gt;"","-",""))&amp;Table16[[#This Row],[Pass]]&amp;" "&amp;Table16[[#This Row],[PassRush*]]&amp;(IF(Table16[[#This Row],[Secondar]]&lt;&gt;"","/ "&amp;Table16[[#This Row],[Secondar]]&amp;"-"&amp;Table16[[#This Row],[Pass]],""))</f>
        <v xml:space="preserve">00 </v>
      </c>
      <c r="I1570" s="30" t="str">
        <f>IF(VLOOKUP(TRIM(A1570),Rosters!C$1:C$2313,1,FALSE)=Table16[[#This Row],[Last]],"taken","AVAIL")</f>
        <v>taken</v>
      </c>
      <c r="J1570" s="88" t="str">
        <f>IF(LEN(Table16[[#This Row],[Primary]]=3),SUBSTITUTE(Table16[[#This Row],[Primary]],"-",""),"")</f>
        <v>00</v>
      </c>
    </row>
    <row r="1571" spans="1:10" ht="12.75" customHeight="1" x14ac:dyDescent="0.25">
      <c r="A1571" s="38" t="s">
        <v>1990</v>
      </c>
      <c r="B1571" s="37" t="s">
        <v>4415</v>
      </c>
      <c r="C1571" s="37" t="s">
        <v>4471</v>
      </c>
      <c r="D1571" s="87">
        <v>0</v>
      </c>
      <c r="E1571" s="87"/>
      <c r="F1571" s="87">
        <v>2</v>
      </c>
      <c r="G1571" s="37"/>
      <c r="H1571" s="96" t="str">
        <f>Table16[[#This Row],[Remove -]]&amp;(IF(Table16[[#This Row],[Pass]]&lt;&gt;"","-",""))&amp;Table16[[#This Row],[Pass]]&amp;" "&amp;Table16[[#This Row],[PassRush*]]&amp;(IF(Table16[[#This Row],[Secondar]]&lt;&gt;"","/ "&amp;Table16[[#This Row],[Secondar]]&amp;"-"&amp;Table16[[#This Row],[Pass]],""))</f>
        <v xml:space="preserve">0-2 </v>
      </c>
      <c r="I1571" s="30" t="str">
        <f>IF(VLOOKUP(TRIM(A1571),Rosters!C$1:C$2313,1,FALSE)=Table16[[#This Row],[Last]],"taken","AVAIL")</f>
        <v>taken</v>
      </c>
      <c r="J1571" s="88" t="str">
        <f>IF(LEN(Table16[[#This Row],[Primary]]=3),SUBSTITUTE(Table16[[#This Row],[Primary]],"-",""),"")</f>
        <v>0</v>
      </c>
    </row>
    <row r="1572" spans="1:10" ht="12.75" customHeight="1" x14ac:dyDescent="0.25">
      <c r="A1572" s="29" t="s">
        <v>4479</v>
      </c>
      <c r="B1572" s="28" t="s">
        <v>540</v>
      </c>
      <c r="C1572" s="28" t="s">
        <v>4471</v>
      </c>
      <c r="D1572" s="31" t="s">
        <v>227</v>
      </c>
      <c r="E1572" s="31"/>
      <c r="F1572" s="7">
        <v>6</v>
      </c>
      <c r="G1572" s="36"/>
      <c r="H1572" s="94" t="str">
        <f>Table16[[#This Row],[Remove -]]&amp;(IF(Table16[[#This Row],[Pass]]&lt;&gt;"","-",""))&amp;Table16[[#This Row],[Pass]]&amp;" "&amp;Table16[[#This Row],[PassRush*]]&amp;(IF(Table16[[#This Row],[Secondar]]&lt;&gt;"","/ "&amp;Table16[[#This Row],[Secondar]]&amp;"-"&amp;Table16[[#This Row],[Pass]],""))</f>
        <v xml:space="preserve">44-6 </v>
      </c>
      <c r="I1572" s="30" t="str">
        <f>IF(VLOOKUP(TRIM(A1572),Rosters!C$1:C$2313,1,FALSE)=Table16[[#This Row],[Last]],"taken","AVAIL")</f>
        <v>taken</v>
      </c>
      <c r="J1572" s="88" t="str">
        <f>IF(LEN(Table16[[#This Row],[Primary]]=3),SUBSTITUTE(Table16[[#This Row],[Primary]],"-",""),"")</f>
        <v>44</v>
      </c>
    </row>
    <row r="1573" spans="1:10" ht="12.75" customHeight="1" x14ac:dyDescent="0.25">
      <c r="A1573" s="29" t="s">
        <v>4473</v>
      </c>
      <c r="B1573" s="28" t="s">
        <v>16</v>
      </c>
      <c r="C1573" s="28" t="s">
        <v>4471</v>
      </c>
      <c r="D1573" s="7">
        <v>0</v>
      </c>
      <c r="E1573" s="7"/>
      <c r="F1573" s="7">
        <v>0</v>
      </c>
      <c r="G1573" s="28"/>
      <c r="H1573" s="94" t="str">
        <f>Table16[[#This Row],[Remove -]]&amp;(IF(Table16[[#This Row],[Pass]]&lt;&gt;"","-",""))&amp;Table16[[#This Row],[Pass]]&amp;" "&amp;Table16[[#This Row],[PassRush*]]&amp;(IF(Table16[[#This Row],[Secondar]]&lt;&gt;"","/ "&amp;Table16[[#This Row],[Secondar]]&amp;"-"&amp;Table16[[#This Row],[Pass]],""))</f>
        <v xml:space="preserve">0-0 </v>
      </c>
      <c r="I1573" s="30" t="str">
        <f>IF(VLOOKUP(TRIM(A1573),Rosters!C$1:C$2313,1,FALSE)=Table16[[#This Row],[Last]],"taken","AVAIL")</f>
        <v>taken</v>
      </c>
      <c r="J1573" s="88" t="str">
        <f>IF(LEN(Table16[[#This Row],[Primary]]=3),SUBSTITUTE(Table16[[#This Row],[Primary]],"-",""),"")</f>
        <v>0</v>
      </c>
    </row>
    <row r="1574" spans="1:10" ht="12.75" customHeight="1" x14ac:dyDescent="0.25">
      <c r="A1574" s="29" t="s">
        <v>4480</v>
      </c>
      <c r="B1574" s="28" t="s">
        <v>366</v>
      </c>
      <c r="C1574" s="28" t="s">
        <v>4471</v>
      </c>
      <c r="D1574" s="83" t="s">
        <v>227</v>
      </c>
      <c r="E1574" s="83"/>
      <c r="F1574" s="85"/>
      <c r="G1574" s="36"/>
      <c r="H1574" s="94" t="str">
        <f>Table16[[#This Row],[Remove -]]&amp;(IF(Table16[[#This Row],[Pass]]&lt;&gt;"","-",""))&amp;Table16[[#This Row],[Pass]]&amp;" "&amp;Table16[[#This Row],[PassRush*]]&amp;(IF(Table16[[#This Row],[Secondar]]&lt;&gt;"","/ "&amp;Table16[[#This Row],[Secondar]]&amp;"-"&amp;Table16[[#This Row],[Pass]],""))</f>
        <v xml:space="preserve">44 </v>
      </c>
      <c r="I1574" s="30" t="str">
        <f>IF(VLOOKUP(TRIM(A1574),Rosters!C$1:C$2313,1,FALSE)=Table16[[#This Row],[Last]],"taken","AVAIL")</f>
        <v>taken</v>
      </c>
      <c r="J1574" s="88" t="str">
        <f>IF(LEN(Table16[[#This Row],[Primary]]=3),SUBSTITUTE(Table16[[#This Row],[Primary]],"-",""),"")</f>
        <v>44</v>
      </c>
    </row>
    <row r="1575" spans="1:10" ht="12.75" customHeight="1" x14ac:dyDescent="0.25">
      <c r="A1575" s="29" t="s">
        <v>1481</v>
      </c>
      <c r="B1575" s="28" t="s">
        <v>529</v>
      </c>
      <c r="C1575" s="28" t="s">
        <v>4471</v>
      </c>
      <c r="D1575" s="83" t="s">
        <v>60</v>
      </c>
      <c r="E1575" s="83"/>
      <c r="F1575" s="85"/>
      <c r="G1575" s="36"/>
      <c r="H1575" s="94" t="str">
        <f>Table16[[#This Row],[Remove -]]&amp;(IF(Table16[[#This Row],[Pass]]&lt;&gt;"","-",""))&amp;Table16[[#This Row],[Pass]]&amp;" "&amp;Table16[[#This Row],[PassRush*]]&amp;(IF(Table16[[#This Row],[Secondar]]&lt;&gt;"","/ "&amp;Table16[[#This Row],[Secondar]]&amp;"-"&amp;Table16[[#This Row],[Pass]],""))</f>
        <v xml:space="preserve">5 </v>
      </c>
      <c r="I1575" s="30" t="str">
        <f>IF(VLOOKUP(TRIM(A1575),Rosters!C$1:C$2313,1,FALSE)=Table16[[#This Row],[Last]],"taken","AVAIL")</f>
        <v>taken</v>
      </c>
      <c r="J1575" s="88" t="str">
        <f>IF(LEN(Table16[[#This Row],[Primary]]=3),SUBSTITUTE(Table16[[#This Row],[Primary]],"-",""),"")</f>
        <v>5</v>
      </c>
    </row>
    <row r="1576" spans="1:10" ht="12.75" customHeight="1" x14ac:dyDescent="0.25">
      <c r="A1576" s="29" t="s">
        <v>536</v>
      </c>
      <c r="B1576" s="28" t="s">
        <v>125</v>
      </c>
      <c r="C1576" s="28" t="s">
        <v>4471</v>
      </c>
      <c r="D1576" s="83" t="s">
        <v>349</v>
      </c>
      <c r="E1576" s="83"/>
      <c r="F1576" s="85">
        <v>0</v>
      </c>
      <c r="G1576" s="36"/>
      <c r="H1576" s="94" t="str">
        <f>Table16[[#This Row],[Remove -]]&amp;(IF(Table16[[#This Row],[Pass]]&lt;&gt;"","-",""))&amp;Table16[[#This Row],[Pass]]&amp;" "&amp;Table16[[#This Row],[PassRush*]]&amp;(IF(Table16[[#This Row],[Secondar]]&lt;&gt;"","/ "&amp;Table16[[#This Row],[Secondar]]&amp;"-"&amp;Table16[[#This Row],[Pass]],""))</f>
        <v xml:space="preserve">00-0 </v>
      </c>
      <c r="I1576" s="30" t="str">
        <f>IF(VLOOKUP(TRIM(A1576),Rosters!C$1:C$2313,1,FALSE)=Table16[[#This Row],[Last]],"taken","AVAIL")</f>
        <v>taken</v>
      </c>
      <c r="J1576" s="88" t="str">
        <f>IF(LEN(Table16[[#This Row],[Primary]]=3),SUBSTITUTE(Table16[[#This Row],[Primary]],"-",""),"")</f>
        <v>00</v>
      </c>
    </row>
    <row r="1577" spans="1:10" ht="12.75" customHeight="1" x14ac:dyDescent="0.25">
      <c r="A1577" s="29" t="s">
        <v>2902</v>
      </c>
      <c r="B1577" s="28" t="s">
        <v>368</v>
      </c>
      <c r="C1577" s="28" t="s">
        <v>4471</v>
      </c>
      <c r="D1577" s="83" t="s">
        <v>351</v>
      </c>
      <c r="E1577" s="83"/>
      <c r="F1577" s="85"/>
      <c r="G1577" s="36"/>
      <c r="H1577" s="94" t="str">
        <f>Table16[[#This Row],[Remove -]]&amp;(IF(Table16[[#This Row],[Pass]]&lt;&gt;"","-",""))&amp;Table16[[#This Row],[Pass]]&amp;" "&amp;Table16[[#This Row],[PassRush*]]&amp;(IF(Table16[[#This Row],[Secondar]]&lt;&gt;"","/ "&amp;Table16[[#This Row],[Secondar]]&amp;"-"&amp;Table16[[#This Row],[Pass]],""))</f>
        <v xml:space="preserve">04 </v>
      </c>
      <c r="I1577" s="30" t="e">
        <f>IF(VLOOKUP(TRIM(A1577),Rosters!C$1:C$2313,1,FALSE)=Table16[[#This Row],[Last]],"taken","AVAIL")</f>
        <v>#N/A</v>
      </c>
      <c r="J1577" s="88" t="str">
        <f>IF(LEN(Table16[[#This Row],[Primary]]=3),SUBSTITUTE(Table16[[#This Row],[Primary]],"-",""),"")</f>
        <v>04</v>
      </c>
    </row>
    <row r="1578" spans="1:10" ht="12.75" customHeight="1" x14ac:dyDescent="0.25">
      <c r="A1578" s="29" t="s">
        <v>1915</v>
      </c>
      <c r="B1578" s="28" t="s">
        <v>327</v>
      </c>
      <c r="C1578" s="28" t="s">
        <v>4471</v>
      </c>
      <c r="D1578" s="83" t="s">
        <v>60</v>
      </c>
      <c r="E1578" s="83"/>
      <c r="F1578" s="85"/>
      <c r="G1578" s="36"/>
      <c r="H1578" s="94" t="str">
        <f>Table16[[#This Row],[Remove -]]&amp;(IF(Table16[[#This Row],[Pass]]&lt;&gt;"","-",""))&amp;Table16[[#This Row],[Pass]]&amp;" "&amp;Table16[[#This Row],[PassRush*]]&amp;(IF(Table16[[#This Row],[Secondar]]&lt;&gt;"","/ "&amp;Table16[[#This Row],[Secondar]]&amp;"-"&amp;Table16[[#This Row],[Pass]],""))</f>
        <v xml:space="preserve">5 </v>
      </c>
      <c r="I1578" s="30" t="str">
        <f>IF(VLOOKUP(TRIM(A1578),Rosters!C$1:C$2313,1,FALSE)=Table16[[#This Row],[Last]],"taken","AVAIL")</f>
        <v>taken</v>
      </c>
      <c r="J1578" s="88" t="str">
        <f>IF(LEN(Table16[[#This Row],[Primary]]=3),SUBSTITUTE(Table16[[#This Row],[Primary]],"-",""),"")</f>
        <v>5</v>
      </c>
    </row>
    <row r="1579" spans="1:10" ht="12.75" customHeight="1" x14ac:dyDescent="0.25">
      <c r="A1579" s="33" t="s">
        <v>4476</v>
      </c>
      <c r="B1579" s="32" t="s">
        <v>344</v>
      </c>
      <c r="C1579" s="32" t="s">
        <v>4471</v>
      </c>
      <c r="D1579" s="35">
        <v>0</v>
      </c>
      <c r="E1579" s="35"/>
      <c r="F1579" s="35">
        <v>0</v>
      </c>
      <c r="G1579" s="32"/>
      <c r="H1579" s="95" t="str">
        <f>Table16[[#This Row],[Remove -]]&amp;(IF(Table16[[#This Row],[Pass]]&lt;&gt;"","-",""))&amp;Table16[[#This Row],[Pass]]&amp;" "&amp;Table16[[#This Row],[PassRush*]]&amp;(IF(Table16[[#This Row],[Secondar]]&lt;&gt;"","/ "&amp;Table16[[#This Row],[Secondar]]&amp;"-"&amp;Table16[[#This Row],[Pass]],""))</f>
        <v xml:space="preserve">0-0 </v>
      </c>
      <c r="I1579" s="30" t="str">
        <f>IF(VLOOKUP(TRIM(A1579),Rosters!C$1:C$2313,1,FALSE)=Table16[[#This Row],[Last]],"taken","AVAIL")</f>
        <v>taken</v>
      </c>
      <c r="J1579" s="88" t="str">
        <f>IF(LEN(Table16[[#This Row],[Primary]]=3),SUBSTITUTE(Table16[[#This Row],[Primary]],"-",""),"")</f>
        <v>0</v>
      </c>
    </row>
    <row r="1580" spans="1:10" ht="12.75" customHeight="1" x14ac:dyDescent="0.25">
      <c r="A1580" s="29" t="s">
        <v>4021</v>
      </c>
      <c r="B1580" s="28" t="s">
        <v>64</v>
      </c>
      <c r="C1580" s="28" t="s">
        <v>4471</v>
      </c>
      <c r="D1580" s="83" t="s">
        <v>349</v>
      </c>
      <c r="E1580" s="83"/>
      <c r="F1580" s="85">
        <v>0</v>
      </c>
      <c r="G1580" s="36"/>
      <c r="H1580" s="94" t="str">
        <f>Table16[[#This Row],[Remove -]]&amp;(IF(Table16[[#This Row],[Pass]]&lt;&gt;"","-",""))&amp;Table16[[#This Row],[Pass]]&amp;" "&amp;Table16[[#This Row],[PassRush*]]&amp;(IF(Table16[[#This Row],[Secondar]]&lt;&gt;"","/ "&amp;Table16[[#This Row],[Secondar]]&amp;"-"&amp;Table16[[#This Row],[Pass]],""))</f>
        <v xml:space="preserve">00-0 </v>
      </c>
      <c r="I1580" s="30" t="e">
        <f>IF(VLOOKUP(TRIM(A1580),Rosters!C$1:C$2313,1,FALSE)=Table16[[#This Row],[Last]],"taken","AVAIL")</f>
        <v>#N/A</v>
      </c>
      <c r="J1580" s="88" t="str">
        <f>IF(LEN(Table16[[#This Row],[Primary]]=3),SUBSTITUTE(Table16[[#This Row],[Primary]],"-",""),"")</f>
        <v>00</v>
      </c>
    </row>
    <row r="1581" spans="1:10" ht="12.75" customHeight="1" x14ac:dyDescent="0.25">
      <c r="A1581" s="29" t="s">
        <v>3650</v>
      </c>
      <c r="B1581" s="28" t="s">
        <v>193</v>
      </c>
      <c r="C1581" s="28" t="s">
        <v>4471</v>
      </c>
      <c r="D1581" s="77"/>
      <c r="E1581" s="77"/>
      <c r="F1581" s="77"/>
      <c r="G1581" s="28"/>
      <c r="H1581" s="94" t="str">
        <f>Table16[[#This Row],[Remove -]]&amp;(IF(Table16[[#This Row],[Pass]]&lt;&gt;"","-",""))&amp;Table16[[#This Row],[Pass]]&amp;" "&amp;Table16[[#This Row],[PassRush*]]&amp;(IF(Table16[[#This Row],[Secondar]]&lt;&gt;"","/ "&amp;Table16[[#This Row],[Secondar]]&amp;"-"&amp;Table16[[#This Row],[Pass]],""))</f>
        <v xml:space="preserve"> </v>
      </c>
      <c r="I1581" s="30" t="str">
        <f>IF(VLOOKUP(TRIM(A1581),Rosters!C$1:C$2313,1,FALSE)=Table16[[#This Row],[Last]],"taken","AVAIL")</f>
        <v>taken</v>
      </c>
      <c r="J1581" s="88" t="str">
        <f>IF(LEN(Table16[[#This Row],[Primary]]=3),SUBSTITUTE(Table16[[#This Row],[Primary]],"-",""),"")</f>
        <v/>
      </c>
    </row>
    <row r="1582" spans="1:10" ht="12.75" customHeight="1" x14ac:dyDescent="0.25">
      <c r="A1582" s="29" t="s">
        <v>3374</v>
      </c>
      <c r="B1582" s="28" t="s">
        <v>193</v>
      </c>
      <c r="C1582" s="28" t="s">
        <v>4471</v>
      </c>
      <c r="D1582" s="77"/>
      <c r="E1582" s="77"/>
      <c r="F1582" s="77"/>
      <c r="G1582" s="28"/>
      <c r="H1582" s="94" t="str">
        <f>Table16[[#This Row],[Remove -]]&amp;(IF(Table16[[#This Row],[Pass]]&lt;&gt;"","-",""))&amp;Table16[[#This Row],[Pass]]&amp;" "&amp;Table16[[#This Row],[PassRush*]]&amp;(IF(Table16[[#This Row],[Secondar]]&lt;&gt;"","/ "&amp;Table16[[#This Row],[Secondar]]&amp;"-"&amp;Table16[[#This Row],[Pass]],""))</f>
        <v xml:space="preserve"> </v>
      </c>
      <c r="I1582" s="30" t="str">
        <f>IF(VLOOKUP(TRIM(A1582),Rosters!C$1:C$2313,1,FALSE)=Table16[[#This Row],[Last]],"taken","AVAIL")</f>
        <v>taken</v>
      </c>
      <c r="J1582" s="88" t="str">
        <f>IF(LEN(Table16[[#This Row],[Primary]]=3),SUBSTITUTE(Table16[[#This Row],[Primary]],"-",""),"")</f>
        <v/>
      </c>
    </row>
    <row r="1583" spans="1:10" ht="12.75" customHeight="1" x14ac:dyDescent="0.25">
      <c r="A1583" s="29" t="s">
        <v>3674</v>
      </c>
      <c r="B1583" s="28" t="s">
        <v>235</v>
      </c>
      <c r="C1583" s="28" t="s">
        <v>4471</v>
      </c>
      <c r="D1583" s="83" t="s">
        <v>227</v>
      </c>
      <c r="E1583" s="83"/>
      <c r="F1583" s="85">
        <v>6</v>
      </c>
      <c r="G1583" s="36"/>
      <c r="H1583" s="94" t="str">
        <f>Table16[[#This Row],[Remove -]]&amp;(IF(Table16[[#This Row],[Pass]]&lt;&gt;"","-",""))&amp;Table16[[#This Row],[Pass]]&amp;" "&amp;Table16[[#This Row],[PassRush*]]&amp;(IF(Table16[[#This Row],[Secondar]]&lt;&gt;"","/ "&amp;Table16[[#This Row],[Secondar]]&amp;"-"&amp;Table16[[#This Row],[Pass]],""))</f>
        <v xml:space="preserve">44-6 </v>
      </c>
      <c r="I1583" s="30" t="str">
        <f>IF(VLOOKUP(TRIM(A1583),Rosters!C$1:C$2313,1,FALSE)=Table16[[#This Row],[Last]],"taken","AVAIL")</f>
        <v>taken</v>
      </c>
      <c r="J1583" s="88" t="str">
        <f>IF(LEN(Table16[[#This Row],[Primary]]=3),SUBSTITUTE(Table16[[#This Row],[Primary]],"-",""),"")</f>
        <v>44</v>
      </c>
    </row>
    <row r="1584" spans="1:10" ht="12.75" customHeight="1" x14ac:dyDescent="0.25">
      <c r="A1584" s="29" t="s">
        <v>1634</v>
      </c>
      <c r="B1584" s="28" t="s">
        <v>4041</v>
      </c>
      <c r="C1584" s="28" t="s">
        <v>4471</v>
      </c>
      <c r="D1584" s="77"/>
      <c r="E1584" s="77"/>
      <c r="F1584" s="77"/>
      <c r="G1584" s="28"/>
      <c r="H1584" s="94" t="str">
        <f>Table16[[#This Row],[Remove -]]&amp;(IF(Table16[[#This Row],[Pass]]&lt;&gt;"","-",""))&amp;Table16[[#This Row],[Pass]]&amp;" "&amp;Table16[[#This Row],[PassRush*]]&amp;(IF(Table16[[#This Row],[Secondar]]&lt;&gt;"","/ "&amp;Table16[[#This Row],[Secondar]]&amp;"-"&amp;Table16[[#This Row],[Pass]],""))</f>
        <v xml:space="preserve"> </v>
      </c>
      <c r="I1584" s="30" t="str">
        <f>IF(VLOOKUP(TRIM(A1584),Rosters!C$1:C$2313,1,FALSE)=Table16[[#This Row],[Last]],"taken","AVAIL")</f>
        <v>taken</v>
      </c>
      <c r="J1584" s="88" t="str">
        <f>IF(LEN(Table16[[#This Row],[Primary]]=3),SUBSTITUTE(Table16[[#This Row],[Primary]],"-",""),"")</f>
        <v/>
      </c>
    </row>
    <row r="1585" spans="1:10" ht="12.75" customHeight="1" x14ac:dyDescent="0.25">
      <c r="A1585" s="29" t="s">
        <v>4481</v>
      </c>
      <c r="B1585" s="28" t="s">
        <v>64</v>
      </c>
      <c r="C1585" s="28" t="s">
        <v>4471</v>
      </c>
      <c r="D1585" s="83" t="s">
        <v>349</v>
      </c>
      <c r="E1585" s="83"/>
      <c r="F1585" s="85">
        <v>0</v>
      </c>
      <c r="G1585" s="36"/>
      <c r="H1585" s="94" t="str">
        <f>Table16[[#This Row],[Remove -]]&amp;(IF(Table16[[#This Row],[Pass]]&lt;&gt;"","-",""))&amp;Table16[[#This Row],[Pass]]&amp;" "&amp;Table16[[#This Row],[PassRush*]]&amp;(IF(Table16[[#This Row],[Secondar]]&lt;&gt;"","/ "&amp;Table16[[#This Row],[Secondar]]&amp;"-"&amp;Table16[[#This Row],[Pass]],""))</f>
        <v xml:space="preserve">00-0 </v>
      </c>
      <c r="I1585" s="30" t="str">
        <f>IF(VLOOKUP(TRIM(A1585),Rosters!C$1:C$2313,1,FALSE)=Table16[[#This Row],[Last]],"taken","AVAIL")</f>
        <v>taken</v>
      </c>
      <c r="J1585" s="88" t="str">
        <f>IF(LEN(Table16[[#This Row],[Primary]]=3),SUBSTITUTE(Table16[[#This Row],[Primary]],"-",""),"")</f>
        <v>00</v>
      </c>
    </row>
    <row r="1586" spans="1:10" ht="12.75" customHeight="1" x14ac:dyDescent="0.25">
      <c r="A1586" s="103" t="s">
        <v>1916</v>
      </c>
      <c r="B1586" s="28" t="s">
        <v>331</v>
      </c>
      <c r="C1586" s="28" t="s">
        <v>4471</v>
      </c>
      <c r="D1586" s="31" t="s">
        <v>365</v>
      </c>
      <c r="E1586" s="31"/>
      <c r="F1586" s="7">
        <v>3</v>
      </c>
      <c r="G1586" s="36"/>
      <c r="H1586" s="2" t="str">
        <f>Table16[[#This Row],[Remove -]]&amp;(IF(Table16[[#This Row],[Pass]]&lt;&gt;"","-",""))&amp;Table16[[#This Row],[Pass]]&amp;" "&amp;Table16[[#This Row],[PassRush*]]&amp;(IF(Table16[[#This Row],[Secondar]]&lt;&gt;"","/ "&amp;Table16[[#This Row],[Secondar]]&amp;"-"&amp;Table16[[#This Row],[Pass]],""))</f>
        <v xml:space="preserve">0-3 </v>
      </c>
      <c r="I1586" s="30" t="str">
        <f>IF(VLOOKUP(TRIM(A1586),Rosters!C$1:C$2313,1,FALSE)=Table16[[#This Row],[Last]],"taken","AVAIL")</f>
        <v>taken</v>
      </c>
      <c r="J1586" s="88" t="str">
        <f>IF(LEN(Table16[[#This Row],[Primary]]=3),SUBSTITUTE(Table16[[#This Row],[Primary]],"-",""),"")</f>
        <v>0</v>
      </c>
    </row>
    <row r="1587" spans="1:10" ht="12.75" customHeight="1" x14ac:dyDescent="0.25">
      <c r="A1587" s="29" t="s">
        <v>4474</v>
      </c>
      <c r="B1587" s="28" t="s">
        <v>4056</v>
      </c>
      <c r="C1587" s="28" t="s">
        <v>4471</v>
      </c>
      <c r="D1587" s="7">
        <v>0</v>
      </c>
      <c r="E1587" s="7">
        <v>0</v>
      </c>
      <c r="F1587" s="7">
        <v>0</v>
      </c>
      <c r="G1587" s="28"/>
      <c r="H1587" s="94" t="str">
        <f>Table16[[#This Row],[Remove -]]&amp;(IF(Table16[[#This Row],[Pass]]&lt;&gt;"","-",""))&amp;Table16[[#This Row],[Pass]]&amp;" "&amp;Table16[[#This Row],[PassRush*]]&amp;(IF(Table16[[#This Row],[Secondar]]&lt;&gt;"","/ "&amp;Table16[[#This Row],[Secondar]]&amp;"-"&amp;Table16[[#This Row],[Pass]],""))</f>
        <v>0-0 / 0-0</v>
      </c>
      <c r="I1587" s="30" t="str">
        <f>IF(VLOOKUP(TRIM(A1587),Rosters!C$1:C$2313,1,FALSE)=Table16[[#This Row],[Last]],"taken","AVAIL")</f>
        <v>taken</v>
      </c>
      <c r="J1587" s="88" t="str">
        <f>IF(LEN(Table16[[#This Row],[Primary]]=3),SUBSTITUTE(Table16[[#This Row],[Primary]],"-",""),"")</f>
        <v>0</v>
      </c>
    </row>
    <row r="1588" spans="1:10" ht="12.75" customHeight="1" x14ac:dyDescent="0.25">
      <c r="A1588" s="38" t="s">
        <v>3206</v>
      </c>
      <c r="B1588" s="37" t="s">
        <v>1467</v>
      </c>
      <c r="C1588" s="37" t="s">
        <v>4471</v>
      </c>
      <c r="D1588" s="1"/>
      <c r="E1588"/>
      <c r="F1588"/>
      <c r="G1588" s="28"/>
      <c r="H1588" s="94" t="str">
        <f>Table16[[#This Row],[Remove -]]&amp;(IF(Table16[[#This Row],[Pass]]&lt;&gt;"","-",""))&amp;Table16[[#This Row],[Pass]]&amp;" "&amp;Table16[[#This Row],[PassRush*]]&amp;(IF(Table16[[#This Row],[Secondar]]&lt;&gt;"","/ "&amp;Table16[[#This Row],[Secondar]]&amp;"-"&amp;Table16[[#This Row],[Pass]],""))</f>
        <v xml:space="preserve"> </v>
      </c>
      <c r="I1588" s="30" t="str">
        <f>IF(VLOOKUP(TRIM(A1588),Rosters!C$1:C$2313,1,FALSE)=Table16[[#This Row],[Last]],"taken","AVAIL")</f>
        <v>taken</v>
      </c>
      <c r="J1588" s="88" t="str">
        <f>IF(LEN(Table16[[#This Row],[Primary]]=3),SUBSTITUTE(Table16[[#This Row],[Primary]],"-",""),"")</f>
        <v/>
      </c>
    </row>
    <row r="1589" spans="1:10" ht="12.75" customHeight="1" x14ac:dyDescent="0.25">
      <c r="A1589" s="29" t="s">
        <v>709</v>
      </c>
      <c r="B1589" s="28" t="s">
        <v>125</v>
      </c>
      <c r="C1589" s="28" t="s">
        <v>4471</v>
      </c>
      <c r="D1589" s="83" t="s">
        <v>349</v>
      </c>
      <c r="E1589" s="83"/>
      <c r="F1589" s="85">
        <v>9</v>
      </c>
      <c r="G1589" s="36"/>
      <c r="H1589" s="94" t="str">
        <f>Table16[[#This Row],[Remove -]]&amp;(IF(Table16[[#This Row],[Pass]]&lt;&gt;"","-",""))&amp;Table16[[#This Row],[Pass]]&amp;" "&amp;Table16[[#This Row],[PassRush*]]&amp;(IF(Table16[[#This Row],[Secondar]]&lt;&gt;"","/ "&amp;Table16[[#This Row],[Secondar]]&amp;"-"&amp;Table16[[#This Row],[Pass]],""))</f>
        <v xml:space="preserve">00-9 </v>
      </c>
      <c r="I1589" s="30" t="str">
        <f>IF(VLOOKUP(TRIM(A1589),Rosters!C$1:C$2313,1,FALSE)=Table16[[#This Row],[Last]],"taken","AVAIL")</f>
        <v>taken</v>
      </c>
      <c r="J1589" s="88" t="str">
        <f>IF(LEN(Table16[[#This Row],[Primary]]=3),SUBSTITUTE(Table16[[#This Row],[Primary]],"-",""),"")</f>
        <v>00</v>
      </c>
    </row>
    <row r="1590" spans="1:10" ht="12.75" customHeight="1" x14ac:dyDescent="0.25">
      <c r="A1590" s="29" t="s">
        <v>1333</v>
      </c>
      <c r="B1590" s="28" t="s">
        <v>505</v>
      </c>
      <c r="C1590" s="28" t="s">
        <v>4471</v>
      </c>
      <c r="D1590" s="85">
        <v>4</v>
      </c>
      <c r="E1590" s="85"/>
      <c r="F1590" s="85">
        <v>5</v>
      </c>
      <c r="G1590" s="28"/>
      <c r="H1590" s="94" t="str">
        <f>Table16[[#This Row],[Remove -]]&amp;(IF(Table16[[#This Row],[Pass]]&lt;&gt;"","-",""))&amp;Table16[[#This Row],[Pass]]&amp;" "&amp;Table16[[#This Row],[PassRush*]]&amp;(IF(Table16[[#This Row],[Secondar]]&lt;&gt;"","/ "&amp;Table16[[#This Row],[Secondar]]&amp;"-"&amp;Table16[[#This Row],[Pass]],""))</f>
        <v xml:space="preserve">4-5 </v>
      </c>
      <c r="I1590" s="30" t="str">
        <f>IF(VLOOKUP(TRIM(A1590),Rosters!C$1:C$2313,1,FALSE)=Table16[[#This Row],[Last]],"taken","AVAIL")</f>
        <v>taken</v>
      </c>
      <c r="J1590" s="88" t="str">
        <f>IF(LEN(Table16[[#This Row],[Primary]]=3),SUBSTITUTE(Table16[[#This Row],[Primary]],"-",""),"")</f>
        <v>4</v>
      </c>
    </row>
    <row r="1591" spans="1:10" ht="12.75" customHeight="1" x14ac:dyDescent="0.25">
      <c r="A1591" s="29" t="s">
        <v>3765</v>
      </c>
      <c r="B1591" s="28" t="s">
        <v>4276</v>
      </c>
      <c r="C1591" s="28" t="s">
        <v>4471</v>
      </c>
      <c r="D1591" s="85">
        <v>0</v>
      </c>
      <c r="E1591" s="85">
        <v>0</v>
      </c>
      <c r="F1591" s="85">
        <v>0</v>
      </c>
      <c r="G1591" s="28"/>
      <c r="H1591" s="94" t="str">
        <f>Table16[[#This Row],[Remove -]]&amp;(IF(Table16[[#This Row],[Pass]]&lt;&gt;"","-",""))&amp;Table16[[#This Row],[Pass]]&amp;" "&amp;Table16[[#This Row],[PassRush*]]&amp;(IF(Table16[[#This Row],[Secondar]]&lt;&gt;"","/ "&amp;Table16[[#This Row],[Secondar]]&amp;"-"&amp;Table16[[#This Row],[Pass]],""))</f>
        <v>0-0 / 0-0</v>
      </c>
      <c r="I1591" s="30" t="str">
        <f>IF(VLOOKUP(TRIM(A1591),Rosters!C$1:C$2313,1,FALSE)=Table16[[#This Row],[Last]],"taken","AVAIL")</f>
        <v>taken</v>
      </c>
      <c r="J1591" s="88" t="str">
        <f>IF(LEN(Table16[[#This Row],[Primary]]=3),SUBSTITUTE(Table16[[#This Row],[Primary]],"-",""),"")</f>
        <v>0</v>
      </c>
    </row>
    <row r="1592" spans="1:10" ht="12.75" customHeight="1" x14ac:dyDescent="0.25">
      <c r="A1592" s="38" t="s">
        <v>3765</v>
      </c>
      <c r="B1592" s="37" t="s">
        <v>4276</v>
      </c>
      <c r="C1592" s="37" t="s">
        <v>4471</v>
      </c>
      <c r="D1592" s="87">
        <v>0</v>
      </c>
      <c r="E1592" s="87"/>
      <c r="F1592" s="87">
        <v>0</v>
      </c>
      <c r="G1592" s="37"/>
      <c r="H1592" s="96" t="str">
        <f>Table16[[#This Row],[Remove -]]&amp;(IF(Table16[[#This Row],[Pass]]&lt;&gt;"","-",""))&amp;Table16[[#This Row],[Pass]]&amp;" "&amp;Table16[[#This Row],[PassRush*]]&amp;(IF(Table16[[#This Row],[Secondar]]&lt;&gt;"","/ "&amp;Table16[[#This Row],[Secondar]]&amp;"-"&amp;Table16[[#This Row],[Pass]],""))</f>
        <v xml:space="preserve">0-0 </v>
      </c>
      <c r="I1592" s="30" t="str">
        <f>IF(VLOOKUP(TRIM(A1592),Rosters!C$1:C$2313,1,FALSE)=Table16[[#This Row],[Last]],"taken","AVAIL")</f>
        <v>taken</v>
      </c>
      <c r="J1592" s="88" t="str">
        <f>IF(LEN(Table16[[#This Row],[Primary]]=3),SUBSTITUTE(Table16[[#This Row],[Primary]],"-",""),"")</f>
        <v>0</v>
      </c>
    </row>
    <row r="1593" spans="1:10" ht="12.75" customHeight="1" x14ac:dyDescent="0.25">
      <c r="A1593" s="33" t="s">
        <v>2751</v>
      </c>
      <c r="B1593" s="32" t="s">
        <v>4472</v>
      </c>
      <c r="C1593" s="32" t="s">
        <v>4471</v>
      </c>
      <c r="D1593" s="35">
        <v>0</v>
      </c>
      <c r="E1593" s="35"/>
      <c r="F1593" s="35">
        <v>0</v>
      </c>
      <c r="G1593" s="32"/>
      <c r="H1593" s="95" t="str">
        <f>Table16[[#This Row],[Remove -]]&amp;(IF(Table16[[#This Row],[Pass]]&lt;&gt;"","-",""))&amp;Table16[[#This Row],[Pass]]&amp;" "&amp;Table16[[#This Row],[PassRush*]]&amp;(IF(Table16[[#This Row],[Secondar]]&lt;&gt;"","/ "&amp;Table16[[#This Row],[Secondar]]&amp;"-"&amp;Table16[[#This Row],[Pass]],""))</f>
        <v xml:space="preserve">0-0 </v>
      </c>
      <c r="I1593" s="30" t="str">
        <f>IF(VLOOKUP(TRIM(A1593),Rosters!C$1:C$2313,1,FALSE)=Table16[[#This Row],[Last]],"taken","AVAIL")</f>
        <v>taken</v>
      </c>
      <c r="J1593" s="88" t="str">
        <f>IF(LEN(Table16[[#This Row],[Primary]]=3),SUBSTITUTE(Table16[[#This Row],[Primary]],"-",""),"")</f>
        <v>0</v>
      </c>
    </row>
    <row r="1594" spans="1:10" ht="12.75" customHeight="1" x14ac:dyDescent="0.25">
      <c r="A1594" s="29" t="s">
        <v>2751</v>
      </c>
      <c r="B1594" s="28" t="s">
        <v>4472</v>
      </c>
      <c r="C1594" s="28" t="s">
        <v>4471</v>
      </c>
      <c r="D1594"/>
      <c r="E1594"/>
      <c r="F1594"/>
      <c r="G1594" s="28"/>
      <c r="H1594" s="94" t="str">
        <f>Table16[[#This Row],[Remove -]]&amp;(IF(Table16[[#This Row],[Pass]]&lt;&gt;"","-",""))&amp;Table16[[#This Row],[Pass]]&amp;" "&amp;Table16[[#This Row],[PassRush*]]&amp;(IF(Table16[[#This Row],[Secondar]]&lt;&gt;"","/ "&amp;Table16[[#This Row],[Secondar]]&amp;"-"&amp;Table16[[#This Row],[Pass]],""))</f>
        <v xml:space="preserve"> </v>
      </c>
      <c r="I1594" s="30" t="str">
        <f>IF(VLOOKUP(TRIM(A1594),Rosters!C$1:C$2313,1,FALSE)=Table16[[#This Row],[Last]],"taken","AVAIL")</f>
        <v>taken</v>
      </c>
      <c r="J1594" s="88" t="str">
        <f>IF(LEN(Table16[[#This Row],[Primary]]=3),SUBSTITUTE(Table16[[#This Row],[Primary]],"-",""),"")</f>
        <v/>
      </c>
    </row>
    <row r="1595" spans="1:10" ht="12.75" customHeight="1" x14ac:dyDescent="0.25">
      <c r="A1595" s="29" t="s">
        <v>3780</v>
      </c>
      <c r="B1595" s="28" t="s">
        <v>236</v>
      </c>
      <c r="C1595" s="28" t="s">
        <v>4471</v>
      </c>
      <c r="D1595"/>
      <c r="E1595"/>
      <c r="F1595"/>
      <c r="G1595" s="28"/>
      <c r="H1595" s="94" t="str">
        <f>Table16[[#This Row],[Remove -]]&amp;(IF(Table16[[#This Row],[Pass]]&lt;&gt;"","-",""))&amp;Table16[[#This Row],[Pass]]&amp;" "&amp;Table16[[#This Row],[PassRush*]]&amp;(IF(Table16[[#This Row],[Secondar]]&lt;&gt;"","/ "&amp;Table16[[#This Row],[Secondar]]&amp;"-"&amp;Table16[[#This Row],[Pass]],""))</f>
        <v xml:space="preserve"> </v>
      </c>
      <c r="I1595" s="30" t="str">
        <f>IF(VLOOKUP(TRIM(A1595),Rosters!C$1:C$2313,1,FALSE)=Table16[[#This Row],[Last]],"taken","AVAIL")</f>
        <v>taken</v>
      </c>
      <c r="J1595" s="88" t="str">
        <f>IF(LEN(Table16[[#This Row],[Primary]]=3),SUBSTITUTE(Table16[[#This Row],[Primary]],"-",""),"")</f>
        <v/>
      </c>
    </row>
    <row r="1596" spans="1:10" ht="12.75" customHeight="1" x14ac:dyDescent="0.25">
      <c r="A1596" s="29" t="s">
        <v>3253</v>
      </c>
      <c r="B1596" s="28" t="s">
        <v>364</v>
      </c>
      <c r="C1596" s="28" t="s">
        <v>4471</v>
      </c>
      <c r="D1596" s="83" t="s">
        <v>349</v>
      </c>
      <c r="E1596" s="83"/>
      <c r="F1596" s="85"/>
      <c r="G1596" s="36"/>
      <c r="H1596" s="94" t="str">
        <f>Table16[[#This Row],[Remove -]]&amp;(IF(Table16[[#This Row],[Pass]]&lt;&gt;"","-",""))&amp;Table16[[#This Row],[Pass]]&amp;" "&amp;Table16[[#This Row],[PassRush*]]&amp;(IF(Table16[[#This Row],[Secondar]]&lt;&gt;"","/ "&amp;Table16[[#This Row],[Secondar]]&amp;"-"&amp;Table16[[#This Row],[Pass]],""))</f>
        <v xml:space="preserve">00 </v>
      </c>
      <c r="I1596" s="30" t="str">
        <f>IF(VLOOKUP(TRIM(A1596),Rosters!C$1:C$2313,1,FALSE)=Table16[[#This Row],[Last]],"taken","AVAIL")</f>
        <v>taken</v>
      </c>
      <c r="J1596" s="88" t="str">
        <f>IF(LEN(Table16[[#This Row],[Primary]]=3),SUBSTITUTE(Table16[[#This Row],[Primary]],"-",""),"")</f>
        <v>00</v>
      </c>
    </row>
    <row r="1597" spans="1:10" ht="12.75" customHeight="1" x14ac:dyDescent="0.25">
      <c r="A1597" s="29" t="s">
        <v>3800</v>
      </c>
      <c r="B1597" s="28" t="s">
        <v>171</v>
      </c>
      <c r="C1597" s="28" t="s">
        <v>4471</v>
      </c>
      <c r="D1597" s="31" t="s">
        <v>365</v>
      </c>
      <c r="E1597" s="31"/>
      <c r="F1597" s="7"/>
      <c r="G1597" s="36"/>
      <c r="H1597" s="94" t="str">
        <f>Table16[[#This Row],[Remove -]]&amp;(IF(Table16[[#This Row],[Pass]]&lt;&gt;"","-",""))&amp;Table16[[#This Row],[Pass]]&amp;" "&amp;Table16[[#This Row],[PassRush*]]&amp;(IF(Table16[[#This Row],[Secondar]]&lt;&gt;"","/ "&amp;Table16[[#This Row],[Secondar]]&amp;"-"&amp;Table16[[#This Row],[Pass]],""))</f>
        <v xml:space="preserve">0 </v>
      </c>
      <c r="I1597" s="30" t="str">
        <f>IF(VLOOKUP(TRIM(A1597),Rosters!C$1:C$2313,1,FALSE)=Table16[[#This Row],[Last]],"taken","AVAIL")</f>
        <v>taken</v>
      </c>
      <c r="J1597" s="88" t="str">
        <f>IF(LEN(Table16[[#This Row],[Primary]]=3),SUBSTITUTE(Table16[[#This Row],[Primary]],"-",""),"")</f>
        <v>0</v>
      </c>
    </row>
    <row r="1598" spans="1:10" ht="12.75" customHeight="1" x14ac:dyDescent="0.25">
      <c r="A1598" s="29" t="s">
        <v>1141</v>
      </c>
      <c r="B1598" s="28" t="s">
        <v>228</v>
      </c>
      <c r="C1598" s="28" t="s">
        <v>4471</v>
      </c>
      <c r="D1598" s="85">
        <v>6</v>
      </c>
      <c r="E1598" s="85"/>
      <c r="F1598" s="85">
        <v>4</v>
      </c>
      <c r="G1598" s="28"/>
      <c r="H1598" s="94" t="str">
        <f>Table16[[#This Row],[Remove -]]&amp;(IF(Table16[[#This Row],[Pass]]&lt;&gt;"","-",""))&amp;Table16[[#This Row],[Pass]]&amp;" "&amp;Table16[[#This Row],[PassRush*]]&amp;(IF(Table16[[#This Row],[Secondar]]&lt;&gt;"","/ "&amp;Table16[[#This Row],[Secondar]]&amp;"-"&amp;Table16[[#This Row],[Pass]],""))</f>
        <v xml:space="preserve">6-4 </v>
      </c>
      <c r="I1598" s="30" t="str">
        <f>IF(VLOOKUP(TRIM(A1598),Rosters!C$1:C$2313,1,FALSE)=Table16[[#This Row],[Last]],"taken","AVAIL")</f>
        <v>taken</v>
      </c>
      <c r="J1598" s="88" t="str">
        <f>IF(LEN(Table16[[#This Row],[Primary]]=3),SUBSTITUTE(Table16[[#This Row],[Primary]],"-",""),"")</f>
        <v>6</v>
      </c>
    </row>
    <row r="1599" spans="1:10" ht="12.75" customHeight="1" x14ac:dyDescent="0.25">
      <c r="A1599" s="29" t="s">
        <v>3277</v>
      </c>
      <c r="B1599" s="28" t="s">
        <v>505</v>
      </c>
      <c r="C1599" s="28" t="s">
        <v>4471</v>
      </c>
      <c r="D1599" s="31" t="s">
        <v>60</v>
      </c>
      <c r="E1599" s="31"/>
      <c r="F1599" s="7">
        <v>4</v>
      </c>
      <c r="G1599" s="36"/>
      <c r="H1599" s="94" t="str">
        <f>Table16[[#This Row],[Remove -]]&amp;(IF(Table16[[#This Row],[Pass]]&lt;&gt;"","-",""))&amp;Table16[[#This Row],[Pass]]&amp;" "&amp;Table16[[#This Row],[PassRush*]]&amp;(IF(Table16[[#This Row],[Secondar]]&lt;&gt;"","/ "&amp;Table16[[#This Row],[Secondar]]&amp;"-"&amp;Table16[[#This Row],[Pass]],""))</f>
        <v xml:space="preserve">5-4 </v>
      </c>
      <c r="I1599" s="30" t="str">
        <f>IF(VLOOKUP(TRIM(A1599),Rosters!C$1:C$2313,1,FALSE)=Table16[[#This Row],[Last]],"taken","AVAIL")</f>
        <v>taken</v>
      </c>
      <c r="J1599" s="88" t="str">
        <f>IF(LEN(Table16[[#This Row],[Primary]]=3),SUBSTITUTE(Table16[[#This Row],[Primary]],"-",""),"")</f>
        <v>5</v>
      </c>
    </row>
    <row r="1600" spans="1:10" ht="12.75" customHeight="1" x14ac:dyDescent="0.25">
      <c r="A1600" s="29" t="s">
        <v>2912</v>
      </c>
      <c r="B1600" s="28" t="s">
        <v>52</v>
      </c>
      <c r="C1600" s="28" t="s">
        <v>4471</v>
      </c>
      <c r="D1600" s="31" t="s">
        <v>476</v>
      </c>
      <c r="E1600" s="31"/>
      <c r="F1600" s="7">
        <v>4</v>
      </c>
      <c r="G1600" s="36"/>
      <c r="H1600" s="2" t="str">
        <f>Table16[[#This Row],[Remove -]]&amp;(IF(Table16[[#This Row],[Pass]]&lt;&gt;"","-",""))&amp;Table16[[#This Row],[Pass]]&amp;" "&amp;Table16[[#This Row],[PassRush*]]&amp;(IF(Table16[[#This Row],[Secondar]]&lt;&gt;"","/ "&amp;Table16[[#This Row],[Secondar]]&amp;"-"&amp;Table16[[#This Row],[Pass]],""))</f>
        <v xml:space="preserve">50-4 </v>
      </c>
      <c r="I1600" s="30" t="str">
        <f>IF(VLOOKUP(TRIM(A1600),Rosters!C$1:C$2313,1,FALSE)=Table16[[#This Row],[Last]],"taken","AVAIL")</f>
        <v>taken</v>
      </c>
      <c r="J1600" s="88" t="str">
        <f>IF(LEN(Table16[[#This Row],[Primary]]=3),SUBSTITUTE(Table16[[#This Row],[Primary]],"-",""),"")</f>
        <v>50</v>
      </c>
    </row>
    <row r="1601" spans="1:10" ht="12.75" customHeight="1" x14ac:dyDescent="0.25">
      <c r="A1601" s="29" t="s">
        <v>3856</v>
      </c>
      <c r="B1601" s="28" t="s">
        <v>364</v>
      </c>
      <c r="C1601" s="28" t="s">
        <v>4471</v>
      </c>
      <c r="D1601" s="83" t="s">
        <v>351</v>
      </c>
      <c r="E1601" s="83"/>
      <c r="F1601" s="85"/>
      <c r="G1601" s="36"/>
      <c r="H1601" s="94" t="str">
        <f>Table16[[#This Row],[Remove -]]&amp;(IF(Table16[[#This Row],[Pass]]&lt;&gt;"","-",""))&amp;Table16[[#This Row],[Pass]]&amp;" "&amp;Table16[[#This Row],[PassRush*]]&amp;(IF(Table16[[#This Row],[Secondar]]&lt;&gt;"","/ "&amp;Table16[[#This Row],[Secondar]]&amp;"-"&amp;Table16[[#This Row],[Pass]],""))</f>
        <v xml:space="preserve">04 </v>
      </c>
      <c r="I1601" s="30" t="e">
        <f>IF(VLOOKUP(TRIM(A1601),Rosters!C$1:C$2313,1,FALSE)=Table16[[#This Row],[Last]],"taken","AVAIL")</f>
        <v>#N/A</v>
      </c>
      <c r="J1601" s="88" t="str">
        <f>IF(LEN(Table16[[#This Row],[Primary]]=3),SUBSTITUTE(Table16[[#This Row],[Primary]],"-",""),"")</f>
        <v>04</v>
      </c>
    </row>
    <row r="1602" spans="1:10" ht="12.75" customHeight="1" x14ac:dyDescent="0.25">
      <c r="A1602" s="29" t="s">
        <v>2800</v>
      </c>
      <c r="B1602" s="28" t="s">
        <v>332</v>
      </c>
      <c r="C1602" s="28" t="s">
        <v>4471</v>
      </c>
      <c r="D1602" s="7">
        <v>5</v>
      </c>
      <c r="E1602" s="7"/>
      <c r="F1602" s="7">
        <v>5</v>
      </c>
      <c r="G1602" s="28"/>
      <c r="H1602" s="94" t="str">
        <f>Table16[[#This Row],[Remove -]]&amp;(IF(Table16[[#This Row],[Pass]]&lt;&gt;"","-",""))&amp;Table16[[#This Row],[Pass]]&amp;" "&amp;Table16[[#This Row],[PassRush*]]&amp;(IF(Table16[[#This Row],[Secondar]]&lt;&gt;"","/ "&amp;Table16[[#This Row],[Secondar]]&amp;"-"&amp;Table16[[#This Row],[Pass]],""))</f>
        <v xml:space="preserve">5-5 </v>
      </c>
      <c r="I1602" s="30" t="str">
        <f>IF(VLOOKUP(TRIM(A1602),Rosters!C$1:C$2313,1,FALSE)=Table16[[#This Row],[Last]],"taken","AVAIL")</f>
        <v>taken</v>
      </c>
      <c r="J1602" s="88" t="str">
        <f>IF(LEN(Table16[[#This Row],[Primary]]=3),SUBSTITUTE(Table16[[#This Row],[Primary]],"-",""),"")</f>
        <v>5</v>
      </c>
    </row>
    <row r="1603" spans="1:10" ht="12.75" customHeight="1" x14ac:dyDescent="0.25">
      <c r="A1603" s="29" t="s">
        <v>1454</v>
      </c>
      <c r="B1603" s="28" t="s">
        <v>226</v>
      </c>
      <c r="C1603" s="28" t="s">
        <v>4471</v>
      </c>
      <c r="D1603" s="7">
        <v>6</v>
      </c>
      <c r="E1603" s="7"/>
      <c r="F1603" s="7">
        <v>5</v>
      </c>
      <c r="G1603" s="28"/>
      <c r="H1603" s="94" t="str">
        <f>Table16[[#This Row],[Remove -]]&amp;(IF(Table16[[#This Row],[Pass]]&lt;&gt;"","-",""))&amp;Table16[[#This Row],[Pass]]&amp;" "&amp;Table16[[#This Row],[PassRush*]]&amp;(IF(Table16[[#This Row],[Secondar]]&lt;&gt;"","/ "&amp;Table16[[#This Row],[Secondar]]&amp;"-"&amp;Table16[[#This Row],[Pass]],""))</f>
        <v xml:space="preserve">6-5 </v>
      </c>
      <c r="I1603" s="30" t="str">
        <f>IF(VLOOKUP(TRIM(A1603),Rosters!C$1:C$2313,1,FALSE)=Table16[[#This Row],[Last]],"taken","AVAIL")</f>
        <v>taken</v>
      </c>
      <c r="J1603" s="88" t="str">
        <f>IF(LEN(Table16[[#This Row],[Primary]]=3),SUBSTITUTE(Table16[[#This Row],[Primary]],"-",""),"")</f>
        <v>6</v>
      </c>
    </row>
    <row r="1604" spans="1:10" ht="12.75" customHeight="1" x14ac:dyDescent="0.25">
      <c r="A1604" s="29" t="s">
        <v>2803</v>
      </c>
      <c r="B1604" s="28" t="s">
        <v>507</v>
      </c>
      <c r="C1604" s="28" t="s">
        <v>4471</v>
      </c>
      <c r="D1604" s="85">
        <v>4</v>
      </c>
      <c r="E1604" s="85"/>
      <c r="F1604" s="85">
        <v>2</v>
      </c>
      <c r="G1604" s="28"/>
      <c r="H1604" s="94" t="str">
        <f>Table16[[#This Row],[Remove -]]&amp;(IF(Table16[[#This Row],[Pass]]&lt;&gt;"","-",""))&amp;Table16[[#This Row],[Pass]]&amp;" "&amp;Table16[[#This Row],[PassRush*]]&amp;(IF(Table16[[#This Row],[Secondar]]&lt;&gt;"","/ "&amp;Table16[[#This Row],[Secondar]]&amp;"-"&amp;Table16[[#This Row],[Pass]],""))</f>
        <v xml:space="preserve">4-2 </v>
      </c>
      <c r="I1604" s="30" t="str">
        <f>IF(VLOOKUP(TRIM(A1604),Rosters!C$1:C$2313,1,FALSE)=Table16[[#This Row],[Last]],"taken","AVAIL")</f>
        <v>taken</v>
      </c>
      <c r="J1604" s="88" t="str">
        <f>IF(LEN(Table16[[#This Row],[Primary]]=3),SUBSTITUTE(Table16[[#This Row],[Primary]],"-",""),"")</f>
        <v>4</v>
      </c>
    </row>
    <row r="1605" spans="1:10" ht="12.75" customHeight="1" x14ac:dyDescent="0.25">
      <c r="A1605" s="29" t="s">
        <v>3303</v>
      </c>
      <c r="B1605" s="28" t="s">
        <v>331</v>
      </c>
      <c r="C1605" s="28" t="s">
        <v>4471</v>
      </c>
      <c r="D1605" s="31" t="s">
        <v>365</v>
      </c>
      <c r="E1605" s="31"/>
      <c r="F1605" s="7">
        <v>6</v>
      </c>
      <c r="G1605" s="36"/>
      <c r="H1605" s="2" t="str">
        <f>Table16[[#This Row],[Remove -]]&amp;(IF(Table16[[#This Row],[Pass]]&lt;&gt;"","-",""))&amp;Table16[[#This Row],[Pass]]&amp;" "&amp;Table16[[#This Row],[PassRush*]]&amp;(IF(Table16[[#This Row],[Secondar]]&lt;&gt;"","/ "&amp;Table16[[#This Row],[Secondar]]&amp;"-"&amp;Table16[[#This Row],[Pass]],""))</f>
        <v xml:space="preserve">0-6 </v>
      </c>
      <c r="I1605" s="30" t="str">
        <f>IF(VLOOKUP(TRIM(A1605),Rosters!C$1:C$2313,1,FALSE)=Table16[[#This Row],[Last]],"taken","AVAIL")</f>
        <v>taken</v>
      </c>
      <c r="J1605" s="88" t="str">
        <f>IF(LEN(Table16[[#This Row],[Primary]]=3),SUBSTITUTE(Table16[[#This Row],[Primary]],"-",""),"")</f>
        <v>0</v>
      </c>
    </row>
    <row r="1606" spans="1:10" ht="12.75" customHeight="1" x14ac:dyDescent="0.25">
      <c r="A1606" s="29" t="s">
        <v>2806</v>
      </c>
      <c r="B1606" s="28" t="s">
        <v>4058</v>
      </c>
      <c r="C1606" s="28" t="s">
        <v>4471</v>
      </c>
      <c r="D1606" s="7">
        <v>0</v>
      </c>
      <c r="E1606" s="7">
        <v>4</v>
      </c>
      <c r="F1606" s="7">
        <v>0</v>
      </c>
      <c r="G1606" s="28"/>
      <c r="H1606" s="94" t="str">
        <f>Table16[[#This Row],[Remove -]]&amp;(IF(Table16[[#This Row],[Pass]]&lt;&gt;"","-",""))&amp;Table16[[#This Row],[Pass]]&amp;" "&amp;Table16[[#This Row],[PassRush*]]&amp;(IF(Table16[[#This Row],[Secondar]]&lt;&gt;"","/ "&amp;Table16[[#This Row],[Secondar]]&amp;"-"&amp;Table16[[#This Row],[Pass]],""))</f>
        <v>0-0 / 4-0</v>
      </c>
      <c r="I1606" s="30" t="str">
        <f>IF(VLOOKUP(TRIM(A1606),Rosters!C$1:C$2313,1,FALSE)=Table16[[#This Row],[Last]],"taken","AVAIL")</f>
        <v>taken</v>
      </c>
      <c r="J1606" s="88" t="str">
        <f>IF(LEN(Table16[[#This Row],[Primary]]=3),SUBSTITUTE(Table16[[#This Row],[Primary]],"-",""),"")</f>
        <v>0</v>
      </c>
    </row>
    <row r="1607" spans="1:10" ht="12.75" customHeight="1" x14ac:dyDescent="0.25">
      <c r="A1607" s="33" t="s">
        <v>2806</v>
      </c>
      <c r="B1607" s="32" t="s">
        <v>4058</v>
      </c>
      <c r="C1607" s="32" t="s">
        <v>4471</v>
      </c>
      <c r="D1607" s="35">
        <v>0</v>
      </c>
      <c r="E1607" s="35"/>
      <c r="F1607" s="35">
        <v>0</v>
      </c>
      <c r="G1607" s="32"/>
      <c r="H1607" s="95" t="str">
        <f>Table16[[#This Row],[Remove -]]&amp;(IF(Table16[[#This Row],[Pass]]&lt;&gt;"","-",""))&amp;Table16[[#This Row],[Pass]]&amp;" "&amp;Table16[[#This Row],[PassRush*]]&amp;(IF(Table16[[#This Row],[Secondar]]&lt;&gt;"","/ "&amp;Table16[[#This Row],[Secondar]]&amp;"-"&amp;Table16[[#This Row],[Pass]],""))</f>
        <v xml:space="preserve">0-0 </v>
      </c>
      <c r="I1607" s="30" t="str">
        <f>IF(VLOOKUP(TRIM(A1607),Rosters!C$1:C$2313,1,FALSE)=Table16[[#This Row],[Last]],"taken","AVAIL")</f>
        <v>taken</v>
      </c>
      <c r="J1607" s="88" t="str">
        <f>IF(LEN(Table16[[#This Row],[Primary]]=3),SUBSTITUTE(Table16[[#This Row],[Primary]],"-",""),"")</f>
        <v>0</v>
      </c>
    </row>
    <row r="1608" spans="1:10" ht="12.75" customHeight="1" x14ac:dyDescent="0.25">
      <c r="A1608" s="29" t="s">
        <v>4477</v>
      </c>
      <c r="B1608" s="28" t="s">
        <v>279</v>
      </c>
      <c r="C1608" s="28" t="s">
        <v>4471</v>
      </c>
      <c r="D1608"/>
      <c r="E1608"/>
      <c r="F1608"/>
      <c r="G1608" s="28"/>
      <c r="H1608" s="94" t="str">
        <f>Table16[[#This Row],[Remove -]]&amp;(IF(Table16[[#This Row],[Pass]]&lt;&gt;"","-",""))&amp;Table16[[#This Row],[Pass]]&amp;" "&amp;Table16[[#This Row],[PassRush*]]&amp;(IF(Table16[[#This Row],[Secondar]]&lt;&gt;"","/ "&amp;Table16[[#This Row],[Secondar]]&amp;"-"&amp;Table16[[#This Row],[Pass]],""))</f>
        <v xml:space="preserve"> </v>
      </c>
      <c r="I1608" s="30" t="str">
        <f>IF(VLOOKUP(TRIM(A1608),Rosters!C$1:C$2313,1,FALSE)=Table16[[#This Row],[Last]],"taken","AVAIL")</f>
        <v>taken</v>
      </c>
      <c r="J1608" s="88" t="str">
        <f>IF(LEN(Table16[[#This Row],[Primary]]=3),SUBSTITUTE(Table16[[#This Row],[Primary]],"-",""),"")</f>
        <v/>
      </c>
    </row>
    <row r="1609" spans="1:10" ht="12.75" customHeight="1" x14ac:dyDescent="0.25">
      <c r="A1609" s="29" t="s">
        <v>3900</v>
      </c>
      <c r="B1609" s="28" t="s">
        <v>4500</v>
      </c>
      <c r="C1609" s="28" t="s">
        <v>4471</v>
      </c>
      <c r="D1609"/>
      <c r="E1609"/>
      <c r="F1609"/>
      <c r="G1609" s="28"/>
      <c r="H1609" s="94" t="str">
        <f>Table16[[#This Row],[Remove -]]&amp;(IF(Table16[[#This Row],[Pass]]&lt;&gt;"","-",""))&amp;Table16[[#This Row],[Pass]]&amp;" "&amp;Table16[[#This Row],[PassRush*]]&amp;(IF(Table16[[#This Row],[Secondar]]&lt;&gt;"","/ "&amp;Table16[[#This Row],[Secondar]]&amp;"-"&amp;Table16[[#This Row],[Pass]],""))</f>
        <v xml:space="preserve"> </v>
      </c>
      <c r="I1609" s="30" t="str">
        <f>IF(VLOOKUP(TRIM(A1609),Rosters!C$1:C$2313,1,FALSE)=Table16[[#This Row],[Last]],"taken","AVAIL")</f>
        <v>taken</v>
      </c>
      <c r="J1609" s="88" t="str">
        <f>IF(LEN(Table16[[#This Row],[Primary]]=3),SUBSTITUTE(Table16[[#This Row],[Primary]],"-",""),"")</f>
        <v/>
      </c>
    </row>
    <row r="1610" spans="1:10" ht="12.75" customHeight="1" x14ac:dyDescent="0.25">
      <c r="A1610" s="29" t="s">
        <v>461</v>
      </c>
      <c r="B1610" s="28" t="s">
        <v>193</v>
      </c>
      <c r="C1610" s="28" t="s">
        <v>4471</v>
      </c>
      <c r="D1610"/>
      <c r="E1610"/>
      <c r="F1610"/>
      <c r="G1610" s="28"/>
      <c r="H1610" s="94" t="str">
        <f>Table16[[#This Row],[Remove -]]&amp;(IF(Table16[[#This Row],[Pass]]&lt;&gt;"","-",""))&amp;Table16[[#This Row],[Pass]]&amp;" "&amp;Table16[[#This Row],[PassRush*]]&amp;(IF(Table16[[#This Row],[Secondar]]&lt;&gt;"","/ "&amp;Table16[[#This Row],[Secondar]]&amp;"-"&amp;Table16[[#This Row],[Pass]],""))</f>
        <v xml:space="preserve"> </v>
      </c>
      <c r="I1610" s="30" t="str">
        <f>IF(VLOOKUP(TRIM(A1610),Rosters!C$1:C$2313,1,FALSE)=Table16[[#This Row],[Last]],"taken","AVAIL")</f>
        <v>taken</v>
      </c>
      <c r="J1610" s="88" t="str">
        <f>IF(LEN(Table16[[#This Row],[Primary]]=3),SUBSTITUTE(Table16[[#This Row],[Primary]],"-",""),"")</f>
        <v/>
      </c>
    </row>
    <row r="1611" spans="1:10" ht="12.75" customHeight="1" x14ac:dyDescent="0.25">
      <c r="A1611" s="44" t="s">
        <v>4482</v>
      </c>
      <c r="B1611" s="43" t="s">
        <v>4043</v>
      </c>
      <c r="C1611" s="43" t="s">
        <v>4471</v>
      </c>
      <c r="D1611" s="31" t="s">
        <v>365</v>
      </c>
      <c r="E1611" s="31"/>
      <c r="F1611" s="7">
        <v>2</v>
      </c>
      <c r="G1611" s="75"/>
      <c r="H1611" s="2" t="str">
        <f>Table16[[#This Row],[Remove -]]&amp;(IF(Table16[[#This Row],[Pass]]&lt;&gt;"","-",""))&amp;Table16[[#This Row],[Pass]]&amp;" "&amp;Table16[[#This Row],[PassRush*]]&amp;(IF(Table16[[#This Row],[Secondar]]&lt;&gt;"","/ "&amp;Table16[[#This Row],[Secondar]]&amp;"-"&amp;Table16[[#This Row],[Pass]],""))</f>
        <v xml:space="preserve">0-2 </v>
      </c>
      <c r="I1611" s="30" t="str">
        <f>IF(VLOOKUP(TRIM(A1611),Rosters!C$1:C$2313,1,FALSE)=Table16[[#This Row],[Last]],"taken","AVAIL")</f>
        <v>taken</v>
      </c>
      <c r="J1611" s="88" t="str">
        <f>IF(LEN(Table16[[#This Row],[Primary]]=3),SUBSTITUTE(Table16[[#This Row],[Primary]],"-",""),"")</f>
        <v>0</v>
      </c>
    </row>
    <row r="1612" spans="1:10" ht="12.75" customHeight="1" x14ac:dyDescent="0.25">
      <c r="A1612" s="80" t="s">
        <v>3315</v>
      </c>
      <c r="B1612" s="80" t="s">
        <v>4047</v>
      </c>
      <c r="C1612" s="80" t="s">
        <v>4471</v>
      </c>
      <c r="D1612" s="40">
        <v>4</v>
      </c>
      <c r="E1612" s="40"/>
      <c r="F1612" s="40">
        <v>0</v>
      </c>
      <c r="G1612" s="80"/>
      <c r="H1612" s="96" t="str">
        <f>Table16[[#This Row],[Remove -]]&amp;(IF(Table16[[#This Row],[Pass]]&lt;&gt;"","-",""))&amp;Table16[[#This Row],[Pass]]&amp;" "&amp;Table16[[#This Row],[PassRush*]]&amp;(IF(Table16[[#This Row],[Secondar]]&lt;&gt;"","/ "&amp;Table16[[#This Row],[Secondar]]&amp;"-"&amp;Table16[[#This Row],[Pass]],""))</f>
        <v xml:space="preserve">4-0 </v>
      </c>
      <c r="I1612" s="30" t="str">
        <f>IF(VLOOKUP(TRIM(A1612),Rosters!C$1:C$2313,1,FALSE)=Table16[[#This Row],[Last]],"taken","AVAIL")</f>
        <v>taken</v>
      </c>
      <c r="J1612" s="88" t="str">
        <f>IF(LEN(Table16[[#This Row],[Primary]]=3),SUBSTITUTE(Table16[[#This Row],[Primary]],"-",""),"")</f>
        <v>4</v>
      </c>
    </row>
    <row r="1613" spans="1:10" ht="12.75" customHeight="1" x14ac:dyDescent="0.25">
      <c r="A1613" s="77" t="s">
        <v>4475</v>
      </c>
      <c r="B1613" s="77" t="s">
        <v>331</v>
      </c>
      <c r="C1613" s="77" t="s">
        <v>4471</v>
      </c>
      <c r="D1613" s="7">
        <v>0</v>
      </c>
      <c r="E1613" s="7"/>
      <c r="F1613" s="7">
        <v>0</v>
      </c>
      <c r="G1613" s="77"/>
      <c r="H1613" s="94" t="str">
        <f>Table16[[#This Row],[Remove -]]&amp;(IF(Table16[[#This Row],[Pass]]&lt;&gt;"","-",""))&amp;Table16[[#This Row],[Pass]]&amp;" "&amp;Table16[[#This Row],[PassRush*]]&amp;(IF(Table16[[#This Row],[Secondar]]&lt;&gt;"","/ "&amp;Table16[[#This Row],[Secondar]]&amp;"-"&amp;Table16[[#This Row],[Pass]],""))</f>
        <v xml:space="preserve">0-0 </v>
      </c>
      <c r="I1613" s="30" t="e">
        <f>IF(VLOOKUP(TRIM(A1613),Rosters!C$1:C$2313,1,FALSE)=Table16[[#This Row],[Last]],"taken","AVAIL")</f>
        <v>#N/A</v>
      </c>
      <c r="J1613" s="88" t="str">
        <f>IF(LEN(Table16[[#This Row],[Primary]]=3),SUBSTITUTE(Table16[[#This Row],[Primary]],"-",""),"")</f>
        <v>0</v>
      </c>
    </row>
    <row r="1614" spans="1:10" ht="12.75" customHeight="1" x14ac:dyDescent="0.25">
      <c r="A1614" s="77" t="s">
        <v>3934</v>
      </c>
      <c r="B1614" s="77" t="s">
        <v>42</v>
      </c>
      <c r="C1614" s="77" t="s">
        <v>4471</v>
      </c>
      <c r="D1614" s="31" t="s">
        <v>129</v>
      </c>
      <c r="E1614" s="31"/>
      <c r="F1614" s="7">
        <v>10</v>
      </c>
      <c r="G1614" s="85"/>
      <c r="H1614" s="94" t="str">
        <f>Table16[[#This Row],[Remove -]]&amp;(IF(Table16[[#This Row],[Pass]]&lt;&gt;"","-",""))&amp;Table16[[#This Row],[Pass]]&amp;" "&amp;Table16[[#This Row],[PassRush*]]&amp;(IF(Table16[[#This Row],[Secondar]]&lt;&gt;"","/ "&amp;Table16[[#This Row],[Secondar]]&amp;"-"&amp;Table16[[#This Row],[Pass]],""))</f>
        <v xml:space="preserve">6-10 </v>
      </c>
      <c r="I1614" s="30" t="str">
        <f>IF(VLOOKUP(TRIM(A1614),Rosters!C$1:C$2313,1,FALSE)=Table16[[#This Row],[Last]],"taken","AVAIL")</f>
        <v>taken</v>
      </c>
      <c r="J1614" s="88" t="str">
        <f>IF(LEN(Table16[[#This Row],[Primary]]=3),SUBSTITUTE(Table16[[#This Row],[Primary]],"-",""),"")</f>
        <v>6</v>
      </c>
    </row>
    <row r="1615" spans="1:10" ht="12.75" customHeight="1" x14ac:dyDescent="0.25">
      <c r="A1615" s="80" t="s">
        <v>3330</v>
      </c>
      <c r="B1615" s="80" t="s">
        <v>128</v>
      </c>
      <c r="C1615" s="80" t="s">
        <v>4471</v>
      </c>
      <c r="D1615" s="40">
        <v>4</v>
      </c>
      <c r="E1615" s="40"/>
      <c r="F1615" s="40">
        <v>0</v>
      </c>
      <c r="G1615" s="80"/>
      <c r="H1615" s="96" t="str">
        <f>Table16[[#This Row],[Remove -]]&amp;(IF(Table16[[#This Row],[Pass]]&lt;&gt;"","-",""))&amp;Table16[[#This Row],[Pass]]&amp;" "&amp;Table16[[#This Row],[PassRush*]]&amp;(IF(Table16[[#This Row],[Secondar]]&lt;&gt;"","/ "&amp;Table16[[#This Row],[Secondar]]&amp;"-"&amp;Table16[[#This Row],[Pass]],""))</f>
        <v xml:space="preserve">4-0 </v>
      </c>
      <c r="I1615" s="30" t="str">
        <f>IF(VLOOKUP(TRIM(A1615),Rosters!C$1:C$2313,1,FALSE)=Table16[[#This Row],[Last]],"taken","AVAIL")</f>
        <v>taken</v>
      </c>
      <c r="J1615" s="88" t="str">
        <f>IF(LEN(Table16[[#This Row],[Primary]]=3),SUBSTITUTE(Table16[[#This Row],[Primary]],"-",""),"")</f>
        <v>4</v>
      </c>
    </row>
    <row r="1616" spans="1:10" ht="12.75" customHeight="1" x14ac:dyDescent="0.25">
      <c r="A1616" s="77" t="s">
        <v>4483</v>
      </c>
      <c r="B1616" s="77" t="s">
        <v>4043</v>
      </c>
      <c r="C1616" s="77" t="s">
        <v>4471</v>
      </c>
      <c r="D1616" s="31" t="s">
        <v>365</v>
      </c>
      <c r="E1616" s="31"/>
      <c r="F1616" s="7">
        <v>0</v>
      </c>
      <c r="G1616" s="85"/>
      <c r="H1616" s="2" t="str">
        <f>Table16[[#This Row],[Remove -]]&amp;(IF(Table16[[#This Row],[Pass]]&lt;&gt;"","-",""))&amp;Table16[[#This Row],[Pass]]&amp;" "&amp;Table16[[#This Row],[PassRush*]]&amp;(IF(Table16[[#This Row],[Secondar]]&lt;&gt;"","/ "&amp;Table16[[#This Row],[Secondar]]&amp;"-"&amp;Table16[[#This Row],[Pass]],""))</f>
        <v xml:space="preserve">0-0 </v>
      </c>
      <c r="I1616" s="30" t="e">
        <f>IF(VLOOKUP(TRIM(A1616),Rosters!C$1:C$2313,1,FALSE)=Table16[[#This Row],[Last]],"taken","AVAIL")</f>
        <v>#N/A</v>
      </c>
      <c r="J1616" s="88" t="str">
        <f>IF(LEN(Table16[[#This Row],[Primary]]=3),SUBSTITUTE(Table16[[#This Row],[Primary]],"-",""),"")</f>
        <v>0</v>
      </c>
    </row>
    <row r="1617" spans="1:10" ht="12.75" customHeight="1" x14ac:dyDescent="0.25">
      <c r="A1617" s="77" t="s">
        <v>1250</v>
      </c>
      <c r="B1617" s="85" t="s">
        <v>4044</v>
      </c>
      <c r="C1617" s="77" t="s">
        <v>4471</v>
      </c>
      <c r="D1617" s="1"/>
      <c r="E1617"/>
      <c r="F1617"/>
      <c r="G1617" s="77"/>
      <c r="H1617" s="94" t="str">
        <f>Table16[[#This Row],[Remove -]]&amp;(IF(Table16[[#This Row],[Pass]]&lt;&gt;"","-",""))&amp;Table16[[#This Row],[Pass]]&amp;" "&amp;Table16[[#This Row],[PassRush*]]&amp;(IF(Table16[[#This Row],[Secondar]]&lt;&gt;"","/ "&amp;Table16[[#This Row],[Secondar]]&amp;"-"&amp;Table16[[#This Row],[Pass]],""))</f>
        <v xml:space="preserve"> </v>
      </c>
      <c r="I1617" s="30" t="str">
        <f>IF(VLOOKUP(TRIM(A1617),Rosters!C$1:C$2313,1,FALSE)=Table16[[#This Row],[Last]],"taken","AVAIL")</f>
        <v>taken</v>
      </c>
      <c r="J1617" s="88" t="str">
        <f>IF(LEN(Table16[[#This Row],[Primary]]=3),SUBSTITUTE(Table16[[#This Row],[Primary]],"-",""),"")</f>
        <v/>
      </c>
    </row>
    <row r="1618" spans="1:10" ht="12.75" customHeight="1" x14ac:dyDescent="0.25">
      <c r="A1618" s="77" t="s">
        <v>4478</v>
      </c>
      <c r="B1618" s="77" t="s">
        <v>283</v>
      </c>
      <c r="C1618" s="77" t="s">
        <v>4471</v>
      </c>
      <c r="D1618"/>
      <c r="E1618"/>
      <c r="F1618"/>
      <c r="G1618" s="77"/>
      <c r="H1618" s="94" t="str">
        <f>Table16[[#This Row],[Remove -]]&amp;(IF(Table16[[#This Row],[Pass]]&lt;&gt;"","-",""))&amp;Table16[[#This Row],[Pass]]&amp;" "&amp;Table16[[#This Row],[PassRush*]]&amp;(IF(Table16[[#This Row],[Secondar]]&lt;&gt;"","/ "&amp;Table16[[#This Row],[Secondar]]&amp;"-"&amp;Table16[[#This Row],[Pass]],""))</f>
        <v xml:space="preserve"> </v>
      </c>
      <c r="I1618" s="30" t="e">
        <f>IF(VLOOKUP(TRIM(A1618),Rosters!C$1:C$2313,1,FALSE)=Table16[[#This Row],[Last]],"taken","AVAIL")</f>
        <v>#N/A</v>
      </c>
      <c r="J1618" s="88" t="str">
        <f>IF(LEN(Table16[[#This Row],[Primary]]=3),SUBSTITUTE(Table16[[#This Row],[Primary]],"-",""),"")</f>
        <v/>
      </c>
    </row>
    <row r="1619" spans="1:10" ht="12.75" customHeight="1" x14ac:dyDescent="0.25">
      <c r="A1619" s="77" t="s">
        <v>4484</v>
      </c>
      <c r="B1619" s="77" t="s">
        <v>31</v>
      </c>
      <c r="C1619" s="77" t="s">
        <v>4471</v>
      </c>
      <c r="D1619" s="31" t="s">
        <v>60</v>
      </c>
      <c r="E1619" s="31"/>
      <c r="F1619" s="7">
        <v>8</v>
      </c>
      <c r="G1619" s="85"/>
      <c r="H1619" s="2" t="str">
        <f>Table16[[#This Row],[Remove -]]&amp;(IF(Table16[[#This Row],[Pass]]&lt;&gt;"","-",""))&amp;Table16[[#This Row],[Pass]]&amp;" "&amp;Table16[[#This Row],[PassRush*]]&amp;(IF(Table16[[#This Row],[Secondar]]&lt;&gt;"","/ "&amp;Table16[[#This Row],[Secondar]]&amp;"-"&amp;Table16[[#This Row],[Pass]],""))</f>
        <v xml:space="preserve">5-8 </v>
      </c>
      <c r="I1619" s="30" t="str">
        <f>IF(VLOOKUP(TRIM(A1619),Rosters!C$1:C$2313,1,FALSE)=Table16[[#This Row],[Last]],"taken","AVAIL")</f>
        <v>taken</v>
      </c>
      <c r="J1619" s="88" t="str">
        <f>IF(LEN(Table16[[#This Row],[Primary]]=3),SUBSTITUTE(Table16[[#This Row],[Primary]],"-",""),"")</f>
        <v>5</v>
      </c>
    </row>
  </sheetData>
  <phoneticPr fontId="36" type="noConversion"/>
  <conditionalFormatting sqref="G850:H1619">
    <cfRule type="cellIs" dxfId="22" priority="21" stopIfTrue="1" operator="greaterThan">
      <formula>0.1</formula>
    </cfRule>
  </conditionalFormatting>
  <conditionalFormatting sqref="A1553">
    <cfRule type="duplicateValues" dxfId="21" priority="16" stopIfTrue="1"/>
    <cfRule type="duplicateValues" dxfId="20" priority="17" stopIfTrue="1"/>
  </conditionalFormatting>
  <conditionalFormatting sqref="A1553">
    <cfRule type="duplicateValues" dxfId="19" priority="15" stopIfTrue="1"/>
  </conditionalFormatting>
  <conditionalFormatting sqref="A125">
    <cfRule type="duplicateValues" dxfId="18" priority="14" stopIfTrue="1"/>
  </conditionalFormatting>
  <conditionalFormatting sqref="A1473">
    <cfRule type="duplicateValues" dxfId="17" priority="13" stopIfTrue="1"/>
  </conditionalFormatting>
  <conditionalFormatting sqref="A491">
    <cfRule type="duplicateValues" dxfId="16" priority="12" stopIfTrue="1"/>
  </conditionalFormatting>
  <conditionalFormatting sqref="A491">
    <cfRule type="duplicateValues" dxfId="15" priority="10" stopIfTrue="1"/>
    <cfRule type="duplicateValues" dxfId="14" priority="11" stopIfTrue="1"/>
  </conditionalFormatting>
  <conditionalFormatting sqref="A491">
    <cfRule type="duplicateValues" dxfId="13" priority="9" stopIfTrue="1"/>
  </conditionalFormatting>
  <conditionalFormatting sqref="A1302">
    <cfRule type="duplicateValues" dxfId="12" priority="8" stopIfTrue="1"/>
  </conditionalFormatting>
  <conditionalFormatting sqref="A1302">
    <cfRule type="duplicateValues" dxfId="11" priority="6" stopIfTrue="1"/>
    <cfRule type="duplicateValues" dxfId="10" priority="7" stopIfTrue="1"/>
  </conditionalFormatting>
  <conditionalFormatting sqref="A1302">
    <cfRule type="duplicateValues" dxfId="9" priority="5" stopIfTrue="1"/>
  </conditionalFormatting>
  <conditionalFormatting sqref="A707">
    <cfRule type="duplicateValues" dxfId="8" priority="4" stopIfTrue="1"/>
  </conditionalFormatting>
  <conditionalFormatting sqref="A548">
    <cfRule type="duplicateValues" dxfId="7" priority="2" stopIfTrue="1"/>
    <cfRule type="duplicateValues" dxfId="6" priority="3" stopIfTrue="1"/>
  </conditionalFormatting>
  <conditionalFormatting sqref="A548">
    <cfRule type="duplicateValues" dxfId="5" priority="1" stopIfTrue="1"/>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F46"/>
  <sheetViews>
    <sheetView workbookViewId="0">
      <selection activeCell="F3" sqref="F3"/>
    </sheetView>
  </sheetViews>
  <sheetFormatPr defaultRowHeight="12.75" x14ac:dyDescent="0.2"/>
  <cols>
    <col min="2" max="2" width="20.42578125" customWidth="1"/>
    <col min="4" max="4" width="26.7109375" customWidth="1"/>
    <col min="5" max="5" width="44.42578125" bestFit="1" customWidth="1"/>
    <col min="6" max="6" width="80" customWidth="1"/>
  </cols>
  <sheetData>
    <row r="1" spans="1:6" x14ac:dyDescent="0.2">
      <c r="A1" s="9" t="s">
        <v>3428</v>
      </c>
      <c r="B1" s="24" t="s">
        <v>3426</v>
      </c>
      <c r="D1" s="9" t="s">
        <v>3427</v>
      </c>
      <c r="E1" s="24"/>
      <c r="F1" s="9" t="s">
        <v>3429</v>
      </c>
    </row>
    <row r="2" spans="1:6" x14ac:dyDescent="0.2">
      <c r="B2" s="8" t="s">
        <v>5006</v>
      </c>
      <c r="D2" s="8" t="s">
        <v>5007</v>
      </c>
      <c r="F2" t="s">
        <v>5036</v>
      </c>
    </row>
    <row r="3" spans="1:6" x14ac:dyDescent="0.2">
      <c r="A3">
        <v>1</v>
      </c>
      <c r="B3" s="8" t="s">
        <v>5008</v>
      </c>
      <c r="C3">
        <v>1</v>
      </c>
      <c r="D3" s="8" t="s">
        <v>5022</v>
      </c>
    </row>
    <row r="4" spans="1:6" x14ac:dyDescent="0.2">
      <c r="A4">
        <v>2</v>
      </c>
      <c r="B4" s="8" t="s">
        <v>5009</v>
      </c>
      <c r="C4">
        <v>2</v>
      </c>
      <c r="D4" s="8" t="s">
        <v>5023</v>
      </c>
    </row>
    <row r="5" spans="1:6" x14ac:dyDescent="0.2">
      <c r="A5">
        <v>3</v>
      </c>
      <c r="B5" s="8" t="s">
        <v>5010</v>
      </c>
      <c r="C5">
        <v>3</v>
      </c>
      <c r="D5" s="8" t="s">
        <v>5024</v>
      </c>
    </row>
    <row r="6" spans="1:6" x14ac:dyDescent="0.2">
      <c r="A6">
        <v>4</v>
      </c>
      <c r="B6" s="8" t="s">
        <v>5011</v>
      </c>
      <c r="C6">
        <v>4</v>
      </c>
      <c r="D6" s="8" t="s">
        <v>5025</v>
      </c>
    </row>
    <row r="7" spans="1:6" x14ac:dyDescent="0.2">
      <c r="A7">
        <v>5</v>
      </c>
      <c r="B7" s="8" t="s">
        <v>5012</v>
      </c>
      <c r="C7">
        <v>5</v>
      </c>
      <c r="D7" s="8" t="s">
        <v>5026</v>
      </c>
    </row>
    <row r="8" spans="1:6" x14ac:dyDescent="0.2">
      <c r="A8">
        <v>6</v>
      </c>
      <c r="B8" s="8" t="s">
        <v>5013</v>
      </c>
      <c r="C8">
        <v>6</v>
      </c>
      <c r="D8" s="8" t="s">
        <v>5027</v>
      </c>
    </row>
    <row r="9" spans="1:6" x14ac:dyDescent="0.2">
      <c r="A9">
        <v>7</v>
      </c>
      <c r="B9" s="8" t="s">
        <v>5014</v>
      </c>
      <c r="C9">
        <v>7</v>
      </c>
      <c r="D9" s="8" t="s">
        <v>5028</v>
      </c>
    </row>
    <row r="10" spans="1:6" x14ac:dyDescent="0.2">
      <c r="A10">
        <v>8</v>
      </c>
      <c r="B10" s="8" t="s">
        <v>5015</v>
      </c>
      <c r="C10">
        <v>8</v>
      </c>
      <c r="D10" s="8" t="s">
        <v>5029</v>
      </c>
    </row>
    <row r="11" spans="1:6" x14ac:dyDescent="0.2">
      <c r="A11">
        <v>9</v>
      </c>
      <c r="B11" s="8" t="s">
        <v>5016</v>
      </c>
      <c r="C11">
        <v>9</v>
      </c>
      <c r="D11" s="8" t="s">
        <v>5030</v>
      </c>
    </row>
    <row r="12" spans="1:6" x14ac:dyDescent="0.2">
      <c r="A12" s="23">
        <v>10</v>
      </c>
      <c r="B12" s="8" t="s">
        <v>5017</v>
      </c>
      <c r="C12" s="23">
        <v>10</v>
      </c>
      <c r="D12" s="8" t="s">
        <v>5031</v>
      </c>
    </row>
    <row r="13" spans="1:6" x14ac:dyDescent="0.2">
      <c r="A13">
        <v>11</v>
      </c>
      <c r="B13" s="8" t="s">
        <v>5018</v>
      </c>
      <c r="C13">
        <v>11</v>
      </c>
      <c r="D13" s="8" t="s">
        <v>5032</v>
      </c>
    </row>
    <row r="14" spans="1:6" x14ac:dyDescent="0.2">
      <c r="A14">
        <v>12</v>
      </c>
      <c r="B14" s="8" t="s">
        <v>5019</v>
      </c>
      <c r="C14">
        <v>12</v>
      </c>
      <c r="D14" s="8" t="s">
        <v>5033</v>
      </c>
    </row>
    <row r="15" spans="1:6" x14ac:dyDescent="0.2">
      <c r="A15">
        <v>13</v>
      </c>
      <c r="B15" s="8" t="s">
        <v>5020</v>
      </c>
      <c r="C15">
        <v>13</v>
      </c>
      <c r="D15" s="8" t="s">
        <v>5034</v>
      </c>
    </row>
    <row r="16" spans="1:6" x14ac:dyDescent="0.2">
      <c r="A16">
        <v>14</v>
      </c>
      <c r="B16" s="8" t="s">
        <v>5021</v>
      </c>
      <c r="C16">
        <v>14</v>
      </c>
      <c r="D16" s="8" t="s">
        <v>5035</v>
      </c>
    </row>
    <row r="18" spans="1:4" x14ac:dyDescent="0.2">
      <c r="A18">
        <v>1</v>
      </c>
      <c r="B18" s="8" t="s">
        <v>5008</v>
      </c>
      <c r="C18">
        <v>2</v>
      </c>
      <c r="D18" s="8" t="s">
        <v>5023</v>
      </c>
    </row>
    <row r="19" spans="1:4" x14ac:dyDescent="0.2">
      <c r="A19">
        <v>2</v>
      </c>
      <c r="B19" s="8" t="s">
        <v>5009</v>
      </c>
      <c r="C19">
        <v>3</v>
      </c>
      <c r="D19" s="8" t="s">
        <v>5024</v>
      </c>
    </row>
    <row r="20" spans="1:4" x14ac:dyDescent="0.2">
      <c r="A20">
        <v>3</v>
      </c>
      <c r="B20" s="8" t="s">
        <v>5010</v>
      </c>
      <c r="C20">
        <v>4</v>
      </c>
      <c r="D20" s="8" t="s">
        <v>5025</v>
      </c>
    </row>
    <row r="21" spans="1:4" x14ac:dyDescent="0.2">
      <c r="A21">
        <v>4</v>
      </c>
      <c r="B21" s="8" t="s">
        <v>5011</v>
      </c>
      <c r="C21">
        <v>5</v>
      </c>
      <c r="D21" s="8" t="s">
        <v>5026</v>
      </c>
    </row>
    <row r="22" spans="1:4" x14ac:dyDescent="0.2">
      <c r="A22">
        <v>5</v>
      </c>
      <c r="B22" s="8" t="s">
        <v>5012</v>
      </c>
      <c r="C22">
        <v>6</v>
      </c>
      <c r="D22" s="8" t="s">
        <v>5027</v>
      </c>
    </row>
    <row r="23" spans="1:4" x14ac:dyDescent="0.2">
      <c r="A23">
        <v>6</v>
      </c>
      <c r="B23" s="8" t="s">
        <v>5013</v>
      </c>
      <c r="C23">
        <v>7</v>
      </c>
      <c r="D23" s="8" t="s">
        <v>5028</v>
      </c>
    </row>
    <row r="24" spans="1:4" x14ac:dyDescent="0.2">
      <c r="A24">
        <v>7</v>
      </c>
      <c r="B24" s="8" t="s">
        <v>5014</v>
      </c>
      <c r="C24">
        <v>8</v>
      </c>
      <c r="D24" s="8" t="s">
        <v>5029</v>
      </c>
    </row>
    <row r="25" spans="1:4" x14ac:dyDescent="0.2">
      <c r="A25">
        <v>8</v>
      </c>
      <c r="B25" s="8" t="s">
        <v>5015</v>
      </c>
      <c r="C25">
        <v>9</v>
      </c>
      <c r="D25" s="8" t="s">
        <v>5030</v>
      </c>
    </row>
    <row r="26" spans="1:4" x14ac:dyDescent="0.2">
      <c r="A26">
        <v>9</v>
      </c>
      <c r="B26" s="8" t="s">
        <v>5016</v>
      </c>
      <c r="C26" s="23">
        <v>10</v>
      </c>
      <c r="D26" s="8" t="s">
        <v>5031</v>
      </c>
    </row>
    <row r="27" spans="1:4" x14ac:dyDescent="0.2">
      <c r="A27" s="23">
        <v>10</v>
      </c>
      <c r="B27" s="8" t="s">
        <v>5017</v>
      </c>
      <c r="C27">
        <v>11</v>
      </c>
      <c r="D27" s="8" t="s">
        <v>5032</v>
      </c>
    </row>
    <row r="28" spans="1:4" x14ac:dyDescent="0.2">
      <c r="A28">
        <v>11</v>
      </c>
      <c r="B28" s="8" t="s">
        <v>5018</v>
      </c>
      <c r="C28">
        <v>12</v>
      </c>
      <c r="D28" s="8" t="s">
        <v>5033</v>
      </c>
    </row>
    <row r="29" spans="1:4" x14ac:dyDescent="0.2">
      <c r="A29">
        <v>12</v>
      </c>
      <c r="B29" s="8" t="s">
        <v>5019</v>
      </c>
      <c r="C29">
        <v>13</v>
      </c>
      <c r="D29" s="8" t="s">
        <v>5034</v>
      </c>
    </row>
    <row r="30" spans="1:4" x14ac:dyDescent="0.2">
      <c r="A30">
        <v>13</v>
      </c>
      <c r="B30" s="8" t="s">
        <v>5020</v>
      </c>
      <c r="C30">
        <v>14</v>
      </c>
      <c r="D30" s="8" t="s">
        <v>5035</v>
      </c>
    </row>
    <row r="31" spans="1:4" x14ac:dyDescent="0.2">
      <c r="A31">
        <v>14</v>
      </c>
      <c r="B31" s="8" t="s">
        <v>5021</v>
      </c>
      <c r="C31">
        <v>1</v>
      </c>
      <c r="D31" s="8" t="s">
        <v>5022</v>
      </c>
    </row>
    <row r="33" spans="1:4" x14ac:dyDescent="0.2">
      <c r="A33">
        <v>1</v>
      </c>
      <c r="B33" s="8" t="s">
        <v>5008</v>
      </c>
      <c r="C33">
        <v>3</v>
      </c>
      <c r="D33" s="8" t="s">
        <v>5024</v>
      </c>
    </row>
    <row r="34" spans="1:4" x14ac:dyDescent="0.2">
      <c r="A34">
        <v>2</v>
      </c>
      <c r="B34" s="8" t="s">
        <v>5009</v>
      </c>
      <c r="C34">
        <v>4</v>
      </c>
      <c r="D34" s="8" t="s">
        <v>5025</v>
      </c>
    </row>
    <row r="35" spans="1:4" x14ac:dyDescent="0.2">
      <c r="A35">
        <v>3</v>
      </c>
      <c r="B35" s="8" t="s">
        <v>5010</v>
      </c>
      <c r="C35">
        <v>5</v>
      </c>
      <c r="D35" s="8" t="s">
        <v>5026</v>
      </c>
    </row>
    <row r="36" spans="1:4" x14ac:dyDescent="0.2">
      <c r="A36">
        <v>4</v>
      </c>
      <c r="B36" s="8" t="s">
        <v>5011</v>
      </c>
      <c r="C36">
        <v>6</v>
      </c>
      <c r="D36" s="8" t="s">
        <v>5027</v>
      </c>
    </row>
    <row r="37" spans="1:4" x14ac:dyDescent="0.2">
      <c r="A37">
        <v>5</v>
      </c>
      <c r="B37" s="8" t="s">
        <v>5012</v>
      </c>
      <c r="C37">
        <v>7</v>
      </c>
      <c r="D37" s="8" t="s">
        <v>5028</v>
      </c>
    </row>
    <row r="38" spans="1:4" x14ac:dyDescent="0.2">
      <c r="A38">
        <v>6</v>
      </c>
      <c r="B38" s="8" t="s">
        <v>5013</v>
      </c>
      <c r="C38">
        <v>8</v>
      </c>
      <c r="D38" s="8" t="s">
        <v>5029</v>
      </c>
    </row>
    <row r="39" spans="1:4" x14ac:dyDescent="0.2">
      <c r="A39">
        <v>7</v>
      </c>
      <c r="B39" s="8" t="s">
        <v>5014</v>
      </c>
      <c r="C39">
        <v>9</v>
      </c>
      <c r="D39" s="8" t="s">
        <v>5030</v>
      </c>
    </row>
    <row r="40" spans="1:4" x14ac:dyDescent="0.2">
      <c r="A40">
        <v>8</v>
      </c>
      <c r="B40" s="8" t="s">
        <v>5015</v>
      </c>
      <c r="C40" s="23">
        <v>10</v>
      </c>
      <c r="D40" s="8" t="s">
        <v>5031</v>
      </c>
    </row>
    <row r="41" spans="1:4" x14ac:dyDescent="0.2">
      <c r="A41">
        <v>9</v>
      </c>
      <c r="B41" s="8" t="s">
        <v>5016</v>
      </c>
      <c r="C41">
        <v>11</v>
      </c>
      <c r="D41" s="8" t="s">
        <v>5032</v>
      </c>
    </row>
    <row r="42" spans="1:4" x14ac:dyDescent="0.2">
      <c r="A42" s="23">
        <v>10</v>
      </c>
      <c r="B42" s="8" t="s">
        <v>5017</v>
      </c>
      <c r="C42">
        <v>12</v>
      </c>
      <c r="D42" s="8" t="s">
        <v>5033</v>
      </c>
    </row>
    <row r="43" spans="1:4" x14ac:dyDescent="0.2">
      <c r="A43">
        <v>11</v>
      </c>
      <c r="B43" s="8" t="s">
        <v>5018</v>
      </c>
      <c r="C43">
        <v>13</v>
      </c>
      <c r="D43" s="8" t="s">
        <v>5034</v>
      </c>
    </row>
    <row r="44" spans="1:4" x14ac:dyDescent="0.2">
      <c r="A44">
        <v>12</v>
      </c>
      <c r="B44" s="8" t="s">
        <v>5019</v>
      </c>
      <c r="C44">
        <v>14</v>
      </c>
      <c r="D44" s="8" t="s">
        <v>5035</v>
      </c>
    </row>
    <row r="45" spans="1:4" x14ac:dyDescent="0.2">
      <c r="A45">
        <v>13</v>
      </c>
      <c r="B45" s="8" t="s">
        <v>5020</v>
      </c>
      <c r="C45">
        <v>1</v>
      </c>
      <c r="D45" s="8" t="s">
        <v>5022</v>
      </c>
    </row>
    <row r="46" spans="1:4" x14ac:dyDescent="0.2">
      <c r="A46">
        <v>14</v>
      </c>
      <c r="B46" s="8" t="s">
        <v>5021</v>
      </c>
      <c r="C46">
        <v>2</v>
      </c>
      <c r="D46" s="8" t="s">
        <v>5023</v>
      </c>
    </row>
  </sheetData>
  <hyperlinks>
    <hyperlink ref="B1" r:id="rId1" xr:uid="{00000000-0004-0000-04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Rosters</vt:lpstr>
      <vt:lpstr>UNOWNED_2020</vt:lpstr>
      <vt:lpstr>Card Rankings</vt:lpstr>
      <vt:lpstr>ALL</vt:lpstr>
      <vt:lpstr>R2020</vt:lpstr>
      <vt:lpstr>Last 3 Games Randomizer</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dc:creator>
  <cp:lastModifiedBy>Dennis C</cp:lastModifiedBy>
  <dcterms:created xsi:type="dcterms:W3CDTF">2006-07-04T21:19:50Z</dcterms:created>
  <dcterms:modified xsi:type="dcterms:W3CDTF">2021-10-02T22:45:20Z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5289dcd8-a95e-4e2a-9e13-22435c01b967</vt:lpwstr>
  </property>
</Properties>
</file>